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bad15_ic_ac_uk/Documents/PhD/1st year/Passive Case Detection/Original data sources - editable/"/>
    </mc:Choice>
  </mc:AlternateContent>
  <xr:revisionPtr revIDLastSave="1" documentId="11_0B4985593EF4DBBA6D22DA0A1A2237999C597681" xr6:coauthVersionLast="46" xr6:coauthVersionMax="46" xr10:uidLastSave="{0197F980-5AAA-4F48-91EB-0FF102B04A46}"/>
  <bookViews>
    <workbookView xWindow="-120" yWindow="-16320" windowWidth="29040" windowHeight="15840" firstSheet="7" activeTab="11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EI" sheetId="5" r:id="rId5"/>
    <sheet name="JUN" sheetId="6" r:id="rId6"/>
    <sheet name="JUL" sheetId="7" r:id="rId7"/>
    <sheet name="AGS" sheetId="8" r:id="rId8"/>
    <sheet name="SEPT" sheetId="9" r:id="rId9"/>
    <sheet name="OKT" sheetId="10" r:id="rId10"/>
    <sheet name="NOV" sheetId="11" r:id="rId11"/>
    <sheet name="DES" sheetId="12" r:id="rId12"/>
    <sheet name="REKAP 1 KAB" sheetId="30" r:id="rId13"/>
    <sheet name="REKAP 1 PROV" sheetId="17" r:id="rId14"/>
    <sheet name="Sheet1" sheetId="32" r:id="rId15"/>
    <sheet name="Sheet2" sheetId="33" r:id="rId16"/>
    <sheet name="ENDEMISITAS" sheetId="31" r:id="rId17"/>
    <sheet name="REKAP 2 KAB" sheetId="16" r:id="rId18"/>
    <sheet name="PUDR KAB ACT" sheetId="13" r:id="rId19"/>
    <sheet name="PUDR KAB SD" sheetId="18" r:id="rId20"/>
    <sheet name="Sheet3" sheetId="34" r:id="rId21"/>
    <sheet name="PIVOT PE" sheetId="19" r:id="rId22"/>
    <sheet name="PUDR KAB PE" sheetId="20" r:id="rId23"/>
    <sheet name="PUDR PROV ALL" sheetId="21" r:id="rId24"/>
    <sheet name="REKAP ALL" sheetId="22" r:id="rId25"/>
    <sheet name="MBS_MFS" sheetId="23" r:id="rId26"/>
    <sheet name="SURVEI KONTAK" sheetId="24" r:id="rId27"/>
    <sheet name="KUNJUNGAN RUMAH KADER" sheetId="25" r:id="rId28"/>
    <sheet name="SURVEILANS MIGRASI" sheetId="26" r:id="rId29"/>
    <sheet name="VEKTOR" sheetId="27" r:id="rId30"/>
    <sheet name="KETENAGAAN" sheetId="28" r:id="rId31"/>
    <sheet name="KELENGKAPAN MANUAL" sheetId="29" r:id="rId32"/>
  </sheets>
  <definedNames>
    <definedName name="_xlnm._FilterDatabase" localSheetId="7" hidden="1">AGS!$A$1:$Q$515</definedName>
    <definedName name="_xlnm._FilterDatabase" localSheetId="3" hidden="1">APR!$A$1:$Q$515</definedName>
    <definedName name="_xlnm._FilterDatabase" localSheetId="11" hidden="1">DES!$A$1:$Q$515</definedName>
    <definedName name="_xlnm._FilterDatabase" localSheetId="16" hidden="1">ENDEMISITAS!$A$1:$AA$516</definedName>
    <definedName name="_xlnm._FilterDatabase" localSheetId="1" hidden="1">FEB!$A$1:$Q$515</definedName>
    <definedName name="_xlnm._FilterDatabase" localSheetId="0" hidden="1">JAN!$A$1:$Q$515</definedName>
    <definedName name="_xlnm._FilterDatabase" localSheetId="6" hidden="1">JUL!$A$1:$Q$515</definedName>
    <definedName name="_xlnm._FilterDatabase" localSheetId="5" hidden="1">JUN!$A$1:$Q$515</definedName>
    <definedName name="_xlnm._FilterDatabase" localSheetId="2" hidden="1">MAR!$A$1:$Q$515</definedName>
    <definedName name="_xlnm._FilterDatabase" localSheetId="4" hidden="1">MEI!$A$1:$Q$515</definedName>
    <definedName name="_xlnm._FilterDatabase" localSheetId="10" hidden="1">NOV!$A$1:$Q$515</definedName>
    <definedName name="_xlnm._FilterDatabase" localSheetId="9" hidden="1">OKT!$A$1:$Q$515</definedName>
    <definedName name="_xlnm._FilterDatabase" localSheetId="22" hidden="1">'PUDR KAB PE'!$A$1:$AO$414</definedName>
    <definedName name="_xlnm._FilterDatabase" localSheetId="12" hidden="1">'REKAP 1 KAB'!$A$1:$X$516</definedName>
    <definedName name="_xlnm._FilterDatabase" localSheetId="13" hidden="1">'REKAP 1 PROV'!$A$1:$U$36</definedName>
    <definedName name="_xlnm._FilterDatabase" localSheetId="8" hidden="1">SEPT!$A$1:$Q$515</definedName>
  </definedNames>
  <calcPr calcId="191029"/>
  <pivotCaches>
    <pivotCache cacheId="0" r:id="rId33"/>
    <pivotCache cacheId="1" r:id="rId34"/>
    <pivotCache cacheId="2" r:id="rId3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34" l="1"/>
  <c r="H4" i="34" s="1"/>
  <c r="E8" i="34"/>
  <c r="F8" i="34"/>
  <c r="G8" i="34"/>
  <c r="C8" i="34"/>
  <c r="D5" i="34"/>
  <c r="I5" i="34" s="1"/>
  <c r="I6" i="34"/>
  <c r="I7" i="34"/>
  <c r="H6" i="34"/>
  <c r="H7" i="34"/>
  <c r="I4" i="34" l="1"/>
  <c r="D8" i="34"/>
  <c r="H5" i="34"/>
  <c r="P172" i="31"/>
  <c r="P173" i="31"/>
  <c r="P175" i="31"/>
  <c r="P176" i="31"/>
  <c r="P177" i="31"/>
  <c r="P178" i="31"/>
  <c r="Q350" i="31" l="1"/>
  <c r="AQ404" i="20" l="1"/>
  <c r="Y528" i="31" l="1"/>
  <c r="Y214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E257" i="31"/>
  <c r="E258" i="31"/>
  <c r="E259" i="31"/>
  <c r="E260" i="31"/>
  <c r="E261" i="31"/>
  <c r="E262" i="31"/>
  <c r="E263" i="31"/>
  <c r="E264" i="31"/>
  <c r="E265" i="31"/>
  <c r="E266" i="31"/>
  <c r="E267" i="31"/>
  <c r="E268" i="31"/>
  <c r="E269" i="31"/>
  <c r="E270" i="31"/>
  <c r="E271" i="31"/>
  <c r="E272" i="31"/>
  <c r="E273" i="31"/>
  <c r="E274" i="31"/>
  <c r="E275" i="31"/>
  <c r="E276" i="31"/>
  <c r="E277" i="31"/>
  <c r="E278" i="31"/>
  <c r="E279" i="31"/>
  <c r="E280" i="31"/>
  <c r="E281" i="31"/>
  <c r="E282" i="31"/>
  <c r="E283" i="31"/>
  <c r="E284" i="31"/>
  <c r="E285" i="31"/>
  <c r="E286" i="31"/>
  <c r="E287" i="31"/>
  <c r="E288" i="31"/>
  <c r="E289" i="31"/>
  <c r="E290" i="31"/>
  <c r="E291" i="31"/>
  <c r="E292" i="31"/>
  <c r="E293" i="31"/>
  <c r="E294" i="31"/>
  <c r="E295" i="31"/>
  <c r="E296" i="31"/>
  <c r="E297" i="31"/>
  <c r="E298" i="31"/>
  <c r="E299" i="31"/>
  <c r="E300" i="31"/>
  <c r="E301" i="31"/>
  <c r="E302" i="31"/>
  <c r="E303" i="31"/>
  <c r="E304" i="31"/>
  <c r="E305" i="31"/>
  <c r="E306" i="31"/>
  <c r="E307" i="31"/>
  <c r="E308" i="31"/>
  <c r="E309" i="31"/>
  <c r="E310" i="31"/>
  <c r="E311" i="31"/>
  <c r="E312" i="31"/>
  <c r="E313" i="31"/>
  <c r="E314" i="31"/>
  <c r="E315" i="31"/>
  <c r="E316" i="31"/>
  <c r="E317" i="31"/>
  <c r="E318" i="31"/>
  <c r="E319" i="31"/>
  <c r="E320" i="31"/>
  <c r="E321" i="31"/>
  <c r="E322" i="31"/>
  <c r="E323" i="31"/>
  <c r="E324" i="31"/>
  <c r="E325" i="31"/>
  <c r="E326" i="31"/>
  <c r="E327" i="31"/>
  <c r="E328" i="31"/>
  <c r="E329" i="31"/>
  <c r="E330" i="31"/>
  <c r="E331" i="31"/>
  <c r="E332" i="31"/>
  <c r="E333" i="31"/>
  <c r="E334" i="31"/>
  <c r="E335" i="31"/>
  <c r="E336" i="31"/>
  <c r="E337" i="31"/>
  <c r="E338" i="31"/>
  <c r="E339" i="31"/>
  <c r="E340" i="31"/>
  <c r="E341" i="31"/>
  <c r="E342" i="31"/>
  <c r="E343" i="31"/>
  <c r="E344" i="31"/>
  <c r="E345" i="31"/>
  <c r="E346" i="31"/>
  <c r="E347" i="31"/>
  <c r="E348" i="31"/>
  <c r="E349" i="31"/>
  <c r="E350" i="31"/>
  <c r="E351" i="31"/>
  <c r="E352" i="31"/>
  <c r="E353" i="31"/>
  <c r="E354" i="31"/>
  <c r="E355" i="31"/>
  <c r="E356" i="31"/>
  <c r="E357" i="31"/>
  <c r="E358" i="31"/>
  <c r="E359" i="31"/>
  <c r="E360" i="31"/>
  <c r="E361" i="31"/>
  <c r="E362" i="31"/>
  <c r="E363" i="31"/>
  <c r="E364" i="31"/>
  <c r="E365" i="31"/>
  <c r="E366" i="31"/>
  <c r="E367" i="31"/>
  <c r="E368" i="31"/>
  <c r="E369" i="31"/>
  <c r="E370" i="31"/>
  <c r="E371" i="31"/>
  <c r="E372" i="31"/>
  <c r="E373" i="31"/>
  <c r="E374" i="31"/>
  <c r="E375" i="31"/>
  <c r="E376" i="31"/>
  <c r="E377" i="31"/>
  <c r="E378" i="31"/>
  <c r="E379" i="31"/>
  <c r="E380" i="31"/>
  <c r="E381" i="31"/>
  <c r="E382" i="31"/>
  <c r="E383" i="31"/>
  <c r="E384" i="31"/>
  <c r="E385" i="31"/>
  <c r="E386" i="31"/>
  <c r="E387" i="31"/>
  <c r="E388" i="31"/>
  <c r="E389" i="31"/>
  <c r="E390" i="31"/>
  <c r="E391" i="31"/>
  <c r="E392" i="31"/>
  <c r="E393" i="31"/>
  <c r="E394" i="31"/>
  <c r="E395" i="31"/>
  <c r="E396" i="31"/>
  <c r="E397" i="31"/>
  <c r="E398" i="31"/>
  <c r="E399" i="31"/>
  <c r="E400" i="31"/>
  <c r="E401" i="31"/>
  <c r="E402" i="31"/>
  <c r="E403" i="31"/>
  <c r="E404" i="31"/>
  <c r="E405" i="31"/>
  <c r="E406" i="31"/>
  <c r="E407" i="31"/>
  <c r="E408" i="31"/>
  <c r="E409" i="31"/>
  <c r="E410" i="31"/>
  <c r="E411" i="31"/>
  <c r="E412" i="31"/>
  <c r="E413" i="31"/>
  <c r="E414" i="31"/>
  <c r="E415" i="31"/>
  <c r="E416" i="31"/>
  <c r="E417" i="31"/>
  <c r="E418" i="31"/>
  <c r="E419" i="31"/>
  <c r="E420" i="31"/>
  <c r="E421" i="31"/>
  <c r="E422" i="31"/>
  <c r="E423" i="31"/>
  <c r="E424" i="31"/>
  <c r="E425" i="31"/>
  <c r="E426" i="31"/>
  <c r="E427" i="31"/>
  <c r="E428" i="31"/>
  <c r="E429" i="31"/>
  <c r="E430" i="31"/>
  <c r="E431" i="31"/>
  <c r="E432" i="31"/>
  <c r="E433" i="31"/>
  <c r="E434" i="31"/>
  <c r="E435" i="31"/>
  <c r="E436" i="31"/>
  <c r="E437" i="31"/>
  <c r="E438" i="31"/>
  <c r="E439" i="31"/>
  <c r="E440" i="31"/>
  <c r="E441" i="31"/>
  <c r="E442" i="31"/>
  <c r="E443" i="31"/>
  <c r="E444" i="31"/>
  <c r="E445" i="31"/>
  <c r="E446" i="31"/>
  <c r="E447" i="31"/>
  <c r="E448" i="31"/>
  <c r="E449" i="31"/>
  <c r="E450" i="31"/>
  <c r="E451" i="31"/>
  <c r="E452" i="31"/>
  <c r="E453" i="31"/>
  <c r="E454" i="31"/>
  <c r="E455" i="31"/>
  <c r="E456" i="31"/>
  <c r="E457" i="31"/>
  <c r="E458" i="31"/>
  <c r="E459" i="31"/>
  <c r="E460" i="31"/>
  <c r="E461" i="31"/>
  <c r="E462" i="31"/>
  <c r="E463" i="31"/>
  <c r="E464" i="31"/>
  <c r="E465" i="31"/>
  <c r="E466" i="31"/>
  <c r="E467" i="31"/>
  <c r="E468" i="31"/>
  <c r="E469" i="31"/>
  <c r="E470" i="31"/>
  <c r="E471" i="31"/>
  <c r="E472" i="31"/>
  <c r="E473" i="31"/>
  <c r="E474" i="31"/>
  <c r="E475" i="31"/>
  <c r="E476" i="31"/>
  <c r="E477" i="31"/>
  <c r="E478" i="31"/>
  <c r="E479" i="31"/>
  <c r="E480" i="31"/>
  <c r="E481" i="31"/>
  <c r="E482" i="31"/>
  <c r="E483" i="31"/>
  <c r="E484" i="31"/>
  <c r="E485" i="31"/>
  <c r="E486" i="31"/>
  <c r="E487" i="31"/>
  <c r="E488" i="31"/>
  <c r="E489" i="31"/>
  <c r="E490" i="31"/>
  <c r="E491" i="31"/>
  <c r="E492" i="31"/>
  <c r="E493" i="31"/>
  <c r="E494" i="31"/>
  <c r="E495" i="31"/>
  <c r="E496" i="31"/>
  <c r="E497" i="31"/>
  <c r="E498" i="31"/>
  <c r="E499" i="31"/>
  <c r="E500" i="31"/>
  <c r="E501" i="31"/>
  <c r="E502" i="31"/>
  <c r="E503" i="31"/>
  <c r="E504" i="31"/>
  <c r="E505" i="31"/>
  <c r="E506" i="31"/>
  <c r="E507" i="31"/>
  <c r="E508" i="31"/>
  <c r="E509" i="31"/>
  <c r="E510" i="31"/>
  <c r="E511" i="31"/>
  <c r="E512" i="31"/>
  <c r="E513" i="31"/>
  <c r="E514" i="31"/>
  <c r="E515" i="31"/>
  <c r="E2" i="31"/>
  <c r="C17" i="17" l="1"/>
  <c r="C16" i="17"/>
  <c r="E516" i="31" l="1"/>
  <c r="R515" i="31"/>
  <c r="Q515" i="31"/>
  <c r="P515" i="31"/>
  <c r="O515" i="31"/>
  <c r="N515" i="31"/>
  <c r="M515" i="31"/>
  <c r="X515" i="31" s="1"/>
  <c r="K515" i="31"/>
  <c r="J515" i="31"/>
  <c r="H515" i="31"/>
  <c r="G515" i="31"/>
  <c r="F515" i="31"/>
  <c r="R514" i="31"/>
  <c r="Q514" i="31"/>
  <c r="P514" i="31"/>
  <c r="O514" i="31"/>
  <c r="N514" i="31"/>
  <c r="M514" i="31"/>
  <c r="K514" i="31"/>
  <c r="J514" i="31"/>
  <c r="H514" i="31"/>
  <c r="G514" i="31"/>
  <c r="F514" i="31"/>
  <c r="R513" i="31"/>
  <c r="Q513" i="31"/>
  <c r="P513" i="31"/>
  <c r="O513" i="31"/>
  <c r="N513" i="31"/>
  <c r="M513" i="31"/>
  <c r="X513" i="31" s="1"/>
  <c r="K513" i="31"/>
  <c r="J513" i="31"/>
  <c r="H513" i="31"/>
  <c r="G513" i="31"/>
  <c r="F513" i="31"/>
  <c r="R512" i="31"/>
  <c r="Q512" i="31"/>
  <c r="P512" i="31"/>
  <c r="O512" i="31"/>
  <c r="N512" i="31"/>
  <c r="M512" i="31"/>
  <c r="X512" i="31" s="1"/>
  <c r="K512" i="31"/>
  <c r="J512" i="31"/>
  <c r="H512" i="31"/>
  <c r="G512" i="31"/>
  <c r="F512" i="31"/>
  <c r="R511" i="31"/>
  <c r="Q511" i="31"/>
  <c r="P511" i="31"/>
  <c r="O511" i="31"/>
  <c r="N511" i="31"/>
  <c r="M511" i="31"/>
  <c r="X511" i="31" s="1"/>
  <c r="K511" i="31"/>
  <c r="J511" i="31"/>
  <c r="H511" i="31"/>
  <c r="G511" i="31"/>
  <c r="F511" i="31"/>
  <c r="R510" i="31"/>
  <c r="Q510" i="31"/>
  <c r="P510" i="31"/>
  <c r="O510" i="31"/>
  <c r="N510" i="31"/>
  <c r="M510" i="31"/>
  <c r="K510" i="31"/>
  <c r="J510" i="31"/>
  <c r="H510" i="31"/>
  <c r="G510" i="31"/>
  <c r="F510" i="31"/>
  <c r="R509" i="31"/>
  <c r="Q509" i="31"/>
  <c r="P509" i="31"/>
  <c r="O509" i="31"/>
  <c r="N509" i="31"/>
  <c r="M509" i="31"/>
  <c r="X509" i="31" s="1"/>
  <c r="K509" i="31"/>
  <c r="J509" i="31"/>
  <c r="H509" i="31"/>
  <c r="G509" i="31"/>
  <c r="F509" i="31"/>
  <c r="R508" i="31"/>
  <c r="Q508" i="31"/>
  <c r="P508" i="31"/>
  <c r="O508" i="31"/>
  <c r="N508" i="31"/>
  <c r="M508" i="31"/>
  <c r="K508" i="31"/>
  <c r="J508" i="31"/>
  <c r="H508" i="31"/>
  <c r="G508" i="31"/>
  <c r="F508" i="31"/>
  <c r="R507" i="31"/>
  <c r="Q507" i="31"/>
  <c r="P507" i="31"/>
  <c r="O507" i="31"/>
  <c r="N507" i="31"/>
  <c r="M507" i="31"/>
  <c r="X507" i="31" s="1"/>
  <c r="K507" i="31"/>
  <c r="J507" i="31"/>
  <c r="H507" i="31"/>
  <c r="G507" i="31"/>
  <c r="F507" i="31"/>
  <c r="R506" i="31"/>
  <c r="Q506" i="31"/>
  <c r="P506" i="31"/>
  <c r="O506" i="31"/>
  <c r="N506" i="31"/>
  <c r="M506" i="31"/>
  <c r="K506" i="31"/>
  <c r="J506" i="31"/>
  <c r="H506" i="31"/>
  <c r="G506" i="31"/>
  <c r="F506" i="31"/>
  <c r="R505" i="31"/>
  <c r="Q505" i="31"/>
  <c r="P505" i="31"/>
  <c r="O505" i="31"/>
  <c r="N505" i="31"/>
  <c r="M505" i="31"/>
  <c r="X505" i="31" s="1"/>
  <c r="K505" i="31"/>
  <c r="J505" i="31"/>
  <c r="H505" i="31"/>
  <c r="G505" i="31"/>
  <c r="F505" i="31"/>
  <c r="R504" i="31"/>
  <c r="Q504" i="31"/>
  <c r="P504" i="31"/>
  <c r="O504" i="31"/>
  <c r="N504" i="31"/>
  <c r="M504" i="31"/>
  <c r="K504" i="31"/>
  <c r="J504" i="31"/>
  <c r="H504" i="31"/>
  <c r="G504" i="31"/>
  <c r="F504" i="31"/>
  <c r="R503" i="31"/>
  <c r="Q503" i="31"/>
  <c r="P503" i="31"/>
  <c r="O503" i="31"/>
  <c r="N503" i="31"/>
  <c r="M503" i="31"/>
  <c r="K503" i="31"/>
  <c r="J503" i="31"/>
  <c r="H503" i="31"/>
  <c r="G503" i="31"/>
  <c r="F503" i="31"/>
  <c r="R502" i="31"/>
  <c r="Q502" i="31"/>
  <c r="P502" i="31"/>
  <c r="O502" i="31"/>
  <c r="N502" i="31"/>
  <c r="M502" i="31"/>
  <c r="K502" i="31"/>
  <c r="J502" i="31"/>
  <c r="H502" i="31"/>
  <c r="G502" i="31"/>
  <c r="F502" i="31"/>
  <c r="R501" i="31"/>
  <c r="Q501" i="31"/>
  <c r="P501" i="31"/>
  <c r="O501" i="31"/>
  <c r="N501" i="31"/>
  <c r="M501" i="31"/>
  <c r="X501" i="31" s="1"/>
  <c r="K501" i="31"/>
  <c r="J501" i="31"/>
  <c r="H501" i="31"/>
  <c r="G501" i="31"/>
  <c r="F501" i="31"/>
  <c r="R500" i="31"/>
  <c r="Q500" i="31"/>
  <c r="P500" i="31"/>
  <c r="O500" i="31"/>
  <c r="N500" i="31"/>
  <c r="M500" i="31"/>
  <c r="X500" i="31" s="1"/>
  <c r="K500" i="31"/>
  <c r="J500" i="31"/>
  <c r="H500" i="31"/>
  <c r="G500" i="31"/>
  <c r="F500" i="31"/>
  <c r="R499" i="31"/>
  <c r="Q499" i="31"/>
  <c r="P499" i="31"/>
  <c r="O499" i="31"/>
  <c r="N499" i="31"/>
  <c r="M499" i="31"/>
  <c r="K499" i="31"/>
  <c r="J499" i="31"/>
  <c r="H499" i="31"/>
  <c r="G499" i="31"/>
  <c r="F499" i="31"/>
  <c r="R498" i="31"/>
  <c r="Q498" i="31"/>
  <c r="P498" i="31"/>
  <c r="O498" i="31"/>
  <c r="N498" i="31"/>
  <c r="M498" i="31"/>
  <c r="X498" i="31" s="1"/>
  <c r="K498" i="31"/>
  <c r="J498" i="31"/>
  <c r="H498" i="31"/>
  <c r="G498" i="31"/>
  <c r="F498" i="31"/>
  <c r="R497" i="31"/>
  <c r="Q497" i="31"/>
  <c r="P497" i="31"/>
  <c r="O497" i="31"/>
  <c r="N497" i="31"/>
  <c r="M497" i="31"/>
  <c r="K497" i="31"/>
  <c r="J497" i="31"/>
  <c r="H497" i="31"/>
  <c r="G497" i="31"/>
  <c r="F497" i="31"/>
  <c r="R496" i="31"/>
  <c r="Q496" i="31"/>
  <c r="P496" i="31"/>
  <c r="O496" i="31"/>
  <c r="N496" i="31"/>
  <c r="M496" i="31"/>
  <c r="X496" i="31" s="1"/>
  <c r="K496" i="31"/>
  <c r="J496" i="31"/>
  <c r="H496" i="31"/>
  <c r="G496" i="31"/>
  <c r="F496" i="31"/>
  <c r="R495" i="31"/>
  <c r="Q495" i="31"/>
  <c r="P495" i="31"/>
  <c r="O495" i="31"/>
  <c r="N495" i="31"/>
  <c r="M495" i="31"/>
  <c r="K495" i="31"/>
  <c r="J495" i="31"/>
  <c r="H495" i="31"/>
  <c r="G495" i="31"/>
  <c r="F495" i="31"/>
  <c r="R494" i="31"/>
  <c r="Q494" i="31"/>
  <c r="P494" i="31"/>
  <c r="O494" i="31"/>
  <c r="N494" i="31"/>
  <c r="M494" i="31"/>
  <c r="X494" i="31" s="1"/>
  <c r="K494" i="31"/>
  <c r="J494" i="31"/>
  <c r="H494" i="31"/>
  <c r="G494" i="31"/>
  <c r="F494" i="31"/>
  <c r="R493" i="31"/>
  <c r="Q493" i="31"/>
  <c r="P493" i="31"/>
  <c r="O493" i="31"/>
  <c r="N493" i="31"/>
  <c r="M493" i="31"/>
  <c r="K493" i="31"/>
  <c r="J493" i="31"/>
  <c r="H493" i="31"/>
  <c r="G493" i="31"/>
  <c r="F493" i="31"/>
  <c r="R492" i="31"/>
  <c r="Q492" i="31"/>
  <c r="P492" i="31"/>
  <c r="O492" i="31"/>
  <c r="N492" i="31"/>
  <c r="M492" i="31"/>
  <c r="X492" i="31" s="1"/>
  <c r="K492" i="31"/>
  <c r="J492" i="31"/>
  <c r="H492" i="31"/>
  <c r="G492" i="31"/>
  <c r="F492" i="31"/>
  <c r="R491" i="31"/>
  <c r="Q491" i="31"/>
  <c r="P491" i="31"/>
  <c r="O491" i="31"/>
  <c r="N491" i="31"/>
  <c r="M491" i="31"/>
  <c r="X491" i="31" s="1"/>
  <c r="K491" i="31"/>
  <c r="J491" i="31"/>
  <c r="H491" i="31"/>
  <c r="G491" i="31"/>
  <c r="F491" i="31"/>
  <c r="R490" i="31"/>
  <c r="Q490" i="31"/>
  <c r="P490" i="31"/>
  <c r="O490" i="31"/>
  <c r="N490" i="31"/>
  <c r="M490" i="31"/>
  <c r="X490" i="31" s="1"/>
  <c r="K490" i="31"/>
  <c r="J490" i="31"/>
  <c r="H490" i="31"/>
  <c r="G490" i="31"/>
  <c r="F490" i="31"/>
  <c r="R489" i="31"/>
  <c r="Q489" i="31"/>
  <c r="P489" i="31"/>
  <c r="O489" i="31"/>
  <c r="N489" i="31"/>
  <c r="M489" i="31"/>
  <c r="X489" i="31" s="1"/>
  <c r="K489" i="31"/>
  <c r="J489" i="31"/>
  <c r="H489" i="31"/>
  <c r="G489" i="31"/>
  <c r="F489" i="31"/>
  <c r="R488" i="31"/>
  <c r="Q488" i="31"/>
  <c r="P488" i="31"/>
  <c r="O488" i="31"/>
  <c r="N488" i="31"/>
  <c r="M488" i="31"/>
  <c r="X488" i="31" s="1"/>
  <c r="K488" i="31"/>
  <c r="J488" i="31"/>
  <c r="H488" i="31"/>
  <c r="G488" i="31"/>
  <c r="F488" i="31"/>
  <c r="R487" i="31"/>
  <c r="Q487" i="31"/>
  <c r="P487" i="31"/>
  <c r="O487" i="31"/>
  <c r="N487" i="31"/>
  <c r="M487" i="31"/>
  <c r="K487" i="31"/>
  <c r="J487" i="31"/>
  <c r="H487" i="31"/>
  <c r="G487" i="31"/>
  <c r="F487" i="31"/>
  <c r="R486" i="31"/>
  <c r="Q486" i="31"/>
  <c r="P486" i="31"/>
  <c r="O486" i="31"/>
  <c r="N486" i="31"/>
  <c r="M486" i="31"/>
  <c r="X486" i="31" s="1"/>
  <c r="K486" i="31"/>
  <c r="J486" i="31"/>
  <c r="H486" i="31"/>
  <c r="G486" i="31"/>
  <c r="F486" i="31"/>
  <c r="R485" i="31"/>
  <c r="Q485" i="31"/>
  <c r="P485" i="31"/>
  <c r="O485" i="31"/>
  <c r="N485" i="31"/>
  <c r="M485" i="31"/>
  <c r="K485" i="31"/>
  <c r="J485" i="31"/>
  <c r="H485" i="31"/>
  <c r="G485" i="31"/>
  <c r="F485" i="31"/>
  <c r="R484" i="31"/>
  <c r="Q484" i="31"/>
  <c r="P484" i="31"/>
  <c r="O484" i="31"/>
  <c r="N484" i="31"/>
  <c r="M484" i="31"/>
  <c r="X484" i="31" s="1"/>
  <c r="K484" i="31"/>
  <c r="J484" i="31"/>
  <c r="H484" i="31"/>
  <c r="G484" i="31"/>
  <c r="F484" i="31"/>
  <c r="R483" i="31"/>
  <c r="Q483" i="31"/>
  <c r="P483" i="31"/>
  <c r="O483" i="31"/>
  <c r="N483" i="31"/>
  <c r="M483" i="31"/>
  <c r="X483" i="31" s="1"/>
  <c r="K483" i="31"/>
  <c r="J483" i="31"/>
  <c r="H483" i="31"/>
  <c r="G483" i="31"/>
  <c r="F483" i="31"/>
  <c r="R482" i="31"/>
  <c r="Q482" i="31"/>
  <c r="P482" i="31"/>
  <c r="O482" i="31"/>
  <c r="N482" i="31"/>
  <c r="M482" i="31"/>
  <c r="X482" i="31" s="1"/>
  <c r="K482" i="31"/>
  <c r="J482" i="31"/>
  <c r="H482" i="31"/>
  <c r="G482" i="31"/>
  <c r="F482" i="31"/>
  <c r="R481" i="31"/>
  <c r="Q481" i="31"/>
  <c r="P481" i="31"/>
  <c r="O481" i="31"/>
  <c r="N481" i="31"/>
  <c r="M481" i="31"/>
  <c r="X481" i="31" s="1"/>
  <c r="K481" i="31"/>
  <c r="J481" i="31"/>
  <c r="H481" i="31"/>
  <c r="G481" i="31"/>
  <c r="F481" i="31"/>
  <c r="R480" i="31"/>
  <c r="Q480" i="31"/>
  <c r="P480" i="31"/>
  <c r="O480" i="31"/>
  <c r="N480" i="31"/>
  <c r="M480" i="31"/>
  <c r="X480" i="31" s="1"/>
  <c r="K480" i="31"/>
  <c r="J480" i="31"/>
  <c r="H480" i="31"/>
  <c r="G480" i="31"/>
  <c r="F480" i="31"/>
  <c r="R479" i="31"/>
  <c r="Q479" i="31"/>
  <c r="P479" i="31"/>
  <c r="O479" i="31"/>
  <c r="N479" i="31"/>
  <c r="M479" i="31"/>
  <c r="K479" i="31"/>
  <c r="J479" i="31"/>
  <c r="H479" i="31"/>
  <c r="G479" i="31"/>
  <c r="F479" i="31"/>
  <c r="R478" i="31"/>
  <c r="Q478" i="31"/>
  <c r="P478" i="31"/>
  <c r="O478" i="31"/>
  <c r="N478" i="31"/>
  <c r="M478" i="31"/>
  <c r="K478" i="31"/>
  <c r="J478" i="31"/>
  <c r="H478" i="31"/>
  <c r="G478" i="31"/>
  <c r="F478" i="31"/>
  <c r="R477" i="31"/>
  <c r="Q477" i="31"/>
  <c r="P477" i="31"/>
  <c r="O477" i="31"/>
  <c r="N477" i="31"/>
  <c r="M477" i="31"/>
  <c r="K477" i="31"/>
  <c r="J477" i="31"/>
  <c r="H477" i="31"/>
  <c r="G477" i="31"/>
  <c r="F477" i="31"/>
  <c r="R476" i="31"/>
  <c r="Q476" i="31"/>
  <c r="P476" i="31"/>
  <c r="O476" i="31"/>
  <c r="N476" i="31"/>
  <c r="M476" i="31"/>
  <c r="X476" i="31" s="1"/>
  <c r="K476" i="31"/>
  <c r="J476" i="31"/>
  <c r="H476" i="31"/>
  <c r="G476" i="31"/>
  <c r="F476" i="31"/>
  <c r="R475" i="31"/>
  <c r="Q475" i="31"/>
  <c r="P475" i="31"/>
  <c r="O475" i="31"/>
  <c r="N475" i="31"/>
  <c r="M475" i="31"/>
  <c r="X475" i="31" s="1"/>
  <c r="K475" i="31"/>
  <c r="J475" i="31"/>
  <c r="H475" i="31"/>
  <c r="G475" i="31"/>
  <c r="F475" i="31"/>
  <c r="R474" i="31"/>
  <c r="Q474" i="31"/>
  <c r="P474" i="31"/>
  <c r="O474" i="31"/>
  <c r="N474" i="31"/>
  <c r="M474" i="31"/>
  <c r="X474" i="31" s="1"/>
  <c r="K474" i="31"/>
  <c r="J474" i="31"/>
  <c r="H474" i="31"/>
  <c r="G474" i="31"/>
  <c r="F474" i="31"/>
  <c r="R473" i="31"/>
  <c r="Q473" i="31"/>
  <c r="P473" i="31"/>
  <c r="O473" i="31"/>
  <c r="N473" i="31"/>
  <c r="M473" i="31"/>
  <c r="X473" i="31" s="1"/>
  <c r="K473" i="31"/>
  <c r="J473" i="31"/>
  <c r="H473" i="31"/>
  <c r="G473" i="31"/>
  <c r="F473" i="31"/>
  <c r="R472" i="31"/>
  <c r="Q472" i="31"/>
  <c r="P472" i="31"/>
  <c r="O472" i="31"/>
  <c r="N472" i="31"/>
  <c r="M472" i="31"/>
  <c r="X472" i="31" s="1"/>
  <c r="K472" i="31"/>
  <c r="J472" i="31"/>
  <c r="H472" i="31"/>
  <c r="G472" i="31"/>
  <c r="F472" i="31"/>
  <c r="R471" i="31"/>
  <c r="Q471" i="31"/>
  <c r="P471" i="31"/>
  <c r="O471" i="31"/>
  <c r="N471" i="31"/>
  <c r="M471" i="31"/>
  <c r="K471" i="31"/>
  <c r="J471" i="31"/>
  <c r="H471" i="31"/>
  <c r="G471" i="31"/>
  <c r="F471" i="31"/>
  <c r="R470" i="31"/>
  <c r="Q470" i="31"/>
  <c r="P470" i="31"/>
  <c r="O470" i="31"/>
  <c r="N470" i="31"/>
  <c r="M470" i="31"/>
  <c r="K470" i="31"/>
  <c r="J470" i="31"/>
  <c r="H470" i="31"/>
  <c r="G470" i="31"/>
  <c r="F470" i="31"/>
  <c r="R469" i="31"/>
  <c r="Q469" i="31"/>
  <c r="P469" i="31"/>
  <c r="O469" i="31"/>
  <c r="N469" i="31"/>
  <c r="M469" i="31"/>
  <c r="K469" i="31"/>
  <c r="J469" i="31"/>
  <c r="H469" i="31"/>
  <c r="G469" i="31"/>
  <c r="F469" i="31"/>
  <c r="R468" i="31"/>
  <c r="Q468" i="31"/>
  <c r="P468" i="31"/>
  <c r="O468" i="31"/>
  <c r="N468" i="31"/>
  <c r="M468" i="31"/>
  <c r="X468" i="31" s="1"/>
  <c r="K468" i="31"/>
  <c r="J468" i="31"/>
  <c r="H468" i="31"/>
  <c r="G468" i="31"/>
  <c r="F468" i="31"/>
  <c r="R467" i="31"/>
  <c r="Q467" i="31"/>
  <c r="P467" i="31"/>
  <c r="O467" i="31"/>
  <c r="N467" i="31"/>
  <c r="M467" i="31"/>
  <c r="X467" i="31" s="1"/>
  <c r="K467" i="31"/>
  <c r="J467" i="31"/>
  <c r="H467" i="31"/>
  <c r="G467" i="31"/>
  <c r="F467" i="31"/>
  <c r="R466" i="31"/>
  <c r="Q466" i="31"/>
  <c r="P466" i="31"/>
  <c r="O466" i="31"/>
  <c r="N466" i="31"/>
  <c r="M466" i="31"/>
  <c r="X466" i="31" s="1"/>
  <c r="K466" i="31"/>
  <c r="J466" i="31"/>
  <c r="H466" i="31"/>
  <c r="G466" i="31"/>
  <c r="F466" i="31"/>
  <c r="R465" i="31"/>
  <c r="Q465" i="31"/>
  <c r="P465" i="31"/>
  <c r="O465" i="31"/>
  <c r="N465" i="31"/>
  <c r="M465" i="31"/>
  <c r="X465" i="31" s="1"/>
  <c r="K465" i="31"/>
  <c r="J465" i="31"/>
  <c r="H465" i="31"/>
  <c r="G465" i="31"/>
  <c r="F465" i="31"/>
  <c r="R464" i="31"/>
  <c r="Q464" i="31"/>
  <c r="O464" i="31"/>
  <c r="N464" i="31"/>
  <c r="M464" i="31"/>
  <c r="X464" i="31" s="1"/>
  <c r="Y464" i="31" s="1"/>
  <c r="K464" i="31"/>
  <c r="J464" i="31"/>
  <c r="H464" i="31"/>
  <c r="G464" i="31"/>
  <c r="F464" i="31"/>
  <c r="R463" i="31"/>
  <c r="Q463" i="31"/>
  <c r="P463" i="31"/>
  <c r="O463" i="31"/>
  <c r="N463" i="31"/>
  <c r="M463" i="31"/>
  <c r="K463" i="31"/>
  <c r="J463" i="31"/>
  <c r="H463" i="31"/>
  <c r="G463" i="31"/>
  <c r="F463" i="31"/>
  <c r="R462" i="31"/>
  <c r="Q462" i="31"/>
  <c r="P462" i="31"/>
  <c r="O462" i="31"/>
  <c r="N462" i="31"/>
  <c r="M462" i="31"/>
  <c r="X462" i="31" s="1"/>
  <c r="K462" i="31"/>
  <c r="J462" i="31"/>
  <c r="H462" i="31"/>
  <c r="G462" i="31"/>
  <c r="F462" i="31"/>
  <c r="R461" i="31"/>
  <c r="Q461" i="31"/>
  <c r="P461" i="31"/>
  <c r="O461" i="31"/>
  <c r="N461" i="31"/>
  <c r="M461" i="31"/>
  <c r="X461" i="31" s="1"/>
  <c r="K461" i="31"/>
  <c r="J461" i="31"/>
  <c r="H461" i="31"/>
  <c r="G461" i="31"/>
  <c r="F461" i="31"/>
  <c r="R460" i="31"/>
  <c r="Q460" i="31"/>
  <c r="P460" i="31"/>
  <c r="O460" i="31"/>
  <c r="N460" i="31"/>
  <c r="M460" i="31"/>
  <c r="K460" i="31"/>
  <c r="J460" i="31"/>
  <c r="H460" i="31"/>
  <c r="G460" i="31"/>
  <c r="F460" i="31"/>
  <c r="R459" i="31"/>
  <c r="Q459" i="31"/>
  <c r="P459" i="31"/>
  <c r="O459" i="31"/>
  <c r="N459" i="31"/>
  <c r="M459" i="31"/>
  <c r="K459" i="31"/>
  <c r="J459" i="31"/>
  <c r="H459" i="31"/>
  <c r="G459" i="31"/>
  <c r="F459" i="31"/>
  <c r="R458" i="31"/>
  <c r="Q458" i="31"/>
  <c r="P458" i="31"/>
  <c r="O458" i="31"/>
  <c r="N458" i="31"/>
  <c r="M458" i="31"/>
  <c r="K458" i="31"/>
  <c r="J458" i="31"/>
  <c r="H458" i="31"/>
  <c r="G458" i="31"/>
  <c r="F458" i="31"/>
  <c r="R457" i="31"/>
  <c r="Q457" i="31"/>
  <c r="P457" i="31"/>
  <c r="O457" i="31"/>
  <c r="N457" i="31"/>
  <c r="M457" i="31"/>
  <c r="K457" i="31"/>
  <c r="J457" i="31"/>
  <c r="H457" i="31"/>
  <c r="G457" i="31"/>
  <c r="F457" i="31"/>
  <c r="R456" i="31"/>
  <c r="Q456" i="31"/>
  <c r="P456" i="31"/>
  <c r="O456" i="31"/>
  <c r="N456" i="31"/>
  <c r="M456" i="31"/>
  <c r="X456" i="31" s="1"/>
  <c r="K456" i="31"/>
  <c r="J456" i="31"/>
  <c r="H456" i="31"/>
  <c r="G456" i="31"/>
  <c r="F456" i="31"/>
  <c r="R455" i="31"/>
  <c r="Q455" i="31"/>
  <c r="P455" i="31"/>
  <c r="O455" i="31"/>
  <c r="N455" i="31"/>
  <c r="M455" i="31"/>
  <c r="K455" i="31"/>
  <c r="J455" i="31"/>
  <c r="H455" i="31"/>
  <c r="G455" i="31"/>
  <c r="F455" i="31"/>
  <c r="R454" i="31"/>
  <c r="Q454" i="31"/>
  <c r="P454" i="31"/>
  <c r="O454" i="31"/>
  <c r="N454" i="31"/>
  <c r="M454" i="31"/>
  <c r="K454" i="31"/>
  <c r="J454" i="31"/>
  <c r="H454" i="31"/>
  <c r="G454" i="31"/>
  <c r="F454" i="31"/>
  <c r="R453" i="31"/>
  <c r="Q453" i="31"/>
  <c r="P453" i="31"/>
  <c r="O453" i="31"/>
  <c r="N453" i="31"/>
  <c r="M453" i="31"/>
  <c r="K453" i="31"/>
  <c r="J453" i="31"/>
  <c r="H453" i="31"/>
  <c r="G453" i="31"/>
  <c r="F453" i="31"/>
  <c r="R452" i="31"/>
  <c r="Q452" i="31"/>
  <c r="P452" i="31"/>
  <c r="O452" i="31"/>
  <c r="N452" i="31"/>
  <c r="M452" i="31"/>
  <c r="X452" i="31" s="1"/>
  <c r="K452" i="31"/>
  <c r="J452" i="31"/>
  <c r="H452" i="31"/>
  <c r="G452" i="31"/>
  <c r="F452" i="31"/>
  <c r="R451" i="31"/>
  <c r="Q451" i="31"/>
  <c r="P451" i="31"/>
  <c r="O451" i="31"/>
  <c r="N451" i="31"/>
  <c r="M451" i="31"/>
  <c r="X451" i="31" s="1"/>
  <c r="K451" i="31"/>
  <c r="J451" i="31"/>
  <c r="H451" i="31"/>
  <c r="G451" i="31"/>
  <c r="F451" i="31"/>
  <c r="R450" i="31"/>
  <c r="Q450" i="31"/>
  <c r="P450" i="31"/>
  <c r="O450" i="31"/>
  <c r="N450" i="31"/>
  <c r="M450" i="31"/>
  <c r="K450" i="31"/>
  <c r="J450" i="31"/>
  <c r="H450" i="31"/>
  <c r="G450" i="31"/>
  <c r="F450" i="31"/>
  <c r="R449" i="31"/>
  <c r="Q449" i="31"/>
  <c r="P449" i="31"/>
  <c r="O449" i="31"/>
  <c r="N449" i="31"/>
  <c r="M449" i="31"/>
  <c r="X449" i="31" s="1"/>
  <c r="K449" i="31"/>
  <c r="J449" i="31"/>
  <c r="H449" i="31"/>
  <c r="G449" i="31"/>
  <c r="F449" i="31"/>
  <c r="R448" i="31"/>
  <c r="Q448" i="31"/>
  <c r="P448" i="31"/>
  <c r="O448" i="31"/>
  <c r="N448" i="31"/>
  <c r="M448" i="31"/>
  <c r="K448" i="31"/>
  <c r="J448" i="31"/>
  <c r="H448" i="31"/>
  <c r="G448" i="31"/>
  <c r="F448" i="31"/>
  <c r="R447" i="31"/>
  <c r="Q447" i="31"/>
  <c r="P447" i="31"/>
  <c r="O447" i="31"/>
  <c r="N447" i="31"/>
  <c r="M447" i="31"/>
  <c r="K447" i="31"/>
  <c r="J447" i="31"/>
  <c r="H447" i="31"/>
  <c r="G447" i="31"/>
  <c r="F447" i="31"/>
  <c r="R446" i="31"/>
  <c r="Q446" i="31"/>
  <c r="P446" i="31"/>
  <c r="O446" i="31"/>
  <c r="N446" i="31"/>
  <c r="M446" i="31"/>
  <c r="K446" i="31"/>
  <c r="J446" i="31"/>
  <c r="H446" i="31"/>
  <c r="G446" i="31"/>
  <c r="F446" i="31"/>
  <c r="R445" i="31"/>
  <c r="Q445" i="31"/>
  <c r="P445" i="31"/>
  <c r="O445" i="31"/>
  <c r="N445" i="31"/>
  <c r="M445" i="31"/>
  <c r="K445" i="31"/>
  <c r="J445" i="31"/>
  <c r="H445" i="31"/>
  <c r="G445" i="31"/>
  <c r="F445" i="31"/>
  <c r="R444" i="31"/>
  <c r="Q444" i="31"/>
  <c r="P444" i="31"/>
  <c r="O444" i="31"/>
  <c r="N444" i="31"/>
  <c r="M444" i="31"/>
  <c r="K444" i="31"/>
  <c r="J444" i="31"/>
  <c r="H444" i="31"/>
  <c r="G444" i="31"/>
  <c r="F444" i="31"/>
  <c r="R443" i="31"/>
  <c r="Q443" i="31"/>
  <c r="P443" i="31"/>
  <c r="O443" i="31"/>
  <c r="N443" i="31"/>
  <c r="M443" i="31"/>
  <c r="X443" i="31" s="1"/>
  <c r="K443" i="31"/>
  <c r="J443" i="31"/>
  <c r="H443" i="31"/>
  <c r="G443" i="31"/>
  <c r="F443" i="31"/>
  <c r="R442" i="31"/>
  <c r="Q442" i="31"/>
  <c r="P442" i="31"/>
  <c r="O442" i="31"/>
  <c r="N442" i="31"/>
  <c r="M442" i="31"/>
  <c r="K442" i="31"/>
  <c r="J442" i="31"/>
  <c r="H442" i="31"/>
  <c r="G442" i="31"/>
  <c r="F442" i="31"/>
  <c r="R441" i="31"/>
  <c r="Q441" i="31"/>
  <c r="P441" i="31"/>
  <c r="O441" i="31"/>
  <c r="N441" i="31"/>
  <c r="M441" i="31"/>
  <c r="K441" i="31"/>
  <c r="J441" i="31"/>
  <c r="H441" i="31"/>
  <c r="G441" i="31"/>
  <c r="F441" i="31"/>
  <c r="R440" i="31"/>
  <c r="Q440" i="31"/>
  <c r="P440" i="31"/>
  <c r="O440" i="31"/>
  <c r="N440" i="31"/>
  <c r="M440" i="31"/>
  <c r="X440" i="31" s="1"/>
  <c r="K440" i="31"/>
  <c r="J440" i="31"/>
  <c r="H440" i="31"/>
  <c r="G440" i="31"/>
  <c r="F440" i="31"/>
  <c r="R439" i="31"/>
  <c r="Q439" i="31"/>
  <c r="P439" i="31"/>
  <c r="O439" i="31"/>
  <c r="N439" i="31"/>
  <c r="M439" i="31"/>
  <c r="X439" i="31" s="1"/>
  <c r="K439" i="31"/>
  <c r="J439" i="31"/>
  <c r="H439" i="31"/>
  <c r="G439" i="31"/>
  <c r="F439" i="31"/>
  <c r="R438" i="31"/>
  <c r="Q438" i="31"/>
  <c r="P438" i="31"/>
  <c r="O438" i="31"/>
  <c r="N438" i="31"/>
  <c r="M438" i="31"/>
  <c r="K438" i="31"/>
  <c r="J438" i="31"/>
  <c r="H438" i="31"/>
  <c r="G438" i="31"/>
  <c r="F438" i="31"/>
  <c r="R437" i="31"/>
  <c r="Q437" i="31"/>
  <c r="P437" i="31"/>
  <c r="O437" i="31"/>
  <c r="N437" i="31"/>
  <c r="M437" i="31"/>
  <c r="K437" i="31"/>
  <c r="J437" i="31"/>
  <c r="H437" i="31"/>
  <c r="G437" i="31"/>
  <c r="F437" i="31"/>
  <c r="R436" i="31"/>
  <c r="Q436" i="31"/>
  <c r="P436" i="31"/>
  <c r="O436" i="31"/>
  <c r="N436" i="31"/>
  <c r="M436" i="31"/>
  <c r="X436" i="31" s="1"/>
  <c r="K436" i="31"/>
  <c r="J436" i="31"/>
  <c r="H436" i="31"/>
  <c r="G436" i="31"/>
  <c r="F436" i="31"/>
  <c r="R435" i="31"/>
  <c r="Q435" i="31"/>
  <c r="P435" i="31"/>
  <c r="O435" i="31"/>
  <c r="N435" i="31"/>
  <c r="M435" i="31"/>
  <c r="K435" i="31"/>
  <c r="J435" i="31"/>
  <c r="H435" i="31"/>
  <c r="G435" i="31"/>
  <c r="F435" i="31"/>
  <c r="R434" i="31"/>
  <c r="Q434" i="31"/>
  <c r="P434" i="31"/>
  <c r="O434" i="31"/>
  <c r="N434" i="31"/>
  <c r="M434" i="31"/>
  <c r="K434" i="31"/>
  <c r="J434" i="31"/>
  <c r="H434" i="31"/>
  <c r="G434" i="31"/>
  <c r="F434" i="31"/>
  <c r="R433" i="31"/>
  <c r="Q433" i="31"/>
  <c r="P433" i="31"/>
  <c r="O433" i="31"/>
  <c r="N433" i="31"/>
  <c r="M433" i="31"/>
  <c r="K433" i="31"/>
  <c r="J433" i="31"/>
  <c r="H433" i="31"/>
  <c r="G433" i="31"/>
  <c r="F433" i="31"/>
  <c r="R432" i="31"/>
  <c r="Q432" i="31"/>
  <c r="P432" i="31"/>
  <c r="O432" i="31"/>
  <c r="N432" i="31"/>
  <c r="M432" i="31"/>
  <c r="X432" i="31" s="1"/>
  <c r="Y432" i="31" s="1"/>
  <c r="K432" i="31"/>
  <c r="J432" i="31"/>
  <c r="H432" i="31"/>
  <c r="G432" i="31"/>
  <c r="F432" i="31"/>
  <c r="R431" i="31"/>
  <c r="Q431" i="31"/>
  <c r="P431" i="31"/>
  <c r="O431" i="31"/>
  <c r="N431" i="31"/>
  <c r="M431" i="31"/>
  <c r="K431" i="31"/>
  <c r="J431" i="31"/>
  <c r="H431" i="31"/>
  <c r="G431" i="31"/>
  <c r="F431" i="31"/>
  <c r="R430" i="31"/>
  <c r="Q430" i="31"/>
  <c r="P430" i="31"/>
  <c r="O430" i="31"/>
  <c r="N430" i="31"/>
  <c r="M430" i="31"/>
  <c r="K430" i="31"/>
  <c r="J430" i="31"/>
  <c r="H430" i="31"/>
  <c r="G430" i="31"/>
  <c r="F430" i="31"/>
  <c r="R429" i="31"/>
  <c r="Q429" i="31"/>
  <c r="P429" i="31"/>
  <c r="O429" i="31"/>
  <c r="N429" i="31"/>
  <c r="M429" i="31"/>
  <c r="K429" i="31"/>
  <c r="J429" i="31"/>
  <c r="H429" i="31"/>
  <c r="G429" i="31"/>
  <c r="F429" i="31"/>
  <c r="R428" i="31"/>
  <c r="Q428" i="31"/>
  <c r="P428" i="31"/>
  <c r="O428" i="31"/>
  <c r="N428" i="31"/>
  <c r="M428" i="31"/>
  <c r="K428" i="31"/>
  <c r="J428" i="31"/>
  <c r="H428" i="31"/>
  <c r="G428" i="31"/>
  <c r="F428" i="31"/>
  <c r="R427" i="31"/>
  <c r="Q427" i="31"/>
  <c r="P427" i="31"/>
  <c r="O427" i="31"/>
  <c r="N427" i="31"/>
  <c r="M427" i="31"/>
  <c r="K427" i="31"/>
  <c r="J427" i="31"/>
  <c r="H427" i="31"/>
  <c r="G427" i="31"/>
  <c r="F427" i="31"/>
  <c r="R426" i="31"/>
  <c r="Q426" i="31"/>
  <c r="P426" i="31"/>
  <c r="O426" i="31"/>
  <c r="N426" i="31"/>
  <c r="M426" i="31"/>
  <c r="K426" i="31"/>
  <c r="J426" i="31"/>
  <c r="H426" i="31"/>
  <c r="G426" i="31"/>
  <c r="F426" i="31"/>
  <c r="R425" i="31"/>
  <c r="Q425" i="31"/>
  <c r="P425" i="31"/>
  <c r="O425" i="31"/>
  <c r="N425" i="31"/>
  <c r="M425" i="31"/>
  <c r="X425" i="31" s="1"/>
  <c r="K425" i="31"/>
  <c r="J425" i="31"/>
  <c r="H425" i="31"/>
  <c r="G425" i="31"/>
  <c r="F425" i="31"/>
  <c r="R424" i="31"/>
  <c r="Q424" i="31"/>
  <c r="P424" i="31"/>
  <c r="O424" i="31"/>
  <c r="N424" i="31"/>
  <c r="M424" i="31"/>
  <c r="K424" i="31"/>
  <c r="J424" i="31"/>
  <c r="H424" i="31"/>
  <c r="G424" i="31"/>
  <c r="F424" i="31"/>
  <c r="R423" i="31"/>
  <c r="Q423" i="31"/>
  <c r="P423" i="31"/>
  <c r="O423" i="31"/>
  <c r="N423" i="31"/>
  <c r="M423" i="31"/>
  <c r="X423" i="31" s="1"/>
  <c r="K423" i="31"/>
  <c r="J423" i="31"/>
  <c r="H423" i="31"/>
  <c r="G423" i="31"/>
  <c r="F423" i="31"/>
  <c r="R422" i="31"/>
  <c r="Q422" i="31"/>
  <c r="P422" i="31"/>
  <c r="O422" i="31"/>
  <c r="N422" i="31"/>
  <c r="M422" i="31"/>
  <c r="K422" i="31"/>
  <c r="J422" i="31"/>
  <c r="H422" i="31"/>
  <c r="G422" i="31"/>
  <c r="F422" i="31"/>
  <c r="R421" i="31"/>
  <c r="Q421" i="31"/>
  <c r="P421" i="31"/>
  <c r="O421" i="31"/>
  <c r="N421" i="31"/>
  <c r="M421" i="31"/>
  <c r="X421" i="31" s="1"/>
  <c r="K421" i="31"/>
  <c r="J421" i="31"/>
  <c r="H421" i="31"/>
  <c r="G421" i="31"/>
  <c r="F421" i="31"/>
  <c r="R420" i="31"/>
  <c r="Q420" i="31"/>
  <c r="P420" i="31"/>
  <c r="O420" i="31"/>
  <c r="N420" i="31"/>
  <c r="M420" i="31"/>
  <c r="K420" i="31"/>
  <c r="J420" i="31"/>
  <c r="H420" i="31"/>
  <c r="G420" i="31"/>
  <c r="F420" i="31"/>
  <c r="R419" i="31"/>
  <c r="Q419" i="31"/>
  <c r="P419" i="31"/>
  <c r="O419" i="31"/>
  <c r="N419" i="31"/>
  <c r="M419" i="31"/>
  <c r="K419" i="31"/>
  <c r="J419" i="31"/>
  <c r="H419" i="31"/>
  <c r="G419" i="31"/>
  <c r="F419" i="31"/>
  <c r="R418" i="31"/>
  <c r="Q418" i="31"/>
  <c r="P418" i="31"/>
  <c r="O418" i="31"/>
  <c r="N418" i="31"/>
  <c r="M418" i="31"/>
  <c r="K418" i="31"/>
  <c r="J418" i="31"/>
  <c r="H418" i="31"/>
  <c r="G418" i="31"/>
  <c r="F418" i="31"/>
  <c r="R417" i="31"/>
  <c r="Q417" i="31"/>
  <c r="P417" i="31"/>
  <c r="O417" i="31"/>
  <c r="N417" i="31"/>
  <c r="M417" i="31"/>
  <c r="K417" i="31"/>
  <c r="J417" i="31"/>
  <c r="H417" i="31"/>
  <c r="G417" i="31"/>
  <c r="F417" i="31"/>
  <c r="R416" i="31"/>
  <c r="Q416" i="31"/>
  <c r="P416" i="31"/>
  <c r="O416" i="31"/>
  <c r="N416" i="31"/>
  <c r="M416" i="31"/>
  <c r="K416" i="31"/>
  <c r="J416" i="31"/>
  <c r="H416" i="31"/>
  <c r="G416" i="31"/>
  <c r="F416" i="31"/>
  <c r="R415" i="31"/>
  <c r="Q415" i="31"/>
  <c r="P415" i="31"/>
  <c r="O415" i="31"/>
  <c r="N415" i="31"/>
  <c r="M415" i="31"/>
  <c r="K415" i="31"/>
  <c r="J415" i="31"/>
  <c r="H415" i="31"/>
  <c r="G415" i="31"/>
  <c r="F415" i="31"/>
  <c r="R414" i="31"/>
  <c r="Q414" i="31"/>
  <c r="P414" i="31"/>
  <c r="O414" i="31"/>
  <c r="N414" i="31"/>
  <c r="M414" i="31"/>
  <c r="K414" i="31"/>
  <c r="J414" i="31"/>
  <c r="H414" i="31"/>
  <c r="G414" i="31"/>
  <c r="F414" i="31"/>
  <c r="R413" i="31"/>
  <c r="Q413" i="31"/>
  <c r="P413" i="31"/>
  <c r="O413" i="31"/>
  <c r="N413" i="31"/>
  <c r="M413" i="31"/>
  <c r="K413" i="31"/>
  <c r="J413" i="31"/>
  <c r="H413" i="31"/>
  <c r="G413" i="31"/>
  <c r="F413" i="31"/>
  <c r="R412" i="31"/>
  <c r="Q412" i="31"/>
  <c r="P412" i="31"/>
  <c r="O412" i="31"/>
  <c r="N412" i="31"/>
  <c r="M412" i="31"/>
  <c r="X412" i="31" s="1"/>
  <c r="K412" i="31"/>
  <c r="J412" i="31"/>
  <c r="H412" i="31"/>
  <c r="G412" i="31"/>
  <c r="F412" i="31"/>
  <c r="R411" i="31"/>
  <c r="Q411" i="31"/>
  <c r="P411" i="31"/>
  <c r="O411" i="31"/>
  <c r="N411" i="31"/>
  <c r="M411" i="31"/>
  <c r="X411" i="31" s="1"/>
  <c r="K411" i="31"/>
  <c r="J411" i="31"/>
  <c r="H411" i="31"/>
  <c r="G411" i="31"/>
  <c r="F411" i="31"/>
  <c r="R410" i="31"/>
  <c r="Q410" i="31"/>
  <c r="P410" i="31"/>
  <c r="O410" i="31"/>
  <c r="N410" i="31"/>
  <c r="M410" i="31"/>
  <c r="X410" i="31" s="1"/>
  <c r="K410" i="31"/>
  <c r="J410" i="31"/>
  <c r="H410" i="31"/>
  <c r="G410" i="31"/>
  <c r="F410" i="31"/>
  <c r="R409" i="31"/>
  <c r="Q409" i="31"/>
  <c r="P409" i="31"/>
  <c r="O409" i="31"/>
  <c r="N409" i="31"/>
  <c r="M409" i="31"/>
  <c r="K409" i="31"/>
  <c r="J409" i="31"/>
  <c r="H409" i="31"/>
  <c r="G409" i="31"/>
  <c r="F409" i="31"/>
  <c r="R408" i="31"/>
  <c r="Q408" i="31"/>
  <c r="P408" i="31"/>
  <c r="O408" i="31"/>
  <c r="N408" i="31"/>
  <c r="M408" i="31"/>
  <c r="K408" i="31"/>
  <c r="J408" i="31"/>
  <c r="H408" i="31"/>
  <c r="G408" i="31"/>
  <c r="F408" i="31"/>
  <c r="R407" i="31"/>
  <c r="Q407" i="31"/>
  <c r="P407" i="31"/>
  <c r="O407" i="31"/>
  <c r="N407" i="31"/>
  <c r="M407" i="31"/>
  <c r="X407" i="31" s="1"/>
  <c r="Y407" i="31" s="1"/>
  <c r="K407" i="31"/>
  <c r="J407" i="31"/>
  <c r="H407" i="31"/>
  <c r="G407" i="31"/>
  <c r="F407" i="31"/>
  <c r="R406" i="31"/>
  <c r="Q406" i="31"/>
  <c r="P406" i="31"/>
  <c r="O406" i="31"/>
  <c r="N406" i="31"/>
  <c r="M406" i="31"/>
  <c r="K406" i="31"/>
  <c r="J406" i="31"/>
  <c r="H406" i="31"/>
  <c r="G406" i="31"/>
  <c r="F406" i="31"/>
  <c r="R405" i="31"/>
  <c r="Q405" i="31"/>
  <c r="P405" i="31"/>
  <c r="O405" i="31"/>
  <c r="N405" i="31"/>
  <c r="M405" i="31"/>
  <c r="K405" i="31"/>
  <c r="J405" i="31"/>
  <c r="H405" i="31"/>
  <c r="G405" i="31"/>
  <c r="F405" i="31"/>
  <c r="R404" i="31"/>
  <c r="Q404" i="31"/>
  <c r="P404" i="31"/>
  <c r="O404" i="31"/>
  <c r="N404" i="31"/>
  <c r="M404" i="31"/>
  <c r="X404" i="31" s="1"/>
  <c r="K404" i="31"/>
  <c r="J404" i="31"/>
  <c r="H404" i="31"/>
  <c r="G404" i="31"/>
  <c r="F404" i="31"/>
  <c r="R403" i="31"/>
  <c r="Q403" i="31"/>
  <c r="P403" i="31"/>
  <c r="O403" i="31"/>
  <c r="N403" i="31"/>
  <c r="M403" i="31"/>
  <c r="K403" i="31"/>
  <c r="J403" i="31"/>
  <c r="H403" i="31"/>
  <c r="G403" i="31"/>
  <c r="F403" i="31"/>
  <c r="R402" i="31"/>
  <c r="Q402" i="31"/>
  <c r="P402" i="31"/>
  <c r="O402" i="31"/>
  <c r="N402" i="31"/>
  <c r="M402" i="31"/>
  <c r="X402" i="31" s="1"/>
  <c r="K402" i="31"/>
  <c r="J402" i="31"/>
  <c r="H402" i="31"/>
  <c r="G402" i="31"/>
  <c r="F402" i="31"/>
  <c r="R401" i="31"/>
  <c r="Q401" i="31"/>
  <c r="P401" i="31"/>
  <c r="O401" i="31"/>
  <c r="N401" i="31"/>
  <c r="M401" i="31"/>
  <c r="K401" i="31"/>
  <c r="J401" i="31"/>
  <c r="H401" i="31"/>
  <c r="G401" i="31"/>
  <c r="F401" i="31"/>
  <c r="R400" i="31"/>
  <c r="Q400" i="31"/>
  <c r="P400" i="31"/>
  <c r="O400" i="31"/>
  <c r="N400" i="31"/>
  <c r="M400" i="31"/>
  <c r="K400" i="31"/>
  <c r="J400" i="31"/>
  <c r="H400" i="31"/>
  <c r="G400" i="31"/>
  <c r="F400" i="31"/>
  <c r="R399" i="31"/>
  <c r="Q399" i="31"/>
  <c r="P399" i="31"/>
  <c r="O399" i="31"/>
  <c r="N399" i="31"/>
  <c r="M399" i="31"/>
  <c r="X399" i="31" s="1"/>
  <c r="K399" i="31"/>
  <c r="J399" i="31"/>
  <c r="H399" i="31"/>
  <c r="G399" i="31"/>
  <c r="F399" i="31"/>
  <c r="R398" i="31"/>
  <c r="Q398" i="31"/>
  <c r="P398" i="31"/>
  <c r="O398" i="31"/>
  <c r="N398" i="31"/>
  <c r="M398" i="31"/>
  <c r="K398" i="31"/>
  <c r="J398" i="31"/>
  <c r="H398" i="31"/>
  <c r="G398" i="31"/>
  <c r="F398" i="31"/>
  <c r="R397" i="31"/>
  <c r="Q397" i="31"/>
  <c r="P397" i="31"/>
  <c r="O397" i="31"/>
  <c r="N397" i="31"/>
  <c r="M397" i="31"/>
  <c r="K397" i="31"/>
  <c r="J397" i="31"/>
  <c r="H397" i="31"/>
  <c r="G397" i="31"/>
  <c r="F397" i="31"/>
  <c r="R396" i="31"/>
  <c r="Q396" i="31"/>
  <c r="P396" i="31"/>
  <c r="O396" i="31"/>
  <c r="N396" i="31"/>
  <c r="M396" i="31"/>
  <c r="X396" i="31" s="1"/>
  <c r="K396" i="31"/>
  <c r="J396" i="31"/>
  <c r="H396" i="31"/>
  <c r="G396" i="31"/>
  <c r="F396" i="31"/>
  <c r="R395" i="31"/>
  <c r="Q395" i="31"/>
  <c r="P395" i="31"/>
  <c r="O395" i="31"/>
  <c r="N395" i="31"/>
  <c r="M395" i="31"/>
  <c r="X395" i="31" s="1"/>
  <c r="Y395" i="31" s="1"/>
  <c r="K395" i="31"/>
  <c r="J395" i="31"/>
  <c r="H395" i="31"/>
  <c r="G395" i="31"/>
  <c r="F395" i="31"/>
  <c r="R394" i="31"/>
  <c r="Q394" i="31"/>
  <c r="P394" i="31"/>
  <c r="O394" i="31"/>
  <c r="N394" i="31"/>
  <c r="M394" i="31"/>
  <c r="X394" i="31" s="1"/>
  <c r="Y394" i="31" s="1"/>
  <c r="K394" i="31"/>
  <c r="J394" i="31"/>
  <c r="H394" i="31"/>
  <c r="G394" i="31"/>
  <c r="F394" i="31"/>
  <c r="R393" i="31"/>
  <c r="Q393" i="31"/>
  <c r="P393" i="31"/>
  <c r="O393" i="31"/>
  <c r="N393" i="31"/>
  <c r="M393" i="31"/>
  <c r="X393" i="31" s="1"/>
  <c r="K393" i="31"/>
  <c r="J393" i="31"/>
  <c r="H393" i="31"/>
  <c r="G393" i="31"/>
  <c r="F393" i="31"/>
  <c r="R392" i="31"/>
  <c r="Q392" i="31"/>
  <c r="P392" i="31"/>
  <c r="O392" i="31"/>
  <c r="N392" i="31"/>
  <c r="M392" i="31"/>
  <c r="K392" i="31"/>
  <c r="J392" i="31"/>
  <c r="H392" i="31"/>
  <c r="G392" i="31"/>
  <c r="F392" i="31"/>
  <c r="R391" i="31"/>
  <c r="Q391" i="31"/>
  <c r="P391" i="31"/>
  <c r="O391" i="31"/>
  <c r="N391" i="31"/>
  <c r="M391" i="31"/>
  <c r="X391" i="31" s="1"/>
  <c r="K391" i="31"/>
  <c r="J391" i="31"/>
  <c r="H391" i="31"/>
  <c r="G391" i="31"/>
  <c r="F391" i="31"/>
  <c r="R390" i="31"/>
  <c r="Q390" i="31"/>
  <c r="P390" i="31"/>
  <c r="O390" i="31"/>
  <c r="N390" i="31"/>
  <c r="M390" i="31"/>
  <c r="K390" i="31"/>
  <c r="J390" i="31"/>
  <c r="H390" i="31"/>
  <c r="G390" i="31"/>
  <c r="F390" i="31"/>
  <c r="R389" i="31"/>
  <c r="Q389" i="31"/>
  <c r="P389" i="31"/>
  <c r="O389" i="31"/>
  <c r="N389" i="31"/>
  <c r="M389" i="31"/>
  <c r="K389" i="31"/>
  <c r="J389" i="31"/>
  <c r="H389" i="31"/>
  <c r="G389" i="31"/>
  <c r="F389" i="31"/>
  <c r="R388" i="31"/>
  <c r="Q388" i="31"/>
  <c r="P388" i="31"/>
  <c r="O388" i="31"/>
  <c r="N388" i="31"/>
  <c r="M388" i="31"/>
  <c r="X388" i="31" s="1"/>
  <c r="K388" i="31"/>
  <c r="J388" i="31"/>
  <c r="H388" i="31"/>
  <c r="G388" i="31"/>
  <c r="F388" i="31"/>
  <c r="R387" i="31"/>
  <c r="Q387" i="31"/>
  <c r="P387" i="31"/>
  <c r="O387" i="31"/>
  <c r="N387" i="31"/>
  <c r="M387" i="31"/>
  <c r="X387" i="31" s="1"/>
  <c r="Y387" i="31" s="1"/>
  <c r="K387" i="31"/>
  <c r="J387" i="31"/>
  <c r="H387" i="31"/>
  <c r="G387" i="31"/>
  <c r="F387" i="31"/>
  <c r="R386" i="31"/>
  <c r="Q386" i="31"/>
  <c r="P386" i="31"/>
  <c r="O386" i="31"/>
  <c r="N386" i="31"/>
  <c r="M386" i="31"/>
  <c r="K386" i="31"/>
  <c r="J386" i="31"/>
  <c r="H386" i="31"/>
  <c r="G386" i="31"/>
  <c r="F386" i="31"/>
  <c r="R385" i="31"/>
  <c r="Q385" i="31"/>
  <c r="P385" i="31"/>
  <c r="O385" i="31"/>
  <c r="N385" i="31"/>
  <c r="M385" i="31"/>
  <c r="X385" i="31" s="1"/>
  <c r="Y385" i="31" s="1"/>
  <c r="K385" i="31"/>
  <c r="J385" i="31"/>
  <c r="H385" i="31"/>
  <c r="G385" i="31"/>
  <c r="F385" i="31"/>
  <c r="R384" i="31"/>
  <c r="Q384" i="31"/>
  <c r="P384" i="31"/>
  <c r="O384" i="31"/>
  <c r="N384" i="31"/>
  <c r="M384" i="31"/>
  <c r="K384" i="31"/>
  <c r="J384" i="31"/>
  <c r="H384" i="31"/>
  <c r="G384" i="31"/>
  <c r="F384" i="31"/>
  <c r="R383" i="31"/>
  <c r="Q383" i="31"/>
  <c r="O383" i="31"/>
  <c r="N383" i="31"/>
  <c r="M383" i="31"/>
  <c r="X383" i="31" s="1"/>
  <c r="Y383" i="31" s="1"/>
  <c r="K383" i="31"/>
  <c r="J383" i="31"/>
  <c r="H383" i="31"/>
  <c r="G383" i="31"/>
  <c r="F383" i="31"/>
  <c r="R382" i="31"/>
  <c r="Q382" i="31"/>
  <c r="P382" i="31"/>
  <c r="O382" i="31"/>
  <c r="N382" i="31"/>
  <c r="M382" i="31"/>
  <c r="K382" i="31"/>
  <c r="J382" i="31"/>
  <c r="H382" i="31"/>
  <c r="G382" i="31"/>
  <c r="F382" i="31"/>
  <c r="R381" i="31"/>
  <c r="Q381" i="31"/>
  <c r="P381" i="31"/>
  <c r="O381" i="31"/>
  <c r="N381" i="31"/>
  <c r="M381" i="31"/>
  <c r="K381" i="31"/>
  <c r="J381" i="31"/>
  <c r="H381" i="31"/>
  <c r="G381" i="31"/>
  <c r="F381" i="31"/>
  <c r="R380" i="31"/>
  <c r="Q380" i="31"/>
  <c r="P380" i="31"/>
  <c r="O380" i="31"/>
  <c r="N380" i="31"/>
  <c r="M380" i="31"/>
  <c r="X380" i="31" s="1"/>
  <c r="K380" i="31"/>
  <c r="J380" i="31"/>
  <c r="H380" i="31"/>
  <c r="G380" i="31"/>
  <c r="F380" i="31"/>
  <c r="R379" i="31"/>
  <c r="Q379" i="31"/>
  <c r="P379" i="31"/>
  <c r="O379" i="31"/>
  <c r="N379" i="31"/>
  <c r="M379" i="31"/>
  <c r="X379" i="31" s="1"/>
  <c r="K379" i="31"/>
  <c r="J379" i="31"/>
  <c r="H379" i="31"/>
  <c r="G379" i="31"/>
  <c r="F379" i="31"/>
  <c r="R378" i="31"/>
  <c r="Q378" i="31"/>
  <c r="O378" i="31"/>
  <c r="N378" i="31"/>
  <c r="M378" i="31"/>
  <c r="K378" i="31"/>
  <c r="J378" i="31"/>
  <c r="H378" i="31"/>
  <c r="G378" i="31"/>
  <c r="F378" i="31"/>
  <c r="R377" i="31"/>
  <c r="Q377" i="31"/>
  <c r="P377" i="31"/>
  <c r="O377" i="31"/>
  <c r="N377" i="31"/>
  <c r="M377" i="31"/>
  <c r="X377" i="31" s="1"/>
  <c r="Y377" i="31" s="1"/>
  <c r="K377" i="31"/>
  <c r="J377" i="31"/>
  <c r="H377" i="31"/>
  <c r="G377" i="31"/>
  <c r="F377" i="31"/>
  <c r="R376" i="31"/>
  <c r="Q376" i="31"/>
  <c r="P376" i="31"/>
  <c r="O376" i="31"/>
  <c r="N376" i="31"/>
  <c r="M376" i="31"/>
  <c r="X376" i="31" s="1"/>
  <c r="K376" i="31"/>
  <c r="J376" i="31"/>
  <c r="H376" i="31"/>
  <c r="G376" i="31"/>
  <c r="F376" i="31"/>
  <c r="R375" i="31"/>
  <c r="Q375" i="31"/>
  <c r="P375" i="31"/>
  <c r="O375" i="31"/>
  <c r="N375" i="31"/>
  <c r="M375" i="31"/>
  <c r="X375" i="31" s="1"/>
  <c r="K375" i="31"/>
  <c r="J375" i="31"/>
  <c r="H375" i="31"/>
  <c r="G375" i="31"/>
  <c r="F375" i="31"/>
  <c r="R374" i="31"/>
  <c r="Q374" i="31"/>
  <c r="P374" i="31"/>
  <c r="O374" i="31"/>
  <c r="N374" i="31"/>
  <c r="M374" i="31"/>
  <c r="X374" i="31" s="1"/>
  <c r="Y374" i="31" s="1"/>
  <c r="L374" i="31"/>
  <c r="W374" i="31" s="1"/>
  <c r="K374" i="31"/>
  <c r="J374" i="31"/>
  <c r="I374" i="31"/>
  <c r="H374" i="31"/>
  <c r="G374" i="31"/>
  <c r="F374" i="31"/>
  <c r="R373" i="31"/>
  <c r="Q373" i="31"/>
  <c r="P373" i="31"/>
  <c r="O373" i="31"/>
  <c r="N373" i="31"/>
  <c r="M373" i="31"/>
  <c r="X373" i="31" s="1"/>
  <c r="Y373" i="31" s="1"/>
  <c r="L373" i="31"/>
  <c r="W373" i="31" s="1"/>
  <c r="K373" i="31"/>
  <c r="J373" i="31"/>
  <c r="I373" i="31"/>
  <c r="H373" i="31"/>
  <c r="G373" i="31"/>
  <c r="F373" i="31"/>
  <c r="P372" i="31"/>
  <c r="O372" i="31"/>
  <c r="N372" i="31"/>
  <c r="M372" i="31"/>
  <c r="L372" i="31"/>
  <c r="W372" i="31" s="1"/>
  <c r="K372" i="31"/>
  <c r="J372" i="31"/>
  <c r="I372" i="31"/>
  <c r="H372" i="31"/>
  <c r="G372" i="31"/>
  <c r="F372" i="31"/>
  <c r="R371" i="31"/>
  <c r="Q371" i="31"/>
  <c r="P371" i="31"/>
  <c r="O371" i="31"/>
  <c r="N371" i="31"/>
  <c r="M371" i="31"/>
  <c r="X371" i="31" s="1"/>
  <c r="L371" i="31"/>
  <c r="W371" i="31" s="1"/>
  <c r="K371" i="31"/>
  <c r="J371" i="31"/>
  <c r="I371" i="31"/>
  <c r="H371" i="31"/>
  <c r="G371" i="31"/>
  <c r="F371" i="31"/>
  <c r="R370" i="31"/>
  <c r="Q370" i="31"/>
  <c r="P370" i="31"/>
  <c r="O370" i="31"/>
  <c r="N370" i="31"/>
  <c r="M370" i="31"/>
  <c r="L370" i="31"/>
  <c r="W370" i="31" s="1"/>
  <c r="K370" i="31"/>
  <c r="J370" i="31"/>
  <c r="I370" i="31"/>
  <c r="H370" i="31"/>
  <c r="G370" i="31"/>
  <c r="F370" i="31"/>
  <c r="R369" i="31"/>
  <c r="Q369" i="31"/>
  <c r="P369" i="31"/>
  <c r="O369" i="31"/>
  <c r="N369" i="31"/>
  <c r="M369" i="31"/>
  <c r="X369" i="31" s="1"/>
  <c r="Y369" i="31" s="1"/>
  <c r="L369" i="31"/>
  <c r="W369" i="31" s="1"/>
  <c r="K369" i="31"/>
  <c r="J369" i="31"/>
  <c r="I369" i="31"/>
  <c r="H369" i="31"/>
  <c r="G369" i="31"/>
  <c r="F369" i="31"/>
  <c r="R368" i="31"/>
  <c r="Q368" i="31"/>
  <c r="P368" i="31"/>
  <c r="O368" i="31"/>
  <c r="N368" i="31"/>
  <c r="M368" i="31"/>
  <c r="L368" i="31"/>
  <c r="W368" i="31" s="1"/>
  <c r="K368" i="31"/>
  <c r="J368" i="31"/>
  <c r="I368" i="31"/>
  <c r="H368" i="31"/>
  <c r="G368" i="31"/>
  <c r="F368" i="31"/>
  <c r="R367" i="31"/>
  <c r="Q367" i="31"/>
  <c r="P367" i="31"/>
  <c r="O367" i="31"/>
  <c r="N367" i="31"/>
  <c r="M367" i="31"/>
  <c r="X367" i="31" s="1"/>
  <c r="L367" i="31"/>
  <c r="W367" i="31" s="1"/>
  <c r="K367" i="31"/>
  <c r="J367" i="31"/>
  <c r="I367" i="31"/>
  <c r="H367" i="31"/>
  <c r="G367" i="31"/>
  <c r="F367" i="31"/>
  <c r="R366" i="31"/>
  <c r="Q366" i="31"/>
  <c r="P366" i="31"/>
  <c r="O366" i="31"/>
  <c r="N366" i="31"/>
  <c r="M366" i="31"/>
  <c r="L366" i="31"/>
  <c r="W366" i="31" s="1"/>
  <c r="K366" i="31"/>
  <c r="J366" i="31"/>
  <c r="I366" i="31"/>
  <c r="H366" i="31"/>
  <c r="G366" i="31"/>
  <c r="F366" i="31"/>
  <c r="R365" i="31"/>
  <c r="Q365" i="31"/>
  <c r="P365" i="31"/>
  <c r="O365" i="31"/>
  <c r="N365" i="31"/>
  <c r="M365" i="31"/>
  <c r="L365" i="31"/>
  <c r="W365" i="31" s="1"/>
  <c r="K365" i="31"/>
  <c r="J365" i="31"/>
  <c r="I365" i="31"/>
  <c r="H365" i="31"/>
  <c r="G365" i="31"/>
  <c r="F365" i="31"/>
  <c r="R364" i="31"/>
  <c r="O364" i="31"/>
  <c r="N364" i="31"/>
  <c r="M364" i="31"/>
  <c r="L364" i="31"/>
  <c r="W364" i="31" s="1"/>
  <c r="K364" i="31"/>
  <c r="J364" i="31"/>
  <c r="I364" i="31"/>
  <c r="H364" i="31"/>
  <c r="G364" i="31"/>
  <c r="F364" i="31"/>
  <c r="R363" i="31"/>
  <c r="Q363" i="31"/>
  <c r="P363" i="31"/>
  <c r="O363" i="31"/>
  <c r="N363" i="31"/>
  <c r="M363" i="31"/>
  <c r="X363" i="31" s="1"/>
  <c r="Y363" i="31" s="1"/>
  <c r="L363" i="31"/>
  <c r="W363" i="31" s="1"/>
  <c r="K363" i="31"/>
  <c r="J363" i="31"/>
  <c r="I363" i="31"/>
  <c r="H363" i="31"/>
  <c r="G363" i="31"/>
  <c r="F363" i="31"/>
  <c r="R362" i="31"/>
  <c r="Q362" i="31"/>
  <c r="P362" i="31"/>
  <c r="O362" i="31"/>
  <c r="N362" i="31"/>
  <c r="M362" i="31"/>
  <c r="L362" i="31"/>
  <c r="W362" i="31" s="1"/>
  <c r="K362" i="31"/>
  <c r="J362" i="31"/>
  <c r="I362" i="31"/>
  <c r="H362" i="31"/>
  <c r="G362" i="31"/>
  <c r="F362" i="31"/>
  <c r="R361" i="31"/>
  <c r="Q361" i="31"/>
  <c r="P361" i="31"/>
  <c r="O361" i="31"/>
  <c r="N361" i="31"/>
  <c r="M361" i="31"/>
  <c r="X361" i="31" s="1"/>
  <c r="Y361" i="31" s="1"/>
  <c r="L361" i="31"/>
  <c r="W361" i="31" s="1"/>
  <c r="K361" i="31"/>
  <c r="J361" i="31"/>
  <c r="I361" i="31"/>
  <c r="H361" i="31"/>
  <c r="G361" i="31"/>
  <c r="F361" i="31"/>
  <c r="R360" i="31"/>
  <c r="Q360" i="31"/>
  <c r="P360" i="31"/>
  <c r="O360" i="31"/>
  <c r="N360" i="31"/>
  <c r="M360" i="31"/>
  <c r="L360" i="31"/>
  <c r="W360" i="31" s="1"/>
  <c r="K360" i="31"/>
  <c r="J360" i="31"/>
  <c r="I360" i="31"/>
  <c r="H360" i="31"/>
  <c r="G360" i="31"/>
  <c r="F360" i="31"/>
  <c r="R359" i="31"/>
  <c r="Q359" i="31"/>
  <c r="P359" i="31"/>
  <c r="O359" i="31"/>
  <c r="N359" i="31"/>
  <c r="M359" i="31"/>
  <c r="X359" i="31" s="1"/>
  <c r="L359" i="31"/>
  <c r="W359" i="31" s="1"/>
  <c r="K359" i="31"/>
  <c r="J359" i="31"/>
  <c r="I359" i="31"/>
  <c r="H359" i="31"/>
  <c r="G359" i="31"/>
  <c r="F359" i="31"/>
  <c r="R358" i="31"/>
  <c r="Q358" i="31"/>
  <c r="P358" i="31"/>
  <c r="O358" i="31"/>
  <c r="N358" i="31"/>
  <c r="M358" i="31"/>
  <c r="L358" i="31"/>
  <c r="W358" i="31" s="1"/>
  <c r="K358" i="31"/>
  <c r="J358" i="31"/>
  <c r="I358" i="31"/>
  <c r="H358" i="31"/>
  <c r="G358" i="31"/>
  <c r="F358" i="31"/>
  <c r="R357" i="31"/>
  <c r="Q357" i="31"/>
  <c r="P357" i="31"/>
  <c r="O357" i="31"/>
  <c r="N357" i="31"/>
  <c r="M357" i="31"/>
  <c r="X357" i="31" s="1"/>
  <c r="Y357" i="31" s="1"/>
  <c r="L357" i="31"/>
  <c r="W357" i="31" s="1"/>
  <c r="K357" i="31"/>
  <c r="J357" i="31"/>
  <c r="I357" i="31"/>
  <c r="H357" i="31"/>
  <c r="G357" i="31"/>
  <c r="F357" i="31"/>
  <c r="R356" i="31"/>
  <c r="Q356" i="31"/>
  <c r="P356" i="31"/>
  <c r="O356" i="31"/>
  <c r="N356" i="31"/>
  <c r="M356" i="31"/>
  <c r="L356" i="31"/>
  <c r="W356" i="31" s="1"/>
  <c r="K356" i="31"/>
  <c r="J356" i="31"/>
  <c r="I356" i="31"/>
  <c r="H356" i="31"/>
  <c r="G356" i="31"/>
  <c r="F356" i="31"/>
  <c r="R355" i="31"/>
  <c r="Q355" i="31"/>
  <c r="P355" i="31"/>
  <c r="O355" i="31"/>
  <c r="N355" i="31"/>
  <c r="M355" i="31"/>
  <c r="X355" i="31" s="1"/>
  <c r="Y355" i="31" s="1"/>
  <c r="L355" i="31"/>
  <c r="W355" i="31" s="1"/>
  <c r="K355" i="31"/>
  <c r="J355" i="31"/>
  <c r="I355" i="31"/>
  <c r="H355" i="31"/>
  <c r="G355" i="31"/>
  <c r="F355" i="31"/>
  <c r="R354" i="31"/>
  <c r="Q354" i="31"/>
  <c r="P354" i="31"/>
  <c r="O354" i="31"/>
  <c r="N354" i="31"/>
  <c r="M354" i="31"/>
  <c r="L354" i="31"/>
  <c r="W354" i="31" s="1"/>
  <c r="K354" i="31"/>
  <c r="J354" i="31"/>
  <c r="I354" i="31"/>
  <c r="H354" i="31"/>
  <c r="G354" i="31"/>
  <c r="F354" i="31"/>
  <c r="R353" i="31"/>
  <c r="Q353" i="31"/>
  <c r="P353" i="31"/>
  <c r="O353" i="31"/>
  <c r="N353" i="31"/>
  <c r="M353" i="31"/>
  <c r="X353" i="31" s="1"/>
  <c r="Y353" i="31" s="1"/>
  <c r="L353" i="31"/>
  <c r="W353" i="31" s="1"/>
  <c r="K353" i="31"/>
  <c r="J353" i="31"/>
  <c r="I353" i="31"/>
  <c r="H353" i="31"/>
  <c r="G353" i="31"/>
  <c r="F353" i="31"/>
  <c r="R352" i="31"/>
  <c r="Q352" i="31"/>
  <c r="P352" i="31"/>
  <c r="O352" i="31"/>
  <c r="N352" i="31"/>
  <c r="M352" i="31"/>
  <c r="L352" i="31"/>
  <c r="W352" i="31" s="1"/>
  <c r="K352" i="31"/>
  <c r="J352" i="31"/>
  <c r="I352" i="31"/>
  <c r="H352" i="31"/>
  <c r="G352" i="31"/>
  <c r="F352" i="31"/>
  <c r="R351" i="31"/>
  <c r="Q351" i="31"/>
  <c r="P351" i="31"/>
  <c r="O351" i="31"/>
  <c r="N351" i="31"/>
  <c r="M351" i="31"/>
  <c r="X351" i="31" s="1"/>
  <c r="Y351" i="31" s="1"/>
  <c r="L351" i="31"/>
  <c r="W351" i="31" s="1"/>
  <c r="K351" i="31"/>
  <c r="J351" i="31"/>
  <c r="I351" i="31"/>
  <c r="H351" i="31"/>
  <c r="G351" i="31"/>
  <c r="F351" i="31"/>
  <c r="R350" i="31"/>
  <c r="P350" i="31"/>
  <c r="O350" i="31"/>
  <c r="N350" i="31"/>
  <c r="M350" i="31"/>
  <c r="L350" i="31"/>
  <c r="W350" i="31" s="1"/>
  <c r="K350" i="31"/>
  <c r="J350" i="31"/>
  <c r="I350" i="31"/>
  <c r="H350" i="31"/>
  <c r="G350" i="31"/>
  <c r="F350" i="31"/>
  <c r="R349" i="31"/>
  <c r="Q349" i="31"/>
  <c r="P349" i="31"/>
  <c r="O349" i="31"/>
  <c r="N349" i="31"/>
  <c r="M349" i="31"/>
  <c r="L349" i="31"/>
  <c r="W349" i="31" s="1"/>
  <c r="K349" i="31"/>
  <c r="J349" i="31"/>
  <c r="I349" i="31"/>
  <c r="H349" i="31"/>
  <c r="G349" i="31"/>
  <c r="F349" i="31"/>
  <c r="R348" i="31"/>
  <c r="Q348" i="31"/>
  <c r="P348" i="31"/>
  <c r="O348" i="31"/>
  <c r="N348" i="31"/>
  <c r="M348" i="31"/>
  <c r="L348" i="31"/>
  <c r="W348" i="31" s="1"/>
  <c r="K348" i="31"/>
  <c r="J348" i="31"/>
  <c r="I348" i="31"/>
  <c r="H348" i="31"/>
  <c r="G348" i="31"/>
  <c r="F348" i="31"/>
  <c r="R347" i="31"/>
  <c r="Q347" i="31"/>
  <c r="P347" i="31"/>
  <c r="O347" i="31"/>
  <c r="N347" i="31"/>
  <c r="M347" i="31"/>
  <c r="X347" i="31" s="1"/>
  <c r="L347" i="31"/>
  <c r="W347" i="31" s="1"/>
  <c r="K347" i="31"/>
  <c r="J347" i="31"/>
  <c r="I347" i="31"/>
  <c r="H347" i="31"/>
  <c r="G347" i="31"/>
  <c r="F347" i="31"/>
  <c r="R346" i="31"/>
  <c r="Q346" i="31"/>
  <c r="P346" i="31"/>
  <c r="O346" i="31"/>
  <c r="N346" i="31"/>
  <c r="M346" i="31"/>
  <c r="L346" i="31"/>
  <c r="W346" i="31" s="1"/>
  <c r="K346" i="31"/>
  <c r="J346" i="31"/>
  <c r="I346" i="31"/>
  <c r="H346" i="31"/>
  <c r="G346" i="31"/>
  <c r="F346" i="31"/>
  <c r="R345" i="31"/>
  <c r="Q345" i="31"/>
  <c r="P345" i="31"/>
  <c r="O345" i="31"/>
  <c r="N345" i="31"/>
  <c r="M345" i="31"/>
  <c r="L345" i="31"/>
  <c r="W345" i="31" s="1"/>
  <c r="K345" i="31"/>
  <c r="J345" i="31"/>
  <c r="I345" i="31"/>
  <c r="H345" i="31"/>
  <c r="G345" i="31"/>
  <c r="F345" i="31"/>
  <c r="R344" i="31"/>
  <c r="Q344" i="31"/>
  <c r="P344" i="31"/>
  <c r="O344" i="31"/>
  <c r="N344" i="31"/>
  <c r="M344" i="31"/>
  <c r="L344" i="31"/>
  <c r="W344" i="31" s="1"/>
  <c r="K344" i="31"/>
  <c r="J344" i="31"/>
  <c r="I344" i="31"/>
  <c r="H344" i="31"/>
  <c r="G344" i="31"/>
  <c r="F344" i="31"/>
  <c r="R343" i="31"/>
  <c r="Q343" i="31"/>
  <c r="P343" i="31"/>
  <c r="O343" i="31"/>
  <c r="N343" i="31"/>
  <c r="M343" i="31"/>
  <c r="X343" i="31" s="1"/>
  <c r="L343" i="31"/>
  <c r="W343" i="31" s="1"/>
  <c r="K343" i="31"/>
  <c r="J343" i="31"/>
  <c r="I343" i="31"/>
  <c r="H343" i="31"/>
  <c r="G343" i="31"/>
  <c r="F343" i="31"/>
  <c r="R342" i="31"/>
  <c r="Q342" i="31"/>
  <c r="P342" i="31"/>
  <c r="O342" i="31"/>
  <c r="N342" i="31"/>
  <c r="M342" i="31"/>
  <c r="L342" i="31"/>
  <c r="W342" i="31" s="1"/>
  <c r="K342" i="31"/>
  <c r="J342" i="31"/>
  <c r="I342" i="31"/>
  <c r="H342" i="31"/>
  <c r="G342" i="31"/>
  <c r="F342" i="31"/>
  <c r="R341" i="31"/>
  <c r="Q341" i="31"/>
  <c r="P341" i="31"/>
  <c r="O341" i="31"/>
  <c r="N341" i="31"/>
  <c r="M341" i="31"/>
  <c r="X341" i="31" s="1"/>
  <c r="Y341" i="31" s="1"/>
  <c r="L341" i="31"/>
  <c r="W341" i="31" s="1"/>
  <c r="K341" i="31"/>
  <c r="J341" i="31"/>
  <c r="I341" i="31"/>
  <c r="H341" i="31"/>
  <c r="G341" i="31"/>
  <c r="F341" i="31"/>
  <c r="R340" i="31"/>
  <c r="Q340" i="31"/>
  <c r="P340" i="31"/>
  <c r="O340" i="31"/>
  <c r="N340" i="31"/>
  <c r="M340" i="31"/>
  <c r="L340" i="31"/>
  <c r="W340" i="31" s="1"/>
  <c r="K340" i="31"/>
  <c r="J340" i="31"/>
  <c r="I340" i="31"/>
  <c r="H340" i="31"/>
  <c r="G340" i="31"/>
  <c r="F340" i="31"/>
  <c r="R339" i="31"/>
  <c r="Q339" i="31"/>
  <c r="P339" i="31"/>
  <c r="O339" i="31"/>
  <c r="N339" i="31"/>
  <c r="M339" i="31"/>
  <c r="X339" i="31" s="1"/>
  <c r="Y339" i="31" s="1"/>
  <c r="L339" i="31"/>
  <c r="W339" i="31" s="1"/>
  <c r="K339" i="31"/>
  <c r="J339" i="31"/>
  <c r="I339" i="31"/>
  <c r="H339" i="31"/>
  <c r="G339" i="31"/>
  <c r="F339" i="31"/>
  <c r="R338" i="31"/>
  <c r="Q338" i="31"/>
  <c r="P338" i="31"/>
  <c r="O338" i="31"/>
  <c r="N338" i="31"/>
  <c r="M338" i="31"/>
  <c r="L338" i="31"/>
  <c r="W338" i="31" s="1"/>
  <c r="K338" i="31"/>
  <c r="J338" i="31"/>
  <c r="I338" i="31"/>
  <c r="H338" i="31"/>
  <c r="G338" i="31"/>
  <c r="F338" i="31"/>
  <c r="R337" i="31"/>
  <c r="Q337" i="31"/>
  <c r="P337" i="31"/>
  <c r="O337" i="31"/>
  <c r="N337" i="31"/>
  <c r="M337" i="31"/>
  <c r="L337" i="31"/>
  <c r="W337" i="31" s="1"/>
  <c r="K337" i="31"/>
  <c r="J337" i="31"/>
  <c r="I337" i="31"/>
  <c r="H337" i="31"/>
  <c r="G337" i="31"/>
  <c r="F337" i="31"/>
  <c r="R336" i="31"/>
  <c r="Q336" i="31"/>
  <c r="P336" i="31"/>
  <c r="O336" i="31"/>
  <c r="N336" i="31"/>
  <c r="M336" i="31"/>
  <c r="L336" i="31"/>
  <c r="W336" i="31" s="1"/>
  <c r="K336" i="31"/>
  <c r="J336" i="31"/>
  <c r="I336" i="31"/>
  <c r="H336" i="31"/>
  <c r="G336" i="31"/>
  <c r="F336" i="31"/>
  <c r="R335" i="31"/>
  <c r="Q335" i="31"/>
  <c r="P335" i="31"/>
  <c r="O335" i="31"/>
  <c r="N335" i="31"/>
  <c r="M335" i="31"/>
  <c r="X335" i="31" s="1"/>
  <c r="L335" i="31"/>
  <c r="W335" i="31" s="1"/>
  <c r="K335" i="31"/>
  <c r="J335" i="31"/>
  <c r="I335" i="31"/>
  <c r="H335" i="31"/>
  <c r="G335" i="31"/>
  <c r="F335" i="31"/>
  <c r="R334" i="31"/>
  <c r="Q334" i="31"/>
  <c r="P334" i="31"/>
  <c r="O334" i="31"/>
  <c r="N334" i="31"/>
  <c r="M334" i="31"/>
  <c r="L334" i="31"/>
  <c r="W334" i="31" s="1"/>
  <c r="K334" i="31"/>
  <c r="J334" i="31"/>
  <c r="I334" i="31"/>
  <c r="H334" i="31"/>
  <c r="G334" i="31"/>
  <c r="F334" i="31"/>
  <c r="R333" i="31"/>
  <c r="Q333" i="31"/>
  <c r="P333" i="31"/>
  <c r="O333" i="31"/>
  <c r="N333" i="31"/>
  <c r="M333" i="31"/>
  <c r="L333" i="31"/>
  <c r="W333" i="31" s="1"/>
  <c r="K333" i="31"/>
  <c r="J333" i="31"/>
  <c r="I333" i="31"/>
  <c r="H333" i="31"/>
  <c r="G333" i="31"/>
  <c r="F333" i="31"/>
  <c r="R332" i="31"/>
  <c r="Q332" i="31"/>
  <c r="P332" i="31"/>
  <c r="O332" i="31"/>
  <c r="N332" i="31"/>
  <c r="M332" i="31"/>
  <c r="L332" i="31"/>
  <c r="W332" i="31" s="1"/>
  <c r="K332" i="31"/>
  <c r="J332" i="31"/>
  <c r="I332" i="31"/>
  <c r="H332" i="31"/>
  <c r="G332" i="31"/>
  <c r="F332" i="31"/>
  <c r="R331" i="31"/>
  <c r="Q331" i="31"/>
  <c r="P331" i="31"/>
  <c r="O331" i="31"/>
  <c r="N331" i="31"/>
  <c r="M331" i="31"/>
  <c r="X331" i="31" s="1"/>
  <c r="L331" i="31"/>
  <c r="W331" i="31" s="1"/>
  <c r="K331" i="31"/>
  <c r="J331" i="31"/>
  <c r="I331" i="31"/>
  <c r="H331" i="31"/>
  <c r="G331" i="31"/>
  <c r="F331" i="31"/>
  <c r="R330" i="31"/>
  <c r="Q330" i="31"/>
  <c r="P330" i="31"/>
  <c r="O330" i="31"/>
  <c r="N330" i="31"/>
  <c r="M330" i="31"/>
  <c r="L330" i="31"/>
  <c r="W330" i="31" s="1"/>
  <c r="K330" i="31"/>
  <c r="J330" i="31"/>
  <c r="I330" i="31"/>
  <c r="H330" i="31"/>
  <c r="G330" i="31"/>
  <c r="F330" i="31"/>
  <c r="R329" i="31"/>
  <c r="Q329" i="31"/>
  <c r="P329" i="31"/>
  <c r="O329" i="31"/>
  <c r="N329" i="31"/>
  <c r="M329" i="31"/>
  <c r="X329" i="31" s="1"/>
  <c r="Y329" i="31" s="1"/>
  <c r="L329" i="31"/>
  <c r="W329" i="31" s="1"/>
  <c r="K329" i="31"/>
  <c r="J329" i="31"/>
  <c r="I329" i="31"/>
  <c r="H329" i="31"/>
  <c r="G329" i="31"/>
  <c r="F329" i="31"/>
  <c r="R328" i="31"/>
  <c r="Q328" i="31"/>
  <c r="P328" i="31"/>
  <c r="O328" i="31"/>
  <c r="N328" i="31"/>
  <c r="M328" i="31"/>
  <c r="L328" i="31"/>
  <c r="W328" i="31" s="1"/>
  <c r="K328" i="31"/>
  <c r="J328" i="31"/>
  <c r="I328" i="31"/>
  <c r="H328" i="31"/>
  <c r="G328" i="31"/>
  <c r="F328" i="31"/>
  <c r="R327" i="31"/>
  <c r="Q327" i="31"/>
  <c r="P327" i="31"/>
  <c r="O327" i="31"/>
  <c r="N327" i="31"/>
  <c r="M327" i="31"/>
  <c r="X327" i="31" s="1"/>
  <c r="Y327" i="31" s="1"/>
  <c r="L327" i="31"/>
  <c r="W327" i="31" s="1"/>
  <c r="K327" i="31"/>
  <c r="J327" i="31"/>
  <c r="I327" i="31"/>
  <c r="H327" i="31"/>
  <c r="G327" i="31"/>
  <c r="F327" i="31"/>
  <c r="R326" i="31"/>
  <c r="Q326" i="31"/>
  <c r="P326" i="31"/>
  <c r="O326" i="31"/>
  <c r="N326" i="31"/>
  <c r="M326" i="31"/>
  <c r="L326" i="31"/>
  <c r="W326" i="31" s="1"/>
  <c r="K326" i="31"/>
  <c r="J326" i="31"/>
  <c r="I326" i="31"/>
  <c r="H326" i="31"/>
  <c r="G326" i="31"/>
  <c r="F326" i="31"/>
  <c r="R325" i="31"/>
  <c r="Q325" i="31"/>
  <c r="P325" i="31"/>
  <c r="O325" i="31"/>
  <c r="N325" i="31"/>
  <c r="M325" i="31"/>
  <c r="L325" i="31"/>
  <c r="W325" i="31" s="1"/>
  <c r="K325" i="31"/>
  <c r="J325" i="31"/>
  <c r="I325" i="31"/>
  <c r="H325" i="31"/>
  <c r="G325" i="31"/>
  <c r="F325" i="31"/>
  <c r="R324" i="31"/>
  <c r="Q324" i="31"/>
  <c r="P324" i="31"/>
  <c r="O324" i="31"/>
  <c r="N324" i="31"/>
  <c r="M324" i="31"/>
  <c r="L324" i="31"/>
  <c r="W324" i="31" s="1"/>
  <c r="K324" i="31"/>
  <c r="J324" i="31"/>
  <c r="I324" i="31"/>
  <c r="H324" i="31"/>
  <c r="G324" i="31"/>
  <c r="F324" i="31"/>
  <c r="R323" i="31"/>
  <c r="Q323" i="31"/>
  <c r="P323" i="31"/>
  <c r="O323" i="31"/>
  <c r="N323" i="31"/>
  <c r="M323" i="31"/>
  <c r="X323" i="31" s="1"/>
  <c r="Y323" i="31" s="1"/>
  <c r="L323" i="31"/>
  <c r="W323" i="31" s="1"/>
  <c r="K323" i="31"/>
  <c r="J323" i="31"/>
  <c r="I323" i="31"/>
  <c r="H323" i="31"/>
  <c r="G323" i="31"/>
  <c r="F323" i="31"/>
  <c r="R322" i="31"/>
  <c r="Q322" i="31"/>
  <c r="P322" i="31"/>
  <c r="O322" i="31"/>
  <c r="N322" i="31"/>
  <c r="M322" i="31"/>
  <c r="X322" i="31" s="1"/>
  <c r="L322" i="31"/>
  <c r="W322" i="31" s="1"/>
  <c r="K322" i="31"/>
  <c r="J322" i="31"/>
  <c r="I322" i="31"/>
  <c r="H322" i="31"/>
  <c r="G322" i="31"/>
  <c r="F322" i="31"/>
  <c r="R321" i="31"/>
  <c r="Q321" i="31"/>
  <c r="P321" i="31"/>
  <c r="O321" i="31"/>
  <c r="N321" i="31"/>
  <c r="M321" i="31"/>
  <c r="L321" i="31"/>
  <c r="W321" i="31" s="1"/>
  <c r="K321" i="31"/>
  <c r="J321" i="31"/>
  <c r="I321" i="31"/>
  <c r="H321" i="31"/>
  <c r="G321" i="31"/>
  <c r="F321" i="31"/>
  <c r="R320" i="31"/>
  <c r="Q320" i="31"/>
  <c r="P320" i="31"/>
  <c r="O320" i="31"/>
  <c r="N320" i="31"/>
  <c r="M320" i="31"/>
  <c r="L320" i="31"/>
  <c r="W320" i="31" s="1"/>
  <c r="K320" i="31"/>
  <c r="J320" i="31"/>
  <c r="I320" i="31"/>
  <c r="H320" i="31"/>
  <c r="G320" i="31"/>
  <c r="F320" i="31"/>
  <c r="R319" i="31"/>
  <c r="Q319" i="31"/>
  <c r="P319" i="31"/>
  <c r="O319" i="31"/>
  <c r="N319" i="31"/>
  <c r="M319" i="31"/>
  <c r="L319" i="31"/>
  <c r="W319" i="31" s="1"/>
  <c r="K319" i="31"/>
  <c r="J319" i="31"/>
  <c r="I319" i="31"/>
  <c r="H319" i="31"/>
  <c r="G319" i="31"/>
  <c r="F319" i="31"/>
  <c r="R318" i="31"/>
  <c r="Q318" i="31"/>
  <c r="P318" i="31"/>
  <c r="O318" i="31"/>
  <c r="N318" i="31"/>
  <c r="M318" i="31"/>
  <c r="X318" i="31" s="1"/>
  <c r="Y318" i="31" s="1"/>
  <c r="L318" i="31"/>
  <c r="W318" i="31" s="1"/>
  <c r="K318" i="31"/>
  <c r="J318" i="31"/>
  <c r="I318" i="31"/>
  <c r="H318" i="31"/>
  <c r="G318" i="31"/>
  <c r="F318" i="31"/>
  <c r="R317" i="31"/>
  <c r="Q317" i="31"/>
  <c r="P317" i="31"/>
  <c r="O317" i="31"/>
  <c r="N317" i="31"/>
  <c r="M317" i="31"/>
  <c r="X317" i="31" s="1"/>
  <c r="L317" i="31"/>
  <c r="W317" i="31" s="1"/>
  <c r="K317" i="31"/>
  <c r="J317" i="31"/>
  <c r="I317" i="31"/>
  <c r="H317" i="31"/>
  <c r="G317" i="31"/>
  <c r="F317" i="31"/>
  <c r="R316" i="31"/>
  <c r="Q316" i="31"/>
  <c r="P316" i="31"/>
  <c r="O316" i="31"/>
  <c r="N316" i="31"/>
  <c r="M316" i="31"/>
  <c r="L316" i="31"/>
  <c r="W316" i="31" s="1"/>
  <c r="K316" i="31"/>
  <c r="J316" i="31"/>
  <c r="I316" i="31"/>
  <c r="H316" i="31"/>
  <c r="G316" i="31"/>
  <c r="F316" i="31"/>
  <c r="R315" i="31"/>
  <c r="Q315" i="31"/>
  <c r="P315" i="31"/>
  <c r="O315" i="31"/>
  <c r="N315" i="31"/>
  <c r="M315" i="31"/>
  <c r="L315" i="31"/>
  <c r="W315" i="31" s="1"/>
  <c r="K315" i="31"/>
  <c r="J315" i="31"/>
  <c r="I315" i="31"/>
  <c r="H315" i="31"/>
  <c r="G315" i="31"/>
  <c r="F315" i="31"/>
  <c r="R314" i="31"/>
  <c r="Q314" i="31"/>
  <c r="P314" i="31"/>
  <c r="O314" i="31"/>
  <c r="N314" i="31"/>
  <c r="M314" i="31"/>
  <c r="X314" i="31" s="1"/>
  <c r="L314" i="31"/>
  <c r="W314" i="31" s="1"/>
  <c r="K314" i="31"/>
  <c r="J314" i="31"/>
  <c r="I314" i="31"/>
  <c r="H314" i="31"/>
  <c r="G314" i="31"/>
  <c r="F314" i="31"/>
  <c r="R313" i="31"/>
  <c r="Q313" i="31"/>
  <c r="P313" i="31"/>
  <c r="O313" i="31"/>
  <c r="N313" i="31"/>
  <c r="M313" i="31"/>
  <c r="X313" i="31" s="1"/>
  <c r="L313" i="31"/>
  <c r="W313" i="31" s="1"/>
  <c r="K313" i="31"/>
  <c r="J313" i="31"/>
  <c r="I313" i="31"/>
  <c r="H313" i="31"/>
  <c r="G313" i="31"/>
  <c r="F313" i="31"/>
  <c r="R312" i="31"/>
  <c r="O312" i="31"/>
  <c r="N312" i="31"/>
  <c r="M312" i="31"/>
  <c r="X312" i="31" s="1"/>
  <c r="L312" i="31"/>
  <c r="W312" i="31" s="1"/>
  <c r="K312" i="31"/>
  <c r="J312" i="31"/>
  <c r="I312" i="31"/>
  <c r="H312" i="31"/>
  <c r="G312" i="31"/>
  <c r="F312" i="31"/>
  <c r="R311" i="31"/>
  <c r="Q311" i="31"/>
  <c r="P311" i="31"/>
  <c r="O311" i="31"/>
  <c r="N311" i="31"/>
  <c r="M311" i="31"/>
  <c r="L311" i="31"/>
  <c r="W311" i="31" s="1"/>
  <c r="K311" i="31"/>
  <c r="J311" i="31"/>
  <c r="I311" i="31"/>
  <c r="H311" i="31"/>
  <c r="G311" i="31"/>
  <c r="F311" i="31"/>
  <c r="R310" i="31"/>
  <c r="Q310" i="31"/>
  <c r="P310" i="31"/>
  <c r="O310" i="31"/>
  <c r="N310" i="31"/>
  <c r="M310" i="31"/>
  <c r="X310" i="31" s="1"/>
  <c r="L310" i="31"/>
  <c r="W310" i="31" s="1"/>
  <c r="K310" i="31"/>
  <c r="J310" i="31"/>
  <c r="I310" i="31"/>
  <c r="H310" i="31"/>
  <c r="G310" i="31"/>
  <c r="F310" i="31"/>
  <c r="R309" i="31"/>
  <c r="Q309" i="31"/>
  <c r="P309" i="31"/>
  <c r="O309" i="31"/>
  <c r="N309" i="31"/>
  <c r="M309" i="31"/>
  <c r="X309" i="31" s="1"/>
  <c r="L309" i="31"/>
  <c r="W309" i="31" s="1"/>
  <c r="K309" i="31"/>
  <c r="J309" i="31"/>
  <c r="I309" i="31"/>
  <c r="H309" i="31"/>
  <c r="G309" i="31"/>
  <c r="F309" i="31"/>
  <c r="R308" i="31"/>
  <c r="Q308" i="31"/>
  <c r="P308" i="31"/>
  <c r="O308" i="31"/>
  <c r="N308" i="31"/>
  <c r="M308" i="31"/>
  <c r="L308" i="31"/>
  <c r="W308" i="31" s="1"/>
  <c r="K308" i="31"/>
  <c r="J308" i="31"/>
  <c r="I308" i="31"/>
  <c r="H308" i="31"/>
  <c r="G308" i="31"/>
  <c r="F308" i="31"/>
  <c r="R307" i="31"/>
  <c r="Q307" i="31"/>
  <c r="P307" i="31"/>
  <c r="O307" i="31"/>
  <c r="N307" i="31"/>
  <c r="M307" i="31"/>
  <c r="L307" i="31"/>
  <c r="W307" i="31" s="1"/>
  <c r="K307" i="31"/>
  <c r="J307" i="31"/>
  <c r="I307" i="31"/>
  <c r="H307" i="31"/>
  <c r="G307" i="31"/>
  <c r="F307" i="31"/>
  <c r="R306" i="31"/>
  <c r="Q306" i="31"/>
  <c r="P306" i="31"/>
  <c r="O306" i="31"/>
  <c r="N306" i="31"/>
  <c r="M306" i="31"/>
  <c r="X306" i="31" s="1"/>
  <c r="L306" i="31"/>
  <c r="W306" i="31" s="1"/>
  <c r="K306" i="31"/>
  <c r="J306" i="31"/>
  <c r="I306" i="31"/>
  <c r="H306" i="31"/>
  <c r="G306" i="31"/>
  <c r="F306" i="31"/>
  <c r="R305" i="31"/>
  <c r="Q305" i="31"/>
  <c r="P305" i="31"/>
  <c r="O305" i="31"/>
  <c r="N305" i="31"/>
  <c r="M305" i="31"/>
  <c r="X305" i="31" s="1"/>
  <c r="L305" i="31"/>
  <c r="W305" i="31" s="1"/>
  <c r="K305" i="31"/>
  <c r="J305" i="31"/>
  <c r="I305" i="31"/>
  <c r="H305" i="31"/>
  <c r="G305" i="31"/>
  <c r="F305" i="31"/>
  <c r="R304" i="31"/>
  <c r="Q304" i="31"/>
  <c r="P304" i="31"/>
  <c r="O304" i="31"/>
  <c r="N304" i="31"/>
  <c r="M304" i="31"/>
  <c r="L304" i="31"/>
  <c r="W304" i="31" s="1"/>
  <c r="K304" i="31"/>
  <c r="J304" i="31"/>
  <c r="I304" i="31"/>
  <c r="H304" i="31"/>
  <c r="G304" i="31"/>
  <c r="F304" i="31"/>
  <c r="R303" i="31"/>
  <c r="Q303" i="31"/>
  <c r="P303" i="31"/>
  <c r="O303" i="31"/>
  <c r="N303" i="31"/>
  <c r="M303" i="31"/>
  <c r="X303" i="31" s="1"/>
  <c r="L303" i="31"/>
  <c r="W303" i="31" s="1"/>
  <c r="K303" i="31"/>
  <c r="J303" i="31"/>
  <c r="I303" i="31"/>
  <c r="H303" i="31"/>
  <c r="G303" i="31"/>
  <c r="F303" i="31"/>
  <c r="R302" i="31"/>
  <c r="Q302" i="31"/>
  <c r="P302" i="31"/>
  <c r="O302" i="31"/>
  <c r="N302" i="31"/>
  <c r="M302" i="31"/>
  <c r="L302" i="31"/>
  <c r="W302" i="31" s="1"/>
  <c r="K302" i="31"/>
  <c r="J302" i="31"/>
  <c r="I302" i="31"/>
  <c r="H302" i="31"/>
  <c r="G302" i="31"/>
  <c r="F302" i="31"/>
  <c r="R301" i="31"/>
  <c r="Q301" i="31"/>
  <c r="N301" i="31"/>
  <c r="M301" i="31"/>
  <c r="K301" i="31"/>
  <c r="J301" i="31"/>
  <c r="H301" i="31"/>
  <c r="G301" i="31"/>
  <c r="F301" i="31"/>
  <c r="R300" i="31"/>
  <c r="P300" i="31"/>
  <c r="N300" i="31"/>
  <c r="M300" i="31"/>
  <c r="X300" i="31" s="1"/>
  <c r="Y300" i="31" s="1"/>
  <c r="K300" i="31"/>
  <c r="J300" i="31"/>
  <c r="H300" i="31"/>
  <c r="G300" i="31"/>
  <c r="F300" i="31"/>
  <c r="R299" i="31"/>
  <c r="Q299" i="31"/>
  <c r="P299" i="31"/>
  <c r="N299" i="31"/>
  <c r="M299" i="31"/>
  <c r="X299" i="31" s="1"/>
  <c r="K299" i="31"/>
  <c r="J299" i="31"/>
  <c r="H299" i="31"/>
  <c r="G299" i="31"/>
  <c r="F299" i="31"/>
  <c r="R298" i="31"/>
  <c r="Q298" i="31"/>
  <c r="P298" i="31"/>
  <c r="N298" i="31"/>
  <c r="M298" i="31"/>
  <c r="K298" i="31"/>
  <c r="J298" i="31"/>
  <c r="H298" i="31"/>
  <c r="G298" i="31"/>
  <c r="F298" i="31"/>
  <c r="R297" i="31"/>
  <c r="P297" i="31"/>
  <c r="N297" i="31"/>
  <c r="M297" i="31"/>
  <c r="X297" i="31" s="1"/>
  <c r="Y297" i="31" s="1"/>
  <c r="K297" i="31"/>
  <c r="J297" i="31"/>
  <c r="H297" i="31"/>
  <c r="G297" i="31"/>
  <c r="F297" i="31"/>
  <c r="R296" i="31"/>
  <c r="Q296" i="31"/>
  <c r="P296" i="31"/>
  <c r="N296" i="31"/>
  <c r="M296" i="31"/>
  <c r="X296" i="31" s="1"/>
  <c r="Y296" i="31" s="1"/>
  <c r="K296" i="31"/>
  <c r="J296" i="31"/>
  <c r="H296" i="31"/>
  <c r="G296" i="31"/>
  <c r="F296" i="31"/>
  <c r="R295" i="31"/>
  <c r="Q295" i="31"/>
  <c r="P295" i="31"/>
  <c r="N295" i="31"/>
  <c r="M295" i="31"/>
  <c r="X295" i="31" s="1"/>
  <c r="K295" i="31"/>
  <c r="J295" i="31"/>
  <c r="H295" i="31"/>
  <c r="G295" i="31"/>
  <c r="F295" i="31"/>
  <c r="R294" i="31"/>
  <c r="Q294" i="31"/>
  <c r="N294" i="31"/>
  <c r="M294" i="31"/>
  <c r="K294" i="31"/>
  <c r="J294" i="31"/>
  <c r="H294" i="31"/>
  <c r="G294" i="31"/>
  <c r="F294" i="31"/>
  <c r="R293" i="31"/>
  <c r="Q293" i="31"/>
  <c r="N293" i="31"/>
  <c r="M293" i="31"/>
  <c r="X293" i="31" s="1"/>
  <c r="Y293" i="31" s="1"/>
  <c r="K293" i="31"/>
  <c r="J293" i="31"/>
  <c r="H293" i="31"/>
  <c r="G293" i="31"/>
  <c r="F293" i="31"/>
  <c r="R292" i="31"/>
  <c r="Q292" i="31"/>
  <c r="N292" i="31"/>
  <c r="M292" i="31"/>
  <c r="X292" i="31" s="1"/>
  <c r="Y292" i="31" s="1"/>
  <c r="K292" i="31"/>
  <c r="J292" i="31"/>
  <c r="H292" i="31"/>
  <c r="G292" i="31"/>
  <c r="F292" i="31"/>
  <c r="R291" i="31"/>
  <c r="Q291" i="31"/>
  <c r="N291" i="31"/>
  <c r="M291" i="31"/>
  <c r="X291" i="31" s="1"/>
  <c r="Y291" i="31" s="1"/>
  <c r="K291" i="31"/>
  <c r="J291" i="31"/>
  <c r="H291" i="31"/>
  <c r="G291" i="31"/>
  <c r="F291" i="31"/>
  <c r="R290" i="31"/>
  <c r="Q290" i="31"/>
  <c r="N290" i="31"/>
  <c r="M290" i="31"/>
  <c r="K290" i="31"/>
  <c r="J290" i="31"/>
  <c r="H290" i="31"/>
  <c r="G290" i="31"/>
  <c r="F290" i="31"/>
  <c r="R289" i="31"/>
  <c r="Q289" i="31"/>
  <c r="P289" i="31"/>
  <c r="N289" i="31"/>
  <c r="M289" i="31"/>
  <c r="X289" i="31" s="1"/>
  <c r="K289" i="31"/>
  <c r="J289" i="31"/>
  <c r="H289" i="31"/>
  <c r="G289" i="31"/>
  <c r="F289" i="31"/>
  <c r="R288" i="31"/>
  <c r="Q288" i="31"/>
  <c r="P288" i="31"/>
  <c r="O288" i="31"/>
  <c r="N288" i="31"/>
  <c r="M288" i="31"/>
  <c r="X288" i="31" s="1"/>
  <c r="Y288" i="31" s="1"/>
  <c r="L288" i="31"/>
  <c r="W288" i="31" s="1"/>
  <c r="K288" i="31"/>
  <c r="J288" i="31"/>
  <c r="I288" i="31"/>
  <c r="H288" i="31"/>
  <c r="G288" i="31"/>
  <c r="F288" i="31"/>
  <c r="R287" i="31"/>
  <c r="Q287" i="31"/>
  <c r="O287" i="31"/>
  <c r="N287" i="31"/>
  <c r="M287" i="31"/>
  <c r="X287" i="31" s="1"/>
  <c r="Y287" i="31" s="1"/>
  <c r="L287" i="31"/>
  <c r="W287" i="31" s="1"/>
  <c r="K287" i="31"/>
  <c r="J287" i="31"/>
  <c r="I287" i="31"/>
  <c r="H287" i="31"/>
  <c r="G287" i="31"/>
  <c r="F287" i="31"/>
  <c r="R286" i="31"/>
  <c r="Q286" i="31"/>
  <c r="P286" i="31"/>
  <c r="O286" i="31"/>
  <c r="N286" i="31"/>
  <c r="M286" i="31"/>
  <c r="L286" i="31"/>
  <c r="W286" i="31" s="1"/>
  <c r="K286" i="31"/>
  <c r="J286" i="31"/>
  <c r="I286" i="31"/>
  <c r="H286" i="31"/>
  <c r="G286" i="31"/>
  <c r="F286" i="31"/>
  <c r="R285" i="31"/>
  <c r="Q285" i="31"/>
  <c r="P285" i="31"/>
  <c r="O285" i="31"/>
  <c r="N285" i="31"/>
  <c r="M285" i="31"/>
  <c r="X285" i="31" s="1"/>
  <c r="Y285" i="31" s="1"/>
  <c r="L285" i="31"/>
  <c r="W285" i="31" s="1"/>
  <c r="K285" i="31"/>
  <c r="J285" i="31"/>
  <c r="I285" i="31"/>
  <c r="H285" i="31"/>
  <c r="G285" i="31"/>
  <c r="F285" i="31"/>
  <c r="R284" i="31"/>
  <c r="Q284" i="31"/>
  <c r="P284" i="31"/>
  <c r="O284" i="31"/>
  <c r="N284" i="31"/>
  <c r="M284" i="31"/>
  <c r="X284" i="31" s="1"/>
  <c r="Y284" i="31" s="1"/>
  <c r="L284" i="31"/>
  <c r="W284" i="31" s="1"/>
  <c r="K284" i="31"/>
  <c r="J284" i="31"/>
  <c r="I284" i="31"/>
  <c r="H284" i="31"/>
  <c r="G284" i="31"/>
  <c r="F284" i="31"/>
  <c r="R283" i="31"/>
  <c r="Q283" i="31"/>
  <c r="P283" i="31"/>
  <c r="O283" i="31"/>
  <c r="N283" i="31"/>
  <c r="M283" i="31"/>
  <c r="L283" i="31"/>
  <c r="W283" i="31" s="1"/>
  <c r="K283" i="31"/>
  <c r="J283" i="31"/>
  <c r="I283" i="31"/>
  <c r="H283" i="31"/>
  <c r="G283" i="31"/>
  <c r="F283" i="31"/>
  <c r="R282" i="31"/>
  <c r="Q282" i="31"/>
  <c r="P282" i="31"/>
  <c r="O282" i="31"/>
  <c r="N282" i="31"/>
  <c r="M282" i="31"/>
  <c r="L282" i="31"/>
  <c r="K282" i="31"/>
  <c r="J282" i="31"/>
  <c r="I282" i="31"/>
  <c r="H282" i="31"/>
  <c r="G282" i="31"/>
  <c r="F282" i="31"/>
  <c r="R281" i="31"/>
  <c r="Q281" i="31"/>
  <c r="P281" i="31"/>
  <c r="O281" i="31"/>
  <c r="N281" i="31"/>
  <c r="M281" i="31"/>
  <c r="X281" i="31" s="1"/>
  <c r="L281" i="31"/>
  <c r="W281" i="31" s="1"/>
  <c r="K281" i="31"/>
  <c r="J281" i="31"/>
  <c r="I281" i="31"/>
  <c r="H281" i="31"/>
  <c r="G281" i="31"/>
  <c r="F281" i="31"/>
  <c r="R280" i="31"/>
  <c r="Q280" i="31"/>
  <c r="P280" i="31"/>
  <c r="O280" i="31"/>
  <c r="N280" i="31"/>
  <c r="M280" i="31"/>
  <c r="X280" i="31" s="1"/>
  <c r="L280" i="31"/>
  <c r="W280" i="31" s="1"/>
  <c r="K280" i="31"/>
  <c r="J280" i="31"/>
  <c r="I280" i="31"/>
  <c r="H280" i="31"/>
  <c r="G280" i="31"/>
  <c r="F280" i="31"/>
  <c r="R279" i="31"/>
  <c r="Q279" i="31"/>
  <c r="P279" i="31"/>
  <c r="O279" i="31"/>
  <c r="N279" i="31"/>
  <c r="M279" i="31"/>
  <c r="L279" i="31"/>
  <c r="W279" i="31" s="1"/>
  <c r="K279" i="31"/>
  <c r="J279" i="31"/>
  <c r="I279" i="31"/>
  <c r="H279" i="31"/>
  <c r="G279" i="31"/>
  <c r="F279" i="31"/>
  <c r="R278" i="31"/>
  <c r="Q278" i="31"/>
  <c r="P278" i="31"/>
  <c r="O278" i="31"/>
  <c r="N278" i="31"/>
  <c r="M278" i="31"/>
  <c r="L278" i="31"/>
  <c r="W278" i="31" s="1"/>
  <c r="K278" i="31"/>
  <c r="J278" i="31"/>
  <c r="I278" i="31"/>
  <c r="H278" i="31"/>
  <c r="G278" i="31"/>
  <c r="F278" i="31"/>
  <c r="R277" i="31"/>
  <c r="Q277" i="31"/>
  <c r="P277" i="31"/>
  <c r="O277" i="31"/>
  <c r="N277" i="31"/>
  <c r="M277" i="31"/>
  <c r="X277" i="31" s="1"/>
  <c r="L277" i="31"/>
  <c r="W277" i="31" s="1"/>
  <c r="K277" i="31"/>
  <c r="J277" i="31"/>
  <c r="I277" i="31"/>
  <c r="H277" i="31"/>
  <c r="G277" i="31"/>
  <c r="F277" i="31"/>
  <c r="R276" i="31"/>
  <c r="Q276" i="31"/>
  <c r="P276" i="31"/>
  <c r="O276" i="31"/>
  <c r="N276" i="31"/>
  <c r="M276" i="31"/>
  <c r="X276" i="31" s="1"/>
  <c r="L276" i="31"/>
  <c r="W276" i="31" s="1"/>
  <c r="K276" i="31"/>
  <c r="J276" i="31"/>
  <c r="I276" i="31"/>
  <c r="H276" i="31"/>
  <c r="G276" i="31"/>
  <c r="F276" i="31"/>
  <c r="R275" i="31"/>
  <c r="Q275" i="31"/>
  <c r="P275" i="31"/>
  <c r="O275" i="31"/>
  <c r="N275" i="31"/>
  <c r="M275" i="31"/>
  <c r="X275" i="31" s="1"/>
  <c r="L275" i="31"/>
  <c r="W275" i="31" s="1"/>
  <c r="K275" i="31"/>
  <c r="J275" i="31"/>
  <c r="I275" i="31"/>
  <c r="H275" i="31"/>
  <c r="G275" i="31"/>
  <c r="F275" i="31"/>
  <c r="R274" i="31"/>
  <c r="Q274" i="31"/>
  <c r="O274" i="31"/>
  <c r="N274" i="31"/>
  <c r="M274" i="31"/>
  <c r="L274" i="31"/>
  <c r="K274" i="31"/>
  <c r="J274" i="31"/>
  <c r="I274" i="31"/>
  <c r="H274" i="31"/>
  <c r="G274" i="31"/>
  <c r="F274" i="31"/>
  <c r="R273" i="31"/>
  <c r="Q273" i="31"/>
  <c r="O273" i="31"/>
  <c r="N273" i="31"/>
  <c r="M273" i="31"/>
  <c r="X273" i="31" s="1"/>
  <c r="Y273" i="31" s="1"/>
  <c r="L273" i="31"/>
  <c r="W273" i="31" s="1"/>
  <c r="K273" i="31"/>
  <c r="J273" i="31"/>
  <c r="I273" i="31"/>
  <c r="H273" i="31"/>
  <c r="G273" i="31"/>
  <c r="F273" i="31"/>
  <c r="R272" i="31"/>
  <c r="Q272" i="31"/>
  <c r="P272" i="31"/>
  <c r="O272" i="31"/>
  <c r="N272" i="31"/>
  <c r="M272" i="31"/>
  <c r="L272" i="31"/>
  <c r="W272" i="31" s="1"/>
  <c r="K272" i="31"/>
  <c r="J272" i="31"/>
  <c r="I272" i="31"/>
  <c r="H272" i="31"/>
  <c r="G272" i="31"/>
  <c r="F272" i="31"/>
  <c r="R271" i="31"/>
  <c r="Q271" i="31"/>
  <c r="P271" i="31"/>
  <c r="O271" i="31"/>
  <c r="N271" i="31"/>
  <c r="M271" i="31"/>
  <c r="L271" i="31"/>
  <c r="W271" i="31" s="1"/>
  <c r="K271" i="31"/>
  <c r="J271" i="31"/>
  <c r="I271" i="31"/>
  <c r="H271" i="31"/>
  <c r="G271" i="31"/>
  <c r="F271" i="31"/>
  <c r="R270" i="31"/>
  <c r="Q270" i="31"/>
  <c r="P270" i="31"/>
  <c r="O270" i="31"/>
  <c r="N270" i="31"/>
  <c r="M270" i="31"/>
  <c r="L270" i="31"/>
  <c r="W270" i="31" s="1"/>
  <c r="K270" i="31"/>
  <c r="J270" i="31"/>
  <c r="I270" i="31"/>
  <c r="H270" i="31"/>
  <c r="G270" i="31"/>
  <c r="F270" i="31"/>
  <c r="R269" i="31"/>
  <c r="Q269" i="31"/>
  <c r="P269" i="31"/>
  <c r="O269" i="31"/>
  <c r="N269" i="31"/>
  <c r="M269" i="31"/>
  <c r="X269" i="31" s="1"/>
  <c r="L269" i="31"/>
  <c r="W269" i="31" s="1"/>
  <c r="K269" i="31"/>
  <c r="J269" i="31"/>
  <c r="I269" i="31"/>
  <c r="H269" i="31"/>
  <c r="G269" i="31"/>
  <c r="F269" i="31"/>
  <c r="R268" i="31"/>
  <c r="Q268" i="31"/>
  <c r="P268" i="31"/>
  <c r="O268" i="31"/>
  <c r="N268" i="31"/>
  <c r="M268" i="31"/>
  <c r="X268" i="31" s="1"/>
  <c r="L268" i="31"/>
  <c r="W268" i="31" s="1"/>
  <c r="K268" i="31"/>
  <c r="J268" i="31"/>
  <c r="I268" i="31"/>
  <c r="H268" i="31"/>
  <c r="G268" i="31"/>
  <c r="F268" i="31"/>
  <c r="R267" i="31"/>
  <c r="Q267" i="31"/>
  <c r="P267" i="31"/>
  <c r="O267" i="31"/>
  <c r="N267" i="31"/>
  <c r="M267" i="31"/>
  <c r="L267" i="31"/>
  <c r="W267" i="31" s="1"/>
  <c r="K267" i="31"/>
  <c r="J267" i="31"/>
  <c r="I267" i="31"/>
  <c r="H267" i="31"/>
  <c r="G267" i="31"/>
  <c r="F267" i="31"/>
  <c r="R266" i="31"/>
  <c r="Q266" i="31"/>
  <c r="P266" i="31"/>
  <c r="O266" i="31"/>
  <c r="N266" i="31"/>
  <c r="M266" i="31"/>
  <c r="L266" i="31"/>
  <c r="K266" i="31"/>
  <c r="J266" i="31"/>
  <c r="I266" i="31"/>
  <c r="H266" i="31"/>
  <c r="G266" i="31"/>
  <c r="F266" i="31"/>
  <c r="R265" i="31"/>
  <c r="Q265" i="31"/>
  <c r="P265" i="31"/>
  <c r="O265" i="31"/>
  <c r="N265" i="31"/>
  <c r="M265" i="31"/>
  <c r="X265" i="31" s="1"/>
  <c r="K265" i="31"/>
  <c r="J265" i="31"/>
  <c r="H265" i="31"/>
  <c r="G265" i="31"/>
  <c r="F265" i="31"/>
  <c r="R264" i="31"/>
  <c r="Q264" i="31"/>
  <c r="P264" i="31"/>
  <c r="O264" i="31"/>
  <c r="N264" i="31"/>
  <c r="M264" i="31"/>
  <c r="X264" i="31" s="1"/>
  <c r="L264" i="31"/>
  <c r="W264" i="31" s="1"/>
  <c r="K264" i="31"/>
  <c r="J264" i="31"/>
  <c r="I264" i="31"/>
  <c r="H264" i="31"/>
  <c r="G264" i="31"/>
  <c r="F264" i="31"/>
  <c r="R263" i="31"/>
  <c r="Q263" i="31"/>
  <c r="P263" i="31"/>
  <c r="O263" i="31"/>
  <c r="N263" i="31"/>
  <c r="M263" i="31"/>
  <c r="L263" i="31"/>
  <c r="W263" i="31" s="1"/>
  <c r="K263" i="31"/>
  <c r="J263" i="31"/>
  <c r="I263" i="31"/>
  <c r="H263" i="31"/>
  <c r="G263" i="31"/>
  <c r="F263" i="31"/>
  <c r="R262" i="31"/>
  <c r="Q262" i="31"/>
  <c r="P262" i="31"/>
  <c r="O262" i="31"/>
  <c r="N262" i="31"/>
  <c r="M262" i="31"/>
  <c r="L262" i="31"/>
  <c r="W262" i="31" s="1"/>
  <c r="K262" i="31"/>
  <c r="J262" i="31"/>
  <c r="I262" i="31"/>
  <c r="H262" i="31"/>
  <c r="G262" i="31"/>
  <c r="F262" i="31"/>
  <c r="R261" i="31"/>
  <c r="Q261" i="31"/>
  <c r="O261" i="31"/>
  <c r="N261" i="31"/>
  <c r="M261" i="31"/>
  <c r="X261" i="31" s="1"/>
  <c r="Y261" i="31" s="1"/>
  <c r="L261" i="31"/>
  <c r="W261" i="31" s="1"/>
  <c r="K261" i="31"/>
  <c r="J261" i="31"/>
  <c r="I261" i="31"/>
  <c r="H261" i="31"/>
  <c r="G261" i="31"/>
  <c r="F261" i="31"/>
  <c r="R260" i="31"/>
  <c r="Q260" i="31"/>
  <c r="P260" i="31"/>
  <c r="O260" i="31"/>
  <c r="N260" i="31"/>
  <c r="M260" i="31"/>
  <c r="X260" i="31" s="1"/>
  <c r="L260" i="31"/>
  <c r="W260" i="31" s="1"/>
  <c r="K260" i="31"/>
  <c r="J260" i="31"/>
  <c r="I260" i="31"/>
  <c r="H260" i="31"/>
  <c r="G260" i="31"/>
  <c r="F260" i="31"/>
  <c r="R259" i="31"/>
  <c r="P259" i="31"/>
  <c r="N259" i="31"/>
  <c r="M259" i="31"/>
  <c r="L259" i="31"/>
  <c r="W259" i="31" s="1"/>
  <c r="K259" i="31"/>
  <c r="J259" i="31"/>
  <c r="I259" i="31"/>
  <c r="H259" i="31"/>
  <c r="G259" i="31"/>
  <c r="F259" i="31"/>
  <c r="R258" i="31"/>
  <c r="Q258" i="31"/>
  <c r="P258" i="31"/>
  <c r="O258" i="31"/>
  <c r="N258" i="31"/>
  <c r="M258" i="31"/>
  <c r="L258" i="31"/>
  <c r="W258" i="31" s="1"/>
  <c r="K258" i="31"/>
  <c r="J258" i="31"/>
  <c r="I258" i="31"/>
  <c r="H258" i="31"/>
  <c r="G258" i="31"/>
  <c r="F258" i="31"/>
  <c r="R257" i="31"/>
  <c r="P257" i="31"/>
  <c r="N257" i="31"/>
  <c r="M257" i="31"/>
  <c r="X257" i="31" s="1"/>
  <c r="Y257" i="31" s="1"/>
  <c r="L257" i="31"/>
  <c r="W257" i="31" s="1"/>
  <c r="K257" i="31"/>
  <c r="J257" i="31"/>
  <c r="I257" i="31"/>
  <c r="H257" i="31"/>
  <c r="G257" i="31"/>
  <c r="F257" i="31"/>
  <c r="R256" i="31"/>
  <c r="Q256" i="31"/>
  <c r="P256" i="31"/>
  <c r="O256" i="31"/>
  <c r="N256" i="31"/>
  <c r="M256" i="31"/>
  <c r="L256" i="31"/>
  <c r="W256" i="31" s="1"/>
  <c r="K256" i="31"/>
  <c r="J256" i="31"/>
  <c r="I256" i="31"/>
  <c r="H256" i="31"/>
  <c r="G256" i="31"/>
  <c r="F256" i="31"/>
  <c r="R255" i="31"/>
  <c r="Q255" i="31"/>
  <c r="P255" i="31"/>
  <c r="O255" i="31"/>
  <c r="N255" i="31"/>
  <c r="M255" i="31"/>
  <c r="L255" i="31"/>
  <c r="W255" i="31" s="1"/>
  <c r="K255" i="31"/>
  <c r="J255" i="31"/>
  <c r="I255" i="31"/>
  <c r="H255" i="31"/>
  <c r="G255" i="31"/>
  <c r="F255" i="31"/>
  <c r="R254" i="31"/>
  <c r="Q254" i="31"/>
  <c r="P254" i="31"/>
  <c r="O254" i="31"/>
  <c r="N254" i="31"/>
  <c r="M254" i="31"/>
  <c r="X254" i="31" s="1"/>
  <c r="L254" i="31"/>
  <c r="W254" i="31" s="1"/>
  <c r="K254" i="31"/>
  <c r="J254" i="31"/>
  <c r="I254" i="31"/>
  <c r="H254" i="31"/>
  <c r="G254" i="31"/>
  <c r="F254" i="31"/>
  <c r="R253" i="31"/>
  <c r="Q253" i="31"/>
  <c r="P253" i="31"/>
  <c r="O253" i="31"/>
  <c r="N253" i="31"/>
  <c r="M253" i="31"/>
  <c r="X253" i="31" s="1"/>
  <c r="L253" i="31"/>
  <c r="W253" i="31" s="1"/>
  <c r="K253" i="31"/>
  <c r="J253" i="31"/>
  <c r="I253" i="31"/>
  <c r="H253" i="31"/>
  <c r="G253" i="31"/>
  <c r="F253" i="31"/>
  <c r="R252" i="31"/>
  <c r="Q252" i="31"/>
  <c r="P252" i="31"/>
  <c r="O252" i="31"/>
  <c r="N252" i="31"/>
  <c r="M252" i="31"/>
  <c r="X252" i="31" s="1"/>
  <c r="Y252" i="31" s="1"/>
  <c r="L252" i="31"/>
  <c r="W252" i="31" s="1"/>
  <c r="K252" i="31"/>
  <c r="J252" i="31"/>
  <c r="I252" i="31"/>
  <c r="H252" i="31"/>
  <c r="G252" i="31"/>
  <c r="F252" i="31"/>
  <c r="R251" i="31"/>
  <c r="Q251" i="31"/>
  <c r="P251" i="31"/>
  <c r="O251" i="31"/>
  <c r="N251" i="31"/>
  <c r="M251" i="31"/>
  <c r="X251" i="31" s="1"/>
  <c r="Y251" i="31" s="1"/>
  <c r="L251" i="31"/>
  <c r="W251" i="31" s="1"/>
  <c r="K251" i="31"/>
  <c r="J251" i="31"/>
  <c r="I251" i="31"/>
  <c r="H251" i="31"/>
  <c r="G251" i="31"/>
  <c r="F251" i="31"/>
  <c r="R250" i="31"/>
  <c r="Q250" i="31"/>
  <c r="P250" i="31"/>
  <c r="O250" i="31"/>
  <c r="N250" i="31"/>
  <c r="M250" i="31"/>
  <c r="K250" i="31"/>
  <c r="J250" i="31"/>
  <c r="H250" i="31"/>
  <c r="G250" i="31"/>
  <c r="F250" i="31"/>
  <c r="R249" i="31"/>
  <c r="Q249" i="31"/>
  <c r="O249" i="31"/>
  <c r="N249" i="31"/>
  <c r="M249" i="31"/>
  <c r="X249" i="31" s="1"/>
  <c r="Y249" i="31" s="1"/>
  <c r="K249" i="31"/>
  <c r="J249" i="31"/>
  <c r="H249" i="31"/>
  <c r="G249" i="31"/>
  <c r="F249" i="31"/>
  <c r="R248" i="31"/>
  <c r="Q248" i="31"/>
  <c r="P248" i="31"/>
  <c r="O248" i="31"/>
  <c r="N248" i="31"/>
  <c r="M248" i="31"/>
  <c r="K248" i="31"/>
  <c r="J248" i="31"/>
  <c r="H248" i="31"/>
  <c r="G248" i="31"/>
  <c r="F248" i="31"/>
  <c r="R247" i="31"/>
  <c r="Q247" i="31"/>
  <c r="O247" i="31"/>
  <c r="N247" i="31"/>
  <c r="M247" i="31"/>
  <c r="X247" i="31" s="1"/>
  <c r="Y247" i="31" s="1"/>
  <c r="K247" i="31"/>
  <c r="J247" i="31"/>
  <c r="H247" i="31"/>
  <c r="G247" i="31"/>
  <c r="F247" i="31"/>
  <c r="R246" i="31"/>
  <c r="Q246" i="31"/>
  <c r="O246" i="31"/>
  <c r="N246" i="31"/>
  <c r="M246" i="31"/>
  <c r="K246" i="31"/>
  <c r="J246" i="31"/>
  <c r="H246" i="31"/>
  <c r="G246" i="31"/>
  <c r="F246" i="31"/>
  <c r="R245" i="31"/>
  <c r="Q245" i="31"/>
  <c r="P245" i="31"/>
  <c r="O245" i="31"/>
  <c r="N245" i="31"/>
  <c r="M245" i="31"/>
  <c r="X245" i="31" s="1"/>
  <c r="Y245" i="31" s="1"/>
  <c r="K245" i="31"/>
  <c r="J245" i="31"/>
  <c r="H245" i="31"/>
  <c r="G245" i="31"/>
  <c r="F245" i="31"/>
  <c r="R244" i="31"/>
  <c r="Q244" i="31"/>
  <c r="P244" i="31"/>
  <c r="O244" i="31"/>
  <c r="N244" i="31"/>
  <c r="M244" i="31"/>
  <c r="K244" i="31"/>
  <c r="J244" i="31"/>
  <c r="H244" i="31"/>
  <c r="G244" i="31"/>
  <c r="F244" i="31"/>
  <c r="R243" i="31"/>
  <c r="Q243" i="31"/>
  <c r="O243" i="31"/>
  <c r="N243" i="31"/>
  <c r="M243" i="31"/>
  <c r="X243" i="31" s="1"/>
  <c r="Y243" i="31" s="1"/>
  <c r="K243" i="31"/>
  <c r="J243" i="31"/>
  <c r="H243" i="31"/>
  <c r="G243" i="31"/>
  <c r="F243" i="31"/>
  <c r="R242" i="31"/>
  <c r="Q242" i="31"/>
  <c r="P242" i="31"/>
  <c r="O242" i="31"/>
  <c r="N242" i="31"/>
  <c r="M242" i="31"/>
  <c r="X242" i="31" s="1"/>
  <c r="Y242" i="31" s="1"/>
  <c r="K242" i="31"/>
  <c r="J242" i="31"/>
  <c r="H242" i="31"/>
  <c r="G242" i="31"/>
  <c r="F242" i="31"/>
  <c r="R241" i="31"/>
  <c r="Q241" i="31"/>
  <c r="P241" i="31"/>
  <c r="O241" i="31"/>
  <c r="N241" i="31"/>
  <c r="M241" i="31"/>
  <c r="X241" i="31" s="1"/>
  <c r="Y241" i="31" s="1"/>
  <c r="K241" i="31"/>
  <c r="J241" i="31"/>
  <c r="H241" i="31"/>
  <c r="G241" i="31"/>
  <c r="F241" i="31"/>
  <c r="R240" i="31"/>
  <c r="Q240" i="31"/>
  <c r="O240" i="31"/>
  <c r="N240" i="31"/>
  <c r="M240" i="31"/>
  <c r="K240" i="31"/>
  <c r="J240" i="31"/>
  <c r="H240" i="31"/>
  <c r="G240" i="31"/>
  <c r="F240" i="31"/>
  <c r="R239" i="31"/>
  <c r="Q239" i="31"/>
  <c r="P239" i="31"/>
  <c r="O239" i="31"/>
  <c r="N239" i="31"/>
  <c r="M239" i="31"/>
  <c r="X239" i="31" s="1"/>
  <c r="Y239" i="31" s="1"/>
  <c r="K239" i="31"/>
  <c r="J239" i="31"/>
  <c r="H239" i="31"/>
  <c r="G239" i="31"/>
  <c r="F239" i="31"/>
  <c r="R238" i="31"/>
  <c r="Q238" i="31"/>
  <c r="P238" i="31"/>
  <c r="O238" i="31"/>
  <c r="N238" i="31"/>
  <c r="M238" i="31"/>
  <c r="K238" i="31"/>
  <c r="J238" i="31"/>
  <c r="H238" i="31"/>
  <c r="G238" i="31"/>
  <c r="F238" i="31"/>
  <c r="R237" i="31"/>
  <c r="Q237" i="31"/>
  <c r="P237" i="31"/>
  <c r="O237" i="31"/>
  <c r="N237" i="31"/>
  <c r="M237" i="31"/>
  <c r="X237" i="31" s="1"/>
  <c r="Y237" i="31" s="1"/>
  <c r="K237" i="31"/>
  <c r="J237" i="31"/>
  <c r="H237" i="31"/>
  <c r="G237" i="31"/>
  <c r="F237" i="31"/>
  <c r="R236" i="31"/>
  <c r="Q236" i="31"/>
  <c r="O236" i="31"/>
  <c r="N236" i="31"/>
  <c r="M236" i="31"/>
  <c r="X236" i="31" s="1"/>
  <c r="Y236" i="31" s="1"/>
  <c r="K236" i="31"/>
  <c r="J236" i="31"/>
  <c r="H236" i="31"/>
  <c r="G236" i="31"/>
  <c r="F236" i="31"/>
  <c r="R235" i="31"/>
  <c r="Q235" i="31"/>
  <c r="P235" i="31"/>
  <c r="O235" i="31"/>
  <c r="N235" i="31"/>
  <c r="M235" i="31"/>
  <c r="X235" i="31" s="1"/>
  <c r="Y235" i="31" s="1"/>
  <c r="K235" i="31"/>
  <c r="J235" i="31"/>
  <c r="H235" i="31"/>
  <c r="G235" i="31"/>
  <c r="F235" i="31"/>
  <c r="R234" i="31"/>
  <c r="Q234" i="31"/>
  <c r="P234" i="31"/>
  <c r="O234" i="31"/>
  <c r="N234" i="31"/>
  <c r="M234" i="31"/>
  <c r="K234" i="31"/>
  <c r="J234" i="31"/>
  <c r="H234" i="31"/>
  <c r="G234" i="31"/>
  <c r="F234" i="31"/>
  <c r="R233" i="31"/>
  <c r="Q233" i="31"/>
  <c r="P233" i="31"/>
  <c r="O233" i="31"/>
  <c r="N233" i="31"/>
  <c r="M233" i="31"/>
  <c r="K233" i="31"/>
  <c r="J233" i="31"/>
  <c r="H233" i="31"/>
  <c r="G233" i="31"/>
  <c r="F233" i="31"/>
  <c r="R232" i="31"/>
  <c r="Q232" i="31"/>
  <c r="P232" i="31"/>
  <c r="O232" i="31"/>
  <c r="N232" i="31"/>
  <c r="M232" i="31"/>
  <c r="X232" i="31" s="1"/>
  <c r="Y232" i="31" s="1"/>
  <c r="K232" i="31"/>
  <c r="J232" i="31"/>
  <c r="H232" i="31"/>
  <c r="G232" i="31"/>
  <c r="F232" i="31"/>
  <c r="R231" i="31"/>
  <c r="Q231" i="31"/>
  <c r="P231" i="31"/>
  <c r="O231" i="31"/>
  <c r="N231" i="31"/>
  <c r="M231" i="31"/>
  <c r="K231" i="31"/>
  <c r="J231" i="31"/>
  <c r="H231" i="31"/>
  <c r="G231" i="31"/>
  <c r="F231" i="31"/>
  <c r="R230" i="31"/>
  <c r="Q230" i="31"/>
  <c r="P230" i="31"/>
  <c r="O230" i="31"/>
  <c r="N230" i="31"/>
  <c r="M230" i="31"/>
  <c r="X230" i="31" s="1"/>
  <c r="Y230" i="31" s="1"/>
  <c r="K230" i="31"/>
  <c r="J230" i="31"/>
  <c r="H230" i="31"/>
  <c r="G230" i="31"/>
  <c r="F230" i="31"/>
  <c r="R229" i="31"/>
  <c r="Q229" i="31"/>
  <c r="P229" i="31"/>
  <c r="O229" i="31"/>
  <c r="N229" i="31"/>
  <c r="M229" i="31"/>
  <c r="K229" i="31"/>
  <c r="J229" i="31"/>
  <c r="H229" i="31"/>
  <c r="G229" i="31"/>
  <c r="F229" i="31"/>
  <c r="R228" i="31"/>
  <c r="Q228" i="31"/>
  <c r="P228" i="31"/>
  <c r="O228" i="31"/>
  <c r="N228" i="31"/>
  <c r="M228" i="31"/>
  <c r="K228" i="31"/>
  <c r="J228" i="31"/>
  <c r="H228" i="31"/>
  <c r="G228" i="31"/>
  <c r="F228" i="31"/>
  <c r="R227" i="31"/>
  <c r="Q227" i="31"/>
  <c r="P227" i="31"/>
  <c r="O227" i="31"/>
  <c r="N227" i="31"/>
  <c r="M227" i="31"/>
  <c r="K227" i="31"/>
  <c r="J227" i="31"/>
  <c r="H227" i="31"/>
  <c r="G227" i="31"/>
  <c r="F227" i="31"/>
  <c r="R226" i="31"/>
  <c r="Q226" i="31"/>
  <c r="P226" i="31"/>
  <c r="O226" i="31"/>
  <c r="N226" i="31"/>
  <c r="M226" i="31"/>
  <c r="X226" i="31" s="1"/>
  <c r="Y226" i="31" s="1"/>
  <c r="K226" i="31"/>
  <c r="J226" i="31"/>
  <c r="H226" i="31"/>
  <c r="G226" i="31"/>
  <c r="F226" i="31"/>
  <c r="R225" i="31"/>
  <c r="Q225" i="31"/>
  <c r="P225" i="31"/>
  <c r="O225" i="31"/>
  <c r="N225" i="31"/>
  <c r="M225" i="31"/>
  <c r="K225" i="31"/>
  <c r="J225" i="31"/>
  <c r="H225" i="31"/>
  <c r="G225" i="31"/>
  <c r="F225" i="31"/>
  <c r="R224" i="31"/>
  <c r="Q224" i="31"/>
  <c r="P224" i="31"/>
  <c r="O224" i="31"/>
  <c r="N224" i="31"/>
  <c r="M224" i="31"/>
  <c r="K224" i="31"/>
  <c r="J224" i="31"/>
  <c r="H224" i="31"/>
  <c r="G224" i="31"/>
  <c r="F224" i="31"/>
  <c r="R223" i="31"/>
  <c r="Q223" i="31"/>
  <c r="P223" i="31"/>
  <c r="O223" i="31"/>
  <c r="N223" i="31"/>
  <c r="M223" i="31"/>
  <c r="X223" i="31" s="1"/>
  <c r="Y223" i="31" s="1"/>
  <c r="K223" i="31"/>
  <c r="J223" i="31"/>
  <c r="H223" i="31"/>
  <c r="G223" i="31"/>
  <c r="F223" i="31"/>
  <c r="R222" i="31"/>
  <c r="Q222" i="31"/>
  <c r="P222" i="31"/>
  <c r="O222" i="31"/>
  <c r="N222" i="31"/>
  <c r="M222" i="31"/>
  <c r="K222" i="31"/>
  <c r="J222" i="31"/>
  <c r="H222" i="31"/>
  <c r="G222" i="31"/>
  <c r="F222" i="31"/>
  <c r="R221" i="31"/>
  <c r="Q221" i="31"/>
  <c r="P221" i="31"/>
  <c r="O221" i="31"/>
  <c r="N221" i="31"/>
  <c r="M221" i="31"/>
  <c r="K221" i="31"/>
  <c r="J221" i="31"/>
  <c r="H221" i="31"/>
  <c r="G221" i="31"/>
  <c r="F221" i="31"/>
  <c r="R220" i="31"/>
  <c r="Q220" i="31"/>
  <c r="O220" i="31"/>
  <c r="N220" i="31"/>
  <c r="M220" i="31"/>
  <c r="X220" i="31" s="1"/>
  <c r="Y220" i="31" s="1"/>
  <c r="K220" i="31"/>
  <c r="J220" i="31"/>
  <c r="H220" i="31"/>
  <c r="G220" i="31"/>
  <c r="F220" i="31"/>
  <c r="R219" i="31"/>
  <c r="Q219" i="31"/>
  <c r="P219" i="31"/>
  <c r="O219" i="31"/>
  <c r="N219" i="31"/>
  <c r="M219" i="31"/>
  <c r="X219" i="31" s="1"/>
  <c r="Y219" i="31" s="1"/>
  <c r="K219" i="31"/>
  <c r="J219" i="31"/>
  <c r="H219" i="31"/>
  <c r="G219" i="31"/>
  <c r="F219" i="31"/>
  <c r="R218" i="31"/>
  <c r="Q218" i="31"/>
  <c r="O218" i="31"/>
  <c r="N218" i="31"/>
  <c r="M218" i="31"/>
  <c r="K218" i="31"/>
  <c r="J218" i="31"/>
  <c r="H218" i="31"/>
  <c r="G218" i="31"/>
  <c r="F218" i="31"/>
  <c r="R217" i="31"/>
  <c r="Q217" i="31"/>
  <c r="P217" i="31"/>
  <c r="O217" i="31"/>
  <c r="N217" i="31"/>
  <c r="M217" i="31"/>
  <c r="K217" i="31"/>
  <c r="J217" i="31"/>
  <c r="H217" i="31"/>
  <c r="G217" i="31"/>
  <c r="F217" i="31"/>
  <c r="R216" i="31"/>
  <c r="Q216" i="31"/>
  <c r="P216" i="31"/>
  <c r="O216" i="31"/>
  <c r="N216" i="31"/>
  <c r="M216" i="31"/>
  <c r="X216" i="31" s="1"/>
  <c r="Y216" i="31" s="1"/>
  <c r="K216" i="31"/>
  <c r="J216" i="31"/>
  <c r="H216" i="31"/>
  <c r="G216" i="31"/>
  <c r="F216" i="31"/>
  <c r="R215" i="31"/>
  <c r="Q215" i="31"/>
  <c r="P215" i="31"/>
  <c r="O215" i="31"/>
  <c r="N215" i="31"/>
  <c r="M215" i="31"/>
  <c r="X215" i="31" s="1"/>
  <c r="Y215" i="31" s="1"/>
  <c r="K215" i="31"/>
  <c r="J215" i="31"/>
  <c r="H215" i="31"/>
  <c r="G215" i="31"/>
  <c r="F215" i="31"/>
  <c r="R214" i="31"/>
  <c r="Q214" i="31"/>
  <c r="P214" i="31"/>
  <c r="O214" i="31"/>
  <c r="N214" i="31"/>
  <c r="M214" i="31"/>
  <c r="K214" i="31"/>
  <c r="J214" i="31"/>
  <c r="H214" i="31"/>
  <c r="G214" i="31"/>
  <c r="F214" i="31"/>
  <c r="R213" i="31"/>
  <c r="Q213" i="31"/>
  <c r="P213" i="31"/>
  <c r="O213" i="31"/>
  <c r="N213" i="31"/>
  <c r="M213" i="31"/>
  <c r="K213" i="31"/>
  <c r="J213" i="31"/>
  <c r="H213" i="31"/>
  <c r="G213" i="31"/>
  <c r="F213" i="31"/>
  <c r="R212" i="31"/>
  <c r="Q212" i="31"/>
  <c r="P212" i="31"/>
  <c r="O212" i="31"/>
  <c r="N212" i="31"/>
  <c r="M212" i="31"/>
  <c r="K212" i="31"/>
  <c r="J212" i="31"/>
  <c r="H212" i="31"/>
  <c r="G212" i="31"/>
  <c r="F212" i="31"/>
  <c r="R211" i="31"/>
  <c r="Q211" i="31"/>
  <c r="P211" i="31"/>
  <c r="O211" i="31"/>
  <c r="N211" i="31"/>
  <c r="M211" i="31"/>
  <c r="X211" i="31" s="1"/>
  <c r="Y211" i="31" s="1"/>
  <c r="K211" i="31"/>
  <c r="J211" i="31"/>
  <c r="H211" i="31"/>
  <c r="G211" i="31"/>
  <c r="F211" i="31"/>
  <c r="R210" i="31"/>
  <c r="Q210" i="31"/>
  <c r="P210" i="31"/>
  <c r="O210" i="31"/>
  <c r="N210" i="31"/>
  <c r="M210" i="31"/>
  <c r="X210" i="31" s="1"/>
  <c r="Y210" i="31" s="1"/>
  <c r="K210" i="31"/>
  <c r="J210" i="31"/>
  <c r="H210" i="31"/>
  <c r="G210" i="31"/>
  <c r="F210" i="31"/>
  <c r="R209" i="31"/>
  <c r="Q209" i="31"/>
  <c r="P209" i="31"/>
  <c r="O209" i="31"/>
  <c r="N209" i="31"/>
  <c r="M209" i="31"/>
  <c r="K209" i="31"/>
  <c r="J209" i="31"/>
  <c r="H209" i="31"/>
  <c r="G209" i="31"/>
  <c r="F209" i="31"/>
  <c r="R208" i="31"/>
  <c r="Q208" i="31"/>
  <c r="P208" i="31"/>
  <c r="O208" i="31"/>
  <c r="N208" i="31"/>
  <c r="M208" i="31"/>
  <c r="X208" i="31" s="1"/>
  <c r="Y208" i="31" s="1"/>
  <c r="K208" i="31"/>
  <c r="J208" i="31"/>
  <c r="H208" i="31"/>
  <c r="G208" i="31"/>
  <c r="F208" i="31"/>
  <c r="R207" i="31"/>
  <c r="Q207" i="31"/>
  <c r="P207" i="31"/>
  <c r="O207" i="31"/>
  <c r="N207" i="31"/>
  <c r="M207" i="31"/>
  <c r="K207" i="31"/>
  <c r="J207" i="31"/>
  <c r="H207" i="31"/>
  <c r="G207" i="31"/>
  <c r="F207" i="31"/>
  <c r="R206" i="31"/>
  <c r="Q206" i="31"/>
  <c r="P206" i="31"/>
  <c r="O206" i="31"/>
  <c r="N206" i="31"/>
  <c r="M206" i="31"/>
  <c r="K206" i="31"/>
  <c r="J206" i="31"/>
  <c r="H206" i="31"/>
  <c r="G206" i="31"/>
  <c r="F206" i="31"/>
  <c r="R205" i="31"/>
  <c r="Q205" i="31"/>
  <c r="P205" i="31"/>
  <c r="O205" i="31"/>
  <c r="N205" i="31"/>
  <c r="M205" i="31"/>
  <c r="K205" i="31"/>
  <c r="J205" i="31"/>
  <c r="H205" i="31"/>
  <c r="G205" i="31"/>
  <c r="F205" i="31"/>
  <c r="R204" i="31"/>
  <c r="Q204" i="31"/>
  <c r="P204" i="31"/>
  <c r="O204" i="31"/>
  <c r="N204" i="31"/>
  <c r="M204" i="31"/>
  <c r="X204" i="31" s="1"/>
  <c r="Y204" i="31" s="1"/>
  <c r="K204" i="31"/>
  <c r="J204" i="31"/>
  <c r="H204" i="31"/>
  <c r="G204" i="31"/>
  <c r="F204" i="31"/>
  <c r="R203" i="31"/>
  <c r="Q203" i="31"/>
  <c r="N203" i="31"/>
  <c r="M203" i="31"/>
  <c r="K203" i="31"/>
  <c r="J203" i="31"/>
  <c r="H203" i="31"/>
  <c r="G203" i="31"/>
  <c r="F203" i="31"/>
  <c r="R202" i="31"/>
  <c r="Q202" i="31"/>
  <c r="P202" i="31"/>
  <c r="O202" i="31"/>
  <c r="N202" i="31"/>
  <c r="M202" i="31"/>
  <c r="K202" i="31"/>
  <c r="J202" i="31"/>
  <c r="H202" i="31"/>
  <c r="G202" i="31"/>
  <c r="F202" i="31"/>
  <c r="R201" i="31"/>
  <c r="Q201" i="31"/>
  <c r="P201" i="31"/>
  <c r="O201" i="31"/>
  <c r="N201" i="31"/>
  <c r="M201" i="31"/>
  <c r="K201" i="31"/>
  <c r="J201" i="31"/>
  <c r="H201" i="31"/>
  <c r="G201" i="31"/>
  <c r="F201" i="31"/>
  <c r="R200" i="31"/>
  <c r="Q200" i="31"/>
  <c r="P200" i="31"/>
  <c r="O200" i="31"/>
  <c r="N200" i="31"/>
  <c r="M200" i="31"/>
  <c r="K200" i="31"/>
  <c r="J200" i="31"/>
  <c r="H200" i="31"/>
  <c r="G200" i="31"/>
  <c r="F200" i="31"/>
  <c r="R199" i="31"/>
  <c r="Q199" i="31"/>
  <c r="P199" i="31"/>
  <c r="O199" i="31"/>
  <c r="N199" i="31"/>
  <c r="M199" i="31"/>
  <c r="X199" i="31" s="1"/>
  <c r="Y199" i="31" s="1"/>
  <c r="K199" i="31"/>
  <c r="J199" i="31"/>
  <c r="H199" i="31"/>
  <c r="G199" i="31"/>
  <c r="F199" i="31"/>
  <c r="R198" i="31"/>
  <c r="Q198" i="31"/>
  <c r="P198" i="31"/>
  <c r="O198" i="31"/>
  <c r="N198" i="31"/>
  <c r="M198" i="31"/>
  <c r="K198" i="31"/>
  <c r="J198" i="31"/>
  <c r="H198" i="31"/>
  <c r="G198" i="31"/>
  <c r="F198" i="31"/>
  <c r="R197" i="31"/>
  <c r="Q197" i="31"/>
  <c r="P197" i="31"/>
  <c r="O197" i="31"/>
  <c r="N197" i="31"/>
  <c r="M197" i="31"/>
  <c r="X197" i="31" s="1"/>
  <c r="Y197" i="31" s="1"/>
  <c r="K197" i="31"/>
  <c r="J197" i="31"/>
  <c r="H197" i="31"/>
  <c r="G197" i="31"/>
  <c r="F197" i="31"/>
  <c r="R196" i="31"/>
  <c r="Q196" i="31"/>
  <c r="P196" i="31"/>
  <c r="O196" i="31"/>
  <c r="N196" i="31"/>
  <c r="M196" i="31"/>
  <c r="K196" i="31"/>
  <c r="J196" i="31"/>
  <c r="H196" i="31"/>
  <c r="G196" i="31"/>
  <c r="F196" i="31"/>
  <c r="R195" i="31"/>
  <c r="Q195" i="31"/>
  <c r="P195" i="31"/>
  <c r="O195" i="31"/>
  <c r="N195" i="31"/>
  <c r="M195" i="31"/>
  <c r="K195" i="31"/>
  <c r="J195" i="31"/>
  <c r="H195" i="31"/>
  <c r="G195" i="31"/>
  <c r="F195" i="31"/>
  <c r="R194" i="31"/>
  <c r="Q194" i="31"/>
  <c r="P194" i="31"/>
  <c r="O194" i="31"/>
  <c r="N194" i="31"/>
  <c r="M194" i="31"/>
  <c r="X194" i="31" s="1"/>
  <c r="Y194" i="31" s="1"/>
  <c r="K194" i="31"/>
  <c r="J194" i="31"/>
  <c r="H194" i="31"/>
  <c r="G194" i="31"/>
  <c r="F194" i="31"/>
  <c r="R193" i="31"/>
  <c r="Q193" i="31"/>
  <c r="P193" i="31"/>
  <c r="O193" i="31"/>
  <c r="N193" i="31"/>
  <c r="M193" i="31"/>
  <c r="X193" i="31" s="1"/>
  <c r="Y193" i="31" s="1"/>
  <c r="K193" i="31"/>
  <c r="J193" i="31"/>
  <c r="H193" i="31"/>
  <c r="G193" i="31"/>
  <c r="F193" i="31"/>
  <c r="R192" i="31"/>
  <c r="Q192" i="31"/>
  <c r="P192" i="31"/>
  <c r="O192" i="31"/>
  <c r="N192" i="31"/>
  <c r="M192" i="31"/>
  <c r="K192" i="31"/>
  <c r="J192" i="31"/>
  <c r="H192" i="31"/>
  <c r="G192" i="31"/>
  <c r="F192" i="31"/>
  <c r="R191" i="31"/>
  <c r="Q191" i="31"/>
  <c r="O191" i="31"/>
  <c r="N191" i="31"/>
  <c r="M191" i="31"/>
  <c r="K191" i="31"/>
  <c r="J191" i="31"/>
  <c r="H191" i="31"/>
  <c r="G191" i="31"/>
  <c r="F191" i="31"/>
  <c r="R190" i="31"/>
  <c r="Q190" i="31"/>
  <c r="P190" i="31"/>
  <c r="O190" i="31"/>
  <c r="N190" i="31"/>
  <c r="M190" i="31"/>
  <c r="K190" i="31"/>
  <c r="J190" i="31"/>
  <c r="H190" i="31"/>
  <c r="G190" i="31"/>
  <c r="F190" i="31"/>
  <c r="R189" i="31"/>
  <c r="Q189" i="31"/>
  <c r="O189" i="31"/>
  <c r="N189" i="31"/>
  <c r="M189" i="31"/>
  <c r="X189" i="31" s="1"/>
  <c r="Y189" i="31" s="1"/>
  <c r="K189" i="31"/>
  <c r="J189" i="31"/>
  <c r="H189" i="31"/>
  <c r="G189" i="31"/>
  <c r="F189" i="31"/>
  <c r="R188" i="31"/>
  <c r="Q188" i="31"/>
  <c r="P188" i="31"/>
  <c r="O188" i="31"/>
  <c r="N188" i="31"/>
  <c r="M188" i="31"/>
  <c r="K188" i="31"/>
  <c r="J188" i="31"/>
  <c r="H188" i="31"/>
  <c r="G188" i="31"/>
  <c r="F188" i="31"/>
  <c r="R187" i="31"/>
  <c r="Q187" i="31"/>
  <c r="P187" i="31"/>
  <c r="O187" i="31"/>
  <c r="N187" i="31"/>
  <c r="M187" i="31"/>
  <c r="K187" i="31"/>
  <c r="J187" i="31"/>
  <c r="H187" i="31"/>
  <c r="G187" i="31"/>
  <c r="F187" i="31"/>
  <c r="R186" i="31"/>
  <c r="Q186" i="31"/>
  <c r="P186" i="31"/>
  <c r="O186" i="31"/>
  <c r="N186" i="31"/>
  <c r="M186" i="31"/>
  <c r="X186" i="31" s="1"/>
  <c r="Y186" i="31" s="1"/>
  <c r="K186" i="31"/>
  <c r="J186" i="31"/>
  <c r="H186" i="31"/>
  <c r="G186" i="31"/>
  <c r="F186" i="31"/>
  <c r="R185" i="31"/>
  <c r="Q185" i="31"/>
  <c r="O185" i="31"/>
  <c r="N185" i="31"/>
  <c r="M185" i="31"/>
  <c r="X185" i="31" s="1"/>
  <c r="Y185" i="31" s="1"/>
  <c r="K185" i="31"/>
  <c r="J185" i="31"/>
  <c r="H185" i="31"/>
  <c r="G185" i="31"/>
  <c r="F185" i="31"/>
  <c r="R184" i="31"/>
  <c r="P184" i="31"/>
  <c r="O184" i="31"/>
  <c r="N184" i="31"/>
  <c r="M184" i="31"/>
  <c r="K184" i="31"/>
  <c r="J184" i="31"/>
  <c r="H184" i="31"/>
  <c r="G184" i="31"/>
  <c r="F184" i="31"/>
  <c r="R183" i="31"/>
  <c r="P183" i="31"/>
  <c r="O183" i="31"/>
  <c r="N183" i="31"/>
  <c r="M183" i="31"/>
  <c r="X183" i="31" s="1"/>
  <c r="Y183" i="31" s="1"/>
  <c r="K183" i="31"/>
  <c r="J183" i="31"/>
  <c r="H183" i="31"/>
  <c r="G183" i="31"/>
  <c r="F183" i="31"/>
  <c r="R182" i="31"/>
  <c r="Q182" i="31"/>
  <c r="O182" i="31"/>
  <c r="N182" i="31"/>
  <c r="M182" i="31"/>
  <c r="K182" i="31"/>
  <c r="J182" i="31"/>
  <c r="H182" i="31"/>
  <c r="G182" i="31"/>
  <c r="F182" i="31"/>
  <c r="R181" i="31"/>
  <c r="Q181" i="31"/>
  <c r="O181" i="31"/>
  <c r="N181" i="31"/>
  <c r="M181" i="31"/>
  <c r="X181" i="31" s="1"/>
  <c r="Y181" i="31" s="1"/>
  <c r="K181" i="31"/>
  <c r="J181" i="31"/>
  <c r="H181" i="31"/>
  <c r="G181" i="31"/>
  <c r="F181" i="31"/>
  <c r="R180" i="31"/>
  <c r="Q180" i="31"/>
  <c r="O180" i="31"/>
  <c r="N180" i="31"/>
  <c r="M180" i="31"/>
  <c r="K180" i="31"/>
  <c r="J180" i="31"/>
  <c r="H180" i="31"/>
  <c r="G180" i="31"/>
  <c r="F180" i="31"/>
  <c r="R179" i="31"/>
  <c r="Q179" i="31"/>
  <c r="O179" i="31"/>
  <c r="N179" i="31"/>
  <c r="M179" i="31"/>
  <c r="K179" i="31"/>
  <c r="J179" i="31"/>
  <c r="H179" i="31"/>
  <c r="G179" i="31"/>
  <c r="F179" i="31"/>
  <c r="R178" i="31"/>
  <c r="Q178" i="31"/>
  <c r="O178" i="31"/>
  <c r="N178" i="31"/>
  <c r="M178" i="31"/>
  <c r="X178" i="31" s="1"/>
  <c r="Y178" i="31" s="1"/>
  <c r="K178" i="31"/>
  <c r="J178" i="31"/>
  <c r="H178" i="31"/>
  <c r="G178" i="31"/>
  <c r="F178" i="31"/>
  <c r="R177" i="31"/>
  <c r="Q177" i="31"/>
  <c r="O177" i="31"/>
  <c r="N177" i="31"/>
  <c r="M177" i="31"/>
  <c r="X177" i="31" s="1"/>
  <c r="Y177" i="31" s="1"/>
  <c r="K177" i="31"/>
  <c r="J177" i="31"/>
  <c r="H177" i="31"/>
  <c r="G177" i="31"/>
  <c r="F177" i="31"/>
  <c r="R176" i="31"/>
  <c r="Q176" i="31"/>
  <c r="O176" i="31"/>
  <c r="N176" i="31"/>
  <c r="M176" i="31"/>
  <c r="K176" i="31"/>
  <c r="J176" i="31"/>
  <c r="H176" i="31"/>
  <c r="G176" i="31"/>
  <c r="F176" i="31"/>
  <c r="R175" i="31"/>
  <c r="Q175" i="31"/>
  <c r="O175" i="31"/>
  <c r="N175" i="31"/>
  <c r="M175" i="31"/>
  <c r="X175" i="31" s="1"/>
  <c r="Y175" i="31" s="1"/>
  <c r="K175" i="31"/>
  <c r="J175" i="31"/>
  <c r="H175" i="31"/>
  <c r="G175" i="31"/>
  <c r="F175" i="31"/>
  <c r="R174" i="31"/>
  <c r="Q174" i="31"/>
  <c r="O174" i="31"/>
  <c r="N174" i="31"/>
  <c r="M174" i="31"/>
  <c r="X174" i="31" s="1"/>
  <c r="Y174" i="31" s="1"/>
  <c r="K174" i="31"/>
  <c r="J174" i="31"/>
  <c r="H174" i="31"/>
  <c r="G174" i="31"/>
  <c r="F174" i="31"/>
  <c r="R173" i="31"/>
  <c r="Q173" i="31"/>
  <c r="O173" i="31"/>
  <c r="N173" i="31"/>
  <c r="M173" i="31"/>
  <c r="K173" i="31"/>
  <c r="J173" i="31"/>
  <c r="H173" i="31"/>
  <c r="G173" i="31"/>
  <c r="F173" i="31"/>
  <c r="R172" i="31"/>
  <c r="O172" i="31"/>
  <c r="N172" i="31"/>
  <c r="M172" i="31"/>
  <c r="X172" i="31" s="1"/>
  <c r="Y172" i="31" s="1"/>
  <c r="K172" i="31"/>
  <c r="J172" i="31"/>
  <c r="H172" i="31"/>
  <c r="G172" i="31"/>
  <c r="F172" i="31"/>
  <c r="R171" i="31"/>
  <c r="Q171" i="31"/>
  <c r="O171" i="31"/>
  <c r="N171" i="31"/>
  <c r="M171" i="31"/>
  <c r="K171" i="31"/>
  <c r="J171" i="31"/>
  <c r="H171" i="31"/>
  <c r="G171" i="31"/>
  <c r="F171" i="31"/>
  <c r="R170" i="31"/>
  <c r="Q170" i="31"/>
  <c r="O170" i="31"/>
  <c r="N170" i="31"/>
  <c r="M170" i="31"/>
  <c r="X170" i="31" s="1"/>
  <c r="Y170" i="31" s="1"/>
  <c r="K170" i="31"/>
  <c r="J170" i="31"/>
  <c r="H170" i="31"/>
  <c r="G170" i="31"/>
  <c r="F170" i="31"/>
  <c r="R169" i="31"/>
  <c r="Q169" i="31"/>
  <c r="P169" i="31"/>
  <c r="O169" i="31"/>
  <c r="N169" i="31"/>
  <c r="M169" i="31"/>
  <c r="K169" i="31"/>
  <c r="J169" i="31"/>
  <c r="H169" i="31"/>
  <c r="G169" i="31"/>
  <c r="F169" i="31"/>
  <c r="R168" i="31"/>
  <c r="Q168" i="31"/>
  <c r="P168" i="31"/>
  <c r="O168" i="31"/>
  <c r="N168" i="31"/>
  <c r="M168" i="31"/>
  <c r="X168" i="31" s="1"/>
  <c r="Y168" i="31" s="1"/>
  <c r="K168" i="31"/>
  <c r="J168" i="31"/>
  <c r="H168" i="31"/>
  <c r="G168" i="31"/>
  <c r="F168" i="31"/>
  <c r="R167" i="31"/>
  <c r="Q167" i="31"/>
  <c r="P167" i="31"/>
  <c r="O167" i="31"/>
  <c r="N167" i="31"/>
  <c r="M167" i="31"/>
  <c r="K167" i="31"/>
  <c r="J167" i="31"/>
  <c r="H167" i="31"/>
  <c r="G167" i="31"/>
  <c r="F167" i="31"/>
  <c r="R166" i="31"/>
  <c r="Q166" i="31"/>
  <c r="P166" i="31"/>
  <c r="O166" i="31"/>
  <c r="N166" i="31"/>
  <c r="M166" i="31"/>
  <c r="X166" i="31" s="1"/>
  <c r="Y166" i="31" s="1"/>
  <c r="K166" i="31"/>
  <c r="J166" i="31"/>
  <c r="H166" i="31"/>
  <c r="G166" i="31"/>
  <c r="F166" i="31"/>
  <c r="R165" i="31"/>
  <c r="Q165" i="31"/>
  <c r="P165" i="31"/>
  <c r="O165" i="31"/>
  <c r="N165" i="31"/>
  <c r="M165" i="31"/>
  <c r="K165" i="31"/>
  <c r="J165" i="31"/>
  <c r="H165" i="31"/>
  <c r="G165" i="31"/>
  <c r="F165" i="31"/>
  <c r="R164" i="31"/>
  <c r="O164" i="31"/>
  <c r="N164" i="31"/>
  <c r="M164" i="31"/>
  <c r="X164" i="31" s="1"/>
  <c r="K164" i="31"/>
  <c r="J164" i="31"/>
  <c r="H164" i="31"/>
  <c r="G164" i="31"/>
  <c r="F164" i="31"/>
  <c r="R163" i="31"/>
  <c r="Q163" i="31"/>
  <c r="O163" i="31"/>
  <c r="N163" i="31"/>
  <c r="M163" i="31"/>
  <c r="X163" i="31" s="1"/>
  <c r="Y163" i="31" s="1"/>
  <c r="K163" i="31"/>
  <c r="J163" i="31"/>
  <c r="H163" i="31"/>
  <c r="G163" i="31"/>
  <c r="F163" i="31"/>
  <c r="R162" i="31"/>
  <c r="Q162" i="31"/>
  <c r="P162" i="31"/>
  <c r="O162" i="31"/>
  <c r="N162" i="31"/>
  <c r="M162" i="31"/>
  <c r="X162" i="31" s="1"/>
  <c r="Y162" i="31" s="1"/>
  <c r="K162" i="31"/>
  <c r="J162" i="31"/>
  <c r="H162" i="31"/>
  <c r="G162" i="31"/>
  <c r="F162" i="31"/>
  <c r="R161" i="31"/>
  <c r="Q161" i="31"/>
  <c r="P161" i="31"/>
  <c r="O161" i="31"/>
  <c r="N161" i="31"/>
  <c r="M161" i="31"/>
  <c r="K161" i="31"/>
  <c r="J161" i="31"/>
  <c r="H161" i="31"/>
  <c r="G161" i="31"/>
  <c r="F161" i="31"/>
  <c r="R160" i="31"/>
  <c r="Q160" i="31"/>
  <c r="P160" i="31"/>
  <c r="O160" i="31"/>
  <c r="N160" i="31"/>
  <c r="M160" i="31"/>
  <c r="K160" i="31"/>
  <c r="J160" i="31"/>
  <c r="H160" i="31"/>
  <c r="G160" i="31"/>
  <c r="F160" i="31"/>
  <c r="R159" i="31"/>
  <c r="Q159" i="31"/>
  <c r="P159" i="31"/>
  <c r="O159" i="31"/>
  <c r="N159" i="31"/>
  <c r="M159" i="31"/>
  <c r="X159" i="31" s="1"/>
  <c r="Y159" i="31" s="1"/>
  <c r="K159" i="31"/>
  <c r="J159" i="31"/>
  <c r="H159" i="31"/>
  <c r="G159" i="31"/>
  <c r="F159" i="31"/>
  <c r="R158" i="31"/>
  <c r="Q158" i="31"/>
  <c r="P158" i="31"/>
  <c r="O158" i="31"/>
  <c r="N158" i="31"/>
  <c r="M158" i="31"/>
  <c r="X158" i="31" s="1"/>
  <c r="Y158" i="31" s="1"/>
  <c r="K158" i="31"/>
  <c r="J158" i="31"/>
  <c r="H158" i="31"/>
  <c r="G158" i="31"/>
  <c r="F158" i="31"/>
  <c r="R157" i="31"/>
  <c r="O157" i="31"/>
  <c r="N157" i="31"/>
  <c r="M157" i="31"/>
  <c r="K157" i="31"/>
  <c r="J157" i="31"/>
  <c r="H157" i="31"/>
  <c r="G157" i="31"/>
  <c r="F157" i="31"/>
  <c r="R156" i="31"/>
  <c r="Q156" i="31"/>
  <c r="P156" i="31"/>
  <c r="O156" i="31"/>
  <c r="N156" i="31"/>
  <c r="M156" i="31"/>
  <c r="K156" i="31"/>
  <c r="J156" i="31"/>
  <c r="H156" i="31"/>
  <c r="G156" i="31"/>
  <c r="F156" i="31"/>
  <c r="R155" i="31"/>
  <c r="Q155" i="31"/>
  <c r="P155" i="31"/>
  <c r="O155" i="31"/>
  <c r="N155" i="31"/>
  <c r="M155" i="31"/>
  <c r="K155" i="31"/>
  <c r="J155" i="31"/>
  <c r="H155" i="31"/>
  <c r="G155" i="31"/>
  <c r="F155" i="31"/>
  <c r="R154" i="31"/>
  <c r="Q154" i="31"/>
  <c r="P154" i="31"/>
  <c r="O154" i="31"/>
  <c r="N154" i="31"/>
  <c r="M154" i="31"/>
  <c r="K154" i="31"/>
  <c r="J154" i="31"/>
  <c r="H154" i="31"/>
  <c r="G154" i="31"/>
  <c r="F154" i="31"/>
  <c r="R153" i="31"/>
  <c r="Q153" i="31"/>
  <c r="P153" i="31"/>
  <c r="O153" i="31"/>
  <c r="N153" i="31"/>
  <c r="M153" i="31"/>
  <c r="K153" i="31"/>
  <c r="J153" i="31"/>
  <c r="H153" i="31"/>
  <c r="G153" i="31"/>
  <c r="F153" i="31"/>
  <c r="R152" i="31"/>
  <c r="Q152" i="31"/>
  <c r="P152" i="31"/>
  <c r="O152" i="31"/>
  <c r="N152" i="31"/>
  <c r="M152" i="31"/>
  <c r="K152" i="31"/>
  <c r="J152" i="31"/>
  <c r="H152" i="31"/>
  <c r="G152" i="31"/>
  <c r="F152" i="31"/>
  <c r="R151" i="31"/>
  <c r="Q151" i="31"/>
  <c r="P151" i="31"/>
  <c r="O151" i="31"/>
  <c r="N151" i="31"/>
  <c r="M151" i="31"/>
  <c r="K151" i="31"/>
  <c r="J151" i="31"/>
  <c r="H151" i="31"/>
  <c r="G151" i="31"/>
  <c r="F151" i="31"/>
  <c r="R150" i="31"/>
  <c r="Q150" i="31"/>
  <c r="P150" i="31"/>
  <c r="O150" i="31"/>
  <c r="N150" i="31"/>
  <c r="M150" i="31"/>
  <c r="X150" i="31" s="1"/>
  <c r="K150" i="31"/>
  <c r="J150" i="31"/>
  <c r="H150" i="31"/>
  <c r="G150" i="31"/>
  <c r="F150" i="31"/>
  <c r="R149" i="31"/>
  <c r="Q149" i="31"/>
  <c r="P149" i="31"/>
  <c r="O149" i="31"/>
  <c r="N149" i="31"/>
  <c r="M149" i="31"/>
  <c r="K149" i="31"/>
  <c r="J149" i="31"/>
  <c r="H149" i="31"/>
  <c r="G149" i="31"/>
  <c r="F149" i="31"/>
  <c r="R148" i="31"/>
  <c r="Q148" i="31"/>
  <c r="P148" i="31"/>
  <c r="O148" i="31"/>
  <c r="N148" i="31"/>
  <c r="M148" i="31"/>
  <c r="K148" i="31"/>
  <c r="J148" i="31"/>
  <c r="H148" i="31"/>
  <c r="G148" i="31"/>
  <c r="F148" i="31"/>
  <c r="R147" i="31"/>
  <c r="Q147" i="31"/>
  <c r="P147" i="31"/>
  <c r="O147" i="31"/>
  <c r="N147" i="31"/>
  <c r="M147" i="31"/>
  <c r="K147" i="31"/>
  <c r="J147" i="31"/>
  <c r="H147" i="31"/>
  <c r="G147" i="31"/>
  <c r="F147" i="31"/>
  <c r="R146" i="31"/>
  <c r="Q146" i="31"/>
  <c r="P146" i="31"/>
  <c r="O146" i="31"/>
  <c r="N146" i="31"/>
  <c r="M146" i="31"/>
  <c r="X146" i="31" s="1"/>
  <c r="K146" i="31"/>
  <c r="J146" i="31"/>
  <c r="H146" i="31"/>
  <c r="G146" i="31"/>
  <c r="F146" i="31"/>
  <c r="R145" i="31"/>
  <c r="Q145" i="31"/>
  <c r="P145" i="31"/>
  <c r="O145" i="31"/>
  <c r="N145" i="31"/>
  <c r="M145" i="31"/>
  <c r="K145" i="31"/>
  <c r="J145" i="31"/>
  <c r="H145" i="31"/>
  <c r="G145" i="31"/>
  <c r="F145" i="31"/>
  <c r="R144" i="31"/>
  <c r="Q144" i="31"/>
  <c r="P144" i="31"/>
  <c r="O144" i="31"/>
  <c r="N144" i="31"/>
  <c r="M144" i="31"/>
  <c r="K144" i="31"/>
  <c r="J144" i="31"/>
  <c r="H144" i="31"/>
  <c r="G144" i="31"/>
  <c r="F144" i="31"/>
  <c r="R143" i="31"/>
  <c r="Q143" i="31"/>
  <c r="P143" i="31"/>
  <c r="O143" i="31"/>
  <c r="N143" i="31"/>
  <c r="M143" i="31"/>
  <c r="X143" i="31" s="1"/>
  <c r="Y143" i="31" s="1"/>
  <c r="K143" i="31"/>
  <c r="J143" i="31"/>
  <c r="H143" i="31"/>
  <c r="G143" i="31"/>
  <c r="F143" i="31"/>
  <c r="R142" i="31"/>
  <c r="Q142" i="31"/>
  <c r="P142" i="31"/>
  <c r="O142" i="31"/>
  <c r="N142" i="31"/>
  <c r="M142" i="31"/>
  <c r="X142" i="31" s="1"/>
  <c r="K142" i="31"/>
  <c r="J142" i="31"/>
  <c r="H142" i="31"/>
  <c r="G142" i="31"/>
  <c r="F142" i="31"/>
  <c r="R141" i="31"/>
  <c r="Q141" i="31"/>
  <c r="P141" i="31"/>
  <c r="O141" i="31"/>
  <c r="N141" i="31"/>
  <c r="M141" i="31"/>
  <c r="X141" i="31" s="1"/>
  <c r="K141" i="31"/>
  <c r="J141" i="31"/>
  <c r="H141" i="31"/>
  <c r="G141" i="31"/>
  <c r="F141" i="31"/>
  <c r="R140" i="31"/>
  <c r="Q140" i="31"/>
  <c r="P140" i="31"/>
  <c r="O140" i="31"/>
  <c r="N140" i="31"/>
  <c r="M140" i="31"/>
  <c r="K140" i="31"/>
  <c r="J140" i="31"/>
  <c r="H140" i="31"/>
  <c r="G140" i="31"/>
  <c r="F140" i="31"/>
  <c r="R139" i="31"/>
  <c r="Q139" i="31"/>
  <c r="P139" i="31"/>
  <c r="O139" i="31"/>
  <c r="N139" i="31"/>
  <c r="M139" i="31"/>
  <c r="X139" i="31" s="1"/>
  <c r="K139" i="31"/>
  <c r="J139" i="31"/>
  <c r="H139" i="31"/>
  <c r="G139" i="31"/>
  <c r="F139" i="31"/>
  <c r="R138" i="31"/>
  <c r="Q138" i="31"/>
  <c r="P138" i="31"/>
  <c r="O138" i="31"/>
  <c r="N138" i="31"/>
  <c r="M138" i="31"/>
  <c r="K138" i="31"/>
  <c r="J138" i="31"/>
  <c r="H138" i="31"/>
  <c r="G138" i="31"/>
  <c r="F138" i="31"/>
  <c r="R137" i="31"/>
  <c r="Q137" i="31"/>
  <c r="O137" i="31"/>
  <c r="N137" i="31"/>
  <c r="M137" i="31"/>
  <c r="X137" i="31" s="1"/>
  <c r="Y137" i="31" s="1"/>
  <c r="K137" i="31"/>
  <c r="J137" i="31"/>
  <c r="H137" i="31"/>
  <c r="G137" i="31"/>
  <c r="F137" i="31"/>
  <c r="R136" i="31"/>
  <c r="Q136" i="31"/>
  <c r="O136" i="31"/>
  <c r="N136" i="31"/>
  <c r="M136" i="31"/>
  <c r="K136" i="31"/>
  <c r="J136" i="31"/>
  <c r="H136" i="31"/>
  <c r="G136" i="31"/>
  <c r="F136" i="31"/>
  <c r="R135" i="31"/>
  <c r="Q135" i="31"/>
  <c r="P135" i="31"/>
  <c r="O135" i="31"/>
  <c r="N135" i="31"/>
  <c r="M135" i="31"/>
  <c r="X135" i="31" s="1"/>
  <c r="K135" i="31"/>
  <c r="J135" i="31"/>
  <c r="H135" i="31"/>
  <c r="G135" i="31"/>
  <c r="F135" i="31"/>
  <c r="R134" i="31"/>
  <c r="Q134" i="31"/>
  <c r="P134" i="31"/>
  <c r="O134" i="31"/>
  <c r="N134" i="31"/>
  <c r="M134" i="31"/>
  <c r="X134" i="31" s="1"/>
  <c r="K134" i="31"/>
  <c r="J134" i="31"/>
  <c r="H134" i="31"/>
  <c r="G134" i="31"/>
  <c r="F134" i="31"/>
  <c r="R133" i="31"/>
  <c r="Q133" i="31"/>
  <c r="O133" i="31"/>
  <c r="N133" i="31"/>
  <c r="M133" i="31"/>
  <c r="X133" i="31" s="1"/>
  <c r="Y133" i="31" s="1"/>
  <c r="K133" i="31"/>
  <c r="J133" i="31"/>
  <c r="H133" i="31"/>
  <c r="G133" i="31"/>
  <c r="F133" i="31"/>
  <c r="R132" i="31"/>
  <c r="Q132" i="31"/>
  <c r="P132" i="31"/>
  <c r="O132" i="31"/>
  <c r="N132" i="31"/>
  <c r="M132" i="31"/>
  <c r="K132" i="31"/>
  <c r="J132" i="31"/>
  <c r="H132" i="31"/>
  <c r="G132" i="31"/>
  <c r="F132" i="31"/>
  <c r="R131" i="31"/>
  <c r="Q131" i="31"/>
  <c r="P131" i="31"/>
  <c r="O131" i="31"/>
  <c r="N131" i="31"/>
  <c r="M131" i="31"/>
  <c r="K131" i="31"/>
  <c r="J131" i="31"/>
  <c r="H131" i="31"/>
  <c r="G131" i="31"/>
  <c r="F131" i="31"/>
  <c r="R130" i="31"/>
  <c r="Q130" i="31"/>
  <c r="P130" i="31"/>
  <c r="O130" i="31"/>
  <c r="N130" i="31"/>
  <c r="M130" i="31"/>
  <c r="K130" i="31"/>
  <c r="J130" i="31"/>
  <c r="H130" i="31"/>
  <c r="G130" i="31"/>
  <c r="F130" i="31"/>
  <c r="R129" i="31"/>
  <c r="Q129" i="31"/>
  <c r="O129" i="31"/>
  <c r="N129" i="31"/>
  <c r="M129" i="31"/>
  <c r="X129" i="31" s="1"/>
  <c r="Y129" i="31" s="1"/>
  <c r="K129" i="31"/>
  <c r="J129" i="31"/>
  <c r="H129" i="31"/>
  <c r="G129" i="31"/>
  <c r="F129" i="31"/>
  <c r="R128" i="31"/>
  <c r="Q128" i="31"/>
  <c r="P128" i="31"/>
  <c r="O128" i="31"/>
  <c r="N128" i="31"/>
  <c r="M128" i="31"/>
  <c r="K128" i="31"/>
  <c r="J128" i="31"/>
  <c r="H128" i="31"/>
  <c r="G128" i="31"/>
  <c r="F128" i="31"/>
  <c r="R127" i="31"/>
  <c r="Q127" i="31"/>
  <c r="P127" i="31"/>
  <c r="O127" i="31"/>
  <c r="N127" i="31"/>
  <c r="M127" i="31"/>
  <c r="K127" i="31"/>
  <c r="J127" i="31"/>
  <c r="H127" i="31"/>
  <c r="G127" i="31"/>
  <c r="F127" i="31"/>
  <c r="R126" i="31"/>
  <c r="Q126" i="31"/>
  <c r="P126" i="31"/>
  <c r="O126" i="31"/>
  <c r="N126" i="31"/>
  <c r="M126" i="31"/>
  <c r="K126" i="31"/>
  <c r="J126" i="31"/>
  <c r="H126" i="31"/>
  <c r="G126" i="31"/>
  <c r="F126" i="31"/>
  <c r="R125" i="31"/>
  <c r="Q125" i="31"/>
  <c r="O125" i="31"/>
  <c r="N125" i="31"/>
  <c r="M125" i="31"/>
  <c r="X125" i="31" s="1"/>
  <c r="Y125" i="31" s="1"/>
  <c r="K125" i="31"/>
  <c r="J125" i="31"/>
  <c r="H125" i="31"/>
  <c r="G125" i="31"/>
  <c r="F125" i="31"/>
  <c r="R124" i="31"/>
  <c r="Q124" i="31"/>
  <c r="O124" i="31"/>
  <c r="N124" i="31"/>
  <c r="M124" i="31"/>
  <c r="K124" i="31"/>
  <c r="J124" i="31"/>
  <c r="H124" i="31"/>
  <c r="G124" i="31"/>
  <c r="F124" i="31"/>
  <c r="R123" i="31"/>
  <c r="Q123" i="31"/>
  <c r="P123" i="31"/>
  <c r="O123" i="31"/>
  <c r="N123" i="31"/>
  <c r="M123" i="31"/>
  <c r="X123" i="31" s="1"/>
  <c r="K123" i="31"/>
  <c r="J123" i="31"/>
  <c r="H123" i="31"/>
  <c r="G123" i="31"/>
  <c r="F123" i="31"/>
  <c r="R122" i="31"/>
  <c r="Q122" i="31"/>
  <c r="O122" i="31"/>
  <c r="N122" i="31"/>
  <c r="M122" i="31"/>
  <c r="K122" i="31"/>
  <c r="J122" i="31"/>
  <c r="H122" i="31"/>
  <c r="G122" i="31"/>
  <c r="F122" i="31"/>
  <c r="R121" i="31"/>
  <c r="Q121" i="31"/>
  <c r="O121" i="31"/>
  <c r="N121" i="31"/>
  <c r="M121" i="31"/>
  <c r="K121" i="31"/>
  <c r="J121" i="31"/>
  <c r="H121" i="31"/>
  <c r="G121" i="31"/>
  <c r="F121" i="31"/>
  <c r="R120" i="31"/>
  <c r="Q120" i="31"/>
  <c r="O120" i="31"/>
  <c r="N120" i="31"/>
  <c r="M120" i="31"/>
  <c r="K120" i="31"/>
  <c r="J120" i="31"/>
  <c r="H120" i="31"/>
  <c r="G120" i="31"/>
  <c r="F120" i="31"/>
  <c r="R119" i="31"/>
  <c r="Q119" i="31"/>
  <c r="O119" i="31"/>
  <c r="N119" i="31"/>
  <c r="M119" i="31"/>
  <c r="X119" i="31" s="1"/>
  <c r="Y119" i="31" s="1"/>
  <c r="K119" i="31"/>
  <c r="J119" i="31"/>
  <c r="H119" i="31"/>
  <c r="G119" i="31"/>
  <c r="F119" i="31"/>
  <c r="R118" i="31"/>
  <c r="Q118" i="31"/>
  <c r="P118" i="31"/>
  <c r="O118" i="31"/>
  <c r="N118" i="31"/>
  <c r="M118" i="31"/>
  <c r="K118" i="31"/>
  <c r="J118" i="31"/>
  <c r="H118" i="31"/>
  <c r="G118" i="31"/>
  <c r="F118" i="31"/>
  <c r="R117" i="31"/>
  <c r="Q117" i="31"/>
  <c r="O117" i="31"/>
  <c r="N117" i="31"/>
  <c r="M117" i="31"/>
  <c r="K117" i="31"/>
  <c r="J117" i="31"/>
  <c r="H117" i="31"/>
  <c r="G117" i="31"/>
  <c r="F117" i="31"/>
  <c r="R116" i="31"/>
  <c r="P116" i="31"/>
  <c r="O116" i="31"/>
  <c r="N116" i="31"/>
  <c r="M116" i="31"/>
  <c r="K116" i="31"/>
  <c r="J116" i="31"/>
  <c r="H116" i="31"/>
  <c r="G116" i="31"/>
  <c r="F116" i="31"/>
  <c r="R115" i="31"/>
  <c r="Q115" i="31"/>
  <c r="O115" i="31"/>
  <c r="N115" i="31"/>
  <c r="M115" i="31"/>
  <c r="X115" i="31" s="1"/>
  <c r="Y115" i="31" s="1"/>
  <c r="K115" i="31"/>
  <c r="J115" i="31"/>
  <c r="H115" i="31"/>
  <c r="G115" i="31"/>
  <c r="F115" i="31"/>
  <c r="R114" i="31"/>
  <c r="Q114" i="31"/>
  <c r="P114" i="31"/>
  <c r="O114" i="31"/>
  <c r="N114" i="31"/>
  <c r="M114" i="31"/>
  <c r="K114" i="31"/>
  <c r="J114" i="31"/>
  <c r="H114" i="31"/>
  <c r="G114" i="31"/>
  <c r="F114" i="31"/>
  <c r="R113" i="31"/>
  <c r="Q113" i="31"/>
  <c r="P113" i="31"/>
  <c r="O113" i="31"/>
  <c r="N113" i="31"/>
  <c r="M113" i="31"/>
  <c r="X113" i="31" s="1"/>
  <c r="K113" i="31"/>
  <c r="J113" i="31"/>
  <c r="H113" i="31"/>
  <c r="G113" i="31"/>
  <c r="F113" i="31"/>
  <c r="R112" i="31"/>
  <c r="Q112" i="31"/>
  <c r="O112" i="31"/>
  <c r="N112" i="31"/>
  <c r="M112" i="31"/>
  <c r="K112" i="31"/>
  <c r="J112" i="31"/>
  <c r="H112" i="31"/>
  <c r="G112" i="31"/>
  <c r="F112" i="31"/>
  <c r="R111" i="31"/>
  <c r="Q111" i="31"/>
  <c r="O111" i="31"/>
  <c r="N111" i="31"/>
  <c r="M111" i="31"/>
  <c r="X111" i="31" s="1"/>
  <c r="Y111" i="31" s="1"/>
  <c r="K111" i="31"/>
  <c r="J111" i="31"/>
  <c r="H111" i="31"/>
  <c r="G111" i="31"/>
  <c r="F111" i="31"/>
  <c r="R110" i="31"/>
  <c r="Q110" i="31"/>
  <c r="O110" i="31"/>
  <c r="N110" i="31"/>
  <c r="M110" i="31"/>
  <c r="K110" i="31"/>
  <c r="J110" i="31"/>
  <c r="H110" i="31"/>
  <c r="G110" i="31"/>
  <c r="F110" i="31"/>
  <c r="R109" i="31"/>
  <c r="Q109" i="31"/>
  <c r="O109" i="31"/>
  <c r="N109" i="31"/>
  <c r="M109" i="31"/>
  <c r="X109" i="31" s="1"/>
  <c r="Y109" i="31" s="1"/>
  <c r="K109" i="31"/>
  <c r="J109" i="31"/>
  <c r="H109" i="31"/>
  <c r="G109" i="31"/>
  <c r="F109" i="31"/>
  <c r="R108" i="31"/>
  <c r="Q108" i="31"/>
  <c r="P108" i="31"/>
  <c r="O108" i="31"/>
  <c r="N108" i="31"/>
  <c r="M108" i="31"/>
  <c r="X108" i="31" s="1"/>
  <c r="K108" i="31"/>
  <c r="J108" i="31"/>
  <c r="H108" i="31"/>
  <c r="G108" i="31"/>
  <c r="F108" i="31"/>
  <c r="R107" i="31"/>
  <c r="Q107" i="31"/>
  <c r="O107" i="31"/>
  <c r="N107" i="31"/>
  <c r="M107" i="31"/>
  <c r="X107" i="31" s="1"/>
  <c r="Y107" i="31" s="1"/>
  <c r="K107" i="31"/>
  <c r="J107" i="31"/>
  <c r="H107" i="31"/>
  <c r="G107" i="31"/>
  <c r="F107" i="31"/>
  <c r="R106" i="31"/>
  <c r="Q106" i="31"/>
  <c r="P106" i="31"/>
  <c r="O106" i="31"/>
  <c r="N106" i="31"/>
  <c r="M106" i="31"/>
  <c r="K106" i="31"/>
  <c r="J106" i="31"/>
  <c r="H106" i="31"/>
  <c r="G106" i="31"/>
  <c r="F106" i="31"/>
  <c r="R105" i="31"/>
  <c r="Q105" i="31"/>
  <c r="P105" i="31"/>
  <c r="O105" i="31"/>
  <c r="N105" i="31"/>
  <c r="M105" i="31"/>
  <c r="K105" i="31"/>
  <c r="J105" i="31"/>
  <c r="H105" i="31"/>
  <c r="G105" i="31"/>
  <c r="F105" i="31"/>
  <c r="R104" i="31"/>
  <c r="Q104" i="31"/>
  <c r="P104" i="31"/>
  <c r="O104" i="31"/>
  <c r="N104" i="31"/>
  <c r="M104" i="31"/>
  <c r="X104" i="31" s="1"/>
  <c r="K104" i="31"/>
  <c r="J104" i="31"/>
  <c r="H104" i="31"/>
  <c r="G104" i="31"/>
  <c r="F104" i="31"/>
  <c r="R103" i="31"/>
  <c r="Q103" i="31"/>
  <c r="P103" i="31"/>
  <c r="O103" i="31"/>
  <c r="N103" i="31"/>
  <c r="M103" i="31"/>
  <c r="X103" i="31" s="1"/>
  <c r="Y103" i="31" s="1"/>
  <c r="K103" i="31"/>
  <c r="J103" i="31"/>
  <c r="H103" i="31"/>
  <c r="G103" i="31"/>
  <c r="F103" i="31"/>
  <c r="R102" i="31"/>
  <c r="Q102" i="31"/>
  <c r="P102" i="31"/>
  <c r="O102" i="31"/>
  <c r="N102" i="31"/>
  <c r="M102" i="31"/>
  <c r="K102" i="31"/>
  <c r="J102" i="31"/>
  <c r="H102" i="31"/>
  <c r="G102" i="31"/>
  <c r="F102" i="31"/>
  <c r="R101" i="31"/>
  <c r="Q101" i="31"/>
  <c r="P101" i="31"/>
  <c r="O101" i="31"/>
  <c r="N101" i="31"/>
  <c r="M101" i="31"/>
  <c r="K101" i="31"/>
  <c r="J101" i="31"/>
  <c r="H101" i="31"/>
  <c r="G101" i="31"/>
  <c r="F101" i="31"/>
  <c r="R100" i="31"/>
  <c r="Q100" i="31"/>
  <c r="P100" i="31"/>
  <c r="O100" i="31"/>
  <c r="N100" i="31"/>
  <c r="M100" i="31"/>
  <c r="X100" i="31" s="1"/>
  <c r="K100" i="31"/>
  <c r="J100" i="31"/>
  <c r="H100" i="31"/>
  <c r="G100" i="31"/>
  <c r="F100" i="31"/>
  <c r="R99" i="31"/>
  <c r="Q99" i="31"/>
  <c r="P99" i="31"/>
  <c r="O99" i="31"/>
  <c r="N99" i="31"/>
  <c r="M99" i="31"/>
  <c r="X99" i="31" s="1"/>
  <c r="Y99" i="31" s="1"/>
  <c r="K99" i="31"/>
  <c r="J99" i="31"/>
  <c r="H99" i="31"/>
  <c r="G99" i="31"/>
  <c r="F99" i="31"/>
  <c r="R98" i="31"/>
  <c r="Q98" i="31"/>
  <c r="P98" i="31"/>
  <c r="O98" i="31"/>
  <c r="N98" i="31"/>
  <c r="M98" i="31"/>
  <c r="K98" i="31"/>
  <c r="J98" i="31"/>
  <c r="H98" i="31"/>
  <c r="G98" i="31"/>
  <c r="F98" i="31"/>
  <c r="R97" i="31"/>
  <c r="Q97" i="31"/>
  <c r="P97" i="31"/>
  <c r="O97" i="31"/>
  <c r="N97" i="31"/>
  <c r="M97" i="31"/>
  <c r="K97" i="31"/>
  <c r="J97" i="31"/>
  <c r="H97" i="31"/>
  <c r="G97" i="31"/>
  <c r="F97" i="31"/>
  <c r="R96" i="31"/>
  <c r="Q96" i="31"/>
  <c r="P96" i="31"/>
  <c r="O96" i="31"/>
  <c r="N96" i="31"/>
  <c r="M96" i="31"/>
  <c r="X96" i="31" s="1"/>
  <c r="K96" i="31"/>
  <c r="J96" i="31"/>
  <c r="H96" i="31"/>
  <c r="G96" i="31"/>
  <c r="F96" i="31"/>
  <c r="R95" i="31"/>
  <c r="Q95" i="31"/>
  <c r="P95" i="31"/>
  <c r="O95" i="31"/>
  <c r="N95" i="31"/>
  <c r="M95" i="31"/>
  <c r="X95" i="31" s="1"/>
  <c r="K95" i="31"/>
  <c r="J95" i="31"/>
  <c r="H95" i="31"/>
  <c r="G95" i="31"/>
  <c r="F95" i="31"/>
  <c r="R94" i="31"/>
  <c r="Q94" i="31"/>
  <c r="P94" i="31"/>
  <c r="O94" i="31"/>
  <c r="N94" i="31"/>
  <c r="M94" i="31"/>
  <c r="K94" i="31"/>
  <c r="J94" i="31"/>
  <c r="H94" i="31"/>
  <c r="G94" i="31"/>
  <c r="F94" i="31"/>
  <c r="R93" i="31"/>
  <c r="Q93" i="31"/>
  <c r="O93" i="31"/>
  <c r="N93" i="31"/>
  <c r="M93" i="31"/>
  <c r="K93" i="31"/>
  <c r="J93" i="31"/>
  <c r="H93" i="31"/>
  <c r="G93" i="31"/>
  <c r="F93" i="31"/>
  <c r="R92" i="31"/>
  <c r="Q92" i="31"/>
  <c r="P92" i="31"/>
  <c r="O92" i="31"/>
  <c r="N92" i="31"/>
  <c r="M92" i="31"/>
  <c r="X92" i="31" s="1"/>
  <c r="Y92" i="31" s="1"/>
  <c r="K92" i="31"/>
  <c r="J92" i="31"/>
  <c r="H92" i="31"/>
  <c r="G92" i="31"/>
  <c r="F92" i="31"/>
  <c r="R91" i="31"/>
  <c r="Q91" i="31"/>
  <c r="P91" i="31"/>
  <c r="O91" i="31"/>
  <c r="N91" i="31"/>
  <c r="M91" i="31"/>
  <c r="X91" i="31" s="1"/>
  <c r="Y91" i="31" s="1"/>
  <c r="K91" i="31"/>
  <c r="J91" i="31"/>
  <c r="H91" i="31"/>
  <c r="G91" i="31"/>
  <c r="F91" i="31"/>
  <c r="R90" i="31"/>
  <c r="Q90" i="31"/>
  <c r="P90" i="31"/>
  <c r="O90" i="31"/>
  <c r="N90" i="31"/>
  <c r="M90" i="31"/>
  <c r="K90" i="31"/>
  <c r="J90" i="31"/>
  <c r="H90" i="31"/>
  <c r="G90" i="31"/>
  <c r="F90" i="31"/>
  <c r="R89" i="31"/>
  <c r="Q89" i="31"/>
  <c r="P89" i="31"/>
  <c r="O89" i="31"/>
  <c r="N89" i="31"/>
  <c r="M89" i="31"/>
  <c r="K89" i="31"/>
  <c r="J89" i="31"/>
  <c r="H89" i="31"/>
  <c r="G89" i="31"/>
  <c r="F89" i="31"/>
  <c r="R88" i="31"/>
  <c r="Q88" i="31"/>
  <c r="P88" i="31"/>
  <c r="O88" i="31"/>
  <c r="N88" i="31"/>
  <c r="M88" i="31"/>
  <c r="X88" i="31" s="1"/>
  <c r="K88" i="31"/>
  <c r="J88" i="31"/>
  <c r="H88" i="31"/>
  <c r="G88" i="31"/>
  <c r="F88" i="31"/>
  <c r="R87" i="31"/>
  <c r="Q87" i="31"/>
  <c r="P87" i="31"/>
  <c r="O87" i="31"/>
  <c r="N87" i="31"/>
  <c r="M87" i="31"/>
  <c r="X87" i="31" s="1"/>
  <c r="K87" i="31"/>
  <c r="J87" i="31"/>
  <c r="H87" i="31"/>
  <c r="G87" i="31"/>
  <c r="F87" i="31"/>
  <c r="R86" i="31"/>
  <c r="Q86" i="31"/>
  <c r="P86" i="31"/>
  <c r="O86" i="31"/>
  <c r="N86" i="31"/>
  <c r="M86" i="31"/>
  <c r="K86" i="31"/>
  <c r="J86" i="31"/>
  <c r="H86" i="31"/>
  <c r="G86" i="31"/>
  <c r="F86" i="31"/>
  <c r="R85" i="31"/>
  <c r="O85" i="31"/>
  <c r="N85" i="31"/>
  <c r="M85" i="31"/>
  <c r="K85" i="31"/>
  <c r="J85" i="31"/>
  <c r="H85" i="31"/>
  <c r="G85" i="31"/>
  <c r="F85" i="31"/>
  <c r="R84" i="31"/>
  <c r="Q84" i="31"/>
  <c r="P84" i="31"/>
  <c r="O84" i="31"/>
  <c r="N84" i="31"/>
  <c r="M84" i="31"/>
  <c r="X84" i="31" s="1"/>
  <c r="K84" i="31"/>
  <c r="J84" i="31"/>
  <c r="H84" i="31"/>
  <c r="G84" i="31"/>
  <c r="F84" i="31"/>
  <c r="R83" i="31"/>
  <c r="Q83" i="31"/>
  <c r="P83" i="31"/>
  <c r="O83" i="31"/>
  <c r="N83" i="31"/>
  <c r="M83" i="31"/>
  <c r="X83" i="31" s="1"/>
  <c r="K83" i="31"/>
  <c r="J83" i="31"/>
  <c r="H83" i="31"/>
  <c r="G83" i="31"/>
  <c r="F83" i="31"/>
  <c r="R82" i="31"/>
  <c r="Q82" i="31"/>
  <c r="P82" i="31"/>
  <c r="O82" i="31"/>
  <c r="N82" i="31"/>
  <c r="M82" i="31"/>
  <c r="K82" i="31"/>
  <c r="J82" i="31"/>
  <c r="H82" i="31"/>
  <c r="G82" i="31"/>
  <c r="F82" i="31"/>
  <c r="R81" i="31"/>
  <c r="Q81" i="31"/>
  <c r="P81" i="31"/>
  <c r="O81" i="31"/>
  <c r="N81" i="31"/>
  <c r="M81" i="31"/>
  <c r="K81" i="31"/>
  <c r="J81" i="31"/>
  <c r="H81" i="31"/>
  <c r="G81" i="31"/>
  <c r="F81" i="31"/>
  <c r="R80" i="31"/>
  <c r="Q80" i="31"/>
  <c r="P80" i="31"/>
  <c r="O80" i="31"/>
  <c r="N80" i="31"/>
  <c r="M80" i="31"/>
  <c r="X80" i="31" s="1"/>
  <c r="Y80" i="31" s="1"/>
  <c r="K80" i="31"/>
  <c r="J80" i="31"/>
  <c r="H80" i="31"/>
  <c r="G80" i="31"/>
  <c r="F80" i="31"/>
  <c r="R79" i="31"/>
  <c r="Q79" i="31"/>
  <c r="P79" i="31"/>
  <c r="O79" i="31"/>
  <c r="N79" i="31"/>
  <c r="M79" i="31"/>
  <c r="X79" i="31" s="1"/>
  <c r="K79" i="31"/>
  <c r="J79" i="31"/>
  <c r="H79" i="31"/>
  <c r="G79" i="31"/>
  <c r="F79" i="31"/>
  <c r="R78" i="31"/>
  <c r="Q78" i="31"/>
  <c r="P78" i="31"/>
  <c r="O78" i="31"/>
  <c r="N78" i="31"/>
  <c r="M78" i="31"/>
  <c r="K78" i="31"/>
  <c r="J78" i="31"/>
  <c r="H78" i="31"/>
  <c r="G78" i="31"/>
  <c r="F78" i="31"/>
  <c r="R77" i="31"/>
  <c r="O77" i="31"/>
  <c r="N77" i="31"/>
  <c r="M77" i="31"/>
  <c r="K77" i="31"/>
  <c r="J77" i="31"/>
  <c r="H77" i="31"/>
  <c r="G77" i="31"/>
  <c r="F77" i="31"/>
  <c r="R76" i="31"/>
  <c r="Q76" i="31"/>
  <c r="P76" i="31"/>
  <c r="O76" i="31"/>
  <c r="N76" i="31"/>
  <c r="M76" i="31"/>
  <c r="X76" i="31" s="1"/>
  <c r="K76" i="31"/>
  <c r="J76" i="31"/>
  <c r="H76" i="31"/>
  <c r="G76" i="31"/>
  <c r="F76" i="31"/>
  <c r="R75" i="31"/>
  <c r="Q75" i="31"/>
  <c r="P75" i="31"/>
  <c r="O75" i="31"/>
  <c r="N75" i="31"/>
  <c r="M75" i="31"/>
  <c r="X75" i="31" s="1"/>
  <c r="K75" i="31"/>
  <c r="J75" i="31"/>
  <c r="H75" i="31"/>
  <c r="G75" i="31"/>
  <c r="F75" i="31"/>
  <c r="R74" i="31"/>
  <c r="Q74" i="31"/>
  <c r="P74" i="31"/>
  <c r="O74" i="31"/>
  <c r="N74" i="31"/>
  <c r="M74" i="31"/>
  <c r="K74" i="31"/>
  <c r="J74" i="31"/>
  <c r="H74" i="31"/>
  <c r="G74" i="31"/>
  <c r="F74" i="31"/>
  <c r="R73" i="31"/>
  <c r="Q73" i="31"/>
  <c r="P73" i="31"/>
  <c r="O73" i="31"/>
  <c r="N73" i="31"/>
  <c r="M73" i="31"/>
  <c r="K73" i="31"/>
  <c r="J73" i="31"/>
  <c r="H73" i="31"/>
  <c r="G73" i="31"/>
  <c r="F73" i="31"/>
  <c r="R72" i="31"/>
  <c r="Q72" i="31"/>
  <c r="P72" i="31"/>
  <c r="O72" i="31"/>
  <c r="N72" i="31"/>
  <c r="M72" i="31"/>
  <c r="X72" i="31" s="1"/>
  <c r="Y72" i="31" s="1"/>
  <c r="K72" i="31"/>
  <c r="J72" i="31"/>
  <c r="H72" i="31"/>
  <c r="G72" i="31"/>
  <c r="F72" i="31"/>
  <c r="R71" i="31"/>
  <c r="Q71" i="31"/>
  <c r="P71" i="31"/>
  <c r="O71" i="31"/>
  <c r="N71" i="31"/>
  <c r="M71" i="31"/>
  <c r="X71" i="31" s="1"/>
  <c r="K71" i="31"/>
  <c r="J71" i="31"/>
  <c r="H71" i="31"/>
  <c r="G71" i="31"/>
  <c r="F71" i="31"/>
  <c r="R70" i="31"/>
  <c r="Q70" i="31"/>
  <c r="P70" i="31"/>
  <c r="O70" i="31"/>
  <c r="N70" i="31"/>
  <c r="M70" i="31"/>
  <c r="K70" i="31"/>
  <c r="J70" i="31"/>
  <c r="H70" i="31"/>
  <c r="G70" i="31"/>
  <c r="F70" i="31"/>
  <c r="R69" i="31"/>
  <c r="Q69" i="31"/>
  <c r="P69" i="31"/>
  <c r="O69" i="31"/>
  <c r="N69" i="31"/>
  <c r="M69" i="31"/>
  <c r="K69" i="31"/>
  <c r="J69" i="31"/>
  <c r="H69" i="31"/>
  <c r="G69" i="31"/>
  <c r="F69" i="31"/>
  <c r="R68" i="31"/>
  <c r="Q68" i="31"/>
  <c r="P68" i="31"/>
  <c r="O68" i="31"/>
  <c r="N68" i="31"/>
  <c r="M68" i="31"/>
  <c r="X68" i="31" s="1"/>
  <c r="K68" i="31"/>
  <c r="J68" i="31"/>
  <c r="H68" i="31"/>
  <c r="G68" i="31"/>
  <c r="F68" i="31"/>
  <c r="R67" i="31"/>
  <c r="Q67" i="31"/>
  <c r="P67" i="31"/>
  <c r="O67" i="31"/>
  <c r="N67" i="31"/>
  <c r="M67" i="31"/>
  <c r="X67" i="31" s="1"/>
  <c r="K67" i="31"/>
  <c r="J67" i="31"/>
  <c r="H67" i="31"/>
  <c r="G67" i="31"/>
  <c r="F67" i="31"/>
  <c r="R66" i="31"/>
  <c r="Q66" i="31"/>
  <c r="P66" i="31"/>
  <c r="O66" i="31"/>
  <c r="N66" i="31"/>
  <c r="M66" i="31"/>
  <c r="K66" i="31"/>
  <c r="J66" i="31"/>
  <c r="H66" i="31"/>
  <c r="G66" i="31"/>
  <c r="F66" i="31"/>
  <c r="R65" i="31"/>
  <c r="Q65" i="31"/>
  <c r="P65" i="31"/>
  <c r="O65" i="31"/>
  <c r="N65" i="31"/>
  <c r="M65" i="31"/>
  <c r="K65" i="31"/>
  <c r="J65" i="31"/>
  <c r="H65" i="31"/>
  <c r="G65" i="31"/>
  <c r="F65" i="31"/>
  <c r="R64" i="31"/>
  <c r="Q64" i="31"/>
  <c r="P64" i="31"/>
  <c r="O64" i="31"/>
  <c r="N64" i="31"/>
  <c r="M64" i="31"/>
  <c r="X64" i="31" s="1"/>
  <c r="K64" i="31"/>
  <c r="J64" i="31"/>
  <c r="H64" i="31"/>
  <c r="G64" i="31"/>
  <c r="F64" i="31"/>
  <c r="R63" i="31"/>
  <c r="Q63" i="31"/>
  <c r="P63" i="31"/>
  <c r="O63" i="31"/>
  <c r="N63" i="31"/>
  <c r="M63" i="31"/>
  <c r="X63" i="31" s="1"/>
  <c r="K63" i="31"/>
  <c r="J63" i="31"/>
  <c r="H63" i="31"/>
  <c r="G63" i="31"/>
  <c r="F63" i="31"/>
  <c r="R62" i="31"/>
  <c r="Q62" i="31"/>
  <c r="P62" i="31"/>
  <c r="O62" i="31"/>
  <c r="N62" i="31"/>
  <c r="M62" i="31"/>
  <c r="K62" i="31"/>
  <c r="J62" i="31"/>
  <c r="H62" i="31"/>
  <c r="G62" i="31"/>
  <c r="F62" i="31"/>
  <c r="R61" i="31"/>
  <c r="O61" i="31"/>
  <c r="N61" i="31"/>
  <c r="M61" i="31"/>
  <c r="K61" i="31"/>
  <c r="J61" i="31"/>
  <c r="H61" i="31"/>
  <c r="G61" i="31"/>
  <c r="F61" i="31"/>
  <c r="R60" i="31"/>
  <c r="Q60" i="31"/>
  <c r="P60" i="31"/>
  <c r="O60" i="31"/>
  <c r="N60" i="31"/>
  <c r="M60" i="31"/>
  <c r="X60" i="31" s="1"/>
  <c r="K60" i="31"/>
  <c r="J60" i="31"/>
  <c r="H60" i="31"/>
  <c r="G60" i="31"/>
  <c r="F60" i="31"/>
  <c r="R59" i="31"/>
  <c r="Q59" i="31"/>
  <c r="P59" i="31"/>
  <c r="O59" i="31"/>
  <c r="N59" i="31"/>
  <c r="M59" i="31"/>
  <c r="X59" i="31" s="1"/>
  <c r="Y59" i="31" s="1"/>
  <c r="K59" i="31"/>
  <c r="J59" i="31"/>
  <c r="H59" i="31"/>
  <c r="G59" i="31"/>
  <c r="F59" i="31"/>
  <c r="R58" i="31"/>
  <c r="Q58" i="31"/>
  <c r="P58" i="31"/>
  <c r="O58" i="31"/>
  <c r="N58" i="31"/>
  <c r="M58" i="31"/>
  <c r="K58" i="31"/>
  <c r="J58" i="31"/>
  <c r="H58" i="31"/>
  <c r="G58" i="31"/>
  <c r="F58" i="31"/>
  <c r="R57" i="31"/>
  <c r="Q57" i="31"/>
  <c r="P57" i="31"/>
  <c r="O57" i="31"/>
  <c r="N57" i="31"/>
  <c r="M57" i="31"/>
  <c r="K57" i="31"/>
  <c r="J57" i="31"/>
  <c r="H57" i="31"/>
  <c r="G57" i="31"/>
  <c r="F57" i="31"/>
  <c r="R56" i="31"/>
  <c r="Q56" i="31"/>
  <c r="P56" i="31"/>
  <c r="O56" i="31"/>
  <c r="N56" i="31"/>
  <c r="M56" i="31"/>
  <c r="X56" i="31" s="1"/>
  <c r="K56" i="31"/>
  <c r="J56" i="31"/>
  <c r="H56" i="31"/>
  <c r="G56" i="31"/>
  <c r="F56" i="31"/>
  <c r="R55" i="31"/>
  <c r="Q55" i="31"/>
  <c r="P55" i="31"/>
  <c r="O55" i="31"/>
  <c r="N55" i="31"/>
  <c r="M55" i="31"/>
  <c r="X55" i="31" s="1"/>
  <c r="K55" i="31"/>
  <c r="J55" i="31"/>
  <c r="H55" i="31"/>
  <c r="G55" i="31"/>
  <c r="F55" i="31"/>
  <c r="R54" i="31"/>
  <c r="Q54" i="31"/>
  <c r="P54" i="31"/>
  <c r="O54" i="31"/>
  <c r="N54" i="31"/>
  <c r="M54" i="31"/>
  <c r="K54" i="31"/>
  <c r="J54" i="31"/>
  <c r="H54" i="31"/>
  <c r="G54" i="31"/>
  <c r="F54" i="31"/>
  <c r="R53" i="31"/>
  <c r="Q53" i="31"/>
  <c r="P53" i="31"/>
  <c r="O53" i="31"/>
  <c r="N53" i="31"/>
  <c r="M53" i="31"/>
  <c r="K53" i="31"/>
  <c r="J53" i="31"/>
  <c r="H53" i="31"/>
  <c r="G53" i="31"/>
  <c r="F53" i="31"/>
  <c r="R52" i="31"/>
  <c r="Q52" i="31"/>
  <c r="P52" i="31"/>
  <c r="O52" i="31"/>
  <c r="N52" i="31"/>
  <c r="M52" i="31"/>
  <c r="X52" i="31" s="1"/>
  <c r="K52" i="31"/>
  <c r="J52" i="31"/>
  <c r="H52" i="31"/>
  <c r="G52" i="31"/>
  <c r="F52" i="31"/>
  <c r="R51" i="31"/>
  <c r="Q51" i="31"/>
  <c r="P51" i="31"/>
  <c r="O51" i="31"/>
  <c r="N51" i="31"/>
  <c r="M51" i="31"/>
  <c r="X51" i="31" s="1"/>
  <c r="K51" i="31"/>
  <c r="J51" i="31"/>
  <c r="H51" i="31"/>
  <c r="G51" i="31"/>
  <c r="F51" i="31"/>
  <c r="R50" i="31"/>
  <c r="Q50" i="31"/>
  <c r="P50" i="31"/>
  <c r="O50" i="31"/>
  <c r="N50" i="31"/>
  <c r="M50" i="31"/>
  <c r="K50" i="31"/>
  <c r="J50" i="31"/>
  <c r="H50" i="31"/>
  <c r="G50" i="31"/>
  <c r="F50" i="31"/>
  <c r="R49" i="31"/>
  <c r="Q49" i="31"/>
  <c r="P49" i="31"/>
  <c r="O49" i="31"/>
  <c r="N49" i="31"/>
  <c r="M49" i="31"/>
  <c r="K49" i="31"/>
  <c r="J49" i="31"/>
  <c r="H49" i="31"/>
  <c r="G49" i="31"/>
  <c r="F49" i="31"/>
  <c r="R48" i="31"/>
  <c r="Q48" i="31"/>
  <c r="P48" i="31"/>
  <c r="O48" i="31"/>
  <c r="N48" i="31"/>
  <c r="M48" i="31"/>
  <c r="X48" i="31" s="1"/>
  <c r="K48" i="31"/>
  <c r="J48" i="31"/>
  <c r="H48" i="31"/>
  <c r="G48" i="31"/>
  <c r="F48" i="31"/>
  <c r="R47" i="31"/>
  <c r="Q47" i="31"/>
  <c r="P47" i="31"/>
  <c r="O47" i="31"/>
  <c r="N47" i="31"/>
  <c r="M47" i="31"/>
  <c r="X47" i="31" s="1"/>
  <c r="K47" i="31"/>
  <c r="J47" i="31"/>
  <c r="H47" i="31"/>
  <c r="G47" i="31"/>
  <c r="F47" i="31"/>
  <c r="R46" i="31"/>
  <c r="Q46" i="31"/>
  <c r="P46" i="31"/>
  <c r="O46" i="31"/>
  <c r="N46" i="31"/>
  <c r="M46" i="31"/>
  <c r="K46" i="31"/>
  <c r="J46" i="31"/>
  <c r="H46" i="31"/>
  <c r="G46" i="31"/>
  <c r="F46" i="31"/>
  <c r="R45" i="31"/>
  <c r="Q45" i="31"/>
  <c r="P45" i="31"/>
  <c r="O45" i="31"/>
  <c r="N45" i="31"/>
  <c r="M45" i="31"/>
  <c r="K45" i="31"/>
  <c r="J45" i="31"/>
  <c r="H45" i="31"/>
  <c r="G45" i="31"/>
  <c r="F45" i="31"/>
  <c r="R44" i="31"/>
  <c r="Q44" i="31"/>
  <c r="P44" i="31"/>
  <c r="O44" i="31"/>
  <c r="N44" i="31"/>
  <c r="M44" i="31"/>
  <c r="X44" i="31" s="1"/>
  <c r="Y44" i="31" s="1"/>
  <c r="K44" i="31"/>
  <c r="J44" i="31"/>
  <c r="H44" i="31"/>
  <c r="G44" i="31"/>
  <c r="F44" i="31"/>
  <c r="R43" i="31"/>
  <c r="Q43" i="31"/>
  <c r="O43" i="31"/>
  <c r="N43" i="31"/>
  <c r="M43" i="31"/>
  <c r="X43" i="31" s="1"/>
  <c r="Y43" i="31" s="1"/>
  <c r="K43" i="31"/>
  <c r="J43" i="31"/>
  <c r="H43" i="31"/>
  <c r="G43" i="31"/>
  <c r="F43" i="31"/>
  <c r="R42" i="31"/>
  <c r="Q42" i="31"/>
  <c r="O42" i="31"/>
  <c r="N42" i="31"/>
  <c r="M42" i="31"/>
  <c r="K42" i="31"/>
  <c r="J42" i="31"/>
  <c r="H42" i="31"/>
  <c r="G42" i="31"/>
  <c r="F42" i="31"/>
  <c r="R41" i="31"/>
  <c r="Q41" i="31"/>
  <c r="P41" i="31"/>
  <c r="O41" i="31"/>
  <c r="N41" i="31"/>
  <c r="M41" i="31"/>
  <c r="K41" i="31"/>
  <c r="J41" i="31"/>
  <c r="H41" i="31"/>
  <c r="G41" i="31"/>
  <c r="F41" i="31"/>
  <c r="R40" i="31"/>
  <c r="Q40" i="31"/>
  <c r="P40" i="31"/>
  <c r="O40" i="31"/>
  <c r="N40" i="31"/>
  <c r="M40" i="31"/>
  <c r="X40" i="31" s="1"/>
  <c r="K40" i="31"/>
  <c r="J40" i="31"/>
  <c r="H40" i="31"/>
  <c r="G40" i="31"/>
  <c r="F40" i="31"/>
  <c r="R39" i="31"/>
  <c r="Q39" i="31"/>
  <c r="P39" i="31"/>
  <c r="O39" i="31"/>
  <c r="N39" i="31"/>
  <c r="M39" i="31"/>
  <c r="X39" i="31" s="1"/>
  <c r="K39" i="31"/>
  <c r="J39" i="31"/>
  <c r="H39" i="31"/>
  <c r="G39" i="31"/>
  <c r="F39" i="31"/>
  <c r="R38" i="31"/>
  <c r="Q38" i="31"/>
  <c r="P38" i="31"/>
  <c r="O38" i="31"/>
  <c r="N38" i="31"/>
  <c r="M38" i="31"/>
  <c r="K38" i="31"/>
  <c r="J38" i="31"/>
  <c r="H38" i="31"/>
  <c r="G38" i="31"/>
  <c r="F38" i="31"/>
  <c r="R37" i="31"/>
  <c r="Q37" i="31"/>
  <c r="P37" i="31"/>
  <c r="O37" i="31"/>
  <c r="N37" i="31"/>
  <c r="M37" i="31"/>
  <c r="K37" i="31"/>
  <c r="J37" i="31"/>
  <c r="H37" i="31"/>
  <c r="G37" i="31"/>
  <c r="F37" i="31"/>
  <c r="R36" i="31"/>
  <c r="Q36" i="31"/>
  <c r="P36" i="31"/>
  <c r="O36" i="31"/>
  <c r="N36" i="31"/>
  <c r="M36" i="31"/>
  <c r="X36" i="31" s="1"/>
  <c r="Y36" i="31" s="1"/>
  <c r="K36" i="31"/>
  <c r="J36" i="31"/>
  <c r="H36" i="31"/>
  <c r="G36" i="31"/>
  <c r="F36" i="31"/>
  <c r="R35" i="31"/>
  <c r="Q35" i="31"/>
  <c r="P35" i="31"/>
  <c r="O35" i="31"/>
  <c r="N35" i="31"/>
  <c r="M35" i="31"/>
  <c r="X35" i="31" s="1"/>
  <c r="Y35" i="31" s="1"/>
  <c r="K35" i="31"/>
  <c r="J35" i="31"/>
  <c r="H35" i="31"/>
  <c r="G35" i="31"/>
  <c r="F35" i="31"/>
  <c r="R34" i="31"/>
  <c r="Q34" i="31"/>
  <c r="P34" i="31"/>
  <c r="O34" i="31"/>
  <c r="N34" i="31"/>
  <c r="M34" i="31"/>
  <c r="K34" i="31"/>
  <c r="J34" i="31"/>
  <c r="H34" i="31"/>
  <c r="G34" i="31"/>
  <c r="F34" i="31"/>
  <c r="R33" i="31"/>
  <c r="Q33" i="31"/>
  <c r="P33" i="31"/>
  <c r="O33" i="31"/>
  <c r="N33" i="31"/>
  <c r="M33" i="31"/>
  <c r="K33" i="31"/>
  <c r="J33" i="31"/>
  <c r="H33" i="31"/>
  <c r="G33" i="31"/>
  <c r="F33" i="31"/>
  <c r="R32" i="31"/>
  <c r="Q32" i="31"/>
  <c r="P32" i="31"/>
  <c r="O32" i="31"/>
  <c r="N32" i="31"/>
  <c r="M32" i="31"/>
  <c r="X32" i="31" s="1"/>
  <c r="Y32" i="31" s="1"/>
  <c r="K32" i="31"/>
  <c r="J32" i="31"/>
  <c r="H32" i="31"/>
  <c r="G32" i="31"/>
  <c r="F32" i="31"/>
  <c r="R31" i="31"/>
  <c r="Q31" i="31"/>
  <c r="P31" i="31"/>
  <c r="O31" i="31"/>
  <c r="N31" i="31"/>
  <c r="M31" i="31"/>
  <c r="X31" i="31" s="1"/>
  <c r="K31" i="31"/>
  <c r="J31" i="31"/>
  <c r="H31" i="31"/>
  <c r="G31" i="31"/>
  <c r="F31" i="31"/>
  <c r="R30" i="31"/>
  <c r="Q30" i="31"/>
  <c r="P30" i="31"/>
  <c r="O30" i="31"/>
  <c r="N30" i="31"/>
  <c r="M30" i="31"/>
  <c r="K30" i="31"/>
  <c r="J30" i="31"/>
  <c r="H30" i="31"/>
  <c r="G30" i="31"/>
  <c r="F30" i="31"/>
  <c r="R29" i="31"/>
  <c r="Q29" i="31"/>
  <c r="P29" i="31"/>
  <c r="O29" i="31"/>
  <c r="N29" i="31"/>
  <c r="M29" i="31"/>
  <c r="K29" i="31"/>
  <c r="J29" i="31"/>
  <c r="H29" i="31"/>
  <c r="G29" i="31"/>
  <c r="F29" i="31"/>
  <c r="R28" i="31"/>
  <c r="Q28" i="31"/>
  <c r="P28" i="31"/>
  <c r="O28" i="31"/>
  <c r="N28" i="31"/>
  <c r="M28" i="31"/>
  <c r="X28" i="31" s="1"/>
  <c r="Y28" i="31" s="1"/>
  <c r="K28" i="31"/>
  <c r="J28" i="31"/>
  <c r="H28" i="31"/>
  <c r="G28" i="31"/>
  <c r="F28" i="31"/>
  <c r="R27" i="31"/>
  <c r="Q27" i="31"/>
  <c r="P27" i="31"/>
  <c r="O27" i="31"/>
  <c r="N27" i="31"/>
  <c r="M27" i="31"/>
  <c r="X27" i="31" s="1"/>
  <c r="K27" i="31"/>
  <c r="J27" i="31"/>
  <c r="H27" i="31"/>
  <c r="G27" i="31"/>
  <c r="F27" i="31"/>
  <c r="R26" i="31"/>
  <c r="Q26" i="31"/>
  <c r="P26" i="31"/>
  <c r="O26" i="31"/>
  <c r="N26" i="31"/>
  <c r="M26" i="31"/>
  <c r="K26" i="31"/>
  <c r="J26" i="31"/>
  <c r="H26" i="31"/>
  <c r="G26" i="31"/>
  <c r="F26" i="31"/>
  <c r="R25" i="31"/>
  <c r="Q25" i="31"/>
  <c r="P25" i="31"/>
  <c r="O25" i="31"/>
  <c r="N25" i="31"/>
  <c r="M25" i="31"/>
  <c r="K25" i="31"/>
  <c r="J25" i="31"/>
  <c r="H25" i="31"/>
  <c r="G25" i="31"/>
  <c r="F25" i="31"/>
  <c r="R24" i="31"/>
  <c r="Q24" i="31"/>
  <c r="P24" i="31"/>
  <c r="O24" i="31"/>
  <c r="N24" i="31"/>
  <c r="M24" i="31"/>
  <c r="X24" i="31" s="1"/>
  <c r="K24" i="31"/>
  <c r="J24" i="31"/>
  <c r="H24" i="31"/>
  <c r="G24" i="31"/>
  <c r="F24" i="31"/>
  <c r="R23" i="31"/>
  <c r="Q23" i="31"/>
  <c r="P23" i="31"/>
  <c r="O23" i="31"/>
  <c r="N23" i="31"/>
  <c r="M23" i="31"/>
  <c r="K23" i="31"/>
  <c r="J23" i="31"/>
  <c r="H23" i="31"/>
  <c r="G23" i="31"/>
  <c r="F23" i="31"/>
  <c r="R22" i="31"/>
  <c r="Q22" i="31"/>
  <c r="P22" i="31"/>
  <c r="O22" i="31"/>
  <c r="N22" i="31"/>
  <c r="M22" i="31"/>
  <c r="K22" i="31"/>
  <c r="J22" i="31"/>
  <c r="H22" i="31"/>
  <c r="G22" i="31"/>
  <c r="F22" i="31"/>
  <c r="R21" i="31"/>
  <c r="Q21" i="31"/>
  <c r="P21" i="31"/>
  <c r="O21" i="31"/>
  <c r="N21" i="31"/>
  <c r="M21" i="31"/>
  <c r="K21" i="31"/>
  <c r="J21" i="31"/>
  <c r="H21" i="31"/>
  <c r="G21" i="31"/>
  <c r="F21" i="31"/>
  <c r="R20" i="31"/>
  <c r="Q20" i="31"/>
  <c r="P20" i="31"/>
  <c r="O20" i="31"/>
  <c r="N20" i="31"/>
  <c r="M20" i="31"/>
  <c r="X20" i="31" s="1"/>
  <c r="K20" i="31"/>
  <c r="J20" i="31"/>
  <c r="H20" i="31"/>
  <c r="G20" i="31"/>
  <c r="F20" i="31"/>
  <c r="R19" i="31"/>
  <c r="Q19" i="31"/>
  <c r="P19" i="31"/>
  <c r="O19" i="31"/>
  <c r="N19" i="31"/>
  <c r="M19" i="31"/>
  <c r="X19" i="31" s="1"/>
  <c r="K19" i="31"/>
  <c r="J19" i="31"/>
  <c r="H19" i="31"/>
  <c r="G19" i="31"/>
  <c r="F19" i="31"/>
  <c r="R18" i="31"/>
  <c r="Q18" i="31"/>
  <c r="P18" i="31"/>
  <c r="O18" i="31"/>
  <c r="N18" i="31"/>
  <c r="M18" i="31"/>
  <c r="X18" i="31" s="1"/>
  <c r="K18" i="31"/>
  <c r="J18" i="31"/>
  <c r="H18" i="31"/>
  <c r="G18" i="31"/>
  <c r="F18" i="31"/>
  <c r="R17" i="31"/>
  <c r="Q17" i="31"/>
  <c r="P17" i="31"/>
  <c r="O17" i="31"/>
  <c r="N17" i="31"/>
  <c r="M17" i="31"/>
  <c r="K17" i="31"/>
  <c r="J17" i="31"/>
  <c r="H17" i="31"/>
  <c r="G17" i="31"/>
  <c r="F17" i="31"/>
  <c r="R16" i="31"/>
  <c r="Q16" i="31"/>
  <c r="P16" i="31"/>
  <c r="O16" i="31"/>
  <c r="N16" i="31"/>
  <c r="M16" i="31"/>
  <c r="X16" i="31" s="1"/>
  <c r="Y16" i="31" s="1"/>
  <c r="K16" i="31"/>
  <c r="J16" i="31"/>
  <c r="H16" i="31"/>
  <c r="G16" i="31"/>
  <c r="F16" i="31"/>
  <c r="R15" i="31"/>
  <c r="Q15" i="31"/>
  <c r="P15" i="31"/>
  <c r="O15" i="31"/>
  <c r="N15" i="31"/>
  <c r="M15" i="31"/>
  <c r="X15" i="31" s="1"/>
  <c r="K15" i="31"/>
  <c r="J15" i="31"/>
  <c r="H15" i="31"/>
  <c r="G15" i="31"/>
  <c r="F15" i="31"/>
  <c r="R14" i="31"/>
  <c r="Q14" i="31"/>
  <c r="P14" i="31"/>
  <c r="O14" i="31"/>
  <c r="N14" i="31"/>
  <c r="M14" i="31"/>
  <c r="X14" i="31" s="1"/>
  <c r="K14" i="31"/>
  <c r="J14" i="31"/>
  <c r="H14" i="31"/>
  <c r="G14" i="31"/>
  <c r="F14" i="31"/>
  <c r="R13" i="31"/>
  <c r="Q13" i="31"/>
  <c r="P13" i="31"/>
  <c r="O13" i="31"/>
  <c r="N13" i="31"/>
  <c r="M13" i="31"/>
  <c r="K13" i="31"/>
  <c r="J13" i="31"/>
  <c r="H13" i="31"/>
  <c r="G13" i="31"/>
  <c r="F13" i="31"/>
  <c r="R12" i="31"/>
  <c r="Q12" i="31"/>
  <c r="P12" i="31"/>
  <c r="O12" i="31"/>
  <c r="N12" i="31"/>
  <c r="M12" i="31"/>
  <c r="K12" i="31"/>
  <c r="J12" i="31"/>
  <c r="H12" i="31"/>
  <c r="G12" i="31"/>
  <c r="F12" i="31"/>
  <c r="R11" i="31"/>
  <c r="Q11" i="31"/>
  <c r="P11" i="31"/>
  <c r="O11" i="31"/>
  <c r="N11" i="31"/>
  <c r="M11" i="31"/>
  <c r="X11" i="31" s="1"/>
  <c r="K11" i="31"/>
  <c r="J11" i="31"/>
  <c r="H11" i="31"/>
  <c r="G11" i="31"/>
  <c r="F11" i="31"/>
  <c r="R10" i="31"/>
  <c r="Q10" i="31"/>
  <c r="P10" i="31"/>
  <c r="O10" i="31"/>
  <c r="N10" i="31"/>
  <c r="M10" i="31"/>
  <c r="X10" i="31" s="1"/>
  <c r="K10" i="31"/>
  <c r="J10" i="31"/>
  <c r="H10" i="31"/>
  <c r="G10" i="31"/>
  <c r="F10" i="31"/>
  <c r="R9" i="31"/>
  <c r="Q9" i="31"/>
  <c r="P9" i="31"/>
  <c r="O9" i="31"/>
  <c r="N9" i="31"/>
  <c r="M9" i="31"/>
  <c r="K9" i="31"/>
  <c r="J9" i="31"/>
  <c r="H9" i="31"/>
  <c r="G9" i="31"/>
  <c r="F9" i="31"/>
  <c r="R8" i="31"/>
  <c r="Q8" i="31"/>
  <c r="P8" i="31"/>
  <c r="O8" i="31"/>
  <c r="N8" i="31"/>
  <c r="M8" i="31"/>
  <c r="K8" i="31"/>
  <c r="J8" i="31"/>
  <c r="H8" i="31"/>
  <c r="G8" i="31"/>
  <c r="F8" i="31"/>
  <c r="R7" i="31"/>
  <c r="Q7" i="31"/>
  <c r="P7" i="31"/>
  <c r="O7" i="31"/>
  <c r="N7" i="31"/>
  <c r="M7" i="31"/>
  <c r="X7" i="31" s="1"/>
  <c r="K7" i="31"/>
  <c r="J7" i="31"/>
  <c r="H7" i="31"/>
  <c r="G7" i="31"/>
  <c r="F7" i="31"/>
  <c r="R6" i="31"/>
  <c r="Q6" i="31"/>
  <c r="P6" i="31"/>
  <c r="O6" i="31"/>
  <c r="N6" i="31"/>
  <c r="M6" i="31"/>
  <c r="X6" i="31" s="1"/>
  <c r="K6" i="31"/>
  <c r="J6" i="31"/>
  <c r="H6" i="31"/>
  <c r="G6" i="31"/>
  <c r="F6" i="31"/>
  <c r="R5" i="31"/>
  <c r="Q5" i="31"/>
  <c r="P5" i="31"/>
  <c r="O5" i="31"/>
  <c r="N5" i="31"/>
  <c r="M5" i="31"/>
  <c r="K5" i="31"/>
  <c r="J5" i="31"/>
  <c r="H5" i="31"/>
  <c r="G5" i="31"/>
  <c r="F5" i="31"/>
  <c r="R4" i="31"/>
  <c r="Q4" i="31"/>
  <c r="P4" i="31"/>
  <c r="O4" i="31"/>
  <c r="N4" i="31"/>
  <c r="M4" i="31"/>
  <c r="K4" i="31"/>
  <c r="J4" i="31"/>
  <c r="H4" i="31"/>
  <c r="G4" i="31"/>
  <c r="F4" i="31"/>
  <c r="R3" i="31"/>
  <c r="Q3" i="31"/>
  <c r="P3" i="31"/>
  <c r="O3" i="31"/>
  <c r="N3" i="31"/>
  <c r="M3" i="31"/>
  <c r="X3" i="31" s="1"/>
  <c r="K3" i="31"/>
  <c r="J3" i="31"/>
  <c r="H3" i="31"/>
  <c r="G3" i="31"/>
  <c r="F3" i="31"/>
  <c r="R2" i="31"/>
  <c r="Q2" i="31"/>
  <c r="P2" i="31"/>
  <c r="O2" i="31"/>
  <c r="N2" i="31"/>
  <c r="M2" i="31"/>
  <c r="K2" i="31"/>
  <c r="J2" i="31"/>
  <c r="H2" i="31"/>
  <c r="G2" i="31"/>
  <c r="F2" i="31"/>
  <c r="E516" i="30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F3" i="30"/>
  <c r="G3" i="30"/>
  <c r="H3" i="30"/>
  <c r="J3" i="30"/>
  <c r="K3" i="30"/>
  <c r="M3" i="30"/>
  <c r="N3" i="30"/>
  <c r="O3" i="30"/>
  <c r="P3" i="30"/>
  <c r="Q3" i="30"/>
  <c r="R3" i="30"/>
  <c r="F4" i="30"/>
  <c r="G4" i="30"/>
  <c r="H4" i="30"/>
  <c r="J4" i="30"/>
  <c r="K4" i="30"/>
  <c r="M4" i="30"/>
  <c r="N4" i="30"/>
  <c r="O4" i="30"/>
  <c r="P4" i="30"/>
  <c r="Q4" i="30"/>
  <c r="R4" i="30"/>
  <c r="F5" i="30"/>
  <c r="G5" i="30"/>
  <c r="H5" i="30"/>
  <c r="J5" i="30"/>
  <c r="K5" i="30"/>
  <c r="M5" i="30"/>
  <c r="N5" i="30"/>
  <c r="O5" i="30"/>
  <c r="P5" i="30"/>
  <c r="Q5" i="30"/>
  <c r="R5" i="30"/>
  <c r="F6" i="30"/>
  <c r="G6" i="30"/>
  <c r="H6" i="30"/>
  <c r="J6" i="30"/>
  <c r="K6" i="30"/>
  <c r="M6" i="30"/>
  <c r="N6" i="30"/>
  <c r="O6" i="30"/>
  <c r="P6" i="30"/>
  <c r="Q6" i="30"/>
  <c r="R6" i="30"/>
  <c r="F7" i="30"/>
  <c r="G7" i="30"/>
  <c r="H7" i="30"/>
  <c r="J7" i="30"/>
  <c r="K7" i="30"/>
  <c r="M7" i="30"/>
  <c r="N7" i="30"/>
  <c r="O7" i="30"/>
  <c r="P7" i="30"/>
  <c r="Q7" i="30"/>
  <c r="R7" i="30"/>
  <c r="F8" i="30"/>
  <c r="G8" i="30"/>
  <c r="H8" i="30"/>
  <c r="J8" i="30"/>
  <c r="K8" i="30"/>
  <c r="M8" i="30"/>
  <c r="N8" i="30"/>
  <c r="O8" i="30"/>
  <c r="P8" i="30"/>
  <c r="Q8" i="30"/>
  <c r="R8" i="30"/>
  <c r="F9" i="30"/>
  <c r="G9" i="30"/>
  <c r="H9" i="30"/>
  <c r="J9" i="30"/>
  <c r="K9" i="30"/>
  <c r="M9" i="30"/>
  <c r="N9" i="30"/>
  <c r="O9" i="30"/>
  <c r="P9" i="30"/>
  <c r="Q9" i="30"/>
  <c r="R9" i="30"/>
  <c r="F10" i="30"/>
  <c r="G10" i="30"/>
  <c r="H10" i="30"/>
  <c r="J10" i="30"/>
  <c r="K10" i="30"/>
  <c r="M10" i="30"/>
  <c r="N10" i="30"/>
  <c r="O10" i="30"/>
  <c r="P10" i="30"/>
  <c r="Q10" i="30"/>
  <c r="R10" i="30"/>
  <c r="F11" i="30"/>
  <c r="G11" i="30"/>
  <c r="H11" i="30"/>
  <c r="J11" i="30"/>
  <c r="K11" i="30"/>
  <c r="M11" i="30"/>
  <c r="N11" i="30"/>
  <c r="O11" i="30"/>
  <c r="P11" i="30"/>
  <c r="Q11" i="30"/>
  <c r="R11" i="30"/>
  <c r="F12" i="30"/>
  <c r="G12" i="30"/>
  <c r="H12" i="30"/>
  <c r="J12" i="30"/>
  <c r="K12" i="30"/>
  <c r="M12" i="30"/>
  <c r="N12" i="30"/>
  <c r="O12" i="30"/>
  <c r="P12" i="30"/>
  <c r="Q12" i="30"/>
  <c r="R12" i="30"/>
  <c r="F13" i="30"/>
  <c r="G13" i="30"/>
  <c r="H13" i="30"/>
  <c r="J13" i="30"/>
  <c r="K13" i="30"/>
  <c r="M13" i="30"/>
  <c r="N13" i="30"/>
  <c r="O13" i="30"/>
  <c r="P13" i="30"/>
  <c r="Q13" i="30"/>
  <c r="R13" i="30"/>
  <c r="F14" i="30"/>
  <c r="G14" i="30"/>
  <c r="H14" i="30"/>
  <c r="J14" i="30"/>
  <c r="K14" i="30"/>
  <c r="M14" i="30"/>
  <c r="N14" i="30"/>
  <c r="O14" i="30"/>
  <c r="P14" i="30"/>
  <c r="Q14" i="30"/>
  <c r="R14" i="30"/>
  <c r="F15" i="30"/>
  <c r="G15" i="30"/>
  <c r="H15" i="30"/>
  <c r="J15" i="30"/>
  <c r="K15" i="30"/>
  <c r="M15" i="30"/>
  <c r="N15" i="30"/>
  <c r="O15" i="30"/>
  <c r="P15" i="30"/>
  <c r="Q15" i="30"/>
  <c r="R15" i="30"/>
  <c r="F16" i="30"/>
  <c r="G16" i="30"/>
  <c r="H16" i="30"/>
  <c r="J16" i="30"/>
  <c r="K16" i="30"/>
  <c r="M16" i="30"/>
  <c r="N16" i="30"/>
  <c r="O16" i="30"/>
  <c r="P16" i="30"/>
  <c r="Q16" i="30"/>
  <c r="R16" i="30"/>
  <c r="F17" i="30"/>
  <c r="G17" i="30"/>
  <c r="H17" i="30"/>
  <c r="J17" i="30"/>
  <c r="K17" i="30"/>
  <c r="M17" i="30"/>
  <c r="N17" i="30"/>
  <c r="O17" i="30"/>
  <c r="P17" i="30"/>
  <c r="Q17" i="30"/>
  <c r="R17" i="30"/>
  <c r="F18" i="30"/>
  <c r="G18" i="30"/>
  <c r="H18" i="30"/>
  <c r="J18" i="30"/>
  <c r="K18" i="30"/>
  <c r="M18" i="30"/>
  <c r="N18" i="30"/>
  <c r="O18" i="30"/>
  <c r="P18" i="30"/>
  <c r="Q18" i="30"/>
  <c r="R18" i="30"/>
  <c r="F19" i="30"/>
  <c r="G19" i="30"/>
  <c r="H19" i="30"/>
  <c r="J19" i="30"/>
  <c r="K19" i="30"/>
  <c r="M19" i="30"/>
  <c r="N19" i="30"/>
  <c r="O19" i="30"/>
  <c r="P19" i="30"/>
  <c r="Q19" i="30"/>
  <c r="R19" i="30"/>
  <c r="F20" i="30"/>
  <c r="G20" i="30"/>
  <c r="H20" i="30"/>
  <c r="J20" i="30"/>
  <c r="K20" i="30"/>
  <c r="M20" i="30"/>
  <c r="N20" i="30"/>
  <c r="O20" i="30"/>
  <c r="P20" i="30"/>
  <c r="Q20" i="30"/>
  <c r="R20" i="30"/>
  <c r="F21" i="30"/>
  <c r="G21" i="30"/>
  <c r="H21" i="30"/>
  <c r="J21" i="30"/>
  <c r="K21" i="30"/>
  <c r="M21" i="30"/>
  <c r="N21" i="30"/>
  <c r="O21" i="30"/>
  <c r="P21" i="30"/>
  <c r="Q21" i="30"/>
  <c r="R21" i="30"/>
  <c r="F22" i="30"/>
  <c r="G22" i="30"/>
  <c r="H22" i="30"/>
  <c r="J22" i="30"/>
  <c r="K22" i="30"/>
  <c r="M22" i="30"/>
  <c r="N22" i="30"/>
  <c r="O22" i="30"/>
  <c r="P22" i="30"/>
  <c r="Q22" i="30"/>
  <c r="R22" i="30"/>
  <c r="F23" i="30"/>
  <c r="G23" i="30"/>
  <c r="H23" i="30"/>
  <c r="J23" i="30"/>
  <c r="K23" i="30"/>
  <c r="M23" i="30"/>
  <c r="N23" i="30"/>
  <c r="O23" i="30"/>
  <c r="P23" i="30"/>
  <c r="Q23" i="30"/>
  <c r="R23" i="30"/>
  <c r="F24" i="30"/>
  <c r="G24" i="30"/>
  <c r="H24" i="30"/>
  <c r="J24" i="30"/>
  <c r="K24" i="30"/>
  <c r="M24" i="30"/>
  <c r="N24" i="30"/>
  <c r="O24" i="30"/>
  <c r="P24" i="30"/>
  <c r="Q24" i="30"/>
  <c r="R24" i="30"/>
  <c r="F25" i="30"/>
  <c r="G25" i="30"/>
  <c r="H25" i="30"/>
  <c r="J25" i="30"/>
  <c r="K25" i="30"/>
  <c r="M25" i="30"/>
  <c r="N25" i="30"/>
  <c r="O25" i="30"/>
  <c r="P25" i="30"/>
  <c r="Q25" i="30"/>
  <c r="R25" i="30"/>
  <c r="F26" i="30"/>
  <c r="G26" i="30"/>
  <c r="H26" i="30"/>
  <c r="J26" i="30"/>
  <c r="K26" i="30"/>
  <c r="M26" i="30"/>
  <c r="N26" i="30"/>
  <c r="O26" i="30"/>
  <c r="P26" i="30"/>
  <c r="Q26" i="30"/>
  <c r="R26" i="30"/>
  <c r="F27" i="30"/>
  <c r="G27" i="30"/>
  <c r="H27" i="30"/>
  <c r="J27" i="30"/>
  <c r="K27" i="30"/>
  <c r="M27" i="30"/>
  <c r="N27" i="30"/>
  <c r="O27" i="30"/>
  <c r="P27" i="30"/>
  <c r="Q27" i="30"/>
  <c r="R27" i="30"/>
  <c r="F28" i="30"/>
  <c r="G28" i="30"/>
  <c r="H28" i="30"/>
  <c r="J28" i="30"/>
  <c r="K28" i="30"/>
  <c r="M28" i="30"/>
  <c r="N28" i="30"/>
  <c r="O28" i="30"/>
  <c r="P28" i="30"/>
  <c r="Q28" i="30"/>
  <c r="R28" i="30"/>
  <c r="F29" i="30"/>
  <c r="G29" i="30"/>
  <c r="H29" i="30"/>
  <c r="J29" i="30"/>
  <c r="K29" i="30"/>
  <c r="M29" i="30"/>
  <c r="N29" i="30"/>
  <c r="O29" i="30"/>
  <c r="P29" i="30"/>
  <c r="Q29" i="30"/>
  <c r="R29" i="30"/>
  <c r="F30" i="30"/>
  <c r="G30" i="30"/>
  <c r="H30" i="30"/>
  <c r="J30" i="30"/>
  <c r="K30" i="30"/>
  <c r="M30" i="30"/>
  <c r="N30" i="30"/>
  <c r="O30" i="30"/>
  <c r="P30" i="30"/>
  <c r="Q30" i="30"/>
  <c r="R30" i="30"/>
  <c r="F31" i="30"/>
  <c r="G31" i="30"/>
  <c r="H31" i="30"/>
  <c r="J31" i="30"/>
  <c r="K31" i="30"/>
  <c r="M31" i="30"/>
  <c r="N31" i="30"/>
  <c r="O31" i="30"/>
  <c r="P31" i="30"/>
  <c r="Q31" i="30"/>
  <c r="R31" i="30"/>
  <c r="F32" i="30"/>
  <c r="G32" i="30"/>
  <c r="H32" i="30"/>
  <c r="J32" i="30"/>
  <c r="K32" i="30"/>
  <c r="M32" i="30"/>
  <c r="N32" i="30"/>
  <c r="O32" i="30"/>
  <c r="P32" i="30"/>
  <c r="Q32" i="30"/>
  <c r="R32" i="30"/>
  <c r="F33" i="30"/>
  <c r="G33" i="30"/>
  <c r="H33" i="30"/>
  <c r="J33" i="30"/>
  <c r="K33" i="30"/>
  <c r="M33" i="30"/>
  <c r="N33" i="30"/>
  <c r="O33" i="30"/>
  <c r="P33" i="30"/>
  <c r="Q33" i="30"/>
  <c r="R33" i="30"/>
  <c r="F34" i="30"/>
  <c r="G34" i="30"/>
  <c r="H34" i="30"/>
  <c r="J34" i="30"/>
  <c r="K34" i="30"/>
  <c r="M34" i="30"/>
  <c r="N34" i="30"/>
  <c r="O34" i="30"/>
  <c r="P34" i="30"/>
  <c r="Q34" i="30"/>
  <c r="R34" i="30"/>
  <c r="F35" i="30"/>
  <c r="G35" i="30"/>
  <c r="H35" i="30"/>
  <c r="J35" i="30"/>
  <c r="K35" i="30"/>
  <c r="M35" i="30"/>
  <c r="N35" i="30"/>
  <c r="O35" i="30"/>
  <c r="P35" i="30"/>
  <c r="Q35" i="30"/>
  <c r="R35" i="30"/>
  <c r="F36" i="30"/>
  <c r="G36" i="30"/>
  <c r="H36" i="30"/>
  <c r="J36" i="30"/>
  <c r="K36" i="30"/>
  <c r="M36" i="30"/>
  <c r="N36" i="30"/>
  <c r="O36" i="30"/>
  <c r="P36" i="30"/>
  <c r="Q36" i="30"/>
  <c r="R36" i="30"/>
  <c r="F37" i="30"/>
  <c r="G37" i="30"/>
  <c r="H37" i="30"/>
  <c r="J37" i="30"/>
  <c r="K37" i="30"/>
  <c r="M37" i="30"/>
  <c r="N37" i="30"/>
  <c r="O37" i="30"/>
  <c r="P37" i="30"/>
  <c r="Q37" i="30"/>
  <c r="R37" i="30"/>
  <c r="F38" i="30"/>
  <c r="G38" i="30"/>
  <c r="H38" i="30"/>
  <c r="J38" i="30"/>
  <c r="K38" i="30"/>
  <c r="M38" i="30"/>
  <c r="N38" i="30"/>
  <c r="O38" i="30"/>
  <c r="P38" i="30"/>
  <c r="Q38" i="30"/>
  <c r="R38" i="30"/>
  <c r="F39" i="30"/>
  <c r="G39" i="30"/>
  <c r="H39" i="30"/>
  <c r="J39" i="30"/>
  <c r="K39" i="30"/>
  <c r="M39" i="30"/>
  <c r="N39" i="30"/>
  <c r="O39" i="30"/>
  <c r="P39" i="30"/>
  <c r="Q39" i="30"/>
  <c r="R39" i="30"/>
  <c r="F40" i="30"/>
  <c r="G40" i="30"/>
  <c r="H40" i="30"/>
  <c r="J40" i="30"/>
  <c r="K40" i="30"/>
  <c r="M40" i="30"/>
  <c r="N40" i="30"/>
  <c r="O40" i="30"/>
  <c r="P40" i="30"/>
  <c r="Q40" i="30"/>
  <c r="R40" i="30"/>
  <c r="F41" i="30"/>
  <c r="G41" i="30"/>
  <c r="H41" i="30"/>
  <c r="J41" i="30"/>
  <c r="K41" i="30"/>
  <c r="M41" i="30"/>
  <c r="N41" i="30"/>
  <c r="O41" i="30"/>
  <c r="P41" i="30"/>
  <c r="Q41" i="30"/>
  <c r="R41" i="30"/>
  <c r="F42" i="30"/>
  <c r="G42" i="30"/>
  <c r="H42" i="30"/>
  <c r="J42" i="30"/>
  <c r="K42" i="30"/>
  <c r="M42" i="30"/>
  <c r="N42" i="30"/>
  <c r="O42" i="30"/>
  <c r="P42" i="30"/>
  <c r="Q42" i="30"/>
  <c r="R42" i="30"/>
  <c r="F43" i="30"/>
  <c r="G43" i="30"/>
  <c r="H43" i="30"/>
  <c r="J43" i="30"/>
  <c r="K43" i="30"/>
  <c r="M43" i="30"/>
  <c r="N43" i="30"/>
  <c r="O43" i="30"/>
  <c r="P43" i="30"/>
  <c r="Q43" i="30"/>
  <c r="R43" i="30"/>
  <c r="F44" i="30"/>
  <c r="G44" i="30"/>
  <c r="H44" i="30"/>
  <c r="J44" i="30"/>
  <c r="K44" i="30"/>
  <c r="M44" i="30"/>
  <c r="N44" i="30"/>
  <c r="O44" i="30"/>
  <c r="P44" i="30"/>
  <c r="Q44" i="30"/>
  <c r="R44" i="30"/>
  <c r="F45" i="30"/>
  <c r="G45" i="30"/>
  <c r="H45" i="30"/>
  <c r="J45" i="30"/>
  <c r="K45" i="30"/>
  <c r="M45" i="30"/>
  <c r="N45" i="30"/>
  <c r="O45" i="30"/>
  <c r="P45" i="30"/>
  <c r="Q45" i="30"/>
  <c r="R45" i="30"/>
  <c r="F46" i="30"/>
  <c r="G46" i="30"/>
  <c r="H46" i="30"/>
  <c r="J46" i="30"/>
  <c r="K46" i="30"/>
  <c r="M46" i="30"/>
  <c r="N46" i="30"/>
  <c r="O46" i="30"/>
  <c r="P46" i="30"/>
  <c r="Q46" i="30"/>
  <c r="R46" i="30"/>
  <c r="F47" i="30"/>
  <c r="G47" i="30"/>
  <c r="H47" i="30"/>
  <c r="J47" i="30"/>
  <c r="K47" i="30"/>
  <c r="M47" i="30"/>
  <c r="N47" i="30"/>
  <c r="O47" i="30"/>
  <c r="P47" i="30"/>
  <c r="Q47" i="30"/>
  <c r="R47" i="30"/>
  <c r="F48" i="30"/>
  <c r="G48" i="30"/>
  <c r="H48" i="30"/>
  <c r="J48" i="30"/>
  <c r="K48" i="30"/>
  <c r="M48" i="30"/>
  <c r="N48" i="30"/>
  <c r="O48" i="30"/>
  <c r="P48" i="30"/>
  <c r="Q48" i="30"/>
  <c r="R48" i="30"/>
  <c r="F49" i="30"/>
  <c r="G49" i="30"/>
  <c r="H49" i="30"/>
  <c r="J49" i="30"/>
  <c r="K49" i="30"/>
  <c r="M49" i="30"/>
  <c r="N49" i="30"/>
  <c r="O49" i="30"/>
  <c r="P49" i="30"/>
  <c r="Q49" i="30"/>
  <c r="R49" i="30"/>
  <c r="F50" i="30"/>
  <c r="G50" i="30"/>
  <c r="H50" i="30"/>
  <c r="J50" i="30"/>
  <c r="K50" i="30"/>
  <c r="M50" i="30"/>
  <c r="N50" i="30"/>
  <c r="O50" i="30"/>
  <c r="P50" i="30"/>
  <c r="Q50" i="30"/>
  <c r="R50" i="30"/>
  <c r="F51" i="30"/>
  <c r="G51" i="30"/>
  <c r="H51" i="30"/>
  <c r="J51" i="30"/>
  <c r="K51" i="30"/>
  <c r="M51" i="30"/>
  <c r="N51" i="30"/>
  <c r="O51" i="30"/>
  <c r="P51" i="30"/>
  <c r="Q51" i="30"/>
  <c r="R51" i="30"/>
  <c r="F52" i="30"/>
  <c r="G52" i="30"/>
  <c r="H52" i="30"/>
  <c r="J52" i="30"/>
  <c r="K52" i="30"/>
  <c r="M52" i="30"/>
  <c r="N52" i="30"/>
  <c r="O52" i="30"/>
  <c r="P52" i="30"/>
  <c r="Q52" i="30"/>
  <c r="R52" i="30"/>
  <c r="F53" i="30"/>
  <c r="G53" i="30"/>
  <c r="H53" i="30"/>
  <c r="J53" i="30"/>
  <c r="K53" i="30"/>
  <c r="M53" i="30"/>
  <c r="N53" i="30"/>
  <c r="O53" i="30"/>
  <c r="P53" i="30"/>
  <c r="Q53" i="30"/>
  <c r="R53" i="30"/>
  <c r="F54" i="30"/>
  <c r="G54" i="30"/>
  <c r="H54" i="30"/>
  <c r="J54" i="30"/>
  <c r="K54" i="30"/>
  <c r="M54" i="30"/>
  <c r="N54" i="30"/>
  <c r="O54" i="30"/>
  <c r="P54" i="30"/>
  <c r="Q54" i="30"/>
  <c r="R54" i="30"/>
  <c r="F55" i="30"/>
  <c r="G55" i="30"/>
  <c r="H55" i="30"/>
  <c r="J55" i="30"/>
  <c r="K55" i="30"/>
  <c r="M55" i="30"/>
  <c r="N55" i="30"/>
  <c r="O55" i="30"/>
  <c r="P55" i="30"/>
  <c r="Q55" i="30"/>
  <c r="R55" i="30"/>
  <c r="F56" i="30"/>
  <c r="G56" i="30"/>
  <c r="H56" i="30"/>
  <c r="J56" i="30"/>
  <c r="K56" i="30"/>
  <c r="M56" i="30"/>
  <c r="N56" i="30"/>
  <c r="O56" i="30"/>
  <c r="P56" i="30"/>
  <c r="Q56" i="30"/>
  <c r="R56" i="30"/>
  <c r="F57" i="30"/>
  <c r="G57" i="30"/>
  <c r="H57" i="30"/>
  <c r="J57" i="30"/>
  <c r="K57" i="30"/>
  <c r="M57" i="30"/>
  <c r="N57" i="30"/>
  <c r="O57" i="30"/>
  <c r="P57" i="30"/>
  <c r="Q57" i="30"/>
  <c r="R57" i="30"/>
  <c r="F58" i="30"/>
  <c r="G58" i="30"/>
  <c r="H58" i="30"/>
  <c r="J58" i="30"/>
  <c r="K58" i="30"/>
  <c r="M58" i="30"/>
  <c r="N58" i="30"/>
  <c r="O58" i="30"/>
  <c r="P58" i="30"/>
  <c r="Q58" i="30"/>
  <c r="R58" i="30"/>
  <c r="F59" i="30"/>
  <c r="G59" i="30"/>
  <c r="H59" i="30"/>
  <c r="J59" i="30"/>
  <c r="K59" i="30"/>
  <c r="M59" i="30"/>
  <c r="N59" i="30"/>
  <c r="O59" i="30"/>
  <c r="P59" i="30"/>
  <c r="Q59" i="30"/>
  <c r="R59" i="30"/>
  <c r="F60" i="30"/>
  <c r="G60" i="30"/>
  <c r="H60" i="30"/>
  <c r="J60" i="30"/>
  <c r="K60" i="30"/>
  <c r="M60" i="30"/>
  <c r="N60" i="30"/>
  <c r="O60" i="30"/>
  <c r="P60" i="30"/>
  <c r="Q60" i="30"/>
  <c r="R60" i="30"/>
  <c r="F61" i="30"/>
  <c r="G61" i="30"/>
  <c r="H61" i="30"/>
  <c r="J61" i="30"/>
  <c r="K61" i="30"/>
  <c r="M61" i="30"/>
  <c r="N61" i="30"/>
  <c r="O61" i="30"/>
  <c r="P61" i="30"/>
  <c r="Q61" i="30"/>
  <c r="R61" i="30"/>
  <c r="F62" i="30"/>
  <c r="G62" i="30"/>
  <c r="H62" i="30"/>
  <c r="J62" i="30"/>
  <c r="K62" i="30"/>
  <c r="M62" i="30"/>
  <c r="N62" i="30"/>
  <c r="O62" i="30"/>
  <c r="P62" i="30"/>
  <c r="Q62" i="30"/>
  <c r="R62" i="30"/>
  <c r="F63" i="30"/>
  <c r="G63" i="30"/>
  <c r="H63" i="30"/>
  <c r="J63" i="30"/>
  <c r="K63" i="30"/>
  <c r="M63" i="30"/>
  <c r="N63" i="30"/>
  <c r="O63" i="30"/>
  <c r="P63" i="30"/>
  <c r="Q63" i="30"/>
  <c r="R63" i="30"/>
  <c r="F64" i="30"/>
  <c r="G64" i="30"/>
  <c r="H64" i="30"/>
  <c r="J64" i="30"/>
  <c r="K64" i="30"/>
  <c r="M64" i="30"/>
  <c r="N64" i="30"/>
  <c r="O64" i="30"/>
  <c r="P64" i="30"/>
  <c r="Q64" i="30"/>
  <c r="R64" i="30"/>
  <c r="F65" i="30"/>
  <c r="G65" i="30"/>
  <c r="H65" i="30"/>
  <c r="J65" i="30"/>
  <c r="K65" i="30"/>
  <c r="M65" i="30"/>
  <c r="N65" i="30"/>
  <c r="O65" i="30"/>
  <c r="P65" i="30"/>
  <c r="Q65" i="30"/>
  <c r="R65" i="30"/>
  <c r="F66" i="30"/>
  <c r="G66" i="30"/>
  <c r="H66" i="30"/>
  <c r="J66" i="30"/>
  <c r="K66" i="30"/>
  <c r="M66" i="30"/>
  <c r="N66" i="30"/>
  <c r="O66" i="30"/>
  <c r="P66" i="30"/>
  <c r="Q66" i="30"/>
  <c r="R66" i="30"/>
  <c r="F67" i="30"/>
  <c r="G67" i="30"/>
  <c r="H67" i="30"/>
  <c r="J67" i="30"/>
  <c r="K67" i="30"/>
  <c r="M67" i="30"/>
  <c r="N67" i="30"/>
  <c r="O67" i="30"/>
  <c r="P67" i="30"/>
  <c r="Q67" i="30"/>
  <c r="R67" i="30"/>
  <c r="F68" i="30"/>
  <c r="G68" i="30"/>
  <c r="H68" i="30"/>
  <c r="J68" i="30"/>
  <c r="K68" i="30"/>
  <c r="M68" i="30"/>
  <c r="N68" i="30"/>
  <c r="O68" i="30"/>
  <c r="P68" i="30"/>
  <c r="Q68" i="30"/>
  <c r="R68" i="30"/>
  <c r="F69" i="30"/>
  <c r="G69" i="30"/>
  <c r="H69" i="30"/>
  <c r="J69" i="30"/>
  <c r="K69" i="30"/>
  <c r="M69" i="30"/>
  <c r="N69" i="30"/>
  <c r="O69" i="30"/>
  <c r="P69" i="30"/>
  <c r="Q69" i="30"/>
  <c r="R69" i="30"/>
  <c r="F70" i="30"/>
  <c r="G70" i="30"/>
  <c r="H70" i="30"/>
  <c r="J70" i="30"/>
  <c r="K70" i="30"/>
  <c r="M70" i="30"/>
  <c r="N70" i="30"/>
  <c r="O70" i="30"/>
  <c r="P70" i="30"/>
  <c r="Q70" i="30"/>
  <c r="R70" i="30"/>
  <c r="F71" i="30"/>
  <c r="G71" i="30"/>
  <c r="H71" i="30"/>
  <c r="J71" i="30"/>
  <c r="K71" i="30"/>
  <c r="M71" i="30"/>
  <c r="N71" i="30"/>
  <c r="O71" i="30"/>
  <c r="P71" i="30"/>
  <c r="Q71" i="30"/>
  <c r="R71" i="30"/>
  <c r="F72" i="30"/>
  <c r="G72" i="30"/>
  <c r="H72" i="30"/>
  <c r="J72" i="30"/>
  <c r="K72" i="30"/>
  <c r="M72" i="30"/>
  <c r="N72" i="30"/>
  <c r="O72" i="30"/>
  <c r="P72" i="30"/>
  <c r="Q72" i="30"/>
  <c r="R72" i="30"/>
  <c r="F73" i="30"/>
  <c r="G73" i="30"/>
  <c r="H73" i="30"/>
  <c r="J73" i="30"/>
  <c r="K73" i="30"/>
  <c r="M73" i="30"/>
  <c r="N73" i="30"/>
  <c r="O73" i="30"/>
  <c r="P73" i="30"/>
  <c r="Q73" i="30"/>
  <c r="R73" i="30"/>
  <c r="F74" i="30"/>
  <c r="G74" i="30"/>
  <c r="H74" i="30"/>
  <c r="J74" i="30"/>
  <c r="K74" i="30"/>
  <c r="M74" i="30"/>
  <c r="N74" i="30"/>
  <c r="O74" i="30"/>
  <c r="P74" i="30"/>
  <c r="Q74" i="30"/>
  <c r="R74" i="30"/>
  <c r="F75" i="30"/>
  <c r="G75" i="30"/>
  <c r="H75" i="30"/>
  <c r="J75" i="30"/>
  <c r="K75" i="30"/>
  <c r="M75" i="30"/>
  <c r="N75" i="30"/>
  <c r="O75" i="30"/>
  <c r="P75" i="30"/>
  <c r="Q75" i="30"/>
  <c r="R75" i="30"/>
  <c r="F76" i="30"/>
  <c r="G76" i="30"/>
  <c r="H76" i="30"/>
  <c r="J76" i="30"/>
  <c r="K76" i="30"/>
  <c r="M76" i="30"/>
  <c r="N76" i="30"/>
  <c r="O76" i="30"/>
  <c r="P76" i="30"/>
  <c r="Q76" i="30"/>
  <c r="R76" i="30"/>
  <c r="F77" i="30"/>
  <c r="G77" i="30"/>
  <c r="H77" i="30"/>
  <c r="J77" i="30"/>
  <c r="K77" i="30"/>
  <c r="M77" i="30"/>
  <c r="N77" i="30"/>
  <c r="O77" i="30"/>
  <c r="P77" i="30"/>
  <c r="Q77" i="30"/>
  <c r="R77" i="30"/>
  <c r="F78" i="30"/>
  <c r="G78" i="30"/>
  <c r="H78" i="30"/>
  <c r="J78" i="30"/>
  <c r="K78" i="30"/>
  <c r="M78" i="30"/>
  <c r="N78" i="30"/>
  <c r="O78" i="30"/>
  <c r="P78" i="30"/>
  <c r="Q78" i="30"/>
  <c r="R78" i="30"/>
  <c r="F79" i="30"/>
  <c r="G79" i="30"/>
  <c r="H79" i="30"/>
  <c r="J79" i="30"/>
  <c r="K79" i="30"/>
  <c r="M79" i="30"/>
  <c r="N79" i="30"/>
  <c r="O79" i="30"/>
  <c r="P79" i="30"/>
  <c r="Q79" i="30"/>
  <c r="R79" i="30"/>
  <c r="F80" i="30"/>
  <c r="G80" i="30"/>
  <c r="H80" i="30"/>
  <c r="J80" i="30"/>
  <c r="K80" i="30"/>
  <c r="M80" i="30"/>
  <c r="N80" i="30"/>
  <c r="O80" i="30"/>
  <c r="P80" i="30"/>
  <c r="Q80" i="30"/>
  <c r="R80" i="30"/>
  <c r="F81" i="30"/>
  <c r="G81" i="30"/>
  <c r="H81" i="30"/>
  <c r="J81" i="30"/>
  <c r="K81" i="30"/>
  <c r="M81" i="30"/>
  <c r="N81" i="30"/>
  <c r="O81" i="30"/>
  <c r="P81" i="30"/>
  <c r="Q81" i="30"/>
  <c r="R81" i="30"/>
  <c r="F82" i="30"/>
  <c r="G82" i="30"/>
  <c r="H82" i="30"/>
  <c r="J82" i="30"/>
  <c r="K82" i="30"/>
  <c r="M82" i="30"/>
  <c r="N82" i="30"/>
  <c r="O82" i="30"/>
  <c r="P82" i="30"/>
  <c r="Q82" i="30"/>
  <c r="R82" i="30"/>
  <c r="F83" i="30"/>
  <c r="G83" i="30"/>
  <c r="H83" i="30"/>
  <c r="J83" i="30"/>
  <c r="K83" i="30"/>
  <c r="M83" i="30"/>
  <c r="N83" i="30"/>
  <c r="O83" i="30"/>
  <c r="P83" i="30"/>
  <c r="Q83" i="30"/>
  <c r="R83" i="30"/>
  <c r="F84" i="30"/>
  <c r="G84" i="30"/>
  <c r="H84" i="30"/>
  <c r="J84" i="30"/>
  <c r="K84" i="30"/>
  <c r="M84" i="30"/>
  <c r="N84" i="30"/>
  <c r="O84" i="30"/>
  <c r="P84" i="30"/>
  <c r="Q84" i="30"/>
  <c r="R84" i="30"/>
  <c r="F85" i="30"/>
  <c r="G85" i="30"/>
  <c r="H85" i="30"/>
  <c r="J85" i="30"/>
  <c r="K85" i="30"/>
  <c r="M85" i="30"/>
  <c r="N85" i="30"/>
  <c r="O85" i="30"/>
  <c r="P85" i="30"/>
  <c r="Q85" i="30"/>
  <c r="R85" i="30"/>
  <c r="F86" i="30"/>
  <c r="G86" i="30"/>
  <c r="H86" i="30"/>
  <c r="J86" i="30"/>
  <c r="K86" i="30"/>
  <c r="M86" i="30"/>
  <c r="N86" i="30"/>
  <c r="O86" i="30"/>
  <c r="P86" i="30"/>
  <c r="Q86" i="30"/>
  <c r="R86" i="30"/>
  <c r="F87" i="30"/>
  <c r="G87" i="30"/>
  <c r="H87" i="30"/>
  <c r="J87" i="30"/>
  <c r="K87" i="30"/>
  <c r="M87" i="30"/>
  <c r="N87" i="30"/>
  <c r="O87" i="30"/>
  <c r="P87" i="30"/>
  <c r="Q87" i="30"/>
  <c r="R87" i="30"/>
  <c r="F88" i="30"/>
  <c r="G88" i="30"/>
  <c r="H88" i="30"/>
  <c r="J88" i="30"/>
  <c r="K88" i="30"/>
  <c r="M88" i="30"/>
  <c r="N88" i="30"/>
  <c r="O88" i="30"/>
  <c r="P88" i="30"/>
  <c r="Q88" i="30"/>
  <c r="R88" i="30"/>
  <c r="F89" i="30"/>
  <c r="G89" i="30"/>
  <c r="H89" i="30"/>
  <c r="J89" i="30"/>
  <c r="K89" i="30"/>
  <c r="M89" i="30"/>
  <c r="N89" i="30"/>
  <c r="O89" i="30"/>
  <c r="P89" i="30"/>
  <c r="Q89" i="30"/>
  <c r="R89" i="30"/>
  <c r="F90" i="30"/>
  <c r="G90" i="30"/>
  <c r="H90" i="30"/>
  <c r="J90" i="30"/>
  <c r="K90" i="30"/>
  <c r="M90" i="30"/>
  <c r="N90" i="30"/>
  <c r="O90" i="30"/>
  <c r="P90" i="30"/>
  <c r="Q90" i="30"/>
  <c r="R90" i="30"/>
  <c r="F91" i="30"/>
  <c r="G91" i="30"/>
  <c r="H91" i="30"/>
  <c r="J91" i="30"/>
  <c r="K91" i="30"/>
  <c r="M91" i="30"/>
  <c r="N91" i="30"/>
  <c r="O91" i="30"/>
  <c r="P91" i="30"/>
  <c r="Q91" i="30"/>
  <c r="R91" i="30"/>
  <c r="F92" i="30"/>
  <c r="G92" i="30"/>
  <c r="H92" i="30"/>
  <c r="J92" i="30"/>
  <c r="K92" i="30"/>
  <c r="M92" i="30"/>
  <c r="N92" i="30"/>
  <c r="O92" i="30"/>
  <c r="P92" i="30"/>
  <c r="Q92" i="30"/>
  <c r="R92" i="30"/>
  <c r="F93" i="30"/>
  <c r="G93" i="30"/>
  <c r="H93" i="30"/>
  <c r="J93" i="30"/>
  <c r="K93" i="30"/>
  <c r="M93" i="30"/>
  <c r="N93" i="30"/>
  <c r="O93" i="30"/>
  <c r="P93" i="30"/>
  <c r="Q93" i="30"/>
  <c r="R93" i="30"/>
  <c r="F94" i="30"/>
  <c r="G94" i="30"/>
  <c r="H94" i="30"/>
  <c r="J94" i="30"/>
  <c r="K94" i="30"/>
  <c r="M94" i="30"/>
  <c r="N94" i="30"/>
  <c r="O94" i="30"/>
  <c r="P94" i="30"/>
  <c r="Q94" i="30"/>
  <c r="R94" i="30"/>
  <c r="F95" i="30"/>
  <c r="G95" i="30"/>
  <c r="H95" i="30"/>
  <c r="J95" i="30"/>
  <c r="K95" i="30"/>
  <c r="M95" i="30"/>
  <c r="N95" i="30"/>
  <c r="O95" i="30"/>
  <c r="P95" i="30"/>
  <c r="Q95" i="30"/>
  <c r="R95" i="30"/>
  <c r="F96" i="30"/>
  <c r="G96" i="30"/>
  <c r="H96" i="30"/>
  <c r="J96" i="30"/>
  <c r="K96" i="30"/>
  <c r="M96" i="30"/>
  <c r="N96" i="30"/>
  <c r="O96" i="30"/>
  <c r="P96" i="30"/>
  <c r="Q96" i="30"/>
  <c r="R96" i="30"/>
  <c r="F97" i="30"/>
  <c r="G97" i="30"/>
  <c r="H97" i="30"/>
  <c r="J97" i="30"/>
  <c r="K97" i="30"/>
  <c r="M97" i="30"/>
  <c r="N97" i="30"/>
  <c r="O97" i="30"/>
  <c r="P97" i="30"/>
  <c r="Q97" i="30"/>
  <c r="R97" i="30"/>
  <c r="F98" i="30"/>
  <c r="G98" i="30"/>
  <c r="H98" i="30"/>
  <c r="J98" i="30"/>
  <c r="K98" i="30"/>
  <c r="M98" i="30"/>
  <c r="N98" i="30"/>
  <c r="O98" i="30"/>
  <c r="P98" i="30"/>
  <c r="Q98" i="30"/>
  <c r="R98" i="30"/>
  <c r="F99" i="30"/>
  <c r="G99" i="30"/>
  <c r="H99" i="30"/>
  <c r="J99" i="30"/>
  <c r="K99" i="30"/>
  <c r="M99" i="30"/>
  <c r="N99" i="30"/>
  <c r="O99" i="30"/>
  <c r="P99" i="30"/>
  <c r="Q99" i="30"/>
  <c r="R99" i="30"/>
  <c r="F100" i="30"/>
  <c r="G100" i="30"/>
  <c r="H100" i="30"/>
  <c r="J100" i="30"/>
  <c r="K100" i="30"/>
  <c r="M100" i="30"/>
  <c r="N100" i="30"/>
  <c r="O100" i="30"/>
  <c r="P100" i="30"/>
  <c r="Q100" i="30"/>
  <c r="R100" i="30"/>
  <c r="F101" i="30"/>
  <c r="G101" i="30"/>
  <c r="H101" i="30"/>
  <c r="J101" i="30"/>
  <c r="K101" i="30"/>
  <c r="M101" i="30"/>
  <c r="N101" i="30"/>
  <c r="O101" i="30"/>
  <c r="P101" i="30"/>
  <c r="Q101" i="30"/>
  <c r="R101" i="30"/>
  <c r="F102" i="30"/>
  <c r="G102" i="30"/>
  <c r="H102" i="30"/>
  <c r="J102" i="30"/>
  <c r="K102" i="30"/>
  <c r="M102" i="30"/>
  <c r="N102" i="30"/>
  <c r="O102" i="30"/>
  <c r="P102" i="30"/>
  <c r="Q102" i="30"/>
  <c r="R102" i="30"/>
  <c r="F103" i="30"/>
  <c r="G103" i="30"/>
  <c r="H103" i="30"/>
  <c r="J103" i="30"/>
  <c r="K103" i="30"/>
  <c r="M103" i="30"/>
  <c r="N103" i="30"/>
  <c r="O103" i="30"/>
  <c r="P103" i="30"/>
  <c r="Q103" i="30"/>
  <c r="R103" i="30"/>
  <c r="F104" i="30"/>
  <c r="G104" i="30"/>
  <c r="H104" i="30"/>
  <c r="J104" i="30"/>
  <c r="K104" i="30"/>
  <c r="M104" i="30"/>
  <c r="N104" i="30"/>
  <c r="O104" i="30"/>
  <c r="P104" i="30"/>
  <c r="Q104" i="30"/>
  <c r="R104" i="30"/>
  <c r="F105" i="30"/>
  <c r="G105" i="30"/>
  <c r="H105" i="30"/>
  <c r="J105" i="30"/>
  <c r="K105" i="30"/>
  <c r="M105" i="30"/>
  <c r="N105" i="30"/>
  <c r="O105" i="30"/>
  <c r="P105" i="30"/>
  <c r="Q105" i="30"/>
  <c r="R105" i="30"/>
  <c r="F106" i="30"/>
  <c r="G106" i="30"/>
  <c r="H106" i="30"/>
  <c r="J106" i="30"/>
  <c r="K106" i="30"/>
  <c r="M106" i="30"/>
  <c r="N106" i="30"/>
  <c r="O106" i="30"/>
  <c r="P106" i="30"/>
  <c r="Q106" i="30"/>
  <c r="R106" i="30"/>
  <c r="F107" i="30"/>
  <c r="G107" i="30"/>
  <c r="H107" i="30"/>
  <c r="J107" i="30"/>
  <c r="K107" i="30"/>
  <c r="M107" i="30"/>
  <c r="N107" i="30"/>
  <c r="O107" i="30"/>
  <c r="P107" i="30"/>
  <c r="Q107" i="30"/>
  <c r="R107" i="30"/>
  <c r="F108" i="30"/>
  <c r="G108" i="30"/>
  <c r="H108" i="30"/>
  <c r="J108" i="30"/>
  <c r="K108" i="30"/>
  <c r="M108" i="30"/>
  <c r="N108" i="30"/>
  <c r="O108" i="30"/>
  <c r="P108" i="30"/>
  <c r="Q108" i="30"/>
  <c r="R108" i="30"/>
  <c r="F109" i="30"/>
  <c r="G109" i="30"/>
  <c r="H109" i="30"/>
  <c r="J109" i="30"/>
  <c r="K109" i="30"/>
  <c r="M109" i="30"/>
  <c r="N109" i="30"/>
  <c r="O109" i="30"/>
  <c r="P109" i="30"/>
  <c r="Q109" i="30"/>
  <c r="R109" i="30"/>
  <c r="F110" i="30"/>
  <c r="G110" i="30"/>
  <c r="H110" i="30"/>
  <c r="J110" i="30"/>
  <c r="K110" i="30"/>
  <c r="M110" i="30"/>
  <c r="N110" i="30"/>
  <c r="O110" i="30"/>
  <c r="P110" i="30"/>
  <c r="Q110" i="30"/>
  <c r="R110" i="30"/>
  <c r="F111" i="30"/>
  <c r="G111" i="30"/>
  <c r="H111" i="30"/>
  <c r="J111" i="30"/>
  <c r="K111" i="30"/>
  <c r="M111" i="30"/>
  <c r="N111" i="30"/>
  <c r="O111" i="30"/>
  <c r="P111" i="30"/>
  <c r="Q111" i="30"/>
  <c r="R111" i="30"/>
  <c r="F112" i="30"/>
  <c r="G112" i="30"/>
  <c r="H112" i="30"/>
  <c r="J112" i="30"/>
  <c r="K112" i="30"/>
  <c r="M112" i="30"/>
  <c r="N112" i="30"/>
  <c r="O112" i="30"/>
  <c r="P112" i="30"/>
  <c r="Q112" i="30"/>
  <c r="R112" i="30"/>
  <c r="F113" i="30"/>
  <c r="G113" i="30"/>
  <c r="H113" i="30"/>
  <c r="J113" i="30"/>
  <c r="K113" i="30"/>
  <c r="M113" i="30"/>
  <c r="N113" i="30"/>
  <c r="O113" i="30"/>
  <c r="P113" i="30"/>
  <c r="Q113" i="30"/>
  <c r="R113" i="30"/>
  <c r="F114" i="30"/>
  <c r="G114" i="30"/>
  <c r="H114" i="30"/>
  <c r="J114" i="30"/>
  <c r="K114" i="30"/>
  <c r="M114" i="30"/>
  <c r="N114" i="30"/>
  <c r="O114" i="30"/>
  <c r="P114" i="30"/>
  <c r="Q114" i="30"/>
  <c r="R114" i="30"/>
  <c r="F115" i="30"/>
  <c r="G115" i="30"/>
  <c r="H115" i="30"/>
  <c r="J115" i="30"/>
  <c r="K115" i="30"/>
  <c r="M115" i="30"/>
  <c r="N115" i="30"/>
  <c r="O115" i="30"/>
  <c r="P115" i="30"/>
  <c r="Q115" i="30"/>
  <c r="R115" i="30"/>
  <c r="F116" i="30"/>
  <c r="G116" i="30"/>
  <c r="H116" i="30"/>
  <c r="J116" i="30"/>
  <c r="K116" i="30"/>
  <c r="M116" i="30"/>
  <c r="N116" i="30"/>
  <c r="O116" i="30"/>
  <c r="P116" i="30"/>
  <c r="Q116" i="30"/>
  <c r="R116" i="30"/>
  <c r="F117" i="30"/>
  <c r="G117" i="30"/>
  <c r="H117" i="30"/>
  <c r="J117" i="30"/>
  <c r="K117" i="30"/>
  <c r="M117" i="30"/>
  <c r="N117" i="30"/>
  <c r="O117" i="30"/>
  <c r="P117" i="30"/>
  <c r="Q117" i="30"/>
  <c r="R117" i="30"/>
  <c r="F118" i="30"/>
  <c r="G118" i="30"/>
  <c r="H118" i="30"/>
  <c r="J118" i="30"/>
  <c r="K118" i="30"/>
  <c r="M118" i="30"/>
  <c r="N118" i="30"/>
  <c r="O118" i="30"/>
  <c r="P118" i="30"/>
  <c r="Q118" i="30"/>
  <c r="R118" i="30"/>
  <c r="F119" i="30"/>
  <c r="G119" i="30"/>
  <c r="H119" i="30"/>
  <c r="J119" i="30"/>
  <c r="K119" i="30"/>
  <c r="M119" i="30"/>
  <c r="N119" i="30"/>
  <c r="O119" i="30"/>
  <c r="P119" i="30"/>
  <c r="Q119" i="30"/>
  <c r="R119" i="30"/>
  <c r="F120" i="30"/>
  <c r="G120" i="30"/>
  <c r="H120" i="30"/>
  <c r="J120" i="30"/>
  <c r="K120" i="30"/>
  <c r="M120" i="30"/>
  <c r="N120" i="30"/>
  <c r="O120" i="30"/>
  <c r="P120" i="30"/>
  <c r="Q120" i="30"/>
  <c r="R120" i="30"/>
  <c r="F121" i="30"/>
  <c r="G121" i="30"/>
  <c r="H121" i="30"/>
  <c r="J121" i="30"/>
  <c r="K121" i="30"/>
  <c r="M121" i="30"/>
  <c r="N121" i="30"/>
  <c r="O121" i="30"/>
  <c r="P121" i="30"/>
  <c r="Q121" i="30"/>
  <c r="R121" i="30"/>
  <c r="F122" i="30"/>
  <c r="G122" i="30"/>
  <c r="H122" i="30"/>
  <c r="J122" i="30"/>
  <c r="K122" i="30"/>
  <c r="M122" i="30"/>
  <c r="N122" i="30"/>
  <c r="O122" i="30"/>
  <c r="P122" i="30"/>
  <c r="Q122" i="30"/>
  <c r="R122" i="30"/>
  <c r="F123" i="30"/>
  <c r="G123" i="30"/>
  <c r="H123" i="30"/>
  <c r="J123" i="30"/>
  <c r="K123" i="30"/>
  <c r="M123" i="30"/>
  <c r="N123" i="30"/>
  <c r="O123" i="30"/>
  <c r="P123" i="30"/>
  <c r="Q123" i="30"/>
  <c r="R123" i="30"/>
  <c r="F124" i="30"/>
  <c r="G124" i="30"/>
  <c r="H124" i="30"/>
  <c r="J124" i="30"/>
  <c r="K124" i="30"/>
  <c r="M124" i="30"/>
  <c r="N124" i="30"/>
  <c r="O124" i="30"/>
  <c r="P124" i="30"/>
  <c r="Q124" i="30"/>
  <c r="R124" i="30"/>
  <c r="F125" i="30"/>
  <c r="G125" i="30"/>
  <c r="H125" i="30"/>
  <c r="J125" i="30"/>
  <c r="K125" i="30"/>
  <c r="M125" i="30"/>
  <c r="N125" i="30"/>
  <c r="O125" i="30"/>
  <c r="P125" i="30"/>
  <c r="Q125" i="30"/>
  <c r="R125" i="30"/>
  <c r="F126" i="30"/>
  <c r="G126" i="30"/>
  <c r="H126" i="30"/>
  <c r="J126" i="30"/>
  <c r="K126" i="30"/>
  <c r="M126" i="30"/>
  <c r="N126" i="30"/>
  <c r="O126" i="30"/>
  <c r="P126" i="30"/>
  <c r="Q126" i="30"/>
  <c r="R126" i="30"/>
  <c r="F127" i="30"/>
  <c r="G127" i="30"/>
  <c r="H127" i="30"/>
  <c r="J127" i="30"/>
  <c r="K127" i="30"/>
  <c r="M127" i="30"/>
  <c r="N127" i="30"/>
  <c r="O127" i="30"/>
  <c r="P127" i="30"/>
  <c r="Q127" i="30"/>
  <c r="R127" i="30"/>
  <c r="F128" i="30"/>
  <c r="G128" i="30"/>
  <c r="H128" i="30"/>
  <c r="J128" i="30"/>
  <c r="K128" i="30"/>
  <c r="M128" i="30"/>
  <c r="N128" i="30"/>
  <c r="O128" i="30"/>
  <c r="P128" i="30"/>
  <c r="Q128" i="30"/>
  <c r="R128" i="30"/>
  <c r="F129" i="30"/>
  <c r="G129" i="30"/>
  <c r="H129" i="30"/>
  <c r="J129" i="30"/>
  <c r="K129" i="30"/>
  <c r="M129" i="30"/>
  <c r="N129" i="30"/>
  <c r="O129" i="30"/>
  <c r="P129" i="30"/>
  <c r="Q129" i="30"/>
  <c r="R129" i="30"/>
  <c r="F130" i="30"/>
  <c r="G130" i="30"/>
  <c r="H130" i="30"/>
  <c r="J130" i="30"/>
  <c r="K130" i="30"/>
  <c r="M130" i="30"/>
  <c r="N130" i="30"/>
  <c r="O130" i="30"/>
  <c r="P130" i="30"/>
  <c r="Q130" i="30"/>
  <c r="R130" i="30"/>
  <c r="F131" i="30"/>
  <c r="G131" i="30"/>
  <c r="H131" i="30"/>
  <c r="J131" i="30"/>
  <c r="K131" i="30"/>
  <c r="M131" i="30"/>
  <c r="N131" i="30"/>
  <c r="O131" i="30"/>
  <c r="P131" i="30"/>
  <c r="Q131" i="30"/>
  <c r="R131" i="30"/>
  <c r="F132" i="30"/>
  <c r="G132" i="30"/>
  <c r="H132" i="30"/>
  <c r="J132" i="30"/>
  <c r="K132" i="30"/>
  <c r="M132" i="30"/>
  <c r="N132" i="30"/>
  <c r="O132" i="30"/>
  <c r="P132" i="30"/>
  <c r="Q132" i="30"/>
  <c r="R132" i="30"/>
  <c r="F133" i="30"/>
  <c r="G133" i="30"/>
  <c r="H133" i="30"/>
  <c r="J133" i="30"/>
  <c r="K133" i="30"/>
  <c r="M133" i="30"/>
  <c r="N133" i="30"/>
  <c r="O133" i="30"/>
  <c r="P133" i="30"/>
  <c r="Q133" i="30"/>
  <c r="R133" i="30"/>
  <c r="F134" i="30"/>
  <c r="G134" i="30"/>
  <c r="H134" i="30"/>
  <c r="J134" i="30"/>
  <c r="K134" i="30"/>
  <c r="M134" i="30"/>
  <c r="N134" i="30"/>
  <c r="O134" i="30"/>
  <c r="P134" i="30"/>
  <c r="Q134" i="30"/>
  <c r="R134" i="30"/>
  <c r="F135" i="30"/>
  <c r="G135" i="30"/>
  <c r="H135" i="30"/>
  <c r="J135" i="30"/>
  <c r="K135" i="30"/>
  <c r="M135" i="30"/>
  <c r="N135" i="30"/>
  <c r="O135" i="30"/>
  <c r="P135" i="30"/>
  <c r="Q135" i="30"/>
  <c r="R135" i="30"/>
  <c r="F136" i="30"/>
  <c r="G136" i="30"/>
  <c r="H136" i="30"/>
  <c r="J136" i="30"/>
  <c r="K136" i="30"/>
  <c r="M136" i="30"/>
  <c r="N136" i="30"/>
  <c r="O136" i="30"/>
  <c r="P136" i="30"/>
  <c r="Q136" i="30"/>
  <c r="R136" i="30"/>
  <c r="F137" i="30"/>
  <c r="G137" i="30"/>
  <c r="H137" i="30"/>
  <c r="J137" i="30"/>
  <c r="K137" i="30"/>
  <c r="M137" i="30"/>
  <c r="N137" i="30"/>
  <c r="O137" i="30"/>
  <c r="P137" i="30"/>
  <c r="Q137" i="30"/>
  <c r="R137" i="30"/>
  <c r="F138" i="30"/>
  <c r="G138" i="30"/>
  <c r="H138" i="30"/>
  <c r="J138" i="30"/>
  <c r="K138" i="30"/>
  <c r="M138" i="30"/>
  <c r="N138" i="30"/>
  <c r="O138" i="30"/>
  <c r="P138" i="30"/>
  <c r="Q138" i="30"/>
  <c r="R138" i="30"/>
  <c r="F139" i="30"/>
  <c r="G139" i="30"/>
  <c r="H139" i="30"/>
  <c r="J139" i="30"/>
  <c r="K139" i="30"/>
  <c r="M139" i="30"/>
  <c r="N139" i="30"/>
  <c r="O139" i="30"/>
  <c r="P139" i="30"/>
  <c r="Q139" i="30"/>
  <c r="R139" i="30"/>
  <c r="F140" i="30"/>
  <c r="G140" i="30"/>
  <c r="H140" i="30"/>
  <c r="J140" i="30"/>
  <c r="K140" i="30"/>
  <c r="M140" i="30"/>
  <c r="N140" i="30"/>
  <c r="O140" i="30"/>
  <c r="P140" i="30"/>
  <c r="Q140" i="30"/>
  <c r="R140" i="30"/>
  <c r="F141" i="30"/>
  <c r="G141" i="30"/>
  <c r="H141" i="30"/>
  <c r="J141" i="30"/>
  <c r="K141" i="30"/>
  <c r="M141" i="30"/>
  <c r="N141" i="30"/>
  <c r="O141" i="30"/>
  <c r="P141" i="30"/>
  <c r="Q141" i="30"/>
  <c r="R141" i="30"/>
  <c r="F142" i="30"/>
  <c r="G142" i="30"/>
  <c r="H142" i="30"/>
  <c r="J142" i="30"/>
  <c r="K142" i="30"/>
  <c r="M142" i="30"/>
  <c r="N142" i="30"/>
  <c r="O142" i="30"/>
  <c r="P142" i="30"/>
  <c r="Q142" i="30"/>
  <c r="R142" i="30"/>
  <c r="F143" i="30"/>
  <c r="G143" i="30"/>
  <c r="H143" i="30"/>
  <c r="J143" i="30"/>
  <c r="K143" i="30"/>
  <c r="M143" i="30"/>
  <c r="N143" i="30"/>
  <c r="O143" i="30"/>
  <c r="P143" i="30"/>
  <c r="Q143" i="30"/>
  <c r="R143" i="30"/>
  <c r="F144" i="30"/>
  <c r="G144" i="30"/>
  <c r="H144" i="30"/>
  <c r="J144" i="30"/>
  <c r="K144" i="30"/>
  <c r="M144" i="30"/>
  <c r="N144" i="30"/>
  <c r="O144" i="30"/>
  <c r="P144" i="30"/>
  <c r="Q144" i="30"/>
  <c r="R144" i="30"/>
  <c r="F145" i="30"/>
  <c r="G145" i="30"/>
  <c r="H145" i="30"/>
  <c r="J145" i="30"/>
  <c r="K145" i="30"/>
  <c r="M145" i="30"/>
  <c r="N145" i="30"/>
  <c r="O145" i="30"/>
  <c r="P145" i="30"/>
  <c r="Q145" i="30"/>
  <c r="R145" i="30"/>
  <c r="F146" i="30"/>
  <c r="G146" i="30"/>
  <c r="H146" i="30"/>
  <c r="J146" i="30"/>
  <c r="K146" i="30"/>
  <c r="M146" i="30"/>
  <c r="N146" i="30"/>
  <c r="O146" i="30"/>
  <c r="P146" i="30"/>
  <c r="Q146" i="30"/>
  <c r="R146" i="30"/>
  <c r="F147" i="30"/>
  <c r="G147" i="30"/>
  <c r="H147" i="30"/>
  <c r="J147" i="30"/>
  <c r="K147" i="30"/>
  <c r="M147" i="30"/>
  <c r="N147" i="30"/>
  <c r="O147" i="30"/>
  <c r="P147" i="30"/>
  <c r="Q147" i="30"/>
  <c r="R147" i="30"/>
  <c r="F148" i="30"/>
  <c r="G148" i="30"/>
  <c r="H148" i="30"/>
  <c r="J148" i="30"/>
  <c r="K148" i="30"/>
  <c r="M148" i="30"/>
  <c r="N148" i="30"/>
  <c r="O148" i="30"/>
  <c r="P148" i="30"/>
  <c r="Q148" i="30"/>
  <c r="R148" i="30"/>
  <c r="F149" i="30"/>
  <c r="G149" i="30"/>
  <c r="H149" i="30"/>
  <c r="J149" i="30"/>
  <c r="K149" i="30"/>
  <c r="M149" i="30"/>
  <c r="N149" i="30"/>
  <c r="O149" i="30"/>
  <c r="P149" i="30"/>
  <c r="Q149" i="30"/>
  <c r="R149" i="30"/>
  <c r="F150" i="30"/>
  <c r="G150" i="30"/>
  <c r="H150" i="30"/>
  <c r="J150" i="30"/>
  <c r="K150" i="30"/>
  <c r="M150" i="30"/>
  <c r="N150" i="30"/>
  <c r="O150" i="30"/>
  <c r="P150" i="30"/>
  <c r="Q150" i="30"/>
  <c r="R150" i="30"/>
  <c r="F151" i="30"/>
  <c r="G151" i="30"/>
  <c r="H151" i="30"/>
  <c r="J151" i="30"/>
  <c r="K151" i="30"/>
  <c r="M151" i="30"/>
  <c r="N151" i="30"/>
  <c r="O151" i="30"/>
  <c r="P151" i="30"/>
  <c r="Q151" i="30"/>
  <c r="R151" i="30"/>
  <c r="F152" i="30"/>
  <c r="G152" i="30"/>
  <c r="H152" i="30"/>
  <c r="J152" i="30"/>
  <c r="K152" i="30"/>
  <c r="M152" i="30"/>
  <c r="N152" i="30"/>
  <c r="O152" i="30"/>
  <c r="P152" i="30"/>
  <c r="Q152" i="30"/>
  <c r="R152" i="30"/>
  <c r="F153" i="30"/>
  <c r="G153" i="30"/>
  <c r="H153" i="30"/>
  <c r="J153" i="30"/>
  <c r="K153" i="30"/>
  <c r="M153" i="30"/>
  <c r="N153" i="30"/>
  <c r="O153" i="30"/>
  <c r="P153" i="30"/>
  <c r="Q153" i="30"/>
  <c r="R153" i="30"/>
  <c r="F154" i="30"/>
  <c r="G154" i="30"/>
  <c r="H154" i="30"/>
  <c r="J154" i="30"/>
  <c r="K154" i="30"/>
  <c r="M154" i="30"/>
  <c r="N154" i="30"/>
  <c r="O154" i="30"/>
  <c r="P154" i="30"/>
  <c r="Q154" i="30"/>
  <c r="R154" i="30"/>
  <c r="F155" i="30"/>
  <c r="G155" i="30"/>
  <c r="H155" i="30"/>
  <c r="J155" i="30"/>
  <c r="K155" i="30"/>
  <c r="M155" i="30"/>
  <c r="N155" i="30"/>
  <c r="O155" i="30"/>
  <c r="P155" i="30"/>
  <c r="Q155" i="30"/>
  <c r="R155" i="30"/>
  <c r="F156" i="30"/>
  <c r="G156" i="30"/>
  <c r="H156" i="30"/>
  <c r="J156" i="30"/>
  <c r="K156" i="30"/>
  <c r="M156" i="30"/>
  <c r="N156" i="30"/>
  <c r="O156" i="30"/>
  <c r="P156" i="30"/>
  <c r="Q156" i="30"/>
  <c r="R156" i="30"/>
  <c r="F157" i="30"/>
  <c r="G157" i="30"/>
  <c r="H157" i="30"/>
  <c r="J157" i="30"/>
  <c r="K157" i="30"/>
  <c r="M157" i="30"/>
  <c r="N157" i="30"/>
  <c r="O157" i="30"/>
  <c r="P157" i="30"/>
  <c r="Q157" i="30"/>
  <c r="R157" i="30"/>
  <c r="F158" i="30"/>
  <c r="G158" i="30"/>
  <c r="H158" i="30"/>
  <c r="J158" i="30"/>
  <c r="K158" i="30"/>
  <c r="M158" i="30"/>
  <c r="N158" i="30"/>
  <c r="O158" i="30"/>
  <c r="P158" i="30"/>
  <c r="Q158" i="30"/>
  <c r="R158" i="30"/>
  <c r="F159" i="30"/>
  <c r="G159" i="30"/>
  <c r="H159" i="30"/>
  <c r="J159" i="30"/>
  <c r="K159" i="30"/>
  <c r="M159" i="30"/>
  <c r="N159" i="30"/>
  <c r="O159" i="30"/>
  <c r="P159" i="30"/>
  <c r="Q159" i="30"/>
  <c r="R159" i="30"/>
  <c r="F160" i="30"/>
  <c r="G160" i="30"/>
  <c r="H160" i="30"/>
  <c r="J160" i="30"/>
  <c r="K160" i="30"/>
  <c r="M160" i="30"/>
  <c r="N160" i="30"/>
  <c r="O160" i="30"/>
  <c r="P160" i="30"/>
  <c r="Q160" i="30"/>
  <c r="R160" i="30"/>
  <c r="F161" i="30"/>
  <c r="G161" i="30"/>
  <c r="H161" i="30"/>
  <c r="J161" i="30"/>
  <c r="K161" i="30"/>
  <c r="M161" i="30"/>
  <c r="N161" i="30"/>
  <c r="O161" i="30"/>
  <c r="P161" i="30"/>
  <c r="Q161" i="30"/>
  <c r="R161" i="30"/>
  <c r="F162" i="30"/>
  <c r="G162" i="30"/>
  <c r="H162" i="30"/>
  <c r="J162" i="30"/>
  <c r="K162" i="30"/>
  <c r="M162" i="30"/>
  <c r="N162" i="30"/>
  <c r="O162" i="30"/>
  <c r="P162" i="30"/>
  <c r="Q162" i="30"/>
  <c r="R162" i="30"/>
  <c r="F163" i="30"/>
  <c r="G163" i="30"/>
  <c r="H163" i="30"/>
  <c r="J163" i="30"/>
  <c r="K163" i="30"/>
  <c r="M163" i="30"/>
  <c r="N163" i="30"/>
  <c r="O163" i="30"/>
  <c r="P163" i="30"/>
  <c r="Q163" i="30"/>
  <c r="R163" i="30"/>
  <c r="F164" i="30"/>
  <c r="G164" i="30"/>
  <c r="H164" i="30"/>
  <c r="J164" i="30"/>
  <c r="K164" i="30"/>
  <c r="M164" i="30"/>
  <c r="N164" i="30"/>
  <c r="O164" i="30"/>
  <c r="P164" i="30"/>
  <c r="Q164" i="30"/>
  <c r="R164" i="30"/>
  <c r="F165" i="30"/>
  <c r="G165" i="30"/>
  <c r="H165" i="30"/>
  <c r="J165" i="30"/>
  <c r="K165" i="30"/>
  <c r="M165" i="30"/>
  <c r="N165" i="30"/>
  <c r="O165" i="30"/>
  <c r="P165" i="30"/>
  <c r="Q165" i="30"/>
  <c r="R165" i="30"/>
  <c r="F166" i="30"/>
  <c r="G166" i="30"/>
  <c r="H166" i="30"/>
  <c r="J166" i="30"/>
  <c r="K166" i="30"/>
  <c r="M166" i="30"/>
  <c r="N166" i="30"/>
  <c r="O166" i="30"/>
  <c r="P166" i="30"/>
  <c r="Q166" i="30"/>
  <c r="R166" i="30"/>
  <c r="F167" i="30"/>
  <c r="G167" i="30"/>
  <c r="H167" i="30"/>
  <c r="J167" i="30"/>
  <c r="K167" i="30"/>
  <c r="M167" i="30"/>
  <c r="N167" i="30"/>
  <c r="O167" i="30"/>
  <c r="P167" i="30"/>
  <c r="Q167" i="30"/>
  <c r="R167" i="30"/>
  <c r="F168" i="30"/>
  <c r="G168" i="30"/>
  <c r="H168" i="30"/>
  <c r="J168" i="30"/>
  <c r="K168" i="30"/>
  <c r="M168" i="30"/>
  <c r="N168" i="30"/>
  <c r="O168" i="30"/>
  <c r="P168" i="30"/>
  <c r="Q168" i="30"/>
  <c r="R168" i="30"/>
  <c r="F169" i="30"/>
  <c r="G169" i="30"/>
  <c r="H169" i="30"/>
  <c r="J169" i="30"/>
  <c r="K169" i="30"/>
  <c r="M169" i="30"/>
  <c r="N169" i="30"/>
  <c r="O169" i="30"/>
  <c r="P169" i="30"/>
  <c r="Q169" i="30"/>
  <c r="R169" i="30"/>
  <c r="F170" i="30"/>
  <c r="G170" i="30"/>
  <c r="H170" i="30"/>
  <c r="J170" i="30"/>
  <c r="K170" i="30"/>
  <c r="M170" i="30"/>
  <c r="N170" i="30"/>
  <c r="O170" i="30"/>
  <c r="P170" i="30"/>
  <c r="Q170" i="30"/>
  <c r="R170" i="30"/>
  <c r="F171" i="30"/>
  <c r="G171" i="30"/>
  <c r="H171" i="30"/>
  <c r="J171" i="30"/>
  <c r="K171" i="30"/>
  <c r="M171" i="30"/>
  <c r="N171" i="30"/>
  <c r="O171" i="30"/>
  <c r="P171" i="30"/>
  <c r="Q171" i="30"/>
  <c r="R171" i="30"/>
  <c r="F172" i="30"/>
  <c r="G172" i="30"/>
  <c r="H172" i="30"/>
  <c r="J172" i="30"/>
  <c r="K172" i="30"/>
  <c r="M172" i="30"/>
  <c r="N172" i="30"/>
  <c r="O172" i="30"/>
  <c r="P172" i="30"/>
  <c r="Q172" i="30"/>
  <c r="R172" i="30"/>
  <c r="F173" i="30"/>
  <c r="G173" i="30"/>
  <c r="H173" i="30"/>
  <c r="J173" i="30"/>
  <c r="K173" i="30"/>
  <c r="M173" i="30"/>
  <c r="N173" i="30"/>
  <c r="O173" i="30"/>
  <c r="P173" i="30"/>
  <c r="Q173" i="30"/>
  <c r="R173" i="30"/>
  <c r="F174" i="30"/>
  <c r="G174" i="30"/>
  <c r="H174" i="30"/>
  <c r="J174" i="30"/>
  <c r="K174" i="30"/>
  <c r="M174" i="30"/>
  <c r="N174" i="30"/>
  <c r="O174" i="30"/>
  <c r="P174" i="30"/>
  <c r="Q174" i="30"/>
  <c r="R174" i="30"/>
  <c r="F175" i="30"/>
  <c r="G175" i="30"/>
  <c r="H175" i="30"/>
  <c r="J175" i="30"/>
  <c r="K175" i="30"/>
  <c r="M175" i="30"/>
  <c r="N175" i="30"/>
  <c r="O175" i="30"/>
  <c r="P175" i="30"/>
  <c r="Q175" i="30"/>
  <c r="R175" i="30"/>
  <c r="F176" i="30"/>
  <c r="G176" i="30"/>
  <c r="H176" i="30"/>
  <c r="J176" i="30"/>
  <c r="K176" i="30"/>
  <c r="M176" i="30"/>
  <c r="N176" i="30"/>
  <c r="O176" i="30"/>
  <c r="P176" i="30"/>
  <c r="Q176" i="30"/>
  <c r="R176" i="30"/>
  <c r="F177" i="30"/>
  <c r="G177" i="30"/>
  <c r="H177" i="30"/>
  <c r="J177" i="30"/>
  <c r="K177" i="30"/>
  <c r="M177" i="30"/>
  <c r="N177" i="30"/>
  <c r="O177" i="30"/>
  <c r="P177" i="30"/>
  <c r="Q177" i="30"/>
  <c r="R177" i="30"/>
  <c r="F178" i="30"/>
  <c r="G178" i="30"/>
  <c r="H178" i="30"/>
  <c r="J178" i="30"/>
  <c r="K178" i="30"/>
  <c r="M178" i="30"/>
  <c r="N178" i="30"/>
  <c r="O178" i="30"/>
  <c r="P178" i="30"/>
  <c r="Q178" i="30"/>
  <c r="R178" i="30"/>
  <c r="F179" i="30"/>
  <c r="G179" i="30"/>
  <c r="H179" i="30"/>
  <c r="J179" i="30"/>
  <c r="K179" i="30"/>
  <c r="M179" i="30"/>
  <c r="N179" i="30"/>
  <c r="O179" i="30"/>
  <c r="P179" i="30"/>
  <c r="Q179" i="30"/>
  <c r="R179" i="30"/>
  <c r="F180" i="30"/>
  <c r="G180" i="30"/>
  <c r="H180" i="30"/>
  <c r="J180" i="30"/>
  <c r="K180" i="30"/>
  <c r="M180" i="30"/>
  <c r="N180" i="30"/>
  <c r="O180" i="30"/>
  <c r="P180" i="30"/>
  <c r="Q180" i="30"/>
  <c r="R180" i="30"/>
  <c r="F181" i="30"/>
  <c r="G181" i="30"/>
  <c r="H181" i="30"/>
  <c r="J181" i="30"/>
  <c r="K181" i="30"/>
  <c r="M181" i="30"/>
  <c r="N181" i="30"/>
  <c r="O181" i="30"/>
  <c r="P181" i="30"/>
  <c r="Q181" i="30"/>
  <c r="R181" i="30"/>
  <c r="F182" i="30"/>
  <c r="G182" i="30"/>
  <c r="H182" i="30"/>
  <c r="J182" i="30"/>
  <c r="K182" i="30"/>
  <c r="M182" i="30"/>
  <c r="N182" i="30"/>
  <c r="O182" i="30"/>
  <c r="P182" i="30"/>
  <c r="Q182" i="30"/>
  <c r="R182" i="30"/>
  <c r="F183" i="30"/>
  <c r="G183" i="30"/>
  <c r="H183" i="30"/>
  <c r="J183" i="30"/>
  <c r="K183" i="30"/>
  <c r="M183" i="30"/>
  <c r="N183" i="30"/>
  <c r="O183" i="30"/>
  <c r="P183" i="30"/>
  <c r="Q183" i="30"/>
  <c r="R183" i="30"/>
  <c r="F184" i="30"/>
  <c r="G184" i="30"/>
  <c r="H184" i="30"/>
  <c r="J184" i="30"/>
  <c r="K184" i="30"/>
  <c r="M184" i="30"/>
  <c r="N184" i="30"/>
  <c r="O184" i="30"/>
  <c r="P184" i="30"/>
  <c r="Q184" i="30"/>
  <c r="R184" i="30"/>
  <c r="F185" i="30"/>
  <c r="G185" i="30"/>
  <c r="H185" i="30"/>
  <c r="J185" i="30"/>
  <c r="K185" i="30"/>
  <c r="M185" i="30"/>
  <c r="N185" i="30"/>
  <c r="O185" i="30"/>
  <c r="P185" i="30"/>
  <c r="Q185" i="30"/>
  <c r="R185" i="30"/>
  <c r="F186" i="30"/>
  <c r="G186" i="30"/>
  <c r="H186" i="30"/>
  <c r="J186" i="30"/>
  <c r="K186" i="30"/>
  <c r="M186" i="30"/>
  <c r="N186" i="30"/>
  <c r="O186" i="30"/>
  <c r="P186" i="30"/>
  <c r="Q186" i="30"/>
  <c r="R186" i="30"/>
  <c r="F187" i="30"/>
  <c r="G187" i="30"/>
  <c r="H187" i="30"/>
  <c r="J187" i="30"/>
  <c r="K187" i="30"/>
  <c r="M187" i="30"/>
  <c r="N187" i="30"/>
  <c r="O187" i="30"/>
  <c r="P187" i="30"/>
  <c r="Q187" i="30"/>
  <c r="R187" i="30"/>
  <c r="F188" i="30"/>
  <c r="G188" i="30"/>
  <c r="H188" i="30"/>
  <c r="J188" i="30"/>
  <c r="K188" i="30"/>
  <c r="M188" i="30"/>
  <c r="N188" i="30"/>
  <c r="O188" i="30"/>
  <c r="P188" i="30"/>
  <c r="Q188" i="30"/>
  <c r="R188" i="30"/>
  <c r="F189" i="30"/>
  <c r="G189" i="30"/>
  <c r="H189" i="30"/>
  <c r="J189" i="30"/>
  <c r="K189" i="30"/>
  <c r="M189" i="30"/>
  <c r="N189" i="30"/>
  <c r="O189" i="30"/>
  <c r="P189" i="30"/>
  <c r="Q189" i="30"/>
  <c r="R189" i="30"/>
  <c r="F190" i="30"/>
  <c r="G190" i="30"/>
  <c r="H190" i="30"/>
  <c r="J190" i="30"/>
  <c r="K190" i="30"/>
  <c r="M190" i="30"/>
  <c r="N190" i="30"/>
  <c r="O190" i="30"/>
  <c r="P190" i="30"/>
  <c r="Q190" i="30"/>
  <c r="R190" i="30"/>
  <c r="F191" i="30"/>
  <c r="G191" i="30"/>
  <c r="H191" i="30"/>
  <c r="J191" i="30"/>
  <c r="K191" i="30"/>
  <c r="M191" i="30"/>
  <c r="N191" i="30"/>
  <c r="O191" i="30"/>
  <c r="P191" i="30"/>
  <c r="Q191" i="30"/>
  <c r="R191" i="30"/>
  <c r="F192" i="30"/>
  <c r="G192" i="30"/>
  <c r="H192" i="30"/>
  <c r="J192" i="30"/>
  <c r="K192" i="30"/>
  <c r="M192" i="30"/>
  <c r="N192" i="30"/>
  <c r="O192" i="30"/>
  <c r="P192" i="30"/>
  <c r="Q192" i="30"/>
  <c r="R192" i="30"/>
  <c r="F193" i="30"/>
  <c r="G193" i="30"/>
  <c r="H193" i="30"/>
  <c r="J193" i="30"/>
  <c r="K193" i="30"/>
  <c r="M193" i="30"/>
  <c r="N193" i="30"/>
  <c r="O193" i="30"/>
  <c r="P193" i="30"/>
  <c r="Q193" i="30"/>
  <c r="R193" i="30"/>
  <c r="F194" i="30"/>
  <c r="G194" i="30"/>
  <c r="H194" i="30"/>
  <c r="J194" i="30"/>
  <c r="K194" i="30"/>
  <c r="M194" i="30"/>
  <c r="N194" i="30"/>
  <c r="O194" i="30"/>
  <c r="P194" i="30"/>
  <c r="Q194" i="30"/>
  <c r="R194" i="30"/>
  <c r="F195" i="30"/>
  <c r="G195" i="30"/>
  <c r="H195" i="30"/>
  <c r="J195" i="30"/>
  <c r="K195" i="30"/>
  <c r="M195" i="30"/>
  <c r="N195" i="30"/>
  <c r="O195" i="30"/>
  <c r="P195" i="30"/>
  <c r="Q195" i="30"/>
  <c r="R195" i="30"/>
  <c r="F196" i="30"/>
  <c r="G196" i="30"/>
  <c r="H196" i="30"/>
  <c r="J196" i="30"/>
  <c r="K196" i="30"/>
  <c r="M196" i="30"/>
  <c r="N196" i="30"/>
  <c r="O196" i="30"/>
  <c r="P196" i="30"/>
  <c r="Q196" i="30"/>
  <c r="R196" i="30"/>
  <c r="F197" i="30"/>
  <c r="G197" i="30"/>
  <c r="H197" i="30"/>
  <c r="J197" i="30"/>
  <c r="K197" i="30"/>
  <c r="M197" i="30"/>
  <c r="N197" i="30"/>
  <c r="O197" i="30"/>
  <c r="P197" i="30"/>
  <c r="Q197" i="30"/>
  <c r="R197" i="30"/>
  <c r="F198" i="30"/>
  <c r="G198" i="30"/>
  <c r="H198" i="30"/>
  <c r="J198" i="30"/>
  <c r="K198" i="30"/>
  <c r="M198" i="30"/>
  <c r="N198" i="30"/>
  <c r="O198" i="30"/>
  <c r="P198" i="30"/>
  <c r="Q198" i="30"/>
  <c r="R198" i="30"/>
  <c r="F199" i="30"/>
  <c r="G199" i="30"/>
  <c r="H199" i="30"/>
  <c r="J199" i="30"/>
  <c r="K199" i="30"/>
  <c r="M199" i="30"/>
  <c r="N199" i="30"/>
  <c r="O199" i="30"/>
  <c r="P199" i="30"/>
  <c r="Q199" i="30"/>
  <c r="R199" i="30"/>
  <c r="F200" i="30"/>
  <c r="G200" i="30"/>
  <c r="H200" i="30"/>
  <c r="J200" i="30"/>
  <c r="K200" i="30"/>
  <c r="M200" i="30"/>
  <c r="N200" i="30"/>
  <c r="O200" i="30"/>
  <c r="P200" i="30"/>
  <c r="Q200" i="30"/>
  <c r="R200" i="30"/>
  <c r="F201" i="30"/>
  <c r="G201" i="30"/>
  <c r="H201" i="30"/>
  <c r="J201" i="30"/>
  <c r="K201" i="30"/>
  <c r="M201" i="30"/>
  <c r="N201" i="30"/>
  <c r="O201" i="30"/>
  <c r="P201" i="30"/>
  <c r="Q201" i="30"/>
  <c r="R201" i="30"/>
  <c r="F202" i="30"/>
  <c r="G202" i="30"/>
  <c r="H202" i="30"/>
  <c r="J202" i="30"/>
  <c r="K202" i="30"/>
  <c r="M202" i="30"/>
  <c r="N202" i="30"/>
  <c r="O202" i="30"/>
  <c r="P202" i="30"/>
  <c r="Q202" i="30"/>
  <c r="R202" i="30"/>
  <c r="F203" i="30"/>
  <c r="G203" i="30"/>
  <c r="H203" i="30"/>
  <c r="J203" i="30"/>
  <c r="K203" i="30"/>
  <c r="M203" i="30"/>
  <c r="N203" i="30"/>
  <c r="O203" i="30"/>
  <c r="P203" i="30"/>
  <c r="Q203" i="30"/>
  <c r="R203" i="30"/>
  <c r="F204" i="30"/>
  <c r="G204" i="30"/>
  <c r="H204" i="30"/>
  <c r="J204" i="30"/>
  <c r="K204" i="30"/>
  <c r="M204" i="30"/>
  <c r="N204" i="30"/>
  <c r="O204" i="30"/>
  <c r="P204" i="30"/>
  <c r="Q204" i="30"/>
  <c r="R204" i="30"/>
  <c r="F205" i="30"/>
  <c r="G205" i="30"/>
  <c r="H205" i="30"/>
  <c r="J205" i="30"/>
  <c r="K205" i="30"/>
  <c r="M205" i="30"/>
  <c r="N205" i="30"/>
  <c r="O205" i="30"/>
  <c r="P205" i="30"/>
  <c r="Q205" i="30"/>
  <c r="R205" i="30"/>
  <c r="F206" i="30"/>
  <c r="G206" i="30"/>
  <c r="H206" i="30"/>
  <c r="J206" i="30"/>
  <c r="K206" i="30"/>
  <c r="M206" i="30"/>
  <c r="N206" i="30"/>
  <c r="O206" i="30"/>
  <c r="P206" i="30"/>
  <c r="Q206" i="30"/>
  <c r="R206" i="30"/>
  <c r="F207" i="30"/>
  <c r="G207" i="30"/>
  <c r="H207" i="30"/>
  <c r="J207" i="30"/>
  <c r="K207" i="30"/>
  <c r="M207" i="30"/>
  <c r="N207" i="30"/>
  <c r="O207" i="30"/>
  <c r="P207" i="30"/>
  <c r="Q207" i="30"/>
  <c r="R207" i="30"/>
  <c r="F208" i="30"/>
  <c r="G208" i="30"/>
  <c r="H208" i="30"/>
  <c r="J208" i="30"/>
  <c r="K208" i="30"/>
  <c r="M208" i="30"/>
  <c r="N208" i="30"/>
  <c r="O208" i="30"/>
  <c r="P208" i="30"/>
  <c r="Q208" i="30"/>
  <c r="R208" i="30"/>
  <c r="F209" i="30"/>
  <c r="G209" i="30"/>
  <c r="H209" i="30"/>
  <c r="J209" i="30"/>
  <c r="K209" i="30"/>
  <c r="M209" i="30"/>
  <c r="N209" i="30"/>
  <c r="O209" i="30"/>
  <c r="P209" i="30"/>
  <c r="Q209" i="30"/>
  <c r="R209" i="30"/>
  <c r="F210" i="30"/>
  <c r="G210" i="30"/>
  <c r="H210" i="30"/>
  <c r="J210" i="30"/>
  <c r="K210" i="30"/>
  <c r="M210" i="30"/>
  <c r="N210" i="30"/>
  <c r="O210" i="30"/>
  <c r="P210" i="30"/>
  <c r="Q210" i="30"/>
  <c r="R210" i="30"/>
  <c r="F211" i="30"/>
  <c r="G211" i="30"/>
  <c r="H211" i="30"/>
  <c r="J211" i="30"/>
  <c r="K211" i="30"/>
  <c r="M211" i="30"/>
  <c r="N211" i="30"/>
  <c r="O211" i="30"/>
  <c r="P211" i="30"/>
  <c r="Q211" i="30"/>
  <c r="R211" i="30"/>
  <c r="F212" i="30"/>
  <c r="G212" i="30"/>
  <c r="H212" i="30"/>
  <c r="J212" i="30"/>
  <c r="K212" i="30"/>
  <c r="M212" i="30"/>
  <c r="N212" i="30"/>
  <c r="O212" i="30"/>
  <c r="P212" i="30"/>
  <c r="Q212" i="30"/>
  <c r="R212" i="30"/>
  <c r="F213" i="30"/>
  <c r="G213" i="30"/>
  <c r="H213" i="30"/>
  <c r="J213" i="30"/>
  <c r="K213" i="30"/>
  <c r="M213" i="30"/>
  <c r="N213" i="30"/>
  <c r="O213" i="30"/>
  <c r="P213" i="30"/>
  <c r="Q213" i="30"/>
  <c r="R213" i="30"/>
  <c r="F214" i="30"/>
  <c r="G214" i="30"/>
  <c r="H214" i="30"/>
  <c r="J214" i="30"/>
  <c r="K214" i="30"/>
  <c r="M214" i="30"/>
  <c r="N214" i="30"/>
  <c r="O214" i="30"/>
  <c r="P214" i="30"/>
  <c r="Q214" i="30"/>
  <c r="R214" i="30"/>
  <c r="F215" i="30"/>
  <c r="G215" i="30"/>
  <c r="H215" i="30"/>
  <c r="J215" i="30"/>
  <c r="K215" i="30"/>
  <c r="M215" i="30"/>
  <c r="N215" i="30"/>
  <c r="O215" i="30"/>
  <c r="P215" i="30"/>
  <c r="Q215" i="30"/>
  <c r="R215" i="30"/>
  <c r="F216" i="30"/>
  <c r="G216" i="30"/>
  <c r="H216" i="30"/>
  <c r="J216" i="30"/>
  <c r="K216" i="30"/>
  <c r="M216" i="30"/>
  <c r="N216" i="30"/>
  <c r="O216" i="30"/>
  <c r="P216" i="30"/>
  <c r="Q216" i="30"/>
  <c r="R216" i="30"/>
  <c r="F217" i="30"/>
  <c r="G217" i="30"/>
  <c r="H217" i="30"/>
  <c r="J217" i="30"/>
  <c r="K217" i="30"/>
  <c r="M217" i="30"/>
  <c r="N217" i="30"/>
  <c r="O217" i="30"/>
  <c r="P217" i="30"/>
  <c r="Q217" i="30"/>
  <c r="R217" i="30"/>
  <c r="F218" i="30"/>
  <c r="G218" i="30"/>
  <c r="H218" i="30"/>
  <c r="J218" i="30"/>
  <c r="K218" i="30"/>
  <c r="M218" i="30"/>
  <c r="N218" i="30"/>
  <c r="O218" i="30"/>
  <c r="P218" i="30"/>
  <c r="Q218" i="30"/>
  <c r="R218" i="30"/>
  <c r="F219" i="30"/>
  <c r="G219" i="30"/>
  <c r="H219" i="30"/>
  <c r="J219" i="30"/>
  <c r="K219" i="30"/>
  <c r="M219" i="30"/>
  <c r="N219" i="30"/>
  <c r="O219" i="30"/>
  <c r="P219" i="30"/>
  <c r="Q219" i="30"/>
  <c r="R219" i="30"/>
  <c r="F220" i="30"/>
  <c r="G220" i="30"/>
  <c r="H220" i="30"/>
  <c r="J220" i="30"/>
  <c r="K220" i="30"/>
  <c r="M220" i="30"/>
  <c r="N220" i="30"/>
  <c r="O220" i="30"/>
  <c r="P220" i="30"/>
  <c r="Q220" i="30"/>
  <c r="R220" i="30"/>
  <c r="F221" i="30"/>
  <c r="G221" i="30"/>
  <c r="H221" i="30"/>
  <c r="J221" i="30"/>
  <c r="K221" i="30"/>
  <c r="M221" i="30"/>
  <c r="N221" i="30"/>
  <c r="O221" i="30"/>
  <c r="P221" i="30"/>
  <c r="Q221" i="30"/>
  <c r="R221" i="30"/>
  <c r="F222" i="30"/>
  <c r="G222" i="30"/>
  <c r="H222" i="30"/>
  <c r="J222" i="30"/>
  <c r="K222" i="30"/>
  <c r="M222" i="30"/>
  <c r="N222" i="30"/>
  <c r="O222" i="30"/>
  <c r="P222" i="30"/>
  <c r="Q222" i="30"/>
  <c r="R222" i="30"/>
  <c r="F223" i="30"/>
  <c r="G223" i="30"/>
  <c r="H223" i="30"/>
  <c r="J223" i="30"/>
  <c r="K223" i="30"/>
  <c r="M223" i="30"/>
  <c r="N223" i="30"/>
  <c r="O223" i="30"/>
  <c r="P223" i="30"/>
  <c r="Q223" i="30"/>
  <c r="R223" i="30"/>
  <c r="F224" i="30"/>
  <c r="G224" i="30"/>
  <c r="H224" i="30"/>
  <c r="J224" i="30"/>
  <c r="K224" i="30"/>
  <c r="M224" i="30"/>
  <c r="N224" i="30"/>
  <c r="O224" i="30"/>
  <c r="P224" i="30"/>
  <c r="Q224" i="30"/>
  <c r="R224" i="30"/>
  <c r="F225" i="30"/>
  <c r="G225" i="30"/>
  <c r="H225" i="30"/>
  <c r="J225" i="30"/>
  <c r="K225" i="30"/>
  <c r="M225" i="30"/>
  <c r="N225" i="30"/>
  <c r="O225" i="30"/>
  <c r="P225" i="30"/>
  <c r="Q225" i="30"/>
  <c r="R225" i="30"/>
  <c r="F226" i="30"/>
  <c r="G226" i="30"/>
  <c r="H226" i="30"/>
  <c r="J226" i="30"/>
  <c r="K226" i="30"/>
  <c r="M226" i="30"/>
  <c r="N226" i="30"/>
  <c r="O226" i="30"/>
  <c r="P226" i="30"/>
  <c r="Q226" i="30"/>
  <c r="R226" i="30"/>
  <c r="F227" i="30"/>
  <c r="G227" i="30"/>
  <c r="H227" i="30"/>
  <c r="J227" i="30"/>
  <c r="K227" i="30"/>
  <c r="M227" i="30"/>
  <c r="N227" i="30"/>
  <c r="O227" i="30"/>
  <c r="P227" i="30"/>
  <c r="Q227" i="30"/>
  <c r="R227" i="30"/>
  <c r="F228" i="30"/>
  <c r="G228" i="30"/>
  <c r="H228" i="30"/>
  <c r="J228" i="30"/>
  <c r="K228" i="30"/>
  <c r="M228" i="30"/>
  <c r="N228" i="30"/>
  <c r="O228" i="30"/>
  <c r="P228" i="30"/>
  <c r="Q228" i="30"/>
  <c r="R228" i="30"/>
  <c r="F229" i="30"/>
  <c r="G229" i="30"/>
  <c r="H229" i="30"/>
  <c r="J229" i="30"/>
  <c r="K229" i="30"/>
  <c r="M229" i="30"/>
  <c r="N229" i="30"/>
  <c r="O229" i="30"/>
  <c r="P229" i="30"/>
  <c r="Q229" i="30"/>
  <c r="R229" i="30"/>
  <c r="F230" i="30"/>
  <c r="G230" i="30"/>
  <c r="H230" i="30"/>
  <c r="J230" i="30"/>
  <c r="K230" i="30"/>
  <c r="M230" i="30"/>
  <c r="N230" i="30"/>
  <c r="O230" i="30"/>
  <c r="P230" i="30"/>
  <c r="Q230" i="30"/>
  <c r="R230" i="30"/>
  <c r="F231" i="30"/>
  <c r="G231" i="30"/>
  <c r="H231" i="30"/>
  <c r="J231" i="30"/>
  <c r="K231" i="30"/>
  <c r="M231" i="30"/>
  <c r="N231" i="30"/>
  <c r="O231" i="30"/>
  <c r="P231" i="30"/>
  <c r="Q231" i="30"/>
  <c r="R231" i="30"/>
  <c r="F232" i="30"/>
  <c r="G232" i="30"/>
  <c r="H232" i="30"/>
  <c r="J232" i="30"/>
  <c r="K232" i="30"/>
  <c r="M232" i="30"/>
  <c r="N232" i="30"/>
  <c r="O232" i="30"/>
  <c r="P232" i="30"/>
  <c r="Q232" i="30"/>
  <c r="R232" i="30"/>
  <c r="F233" i="30"/>
  <c r="G233" i="30"/>
  <c r="H233" i="30"/>
  <c r="J233" i="30"/>
  <c r="K233" i="30"/>
  <c r="M233" i="30"/>
  <c r="N233" i="30"/>
  <c r="O233" i="30"/>
  <c r="P233" i="30"/>
  <c r="Q233" i="30"/>
  <c r="R233" i="30"/>
  <c r="F234" i="30"/>
  <c r="G234" i="30"/>
  <c r="H234" i="30"/>
  <c r="J234" i="30"/>
  <c r="K234" i="30"/>
  <c r="M234" i="30"/>
  <c r="N234" i="30"/>
  <c r="O234" i="30"/>
  <c r="P234" i="30"/>
  <c r="Q234" i="30"/>
  <c r="R234" i="30"/>
  <c r="F235" i="30"/>
  <c r="G235" i="30"/>
  <c r="H235" i="30"/>
  <c r="J235" i="30"/>
  <c r="K235" i="30"/>
  <c r="M235" i="30"/>
  <c r="N235" i="30"/>
  <c r="O235" i="30"/>
  <c r="P235" i="30"/>
  <c r="Q235" i="30"/>
  <c r="R235" i="30"/>
  <c r="F236" i="30"/>
  <c r="G236" i="30"/>
  <c r="H236" i="30"/>
  <c r="J236" i="30"/>
  <c r="K236" i="30"/>
  <c r="M236" i="30"/>
  <c r="N236" i="30"/>
  <c r="O236" i="30"/>
  <c r="P236" i="30"/>
  <c r="Q236" i="30"/>
  <c r="R236" i="30"/>
  <c r="F237" i="30"/>
  <c r="G237" i="30"/>
  <c r="H237" i="30"/>
  <c r="J237" i="30"/>
  <c r="K237" i="30"/>
  <c r="M237" i="30"/>
  <c r="N237" i="30"/>
  <c r="O237" i="30"/>
  <c r="P237" i="30"/>
  <c r="Q237" i="30"/>
  <c r="R237" i="30"/>
  <c r="F238" i="30"/>
  <c r="G238" i="30"/>
  <c r="H238" i="30"/>
  <c r="J238" i="30"/>
  <c r="K238" i="30"/>
  <c r="M238" i="30"/>
  <c r="N238" i="30"/>
  <c r="O238" i="30"/>
  <c r="P238" i="30"/>
  <c r="Q238" i="30"/>
  <c r="R238" i="30"/>
  <c r="F239" i="30"/>
  <c r="G239" i="30"/>
  <c r="H239" i="30"/>
  <c r="J239" i="30"/>
  <c r="K239" i="30"/>
  <c r="M239" i="30"/>
  <c r="N239" i="30"/>
  <c r="O239" i="30"/>
  <c r="P239" i="30"/>
  <c r="Q239" i="30"/>
  <c r="R239" i="30"/>
  <c r="F240" i="30"/>
  <c r="G240" i="30"/>
  <c r="H240" i="30"/>
  <c r="J240" i="30"/>
  <c r="K240" i="30"/>
  <c r="M240" i="30"/>
  <c r="N240" i="30"/>
  <c r="O240" i="30"/>
  <c r="P240" i="30"/>
  <c r="Q240" i="30"/>
  <c r="R240" i="30"/>
  <c r="F241" i="30"/>
  <c r="G241" i="30"/>
  <c r="H241" i="30"/>
  <c r="J241" i="30"/>
  <c r="K241" i="30"/>
  <c r="M241" i="30"/>
  <c r="N241" i="30"/>
  <c r="O241" i="30"/>
  <c r="P241" i="30"/>
  <c r="Q241" i="30"/>
  <c r="R241" i="30"/>
  <c r="F242" i="30"/>
  <c r="G242" i="30"/>
  <c r="H242" i="30"/>
  <c r="J242" i="30"/>
  <c r="K242" i="30"/>
  <c r="M242" i="30"/>
  <c r="N242" i="30"/>
  <c r="O242" i="30"/>
  <c r="P242" i="30"/>
  <c r="Q242" i="30"/>
  <c r="R242" i="30"/>
  <c r="F243" i="30"/>
  <c r="G243" i="30"/>
  <c r="H243" i="30"/>
  <c r="J243" i="30"/>
  <c r="K243" i="30"/>
  <c r="M243" i="30"/>
  <c r="N243" i="30"/>
  <c r="O243" i="30"/>
  <c r="P243" i="30"/>
  <c r="Q243" i="30"/>
  <c r="R243" i="30"/>
  <c r="F244" i="30"/>
  <c r="G244" i="30"/>
  <c r="H244" i="30"/>
  <c r="J244" i="30"/>
  <c r="K244" i="30"/>
  <c r="M244" i="30"/>
  <c r="N244" i="30"/>
  <c r="O244" i="30"/>
  <c r="P244" i="30"/>
  <c r="Q244" i="30"/>
  <c r="R244" i="30"/>
  <c r="F245" i="30"/>
  <c r="G245" i="30"/>
  <c r="H245" i="30"/>
  <c r="J245" i="30"/>
  <c r="K245" i="30"/>
  <c r="M245" i="30"/>
  <c r="N245" i="30"/>
  <c r="O245" i="30"/>
  <c r="P245" i="30"/>
  <c r="Q245" i="30"/>
  <c r="R245" i="30"/>
  <c r="F246" i="30"/>
  <c r="G246" i="30"/>
  <c r="H246" i="30"/>
  <c r="J246" i="30"/>
  <c r="K246" i="30"/>
  <c r="M246" i="30"/>
  <c r="N246" i="30"/>
  <c r="O246" i="30"/>
  <c r="P246" i="30"/>
  <c r="Q246" i="30"/>
  <c r="R246" i="30"/>
  <c r="F247" i="30"/>
  <c r="G247" i="30"/>
  <c r="H247" i="30"/>
  <c r="J247" i="30"/>
  <c r="K247" i="30"/>
  <c r="M247" i="30"/>
  <c r="N247" i="30"/>
  <c r="O247" i="30"/>
  <c r="P247" i="30"/>
  <c r="Q247" i="30"/>
  <c r="R247" i="30"/>
  <c r="F248" i="30"/>
  <c r="G248" i="30"/>
  <c r="H248" i="30"/>
  <c r="J248" i="30"/>
  <c r="K248" i="30"/>
  <c r="M248" i="30"/>
  <c r="N248" i="30"/>
  <c r="O248" i="30"/>
  <c r="P248" i="30"/>
  <c r="Q248" i="30"/>
  <c r="R248" i="30"/>
  <c r="F249" i="30"/>
  <c r="G249" i="30"/>
  <c r="H249" i="30"/>
  <c r="J249" i="30"/>
  <c r="K249" i="30"/>
  <c r="M249" i="30"/>
  <c r="N249" i="30"/>
  <c r="O249" i="30"/>
  <c r="P249" i="30"/>
  <c r="Q249" i="30"/>
  <c r="R249" i="30"/>
  <c r="F250" i="30"/>
  <c r="G250" i="30"/>
  <c r="H250" i="30"/>
  <c r="J250" i="30"/>
  <c r="K250" i="30"/>
  <c r="M250" i="30"/>
  <c r="N250" i="30"/>
  <c r="O250" i="30"/>
  <c r="P250" i="30"/>
  <c r="Q250" i="30"/>
  <c r="R250" i="30"/>
  <c r="F251" i="30"/>
  <c r="G251" i="30"/>
  <c r="H251" i="30"/>
  <c r="I251" i="30"/>
  <c r="J251" i="30"/>
  <c r="K251" i="30"/>
  <c r="L251" i="30"/>
  <c r="W251" i="30" s="1"/>
  <c r="M251" i="30"/>
  <c r="N251" i="30"/>
  <c r="O251" i="30"/>
  <c r="P251" i="30"/>
  <c r="Q251" i="30"/>
  <c r="R251" i="30"/>
  <c r="F252" i="30"/>
  <c r="G252" i="30"/>
  <c r="H252" i="30"/>
  <c r="I252" i="30"/>
  <c r="J252" i="30"/>
  <c r="K252" i="30"/>
  <c r="L252" i="30"/>
  <c r="W252" i="30" s="1"/>
  <c r="M252" i="30"/>
  <c r="N252" i="30"/>
  <c r="O252" i="30"/>
  <c r="P252" i="30"/>
  <c r="Q252" i="30"/>
  <c r="R252" i="30"/>
  <c r="F253" i="30"/>
  <c r="G253" i="30"/>
  <c r="H253" i="30"/>
  <c r="I253" i="30"/>
  <c r="J253" i="30"/>
  <c r="K253" i="30"/>
  <c r="L253" i="30"/>
  <c r="W253" i="30" s="1"/>
  <c r="M253" i="30"/>
  <c r="N253" i="30"/>
  <c r="O253" i="30"/>
  <c r="P253" i="30"/>
  <c r="Q253" i="30"/>
  <c r="R253" i="30"/>
  <c r="F254" i="30"/>
  <c r="G254" i="30"/>
  <c r="H254" i="30"/>
  <c r="I254" i="30"/>
  <c r="J254" i="30"/>
  <c r="K254" i="30"/>
  <c r="L254" i="30"/>
  <c r="W254" i="30" s="1"/>
  <c r="M254" i="30"/>
  <c r="N254" i="30"/>
  <c r="O254" i="30"/>
  <c r="P254" i="30"/>
  <c r="Q254" i="30"/>
  <c r="R254" i="30"/>
  <c r="F255" i="30"/>
  <c r="G255" i="30"/>
  <c r="H255" i="30"/>
  <c r="I255" i="30"/>
  <c r="J255" i="30"/>
  <c r="K255" i="30"/>
  <c r="L255" i="30"/>
  <c r="W255" i="30" s="1"/>
  <c r="M255" i="30"/>
  <c r="N255" i="30"/>
  <c r="O255" i="30"/>
  <c r="P255" i="30"/>
  <c r="Q255" i="30"/>
  <c r="R255" i="30"/>
  <c r="F256" i="30"/>
  <c r="G256" i="30"/>
  <c r="H256" i="30"/>
  <c r="I256" i="30"/>
  <c r="J256" i="30"/>
  <c r="K256" i="30"/>
  <c r="L256" i="30"/>
  <c r="W256" i="30" s="1"/>
  <c r="M256" i="30"/>
  <c r="N256" i="30"/>
  <c r="O256" i="30"/>
  <c r="P256" i="30"/>
  <c r="Q256" i="30"/>
  <c r="R256" i="30"/>
  <c r="F257" i="30"/>
  <c r="G257" i="30"/>
  <c r="H257" i="30"/>
  <c r="I257" i="30"/>
  <c r="J257" i="30"/>
  <c r="K257" i="30"/>
  <c r="L257" i="30"/>
  <c r="W257" i="30" s="1"/>
  <c r="M257" i="30"/>
  <c r="N257" i="30"/>
  <c r="O257" i="30"/>
  <c r="P257" i="30"/>
  <c r="Q257" i="30"/>
  <c r="R257" i="30"/>
  <c r="F258" i="30"/>
  <c r="G258" i="30"/>
  <c r="H258" i="30"/>
  <c r="I258" i="30"/>
  <c r="J258" i="30"/>
  <c r="K258" i="30"/>
  <c r="L258" i="30"/>
  <c r="W258" i="30" s="1"/>
  <c r="M258" i="30"/>
  <c r="N258" i="30"/>
  <c r="O258" i="30"/>
  <c r="P258" i="30"/>
  <c r="Q258" i="30"/>
  <c r="R258" i="30"/>
  <c r="F259" i="30"/>
  <c r="G259" i="30"/>
  <c r="H259" i="30"/>
  <c r="I259" i="30"/>
  <c r="J259" i="30"/>
  <c r="K259" i="30"/>
  <c r="L259" i="30"/>
  <c r="W259" i="30" s="1"/>
  <c r="M259" i="30"/>
  <c r="N259" i="30"/>
  <c r="O259" i="30"/>
  <c r="P259" i="30"/>
  <c r="Q259" i="30"/>
  <c r="R259" i="30"/>
  <c r="F260" i="30"/>
  <c r="G260" i="30"/>
  <c r="H260" i="30"/>
  <c r="I260" i="30"/>
  <c r="J260" i="30"/>
  <c r="K260" i="30"/>
  <c r="L260" i="30"/>
  <c r="W260" i="30" s="1"/>
  <c r="M260" i="30"/>
  <c r="N260" i="30"/>
  <c r="O260" i="30"/>
  <c r="P260" i="30"/>
  <c r="Q260" i="30"/>
  <c r="R260" i="30"/>
  <c r="F261" i="30"/>
  <c r="G261" i="30"/>
  <c r="H261" i="30"/>
  <c r="I261" i="30"/>
  <c r="J261" i="30"/>
  <c r="K261" i="30"/>
  <c r="L261" i="30"/>
  <c r="W261" i="30" s="1"/>
  <c r="M261" i="30"/>
  <c r="N261" i="30"/>
  <c r="O261" i="30"/>
  <c r="P261" i="30"/>
  <c r="Q261" i="30"/>
  <c r="R261" i="30"/>
  <c r="F262" i="30"/>
  <c r="G262" i="30"/>
  <c r="H262" i="30"/>
  <c r="I262" i="30"/>
  <c r="J262" i="30"/>
  <c r="K262" i="30"/>
  <c r="L262" i="30"/>
  <c r="W262" i="30" s="1"/>
  <c r="M262" i="30"/>
  <c r="N262" i="30"/>
  <c r="O262" i="30"/>
  <c r="P262" i="30"/>
  <c r="Q262" i="30"/>
  <c r="R262" i="30"/>
  <c r="F263" i="30"/>
  <c r="G263" i="30"/>
  <c r="H263" i="30"/>
  <c r="I263" i="30"/>
  <c r="J263" i="30"/>
  <c r="K263" i="30"/>
  <c r="L263" i="30"/>
  <c r="W263" i="30" s="1"/>
  <c r="M263" i="30"/>
  <c r="N263" i="30"/>
  <c r="O263" i="30"/>
  <c r="P263" i="30"/>
  <c r="Q263" i="30"/>
  <c r="R263" i="30"/>
  <c r="F264" i="30"/>
  <c r="G264" i="30"/>
  <c r="H264" i="30"/>
  <c r="I264" i="30"/>
  <c r="J264" i="30"/>
  <c r="K264" i="30"/>
  <c r="L264" i="30"/>
  <c r="W264" i="30" s="1"/>
  <c r="M264" i="30"/>
  <c r="N264" i="30"/>
  <c r="O264" i="30"/>
  <c r="P264" i="30"/>
  <c r="Q264" i="30"/>
  <c r="R264" i="30"/>
  <c r="F265" i="30"/>
  <c r="G265" i="30"/>
  <c r="H265" i="30"/>
  <c r="J265" i="30"/>
  <c r="K265" i="30"/>
  <c r="M265" i="30"/>
  <c r="N265" i="30"/>
  <c r="O265" i="30"/>
  <c r="P265" i="30"/>
  <c r="Q265" i="30"/>
  <c r="R265" i="30"/>
  <c r="F266" i="30"/>
  <c r="G266" i="30"/>
  <c r="H266" i="30"/>
  <c r="I266" i="30"/>
  <c r="J266" i="30"/>
  <c r="K266" i="30"/>
  <c r="L266" i="30"/>
  <c r="W266" i="30" s="1"/>
  <c r="M266" i="30"/>
  <c r="N266" i="30"/>
  <c r="O266" i="30"/>
  <c r="P266" i="30"/>
  <c r="Q266" i="30"/>
  <c r="R266" i="30"/>
  <c r="F267" i="30"/>
  <c r="G267" i="30"/>
  <c r="H267" i="30"/>
  <c r="I267" i="30"/>
  <c r="J267" i="30"/>
  <c r="K267" i="30"/>
  <c r="L267" i="30"/>
  <c r="W267" i="30" s="1"/>
  <c r="M267" i="30"/>
  <c r="N267" i="30"/>
  <c r="O267" i="30"/>
  <c r="P267" i="30"/>
  <c r="Q267" i="30"/>
  <c r="R267" i="30"/>
  <c r="F268" i="30"/>
  <c r="G268" i="30"/>
  <c r="H268" i="30"/>
  <c r="I268" i="30"/>
  <c r="J268" i="30"/>
  <c r="K268" i="30"/>
  <c r="L268" i="30"/>
  <c r="W268" i="30" s="1"/>
  <c r="M268" i="30"/>
  <c r="N268" i="30"/>
  <c r="O268" i="30"/>
  <c r="P268" i="30"/>
  <c r="Q268" i="30"/>
  <c r="R268" i="30"/>
  <c r="F269" i="30"/>
  <c r="G269" i="30"/>
  <c r="H269" i="30"/>
  <c r="I269" i="30"/>
  <c r="J269" i="30"/>
  <c r="K269" i="30"/>
  <c r="L269" i="30"/>
  <c r="W269" i="30" s="1"/>
  <c r="M269" i="30"/>
  <c r="N269" i="30"/>
  <c r="O269" i="30"/>
  <c r="P269" i="30"/>
  <c r="Q269" i="30"/>
  <c r="R269" i="30"/>
  <c r="F270" i="30"/>
  <c r="G270" i="30"/>
  <c r="H270" i="30"/>
  <c r="I270" i="30"/>
  <c r="J270" i="30"/>
  <c r="K270" i="30"/>
  <c r="L270" i="30"/>
  <c r="W270" i="30" s="1"/>
  <c r="M270" i="30"/>
  <c r="N270" i="30"/>
  <c r="O270" i="30"/>
  <c r="P270" i="30"/>
  <c r="Q270" i="30"/>
  <c r="R270" i="30"/>
  <c r="F271" i="30"/>
  <c r="G271" i="30"/>
  <c r="H271" i="30"/>
  <c r="I271" i="30"/>
  <c r="J271" i="30"/>
  <c r="K271" i="30"/>
  <c r="L271" i="30"/>
  <c r="W271" i="30" s="1"/>
  <c r="M271" i="30"/>
  <c r="N271" i="30"/>
  <c r="O271" i="30"/>
  <c r="P271" i="30"/>
  <c r="Q271" i="30"/>
  <c r="R271" i="30"/>
  <c r="F272" i="30"/>
  <c r="G272" i="30"/>
  <c r="H272" i="30"/>
  <c r="I272" i="30"/>
  <c r="J272" i="30"/>
  <c r="K272" i="30"/>
  <c r="L272" i="30"/>
  <c r="W272" i="30" s="1"/>
  <c r="M272" i="30"/>
  <c r="N272" i="30"/>
  <c r="O272" i="30"/>
  <c r="P272" i="30"/>
  <c r="Q272" i="30"/>
  <c r="R272" i="30"/>
  <c r="F273" i="30"/>
  <c r="G273" i="30"/>
  <c r="H273" i="30"/>
  <c r="I273" i="30"/>
  <c r="J273" i="30"/>
  <c r="K273" i="30"/>
  <c r="L273" i="30"/>
  <c r="W273" i="30" s="1"/>
  <c r="M273" i="30"/>
  <c r="N273" i="30"/>
  <c r="O273" i="30"/>
  <c r="P273" i="30"/>
  <c r="Q273" i="30"/>
  <c r="R273" i="30"/>
  <c r="F274" i="30"/>
  <c r="G274" i="30"/>
  <c r="H274" i="30"/>
  <c r="I274" i="30"/>
  <c r="J274" i="30"/>
  <c r="K274" i="30"/>
  <c r="L274" i="30"/>
  <c r="W274" i="30" s="1"/>
  <c r="M274" i="30"/>
  <c r="N274" i="30"/>
  <c r="O274" i="30"/>
  <c r="P274" i="30"/>
  <c r="Q274" i="30"/>
  <c r="R274" i="30"/>
  <c r="F275" i="30"/>
  <c r="G275" i="30"/>
  <c r="H275" i="30"/>
  <c r="I275" i="30"/>
  <c r="J275" i="30"/>
  <c r="K275" i="30"/>
  <c r="L275" i="30"/>
  <c r="W275" i="30" s="1"/>
  <c r="M275" i="30"/>
  <c r="N275" i="30"/>
  <c r="O275" i="30"/>
  <c r="P275" i="30"/>
  <c r="Q275" i="30"/>
  <c r="R275" i="30"/>
  <c r="F276" i="30"/>
  <c r="G276" i="30"/>
  <c r="H276" i="30"/>
  <c r="I276" i="30"/>
  <c r="J276" i="30"/>
  <c r="K276" i="30"/>
  <c r="L276" i="30"/>
  <c r="W276" i="30" s="1"/>
  <c r="M276" i="30"/>
  <c r="N276" i="30"/>
  <c r="O276" i="30"/>
  <c r="P276" i="30"/>
  <c r="Q276" i="30"/>
  <c r="R276" i="30"/>
  <c r="F277" i="30"/>
  <c r="G277" i="30"/>
  <c r="H277" i="30"/>
  <c r="I277" i="30"/>
  <c r="J277" i="30"/>
  <c r="K277" i="30"/>
  <c r="L277" i="30"/>
  <c r="W277" i="30" s="1"/>
  <c r="M277" i="30"/>
  <c r="N277" i="30"/>
  <c r="O277" i="30"/>
  <c r="P277" i="30"/>
  <c r="Q277" i="30"/>
  <c r="R277" i="30"/>
  <c r="F278" i="30"/>
  <c r="G278" i="30"/>
  <c r="H278" i="30"/>
  <c r="I278" i="30"/>
  <c r="J278" i="30"/>
  <c r="K278" i="30"/>
  <c r="L278" i="30"/>
  <c r="W278" i="30" s="1"/>
  <c r="M278" i="30"/>
  <c r="N278" i="30"/>
  <c r="O278" i="30"/>
  <c r="P278" i="30"/>
  <c r="Q278" i="30"/>
  <c r="R278" i="30"/>
  <c r="F279" i="30"/>
  <c r="G279" i="30"/>
  <c r="H279" i="30"/>
  <c r="I279" i="30"/>
  <c r="J279" i="30"/>
  <c r="K279" i="30"/>
  <c r="L279" i="30"/>
  <c r="W279" i="30" s="1"/>
  <c r="M279" i="30"/>
  <c r="N279" i="30"/>
  <c r="O279" i="30"/>
  <c r="P279" i="30"/>
  <c r="Q279" i="30"/>
  <c r="R279" i="30"/>
  <c r="F280" i="30"/>
  <c r="G280" i="30"/>
  <c r="H280" i="30"/>
  <c r="I280" i="30"/>
  <c r="J280" i="30"/>
  <c r="K280" i="30"/>
  <c r="L280" i="30"/>
  <c r="W280" i="30" s="1"/>
  <c r="M280" i="30"/>
  <c r="N280" i="30"/>
  <c r="O280" i="30"/>
  <c r="P280" i="30"/>
  <c r="Q280" i="30"/>
  <c r="R280" i="30"/>
  <c r="F281" i="30"/>
  <c r="G281" i="30"/>
  <c r="H281" i="30"/>
  <c r="I281" i="30"/>
  <c r="J281" i="30"/>
  <c r="K281" i="30"/>
  <c r="L281" i="30"/>
  <c r="W281" i="30" s="1"/>
  <c r="M281" i="30"/>
  <c r="N281" i="30"/>
  <c r="O281" i="30"/>
  <c r="P281" i="30"/>
  <c r="Q281" i="30"/>
  <c r="R281" i="30"/>
  <c r="F282" i="30"/>
  <c r="G282" i="30"/>
  <c r="H282" i="30"/>
  <c r="I282" i="30"/>
  <c r="J282" i="30"/>
  <c r="K282" i="30"/>
  <c r="L282" i="30"/>
  <c r="W282" i="30" s="1"/>
  <c r="M282" i="30"/>
  <c r="N282" i="30"/>
  <c r="O282" i="30"/>
  <c r="P282" i="30"/>
  <c r="Q282" i="30"/>
  <c r="R282" i="30"/>
  <c r="F283" i="30"/>
  <c r="G283" i="30"/>
  <c r="H283" i="30"/>
  <c r="I283" i="30"/>
  <c r="J283" i="30"/>
  <c r="K283" i="30"/>
  <c r="L283" i="30"/>
  <c r="W283" i="30" s="1"/>
  <c r="M283" i="30"/>
  <c r="N283" i="30"/>
  <c r="O283" i="30"/>
  <c r="P283" i="30"/>
  <c r="Q283" i="30"/>
  <c r="R283" i="30"/>
  <c r="F284" i="30"/>
  <c r="G284" i="30"/>
  <c r="H284" i="30"/>
  <c r="I284" i="30"/>
  <c r="J284" i="30"/>
  <c r="K284" i="30"/>
  <c r="L284" i="30"/>
  <c r="W284" i="30" s="1"/>
  <c r="M284" i="30"/>
  <c r="N284" i="30"/>
  <c r="O284" i="30"/>
  <c r="P284" i="30"/>
  <c r="Q284" i="30"/>
  <c r="R284" i="30"/>
  <c r="F285" i="30"/>
  <c r="G285" i="30"/>
  <c r="H285" i="30"/>
  <c r="I285" i="30"/>
  <c r="J285" i="30"/>
  <c r="K285" i="30"/>
  <c r="L285" i="30"/>
  <c r="W285" i="30" s="1"/>
  <c r="M285" i="30"/>
  <c r="N285" i="30"/>
  <c r="O285" i="30"/>
  <c r="P285" i="30"/>
  <c r="Q285" i="30"/>
  <c r="R285" i="30"/>
  <c r="F286" i="30"/>
  <c r="G286" i="30"/>
  <c r="H286" i="30"/>
  <c r="I286" i="30"/>
  <c r="J286" i="30"/>
  <c r="K286" i="30"/>
  <c r="L286" i="30"/>
  <c r="W286" i="30" s="1"/>
  <c r="M286" i="30"/>
  <c r="N286" i="30"/>
  <c r="O286" i="30"/>
  <c r="P286" i="30"/>
  <c r="Q286" i="30"/>
  <c r="R286" i="30"/>
  <c r="F287" i="30"/>
  <c r="G287" i="30"/>
  <c r="H287" i="30"/>
  <c r="I287" i="30"/>
  <c r="J287" i="30"/>
  <c r="K287" i="30"/>
  <c r="L287" i="30"/>
  <c r="W287" i="30" s="1"/>
  <c r="M287" i="30"/>
  <c r="N287" i="30"/>
  <c r="O287" i="30"/>
  <c r="P287" i="30"/>
  <c r="Q287" i="30"/>
  <c r="R287" i="30"/>
  <c r="F288" i="30"/>
  <c r="G288" i="30"/>
  <c r="H288" i="30"/>
  <c r="I288" i="30"/>
  <c r="J288" i="30"/>
  <c r="K288" i="30"/>
  <c r="L288" i="30"/>
  <c r="W288" i="30" s="1"/>
  <c r="M288" i="30"/>
  <c r="N288" i="30"/>
  <c r="O288" i="30"/>
  <c r="P288" i="30"/>
  <c r="Q288" i="30"/>
  <c r="R288" i="30"/>
  <c r="F289" i="30"/>
  <c r="G289" i="30"/>
  <c r="H289" i="30"/>
  <c r="J289" i="30"/>
  <c r="K289" i="30"/>
  <c r="M289" i="30"/>
  <c r="N289" i="30"/>
  <c r="O289" i="30"/>
  <c r="P289" i="30"/>
  <c r="Q289" i="30"/>
  <c r="R289" i="30"/>
  <c r="F290" i="30"/>
  <c r="G290" i="30"/>
  <c r="H290" i="30"/>
  <c r="J290" i="30"/>
  <c r="K290" i="30"/>
  <c r="M290" i="30"/>
  <c r="N290" i="30"/>
  <c r="O290" i="30"/>
  <c r="P290" i="30"/>
  <c r="Q290" i="30"/>
  <c r="R290" i="30"/>
  <c r="F291" i="30"/>
  <c r="G291" i="30"/>
  <c r="H291" i="30"/>
  <c r="J291" i="30"/>
  <c r="K291" i="30"/>
  <c r="M291" i="30"/>
  <c r="N291" i="30"/>
  <c r="O291" i="30"/>
  <c r="P291" i="30"/>
  <c r="Q291" i="30"/>
  <c r="R291" i="30"/>
  <c r="F292" i="30"/>
  <c r="G292" i="30"/>
  <c r="H292" i="30"/>
  <c r="J292" i="30"/>
  <c r="K292" i="30"/>
  <c r="M292" i="30"/>
  <c r="N292" i="30"/>
  <c r="O292" i="30"/>
  <c r="P292" i="30"/>
  <c r="Q292" i="30"/>
  <c r="R292" i="30"/>
  <c r="F293" i="30"/>
  <c r="G293" i="30"/>
  <c r="H293" i="30"/>
  <c r="J293" i="30"/>
  <c r="K293" i="30"/>
  <c r="M293" i="30"/>
  <c r="N293" i="30"/>
  <c r="O293" i="30"/>
  <c r="P293" i="30"/>
  <c r="Q293" i="30"/>
  <c r="R293" i="30"/>
  <c r="F294" i="30"/>
  <c r="G294" i="30"/>
  <c r="H294" i="30"/>
  <c r="J294" i="30"/>
  <c r="K294" i="30"/>
  <c r="M294" i="30"/>
  <c r="N294" i="30"/>
  <c r="O294" i="30"/>
  <c r="P294" i="30"/>
  <c r="Q294" i="30"/>
  <c r="R294" i="30"/>
  <c r="F295" i="30"/>
  <c r="G295" i="30"/>
  <c r="H295" i="30"/>
  <c r="J295" i="30"/>
  <c r="K295" i="30"/>
  <c r="M295" i="30"/>
  <c r="N295" i="30"/>
  <c r="O295" i="30"/>
  <c r="P295" i="30"/>
  <c r="Q295" i="30"/>
  <c r="R295" i="30"/>
  <c r="F296" i="30"/>
  <c r="G296" i="30"/>
  <c r="H296" i="30"/>
  <c r="J296" i="30"/>
  <c r="K296" i="30"/>
  <c r="M296" i="30"/>
  <c r="N296" i="30"/>
  <c r="O296" i="30"/>
  <c r="P296" i="30"/>
  <c r="Q296" i="30"/>
  <c r="R296" i="30"/>
  <c r="F297" i="30"/>
  <c r="G297" i="30"/>
  <c r="H297" i="30"/>
  <c r="J297" i="30"/>
  <c r="K297" i="30"/>
  <c r="M297" i="30"/>
  <c r="N297" i="30"/>
  <c r="O297" i="30"/>
  <c r="P297" i="30"/>
  <c r="Q297" i="30"/>
  <c r="R297" i="30"/>
  <c r="F298" i="30"/>
  <c r="G298" i="30"/>
  <c r="H298" i="30"/>
  <c r="J298" i="30"/>
  <c r="K298" i="30"/>
  <c r="M298" i="30"/>
  <c r="N298" i="30"/>
  <c r="O298" i="30"/>
  <c r="P298" i="30"/>
  <c r="Q298" i="30"/>
  <c r="R298" i="30"/>
  <c r="F299" i="30"/>
  <c r="G299" i="30"/>
  <c r="H299" i="30"/>
  <c r="J299" i="30"/>
  <c r="K299" i="30"/>
  <c r="M299" i="30"/>
  <c r="N299" i="30"/>
  <c r="O299" i="30"/>
  <c r="P299" i="30"/>
  <c r="Q299" i="30"/>
  <c r="R299" i="30"/>
  <c r="F300" i="30"/>
  <c r="G300" i="30"/>
  <c r="H300" i="30"/>
  <c r="J300" i="30"/>
  <c r="K300" i="30"/>
  <c r="M300" i="30"/>
  <c r="N300" i="30"/>
  <c r="O300" i="30"/>
  <c r="P300" i="30"/>
  <c r="Q300" i="30"/>
  <c r="R300" i="30"/>
  <c r="F301" i="30"/>
  <c r="G301" i="30"/>
  <c r="H301" i="30"/>
  <c r="J301" i="30"/>
  <c r="K301" i="30"/>
  <c r="M301" i="30"/>
  <c r="N301" i="30"/>
  <c r="O301" i="30"/>
  <c r="P301" i="30"/>
  <c r="Q301" i="30"/>
  <c r="R301" i="30"/>
  <c r="F302" i="30"/>
  <c r="G302" i="30"/>
  <c r="H302" i="30"/>
  <c r="I302" i="30"/>
  <c r="J302" i="30"/>
  <c r="K302" i="30"/>
  <c r="L302" i="30"/>
  <c r="W302" i="30" s="1"/>
  <c r="M302" i="30"/>
  <c r="N302" i="30"/>
  <c r="O302" i="30"/>
  <c r="P302" i="30"/>
  <c r="Q302" i="30"/>
  <c r="R302" i="30"/>
  <c r="F303" i="30"/>
  <c r="G303" i="30"/>
  <c r="H303" i="30"/>
  <c r="I303" i="30"/>
  <c r="J303" i="30"/>
  <c r="K303" i="30"/>
  <c r="L303" i="30"/>
  <c r="W303" i="30" s="1"/>
  <c r="M303" i="30"/>
  <c r="N303" i="30"/>
  <c r="O303" i="30"/>
  <c r="P303" i="30"/>
  <c r="Q303" i="30"/>
  <c r="R303" i="30"/>
  <c r="F304" i="30"/>
  <c r="G304" i="30"/>
  <c r="H304" i="30"/>
  <c r="I304" i="30"/>
  <c r="J304" i="30"/>
  <c r="K304" i="30"/>
  <c r="L304" i="30"/>
  <c r="W304" i="30" s="1"/>
  <c r="M304" i="30"/>
  <c r="N304" i="30"/>
  <c r="O304" i="30"/>
  <c r="P304" i="30"/>
  <c r="Q304" i="30"/>
  <c r="R304" i="30"/>
  <c r="F305" i="30"/>
  <c r="G305" i="30"/>
  <c r="H305" i="30"/>
  <c r="I305" i="30"/>
  <c r="J305" i="30"/>
  <c r="K305" i="30"/>
  <c r="L305" i="30"/>
  <c r="W305" i="30" s="1"/>
  <c r="M305" i="30"/>
  <c r="N305" i="30"/>
  <c r="O305" i="30"/>
  <c r="P305" i="30"/>
  <c r="Q305" i="30"/>
  <c r="R305" i="30"/>
  <c r="F306" i="30"/>
  <c r="G306" i="30"/>
  <c r="H306" i="30"/>
  <c r="I306" i="30"/>
  <c r="J306" i="30"/>
  <c r="K306" i="30"/>
  <c r="L306" i="30"/>
  <c r="W306" i="30" s="1"/>
  <c r="M306" i="30"/>
  <c r="N306" i="30"/>
  <c r="O306" i="30"/>
  <c r="P306" i="30"/>
  <c r="Q306" i="30"/>
  <c r="R306" i="30"/>
  <c r="F307" i="30"/>
  <c r="G307" i="30"/>
  <c r="H307" i="30"/>
  <c r="I307" i="30"/>
  <c r="J307" i="30"/>
  <c r="K307" i="30"/>
  <c r="L307" i="30"/>
  <c r="W307" i="30" s="1"/>
  <c r="M307" i="30"/>
  <c r="N307" i="30"/>
  <c r="O307" i="30"/>
  <c r="P307" i="30"/>
  <c r="Q307" i="30"/>
  <c r="R307" i="30"/>
  <c r="F308" i="30"/>
  <c r="G308" i="30"/>
  <c r="H308" i="30"/>
  <c r="I308" i="30"/>
  <c r="J308" i="30"/>
  <c r="K308" i="30"/>
  <c r="L308" i="30"/>
  <c r="W308" i="30" s="1"/>
  <c r="M308" i="30"/>
  <c r="N308" i="30"/>
  <c r="O308" i="30"/>
  <c r="P308" i="30"/>
  <c r="Q308" i="30"/>
  <c r="R308" i="30"/>
  <c r="F309" i="30"/>
  <c r="G309" i="30"/>
  <c r="H309" i="30"/>
  <c r="I309" i="30"/>
  <c r="J309" i="30"/>
  <c r="K309" i="30"/>
  <c r="L309" i="30"/>
  <c r="W309" i="30" s="1"/>
  <c r="M309" i="30"/>
  <c r="N309" i="30"/>
  <c r="O309" i="30"/>
  <c r="P309" i="30"/>
  <c r="Q309" i="30"/>
  <c r="R309" i="30"/>
  <c r="F310" i="30"/>
  <c r="G310" i="30"/>
  <c r="H310" i="30"/>
  <c r="I310" i="30"/>
  <c r="J310" i="30"/>
  <c r="K310" i="30"/>
  <c r="L310" i="30"/>
  <c r="W310" i="30" s="1"/>
  <c r="M310" i="30"/>
  <c r="N310" i="30"/>
  <c r="O310" i="30"/>
  <c r="P310" i="30"/>
  <c r="Q310" i="30"/>
  <c r="R310" i="30"/>
  <c r="F311" i="30"/>
  <c r="G311" i="30"/>
  <c r="H311" i="30"/>
  <c r="I311" i="30"/>
  <c r="J311" i="30"/>
  <c r="K311" i="30"/>
  <c r="L311" i="30"/>
  <c r="W311" i="30" s="1"/>
  <c r="M311" i="30"/>
  <c r="N311" i="30"/>
  <c r="O311" i="30"/>
  <c r="P311" i="30"/>
  <c r="Q311" i="30"/>
  <c r="R311" i="30"/>
  <c r="F312" i="30"/>
  <c r="G312" i="30"/>
  <c r="H312" i="30"/>
  <c r="I312" i="30"/>
  <c r="J312" i="30"/>
  <c r="K312" i="30"/>
  <c r="L312" i="30"/>
  <c r="W312" i="30" s="1"/>
  <c r="M312" i="30"/>
  <c r="N312" i="30"/>
  <c r="O312" i="30"/>
  <c r="P312" i="30"/>
  <c r="Q312" i="30"/>
  <c r="R312" i="30"/>
  <c r="F313" i="30"/>
  <c r="G313" i="30"/>
  <c r="H313" i="30"/>
  <c r="I313" i="30"/>
  <c r="J313" i="30"/>
  <c r="K313" i="30"/>
  <c r="L313" i="30"/>
  <c r="W313" i="30" s="1"/>
  <c r="M313" i="30"/>
  <c r="N313" i="30"/>
  <c r="O313" i="30"/>
  <c r="P313" i="30"/>
  <c r="Q313" i="30"/>
  <c r="R313" i="30"/>
  <c r="F314" i="30"/>
  <c r="G314" i="30"/>
  <c r="H314" i="30"/>
  <c r="I314" i="30"/>
  <c r="J314" i="30"/>
  <c r="K314" i="30"/>
  <c r="L314" i="30"/>
  <c r="W314" i="30" s="1"/>
  <c r="M314" i="30"/>
  <c r="N314" i="30"/>
  <c r="O314" i="30"/>
  <c r="P314" i="30"/>
  <c r="Q314" i="30"/>
  <c r="R314" i="30"/>
  <c r="F315" i="30"/>
  <c r="G315" i="30"/>
  <c r="H315" i="30"/>
  <c r="I315" i="30"/>
  <c r="J315" i="30"/>
  <c r="K315" i="30"/>
  <c r="L315" i="30"/>
  <c r="W315" i="30" s="1"/>
  <c r="M315" i="30"/>
  <c r="N315" i="30"/>
  <c r="O315" i="30"/>
  <c r="P315" i="30"/>
  <c r="Q315" i="30"/>
  <c r="R315" i="30"/>
  <c r="F316" i="30"/>
  <c r="G316" i="30"/>
  <c r="H316" i="30"/>
  <c r="I316" i="30"/>
  <c r="J316" i="30"/>
  <c r="K316" i="30"/>
  <c r="L316" i="30"/>
  <c r="W316" i="30" s="1"/>
  <c r="M316" i="30"/>
  <c r="N316" i="30"/>
  <c r="O316" i="30"/>
  <c r="P316" i="30"/>
  <c r="Q316" i="30"/>
  <c r="R316" i="30"/>
  <c r="F317" i="30"/>
  <c r="G317" i="30"/>
  <c r="H317" i="30"/>
  <c r="I317" i="30"/>
  <c r="J317" i="30"/>
  <c r="K317" i="30"/>
  <c r="L317" i="30"/>
  <c r="W317" i="30" s="1"/>
  <c r="M317" i="30"/>
  <c r="N317" i="30"/>
  <c r="O317" i="30"/>
  <c r="P317" i="30"/>
  <c r="Q317" i="30"/>
  <c r="R317" i="30"/>
  <c r="F318" i="30"/>
  <c r="G318" i="30"/>
  <c r="H318" i="30"/>
  <c r="I318" i="30"/>
  <c r="J318" i="30"/>
  <c r="K318" i="30"/>
  <c r="L318" i="30"/>
  <c r="W318" i="30" s="1"/>
  <c r="M318" i="30"/>
  <c r="N318" i="30"/>
  <c r="O318" i="30"/>
  <c r="P318" i="30"/>
  <c r="Q318" i="30"/>
  <c r="R318" i="30"/>
  <c r="F319" i="30"/>
  <c r="G319" i="30"/>
  <c r="H319" i="30"/>
  <c r="I319" i="30"/>
  <c r="J319" i="30"/>
  <c r="K319" i="30"/>
  <c r="L319" i="30"/>
  <c r="W319" i="30" s="1"/>
  <c r="M319" i="30"/>
  <c r="N319" i="30"/>
  <c r="O319" i="30"/>
  <c r="P319" i="30"/>
  <c r="Q319" i="30"/>
  <c r="R319" i="30"/>
  <c r="F320" i="30"/>
  <c r="G320" i="30"/>
  <c r="H320" i="30"/>
  <c r="I320" i="30"/>
  <c r="J320" i="30"/>
  <c r="K320" i="30"/>
  <c r="L320" i="30"/>
  <c r="W320" i="30" s="1"/>
  <c r="M320" i="30"/>
  <c r="X320" i="30" s="1"/>
  <c r="N320" i="30"/>
  <c r="O320" i="30"/>
  <c r="P320" i="30"/>
  <c r="Q320" i="30"/>
  <c r="R320" i="30"/>
  <c r="F321" i="30"/>
  <c r="G321" i="30"/>
  <c r="H321" i="30"/>
  <c r="I321" i="30"/>
  <c r="J321" i="30"/>
  <c r="K321" i="30"/>
  <c r="L321" i="30"/>
  <c r="W321" i="30" s="1"/>
  <c r="M321" i="30"/>
  <c r="N321" i="30"/>
  <c r="O321" i="30"/>
  <c r="P321" i="30"/>
  <c r="Q321" i="30"/>
  <c r="R321" i="30"/>
  <c r="F322" i="30"/>
  <c r="G322" i="30"/>
  <c r="H322" i="30"/>
  <c r="I322" i="30"/>
  <c r="J322" i="30"/>
  <c r="K322" i="30"/>
  <c r="L322" i="30"/>
  <c r="W322" i="30" s="1"/>
  <c r="M322" i="30"/>
  <c r="N322" i="30"/>
  <c r="O322" i="30"/>
  <c r="P322" i="30"/>
  <c r="Q322" i="30"/>
  <c r="R322" i="30"/>
  <c r="F323" i="30"/>
  <c r="G323" i="30"/>
  <c r="H323" i="30"/>
  <c r="I323" i="30"/>
  <c r="J323" i="30"/>
  <c r="K323" i="30"/>
  <c r="L323" i="30"/>
  <c r="W323" i="30" s="1"/>
  <c r="M323" i="30"/>
  <c r="X323" i="30" s="1"/>
  <c r="N323" i="30"/>
  <c r="O323" i="30"/>
  <c r="P323" i="30"/>
  <c r="Q323" i="30"/>
  <c r="R323" i="30"/>
  <c r="F324" i="30"/>
  <c r="G324" i="30"/>
  <c r="H324" i="30"/>
  <c r="I324" i="30"/>
  <c r="J324" i="30"/>
  <c r="K324" i="30"/>
  <c r="L324" i="30"/>
  <c r="W324" i="30" s="1"/>
  <c r="M324" i="30"/>
  <c r="N324" i="30"/>
  <c r="O324" i="30"/>
  <c r="P324" i="30"/>
  <c r="Q324" i="30"/>
  <c r="R324" i="30"/>
  <c r="F325" i="30"/>
  <c r="G325" i="30"/>
  <c r="H325" i="30"/>
  <c r="I325" i="30"/>
  <c r="J325" i="30"/>
  <c r="K325" i="30"/>
  <c r="L325" i="30"/>
  <c r="W325" i="30" s="1"/>
  <c r="M325" i="30"/>
  <c r="N325" i="30"/>
  <c r="O325" i="30"/>
  <c r="P325" i="30"/>
  <c r="Q325" i="30"/>
  <c r="R325" i="30"/>
  <c r="F326" i="30"/>
  <c r="G326" i="30"/>
  <c r="H326" i="30"/>
  <c r="I326" i="30"/>
  <c r="J326" i="30"/>
  <c r="K326" i="30"/>
  <c r="L326" i="30"/>
  <c r="W326" i="30" s="1"/>
  <c r="M326" i="30"/>
  <c r="N326" i="30"/>
  <c r="O326" i="30"/>
  <c r="P326" i="30"/>
  <c r="Q326" i="30"/>
  <c r="R326" i="30"/>
  <c r="F327" i="30"/>
  <c r="G327" i="30"/>
  <c r="H327" i="30"/>
  <c r="I327" i="30"/>
  <c r="J327" i="30"/>
  <c r="K327" i="30"/>
  <c r="L327" i="30"/>
  <c r="W327" i="30" s="1"/>
  <c r="M327" i="30"/>
  <c r="N327" i="30"/>
  <c r="O327" i="30"/>
  <c r="P327" i="30"/>
  <c r="Q327" i="30"/>
  <c r="R327" i="30"/>
  <c r="F328" i="30"/>
  <c r="G328" i="30"/>
  <c r="H328" i="30"/>
  <c r="I328" i="30"/>
  <c r="J328" i="30"/>
  <c r="K328" i="30"/>
  <c r="L328" i="30"/>
  <c r="W328" i="30" s="1"/>
  <c r="M328" i="30"/>
  <c r="X328" i="30" s="1"/>
  <c r="N328" i="30"/>
  <c r="O328" i="30"/>
  <c r="P328" i="30"/>
  <c r="Q328" i="30"/>
  <c r="R328" i="30"/>
  <c r="F329" i="30"/>
  <c r="G329" i="30"/>
  <c r="H329" i="30"/>
  <c r="I329" i="30"/>
  <c r="J329" i="30"/>
  <c r="K329" i="30"/>
  <c r="L329" i="30"/>
  <c r="W329" i="30" s="1"/>
  <c r="M329" i="30"/>
  <c r="N329" i="30"/>
  <c r="O329" i="30"/>
  <c r="P329" i="30"/>
  <c r="Q329" i="30"/>
  <c r="R329" i="30"/>
  <c r="F330" i="30"/>
  <c r="G330" i="30"/>
  <c r="H330" i="30"/>
  <c r="I330" i="30"/>
  <c r="J330" i="30"/>
  <c r="K330" i="30"/>
  <c r="L330" i="30"/>
  <c r="W330" i="30" s="1"/>
  <c r="M330" i="30"/>
  <c r="N330" i="30"/>
  <c r="O330" i="30"/>
  <c r="P330" i="30"/>
  <c r="Q330" i="30"/>
  <c r="R330" i="30"/>
  <c r="F331" i="30"/>
  <c r="G331" i="30"/>
  <c r="H331" i="30"/>
  <c r="I331" i="30"/>
  <c r="J331" i="30"/>
  <c r="K331" i="30"/>
  <c r="L331" i="30"/>
  <c r="W331" i="30" s="1"/>
  <c r="M331" i="30"/>
  <c r="X331" i="30" s="1"/>
  <c r="N331" i="30"/>
  <c r="O331" i="30"/>
  <c r="P331" i="30"/>
  <c r="Q331" i="30"/>
  <c r="R331" i="30"/>
  <c r="F332" i="30"/>
  <c r="G332" i="30"/>
  <c r="H332" i="30"/>
  <c r="I332" i="30"/>
  <c r="J332" i="30"/>
  <c r="K332" i="30"/>
  <c r="L332" i="30"/>
  <c r="W332" i="30" s="1"/>
  <c r="M332" i="30"/>
  <c r="N332" i="30"/>
  <c r="O332" i="30"/>
  <c r="P332" i="30"/>
  <c r="Q332" i="30"/>
  <c r="R332" i="30"/>
  <c r="F333" i="30"/>
  <c r="G333" i="30"/>
  <c r="H333" i="30"/>
  <c r="I333" i="30"/>
  <c r="J333" i="30"/>
  <c r="K333" i="30"/>
  <c r="L333" i="30"/>
  <c r="W333" i="30" s="1"/>
  <c r="M333" i="30"/>
  <c r="N333" i="30"/>
  <c r="O333" i="30"/>
  <c r="P333" i="30"/>
  <c r="Q333" i="30"/>
  <c r="R333" i="30"/>
  <c r="F334" i="30"/>
  <c r="G334" i="30"/>
  <c r="H334" i="30"/>
  <c r="I334" i="30"/>
  <c r="J334" i="30"/>
  <c r="K334" i="30"/>
  <c r="L334" i="30"/>
  <c r="W334" i="30" s="1"/>
  <c r="M334" i="30"/>
  <c r="N334" i="30"/>
  <c r="O334" i="30"/>
  <c r="P334" i="30"/>
  <c r="Q334" i="30"/>
  <c r="R334" i="30"/>
  <c r="F335" i="30"/>
  <c r="G335" i="30"/>
  <c r="H335" i="30"/>
  <c r="I335" i="30"/>
  <c r="J335" i="30"/>
  <c r="K335" i="30"/>
  <c r="L335" i="30"/>
  <c r="W335" i="30" s="1"/>
  <c r="M335" i="30"/>
  <c r="N335" i="30"/>
  <c r="O335" i="30"/>
  <c r="P335" i="30"/>
  <c r="Q335" i="30"/>
  <c r="R335" i="30"/>
  <c r="F336" i="30"/>
  <c r="G336" i="30"/>
  <c r="H336" i="30"/>
  <c r="I336" i="30"/>
  <c r="J336" i="30"/>
  <c r="K336" i="30"/>
  <c r="L336" i="30"/>
  <c r="W336" i="30" s="1"/>
  <c r="M336" i="30"/>
  <c r="N336" i="30"/>
  <c r="O336" i="30"/>
  <c r="P336" i="30"/>
  <c r="Q336" i="30"/>
  <c r="R336" i="30"/>
  <c r="F337" i="30"/>
  <c r="G337" i="30"/>
  <c r="H337" i="30"/>
  <c r="I337" i="30"/>
  <c r="J337" i="30"/>
  <c r="K337" i="30"/>
  <c r="L337" i="30"/>
  <c r="W337" i="30" s="1"/>
  <c r="M337" i="30"/>
  <c r="N337" i="30"/>
  <c r="O337" i="30"/>
  <c r="P337" i="30"/>
  <c r="Q337" i="30"/>
  <c r="R337" i="30"/>
  <c r="F338" i="30"/>
  <c r="G338" i="30"/>
  <c r="H338" i="30"/>
  <c r="I338" i="30"/>
  <c r="J338" i="30"/>
  <c r="K338" i="30"/>
  <c r="L338" i="30"/>
  <c r="W338" i="30" s="1"/>
  <c r="M338" i="30"/>
  <c r="N338" i="30"/>
  <c r="O338" i="30"/>
  <c r="P338" i="30"/>
  <c r="Q338" i="30"/>
  <c r="R338" i="30"/>
  <c r="F339" i="30"/>
  <c r="G339" i="30"/>
  <c r="H339" i="30"/>
  <c r="I339" i="30"/>
  <c r="J339" i="30"/>
  <c r="K339" i="30"/>
  <c r="L339" i="30"/>
  <c r="W339" i="30" s="1"/>
  <c r="M339" i="30"/>
  <c r="X339" i="30" s="1"/>
  <c r="N339" i="30"/>
  <c r="O339" i="30"/>
  <c r="P339" i="30"/>
  <c r="Q339" i="30"/>
  <c r="R339" i="30"/>
  <c r="F340" i="30"/>
  <c r="G340" i="30"/>
  <c r="H340" i="30"/>
  <c r="I340" i="30"/>
  <c r="J340" i="30"/>
  <c r="K340" i="30"/>
  <c r="L340" i="30"/>
  <c r="W340" i="30" s="1"/>
  <c r="M340" i="30"/>
  <c r="N340" i="30"/>
  <c r="O340" i="30"/>
  <c r="P340" i="30"/>
  <c r="Q340" i="30"/>
  <c r="R340" i="30"/>
  <c r="F341" i="30"/>
  <c r="G341" i="30"/>
  <c r="H341" i="30"/>
  <c r="I341" i="30"/>
  <c r="J341" i="30"/>
  <c r="K341" i="30"/>
  <c r="L341" i="30"/>
  <c r="W341" i="30" s="1"/>
  <c r="M341" i="30"/>
  <c r="N341" i="30"/>
  <c r="O341" i="30"/>
  <c r="P341" i="30"/>
  <c r="Q341" i="30"/>
  <c r="R341" i="30"/>
  <c r="F342" i="30"/>
  <c r="G342" i="30"/>
  <c r="H342" i="30"/>
  <c r="I342" i="30"/>
  <c r="J342" i="30"/>
  <c r="K342" i="30"/>
  <c r="L342" i="30"/>
  <c r="W342" i="30" s="1"/>
  <c r="M342" i="30"/>
  <c r="N342" i="30"/>
  <c r="O342" i="30"/>
  <c r="P342" i="30"/>
  <c r="Q342" i="30"/>
  <c r="R342" i="30"/>
  <c r="F343" i="30"/>
  <c r="G343" i="30"/>
  <c r="H343" i="30"/>
  <c r="I343" i="30"/>
  <c r="J343" i="30"/>
  <c r="K343" i="30"/>
  <c r="L343" i="30"/>
  <c r="W343" i="30" s="1"/>
  <c r="M343" i="30"/>
  <c r="N343" i="30"/>
  <c r="O343" i="30"/>
  <c r="P343" i="30"/>
  <c r="Q343" i="30"/>
  <c r="R343" i="30"/>
  <c r="F344" i="30"/>
  <c r="G344" i="30"/>
  <c r="H344" i="30"/>
  <c r="I344" i="30"/>
  <c r="J344" i="30"/>
  <c r="K344" i="30"/>
  <c r="L344" i="30"/>
  <c r="W344" i="30" s="1"/>
  <c r="M344" i="30"/>
  <c r="X344" i="30" s="1"/>
  <c r="N344" i="30"/>
  <c r="O344" i="30"/>
  <c r="P344" i="30"/>
  <c r="Q344" i="30"/>
  <c r="R344" i="30"/>
  <c r="F345" i="30"/>
  <c r="G345" i="30"/>
  <c r="H345" i="30"/>
  <c r="I345" i="30"/>
  <c r="J345" i="30"/>
  <c r="K345" i="30"/>
  <c r="L345" i="30"/>
  <c r="W345" i="30" s="1"/>
  <c r="M345" i="30"/>
  <c r="N345" i="30"/>
  <c r="O345" i="30"/>
  <c r="P345" i="30"/>
  <c r="Q345" i="30"/>
  <c r="R345" i="30"/>
  <c r="F346" i="30"/>
  <c r="G346" i="30"/>
  <c r="H346" i="30"/>
  <c r="I346" i="30"/>
  <c r="J346" i="30"/>
  <c r="K346" i="30"/>
  <c r="L346" i="30"/>
  <c r="W346" i="30" s="1"/>
  <c r="M346" i="30"/>
  <c r="N346" i="30"/>
  <c r="O346" i="30"/>
  <c r="P346" i="30"/>
  <c r="Q346" i="30"/>
  <c r="R346" i="30"/>
  <c r="F347" i="30"/>
  <c r="G347" i="30"/>
  <c r="H347" i="30"/>
  <c r="I347" i="30"/>
  <c r="J347" i="30"/>
  <c r="K347" i="30"/>
  <c r="L347" i="30"/>
  <c r="W347" i="30" s="1"/>
  <c r="M347" i="30"/>
  <c r="X347" i="30" s="1"/>
  <c r="N347" i="30"/>
  <c r="O347" i="30"/>
  <c r="P347" i="30"/>
  <c r="Q347" i="30"/>
  <c r="R347" i="30"/>
  <c r="F348" i="30"/>
  <c r="G348" i="30"/>
  <c r="H348" i="30"/>
  <c r="I348" i="30"/>
  <c r="J348" i="30"/>
  <c r="K348" i="30"/>
  <c r="L348" i="30"/>
  <c r="W348" i="30" s="1"/>
  <c r="M348" i="30"/>
  <c r="N348" i="30"/>
  <c r="O348" i="30"/>
  <c r="P348" i="30"/>
  <c r="Q348" i="30"/>
  <c r="R348" i="30"/>
  <c r="F349" i="30"/>
  <c r="G349" i="30"/>
  <c r="H349" i="30"/>
  <c r="I349" i="30"/>
  <c r="J349" i="30"/>
  <c r="K349" i="30"/>
  <c r="L349" i="30"/>
  <c r="W349" i="30" s="1"/>
  <c r="M349" i="30"/>
  <c r="N349" i="30"/>
  <c r="O349" i="30"/>
  <c r="P349" i="30"/>
  <c r="Q349" i="30"/>
  <c r="R349" i="30"/>
  <c r="F350" i="30"/>
  <c r="G350" i="30"/>
  <c r="H350" i="30"/>
  <c r="I350" i="30"/>
  <c r="J350" i="30"/>
  <c r="K350" i="30"/>
  <c r="L350" i="30"/>
  <c r="W350" i="30" s="1"/>
  <c r="M350" i="30"/>
  <c r="N350" i="30"/>
  <c r="O350" i="30"/>
  <c r="P350" i="30"/>
  <c r="Q350" i="30"/>
  <c r="R350" i="30"/>
  <c r="F351" i="30"/>
  <c r="G351" i="30"/>
  <c r="H351" i="30"/>
  <c r="I351" i="30"/>
  <c r="J351" i="30"/>
  <c r="K351" i="30"/>
  <c r="L351" i="30"/>
  <c r="W351" i="30" s="1"/>
  <c r="M351" i="30"/>
  <c r="N351" i="30"/>
  <c r="O351" i="30"/>
  <c r="P351" i="30"/>
  <c r="Q351" i="30"/>
  <c r="R351" i="30"/>
  <c r="F352" i="30"/>
  <c r="G352" i="30"/>
  <c r="H352" i="30"/>
  <c r="I352" i="30"/>
  <c r="J352" i="30"/>
  <c r="K352" i="30"/>
  <c r="L352" i="30"/>
  <c r="W352" i="30" s="1"/>
  <c r="M352" i="30"/>
  <c r="X352" i="30" s="1"/>
  <c r="N352" i="30"/>
  <c r="O352" i="30"/>
  <c r="P352" i="30"/>
  <c r="Q352" i="30"/>
  <c r="R352" i="30"/>
  <c r="F353" i="30"/>
  <c r="G353" i="30"/>
  <c r="H353" i="30"/>
  <c r="I353" i="30"/>
  <c r="J353" i="30"/>
  <c r="K353" i="30"/>
  <c r="L353" i="30"/>
  <c r="W353" i="30" s="1"/>
  <c r="M353" i="30"/>
  <c r="N353" i="30"/>
  <c r="O353" i="30"/>
  <c r="P353" i="30"/>
  <c r="Q353" i="30"/>
  <c r="R353" i="30"/>
  <c r="F354" i="30"/>
  <c r="G354" i="30"/>
  <c r="H354" i="30"/>
  <c r="I354" i="30"/>
  <c r="J354" i="30"/>
  <c r="K354" i="30"/>
  <c r="L354" i="30"/>
  <c r="W354" i="30" s="1"/>
  <c r="M354" i="30"/>
  <c r="N354" i="30"/>
  <c r="O354" i="30"/>
  <c r="P354" i="30"/>
  <c r="Q354" i="30"/>
  <c r="R354" i="30"/>
  <c r="F355" i="30"/>
  <c r="G355" i="30"/>
  <c r="H355" i="30"/>
  <c r="I355" i="30"/>
  <c r="J355" i="30"/>
  <c r="K355" i="30"/>
  <c r="L355" i="30"/>
  <c r="W355" i="30" s="1"/>
  <c r="M355" i="30"/>
  <c r="X355" i="30" s="1"/>
  <c r="N355" i="30"/>
  <c r="O355" i="30"/>
  <c r="P355" i="30"/>
  <c r="Q355" i="30"/>
  <c r="R355" i="30"/>
  <c r="F356" i="30"/>
  <c r="G356" i="30"/>
  <c r="H356" i="30"/>
  <c r="I356" i="30"/>
  <c r="J356" i="30"/>
  <c r="K356" i="30"/>
  <c r="L356" i="30"/>
  <c r="W356" i="30" s="1"/>
  <c r="M356" i="30"/>
  <c r="N356" i="30"/>
  <c r="O356" i="30"/>
  <c r="P356" i="30"/>
  <c r="Q356" i="30"/>
  <c r="R356" i="30"/>
  <c r="F357" i="30"/>
  <c r="G357" i="30"/>
  <c r="H357" i="30"/>
  <c r="I357" i="30"/>
  <c r="J357" i="30"/>
  <c r="K357" i="30"/>
  <c r="L357" i="30"/>
  <c r="W357" i="30" s="1"/>
  <c r="M357" i="30"/>
  <c r="N357" i="30"/>
  <c r="O357" i="30"/>
  <c r="P357" i="30"/>
  <c r="Q357" i="30"/>
  <c r="R357" i="30"/>
  <c r="F358" i="30"/>
  <c r="G358" i="30"/>
  <c r="H358" i="30"/>
  <c r="I358" i="30"/>
  <c r="J358" i="30"/>
  <c r="K358" i="30"/>
  <c r="L358" i="30"/>
  <c r="W358" i="30" s="1"/>
  <c r="M358" i="30"/>
  <c r="N358" i="30"/>
  <c r="O358" i="30"/>
  <c r="P358" i="30"/>
  <c r="Q358" i="30"/>
  <c r="R358" i="30"/>
  <c r="F359" i="30"/>
  <c r="G359" i="30"/>
  <c r="H359" i="30"/>
  <c r="I359" i="30"/>
  <c r="J359" i="30"/>
  <c r="K359" i="30"/>
  <c r="L359" i="30"/>
  <c r="W359" i="30" s="1"/>
  <c r="M359" i="30"/>
  <c r="N359" i="30"/>
  <c r="O359" i="30"/>
  <c r="P359" i="30"/>
  <c r="Q359" i="30"/>
  <c r="R359" i="30"/>
  <c r="F360" i="30"/>
  <c r="G360" i="30"/>
  <c r="H360" i="30"/>
  <c r="I360" i="30"/>
  <c r="J360" i="30"/>
  <c r="K360" i="30"/>
  <c r="L360" i="30"/>
  <c r="W360" i="30" s="1"/>
  <c r="M360" i="30"/>
  <c r="X360" i="30" s="1"/>
  <c r="N360" i="30"/>
  <c r="O360" i="30"/>
  <c r="P360" i="30"/>
  <c r="Q360" i="30"/>
  <c r="R360" i="30"/>
  <c r="F361" i="30"/>
  <c r="G361" i="30"/>
  <c r="H361" i="30"/>
  <c r="I361" i="30"/>
  <c r="J361" i="30"/>
  <c r="K361" i="30"/>
  <c r="L361" i="30"/>
  <c r="W361" i="30" s="1"/>
  <c r="M361" i="30"/>
  <c r="N361" i="30"/>
  <c r="O361" i="30"/>
  <c r="P361" i="30"/>
  <c r="Q361" i="30"/>
  <c r="R361" i="30"/>
  <c r="F362" i="30"/>
  <c r="G362" i="30"/>
  <c r="H362" i="30"/>
  <c r="I362" i="30"/>
  <c r="J362" i="30"/>
  <c r="K362" i="30"/>
  <c r="L362" i="30"/>
  <c r="W362" i="30" s="1"/>
  <c r="M362" i="30"/>
  <c r="N362" i="30"/>
  <c r="O362" i="30"/>
  <c r="P362" i="30"/>
  <c r="Q362" i="30"/>
  <c r="R362" i="30"/>
  <c r="F363" i="30"/>
  <c r="G363" i="30"/>
  <c r="H363" i="30"/>
  <c r="I363" i="30"/>
  <c r="J363" i="30"/>
  <c r="K363" i="30"/>
  <c r="L363" i="30"/>
  <c r="W363" i="30" s="1"/>
  <c r="M363" i="30"/>
  <c r="X363" i="30" s="1"/>
  <c r="N363" i="30"/>
  <c r="O363" i="30"/>
  <c r="P363" i="30"/>
  <c r="Q363" i="30"/>
  <c r="R363" i="30"/>
  <c r="F364" i="30"/>
  <c r="G364" i="30"/>
  <c r="H364" i="30"/>
  <c r="I364" i="30"/>
  <c r="J364" i="30"/>
  <c r="K364" i="30"/>
  <c r="L364" i="30"/>
  <c r="W364" i="30" s="1"/>
  <c r="M364" i="30"/>
  <c r="N364" i="30"/>
  <c r="O364" i="30"/>
  <c r="P364" i="30"/>
  <c r="Q364" i="30"/>
  <c r="R364" i="30"/>
  <c r="F365" i="30"/>
  <c r="G365" i="30"/>
  <c r="H365" i="30"/>
  <c r="I365" i="30"/>
  <c r="J365" i="30"/>
  <c r="K365" i="30"/>
  <c r="L365" i="30"/>
  <c r="W365" i="30" s="1"/>
  <c r="M365" i="30"/>
  <c r="N365" i="30"/>
  <c r="O365" i="30"/>
  <c r="P365" i="30"/>
  <c r="Q365" i="30"/>
  <c r="R365" i="30"/>
  <c r="F366" i="30"/>
  <c r="G366" i="30"/>
  <c r="H366" i="30"/>
  <c r="I366" i="30"/>
  <c r="J366" i="30"/>
  <c r="K366" i="30"/>
  <c r="L366" i="30"/>
  <c r="W366" i="30" s="1"/>
  <c r="M366" i="30"/>
  <c r="N366" i="30"/>
  <c r="O366" i="30"/>
  <c r="P366" i="30"/>
  <c r="Q366" i="30"/>
  <c r="R366" i="30"/>
  <c r="F367" i="30"/>
  <c r="G367" i="30"/>
  <c r="H367" i="30"/>
  <c r="I367" i="30"/>
  <c r="J367" i="30"/>
  <c r="K367" i="30"/>
  <c r="L367" i="30"/>
  <c r="W367" i="30" s="1"/>
  <c r="M367" i="30"/>
  <c r="N367" i="30"/>
  <c r="O367" i="30"/>
  <c r="P367" i="30"/>
  <c r="Q367" i="30"/>
  <c r="R367" i="30"/>
  <c r="F368" i="30"/>
  <c r="G368" i="30"/>
  <c r="H368" i="30"/>
  <c r="I368" i="30"/>
  <c r="J368" i="30"/>
  <c r="K368" i="30"/>
  <c r="L368" i="30"/>
  <c r="W368" i="30" s="1"/>
  <c r="M368" i="30"/>
  <c r="N368" i="30"/>
  <c r="O368" i="30"/>
  <c r="P368" i="30"/>
  <c r="Q368" i="30"/>
  <c r="R368" i="30"/>
  <c r="F369" i="30"/>
  <c r="G369" i="30"/>
  <c r="H369" i="30"/>
  <c r="I369" i="30"/>
  <c r="J369" i="30"/>
  <c r="K369" i="30"/>
  <c r="L369" i="30"/>
  <c r="W369" i="30" s="1"/>
  <c r="M369" i="30"/>
  <c r="N369" i="30"/>
  <c r="O369" i="30"/>
  <c r="P369" i="30"/>
  <c r="Q369" i="30"/>
  <c r="R369" i="30"/>
  <c r="F370" i="30"/>
  <c r="G370" i="30"/>
  <c r="H370" i="30"/>
  <c r="I370" i="30"/>
  <c r="J370" i="30"/>
  <c r="K370" i="30"/>
  <c r="L370" i="30"/>
  <c r="W370" i="30" s="1"/>
  <c r="M370" i="30"/>
  <c r="N370" i="30"/>
  <c r="O370" i="30"/>
  <c r="P370" i="30"/>
  <c r="Q370" i="30"/>
  <c r="R370" i="30"/>
  <c r="F371" i="30"/>
  <c r="G371" i="30"/>
  <c r="H371" i="30"/>
  <c r="I371" i="30"/>
  <c r="J371" i="30"/>
  <c r="K371" i="30"/>
  <c r="L371" i="30"/>
  <c r="W371" i="30" s="1"/>
  <c r="M371" i="30"/>
  <c r="X371" i="30" s="1"/>
  <c r="N371" i="30"/>
  <c r="O371" i="30"/>
  <c r="P371" i="30"/>
  <c r="Q371" i="30"/>
  <c r="R371" i="30"/>
  <c r="F372" i="30"/>
  <c r="G372" i="30"/>
  <c r="H372" i="30"/>
  <c r="I372" i="30"/>
  <c r="J372" i="30"/>
  <c r="K372" i="30"/>
  <c r="L372" i="30"/>
  <c r="W372" i="30" s="1"/>
  <c r="M372" i="30"/>
  <c r="N372" i="30"/>
  <c r="O372" i="30"/>
  <c r="P372" i="30"/>
  <c r="Q372" i="30"/>
  <c r="R372" i="30"/>
  <c r="F373" i="30"/>
  <c r="G373" i="30"/>
  <c r="H373" i="30"/>
  <c r="I373" i="30"/>
  <c r="J373" i="30"/>
  <c r="K373" i="30"/>
  <c r="L373" i="30"/>
  <c r="W373" i="30" s="1"/>
  <c r="M373" i="30"/>
  <c r="N373" i="30"/>
  <c r="O373" i="30"/>
  <c r="P373" i="30"/>
  <c r="Q373" i="30"/>
  <c r="R373" i="30"/>
  <c r="F374" i="30"/>
  <c r="G374" i="30"/>
  <c r="H374" i="30"/>
  <c r="I374" i="30"/>
  <c r="J374" i="30"/>
  <c r="K374" i="30"/>
  <c r="L374" i="30"/>
  <c r="W374" i="30" s="1"/>
  <c r="M374" i="30"/>
  <c r="N374" i="30"/>
  <c r="O374" i="30"/>
  <c r="P374" i="30"/>
  <c r="Q374" i="30"/>
  <c r="R374" i="30"/>
  <c r="F375" i="30"/>
  <c r="G375" i="30"/>
  <c r="H375" i="30"/>
  <c r="J375" i="30"/>
  <c r="K375" i="30"/>
  <c r="M375" i="30"/>
  <c r="N375" i="30"/>
  <c r="O375" i="30"/>
  <c r="P375" i="30"/>
  <c r="Q375" i="30"/>
  <c r="R375" i="30"/>
  <c r="F376" i="30"/>
  <c r="G376" i="30"/>
  <c r="H376" i="30"/>
  <c r="J376" i="30"/>
  <c r="K376" i="30"/>
  <c r="M376" i="30"/>
  <c r="X376" i="30" s="1"/>
  <c r="N376" i="30"/>
  <c r="O376" i="30"/>
  <c r="P376" i="30"/>
  <c r="Q376" i="30"/>
  <c r="R376" i="30"/>
  <c r="F377" i="30"/>
  <c r="G377" i="30"/>
  <c r="H377" i="30"/>
  <c r="J377" i="30"/>
  <c r="K377" i="30"/>
  <c r="M377" i="30"/>
  <c r="N377" i="30"/>
  <c r="O377" i="30"/>
  <c r="P377" i="30"/>
  <c r="Q377" i="30"/>
  <c r="R377" i="30"/>
  <c r="F378" i="30"/>
  <c r="G378" i="30"/>
  <c r="H378" i="30"/>
  <c r="J378" i="30"/>
  <c r="K378" i="30"/>
  <c r="M378" i="30"/>
  <c r="N378" i="30"/>
  <c r="O378" i="30"/>
  <c r="P378" i="30"/>
  <c r="Q378" i="30"/>
  <c r="R378" i="30"/>
  <c r="F379" i="30"/>
  <c r="G379" i="30"/>
  <c r="H379" i="30"/>
  <c r="J379" i="30"/>
  <c r="K379" i="30"/>
  <c r="M379" i="30"/>
  <c r="X379" i="30" s="1"/>
  <c r="N379" i="30"/>
  <c r="O379" i="30"/>
  <c r="P379" i="30"/>
  <c r="Q379" i="30"/>
  <c r="R379" i="30"/>
  <c r="F380" i="30"/>
  <c r="G380" i="30"/>
  <c r="H380" i="30"/>
  <c r="J380" i="30"/>
  <c r="K380" i="30"/>
  <c r="M380" i="30"/>
  <c r="N380" i="30"/>
  <c r="O380" i="30"/>
  <c r="P380" i="30"/>
  <c r="Q380" i="30"/>
  <c r="R380" i="30"/>
  <c r="F381" i="30"/>
  <c r="G381" i="30"/>
  <c r="H381" i="30"/>
  <c r="J381" i="30"/>
  <c r="K381" i="30"/>
  <c r="M381" i="30"/>
  <c r="N381" i="30"/>
  <c r="O381" i="30"/>
  <c r="P381" i="30"/>
  <c r="Q381" i="30"/>
  <c r="R381" i="30"/>
  <c r="F382" i="30"/>
  <c r="G382" i="30"/>
  <c r="H382" i="30"/>
  <c r="J382" i="30"/>
  <c r="K382" i="30"/>
  <c r="M382" i="30"/>
  <c r="N382" i="30"/>
  <c r="O382" i="30"/>
  <c r="P382" i="30"/>
  <c r="Q382" i="30"/>
  <c r="R382" i="30"/>
  <c r="F383" i="30"/>
  <c r="G383" i="30"/>
  <c r="H383" i="30"/>
  <c r="J383" i="30"/>
  <c r="K383" i="30"/>
  <c r="M383" i="30"/>
  <c r="N383" i="30"/>
  <c r="O383" i="30"/>
  <c r="P383" i="30"/>
  <c r="Q383" i="30"/>
  <c r="R383" i="30"/>
  <c r="F384" i="30"/>
  <c r="G384" i="30"/>
  <c r="H384" i="30"/>
  <c r="J384" i="30"/>
  <c r="K384" i="30"/>
  <c r="M384" i="30"/>
  <c r="X384" i="30" s="1"/>
  <c r="N384" i="30"/>
  <c r="O384" i="30"/>
  <c r="P384" i="30"/>
  <c r="Q384" i="30"/>
  <c r="R384" i="30"/>
  <c r="F385" i="30"/>
  <c r="G385" i="30"/>
  <c r="H385" i="30"/>
  <c r="J385" i="30"/>
  <c r="K385" i="30"/>
  <c r="M385" i="30"/>
  <c r="N385" i="30"/>
  <c r="O385" i="30"/>
  <c r="P385" i="30"/>
  <c r="Q385" i="30"/>
  <c r="R385" i="30"/>
  <c r="F386" i="30"/>
  <c r="G386" i="30"/>
  <c r="H386" i="30"/>
  <c r="J386" i="30"/>
  <c r="K386" i="30"/>
  <c r="M386" i="30"/>
  <c r="N386" i="30"/>
  <c r="O386" i="30"/>
  <c r="P386" i="30"/>
  <c r="Q386" i="30"/>
  <c r="R386" i="30"/>
  <c r="F387" i="30"/>
  <c r="G387" i="30"/>
  <c r="H387" i="30"/>
  <c r="J387" i="30"/>
  <c r="K387" i="30"/>
  <c r="M387" i="30"/>
  <c r="X387" i="30" s="1"/>
  <c r="N387" i="30"/>
  <c r="O387" i="30"/>
  <c r="P387" i="30"/>
  <c r="Q387" i="30"/>
  <c r="R387" i="30"/>
  <c r="F388" i="30"/>
  <c r="G388" i="30"/>
  <c r="H388" i="30"/>
  <c r="J388" i="30"/>
  <c r="K388" i="30"/>
  <c r="M388" i="30"/>
  <c r="N388" i="30"/>
  <c r="O388" i="30"/>
  <c r="P388" i="30"/>
  <c r="Q388" i="30"/>
  <c r="R388" i="30"/>
  <c r="F389" i="30"/>
  <c r="G389" i="30"/>
  <c r="H389" i="30"/>
  <c r="J389" i="30"/>
  <c r="K389" i="30"/>
  <c r="M389" i="30"/>
  <c r="N389" i="30"/>
  <c r="O389" i="30"/>
  <c r="P389" i="30"/>
  <c r="Q389" i="30"/>
  <c r="R389" i="30"/>
  <c r="F390" i="30"/>
  <c r="G390" i="30"/>
  <c r="H390" i="30"/>
  <c r="J390" i="30"/>
  <c r="K390" i="30"/>
  <c r="M390" i="30"/>
  <c r="N390" i="30"/>
  <c r="O390" i="30"/>
  <c r="P390" i="30"/>
  <c r="Q390" i="30"/>
  <c r="R390" i="30"/>
  <c r="F391" i="30"/>
  <c r="G391" i="30"/>
  <c r="H391" i="30"/>
  <c r="J391" i="30"/>
  <c r="K391" i="30"/>
  <c r="M391" i="30"/>
  <c r="N391" i="30"/>
  <c r="O391" i="30"/>
  <c r="P391" i="30"/>
  <c r="Q391" i="30"/>
  <c r="R391" i="30"/>
  <c r="F392" i="30"/>
  <c r="G392" i="30"/>
  <c r="H392" i="30"/>
  <c r="J392" i="30"/>
  <c r="K392" i="30"/>
  <c r="M392" i="30"/>
  <c r="X392" i="30" s="1"/>
  <c r="N392" i="30"/>
  <c r="O392" i="30"/>
  <c r="P392" i="30"/>
  <c r="Q392" i="30"/>
  <c r="R392" i="30"/>
  <c r="F393" i="30"/>
  <c r="G393" i="30"/>
  <c r="H393" i="30"/>
  <c r="J393" i="30"/>
  <c r="K393" i="30"/>
  <c r="M393" i="30"/>
  <c r="N393" i="30"/>
  <c r="O393" i="30"/>
  <c r="P393" i="30"/>
  <c r="Q393" i="30"/>
  <c r="R393" i="30"/>
  <c r="F394" i="30"/>
  <c r="G394" i="30"/>
  <c r="H394" i="30"/>
  <c r="J394" i="30"/>
  <c r="K394" i="30"/>
  <c r="M394" i="30"/>
  <c r="N394" i="30"/>
  <c r="O394" i="30"/>
  <c r="P394" i="30"/>
  <c r="Q394" i="30"/>
  <c r="R394" i="30"/>
  <c r="F395" i="30"/>
  <c r="G395" i="30"/>
  <c r="H395" i="30"/>
  <c r="J395" i="30"/>
  <c r="K395" i="30"/>
  <c r="M395" i="30"/>
  <c r="N395" i="30"/>
  <c r="O395" i="30"/>
  <c r="P395" i="30"/>
  <c r="Q395" i="30"/>
  <c r="R395" i="30"/>
  <c r="F396" i="30"/>
  <c r="G396" i="30"/>
  <c r="H396" i="30"/>
  <c r="J396" i="30"/>
  <c r="K396" i="30"/>
  <c r="M396" i="30"/>
  <c r="N396" i="30"/>
  <c r="O396" i="30"/>
  <c r="P396" i="30"/>
  <c r="Q396" i="30"/>
  <c r="R396" i="30"/>
  <c r="F397" i="30"/>
  <c r="G397" i="30"/>
  <c r="H397" i="30"/>
  <c r="J397" i="30"/>
  <c r="K397" i="30"/>
  <c r="M397" i="30"/>
  <c r="X397" i="30" s="1"/>
  <c r="N397" i="30"/>
  <c r="O397" i="30"/>
  <c r="P397" i="30"/>
  <c r="Q397" i="30"/>
  <c r="R397" i="30"/>
  <c r="F398" i="30"/>
  <c r="G398" i="30"/>
  <c r="H398" i="30"/>
  <c r="J398" i="30"/>
  <c r="K398" i="30"/>
  <c r="M398" i="30"/>
  <c r="N398" i="30"/>
  <c r="O398" i="30"/>
  <c r="P398" i="30"/>
  <c r="Q398" i="30"/>
  <c r="R398" i="30"/>
  <c r="F399" i="30"/>
  <c r="G399" i="30"/>
  <c r="H399" i="30"/>
  <c r="J399" i="30"/>
  <c r="K399" i="30"/>
  <c r="M399" i="30"/>
  <c r="N399" i="30"/>
  <c r="O399" i="30"/>
  <c r="P399" i="30"/>
  <c r="Q399" i="30"/>
  <c r="R399" i="30"/>
  <c r="F400" i="30"/>
  <c r="G400" i="30"/>
  <c r="H400" i="30"/>
  <c r="J400" i="30"/>
  <c r="K400" i="30"/>
  <c r="M400" i="30"/>
  <c r="X400" i="30" s="1"/>
  <c r="N400" i="30"/>
  <c r="O400" i="30"/>
  <c r="P400" i="30"/>
  <c r="Q400" i="30"/>
  <c r="R400" i="30"/>
  <c r="F401" i="30"/>
  <c r="G401" i="30"/>
  <c r="H401" i="30"/>
  <c r="J401" i="30"/>
  <c r="K401" i="30"/>
  <c r="M401" i="30"/>
  <c r="N401" i="30"/>
  <c r="O401" i="30"/>
  <c r="P401" i="30"/>
  <c r="Q401" i="30"/>
  <c r="R401" i="30"/>
  <c r="F402" i="30"/>
  <c r="G402" i="30"/>
  <c r="H402" i="30"/>
  <c r="J402" i="30"/>
  <c r="K402" i="30"/>
  <c r="M402" i="30"/>
  <c r="N402" i="30"/>
  <c r="O402" i="30"/>
  <c r="P402" i="30"/>
  <c r="Q402" i="30"/>
  <c r="R402" i="30"/>
  <c r="F403" i="30"/>
  <c r="G403" i="30"/>
  <c r="H403" i="30"/>
  <c r="J403" i="30"/>
  <c r="K403" i="30"/>
  <c r="M403" i="30"/>
  <c r="X403" i="30" s="1"/>
  <c r="N403" i="30"/>
  <c r="O403" i="30"/>
  <c r="P403" i="30"/>
  <c r="Q403" i="30"/>
  <c r="R403" i="30"/>
  <c r="F404" i="30"/>
  <c r="G404" i="30"/>
  <c r="H404" i="30"/>
  <c r="J404" i="30"/>
  <c r="K404" i="30"/>
  <c r="M404" i="30"/>
  <c r="X404" i="30" s="1"/>
  <c r="N404" i="30"/>
  <c r="O404" i="30"/>
  <c r="P404" i="30"/>
  <c r="Q404" i="30"/>
  <c r="R404" i="30"/>
  <c r="F405" i="30"/>
  <c r="G405" i="30"/>
  <c r="H405" i="30"/>
  <c r="J405" i="30"/>
  <c r="K405" i="30"/>
  <c r="M405" i="30"/>
  <c r="N405" i="30"/>
  <c r="O405" i="30"/>
  <c r="P405" i="30"/>
  <c r="Q405" i="30"/>
  <c r="R405" i="30"/>
  <c r="F406" i="30"/>
  <c r="G406" i="30"/>
  <c r="H406" i="30"/>
  <c r="J406" i="30"/>
  <c r="K406" i="30"/>
  <c r="M406" i="30"/>
  <c r="N406" i="30"/>
  <c r="O406" i="30"/>
  <c r="P406" i="30"/>
  <c r="Q406" i="30"/>
  <c r="R406" i="30"/>
  <c r="F407" i="30"/>
  <c r="G407" i="30"/>
  <c r="H407" i="30"/>
  <c r="J407" i="30"/>
  <c r="K407" i="30"/>
  <c r="M407" i="30"/>
  <c r="N407" i="30"/>
  <c r="O407" i="30"/>
  <c r="P407" i="30"/>
  <c r="Q407" i="30"/>
  <c r="R407" i="30"/>
  <c r="F408" i="30"/>
  <c r="G408" i="30"/>
  <c r="H408" i="30"/>
  <c r="J408" i="30"/>
  <c r="K408" i="30"/>
  <c r="M408" i="30"/>
  <c r="N408" i="30"/>
  <c r="O408" i="30"/>
  <c r="P408" i="30"/>
  <c r="Q408" i="30"/>
  <c r="R408" i="30"/>
  <c r="F409" i="30"/>
  <c r="G409" i="30"/>
  <c r="H409" i="30"/>
  <c r="J409" i="30"/>
  <c r="K409" i="30"/>
  <c r="M409" i="30"/>
  <c r="N409" i="30"/>
  <c r="O409" i="30"/>
  <c r="P409" i="30"/>
  <c r="Q409" i="30"/>
  <c r="R409" i="30"/>
  <c r="F410" i="30"/>
  <c r="G410" i="30"/>
  <c r="H410" i="30"/>
  <c r="J410" i="30"/>
  <c r="K410" i="30"/>
  <c r="M410" i="30"/>
  <c r="N410" i="30"/>
  <c r="O410" i="30"/>
  <c r="P410" i="30"/>
  <c r="Q410" i="30"/>
  <c r="R410" i="30"/>
  <c r="F411" i="30"/>
  <c r="G411" i="30"/>
  <c r="H411" i="30"/>
  <c r="J411" i="30"/>
  <c r="K411" i="30"/>
  <c r="M411" i="30"/>
  <c r="X411" i="30" s="1"/>
  <c r="N411" i="30"/>
  <c r="O411" i="30"/>
  <c r="P411" i="30"/>
  <c r="Q411" i="30"/>
  <c r="R411" i="30"/>
  <c r="F412" i="30"/>
  <c r="G412" i="30"/>
  <c r="H412" i="30"/>
  <c r="J412" i="30"/>
  <c r="K412" i="30"/>
  <c r="M412" i="30"/>
  <c r="X412" i="30" s="1"/>
  <c r="N412" i="30"/>
  <c r="O412" i="30"/>
  <c r="P412" i="30"/>
  <c r="Q412" i="30"/>
  <c r="R412" i="30"/>
  <c r="F413" i="30"/>
  <c r="G413" i="30"/>
  <c r="H413" i="30"/>
  <c r="J413" i="30"/>
  <c r="K413" i="30"/>
  <c r="M413" i="30"/>
  <c r="N413" i="30"/>
  <c r="O413" i="30"/>
  <c r="P413" i="30"/>
  <c r="Q413" i="30"/>
  <c r="R413" i="30"/>
  <c r="F414" i="30"/>
  <c r="G414" i="30"/>
  <c r="H414" i="30"/>
  <c r="J414" i="30"/>
  <c r="K414" i="30"/>
  <c r="M414" i="30"/>
  <c r="N414" i="30"/>
  <c r="O414" i="30"/>
  <c r="P414" i="30"/>
  <c r="Q414" i="30"/>
  <c r="R414" i="30"/>
  <c r="F415" i="30"/>
  <c r="G415" i="30"/>
  <c r="H415" i="30"/>
  <c r="J415" i="30"/>
  <c r="K415" i="30"/>
  <c r="M415" i="30"/>
  <c r="N415" i="30"/>
  <c r="O415" i="30"/>
  <c r="P415" i="30"/>
  <c r="Q415" i="30"/>
  <c r="R415" i="30"/>
  <c r="F416" i="30"/>
  <c r="G416" i="30"/>
  <c r="H416" i="30"/>
  <c r="J416" i="30"/>
  <c r="K416" i="30"/>
  <c r="M416" i="30"/>
  <c r="N416" i="30"/>
  <c r="O416" i="30"/>
  <c r="P416" i="30"/>
  <c r="Q416" i="30"/>
  <c r="R416" i="30"/>
  <c r="F417" i="30"/>
  <c r="G417" i="30"/>
  <c r="H417" i="30"/>
  <c r="J417" i="30"/>
  <c r="K417" i="30"/>
  <c r="M417" i="30"/>
  <c r="N417" i="30"/>
  <c r="O417" i="30"/>
  <c r="P417" i="30"/>
  <c r="Q417" i="30"/>
  <c r="R417" i="30"/>
  <c r="F418" i="30"/>
  <c r="G418" i="30"/>
  <c r="H418" i="30"/>
  <c r="J418" i="30"/>
  <c r="K418" i="30"/>
  <c r="M418" i="30"/>
  <c r="N418" i="30"/>
  <c r="O418" i="30"/>
  <c r="P418" i="30"/>
  <c r="Q418" i="30"/>
  <c r="R418" i="30"/>
  <c r="F419" i="30"/>
  <c r="G419" i="30"/>
  <c r="H419" i="30"/>
  <c r="J419" i="30"/>
  <c r="K419" i="30"/>
  <c r="M419" i="30"/>
  <c r="N419" i="30"/>
  <c r="O419" i="30"/>
  <c r="P419" i="30"/>
  <c r="Q419" i="30"/>
  <c r="R419" i="30"/>
  <c r="F420" i="30"/>
  <c r="G420" i="30"/>
  <c r="H420" i="30"/>
  <c r="J420" i="30"/>
  <c r="K420" i="30"/>
  <c r="M420" i="30"/>
  <c r="N420" i="30"/>
  <c r="O420" i="30"/>
  <c r="P420" i="30"/>
  <c r="Q420" i="30"/>
  <c r="R420" i="30"/>
  <c r="F421" i="30"/>
  <c r="G421" i="30"/>
  <c r="H421" i="30"/>
  <c r="J421" i="30"/>
  <c r="K421" i="30"/>
  <c r="M421" i="30"/>
  <c r="N421" i="30"/>
  <c r="O421" i="30"/>
  <c r="P421" i="30"/>
  <c r="Q421" i="30"/>
  <c r="R421" i="30"/>
  <c r="F422" i="30"/>
  <c r="G422" i="30"/>
  <c r="H422" i="30"/>
  <c r="J422" i="30"/>
  <c r="K422" i="30"/>
  <c r="M422" i="30"/>
  <c r="N422" i="30"/>
  <c r="O422" i="30"/>
  <c r="P422" i="30"/>
  <c r="Q422" i="30"/>
  <c r="R422" i="30"/>
  <c r="F423" i="30"/>
  <c r="G423" i="30"/>
  <c r="H423" i="30"/>
  <c r="J423" i="30"/>
  <c r="K423" i="30"/>
  <c r="M423" i="30"/>
  <c r="N423" i="30"/>
  <c r="O423" i="30"/>
  <c r="P423" i="30"/>
  <c r="Q423" i="30"/>
  <c r="R423" i="30"/>
  <c r="F424" i="30"/>
  <c r="G424" i="30"/>
  <c r="H424" i="30"/>
  <c r="J424" i="30"/>
  <c r="K424" i="30"/>
  <c r="M424" i="30"/>
  <c r="N424" i="30"/>
  <c r="O424" i="30"/>
  <c r="P424" i="30"/>
  <c r="Q424" i="30"/>
  <c r="R424" i="30"/>
  <c r="F425" i="30"/>
  <c r="G425" i="30"/>
  <c r="H425" i="30"/>
  <c r="J425" i="30"/>
  <c r="K425" i="30"/>
  <c r="M425" i="30"/>
  <c r="N425" i="30"/>
  <c r="O425" i="30"/>
  <c r="P425" i="30"/>
  <c r="Q425" i="30"/>
  <c r="R425" i="30"/>
  <c r="F426" i="30"/>
  <c r="G426" i="30"/>
  <c r="H426" i="30"/>
  <c r="J426" i="30"/>
  <c r="K426" i="30"/>
  <c r="M426" i="30"/>
  <c r="N426" i="30"/>
  <c r="O426" i="30"/>
  <c r="P426" i="30"/>
  <c r="Q426" i="30"/>
  <c r="R426" i="30"/>
  <c r="F427" i="30"/>
  <c r="G427" i="30"/>
  <c r="H427" i="30"/>
  <c r="J427" i="30"/>
  <c r="K427" i="30"/>
  <c r="M427" i="30"/>
  <c r="N427" i="30"/>
  <c r="O427" i="30"/>
  <c r="P427" i="30"/>
  <c r="Q427" i="30"/>
  <c r="R427" i="30"/>
  <c r="F428" i="30"/>
  <c r="G428" i="30"/>
  <c r="H428" i="30"/>
  <c r="J428" i="30"/>
  <c r="K428" i="30"/>
  <c r="M428" i="30"/>
  <c r="N428" i="30"/>
  <c r="O428" i="30"/>
  <c r="P428" i="30"/>
  <c r="Q428" i="30"/>
  <c r="R428" i="30"/>
  <c r="F429" i="30"/>
  <c r="G429" i="30"/>
  <c r="H429" i="30"/>
  <c r="J429" i="30"/>
  <c r="K429" i="30"/>
  <c r="M429" i="30"/>
  <c r="N429" i="30"/>
  <c r="O429" i="30"/>
  <c r="P429" i="30"/>
  <c r="Q429" i="30"/>
  <c r="R429" i="30"/>
  <c r="F430" i="30"/>
  <c r="G430" i="30"/>
  <c r="H430" i="30"/>
  <c r="J430" i="30"/>
  <c r="K430" i="30"/>
  <c r="M430" i="30"/>
  <c r="N430" i="30"/>
  <c r="O430" i="30"/>
  <c r="P430" i="30"/>
  <c r="Q430" i="30"/>
  <c r="R430" i="30"/>
  <c r="F431" i="30"/>
  <c r="G431" i="30"/>
  <c r="H431" i="30"/>
  <c r="J431" i="30"/>
  <c r="K431" i="30"/>
  <c r="M431" i="30"/>
  <c r="N431" i="30"/>
  <c r="O431" i="30"/>
  <c r="P431" i="30"/>
  <c r="Q431" i="30"/>
  <c r="R431" i="30"/>
  <c r="F432" i="30"/>
  <c r="G432" i="30"/>
  <c r="H432" i="30"/>
  <c r="J432" i="30"/>
  <c r="K432" i="30"/>
  <c r="M432" i="30"/>
  <c r="N432" i="30"/>
  <c r="O432" i="30"/>
  <c r="P432" i="30"/>
  <c r="Q432" i="30"/>
  <c r="R432" i="30"/>
  <c r="F433" i="30"/>
  <c r="G433" i="30"/>
  <c r="H433" i="30"/>
  <c r="J433" i="30"/>
  <c r="K433" i="30"/>
  <c r="M433" i="30"/>
  <c r="N433" i="30"/>
  <c r="O433" i="30"/>
  <c r="P433" i="30"/>
  <c r="Q433" i="30"/>
  <c r="R433" i="30"/>
  <c r="F434" i="30"/>
  <c r="G434" i="30"/>
  <c r="H434" i="30"/>
  <c r="J434" i="30"/>
  <c r="K434" i="30"/>
  <c r="M434" i="30"/>
  <c r="N434" i="30"/>
  <c r="O434" i="30"/>
  <c r="P434" i="30"/>
  <c r="Q434" i="30"/>
  <c r="R434" i="30"/>
  <c r="F435" i="30"/>
  <c r="G435" i="30"/>
  <c r="H435" i="30"/>
  <c r="J435" i="30"/>
  <c r="K435" i="30"/>
  <c r="M435" i="30"/>
  <c r="N435" i="30"/>
  <c r="O435" i="30"/>
  <c r="P435" i="30"/>
  <c r="Q435" i="30"/>
  <c r="R435" i="30"/>
  <c r="F436" i="30"/>
  <c r="G436" i="30"/>
  <c r="H436" i="30"/>
  <c r="J436" i="30"/>
  <c r="K436" i="30"/>
  <c r="M436" i="30"/>
  <c r="N436" i="30"/>
  <c r="O436" i="30"/>
  <c r="P436" i="30"/>
  <c r="Q436" i="30"/>
  <c r="R436" i="30"/>
  <c r="F437" i="30"/>
  <c r="G437" i="30"/>
  <c r="H437" i="30"/>
  <c r="J437" i="30"/>
  <c r="K437" i="30"/>
  <c r="M437" i="30"/>
  <c r="N437" i="30"/>
  <c r="O437" i="30"/>
  <c r="P437" i="30"/>
  <c r="Q437" i="30"/>
  <c r="R437" i="30"/>
  <c r="F438" i="30"/>
  <c r="G438" i="30"/>
  <c r="H438" i="30"/>
  <c r="J438" i="30"/>
  <c r="K438" i="30"/>
  <c r="M438" i="30"/>
  <c r="N438" i="30"/>
  <c r="O438" i="30"/>
  <c r="P438" i="30"/>
  <c r="Q438" i="30"/>
  <c r="R438" i="30"/>
  <c r="F439" i="30"/>
  <c r="G439" i="30"/>
  <c r="H439" i="30"/>
  <c r="J439" i="30"/>
  <c r="K439" i="30"/>
  <c r="M439" i="30"/>
  <c r="N439" i="30"/>
  <c r="O439" i="30"/>
  <c r="P439" i="30"/>
  <c r="Q439" i="30"/>
  <c r="R439" i="30"/>
  <c r="F440" i="30"/>
  <c r="G440" i="30"/>
  <c r="H440" i="30"/>
  <c r="J440" i="30"/>
  <c r="K440" i="30"/>
  <c r="M440" i="30"/>
  <c r="N440" i="30"/>
  <c r="O440" i="30"/>
  <c r="P440" i="30"/>
  <c r="Q440" i="30"/>
  <c r="R440" i="30"/>
  <c r="F441" i="30"/>
  <c r="G441" i="30"/>
  <c r="H441" i="30"/>
  <c r="J441" i="30"/>
  <c r="K441" i="30"/>
  <c r="M441" i="30"/>
  <c r="N441" i="30"/>
  <c r="O441" i="30"/>
  <c r="P441" i="30"/>
  <c r="Q441" i="30"/>
  <c r="R441" i="30"/>
  <c r="F442" i="30"/>
  <c r="G442" i="30"/>
  <c r="H442" i="30"/>
  <c r="J442" i="30"/>
  <c r="K442" i="30"/>
  <c r="M442" i="30"/>
  <c r="N442" i="30"/>
  <c r="O442" i="30"/>
  <c r="P442" i="30"/>
  <c r="Q442" i="30"/>
  <c r="R442" i="30"/>
  <c r="F443" i="30"/>
  <c r="G443" i="30"/>
  <c r="H443" i="30"/>
  <c r="J443" i="30"/>
  <c r="K443" i="30"/>
  <c r="M443" i="30"/>
  <c r="N443" i="30"/>
  <c r="O443" i="30"/>
  <c r="P443" i="30"/>
  <c r="Q443" i="30"/>
  <c r="R443" i="30"/>
  <c r="F444" i="30"/>
  <c r="G444" i="30"/>
  <c r="H444" i="30"/>
  <c r="J444" i="30"/>
  <c r="K444" i="30"/>
  <c r="M444" i="30"/>
  <c r="N444" i="30"/>
  <c r="O444" i="30"/>
  <c r="P444" i="30"/>
  <c r="Q444" i="30"/>
  <c r="R444" i="30"/>
  <c r="F445" i="30"/>
  <c r="G445" i="30"/>
  <c r="H445" i="30"/>
  <c r="J445" i="30"/>
  <c r="K445" i="30"/>
  <c r="M445" i="30"/>
  <c r="N445" i="30"/>
  <c r="O445" i="30"/>
  <c r="P445" i="30"/>
  <c r="Q445" i="30"/>
  <c r="R445" i="30"/>
  <c r="F446" i="30"/>
  <c r="G446" i="30"/>
  <c r="H446" i="30"/>
  <c r="J446" i="30"/>
  <c r="K446" i="30"/>
  <c r="M446" i="30"/>
  <c r="N446" i="30"/>
  <c r="O446" i="30"/>
  <c r="P446" i="30"/>
  <c r="Q446" i="30"/>
  <c r="R446" i="30"/>
  <c r="F447" i="30"/>
  <c r="G447" i="30"/>
  <c r="H447" i="30"/>
  <c r="J447" i="30"/>
  <c r="K447" i="30"/>
  <c r="M447" i="30"/>
  <c r="N447" i="30"/>
  <c r="O447" i="30"/>
  <c r="P447" i="30"/>
  <c r="Q447" i="30"/>
  <c r="R447" i="30"/>
  <c r="F448" i="30"/>
  <c r="G448" i="30"/>
  <c r="H448" i="30"/>
  <c r="J448" i="30"/>
  <c r="K448" i="30"/>
  <c r="M448" i="30"/>
  <c r="N448" i="30"/>
  <c r="O448" i="30"/>
  <c r="P448" i="30"/>
  <c r="Q448" i="30"/>
  <c r="R448" i="30"/>
  <c r="F449" i="30"/>
  <c r="G449" i="30"/>
  <c r="H449" i="30"/>
  <c r="J449" i="30"/>
  <c r="K449" i="30"/>
  <c r="M449" i="30"/>
  <c r="N449" i="30"/>
  <c r="O449" i="30"/>
  <c r="P449" i="30"/>
  <c r="Q449" i="30"/>
  <c r="R449" i="30"/>
  <c r="F450" i="30"/>
  <c r="G450" i="30"/>
  <c r="H450" i="30"/>
  <c r="J450" i="30"/>
  <c r="K450" i="30"/>
  <c r="M450" i="30"/>
  <c r="N450" i="30"/>
  <c r="O450" i="30"/>
  <c r="P450" i="30"/>
  <c r="Q450" i="30"/>
  <c r="R450" i="30"/>
  <c r="F451" i="30"/>
  <c r="G451" i="30"/>
  <c r="H451" i="30"/>
  <c r="J451" i="30"/>
  <c r="K451" i="30"/>
  <c r="M451" i="30"/>
  <c r="N451" i="30"/>
  <c r="O451" i="30"/>
  <c r="P451" i="30"/>
  <c r="Q451" i="30"/>
  <c r="R451" i="30"/>
  <c r="F452" i="30"/>
  <c r="G452" i="30"/>
  <c r="H452" i="30"/>
  <c r="J452" i="30"/>
  <c r="K452" i="30"/>
  <c r="M452" i="30"/>
  <c r="N452" i="30"/>
  <c r="O452" i="30"/>
  <c r="P452" i="30"/>
  <c r="Q452" i="30"/>
  <c r="R452" i="30"/>
  <c r="F453" i="30"/>
  <c r="G453" i="30"/>
  <c r="H453" i="30"/>
  <c r="J453" i="30"/>
  <c r="K453" i="30"/>
  <c r="M453" i="30"/>
  <c r="N453" i="30"/>
  <c r="O453" i="30"/>
  <c r="P453" i="30"/>
  <c r="Q453" i="30"/>
  <c r="R453" i="30"/>
  <c r="F454" i="30"/>
  <c r="G454" i="30"/>
  <c r="H454" i="30"/>
  <c r="J454" i="30"/>
  <c r="K454" i="30"/>
  <c r="M454" i="30"/>
  <c r="N454" i="30"/>
  <c r="O454" i="30"/>
  <c r="P454" i="30"/>
  <c r="Q454" i="30"/>
  <c r="R454" i="30"/>
  <c r="F455" i="30"/>
  <c r="G455" i="30"/>
  <c r="H455" i="30"/>
  <c r="J455" i="30"/>
  <c r="K455" i="30"/>
  <c r="M455" i="30"/>
  <c r="N455" i="30"/>
  <c r="O455" i="30"/>
  <c r="P455" i="30"/>
  <c r="Q455" i="30"/>
  <c r="R455" i="30"/>
  <c r="F456" i="30"/>
  <c r="G456" i="30"/>
  <c r="H456" i="30"/>
  <c r="J456" i="30"/>
  <c r="K456" i="30"/>
  <c r="M456" i="30"/>
  <c r="N456" i="30"/>
  <c r="O456" i="30"/>
  <c r="P456" i="30"/>
  <c r="Q456" i="30"/>
  <c r="R456" i="30"/>
  <c r="F457" i="30"/>
  <c r="G457" i="30"/>
  <c r="H457" i="30"/>
  <c r="J457" i="30"/>
  <c r="K457" i="30"/>
  <c r="M457" i="30"/>
  <c r="N457" i="30"/>
  <c r="O457" i="30"/>
  <c r="P457" i="30"/>
  <c r="Q457" i="30"/>
  <c r="R457" i="30"/>
  <c r="F458" i="30"/>
  <c r="G458" i="30"/>
  <c r="H458" i="30"/>
  <c r="J458" i="30"/>
  <c r="K458" i="30"/>
  <c r="M458" i="30"/>
  <c r="N458" i="30"/>
  <c r="O458" i="30"/>
  <c r="P458" i="30"/>
  <c r="Q458" i="30"/>
  <c r="R458" i="30"/>
  <c r="F459" i="30"/>
  <c r="G459" i="30"/>
  <c r="H459" i="30"/>
  <c r="J459" i="30"/>
  <c r="K459" i="30"/>
  <c r="M459" i="30"/>
  <c r="N459" i="30"/>
  <c r="O459" i="30"/>
  <c r="P459" i="30"/>
  <c r="Q459" i="30"/>
  <c r="R459" i="30"/>
  <c r="F460" i="30"/>
  <c r="G460" i="30"/>
  <c r="H460" i="30"/>
  <c r="J460" i="30"/>
  <c r="K460" i="30"/>
  <c r="M460" i="30"/>
  <c r="N460" i="30"/>
  <c r="O460" i="30"/>
  <c r="P460" i="30"/>
  <c r="Q460" i="30"/>
  <c r="R460" i="30"/>
  <c r="F461" i="30"/>
  <c r="G461" i="30"/>
  <c r="H461" i="30"/>
  <c r="J461" i="30"/>
  <c r="K461" i="30"/>
  <c r="M461" i="30"/>
  <c r="N461" i="30"/>
  <c r="O461" i="30"/>
  <c r="P461" i="30"/>
  <c r="Q461" i="30"/>
  <c r="R461" i="30"/>
  <c r="F462" i="30"/>
  <c r="G462" i="30"/>
  <c r="H462" i="30"/>
  <c r="J462" i="30"/>
  <c r="K462" i="30"/>
  <c r="M462" i="30"/>
  <c r="N462" i="30"/>
  <c r="O462" i="30"/>
  <c r="P462" i="30"/>
  <c r="Q462" i="30"/>
  <c r="R462" i="30"/>
  <c r="F463" i="30"/>
  <c r="G463" i="30"/>
  <c r="H463" i="30"/>
  <c r="J463" i="30"/>
  <c r="K463" i="30"/>
  <c r="M463" i="30"/>
  <c r="N463" i="30"/>
  <c r="O463" i="30"/>
  <c r="P463" i="30"/>
  <c r="Q463" i="30"/>
  <c r="R463" i="30"/>
  <c r="F464" i="30"/>
  <c r="G464" i="30"/>
  <c r="H464" i="30"/>
  <c r="J464" i="30"/>
  <c r="K464" i="30"/>
  <c r="M464" i="30"/>
  <c r="N464" i="30"/>
  <c r="O464" i="30"/>
  <c r="P464" i="30"/>
  <c r="Q464" i="30"/>
  <c r="R464" i="30"/>
  <c r="F465" i="30"/>
  <c r="G465" i="30"/>
  <c r="H465" i="30"/>
  <c r="J465" i="30"/>
  <c r="K465" i="30"/>
  <c r="M465" i="30"/>
  <c r="N465" i="30"/>
  <c r="O465" i="30"/>
  <c r="P465" i="30"/>
  <c r="Q465" i="30"/>
  <c r="R465" i="30"/>
  <c r="F466" i="30"/>
  <c r="G466" i="30"/>
  <c r="H466" i="30"/>
  <c r="J466" i="30"/>
  <c r="K466" i="30"/>
  <c r="M466" i="30"/>
  <c r="N466" i="30"/>
  <c r="O466" i="30"/>
  <c r="P466" i="30"/>
  <c r="Q466" i="30"/>
  <c r="R466" i="30"/>
  <c r="F467" i="30"/>
  <c r="G467" i="30"/>
  <c r="H467" i="30"/>
  <c r="J467" i="30"/>
  <c r="K467" i="30"/>
  <c r="M467" i="30"/>
  <c r="N467" i="30"/>
  <c r="O467" i="30"/>
  <c r="P467" i="30"/>
  <c r="Q467" i="30"/>
  <c r="R467" i="30"/>
  <c r="F468" i="30"/>
  <c r="G468" i="30"/>
  <c r="H468" i="30"/>
  <c r="J468" i="30"/>
  <c r="K468" i="30"/>
  <c r="M468" i="30"/>
  <c r="N468" i="30"/>
  <c r="O468" i="30"/>
  <c r="P468" i="30"/>
  <c r="Q468" i="30"/>
  <c r="R468" i="30"/>
  <c r="F469" i="30"/>
  <c r="G469" i="30"/>
  <c r="H469" i="30"/>
  <c r="J469" i="30"/>
  <c r="K469" i="30"/>
  <c r="M469" i="30"/>
  <c r="N469" i="30"/>
  <c r="O469" i="30"/>
  <c r="P469" i="30"/>
  <c r="Q469" i="30"/>
  <c r="R469" i="30"/>
  <c r="F470" i="30"/>
  <c r="G470" i="30"/>
  <c r="H470" i="30"/>
  <c r="J470" i="30"/>
  <c r="K470" i="30"/>
  <c r="M470" i="30"/>
  <c r="N470" i="30"/>
  <c r="O470" i="30"/>
  <c r="P470" i="30"/>
  <c r="Q470" i="30"/>
  <c r="R470" i="30"/>
  <c r="F471" i="30"/>
  <c r="G471" i="30"/>
  <c r="H471" i="30"/>
  <c r="J471" i="30"/>
  <c r="K471" i="30"/>
  <c r="M471" i="30"/>
  <c r="N471" i="30"/>
  <c r="O471" i="30"/>
  <c r="P471" i="30"/>
  <c r="Q471" i="30"/>
  <c r="R471" i="30"/>
  <c r="F472" i="30"/>
  <c r="G472" i="30"/>
  <c r="H472" i="30"/>
  <c r="J472" i="30"/>
  <c r="K472" i="30"/>
  <c r="M472" i="30"/>
  <c r="N472" i="30"/>
  <c r="O472" i="30"/>
  <c r="P472" i="30"/>
  <c r="Q472" i="30"/>
  <c r="R472" i="30"/>
  <c r="F473" i="30"/>
  <c r="G473" i="30"/>
  <c r="H473" i="30"/>
  <c r="J473" i="30"/>
  <c r="K473" i="30"/>
  <c r="M473" i="30"/>
  <c r="N473" i="30"/>
  <c r="O473" i="30"/>
  <c r="P473" i="30"/>
  <c r="Q473" i="30"/>
  <c r="R473" i="30"/>
  <c r="F474" i="30"/>
  <c r="G474" i="30"/>
  <c r="H474" i="30"/>
  <c r="J474" i="30"/>
  <c r="K474" i="30"/>
  <c r="M474" i="30"/>
  <c r="N474" i="30"/>
  <c r="O474" i="30"/>
  <c r="P474" i="30"/>
  <c r="Q474" i="30"/>
  <c r="R474" i="30"/>
  <c r="F475" i="30"/>
  <c r="G475" i="30"/>
  <c r="H475" i="30"/>
  <c r="J475" i="30"/>
  <c r="K475" i="30"/>
  <c r="M475" i="30"/>
  <c r="N475" i="30"/>
  <c r="O475" i="30"/>
  <c r="P475" i="30"/>
  <c r="Q475" i="30"/>
  <c r="R475" i="30"/>
  <c r="F476" i="30"/>
  <c r="G476" i="30"/>
  <c r="H476" i="30"/>
  <c r="J476" i="30"/>
  <c r="K476" i="30"/>
  <c r="M476" i="30"/>
  <c r="N476" i="30"/>
  <c r="O476" i="30"/>
  <c r="P476" i="30"/>
  <c r="Q476" i="30"/>
  <c r="R476" i="30"/>
  <c r="F477" i="30"/>
  <c r="G477" i="30"/>
  <c r="H477" i="30"/>
  <c r="J477" i="30"/>
  <c r="K477" i="30"/>
  <c r="M477" i="30"/>
  <c r="N477" i="30"/>
  <c r="O477" i="30"/>
  <c r="P477" i="30"/>
  <c r="Q477" i="30"/>
  <c r="R477" i="30"/>
  <c r="F478" i="30"/>
  <c r="G478" i="30"/>
  <c r="H478" i="30"/>
  <c r="J478" i="30"/>
  <c r="K478" i="30"/>
  <c r="M478" i="30"/>
  <c r="N478" i="30"/>
  <c r="O478" i="30"/>
  <c r="P478" i="30"/>
  <c r="Q478" i="30"/>
  <c r="R478" i="30"/>
  <c r="F479" i="30"/>
  <c r="G479" i="30"/>
  <c r="H479" i="30"/>
  <c r="J479" i="30"/>
  <c r="K479" i="30"/>
  <c r="M479" i="30"/>
  <c r="N479" i="30"/>
  <c r="O479" i="30"/>
  <c r="P479" i="30"/>
  <c r="Q479" i="30"/>
  <c r="R479" i="30"/>
  <c r="F480" i="30"/>
  <c r="G480" i="30"/>
  <c r="H480" i="30"/>
  <c r="J480" i="30"/>
  <c r="K480" i="30"/>
  <c r="M480" i="30"/>
  <c r="N480" i="30"/>
  <c r="O480" i="30"/>
  <c r="P480" i="30"/>
  <c r="Q480" i="30"/>
  <c r="R480" i="30"/>
  <c r="F481" i="30"/>
  <c r="G481" i="30"/>
  <c r="H481" i="30"/>
  <c r="J481" i="30"/>
  <c r="K481" i="30"/>
  <c r="M481" i="30"/>
  <c r="N481" i="30"/>
  <c r="O481" i="30"/>
  <c r="P481" i="30"/>
  <c r="Q481" i="30"/>
  <c r="R481" i="30"/>
  <c r="F482" i="30"/>
  <c r="G482" i="30"/>
  <c r="H482" i="30"/>
  <c r="J482" i="30"/>
  <c r="K482" i="30"/>
  <c r="M482" i="30"/>
  <c r="N482" i="30"/>
  <c r="O482" i="30"/>
  <c r="P482" i="30"/>
  <c r="Q482" i="30"/>
  <c r="R482" i="30"/>
  <c r="F483" i="30"/>
  <c r="G483" i="30"/>
  <c r="H483" i="30"/>
  <c r="J483" i="30"/>
  <c r="K483" i="30"/>
  <c r="M483" i="30"/>
  <c r="N483" i="30"/>
  <c r="O483" i="30"/>
  <c r="P483" i="30"/>
  <c r="Q483" i="30"/>
  <c r="R483" i="30"/>
  <c r="F484" i="30"/>
  <c r="G484" i="30"/>
  <c r="H484" i="30"/>
  <c r="J484" i="30"/>
  <c r="K484" i="30"/>
  <c r="M484" i="30"/>
  <c r="N484" i="30"/>
  <c r="O484" i="30"/>
  <c r="P484" i="30"/>
  <c r="Q484" i="30"/>
  <c r="R484" i="30"/>
  <c r="F485" i="30"/>
  <c r="G485" i="30"/>
  <c r="H485" i="30"/>
  <c r="J485" i="30"/>
  <c r="K485" i="30"/>
  <c r="M485" i="30"/>
  <c r="N485" i="30"/>
  <c r="O485" i="30"/>
  <c r="P485" i="30"/>
  <c r="Q485" i="30"/>
  <c r="R485" i="30"/>
  <c r="F486" i="30"/>
  <c r="G486" i="30"/>
  <c r="H486" i="30"/>
  <c r="J486" i="30"/>
  <c r="K486" i="30"/>
  <c r="M486" i="30"/>
  <c r="N486" i="30"/>
  <c r="O486" i="30"/>
  <c r="P486" i="30"/>
  <c r="Q486" i="30"/>
  <c r="R486" i="30"/>
  <c r="F487" i="30"/>
  <c r="G487" i="30"/>
  <c r="H487" i="30"/>
  <c r="J487" i="30"/>
  <c r="K487" i="30"/>
  <c r="M487" i="30"/>
  <c r="N487" i="30"/>
  <c r="O487" i="30"/>
  <c r="P487" i="30"/>
  <c r="Q487" i="30"/>
  <c r="R487" i="30"/>
  <c r="F488" i="30"/>
  <c r="G488" i="30"/>
  <c r="H488" i="30"/>
  <c r="J488" i="30"/>
  <c r="K488" i="30"/>
  <c r="M488" i="30"/>
  <c r="N488" i="30"/>
  <c r="O488" i="30"/>
  <c r="P488" i="30"/>
  <c r="Q488" i="30"/>
  <c r="R488" i="30"/>
  <c r="F489" i="30"/>
  <c r="G489" i="30"/>
  <c r="H489" i="30"/>
  <c r="J489" i="30"/>
  <c r="K489" i="30"/>
  <c r="M489" i="30"/>
  <c r="N489" i="30"/>
  <c r="O489" i="30"/>
  <c r="P489" i="30"/>
  <c r="Q489" i="30"/>
  <c r="R489" i="30"/>
  <c r="F490" i="30"/>
  <c r="G490" i="30"/>
  <c r="H490" i="30"/>
  <c r="J490" i="30"/>
  <c r="K490" i="30"/>
  <c r="M490" i="30"/>
  <c r="N490" i="30"/>
  <c r="O490" i="30"/>
  <c r="P490" i="30"/>
  <c r="Q490" i="30"/>
  <c r="R490" i="30"/>
  <c r="F491" i="30"/>
  <c r="G491" i="30"/>
  <c r="H491" i="30"/>
  <c r="J491" i="30"/>
  <c r="K491" i="30"/>
  <c r="M491" i="30"/>
  <c r="N491" i="30"/>
  <c r="O491" i="30"/>
  <c r="P491" i="30"/>
  <c r="Q491" i="30"/>
  <c r="R491" i="30"/>
  <c r="F492" i="30"/>
  <c r="G492" i="30"/>
  <c r="H492" i="30"/>
  <c r="J492" i="30"/>
  <c r="K492" i="30"/>
  <c r="M492" i="30"/>
  <c r="N492" i="30"/>
  <c r="O492" i="30"/>
  <c r="P492" i="30"/>
  <c r="Q492" i="30"/>
  <c r="R492" i="30"/>
  <c r="F493" i="30"/>
  <c r="G493" i="30"/>
  <c r="H493" i="30"/>
  <c r="J493" i="30"/>
  <c r="K493" i="30"/>
  <c r="M493" i="30"/>
  <c r="N493" i="30"/>
  <c r="O493" i="30"/>
  <c r="P493" i="30"/>
  <c r="Q493" i="30"/>
  <c r="R493" i="30"/>
  <c r="F494" i="30"/>
  <c r="G494" i="30"/>
  <c r="H494" i="30"/>
  <c r="J494" i="30"/>
  <c r="K494" i="30"/>
  <c r="M494" i="30"/>
  <c r="N494" i="30"/>
  <c r="O494" i="30"/>
  <c r="P494" i="30"/>
  <c r="Q494" i="30"/>
  <c r="R494" i="30"/>
  <c r="F495" i="30"/>
  <c r="G495" i="30"/>
  <c r="H495" i="30"/>
  <c r="J495" i="30"/>
  <c r="K495" i="30"/>
  <c r="M495" i="30"/>
  <c r="N495" i="30"/>
  <c r="O495" i="30"/>
  <c r="P495" i="30"/>
  <c r="Q495" i="30"/>
  <c r="R495" i="30"/>
  <c r="F496" i="30"/>
  <c r="G496" i="30"/>
  <c r="H496" i="30"/>
  <c r="J496" i="30"/>
  <c r="K496" i="30"/>
  <c r="M496" i="30"/>
  <c r="N496" i="30"/>
  <c r="O496" i="30"/>
  <c r="P496" i="30"/>
  <c r="Q496" i="30"/>
  <c r="R496" i="30"/>
  <c r="F497" i="30"/>
  <c r="G497" i="30"/>
  <c r="H497" i="30"/>
  <c r="J497" i="30"/>
  <c r="K497" i="30"/>
  <c r="M497" i="30"/>
  <c r="N497" i="30"/>
  <c r="O497" i="30"/>
  <c r="P497" i="30"/>
  <c r="Q497" i="30"/>
  <c r="R497" i="30"/>
  <c r="F498" i="30"/>
  <c r="G498" i="30"/>
  <c r="H498" i="30"/>
  <c r="J498" i="30"/>
  <c r="K498" i="30"/>
  <c r="M498" i="30"/>
  <c r="N498" i="30"/>
  <c r="O498" i="30"/>
  <c r="P498" i="30"/>
  <c r="Q498" i="30"/>
  <c r="R498" i="30"/>
  <c r="F499" i="30"/>
  <c r="G499" i="30"/>
  <c r="H499" i="30"/>
  <c r="J499" i="30"/>
  <c r="K499" i="30"/>
  <c r="M499" i="30"/>
  <c r="N499" i="30"/>
  <c r="O499" i="30"/>
  <c r="P499" i="30"/>
  <c r="Q499" i="30"/>
  <c r="R499" i="30"/>
  <c r="F500" i="30"/>
  <c r="G500" i="30"/>
  <c r="H500" i="30"/>
  <c r="J500" i="30"/>
  <c r="K500" i="30"/>
  <c r="M500" i="30"/>
  <c r="N500" i="30"/>
  <c r="O500" i="30"/>
  <c r="P500" i="30"/>
  <c r="Q500" i="30"/>
  <c r="R500" i="30"/>
  <c r="F501" i="30"/>
  <c r="G501" i="30"/>
  <c r="H501" i="30"/>
  <c r="J501" i="30"/>
  <c r="K501" i="30"/>
  <c r="M501" i="30"/>
  <c r="N501" i="30"/>
  <c r="O501" i="30"/>
  <c r="P501" i="30"/>
  <c r="Q501" i="30"/>
  <c r="R501" i="30"/>
  <c r="F502" i="30"/>
  <c r="G502" i="30"/>
  <c r="H502" i="30"/>
  <c r="J502" i="30"/>
  <c r="K502" i="30"/>
  <c r="M502" i="30"/>
  <c r="N502" i="30"/>
  <c r="O502" i="30"/>
  <c r="P502" i="30"/>
  <c r="Q502" i="30"/>
  <c r="R502" i="30"/>
  <c r="F503" i="30"/>
  <c r="G503" i="30"/>
  <c r="H503" i="30"/>
  <c r="J503" i="30"/>
  <c r="K503" i="30"/>
  <c r="M503" i="30"/>
  <c r="N503" i="30"/>
  <c r="O503" i="30"/>
  <c r="P503" i="30"/>
  <c r="Q503" i="30"/>
  <c r="R503" i="30"/>
  <c r="F504" i="30"/>
  <c r="G504" i="30"/>
  <c r="H504" i="30"/>
  <c r="J504" i="30"/>
  <c r="K504" i="30"/>
  <c r="M504" i="30"/>
  <c r="N504" i="30"/>
  <c r="O504" i="30"/>
  <c r="P504" i="30"/>
  <c r="Q504" i="30"/>
  <c r="R504" i="30"/>
  <c r="F505" i="30"/>
  <c r="G505" i="30"/>
  <c r="H505" i="30"/>
  <c r="J505" i="30"/>
  <c r="K505" i="30"/>
  <c r="M505" i="30"/>
  <c r="N505" i="30"/>
  <c r="O505" i="30"/>
  <c r="P505" i="30"/>
  <c r="Q505" i="30"/>
  <c r="R505" i="30"/>
  <c r="F506" i="30"/>
  <c r="G506" i="30"/>
  <c r="H506" i="30"/>
  <c r="J506" i="30"/>
  <c r="K506" i="30"/>
  <c r="M506" i="30"/>
  <c r="N506" i="30"/>
  <c r="O506" i="30"/>
  <c r="P506" i="30"/>
  <c r="Q506" i="30"/>
  <c r="R506" i="30"/>
  <c r="F507" i="30"/>
  <c r="G507" i="30"/>
  <c r="H507" i="30"/>
  <c r="J507" i="30"/>
  <c r="K507" i="30"/>
  <c r="M507" i="30"/>
  <c r="N507" i="30"/>
  <c r="O507" i="30"/>
  <c r="P507" i="30"/>
  <c r="Q507" i="30"/>
  <c r="R507" i="30"/>
  <c r="F508" i="30"/>
  <c r="G508" i="30"/>
  <c r="H508" i="30"/>
  <c r="J508" i="30"/>
  <c r="K508" i="30"/>
  <c r="M508" i="30"/>
  <c r="N508" i="30"/>
  <c r="O508" i="30"/>
  <c r="P508" i="30"/>
  <c r="Q508" i="30"/>
  <c r="R508" i="30"/>
  <c r="F509" i="30"/>
  <c r="G509" i="30"/>
  <c r="H509" i="30"/>
  <c r="J509" i="30"/>
  <c r="K509" i="30"/>
  <c r="M509" i="30"/>
  <c r="N509" i="30"/>
  <c r="O509" i="30"/>
  <c r="P509" i="30"/>
  <c r="Q509" i="30"/>
  <c r="R509" i="30"/>
  <c r="F510" i="30"/>
  <c r="G510" i="30"/>
  <c r="H510" i="30"/>
  <c r="J510" i="30"/>
  <c r="K510" i="30"/>
  <c r="M510" i="30"/>
  <c r="N510" i="30"/>
  <c r="O510" i="30"/>
  <c r="P510" i="30"/>
  <c r="Q510" i="30"/>
  <c r="R510" i="30"/>
  <c r="F511" i="30"/>
  <c r="G511" i="30"/>
  <c r="H511" i="30"/>
  <c r="J511" i="30"/>
  <c r="K511" i="30"/>
  <c r="M511" i="30"/>
  <c r="N511" i="30"/>
  <c r="O511" i="30"/>
  <c r="P511" i="30"/>
  <c r="Q511" i="30"/>
  <c r="R511" i="30"/>
  <c r="F512" i="30"/>
  <c r="G512" i="30"/>
  <c r="H512" i="30"/>
  <c r="J512" i="30"/>
  <c r="K512" i="30"/>
  <c r="M512" i="30"/>
  <c r="N512" i="30"/>
  <c r="O512" i="30"/>
  <c r="P512" i="30"/>
  <c r="Q512" i="30"/>
  <c r="R512" i="30"/>
  <c r="F513" i="30"/>
  <c r="G513" i="30"/>
  <c r="H513" i="30"/>
  <c r="J513" i="30"/>
  <c r="K513" i="30"/>
  <c r="M513" i="30"/>
  <c r="N513" i="30"/>
  <c r="O513" i="30"/>
  <c r="P513" i="30"/>
  <c r="Q513" i="30"/>
  <c r="R513" i="30"/>
  <c r="F514" i="30"/>
  <c r="G514" i="30"/>
  <c r="H514" i="30"/>
  <c r="J514" i="30"/>
  <c r="K514" i="30"/>
  <c r="M514" i="30"/>
  <c r="N514" i="30"/>
  <c r="O514" i="30"/>
  <c r="P514" i="30"/>
  <c r="Q514" i="30"/>
  <c r="R514" i="30"/>
  <c r="F515" i="30"/>
  <c r="G515" i="30"/>
  <c r="H515" i="30"/>
  <c r="J515" i="30"/>
  <c r="K515" i="30"/>
  <c r="M515" i="30"/>
  <c r="N515" i="30"/>
  <c r="O515" i="30"/>
  <c r="P515" i="30"/>
  <c r="Q515" i="30"/>
  <c r="R515" i="30"/>
  <c r="G2" i="30"/>
  <c r="H2" i="30"/>
  <c r="J2" i="30"/>
  <c r="K2" i="30"/>
  <c r="M2" i="30"/>
  <c r="N2" i="30"/>
  <c r="O2" i="30"/>
  <c r="P2" i="30"/>
  <c r="Q2" i="30"/>
  <c r="R2" i="30"/>
  <c r="F2" i="30"/>
  <c r="AD516" i="22"/>
  <c r="AC516" i="22"/>
  <c r="AB516" i="22"/>
  <c r="AA516" i="22"/>
  <c r="Z516" i="22"/>
  <c r="Y516" i="22"/>
  <c r="W516" i="22"/>
  <c r="V516" i="22"/>
  <c r="U516" i="22"/>
  <c r="T516" i="22"/>
  <c r="S516" i="22"/>
  <c r="R516" i="22"/>
  <c r="Q516" i="22"/>
  <c r="P516" i="22"/>
  <c r="O516" i="22"/>
  <c r="N516" i="22"/>
  <c r="M516" i="22"/>
  <c r="L516" i="22"/>
  <c r="K516" i="22"/>
  <c r="J516" i="22"/>
  <c r="I516" i="22"/>
  <c r="H516" i="22"/>
  <c r="G516" i="22"/>
  <c r="AD515" i="22"/>
  <c r="AC515" i="22"/>
  <c r="AB515" i="22"/>
  <c r="AA515" i="22"/>
  <c r="Z515" i="22"/>
  <c r="Y515" i="22"/>
  <c r="W515" i="22"/>
  <c r="V515" i="22"/>
  <c r="U515" i="22"/>
  <c r="T515" i="22"/>
  <c r="S515" i="22"/>
  <c r="R515" i="22"/>
  <c r="Q515" i="22"/>
  <c r="P515" i="22"/>
  <c r="O515" i="22"/>
  <c r="N515" i="22"/>
  <c r="M515" i="22"/>
  <c r="L515" i="22"/>
  <c r="K515" i="22"/>
  <c r="J515" i="22"/>
  <c r="I515" i="22"/>
  <c r="H515" i="22"/>
  <c r="G515" i="22"/>
  <c r="AD514" i="22"/>
  <c r="AC514" i="22"/>
  <c r="AB514" i="22"/>
  <c r="AA514" i="22"/>
  <c r="Z514" i="22"/>
  <c r="Y514" i="22"/>
  <c r="W514" i="22"/>
  <c r="V514" i="22"/>
  <c r="U514" i="22"/>
  <c r="T514" i="22"/>
  <c r="S514" i="22"/>
  <c r="R514" i="22"/>
  <c r="Q514" i="22"/>
  <c r="P514" i="22"/>
  <c r="O514" i="22"/>
  <c r="N514" i="22"/>
  <c r="M514" i="22"/>
  <c r="L514" i="22"/>
  <c r="K514" i="22"/>
  <c r="J514" i="22"/>
  <c r="I514" i="22"/>
  <c r="H514" i="22"/>
  <c r="G514" i="22"/>
  <c r="AD513" i="22"/>
  <c r="AC513" i="22"/>
  <c r="AB513" i="22"/>
  <c r="AA513" i="22"/>
  <c r="Z513" i="22"/>
  <c r="Y513" i="22"/>
  <c r="W513" i="22"/>
  <c r="V513" i="22"/>
  <c r="U513" i="22"/>
  <c r="T513" i="22"/>
  <c r="S513" i="22"/>
  <c r="R513" i="22"/>
  <c r="Q513" i="22"/>
  <c r="P513" i="22"/>
  <c r="O513" i="22"/>
  <c r="N513" i="22"/>
  <c r="M513" i="22"/>
  <c r="L513" i="22"/>
  <c r="K513" i="22"/>
  <c r="J513" i="22"/>
  <c r="I513" i="22"/>
  <c r="H513" i="22"/>
  <c r="G513" i="22"/>
  <c r="AD512" i="22"/>
  <c r="AC512" i="22"/>
  <c r="AB512" i="22"/>
  <c r="AA512" i="22"/>
  <c r="Z512" i="22"/>
  <c r="Y512" i="22"/>
  <c r="W512" i="22"/>
  <c r="V512" i="22"/>
  <c r="U512" i="22"/>
  <c r="T512" i="22"/>
  <c r="S512" i="22"/>
  <c r="R512" i="22"/>
  <c r="Q512" i="22"/>
  <c r="P512" i="22"/>
  <c r="O512" i="22"/>
  <c r="N512" i="22"/>
  <c r="M512" i="22"/>
  <c r="L512" i="22"/>
  <c r="K512" i="22"/>
  <c r="J512" i="22"/>
  <c r="I512" i="22"/>
  <c r="H512" i="22"/>
  <c r="G512" i="22"/>
  <c r="AD511" i="22"/>
  <c r="AC511" i="22"/>
  <c r="AB511" i="22"/>
  <c r="AA511" i="22"/>
  <c r="Z511" i="22"/>
  <c r="Y511" i="22"/>
  <c r="W511" i="22"/>
  <c r="V511" i="22"/>
  <c r="U511" i="22"/>
  <c r="T511" i="22"/>
  <c r="S511" i="22"/>
  <c r="R511" i="22"/>
  <c r="Q511" i="22"/>
  <c r="P511" i="22"/>
  <c r="O511" i="22"/>
  <c r="N511" i="22"/>
  <c r="M511" i="22"/>
  <c r="L511" i="22"/>
  <c r="K511" i="22"/>
  <c r="J511" i="22"/>
  <c r="I511" i="22"/>
  <c r="H511" i="22"/>
  <c r="G511" i="22"/>
  <c r="AD510" i="22"/>
  <c r="AC510" i="22"/>
  <c r="AB510" i="22"/>
  <c r="AA510" i="22"/>
  <c r="Z510" i="22"/>
  <c r="Y510" i="22"/>
  <c r="W510" i="22"/>
  <c r="V510" i="22"/>
  <c r="U510" i="22"/>
  <c r="T510" i="22"/>
  <c r="S510" i="22"/>
  <c r="R510" i="22"/>
  <c r="Q510" i="22"/>
  <c r="P510" i="22"/>
  <c r="O510" i="22"/>
  <c r="N510" i="22"/>
  <c r="M510" i="22"/>
  <c r="L510" i="22"/>
  <c r="K510" i="22"/>
  <c r="J510" i="22"/>
  <c r="I510" i="22"/>
  <c r="H510" i="22"/>
  <c r="G510" i="22"/>
  <c r="AD509" i="22"/>
  <c r="AC509" i="22"/>
  <c r="AB509" i="22"/>
  <c r="AA509" i="22"/>
  <c r="Z509" i="22"/>
  <c r="Y509" i="22"/>
  <c r="W509" i="22"/>
  <c r="V509" i="22"/>
  <c r="U509" i="22"/>
  <c r="T509" i="22"/>
  <c r="S509" i="22"/>
  <c r="R509" i="22"/>
  <c r="Q509" i="22"/>
  <c r="P509" i="22"/>
  <c r="O509" i="22"/>
  <c r="N509" i="22"/>
  <c r="M509" i="22"/>
  <c r="L509" i="22"/>
  <c r="K509" i="22"/>
  <c r="J509" i="22"/>
  <c r="I509" i="22"/>
  <c r="H509" i="22"/>
  <c r="G509" i="22"/>
  <c r="AD508" i="22"/>
  <c r="AC508" i="22"/>
  <c r="AB508" i="22"/>
  <c r="AA508" i="22"/>
  <c r="Z508" i="22"/>
  <c r="Y508" i="22"/>
  <c r="W508" i="22"/>
  <c r="V508" i="22"/>
  <c r="U508" i="22"/>
  <c r="T508" i="22"/>
  <c r="S508" i="22"/>
  <c r="R508" i="22"/>
  <c r="Q508" i="22"/>
  <c r="P508" i="22"/>
  <c r="O508" i="22"/>
  <c r="N508" i="22"/>
  <c r="M508" i="22"/>
  <c r="L508" i="22"/>
  <c r="K508" i="22"/>
  <c r="J508" i="22"/>
  <c r="I508" i="22"/>
  <c r="H508" i="22"/>
  <c r="G508" i="22"/>
  <c r="AD507" i="22"/>
  <c r="AC507" i="22"/>
  <c r="AB507" i="22"/>
  <c r="AA507" i="22"/>
  <c r="Z507" i="22"/>
  <c r="Y507" i="22"/>
  <c r="W507" i="22"/>
  <c r="V507" i="22"/>
  <c r="U507" i="22"/>
  <c r="T507" i="22"/>
  <c r="S507" i="22"/>
  <c r="R507" i="22"/>
  <c r="Q507" i="22"/>
  <c r="P507" i="22"/>
  <c r="O507" i="22"/>
  <c r="N507" i="22"/>
  <c r="M507" i="22"/>
  <c r="L507" i="22"/>
  <c r="K507" i="22"/>
  <c r="J507" i="22"/>
  <c r="I507" i="22"/>
  <c r="H507" i="22"/>
  <c r="G507" i="22"/>
  <c r="AD506" i="22"/>
  <c r="AC506" i="22"/>
  <c r="AB506" i="22"/>
  <c r="AA506" i="22"/>
  <c r="Z506" i="22"/>
  <c r="Y506" i="22"/>
  <c r="W506" i="22"/>
  <c r="V506" i="22"/>
  <c r="U506" i="22"/>
  <c r="T506" i="22"/>
  <c r="S506" i="22"/>
  <c r="R506" i="22"/>
  <c r="Q506" i="22"/>
  <c r="P506" i="22"/>
  <c r="O506" i="22"/>
  <c r="N506" i="22"/>
  <c r="M506" i="22"/>
  <c r="L506" i="22"/>
  <c r="K506" i="22"/>
  <c r="J506" i="22"/>
  <c r="I506" i="22"/>
  <c r="H506" i="22"/>
  <c r="G506" i="22"/>
  <c r="AD505" i="22"/>
  <c r="AC505" i="22"/>
  <c r="AB505" i="22"/>
  <c r="AA505" i="22"/>
  <c r="Z505" i="22"/>
  <c r="Y505" i="22"/>
  <c r="W505" i="22"/>
  <c r="V505" i="22"/>
  <c r="U505" i="22"/>
  <c r="T505" i="22"/>
  <c r="S505" i="22"/>
  <c r="R505" i="22"/>
  <c r="Q505" i="22"/>
  <c r="P505" i="22"/>
  <c r="O505" i="22"/>
  <c r="N505" i="22"/>
  <c r="M505" i="22"/>
  <c r="L505" i="22"/>
  <c r="K505" i="22"/>
  <c r="J505" i="22"/>
  <c r="I505" i="22"/>
  <c r="H505" i="22"/>
  <c r="G505" i="22"/>
  <c r="AD504" i="22"/>
  <c r="AC504" i="22"/>
  <c r="AB504" i="22"/>
  <c r="AA504" i="22"/>
  <c r="Z504" i="22"/>
  <c r="Y504" i="22"/>
  <c r="W504" i="22"/>
  <c r="V504" i="22"/>
  <c r="U504" i="22"/>
  <c r="T504" i="22"/>
  <c r="S504" i="22"/>
  <c r="R504" i="22"/>
  <c r="Q504" i="22"/>
  <c r="P504" i="22"/>
  <c r="O504" i="22"/>
  <c r="N504" i="22"/>
  <c r="M504" i="22"/>
  <c r="L504" i="22"/>
  <c r="K504" i="22"/>
  <c r="J504" i="22"/>
  <c r="I504" i="22"/>
  <c r="H504" i="22"/>
  <c r="G504" i="22"/>
  <c r="AD503" i="22"/>
  <c r="AC503" i="22"/>
  <c r="AB503" i="22"/>
  <c r="AA503" i="22"/>
  <c r="Z503" i="22"/>
  <c r="Y503" i="22"/>
  <c r="W503" i="22"/>
  <c r="V503" i="22"/>
  <c r="U503" i="22"/>
  <c r="T503" i="22"/>
  <c r="S503" i="22"/>
  <c r="R503" i="22"/>
  <c r="Q503" i="22"/>
  <c r="P503" i="22"/>
  <c r="O503" i="22"/>
  <c r="N503" i="22"/>
  <c r="M503" i="22"/>
  <c r="L503" i="22"/>
  <c r="K503" i="22"/>
  <c r="J503" i="22"/>
  <c r="I503" i="22"/>
  <c r="H503" i="22"/>
  <c r="G503" i="22"/>
  <c r="AD502" i="22"/>
  <c r="AC502" i="22"/>
  <c r="AB502" i="22"/>
  <c r="AA502" i="22"/>
  <c r="Z502" i="22"/>
  <c r="Y502" i="22"/>
  <c r="W502" i="22"/>
  <c r="V502" i="22"/>
  <c r="U502" i="22"/>
  <c r="T502" i="22"/>
  <c r="S502" i="22"/>
  <c r="R502" i="22"/>
  <c r="Q502" i="22"/>
  <c r="P502" i="22"/>
  <c r="O502" i="22"/>
  <c r="N502" i="22"/>
  <c r="M502" i="22"/>
  <c r="L502" i="22"/>
  <c r="K502" i="22"/>
  <c r="J502" i="22"/>
  <c r="I502" i="22"/>
  <c r="H502" i="22"/>
  <c r="G502" i="22"/>
  <c r="AD501" i="22"/>
  <c r="AC501" i="22"/>
  <c r="AB501" i="22"/>
  <c r="AA501" i="22"/>
  <c r="Z501" i="22"/>
  <c r="Y501" i="22"/>
  <c r="W501" i="22"/>
  <c r="V501" i="22"/>
  <c r="U501" i="22"/>
  <c r="T501" i="22"/>
  <c r="S501" i="22"/>
  <c r="R501" i="22"/>
  <c r="Q501" i="22"/>
  <c r="P501" i="22"/>
  <c r="O501" i="22"/>
  <c r="N501" i="22"/>
  <c r="M501" i="22"/>
  <c r="L501" i="22"/>
  <c r="K501" i="22"/>
  <c r="J501" i="22"/>
  <c r="I501" i="22"/>
  <c r="H501" i="22"/>
  <c r="G501" i="22"/>
  <c r="AD500" i="22"/>
  <c r="AC500" i="22"/>
  <c r="AB500" i="22"/>
  <c r="AA500" i="22"/>
  <c r="Z500" i="22"/>
  <c r="Y500" i="22"/>
  <c r="W500" i="22"/>
  <c r="V500" i="22"/>
  <c r="U500" i="22"/>
  <c r="T500" i="22"/>
  <c r="S500" i="22"/>
  <c r="R500" i="22"/>
  <c r="Q500" i="22"/>
  <c r="P500" i="22"/>
  <c r="O500" i="22"/>
  <c r="N500" i="22"/>
  <c r="M500" i="22"/>
  <c r="L500" i="22"/>
  <c r="K500" i="22"/>
  <c r="J500" i="22"/>
  <c r="I500" i="22"/>
  <c r="H500" i="22"/>
  <c r="G500" i="22"/>
  <c r="AD499" i="22"/>
  <c r="AC499" i="22"/>
  <c r="AB499" i="22"/>
  <c r="AA499" i="22"/>
  <c r="Z499" i="22"/>
  <c r="Y499" i="22"/>
  <c r="W499" i="22"/>
  <c r="V499" i="22"/>
  <c r="U499" i="22"/>
  <c r="T499" i="22"/>
  <c r="S499" i="22"/>
  <c r="R499" i="22"/>
  <c r="Q499" i="22"/>
  <c r="P499" i="22"/>
  <c r="O499" i="22"/>
  <c r="N499" i="22"/>
  <c r="M499" i="22"/>
  <c r="L499" i="22"/>
  <c r="K499" i="22"/>
  <c r="J499" i="22"/>
  <c r="I499" i="22"/>
  <c r="H499" i="22"/>
  <c r="G499" i="22"/>
  <c r="AD498" i="22"/>
  <c r="AC498" i="22"/>
  <c r="AB498" i="22"/>
  <c r="AA498" i="22"/>
  <c r="Z498" i="22"/>
  <c r="Y498" i="22"/>
  <c r="W498" i="22"/>
  <c r="V498" i="22"/>
  <c r="U498" i="22"/>
  <c r="T498" i="22"/>
  <c r="S498" i="22"/>
  <c r="R498" i="22"/>
  <c r="Q498" i="22"/>
  <c r="P498" i="22"/>
  <c r="O498" i="22"/>
  <c r="N498" i="22"/>
  <c r="M498" i="22"/>
  <c r="L498" i="22"/>
  <c r="K498" i="22"/>
  <c r="J498" i="22"/>
  <c r="I498" i="22"/>
  <c r="H498" i="22"/>
  <c r="G498" i="22"/>
  <c r="AD497" i="22"/>
  <c r="AC497" i="22"/>
  <c r="AB497" i="22"/>
  <c r="AA497" i="22"/>
  <c r="Z497" i="22"/>
  <c r="Y497" i="22"/>
  <c r="W497" i="22"/>
  <c r="V497" i="22"/>
  <c r="U497" i="22"/>
  <c r="T497" i="22"/>
  <c r="S497" i="22"/>
  <c r="R497" i="22"/>
  <c r="Q497" i="22"/>
  <c r="P497" i="22"/>
  <c r="O497" i="22"/>
  <c r="N497" i="22"/>
  <c r="M497" i="22"/>
  <c r="L497" i="22"/>
  <c r="K497" i="22"/>
  <c r="J497" i="22"/>
  <c r="I497" i="22"/>
  <c r="H497" i="22"/>
  <c r="G497" i="22"/>
  <c r="AD496" i="22"/>
  <c r="AC496" i="22"/>
  <c r="AB496" i="22"/>
  <c r="AA496" i="22"/>
  <c r="Z496" i="22"/>
  <c r="Y496" i="22"/>
  <c r="W496" i="22"/>
  <c r="V496" i="22"/>
  <c r="U496" i="22"/>
  <c r="T496" i="22"/>
  <c r="S496" i="22"/>
  <c r="R496" i="22"/>
  <c r="Q496" i="22"/>
  <c r="P496" i="22"/>
  <c r="O496" i="22"/>
  <c r="N496" i="22"/>
  <c r="M496" i="22"/>
  <c r="L496" i="22"/>
  <c r="K496" i="22"/>
  <c r="J496" i="22"/>
  <c r="I496" i="22"/>
  <c r="H496" i="22"/>
  <c r="G496" i="22"/>
  <c r="AD495" i="22"/>
  <c r="AC495" i="22"/>
  <c r="AB495" i="22"/>
  <c r="AA495" i="22"/>
  <c r="Z495" i="22"/>
  <c r="Y495" i="22"/>
  <c r="W495" i="22"/>
  <c r="V495" i="22"/>
  <c r="U495" i="22"/>
  <c r="T495" i="22"/>
  <c r="S495" i="22"/>
  <c r="R495" i="22"/>
  <c r="Q495" i="22"/>
  <c r="P495" i="22"/>
  <c r="O495" i="22"/>
  <c r="N495" i="22"/>
  <c r="M495" i="22"/>
  <c r="L495" i="22"/>
  <c r="K495" i="22"/>
  <c r="J495" i="22"/>
  <c r="I495" i="22"/>
  <c r="H495" i="22"/>
  <c r="G495" i="22"/>
  <c r="AD494" i="22"/>
  <c r="AC494" i="22"/>
  <c r="AB494" i="22"/>
  <c r="AA494" i="22"/>
  <c r="Z494" i="22"/>
  <c r="Y494" i="22"/>
  <c r="W494" i="22"/>
  <c r="V494" i="22"/>
  <c r="U494" i="22"/>
  <c r="T494" i="22"/>
  <c r="S494" i="22"/>
  <c r="R494" i="22"/>
  <c r="Q494" i="22"/>
  <c r="P494" i="22"/>
  <c r="O494" i="22"/>
  <c r="N494" i="22"/>
  <c r="M494" i="22"/>
  <c r="L494" i="22"/>
  <c r="K494" i="22"/>
  <c r="J494" i="22"/>
  <c r="I494" i="22"/>
  <c r="H494" i="22"/>
  <c r="G494" i="22"/>
  <c r="AD493" i="22"/>
  <c r="AC493" i="22"/>
  <c r="AB493" i="22"/>
  <c r="AA493" i="22"/>
  <c r="Z493" i="22"/>
  <c r="Y493" i="22"/>
  <c r="W493" i="22"/>
  <c r="V493" i="22"/>
  <c r="U493" i="22"/>
  <c r="T493" i="22"/>
  <c r="S493" i="22"/>
  <c r="R493" i="22"/>
  <c r="Q493" i="22"/>
  <c r="P493" i="22"/>
  <c r="O493" i="22"/>
  <c r="N493" i="22"/>
  <c r="M493" i="22"/>
  <c r="L493" i="22"/>
  <c r="K493" i="22"/>
  <c r="J493" i="22"/>
  <c r="I493" i="22"/>
  <c r="H493" i="22"/>
  <c r="G493" i="22"/>
  <c r="AD492" i="22"/>
  <c r="AC492" i="22"/>
  <c r="AB492" i="22"/>
  <c r="AA492" i="22"/>
  <c r="Z492" i="22"/>
  <c r="Y492" i="22"/>
  <c r="W492" i="22"/>
  <c r="V492" i="22"/>
  <c r="U492" i="22"/>
  <c r="T492" i="22"/>
  <c r="S492" i="22"/>
  <c r="R492" i="22"/>
  <c r="Q492" i="22"/>
  <c r="P492" i="22"/>
  <c r="O492" i="22"/>
  <c r="N492" i="22"/>
  <c r="M492" i="22"/>
  <c r="L492" i="22"/>
  <c r="K492" i="22"/>
  <c r="J492" i="22"/>
  <c r="I492" i="22"/>
  <c r="H492" i="22"/>
  <c r="G492" i="22"/>
  <c r="AD491" i="22"/>
  <c r="AC491" i="22"/>
  <c r="AB491" i="22"/>
  <c r="AA491" i="22"/>
  <c r="Z491" i="22"/>
  <c r="Y491" i="22"/>
  <c r="W491" i="22"/>
  <c r="V491" i="22"/>
  <c r="U491" i="22"/>
  <c r="T491" i="22"/>
  <c r="S491" i="22"/>
  <c r="R491" i="22"/>
  <c r="Q491" i="22"/>
  <c r="P491" i="22"/>
  <c r="O491" i="22"/>
  <c r="N491" i="22"/>
  <c r="M491" i="22"/>
  <c r="L491" i="22"/>
  <c r="K491" i="22"/>
  <c r="J491" i="22"/>
  <c r="I491" i="22"/>
  <c r="H491" i="22"/>
  <c r="G491" i="22"/>
  <c r="AD490" i="22"/>
  <c r="AC490" i="22"/>
  <c r="AB490" i="22"/>
  <c r="AA490" i="22"/>
  <c r="Z490" i="22"/>
  <c r="Y490" i="22"/>
  <c r="W490" i="22"/>
  <c r="V490" i="22"/>
  <c r="U490" i="22"/>
  <c r="T490" i="22"/>
  <c r="S490" i="22"/>
  <c r="R490" i="22"/>
  <c r="Q490" i="22"/>
  <c r="P490" i="22"/>
  <c r="O490" i="22"/>
  <c r="N490" i="22"/>
  <c r="M490" i="22"/>
  <c r="L490" i="22"/>
  <c r="K490" i="22"/>
  <c r="J490" i="22"/>
  <c r="I490" i="22"/>
  <c r="H490" i="22"/>
  <c r="G490" i="22"/>
  <c r="AD489" i="22"/>
  <c r="AC489" i="22"/>
  <c r="AB489" i="22"/>
  <c r="AA489" i="22"/>
  <c r="Z489" i="22"/>
  <c r="Y489" i="22"/>
  <c r="W489" i="22"/>
  <c r="V489" i="22"/>
  <c r="U489" i="22"/>
  <c r="T489" i="22"/>
  <c r="S489" i="22"/>
  <c r="R489" i="22"/>
  <c r="Q489" i="22"/>
  <c r="P489" i="22"/>
  <c r="O489" i="22"/>
  <c r="N489" i="22"/>
  <c r="M489" i="22"/>
  <c r="L489" i="22"/>
  <c r="K489" i="22"/>
  <c r="J489" i="22"/>
  <c r="I489" i="22"/>
  <c r="H489" i="22"/>
  <c r="G489" i="22"/>
  <c r="AD488" i="22"/>
  <c r="AC488" i="22"/>
  <c r="AB488" i="22"/>
  <c r="AA488" i="22"/>
  <c r="Z488" i="22"/>
  <c r="Y488" i="22"/>
  <c r="W488" i="22"/>
  <c r="V488" i="22"/>
  <c r="U488" i="22"/>
  <c r="T488" i="22"/>
  <c r="S488" i="22"/>
  <c r="R488" i="22"/>
  <c r="Q488" i="22"/>
  <c r="P488" i="22"/>
  <c r="O488" i="22"/>
  <c r="N488" i="22"/>
  <c r="M488" i="22"/>
  <c r="L488" i="22"/>
  <c r="K488" i="22"/>
  <c r="J488" i="22"/>
  <c r="I488" i="22"/>
  <c r="H488" i="22"/>
  <c r="G488" i="22"/>
  <c r="AD487" i="22"/>
  <c r="AC487" i="22"/>
  <c r="AB487" i="22"/>
  <c r="AA487" i="22"/>
  <c r="Z487" i="22"/>
  <c r="Y487" i="22"/>
  <c r="W487" i="22"/>
  <c r="V487" i="22"/>
  <c r="U487" i="22"/>
  <c r="T487" i="22"/>
  <c r="S487" i="22"/>
  <c r="R487" i="22"/>
  <c r="Q487" i="22"/>
  <c r="P487" i="22"/>
  <c r="O487" i="22"/>
  <c r="N487" i="22"/>
  <c r="M487" i="22"/>
  <c r="L487" i="22"/>
  <c r="K487" i="22"/>
  <c r="J487" i="22"/>
  <c r="I487" i="22"/>
  <c r="H487" i="22"/>
  <c r="G487" i="22"/>
  <c r="AD486" i="22"/>
  <c r="AC486" i="22"/>
  <c r="AB486" i="22"/>
  <c r="AA486" i="22"/>
  <c r="Z486" i="22"/>
  <c r="Y486" i="22"/>
  <c r="W486" i="22"/>
  <c r="V486" i="22"/>
  <c r="U486" i="22"/>
  <c r="T486" i="22"/>
  <c r="S486" i="22"/>
  <c r="R486" i="22"/>
  <c r="Q486" i="22"/>
  <c r="P486" i="22"/>
  <c r="O486" i="22"/>
  <c r="N486" i="22"/>
  <c r="M486" i="22"/>
  <c r="L486" i="22"/>
  <c r="K486" i="22"/>
  <c r="J486" i="22"/>
  <c r="I486" i="22"/>
  <c r="H486" i="22"/>
  <c r="G486" i="22"/>
  <c r="AD485" i="22"/>
  <c r="AC485" i="22"/>
  <c r="AB485" i="22"/>
  <c r="AA485" i="22"/>
  <c r="Z485" i="22"/>
  <c r="Y485" i="22"/>
  <c r="W485" i="22"/>
  <c r="V485" i="22"/>
  <c r="U485" i="22"/>
  <c r="T485" i="22"/>
  <c r="S485" i="22"/>
  <c r="R485" i="22"/>
  <c r="Q485" i="22"/>
  <c r="P485" i="22"/>
  <c r="O485" i="22"/>
  <c r="N485" i="22"/>
  <c r="M485" i="22"/>
  <c r="L485" i="22"/>
  <c r="K485" i="22"/>
  <c r="J485" i="22"/>
  <c r="I485" i="22"/>
  <c r="H485" i="22"/>
  <c r="G485" i="22"/>
  <c r="AD484" i="22"/>
  <c r="AC484" i="22"/>
  <c r="AB484" i="22"/>
  <c r="AA484" i="22"/>
  <c r="Z484" i="22"/>
  <c r="Y484" i="22"/>
  <c r="W484" i="22"/>
  <c r="V484" i="22"/>
  <c r="U484" i="22"/>
  <c r="T484" i="22"/>
  <c r="S484" i="22"/>
  <c r="R484" i="22"/>
  <c r="Q484" i="22"/>
  <c r="P484" i="22"/>
  <c r="O484" i="22"/>
  <c r="N484" i="22"/>
  <c r="M484" i="22"/>
  <c r="L484" i="22"/>
  <c r="K484" i="22"/>
  <c r="J484" i="22"/>
  <c r="I484" i="22"/>
  <c r="H484" i="22"/>
  <c r="G484" i="22"/>
  <c r="AD483" i="22"/>
  <c r="AC483" i="22"/>
  <c r="AB483" i="22"/>
  <c r="AA483" i="22"/>
  <c r="Z483" i="22"/>
  <c r="Y483" i="22"/>
  <c r="W483" i="22"/>
  <c r="V483" i="22"/>
  <c r="U483" i="22"/>
  <c r="T483" i="22"/>
  <c r="S483" i="22"/>
  <c r="R483" i="22"/>
  <c r="Q483" i="22"/>
  <c r="P483" i="22"/>
  <c r="O483" i="22"/>
  <c r="N483" i="22"/>
  <c r="M483" i="22"/>
  <c r="L483" i="22"/>
  <c r="K483" i="22"/>
  <c r="J483" i="22"/>
  <c r="I483" i="22"/>
  <c r="H483" i="22"/>
  <c r="G483" i="22"/>
  <c r="AD482" i="22"/>
  <c r="AC482" i="22"/>
  <c r="AB482" i="22"/>
  <c r="AA482" i="22"/>
  <c r="Z482" i="22"/>
  <c r="Y482" i="22"/>
  <c r="W482" i="22"/>
  <c r="V482" i="22"/>
  <c r="U482" i="22"/>
  <c r="T482" i="22"/>
  <c r="S482" i="22"/>
  <c r="R482" i="22"/>
  <c r="Q482" i="22"/>
  <c r="P482" i="22"/>
  <c r="O482" i="22"/>
  <c r="N482" i="22"/>
  <c r="M482" i="22"/>
  <c r="L482" i="22"/>
  <c r="K482" i="22"/>
  <c r="J482" i="22"/>
  <c r="I482" i="22"/>
  <c r="H482" i="22"/>
  <c r="G482" i="22"/>
  <c r="AD481" i="22"/>
  <c r="AC481" i="22"/>
  <c r="AB481" i="22"/>
  <c r="AA481" i="22"/>
  <c r="Z481" i="22"/>
  <c r="Y481" i="22"/>
  <c r="W481" i="22"/>
  <c r="V481" i="22"/>
  <c r="U481" i="22"/>
  <c r="T481" i="22"/>
  <c r="S481" i="22"/>
  <c r="R481" i="22"/>
  <c r="Q481" i="22"/>
  <c r="P481" i="22"/>
  <c r="O481" i="22"/>
  <c r="N481" i="22"/>
  <c r="M481" i="22"/>
  <c r="L481" i="22"/>
  <c r="K481" i="22"/>
  <c r="J481" i="22"/>
  <c r="I481" i="22"/>
  <c r="H481" i="22"/>
  <c r="G481" i="22"/>
  <c r="AD480" i="22"/>
  <c r="AC480" i="22"/>
  <c r="AB480" i="22"/>
  <c r="AA480" i="22"/>
  <c r="Z480" i="22"/>
  <c r="Y480" i="22"/>
  <c r="W480" i="22"/>
  <c r="V480" i="22"/>
  <c r="U480" i="22"/>
  <c r="T480" i="22"/>
  <c r="S480" i="22"/>
  <c r="R480" i="22"/>
  <c r="Q480" i="22"/>
  <c r="P480" i="22"/>
  <c r="O480" i="22"/>
  <c r="N480" i="22"/>
  <c r="M480" i="22"/>
  <c r="L480" i="22"/>
  <c r="K480" i="22"/>
  <c r="J480" i="22"/>
  <c r="I480" i="22"/>
  <c r="H480" i="22"/>
  <c r="G480" i="22"/>
  <c r="AD479" i="22"/>
  <c r="AC479" i="22"/>
  <c r="AB479" i="22"/>
  <c r="AA479" i="22"/>
  <c r="Z479" i="22"/>
  <c r="Y479" i="22"/>
  <c r="W479" i="22"/>
  <c r="V479" i="22"/>
  <c r="U479" i="22"/>
  <c r="T479" i="22"/>
  <c r="S479" i="22"/>
  <c r="R479" i="22"/>
  <c r="Q479" i="22"/>
  <c r="P479" i="22"/>
  <c r="O479" i="22"/>
  <c r="N479" i="22"/>
  <c r="M479" i="22"/>
  <c r="L479" i="22"/>
  <c r="K479" i="22"/>
  <c r="J479" i="22"/>
  <c r="I479" i="22"/>
  <c r="H479" i="22"/>
  <c r="G479" i="22"/>
  <c r="AD478" i="22"/>
  <c r="AC478" i="22"/>
  <c r="AB478" i="22"/>
  <c r="AA478" i="22"/>
  <c r="Z478" i="22"/>
  <c r="Y478" i="22"/>
  <c r="W478" i="22"/>
  <c r="V478" i="22"/>
  <c r="U478" i="22"/>
  <c r="T478" i="22"/>
  <c r="S478" i="22"/>
  <c r="R478" i="22"/>
  <c r="Q478" i="22"/>
  <c r="P478" i="22"/>
  <c r="O478" i="22"/>
  <c r="N478" i="22"/>
  <c r="M478" i="22"/>
  <c r="L478" i="22"/>
  <c r="K478" i="22"/>
  <c r="J478" i="22"/>
  <c r="I478" i="22"/>
  <c r="H478" i="22"/>
  <c r="G478" i="22"/>
  <c r="AD477" i="22"/>
  <c r="AC477" i="22"/>
  <c r="AB477" i="22"/>
  <c r="AA477" i="22"/>
  <c r="Z477" i="22"/>
  <c r="Y477" i="22"/>
  <c r="W477" i="22"/>
  <c r="V477" i="22"/>
  <c r="U477" i="22"/>
  <c r="T477" i="22"/>
  <c r="S477" i="22"/>
  <c r="R477" i="22"/>
  <c r="Q477" i="22"/>
  <c r="P477" i="22"/>
  <c r="O477" i="22"/>
  <c r="N477" i="22"/>
  <c r="M477" i="22"/>
  <c r="L477" i="22"/>
  <c r="K477" i="22"/>
  <c r="J477" i="22"/>
  <c r="I477" i="22"/>
  <c r="H477" i="22"/>
  <c r="G477" i="22"/>
  <c r="AD476" i="22"/>
  <c r="AC476" i="22"/>
  <c r="AB476" i="22"/>
  <c r="AA476" i="22"/>
  <c r="Z476" i="22"/>
  <c r="Y476" i="22"/>
  <c r="W476" i="22"/>
  <c r="V476" i="22"/>
  <c r="U476" i="22"/>
  <c r="T476" i="22"/>
  <c r="S476" i="22"/>
  <c r="R476" i="22"/>
  <c r="Q476" i="22"/>
  <c r="P476" i="22"/>
  <c r="O476" i="22"/>
  <c r="N476" i="22"/>
  <c r="M476" i="22"/>
  <c r="L476" i="22"/>
  <c r="K476" i="22"/>
  <c r="J476" i="22"/>
  <c r="I476" i="22"/>
  <c r="H476" i="22"/>
  <c r="G476" i="22"/>
  <c r="AD475" i="22"/>
  <c r="AC475" i="22"/>
  <c r="AB475" i="22"/>
  <c r="AA475" i="22"/>
  <c r="Z475" i="22"/>
  <c r="Y475" i="22"/>
  <c r="W475" i="22"/>
  <c r="V475" i="22"/>
  <c r="U475" i="22"/>
  <c r="T475" i="22"/>
  <c r="S475" i="22"/>
  <c r="R475" i="22"/>
  <c r="Q475" i="22"/>
  <c r="P475" i="22"/>
  <c r="O475" i="22"/>
  <c r="N475" i="22"/>
  <c r="M475" i="22"/>
  <c r="L475" i="22"/>
  <c r="K475" i="22"/>
  <c r="J475" i="22"/>
  <c r="I475" i="22"/>
  <c r="H475" i="22"/>
  <c r="G475" i="22"/>
  <c r="AD474" i="22"/>
  <c r="AC474" i="22"/>
  <c r="AB474" i="22"/>
  <c r="AA474" i="22"/>
  <c r="Z474" i="22"/>
  <c r="Y474" i="22"/>
  <c r="W474" i="22"/>
  <c r="V474" i="22"/>
  <c r="U474" i="22"/>
  <c r="T474" i="22"/>
  <c r="S474" i="22"/>
  <c r="R474" i="22"/>
  <c r="Q474" i="22"/>
  <c r="P474" i="22"/>
  <c r="O474" i="22"/>
  <c r="N474" i="22"/>
  <c r="M474" i="22"/>
  <c r="L474" i="22"/>
  <c r="K474" i="22"/>
  <c r="J474" i="22"/>
  <c r="I474" i="22"/>
  <c r="H474" i="22"/>
  <c r="G474" i="22"/>
  <c r="AD473" i="22"/>
  <c r="AC473" i="22"/>
  <c r="AB473" i="22"/>
  <c r="AA473" i="22"/>
  <c r="Z473" i="22"/>
  <c r="Y473" i="22"/>
  <c r="W473" i="22"/>
  <c r="V473" i="22"/>
  <c r="U473" i="22"/>
  <c r="T473" i="22"/>
  <c r="S473" i="22"/>
  <c r="R473" i="22"/>
  <c r="Q473" i="22"/>
  <c r="P473" i="22"/>
  <c r="O473" i="22"/>
  <c r="N473" i="22"/>
  <c r="M473" i="22"/>
  <c r="L473" i="22"/>
  <c r="K473" i="22"/>
  <c r="J473" i="22"/>
  <c r="I473" i="22"/>
  <c r="H473" i="22"/>
  <c r="G473" i="22"/>
  <c r="AD472" i="22"/>
  <c r="AC472" i="22"/>
  <c r="AB472" i="22"/>
  <c r="AA472" i="22"/>
  <c r="Z472" i="22"/>
  <c r="Y472" i="22"/>
  <c r="W472" i="22"/>
  <c r="V472" i="22"/>
  <c r="U472" i="22"/>
  <c r="T472" i="22"/>
  <c r="S472" i="22"/>
  <c r="R472" i="22"/>
  <c r="Q472" i="22"/>
  <c r="P472" i="22"/>
  <c r="O472" i="22"/>
  <c r="N472" i="22"/>
  <c r="M472" i="22"/>
  <c r="L472" i="22"/>
  <c r="K472" i="22"/>
  <c r="J472" i="22"/>
  <c r="I472" i="22"/>
  <c r="H472" i="22"/>
  <c r="G472" i="22"/>
  <c r="AD471" i="22"/>
  <c r="AC471" i="22"/>
  <c r="AB471" i="22"/>
  <c r="AA471" i="22"/>
  <c r="Z471" i="22"/>
  <c r="Y471" i="22"/>
  <c r="W471" i="22"/>
  <c r="V471" i="22"/>
  <c r="U471" i="22"/>
  <c r="T471" i="22"/>
  <c r="S471" i="22"/>
  <c r="R471" i="22"/>
  <c r="Q471" i="22"/>
  <c r="P471" i="22"/>
  <c r="O471" i="22"/>
  <c r="N471" i="22"/>
  <c r="M471" i="22"/>
  <c r="L471" i="22"/>
  <c r="K471" i="22"/>
  <c r="J471" i="22"/>
  <c r="I471" i="22"/>
  <c r="H471" i="22"/>
  <c r="G471" i="22"/>
  <c r="AD470" i="22"/>
  <c r="AC470" i="22"/>
  <c r="AB470" i="22"/>
  <c r="AA470" i="22"/>
  <c r="Z470" i="22"/>
  <c r="Y470" i="22"/>
  <c r="W470" i="22"/>
  <c r="V470" i="22"/>
  <c r="U470" i="22"/>
  <c r="T470" i="22"/>
  <c r="S470" i="22"/>
  <c r="R470" i="22"/>
  <c r="Q470" i="22"/>
  <c r="P470" i="22"/>
  <c r="O470" i="22"/>
  <c r="N470" i="22"/>
  <c r="M470" i="22"/>
  <c r="L470" i="22"/>
  <c r="K470" i="22"/>
  <c r="J470" i="22"/>
  <c r="I470" i="22"/>
  <c r="H470" i="22"/>
  <c r="G470" i="22"/>
  <c r="AD469" i="22"/>
  <c r="AC469" i="22"/>
  <c r="AB469" i="22"/>
  <c r="AA469" i="22"/>
  <c r="Z469" i="22"/>
  <c r="Y469" i="22"/>
  <c r="W469" i="22"/>
  <c r="V469" i="22"/>
  <c r="U469" i="22"/>
  <c r="T469" i="22"/>
  <c r="S469" i="22"/>
  <c r="R469" i="22"/>
  <c r="Q469" i="22"/>
  <c r="P469" i="22"/>
  <c r="O469" i="22"/>
  <c r="N469" i="22"/>
  <c r="M469" i="22"/>
  <c r="L469" i="22"/>
  <c r="K469" i="22"/>
  <c r="J469" i="22"/>
  <c r="I469" i="22"/>
  <c r="H469" i="22"/>
  <c r="G469" i="22"/>
  <c r="AD468" i="22"/>
  <c r="AC468" i="22"/>
  <c r="AB468" i="22"/>
  <c r="AA468" i="22"/>
  <c r="Z468" i="22"/>
  <c r="Y468" i="22"/>
  <c r="W468" i="22"/>
  <c r="V468" i="22"/>
  <c r="U468" i="22"/>
  <c r="T468" i="22"/>
  <c r="S468" i="22"/>
  <c r="R468" i="22"/>
  <c r="Q468" i="22"/>
  <c r="P468" i="22"/>
  <c r="O468" i="22"/>
  <c r="N468" i="22"/>
  <c r="M468" i="22"/>
  <c r="L468" i="22"/>
  <c r="K468" i="22"/>
  <c r="J468" i="22"/>
  <c r="I468" i="22"/>
  <c r="H468" i="22"/>
  <c r="G468" i="22"/>
  <c r="AD467" i="22"/>
  <c r="AC467" i="22"/>
  <c r="AB467" i="22"/>
  <c r="AA467" i="22"/>
  <c r="Z467" i="22"/>
  <c r="Y467" i="22"/>
  <c r="W467" i="22"/>
  <c r="V467" i="22"/>
  <c r="U467" i="22"/>
  <c r="T467" i="22"/>
  <c r="S467" i="22"/>
  <c r="R467" i="22"/>
  <c r="Q467" i="22"/>
  <c r="P467" i="22"/>
  <c r="O467" i="22"/>
  <c r="N467" i="22"/>
  <c r="M467" i="22"/>
  <c r="L467" i="22"/>
  <c r="K467" i="22"/>
  <c r="J467" i="22"/>
  <c r="I467" i="22"/>
  <c r="H467" i="22"/>
  <c r="G467" i="22"/>
  <c r="AD466" i="22"/>
  <c r="AC466" i="22"/>
  <c r="AB466" i="22"/>
  <c r="AA466" i="22"/>
  <c r="Z466" i="22"/>
  <c r="Y466" i="22"/>
  <c r="W466" i="22"/>
  <c r="V466" i="22"/>
  <c r="U466" i="22"/>
  <c r="T466" i="22"/>
  <c r="S466" i="22"/>
  <c r="R466" i="22"/>
  <c r="Q466" i="22"/>
  <c r="P466" i="22"/>
  <c r="O466" i="22"/>
  <c r="N466" i="22"/>
  <c r="M466" i="22"/>
  <c r="L466" i="22"/>
  <c r="K466" i="22"/>
  <c r="J466" i="22"/>
  <c r="I466" i="22"/>
  <c r="H466" i="22"/>
  <c r="G466" i="22"/>
  <c r="AD465" i="22"/>
  <c r="AC465" i="22"/>
  <c r="AB465" i="22"/>
  <c r="AA465" i="22"/>
  <c r="Z465" i="22"/>
  <c r="Y465" i="22"/>
  <c r="W465" i="22"/>
  <c r="V465" i="22"/>
  <c r="U465" i="22"/>
  <c r="T465" i="22"/>
  <c r="S465" i="22"/>
  <c r="R465" i="22"/>
  <c r="Q465" i="22"/>
  <c r="P465" i="22"/>
  <c r="O465" i="22"/>
  <c r="N465" i="22"/>
  <c r="M465" i="22"/>
  <c r="L465" i="22"/>
  <c r="K465" i="22"/>
  <c r="J465" i="22"/>
  <c r="I465" i="22"/>
  <c r="H465" i="22"/>
  <c r="G465" i="22"/>
  <c r="AD464" i="22"/>
  <c r="AC464" i="22"/>
  <c r="AB464" i="22"/>
  <c r="AA464" i="22"/>
  <c r="Z464" i="22"/>
  <c r="Y464" i="22"/>
  <c r="W464" i="22"/>
  <c r="V464" i="22"/>
  <c r="U464" i="22"/>
  <c r="T464" i="22"/>
  <c r="S464" i="22"/>
  <c r="R464" i="22"/>
  <c r="Q464" i="22"/>
  <c r="P464" i="22"/>
  <c r="O464" i="22"/>
  <c r="N464" i="22"/>
  <c r="M464" i="22"/>
  <c r="L464" i="22"/>
  <c r="K464" i="22"/>
  <c r="J464" i="22"/>
  <c r="I464" i="22"/>
  <c r="H464" i="22"/>
  <c r="G464" i="22"/>
  <c r="AD463" i="22"/>
  <c r="AC463" i="22"/>
  <c r="AB463" i="22"/>
  <c r="AA463" i="22"/>
  <c r="Z463" i="22"/>
  <c r="Y463" i="22"/>
  <c r="W463" i="22"/>
  <c r="V463" i="22"/>
  <c r="U463" i="22"/>
  <c r="T463" i="22"/>
  <c r="S463" i="22"/>
  <c r="R463" i="22"/>
  <c r="Q463" i="22"/>
  <c r="P463" i="22"/>
  <c r="O463" i="22"/>
  <c r="N463" i="22"/>
  <c r="M463" i="22"/>
  <c r="L463" i="22"/>
  <c r="K463" i="22"/>
  <c r="J463" i="22"/>
  <c r="I463" i="22"/>
  <c r="H463" i="22"/>
  <c r="G463" i="22"/>
  <c r="AD462" i="22"/>
  <c r="AC462" i="22"/>
  <c r="AB462" i="22"/>
  <c r="AA462" i="22"/>
  <c r="Z462" i="22"/>
  <c r="Y462" i="22"/>
  <c r="W462" i="22"/>
  <c r="V462" i="22"/>
  <c r="U462" i="22"/>
  <c r="T462" i="22"/>
  <c r="S462" i="22"/>
  <c r="R462" i="22"/>
  <c r="Q462" i="22"/>
  <c r="P462" i="22"/>
  <c r="O462" i="22"/>
  <c r="N462" i="22"/>
  <c r="M462" i="22"/>
  <c r="L462" i="22"/>
  <c r="K462" i="22"/>
  <c r="J462" i="22"/>
  <c r="I462" i="22"/>
  <c r="H462" i="22"/>
  <c r="G462" i="22"/>
  <c r="AD461" i="22"/>
  <c r="AC461" i="22"/>
  <c r="AB461" i="22"/>
  <c r="AA461" i="22"/>
  <c r="Z461" i="22"/>
  <c r="Y461" i="22"/>
  <c r="W461" i="22"/>
  <c r="V461" i="22"/>
  <c r="U461" i="22"/>
  <c r="T461" i="22"/>
  <c r="S461" i="22"/>
  <c r="R461" i="22"/>
  <c r="Q461" i="22"/>
  <c r="P461" i="22"/>
  <c r="O461" i="22"/>
  <c r="N461" i="22"/>
  <c r="M461" i="22"/>
  <c r="L461" i="22"/>
  <c r="K461" i="22"/>
  <c r="J461" i="22"/>
  <c r="I461" i="22"/>
  <c r="H461" i="22"/>
  <c r="G461" i="22"/>
  <c r="AD460" i="22"/>
  <c r="AC460" i="22"/>
  <c r="AB460" i="22"/>
  <c r="AA460" i="22"/>
  <c r="Z460" i="22"/>
  <c r="Y460" i="22"/>
  <c r="W460" i="22"/>
  <c r="V460" i="22"/>
  <c r="U460" i="22"/>
  <c r="T460" i="22"/>
  <c r="S460" i="22"/>
  <c r="R460" i="22"/>
  <c r="Q460" i="22"/>
  <c r="P460" i="22"/>
  <c r="O460" i="22"/>
  <c r="N460" i="22"/>
  <c r="M460" i="22"/>
  <c r="L460" i="22"/>
  <c r="K460" i="22"/>
  <c r="J460" i="22"/>
  <c r="I460" i="22"/>
  <c r="H460" i="22"/>
  <c r="G460" i="22"/>
  <c r="AD459" i="22"/>
  <c r="AC459" i="22"/>
  <c r="AB459" i="22"/>
  <c r="AA459" i="22"/>
  <c r="Z459" i="22"/>
  <c r="Y459" i="22"/>
  <c r="W459" i="22"/>
  <c r="V459" i="22"/>
  <c r="U459" i="22"/>
  <c r="T459" i="22"/>
  <c r="S459" i="22"/>
  <c r="R459" i="22"/>
  <c r="Q459" i="22"/>
  <c r="P459" i="22"/>
  <c r="O459" i="22"/>
  <c r="N459" i="22"/>
  <c r="M459" i="22"/>
  <c r="L459" i="22"/>
  <c r="K459" i="22"/>
  <c r="J459" i="22"/>
  <c r="I459" i="22"/>
  <c r="H459" i="22"/>
  <c r="G459" i="22"/>
  <c r="AD458" i="22"/>
  <c r="AC458" i="22"/>
  <c r="AB458" i="22"/>
  <c r="AA458" i="22"/>
  <c r="Z458" i="22"/>
  <c r="Y458" i="22"/>
  <c r="W458" i="22"/>
  <c r="V458" i="22"/>
  <c r="U458" i="22"/>
  <c r="T458" i="22"/>
  <c r="S458" i="22"/>
  <c r="R458" i="22"/>
  <c r="Q458" i="22"/>
  <c r="P458" i="22"/>
  <c r="O458" i="22"/>
  <c r="N458" i="22"/>
  <c r="M458" i="22"/>
  <c r="L458" i="22"/>
  <c r="K458" i="22"/>
  <c r="J458" i="22"/>
  <c r="I458" i="22"/>
  <c r="H458" i="22"/>
  <c r="G458" i="22"/>
  <c r="AD457" i="22"/>
  <c r="AC457" i="22"/>
  <c r="AB457" i="22"/>
  <c r="AA457" i="22"/>
  <c r="Z457" i="22"/>
  <c r="Y457" i="22"/>
  <c r="W457" i="22"/>
  <c r="V457" i="22"/>
  <c r="U457" i="22"/>
  <c r="T457" i="22"/>
  <c r="S457" i="22"/>
  <c r="R457" i="22"/>
  <c r="Q457" i="22"/>
  <c r="P457" i="22"/>
  <c r="O457" i="22"/>
  <c r="N457" i="22"/>
  <c r="M457" i="22"/>
  <c r="L457" i="22"/>
  <c r="K457" i="22"/>
  <c r="J457" i="22"/>
  <c r="I457" i="22"/>
  <c r="H457" i="22"/>
  <c r="G457" i="22"/>
  <c r="AD456" i="22"/>
  <c r="AC456" i="22"/>
  <c r="AB456" i="22"/>
  <c r="AA456" i="22"/>
  <c r="Z456" i="22"/>
  <c r="Y456" i="22"/>
  <c r="W456" i="22"/>
  <c r="V456" i="22"/>
  <c r="U456" i="22"/>
  <c r="T456" i="22"/>
  <c r="S456" i="22"/>
  <c r="R456" i="22"/>
  <c r="Q456" i="22"/>
  <c r="P456" i="22"/>
  <c r="O456" i="22"/>
  <c r="N456" i="22"/>
  <c r="M456" i="22"/>
  <c r="L456" i="22"/>
  <c r="K456" i="22"/>
  <c r="J456" i="22"/>
  <c r="I456" i="22"/>
  <c r="H456" i="22"/>
  <c r="G456" i="22"/>
  <c r="AD455" i="22"/>
  <c r="AC455" i="22"/>
  <c r="AB455" i="22"/>
  <c r="AA455" i="22"/>
  <c r="Z455" i="22"/>
  <c r="Y455" i="22"/>
  <c r="W455" i="22"/>
  <c r="V455" i="22"/>
  <c r="U455" i="22"/>
  <c r="T455" i="22"/>
  <c r="S455" i="22"/>
  <c r="R455" i="22"/>
  <c r="Q455" i="22"/>
  <c r="P455" i="22"/>
  <c r="O455" i="22"/>
  <c r="N455" i="22"/>
  <c r="M455" i="22"/>
  <c r="L455" i="22"/>
  <c r="K455" i="22"/>
  <c r="J455" i="22"/>
  <c r="I455" i="22"/>
  <c r="H455" i="22"/>
  <c r="G455" i="22"/>
  <c r="AD454" i="22"/>
  <c r="AC454" i="22"/>
  <c r="AB454" i="22"/>
  <c r="AA454" i="22"/>
  <c r="Z454" i="22"/>
  <c r="Y454" i="22"/>
  <c r="W454" i="22"/>
  <c r="V454" i="22"/>
  <c r="U454" i="22"/>
  <c r="T454" i="22"/>
  <c r="S454" i="22"/>
  <c r="R454" i="22"/>
  <c r="Q454" i="22"/>
  <c r="P454" i="22"/>
  <c r="O454" i="22"/>
  <c r="N454" i="22"/>
  <c r="M454" i="22"/>
  <c r="L454" i="22"/>
  <c r="K454" i="22"/>
  <c r="J454" i="22"/>
  <c r="I454" i="22"/>
  <c r="H454" i="22"/>
  <c r="G454" i="22"/>
  <c r="AD453" i="22"/>
  <c r="AC453" i="22"/>
  <c r="AB453" i="22"/>
  <c r="AA453" i="22"/>
  <c r="Z453" i="22"/>
  <c r="Y453" i="22"/>
  <c r="W453" i="22"/>
  <c r="V453" i="22"/>
  <c r="U453" i="22"/>
  <c r="T453" i="22"/>
  <c r="S453" i="22"/>
  <c r="R453" i="22"/>
  <c r="Q453" i="22"/>
  <c r="P453" i="22"/>
  <c r="O453" i="22"/>
  <c r="N453" i="22"/>
  <c r="M453" i="22"/>
  <c r="L453" i="22"/>
  <c r="K453" i="22"/>
  <c r="J453" i="22"/>
  <c r="I453" i="22"/>
  <c r="H453" i="22"/>
  <c r="G453" i="22"/>
  <c r="AD452" i="22"/>
  <c r="AC452" i="22"/>
  <c r="AB452" i="22"/>
  <c r="AA452" i="22"/>
  <c r="Z452" i="22"/>
  <c r="Y452" i="22"/>
  <c r="W452" i="22"/>
  <c r="V452" i="22"/>
  <c r="U452" i="22"/>
  <c r="T452" i="22"/>
  <c r="S452" i="22"/>
  <c r="R452" i="22"/>
  <c r="Q452" i="22"/>
  <c r="P452" i="22"/>
  <c r="O452" i="22"/>
  <c r="N452" i="22"/>
  <c r="M452" i="22"/>
  <c r="L452" i="22"/>
  <c r="K452" i="22"/>
  <c r="J452" i="22"/>
  <c r="I452" i="22"/>
  <c r="H452" i="22"/>
  <c r="G452" i="22"/>
  <c r="AD451" i="22"/>
  <c r="AC451" i="22"/>
  <c r="AB451" i="22"/>
  <c r="AA451" i="22"/>
  <c r="Z451" i="22"/>
  <c r="Y451" i="22"/>
  <c r="W451" i="22"/>
  <c r="V451" i="22"/>
  <c r="U451" i="22"/>
  <c r="T451" i="22"/>
  <c r="S451" i="22"/>
  <c r="R451" i="22"/>
  <c r="Q451" i="22"/>
  <c r="P451" i="22"/>
  <c r="O451" i="22"/>
  <c r="N451" i="22"/>
  <c r="M451" i="22"/>
  <c r="L451" i="22"/>
  <c r="K451" i="22"/>
  <c r="J451" i="22"/>
  <c r="I451" i="22"/>
  <c r="H451" i="22"/>
  <c r="G451" i="22"/>
  <c r="AD450" i="22"/>
  <c r="AC450" i="22"/>
  <c r="AB450" i="22"/>
  <c r="AA450" i="22"/>
  <c r="Z450" i="22"/>
  <c r="Y450" i="22"/>
  <c r="W450" i="22"/>
  <c r="V450" i="22"/>
  <c r="U450" i="22"/>
  <c r="T450" i="22"/>
  <c r="S450" i="22"/>
  <c r="R450" i="22"/>
  <c r="Q450" i="22"/>
  <c r="P450" i="22"/>
  <c r="O450" i="22"/>
  <c r="N450" i="22"/>
  <c r="M450" i="22"/>
  <c r="L450" i="22"/>
  <c r="K450" i="22"/>
  <c r="J450" i="22"/>
  <c r="I450" i="22"/>
  <c r="H450" i="22"/>
  <c r="G450" i="22"/>
  <c r="AD449" i="22"/>
  <c r="AC449" i="22"/>
  <c r="AB449" i="22"/>
  <c r="AA449" i="22"/>
  <c r="Z449" i="22"/>
  <c r="Y449" i="22"/>
  <c r="W449" i="22"/>
  <c r="V449" i="22"/>
  <c r="U449" i="22"/>
  <c r="T449" i="22"/>
  <c r="S449" i="22"/>
  <c r="R449" i="22"/>
  <c r="Q449" i="22"/>
  <c r="P449" i="22"/>
  <c r="O449" i="22"/>
  <c r="N449" i="22"/>
  <c r="M449" i="22"/>
  <c r="L449" i="22"/>
  <c r="K449" i="22"/>
  <c r="J449" i="22"/>
  <c r="I449" i="22"/>
  <c r="H449" i="22"/>
  <c r="G449" i="22"/>
  <c r="AD448" i="22"/>
  <c r="AC448" i="22"/>
  <c r="AB448" i="22"/>
  <c r="AA448" i="22"/>
  <c r="Z448" i="22"/>
  <c r="Y448" i="22"/>
  <c r="W448" i="22"/>
  <c r="V448" i="22"/>
  <c r="U448" i="22"/>
  <c r="T448" i="22"/>
  <c r="S448" i="22"/>
  <c r="R448" i="22"/>
  <c r="Q448" i="22"/>
  <c r="P448" i="22"/>
  <c r="O448" i="22"/>
  <c r="N448" i="22"/>
  <c r="M448" i="22"/>
  <c r="L448" i="22"/>
  <c r="K448" i="22"/>
  <c r="J448" i="22"/>
  <c r="I448" i="22"/>
  <c r="H448" i="22"/>
  <c r="G448" i="22"/>
  <c r="AD447" i="22"/>
  <c r="AC447" i="22"/>
  <c r="AB447" i="22"/>
  <c r="AA447" i="22"/>
  <c r="Z447" i="22"/>
  <c r="Y447" i="22"/>
  <c r="W447" i="22"/>
  <c r="V447" i="22"/>
  <c r="U447" i="22"/>
  <c r="T447" i="22"/>
  <c r="S447" i="22"/>
  <c r="R447" i="22"/>
  <c r="Q447" i="22"/>
  <c r="P447" i="22"/>
  <c r="O447" i="22"/>
  <c r="N447" i="22"/>
  <c r="M447" i="22"/>
  <c r="L447" i="22"/>
  <c r="K447" i="22"/>
  <c r="J447" i="22"/>
  <c r="I447" i="22"/>
  <c r="H447" i="22"/>
  <c r="G447" i="22"/>
  <c r="AD446" i="22"/>
  <c r="AC446" i="22"/>
  <c r="AB446" i="22"/>
  <c r="AA446" i="22"/>
  <c r="Z446" i="22"/>
  <c r="Y446" i="22"/>
  <c r="W446" i="22"/>
  <c r="V446" i="22"/>
  <c r="U446" i="22"/>
  <c r="T446" i="22"/>
  <c r="S446" i="22"/>
  <c r="R446" i="22"/>
  <c r="Q446" i="22"/>
  <c r="P446" i="22"/>
  <c r="O446" i="22"/>
  <c r="N446" i="22"/>
  <c r="M446" i="22"/>
  <c r="L446" i="22"/>
  <c r="K446" i="22"/>
  <c r="J446" i="22"/>
  <c r="I446" i="22"/>
  <c r="H446" i="22"/>
  <c r="G446" i="22"/>
  <c r="AD445" i="22"/>
  <c r="AC445" i="22"/>
  <c r="AB445" i="22"/>
  <c r="AA445" i="22"/>
  <c r="Z445" i="22"/>
  <c r="Y445" i="22"/>
  <c r="W445" i="22"/>
  <c r="V445" i="22"/>
  <c r="U445" i="22"/>
  <c r="T445" i="22"/>
  <c r="S445" i="22"/>
  <c r="R445" i="22"/>
  <c r="Q445" i="22"/>
  <c r="P445" i="22"/>
  <c r="O445" i="22"/>
  <c r="N445" i="22"/>
  <c r="M445" i="22"/>
  <c r="L445" i="22"/>
  <c r="K445" i="22"/>
  <c r="J445" i="22"/>
  <c r="I445" i="22"/>
  <c r="H445" i="22"/>
  <c r="G445" i="22"/>
  <c r="AD444" i="22"/>
  <c r="AC444" i="22"/>
  <c r="AB444" i="22"/>
  <c r="AA444" i="22"/>
  <c r="Z444" i="22"/>
  <c r="Y444" i="22"/>
  <c r="W444" i="22"/>
  <c r="V444" i="22"/>
  <c r="U444" i="22"/>
  <c r="T444" i="22"/>
  <c r="S444" i="22"/>
  <c r="R444" i="22"/>
  <c r="Q444" i="22"/>
  <c r="P444" i="22"/>
  <c r="O444" i="22"/>
  <c r="N444" i="22"/>
  <c r="M444" i="22"/>
  <c r="L444" i="22"/>
  <c r="K444" i="22"/>
  <c r="J444" i="22"/>
  <c r="I444" i="22"/>
  <c r="H444" i="22"/>
  <c r="G444" i="22"/>
  <c r="AD443" i="22"/>
  <c r="AC443" i="22"/>
  <c r="AB443" i="22"/>
  <c r="AA443" i="22"/>
  <c r="Z443" i="22"/>
  <c r="Y443" i="22"/>
  <c r="W443" i="22"/>
  <c r="V443" i="22"/>
  <c r="U443" i="22"/>
  <c r="T443" i="22"/>
  <c r="S443" i="22"/>
  <c r="R443" i="22"/>
  <c r="Q443" i="22"/>
  <c r="P443" i="22"/>
  <c r="O443" i="22"/>
  <c r="N443" i="22"/>
  <c r="M443" i="22"/>
  <c r="L443" i="22"/>
  <c r="K443" i="22"/>
  <c r="J443" i="22"/>
  <c r="I443" i="22"/>
  <c r="H443" i="22"/>
  <c r="G443" i="22"/>
  <c r="AD442" i="22"/>
  <c r="AC442" i="22"/>
  <c r="AB442" i="22"/>
  <c r="AA442" i="22"/>
  <c r="Z442" i="22"/>
  <c r="Y442" i="22"/>
  <c r="W442" i="22"/>
  <c r="V442" i="22"/>
  <c r="U442" i="22"/>
  <c r="T442" i="22"/>
  <c r="S442" i="22"/>
  <c r="R442" i="22"/>
  <c r="Q442" i="22"/>
  <c r="P442" i="22"/>
  <c r="O442" i="22"/>
  <c r="N442" i="22"/>
  <c r="M442" i="22"/>
  <c r="L442" i="22"/>
  <c r="K442" i="22"/>
  <c r="J442" i="22"/>
  <c r="I442" i="22"/>
  <c r="H442" i="22"/>
  <c r="G442" i="22"/>
  <c r="AD441" i="22"/>
  <c r="AC441" i="22"/>
  <c r="AB441" i="22"/>
  <c r="AA441" i="22"/>
  <c r="Z441" i="22"/>
  <c r="Y441" i="22"/>
  <c r="W441" i="22"/>
  <c r="V441" i="22"/>
  <c r="U441" i="22"/>
  <c r="T441" i="22"/>
  <c r="S441" i="22"/>
  <c r="R441" i="22"/>
  <c r="Q441" i="22"/>
  <c r="P441" i="22"/>
  <c r="O441" i="22"/>
  <c r="N441" i="22"/>
  <c r="M441" i="22"/>
  <c r="L441" i="22"/>
  <c r="K441" i="22"/>
  <c r="J441" i="22"/>
  <c r="I441" i="22"/>
  <c r="H441" i="22"/>
  <c r="G441" i="22"/>
  <c r="AD440" i="22"/>
  <c r="AC440" i="22"/>
  <c r="AB440" i="22"/>
  <c r="AA440" i="22"/>
  <c r="Z440" i="22"/>
  <c r="Y440" i="22"/>
  <c r="W440" i="22"/>
  <c r="V440" i="22"/>
  <c r="U440" i="22"/>
  <c r="T440" i="22"/>
  <c r="S440" i="22"/>
  <c r="R440" i="22"/>
  <c r="Q440" i="22"/>
  <c r="P440" i="22"/>
  <c r="O440" i="22"/>
  <c r="N440" i="22"/>
  <c r="M440" i="22"/>
  <c r="L440" i="22"/>
  <c r="K440" i="22"/>
  <c r="J440" i="22"/>
  <c r="I440" i="22"/>
  <c r="H440" i="22"/>
  <c r="G440" i="22"/>
  <c r="AD439" i="22"/>
  <c r="AC439" i="22"/>
  <c r="AB439" i="22"/>
  <c r="AA439" i="22"/>
  <c r="Z439" i="22"/>
  <c r="Y439" i="22"/>
  <c r="W439" i="22"/>
  <c r="V439" i="22"/>
  <c r="U439" i="22"/>
  <c r="T439" i="22"/>
  <c r="S439" i="22"/>
  <c r="R439" i="22"/>
  <c r="Q439" i="22"/>
  <c r="P439" i="22"/>
  <c r="O439" i="22"/>
  <c r="N439" i="22"/>
  <c r="M439" i="22"/>
  <c r="L439" i="22"/>
  <c r="K439" i="22"/>
  <c r="J439" i="22"/>
  <c r="I439" i="22"/>
  <c r="H439" i="22"/>
  <c r="G439" i="22"/>
  <c r="AD438" i="22"/>
  <c r="AC438" i="22"/>
  <c r="AB438" i="22"/>
  <c r="AA438" i="22"/>
  <c r="Z438" i="22"/>
  <c r="Y438" i="22"/>
  <c r="W438" i="22"/>
  <c r="V438" i="22"/>
  <c r="U438" i="22"/>
  <c r="T438" i="22"/>
  <c r="S438" i="22"/>
  <c r="R438" i="22"/>
  <c r="Q438" i="22"/>
  <c r="P438" i="22"/>
  <c r="O438" i="22"/>
  <c r="N438" i="22"/>
  <c r="M438" i="22"/>
  <c r="L438" i="22"/>
  <c r="K438" i="22"/>
  <c r="J438" i="22"/>
  <c r="I438" i="22"/>
  <c r="H438" i="22"/>
  <c r="G438" i="22"/>
  <c r="AD437" i="22"/>
  <c r="AC437" i="22"/>
  <c r="AB437" i="22"/>
  <c r="AA437" i="22"/>
  <c r="Z437" i="22"/>
  <c r="Y437" i="22"/>
  <c r="W437" i="22"/>
  <c r="V437" i="22"/>
  <c r="U437" i="22"/>
  <c r="T437" i="22"/>
  <c r="S437" i="22"/>
  <c r="R437" i="22"/>
  <c r="Q437" i="22"/>
  <c r="P437" i="22"/>
  <c r="O437" i="22"/>
  <c r="N437" i="22"/>
  <c r="M437" i="22"/>
  <c r="L437" i="22"/>
  <c r="K437" i="22"/>
  <c r="J437" i="22"/>
  <c r="I437" i="22"/>
  <c r="H437" i="22"/>
  <c r="G437" i="22"/>
  <c r="AD436" i="22"/>
  <c r="AC436" i="22"/>
  <c r="AB436" i="22"/>
  <c r="AA436" i="22"/>
  <c r="Z436" i="22"/>
  <c r="Y436" i="22"/>
  <c r="W436" i="22"/>
  <c r="V436" i="22"/>
  <c r="U436" i="22"/>
  <c r="T436" i="22"/>
  <c r="S436" i="22"/>
  <c r="R436" i="22"/>
  <c r="Q436" i="22"/>
  <c r="P436" i="22"/>
  <c r="O436" i="22"/>
  <c r="N436" i="22"/>
  <c r="M436" i="22"/>
  <c r="L436" i="22"/>
  <c r="K436" i="22"/>
  <c r="J436" i="22"/>
  <c r="I436" i="22"/>
  <c r="H436" i="22"/>
  <c r="G436" i="22"/>
  <c r="AD435" i="22"/>
  <c r="AC435" i="22"/>
  <c r="AB435" i="22"/>
  <c r="AA435" i="22"/>
  <c r="Z435" i="22"/>
  <c r="Y435" i="22"/>
  <c r="W435" i="22"/>
  <c r="V435" i="22"/>
  <c r="U435" i="22"/>
  <c r="T435" i="22"/>
  <c r="S435" i="22"/>
  <c r="R435" i="22"/>
  <c r="Q435" i="22"/>
  <c r="P435" i="22"/>
  <c r="O435" i="22"/>
  <c r="N435" i="22"/>
  <c r="M435" i="22"/>
  <c r="L435" i="22"/>
  <c r="K435" i="22"/>
  <c r="J435" i="22"/>
  <c r="I435" i="22"/>
  <c r="H435" i="22"/>
  <c r="G435" i="22"/>
  <c r="AD434" i="22"/>
  <c r="AC434" i="22"/>
  <c r="AB434" i="22"/>
  <c r="AA434" i="22"/>
  <c r="Z434" i="22"/>
  <c r="Y434" i="22"/>
  <c r="W434" i="22"/>
  <c r="V434" i="22"/>
  <c r="U434" i="22"/>
  <c r="T434" i="22"/>
  <c r="S434" i="22"/>
  <c r="R434" i="22"/>
  <c r="Q434" i="22"/>
  <c r="P434" i="22"/>
  <c r="O434" i="22"/>
  <c r="N434" i="22"/>
  <c r="M434" i="22"/>
  <c r="L434" i="22"/>
  <c r="K434" i="22"/>
  <c r="J434" i="22"/>
  <c r="I434" i="22"/>
  <c r="H434" i="22"/>
  <c r="G434" i="22"/>
  <c r="AD433" i="22"/>
  <c r="AC433" i="22"/>
  <c r="AB433" i="22"/>
  <c r="AA433" i="22"/>
  <c r="Z433" i="22"/>
  <c r="Y433" i="22"/>
  <c r="W433" i="22"/>
  <c r="V433" i="22"/>
  <c r="U433" i="22"/>
  <c r="T433" i="22"/>
  <c r="S433" i="22"/>
  <c r="R433" i="22"/>
  <c r="Q433" i="22"/>
  <c r="P433" i="22"/>
  <c r="O433" i="22"/>
  <c r="N433" i="22"/>
  <c r="M433" i="22"/>
  <c r="L433" i="22"/>
  <c r="K433" i="22"/>
  <c r="J433" i="22"/>
  <c r="I433" i="22"/>
  <c r="H433" i="22"/>
  <c r="G433" i="22"/>
  <c r="AD432" i="22"/>
  <c r="AC432" i="22"/>
  <c r="AB432" i="22"/>
  <c r="AA432" i="22"/>
  <c r="Z432" i="22"/>
  <c r="Y432" i="22"/>
  <c r="W432" i="22"/>
  <c r="V432" i="22"/>
  <c r="U432" i="22"/>
  <c r="T432" i="22"/>
  <c r="S432" i="22"/>
  <c r="R432" i="22"/>
  <c r="Q432" i="22"/>
  <c r="P432" i="22"/>
  <c r="O432" i="22"/>
  <c r="N432" i="22"/>
  <c r="M432" i="22"/>
  <c r="L432" i="22"/>
  <c r="K432" i="22"/>
  <c r="J432" i="22"/>
  <c r="I432" i="22"/>
  <c r="H432" i="22"/>
  <c r="G432" i="22"/>
  <c r="AD431" i="22"/>
  <c r="AC431" i="22"/>
  <c r="AB431" i="22"/>
  <c r="AA431" i="22"/>
  <c r="Z431" i="22"/>
  <c r="Y431" i="22"/>
  <c r="W431" i="22"/>
  <c r="V431" i="22"/>
  <c r="U431" i="22"/>
  <c r="T431" i="22"/>
  <c r="S431" i="22"/>
  <c r="R431" i="22"/>
  <c r="Q431" i="22"/>
  <c r="P431" i="22"/>
  <c r="O431" i="22"/>
  <c r="N431" i="22"/>
  <c r="M431" i="22"/>
  <c r="L431" i="22"/>
  <c r="K431" i="22"/>
  <c r="J431" i="22"/>
  <c r="I431" i="22"/>
  <c r="H431" i="22"/>
  <c r="G431" i="22"/>
  <c r="AD430" i="22"/>
  <c r="AC430" i="22"/>
  <c r="AB430" i="22"/>
  <c r="AA430" i="22"/>
  <c r="Z430" i="22"/>
  <c r="Y430" i="22"/>
  <c r="W430" i="22"/>
  <c r="V430" i="22"/>
  <c r="U430" i="22"/>
  <c r="T430" i="22"/>
  <c r="S430" i="22"/>
  <c r="R430" i="22"/>
  <c r="Q430" i="22"/>
  <c r="P430" i="22"/>
  <c r="O430" i="22"/>
  <c r="N430" i="22"/>
  <c r="M430" i="22"/>
  <c r="L430" i="22"/>
  <c r="K430" i="22"/>
  <c r="J430" i="22"/>
  <c r="I430" i="22"/>
  <c r="H430" i="22"/>
  <c r="G430" i="22"/>
  <c r="AD429" i="22"/>
  <c r="AC429" i="22"/>
  <c r="AB429" i="22"/>
  <c r="AA429" i="22"/>
  <c r="Z429" i="22"/>
  <c r="Y429" i="22"/>
  <c r="W429" i="22"/>
  <c r="V429" i="22"/>
  <c r="U429" i="22"/>
  <c r="T429" i="22"/>
  <c r="S429" i="22"/>
  <c r="R429" i="22"/>
  <c r="Q429" i="22"/>
  <c r="P429" i="22"/>
  <c r="O429" i="22"/>
  <c r="N429" i="22"/>
  <c r="M429" i="22"/>
  <c r="L429" i="22"/>
  <c r="K429" i="22"/>
  <c r="J429" i="22"/>
  <c r="I429" i="22"/>
  <c r="H429" i="22"/>
  <c r="G429" i="22"/>
  <c r="AD428" i="22"/>
  <c r="AC428" i="22"/>
  <c r="AB428" i="22"/>
  <c r="AA428" i="22"/>
  <c r="Z428" i="22"/>
  <c r="Y428" i="22"/>
  <c r="W428" i="22"/>
  <c r="V428" i="22"/>
  <c r="U428" i="22"/>
  <c r="T428" i="22"/>
  <c r="S428" i="22"/>
  <c r="R428" i="22"/>
  <c r="Q428" i="22"/>
  <c r="P428" i="22"/>
  <c r="O428" i="22"/>
  <c r="N428" i="22"/>
  <c r="M428" i="22"/>
  <c r="L428" i="22"/>
  <c r="K428" i="22"/>
  <c r="J428" i="22"/>
  <c r="I428" i="22"/>
  <c r="H428" i="22"/>
  <c r="G428" i="22"/>
  <c r="AD427" i="22"/>
  <c r="AC427" i="22"/>
  <c r="AB427" i="22"/>
  <c r="AA427" i="22"/>
  <c r="Z427" i="22"/>
  <c r="Y427" i="22"/>
  <c r="W427" i="22"/>
  <c r="V427" i="22"/>
  <c r="U427" i="22"/>
  <c r="T427" i="22"/>
  <c r="S427" i="22"/>
  <c r="R427" i="22"/>
  <c r="Q427" i="22"/>
  <c r="P427" i="22"/>
  <c r="O427" i="22"/>
  <c r="N427" i="22"/>
  <c r="M427" i="22"/>
  <c r="L427" i="22"/>
  <c r="K427" i="22"/>
  <c r="J427" i="22"/>
  <c r="I427" i="22"/>
  <c r="H427" i="22"/>
  <c r="G427" i="22"/>
  <c r="AD426" i="22"/>
  <c r="AC426" i="22"/>
  <c r="AB426" i="22"/>
  <c r="AA426" i="22"/>
  <c r="Z426" i="22"/>
  <c r="Y426" i="22"/>
  <c r="W426" i="22"/>
  <c r="V426" i="22"/>
  <c r="U426" i="22"/>
  <c r="T426" i="22"/>
  <c r="S426" i="22"/>
  <c r="R426" i="22"/>
  <c r="Q426" i="22"/>
  <c r="P426" i="22"/>
  <c r="O426" i="22"/>
  <c r="N426" i="22"/>
  <c r="M426" i="22"/>
  <c r="L426" i="22"/>
  <c r="K426" i="22"/>
  <c r="J426" i="22"/>
  <c r="I426" i="22"/>
  <c r="H426" i="22"/>
  <c r="G426" i="22"/>
  <c r="AD425" i="22"/>
  <c r="AC425" i="22"/>
  <c r="AB425" i="22"/>
  <c r="AA425" i="22"/>
  <c r="Z425" i="22"/>
  <c r="Y425" i="22"/>
  <c r="W425" i="22"/>
  <c r="V425" i="22"/>
  <c r="U425" i="22"/>
  <c r="T425" i="22"/>
  <c r="S425" i="22"/>
  <c r="R425" i="22"/>
  <c r="Q425" i="22"/>
  <c r="P425" i="22"/>
  <c r="O425" i="22"/>
  <c r="N425" i="22"/>
  <c r="M425" i="22"/>
  <c r="L425" i="22"/>
  <c r="K425" i="22"/>
  <c r="J425" i="22"/>
  <c r="I425" i="22"/>
  <c r="H425" i="22"/>
  <c r="G425" i="22"/>
  <c r="AD424" i="22"/>
  <c r="AC424" i="22"/>
  <c r="AB424" i="22"/>
  <c r="AA424" i="22"/>
  <c r="Z424" i="22"/>
  <c r="Y424" i="22"/>
  <c r="W424" i="22"/>
  <c r="V424" i="22"/>
  <c r="U424" i="22"/>
  <c r="T424" i="22"/>
  <c r="S424" i="22"/>
  <c r="R424" i="22"/>
  <c r="Q424" i="22"/>
  <c r="P424" i="22"/>
  <c r="O424" i="22"/>
  <c r="N424" i="22"/>
  <c r="M424" i="22"/>
  <c r="L424" i="22"/>
  <c r="K424" i="22"/>
  <c r="J424" i="22"/>
  <c r="I424" i="22"/>
  <c r="H424" i="22"/>
  <c r="G424" i="22"/>
  <c r="AD423" i="22"/>
  <c r="AC423" i="22"/>
  <c r="AB423" i="22"/>
  <c r="AA423" i="22"/>
  <c r="Z423" i="22"/>
  <c r="Y423" i="22"/>
  <c r="W423" i="22"/>
  <c r="V423" i="22"/>
  <c r="U423" i="22"/>
  <c r="T423" i="22"/>
  <c r="S423" i="22"/>
  <c r="R423" i="22"/>
  <c r="Q423" i="22"/>
  <c r="P423" i="22"/>
  <c r="O423" i="22"/>
  <c r="N423" i="22"/>
  <c r="M423" i="22"/>
  <c r="L423" i="22"/>
  <c r="K423" i="22"/>
  <c r="J423" i="22"/>
  <c r="I423" i="22"/>
  <c r="H423" i="22"/>
  <c r="G423" i="22"/>
  <c r="AD422" i="22"/>
  <c r="AC422" i="22"/>
  <c r="AB422" i="22"/>
  <c r="AA422" i="22"/>
  <c r="Z422" i="22"/>
  <c r="Y422" i="22"/>
  <c r="W422" i="22"/>
  <c r="V422" i="22"/>
  <c r="U422" i="22"/>
  <c r="T422" i="22"/>
  <c r="S422" i="22"/>
  <c r="R422" i="22"/>
  <c r="Q422" i="22"/>
  <c r="P422" i="22"/>
  <c r="O422" i="22"/>
  <c r="N422" i="22"/>
  <c r="M422" i="22"/>
  <c r="L422" i="22"/>
  <c r="K422" i="22"/>
  <c r="J422" i="22"/>
  <c r="I422" i="22"/>
  <c r="H422" i="22"/>
  <c r="G422" i="22"/>
  <c r="AD421" i="22"/>
  <c r="AC421" i="22"/>
  <c r="AB421" i="22"/>
  <c r="AA421" i="22"/>
  <c r="Z421" i="22"/>
  <c r="Y421" i="22"/>
  <c r="W421" i="22"/>
  <c r="V421" i="22"/>
  <c r="U421" i="22"/>
  <c r="T421" i="22"/>
  <c r="S421" i="22"/>
  <c r="R421" i="22"/>
  <c r="Q421" i="22"/>
  <c r="P421" i="22"/>
  <c r="O421" i="22"/>
  <c r="N421" i="22"/>
  <c r="M421" i="22"/>
  <c r="L421" i="22"/>
  <c r="K421" i="22"/>
  <c r="J421" i="22"/>
  <c r="I421" i="22"/>
  <c r="H421" i="22"/>
  <c r="G421" i="22"/>
  <c r="AD420" i="22"/>
  <c r="AC420" i="22"/>
  <c r="AB420" i="22"/>
  <c r="AA420" i="22"/>
  <c r="Z420" i="22"/>
  <c r="Y420" i="22"/>
  <c r="W420" i="22"/>
  <c r="V420" i="22"/>
  <c r="U420" i="22"/>
  <c r="T420" i="22"/>
  <c r="S420" i="22"/>
  <c r="R420" i="22"/>
  <c r="Q420" i="22"/>
  <c r="P420" i="22"/>
  <c r="O420" i="22"/>
  <c r="N420" i="22"/>
  <c r="M420" i="22"/>
  <c r="L420" i="22"/>
  <c r="K420" i="22"/>
  <c r="J420" i="22"/>
  <c r="I420" i="22"/>
  <c r="H420" i="22"/>
  <c r="G420" i="22"/>
  <c r="AD419" i="22"/>
  <c r="AC419" i="22"/>
  <c r="AB419" i="22"/>
  <c r="AA419" i="22"/>
  <c r="Z419" i="22"/>
  <c r="Y419" i="22"/>
  <c r="W419" i="22"/>
  <c r="V419" i="22"/>
  <c r="U419" i="22"/>
  <c r="T419" i="22"/>
  <c r="S419" i="22"/>
  <c r="R419" i="22"/>
  <c r="Q419" i="22"/>
  <c r="P419" i="22"/>
  <c r="O419" i="22"/>
  <c r="N419" i="22"/>
  <c r="M419" i="22"/>
  <c r="L419" i="22"/>
  <c r="K419" i="22"/>
  <c r="J419" i="22"/>
  <c r="I419" i="22"/>
  <c r="H419" i="22"/>
  <c r="G419" i="22"/>
  <c r="AD418" i="22"/>
  <c r="AC418" i="22"/>
  <c r="AB418" i="22"/>
  <c r="AA418" i="22"/>
  <c r="Z418" i="22"/>
  <c r="Y418" i="22"/>
  <c r="W418" i="22"/>
  <c r="V418" i="22"/>
  <c r="U418" i="22"/>
  <c r="T418" i="22"/>
  <c r="S418" i="22"/>
  <c r="R418" i="22"/>
  <c r="Q418" i="22"/>
  <c r="P418" i="22"/>
  <c r="O418" i="22"/>
  <c r="N418" i="22"/>
  <c r="M418" i="22"/>
  <c r="L418" i="22"/>
  <c r="K418" i="22"/>
  <c r="J418" i="22"/>
  <c r="I418" i="22"/>
  <c r="H418" i="22"/>
  <c r="G418" i="22"/>
  <c r="AD417" i="22"/>
  <c r="AC417" i="22"/>
  <c r="AB417" i="22"/>
  <c r="AA417" i="22"/>
  <c r="Z417" i="22"/>
  <c r="Y417" i="22"/>
  <c r="W417" i="22"/>
  <c r="V417" i="22"/>
  <c r="U417" i="22"/>
  <c r="T417" i="22"/>
  <c r="S417" i="22"/>
  <c r="R417" i="22"/>
  <c r="Q417" i="22"/>
  <c r="P417" i="22"/>
  <c r="O417" i="22"/>
  <c r="N417" i="22"/>
  <c r="M417" i="22"/>
  <c r="L417" i="22"/>
  <c r="K417" i="22"/>
  <c r="J417" i="22"/>
  <c r="I417" i="22"/>
  <c r="H417" i="22"/>
  <c r="G417" i="22"/>
  <c r="AD416" i="22"/>
  <c r="AC416" i="22"/>
  <c r="AB416" i="22"/>
  <c r="AA416" i="22"/>
  <c r="Z416" i="22"/>
  <c r="Y416" i="22"/>
  <c r="W416" i="22"/>
  <c r="V416" i="22"/>
  <c r="U416" i="22"/>
  <c r="T416" i="22"/>
  <c r="S416" i="22"/>
  <c r="R416" i="22"/>
  <c r="Q416" i="22"/>
  <c r="P416" i="22"/>
  <c r="O416" i="22"/>
  <c r="N416" i="22"/>
  <c r="M416" i="22"/>
  <c r="L416" i="22"/>
  <c r="K416" i="22"/>
  <c r="J416" i="22"/>
  <c r="I416" i="22"/>
  <c r="H416" i="22"/>
  <c r="G416" i="22"/>
  <c r="AD415" i="22"/>
  <c r="AC415" i="22"/>
  <c r="AB415" i="22"/>
  <c r="AA415" i="22"/>
  <c r="Z415" i="22"/>
  <c r="Y415" i="22"/>
  <c r="W415" i="22"/>
  <c r="V415" i="22"/>
  <c r="U415" i="22"/>
  <c r="T415" i="22"/>
  <c r="S415" i="22"/>
  <c r="R415" i="22"/>
  <c r="Q415" i="22"/>
  <c r="P415" i="22"/>
  <c r="O415" i="22"/>
  <c r="N415" i="22"/>
  <c r="M415" i="22"/>
  <c r="L415" i="22"/>
  <c r="K415" i="22"/>
  <c r="J415" i="22"/>
  <c r="I415" i="22"/>
  <c r="H415" i="22"/>
  <c r="G415" i="22"/>
  <c r="AD414" i="22"/>
  <c r="AC414" i="22"/>
  <c r="AB414" i="22"/>
  <c r="AA414" i="22"/>
  <c r="Z414" i="22"/>
  <c r="Y414" i="22"/>
  <c r="W414" i="22"/>
  <c r="V414" i="22"/>
  <c r="U414" i="22"/>
  <c r="T414" i="22"/>
  <c r="S414" i="22"/>
  <c r="R414" i="22"/>
  <c r="Q414" i="22"/>
  <c r="P414" i="22"/>
  <c r="O414" i="22"/>
  <c r="N414" i="22"/>
  <c r="M414" i="22"/>
  <c r="L414" i="22"/>
  <c r="K414" i="22"/>
  <c r="J414" i="22"/>
  <c r="I414" i="22"/>
  <c r="H414" i="22"/>
  <c r="G414" i="22"/>
  <c r="AD413" i="22"/>
  <c r="AC413" i="22"/>
  <c r="AB413" i="22"/>
  <c r="AA413" i="22"/>
  <c r="Z413" i="22"/>
  <c r="Y413" i="22"/>
  <c r="W413" i="22"/>
  <c r="V413" i="22"/>
  <c r="U413" i="22"/>
  <c r="T413" i="22"/>
  <c r="S413" i="22"/>
  <c r="R413" i="22"/>
  <c r="Q413" i="22"/>
  <c r="P413" i="22"/>
  <c r="O413" i="22"/>
  <c r="N413" i="22"/>
  <c r="M413" i="22"/>
  <c r="L413" i="22"/>
  <c r="K413" i="22"/>
  <c r="J413" i="22"/>
  <c r="I413" i="22"/>
  <c r="H413" i="22"/>
  <c r="G413" i="22"/>
  <c r="AD412" i="22"/>
  <c r="AC412" i="22"/>
  <c r="AB412" i="22"/>
  <c r="AA412" i="22"/>
  <c r="Z412" i="22"/>
  <c r="Y412" i="22"/>
  <c r="W412" i="22"/>
  <c r="V412" i="22"/>
  <c r="U412" i="22"/>
  <c r="T412" i="22"/>
  <c r="S412" i="22"/>
  <c r="R412" i="22"/>
  <c r="Q412" i="22"/>
  <c r="P412" i="22"/>
  <c r="O412" i="22"/>
  <c r="N412" i="22"/>
  <c r="M412" i="22"/>
  <c r="L412" i="22"/>
  <c r="K412" i="22"/>
  <c r="J412" i="22"/>
  <c r="I412" i="22"/>
  <c r="H412" i="22"/>
  <c r="G412" i="22"/>
  <c r="AD411" i="22"/>
  <c r="AC411" i="22"/>
  <c r="AB411" i="22"/>
  <c r="AA411" i="22"/>
  <c r="Z411" i="22"/>
  <c r="Y411" i="22"/>
  <c r="W411" i="22"/>
  <c r="V411" i="22"/>
  <c r="U411" i="22"/>
  <c r="T411" i="22"/>
  <c r="S411" i="22"/>
  <c r="R411" i="22"/>
  <c r="Q411" i="22"/>
  <c r="P411" i="22"/>
  <c r="O411" i="22"/>
  <c r="N411" i="22"/>
  <c r="M411" i="22"/>
  <c r="L411" i="22"/>
  <c r="K411" i="22"/>
  <c r="J411" i="22"/>
  <c r="I411" i="22"/>
  <c r="H411" i="22"/>
  <c r="G411" i="22"/>
  <c r="AD410" i="22"/>
  <c r="AC410" i="22"/>
  <c r="AB410" i="22"/>
  <c r="AA410" i="22"/>
  <c r="Z410" i="22"/>
  <c r="Y410" i="22"/>
  <c r="W410" i="22"/>
  <c r="V410" i="22"/>
  <c r="U410" i="22"/>
  <c r="T410" i="22"/>
  <c r="S410" i="22"/>
  <c r="R410" i="22"/>
  <c r="Q410" i="22"/>
  <c r="P410" i="22"/>
  <c r="O410" i="22"/>
  <c r="N410" i="22"/>
  <c r="M410" i="22"/>
  <c r="L410" i="22"/>
  <c r="K410" i="22"/>
  <c r="J410" i="22"/>
  <c r="I410" i="22"/>
  <c r="H410" i="22"/>
  <c r="G410" i="22"/>
  <c r="AD409" i="22"/>
  <c r="AC409" i="22"/>
  <c r="AB409" i="22"/>
  <c r="AA409" i="22"/>
  <c r="Z409" i="22"/>
  <c r="Y409" i="22"/>
  <c r="W409" i="22"/>
  <c r="V409" i="22"/>
  <c r="U409" i="22"/>
  <c r="T409" i="22"/>
  <c r="S409" i="22"/>
  <c r="R409" i="22"/>
  <c r="Q409" i="22"/>
  <c r="P409" i="22"/>
  <c r="O409" i="22"/>
  <c r="N409" i="22"/>
  <c r="M409" i="22"/>
  <c r="L409" i="22"/>
  <c r="K409" i="22"/>
  <c r="J409" i="22"/>
  <c r="I409" i="22"/>
  <c r="H409" i="22"/>
  <c r="G409" i="22"/>
  <c r="AD408" i="22"/>
  <c r="AC408" i="22"/>
  <c r="AB408" i="22"/>
  <c r="AA408" i="22"/>
  <c r="Z408" i="22"/>
  <c r="Y408" i="22"/>
  <c r="W408" i="22"/>
  <c r="V408" i="22"/>
  <c r="U408" i="22"/>
  <c r="T408" i="22"/>
  <c r="S408" i="22"/>
  <c r="R408" i="22"/>
  <c r="Q408" i="22"/>
  <c r="P408" i="22"/>
  <c r="O408" i="22"/>
  <c r="N408" i="22"/>
  <c r="M408" i="22"/>
  <c r="L408" i="22"/>
  <c r="K408" i="22"/>
  <c r="J408" i="22"/>
  <c r="I408" i="22"/>
  <c r="H408" i="22"/>
  <c r="G408" i="22"/>
  <c r="AD407" i="22"/>
  <c r="AC407" i="22"/>
  <c r="AB407" i="22"/>
  <c r="AA407" i="22"/>
  <c r="Z407" i="22"/>
  <c r="Y407" i="22"/>
  <c r="W407" i="22"/>
  <c r="V407" i="22"/>
  <c r="U407" i="22"/>
  <c r="T407" i="22"/>
  <c r="S407" i="22"/>
  <c r="R407" i="22"/>
  <c r="Q407" i="22"/>
  <c r="P407" i="22"/>
  <c r="O407" i="22"/>
  <c r="N407" i="22"/>
  <c r="M407" i="22"/>
  <c r="L407" i="22"/>
  <c r="K407" i="22"/>
  <c r="J407" i="22"/>
  <c r="I407" i="22"/>
  <c r="H407" i="22"/>
  <c r="G407" i="22"/>
  <c r="AD406" i="22"/>
  <c r="AC406" i="22"/>
  <c r="AB406" i="22"/>
  <c r="AA406" i="22"/>
  <c r="Z406" i="22"/>
  <c r="Y406" i="22"/>
  <c r="W406" i="22"/>
  <c r="V406" i="22"/>
  <c r="U406" i="22"/>
  <c r="T406" i="22"/>
  <c r="S406" i="22"/>
  <c r="R406" i="22"/>
  <c r="Q406" i="22"/>
  <c r="P406" i="22"/>
  <c r="O406" i="22"/>
  <c r="N406" i="22"/>
  <c r="M406" i="22"/>
  <c r="L406" i="22"/>
  <c r="K406" i="22"/>
  <c r="J406" i="22"/>
  <c r="I406" i="22"/>
  <c r="H406" i="22"/>
  <c r="G406" i="22"/>
  <c r="AD405" i="22"/>
  <c r="AC405" i="22"/>
  <c r="AB405" i="22"/>
  <c r="AA405" i="22"/>
  <c r="Z405" i="22"/>
  <c r="Y405" i="22"/>
  <c r="W405" i="22"/>
  <c r="V405" i="22"/>
  <c r="U405" i="22"/>
  <c r="T405" i="22"/>
  <c r="S405" i="22"/>
  <c r="R405" i="22"/>
  <c r="Q405" i="22"/>
  <c r="P405" i="22"/>
  <c r="O405" i="22"/>
  <c r="N405" i="22"/>
  <c r="M405" i="22"/>
  <c r="L405" i="22"/>
  <c r="K405" i="22"/>
  <c r="J405" i="22"/>
  <c r="I405" i="22"/>
  <c r="H405" i="22"/>
  <c r="G405" i="22"/>
  <c r="AD404" i="22"/>
  <c r="AC404" i="22"/>
  <c r="AB404" i="22"/>
  <c r="AA404" i="22"/>
  <c r="Z404" i="22"/>
  <c r="Y404" i="22"/>
  <c r="W404" i="22"/>
  <c r="V404" i="22"/>
  <c r="U404" i="22"/>
  <c r="T404" i="22"/>
  <c r="S404" i="22"/>
  <c r="R404" i="22"/>
  <c r="Q404" i="22"/>
  <c r="P404" i="22"/>
  <c r="O404" i="22"/>
  <c r="N404" i="22"/>
  <c r="M404" i="22"/>
  <c r="L404" i="22"/>
  <c r="K404" i="22"/>
  <c r="J404" i="22"/>
  <c r="I404" i="22"/>
  <c r="H404" i="22"/>
  <c r="G404" i="22"/>
  <c r="AD403" i="22"/>
  <c r="AC403" i="22"/>
  <c r="AB403" i="22"/>
  <c r="AA403" i="22"/>
  <c r="Z403" i="22"/>
  <c r="Y403" i="22"/>
  <c r="W403" i="22"/>
  <c r="V403" i="22"/>
  <c r="U403" i="22"/>
  <c r="T403" i="22"/>
  <c r="S403" i="22"/>
  <c r="R403" i="22"/>
  <c r="Q403" i="22"/>
  <c r="P403" i="22"/>
  <c r="O403" i="22"/>
  <c r="N403" i="22"/>
  <c r="M403" i="22"/>
  <c r="L403" i="22"/>
  <c r="K403" i="22"/>
  <c r="J403" i="22"/>
  <c r="I403" i="22"/>
  <c r="H403" i="22"/>
  <c r="G403" i="22"/>
  <c r="AD402" i="22"/>
  <c r="AC402" i="22"/>
  <c r="AB402" i="22"/>
  <c r="AA402" i="22"/>
  <c r="Z402" i="22"/>
  <c r="Y402" i="22"/>
  <c r="W402" i="22"/>
  <c r="V402" i="22"/>
  <c r="U402" i="22"/>
  <c r="T402" i="22"/>
  <c r="S402" i="22"/>
  <c r="R402" i="22"/>
  <c r="Q402" i="22"/>
  <c r="P402" i="22"/>
  <c r="O402" i="22"/>
  <c r="N402" i="22"/>
  <c r="M402" i="22"/>
  <c r="L402" i="22"/>
  <c r="K402" i="22"/>
  <c r="J402" i="22"/>
  <c r="I402" i="22"/>
  <c r="H402" i="22"/>
  <c r="G402" i="22"/>
  <c r="AD401" i="22"/>
  <c r="AC401" i="22"/>
  <c r="AB401" i="22"/>
  <c r="AA401" i="22"/>
  <c r="Z401" i="22"/>
  <c r="Y401" i="22"/>
  <c r="W401" i="22"/>
  <c r="V401" i="22"/>
  <c r="U401" i="22"/>
  <c r="T401" i="22"/>
  <c r="S401" i="22"/>
  <c r="R401" i="22"/>
  <c r="Q401" i="22"/>
  <c r="P401" i="22"/>
  <c r="O401" i="22"/>
  <c r="N401" i="22"/>
  <c r="M401" i="22"/>
  <c r="L401" i="22"/>
  <c r="K401" i="22"/>
  <c r="J401" i="22"/>
  <c r="I401" i="22"/>
  <c r="H401" i="22"/>
  <c r="G401" i="22"/>
  <c r="AD400" i="22"/>
  <c r="AC400" i="22"/>
  <c r="AB400" i="22"/>
  <c r="AA400" i="22"/>
  <c r="Z400" i="22"/>
  <c r="Y400" i="22"/>
  <c r="W400" i="22"/>
  <c r="V400" i="22"/>
  <c r="U400" i="22"/>
  <c r="T400" i="22"/>
  <c r="S400" i="22"/>
  <c r="R400" i="22"/>
  <c r="Q400" i="22"/>
  <c r="P400" i="22"/>
  <c r="O400" i="22"/>
  <c r="N400" i="22"/>
  <c r="M400" i="22"/>
  <c r="L400" i="22"/>
  <c r="K400" i="22"/>
  <c r="J400" i="22"/>
  <c r="I400" i="22"/>
  <c r="H400" i="22"/>
  <c r="G400" i="22"/>
  <c r="AD399" i="22"/>
  <c r="AC399" i="22"/>
  <c r="AB399" i="22"/>
  <c r="AA399" i="22"/>
  <c r="Z399" i="22"/>
  <c r="Y399" i="22"/>
  <c r="W399" i="22"/>
  <c r="V399" i="22"/>
  <c r="U399" i="22"/>
  <c r="T399" i="22"/>
  <c r="S399" i="22"/>
  <c r="R399" i="22"/>
  <c r="Q399" i="22"/>
  <c r="P399" i="22"/>
  <c r="O399" i="22"/>
  <c r="N399" i="22"/>
  <c r="M399" i="22"/>
  <c r="L399" i="22"/>
  <c r="K399" i="22"/>
  <c r="J399" i="22"/>
  <c r="I399" i="22"/>
  <c r="H399" i="22"/>
  <c r="G399" i="22"/>
  <c r="AD398" i="22"/>
  <c r="AC398" i="22"/>
  <c r="AB398" i="22"/>
  <c r="AA398" i="22"/>
  <c r="Z398" i="22"/>
  <c r="Y398" i="22"/>
  <c r="W398" i="22"/>
  <c r="V398" i="22"/>
  <c r="U398" i="22"/>
  <c r="T398" i="22"/>
  <c r="S398" i="22"/>
  <c r="R398" i="22"/>
  <c r="Q398" i="22"/>
  <c r="P398" i="22"/>
  <c r="O398" i="22"/>
  <c r="N398" i="22"/>
  <c r="M398" i="22"/>
  <c r="L398" i="22"/>
  <c r="K398" i="22"/>
  <c r="J398" i="22"/>
  <c r="I398" i="22"/>
  <c r="H398" i="22"/>
  <c r="G398" i="22"/>
  <c r="AD397" i="22"/>
  <c r="AC397" i="22"/>
  <c r="AB397" i="22"/>
  <c r="AA397" i="22"/>
  <c r="Z397" i="22"/>
  <c r="Y397" i="22"/>
  <c r="W397" i="22"/>
  <c r="V397" i="22"/>
  <c r="U397" i="22"/>
  <c r="T397" i="22"/>
  <c r="S397" i="22"/>
  <c r="R397" i="22"/>
  <c r="Q397" i="22"/>
  <c r="P397" i="22"/>
  <c r="O397" i="22"/>
  <c r="N397" i="22"/>
  <c r="M397" i="22"/>
  <c r="L397" i="22"/>
  <c r="K397" i="22"/>
  <c r="J397" i="22"/>
  <c r="I397" i="22"/>
  <c r="H397" i="22"/>
  <c r="G397" i="22"/>
  <c r="AD396" i="22"/>
  <c r="AC396" i="22"/>
  <c r="AB396" i="22"/>
  <c r="AA396" i="22"/>
  <c r="Z396" i="22"/>
  <c r="Y396" i="22"/>
  <c r="W396" i="22"/>
  <c r="V396" i="22"/>
  <c r="U396" i="22"/>
  <c r="T396" i="22"/>
  <c r="S396" i="22"/>
  <c r="R396" i="22"/>
  <c r="Q396" i="22"/>
  <c r="P396" i="22"/>
  <c r="O396" i="22"/>
  <c r="N396" i="22"/>
  <c r="M396" i="22"/>
  <c r="L396" i="22"/>
  <c r="K396" i="22"/>
  <c r="J396" i="22"/>
  <c r="I396" i="22"/>
  <c r="H396" i="22"/>
  <c r="G396" i="22"/>
  <c r="AD395" i="22"/>
  <c r="AC395" i="22"/>
  <c r="AB395" i="22"/>
  <c r="AA395" i="22"/>
  <c r="Z395" i="22"/>
  <c r="Y395" i="22"/>
  <c r="W395" i="22"/>
  <c r="V395" i="22"/>
  <c r="U395" i="22"/>
  <c r="T395" i="22"/>
  <c r="S395" i="22"/>
  <c r="R395" i="22"/>
  <c r="Q395" i="22"/>
  <c r="P395" i="22"/>
  <c r="O395" i="22"/>
  <c r="N395" i="22"/>
  <c r="M395" i="22"/>
  <c r="L395" i="22"/>
  <c r="K395" i="22"/>
  <c r="J395" i="22"/>
  <c r="I395" i="22"/>
  <c r="H395" i="22"/>
  <c r="G395" i="22"/>
  <c r="AD394" i="22"/>
  <c r="AC394" i="22"/>
  <c r="AB394" i="22"/>
  <c r="AA394" i="22"/>
  <c r="Z394" i="22"/>
  <c r="Y394" i="22"/>
  <c r="W394" i="22"/>
  <c r="V394" i="22"/>
  <c r="U394" i="22"/>
  <c r="T394" i="22"/>
  <c r="S394" i="22"/>
  <c r="R394" i="22"/>
  <c r="Q394" i="22"/>
  <c r="P394" i="22"/>
  <c r="O394" i="22"/>
  <c r="N394" i="22"/>
  <c r="M394" i="22"/>
  <c r="L394" i="22"/>
  <c r="K394" i="22"/>
  <c r="J394" i="22"/>
  <c r="I394" i="22"/>
  <c r="H394" i="22"/>
  <c r="G394" i="22"/>
  <c r="AD393" i="22"/>
  <c r="AC393" i="22"/>
  <c r="AB393" i="22"/>
  <c r="AA393" i="22"/>
  <c r="Z393" i="22"/>
  <c r="Y393" i="22"/>
  <c r="W393" i="22"/>
  <c r="V393" i="22"/>
  <c r="U393" i="22"/>
  <c r="T393" i="22"/>
  <c r="S393" i="22"/>
  <c r="R393" i="22"/>
  <c r="Q393" i="22"/>
  <c r="P393" i="22"/>
  <c r="O393" i="22"/>
  <c r="N393" i="22"/>
  <c r="M393" i="22"/>
  <c r="L393" i="22"/>
  <c r="K393" i="22"/>
  <c r="J393" i="22"/>
  <c r="I393" i="22"/>
  <c r="H393" i="22"/>
  <c r="G393" i="22"/>
  <c r="AD392" i="22"/>
  <c r="AC392" i="22"/>
  <c r="AB392" i="22"/>
  <c r="AA392" i="22"/>
  <c r="Z392" i="22"/>
  <c r="Y392" i="22"/>
  <c r="W392" i="22"/>
  <c r="V392" i="22"/>
  <c r="U392" i="22"/>
  <c r="T392" i="22"/>
  <c r="S392" i="22"/>
  <c r="R392" i="22"/>
  <c r="Q392" i="22"/>
  <c r="P392" i="22"/>
  <c r="O392" i="22"/>
  <c r="N392" i="22"/>
  <c r="M392" i="22"/>
  <c r="L392" i="22"/>
  <c r="K392" i="22"/>
  <c r="J392" i="22"/>
  <c r="I392" i="22"/>
  <c r="H392" i="22"/>
  <c r="G392" i="22"/>
  <c r="AD391" i="22"/>
  <c r="AC391" i="22"/>
  <c r="AB391" i="22"/>
  <c r="AA391" i="22"/>
  <c r="Z391" i="22"/>
  <c r="Y391" i="22"/>
  <c r="W391" i="22"/>
  <c r="V391" i="22"/>
  <c r="U391" i="22"/>
  <c r="T391" i="22"/>
  <c r="S391" i="22"/>
  <c r="R391" i="22"/>
  <c r="Q391" i="22"/>
  <c r="P391" i="22"/>
  <c r="O391" i="22"/>
  <c r="N391" i="22"/>
  <c r="M391" i="22"/>
  <c r="L391" i="22"/>
  <c r="K391" i="22"/>
  <c r="J391" i="22"/>
  <c r="I391" i="22"/>
  <c r="H391" i="22"/>
  <c r="G391" i="22"/>
  <c r="AD390" i="22"/>
  <c r="AC390" i="22"/>
  <c r="AB390" i="22"/>
  <c r="AA390" i="22"/>
  <c r="Z390" i="22"/>
  <c r="Y390" i="22"/>
  <c r="W390" i="22"/>
  <c r="V390" i="22"/>
  <c r="U390" i="22"/>
  <c r="T390" i="22"/>
  <c r="S390" i="22"/>
  <c r="R390" i="22"/>
  <c r="Q390" i="22"/>
  <c r="P390" i="22"/>
  <c r="O390" i="22"/>
  <c r="N390" i="22"/>
  <c r="M390" i="22"/>
  <c r="L390" i="22"/>
  <c r="K390" i="22"/>
  <c r="J390" i="22"/>
  <c r="I390" i="22"/>
  <c r="H390" i="22"/>
  <c r="G390" i="22"/>
  <c r="AD389" i="22"/>
  <c r="AC389" i="22"/>
  <c r="AB389" i="22"/>
  <c r="AA389" i="22"/>
  <c r="Z389" i="22"/>
  <c r="Y389" i="22"/>
  <c r="W389" i="22"/>
  <c r="V389" i="22"/>
  <c r="U389" i="22"/>
  <c r="T389" i="22"/>
  <c r="S389" i="22"/>
  <c r="R389" i="22"/>
  <c r="Q389" i="22"/>
  <c r="P389" i="22"/>
  <c r="O389" i="22"/>
  <c r="N389" i="22"/>
  <c r="M389" i="22"/>
  <c r="L389" i="22"/>
  <c r="K389" i="22"/>
  <c r="J389" i="22"/>
  <c r="I389" i="22"/>
  <c r="H389" i="22"/>
  <c r="G389" i="22"/>
  <c r="AD388" i="22"/>
  <c r="AC388" i="22"/>
  <c r="AB388" i="22"/>
  <c r="AA388" i="22"/>
  <c r="Z388" i="22"/>
  <c r="Y388" i="22"/>
  <c r="X388" i="22"/>
  <c r="W388" i="22"/>
  <c r="V388" i="22"/>
  <c r="U388" i="22"/>
  <c r="S388" i="22"/>
  <c r="R388" i="22"/>
  <c r="Q388" i="22"/>
  <c r="P388" i="22"/>
  <c r="O388" i="22"/>
  <c r="N388" i="22"/>
  <c r="M388" i="22"/>
  <c r="L388" i="22"/>
  <c r="K388" i="22"/>
  <c r="J388" i="22"/>
  <c r="I388" i="22"/>
  <c r="H388" i="22"/>
  <c r="G388" i="22"/>
  <c r="AD387" i="22"/>
  <c r="AC387" i="22"/>
  <c r="AB387" i="22"/>
  <c r="AA387" i="22"/>
  <c r="Z387" i="22"/>
  <c r="Y387" i="22"/>
  <c r="X387" i="22"/>
  <c r="W387" i="22"/>
  <c r="V387" i="22"/>
  <c r="U387" i="22"/>
  <c r="S387" i="22"/>
  <c r="R387" i="22"/>
  <c r="Q387" i="22"/>
  <c r="P387" i="22"/>
  <c r="O387" i="22"/>
  <c r="N387" i="22"/>
  <c r="M387" i="22"/>
  <c r="L387" i="22"/>
  <c r="K387" i="22"/>
  <c r="J387" i="22"/>
  <c r="I387" i="22"/>
  <c r="H387" i="22"/>
  <c r="G387" i="22"/>
  <c r="AD386" i="22"/>
  <c r="AC386" i="22"/>
  <c r="AB386" i="22"/>
  <c r="AA386" i="22"/>
  <c r="Z386" i="22"/>
  <c r="Y386" i="22"/>
  <c r="X386" i="22"/>
  <c r="W386" i="22"/>
  <c r="V386" i="22"/>
  <c r="U386" i="22"/>
  <c r="S386" i="22"/>
  <c r="R386" i="22"/>
  <c r="Q386" i="22"/>
  <c r="P386" i="22"/>
  <c r="O386" i="22"/>
  <c r="N386" i="22"/>
  <c r="M386" i="22"/>
  <c r="L386" i="22"/>
  <c r="K386" i="22"/>
  <c r="J386" i="22"/>
  <c r="I386" i="22"/>
  <c r="H386" i="22"/>
  <c r="G386" i="22"/>
  <c r="AD385" i="22"/>
  <c r="AC385" i="22"/>
  <c r="AB385" i="22"/>
  <c r="AA385" i="22"/>
  <c r="Z385" i="22"/>
  <c r="Y385" i="22"/>
  <c r="X385" i="22"/>
  <c r="W385" i="22"/>
  <c r="V385" i="22"/>
  <c r="U385" i="22"/>
  <c r="S385" i="22"/>
  <c r="R385" i="22"/>
  <c r="Q385" i="22"/>
  <c r="P385" i="22"/>
  <c r="O385" i="22"/>
  <c r="N385" i="22"/>
  <c r="M385" i="22"/>
  <c r="L385" i="22"/>
  <c r="K385" i="22"/>
  <c r="J385" i="22"/>
  <c r="I385" i="22"/>
  <c r="H385" i="22"/>
  <c r="G385" i="22"/>
  <c r="AD384" i="22"/>
  <c r="AC384" i="22"/>
  <c r="AB384" i="22"/>
  <c r="AA384" i="22"/>
  <c r="Z384" i="22"/>
  <c r="Y384" i="22"/>
  <c r="X384" i="22"/>
  <c r="W384" i="22"/>
  <c r="V384" i="22"/>
  <c r="U384" i="22"/>
  <c r="S384" i="22"/>
  <c r="R384" i="22"/>
  <c r="Q384" i="22"/>
  <c r="P384" i="22"/>
  <c r="O384" i="22"/>
  <c r="N384" i="22"/>
  <c r="M384" i="22"/>
  <c r="L384" i="22"/>
  <c r="K384" i="22"/>
  <c r="J384" i="22"/>
  <c r="I384" i="22"/>
  <c r="H384" i="22"/>
  <c r="G384" i="22"/>
  <c r="AD383" i="22"/>
  <c r="AC383" i="22"/>
  <c r="AB383" i="22"/>
  <c r="AA383" i="22"/>
  <c r="Z383" i="22"/>
  <c r="Y383" i="22"/>
  <c r="X383" i="22"/>
  <c r="W383" i="22"/>
  <c r="V383" i="22"/>
  <c r="U383" i="22"/>
  <c r="S383" i="22"/>
  <c r="R383" i="22"/>
  <c r="Q383" i="22"/>
  <c r="P383" i="22"/>
  <c r="O383" i="22"/>
  <c r="N383" i="22"/>
  <c r="M383" i="22"/>
  <c r="L383" i="22"/>
  <c r="K383" i="22"/>
  <c r="J383" i="22"/>
  <c r="I383" i="22"/>
  <c r="H383" i="22"/>
  <c r="G383" i="22"/>
  <c r="AD382" i="22"/>
  <c r="AC382" i="22"/>
  <c r="AB382" i="22"/>
  <c r="AA382" i="22"/>
  <c r="Z382" i="22"/>
  <c r="Y382" i="22"/>
  <c r="X382" i="22"/>
  <c r="W382" i="22"/>
  <c r="V382" i="22"/>
  <c r="U382" i="22"/>
  <c r="S382" i="22"/>
  <c r="R382" i="22"/>
  <c r="Q382" i="22"/>
  <c r="P382" i="22"/>
  <c r="O382" i="22"/>
  <c r="N382" i="22"/>
  <c r="M382" i="22"/>
  <c r="L382" i="22"/>
  <c r="K382" i="22"/>
  <c r="J382" i="22"/>
  <c r="I382" i="22"/>
  <c r="H382" i="22"/>
  <c r="G382" i="22"/>
  <c r="AD381" i="22"/>
  <c r="AC381" i="22"/>
  <c r="AB381" i="22"/>
  <c r="AA381" i="22"/>
  <c r="Z381" i="22"/>
  <c r="Y381" i="22"/>
  <c r="X381" i="22"/>
  <c r="W381" i="22"/>
  <c r="V381" i="22"/>
  <c r="U381" i="22"/>
  <c r="S381" i="22"/>
  <c r="R381" i="22"/>
  <c r="Q381" i="22"/>
  <c r="P381" i="22"/>
  <c r="O381" i="22"/>
  <c r="N381" i="22"/>
  <c r="M381" i="22"/>
  <c r="L381" i="22"/>
  <c r="K381" i="22"/>
  <c r="J381" i="22"/>
  <c r="I381" i="22"/>
  <c r="H381" i="22"/>
  <c r="G381" i="22"/>
  <c r="AD380" i="22"/>
  <c r="AC380" i="22"/>
  <c r="AB380" i="22"/>
  <c r="AA380" i="22"/>
  <c r="Z380" i="22"/>
  <c r="Y380" i="22"/>
  <c r="X380" i="22"/>
  <c r="W380" i="22"/>
  <c r="V380" i="22"/>
  <c r="U380" i="22"/>
  <c r="S380" i="22"/>
  <c r="R380" i="22"/>
  <c r="Q380" i="22"/>
  <c r="P380" i="22"/>
  <c r="O380" i="22"/>
  <c r="N380" i="22"/>
  <c r="M380" i="22"/>
  <c r="L380" i="22"/>
  <c r="K380" i="22"/>
  <c r="J380" i="22"/>
  <c r="I380" i="22"/>
  <c r="H380" i="22"/>
  <c r="G380" i="22"/>
  <c r="AD379" i="22"/>
  <c r="AC379" i="22"/>
  <c r="AB379" i="22"/>
  <c r="AA379" i="22"/>
  <c r="Z379" i="22"/>
  <c r="Y379" i="22"/>
  <c r="X379" i="22"/>
  <c r="W379" i="22"/>
  <c r="V379" i="22"/>
  <c r="U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AD378" i="22"/>
  <c r="AC378" i="22"/>
  <c r="AB378" i="22"/>
  <c r="AA378" i="22"/>
  <c r="Z378" i="22"/>
  <c r="Y378" i="22"/>
  <c r="X378" i="22"/>
  <c r="W378" i="22"/>
  <c r="V378" i="22"/>
  <c r="U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AD377" i="22"/>
  <c r="AC377" i="22"/>
  <c r="AB377" i="22"/>
  <c r="AA377" i="22"/>
  <c r="Z377" i="22"/>
  <c r="Y377" i="22"/>
  <c r="X377" i="22"/>
  <c r="W377" i="22"/>
  <c r="V377" i="22"/>
  <c r="U377" i="22"/>
  <c r="S377" i="22"/>
  <c r="R377" i="22"/>
  <c r="Q377" i="22"/>
  <c r="P377" i="22"/>
  <c r="O377" i="22"/>
  <c r="N377" i="22"/>
  <c r="M377" i="22"/>
  <c r="L377" i="22"/>
  <c r="K377" i="22"/>
  <c r="J377" i="22"/>
  <c r="I377" i="22"/>
  <c r="H377" i="22"/>
  <c r="G377" i="22"/>
  <c r="AD376" i="22"/>
  <c r="AC376" i="22"/>
  <c r="AB376" i="22"/>
  <c r="AA376" i="22"/>
  <c r="Z376" i="22"/>
  <c r="Y376" i="22"/>
  <c r="X376" i="22"/>
  <c r="W376" i="22"/>
  <c r="V376" i="22"/>
  <c r="U376" i="22"/>
  <c r="S376" i="22"/>
  <c r="R376" i="22"/>
  <c r="Q376" i="22"/>
  <c r="P376" i="22"/>
  <c r="O376" i="22"/>
  <c r="N376" i="22"/>
  <c r="M376" i="22"/>
  <c r="L376" i="22"/>
  <c r="K376" i="22"/>
  <c r="J376" i="22"/>
  <c r="I376" i="22"/>
  <c r="H376" i="22"/>
  <c r="G376" i="22"/>
  <c r="AD375" i="22"/>
  <c r="AC375" i="22"/>
  <c r="AB375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O375" i="22"/>
  <c r="N375" i="22"/>
  <c r="M375" i="22"/>
  <c r="L375" i="22"/>
  <c r="K375" i="22"/>
  <c r="J375" i="22"/>
  <c r="I375" i="22"/>
  <c r="H375" i="22"/>
  <c r="G375" i="22"/>
  <c r="AD374" i="22"/>
  <c r="AC374" i="22"/>
  <c r="AB374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O374" i="22"/>
  <c r="N374" i="22"/>
  <c r="M374" i="22"/>
  <c r="L374" i="22"/>
  <c r="K374" i="22"/>
  <c r="J374" i="22"/>
  <c r="I374" i="22"/>
  <c r="H374" i="22"/>
  <c r="G374" i="22"/>
  <c r="AD373" i="22"/>
  <c r="AC373" i="22"/>
  <c r="AB373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O373" i="22"/>
  <c r="N373" i="22"/>
  <c r="M373" i="22"/>
  <c r="L373" i="22"/>
  <c r="K373" i="22"/>
  <c r="J373" i="22"/>
  <c r="I373" i="22"/>
  <c r="H373" i="22"/>
  <c r="G373" i="22"/>
  <c r="AD372" i="22"/>
  <c r="AC372" i="22"/>
  <c r="AB372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O372" i="22"/>
  <c r="N372" i="22"/>
  <c r="M372" i="22"/>
  <c r="L372" i="22"/>
  <c r="K372" i="22"/>
  <c r="J372" i="22"/>
  <c r="I372" i="22"/>
  <c r="H372" i="22"/>
  <c r="G372" i="22"/>
  <c r="AD371" i="22"/>
  <c r="AC371" i="22"/>
  <c r="AB371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O371" i="22"/>
  <c r="N371" i="22"/>
  <c r="M371" i="22"/>
  <c r="L371" i="22"/>
  <c r="K371" i="22"/>
  <c r="J371" i="22"/>
  <c r="I371" i="22"/>
  <c r="H371" i="22"/>
  <c r="G371" i="22"/>
  <c r="AD370" i="22"/>
  <c r="AC370" i="22"/>
  <c r="AB370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AD369" i="22"/>
  <c r="AC369" i="22"/>
  <c r="AB369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AD368" i="22"/>
  <c r="AC368" i="22"/>
  <c r="AB368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O368" i="22"/>
  <c r="N368" i="22"/>
  <c r="M368" i="22"/>
  <c r="L368" i="22"/>
  <c r="K368" i="22"/>
  <c r="J368" i="22"/>
  <c r="I368" i="22"/>
  <c r="H368" i="22"/>
  <c r="G368" i="22"/>
  <c r="AD367" i="22"/>
  <c r="AC367" i="22"/>
  <c r="AB367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O367" i="22"/>
  <c r="N367" i="22"/>
  <c r="M367" i="22"/>
  <c r="L367" i="22"/>
  <c r="K367" i="22"/>
  <c r="J367" i="22"/>
  <c r="I367" i="22"/>
  <c r="H367" i="22"/>
  <c r="G367" i="22"/>
  <c r="AD366" i="22"/>
  <c r="AC366" i="22"/>
  <c r="AB366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O366" i="22"/>
  <c r="N366" i="22"/>
  <c r="M366" i="22"/>
  <c r="L366" i="22"/>
  <c r="K366" i="22"/>
  <c r="J366" i="22"/>
  <c r="I366" i="22"/>
  <c r="H366" i="22"/>
  <c r="G366" i="22"/>
  <c r="AD365" i="22"/>
  <c r="AC365" i="22"/>
  <c r="AB365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O365" i="22"/>
  <c r="N365" i="22"/>
  <c r="M365" i="22"/>
  <c r="L365" i="22"/>
  <c r="K365" i="22"/>
  <c r="J365" i="22"/>
  <c r="I365" i="22"/>
  <c r="H365" i="22"/>
  <c r="G365" i="22"/>
  <c r="AD364" i="22"/>
  <c r="AC364" i="22"/>
  <c r="AB364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O364" i="22"/>
  <c r="N364" i="22"/>
  <c r="M364" i="22"/>
  <c r="L364" i="22"/>
  <c r="K364" i="22"/>
  <c r="J364" i="22"/>
  <c r="I364" i="22"/>
  <c r="H364" i="22"/>
  <c r="G364" i="22"/>
  <c r="AD363" i="22"/>
  <c r="AC363" i="22"/>
  <c r="AB363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O363" i="22"/>
  <c r="N363" i="22"/>
  <c r="M363" i="22"/>
  <c r="L363" i="22"/>
  <c r="K363" i="22"/>
  <c r="J363" i="22"/>
  <c r="I363" i="22"/>
  <c r="H363" i="22"/>
  <c r="G363" i="22"/>
  <c r="AD362" i="22"/>
  <c r="AC362" i="22"/>
  <c r="AB362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AD361" i="22"/>
  <c r="AC361" i="22"/>
  <c r="AB361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AD360" i="22"/>
  <c r="AC360" i="22"/>
  <c r="AB360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AD359" i="22"/>
  <c r="AC359" i="22"/>
  <c r="AB359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O359" i="22"/>
  <c r="N359" i="22"/>
  <c r="M359" i="22"/>
  <c r="L359" i="22"/>
  <c r="K359" i="22"/>
  <c r="J359" i="22"/>
  <c r="I359" i="22"/>
  <c r="H359" i="22"/>
  <c r="G359" i="22"/>
  <c r="AD358" i="22"/>
  <c r="AC358" i="22"/>
  <c r="AB358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O358" i="22"/>
  <c r="N358" i="22"/>
  <c r="M358" i="22"/>
  <c r="L358" i="22"/>
  <c r="K358" i="22"/>
  <c r="J358" i="22"/>
  <c r="I358" i="22"/>
  <c r="H358" i="22"/>
  <c r="G358" i="22"/>
  <c r="AD357" i="22"/>
  <c r="AC357" i="22"/>
  <c r="AB357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O357" i="22"/>
  <c r="N357" i="22"/>
  <c r="M357" i="22"/>
  <c r="L357" i="22"/>
  <c r="K357" i="22"/>
  <c r="J357" i="22"/>
  <c r="I357" i="22"/>
  <c r="H357" i="22"/>
  <c r="G357" i="22"/>
  <c r="AD356" i="22"/>
  <c r="AC356" i="22"/>
  <c r="AB356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O356" i="22"/>
  <c r="N356" i="22"/>
  <c r="M356" i="22"/>
  <c r="L356" i="22"/>
  <c r="K356" i="22"/>
  <c r="J356" i="22"/>
  <c r="I356" i="22"/>
  <c r="H356" i="22"/>
  <c r="G356" i="22"/>
  <c r="AD355" i="22"/>
  <c r="AC355" i="22"/>
  <c r="AB355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O355" i="22"/>
  <c r="N355" i="22"/>
  <c r="M355" i="22"/>
  <c r="L355" i="22"/>
  <c r="K355" i="22"/>
  <c r="J355" i="22"/>
  <c r="I355" i="22"/>
  <c r="H355" i="22"/>
  <c r="G355" i="22"/>
  <c r="AD354" i="22"/>
  <c r="AC354" i="22"/>
  <c r="AB354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O354" i="22"/>
  <c r="N354" i="22"/>
  <c r="M354" i="22"/>
  <c r="L354" i="22"/>
  <c r="K354" i="22"/>
  <c r="J354" i="22"/>
  <c r="I354" i="22"/>
  <c r="H354" i="22"/>
  <c r="G354" i="22"/>
  <c r="AD353" i="22"/>
  <c r="AC353" i="22"/>
  <c r="AB353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AD352" i="22"/>
  <c r="AC352" i="22"/>
  <c r="AB352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AD351" i="22"/>
  <c r="AC351" i="22"/>
  <c r="AB351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AD350" i="22"/>
  <c r="AC350" i="22"/>
  <c r="AB350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O350" i="22"/>
  <c r="N350" i="22"/>
  <c r="M350" i="22"/>
  <c r="L350" i="22"/>
  <c r="K350" i="22"/>
  <c r="J350" i="22"/>
  <c r="I350" i="22"/>
  <c r="H350" i="22"/>
  <c r="G350" i="22"/>
  <c r="AD349" i="22"/>
  <c r="AC349" i="22"/>
  <c r="AB349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O349" i="22"/>
  <c r="N349" i="22"/>
  <c r="M349" i="22"/>
  <c r="L349" i="22"/>
  <c r="K349" i="22"/>
  <c r="J349" i="22"/>
  <c r="I349" i="22"/>
  <c r="H349" i="22"/>
  <c r="G349" i="22"/>
  <c r="AD348" i="22"/>
  <c r="AC348" i="22"/>
  <c r="AB348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O348" i="22"/>
  <c r="N348" i="22"/>
  <c r="M348" i="22"/>
  <c r="L348" i="22"/>
  <c r="K348" i="22"/>
  <c r="J348" i="22"/>
  <c r="I348" i="22"/>
  <c r="H348" i="22"/>
  <c r="G348" i="22"/>
  <c r="AD347" i="22"/>
  <c r="AC347" i="22"/>
  <c r="AB347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O347" i="22"/>
  <c r="N347" i="22"/>
  <c r="M347" i="22"/>
  <c r="L347" i="22"/>
  <c r="K347" i="22"/>
  <c r="J347" i="22"/>
  <c r="I347" i="22"/>
  <c r="H347" i="22"/>
  <c r="G347" i="22"/>
  <c r="AD346" i="22"/>
  <c r="AC346" i="22"/>
  <c r="AB346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O346" i="22"/>
  <c r="N346" i="22"/>
  <c r="M346" i="22"/>
  <c r="L346" i="22"/>
  <c r="K346" i="22"/>
  <c r="J346" i="22"/>
  <c r="I346" i="22"/>
  <c r="H346" i="22"/>
  <c r="G346" i="22"/>
  <c r="AD345" i="22"/>
  <c r="AC345" i="22"/>
  <c r="AB345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O345" i="22"/>
  <c r="N345" i="22"/>
  <c r="M345" i="22"/>
  <c r="L345" i="22"/>
  <c r="K345" i="22"/>
  <c r="J345" i="22"/>
  <c r="I345" i="22"/>
  <c r="H345" i="22"/>
  <c r="G345" i="22"/>
  <c r="AD344" i="22"/>
  <c r="AC344" i="22"/>
  <c r="AB344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AD343" i="22"/>
  <c r="AC343" i="22"/>
  <c r="AB343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AD342" i="22"/>
  <c r="AC342" i="22"/>
  <c r="AB342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O342" i="22"/>
  <c r="N342" i="22"/>
  <c r="M342" i="22"/>
  <c r="L342" i="22"/>
  <c r="K342" i="22"/>
  <c r="J342" i="22"/>
  <c r="I342" i="22"/>
  <c r="H342" i="22"/>
  <c r="G342" i="22"/>
  <c r="AD341" i="22"/>
  <c r="AC341" i="22"/>
  <c r="AB341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O341" i="22"/>
  <c r="N341" i="22"/>
  <c r="M341" i="22"/>
  <c r="L341" i="22"/>
  <c r="K341" i="22"/>
  <c r="J341" i="22"/>
  <c r="I341" i="22"/>
  <c r="H341" i="22"/>
  <c r="G341" i="22"/>
  <c r="AD340" i="22"/>
  <c r="AC340" i="22"/>
  <c r="AB340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O340" i="22"/>
  <c r="N340" i="22"/>
  <c r="M340" i="22"/>
  <c r="L340" i="22"/>
  <c r="K340" i="22"/>
  <c r="J340" i="22"/>
  <c r="I340" i="22"/>
  <c r="H340" i="22"/>
  <c r="G340" i="22"/>
  <c r="AD339" i="22"/>
  <c r="AC339" i="22"/>
  <c r="AB339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AD338" i="22"/>
  <c r="AC338" i="22"/>
  <c r="AB338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O338" i="22"/>
  <c r="N338" i="22"/>
  <c r="M338" i="22"/>
  <c r="L338" i="22"/>
  <c r="K338" i="22"/>
  <c r="J338" i="22"/>
  <c r="I338" i="22"/>
  <c r="H338" i="22"/>
  <c r="G338" i="22"/>
  <c r="AD337" i="22"/>
  <c r="AC337" i="22"/>
  <c r="AB337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AD336" i="22"/>
  <c r="AC336" i="22"/>
  <c r="AB336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O336" i="22"/>
  <c r="N336" i="22"/>
  <c r="M336" i="22"/>
  <c r="L336" i="22"/>
  <c r="K336" i="22"/>
  <c r="J336" i="22"/>
  <c r="I336" i="22"/>
  <c r="H336" i="22"/>
  <c r="G336" i="22"/>
  <c r="AD335" i="22"/>
  <c r="AC335" i="22"/>
  <c r="AB335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O335" i="22"/>
  <c r="N335" i="22"/>
  <c r="M335" i="22"/>
  <c r="L335" i="22"/>
  <c r="K335" i="22"/>
  <c r="J335" i="22"/>
  <c r="I335" i="22"/>
  <c r="H335" i="22"/>
  <c r="G335" i="22"/>
  <c r="AD334" i="22"/>
  <c r="AC334" i="22"/>
  <c r="AB334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AD333" i="22"/>
  <c r="AC333" i="22"/>
  <c r="AB333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O333" i="22"/>
  <c r="N333" i="22"/>
  <c r="M333" i="22"/>
  <c r="L333" i="22"/>
  <c r="K333" i="22"/>
  <c r="J333" i="22"/>
  <c r="I333" i="22"/>
  <c r="H333" i="22"/>
  <c r="G333" i="22"/>
  <c r="AD332" i="22"/>
  <c r="AC332" i="22"/>
  <c r="AB332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O332" i="22"/>
  <c r="N332" i="22"/>
  <c r="M332" i="22"/>
  <c r="L332" i="22"/>
  <c r="K332" i="22"/>
  <c r="J332" i="22"/>
  <c r="I332" i="22"/>
  <c r="H332" i="22"/>
  <c r="G332" i="22"/>
  <c r="AD331" i="22"/>
  <c r="AC331" i="22"/>
  <c r="AB331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AD330" i="22"/>
  <c r="AC330" i="22"/>
  <c r="AB330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O330" i="22"/>
  <c r="N330" i="22"/>
  <c r="M330" i="22"/>
  <c r="L330" i="22"/>
  <c r="K330" i="22"/>
  <c r="J330" i="22"/>
  <c r="I330" i="22"/>
  <c r="H330" i="22"/>
  <c r="G330" i="22"/>
  <c r="AD329" i="22"/>
  <c r="AC329" i="22"/>
  <c r="AB329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AD328" i="22"/>
  <c r="AC328" i="22"/>
  <c r="AB328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O328" i="22"/>
  <c r="N328" i="22"/>
  <c r="M328" i="22"/>
  <c r="L328" i="22"/>
  <c r="K328" i="22"/>
  <c r="J328" i="22"/>
  <c r="I328" i="22"/>
  <c r="H328" i="22"/>
  <c r="G328" i="22"/>
  <c r="AD327" i="22"/>
  <c r="AC327" i="22"/>
  <c r="AB327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O327" i="22"/>
  <c r="N327" i="22"/>
  <c r="M327" i="22"/>
  <c r="L327" i="22"/>
  <c r="K327" i="22"/>
  <c r="J327" i="22"/>
  <c r="I327" i="22"/>
  <c r="H327" i="22"/>
  <c r="G327" i="22"/>
  <c r="AD326" i="22"/>
  <c r="AC326" i="22"/>
  <c r="AB326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AD325" i="22"/>
  <c r="AC325" i="22"/>
  <c r="AB325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O325" i="22"/>
  <c r="N325" i="22"/>
  <c r="M325" i="22"/>
  <c r="L325" i="22"/>
  <c r="K325" i="22"/>
  <c r="J325" i="22"/>
  <c r="I325" i="22"/>
  <c r="H325" i="22"/>
  <c r="G325" i="22"/>
  <c r="AD324" i="22"/>
  <c r="AC324" i="22"/>
  <c r="AB324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O324" i="22"/>
  <c r="N324" i="22"/>
  <c r="M324" i="22"/>
  <c r="L324" i="22"/>
  <c r="K324" i="22"/>
  <c r="J324" i="22"/>
  <c r="I324" i="22"/>
  <c r="H324" i="22"/>
  <c r="G324" i="22"/>
  <c r="AD323" i="22"/>
  <c r="AC323" i="22"/>
  <c r="AB323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AD322" i="22"/>
  <c r="AC322" i="22"/>
  <c r="AB322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O322" i="22"/>
  <c r="N322" i="22"/>
  <c r="M322" i="22"/>
  <c r="L322" i="22"/>
  <c r="K322" i="22"/>
  <c r="J322" i="22"/>
  <c r="I322" i="22"/>
  <c r="H322" i="22"/>
  <c r="G322" i="22"/>
  <c r="AD321" i="22"/>
  <c r="AC321" i="22"/>
  <c r="AB321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AD320" i="22"/>
  <c r="AC320" i="22"/>
  <c r="AB320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O320" i="22"/>
  <c r="N320" i="22"/>
  <c r="M320" i="22"/>
  <c r="L320" i="22"/>
  <c r="K320" i="22"/>
  <c r="J320" i="22"/>
  <c r="I320" i="22"/>
  <c r="H320" i="22"/>
  <c r="G320" i="22"/>
  <c r="AD319" i="22"/>
  <c r="AC319" i="22"/>
  <c r="AB319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O319" i="22"/>
  <c r="N319" i="22"/>
  <c r="M319" i="22"/>
  <c r="L319" i="22"/>
  <c r="K319" i="22"/>
  <c r="J319" i="22"/>
  <c r="I319" i="22"/>
  <c r="H319" i="22"/>
  <c r="G319" i="22"/>
  <c r="AD318" i="22"/>
  <c r="AC318" i="22"/>
  <c r="AB318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AD317" i="22"/>
  <c r="AC317" i="22"/>
  <c r="AB317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O317" i="22"/>
  <c r="N317" i="22"/>
  <c r="M317" i="22"/>
  <c r="L317" i="22"/>
  <c r="K317" i="22"/>
  <c r="J317" i="22"/>
  <c r="I317" i="22"/>
  <c r="H317" i="22"/>
  <c r="G317" i="22"/>
  <c r="AD316" i="22"/>
  <c r="AC316" i="22"/>
  <c r="AB316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O316" i="22"/>
  <c r="N316" i="22"/>
  <c r="M316" i="22"/>
  <c r="L316" i="22"/>
  <c r="K316" i="22"/>
  <c r="J316" i="22"/>
  <c r="I316" i="22"/>
  <c r="H316" i="22"/>
  <c r="G316" i="22"/>
  <c r="AD315" i="22"/>
  <c r="AC315" i="22"/>
  <c r="AB315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AD314" i="22"/>
  <c r="AC314" i="22"/>
  <c r="AB314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O314" i="22"/>
  <c r="N314" i="22"/>
  <c r="M314" i="22"/>
  <c r="L314" i="22"/>
  <c r="K314" i="22"/>
  <c r="J314" i="22"/>
  <c r="I314" i="22"/>
  <c r="H314" i="22"/>
  <c r="G314" i="22"/>
  <c r="AD313" i="22"/>
  <c r="AC313" i="22"/>
  <c r="AB313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AD312" i="22"/>
  <c r="AC312" i="22"/>
  <c r="AB312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O312" i="22"/>
  <c r="N312" i="22"/>
  <c r="M312" i="22"/>
  <c r="L312" i="22"/>
  <c r="K312" i="22"/>
  <c r="J312" i="22"/>
  <c r="I312" i="22"/>
  <c r="H312" i="22"/>
  <c r="G312" i="22"/>
  <c r="AD311" i="22"/>
  <c r="AC311" i="22"/>
  <c r="AB311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O311" i="22"/>
  <c r="N311" i="22"/>
  <c r="M311" i="22"/>
  <c r="L311" i="22"/>
  <c r="K311" i="22"/>
  <c r="J311" i="22"/>
  <c r="I311" i="22"/>
  <c r="H311" i="22"/>
  <c r="G311" i="22"/>
  <c r="AD310" i="22"/>
  <c r="AC310" i="22"/>
  <c r="AB310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AD309" i="22"/>
  <c r="AC309" i="22"/>
  <c r="AB309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O309" i="22"/>
  <c r="N309" i="22"/>
  <c r="M309" i="22"/>
  <c r="L309" i="22"/>
  <c r="K309" i="22"/>
  <c r="J309" i="22"/>
  <c r="I309" i="22"/>
  <c r="H309" i="22"/>
  <c r="G309" i="22"/>
  <c r="AD308" i="22"/>
  <c r="AC308" i="22"/>
  <c r="AB308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O308" i="22"/>
  <c r="N308" i="22"/>
  <c r="M308" i="22"/>
  <c r="L308" i="22"/>
  <c r="K308" i="22"/>
  <c r="J308" i="22"/>
  <c r="I308" i="22"/>
  <c r="H308" i="22"/>
  <c r="G308" i="22"/>
  <c r="AD307" i="22"/>
  <c r="AC307" i="22"/>
  <c r="AB307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AD306" i="22"/>
  <c r="AC306" i="22"/>
  <c r="AB306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O306" i="22"/>
  <c r="N306" i="22"/>
  <c r="M306" i="22"/>
  <c r="L306" i="22"/>
  <c r="K306" i="22"/>
  <c r="J306" i="22"/>
  <c r="I306" i="22"/>
  <c r="H306" i="22"/>
  <c r="G306" i="22"/>
  <c r="AD305" i="22"/>
  <c r="AC305" i="22"/>
  <c r="AB305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AD304" i="22"/>
  <c r="AC304" i="22"/>
  <c r="AB304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O304" i="22"/>
  <c r="N304" i="22"/>
  <c r="M304" i="22"/>
  <c r="L304" i="22"/>
  <c r="K304" i="22"/>
  <c r="J304" i="22"/>
  <c r="I304" i="22"/>
  <c r="H304" i="22"/>
  <c r="G304" i="22"/>
  <c r="AD303" i="22"/>
  <c r="AC303" i="22"/>
  <c r="AB303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O303" i="22"/>
  <c r="N303" i="22"/>
  <c r="M303" i="22"/>
  <c r="L303" i="22"/>
  <c r="K303" i="22"/>
  <c r="J303" i="22"/>
  <c r="I303" i="22"/>
  <c r="H303" i="22"/>
  <c r="G303" i="22"/>
  <c r="AB302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AB301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O301" i="22"/>
  <c r="N301" i="22"/>
  <c r="M301" i="22"/>
  <c r="L301" i="22"/>
  <c r="K301" i="22"/>
  <c r="J301" i="22"/>
  <c r="I301" i="22"/>
  <c r="H301" i="22"/>
  <c r="G301" i="22"/>
  <c r="AB300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O300" i="22"/>
  <c r="N300" i="22"/>
  <c r="M300" i="22"/>
  <c r="L300" i="22"/>
  <c r="K300" i="22"/>
  <c r="J300" i="22"/>
  <c r="I300" i="22"/>
  <c r="H300" i="22"/>
  <c r="G300" i="22"/>
  <c r="AB299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AB298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O298" i="22"/>
  <c r="N298" i="22"/>
  <c r="M298" i="22"/>
  <c r="L298" i="22"/>
  <c r="K298" i="22"/>
  <c r="J298" i="22"/>
  <c r="I298" i="22"/>
  <c r="H298" i="22"/>
  <c r="G298" i="22"/>
  <c r="AB297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AB296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O296" i="22"/>
  <c r="N296" i="22"/>
  <c r="M296" i="22"/>
  <c r="L296" i="22"/>
  <c r="K296" i="22"/>
  <c r="J296" i="22"/>
  <c r="I296" i="22"/>
  <c r="H296" i="22"/>
  <c r="G296" i="22"/>
  <c r="AB295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O295" i="22"/>
  <c r="N295" i="22"/>
  <c r="M295" i="22"/>
  <c r="L295" i="22"/>
  <c r="K295" i="22"/>
  <c r="J295" i="22"/>
  <c r="I295" i="22"/>
  <c r="H295" i="22"/>
  <c r="G295" i="22"/>
  <c r="AB294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AB293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O293" i="22"/>
  <c r="N293" i="22"/>
  <c r="M293" i="22"/>
  <c r="L293" i="22"/>
  <c r="K293" i="22"/>
  <c r="J293" i="22"/>
  <c r="I293" i="22"/>
  <c r="H293" i="22"/>
  <c r="G293" i="22"/>
  <c r="AB292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O292" i="22"/>
  <c r="N292" i="22"/>
  <c r="M292" i="22"/>
  <c r="L292" i="22"/>
  <c r="K292" i="22"/>
  <c r="J292" i="22"/>
  <c r="I292" i="22"/>
  <c r="H292" i="22"/>
  <c r="G292" i="22"/>
  <c r="AB291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AB290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O290" i="22"/>
  <c r="N290" i="22"/>
  <c r="M290" i="22"/>
  <c r="L290" i="22"/>
  <c r="K290" i="22"/>
  <c r="J290" i="22"/>
  <c r="I290" i="22"/>
  <c r="H290" i="22"/>
  <c r="G290" i="22"/>
  <c r="AD289" i="22"/>
  <c r="AC289" i="22"/>
  <c r="AB289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AD288" i="22"/>
  <c r="AC288" i="22"/>
  <c r="AB288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O288" i="22"/>
  <c r="N288" i="22"/>
  <c r="M288" i="22"/>
  <c r="L288" i="22"/>
  <c r="K288" i="22"/>
  <c r="J288" i="22"/>
  <c r="I288" i="22"/>
  <c r="H288" i="22"/>
  <c r="G288" i="22"/>
  <c r="AD287" i="22"/>
  <c r="AC287" i="22"/>
  <c r="AB287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O287" i="22"/>
  <c r="N287" i="22"/>
  <c r="M287" i="22"/>
  <c r="L287" i="22"/>
  <c r="K287" i="22"/>
  <c r="J287" i="22"/>
  <c r="I287" i="22"/>
  <c r="H287" i="22"/>
  <c r="G287" i="22"/>
  <c r="AD286" i="22"/>
  <c r="AC286" i="22"/>
  <c r="AB286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AD285" i="22"/>
  <c r="AC285" i="22"/>
  <c r="AB285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AD284" i="22"/>
  <c r="AC284" i="22"/>
  <c r="AB284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O284" i="22"/>
  <c r="N284" i="22"/>
  <c r="M284" i="22"/>
  <c r="L284" i="22"/>
  <c r="K284" i="22"/>
  <c r="J284" i="22"/>
  <c r="I284" i="22"/>
  <c r="H284" i="22"/>
  <c r="G284" i="22"/>
  <c r="AD283" i="22"/>
  <c r="AC283" i="22"/>
  <c r="AB283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AD282" i="22"/>
  <c r="AC282" i="22"/>
  <c r="AB282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O282" i="22"/>
  <c r="N282" i="22"/>
  <c r="M282" i="22"/>
  <c r="L282" i="22"/>
  <c r="K282" i="22"/>
  <c r="J282" i="22"/>
  <c r="I282" i="22"/>
  <c r="H282" i="22"/>
  <c r="G282" i="22"/>
  <c r="AD281" i="22"/>
  <c r="AC281" i="22"/>
  <c r="AB281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O281" i="22"/>
  <c r="N281" i="22"/>
  <c r="M281" i="22"/>
  <c r="L281" i="22"/>
  <c r="K281" i="22"/>
  <c r="J281" i="22"/>
  <c r="I281" i="22"/>
  <c r="H281" i="22"/>
  <c r="G281" i="22"/>
  <c r="AD280" i="22"/>
  <c r="AC280" i="22"/>
  <c r="AB280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O280" i="22"/>
  <c r="N280" i="22"/>
  <c r="M280" i="22"/>
  <c r="L280" i="22"/>
  <c r="K280" i="22"/>
  <c r="J280" i="22"/>
  <c r="I280" i="22"/>
  <c r="H280" i="22"/>
  <c r="G280" i="22"/>
  <c r="AD279" i="22"/>
  <c r="AC279" i="22"/>
  <c r="AB279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O279" i="22"/>
  <c r="N279" i="22"/>
  <c r="M279" i="22"/>
  <c r="L279" i="22"/>
  <c r="K279" i="22"/>
  <c r="J279" i="22"/>
  <c r="I279" i="22"/>
  <c r="H279" i="22"/>
  <c r="G279" i="22"/>
  <c r="AD278" i="22"/>
  <c r="AC278" i="22"/>
  <c r="AB278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AD277" i="22"/>
  <c r="AC277" i="22"/>
  <c r="AB277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AD276" i="22"/>
  <c r="AC276" i="22"/>
  <c r="AB276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O276" i="22"/>
  <c r="N276" i="22"/>
  <c r="M276" i="22"/>
  <c r="L276" i="22"/>
  <c r="K276" i="22"/>
  <c r="J276" i="22"/>
  <c r="I276" i="22"/>
  <c r="H276" i="22"/>
  <c r="G276" i="22"/>
  <c r="AD275" i="22"/>
  <c r="AC275" i="22"/>
  <c r="AB275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AD274" i="22"/>
  <c r="AC274" i="22"/>
  <c r="AB274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O274" i="22"/>
  <c r="N274" i="22"/>
  <c r="M274" i="22"/>
  <c r="L274" i="22"/>
  <c r="K274" i="22"/>
  <c r="J274" i="22"/>
  <c r="I274" i="22"/>
  <c r="H274" i="22"/>
  <c r="G274" i="22"/>
  <c r="AD273" i="22"/>
  <c r="AC273" i="22"/>
  <c r="AB273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O273" i="22"/>
  <c r="N273" i="22"/>
  <c r="M273" i="22"/>
  <c r="L273" i="22"/>
  <c r="K273" i="22"/>
  <c r="J273" i="22"/>
  <c r="I273" i="22"/>
  <c r="H273" i="22"/>
  <c r="G273" i="22"/>
  <c r="AD272" i="22"/>
  <c r="AC272" i="22"/>
  <c r="AB272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O272" i="22"/>
  <c r="N272" i="22"/>
  <c r="M272" i="22"/>
  <c r="L272" i="22"/>
  <c r="K272" i="22"/>
  <c r="J272" i="22"/>
  <c r="I272" i="22"/>
  <c r="H272" i="22"/>
  <c r="G272" i="22"/>
  <c r="AD271" i="22"/>
  <c r="AC271" i="22"/>
  <c r="AB271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O271" i="22"/>
  <c r="N271" i="22"/>
  <c r="M271" i="22"/>
  <c r="L271" i="22"/>
  <c r="K271" i="22"/>
  <c r="J271" i="22"/>
  <c r="I271" i="22"/>
  <c r="H271" i="22"/>
  <c r="G271" i="22"/>
  <c r="AD270" i="22"/>
  <c r="AC270" i="22"/>
  <c r="AB270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AD269" i="22"/>
  <c r="AC269" i="22"/>
  <c r="AB269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AD268" i="22"/>
  <c r="AC268" i="22"/>
  <c r="AB268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O268" i="22"/>
  <c r="N268" i="22"/>
  <c r="M268" i="22"/>
  <c r="L268" i="22"/>
  <c r="K268" i="22"/>
  <c r="J268" i="22"/>
  <c r="I268" i="22"/>
  <c r="H268" i="22"/>
  <c r="G268" i="22"/>
  <c r="AD267" i="22"/>
  <c r="AC267" i="22"/>
  <c r="AB267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AD266" i="22"/>
  <c r="AC266" i="22"/>
  <c r="AB266" i="22"/>
  <c r="AA266" i="22"/>
  <c r="Z266" i="22"/>
  <c r="Y266" i="22"/>
  <c r="X266" i="22"/>
  <c r="W266" i="22"/>
  <c r="V266" i="22"/>
  <c r="U266" i="22"/>
  <c r="T266" i="22"/>
  <c r="R266" i="22"/>
  <c r="Q266" i="22"/>
  <c r="P266" i="22"/>
  <c r="O266" i="22"/>
  <c r="N266" i="22"/>
  <c r="M266" i="22"/>
  <c r="L266" i="22"/>
  <c r="K266" i="22"/>
  <c r="J266" i="22"/>
  <c r="I266" i="22"/>
  <c r="H266" i="22"/>
  <c r="G266" i="22"/>
  <c r="AD265" i="22"/>
  <c r="AC265" i="22"/>
  <c r="AB265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O265" i="22"/>
  <c r="N265" i="22"/>
  <c r="M265" i="22"/>
  <c r="L265" i="22"/>
  <c r="K265" i="22"/>
  <c r="J265" i="22"/>
  <c r="I265" i="22"/>
  <c r="H265" i="22"/>
  <c r="G265" i="22"/>
  <c r="AD264" i="22"/>
  <c r="AC264" i="22"/>
  <c r="AB264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O264" i="22"/>
  <c r="N264" i="22"/>
  <c r="M264" i="22"/>
  <c r="L264" i="22"/>
  <c r="K264" i="22"/>
  <c r="J264" i="22"/>
  <c r="I264" i="22"/>
  <c r="H264" i="22"/>
  <c r="G264" i="22"/>
  <c r="AD263" i="22"/>
  <c r="AC263" i="22"/>
  <c r="AB263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O263" i="22"/>
  <c r="N263" i="22"/>
  <c r="M263" i="22"/>
  <c r="L263" i="22"/>
  <c r="K263" i="22"/>
  <c r="J263" i="22"/>
  <c r="I263" i="22"/>
  <c r="H263" i="22"/>
  <c r="G263" i="22"/>
  <c r="AD262" i="22"/>
  <c r="AC262" i="22"/>
  <c r="AB262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AD261" i="22"/>
  <c r="AC261" i="22"/>
  <c r="AB261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AD260" i="22"/>
  <c r="AC260" i="22"/>
  <c r="AB260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O260" i="22"/>
  <c r="N260" i="22"/>
  <c r="M260" i="22"/>
  <c r="L260" i="22"/>
  <c r="K260" i="22"/>
  <c r="J260" i="22"/>
  <c r="I260" i="22"/>
  <c r="H260" i="22"/>
  <c r="G260" i="22"/>
  <c r="AD259" i="22"/>
  <c r="AC259" i="22"/>
  <c r="AB259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AD258" i="22"/>
  <c r="AC258" i="22"/>
  <c r="AB258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O258" i="22"/>
  <c r="N258" i="22"/>
  <c r="M258" i="22"/>
  <c r="L258" i="22"/>
  <c r="K258" i="22"/>
  <c r="J258" i="22"/>
  <c r="I258" i="22"/>
  <c r="H258" i="22"/>
  <c r="G258" i="22"/>
  <c r="AD257" i="22"/>
  <c r="AC257" i="22"/>
  <c r="AB257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O257" i="22"/>
  <c r="N257" i="22"/>
  <c r="M257" i="22"/>
  <c r="L257" i="22"/>
  <c r="K257" i="22"/>
  <c r="J257" i="22"/>
  <c r="I257" i="22"/>
  <c r="H257" i="22"/>
  <c r="G257" i="22"/>
  <c r="AD256" i="22"/>
  <c r="AC256" i="22"/>
  <c r="AB256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O256" i="22"/>
  <c r="N256" i="22"/>
  <c r="M256" i="22"/>
  <c r="L256" i="22"/>
  <c r="K256" i="22"/>
  <c r="J256" i="22"/>
  <c r="I256" i="22"/>
  <c r="H256" i="22"/>
  <c r="G256" i="22"/>
  <c r="AD255" i="22"/>
  <c r="AC255" i="22"/>
  <c r="AB255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O255" i="22"/>
  <c r="N255" i="22"/>
  <c r="M255" i="22"/>
  <c r="L255" i="22"/>
  <c r="K255" i="22"/>
  <c r="J255" i="22"/>
  <c r="I255" i="22"/>
  <c r="H255" i="22"/>
  <c r="G255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H252" i="22"/>
  <c r="G252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R250" i="22"/>
  <c r="Q250" i="22"/>
  <c r="P250" i="22"/>
  <c r="O250" i="22"/>
  <c r="N250" i="22"/>
  <c r="M250" i="22"/>
  <c r="L250" i="22"/>
  <c r="K250" i="22"/>
  <c r="J250" i="22"/>
  <c r="I250" i="22"/>
  <c r="H250" i="22"/>
  <c r="G250" i="22"/>
  <c r="R249" i="22"/>
  <c r="Q249" i="22"/>
  <c r="P249" i="22"/>
  <c r="O249" i="22"/>
  <c r="N249" i="22"/>
  <c r="M249" i="22"/>
  <c r="L249" i="22"/>
  <c r="K249" i="22"/>
  <c r="J249" i="22"/>
  <c r="I249" i="22"/>
  <c r="H249" i="22"/>
  <c r="G249" i="22"/>
  <c r="R248" i="22"/>
  <c r="Q248" i="22"/>
  <c r="P248" i="22"/>
  <c r="O248" i="22"/>
  <c r="N248" i="22"/>
  <c r="M248" i="22"/>
  <c r="L248" i="22"/>
  <c r="K248" i="22"/>
  <c r="J248" i="22"/>
  <c r="I248" i="22"/>
  <c r="H248" i="22"/>
  <c r="G248" i="22"/>
  <c r="R247" i="22"/>
  <c r="Q247" i="22"/>
  <c r="P247" i="22"/>
  <c r="O247" i="22"/>
  <c r="N247" i="22"/>
  <c r="M247" i="22"/>
  <c r="L247" i="22"/>
  <c r="K247" i="22"/>
  <c r="J247" i="22"/>
  <c r="I247" i="22"/>
  <c r="H247" i="22"/>
  <c r="G247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R244" i="22"/>
  <c r="Q244" i="22"/>
  <c r="P244" i="22"/>
  <c r="O244" i="22"/>
  <c r="N244" i="22"/>
  <c r="M244" i="22"/>
  <c r="L244" i="22"/>
  <c r="K244" i="22"/>
  <c r="J244" i="22"/>
  <c r="I244" i="22"/>
  <c r="H244" i="22"/>
  <c r="G244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R242" i="22"/>
  <c r="Q242" i="22"/>
  <c r="P242" i="22"/>
  <c r="O242" i="22"/>
  <c r="N242" i="22"/>
  <c r="M242" i="22"/>
  <c r="L242" i="22"/>
  <c r="K242" i="22"/>
  <c r="J242" i="22"/>
  <c r="I242" i="22"/>
  <c r="H242" i="22"/>
  <c r="G242" i="22"/>
  <c r="R241" i="22"/>
  <c r="Q241" i="22"/>
  <c r="P241" i="22"/>
  <c r="O241" i="22"/>
  <c r="N241" i="22"/>
  <c r="M241" i="22"/>
  <c r="L241" i="22"/>
  <c r="K241" i="22"/>
  <c r="J241" i="22"/>
  <c r="I241" i="22"/>
  <c r="H241" i="22"/>
  <c r="G241" i="22"/>
  <c r="R240" i="22"/>
  <c r="Q240" i="22"/>
  <c r="P240" i="22"/>
  <c r="O240" i="22"/>
  <c r="N240" i="22"/>
  <c r="M240" i="22"/>
  <c r="L240" i="22"/>
  <c r="K240" i="22"/>
  <c r="J240" i="22"/>
  <c r="I240" i="22"/>
  <c r="H240" i="22"/>
  <c r="G240" i="22"/>
  <c r="R239" i="22"/>
  <c r="Q239" i="22"/>
  <c r="P239" i="22"/>
  <c r="O239" i="22"/>
  <c r="N239" i="22"/>
  <c r="M239" i="22"/>
  <c r="L239" i="22"/>
  <c r="K239" i="22"/>
  <c r="J239" i="22"/>
  <c r="I239" i="22"/>
  <c r="H239" i="22"/>
  <c r="G239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R236" i="22"/>
  <c r="Q236" i="22"/>
  <c r="P236" i="22"/>
  <c r="O236" i="22"/>
  <c r="N236" i="22"/>
  <c r="M236" i="22"/>
  <c r="L236" i="22"/>
  <c r="K236" i="22"/>
  <c r="J236" i="22"/>
  <c r="I236" i="22"/>
  <c r="H236" i="22"/>
  <c r="G236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R234" i="22"/>
  <c r="Q234" i="22"/>
  <c r="P234" i="22"/>
  <c r="O234" i="22"/>
  <c r="N234" i="22"/>
  <c r="M234" i="22"/>
  <c r="L234" i="22"/>
  <c r="K234" i="22"/>
  <c r="J234" i="22"/>
  <c r="I234" i="22"/>
  <c r="H234" i="22"/>
  <c r="G234" i="22"/>
  <c r="R233" i="22"/>
  <c r="Q233" i="22"/>
  <c r="P233" i="22"/>
  <c r="O233" i="22"/>
  <c r="N233" i="22"/>
  <c r="M233" i="22"/>
  <c r="L233" i="22"/>
  <c r="K233" i="22"/>
  <c r="J233" i="22"/>
  <c r="I233" i="22"/>
  <c r="H233" i="22"/>
  <c r="G233" i="22"/>
  <c r="R232" i="22"/>
  <c r="Q232" i="22"/>
  <c r="P232" i="22"/>
  <c r="O232" i="22"/>
  <c r="N232" i="22"/>
  <c r="M232" i="22"/>
  <c r="L232" i="22"/>
  <c r="K232" i="22"/>
  <c r="J232" i="22"/>
  <c r="I232" i="22"/>
  <c r="H232" i="22"/>
  <c r="G232" i="22"/>
  <c r="R231" i="22"/>
  <c r="Q231" i="22"/>
  <c r="P231" i="22"/>
  <c r="O231" i="22"/>
  <c r="N231" i="22"/>
  <c r="M231" i="22"/>
  <c r="L231" i="22"/>
  <c r="K231" i="22"/>
  <c r="J231" i="22"/>
  <c r="I231" i="22"/>
  <c r="H231" i="22"/>
  <c r="G231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R228" i="22"/>
  <c r="Q228" i="22"/>
  <c r="P228" i="22"/>
  <c r="O228" i="22"/>
  <c r="N228" i="22"/>
  <c r="M228" i="22"/>
  <c r="L228" i="22"/>
  <c r="K228" i="22"/>
  <c r="J228" i="22"/>
  <c r="I228" i="22"/>
  <c r="H228" i="22"/>
  <c r="G228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R226" i="22"/>
  <c r="Q226" i="22"/>
  <c r="P226" i="22"/>
  <c r="O226" i="22"/>
  <c r="N226" i="22"/>
  <c r="M226" i="22"/>
  <c r="L226" i="22"/>
  <c r="K226" i="22"/>
  <c r="J226" i="22"/>
  <c r="I226" i="22"/>
  <c r="H226" i="22"/>
  <c r="G226" i="22"/>
  <c r="R225" i="22"/>
  <c r="Q225" i="22"/>
  <c r="P225" i="22"/>
  <c r="O225" i="22"/>
  <c r="N225" i="22"/>
  <c r="M225" i="22"/>
  <c r="L225" i="22"/>
  <c r="K225" i="22"/>
  <c r="J225" i="22"/>
  <c r="I225" i="22"/>
  <c r="H225" i="22"/>
  <c r="G225" i="22"/>
  <c r="R224" i="22"/>
  <c r="Q224" i="22"/>
  <c r="P224" i="22"/>
  <c r="O224" i="22"/>
  <c r="N224" i="22"/>
  <c r="M224" i="22"/>
  <c r="L224" i="22"/>
  <c r="K224" i="22"/>
  <c r="J224" i="22"/>
  <c r="I224" i="22"/>
  <c r="H224" i="22"/>
  <c r="G224" i="22"/>
  <c r="R223" i="22"/>
  <c r="Q223" i="22"/>
  <c r="P223" i="22"/>
  <c r="O223" i="22"/>
  <c r="N223" i="22"/>
  <c r="M223" i="22"/>
  <c r="L223" i="22"/>
  <c r="K223" i="22"/>
  <c r="J223" i="22"/>
  <c r="I223" i="22"/>
  <c r="H223" i="22"/>
  <c r="G223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S220" i="22"/>
  <c r="R220" i="22"/>
  <c r="Q220" i="22"/>
  <c r="P220" i="22"/>
  <c r="O220" i="22"/>
  <c r="N220" i="22"/>
  <c r="M220" i="22"/>
  <c r="L220" i="22"/>
  <c r="K220" i="22"/>
  <c r="J220" i="22"/>
  <c r="I220" i="22"/>
  <c r="H220" i="22"/>
  <c r="G220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S218" i="22"/>
  <c r="R218" i="22"/>
  <c r="Q218" i="22"/>
  <c r="P218" i="22"/>
  <c r="O218" i="22"/>
  <c r="N218" i="22"/>
  <c r="M218" i="22"/>
  <c r="L218" i="22"/>
  <c r="K218" i="22"/>
  <c r="J218" i="22"/>
  <c r="I218" i="22"/>
  <c r="H218" i="22"/>
  <c r="G218" i="22"/>
  <c r="S217" i="22"/>
  <c r="R217" i="22"/>
  <c r="Q217" i="22"/>
  <c r="P217" i="22"/>
  <c r="O217" i="22"/>
  <c r="N217" i="22"/>
  <c r="M217" i="22"/>
  <c r="L217" i="22"/>
  <c r="K217" i="22"/>
  <c r="J217" i="22"/>
  <c r="I217" i="22"/>
  <c r="H217" i="22"/>
  <c r="G217" i="22"/>
  <c r="S216" i="22"/>
  <c r="R216" i="22"/>
  <c r="Q216" i="22"/>
  <c r="P216" i="22"/>
  <c r="O216" i="22"/>
  <c r="N216" i="22"/>
  <c r="M216" i="22"/>
  <c r="L216" i="22"/>
  <c r="K216" i="22"/>
  <c r="J216" i="22"/>
  <c r="I216" i="22"/>
  <c r="H216" i="22"/>
  <c r="G216" i="22"/>
  <c r="S215" i="22"/>
  <c r="R215" i="22"/>
  <c r="Q215" i="22"/>
  <c r="P215" i="22"/>
  <c r="O215" i="22"/>
  <c r="N215" i="22"/>
  <c r="M215" i="22"/>
  <c r="L215" i="22"/>
  <c r="K215" i="22"/>
  <c r="J215" i="22"/>
  <c r="I215" i="22"/>
  <c r="H215" i="22"/>
  <c r="G215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R204" i="22"/>
  <c r="Q204" i="22"/>
  <c r="P204" i="22"/>
  <c r="O204" i="22"/>
  <c r="N204" i="22"/>
  <c r="M204" i="22"/>
  <c r="L204" i="22"/>
  <c r="K204" i="22"/>
  <c r="J204" i="22"/>
  <c r="I204" i="22"/>
  <c r="H204" i="22"/>
  <c r="G204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R202" i="22"/>
  <c r="Q202" i="22"/>
  <c r="P202" i="22"/>
  <c r="O202" i="22"/>
  <c r="N202" i="22"/>
  <c r="M202" i="22"/>
  <c r="L202" i="22"/>
  <c r="K202" i="22"/>
  <c r="J202" i="22"/>
  <c r="I202" i="22"/>
  <c r="H202" i="22"/>
  <c r="G202" i="22"/>
  <c r="R201" i="22"/>
  <c r="Q201" i="22"/>
  <c r="P201" i="22"/>
  <c r="O201" i="22"/>
  <c r="N201" i="22"/>
  <c r="M201" i="22"/>
  <c r="L201" i="22"/>
  <c r="K201" i="22"/>
  <c r="J201" i="22"/>
  <c r="I201" i="22"/>
  <c r="H201" i="22"/>
  <c r="G201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R193" i="22"/>
  <c r="Q193" i="22"/>
  <c r="P193" i="22"/>
  <c r="O193" i="22"/>
  <c r="N193" i="22"/>
  <c r="M193" i="22"/>
  <c r="L193" i="22"/>
  <c r="K193" i="22"/>
  <c r="J193" i="22"/>
  <c r="I193" i="22"/>
  <c r="H193" i="22"/>
  <c r="G193" i="22"/>
  <c r="R192" i="22"/>
  <c r="Q192" i="22"/>
  <c r="P192" i="22"/>
  <c r="O192" i="22"/>
  <c r="N192" i="22"/>
  <c r="M192" i="22"/>
  <c r="L192" i="22"/>
  <c r="K192" i="22"/>
  <c r="J192" i="22"/>
  <c r="I192" i="22"/>
  <c r="H192" i="22"/>
  <c r="G192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R180" i="22"/>
  <c r="Q180" i="22"/>
  <c r="P180" i="22"/>
  <c r="O180" i="22"/>
  <c r="N180" i="22"/>
  <c r="M180" i="22"/>
  <c r="L180" i="22"/>
  <c r="K180" i="22"/>
  <c r="J180" i="22"/>
  <c r="I180" i="22"/>
  <c r="H180" i="22"/>
  <c r="G180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R175" i="22"/>
  <c r="Q175" i="22"/>
  <c r="P175" i="22"/>
  <c r="O175" i="22"/>
  <c r="N175" i="22"/>
  <c r="M175" i="22"/>
  <c r="L175" i="22"/>
  <c r="K175" i="22"/>
  <c r="J175" i="22"/>
  <c r="I175" i="22"/>
  <c r="H175" i="22"/>
  <c r="G175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R164" i="22"/>
  <c r="Q164" i="22"/>
  <c r="P164" i="22"/>
  <c r="O164" i="22"/>
  <c r="N164" i="22"/>
  <c r="M164" i="22"/>
  <c r="L164" i="22"/>
  <c r="K164" i="22"/>
  <c r="J164" i="22"/>
  <c r="I164" i="22"/>
  <c r="H164" i="22"/>
  <c r="G164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R160" i="22"/>
  <c r="Q160" i="22"/>
  <c r="P160" i="22"/>
  <c r="O160" i="22"/>
  <c r="N160" i="22"/>
  <c r="M160" i="22"/>
  <c r="L160" i="22"/>
  <c r="K160" i="22"/>
  <c r="J160" i="22"/>
  <c r="I160" i="22"/>
  <c r="H160" i="22"/>
  <c r="G160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R153" i="22"/>
  <c r="Q153" i="22"/>
  <c r="P153" i="22"/>
  <c r="O153" i="22"/>
  <c r="N153" i="22"/>
  <c r="M153" i="22"/>
  <c r="L153" i="22"/>
  <c r="K153" i="22"/>
  <c r="J153" i="22"/>
  <c r="I153" i="22"/>
  <c r="H153" i="22"/>
  <c r="G153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R146" i="22"/>
  <c r="Q146" i="22"/>
  <c r="P146" i="22"/>
  <c r="O146" i="22"/>
  <c r="N146" i="22"/>
  <c r="M146" i="22"/>
  <c r="L146" i="22"/>
  <c r="K146" i="22"/>
  <c r="J146" i="22"/>
  <c r="I146" i="22"/>
  <c r="H146" i="22"/>
  <c r="G146" i="22"/>
  <c r="R145" i="22"/>
  <c r="Q145" i="22"/>
  <c r="P145" i="22"/>
  <c r="O145" i="22"/>
  <c r="N145" i="22"/>
  <c r="M145" i="22"/>
  <c r="L145" i="22"/>
  <c r="K145" i="22"/>
  <c r="J145" i="22"/>
  <c r="I145" i="22"/>
  <c r="H145" i="22"/>
  <c r="G145" i="22"/>
  <c r="R144" i="22"/>
  <c r="Q144" i="22"/>
  <c r="P144" i="22"/>
  <c r="O144" i="22"/>
  <c r="N144" i="22"/>
  <c r="M144" i="22"/>
  <c r="L144" i="22"/>
  <c r="K144" i="22"/>
  <c r="J144" i="22"/>
  <c r="I144" i="22"/>
  <c r="H144" i="22"/>
  <c r="G144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R132" i="22"/>
  <c r="Q132" i="22"/>
  <c r="P132" i="22"/>
  <c r="O132" i="22"/>
  <c r="N132" i="22"/>
  <c r="M132" i="22"/>
  <c r="L132" i="22"/>
  <c r="K132" i="22"/>
  <c r="J132" i="22"/>
  <c r="I132" i="22"/>
  <c r="H132" i="22"/>
  <c r="G132" i="22"/>
  <c r="R131" i="22"/>
  <c r="Q131" i="22"/>
  <c r="P131" i="22"/>
  <c r="O131" i="22"/>
  <c r="N131" i="22"/>
  <c r="M131" i="22"/>
  <c r="L131" i="22"/>
  <c r="K131" i="22"/>
  <c r="J131" i="22"/>
  <c r="I131" i="22"/>
  <c r="H131" i="22"/>
  <c r="G131" i="22"/>
  <c r="R130" i="22"/>
  <c r="Q130" i="22"/>
  <c r="P130" i="22"/>
  <c r="O130" i="22"/>
  <c r="N130" i="22"/>
  <c r="M130" i="22"/>
  <c r="L130" i="22"/>
  <c r="K130" i="22"/>
  <c r="J130" i="22"/>
  <c r="I130" i="22"/>
  <c r="H130" i="22"/>
  <c r="G130" i="22"/>
  <c r="R129" i="22"/>
  <c r="Q129" i="22"/>
  <c r="P129" i="22"/>
  <c r="O129" i="22"/>
  <c r="N129" i="22"/>
  <c r="M129" i="22"/>
  <c r="L129" i="22"/>
  <c r="K129" i="22"/>
  <c r="J129" i="22"/>
  <c r="I129" i="22"/>
  <c r="H129" i="22"/>
  <c r="G129" i="22"/>
  <c r="R128" i="22"/>
  <c r="Q128" i="22"/>
  <c r="P128" i="22"/>
  <c r="O128" i="22"/>
  <c r="N128" i="22"/>
  <c r="M128" i="22"/>
  <c r="L128" i="22"/>
  <c r="K128" i="22"/>
  <c r="J128" i="22"/>
  <c r="I128" i="22"/>
  <c r="H128" i="22"/>
  <c r="G128" i="22"/>
  <c r="R127" i="22"/>
  <c r="Q127" i="22"/>
  <c r="P127" i="22"/>
  <c r="O127" i="22"/>
  <c r="N127" i="22"/>
  <c r="M127" i="22"/>
  <c r="L127" i="22"/>
  <c r="K127" i="22"/>
  <c r="J127" i="22"/>
  <c r="I127" i="22"/>
  <c r="H127" i="22"/>
  <c r="G127" i="22"/>
  <c r="R126" i="22"/>
  <c r="Q126" i="22"/>
  <c r="P126" i="22"/>
  <c r="O126" i="22"/>
  <c r="N126" i="22"/>
  <c r="M126" i="22"/>
  <c r="L126" i="22"/>
  <c r="K126" i="22"/>
  <c r="J126" i="22"/>
  <c r="I126" i="22"/>
  <c r="H126" i="22"/>
  <c r="G126" i="22"/>
  <c r="R125" i="22"/>
  <c r="Q125" i="22"/>
  <c r="P125" i="22"/>
  <c r="O125" i="22"/>
  <c r="N125" i="22"/>
  <c r="M125" i="22"/>
  <c r="L125" i="22"/>
  <c r="K125" i="22"/>
  <c r="J125" i="22"/>
  <c r="I125" i="22"/>
  <c r="H125" i="22"/>
  <c r="G125" i="22"/>
  <c r="R124" i="22"/>
  <c r="Q124" i="22"/>
  <c r="P124" i="22"/>
  <c r="O124" i="22"/>
  <c r="N124" i="22"/>
  <c r="M124" i="22"/>
  <c r="L124" i="22"/>
  <c r="K124" i="22"/>
  <c r="J124" i="22"/>
  <c r="I124" i="22"/>
  <c r="H124" i="22"/>
  <c r="G124" i="22"/>
  <c r="R123" i="22"/>
  <c r="Q123" i="22"/>
  <c r="P123" i="22"/>
  <c r="O123" i="22"/>
  <c r="N123" i="22"/>
  <c r="M123" i="22"/>
  <c r="L123" i="22"/>
  <c r="K123" i="22"/>
  <c r="J123" i="22"/>
  <c r="I123" i="22"/>
  <c r="H123" i="22"/>
  <c r="G123" i="22"/>
  <c r="R122" i="22"/>
  <c r="Q122" i="22"/>
  <c r="P122" i="22"/>
  <c r="O122" i="22"/>
  <c r="N122" i="22"/>
  <c r="M122" i="22"/>
  <c r="L122" i="22"/>
  <c r="K122" i="22"/>
  <c r="J122" i="22"/>
  <c r="I122" i="22"/>
  <c r="H122" i="22"/>
  <c r="G122" i="22"/>
  <c r="R121" i="22"/>
  <c r="Q121" i="22"/>
  <c r="P121" i="22"/>
  <c r="O121" i="22"/>
  <c r="N121" i="22"/>
  <c r="M121" i="22"/>
  <c r="L121" i="22"/>
  <c r="K121" i="22"/>
  <c r="J121" i="22"/>
  <c r="I121" i="22"/>
  <c r="H121" i="22"/>
  <c r="G121" i="22"/>
  <c r="R120" i="22"/>
  <c r="Q120" i="22"/>
  <c r="P120" i="22"/>
  <c r="O120" i="22"/>
  <c r="N120" i="22"/>
  <c r="M120" i="22"/>
  <c r="L120" i="22"/>
  <c r="K120" i="22"/>
  <c r="J120" i="22"/>
  <c r="I120" i="22"/>
  <c r="H120" i="22"/>
  <c r="G120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R118" i="22"/>
  <c r="Q118" i="22"/>
  <c r="P118" i="22"/>
  <c r="O118" i="22"/>
  <c r="N118" i="22"/>
  <c r="M118" i="22"/>
  <c r="L118" i="22"/>
  <c r="K118" i="22"/>
  <c r="J118" i="22"/>
  <c r="I118" i="22"/>
  <c r="H118" i="22"/>
  <c r="G118" i="22"/>
  <c r="R117" i="22"/>
  <c r="Q117" i="22"/>
  <c r="P117" i="22"/>
  <c r="O117" i="22"/>
  <c r="N117" i="22"/>
  <c r="M117" i="22"/>
  <c r="L117" i="22"/>
  <c r="K117" i="22"/>
  <c r="J117" i="22"/>
  <c r="I117" i="22"/>
  <c r="H117" i="22"/>
  <c r="G117" i="22"/>
  <c r="R116" i="22"/>
  <c r="Q116" i="22"/>
  <c r="P116" i="22"/>
  <c r="O116" i="22"/>
  <c r="N116" i="22"/>
  <c r="M116" i="22"/>
  <c r="L116" i="22"/>
  <c r="K116" i="22"/>
  <c r="J116" i="22"/>
  <c r="I116" i="22"/>
  <c r="H116" i="22"/>
  <c r="G116" i="22"/>
  <c r="R115" i="22"/>
  <c r="Q115" i="22"/>
  <c r="P115" i="22"/>
  <c r="O115" i="22"/>
  <c r="N115" i="22"/>
  <c r="M115" i="22"/>
  <c r="L115" i="22"/>
  <c r="K115" i="22"/>
  <c r="J115" i="22"/>
  <c r="I115" i="22"/>
  <c r="H115" i="22"/>
  <c r="G115" i="22"/>
  <c r="R114" i="22"/>
  <c r="Q114" i="22"/>
  <c r="P114" i="22"/>
  <c r="O114" i="22"/>
  <c r="N114" i="22"/>
  <c r="M114" i="22"/>
  <c r="L114" i="22"/>
  <c r="K114" i="22"/>
  <c r="J114" i="22"/>
  <c r="I114" i="22"/>
  <c r="H114" i="22"/>
  <c r="G114" i="22"/>
  <c r="R113" i="22"/>
  <c r="Q113" i="22"/>
  <c r="P113" i="22"/>
  <c r="O113" i="22"/>
  <c r="N113" i="22"/>
  <c r="M113" i="22"/>
  <c r="L113" i="22"/>
  <c r="K113" i="22"/>
  <c r="J113" i="22"/>
  <c r="I113" i="22"/>
  <c r="H113" i="22"/>
  <c r="G113" i="22"/>
  <c r="R112" i="22"/>
  <c r="Q112" i="22"/>
  <c r="P112" i="22"/>
  <c r="O112" i="22"/>
  <c r="N112" i="22"/>
  <c r="M112" i="22"/>
  <c r="L112" i="22"/>
  <c r="K112" i="22"/>
  <c r="J112" i="22"/>
  <c r="I112" i="22"/>
  <c r="H112" i="22"/>
  <c r="G112" i="22"/>
  <c r="R111" i="22"/>
  <c r="Q111" i="22"/>
  <c r="P111" i="22"/>
  <c r="O111" i="22"/>
  <c r="N111" i="22"/>
  <c r="M111" i="22"/>
  <c r="L111" i="22"/>
  <c r="K111" i="22"/>
  <c r="J111" i="22"/>
  <c r="I111" i="22"/>
  <c r="H111" i="22"/>
  <c r="G111" i="22"/>
  <c r="R110" i="22"/>
  <c r="Q110" i="22"/>
  <c r="P110" i="22"/>
  <c r="O110" i="22"/>
  <c r="N110" i="22"/>
  <c r="M110" i="22"/>
  <c r="L110" i="22"/>
  <c r="K110" i="22"/>
  <c r="J110" i="22"/>
  <c r="I110" i="22"/>
  <c r="H110" i="22"/>
  <c r="G110" i="22"/>
  <c r="R109" i="22"/>
  <c r="Q109" i="22"/>
  <c r="P109" i="22"/>
  <c r="O109" i="22"/>
  <c r="N109" i="22"/>
  <c r="M109" i="22"/>
  <c r="L109" i="22"/>
  <c r="K109" i="22"/>
  <c r="J109" i="22"/>
  <c r="I109" i="22"/>
  <c r="H109" i="22"/>
  <c r="G109" i="22"/>
  <c r="R108" i="22"/>
  <c r="Q108" i="22"/>
  <c r="P108" i="22"/>
  <c r="O108" i="22"/>
  <c r="N108" i="22"/>
  <c r="M108" i="22"/>
  <c r="L108" i="22"/>
  <c r="K108" i="22"/>
  <c r="J108" i="22"/>
  <c r="I108" i="22"/>
  <c r="H108" i="22"/>
  <c r="G108" i="22"/>
  <c r="R107" i="22"/>
  <c r="Q107" i="22"/>
  <c r="P107" i="22"/>
  <c r="O107" i="22"/>
  <c r="N107" i="22"/>
  <c r="M107" i="22"/>
  <c r="L107" i="22"/>
  <c r="K107" i="22"/>
  <c r="J107" i="22"/>
  <c r="I107" i="22"/>
  <c r="H107" i="22"/>
  <c r="G107" i="22"/>
  <c r="R106" i="22"/>
  <c r="Q106" i="22"/>
  <c r="P106" i="22"/>
  <c r="O106" i="22"/>
  <c r="N106" i="22"/>
  <c r="M106" i="22"/>
  <c r="L106" i="22"/>
  <c r="K106" i="22"/>
  <c r="J106" i="22"/>
  <c r="I106" i="22"/>
  <c r="H106" i="22"/>
  <c r="G106" i="22"/>
  <c r="R105" i="22"/>
  <c r="Q105" i="22"/>
  <c r="P105" i="22"/>
  <c r="O105" i="22"/>
  <c r="N105" i="22"/>
  <c r="M105" i="22"/>
  <c r="L105" i="22"/>
  <c r="K105" i="22"/>
  <c r="J105" i="22"/>
  <c r="I105" i="22"/>
  <c r="H105" i="22"/>
  <c r="G105" i="22"/>
  <c r="R104" i="22"/>
  <c r="Q104" i="22"/>
  <c r="P104" i="22"/>
  <c r="O104" i="22"/>
  <c r="N104" i="22"/>
  <c r="M104" i="22"/>
  <c r="L104" i="22"/>
  <c r="K104" i="22"/>
  <c r="J104" i="22"/>
  <c r="I104" i="22"/>
  <c r="H104" i="22"/>
  <c r="G104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R102" i="22"/>
  <c r="Q102" i="22"/>
  <c r="P102" i="22"/>
  <c r="O102" i="22"/>
  <c r="N102" i="22"/>
  <c r="M102" i="22"/>
  <c r="L102" i="22"/>
  <c r="K102" i="22"/>
  <c r="J102" i="22"/>
  <c r="I102" i="22"/>
  <c r="H102" i="22"/>
  <c r="G102" i="22"/>
  <c r="R101" i="22"/>
  <c r="Q101" i="22"/>
  <c r="P101" i="22"/>
  <c r="O101" i="22"/>
  <c r="N101" i="22"/>
  <c r="M101" i="22"/>
  <c r="L101" i="22"/>
  <c r="K101" i="22"/>
  <c r="J101" i="22"/>
  <c r="I101" i="22"/>
  <c r="H101" i="22"/>
  <c r="G101" i="22"/>
  <c r="R100" i="22"/>
  <c r="Q100" i="22"/>
  <c r="P100" i="22"/>
  <c r="O100" i="22"/>
  <c r="N100" i="22"/>
  <c r="M100" i="22"/>
  <c r="L100" i="22"/>
  <c r="K100" i="22"/>
  <c r="J100" i="22"/>
  <c r="I100" i="22"/>
  <c r="H100" i="22"/>
  <c r="G100" i="22"/>
  <c r="R99" i="22"/>
  <c r="Q99" i="22"/>
  <c r="P99" i="22"/>
  <c r="O99" i="22"/>
  <c r="N99" i="22"/>
  <c r="M99" i="22"/>
  <c r="L99" i="22"/>
  <c r="K99" i="22"/>
  <c r="J99" i="22"/>
  <c r="I99" i="22"/>
  <c r="H99" i="22"/>
  <c r="G99" i="22"/>
  <c r="R98" i="22"/>
  <c r="Q98" i="22"/>
  <c r="P98" i="22"/>
  <c r="O98" i="22"/>
  <c r="N98" i="22"/>
  <c r="M98" i="22"/>
  <c r="L98" i="22"/>
  <c r="K98" i="22"/>
  <c r="J98" i="22"/>
  <c r="I98" i="22"/>
  <c r="H98" i="22"/>
  <c r="G98" i="22"/>
  <c r="R97" i="22"/>
  <c r="Q97" i="22"/>
  <c r="P97" i="22"/>
  <c r="O97" i="22"/>
  <c r="N97" i="22"/>
  <c r="M97" i="22"/>
  <c r="L97" i="22"/>
  <c r="K97" i="22"/>
  <c r="J97" i="22"/>
  <c r="I97" i="22"/>
  <c r="H97" i="22"/>
  <c r="G97" i="22"/>
  <c r="R96" i="22"/>
  <c r="Q96" i="22"/>
  <c r="P96" i="22"/>
  <c r="O96" i="22"/>
  <c r="N96" i="22"/>
  <c r="M96" i="22"/>
  <c r="L96" i="22"/>
  <c r="K96" i="22"/>
  <c r="J96" i="22"/>
  <c r="I96" i="22"/>
  <c r="H96" i="22"/>
  <c r="G96" i="22"/>
  <c r="R95" i="22"/>
  <c r="Q95" i="22"/>
  <c r="P95" i="22"/>
  <c r="O95" i="22"/>
  <c r="N95" i="22"/>
  <c r="M95" i="22"/>
  <c r="L95" i="22"/>
  <c r="K95" i="22"/>
  <c r="J95" i="22"/>
  <c r="I95" i="22"/>
  <c r="H95" i="22"/>
  <c r="G95" i="22"/>
  <c r="R94" i="22"/>
  <c r="Q94" i="22"/>
  <c r="P94" i="22"/>
  <c r="O94" i="22"/>
  <c r="N94" i="22"/>
  <c r="M94" i="22"/>
  <c r="L94" i="22"/>
  <c r="K94" i="22"/>
  <c r="J94" i="22"/>
  <c r="I94" i="22"/>
  <c r="H94" i="22"/>
  <c r="G94" i="22"/>
  <c r="R93" i="22"/>
  <c r="Q93" i="22"/>
  <c r="P93" i="22"/>
  <c r="O93" i="22"/>
  <c r="N93" i="22"/>
  <c r="M93" i="22"/>
  <c r="L93" i="22"/>
  <c r="K93" i="22"/>
  <c r="J93" i="22"/>
  <c r="I93" i="22"/>
  <c r="H93" i="22"/>
  <c r="G93" i="22"/>
  <c r="R92" i="22"/>
  <c r="Q92" i="22"/>
  <c r="P92" i="22"/>
  <c r="O92" i="22"/>
  <c r="N92" i="22"/>
  <c r="M92" i="22"/>
  <c r="L92" i="22"/>
  <c r="K92" i="22"/>
  <c r="J92" i="22"/>
  <c r="I92" i="22"/>
  <c r="H92" i="22"/>
  <c r="G92" i="22"/>
  <c r="R91" i="22"/>
  <c r="Q91" i="22"/>
  <c r="P91" i="22"/>
  <c r="O91" i="22"/>
  <c r="N91" i="22"/>
  <c r="M91" i="22"/>
  <c r="L91" i="22"/>
  <c r="K91" i="22"/>
  <c r="J91" i="22"/>
  <c r="I91" i="22"/>
  <c r="H91" i="22"/>
  <c r="G91" i="22"/>
  <c r="R90" i="22"/>
  <c r="Q90" i="22"/>
  <c r="P90" i="22"/>
  <c r="O90" i="22"/>
  <c r="N90" i="22"/>
  <c r="M90" i="22"/>
  <c r="L90" i="22"/>
  <c r="K90" i="22"/>
  <c r="J90" i="22"/>
  <c r="I90" i="22"/>
  <c r="H90" i="22"/>
  <c r="G90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R68" i="22"/>
  <c r="Q68" i="22"/>
  <c r="P68" i="22"/>
  <c r="O68" i="22"/>
  <c r="N68" i="22"/>
  <c r="M68" i="22"/>
  <c r="L68" i="22"/>
  <c r="K68" i="22"/>
  <c r="J68" i="22"/>
  <c r="I68" i="22"/>
  <c r="H68" i="22"/>
  <c r="G68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R44" i="22"/>
  <c r="Q44" i="22"/>
  <c r="P44" i="22"/>
  <c r="O44" i="22"/>
  <c r="N44" i="22"/>
  <c r="M44" i="22"/>
  <c r="L44" i="22"/>
  <c r="K44" i="22"/>
  <c r="J44" i="22"/>
  <c r="I44" i="22"/>
  <c r="H44" i="22"/>
  <c r="G44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R38" i="22"/>
  <c r="Q38" i="22"/>
  <c r="P38" i="22"/>
  <c r="O38" i="22"/>
  <c r="N38" i="22"/>
  <c r="M38" i="22"/>
  <c r="L38" i="22"/>
  <c r="K38" i="22"/>
  <c r="J38" i="22"/>
  <c r="I38" i="22"/>
  <c r="H38" i="22"/>
  <c r="G38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R36" i="22"/>
  <c r="Q36" i="22"/>
  <c r="P36" i="22"/>
  <c r="O36" i="22"/>
  <c r="N36" i="22"/>
  <c r="M36" i="22"/>
  <c r="L36" i="22"/>
  <c r="K36" i="22"/>
  <c r="J36" i="22"/>
  <c r="I36" i="22"/>
  <c r="H36" i="22"/>
  <c r="G36" i="22"/>
  <c r="R35" i="22"/>
  <c r="Q35" i="22"/>
  <c r="P35" i="22"/>
  <c r="O35" i="22"/>
  <c r="N35" i="22"/>
  <c r="M35" i="22"/>
  <c r="L35" i="22"/>
  <c r="K35" i="22"/>
  <c r="J35" i="22"/>
  <c r="I35" i="22"/>
  <c r="H35" i="22"/>
  <c r="G35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R9" i="22"/>
  <c r="Q9" i="22"/>
  <c r="P9" i="22"/>
  <c r="O9" i="22"/>
  <c r="N9" i="22"/>
  <c r="M9" i="22"/>
  <c r="L9" i="22"/>
  <c r="K9" i="22"/>
  <c r="J9" i="22"/>
  <c r="I9" i="22"/>
  <c r="H9" i="22"/>
  <c r="G9" i="22"/>
  <c r="R8" i="22"/>
  <c r="Q8" i="22"/>
  <c r="P8" i="22"/>
  <c r="O8" i="22"/>
  <c r="N8" i="22"/>
  <c r="M8" i="22"/>
  <c r="L8" i="22"/>
  <c r="K8" i="22"/>
  <c r="J8" i="22"/>
  <c r="I8" i="22"/>
  <c r="H8" i="22"/>
  <c r="G8" i="22"/>
  <c r="R7" i="22"/>
  <c r="Q7" i="22"/>
  <c r="P7" i="22"/>
  <c r="O7" i="22"/>
  <c r="N7" i="22"/>
  <c r="M7" i="22"/>
  <c r="L7" i="22"/>
  <c r="K7" i="22"/>
  <c r="J7" i="22"/>
  <c r="I7" i="22"/>
  <c r="H7" i="22"/>
  <c r="G7" i="22"/>
  <c r="R6" i="22"/>
  <c r="Q6" i="22"/>
  <c r="P6" i="22"/>
  <c r="O6" i="22"/>
  <c r="N6" i="22"/>
  <c r="M6" i="22"/>
  <c r="L6" i="22"/>
  <c r="K6" i="22"/>
  <c r="J6" i="22"/>
  <c r="I6" i="22"/>
  <c r="H6" i="22"/>
  <c r="G6" i="22"/>
  <c r="R5" i="22"/>
  <c r="Q5" i="22"/>
  <c r="P5" i="22"/>
  <c r="O5" i="22"/>
  <c r="N5" i="22"/>
  <c r="M5" i="22"/>
  <c r="L5" i="22"/>
  <c r="K5" i="22"/>
  <c r="J5" i="22"/>
  <c r="I5" i="22"/>
  <c r="H5" i="22"/>
  <c r="G5" i="22"/>
  <c r="R4" i="22"/>
  <c r="Q4" i="22"/>
  <c r="P4" i="22"/>
  <c r="O4" i="22"/>
  <c r="N4" i="22"/>
  <c r="M4" i="22"/>
  <c r="L4" i="22"/>
  <c r="K4" i="22"/>
  <c r="J4" i="22"/>
  <c r="I4" i="22"/>
  <c r="H4" i="22"/>
  <c r="G4" i="22"/>
  <c r="R3" i="22"/>
  <c r="Q3" i="22"/>
  <c r="P3" i="22"/>
  <c r="O3" i="22"/>
  <c r="N3" i="22"/>
  <c r="M3" i="22"/>
  <c r="L3" i="22"/>
  <c r="K3" i="22"/>
  <c r="J3" i="22"/>
  <c r="I3" i="22"/>
  <c r="H3" i="22"/>
  <c r="G3" i="22"/>
  <c r="AF414" i="20"/>
  <c r="AE414" i="20"/>
  <c r="AD414" i="20"/>
  <c r="AC414" i="20"/>
  <c r="AB414" i="20"/>
  <c r="AA414" i="20"/>
  <c r="Z414" i="20"/>
  <c r="Y414" i="20"/>
  <c r="X414" i="20"/>
  <c r="W414" i="20"/>
  <c r="V414" i="20"/>
  <c r="U414" i="20"/>
  <c r="AF413" i="20"/>
  <c r="AE413" i="20"/>
  <c r="AD413" i="20"/>
  <c r="AC413" i="20"/>
  <c r="AB413" i="20"/>
  <c r="AA413" i="20"/>
  <c r="Z413" i="20"/>
  <c r="Y413" i="20"/>
  <c r="X413" i="20"/>
  <c r="W413" i="20"/>
  <c r="V413" i="20"/>
  <c r="U413" i="20"/>
  <c r="AF412" i="20"/>
  <c r="AE412" i="20"/>
  <c r="AD412" i="20"/>
  <c r="AC412" i="20"/>
  <c r="AB412" i="20"/>
  <c r="AA412" i="20"/>
  <c r="Z412" i="20"/>
  <c r="Y412" i="20"/>
  <c r="X412" i="20"/>
  <c r="W412" i="20"/>
  <c r="V412" i="20"/>
  <c r="U412" i="20"/>
  <c r="AF411" i="20"/>
  <c r="AE411" i="20"/>
  <c r="AD411" i="20"/>
  <c r="AC411" i="20"/>
  <c r="AB411" i="20"/>
  <c r="AA411" i="20"/>
  <c r="Z411" i="20"/>
  <c r="Y411" i="20"/>
  <c r="X411" i="20"/>
  <c r="W411" i="20"/>
  <c r="V411" i="20"/>
  <c r="U411" i="20"/>
  <c r="AF410" i="20"/>
  <c r="AE410" i="20"/>
  <c r="AD410" i="20"/>
  <c r="AC410" i="20"/>
  <c r="AB410" i="20"/>
  <c r="AA410" i="20"/>
  <c r="Z410" i="20"/>
  <c r="Y410" i="20"/>
  <c r="X410" i="20"/>
  <c r="W410" i="20"/>
  <c r="V410" i="20"/>
  <c r="U410" i="20"/>
  <c r="AF409" i="20"/>
  <c r="AE409" i="20"/>
  <c r="AD409" i="20"/>
  <c r="AC409" i="20"/>
  <c r="AB409" i="20"/>
  <c r="AA409" i="20"/>
  <c r="Z409" i="20"/>
  <c r="Y409" i="20"/>
  <c r="X409" i="20"/>
  <c r="W409" i="20"/>
  <c r="V409" i="20"/>
  <c r="U409" i="20"/>
  <c r="AF408" i="20"/>
  <c r="AE408" i="20"/>
  <c r="AD408" i="20"/>
  <c r="AC408" i="20"/>
  <c r="AB408" i="20"/>
  <c r="AA408" i="20"/>
  <c r="Z408" i="20"/>
  <c r="Y408" i="20"/>
  <c r="X408" i="20"/>
  <c r="W408" i="20"/>
  <c r="V408" i="20"/>
  <c r="U408" i="20"/>
  <c r="AF407" i="20"/>
  <c r="AE407" i="20"/>
  <c r="AD407" i="20"/>
  <c r="AC407" i="20"/>
  <c r="AB407" i="20"/>
  <c r="AA407" i="20"/>
  <c r="Z407" i="20"/>
  <c r="Y407" i="20"/>
  <c r="X407" i="20"/>
  <c r="W407" i="20"/>
  <c r="V407" i="20"/>
  <c r="U407" i="20"/>
  <c r="AF406" i="20"/>
  <c r="AE406" i="20"/>
  <c r="AD406" i="20"/>
  <c r="AC406" i="20"/>
  <c r="AB406" i="20"/>
  <c r="AA406" i="20"/>
  <c r="Z406" i="20"/>
  <c r="Y406" i="20"/>
  <c r="X406" i="20"/>
  <c r="W406" i="20"/>
  <c r="V406" i="20"/>
  <c r="U406" i="20"/>
  <c r="AF405" i="20"/>
  <c r="AE405" i="20"/>
  <c r="AD405" i="20"/>
  <c r="AC405" i="20"/>
  <c r="AB405" i="20"/>
  <c r="AA405" i="20"/>
  <c r="Z405" i="20"/>
  <c r="Y405" i="20"/>
  <c r="X405" i="20"/>
  <c r="W405" i="20"/>
  <c r="V405" i="20"/>
  <c r="U405" i="20"/>
  <c r="AF404" i="20"/>
  <c r="AE404" i="20"/>
  <c r="AD404" i="20"/>
  <c r="AC404" i="20"/>
  <c r="AB404" i="20"/>
  <c r="AA404" i="20"/>
  <c r="Z404" i="20"/>
  <c r="Y404" i="20"/>
  <c r="X404" i="20"/>
  <c r="W404" i="20"/>
  <c r="V404" i="20"/>
  <c r="U404" i="20"/>
  <c r="AF403" i="20"/>
  <c r="AE403" i="20"/>
  <c r="AD403" i="20"/>
  <c r="AC403" i="20"/>
  <c r="AB403" i="20"/>
  <c r="AA403" i="20"/>
  <c r="Z403" i="20"/>
  <c r="Y403" i="20"/>
  <c r="X403" i="20"/>
  <c r="W403" i="20"/>
  <c r="V403" i="20"/>
  <c r="U403" i="20"/>
  <c r="AF402" i="20"/>
  <c r="AE402" i="20"/>
  <c r="AD402" i="20"/>
  <c r="AC402" i="20"/>
  <c r="AB402" i="20"/>
  <c r="AA402" i="20"/>
  <c r="Z402" i="20"/>
  <c r="Y402" i="20"/>
  <c r="X402" i="20"/>
  <c r="W402" i="20"/>
  <c r="V402" i="20"/>
  <c r="U402" i="20"/>
  <c r="AF401" i="20"/>
  <c r="AE401" i="20"/>
  <c r="AD401" i="20"/>
  <c r="AC401" i="20"/>
  <c r="AB401" i="20"/>
  <c r="AA401" i="20"/>
  <c r="Z401" i="20"/>
  <c r="Y401" i="20"/>
  <c r="X401" i="20"/>
  <c r="W401" i="20"/>
  <c r="V401" i="20"/>
  <c r="U401" i="20"/>
  <c r="AF400" i="20"/>
  <c r="AE400" i="20"/>
  <c r="AD400" i="20"/>
  <c r="AC400" i="20"/>
  <c r="AB400" i="20"/>
  <c r="AA400" i="20"/>
  <c r="Z400" i="20"/>
  <c r="Y400" i="20"/>
  <c r="X400" i="20"/>
  <c r="W400" i="20"/>
  <c r="V400" i="20"/>
  <c r="U400" i="20"/>
  <c r="AF399" i="20"/>
  <c r="AE399" i="20"/>
  <c r="AD399" i="20"/>
  <c r="AC399" i="20"/>
  <c r="AB399" i="20"/>
  <c r="AA399" i="20"/>
  <c r="Z399" i="20"/>
  <c r="Y399" i="20"/>
  <c r="X399" i="20"/>
  <c r="W399" i="20"/>
  <c r="V399" i="20"/>
  <c r="U399" i="20"/>
  <c r="AF398" i="20"/>
  <c r="AE398" i="20"/>
  <c r="AD398" i="20"/>
  <c r="AC398" i="20"/>
  <c r="AB398" i="20"/>
  <c r="AA398" i="20"/>
  <c r="Z398" i="20"/>
  <c r="Y398" i="20"/>
  <c r="X398" i="20"/>
  <c r="W398" i="20"/>
  <c r="V398" i="20"/>
  <c r="U398" i="20"/>
  <c r="AF397" i="20"/>
  <c r="AE397" i="20"/>
  <c r="AD397" i="20"/>
  <c r="AC397" i="20"/>
  <c r="AB397" i="20"/>
  <c r="AA397" i="20"/>
  <c r="Z397" i="20"/>
  <c r="Y397" i="20"/>
  <c r="X397" i="20"/>
  <c r="W397" i="20"/>
  <c r="V397" i="20"/>
  <c r="U397" i="20"/>
  <c r="AF396" i="20"/>
  <c r="AE396" i="20"/>
  <c r="AD396" i="20"/>
  <c r="AC396" i="20"/>
  <c r="AB396" i="20"/>
  <c r="AA396" i="20"/>
  <c r="Z396" i="20"/>
  <c r="Y396" i="20"/>
  <c r="X396" i="20"/>
  <c r="W396" i="20"/>
  <c r="V396" i="20"/>
  <c r="U396" i="20"/>
  <c r="AF395" i="20"/>
  <c r="AE395" i="20"/>
  <c r="AD395" i="20"/>
  <c r="AC395" i="20"/>
  <c r="AB395" i="20"/>
  <c r="AA395" i="20"/>
  <c r="Z395" i="20"/>
  <c r="Y395" i="20"/>
  <c r="X395" i="20"/>
  <c r="W395" i="20"/>
  <c r="V395" i="20"/>
  <c r="U395" i="20"/>
  <c r="AF394" i="20"/>
  <c r="AE394" i="20"/>
  <c r="AD394" i="20"/>
  <c r="AC394" i="20"/>
  <c r="AB394" i="20"/>
  <c r="AA394" i="20"/>
  <c r="Z394" i="20"/>
  <c r="Y394" i="20"/>
  <c r="X394" i="20"/>
  <c r="W394" i="20"/>
  <c r="V394" i="20"/>
  <c r="U394" i="20"/>
  <c r="AF393" i="20"/>
  <c r="AE393" i="20"/>
  <c r="AD393" i="20"/>
  <c r="AC393" i="20"/>
  <c r="AB393" i="20"/>
  <c r="AA393" i="20"/>
  <c r="Z393" i="20"/>
  <c r="Y393" i="20"/>
  <c r="X393" i="20"/>
  <c r="W393" i="20"/>
  <c r="V393" i="20"/>
  <c r="U393" i="20"/>
  <c r="AF392" i="20"/>
  <c r="AE392" i="20"/>
  <c r="AD392" i="20"/>
  <c r="AC392" i="20"/>
  <c r="AB392" i="20"/>
  <c r="AA392" i="20"/>
  <c r="Z392" i="20"/>
  <c r="Y392" i="20"/>
  <c r="X392" i="20"/>
  <c r="W392" i="20"/>
  <c r="V392" i="20"/>
  <c r="U392" i="20"/>
  <c r="AF391" i="20"/>
  <c r="AE391" i="20"/>
  <c r="AD391" i="20"/>
  <c r="AC391" i="20"/>
  <c r="AB391" i="20"/>
  <c r="AA391" i="20"/>
  <c r="Z391" i="20"/>
  <c r="Y391" i="20"/>
  <c r="X391" i="20"/>
  <c r="W391" i="20"/>
  <c r="V391" i="20"/>
  <c r="U391" i="20"/>
  <c r="AF390" i="20"/>
  <c r="AE390" i="20"/>
  <c r="AD390" i="20"/>
  <c r="AC390" i="20"/>
  <c r="AB390" i="20"/>
  <c r="AA390" i="20"/>
  <c r="Z390" i="20"/>
  <c r="Y390" i="20"/>
  <c r="X390" i="20"/>
  <c r="W390" i="20"/>
  <c r="V390" i="20"/>
  <c r="U390" i="20"/>
  <c r="AF389" i="20"/>
  <c r="AE389" i="20"/>
  <c r="AD389" i="20"/>
  <c r="AC389" i="20"/>
  <c r="AB389" i="20"/>
  <c r="AA389" i="20"/>
  <c r="Z389" i="20"/>
  <c r="Y389" i="20"/>
  <c r="X389" i="20"/>
  <c r="W389" i="20"/>
  <c r="V389" i="20"/>
  <c r="U389" i="20"/>
  <c r="AF388" i="20"/>
  <c r="AE388" i="20"/>
  <c r="AD388" i="20"/>
  <c r="AC388" i="20"/>
  <c r="AB388" i="20"/>
  <c r="AA388" i="20"/>
  <c r="Z388" i="20"/>
  <c r="Y388" i="20"/>
  <c r="X388" i="20"/>
  <c r="W388" i="20"/>
  <c r="V388" i="20"/>
  <c r="U388" i="20"/>
  <c r="AF387" i="20"/>
  <c r="AE387" i="20"/>
  <c r="AD387" i="20"/>
  <c r="AC387" i="20"/>
  <c r="AB387" i="20"/>
  <c r="AA387" i="20"/>
  <c r="Z387" i="20"/>
  <c r="Y387" i="20"/>
  <c r="X387" i="20"/>
  <c r="W387" i="20"/>
  <c r="V387" i="20"/>
  <c r="U387" i="20"/>
  <c r="AF386" i="20"/>
  <c r="AE386" i="20"/>
  <c r="AD386" i="20"/>
  <c r="AC386" i="20"/>
  <c r="AB386" i="20"/>
  <c r="AA386" i="20"/>
  <c r="Z386" i="20"/>
  <c r="Y386" i="20"/>
  <c r="X386" i="20"/>
  <c r="W386" i="20"/>
  <c r="V386" i="20"/>
  <c r="U386" i="20"/>
  <c r="AF385" i="20"/>
  <c r="AE385" i="20"/>
  <c r="AD385" i="20"/>
  <c r="AC385" i="20"/>
  <c r="AB385" i="20"/>
  <c r="AA385" i="20"/>
  <c r="Z385" i="20"/>
  <c r="Y385" i="20"/>
  <c r="X385" i="20"/>
  <c r="W385" i="20"/>
  <c r="V385" i="20"/>
  <c r="U385" i="20"/>
  <c r="AF384" i="20"/>
  <c r="AE384" i="20"/>
  <c r="AD384" i="20"/>
  <c r="AC384" i="20"/>
  <c r="AB384" i="20"/>
  <c r="AA384" i="20"/>
  <c r="Z384" i="20"/>
  <c r="Y384" i="20"/>
  <c r="X384" i="20"/>
  <c r="W384" i="20"/>
  <c r="V384" i="20"/>
  <c r="U384" i="20"/>
  <c r="AF383" i="20"/>
  <c r="AE383" i="20"/>
  <c r="AD383" i="20"/>
  <c r="AC383" i="20"/>
  <c r="AB383" i="20"/>
  <c r="AA383" i="20"/>
  <c r="Z383" i="20"/>
  <c r="Y383" i="20"/>
  <c r="X383" i="20"/>
  <c r="W383" i="20"/>
  <c r="V383" i="20"/>
  <c r="U383" i="20"/>
  <c r="AF382" i="20"/>
  <c r="AE382" i="20"/>
  <c r="AD382" i="20"/>
  <c r="AC382" i="20"/>
  <c r="AB382" i="20"/>
  <c r="AA382" i="20"/>
  <c r="Z382" i="20"/>
  <c r="Y382" i="20"/>
  <c r="X382" i="20"/>
  <c r="W382" i="20"/>
  <c r="V382" i="20"/>
  <c r="U382" i="20"/>
  <c r="AF381" i="20"/>
  <c r="AE381" i="20"/>
  <c r="AD381" i="20"/>
  <c r="AC381" i="20"/>
  <c r="AB381" i="20"/>
  <c r="AA381" i="20"/>
  <c r="Z381" i="20"/>
  <c r="Y381" i="20"/>
  <c r="X381" i="20"/>
  <c r="W381" i="20"/>
  <c r="V381" i="20"/>
  <c r="U381" i="20"/>
  <c r="AF380" i="20"/>
  <c r="AE380" i="20"/>
  <c r="AD380" i="20"/>
  <c r="AC380" i="20"/>
  <c r="AB380" i="20"/>
  <c r="AA380" i="20"/>
  <c r="Z380" i="20"/>
  <c r="Y380" i="20"/>
  <c r="X380" i="20"/>
  <c r="W380" i="20"/>
  <c r="V380" i="20"/>
  <c r="U380" i="20"/>
  <c r="AF379" i="20"/>
  <c r="AE379" i="20"/>
  <c r="AD379" i="20"/>
  <c r="AC379" i="20"/>
  <c r="AB379" i="20"/>
  <c r="AA379" i="20"/>
  <c r="Z379" i="20"/>
  <c r="Y379" i="20"/>
  <c r="X379" i="20"/>
  <c r="W379" i="20"/>
  <c r="V379" i="20"/>
  <c r="U379" i="20"/>
  <c r="AF378" i="20"/>
  <c r="AE378" i="20"/>
  <c r="AD378" i="20"/>
  <c r="AC378" i="20"/>
  <c r="AB378" i="20"/>
  <c r="AA378" i="20"/>
  <c r="Z378" i="20"/>
  <c r="Y378" i="20"/>
  <c r="X378" i="20"/>
  <c r="W378" i="20"/>
  <c r="V378" i="20"/>
  <c r="U378" i="20"/>
  <c r="AF377" i="20"/>
  <c r="AE377" i="20"/>
  <c r="AD377" i="20"/>
  <c r="AC377" i="20"/>
  <c r="AB377" i="20"/>
  <c r="AA377" i="20"/>
  <c r="Z377" i="20"/>
  <c r="Y377" i="20"/>
  <c r="X377" i="20"/>
  <c r="W377" i="20"/>
  <c r="V377" i="20"/>
  <c r="U377" i="20"/>
  <c r="AF376" i="20"/>
  <c r="AE376" i="20"/>
  <c r="AD376" i="20"/>
  <c r="AC376" i="20"/>
  <c r="AB376" i="20"/>
  <c r="AA376" i="20"/>
  <c r="Z376" i="20"/>
  <c r="Y376" i="20"/>
  <c r="X376" i="20"/>
  <c r="W376" i="20"/>
  <c r="V376" i="20"/>
  <c r="U376" i="20"/>
  <c r="AF375" i="20"/>
  <c r="AE375" i="20"/>
  <c r="AD375" i="20"/>
  <c r="AC375" i="20"/>
  <c r="AB375" i="20"/>
  <c r="AA375" i="20"/>
  <c r="Z375" i="20"/>
  <c r="Y375" i="20"/>
  <c r="X375" i="20"/>
  <c r="W375" i="20"/>
  <c r="V375" i="20"/>
  <c r="U375" i="20"/>
  <c r="AF374" i="20"/>
  <c r="AE374" i="20"/>
  <c r="AD374" i="20"/>
  <c r="AC374" i="20"/>
  <c r="AB374" i="20"/>
  <c r="AA374" i="20"/>
  <c r="Z374" i="20"/>
  <c r="Y374" i="20"/>
  <c r="X374" i="20"/>
  <c r="W374" i="20"/>
  <c r="V374" i="20"/>
  <c r="U374" i="20"/>
  <c r="AF373" i="20"/>
  <c r="AE373" i="20"/>
  <c r="AD373" i="20"/>
  <c r="AC373" i="20"/>
  <c r="AB373" i="20"/>
  <c r="AA373" i="20"/>
  <c r="Z373" i="20"/>
  <c r="Y373" i="20"/>
  <c r="X373" i="20"/>
  <c r="W373" i="20"/>
  <c r="V373" i="20"/>
  <c r="U373" i="20"/>
  <c r="AF372" i="20"/>
  <c r="AE372" i="20"/>
  <c r="AD372" i="20"/>
  <c r="AC372" i="20"/>
  <c r="AB372" i="20"/>
  <c r="AA372" i="20"/>
  <c r="Z372" i="20"/>
  <c r="Y372" i="20"/>
  <c r="X372" i="20"/>
  <c r="W372" i="20"/>
  <c r="V372" i="20"/>
  <c r="U372" i="20"/>
  <c r="AF371" i="20"/>
  <c r="AE371" i="20"/>
  <c r="AD371" i="20"/>
  <c r="AC371" i="20"/>
  <c r="AB371" i="20"/>
  <c r="AA371" i="20"/>
  <c r="Z371" i="20"/>
  <c r="Y371" i="20"/>
  <c r="X371" i="20"/>
  <c r="W371" i="20"/>
  <c r="V371" i="20"/>
  <c r="U371" i="20"/>
  <c r="AF370" i="20"/>
  <c r="AE370" i="20"/>
  <c r="AD370" i="20"/>
  <c r="AC370" i="20"/>
  <c r="AB370" i="20"/>
  <c r="AA370" i="20"/>
  <c r="Z370" i="20"/>
  <c r="Y370" i="20"/>
  <c r="X370" i="20"/>
  <c r="W370" i="20"/>
  <c r="V370" i="20"/>
  <c r="U370" i="20"/>
  <c r="AF369" i="20"/>
  <c r="AE369" i="20"/>
  <c r="AD369" i="20"/>
  <c r="AC369" i="20"/>
  <c r="AB369" i="20"/>
  <c r="AA369" i="20"/>
  <c r="Z369" i="20"/>
  <c r="Y369" i="20"/>
  <c r="X369" i="20"/>
  <c r="W369" i="20"/>
  <c r="V369" i="20"/>
  <c r="U369" i="20"/>
  <c r="AF368" i="20"/>
  <c r="AE368" i="20"/>
  <c r="AD368" i="20"/>
  <c r="AC368" i="20"/>
  <c r="AB368" i="20"/>
  <c r="AA368" i="20"/>
  <c r="Z368" i="20"/>
  <c r="Y368" i="20"/>
  <c r="X368" i="20"/>
  <c r="W368" i="20"/>
  <c r="V368" i="20"/>
  <c r="U368" i="20"/>
  <c r="AF367" i="20"/>
  <c r="AE367" i="20"/>
  <c r="AD367" i="20"/>
  <c r="AC367" i="20"/>
  <c r="AB367" i="20"/>
  <c r="AA367" i="20"/>
  <c r="Z367" i="20"/>
  <c r="Y367" i="20"/>
  <c r="X367" i="20"/>
  <c r="W367" i="20"/>
  <c r="V367" i="20"/>
  <c r="U367" i="20"/>
  <c r="AF366" i="20"/>
  <c r="AE366" i="20"/>
  <c r="AD366" i="20"/>
  <c r="AC366" i="20"/>
  <c r="AB366" i="20"/>
  <c r="AA366" i="20"/>
  <c r="Z366" i="20"/>
  <c r="Y366" i="20"/>
  <c r="X366" i="20"/>
  <c r="W366" i="20"/>
  <c r="V366" i="20"/>
  <c r="U366" i="20"/>
  <c r="AF365" i="20"/>
  <c r="AE365" i="20"/>
  <c r="AD365" i="20"/>
  <c r="AC365" i="20"/>
  <c r="AB365" i="20"/>
  <c r="AA365" i="20"/>
  <c r="Z365" i="20"/>
  <c r="Y365" i="20"/>
  <c r="X365" i="20"/>
  <c r="W365" i="20"/>
  <c r="V365" i="20"/>
  <c r="U365" i="20"/>
  <c r="AF364" i="20"/>
  <c r="AE364" i="20"/>
  <c r="AD364" i="20"/>
  <c r="AC364" i="20"/>
  <c r="AB364" i="20"/>
  <c r="AA364" i="20"/>
  <c r="Z364" i="20"/>
  <c r="Y364" i="20"/>
  <c r="X364" i="20"/>
  <c r="W364" i="20"/>
  <c r="V364" i="20"/>
  <c r="U364" i="20"/>
  <c r="AF363" i="20"/>
  <c r="AE363" i="20"/>
  <c r="AD363" i="20"/>
  <c r="AC363" i="20"/>
  <c r="AB363" i="20"/>
  <c r="AA363" i="20"/>
  <c r="Z363" i="20"/>
  <c r="Y363" i="20"/>
  <c r="X363" i="20"/>
  <c r="W363" i="20"/>
  <c r="V363" i="20"/>
  <c r="U363" i="20"/>
  <c r="AF362" i="20"/>
  <c r="AE362" i="20"/>
  <c r="AD362" i="20"/>
  <c r="AC362" i="20"/>
  <c r="AB362" i="20"/>
  <c r="AA362" i="20"/>
  <c r="Z362" i="20"/>
  <c r="Y362" i="20"/>
  <c r="X362" i="20"/>
  <c r="W362" i="20"/>
  <c r="V362" i="20"/>
  <c r="U362" i="20"/>
  <c r="AF361" i="20"/>
  <c r="AE361" i="20"/>
  <c r="AD361" i="20"/>
  <c r="AC361" i="20"/>
  <c r="AB361" i="20"/>
  <c r="AA361" i="20"/>
  <c r="Z361" i="20"/>
  <c r="Y361" i="20"/>
  <c r="X361" i="20"/>
  <c r="W361" i="20"/>
  <c r="V361" i="20"/>
  <c r="U361" i="20"/>
  <c r="AF360" i="20"/>
  <c r="AE360" i="20"/>
  <c r="AD360" i="20"/>
  <c r="AC360" i="20"/>
  <c r="AB360" i="20"/>
  <c r="AA360" i="20"/>
  <c r="Z360" i="20"/>
  <c r="Y360" i="20"/>
  <c r="X360" i="20"/>
  <c r="W360" i="20"/>
  <c r="V360" i="20"/>
  <c r="U360" i="20"/>
  <c r="AF359" i="20"/>
  <c r="AE359" i="20"/>
  <c r="AD359" i="20"/>
  <c r="AC359" i="20"/>
  <c r="AB359" i="20"/>
  <c r="AA359" i="20"/>
  <c r="Z359" i="20"/>
  <c r="Y359" i="20"/>
  <c r="X359" i="20"/>
  <c r="W359" i="20"/>
  <c r="V359" i="20"/>
  <c r="U359" i="20"/>
  <c r="AF358" i="20"/>
  <c r="AE358" i="20"/>
  <c r="AD358" i="20"/>
  <c r="AC358" i="20"/>
  <c r="AB358" i="20"/>
  <c r="AA358" i="20"/>
  <c r="Z358" i="20"/>
  <c r="Y358" i="20"/>
  <c r="X358" i="20"/>
  <c r="W358" i="20"/>
  <c r="V358" i="20"/>
  <c r="U358" i="20"/>
  <c r="AF357" i="20"/>
  <c r="AE357" i="20"/>
  <c r="AD357" i="20"/>
  <c r="AC357" i="20"/>
  <c r="AB357" i="20"/>
  <c r="AA357" i="20"/>
  <c r="Z357" i="20"/>
  <c r="Y357" i="20"/>
  <c r="X357" i="20"/>
  <c r="W357" i="20"/>
  <c r="V357" i="20"/>
  <c r="U357" i="20"/>
  <c r="AF356" i="20"/>
  <c r="AE356" i="20"/>
  <c r="AD356" i="20"/>
  <c r="AC356" i="20"/>
  <c r="AB356" i="20"/>
  <c r="AA356" i="20"/>
  <c r="Z356" i="20"/>
  <c r="Y356" i="20"/>
  <c r="X356" i="20"/>
  <c r="W356" i="20"/>
  <c r="V356" i="20"/>
  <c r="U356" i="20"/>
  <c r="AF355" i="20"/>
  <c r="AE355" i="20"/>
  <c r="AD355" i="20"/>
  <c r="AC355" i="20"/>
  <c r="AB355" i="20"/>
  <c r="AA355" i="20"/>
  <c r="Z355" i="20"/>
  <c r="Y355" i="20"/>
  <c r="X355" i="20"/>
  <c r="W355" i="20"/>
  <c r="V355" i="20"/>
  <c r="U355" i="20"/>
  <c r="AF354" i="20"/>
  <c r="AE354" i="20"/>
  <c r="AD354" i="20"/>
  <c r="AC354" i="20"/>
  <c r="AB354" i="20"/>
  <c r="AA354" i="20"/>
  <c r="Z354" i="20"/>
  <c r="Y354" i="20"/>
  <c r="X354" i="20"/>
  <c r="W354" i="20"/>
  <c r="V354" i="20"/>
  <c r="U354" i="20"/>
  <c r="AF353" i="20"/>
  <c r="AE353" i="20"/>
  <c r="AD353" i="20"/>
  <c r="AC353" i="20"/>
  <c r="AB353" i="20"/>
  <c r="AA353" i="20"/>
  <c r="Z353" i="20"/>
  <c r="Y353" i="20"/>
  <c r="X353" i="20"/>
  <c r="W353" i="20"/>
  <c r="V353" i="20"/>
  <c r="U353" i="20"/>
  <c r="AF352" i="20"/>
  <c r="AE352" i="20"/>
  <c r="AD352" i="20"/>
  <c r="AC352" i="20"/>
  <c r="AB352" i="20"/>
  <c r="AA352" i="20"/>
  <c r="Z352" i="20"/>
  <c r="Y352" i="20"/>
  <c r="X352" i="20"/>
  <c r="W352" i="20"/>
  <c r="V352" i="20"/>
  <c r="U352" i="20"/>
  <c r="AF351" i="20"/>
  <c r="AE351" i="20"/>
  <c r="AD351" i="20"/>
  <c r="AC351" i="20"/>
  <c r="AB351" i="20"/>
  <c r="AA351" i="20"/>
  <c r="Z351" i="20"/>
  <c r="Y351" i="20"/>
  <c r="X351" i="20"/>
  <c r="W351" i="20"/>
  <c r="V351" i="20"/>
  <c r="U351" i="20"/>
  <c r="AF350" i="20"/>
  <c r="AE350" i="20"/>
  <c r="AD350" i="20"/>
  <c r="AC350" i="20"/>
  <c r="AB350" i="20"/>
  <c r="AA350" i="20"/>
  <c r="Z350" i="20"/>
  <c r="Y350" i="20"/>
  <c r="X350" i="20"/>
  <c r="W350" i="20"/>
  <c r="V350" i="20"/>
  <c r="U350" i="20"/>
  <c r="AF349" i="20"/>
  <c r="AE349" i="20"/>
  <c r="AD349" i="20"/>
  <c r="AC349" i="20"/>
  <c r="AB349" i="20"/>
  <c r="AA349" i="20"/>
  <c r="Z349" i="20"/>
  <c r="Y349" i="20"/>
  <c r="X349" i="20"/>
  <c r="W349" i="20"/>
  <c r="V349" i="20"/>
  <c r="U349" i="20"/>
  <c r="AF348" i="20"/>
  <c r="AE348" i="20"/>
  <c r="AD348" i="20"/>
  <c r="AC348" i="20"/>
  <c r="AB348" i="20"/>
  <c r="AA348" i="20"/>
  <c r="Z348" i="20"/>
  <c r="Y348" i="20"/>
  <c r="X348" i="20"/>
  <c r="W348" i="20"/>
  <c r="V348" i="20"/>
  <c r="U348" i="20"/>
  <c r="AF347" i="20"/>
  <c r="AE347" i="20"/>
  <c r="AD347" i="20"/>
  <c r="AC347" i="20"/>
  <c r="AB347" i="20"/>
  <c r="AA347" i="20"/>
  <c r="Z347" i="20"/>
  <c r="Y347" i="20"/>
  <c r="X347" i="20"/>
  <c r="W347" i="20"/>
  <c r="V347" i="20"/>
  <c r="U347" i="20"/>
  <c r="AF346" i="20"/>
  <c r="AE346" i="20"/>
  <c r="AD346" i="20"/>
  <c r="AC346" i="20"/>
  <c r="AB346" i="20"/>
  <c r="AA346" i="20"/>
  <c r="Z346" i="20"/>
  <c r="Y346" i="20"/>
  <c r="X346" i="20"/>
  <c r="W346" i="20"/>
  <c r="V346" i="20"/>
  <c r="U346" i="20"/>
  <c r="AF345" i="20"/>
  <c r="AE345" i="20"/>
  <c r="AD345" i="20"/>
  <c r="AC345" i="20"/>
  <c r="AB345" i="20"/>
  <c r="AA345" i="20"/>
  <c r="Z345" i="20"/>
  <c r="Y345" i="20"/>
  <c r="X345" i="20"/>
  <c r="W345" i="20"/>
  <c r="V345" i="20"/>
  <c r="U345" i="20"/>
  <c r="AF344" i="20"/>
  <c r="AE344" i="20"/>
  <c r="AD344" i="20"/>
  <c r="AC344" i="20"/>
  <c r="AB344" i="20"/>
  <c r="AA344" i="20"/>
  <c r="Z344" i="20"/>
  <c r="Y344" i="20"/>
  <c r="X344" i="20"/>
  <c r="W344" i="20"/>
  <c r="V344" i="20"/>
  <c r="U344" i="20"/>
  <c r="AF343" i="20"/>
  <c r="AE343" i="20"/>
  <c r="AD343" i="20"/>
  <c r="AC343" i="20"/>
  <c r="AB343" i="20"/>
  <c r="AA343" i="20"/>
  <c r="Z343" i="20"/>
  <c r="Y343" i="20"/>
  <c r="X343" i="20"/>
  <c r="W343" i="20"/>
  <c r="V343" i="20"/>
  <c r="U343" i="20"/>
  <c r="AF342" i="20"/>
  <c r="AE342" i="20"/>
  <c r="AD342" i="20"/>
  <c r="AC342" i="20"/>
  <c r="AB342" i="20"/>
  <c r="AA342" i="20"/>
  <c r="Z342" i="20"/>
  <c r="Y342" i="20"/>
  <c r="X342" i="20"/>
  <c r="W342" i="20"/>
  <c r="V342" i="20"/>
  <c r="U342" i="20"/>
  <c r="AF341" i="20"/>
  <c r="AE341" i="20"/>
  <c r="AD341" i="20"/>
  <c r="AC341" i="20"/>
  <c r="AB341" i="20"/>
  <c r="AA341" i="20"/>
  <c r="Z341" i="20"/>
  <c r="Y341" i="20"/>
  <c r="X341" i="20"/>
  <c r="W341" i="20"/>
  <c r="V341" i="20"/>
  <c r="U341" i="20"/>
  <c r="AF340" i="20"/>
  <c r="AE340" i="20"/>
  <c r="AD340" i="20"/>
  <c r="AC340" i="20"/>
  <c r="AB340" i="20"/>
  <c r="AA340" i="20"/>
  <c r="Z340" i="20"/>
  <c r="Y340" i="20"/>
  <c r="X340" i="20"/>
  <c r="W340" i="20"/>
  <c r="V340" i="20"/>
  <c r="U340" i="20"/>
  <c r="AF339" i="20"/>
  <c r="AE339" i="20"/>
  <c r="AD339" i="20"/>
  <c r="AC339" i="20"/>
  <c r="AB339" i="20"/>
  <c r="AA339" i="20"/>
  <c r="Z339" i="20"/>
  <c r="Y339" i="20"/>
  <c r="X339" i="20"/>
  <c r="W339" i="20"/>
  <c r="V339" i="20"/>
  <c r="U339" i="20"/>
  <c r="AF338" i="20"/>
  <c r="AE338" i="20"/>
  <c r="AD338" i="20"/>
  <c r="AC338" i="20"/>
  <c r="AB338" i="20"/>
  <c r="AA338" i="20"/>
  <c r="Z338" i="20"/>
  <c r="Y338" i="20"/>
  <c r="X338" i="20"/>
  <c r="W338" i="20"/>
  <c r="V338" i="20"/>
  <c r="U338" i="20"/>
  <c r="AF337" i="20"/>
  <c r="AE337" i="20"/>
  <c r="AD337" i="20"/>
  <c r="AC337" i="20"/>
  <c r="AB337" i="20"/>
  <c r="AA337" i="20"/>
  <c r="Z337" i="20"/>
  <c r="Y337" i="20"/>
  <c r="X337" i="20"/>
  <c r="W337" i="20"/>
  <c r="V337" i="20"/>
  <c r="U337" i="20"/>
  <c r="AF336" i="20"/>
  <c r="AE336" i="20"/>
  <c r="AD336" i="20"/>
  <c r="AC336" i="20"/>
  <c r="AB336" i="20"/>
  <c r="AA336" i="20"/>
  <c r="Z336" i="20"/>
  <c r="Y336" i="20"/>
  <c r="X336" i="20"/>
  <c r="W336" i="20"/>
  <c r="V336" i="20"/>
  <c r="U336" i="20"/>
  <c r="AF335" i="20"/>
  <c r="AE335" i="20"/>
  <c r="AD335" i="20"/>
  <c r="AC335" i="20"/>
  <c r="AB335" i="20"/>
  <c r="AA335" i="20"/>
  <c r="Z335" i="20"/>
  <c r="Y335" i="20"/>
  <c r="X335" i="20"/>
  <c r="W335" i="20"/>
  <c r="V335" i="20"/>
  <c r="U335" i="20"/>
  <c r="AF334" i="20"/>
  <c r="AE334" i="20"/>
  <c r="AD334" i="20"/>
  <c r="AC334" i="20"/>
  <c r="AB334" i="20"/>
  <c r="AA334" i="20"/>
  <c r="Z334" i="20"/>
  <c r="Y334" i="20"/>
  <c r="X334" i="20"/>
  <c r="W334" i="20"/>
  <c r="V334" i="20"/>
  <c r="U334" i="20"/>
  <c r="AF333" i="20"/>
  <c r="AE333" i="20"/>
  <c r="AD333" i="20"/>
  <c r="AC333" i="20"/>
  <c r="AB333" i="20"/>
  <c r="AA333" i="20"/>
  <c r="Z333" i="20"/>
  <c r="Y333" i="20"/>
  <c r="X333" i="20"/>
  <c r="W333" i="20"/>
  <c r="V333" i="20"/>
  <c r="U333" i="20"/>
  <c r="AF332" i="20"/>
  <c r="AE332" i="20"/>
  <c r="AD332" i="20"/>
  <c r="AC332" i="20"/>
  <c r="AB332" i="20"/>
  <c r="AA332" i="20"/>
  <c r="Z332" i="20"/>
  <c r="Y332" i="20"/>
  <c r="X332" i="20"/>
  <c r="W332" i="20"/>
  <c r="V332" i="20"/>
  <c r="U332" i="20"/>
  <c r="AF331" i="20"/>
  <c r="AE331" i="20"/>
  <c r="AD331" i="20"/>
  <c r="AC331" i="20"/>
  <c r="AB331" i="20"/>
  <c r="AA331" i="20"/>
  <c r="Z331" i="20"/>
  <c r="Y331" i="20"/>
  <c r="X331" i="20"/>
  <c r="W331" i="20"/>
  <c r="V331" i="20"/>
  <c r="U331" i="20"/>
  <c r="AF330" i="20"/>
  <c r="AE330" i="20"/>
  <c r="AD330" i="20"/>
  <c r="AC330" i="20"/>
  <c r="AB330" i="20"/>
  <c r="AA330" i="20"/>
  <c r="Z330" i="20"/>
  <c r="Y330" i="20"/>
  <c r="X330" i="20"/>
  <c r="W330" i="20"/>
  <c r="V330" i="20"/>
  <c r="U330" i="20"/>
  <c r="AF329" i="20"/>
  <c r="AE329" i="20"/>
  <c r="AD329" i="20"/>
  <c r="AC329" i="20"/>
  <c r="AB329" i="20"/>
  <c r="AA329" i="20"/>
  <c r="Z329" i="20"/>
  <c r="Y329" i="20"/>
  <c r="X329" i="20"/>
  <c r="W329" i="20"/>
  <c r="V329" i="20"/>
  <c r="U329" i="20"/>
  <c r="AF328" i="20"/>
  <c r="AE328" i="20"/>
  <c r="AD328" i="20"/>
  <c r="AC328" i="20"/>
  <c r="AB328" i="20"/>
  <c r="AA328" i="20"/>
  <c r="Z328" i="20"/>
  <c r="Y328" i="20"/>
  <c r="X328" i="20"/>
  <c r="W328" i="20"/>
  <c r="V328" i="20"/>
  <c r="U328" i="20"/>
  <c r="AF327" i="20"/>
  <c r="AE327" i="20"/>
  <c r="AD327" i="20"/>
  <c r="AC327" i="20"/>
  <c r="AB327" i="20"/>
  <c r="AA327" i="20"/>
  <c r="Z327" i="20"/>
  <c r="Y327" i="20"/>
  <c r="X327" i="20"/>
  <c r="W327" i="20"/>
  <c r="V327" i="20"/>
  <c r="U327" i="20"/>
  <c r="AF326" i="20"/>
  <c r="AE326" i="20"/>
  <c r="AD326" i="20"/>
  <c r="AC326" i="20"/>
  <c r="AB326" i="20"/>
  <c r="AA326" i="20"/>
  <c r="Z326" i="20"/>
  <c r="Y326" i="20"/>
  <c r="X326" i="20"/>
  <c r="W326" i="20"/>
  <c r="V326" i="20"/>
  <c r="U326" i="20"/>
  <c r="AF325" i="20"/>
  <c r="AE325" i="20"/>
  <c r="AD325" i="20"/>
  <c r="AC325" i="20"/>
  <c r="AB325" i="20"/>
  <c r="AA325" i="20"/>
  <c r="Z325" i="20"/>
  <c r="Y325" i="20"/>
  <c r="X325" i="20"/>
  <c r="W325" i="20"/>
  <c r="V325" i="20"/>
  <c r="U325" i="20"/>
  <c r="AF324" i="20"/>
  <c r="AE324" i="20"/>
  <c r="AD324" i="20"/>
  <c r="AC324" i="20"/>
  <c r="AB324" i="20"/>
  <c r="AA324" i="20"/>
  <c r="Z324" i="20"/>
  <c r="Y324" i="20"/>
  <c r="X324" i="20"/>
  <c r="W324" i="20"/>
  <c r="V324" i="20"/>
  <c r="U324" i="20"/>
  <c r="AF323" i="20"/>
  <c r="AE323" i="20"/>
  <c r="AD323" i="20"/>
  <c r="AC323" i="20"/>
  <c r="AB323" i="20"/>
  <c r="AA323" i="20"/>
  <c r="Z323" i="20"/>
  <c r="Y323" i="20"/>
  <c r="X323" i="20"/>
  <c r="W323" i="20"/>
  <c r="V323" i="20"/>
  <c r="U323" i="20"/>
  <c r="AF322" i="20"/>
  <c r="AE322" i="20"/>
  <c r="AD322" i="20"/>
  <c r="AC322" i="20"/>
  <c r="AB322" i="20"/>
  <c r="AA322" i="20"/>
  <c r="Z322" i="20"/>
  <c r="Y322" i="20"/>
  <c r="X322" i="20"/>
  <c r="W322" i="20"/>
  <c r="V322" i="20"/>
  <c r="U322" i="20"/>
  <c r="AF321" i="20"/>
  <c r="AE321" i="20"/>
  <c r="AD321" i="20"/>
  <c r="AC321" i="20"/>
  <c r="AB321" i="20"/>
  <c r="AA321" i="20"/>
  <c r="Z321" i="20"/>
  <c r="Y321" i="20"/>
  <c r="X321" i="20"/>
  <c r="W321" i="20"/>
  <c r="V321" i="20"/>
  <c r="U321" i="20"/>
  <c r="AF320" i="20"/>
  <c r="AE320" i="20"/>
  <c r="AD320" i="20"/>
  <c r="AC320" i="20"/>
  <c r="AB320" i="20"/>
  <c r="AA320" i="20"/>
  <c r="Z320" i="20"/>
  <c r="Y320" i="20"/>
  <c r="X320" i="20"/>
  <c r="W320" i="20"/>
  <c r="V320" i="20"/>
  <c r="U320" i="20"/>
  <c r="AF319" i="20"/>
  <c r="AE319" i="20"/>
  <c r="AD319" i="20"/>
  <c r="AC319" i="20"/>
  <c r="AB319" i="20"/>
  <c r="AA319" i="20"/>
  <c r="Z319" i="20"/>
  <c r="Y319" i="20"/>
  <c r="X319" i="20"/>
  <c r="W319" i="20"/>
  <c r="V319" i="20"/>
  <c r="U319" i="20"/>
  <c r="AF318" i="20"/>
  <c r="AE318" i="20"/>
  <c r="AD318" i="20"/>
  <c r="AC318" i="20"/>
  <c r="AB318" i="20"/>
  <c r="AA318" i="20"/>
  <c r="Z318" i="20"/>
  <c r="Y318" i="20"/>
  <c r="X318" i="20"/>
  <c r="W318" i="20"/>
  <c r="V318" i="20"/>
  <c r="U318" i="20"/>
  <c r="AF317" i="20"/>
  <c r="AE317" i="20"/>
  <c r="AD317" i="20"/>
  <c r="AC317" i="20"/>
  <c r="AB317" i="20"/>
  <c r="AA317" i="20"/>
  <c r="Z317" i="20"/>
  <c r="Y317" i="20"/>
  <c r="X317" i="20"/>
  <c r="W317" i="20"/>
  <c r="V317" i="20"/>
  <c r="U317" i="20"/>
  <c r="AF316" i="20"/>
  <c r="AE316" i="20"/>
  <c r="AD316" i="20"/>
  <c r="AC316" i="20"/>
  <c r="AB316" i="20"/>
  <c r="AA316" i="20"/>
  <c r="Z316" i="20"/>
  <c r="Y316" i="20"/>
  <c r="X316" i="20"/>
  <c r="W316" i="20"/>
  <c r="V316" i="20"/>
  <c r="U316" i="20"/>
  <c r="AF315" i="20"/>
  <c r="AE315" i="20"/>
  <c r="AD315" i="20"/>
  <c r="AC315" i="20"/>
  <c r="AB315" i="20"/>
  <c r="AA315" i="20"/>
  <c r="Z315" i="20"/>
  <c r="Y315" i="20"/>
  <c r="X315" i="20"/>
  <c r="W315" i="20"/>
  <c r="V315" i="20"/>
  <c r="U315" i="20"/>
  <c r="AF314" i="20"/>
  <c r="AE314" i="20"/>
  <c r="AD314" i="20"/>
  <c r="AC314" i="20"/>
  <c r="AB314" i="20"/>
  <c r="AA314" i="20"/>
  <c r="Z314" i="20"/>
  <c r="Y314" i="20"/>
  <c r="X314" i="20"/>
  <c r="W314" i="20"/>
  <c r="V314" i="20"/>
  <c r="U314" i="20"/>
  <c r="AF313" i="20"/>
  <c r="AE313" i="20"/>
  <c r="AD313" i="20"/>
  <c r="AC313" i="20"/>
  <c r="AB313" i="20"/>
  <c r="AA313" i="20"/>
  <c r="Z313" i="20"/>
  <c r="Y313" i="20"/>
  <c r="X313" i="20"/>
  <c r="W313" i="20"/>
  <c r="V313" i="20"/>
  <c r="U313" i="20"/>
  <c r="AF312" i="20"/>
  <c r="AE312" i="20"/>
  <c r="AD312" i="20"/>
  <c r="AC312" i="20"/>
  <c r="AB312" i="20"/>
  <c r="AA312" i="20"/>
  <c r="Z312" i="20"/>
  <c r="Y312" i="20"/>
  <c r="X312" i="20"/>
  <c r="W312" i="20"/>
  <c r="V312" i="20"/>
  <c r="U312" i="20"/>
  <c r="AF311" i="20"/>
  <c r="AE311" i="20"/>
  <c r="AD311" i="20"/>
  <c r="AC311" i="20"/>
  <c r="AB311" i="20"/>
  <c r="AA311" i="20"/>
  <c r="Z311" i="20"/>
  <c r="Y311" i="20"/>
  <c r="X311" i="20"/>
  <c r="W311" i="20"/>
  <c r="V311" i="20"/>
  <c r="U311" i="20"/>
  <c r="AF310" i="20"/>
  <c r="AE310" i="20"/>
  <c r="AD310" i="20"/>
  <c r="AC310" i="20"/>
  <c r="AB310" i="20"/>
  <c r="AA310" i="20"/>
  <c r="Z310" i="20"/>
  <c r="Y310" i="20"/>
  <c r="X310" i="20"/>
  <c r="W310" i="20"/>
  <c r="V310" i="20"/>
  <c r="U310" i="20"/>
  <c r="AF309" i="20"/>
  <c r="AE309" i="20"/>
  <c r="AD309" i="20"/>
  <c r="AC309" i="20"/>
  <c r="AB309" i="20"/>
  <c r="AA309" i="20"/>
  <c r="Z309" i="20"/>
  <c r="Y309" i="20"/>
  <c r="X309" i="20"/>
  <c r="W309" i="20"/>
  <c r="V309" i="20"/>
  <c r="U309" i="20"/>
  <c r="AF308" i="20"/>
  <c r="AE308" i="20"/>
  <c r="AD308" i="20"/>
  <c r="AC308" i="20"/>
  <c r="AB308" i="20"/>
  <c r="AA308" i="20"/>
  <c r="Z308" i="20"/>
  <c r="Y308" i="20"/>
  <c r="X308" i="20"/>
  <c r="W308" i="20"/>
  <c r="V308" i="20"/>
  <c r="U308" i="20"/>
  <c r="AF307" i="20"/>
  <c r="AE307" i="20"/>
  <c r="AD307" i="20"/>
  <c r="AC307" i="20"/>
  <c r="AB307" i="20"/>
  <c r="AA307" i="20"/>
  <c r="Z307" i="20"/>
  <c r="Y307" i="20"/>
  <c r="X307" i="20"/>
  <c r="W307" i="20"/>
  <c r="V307" i="20"/>
  <c r="U307" i="20"/>
  <c r="AF306" i="20"/>
  <c r="AE306" i="20"/>
  <c r="AD306" i="20"/>
  <c r="AC306" i="20"/>
  <c r="AB306" i="20"/>
  <c r="AA306" i="20"/>
  <c r="Z306" i="20"/>
  <c r="Y306" i="20"/>
  <c r="X306" i="20"/>
  <c r="W306" i="20"/>
  <c r="V306" i="20"/>
  <c r="U306" i="20"/>
  <c r="AF305" i="20"/>
  <c r="AE305" i="20"/>
  <c r="AD305" i="20"/>
  <c r="AC305" i="20"/>
  <c r="AB305" i="20"/>
  <c r="AA305" i="20"/>
  <c r="Z305" i="20"/>
  <c r="Y305" i="20"/>
  <c r="X305" i="20"/>
  <c r="W305" i="20"/>
  <c r="V305" i="20"/>
  <c r="U305" i="20"/>
  <c r="AF304" i="20"/>
  <c r="AE304" i="20"/>
  <c r="AD304" i="20"/>
  <c r="AC304" i="20"/>
  <c r="AB304" i="20"/>
  <c r="AA304" i="20"/>
  <c r="Z304" i="20"/>
  <c r="Y304" i="20"/>
  <c r="X304" i="20"/>
  <c r="W304" i="20"/>
  <c r="V304" i="20"/>
  <c r="U304" i="20"/>
  <c r="AF303" i="20"/>
  <c r="AE303" i="20"/>
  <c r="AD303" i="20"/>
  <c r="AC303" i="20"/>
  <c r="AB303" i="20"/>
  <c r="AA303" i="20"/>
  <c r="Z303" i="20"/>
  <c r="Y303" i="20"/>
  <c r="X303" i="20"/>
  <c r="W303" i="20"/>
  <c r="V303" i="20"/>
  <c r="U303" i="20"/>
  <c r="AF302" i="20"/>
  <c r="AE302" i="20"/>
  <c r="AD302" i="20"/>
  <c r="AC302" i="20"/>
  <c r="AB302" i="20"/>
  <c r="AA302" i="20"/>
  <c r="Z302" i="20"/>
  <c r="Y302" i="20"/>
  <c r="X302" i="20"/>
  <c r="W302" i="20"/>
  <c r="V302" i="20"/>
  <c r="U302" i="20"/>
  <c r="AF301" i="20"/>
  <c r="AE301" i="20"/>
  <c r="AD301" i="20"/>
  <c r="AC301" i="20"/>
  <c r="AB301" i="20"/>
  <c r="AA301" i="20"/>
  <c r="Z301" i="20"/>
  <c r="Y301" i="20"/>
  <c r="X301" i="20"/>
  <c r="W301" i="20"/>
  <c r="V301" i="20"/>
  <c r="U301" i="20"/>
  <c r="AF300" i="20"/>
  <c r="AE300" i="20"/>
  <c r="AD300" i="20"/>
  <c r="AC300" i="20"/>
  <c r="AB300" i="20"/>
  <c r="AA300" i="20"/>
  <c r="Z300" i="20"/>
  <c r="Y300" i="20"/>
  <c r="X300" i="20"/>
  <c r="W300" i="20"/>
  <c r="V300" i="20"/>
  <c r="U300" i="20"/>
  <c r="AF299" i="20"/>
  <c r="AE299" i="20"/>
  <c r="AD299" i="20"/>
  <c r="AC299" i="20"/>
  <c r="AB299" i="20"/>
  <c r="AA299" i="20"/>
  <c r="Z299" i="20"/>
  <c r="Y299" i="20"/>
  <c r="X299" i="20"/>
  <c r="W299" i="20"/>
  <c r="V299" i="20"/>
  <c r="U299" i="20"/>
  <c r="AF298" i="20"/>
  <c r="AE298" i="20"/>
  <c r="AD298" i="20"/>
  <c r="AC298" i="20"/>
  <c r="AB298" i="20"/>
  <c r="AA298" i="20"/>
  <c r="Z298" i="20"/>
  <c r="Y298" i="20"/>
  <c r="X298" i="20"/>
  <c r="W298" i="20"/>
  <c r="V298" i="20"/>
  <c r="U298" i="20"/>
  <c r="AF297" i="20"/>
  <c r="AE297" i="20"/>
  <c r="AD297" i="20"/>
  <c r="AC297" i="20"/>
  <c r="AB297" i="20"/>
  <c r="AA297" i="20"/>
  <c r="Z297" i="20"/>
  <c r="Y297" i="20"/>
  <c r="X297" i="20"/>
  <c r="W297" i="20"/>
  <c r="V297" i="20"/>
  <c r="U297" i="20"/>
  <c r="AF296" i="20"/>
  <c r="AE296" i="20"/>
  <c r="AD296" i="20"/>
  <c r="AC296" i="20"/>
  <c r="AB296" i="20"/>
  <c r="AA296" i="20"/>
  <c r="Z296" i="20"/>
  <c r="Y296" i="20"/>
  <c r="X296" i="20"/>
  <c r="W296" i="20"/>
  <c r="V296" i="20"/>
  <c r="U296" i="20"/>
  <c r="AF295" i="20"/>
  <c r="AE295" i="20"/>
  <c r="AD295" i="20"/>
  <c r="AC295" i="20"/>
  <c r="AB295" i="20"/>
  <c r="AA295" i="20"/>
  <c r="Z295" i="20"/>
  <c r="Y295" i="20"/>
  <c r="X295" i="20"/>
  <c r="W295" i="20"/>
  <c r="V295" i="20"/>
  <c r="U295" i="20"/>
  <c r="AF294" i="20"/>
  <c r="AE294" i="20"/>
  <c r="AD294" i="20"/>
  <c r="AC294" i="20"/>
  <c r="AB294" i="20"/>
  <c r="AA294" i="20"/>
  <c r="Z294" i="20"/>
  <c r="Y294" i="20"/>
  <c r="X294" i="20"/>
  <c r="W294" i="20"/>
  <c r="V294" i="20"/>
  <c r="U294" i="20"/>
  <c r="AF293" i="20"/>
  <c r="AE293" i="20"/>
  <c r="AD293" i="20"/>
  <c r="AC293" i="20"/>
  <c r="AB293" i="20"/>
  <c r="AA293" i="20"/>
  <c r="Z293" i="20"/>
  <c r="Y293" i="20"/>
  <c r="X293" i="20"/>
  <c r="W293" i="20"/>
  <c r="V293" i="20"/>
  <c r="U293" i="20"/>
  <c r="AF291" i="20"/>
  <c r="AE291" i="20"/>
  <c r="AD291" i="20"/>
  <c r="AC291" i="20"/>
  <c r="AB291" i="20"/>
  <c r="AA291" i="20"/>
  <c r="Z291" i="20"/>
  <c r="Y291" i="20"/>
  <c r="X291" i="20"/>
  <c r="W291" i="20"/>
  <c r="V291" i="20"/>
  <c r="U291" i="20"/>
  <c r="AF290" i="20"/>
  <c r="AE290" i="20"/>
  <c r="AD290" i="20"/>
  <c r="AC290" i="20"/>
  <c r="AB290" i="20"/>
  <c r="AA290" i="20"/>
  <c r="Z290" i="20"/>
  <c r="Y290" i="20"/>
  <c r="X290" i="20"/>
  <c r="W290" i="20"/>
  <c r="V290" i="20"/>
  <c r="U290" i="20"/>
  <c r="AF289" i="20"/>
  <c r="AE289" i="20"/>
  <c r="AD289" i="20"/>
  <c r="AC289" i="20"/>
  <c r="AB289" i="20"/>
  <c r="AA289" i="20"/>
  <c r="Z289" i="20"/>
  <c r="Y289" i="20"/>
  <c r="X289" i="20"/>
  <c r="W289" i="20"/>
  <c r="V289" i="20"/>
  <c r="U289" i="20"/>
  <c r="AF288" i="20"/>
  <c r="AE288" i="20"/>
  <c r="AD288" i="20"/>
  <c r="AC288" i="20"/>
  <c r="AB288" i="20"/>
  <c r="AA288" i="20"/>
  <c r="Z288" i="20"/>
  <c r="Y288" i="20"/>
  <c r="X288" i="20"/>
  <c r="W288" i="20"/>
  <c r="V288" i="20"/>
  <c r="U288" i="20"/>
  <c r="AF287" i="20"/>
  <c r="AE287" i="20"/>
  <c r="AD287" i="20"/>
  <c r="AC287" i="20"/>
  <c r="AB287" i="20"/>
  <c r="AA287" i="20"/>
  <c r="Z287" i="20"/>
  <c r="Y287" i="20"/>
  <c r="X287" i="20"/>
  <c r="W287" i="20"/>
  <c r="V287" i="20"/>
  <c r="U287" i="20"/>
  <c r="AF286" i="20"/>
  <c r="AE286" i="20"/>
  <c r="AD286" i="20"/>
  <c r="AC286" i="20"/>
  <c r="AB286" i="20"/>
  <c r="AA286" i="20"/>
  <c r="Z286" i="20"/>
  <c r="Y286" i="20"/>
  <c r="X286" i="20"/>
  <c r="W286" i="20"/>
  <c r="V286" i="20"/>
  <c r="U286" i="20"/>
  <c r="AF285" i="20"/>
  <c r="AE285" i="20"/>
  <c r="AD285" i="20"/>
  <c r="AC285" i="20"/>
  <c r="AB285" i="20"/>
  <c r="AA285" i="20"/>
  <c r="Z285" i="20"/>
  <c r="Y285" i="20"/>
  <c r="X285" i="20"/>
  <c r="W285" i="20"/>
  <c r="V285" i="20"/>
  <c r="U285" i="20"/>
  <c r="AF284" i="20"/>
  <c r="AE284" i="20"/>
  <c r="AD284" i="20"/>
  <c r="AC284" i="20"/>
  <c r="AB284" i="20"/>
  <c r="AA284" i="20"/>
  <c r="Z284" i="20"/>
  <c r="Y284" i="20"/>
  <c r="X284" i="20"/>
  <c r="W284" i="20"/>
  <c r="V284" i="20"/>
  <c r="U284" i="20"/>
  <c r="AF283" i="20"/>
  <c r="AE283" i="20"/>
  <c r="AD283" i="20"/>
  <c r="AC283" i="20"/>
  <c r="AB283" i="20"/>
  <c r="AA283" i="20"/>
  <c r="Z283" i="20"/>
  <c r="Y283" i="20"/>
  <c r="X283" i="20"/>
  <c r="W283" i="20"/>
  <c r="V283" i="20"/>
  <c r="U283" i="20"/>
  <c r="AF282" i="20"/>
  <c r="AE282" i="20"/>
  <c r="AD282" i="20"/>
  <c r="AC282" i="20"/>
  <c r="AB282" i="20"/>
  <c r="AA282" i="20"/>
  <c r="Z282" i="20"/>
  <c r="Y282" i="20"/>
  <c r="X282" i="20"/>
  <c r="W282" i="20"/>
  <c r="V282" i="20"/>
  <c r="U282" i="20"/>
  <c r="AF281" i="20"/>
  <c r="AE281" i="20"/>
  <c r="AD281" i="20"/>
  <c r="AC281" i="20"/>
  <c r="AB281" i="20"/>
  <c r="AA281" i="20"/>
  <c r="Z281" i="20"/>
  <c r="Y281" i="20"/>
  <c r="X281" i="20"/>
  <c r="W281" i="20"/>
  <c r="V281" i="20"/>
  <c r="U281" i="20"/>
  <c r="AF280" i="20"/>
  <c r="AE280" i="20"/>
  <c r="AD280" i="20"/>
  <c r="AC280" i="20"/>
  <c r="AB280" i="20"/>
  <c r="AA280" i="20"/>
  <c r="Z280" i="20"/>
  <c r="Y280" i="20"/>
  <c r="X280" i="20"/>
  <c r="W280" i="20"/>
  <c r="V280" i="20"/>
  <c r="U280" i="20"/>
  <c r="AF279" i="20"/>
  <c r="AE279" i="20"/>
  <c r="AD279" i="20"/>
  <c r="AC279" i="20"/>
  <c r="AB279" i="20"/>
  <c r="AA279" i="20"/>
  <c r="Z279" i="20"/>
  <c r="Y279" i="20"/>
  <c r="X279" i="20"/>
  <c r="W279" i="20"/>
  <c r="V279" i="20"/>
  <c r="U279" i="20"/>
  <c r="AF278" i="20"/>
  <c r="AE278" i="20"/>
  <c r="AD278" i="20"/>
  <c r="AC278" i="20"/>
  <c r="AB278" i="20"/>
  <c r="AA278" i="20"/>
  <c r="Z278" i="20"/>
  <c r="Y278" i="20"/>
  <c r="X278" i="20"/>
  <c r="W278" i="20"/>
  <c r="V278" i="20"/>
  <c r="U278" i="20"/>
  <c r="AF277" i="20"/>
  <c r="AE277" i="20"/>
  <c r="AD277" i="20"/>
  <c r="AC277" i="20"/>
  <c r="AB277" i="20"/>
  <c r="AA277" i="20"/>
  <c r="Z277" i="20"/>
  <c r="Y277" i="20"/>
  <c r="X277" i="20"/>
  <c r="W277" i="20"/>
  <c r="V277" i="20"/>
  <c r="U277" i="20"/>
  <c r="AF276" i="20"/>
  <c r="AE276" i="20"/>
  <c r="AD276" i="20"/>
  <c r="AC276" i="20"/>
  <c r="AB276" i="20"/>
  <c r="AA276" i="20"/>
  <c r="Z276" i="20"/>
  <c r="Y276" i="20"/>
  <c r="X276" i="20"/>
  <c r="W276" i="20"/>
  <c r="V276" i="20"/>
  <c r="U276" i="20"/>
  <c r="AF275" i="20"/>
  <c r="AE275" i="20"/>
  <c r="AD275" i="20"/>
  <c r="AC275" i="20"/>
  <c r="AB275" i="20"/>
  <c r="AA275" i="20"/>
  <c r="Z275" i="20"/>
  <c r="Y275" i="20"/>
  <c r="X275" i="20"/>
  <c r="W275" i="20"/>
  <c r="V275" i="20"/>
  <c r="U275" i="20"/>
  <c r="AF274" i="20"/>
  <c r="AE274" i="20"/>
  <c r="AD274" i="20"/>
  <c r="AC274" i="20"/>
  <c r="AB274" i="20"/>
  <c r="AA274" i="20"/>
  <c r="Z274" i="20"/>
  <c r="Y274" i="20"/>
  <c r="X274" i="20"/>
  <c r="W274" i="20"/>
  <c r="V274" i="20"/>
  <c r="U274" i="20"/>
  <c r="AF273" i="20"/>
  <c r="AE273" i="20"/>
  <c r="AD273" i="20"/>
  <c r="AC273" i="20"/>
  <c r="AB273" i="20"/>
  <c r="AA273" i="20"/>
  <c r="Z273" i="20"/>
  <c r="Y273" i="20"/>
  <c r="X273" i="20"/>
  <c r="W273" i="20"/>
  <c r="V273" i="20"/>
  <c r="U273" i="20"/>
  <c r="AF272" i="20"/>
  <c r="AE272" i="20"/>
  <c r="AD272" i="20"/>
  <c r="AC272" i="20"/>
  <c r="AB272" i="20"/>
  <c r="AA272" i="20"/>
  <c r="Z272" i="20"/>
  <c r="Y272" i="20"/>
  <c r="X272" i="20"/>
  <c r="W272" i="20"/>
  <c r="V272" i="20"/>
  <c r="U272" i="20"/>
  <c r="AF271" i="20"/>
  <c r="AE271" i="20"/>
  <c r="AD271" i="20"/>
  <c r="AC271" i="20"/>
  <c r="AB271" i="20"/>
  <c r="AA271" i="20"/>
  <c r="Z271" i="20"/>
  <c r="Y271" i="20"/>
  <c r="X271" i="20"/>
  <c r="W271" i="20"/>
  <c r="V271" i="20"/>
  <c r="U271" i="20"/>
  <c r="AF270" i="20"/>
  <c r="AE270" i="20"/>
  <c r="AD270" i="20"/>
  <c r="AC270" i="20"/>
  <c r="AB270" i="20"/>
  <c r="AA270" i="20"/>
  <c r="Z270" i="20"/>
  <c r="Y270" i="20"/>
  <c r="X270" i="20"/>
  <c r="W270" i="20"/>
  <c r="V270" i="20"/>
  <c r="U270" i="20"/>
  <c r="AF269" i="20"/>
  <c r="AE269" i="20"/>
  <c r="AD269" i="20"/>
  <c r="AC269" i="20"/>
  <c r="AB269" i="20"/>
  <c r="AA269" i="20"/>
  <c r="Z269" i="20"/>
  <c r="Y269" i="20"/>
  <c r="X269" i="20"/>
  <c r="W269" i="20"/>
  <c r="V269" i="20"/>
  <c r="U269" i="20"/>
  <c r="AF268" i="20"/>
  <c r="AE268" i="20"/>
  <c r="AD268" i="20"/>
  <c r="AC268" i="20"/>
  <c r="AB268" i="20"/>
  <c r="AA268" i="20"/>
  <c r="Z268" i="20"/>
  <c r="Y268" i="20"/>
  <c r="X268" i="20"/>
  <c r="W268" i="20"/>
  <c r="V268" i="20"/>
  <c r="U268" i="20"/>
  <c r="AF267" i="20"/>
  <c r="AE267" i="20"/>
  <c r="AD267" i="20"/>
  <c r="AC267" i="20"/>
  <c r="AB267" i="20"/>
  <c r="AA267" i="20"/>
  <c r="Z267" i="20"/>
  <c r="Y267" i="20"/>
  <c r="X267" i="20"/>
  <c r="W267" i="20"/>
  <c r="V267" i="20"/>
  <c r="U267" i="20"/>
  <c r="AF266" i="20"/>
  <c r="AE266" i="20"/>
  <c r="AD266" i="20"/>
  <c r="AC266" i="20"/>
  <c r="AB266" i="20"/>
  <c r="AA266" i="20"/>
  <c r="Z266" i="20"/>
  <c r="Y266" i="20"/>
  <c r="X266" i="20"/>
  <c r="W266" i="20"/>
  <c r="V266" i="20"/>
  <c r="U266" i="20"/>
  <c r="AF265" i="20"/>
  <c r="AE265" i="20"/>
  <c r="AD265" i="20"/>
  <c r="AC265" i="20"/>
  <c r="AB265" i="20"/>
  <c r="AA265" i="20"/>
  <c r="Z265" i="20"/>
  <c r="Y265" i="20"/>
  <c r="X265" i="20"/>
  <c r="W265" i="20"/>
  <c r="V265" i="20"/>
  <c r="U265" i="20"/>
  <c r="AF264" i="20"/>
  <c r="AE264" i="20"/>
  <c r="AD264" i="20"/>
  <c r="AC264" i="20"/>
  <c r="AB264" i="20"/>
  <c r="AA264" i="20"/>
  <c r="Z264" i="20"/>
  <c r="Y264" i="20"/>
  <c r="X264" i="20"/>
  <c r="W264" i="20"/>
  <c r="V264" i="20"/>
  <c r="U264" i="20"/>
  <c r="AF263" i="20"/>
  <c r="AE263" i="20"/>
  <c r="AD263" i="20"/>
  <c r="AC263" i="20"/>
  <c r="AB263" i="20"/>
  <c r="AA263" i="20"/>
  <c r="Z263" i="20"/>
  <c r="Y263" i="20"/>
  <c r="X263" i="20"/>
  <c r="W263" i="20"/>
  <c r="V263" i="20"/>
  <c r="U263" i="20"/>
  <c r="AF262" i="20"/>
  <c r="AE262" i="20"/>
  <c r="AD262" i="20"/>
  <c r="AC262" i="20"/>
  <c r="AB262" i="20"/>
  <c r="AA262" i="20"/>
  <c r="Z262" i="20"/>
  <c r="Y262" i="20"/>
  <c r="X262" i="20"/>
  <c r="W262" i="20"/>
  <c r="V262" i="20"/>
  <c r="U262" i="20"/>
  <c r="AF261" i="20"/>
  <c r="AE261" i="20"/>
  <c r="AD261" i="20"/>
  <c r="AC261" i="20"/>
  <c r="AB261" i="20"/>
  <c r="AA261" i="20"/>
  <c r="Z261" i="20"/>
  <c r="Y261" i="20"/>
  <c r="X261" i="20"/>
  <c r="W261" i="20"/>
  <c r="V261" i="20"/>
  <c r="U261" i="20"/>
  <c r="AF260" i="20"/>
  <c r="AE260" i="20"/>
  <c r="AD260" i="20"/>
  <c r="AC260" i="20"/>
  <c r="AB260" i="20"/>
  <c r="AA260" i="20"/>
  <c r="Z260" i="20"/>
  <c r="Y260" i="20"/>
  <c r="X260" i="20"/>
  <c r="W260" i="20"/>
  <c r="V260" i="20"/>
  <c r="U260" i="20"/>
  <c r="AF259" i="20"/>
  <c r="AE259" i="20"/>
  <c r="AD259" i="20"/>
  <c r="AC259" i="20"/>
  <c r="AB259" i="20"/>
  <c r="AA259" i="20"/>
  <c r="Z259" i="20"/>
  <c r="Y259" i="20"/>
  <c r="X259" i="20"/>
  <c r="W259" i="20"/>
  <c r="V259" i="20"/>
  <c r="U259" i="20"/>
  <c r="AF258" i="20"/>
  <c r="AE258" i="20"/>
  <c r="AD258" i="20"/>
  <c r="AC258" i="20"/>
  <c r="AB258" i="20"/>
  <c r="AA258" i="20"/>
  <c r="Z258" i="20"/>
  <c r="Y258" i="20"/>
  <c r="X258" i="20"/>
  <c r="W258" i="20"/>
  <c r="V258" i="20"/>
  <c r="U258" i="20"/>
  <c r="AF257" i="20"/>
  <c r="AE257" i="20"/>
  <c r="AD257" i="20"/>
  <c r="AC257" i="20"/>
  <c r="AB257" i="20"/>
  <c r="AA257" i="20"/>
  <c r="Z257" i="20"/>
  <c r="Y257" i="20"/>
  <c r="X257" i="20"/>
  <c r="W257" i="20"/>
  <c r="V257" i="20"/>
  <c r="U257" i="20"/>
  <c r="AF256" i="20"/>
  <c r="AE256" i="20"/>
  <c r="AD256" i="20"/>
  <c r="AC256" i="20"/>
  <c r="AB256" i="20"/>
  <c r="AA256" i="20"/>
  <c r="Z256" i="20"/>
  <c r="Y256" i="20"/>
  <c r="X256" i="20"/>
  <c r="W256" i="20"/>
  <c r="V256" i="20"/>
  <c r="U256" i="20"/>
  <c r="AF255" i="20"/>
  <c r="AE255" i="20"/>
  <c r="AD255" i="20"/>
  <c r="AC255" i="20"/>
  <c r="AB255" i="20"/>
  <c r="AA255" i="20"/>
  <c r="Z255" i="20"/>
  <c r="Y255" i="20"/>
  <c r="X255" i="20"/>
  <c r="W255" i="20"/>
  <c r="V255" i="20"/>
  <c r="U255" i="20"/>
  <c r="AF254" i="20"/>
  <c r="AE254" i="20"/>
  <c r="AD254" i="20"/>
  <c r="AC254" i="20"/>
  <c r="AB254" i="20"/>
  <c r="AA254" i="20"/>
  <c r="Z254" i="20"/>
  <c r="Y254" i="20"/>
  <c r="X254" i="20"/>
  <c r="W254" i="20"/>
  <c r="V254" i="20"/>
  <c r="U254" i="20"/>
  <c r="AF253" i="20"/>
  <c r="AE253" i="20"/>
  <c r="AD253" i="20"/>
  <c r="AC253" i="20"/>
  <c r="AB253" i="20"/>
  <c r="AA253" i="20"/>
  <c r="Z253" i="20"/>
  <c r="Y253" i="20"/>
  <c r="X253" i="20"/>
  <c r="W253" i="20"/>
  <c r="V253" i="20"/>
  <c r="U253" i="20"/>
  <c r="AF252" i="20"/>
  <c r="AE252" i="20"/>
  <c r="AD252" i="20"/>
  <c r="AC252" i="20"/>
  <c r="AB252" i="20"/>
  <c r="AA252" i="20"/>
  <c r="Z252" i="20"/>
  <c r="Y252" i="20"/>
  <c r="X252" i="20"/>
  <c r="W252" i="20"/>
  <c r="V252" i="20"/>
  <c r="U252" i="20"/>
  <c r="AF251" i="20"/>
  <c r="AE251" i="20"/>
  <c r="AD251" i="20"/>
  <c r="AC251" i="20"/>
  <c r="AB251" i="20"/>
  <c r="AA251" i="20"/>
  <c r="Z251" i="20"/>
  <c r="Y251" i="20"/>
  <c r="X251" i="20"/>
  <c r="W251" i="20"/>
  <c r="V251" i="20"/>
  <c r="U251" i="20"/>
  <c r="AF250" i="20"/>
  <c r="AE250" i="20"/>
  <c r="AD250" i="20"/>
  <c r="AC250" i="20"/>
  <c r="AB250" i="20"/>
  <c r="AA250" i="20"/>
  <c r="Z250" i="20"/>
  <c r="Y250" i="20"/>
  <c r="X250" i="20"/>
  <c r="W250" i="20"/>
  <c r="V250" i="20"/>
  <c r="U250" i="20"/>
  <c r="AF249" i="20"/>
  <c r="AE249" i="20"/>
  <c r="AD249" i="20"/>
  <c r="AC249" i="20"/>
  <c r="AB249" i="20"/>
  <c r="AA249" i="20"/>
  <c r="Z249" i="20"/>
  <c r="Y249" i="20"/>
  <c r="X249" i="20"/>
  <c r="W249" i="20"/>
  <c r="V249" i="20"/>
  <c r="U249" i="20"/>
  <c r="AF248" i="20"/>
  <c r="AE248" i="20"/>
  <c r="AD248" i="20"/>
  <c r="AC248" i="20"/>
  <c r="AB248" i="20"/>
  <c r="AA248" i="20"/>
  <c r="Z248" i="20"/>
  <c r="Y248" i="20"/>
  <c r="X248" i="20"/>
  <c r="W248" i="20"/>
  <c r="V248" i="20"/>
  <c r="U248" i="20"/>
  <c r="AF247" i="20"/>
  <c r="AE247" i="20"/>
  <c r="AD247" i="20"/>
  <c r="AC247" i="20"/>
  <c r="AB247" i="20"/>
  <c r="AA247" i="20"/>
  <c r="Z247" i="20"/>
  <c r="Y247" i="20"/>
  <c r="X247" i="20"/>
  <c r="W247" i="20"/>
  <c r="V247" i="20"/>
  <c r="U247" i="20"/>
  <c r="AF246" i="20"/>
  <c r="AE246" i="20"/>
  <c r="AD246" i="20"/>
  <c r="AC246" i="20"/>
  <c r="AB246" i="20"/>
  <c r="AA246" i="20"/>
  <c r="Z246" i="20"/>
  <c r="Y246" i="20"/>
  <c r="X246" i="20"/>
  <c r="W246" i="20"/>
  <c r="V246" i="20"/>
  <c r="U246" i="20"/>
  <c r="AF245" i="20"/>
  <c r="AE245" i="20"/>
  <c r="AD245" i="20"/>
  <c r="AC245" i="20"/>
  <c r="AB245" i="20"/>
  <c r="AA245" i="20"/>
  <c r="Z245" i="20"/>
  <c r="Y245" i="20"/>
  <c r="X245" i="20"/>
  <c r="W245" i="20"/>
  <c r="V245" i="20"/>
  <c r="U245" i="20"/>
  <c r="AF244" i="20"/>
  <c r="AE244" i="20"/>
  <c r="AD244" i="20"/>
  <c r="AC244" i="20"/>
  <c r="AB244" i="20"/>
  <c r="AA244" i="20"/>
  <c r="Z244" i="20"/>
  <c r="Y244" i="20"/>
  <c r="X244" i="20"/>
  <c r="W244" i="20"/>
  <c r="V244" i="20"/>
  <c r="U244" i="20"/>
  <c r="AF243" i="20"/>
  <c r="AE243" i="20"/>
  <c r="AD243" i="20"/>
  <c r="AC243" i="20"/>
  <c r="AB243" i="20"/>
  <c r="AA243" i="20"/>
  <c r="Z243" i="20"/>
  <c r="Y243" i="20"/>
  <c r="X243" i="20"/>
  <c r="W243" i="20"/>
  <c r="V243" i="20"/>
  <c r="U243" i="20"/>
  <c r="AF242" i="20"/>
  <c r="AE242" i="20"/>
  <c r="AD242" i="20"/>
  <c r="AC242" i="20"/>
  <c r="AB242" i="20"/>
  <c r="AA242" i="20"/>
  <c r="Z242" i="20"/>
  <c r="Y242" i="20"/>
  <c r="X242" i="20"/>
  <c r="W242" i="20"/>
  <c r="V242" i="20"/>
  <c r="U242" i="20"/>
  <c r="AF241" i="20"/>
  <c r="AE241" i="20"/>
  <c r="AD241" i="20"/>
  <c r="AC241" i="20"/>
  <c r="AB241" i="20"/>
  <c r="AA241" i="20"/>
  <c r="Z241" i="20"/>
  <c r="Y241" i="20"/>
  <c r="X241" i="20"/>
  <c r="W241" i="20"/>
  <c r="V241" i="20"/>
  <c r="U241" i="20"/>
  <c r="AF240" i="20"/>
  <c r="AE240" i="20"/>
  <c r="AD240" i="20"/>
  <c r="AC240" i="20"/>
  <c r="AB240" i="20"/>
  <c r="AA240" i="20"/>
  <c r="Z240" i="20"/>
  <c r="Y240" i="20"/>
  <c r="X240" i="20"/>
  <c r="W240" i="20"/>
  <c r="V240" i="20"/>
  <c r="U240" i="20"/>
  <c r="AF239" i="20"/>
  <c r="AE239" i="20"/>
  <c r="AD239" i="20"/>
  <c r="AC239" i="20"/>
  <c r="AB239" i="20"/>
  <c r="AA239" i="20"/>
  <c r="Z239" i="20"/>
  <c r="Y239" i="20"/>
  <c r="X239" i="20"/>
  <c r="W239" i="20"/>
  <c r="V239" i="20"/>
  <c r="U239" i="20"/>
  <c r="AF238" i="20"/>
  <c r="AE238" i="20"/>
  <c r="AD238" i="20"/>
  <c r="AC238" i="20"/>
  <c r="AB238" i="20"/>
  <c r="AA238" i="20"/>
  <c r="Z238" i="20"/>
  <c r="Y238" i="20"/>
  <c r="X238" i="20"/>
  <c r="W238" i="20"/>
  <c r="V238" i="20"/>
  <c r="U238" i="20"/>
  <c r="AF237" i="20"/>
  <c r="AE237" i="20"/>
  <c r="AD237" i="20"/>
  <c r="AC237" i="20"/>
  <c r="AB237" i="20"/>
  <c r="AA237" i="20"/>
  <c r="Z237" i="20"/>
  <c r="Y237" i="20"/>
  <c r="X237" i="20"/>
  <c r="W237" i="20"/>
  <c r="V237" i="20"/>
  <c r="U237" i="20"/>
  <c r="AF236" i="20"/>
  <c r="AE236" i="20"/>
  <c r="AD236" i="20"/>
  <c r="AC236" i="20"/>
  <c r="AB236" i="20"/>
  <c r="AA236" i="20"/>
  <c r="Z236" i="20"/>
  <c r="Y236" i="20"/>
  <c r="X236" i="20"/>
  <c r="W236" i="20"/>
  <c r="V236" i="20"/>
  <c r="U236" i="20"/>
  <c r="AF235" i="20"/>
  <c r="AE235" i="20"/>
  <c r="AD235" i="20"/>
  <c r="AC235" i="20"/>
  <c r="AB235" i="20"/>
  <c r="AA235" i="20"/>
  <c r="Z235" i="20"/>
  <c r="Y235" i="20"/>
  <c r="X235" i="20"/>
  <c r="W235" i="20"/>
  <c r="V235" i="20"/>
  <c r="U235" i="20"/>
  <c r="AF234" i="20"/>
  <c r="AE234" i="20"/>
  <c r="AD234" i="20"/>
  <c r="AC234" i="20"/>
  <c r="AB234" i="20"/>
  <c r="AA234" i="20"/>
  <c r="Z234" i="20"/>
  <c r="Y234" i="20"/>
  <c r="X234" i="20"/>
  <c r="W234" i="20"/>
  <c r="V234" i="20"/>
  <c r="U234" i="20"/>
  <c r="AF233" i="20"/>
  <c r="AE233" i="20"/>
  <c r="AD233" i="20"/>
  <c r="AC233" i="20"/>
  <c r="AB233" i="20"/>
  <c r="AA233" i="20"/>
  <c r="Z233" i="20"/>
  <c r="Y233" i="20"/>
  <c r="X233" i="20"/>
  <c r="W233" i="20"/>
  <c r="V233" i="20"/>
  <c r="U233" i="20"/>
  <c r="AF232" i="20"/>
  <c r="AE232" i="20"/>
  <c r="AD232" i="20"/>
  <c r="AC232" i="20"/>
  <c r="AB232" i="20"/>
  <c r="AA232" i="20"/>
  <c r="Z232" i="20"/>
  <c r="Y232" i="20"/>
  <c r="X232" i="20"/>
  <c r="W232" i="20"/>
  <c r="V232" i="20"/>
  <c r="U232" i="20"/>
  <c r="AF231" i="20"/>
  <c r="AE231" i="20"/>
  <c r="AD231" i="20"/>
  <c r="AC231" i="20"/>
  <c r="AB231" i="20"/>
  <c r="AA231" i="20"/>
  <c r="Z231" i="20"/>
  <c r="Y231" i="20"/>
  <c r="X231" i="20"/>
  <c r="W231" i="20"/>
  <c r="V231" i="20"/>
  <c r="U231" i="20"/>
  <c r="AF230" i="20"/>
  <c r="AE230" i="20"/>
  <c r="AD230" i="20"/>
  <c r="AC230" i="20"/>
  <c r="AB230" i="20"/>
  <c r="AA230" i="20"/>
  <c r="Z230" i="20"/>
  <c r="Y230" i="20"/>
  <c r="X230" i="20"/>
  <c r="W230" i="20"/>
  <c r="V230" i="20"/>
  <c r="U230" i="20"/>
  <c r="AF229" i="20"/>
  <c r="AE229" i="20"/>
  <c r="AD229" i="20"/>
  <c r="AC229" i="20"/>
  <c r="AB229" i="20"/>
  <c r="AA229" i="20"/>
  <c r="Z229" i="20"/>
  <c r="Y229" i="20"/>
  <c r="X229" i="20"/>
  <c r="W229" i="20"/>
  <c r="V229" i="20"/>
  <c r="U229" i="20"/>
  <c r="AF228" i="20"/>
  <c r="AE228" i="20"/>
  <c r="AD228" i="20"/>
  <c r="AC228" i="20"/>
  <c r="AB228" i="20"/>
  <c r="AA228" i="20"/>
  <c r="Z228" i="20"/>
  <c r="Y228" i="20"/>
  <c r="X228" i="20"/>
  <c r="W228" i="20"/>
  <c r="V228" i="20"/>
  <c r="U228" i="20"/>
  <c r="AF227" i="20"/>
  <c r="AE227" i="20"/>
  <c r="AD227" i="20"/>
  <c r="AC227" i="20"/>
  <c r="AB227" i="20"/>
  <c r="AA227" i="20"/>
  <c r="Z227" i="20"/>
  <c r="Y227" i="20"/>
  <c r="X227" i="20"/>
  <c r="W227" i="20"/>
  <c r="V227" i="20"/>
  <c r="U227" i="20"/>
  <c r="AF226" i="20"/>
  <c r="AE226" i="20"/>
  <c r="AD226" i="20"/>
  <c r="AC226" i="20"/>
  <c r="AB226" i="20"/>
  <c r="AA226" i="20"/>
  <c r="Z226" i="20"/>
  <c r="Y226" i="20"/>
  <c r="X226" i="20"/>
  <c r="W226" i="20"/>
  <c r="V226" i="20"/>
  <c r="U226" i="20"/>
  <c r="AF225" i="20"/>
  <c r="AE225" i="20"/>
  <c r="AD225" i="20"/>
  <c r="AC225" i="20"/>
  <c r="AB225" i="20"/>
  <c r="AA225" i="20"/>
  <c r="Z225" i="20"/>
  <c r="Y225" i="20"/>
  <c r="X225" i="20"/>
  <c r="W225" i="20"/>
  <c r="V225" i="20"/>
  <c r="U225" i="20"/>
  <c r="AF224" i="20"/>
  <c r="AE224" i="20"/>
  <c r="AD224" i="20"/>
  <c r="AC224" i="20"/>
  <c r="AB224" i="20"/>
  <c r="AA224" i="20"/>
  <c r="Z224" i="20"/>
  <c r="Y224" i="20"/>
  <c r="X224" i="20"/>
  <c r="W224" i="20"/>
  <c r="V224" i="20"/>
  <c r="U224" i="20"/>
  <c r="AF223" i="20"/>
  <c r="AE223" i="20"/>
  <c r="AD223" i="20"/>
  <c r="AC223" i="20"/>
  <c r="AB223" i="20"/>
  <c r="AA223" i="20"/>
  <c r="Z223" i="20"/>
  <c r="Y223" i="20"/>
  <c r="X223" i="20"/>
  <c r="W223" i="20"/>
  <c r="V223" i="20"/>
  <c r="U223" i="20"/>
  <c r="AF222" i="20"/>
  <c r="AE222" i="20"/>
  <c r="AD222" i="20"/>
  <c r="AC222" i="20"/>
  <c r="AB222" i="20"/>
  <c r="AA222" i="20"/>
  <c r="Z222" i="20"/>
  <c r="Y222" i="20"/>
  <c r="X222" i="20"/>
  <c r="W222" i="20"/>
  <c r="V222" i="20"/>
  <c r="U222" i="20"/>
  <c r="AF221" i="20"/>
  <c r="AE221" i="20"/>
  <c r="AD221" i="20"/>
  <c r="AC221" i="20"/>
  <c r="AB221" i="20"/>
  <c r="AA221" i="20"/>
  <c r="Z221" i="20"/>
  <c r="Y221" i="20"/>
  <c r="X221" i="20"/>
  <c r="W221" i="20"/>
  <c r="V221" i="20"/>
  <c r="U221" i="20"/>
  <c r="AF220" i="20"/>
  <c r="AE220" i="20"/>
  <c r="AD220" i="20"/>
  <c r="AC220" i="20"/>
  <c r="AB220" i="20"/>
  <c r="AA220" i="20"/>
  <c r="Z220" i="20"/>
  <c r="Y220" i="20"/>
  <c r="X220" i="20"/>
  <c r="W220" i="20"/>
  <c r="V220" i="20"/>
  <c r="U220" i="20"/>
  <c r="AF219" i="20"/>
  <c r="AE219" i="20"/>
  <c r="AD219" i="20"/>
  <c r="AC219" i="20"/>
  <c r="AB219" i="20"/>
  <c r="AA219" i="20"/>
  <c r="Z219" i="20"/>
  <c r="Y219" i="20"/>
  <c r="X219" i="20"/>
  <c r="W219" i="20"/>
  <c r="V219" i="20"/>
  <c r="U219" i="20"/>
  <c r="AF218" i="20"/>
  <c r="AE218" i="20"/>
  <c r="AD218" i="20"/>
  <c r="AC218" i="20"/>
  <c r="AB218" i="20"/>
  <c r="AA218" i="20"/>
  <c r="Z218" i="20"/>
  <c r="Y218" i="20"/>
  <c r="X218" i="20"/>
  <c r="W218" i="20"/>
  <c r="V218" i="20"/>
  <c r="U218" i="20"/>
  <c r="AF217" i="20"/>
  <c r="AE217" i="20"/>
  <c r="AD217" i="20"/>
  <c r="AC217" i="20"/>
  <c r="AB217" i="20"/>
  <c r="AA217" i="20"/>
  <c r="Z217" i="20"/>
  <c r="Y217" i="20"/>
  <c r="X217" i="20"/>
  <c r="W217" i="20"/>
  <c r="V217" i="20"/>
  <c r="U217" i="20"/>
  <c r="AF216" i="20"/>
  <c r="AE216" i="20"/>
  <c r="AD216" i="20"/>
  <c r="AC216" i="20"/>
  <c r="AB216" i="20"/>
  <c r="AA216" i="20"/>
  <c r="Z216" i="20"/>
  <c r="Y216" i="20"/>
  <c r="X216" i="20"/>
  <c r="W216" i="20"/>
  <c r="V216" i="20"/>
  <c r="U216" i="20"/>
  <c r="AF215" i="20"/>
  <c r="AE215" i="20"/>
  <c r="AD215" i="20"/>
  <c r="AC215" i="20"/>
  <c r="AB215" i="20"/>
  <c r="AA215" i="20"/>
  <c r="Z215" i="20"/>
  <c r="Y215" i="20"/>
  <c r="X215" i="20"/>
  <c r="W215" i="20"/>
  <c r="V215" i="20"/>
  <c r="U215" i="20"/>
  <c r="AF214" i="20"/>
  <c r="AE214" i="20"/>
  <c r="AD214" i="20"/>
  <c r="AC214" i="20"/>
  <c r="AB214" i="20"/>
  <c r="AA214" i="20"/>
  <c r="Z214" i="20"/>
  <c r="Y214" i="20"/>
  <c r="X214" i="20"/>
  <c r="W214" i="20"/>
  <c r="V214" i="20"/>
  <c r="U214" i="20"/>
  <c r="AF213" i="20"/>
  <c r="AE213" i="20"/>
  <c r="AD213" i="20"/>
  <c r="AC213" i="20"/>
  <c r="AB213" i="20"/>
  <c r="AA213" i="20"/>
  <c r="Z213" i="20"/>
  <c r="Y213" i="20"/>
  <c r="X213" i="20"/>
  <c r="W213" i="20"/>
  <c r="V213" i="20"/>
  <c r="U213" i="20"/>
  <c r="AF212" i="20"/>
  <c r="AE212" i="20"/>
  <c r="AD212" i="20"/>
  <c r="AC212" i="20"/>
  <c r="AB212" i="20"/>
  <c r="AA212" i="20"/>
  <c r="Z212" i="20"/>
  <c r="Y212" i="20"/>
  <c r="X212" i="20"/>
  <c r="W212" i="20"/>
  <c r="V212" i="20"/>
  <c r="U212" i="20"/>
  <c r="AF211" i="20"/>
  <c r="AE211" i="20"/>
  <c r="AD211" i="20"/>
  <c r="AC211" i="20"/>
  <c r="AB211" i="20"/>
  <c r="AA211" i="20"/>
  <c r="Z211" i="20"/>
  <c r="Y211" i="20"/>
  <c r="X211" i="20"/>
  <c r="W211" i="20"/>
  <c r="V211" i="20"/>
  <c r="U211" i="20"/>
  <c r="AF210" i="20"/>
  <c r="AE210" i="20"/>
  <c r="AD210" i="20"/>
  <c r="AC210" i="20"/>
  <c r="AB210" i="20"/>
  <c r="AA210" i="20"/>
  <c r="Z210" i="20"/>
  <c r="Y210" i="20"/>
  <c r="X210" i="20"/>
  <c r="W210" i="20"/>
  <c r="V210" i="20"/>
  <c r="U210" i="20"/>
  <c r="AF209" i="20"/>
  <c r="AE209" i="20"/>
  <c r="AD209" i="20"/>
  <c r="AC209" i="20"/>
  <c r="AB209" i="20"/>
  <c r="AA209" i="20"/>
  <c r="Z209" i="20"/>
  <c r="Y209" i="20"/>
  <c r="X209" i="20"/>
  <c r="W209" i="20"/>
  <c r="V209" i="20"/>
  <c r="U209" i="20"/>
  <c r="AF208" i="20"/>
  <c r="AE208" i="20"/>
  <c r="AD208" i="20"/>
  <c r="AC208" i="20"/>
  <c r="AB208" i="20"/>
  <c r="AA208" i="20"/>
  <c r="Z208" i="20"/>
  <c r="Y208" i="20"/>
  <c r="X208" i="20"/>
  <c r="W208" i="20"/>
  <c r="V208" i="20"/>
  <c r="U208" i="20"/>
  <c r="AF207" i="20"/>
  <c r="AE207" i="20"/>
  <c r="AD207" i="20"/>
  <c r="AC207" i="20"/>
  <c r="AB207" i="20"/>
  <c r="AA207" i="20"/>
  <c r="Z207" i="20"/>
  <c r="Y207" i="20"/>
  <c r="X207" i="20"/>
  <c r="W207" i="20"/>
  <c r="V207" i="20"/>
  <c r="U207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AF205" i="20"/>
  <c r="AE205" i="20"/>
  <c r="AD205" i="20"/>
  <c r="AC205" i="20"/>
  <c r="AB205" i="20"/>
  <c r="AA205" i="20"/>
  <c r="Z205" i="20"/>
  <c r="Y205" i="20"/>
  <c r="X205" i="20"/>
  <c r="W205" i="20"/>
  <c r="V205" i="20"/>
  <c r="U205" i="20"/>
  <c r="AF204" i="20"/>
  <c r="AE204" i="20"/>
  <c r="AD204" i="20"/>
  <c r="AC204" i="20"/>
  <c r="AB204" i="20"/>
  <c r="AA204" i="20"/>
  <c r="Z204" i="20"/>
  <c r="Y204" i="20"/>
  <c r="X204" i="20"/>
  <c r="W204" i="20"/>
  <c r="V204" i="20"/>
  <c r="U204" i="20"/>
  <c r="AF203" i="20"/>
  <c r="AE203" i="20"/>
  <c r="AD203" i="20"/>
  <c r="AC203" i="20"/>
  <c r="AB203" i="20"/>
  <c r="AA203" i="20"/>
  <c r="Z203" i="20"/>
  <c r="Y203" i="20"/>
  <c r="X203" i="20"/>
  <c r="W203" i="20"/>
  <c r="V203" i="20"/>
  <c r="U203" i="20"/>
  <c r="AF202" i="20"/>
  <c r="AE202" i="20"/>
  <c r="AD202" i="20"/>
  <c r="AC202" i="20"/>
  <c r="AB202" i="20"/>
  <c r="AA202" i="20"/>
  <c r="Z202" i="20"/>
  <c r="Y202" i="20"/>
  <c r="X202" i="20"/>
  <c r="W202" i="20"/>
  <c r="V202" i="20"/>
  <c r="U202" i="20"/>
  <c r="AF201" i="20"/>
  <c r="AE201" i="20"/>
  <c r="AD201" i="20"/>
  <c r="AC201" i="20"/>
  <c r="AB201" i="20"/>
  <c r="AA201" i="20"/>
  <c r="Z201" i="20"/>
  <c r="Y201" i="20"/>
  <c r="X201" i="20"/>
  <c r="W201" i="20"/>
  <c r="V201" i="20"/>
  <c r="U201" i="20"/>
  <c r="AF200" i="20"/>
  <c r="AE200" i="20"/>
  <c r="AD200" i="20"/>
  <c r="AC200" i="20"/>
  <c r="AB200" i="20"/>
  <c r="AA200" i="20"/>
  <c r="Z200" i="20"/>
  <c r="Y200" i="20"/>
  <c r="X200" i="20"/>
  <c r="W200" i="20"/>
  <c r="V200" i="20"/>
  <c r="U200" i="20"/>
  <c r="AF199" i="20"/>
  <c r="AE199" i="20"/>
  <c r="AD199" i="20"/>
  <c r="AC199" i="20"/>
  <c r="AB199" i="20"/>
  <c r="AA199" i="20"/>
  <c r="Z199" i="20"/>
  <c r="Y199" i="20"/>
  <c r="X199" i="20"/>
  <c r="W199" i="20"/>
  <c r="V199" i="20"/>
  <c r="U199" i="20"/>
  <c r="AF198" i="20"/>
  <c r="AE198" i="20"/>
  <c r="AD198" i="20"/>
  <c r="AC198" i="20"/>
  <c r="AB198" i="20"/>
  <c r="AA198" i="20"/>
  <c r="Z198" i="20"/>
  <c r="Y198" i="20"/>
  <c r="X198" i="20"/>
  <c r="W198" i="20"/>
  <c r="V198" i="20"/>
  <c r="U198" i="20"/>
  <c r="AF197" i="20"/>
  <c r="AE197" i="20"/>
  <c r="AD197" i="20"/>
  <c r="AC197" i="20"/>
  <c r="AB197" i="20"/>
  <c r="AA197" i="20"/>
  <c r="Z197" i="20"/>
  <c r="Y197" i="20"/>
  <c r="X197" i="20"/>
  <c r="W197" i="20"/>
  <c r="V197" i="20"/>
  <c r="U197" i="20"/>
  <c r="AF196" i="20"/>
  <c r="AE196" i="20"/>
  <c r="AD196" i="20"/>
  <c r="AC196" i="20"/>
  <c r="AB196" i="20"/>
  <c r="AA196" i="20"/>
  <c r="Z196" i="20"/>
  <c r="Y196" i="20"/>
  <c r="X196" i="20"/>
  <c r="W196" i="20"/>
  <c r="V196" i="20"/>
  <c r="U196" i="20"/>
  <c r="AF195" i="20"/>
  <c r="AE195" i="20"/>
  <c r="AD195" i="20"/>
  <c r="AC195" i="20"/>
  <c r="AB195" i="20"/>
  <c r="AA195" i="20"/>
  <c r="Z195" i="20"/>
  <c r="Y195" i="20"/>
  <c r="X195" i="20"/>
  <c r="W195" i="20"/>
  <c r="V195" i="20"/>
  <c r="U195" i="20"/>
  <c r="AF194" i="20"/>
  <c r="AE194" i="20"/>
  <c r="AD194" i="20"/>
  <c r="AC194" i="20"/>
  <c r="AB194" i="20"/>
  <c r="AA194" i="20"/>
  <c r="Z194" i="20"/>
  <c r="Y194" i="20"/>
  <c r="X194" i="20"/>
  <c r="W194" i="20"/>
  <c r="V194" i="20"/>
  <c r="U194" i="20"/>
  <c r="AF193" i="20"/>
  <c r="AE193" i="20"/>
  <c r="AD193" i="20"/>
  <c r="AC193" i="20"/>
  <c r="AB193" i="20"/>
  <c r="AA193" i="20"/>
  <c r="Z193" i="20"/>
  <c r="Y193" i="20"/>
  <c r="X193" i="20"/>
  <c r="W193" i="20"/>
  <c r="V193" i="20"/>
  <c r="U193" i="20"/>
  <c r="AF192" i="20"/>
  <c r="AE192" i="20"/>
  <c r="AD192" i="20"/>
  <c r="AC192" i="20"/>
  <c r="AB192" i="20"/>
  <c r="AA192" i="20"/>
  <c r="Z192" i="20"/>
  <c r="Y192" i="20"/>
  <c r="X192" i="20"/>
  <c r="W192" i="20"/>
  <c r="V192" i="20"/>
  <c r="U192" i="20"/>
  <c r="AF191" i="20"/>
  <c r="AE191" i="20"/>
  <c r="AD191" i="20"/>
  <c r="AC191" i="20"/>
  <c r="AB191" i="20"/>
  <c r="AA191" i="20"/>
  <c r="Z191" i="20"/>
  <c r="Y191" i="20"/>
  <c r="X191" i="20"/>
  <c r="W191" i="20"/>
  <c r="V191" i="20"/>
  <c r="U191" i="20"/>
  <c r="AF190" i="20"/>
  <c r="AE190" i="20"/>
  <c r="AD190" i="20"/>
  <c r="AC190" i="20"/>
  <c r="AB190" i="20"/>
  <c r="AA190" i="20"/>
  <c r="Z190" i="20"/>
  <c r="Y190" i="20"/>
  <c r="X190" i="20"/>
  <c r="W190" i="20"/>
  <c r="V190" i="20"/>
  <c r="U190" i="20"/>
  <c r="AF189" i="20"/>
  <c r="AE189" i="20"/>
  <c r="AD189" i="20"/>
  <c r="AC189" i="20"/>
  <c r="AB189" i="20"/>
  <c r="AA189" i="20"/>
  <c r="Z189" i="20"/>
  <c r="Y189" i="20"/>
  <c r="X189" i="20"/>
  <c r="W189" i="20"/>
  <c r="V189" i="20"/>
  <c r="U189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AF187" i="20"/>
  <c r="AE187" i="20"/>
  <c r="AD187" i="20"/>
  <c r="AC187" i="20"/>
  <c r="AB187" i="20"/>
  <c r="AA187" i="20"/>
  <c r="Z187" i="20"/>
  <c r="Y187" i="20"/>
  <c r="X187" i="20"/>
  <c r="W187" i="20"/>
  <c r="V187" i="20"/>
  <c r="U187" i="20"/>
  <c r="AF186" i="20"/>
  <c r="AE186" i="20"/>
  <c r="AD186" i="20"/>
  <c r="AC186" i="20"/>
  <c r="AB186" i="20"/>
  <c r="AA186" i="20"/>
  <c r="Z186" i="20"/>
  <c r="Y186" i="20"/>
  <c r="X186" i="20"/>
  <c r="W186" i="20"/>
  <c r="V186" i="20"/>
  <c r="U186" i="20"/>
  <c r="AF185" i="20"/>
  <c r="AE185" i="20"/>
  <c r="AD185" i="20"/>
  <c r="AC185" i="20"/>
  <c r="AB185" i="20"/>
  <c r="AA185" i="20"/>
  <c r="Z185" i="20"/>
  <c r="Y185" i="20"/>
  <c r="X185" i="20"/>
  <c r="W185" i="20"/>
  <c r="V185" i="20"/>
  <c r="U185" i="20"/>
  <c r="AF184" i="20"/>
  <c r="AE184" i="20"/>
  <c r="AD184" i="20"/>
  <c r="AC184" i="20"/>
  <c r="AB184" i="20"/>
  <c r="AA184" i="20"/>
  <c r="Z184" i="20"/>
  <c r="Y184" i="20"/>
  <c r="X184" i="20"/>
  <c r="W184" i="20"/>
  <c r="V184" i="20"/>
  <c r="U184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AF182" i="20"/>
  <c r="AE182" i="20"/>
  <c r="AD182" i="20"/>
  <c r="AC182" i="20"/>
  <c r="AB182" i="20"/>
  <c r="AA182" i="20"/>
  <c r="Z182" i="20"/>
  <c r="Y182" i="20"/>
  <c r="X182" i="20"/>
  <c r="W182" i="20"/>
  <c r="V182" i="20"/>
  <c r="U182" i="20"/>
  <c r="AF181" i="20"/>
  <c r="AE181" i="20"/>
  <c r="AD181" i="20"/>
  <c r="AC181" i="20"/>
  <c r="AB181" i="20"/>
  <c r="AA181" i="20"/>
  <c r="Z181" i="20"/>
  <c r="Y181" i="20"/>
  <c r="X181" i="20"/>
  <c r="W181" i="20"/>
  <c r="V181" i="20"/>
  <c r="U181" i="20"/>
  <c r="AF180" i="20"/>
  <c r="AE180" i="20"/>
  <c r="AD180" i="20"/>
  <c r="AC180" i="20"/>
  <c r="AB180" i="20"/>
  <c r="AA180" i="20"/>
  <c r="Z180" i="20"/>
  <c r="Y180" i="20"/>
  <c r="X180" i="20"/>
  <c r="W180" i="20"/>
  <c r="V180" i="20"/>
  <c r="U180" i="20"/>
  <c r="AF179" i="20"/>
  <c r="AE179" i="20"/>
  <c r="AD179" i="20"/>
  <c r="AC179" i="20"/>
  <c r="AB179" i="20"/>
  <c r="AA179" i="20"/>
  <c r="Z179" i="20"/>
  <c r="Y179" i="20"/>
  <c r="X179" i="20"/>
  <c r="W179" i="20"/>
  <c r="V179" i="20"/>
  <c r="U179" i="20"/>
  <c r="AF178" i="20"/>
  <c r="AE178" i="20"/>
  <c r="AD178" i="20"/>
  <c r="AC178" i="20"/>
  <c r="AB178" i="20"/>
  <c r="AA178" i="20"/>
  <c r="Z178" i="20"/>
  <c r="Y178" i="20"/>
  <c r="X178" i="20"/>
  <c r="W178" i="20"/>
  <c r="V178" i="20"/>
  <c r="U178" i="20"/>
  <c r="AF177" i="20"/>
  <c r="AE177" i="20"/>
  <c r="AD177" i="20"/>
  <c r="AC177" i="20"/>
  <c r="AB177" i="20"/>
  <c r="AA177" i="20"/>
  <c r="Z177" i="20"/>
  <c r="Y177" i="20"/>
  <c r="X177" i="20"/>
  <c r="W177" i="20"/>
  <c r="V177" i="20"/>
  <c r="U177" i="20"/>
  <c r="AF176" i="20"/>
  <c r="AE176" i="20"/>
  <c r="AD176" i="20"/>
  <c r="AC176" i="20"/>
  <c r="AB176" i="20"/>
  <c r="AA176" i="20"/>
  <c r="Z176" i="20"/>
  <c r="Y176" i="20"/>
  <c r="X176" i="20"/>
  <c r="W176" i="20"/>
  <c r="V176" i="20"/>
  <c r="U176" i="20"/>
  <c r="AF175" i="20"/>
  <c r="AE175" i="20"/>
  <c r="AD175" i="20"/>
  <c r="AC175" i="20"/>
  <c r="AB175" i="20"/>
  <c r="AA175" i="20"/>
  <c r="Z175" i="20"/>
  <c r="Y175" i="20"/>
  <c r="X175" i="20"/>
  <c r="W175" i="20"/>
  <c r="V175" i="20"/>
  <c r="U175" i="20"/>
  <c r="AF174" i="20"/>
  <c r="AE174" i="20"/>
  <c r="AD174" i="20"/>
  <c r="AC174" i="20"/>
  <c r="AB174" i="20"/>
  <c r="AA174" i="20"/>
  <c r="Z174" i="20"/>
  <c r="Y174" i="20"/>
  <c r="X174" i="20"/>
  <c r="W174" i="20"/>
  <c r="V174" i="20"/>
  <c r="U174" i="20"/>
  <c r="AF173" i="20"/>
  <c r="AE173" i="20"/>
  <c r="AD173" i="20"/>
  <c r="AC173" i="20"/>
  <c r="AB173" i="20"/>
  <c r="AA173" i="20"/>
  <c r="Z173" i="20"/>
  <c r="Y173" i="20"/>
  <c r="X173" i="20"/>
  <c r="W173" i="20"/>
  <c r="V173" i="20"/>
  <c r="U173" i="20"/>
  <c r="AF172" i="20"/>
  <c r="AE172" i="20"/>
  <c r="AD172" i="20"/>
  <c r="AC172" i="20"/>
  <c r="AB172" i="20"/>
  <c r="AA172" i="20"/>
  <c r="Z172" i="20"/>
  <c r="Y172" i="20"/>
  <c r="X172" i="20"/>
  <c r="W172" i="20"/>
  <c r="V172" i="20"/>
  <c r="U172" i="20"/>
  <c r="AF171" i="20"/>
  <c r="AE171" i="20"/>
  <c r="AD171" i="20"/>
  <c r="AC171" i="20"/>
  <c r="AB171" i="20"/>
  <c r="AA171" i="20"/>
  <c r="Z171" i="20"/>
  <c r="Y171" i="20"/>
  <c r="X171" i="20"/>
  <c r="W171" i="20"/>
  <c r="V171" i="20"/>
  <c r="U171" i="20"/>
  <c r="AF170" i="20"/>
  <c r="AE170" i="20"/>
  <c r="AD170" i="20"/>
  <c r="AC170" i="20"/>
  <c r="AB170" i="20"/>
  <c r="AA170" i="20"/>
  <c r="Z170" i="20"/>
  <c r="Y170" i="20"/>
  <c r="X170" i="20"/>
  <c r="W170" i="20"/>
  <c r="V170" i="20"/>
  <c r="U170" i="20"/>
  <c r="AF169" i="20"/>
  <c r="AE169" i="20"/>
  <c r="AD169" i="20"/>
  <c r="AC169" i="20"/>
  <c r="AB169" i="20"/>
  <c r="AA169" i="20"/>
  <c r="Z169" i="20"/>
  <c r="Y169" i="20"/>
  <c r="X169" i="20"/>
  <c r="W169" i="20"/>
  <c r="V169" i="20"/>
  <c r="U169" i="20"/>
  <c r="AF168" i="20"/>
  <c r="AE168" i="20"/>
  <c r="AD168" i="20"/>
  <c r="AC168" i="20"/>
  <c r="AB168" i="20"/>
  <c r="AA168" i="20"/>
  <c r="Z168" i="20"/>
  <c r="Y168" i="20"/>
  <c r="X168" i="20"/>
  <c r="W168" i="20"/>
  <c r="V168" i="20"/>
  <c r="U168" i="20"/>
  <c r="AF167" i="20"/>
  <c r="AE167" i="20"/>
  <c r="AD167" i="20"/>
  <c r="AC167" i="20"/>
  <c r="AB167" i="20"/>
  <c r="AA167" i="20"/>
  <c r="Z167" i="20"/>
  <c r="Y167" i="20"/>
  <c r="X167" i="20"/>
  <c r="W167" i="20"/>
  <c r="V167" i="20"/>
  <c r="U167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AF165" i="20"/>
  <c r="AE165" i="20"/>
  <c r="AD165" i="20"/>
  <c r="AC165" i="20"/>
  <c r="AB165" i="20"/>
  <c r="AA165" i="20"/>
  <c r="Z165" i="20"/>
  <c r="Y165" i="20"/>
  <c r="X165" i="20"/>
  <c r="W165" i="20"/>
  <c r="V165" i="20"/>
  <c r="U165" i="20"/>
  <c r="AF164" i="20"/>
  <c r="AE164" i="20"/>
  <c r="AD164" i="20"/>
  <c r="AC164" i="20"/>
  <c r="AB164" i="20"/>
  <c r="AA164" i="20"/>
  <c r="Z164" i="20"/>
  <c r="Y164" i="20"/>
  <c r="X164" i="20"/>
  <c r="W164" i="20"/>
  <c r="V164" i="20"/>
  <c r="U164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AF161" i="20"/>
  <c r="AE161" i="20"/>
  <c r="AD161" i="20"/>
  <c r="AC161" i="20"/>
  <c r="AB161" i="20"/>
  <c r="AA161" i="20"/>
  <c r="Z161" i="20"/>
  <c r="Y161" i="20"/>
  <c r="X161" i="20"/>
  <c r="W161" i="20"/>
  <c r="V161" i="20"/>
  <c r="U161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AF153" i="20"/>
  <c r="AE153" i="20"/>
  <c r="AD153" i="20"/>
  <c r="AC153" i="20"/>
  <c r="AB153" i="20"/>
  <c r="AA153" i="20"/>
  <c r="Z153" i="20"/>
  <c r="Y153" i="20"/>
  <c r="X153" i="20"/>
  <c r="W153" i="20"/>
  <c r="V153" i="20"/>
  <c r="U153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AF142" i="20"/>
  <c r="AE142" i="20"/>
  <c r="AD142" i="20"/>
  <c r="AC142" i="20"/>
  <c r="AB142" i="20"/>
  <c r="AA142" i="20"/>
  <c r="Z142" i="20"/>
  <c r="Y142" i="20"/>
  <c r="X142" i="20"/>
  <c r="W142" i="20"/>
  <c r="V142" i="20"/>
  <c r="U142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AF139" i="20"/>
  <c r="AE139" i="20"/>
  <c r="AD139" i="20"/>
  <c r="AC139" i="20"/>
  <c r="AB139" i="20"/>
  <c r="AA139" i="20"/>
  <c r="Z139" i="20"/>
  <c r="Y139" i="20"/>
  <c r="X139" i="20"/>
  <c r="W139" i="20"/>
  <c r="V139" i="20"/>
  <c r="U139" i="20"/>
  <c r="AF138" i="20"/>
  <c r="AE138" i="20"/>
  <c r="AD138" i="20"/>
  <c r="AC138" i="20"/>
  <c r="AB138" i="20"/>
  <c r="AA138" i="20"/>
  <c r="Z138" i="20"/>
  <c r="Y138" i="20"/>
  <c r="X138" i="20"/>
  <c r="W138" i="20"/>
  <c r="V138" i="20"/>
  <c r="U138" i="20"/>
  <c r="AF137" i="20"/>
  <c r="AE137" i="20"/>
  <c r="AD137" i="20"/>
  <c r="AC137" i="20"/>
  <c r="AB137" i="20"/>
  <c r="AA137" i="20"/>
  <c r="Z137" i="20"/>
  <c r="Y137" i="20"/>
  <c r="X137" i="20"/>
  <c r="W137" i="20"/>
  <c r="V137" i="20"/>
  <c r="U137" i="20"/>
  <c r="AF136" i="20"/>
  <c r="AE136" i="20"/>
  <c r="AD136" i="20"/>
  <c r="AC136" i="20"/>
  <c r="AB136" i="20"/>
  <c r="AA136" i="20"/>
  <c r="Z136" i="20"/>
  <c r="Y136" i="20"/>
  <c r="X136" i="20"/>
  <c r="W136" i="20"/>
  <c r="V136" i="20"/>
  <c r="U136" i="20"/>
  <c r="AF135" i="20"/>
  <c r="AE135" i="20"/>
  <c r="AD135" i="20"/>
  <c r="AC135" i="20"/>
  <c r="AB135" i="20"/>
  <c r="AA135" i="20"/>
  <c r="Z135" i="20"/>
  <c r="Y135" i="20"/>
  <c r="X135" i="20"/>
  <c r="W135" i="20"/>
  <c r="V135" i="20"/>
  <c r="U135" i="20"/>
  <c r="AF134" i="20"/>
  <c r="AE134" i="20"/>
  <c r="AD134" i="20"/>
  <c r="AC134" i="20"/>
  <c r="AB134" i="20"/>
  <c r="AA134" i="20"/>
  <c r="Z134" i="20"/>
  <c r="Y134" i="20"/>
  <c r="X134" i="20"/>
  <c r="W134" i="20"/>
  <c r="V134" i="20"/>
  <c r="U134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AF132" i="20"/>
  <c r="AE132" i="20"/>
  <c r="AD132" i="20"/>
  <c r="AC132" i="20"/>
  <c r="AB132" i="20"/>
  <c r="AA132" i="20"/>
  <c r="Z132" i="20"/>
  <c r="Y132" i="20"/>
  <c r="X132" i="20"/>
  <c r="W132" i="20"/>
  <c r="V132" i="20"/>
  <c r="U132" i="20"/>
  <c r="AF131" i="20"/>
  <c r="AE131" i="20"/>
  <c r="AD131" i="20"/>
  <c r="AC131" i="20"/>
  <c r="AB131" i="20"/>
  <c r="AA131" i="20"/>
  <c r="Z131" i="20"/>
  <c r="Y131" i="20"/>
  <c r="X131" i="20"/>
  <c r="W131" i="20"/>
  <c r="V131" i="20"/>
  <c r="U131" i="20"/>
  <c r="AF130" i="20"/>
  <c r="AE130" i="20"/>
  <c r="AD130" i="20"/>
  <c r="AC130" i="20"/>
  <c r="AB130" i="20"/>
  <c r="AA130" i="20"/>
  <c r="Z130" i="20"/>
  <c r="Y130" i="20"/>
  <c r="X130" i="20"/>
  <c r="W130" i="20"/>
  <c r="V130" i="20"/>
  <c r="U130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AF128" i="20"/>
  <c r="AE128" i="20"/>
  <c r="AD128" i="20"/>
  <c r="AC128" i="20"/>
  <c r="AB128" i="20"/>
  <c r="AA128" i="20"/>
  <c r="Z128" i="20"/>
  <c r="Y128" i="20"/>
  <c r="X128" i="20"/>
  <c r="W128" i="20"/>
  <c r="V128" i="20"/>
  <c r="U128" i="20"/>
  <c r="AF127" i="20"/>
  <c r="AE127" i="20"/>
  <c r="AD127" i="20"/>
  <c r="AC127" i="20"/>
  <c r="AB127" i="20"/>
  <c r="AA127" i="20"/>
  <c r="Z127" i="20"/>
  <c r="Y127" i="20"/>
  <c r="X127" i="20"/>
  <c r="W127" i="20"/>
  <c r="V127" i="20"/>
  <c r="U127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AF116" i="20"/>
  <c r="AE116" i="20"/>
  <c r="AD116" i="20"/>
  <c r="AC116" i="20"/>
  <c r="AB116" i="20"/>
  <c r="AA116" i="20"/>
  <c r="Z116" i="20"/>
  <c r="Y116" i="20"/>
  <c r="X116" i="20"/>
  <c r="W116" i="20"/>
  <c r="V116" i="20"/>
  <c r="U116" i="20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AF112" i="20"/>
  <c r="AE112" i="20"/>
  <c r="AD112" i="20"/>
  <c r="AC112" i="20"/>
  <c r="AB112" i="20"/>
  <c r="AA112" i="20"/>
  <c r="Z112" i="20"/>
  <c r="Y112" i="20"/>
  <c r="X112" i="20"/>
  <c r="W112" i="20"/>
  <c r="V112" i="20"/>
  <c r="U112" i="20"/>
  <c r="AF111" i="20"/>
  <c r="AE111" i="20"/>
  <c r="AD111" i="20"/>
  <c r="AC111" i="20"/>
  <c r="AB111" i="20"/>
  <c r="AA111" i="20"/>
  <c r="Z111" i="20"/>
  <c r="Y111" i="20"/>
  <c r="X111" i="20"/>
  <c r="W111" i="20"/>
  <c r="V111" i="20"/>
  <c r="U111" i="20"/>
  <c r="AF110" i="20"/>
  <c r="AE110" i="20"/>
  <c r="AD110" i="20"/>
  <c r="AC110" i="20"/>
  <c r="AB110" i="20"/>
  <c r="AA110" i="20"/>
  <c r="Z110" i="20"/>
  <c r="Y110" i="20"/>
  <c r="X110" i="20"/>
  <c r="W110" i="20"/>
  <c r="V110" i="20"/>
  <c r="U110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AF90" i="20"/>
  <c r="AE90" i="20"/>
  <c r="AD90" i="20"/>
  <c r="AC90" i="20"/>
  <c r="AB90" i="20"/>
  <c r="AA90" i="20"/>
  <c r="Z90" i="20"/>
  <c r="Y90" i="20"/>
  <c r="X90" i="20"/>
  <c r="W90" i="20"/>
  <c r="V90" i="20"/>
  <c r="U90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AF9" i="20"/>
  <c r="AE9" i="20"/>
  <c r="AD9" i="20"/>
  <c r="AC9" i="20"/>
  <c r="AB9" i="20"/>
  <c r="AA9" i="20"/>
  <c r="Z9" i="20"/>
  <c r="Y9" i="20"/>
  <c r="X9" i="20"/>
  <c r="W9" i="20"/>
  <c r="V9" i="20"/>
  <c r="U9" i="20"/>
  <c r="AF8" i="20"/>
  <c r="AE8" i="20"/>
  <c r="AD8" i="20"/>
  <c r="AC8" i="20"/>
  <c r="AB8" i="20"/>
  <c r="AA8" i="20"/>
  <c r="Z8" i="20"/>
  <c r="Y8" i="20"/>
  <c r="X8" i="20"/>
  <c r="W8" i="20"/>
  <c r="V8" i="20"/>
  <c r="U8" i="20"/>
  <c r="AF7" i="20"/>
  <c r="AE7" i="20"/>
  <c r="AD7" i="20"/>
  <c r="AC7" i="20"/>
  <c r="AB7" i="20"/>
  <c r="AA7" i="20"/>
  <c r="Z7" i="20"/>
  <c r="Y7" i="20"/>
  <c r="X7" i="20"/>
  <c r="W7" i="20"/>
  <c r="V7" i="20"/>
  <c r="U7" i="20"/>
  <c r="AF6" i="20"/>
  <c r="AE6" i="20"/>
  <c r="AD6" i="20"/>
  <c r="AC6" i="20"/>
  <c r="AB6" i="20"/>
  <c r="AA6" i="20"/>
  <c r="Z6" i="20"/>
  <c r="Y6" i="20"/>
  <c r="X6" i="20"/>
  <c r="W6" i="20"/>
  <c r="V6" i="20"/>
  <c r="U6" i="20"/>
  <c r="AF5" i="20"/>
  <c r="AE5" i="20"/>
  <c r="AD5" i="20"/>
  <c r="AC5" i="20"/>
  <c r="AB5" i="20"/>
  <c r="AA5" i="20"/>
  <c r="Z5" i="20"/>
  <c r="Y5" i="20"/>
  <c r="X5" i="20"/>
  <c r="W5" i="20"/>
  <c r="V5" i="20"/>
  <c r="U5" i="20"/>
  <c r="AF4" i="20"/>
  <c r="AE4" i="20"/>
  <c r="AD4" i="20"/>
  <c r="AC4" i="20"/>
  <c r="AB4" i="20"/>
  <c r="AA4" i="20"/>
  <c r="Z4" i="20"/>
  <c r="Y4" i="20"/>
  <c r="X4" i="20"/>
  <c r="W4" i="20"/>
  <c r="V4" i="20"/>
  <c r="U4" i="20"/>
  <c r="AF3" i="20"/>
  <c r="AE3" i="20"/>
  <c r="AD3" i="20"/>
  <c r="AC3" i="20"/>
  <c r="AB3" i="20"/>
  <c r="AA3" i="20"/>
  <c r="Z3" i="20"/>
  <c r="Y3" i="20"/>
  <c r="X3" i="20"/>
  <c r="W3" i="20"/>
  <c r="V3" i="20"/>
  <c r="U3" i="20"/>
  <c r="AF2" i="20"/>
  <c r="AE2" i="20"/>
  <c r="AD2" i="20"/>
  <c r="AC2" i="20"/>
  <c r="AB2" i="20"/>
  <c r="AA2" i="20"/>
  <c r="Z2" i="20"/>
  <c r="Y2" i="20"/>
  <c r="X2" i="20"/>
  <c r="W2" i="20"/>
  <c r="V2" i="20"/>
  <c r="U2" i="20"/>
  <c r="AD517" i="18"/>
  <c r="AC517" i="18"/>
  <c r="AB517" i="18"/>
  <c r="AA517" i="18"/>
  <c r="Z517" i="18"/>
  <c r="Y517" i="18"/>
  <c r="W517" i="18"/>
  <c r="V517" i="18"/>
  <c r="U517" i="18"/>
  <c r="T517" i="18"/>
  <c r="S517" i="18"/>
  <c r="R517" i="18"/>
  <c r="Q517" i="18"/>
  <c r="P517" i="18"/>
  <c r="O517" i="18"/>
  <c r="N517" i="18"/>
  <c r="M517" i="18"/>
  <c r="L517" i="18"/>
  <c r="K517" i="18"/>
  <c r="J517" i="18"/>
  <c r="I517" i="18"/>
  <c r="H517" i="18"/>
  <c r="G517" i="18"/>
  <c r="AD516" i="18"/>
  <c r="AC516" i="18"/>
  <c r="AB516" i="18"/>
  <c r="AA516" i="18"/>
  <c r="Z516" i="18"/>
  <c r="Y516" i="18"/>
  <c r="W516" i="18"/>
  <c r="V516" i="18"/>
  <c r="U516" i="18"/>
  <c r="T516" i="18"/>
  <c r="S516" i="18"/>
  <c r="R516" i="18"/>
  <c r="Q516" i="18"/>
  <c r="P516" i="18"/>
  <c r="O516" i="18"/>
  <c r="N516" i="18"/>
  <c r="M516" i="18"/>
  <c r="L516" i="18"/>
  <c r="K516" i="18"/>
  <c r="J516" i="18"/>
  <c r="I516" i="18"/>
  <c r="H516" i="18"/>
  <c r="G516" i="18"/>
  <c r="AD515" i="18"/>
  <c r="AC515" i="18"/>
  <c r="AB515" i="18"/>
  <c r="AA515" i="18"/>
  <c r="Z515" i="18"/>
  <c r="Y515" i="18"/>
  <c r="W515" i="18"/>
  <c r="V515" i="18"/>
  <c r="U515" i="18"/>
  <c r="T515" i="18"/>
  <c r="S515" i="18"/>
  <c r="R515" i="18"/>
  <c r="Q515" i="18"/>
  <c r="P515" i="18"/>
  <c r="O515" i="18"/>
  <c r="N515" i="18"/>
  <c r="M515" i="18"/>
  <c r="L515" i="18"/>
  <c r="K515" i="18"/>
  <c r="J515" i="18"/>
  <c r="I515" i="18"/>
  <c r="H515" i="18"/>
  <c r="G515" i="18"/>
  <c r="AD514" i="18"/>
  <c r="AC514" i="18"/>
  <c r="AB514" i="18"/>
  <c r="AA514" i="18"/>
  <c r="Z514" i="18"/>
  <c r="Y514" i="18"/>
  <c r="W514" i="18"/>
  <c r="V514" i="18"/>
  <c r="U514" i="18"/>
  <c r="T514" i="18"/>
  <c r="S514" i="18"/>
  <c r="R514" i="18"/>
  <c r="Q514" i="18"/>
  <c r="P514" i="18"/>
  <c r="O514" i="18"/>
  <c r="N514" i="18"/>
  <c r="M514" i="18"/>
  <c r="L514" i="18"/>
  <c r="K514" i="18"/>
  <c r="J514" i="18"/>
  <c r="I514" i="18"/>
  <c r="H514" i="18"/>
  <c r="G514" i="18"/>
  <c r="AD513" i="18"/>
  <c r="AC513" i="18"/>
  <c r="AB513" i="18"/>
  <c r="AA513" i="18"/>
  <c r="Z513" i="18"/>
  <c r="Y513" i="18"/>
  <c r="W513" i="18"/>
  <c r="V513" i="18"/>
  <c r="U513" i="18"/>
  <c r="T513" i="18"/>
  <c r="S513" i="18"/>
  <c r="R513" i="18"/>
  <c r="Q513" i="18"/>
  <c r="P513" i="18"/>
  <c r="O513" i="18"/>
  <c r="N513" i="18"/>
  <c r="M513" i="18"/>
  <c r="L513" i="18"/>
  <c r="K513" i="18"/>
  <c r="J513" i="18"/>
  <c r="I513" i="18"/>
  <c r="H513" i="18"/>
  <c r="G513" i="18"/>
  <c r="AD512" i="18"/>
  <c r="AC512" i="18"/>
  <c r="AB512" i="18"/>
  <c r="AA512" i="18"/>
  <c r="Z512" i="18"/>
  <c r="Y512" i="18"/>
  <c r="W512" i="18"/>
  <c r="V512" i="18"/>
  <c r="U512" i="18"/>
  <c r="T512" i="18"/>
  <c r="S512" i="18"/>
  <c r="R512" i="18"/>
  <c r="Q512" i="18"/>
  <c r="P512" i="18"/>
  <c r="O512" i="18"/>
  <c r="N512" i="18"/>
  <c r="M512" i="18"/>
  <c r="L512" i="18"/>
  <c r="K512" i="18"/>
  <c r="J512" i="18"/>
  <c r="I512" i="18"/>
  <c r="H512" i="18"/>
  <c r="G512" i="18"/>
  <c r="AD511" i="18"/>
  <c r="AC511" i="18"/>
  <c r="AB511" i="18"/>
  <c r="AA511" i="18"/>
  <c r="Z511" i="18"/>
  <c r="Y511" i="18"/>
  <c r="W511" i="18"/>
  <c r="V511" i="18"/>
  <c r="U511" i="18"/>
  <c r="T511" i="18"/>
  <c r="S511" i="18"/>
  <c r="R511" i="18"/>
  <c r="Q511" i="18"/>
  <c r="P511" i="18"/>
  <c r="O511" i="18"/>
  <c r="N511" i="18"/>
  <c r="M511" i="18"/>
  <c r="L511" i="18"/>
  <c r="K511" i="18"/>
  <c r="J511" i="18"/>
  <c r="I511" i="18"/>
  <c r="H511" i="18"/>
  <c r="G511" i="18"/>
  <c r="AD510" i="18"/>
  <c r="AC510" i="18"/>
  <c r="AB510" i="18"/>
  <c r="AA510" i="18"/>
  <c r="Z510" i="18"/>
  <c r="Y510" i="18"/>
  <c r="W510" i="18"/>
  <c r="V510" i="18"/>
  <c r="U510" i="18"/>
  <c r="T510" i="18"/>
  <c r="S510" i="18"/>
  <c r="R510" i="18"/>
  <c r="Q510" i="18"/>
  <c r="P510" i="18"/>
  <c r="O510" i="18"/>
  <c r="N510" i="18"/>
  <c r="M510" i="18"/>
  <c r="L510" i="18"/>
  <c r="K510" i="18"/>
  <c r="J510" i="18"/>
  <c r="I510" i="18"/>
  <c r="H510" i="18"/>
  <c r="G510" i="18"/>
  <c r="AD509" i="18"/>
  <c r="AC509" i="18"/>
  <c r="AB509" i="18"/>
  <c r="AA509" i="18"/>
  <c r="Z509" i="18"/>
  <c r="Y509" i="18"/>
  <c r="W509" i="18"/>
  <c r="V509" i="18"/>
  <c r="U509" i="18"/>
  <c r="T509" i="18"/>
  <c r="S509" i="18"/>
  <c r="R509" i="18"/>
  <c r="Q509" i="18"/>
  <c r="P509" i="18"/>
  <c r="O509" i="18"/>
  <c r="N509" i="18"/>
  <c r="M509" i="18"/>
  <c r="L509" i="18"/>
  <c r="K509" i="18"/>
  <c r="J509" i="18"/>
  <c r="I509" i="18"/>
  <c r="H509" i="18"/>
  <c r="G509" i="18"/>
  <c r="AD508" i="18"/>
  <c r="AC508" i="18"/>
  <c r="AB508" i="18"/>
  <c r="AA508" i="18"/>
  <c r="Z508" i="18"/>
  <c r="Y508" i="18"/>
  <c r="W508" i="18"/>
  <c r="V508" i="18"/>
  <c r="U508" i="18"/>
  <c r="T508" i="18"/>
  <c r="S508" i="18"/>
  <c r="R508" i="18"/>
  <c r="Q508" i="18"/>
  <c r="P508" i="18"/>
  <c r="O508" i="18"/>
  <c r="N508" i="18"/>
  <c r="M508" i="18"/>
  <c r="L508" i="18"/>
  <c r="K508" i="18"/>
  <c r="J508" i="18"/>
  <c r="I508" i="18"/>
  <c r="H508" i="18"/>
  <c r="G508" i="18"/>
  <c r="AD507" i="18"/>
  <c r="AC507" i="18"/>
  <c r="AB507" i="18"/>
  <c r="AA507" i="18"/>
  <c r="Z507" i="18"/>
  <c r="Y507" i="18"/>
  <c r="W507" i="18"/>
  <c r="V507" i="18"/>
  <c r="U507" i="18"/>
  <c r="T507" i="18"/>
  <c r="S507" i="18"/>
  <c r="R507" i="18"/>
  <c r="Q507" i="18"/>
  <c r="P507" i="18"/>
  <c r="O507" i="18"/>
  <c r="N507" i="18"/>
  <c r="M507" i="18"/>
  <c r="L507" i="18"/>
  <c r="K507" i="18"/>
  <c r="J507" i="18"/>
  <c r="I507" i="18"/>
  <c r="H507" i="18"/>
  <c r="G507" i="18"/>
  <c r="AD506" i="18"/>
  <c r="AC506" i="18"/>
  <c r="AB506" i="18"/>
  <c r="AA506" i="18"/>
  <c r="Z506" i="18"/>
  <c r="Y506" i="18"/>
  <c r="W506" i="18"/>
  <c r="V506" i="18"/>
  <c r="U506" i="18"/>
  <c r="T506" i="18"/>
  <c r="S506" i="18"/>
  <c r="R506" i="18"/>
  <c r="Q506" i="18"/>
  <c r="P506" i="18"/>
  <c r="O506" i="18"/>
  <c r="N506" i="18"/>
  <c r="M506" i="18"/>
  <c r="L506" i="18"/>
  <c r="K506" i="18"/>
  <c r="J506" i="18"/>
  <c r="I506" i="18"/>
  <c r="H506" i="18"/>
  <c r="G506" i="18"/>
  <c r="AD505" i="18"/>
  <c r="AC505" i="18"/>
  <c r="AB505" i="18"/>
  <c r="AA505" i="18"/>
  <c r="Z505" i="18"/>
  <c r="Y505" i="18"/>
  <c r="W505" i="18"/>
  <c r="V505" i="18"/>
  <c r="U505" i="18"/>
  <c r="T505" i="18"/>
  <c r="S505" i="18"/>
  <c r="R505" i="18"/>
  <c r="Q505" i="18"/>
  <c r="P505" i="18"/>
  <c r="O505" i="18"/>
  <c r="N505" i="18"/>
  <c r="M505" i="18"/>
  <c r="L505" i="18"/>
  <c r="K505" i="18"/>
  <c r="J505" i="18"/>
  <c r="I505" i="18"/>
  <c r="H505" i="18"/>
  <c r="G505" i="18"/>
  <c r="AD504" i="18"/>
  <c r="AC504" i="18"/>
  <c r="AB504" i="18"/>
  <c r="AA504" i="18"/>
  <c r="Z504" i="18"/>
  <c r="Y504" i="18"/>
  <c r="W504" i="18"/>
  <c r="V504" i="18"/>
  <c r="U504" i="18"/>
  <c r="T504" i="18"/>
  <c r="S504" i="18"/>
  <c r="R504" i="18"/>
  <c r="Q504" i="18"/>
  <c r="P504" i="18"/>
  <c r="O504" i="18"/>
  <c r="N504" i="18"/>
  <c r="M504" i="18"/>
  <c r="L504" i="18"/>
  <c r="K504" i="18"/>
  <c r="J504" i="18"/>
  <c r="I504" i="18"/>
  <c r="H504" i="18"/>
  <c r="G504" i="18"/>
  <c r="AD503" i="18"/>
  <c r="AC503" i="18"/>
  <c r="AB503" i="18"/>
  <c r="AA503" i="18"/>
  <c r="Z503" i="18"/>
  <c r="Y503" i="18"/>
  <c r="W503" i="18"/>
  <c r="V503" i="18"/>
  <c r="U503" i="18"/>
  <c r="T503" i="18"/>
  <c r="S503" i="18"/>
  <c r="R503" i="18"/>
  <c r="Q503" i="18"/>
  <c r="P503" i="18"/>
  <c r="O503" i="18"/>
  <c r="N503" i="18"/>
  <c r="M503" i="18"/>
  <c r="L503" i="18"/>
  <c r="K503" i="18"/>
  <c r="J503" i="18"/>
  <c r="I503" i="18"/>
  <c r="H503" i="18"/>
  <c r="G503" i="18"/>
  <c r="AD502" i="18"/>
  <c r="AC502" i="18"/>
  <c r="AB502" i="18"/>
  <c r="AA502" i="18"/>
  <c r="Z502" i="18"/>
  <c r="Y502" i="18"/>
  <c r="W502" i="18"/>
  <c r="V502" i="18"/>
  <c r="U502" i="18"/>
  <c r="T502" i="18"/>
  <c r="S502" i="18"/>
  <c r="R502" i="18"/>
  <c r="Q502" i="18"/>
  <c r="P502" i="18"/>
  <c r="O502" i="18"/>
  <c r="N502" i="18"/>
  <c r="M502" i="18"/>
  <c r="L502" i="18"/>
  <c r="K502" i="18"/>
  <c r="J502" i="18"/>
  <c r="I502" i="18"/>
  <c r="H502" i="18"/>
  <c r="G502" i="18"/>
  <c r="AD501" i="18"/>
  <c r="AC501" i="18"/>
  <c r="AB501" i="18"/>
  <c r="AA501" i="18"/>
  <c r="Z501" i="18"/>
  <c r="Y501" i="18"/>
  <c r="W501" i="18"/>
  <c r="V501" i="18"/>
  <c r="U501" i="18"/>
  <c r="T501" i="18"/>
  <c r="S501" i="18"/>
  <c r="R501" i="18"/>
  <c r="Q501" i="18"/>
  <c r="P501" i="18"/>
  <c r="O501" i="18"/>
  <c r="N501" i="18"/>
  <c r="M501" i="18"/>
  <c r="L501" i="18"/>
  <c r="K501" i="18"/>
  <c r="J501" i="18"/>
  <c r="I501" i="18"/>
  <c r="H501" i="18"/>
  <c r="G501" i="18"/>
  <c r="AD500" i="18"/>
  <c r="AC500" i="18"/>
  <c r="AB500" i="18"/>
  <c r="AA500" i="18"/>
  <c r="Z500" i="18"/>
  <c r="Y500" i="18"/>
  <c r="W500" i="18"/>
  <c r="V500" i="18"/>
  <c r="U500" i="18"/>
  <c r="T500" i="18"/>
  <c r="S500" i="18"/>
  <c r="R500" i="18"/>
  <c r="Q500" i="18"/>
  <c r="P500" i="18"/>
  <c r="O500" i="18"/>
  <c r="N500" i="18"/>
  <c r="M500" i="18"/>
  <c r="L500" i="18"/>
  <c r="K500" i="18"/>
  <c r="J500" i="18"/>
  <c r="I500" i="18"/>
  <c r="H500" i="18"/>
  <c r="G500" i="18"/>
  <c r="AD499" i="18"/>
  <c r="AC499" i="18"/>
  <c r="AB499" i="18"/>
  <c r="AA499" i="18"/>
  <c r="Z499" i="18"/>
  <c r="Y499" i="18"/>
  <c r="W499" i="18"/>
  <c r="V499" i="18"/>
  <c r="U499" i="18"/>
  <c r="T499" i="18"/>
  <c r="S499" i="18"/>
  <c r="R499" i="18"/>
  <c r="Q499" i="18"/>
  <c r="P499" i="18"/>
  <c r="O499" i="18"/>
  <c r="N499" i="18"/>
  <c r="M499" i="18"/>
  <c r="L499" i="18"/>
  <c r="K499" i="18"/>
  <c r="J499" i="18"/>
  <c r="I499" i="18"/>
  <c r="H499" i="18"/>
  <c r="G499" i="18"/>
  <c r="AD498" i="18"/>
  <c r="AC498" i="18"/>
  <c r="AB498" i="18"/>
  <c r="AA498" i="18"/>
  <c r="Z498" i="18"/>
  <c r="Y498" i="18"/>
  <c r="W498" i="18"/>
  <c r="V498" i="18"/>
  <c r="U498" i="18"/>
  <c r="T498" i="18"/>
  <c r="S498" i="18"/>
  <c r="R498" i="18"/>
  <c r="Q498" i="18"/>
  <c r="P498" i="18"/>
  <c r="O498" i="18"/>
  <c r="N498" i="18"/>
  <c r="M498" i="18"/>
  <c r="L498" i="18"/>
  <c r="K498" i="18"/>
  <c r="J498" i="18"/>
  <c r="I498" i="18"/>
  <c r="H498" i="18"/>
  <c r="G498" i="18"/>
  <c r="AD497" i="18"/>
  <c r="AC497" i="18"/>
  <c r="AB497" i="18"/>
  <c r="AA497" i="18"/>
  <c r="Z497" i="18"/>
  <c r="Y497" i="18"/>
  <c r="W497" i="18"/>
  <c r="V497" i="18"/>
  <c r="U497" i="18"/>
  <c r="T497" i="18"/>
  <c r="S497" i="18"/>
  <c r="R497" i="18"/>
  <c r="Q497" i="18"/>
  <c r="P497" i="18"/>
  <c r="O497" i="18"/>
  <c r="N497" i="18"/>
  <c r="M497" i="18"/>
  <c r="L497" i="18"/>
  <c r="K497" i="18"/>
  <c r="J497" i="18"/>
  <c r="I497" i="18"/>
  <c r="H497" i="18"/>
  <c r="G497" i="18"/>
  <c r="AD496" i="18"/>
  <c r="AC496" i="18"/>
  <c r="AB496" i="18"/>
  <c r="AA496" i="18"/>
  <c r="Z496" i="18"/>
  <c r="Y496" i="18"/>
  <c r="W496" i="18"/>
  <c r="V496" i="18"/>
  <c r="U496" i="18"/>
  <c r="T496" i="18"/>
  <c r="S496" i="18"/>
  <c r="R496" i="18"/>
  <c r="Q496" i="18"/>
  <c r="P496" i="18"/>
  <c r="O496" i="18"/>
  <c r="N496" i="18"/>
  <c r="M496" i="18"/>
  <c r="L496" i="18"/>
  <c r="K496" i="18"/>
  <c r="J496" i="18"/>
  <c r="I496" i="18"/>
  <c r="H496" i="18"/>
  <c r="G496" i="18"/>
  <c r="AD495" i="18"/>
  <c r="AC495" i="18"/>
  <c r="AB495" i="18"/>
  <c r="AA495" i="18"/>
  <c r="Z495" i="18"/>
  <c r="Y495" i="18"/>
  <c r="W495" i="18"/>
  <c r="V495" i="18"/>
  <c r="U495" i="18"/>
  <c r="T495" i="18"/>
  <c r="S495" i="18"/>
  <c r="R495" i="18"/>
  <c r="Q495" i="18"/>
  <c r="P495" i="18"/>
  <c r="O495" i="18"/>
  <c r="N495" i="18"/>
  <c r="M495" i="18"/>
  <c r="L495" i="18"/>
  <c r="K495" i="18"/>
  <c r="J495" i="18"/>
  <c r="I495" i="18"/>
  <c r="H495" i="18"/>
  <c r="G495" i="18"/>
  <c r="AD494" i="18"/>
  <c r="AC494" i="18"/>
  <c r="AB494" i="18"/>
  <c r="AA494" i="18"/>
  <c r="Z494" i="18"/>
  <c r="Y494" i="18"/>
  <c r="W494" i="18"/>
  <c r="V494" i="18"/>
  <c r="U494" i="18"/>
  <c r="T494" i="18"/>
  <c r="S494" i="18"/>
  <c r="R494" i="18"/>
  <c r="Q494" i="18"/>
  <c r="P494" i="18"/>
  <c r="O494" i="18"/>
  <c r="N494" i="18"/>
  <c r="M494" i="18"/>
  <c r="L494" i="18"/>
  <c r="K494" i="18"/>
  <c r="J494" i="18"/>
  <c r="I494" i="18"/>
  <c r="H494" i="18"/>
  <c r="G494" i="18"/>
  <c r="AD493" i="18"/>
  <c r="AC493" i="18"/>
  <c r="AB493" i="18"/>
  <c r="AA493" i="18"/>
  <c r="Z493" i="18"/>
  <c r="Y493" i="18"/>
  <c r="W493" i="18"/>
  <c r="V493" i="18"/>
  <c r="U493" i="18"/>
  <c r="T493" i="18"/>
  <c r="S493" i="18"/>
  <c r="R493" i="18"/>
  <c r="Q493" i="18"/>
  <c r="P493" i="18"/>
  <c r="O493" i="18"/>
  <c r="N493" i="18"/>
  <c r="M493" i="18"/>
  <c r="L493" i="18"/>
  <c r="K493" i="18"/>
  <c r="J493" i="18"/>
  <c r="I493" i="18"/>
  <c r="H493" i="18"/>
  <c r="G493" i="18"/>
  <c r="AD492" i="18"/>
  <c r="AC492" i="18"/>
  <c r="AB492" i="18"/>
  <c r="AA492" i="18"/>
  <c r="Z492" i="18"/>
  <c r="Y492" i="18"/>
  <c r="W492" i="18"/>
  <c r="V492" i="18"/>
  <c r="U492" i="18"/>
  <c r="T492" i="18"/>
  <c r="S492" i="18"/>
  <c r="R492" i="18"/>
  <c r="Q492" i="18"/>
  <c r="P492" i="18"/>
  <c r="O492" i="18"/>
  <c r="N492" i="18"/>
  <c r="M492" i="18"/>
  <c r="L492" i="18"/>
  <c r="K492" i="18"/>
  <c r="J492" i="18"/>
  <c r="I492" i="18"/>
  <c r="H492" i="18"/>
  <c r="G492" i="18"/>
  <c r="AD491" i="18"/>
  <c r="AC491" i="18"/>
  <c r="AB491" i="18"/>
  <c r="AA491" i="18"/>
  <c r="Z491" i="18"/>
  <c r="Y491" i="18"/>
  <c r="W491" i="18"/>
  <c r="V491" i="18"/>
  <c r="U491" i="18"/>
  <c r="T491" i="18"/>
  <c r="S491" i="18"/>
  <c r="R491" i="18"/>
  <c r="Q491" i="18"/>
  <c r="P491" i="18"/>
  <c r="O491" i="18"/>
  <c r="N491" i="18"/>
  <c r="M491" i="18"/>
  <c r="L491" i="18"/>
  <c r="K491" i="18"/>
  <c r="J491" i="18"/>
  <c r="I491" i="18"/>
  <c r="H491" i="18"/>
  <c r="G491" i="18"/>
  <c r="AD490" i="18"/>
  <c r="AC490" i="18"/>
  <c r="AB490" i="18"/>
  <c r="AA490" i="18"/>
  <c r="Z490" i="18"/>
  <c r="Y490" i="18"/>
  <c r="W490" i="18"/>
  <c r="V490" i="18"/>
  <c r="U490" i="18"/>
  <c r="T490" i="18"/>
  <c r="S490" i="18"/>
  <c r="R490" i="18"/>
  <c r="Q490" i="18"/>
  <c r="P490" i="18"/>
  <c r="O490" i="18"/>
  <c r="N490" i="18"/>
  <c r="M490" i="18"/>
  <c r="L490" i="18"/>
  <c r="K490" i="18"/>
  <c r="J490" i="18"/>
  <c r="I490" i="18"/>
  <c r="H490" i="18"/>
  <c r="G490" i="18"/>
  <c r="AD489" i="18"/>
  <c r="AC489" i="18"/>
  <c r="AB489" i="18"/>
  <c r="AA489" i="18"/>
  <c r="Z489" i="18"/>
  <c r="Y489" i="18"/>
  <c r="W489" i="18"/>
  <c r="V489" i="18"/>
  <c r="U489" i="18"/>
  <c r="T489" i="18"/>
  <c r="S489" i="18"/>
  <c r="R489" i="18"/>
  <c r="Q489" i="18"/>
  <c r="P489" i="18"/>
  <c r="O489" i="18"/>
  <c r="N489" i="18"/>
  <c r="M489" i="18"/>
  <c r="L489" i="18"/>
  <c r="K489" i="18"/>
  <c r="J489" i="18"/>
  <c r="I489" i="18"/>
  <c r="H489" i="18"/>
  <c r="G489" i="18"/>
  <c r="AD488" i="18"/>
  <c r="AC488" i="18"/>
  <c r="AB488" i="18"/>
  <c r="AA488" i="18"/>
  <c r="Z488" i="18"/>
  <c r="Y488" i="18"/>
  <c r="W488" i="18"/>
  <c r="V488" i="18"/>
  <c r="U488" i="18"/>
  <c r="T488" i="18"/>
  <c r="S488" i="18"/>
  <c r="R488" i="18"/>
  <c r="Q488" i="18"/>
  <c r="P488" i="18"/>
  <c r="O488" i="18"/>
  <c r="N488" i="18"/>
  <c r="M488" i="18"/>
  <c r="L488" i="18"/>
  <c r="K488" i="18"/>
  <c r="J488" i="18"/>
  <c r="I488" i="18"/>
  <c r="H488" i="18"/>
  <c r="G488" i="18"/>
  <c r="AD487" i="18"/>
  <c r="AC487" i="18"/>
  <c r="AB487" i="18"/>
  <c r="AA487" i="18"/>
  <c r="Z487" i="18"/>
  <c r="Y487" i="18"/>
  <c r="W487" i="18"/>
  <c r="V487" i="18"/>
  <c r="U487" i="18"/>
  <c r="T487" i="18"/>
  <c r="S487" i="18"/>
  <c r="R487" i="18"/>
  <c r="Q487" i="18"/>
  <c r="P487" i="18"/>
  <c r="O487" i="18"/>
  <c r="N487" i="18"/>
  <c r="M487" i="18"/>
  <c r="L487" i="18"/>
  <c r="K487" i="18"/>
  <c r="J487" i="18"/>
  <c r="I487" i="18"/>
  <c r="H487" i="18"/>
  <c r="G487" i="18"/>
  <c r="AD486" i="18"/>
  <c r="AC486" i="18"/>
  <c r="AB486" i="18"/>
  <c r="AA486" i="18"/>
  <c r="Z486" i="18"/>
  <c r="Y486" i="18"/>
  <c r="W486" i="18"/>
  <c r="V486" i="18"/>
  <c r="U486" i="18"/>
  <c r="T486" i="18"/>
  <c r="S486" i="18"/>
  <c r="R486" i="18"/>
  <c r="Q486" i="18"/>
  <c r="P486" i="18"/>
  <c r="O486" i="18"/>
  <c r="N486" i="18"/>
  <c r="M486" i="18"/>
  <c r="L486" i="18"/>
  <c r="K486" i="18"/>
  <c r="J486" i="18"/>
  <c r="I486" i="18"/>
  <c r="H486" i="18"/>
  <c r="G486" i="18"/>
  <c r="AD485" i="18"/>
  <c r="AC485" i="18"/>
  <c r="AB485" i="18"/>
  <c r="AA485" i="18"/>
  <c r="Z485" i="18"/>
  <c r="Y485" i="18"/>
  <c r="W485" i="18"/>
  <c r="V485" i="18"/>
  <c r="U485" i="18"/>
  <c r="T485" i="18"/>
  <c r="S485" i="18"/>
  <c r="R485" i="18"/>
  <c r="Q485" i="18"/>
  <c r="P485" i="18"/>
  <c r="O485" i="18"/>
  <c r="N485" i="18"/>
  <c r="M485" i="18"/>
  <c r="L485" i="18"/>
  <c r="K485" i="18"/>
  <c r="J485" i="18"/>
  <c r="I485" i="18"/>
  <c r="H485" i="18"/>
  <c r="G485" i="18"/>
  <c r="AD484" i="18"/>
  <c r="AC484" i="18"/>
  <c r="AB484" i="18"/>
  <c r="AA484" i="18"/>
  <c r="Z484" i="18"/>
  <c r="Y484" i="18"/>
  <c r="W484" i="18"/>
  <c r="V484" i="18"/>
  <c r="U484" i="18"/>
  <c r="T484" i="18"/>
  <c r="S484" i="18"/>
  <c r="R484" i="18"/>
  <c r="Q484" i="18"/>
  <c r="P484" i="18"/>
  <c r="O484" i="18"/>
  <c r="N484" i="18"/>
  <c r="M484" i="18"/>
  <c r="L484" i="18"/>
  <c r="K484" i="18"/>
  <c r="J484" i="18"/>
  <c r="I484" i="18"/>
  <c r="H484" i="18"/>
  <c r="G484" i="18"/>
  <c r="AD483" i="18"/>
  <c r="AC483" i="18"/>
  <c r="AB483" i="18"/>
  <c r="AA483" i="18"/>
  <c r="Z483" i="18"/>
  <c r="Y483" i="18"/>
  <c r="W483" i="18"/>
  <c r="V483" i="18"/>
  <c r="U483" i="18"/>
  <c r="T483" i="18"/>
  <c r="S483" i="18"/>
  <c r="R483" i="18"/>
  <c r="Q483" i="18"/>
  <c r="P483" i="18"/>
  <c r="O483" i="18"/>
  <c r="N483" i="18"/>
  <c r="M483" i="18"/>
  <c r="L483" i="18"/>
  <c r="K483" i="18"/>
  <c r="J483" i="18"/>
  <c r="I483" i="18"/>
  <c r="H483" i="18"/>
  <c r="G483" i="18"/>
  <c r="AD482" i="18"/>
  <c r="AC482" i="18"/>
  <c r="AB482" i="18"/>
  <c r="AA482" i="18"/>
  <c r="Z482" i="18"/>
  <c r="Y482" i="18"/>
  <c r="W482" i="18"/>
  <c r="V482" i="18"/>
  <c r="U482" i="18"/>
  <c r="T482" i="18"/>
  <c r="S482" i="18"/>
  <c r="R482" i="18"/>
  <c r="Q482" i="18"/>
  <c r="P482" i="18"/>
  <c r="O482" i="18"/>
  <c r="N482" i="18"/>
  <c r="M482" i="18"/>
  <c r="L482" i="18"/>
  <c r="K482" i="18"/>
  <c r="J482" i="18"/>
  <c r="I482" i="18"/>
  <c r="H482" i="18"/>
  <c r="G482" i="18"/>
  <c r="AD481" i="18"/>
  <c r="AC481" i="18"/>
  <c r="AB481" i="18"/>
  <c r="AA481" i="18"/>
  <c r="Z481" i="18"/>
  <c r="Y481" i="18"/>
  <c r="W481" i="18"/>
  <c r="V481" i="18"/>
  <c r="U481" i="18"/>
  <c r="T481" i="18"/>
  <c r="S481" i="18"/>
  <c r="R481" i="18"/>
  <c r="Q481" i="18"/>
  <c r="P481" i="18"/>
  <c r="O481" i="18"/>
  <c r="N481" i="18"/>
  <c r="M481" i="18"/>
  <c r="L481" i="18"/>
  <c r="K481" i="18"/>
  <c r="J481" i="18"/>
  <c r="I481" i="18"/>
  <c r="H481" i="18"/>
  <c r="G481" i="18"/>
  <c r="AD480" i="18"/>
  <c r="AC480" i="18"/>
  <c r="AB480" i="18"/>
  <c r="AA480" i="18"/>
  <c r="Z480" i="18"/>
  <c r="Y480" i="18"/>
  <c r="W480" i="18"/>
  <c r="V480" i="18"/>
  <c r="U480" i="18"/>
  <c r="T480" i="18"/>
  <c r="S480" i="18"/>
  <c r="R480" i="18"/>
  <c r="Q480" i="18"/>
  <c r="P480" i="18"/>
  <c r="O480" i="18"/>
  <c r="N480" i="18"/>
  <c r="M480" i="18"/>
  <c r="L480" i="18"/>
  <c r="K480" i="18"/>
  <c r="J480" i="18"/>
  <c r="I480" i="18"/>
  <c r="H480" i="18"/>
  <c r="G480" i="18"/>
  <c r="AD479" i="18"/>
  <c r="AC479" i="18"/>
  <c r="AB479" i="18"/>
  <c r="AA479" i="18"/>
  <c r="Z479" i="18"/>
  <c r="Y479" i="18"/>
  <c r="W479" i="18"/>
  <c r="V479" i="18"/>
  <c r="U479" i="18"/>
  <c r="T479" i="18"/>
  <c r="S479" i="18"/>
  <c r="R479" i="18"/>
  <c r="Q479" i="18"/>
  <c r="P479" i="18"/>
  <c r="O479" i="18"/>
  <c r="N479" i="18"/>
  <c r="M479" i="18"/>
  <c r="L479" i="18"/>
  <c r="K479" i="18"/>
  <c r="J479" i="18"/>
  <c r="I479" i="18"/>
  <c r="H479" i="18"/>
  <c r="G479" i="18"/>
  <c r="AD478" i="18"/>
  <c r="AC478" i="18"/>
  <c r="AB478" i="18"/>
  <c r="AA478" i="18"/>
  <c r="Z478" i="18"/>
  <c r="Y478" i="18"/>
  <c r="W478" i="18"/>
  <c r="V478" i="18"/>
  <c r="U478" i="18"/>
  <c r="T478" i="18"/>
  <c r="S478" i="18"/>
  <c r="R478" i="18"/>
  <c r="Q478" i="18"/>
  <c r="P478" i="18"/>
  <c r="O478" i="18"/>
  <c r="N478" i="18"/>
  <c r="M478" i="18"/>
  <c r="L478" i="18"/>
  <c r="K478" i="18"/>
  <c r="J478" i="18"/>
  <c r="I478" i="18"/>
  <c r="H478" i="18"/>
  <c r="G478" i="18"/>
  <c r="AD477" i="18"/>
  <c r="AC477" i="18"/>
  <c r="AB477" i="18"/>
  <c r="AA477" i="18"/>
  <c r="Z477" i="18"/>
  <c r="Y477" i="18"/>
  <c r="W477" i="18"/>
  <c r="V477" i="18"/>
  <c r="U477" i="18"/>
  <c r="T477" i="18"/>
  <c r="S477" i="18"/>
  <c r="R477" i="18"/>
  <c r="Q477" i="18"/>
  <c r="P477" i="18"/>
  <c r="O477" i="18"/>
  <c r="N477" i="18"/>
  <c r="M477" i="18"/>
  <c r="L477" i="18"/>
  <c r="K477" i="18"/>
  <c r="J477" i="18"/>
  <c r="I477" i="18"/>
  <c r="H477" i="18"/>
  <c r="G477" i="18"/>
  <c r="AD476" i="18"/>
  <c r="AC476" i="18"/>
  <c r="AB476" i="18"/>
  <c r="AA476" i="18"/>
  <c r="Z476" i="18"/>
  <c r="Y476" i="18"/>
  <c r="W476" i="18"/>
  <c r="V476" i="18"/>
  <c r="U476" i="18"/>
  <c r="T476" i="18"/>
  <c r="S476" i="18"/>
  <c r="R476" i="18"/>
  <c r="Q476" i="18"/>
  <c r="P476" i="18"/>
  <c r="O476" i="18"/>
  <c r="N476" i="18"/>
  <c r="M476" i="18"/>
  <c r="L476" i="18"/>
  <c r="K476" i="18"/>
  <c r="J476" i="18"/>
  <c r="I476" i="18"/>
  <c r="H476" i="18"/>
  <c r="G476" i="18"/>
  <c r="AD475" i="18"/>
  <c r="AC475" i="18"/>
  <c r="AB475" i="18"/>
  <c r="AA475" i="18"/>
  <c r="Z475" i="18"/>
  <c r="Y475" i="18"/>
  <c r="W475" i="18"/>
  <c r="V475" i="18"/>
  <c r="U475" i="18"/>
  <c r="T475" i="18"/>
  <c r="S475" i="18"/>
  <c r="R475" i="18"/>
  <c r="Q475" i="18"/>
  <c r="P475" i="18"/>
  <c r="O475" i="18"/>
  <c r="N475" i="18"/>
  <c r="M475" i="18"/>
  <c r="L475" i="18"/>
  <c r="K475" i="18"/>
  <c r="J475" i="18"/>
  <c r="I475" i="18"/>
  <c r="H475" i="18"/>
  <c r="G475" i="18"/>
  <c r="AD474" i="18"/>
  <c r="AC474" i="18"/>
  <c r="AB474" i="18"/>
  <c r="AA474" i="18"/>
  <c r="Z474" i="18"/>
  <c r="Y474" i="18"/>
  <c r="W474" i="18"/>
  <c r="V474" i="18"/>
  <c r="U474" i="18"/>
  <c r="T474" i="18"/>
  <c r="S474" i="18"/>
  <c r="R474" i="18"/>
  <c r="Q474" i="18"/>
  <c r="P474" i="18"/>
  <c r="O474" i="18"/>
  <c r="N474" i="18"/>
  <c r="M474" i="18"/>
  <c r="L474" i="18"/>
  <c r="K474" i="18"/>
  <c r="J474" i="18"/>
  <c r="I474" i="18"/>
  <c r="H474" i="18"/>
  <c r="G474" i="18"/>
  <c r="AD473" i="18"/>
  <c r="AC473" i="18"/>
  <c r="AB473" i="18"/>
  <c r="AA473" i="18"/>
  <c r="Z473" i="18"/>
  <c r="Y473" i="18"/>
  <c r="W473" i="18"/>
  <c r="V473" i="18"/>
  <c r="U473" i="18"/>
  <c r="T473" i="18"/>
  <c r="S473" i="18"/>
  <c r="R473" i="18"/>
  <c r="Q473" i="18"/>
  <c r="P473" i="18"/>
  <c r="O473" i="18"/>
  <c r="N473" i="18"/>
  <c r="M473" i="18"/>
  <c r="L473" i="18"/>
  <c r="K473" i="18"/>
  <c r="J473" i="18"/>
  <c r="I473" i="18"/>
  <c r="H473" i="18"/>
  <c r="G473" i="18"/>
  <c r="AD472" i="18"/>
  <c r="AC472" i="18"/>
  <c r="AB472" i="18"/>
  <c r="AA472" i="18"/>
  <c r="Z472" i="18"/>
  <c r="Y472" i="18"/>
  <c r="W472" i="18"/>
  <c r="V472" i="18"/>
  <c r="U472" i="18"/>
  <c r="T472" i="18"/>
  <c r="S472" i="18"/>
  <c r="R472" i="18"/>
  <c r="Q472" i="18"/>
  <c r="P472" i="18"/>
  <c r="O472" i="18"/>
  <c r="N472" i="18"/>
  <c r="M472" i="18"/>
  <c r="L472" i="18"/>
  <c r="K472" i="18"/>
  <c r="J472" i="18"/>
  <c r="I472" i="18"/>
  <c r="H472" i="18"/>
  <c r="G472" i="18"/>
  <c r="AD471" i="18"/>
  <c r="AC471" i="18"/>
  <c r="AB471" i="18"/>
  <c r="AA471" i="18"/>
  <c r="Z471" i="18"/>
  <c r="Y471" i="18"/>
  <c r="W471" i="18"/>
  <c r="V471" i="18"/>
  <c r="U471" i="18"/>
  <c r="T471" i="18"/>
  <c r="S471" i="18"/>
  <c r="R471" i="18"/>
  <c r="Q471" i="18"/>
  <c r="P471" i="18"/>
  <c r="O471" i="18"/>
  <c r="N471" i="18"/>
  <c r="M471" i="18"/>
  <c r="L471" i="18"/>
  <c r="K471" i="18"/>
  <c r="J471" i="18"/>
  <c r="I471" i="18"/>
  <c r="H471" i="18"/>
  <c r="G471" i="18"/>
  <c r="AD470" i="18"/>
  <c r="AC470" i="18"/>
  <c r="AB470" i="18"/>
  <c r="AA470" i="18"/>
  <c r="Z470" i="18"/>
  <c r="Y470" i="18"/>
  <c r="W470" i="18"/>
  <c r="V470" i="18"/>
  <c r="U470" i="18"/>
  <c r="T470" i="18"/>
  <c r="S470" i="18"/>
  <c r="R470" i="18"/>
  <c r="Q470" i="18"/>
  <c r="P470" i="18"/>
  <c r="O470" i="18"/>
  <c r="N470" i="18"/>
  <c r="M470" i="18"/>
  <c r="L470" i="18"/>
  <c r="K470" i="18"/>
  <c r="J470" i="18"/>
  <c r="I470" i="18"/>
  <c r="H470" i="18"/>
  <c r="G470" i="18"/>
  <c r="AD469" i="18"/>
  <c r="AC469" i="18"/>
  <c r="AB469" i="18"/>
  <c r="AA469" i="18"/>
  <c r="Z469" i="18"/>
  <c r="Y469" i="18"/>
  <c r="W469" i="18"/>
  <c r="V469" i="18"/>
  <c r="U469" i="18"/>
  <c r="T469" i="18"/>
  <c r="S469" i="18"/>
  <c r="R469" i="18"/>
  <c r="Q469" i="18"/>
  <c r="P469" i="18"/>
  <c r="O469" i="18"/>
  <c r="N469" i="18"/>
  <c r="M469" i="18"/>
  <c r="L469" i="18"/>
  <c r="K469" i="18"/>
  <c r="J469" i="18"/>
  <c r="I469" i="18"/>
  <c r="H469" i="18"/>
  <c r="G469" i="18"/>
  <c r="AD468" i="18"/>
  <c r="AC468" i="18"/>
  <c r="AB468" i="18"/>
  <c r="AA468" i="18"/>
  <c r="Z468" i="18"/>
  <c r="Y468" i="18"/>
  <c r="W468" i="18"/>
  <c r="V468" i="18"/>
  <c r="U468" i="18"/>
  <c r="T468" i="18"/>
  <c r="S468" i="18"/>
  <c r="R468" i="18"/>
  <c r="Q468" i="18"/>
  <c r="P468" i="18"/>
  <c r="O468" i="18"/>
  <c r="N468" i="18"/>
  <c r="M468" i="18"/>
  <c r="L468" i="18"/>
  <c r="K468" i="18"/>
  <c r="J468" i="18"/>
  <c r="I468" i="18"/>
  <c r="H468" i="18"/>
  <c r="G468" i="18"/>
  <c r="AD467" i="18"/>
  <c r="AC467" i="18"/>
  <c r="AB467" i="18"/>
  <c r="AA467" i="18"/>
  <c r="Z467" i="18"/>
  <c r="Y467" i="18"/>
  <c r="W467" i="18"/>
  <c r="V467" i="18"/>
  <c r="U467" i="18"/>
  <c r="T467" i="18"/>
  <c r="S467" i="18"/>
  <c r="R467" i="18"/>
  <c r="Q467" i="18"/>
  <c r="P467" i="18"/>
  <c r="O467" i="18"/>
  <c r="N467" i="18"/>
  <c r="M467" i="18"/>
  <c r="L467" i="18"/>
  <c r="K467" i="18"/>
  <c r="J467" i="18"/>
  <c r="I467" i="18"/>
  <c r="H467" i="18"/>
  <c r="G467" i="18"/>
  <c r="AD466" i="18"/>
  <c r="AC466" i="18"/>
  <c r="AB466" i="18"/>
  <c r="AA466" i="18"/>
  <c r="Z466" i="18"/>
  <c r="Y466" i="18"/>
  <c r="W466" i="18"/>
  <c r="V466" i="18"/>
  <c r="U466" i="18"/>
  <c r="T466" i="18"/>
  <c r="S466" i="18"/>
  <c r="R466" i="18"/>
  <c r="Q466" i="18"/>
  <c r="P466" i="18"/>
  <c r="O466" i="18"/>
  <c r="N466" i="18"/>
  <c r="M466" i="18"/>
  <c r="L466" i="18"/>
  <c r="K466" i="18"/>
  <c r="J466" i="18"/>
  <c r="I466" i="18"/>
  <c r="H466" i="18"/>
  <c r="G466" i="18"/>
  <c r="AD465" i="18"/>
  <c r="AC465" i="18"/>
  <c r="AB465" i="18"/>
  <c r="AA465" i="18"/>
  <c r="Z465" i="18"/>
  <c r="Y465" i="18"/>
  <c r="W465" i="18"/>
  <c r="V465" i="18"/>
  <c r="U465" i="18"/>
  <c r="T465" i="18"/>
  <c r="S465" i="18"/>
  <c r="R465" i="18"/>
  <c r="Q465" i="18"/>
  <c r="P465" i="18"/>
  <c r="O465" i="18"/>
  <c r="N465" i="18"/>
  <c r="M465" i="18"/>
  <c r="L465" i="18"/>
  <c r="K465" i="18"/>
  <c r="J465" i="18"/>
  <c r="I465" i="18"/>
  <c r="H465" i="18"/>
  <c r="G465" i="18"/>
  <c r="AD464" i="18"/>
  <c r="AC464" i="18"/>
  <c r="AB464" i="18"/>
  <c r="AA464" i="18"/>
  <c r="Z464" i="18"/>
  <c r="Y464" i="18"/>
  <c r="W464" i="18"/>
  <c r="V464" i="18"/>
  <c r="U464" i="18"/>
  <c r="T464" i="18"/>
  <c r="S464" i="18"/>
  <c r="R464" i="18"/>
  <c r="Q464" i="18"/>
  <c r="P464" i="18"/>
  <c r="O464" i="18"/>
  <c r="N464" i="18"/>
  <c r="M464" i="18"/>
  <c r="L464" i="18"/>
  <c r="K464" i="18"/>
  <c r="J464" i="18"/>
  <c r="I464" i="18"/>
  <c r="H464" i="18"/>
  <c r="G464" i="18"/>
  <c r="AD463" i="18"/>
  <c r="AC463" i="18"/>
  <c r="AB463" i="18"/>
  <c r="AA463" i="18"/>
  <c r="Z463" i="18"/>
  <c r="Y463" i="18"/>
  <c r="W463" i="18"/>
  <c r="V463" i="18"/>
  <c r="U463" i="18"/>
  <c r="T463" i="18"/>
  <c r="S463" i="18"/>
  <c r="R463" i="18"/>
  <c r="Q463" i="18"/>
  <c r="P463" i="18"/>
  <c r="O463" i="18"/>
  <c r="N463" i="18"/>
  <c r="M463" i="18"/>
  <c r="L463" i="18"/>
  <c r="K463" i="18"/>
  <c r="J463" i="18"/>
  <c r="I463" i="18"/>
  <c r="H463" i="18"/>
  <c r="G463" i="18"/>
  <c r="AD462" i="18"/>
  <c r="AC462" i="18"/>
  <c r="AB462" i="18"/>
  <c r="AA462" i="18"/>
  <c r="Z462" i="18"/>
  <c r="Y462" i="18"/>
  <c r="W462" i="18"/>
  <c r="V462" i="18"/>
  <c r="U462" i="18"/>
  <c r="T462" i="18"/>
  <c r="S462" i="18"/>
  <c r="R462" i="18"/>
  <c r="Q462" i="18"/>
  <c r="P462" i="18"/>
  <c r="O462" i="18"/>
  <c r="N462" i="18"/>
  <c r="M462" i="18"/>
  <c r="L462" i="18"/>
  <c r="K462" i="18"/>
  <c r="J462" i="18"/>
  <c r="I462" i="18"/>
  <c r="H462" i="18"/>
  <c r="G462" i="18"/>
  <c r="AD461" i="18"/>
  <c r="AC461" i="18"/>
  <c r="AB461" i="18"/>
  <c r="AA461" i="18"/>
  <c r="Z461" i="18"/>
  <c r="Y461" i="18"/>
  <c r="W461" i="18"/>
  <c r="V461" i="18"/>
  <c r="U461" i="18"/>
  <c r="T461" i="18"/>
  <c r="S461" i="18"/>
  <c r="R461" i="18"/>
  <c r="Q461" i="18"/>
  <c r="P461" i="18"/>
  <c r="O461" i="18"/>
  <c r="N461" i="18"/>
  <c r="M461" i="18"/>
  <c r="L461" i="18"/>
  <c r="K461" i="18"/>
  <c r="J461" i="18"/>
  <c r="I461" i="18"/>
  <c r="H461" i="18"/>
  <c r="G461" i="18"/>
  <c r="AD460" i="18"/>
  <c r="AC460" i="18"/>
  <c r="AB460" i="18"/>
  <c r="AA460" i="18"/>
  <c r="Z460" i="18"/>
  <c r="Y460" i="18"/>
  <c r="W460" i="18"/>
  <c r="V460" i="18"/>
  <c r="U460" i="18"/>
  <c r="T460" i="18"/>
  <c r="S460" i="18"/>
  <c r="R460" i="18"/>
  <c r="Q460" i="18"/>
  <c r="P460" i="18"/>
  <c r="O460" i="18"/>
  <c r="N460" i="18"/>
  <c r="M460" i="18"/>
  <c r="L460" i="18"/>
  <c r="K460" i="18"/>
  <c r="J460" i="18"/>
  <c r="I460" i="18"/>
  <c r="H460" i="18"/>
  <c r="G460" i="18"/>
  <c r="AD459" i="18"/>
  <c r="AC459" i="18"/>
  <c r="AB459" i="18"/>
  <c r="AA459" i="18"/>
  <c r="Z459" i="18"/>
  <c r="Y459" i="18"/>
  <c r="W459" i="18"/>
  <c r="V459" i="18"/>
  <c r="U459" i="18"/>
  <c r="T459" i="18"/>
  <c r="S459" i="18"/>
  <c r="R459" i="18"/>
  <c r="Q459" i="18"/>
  <c r="P459" i="18"/>
  <c r="O459" i="18"/>
  <c r="N459" i="18"/>
  <c r="M459" i="18"/>
  <c r="L459" i="18"/>
  <c r="K459" i="18"/>
  <c r="J459" i="18"/>
  <c r="I459" i="18"/>
  <c r="H459" i="18"/>
  <c r="G459" i="18"/>
  <c r="AD458" i="18"/>
  <c r="AC458" i="18"/>
  <c r="AB458" i="18"/>
  <c r="AA458" i="18"/>
  <c r="Z458" i="18"/>
  <c r="Y458" i="18"/>
  <c r="W458" i="18"/>
  <c r="V458" i="18"/>
  <c r="U458" i="18"/>
  <c r="T458" i="18"/>
  <c r="S458" i="18"/>
  <c r="R458" i="18"/>
  <c r="Q458" i="18"/>
  <c r="P458" i="18"/>
  <c r="O458" i="18"/>
  <c r="N458" i="18"/>
  <c r="M458" i="18"/>
  <c r="L458" i="18"/>
  <c r="K458" i="18"/>
  <c r="J458" i="18"/>
  <c r="I458" i="18"/>
  <c r="H458" i="18"/>
  <c r="G458" i="18"/>
  <c r="AD457" i="18"/>
  <c r="AC457" i="18"/>
  <c r="AB457" i="18"/>
  <c r="AA457" i="18"/>
  <c r="Z457" i="18"/>
  <c r="Y457" i="18"/>
  <c r="W457" i="18"/>
  <c r="V457" i="18"/>
  <c r="U457" i="18"/>
  <c r="T457" i="18"/>
  <c r="S457" i="18"/>
  <c r="R457" i="18"/>
  <c r="Q457" i="18"/>
  <c r="P457" i="18"/>
  <c r="O457" i="18"/>
  <c r="N457" i="18"/>
  <c r="M457" i="18"/>
  <c r="L457" i="18"/>
  <c r="K457" i="18"/>
  <c r="J457" i="18"/>
  <c r="I457" i="18"/>
  <c r="H457" i="18"/>
  <c r="G457" i="18"/>
  <c r="AD456" i="18"/>
  <c r="AC456" i="18"/>
  <c r="AB456" i="18"/>
  <c r="AA456" i="18"/>
  <c r="Z456" i="18"/>
  <c r="Y456" i="18"/>
  <c r="W456" i="18"/>
  <c r="V456" i="18"/>
  <c r="U456" i="18"/>
  <c r="T456" i="18"/>
  <c r="S456" i="18"/>
  <c r="R456" i="18"/>
  <c r="Q456" i="18"/>
  <c r="P456" i="18"/>
  <c r="O456" i="18"/>
  <c r="N456" i="18"/>
  <c r="M456" i="18"/>
  <c r="L456" i="18"/>
  <c r="K456" i="18"/>
  <c r="J456" i="18"/>
  <c r="I456" i="18"/>
  <c r="H456" i="18"/>
  <c r="G456" i="18"/>
  <c r="AD455" i="18"/>
  <c r="AC455" i="18"/>
  <c r="AB455" i="18"/>
  <c r="AA455" i="18"/>
  <c r="Z455" i="18"/>
  <c r="Y455" i="18"/>
  <c r="W455" i="18"/>
  <c r="V455" i="18"/>
  <c r="U455" i="18"/>
  <c r="T455" i="18"/>
  <c r="S455" i="18"/>
  <c r="R455" i="18"/>
  <c r="Q455" i="18"/>
  <c r="P455" i="18"/>
  <c r="O455" i="18"/>
  <c r="N455" i="18"/>
  <c r="M455" i="18"/>
  <c r="L455" i="18"/>
  <c r="K455" i="18"/>
  <c r="J455" i="18"/>
  <c r="I455" i="18"/>
  <c r="H455" i="18"/>
  <c r="G455" i="18"/>
  <c r="AD454" i="18"/>
  <c r="AC454" i="18"/>
  <c r="AB454" i="18"/>
  <c r="AA454" i="18"/>
  <c r="Z454" i="18"/>
  <c r="Y454" i="18"/>
  <c r="W454" i="18"/>
  <c r="V454" i="18"/>
  <c r="U454" i="18"/>
  <c r="T454" i="18"/>
  <c r="S454" i="18"/>
  <c r="R454" i="18"/>
  <c r="Q454" i="18"/>
  <c r="P454" i="18"/>
  <c r="O454" i="18"/>
  <c r="N454" i="18"/>
  <c r="M454" i="18"/>
  <c r="L454" i="18"/>
  <c r="K454" i="18"/>
  <c r="J454" i="18"/>
  <c r="I454" i="18"/>
  <c r="H454" i="18"/>
  <c r="G454" i="18"/>
  <c r="AD453" i="18"/>
  <c r="AC453" i="18"/>
  <c r="AB453" i="18"/>
  <c r="AA453" i="18"/>
  <c r="Z453" i="18"/>
  <c r="Y453" i="18"/>
  <c r="W453" i="18"/>
  <c r="V453" i="18"/>
  <c r="U453" i="18"/>
  <c r="T453" i="18"/>
  <c r="S453" i="18"/>
  <c r="R453" i="18"/>
  <c r="Q453" i="18"/>
  <c r="P453" i="18"/>
  <c r="O453" i="18"/>
  <c r="N453" i="18"/>
  <c r="M453" i="18"/>
  <c r="L453" i="18"/>
  <c r="K453" i="18"/>
  <c r="J453" i="18"/>
  <c r="I453" i="18"/>
  <c r="H453" i="18"/>
  <c r="G453" i="18"/>
  <c r="AD452" i="18"/>
  <c r="AC452" i="18"/>
  <c r="AB452" i="18"/>
  <c r="AA452" i="18"/>
  <c r="Z452" i="18"/>
  <c r="Y452" i="18"/>
  <c r="W452" i="18"/>
  <c r="V452" i="18"/>
  <c r="U452" i="18"/>
  <c r="T452" i="18"/>
  <c r="S452" i="18"/>
  <c r="R452" i="18"/>
  <c r="Q452" i="18"/>
  <c r="P452" i="18"/>
  <c r="O452" i="18"/>
  <c r="N452" i="18"/>
  <c r="M452" i="18"/>
  <c r="L452" i="18"/>
  <c r="K452" i="18"/>
  <c r="J452" i="18"/>
  <c r="I452" i="18"/>
  <c r="H452" i="18"/>
  <c r="G452" i="18"/>
  <c r="AD451" i="18"/>
  <c r="AC451" i="18"/>
  <c r="AB451" i="18"/>
  <c r="AA451" i="18"/>
  <c r="Z451" i="18"/>
  <c r="Y451" i="18"/>
  <c r="W451" i="18"/>
  <c r="V451" i="18"/>
  <c r="U451" i="18"/>
  <c r="T451" i="18"/>
  <c r="S451" i="18"/>
  <c r="R451" i="18"/>
  <c r="Q451" i="18"/>
  <c r="P451" i="18"/>
  <c r="O451" i="18"/>
  <c r="N451" i="18"/>
  <c r="M451" i="18"/>
  <c r="L451" i="18"/>
  <c r="K451" i="18"/>
  <c r="J451" i="18"/>
  <c r="I451" i="18"/>
  <c r="H451" i="18"/>
  <c r="G451" i="18"/>
  <c r="AD450" i="18"/>
  <c r="AC450" i="18"/>
  <c r="AB450" i="18"/>
  <c r="AA450" i="18"/>
  <c r="Z450" i="18"/>
  <c r="Y450" i="18"/>
  <c r="W450" i="18"/>
  <c r="V450" i="18"/>
  <c r="U450" i="18"/>
  <c r="T450" i="18"/>
  <c r="S450" i="18"/>
  <c r="R450" i="18"/>
  <c r="Q450" i="18"/>
  <c r="P450" i="18"/>
  <c r="O450" i="18"/>
  <c r="N450" i="18"/>
  <c r="M450" i="18"/>
  <c r="L450" i="18"/>
  <c r="K450" i="18"/>
  <c r="J450" i="18"/>
  <c r="I450" i="18"/>
  <c r="H450" i="18"/>
  <c r="G450" i="18"/>
  <c r="AD449" i="18"/>
  <c r="AC449" i="18"/>
  <c r="AB449" i="18"/>
  <c r="AA449" i="18"/>
  <c r="Z449" i="18"/>
  <c r="Y449" i="18"/>
  <c r="W449" i="18"/>
  <c r="V449" i="18"/>
  <c r="U449" i="18"/>
  <c r="T449" i="18"/>
  <c r="S449" i="18"/>
  <c r="R449" i="18"/>
  <c r="Q449" i="18"/>
  <c r="P449" i="18"/>
  <c r="O449" i="18"/>
  <c r="N449" i="18"/>
  <c r="M449" i="18"/>
  <c r="L449" i="18"/>
  <c r="K449" i="18"/>
  <c r="J449" i="18"/>
  <c r="I449" i="18"/>
  <c r="H449" i="18"/>
  <c r="G449" i="18"/>
  <c r="AD448" i="18"/>
  <c r="AC448" i="18"/>
  <c r="AB448" i="18"/>
  <c r="AA448" i="18"/>
  <c r="Z448" i="18"/>
  <c r="Y448" i="18"/>
  <c r="W448" i="18"/>
  <c r="V448" i="18"/>
  <c r="U448" i="18"/>
  <c r="T448" i="18"/>
  <c r="S448" i="18"/>
  <c r="R448" i="18"/>
  <c r="Q448" i="18"/>
  <c r="P448" i="18"/>
  <c r="O448" i="18"/>
  <c r="N448" i="18"/>
  <c r="M448" i="18"/>
  <c r="L448" i="18"/>
  <c r="K448" i="18"/>
  <c r="J448" i="18"/>
  <c r="I448" i="18"/>
  <c r="H448" i="18"/>
  <c r="G448" i="18"/>
  <c r="AD447" i="18"/>
  <c r="AC447" i="18"/>
  <c r="AB447" i="18"/>
  <c r="AA447" i="18"/>
  <c r="Z447" i="18"/>
  <c r="Y447" i="18"/>
  <c r="W447" i="18"/>
  <c r="V447" i="18"/>
  <c r="U447" i="18"/>
  <c r="T447" i="18"/>
  <c r="S447" i="18"/>
  <c r="R447" i="18"/>
  <c r="Q447" i="18"/>
  <c r="P447" i="18"/>
  <c r="O447" i="18"/>
  <c r="N447" i="18"/>
  <c r="M447" i="18"/>
  <c r="L447" i="18"/>
  <c r="K447" i="18"/>
  <c r="J447" i="18"/>
  <c r="I447" i="18"/>
  <c r="H447" i="18"/>
  <c r="G447" i="18"/>
  <c r="AD446" i="18"/>
  <c r="AC446" i="18"/>
  <c r="AB446" i="18"/>
  <c r="AA446" i="18"/>
  <c r="Z446" i="18"/>
  <c r="Y446" i="18"/>
  <c r="W446" i="18"/>
  <c r="V446" i="18"/>
  <c r="U446" i="18"/>
  <c r="T446" i="18"/>
  <c r="S446" i="18"/>
  <c r="R446" i="18"/>
  <c r="Q446" i="18"/>
  <c r="P446" i="18"/>
  <c r="O446" i="18"/>
  <c r="N446" i="18"/>
  <c r="M446" i="18"/>
  <c r="L446" i="18"/>
  <c r="K446" i="18"/>
  <c r="J446" i="18"/>
  <c r="I446" i="18"/>
  <c r="H446" i="18"/>
  <c r="G446" i="18"/>
  <c r="AD445" i="18"/>
  <c r="AC445" i="18"/>
  <c r="AB445" i="18"/>
  <c r="AA445" i="18"/>
  <c r="Z445" i="18"/>
  <c r="Y445" i="18"/>
  <c r="W445" i="18"/>
  <c r="V445" i="18"/>
  <c r="U445" i="18"/>
  <c r="T445" i="18"/>
  <c r="S445" i="18"/>
  <c r="R445" i="18"/>
  <c r="Q445" i="18"/>
  <c r="P445" i="18"/>
  <c r="O445" i="18"/>
  <c r="N445" i="18"/>
  <c r="M445" i="18"/>
  <c r="L445" i="18"/>
  <c r="K445" i="18"/>
  <c r="J445" i="18"/>
  <c r="I445" i="18"/>
  <c r="H445" i="18"/>
  <c r="G445" i="18"/>
  <c r="AD444" i="18"/>
  <c r="AC444" i="18"/>
  <c r="AB444" i="18"/>
  <c r="AA444" i="18"/>
  <c r="Z444" i="18"/>
  <c r="Y444" i="18"/>
  <c r="W444" i="18"/>
  <c r="V444" i="18"/>
  <c r="U444" i="18"/>
  <c r="T444" i="18"/>
  <c r="S444" i="18"/>
  <c r="R444" i="18"/>
  <c r="Q444" i="18"/>
  <c r="P444" i="18"/>
  <c r="O444" i="18"/>
  <c r="N444" i="18"/>
  <c r="M444" i="18"/>
  <c r="L444" i="18"/>
  <c r="K444" i="18"/>
  <c r="J444" i="18"/>
  <c r="I444" i="18"/>
  <c r="H444" i="18"/>
  <c r="G444" i="18"/>
  <c r="AD443" i="18"/>
  <c r="AC443" i="18"/>
  <c r="AB443" i="18"/>
  <c r="AA443" i="18"/>
  <c r="Z443" i="18"/>
  <c r="Y443" i="18"/>
  <c r="W443" i="18"/>
  <c r="V443" i="18"/>
  <c r="U443" i="18"/>
  <c r="T443" i="18"/>
  <c r="S443" i="18"/>
  <c r="R443" i="18"/>
  <c r="Q443" i="18"/>
  <c r="P443" i="18"/>
  <c r="O443" i="18"/>
  <c r="N443" i="18"/>
  <c r="M443" i="18"/>
  <c r="L443" i="18"/>
  <c r="K443" i="18"/>
  <c r="J443" i="18"/>
  <c r="I443" i="18"/>
  <c r="H443" i="18"/>
  <c r="G443" i="18"/>
  <c r="AD442" i="18"/>
  <c r="AC442" i="18"/>
  <c r="AB442" i="18"/>
  <c r="AA442" i="18"/>
  <c r="Z442" i="18"/>
  <c r="Y442" i="18"/>
  <c r="W442" i="18"/>
  <c r="V442" i="18"/>
  <c r="U442" i="18"/>
  <c r="T442" i="18"/>
  <c r="S442" i="18"/>
  <c r="R442" i="18"/>
  <c r="Q442" i="18"/>
  <c r="P442" i="18"/>
  <c r="O442" i="18"/>
  <c r="N442" i="18"/>
  <c r="M442" i="18"/>
  <c r="L442" i="18"/>
  <c r="K442" i="18"/>
  <c r="J442" i="18"/>
  <c r="I442" i="18"/>
  <c r="H442" i="18"/>
  <c r="G442" i="18"/>
  <c r="AD441" i="18"/>
  <c r="AC441" i="18"/>
  <c r="AB441" i="18"/>
  <c r="AA441" i="18"/>
  <c r="Z441" i="18"/>
  <c r="Y441" i="18"/>
  <c r="W441" i="18"/>
  <c r="V441" i="18"/>
  <c r="U441" i="18"/>
  <c r="T441" i="18"/>
  <c r="S441" i="18"/>
  <c r="R441" i="18"/>
  <c r="Q441" i="18"/>
  <c r="P441" i="18"/>
  <c r="O441" i="18"/>
  <c r="N441" i="18"/>
  <c r="M441" i="18"/>
  <c r="L441" i="18"/>
  <c r="K441" i="18"/>
  <c r="J441" i="18"/>
  <c r="I441" i="18"/>
  <c r="H441" i="18"/>
  <c r="G441" i="18"/>
  <c r="AD440" i="18"/>
  <c r="AC440" i="18"/>
  <c r="AB440" i="18"/>
  <c r="AA440" i="18"/>
  <c r="Z440" i="18"/>
  <c r="Y440" i="18"/>
  <c r="W440" i="18"/>
  <c r="V440" i="18"/>
  <c r="U440" i="18"/>
  <c r="T440" i="18"/>
  <c r="S440" i="18"/>
  <c r="R440" i="18"/>
  <c r="Q440" i="18"/>
  <c r="P440" i="18"/>
  <c r="O440" i="18"/>
  <c r="N440" i="18"/>
  <c r="M440" i="18"/>
  <c r="L440" i="18"/>
  <c r="K440" i="18"/>
  <c r="J440" i="18"/>
  <c r="I440" i="18"/>
  <c r="H440" i="18"/>
  <c r="G440" i="18"/>
  <c r="AD439" i="18"/>
  <c r="AC439" i="18"/>
  <c r="AB439" i="18"/>
  <c r="AA439" i="18"/>
  <c r="Z439" i="18"/>
  <c r="Y439" i="18"/>
  <c r="W439" i="18"/>
  <c r="V439" i="18"/>
  <c r="U439" i="18"/>
  <c r="T439" i="18"/>
  <c r="S439" i="18"/>
  <c r="R439" i="18"/>
  <c r="Q439" i="18"/>
  <c r="P439" i="18"/>
  <c r="O439" i="18"/>
  <c r="N439" i="18"/>
  <c r="M439" i="18"/>
  <c r="L439" i="18"/>
  <c r="K439" i="18"/>
  <c r="J439" i="18"/>
  <c r="I439" i="18"/>
  <c r="H439" i="18"/>
  <c r="G439" i="18"/>
  <c r="AD438" i="18"/>
  <c r="AC438" i="18"/>
  <c r="AB438" i="18"/>
  <c r="AA438" i="18"/>
  <c r="Z438" i="18"/>
  <c r="Y438" i="18"/>
  <c r="W438" i="18"/>
  <c r="V438" i="18"/>
  <c r="U438" i="18"/>
  <c r="T438" i="18"/>
  <c r="S438" i="18"/>
  <c r="R438" i="18"/>
  <c r="Q438" i="18"/>
  <c r="P438" i="18"/>
  <c r="O438" i="18"/>
  <c r="N438" i="18"/>
  <c r="M438" i="18"/>
  <c r="L438" i="18"/>
  <c r="K438" i="18"/>
  <c r="J438" i="18"/>
  <c r="I438" i="18"/>
  <c r="H438" i="18"/>
  <c r="G438" i="18"/>
  <c r="AD437" i="18"/>
  <c r="AC437" i="18"/>
  <c r="AB437" i="18"/>
  <c r="AA437" i="18"/>
  <c r="Z437" i="18"/>
  <c r="Y437" i="18"/>
  <c r="W437" i="18"/>
  <c r="V437" i="18"/>
  <c r="U437" i="18"/>
  <c r="T437" i="18"/>
  <c r="S437" i="18"/>
  <c r="R437" i="18"/>
  <c r="Q437" i="18"/>
  <c r="P437" i="18"/>
  <c r="O437" i="18"/>
  <c r="N437" i="18"/>
  <c r="M437" i="18"/>
  <c r="L437" i="18"/>
  <c r="K437" i="18"/>
  <c r="J437" i="18"/>
  <c r="I437" i="18"/>
  <c r="H437" i="18"/>
  <c r="G437" i="18"/>
  <c r="AD436" i="18"/>
  <c r="AC436" i="18"/>
  <c r="AB436" i="18"/>
  <c r="AA436" i="18"/>
  <c r="Z436" i="18"/>
  <c r="Y436" i="18"/>
  <c r="W436" i="18"/>
  <c r="V436" i="18"/>
  <c r="U436" i="18"/>
  <c r="T436" i="18"/>
  <c r="S436" i="18"/>
  <c r="R436" i="18"/>
  <c r="Q436" i="18"/>
  <c r="P436" i="18"/>
  <c r="O436" i="18"/>
  <c r="N436" i="18"/>
  <c r="M436" i="18"/>
  <c r="L436" i="18"/>
  <c r="K436" i="18"/>
  <c r="J436" i="18"/>
  <c r="I436" i="18"/>
  <c r="H436" i="18"/>
  <c r="G436" i="18"/>
  <c r="AD435" i="18"/>
  <c r="AC435" i="18"/>
  <c r="AB435" i="18"/>
  <c r="AA435" i="18"/>
  <c r="Z435" i="18"/>
  <c r="Y435" i="18"/>
  <c r="W435" i="18"/>
  <c r="V435" i="18"/>
  <c r="U435" i="18"/>
  <c r="T435" i="18"/>
  <c r="S435" i="18"/>
  <c r="R435" i="18"/>
  <c r="Q435" i="18"/>
  <c r="P435" i="18"/>
  <c r="O435" i="18"/>
  <c r="N435" i="18"/>
  <c r="M435" i="18"/>
  <c r="L435" i="18"/>
  <c r="K435" i="18"/>
  <c r="J435" i="18"/>
  <c r="I435" i="18"/>
  <c r="H435" i="18"/>
  <c r="G435" i="18"/>
  <c r="AD434" i="18"/>
  <c r="AC434" i="18"/>
  <c r="AB434" i="18"/>
  <c r="AA434" i="18"/>
  <c r="Z434" i="18"/>
  <c r="Y434" i="18"/>
  <c r="W434" i="18"/>
  <c r="V434" i="18"/>
  <c r="U434" i="18"/>
  <c r="T434" i="18"/>
  <c r="S434" i="18"/>
  <c r="R434" i="18"/>
  <c r="Q434" i="18"/>
  <c r="P434" i="18"/>
  <c r="O434" i="18"/>
  <c r="N434" i="18"/>
  <c r="M434" i="18"/>
  <c r="L434" i="18"/>
  <c r="K434" i="18"/>
  <c r="J434" i="18"/>
  <c r="I434" i="18"/>
  <c r="H434" i="18"/>
  <c r="G434" i="18"/>
  <c r="AD433" i="18"/>
  <c r="AC433" i="18"/>
  <c r="AB433" i="18"/>
  <c r="AA433" i="18"/>
  <c r="Z433" i="18"/>
  <c r="Y433" i="18"/>
  <c r="W433" i="18"/>
  <c r="V433" i="18"/>
  <c r="U433" i="18"/>
  <c r="T433" i="18"/>
  <c r="S433" i="18"/>
  <c r="R433" i="18"/>
  <c r="Q433" i="18"/>
  <c r="P433" i="18"/>
  <c r="O433" i="18"/>
  <c r="N433" i="18"/>
  <c r="M433" i="18"/>
  <c r="L433" i="18"/>
  <c r="K433" i="18"/>
  <c r="J433" i="18"/>
  <c r="I433" i="18"/>
  <c r="H433" i="18"/>
  <c r="G433" i="18"/>
  <c r="AD432" i="18"/>
  <c r="AC432" i="18"/>
  <c r="AB432" i="18"/>
  <c r="AA432" i="18"/>
  <c r="Z432" i="18"/>
  <c r="Y432" i="18"/>
  <c r="W432" i="18"/>
  <c r="V432" i="18"/>
  <c r="U432" i="18"/>
  <c r="T432" i="18"/>
  <c r="S432" i="18"/>
  <c r="R432" i="18"/>
  <c r="Q432" i="18"/>
  <c r="P432" i="18"/>
  <c r="O432" i="18"/>
  <c r="N432" i="18"/>
  <c r="M432" i="18"/>
  <c r="L432" i="18"/>
  <c r="K432" i="18"/>
  <c r="J432" i="18"/>
  <c r="I432" i="18"/>
  <c r="H432" i="18"/>
  <c r="G432" i="18"/>
  <c r="AD431" i="18"/>
  <c r="AC431" i="18"/>
  <c r="AB431" i="18"/>
  <c r="AA431" i="18"/>
  <c r="Z431" i="18"/>
  <c r="Y431" i="18"/>
  <c r="W431" i="18"/>
  <c r="V431" i="18"/>
  <c r="U431" i="18"/>
  <c r="T431" i="18"/>
  <c r="S431" i="18"/>
  <c r="R431" i="18"/>
  <c r="Q431" i="18"/>
  <c r="P431" i="18"/>
  <c r="O431" i="18"/>
  <c r="N431" i="18"/>
  <c r="M431" i="18"/>
  <c r="L431" i="18"/>
  <c r="K431" i="18"/>
  <c r="J431" i="18"/>
  <c r="I431" i="18"/>
  <c r="H431" i="18"/>
  <c r="G431" i="18"/>
  <c r="AD430" i="18"/>
  <c r="AC430" i="18"/>
  <c r="AB430" i="18"/>
  <c r="AA430" i="18"/>
  <c r="Z430" i="18"/>
  <c r="Y430" i="18"/>
  <c r="W430" i="18"/>
  <c r="V430" i="18"/>
  <c r="U430" i="18"/>
  <c r="T430" i="18"/>
  <c r="S430" i="18"/>
  <c r="R430" i="18"/>
  <c r="Q430" i="18"/>
  <c r="P430" i="18"/>
  <c r="O430" i="18"/>
  <c r="N430" i="18"/>
  <c r="M430" i="18"/>
  <c r="L430" i="18"/>
  <c r="K430" i="18"/>
  <c r="J430" i="18"/>
  <c r="I430" i="18"/>
  <c r="H430" i="18"/>
  <c r="G430" i="18"/>
  <c r="AD429" i="18"/>
  <c r="AC429" i="18"/>
  <c r="AB429" i="18"/>
  <c r="AA429" i="18"/>
  <c r="Z429" i="18"/>
  <c r="Y429" i="18"/>
  <c r="W429" i="18"/>
  <c r="V429" i="18"/>
  <c r="U429" i="18"/>
  <c r="T429" i="18"/>
  <c r="S429" i="18"/>
  <c r="R429" i="18"/>
  <c r="Q429" i="18"/>
  <c r="P429" i="18"/>
  <c r="O429" i="18"/>
  <c r="N429" i="18"/>
  <c r="M429" i="18"/>
  <c r="L429" i="18"/>
  <c r="K429" i="18"/>
  <c r="J429" i="18"/>
  <c r="I429" i="18"/>
  <c r="H429" i="18"/>
  <c r="G429" i="18"/>
  <c r="AD428" i="18"/>
  <c r="AC428" i="18"/>
  <c r="AB428" i="18"/>
  <c r="AA428" i="18"/>
  <c r="Z428" i="18"/>
  <c r="Y428" i="18"/>
  <c r="W428" i="18"/>
  <c r="V428" i="18"/>
  <c r="U428" i="18"/>
  <c r="T428" i="18"/>
  <c r="S428" i="18"/>
  <c r="R428" i="18"/>
  <c r="Q428" i="18"/>
  <c r="P428" i="18"/>
  <c r="O428" i="18"/>
  <c r="N428" i="18"/>
  <c r="M428" i="18"/>
  <c r="L428" i="18"/>
  <c r="K428" i="18"/>
  <c r="J428" i="18"/>
  <c r="I428" i="18"/>
  <c r="H428" i="18"/>
  <c r="G428" i="18"/>
  <c r="AD427" i="18"/>
  <c r="AC427" i="18"/>
  <c r="AB427" i="18"/>
  <c r="AA427" i="18"/>
  <c r="Z427" i="18"/>
  <c r="Y427" i="18"/>
  <c r="W427" i="18"/>
  <c r="V427" i="18"/>
  <c r="U427" i="18"/>
  <c r="T427" i="18"/>
  <c r="S427" i="18"/>
  <c r="R427" i="18"/>
  <c r="Q427" i="18"/>
  <c r="P427" i="18"/>
  <c r="O427" i="18"/>
  <c r="N427" i="18"/>
  <c r="M427" i="18"/>
  <c r="L427" i="18"/>
  <c r="K427" i="18"/>
  <c r="J427" i="18"/>
  <c r="I427" i="18"/>
  <c r="H427" i="18"/>
  <c r="G427" i="18"/>
  <c r="AD426" i="18"/>
  <c r="AC426" i="18"/>
  <c r="AB426" i="18"/>
  <c r="AA426" i="18"/>
  <c r="Z426" i="18"/>
  <c r="Y426" i="18"/>
  <c r="W426" i="18"/>
  <c r="V426" i="18"/>
  <c r="U426" i="18"/>
  <c r="T426" i="18"/>
  <c r="S426" i="18"/>
  <c r="R426" i="18"/>
  <c r="Q426" i="18"/>
  <c r="P426" i="18"/>
  <c r="O426" i="18"/>
  <c r="N426" i="18"/>
  <c r="M426" i="18"/>
  <c r="L426" i="18"/>
  <c r="K426" i="18"/>
  <c r="J426" i="18"/>
  <c r="I426" i="18"/>
  <c r="H426" i="18"/>
  <c r="G426" i="18"/>
  <c r="AD425" i="18"/>
  <c r="AC425" i="18"/>
  <c r="AB425" i="18"/>
  <c r="AA425" i="18"/>
  <c r="Z425" i="18"/>
  <c r="Y425" i="18"/>
  <c r="W425" i="18"/>
  <c r="V425" i="18"/>
  <c r="U425" i="18"/>
  <c r="T425" i="18"/>
  <c r="S425" i="18"/>
  <c r="R425" i="18"/>
  <c r="Q425" i="18"/>
  <c r="P425" i="18"/>
  <c r="O425" i="18"/>
  <c r="N425" i="18"/>
  <c r="M425" i="18"/>
  <c r="L425" i="18"/>
  <c r="K425" i="18"/>
  <c r="J425" i="18"/>
  <c r="I425" i="18"/>
  <c r="H425" i="18"/>
  <c r="G425" i="18"/>
  <c r="AD424" i="18"/>
  <c r="AC424" i="18"/>
  <c r="AB424" i="18"/>
  <c r="AA424" i="18"/>
  <c r="Z424" i="18"/>
  <c r="Y424" i="18"/>
  <c r="W424" i="18"/>
  <c r="V424" i="18"/>
  <c r="U424" i="18"/>
  <c r="T424" i="18"/>
  <c r="S424" i="18"/>
  <c r="R424" i="18"/>
  <c r="Q424" i="18"/>
  <c r="P424" i="18"/>
  <c r="O424" i="18"/>
  <c r="N424" i="18"/>
  <c r="M424" i="18"/>
  <c r="L424" i="18"/>
  <c r="K424" i="18"/>
  <c r="J424" i="18"/>
  <c r="I424" i="18"/>
  <c r="H424" i="18"/>
  <c r="G424" i="18"/>
  <c r="AD423" i="18"/>
  <c r="AC423" i="18"/>
  <c r="AB423" i="18"/>
  <c r="AA423" i="18"/>
  <c r="Z423" i="18"/>
  <c r="Y423" i="18"/>
  <c r="W423" i="18"/>
  <c r="V423" i="18"/>
  <c r="U423" i="18"/>
  <c r="T423" i="18"/>
  <c r="S423" i="18"/>
  <c r="R423" i="18"/>
  <c r="Q423" i="18"/>
  <c r="P423" i="18"/>
  <c r="O423" i="18"/>
  <c r="N423" i="18"/>
  <c r="M423" i="18"/>
  <c r="L423" i="18"/>
  <c r="K423" i="18"/>
  <c r="J423" i="18"/>
  <c r="I423" i="18"/>
  <c r="H423" i="18"/>
  <c r="G423" i="18"/>
  <c r="AD422" i="18"/>
  <c r="AC422" i="18"/>
  <c r="AB422" i="18"/>
  <c r="AA422" i="18"/>
  <c r="Z422" i="18"/>
  <c r="Y422" i="18"/>
  <c r="W422" i="18"/>
  <c r="V422" i="18"/>
  <c r="U422" i="18"/>
  <c r="T422" i="18"/>
  <c r="S422" i="18"/>
  <c r="R422" i="18"/>
  <c r="Q422" i="18"/>
  <c r="P422" i="18"/>
  <c r="O422" i="18"/>
  <c r="N422" i="18"/>
  <c r="M422" i="18"/>
  <c r="L422" i="18"/>
  <c r="K422" i="18"/>
  <c r="J422" i="18"/>
  <c r="I422" i="18"/>
  <c r="H422" i="18"/>
  <c r="G422" i="18"/>
  <c r="AD421" i="18"/>
  <c r="AC421" i="18"/>
  <c r="AB421" i="18"/>
  <c r="AA421" i="18"/>
  <c r="Z421" i="18"/>
  <c r="Y421" i="18"/>
  <c r="W421" i="18"/>
  <c r="V421" i="18"/>
  <c r="U421" i="18"/>
  <c r="T421" i="18"/>
  <c r="S421" i="18"/>
  <c r="R421" i="18"/>
  <c r="Q421" i="18"/>
  <c r="P421" i="18"/>
  <c r="O421" i="18"/>
  <c r="N421" i="18"/>
  <c r="M421" i="18"/>
  <c r="L421" i="18"/>
  <c r="K421" i="18"/>
  <c r="J421" i="18"/>
  <c r="I421" i="18"/>
  <c r="H421" i="18"/>
  <c r="G421" i="18"/>
  <c r="AD420" i="18"/>
  <c r="AC420" i="18"/>
  <c r="AB420" i="18"/>
  <c r="AA420" i="18"/>
  <c r="Z420" i="18"/>
  <c r="Y420" i="18"/>
  <c r="W420" i="18"/>
  <c r="V420" i="18"/>
  <c r="U420" i="18"/>
  <c r="T420" i="18"/>
  <c r="S420" i="18"/>
  <c r="R420" i="18"/>
  <c r="Q420" i="18"/>
  <c r="P420" i="18"/>
  <c r="O420" i="18"/>
  <c r="N420" i="18"/>
  <c r="M420" i="18"/>
  <c r="L420" i="18"/>
  <c r="K420" i="18"/>
  <c r="J420" i="18"/>
  <c r="I420" i="18"/>
  <c r="H420" i="18"/>
  <c r="G420" i="18"/>
  <c r="AD419" i="18"/>
  <c r="AC419" i="18"/>
  <c r="AB419" i="18"/>
  <c r="AA419" i="18"/>
  <c r="Z419" i="18"/>
  <c r="Y419" i="18"/>
  <c r="W419" i="18"/>
  <c r="V419" i="18"/>
  <c r="U419" i="18"/>
  <c r="T419" i="18"/>
  <c r="S419" i="18"/>
  <c r="R419" i="18"/>
  <c r="Q419" i="18"/>
  <c r="P419" i="18"/>
  <c r="O419" i="18"/>
  <c r="N419" i="18"/>
  <c r="M419" i="18"/>
  <c r="L419" i="18"/>
  <c r="K419" i="18"/>
  <c r="J419" i="18"/>
  <c r="I419" i="18"/>
  <c r="H419" i="18"/>
  <c r="G419" i="18"/>
  <c r="AD418" i="18"/>
  <c r="AC418" i="18"/>
  <c r="AB418" i="18"/>
  <c r="AA418" i="18"/>
  <c r="Z418" i="18"/>
  <c r="Y418" i="18"/>
  <c r="W418" i="18"/>
  <c r="V418" i="18"/>
  <c r="U418" i="18"/>
  <c r="T418" i="18"/>
  <c r="S418" i="18"/>
  <c r="R418" i="18"/>
  <c r="Q418" i="18"/>
  <c r="P418" i="18"/>
  <c r="O418" i="18"/>
  <c r="N418" i="18"/>
  <c r="M418" i="18"/>
  <c r="L418" i="18"/>
  <c r="K418" i="18"/>
  <c r="J418" i="18"/>
  <c r="I418" i="18"/>
  <c r="H418" i="18"/>
  <c r="G418" i="18"/>
  <c r="AD417" i="18"/>
  <c r="AC417" i="18"/>
  <c r="AB417" i="18"/>
  <c r="AA417" i="18"/>
  <c r="Z417" i="18"/>
  <c r="Y417" i="18"/>
  <c r="W417" i="18"/>
  <c r="V417" i="18"/>
  <c r="U417" i="18"/>
  <c r="T417" i="18"/>
  <c r="S417" i="18"/>
  <c r="R417" i="18"/>
  <c r="Q417" i="18"/>
  <c r="P417" i="18"/>
  <c r="O417" i="18"/>
  <c r="N417" i="18"/>
  <c r="M417" i="18"/>
  <c r="L417" i="18"/>
  <c r="K417" i="18"/>
  <c r="J417" i="18"/>
  <c r="I417" i="18"/>
  <c r="H417" i="18"/>
  <c r="G417" i="18"/>
  <c r="AD416" i="18"/>
  <c r="AC416" i="18"/>
  <c r="AB416" i="18"/>
  <c r="AA416" i="18"/>
  <c r="Z416" i="18"/>
  <c r="Y416" i="18"/>
  <c r="W416" i="18"/>
  <c r="V416" i="18"/>
  <c r="U416" i="18"/>
  <c r="T416" i="18"/>
  <c r="S416" i="18"/>
  <c r="R416" i="18"/>
  <c r="Q416" i="18"/>
  <c r="P416" i="18"/>
  <c r="O416" i="18"/>
  <c r="N416" i="18"/>
  <c r="M416" i="18"/>
  <c r="L416" i="18"/>
  <c r="K416" i="18"/>
  <c r="J416" i="18"/>
  <c r="I416" i="18"/>
  <c r="H416" i="18"/>
  <c r="G416" i="18"/>
  <c r="AD415" i="18"/>
  <c r="AC415" i="18"/>
  <c r="AB415" i="18"/>
  <c r="AA415" i="18"/>
  <c r="Z415" i="18"/>
  <c r="Y415" i="18"/>
  <c r="W415" i="18"/>
  <c r="V415" i="18"/>
  <c r="U415" i="18"/>
  <c r="T415" i="18"/>
  <c r="S415" i="18"/>
  <c r="R415" i="18"/>
  <c r="Q415" i="18"/>
  <c r="P415" i="18"/>
  <c r="O415" i="18"/>
  <c r="N415" i="18"/>
  <c r="M415" i="18"/>
  <c r="L415" i="18"/>
  <c r="K415" i="18"/>
  <c r="J415" i="18"/>
  <c r="I415" i="18"/>
  <c r="H415" i="18"/>
  <c r="G415" i="18"/>
  <c r="AD414" i="18"/>
  <c r="AC414" i="18"/>
  <c r="AB414" i="18"/>
  <c r="AA414" i="18"/>
  <c r="Z414" i="18"/>
  <c r="Y414" i="18"/>
  <c r="W414" i="18"/>
  <c r="V414" i="18"/>
  <c r="U414" i="18"/>
  <c r="T414" i="18"/>
  <c r="S414" i="18"/>
  <c r="R414" i="18"/>
  <c r="Q414" i="18"/>
  <c r="P414" i="18"/>
  <c r="O414" i="18"/>
  <c r="N414" i="18"/>
  <c r="M414" i="18"/>
  <c r="L414" i="18"/>
  <c r="K414" i="18"/>
  <c r="J414" i="18"/>
  <c r="I414" i="18"/>
  <c r="H414" i="18"/>
  <c r="G414" i="18"/>
  <c r="AD413" i="18"/>
  <c r="AC413" i="18"/>
  <c r="AB413" i="18"/>
  <c r="AA413" i="18"/>
  <c r="Z413" i="18"/>
  <c r="Y413" i="18"/>
  <c r="W413" i="18"/>
  <c r="V413" i="18"/>
  <c r="U413" i="18"/>
  <c r="T413" i="18"/>
  <c r="S413" i="18"/>
  <c r="R413" i="18"/>
  <c r="Q413" i="18"/>
  <c r="P413" i="18"/>
  <c r="O413" i="18"/>
  <c r="N413" i="18"/>
  <c r="M413" i="18"/>
  <c r="L413" i="18"/>
  <c r="K413" i="18"/>
  <c r="J413" i="18"/>
  <c r="I413" i="18"/>
  <c r="H413" i="18"/>
  <c r="G413" i="18"/>
  <c r="AD412" i="18"/>
  <c r="AC412" i="18"/>
  <c r="AB412" i="18"/>
  <c r="AA412" i="18"/>
  <c r="Z412" i="18"/>
  <c r="Y412" i="18"/>
  <c r="W412" i="18"/>
  <c r="V412" i="18"/>
  <c r="U412" i="18"/>
  <c r="T412" i="18"/>
  <c r="S412" i="18"/>
  <c r="R412" i="18"/>
  <c r="Q412" i="18"/>
  <c r="P412" i="18"/>
  <c r="O412" i="18"/>
  <c r="N412" i="18"/>
  <c r="M412" i="18"/>
  <c r="L412" i="18"/>
  <c r="K412" i="18"/>
  <c r="J412" i="18"/>
  <c r="I412" i="18"/>
  <c r="H412" i="18"/>
  <c r="G412" i="18"/>
  <c r="AD411" i="18"/>
  <c r="AC411" i="18"/>
  <c r="AB411" i="18"/>
  <c r="AA411" i="18"/>
  <c r="Z411" i="18"/>
  <c r="Y411" i="18"/>
  <c r="W411" i="18"/>
  <c r="V411" i="18"/>
  <c r="U411" i="18"/>
  <c r="T411" i="18"/>
  <c r="S411" i="18"/>
  <c r="R411" i="18"/>
  <c r="Q411" i="18"/>
  <c r="P411" i="18"/>
  <c r="O411" i="18"/>
  <c r="N411" i="18"/>
  <c r="M411" i="18"/>
  <c r="L411" i="18"/>
  <c r="K411" i="18"/>
  <c r="J411" i="18"/>
  <c r="I411" i="18"/>
  <c r="H411" i="18"/>
  <c r="G411" i="18"/>
  <c r="AD410" i="18"/>
  <c r="AC410" i="18"/>
  <c r="AB410" i="18"/>
  <c r="AA410" i="18"/>
  <c r="Z410" i="18"/>
  <c r="Y410" i="18"/>
  <c r="W410" i="18"/>
  <c r="V410" i="18"/>
  <c r="U410" i="18"/>
  <c r="T410" i="18"/>
  <c r="S410" i="18"/>
  <c r="R410" i="18"/>
  <c r="Q410" i="18"/>
  <c r="P410" i="18"/>
  <c r="O410" i="18"/>
  <c r="N410" i="18"/>
  <c r="M410" i="18"/>
  <c r="L410" i="18"/>
  <c r="K410" i="18"/>
  <c r="J410" i="18"/>
  <c r="I410" i="18"/>
  <c r="H410" i="18"/>
  <c r="G410" i="18"/>
  <c r="AD409" i="18"/>
  <c r="AC409" i="18"/>
  <c r="AB409" i="18"/>
  <c r="AA409" i="18"/>
  <c r="Z409" i="18"/>
  <c r="Y409" i="18"/>
  <c r="W409" i="18"/>
  <c r="V409" i="18"/>
  <c r="U409" i="18"/>
  <c r="T409" i="18"/>
  <c r="S409" i="18"/>
  <c r="R409" i="18"/>
  <c r="Q409" i="18"/>
  <c r="P409" i="18"/>
  <c r="O409" i="18"/>
  <c r="N409" i="18"/>
  <c r="M409" i="18"/>
  <c r="L409" i="18"/>
  <c r="K409" i="18"/>
  <c r="J409" i="18"/>
  <c r="I409" i="18"/>
  <c r="H409" i="18"/>
  <c r="G409" i="18"/>
  <c r="AD408" i="18"/>
  <c r="AC408" i="18"/>
  <c r="AB408" i="18"/>
  <c r="AA408" i="18"/>
  <c r="Z408" i="18"/>
  <c r="Y408" i="18"/>
  <c r="W408" i="18"/>
  <c r="V408" i="18"/>
  <c r="U408" i="18"/>
  <c r="T408" i="18"/>
  <c r="S408" i="18"/>
  <c r="R408" i="18"/>
  <c r="Q408" i="18"/>
  <c r="P408" i="18"/>
  <c r="O408" i="18"/>
  <c r="N408" i="18"/>
  <c r="M408" i="18"/>
  <c r="L408" i="18"/>
  <c r="K408" i="18"/>
  <c r="J408" i="18"/>
  <c r="I408" i="18"/>
  <c r="H408" i="18"/>
  <c r="G408" i="18"/>
  <c r="AD407" i="18"/>
  <c r="AC407" i="18"/>
  <c r="AB407" i="18"/>
  <c r="AA407" i="18"/>
  <c r="Z407" i="18"/>
  <c r="Y407" i="18"/>
  <c r="W407" i="18"/>
  <c r="V407" i="18"/>
  <c r="U407" i="18"/>
  <c r="T407" i="18"/>
  <c r="S407" i="18"/>
  <c r="R407" i="18"/>
  <c r="Q407" i="18"/>
  <c r="P407" i="18"/>
  <c r="O407" i="18"/>
  <c r="N407" i="18"/>
  <c r="M407" i="18"/>
  <c r="L407" i="18"/>
  <c r="K407" i="18"/>
  <c r="J407" i="18"/>
  <c r="I407" i="18"/>
  <c r="H407" i="18"/>
  <c r="G407" i="18"/>
  <c r="AD406" i="18"/>
  <c r="AC406" i="18"/>
  <c r="AB406" i="18"/>
  <c r="AA406" i="18"/>
  <c r="Z406" i="18"/>
  <c r="Y406" i="18"/>
  <c r="W406" i="18"/>
  <c r="V406" i="18"/>
  <c r="U406" i="18"/>
  <c r="T406" i="18"/>
  <c r="S406" i="18"/>
  <c r="R406" i="18"/>
  <c r="Q406" i="18"/>
  <c r="P406" i="18"/>
  <c r="O406" i="18"/>
  <c r="N406" i="18"/>
  <c r="M406" i="18"/>
  <c r="L406" i="18"/>
  <c r="K406" i="18"/>
  <c r="J406" i="18"/>
  <c r="I406" i="18"/>
  <c r="H406" i="18"/>
  <c r="G406" i="18"/>
  <c r="AD405" i="18"/>
  <c r="AC405" i="18"/>
  <c r="AB405" i="18"/>
  <c r="AA405" i="18"/>
  <c r="Z405" i="18"/>
  <c r="Y405" i="18"/>
  <c r="W405" i="18"/>
  <c r="V405" i="18"/>
  <c r="U405" i="18"/>
  <c r="T405" i="18"/>
  <c r="S405" i="18"/>
  <c r="R405" i="18"/>
  <c r="Q405" i="18"/>
  <c r="P405" i="18"/>
  <c r="O405" i="18"/>
  <c r="N405" i="18"/>
  <c r="M405" i="18"/>
  <c r="L405" i="18"/>
  <c r="K405" i="18"/>
  <c r="J405" i="18"/>
  <c r="I405" i="18"/>
  <c r="H405" i="18"/>
  <c r="G405" i="18"/>
  <c r="AD404" i="18"/>
  <c r="AC404" i="18"/>
  <c r="AB404" i="18"/>
  <c r="AA404" i="18"/>
  <c r="Z404" i="18"/>
  <c r="Y404" i="18"/>
  <c r="W404" i="18"/>
  <c r="V404" i="18"/>
  <c r="U404" i="18"/>
  <c r="T404" i="18"/>
  <c r="S404" i="18"/>
  <c r="R404" i="18"/>
  <c r="Q404" i="18"/>
  <c r="P404" i="18"/>
  <c r="O404" i="18"/>
  <c r="N404" i="18"/>
  <c r="M404" i="18"/>
  <c r="L404" i="18"/>
  <c r="K404" i="18"/>
  <c r="J404" i="18"/>
  <c r="I404" i="18"/>
  <c r="H404" i="18"/>
  <c r="G404" i="18"/>
  <c r="AD403" i="18"/>
  <c r="AC403" i="18"/>
  <c r="AB403" i="18"/>
  <c r="AA403" i="18"/>
  <c r="Z403" i="18"/>
  <c r="Y403" i="18"/>
  <c r="W403" i="18"/>
  <c r="V403" i="18"/>
  <c r="U403" i="18"/>
  <c r="T403" i="18"/>
  <c r="S403" i="18"/>
  <c r="R403" i="18"/>
  <c r="Q403" i="18"/>
  <c r="P403" i="18"/>
  <c r="O403" i="18"/>
  <c r="N403" i="18"/>
  <c r="M403" i="18"/>
  <c r="L403" i="18"/>
  <c r="K403" i="18"/>
  <c r="J403" i="18"/>
  <c r="I403" i="18"/>
  <c r="H403" i="18"/>
  <c r="G403" i="18"/>
  <c r="AD402" i="18"/>
  <c r="AC402" i="18"/>
  <c r="AB402" i="18"/>
  <c r="AA402" i="18"/>
  <c r="Z402" i="18"/>
  <c r="Y402" i="18"/>
  <c r="W402" i="18"/>
  <c r="V402" i="18"/>
  <c r="U402" i="18"/>
  <c r="T402" i="18"/>
  <c r="S402" i="18"/>
  <c r="R402" i="18"/>
  <c r="Q402" i="18"/>
  <c r="P402" i="18"/>
  <c r="O402" i="18"/>
  <c r="N402" i="18"/>
  <c r="M402" i="18"/>
  <c r="L402" i="18"/>
  <c r="K402" i="18"/>
  <c r="J402" i="18"/>
  <c r="I402" i="18"/>
  <c r="H402" i="18"/>
  <c r="G402" i="18"/>
  <c r="AD401" i="18"/>
  <c r="AC401" i="18"/>
  <c r="AB401" i="18"/>
  <c r="AA401" i="18"/>
  <c r="Z401" i="18"/>
  <c r="Y401" i="18"/>
  <c r="W401" i="18"/>
  <c r="V401" i="18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AD400" i="18"/>
  <c r="AC400" i="18"/>
  <c r="AB400" i="18"/>
  <c r="AA400" i="18"/>
  <c r="Z400" i="18"/>
  <c r="Y400" i="18"/>
  <c r="W400" i="18"/>
  <c r="V400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AD399" i="18"/>
  <c r="AC399" i="18"/>
  <c r="AB399" i="18"/>
  <c r="AA399" i="18"/>
  <c r="Z399" i="18"/>
  <c r="Y399" i="18"/>
  <c r="W399" i="18"/>
  <c r="V399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AD398" i="18"/>
  <c r="AC398" i="18"/>
  <c r="AB398" i="18"/>
  <c r="AA398" i="18"/>
  <c r="Z398" i="18"/>
  <c r="Y398" i="18"/>
  <c r="W398" i="18"/>
  <c r="V398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AD397" i="18"/>
  <c r="AC397" i="18"/>
  <c r="AB397" i="18"/>
  <c r="AA397" i="18"/>
  <c r="Z397" i="18"/>
  <c r="Y397" i="18"/>
  <c r="W397" i="18"/>
  <c r="V397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AD396" i="18"/>
  <c r="AC396" i="18"/>
  <c r="AB396" i="18"/>
  <c r="AA396" i="18"/>
  <c r="Z396" i="18"/>
  <c r="Y396" i="18"/>
  <c r="W396" i="18"/>
  <c r="V396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AD394" i="18"/>
  <c r="AC394" i="18"/>
  <c r="AB394" i="18"/>
  <c r="AA394" i="18"/>
  <c r="Z394" i="18"/>
  <c r="Y394" i="18"/>
  <c r="W394" i="18"/>
  <c r="V394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AD393" i="18"/>
  <c r="AC393" i="18"/>
  <c r="AB393" i="18"/>
  <c r="AA393" i="18"/>
  <c r="Z393" i="18"/>
  <c r="Y393" i="18"/>
  <c r="W393" i="18"/>
  <c r="V393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AD392" i="18"/>
  <c r="AC392" i="18"/>
  <c r="AB392" i="18"/>
  <c r="AA392" i="18"/>
  <c r="Z392" i="18"/>
  <c r="Y392" i="18"/>
  <c r="W392" i="18"/>
  <c r="V392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AD391" i="18"/>
  <c r="AC391" i="18"/>
  <c r="AB391" i="18"/>
  <c r="AA391" i="18"/>
  <c r="Z391" i="18"/>
  <c r="Y391" i="18"/>
  <c r="W391" i="18"/>
  <c r="V391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AD390" i="18"/>
  <c r="AC390" i="18"/>
  <c r="AB390" i="18"/>
  <c r="AA390" i="18"/>
  <c r="Z390" i="18"/>
  <c r="Y390" i="18"/>
  <c r="W390" i="18"/>
  <c r="V390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AD389" i="18"/>
  <c r="AC389" i="18"/>
  <c r="AB389" i="18"/>
  <c r="AA389" i="18"/>
  <c r="Z389" i="18"/>
  <c r="Y389" i="18"/>
  <c r="W389" i="18"/>
  <c r="V389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AD388" i="18"/>
  <c r="AC388" i="18"/>
  <c r="AB388" i="18"/>
  <c r="AA388" i="18"/>
  <c r="Z388" i="18"/>
  <c r="Y388" i="18"/>
  <c r="X388" i="18"/>
  <c r="W388" i="18"/>
  <c r="V388" i="18"/>
  <c r="U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AD387" i="18"/>
  <c r="AC387" i="18"/>
  <c r="AB387" i="18"/>
  <c r="AA387" i="18"/>
  <c r="Z387" i="18"/>
  <c r="Y387" i="18"/>
  <c r="X387" i="18"/>
  <c r="W387" i="18"/>
  <c r="V387" i="18"/>
  <c r="U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AD386" i="18"/>
  <c r="AC386" i="18"/>
  <c r="AB386" i="18"/>
  <c r="AA386" i="18"/>
  <c r="Z386" i="18"/>
  <c r="Y386" i="18"/>
  <c r="X386" i="18"/>
  <c r="W386" i="18"/>
  <c r="V386" i="18"/>
  <c r="U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AD385" i="18"/>
  <c r="AC385" i="18"/>
  <c r="AB385" i="18"/>
  <c r="AA385" i="18"/>
  <c r="Z385" i="18"/>
  <c r="Y385" i="18"/>
  <c r="X385" i="18"/>
  <c r="W385" i="18"/>
  <c r="V385" i="18"/>
  <c r="U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AD384" i="18"/>
  <c r="AC384" i="18"/>
  <c r="AB384" i="18"/>
  <c r="AA384" i="18"/>
  <c r="Z384" i="18"/>
  <c r="Y384" i="18"/>
  <c r="X384" i="18"/>
  <c r="W384" i="18"/>
  <c r="V384" i="18"/>
  <c r="U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AD383" i="18"/>
  <c r="AC383" i="18"/>
  <c r="AB383" i="18"/>
  <c r="AA383" i="18"/>
  <c r="Z383" i="18"/>
  <c r="Y383" i="18"/>
  <c r="X383" i="18"/>
  <c r="W383" i="18"/>
  <c r="V383" i="18"/>
  <c r="U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AD382" i="18"/>
  <c r="AC382" i="18"/>
  <c r="AB382" i="18"/>
  <c r="AA382" i="18"/>
  <c r="Z382" i="18"/>
  <c r="Y382" i="18"/>
  <c r="X382" i="18"/>
  <c r="W382" i="18"/>
  <c r="V382" i="18"/>
  <c r="U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AD381" i="18"/>
  <c r="AC381" i="18"/>
  <c r="AB381" i="18"/>
  <c r="AA381" i="18"/>
  <c r="Z381" i="18"/>
  <c r="Y381" i="18"/>
  <c r="X381" i="18"/>
  <c r="W381" i="18"/>
  <c r="V381" i="18"/>
  <c r="U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AD380" i="18"/>
  <c r="AC380" i="18"/>
  <c r="AB380" i="18"/>
  <c r="AA380" i="18"/>
  <c r="Z380" i="18"/>
  <c r="Y380" i="18"/>
  <c r="X380" i="18"/>
  <c r="W380" i="18"/>
  <c r="V380" i="18"/>
  <c r="U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AD379" i="18"/>
  <c r="AC379" i="18"/>
  <c r="AB379" i="18"/>
  <c r="AA379" i="18"/>
  <c r="Z379" i="18"/>
  <c r="Y379" i="18"/>
  <c r="X379" i="18"/>
  <c r="W379" i="18"/>
  <c r="V379" i="18"/>
  <c r="U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AD378" i="18"/>
  <c r="AC378" i="18"/>
  <c r="AB378" i="18"/>
  <c r="AA378" i="18"/>
  <c r="Z378" i="18"/>
  <c r="Y378" i="18"/>
  <c r="X378" i="18"/>
  <c r="W378" i="18"/>
  <c r="V378" i="18"/>
  <c r="U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AD377" i="18"/>
  <c r="AC377" i="18"/>
  <c r="AB377" i="18"/>
  <c r="AA377" i="18"/>
  <c r="Z377" i="18"/>
  <c r="Y377" i="18"/>
  <c r="X377" i="18"/>
  <c r="W377" i="18"/>
  <c r="V377" i="18"/>
  <c r="U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AD376" i="18"/>
  <c r="AC376" i="18"/>
  <c r="AB376" i="18"/>
  <c r="AA376" i="18"/>
  <c r="Z376" i="18"/>
  <c r="Y376" i="18"/>
  <c r="X376" i="18"/>
  <c r="W376" i="18"/>
  <c r="V376" i="18"/>
  <c r="U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AD375" i="18"/>
  <c r="AC375" i="18"/>
  <c r="AB375" i="18"/>
  <c r="AA375" i="18"/>
  <c r="Z375" i="18"/>
  <c r="Y375" i="18"/>
  <c r="X375" i="18"/>
  <c r="W375" i="18"/>
  <c r="V375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AD374" i="18"/>
  <c r="AC374" i="18"/>
  <c r="AB374" i="18"/>
  <c r="AA374" i="18"/>
  <c r="Z374" i="18"/>
  <c r="Y374" i="18"/>
  <c r="X374" i="18"/>
  <c r="W374" i="18"/>
  <c r="V374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AD373" i="18"/>
  <c r="AC373" i="18"/>
  <c r="AB373" i="18"/>
  <c r="AA373" i="18"/>
  <c r="Z373" i="18"/>
  <c r="Y373" i="18"/>
  <c r="X373" i="18"/>
  <c r="W373" i="18"/>
  <c r="V373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AD372" i="18"/>
  <c r="AC372" i="18"/>
  <c r="AB372" i="18"/>
  <c r="AA372" i="18"/>
  <c r="Z372" i="18"/>
  <c r="Y372" i="18"/>
  <c r="X372" i="18"/>
  <c r="W372" i="18"/>
  <c r="V372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AD371" i="18"/>
  <c r="AC371" i="18"/>
  <c r="AB371" i="18"/>
  <c r="AA371" i="18"/>
  <c r="Z28" i="21" s="1"/>
  <c r="Z371" i="18"/>
  <c r="Y371" i="18"/>
  <c r="X371" i="18"/>
  <c r="W371" i="18"/>
  <c r="V28" i="21" s="1"/>
  <c r="V371" i="18"/>
  <c r="U371" i="18"/>
  <c r="T371" i="18"/>
  <c r="S371" i="18"/>
  <c r="R28" i="21" s="1"/>
  <c r="R371" i="18"/>
  <c r="Q371" i="18"/>
  <c r="P371" i="18"/>
  <c r="O371" i="18"/>
  <c r="N28" i="21" s="1"/>
  <c r="N371" i="18"/>
  <c r="M371" i="18"/>
  <c r="L371" i="18"/>
  <c r="K371" i="18"/>
  <c r="J28" i="21" s="1"/>
  <c r="J371" i="18"/>
  <c r="I371" i="18"/>
  <c r="H371" i="18"/>
  <c r="G371" i="18"/>
  <c r="F28" i="21" s="1"/>
  <c r="AD370" i="18"/>
  <c r="AC370" i="18"/>
  <c r="AB370" i="18"/>
  <c r="AA370" i="18"/>
  <c r="Z370" i="18"/>
  <c r="Y370" i="18"/>
  <c r="X370" i="18"/>
  <c r="W370" i="18"/>
  <c r="V370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AD369" i="18"/>
  <c r="AC369" i="18"/>
  <c r="AB369" i="18"/>
  <c r="AA369" i="18"/>
  <c r="Z369" i="18"/>
  <c r="Y369" i="18"/>
  <c r="X369" i="18"/>
  <c r="W369" i="18"/>
  <c r="V369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AD368" i="18"/>
  <c r="AC368" i="18"/>
  <c r="AB368" i="18"/>
  <c r="AA368" i="18"/>
  <c r="Z368" i="18"/>
  <c r="Y368" i="18"/>
  <c r="X368" i="18"/>
  <c r="W368" i="18"/>
  <c r="V368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AD367" i="18"/>
  <c r="AC367" i="18"/>
  <c r="AB367" i="18"/>
  <c r="AA367" i="18"/>
  <c r="Z367" i="18"/>
  <c r="Y367" i="18"/>
  <c r="X367" i="18"/>
  <c r="W367" i="18"/>
  <c r="V367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AD366" i="18"/>
  <c r="AC366" i="18"/>
  <c r="AB366" i="18"/>
  <c r="AA366" i="18"/>
  <c r="Z366" i="18"/>
  <c r="Y366" i="18"/>
  <c r="X366" i="18"/>
  <c r="W366" i="18"/>
  <c r="V366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AD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AD364" i="18"/>
  <c r="AC364" i="18"/>
  <c r="AB364" i="18"/>
  <c r="AA364" i="18"/>
  <c r="Z364" i="18"/>
  <c r="Y364" i="18"/>
  <c r="X364" i="18"/>
  <c r="W364" i="18"/>
  <c r="V364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AD363" i="18"/>
  <c r="AC363" i="18"/>
  <c r="AB363" i="18"/>
  <c r="AA363" i="18"/>
  <c r="Z363" i="18"/>
  <c r="Y363" i="18"/>
  <c r="X363" i="18"/>
  <c r="W363" i="18"/>
  <c r="V363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AD362" i="18"/>
  <c r="AC362" i="18"/>
  <c r="AB362" i="18"/>
  <c r="AA362" i="18"/>
  <c r="Z362" i="18"/>
  <c r="Y362" i="18"/>
  <c r="X362" i="18"/>
  <c r="W362" i="18"/>
  <c r="V362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AD361" i="18"/>
  <c r="AC361" i="18"/>
  <c r="AB27" i="21" s="1"/>
  <c r="AB361" i="18"/>
  <c r="AA361" i="18"/>
  <c r="Z361" i="18"/>
  <c r="Y361" i="18"/>
  <c r="X27" i="21" s="1"/>
  <c r="X361" i="18"/>
  <c r="W361" i="18"/>
  <c r="V361" i="18"/>
  <c r="U361" i="18"/>
  <c r="T27" i="21" s="1"/>
  <c r="T361" i="18"/>
  <c r="S361" i="18"/>
  <c r="R361" i="18"/>
  <c r="Q361" i="18"/>
  <c r="P27" i="21" s="1"/>
  <c r="P361" i="18"/>
  <c r="O361" i="18"/>
  <c r="N361" i="18"/>
  <c r="M361" i="18"/>
  <c r="L27" i="21" s="1"/>
  <c r="L361" i="18"/>
  <c r="K361" i="18"/>
  <c r="J361" i="18"/>
  <c r="I361" i="18"/>
  <c r="H27" i="21" s="1"/>
  <c r="H361" i="18"/>
  <c r="G361" i="18"/>
  <c r="AD360" i="18"/>
  <c r="AC360" i="18"/>
  <c r="AB360" i="18"/>
  <c r="AA360" i="18"/>
  <c r="Z360" i="18"/>
  <c r="Y360" i="18"/>
  <c r="X360" i="18"/>
  <c r="W360" i="18"/>
  <c r="V360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AD359" i="18"/>
  <c r="AC359" i="18"/>
  <c r="AB359" i="18"/>
  <c r="AA359" i="18"/>
  <c r="Z359" i="18"/>
  <c r="Y359" i="18"/>
  <c r="X359" i="18"/>
  <c r="W359" i="18"/>
  <c r="V359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AD358" i="18"/>
  <c r="AC358" i="18"/>
  <c r="AB358" i="18"/>
  <c r="AA358" i="18"/>
  <c r="Z358" i="18"/>
  <c r="Y358" i="18"/>
  <c r="X358" i="18"/>
  <c r="W358" i="18"/>
  <c r="V358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AD357" i="18"/>
  <c r="AC357" i="18"/>
  <c r="AB357" i="18"/>
  <c r="AA357" i="18"/>
  <c r="Z357" i="18"/>
  <c r="Y357" i="18"/>
  <c r="X357" i="18"/>
  <c r="W357" i="18"/>
  <c r="V357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AD356" i="18"/>
  <c r="AC356" i="18"/>
  <c r="AB356" i="18"/>
  <c r="AA356" i="18"/>
  <c r="Z356" i="18"/>
  <c r="Y356" i="18"/>
  <c r="X356" i="18"/>
  <c r="W356" i="18"/>
  <c r="V356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AD355" i="18"/>
  <c r="AC355" i="18"/>
  <c r="AB355" i="18"/>
  <c r="AA355" i="18"/>
  <c r="Z355" i="18"/>
  <c r="Y355" i="18"/>
  <c r="X355" i="18"/>
  <c r="W355" i="18"/>
  <c r="V355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AD354" i="18"/>
  <c r="AC354" i="18"/>
  <c r="AB354" i="18"/>
  <c r="AA354" i="18"/>
  <c r="Z354" i="18"/>
  <c r="Y354" i="18"/>
  <c r="X354" i="18"/>
  <c r="W354" i="18"/>
  <c r="V354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AD353" i="18"/>
  <c r="AC353" i="18"/>
  <c r="AB353" i="18"/>
  <c r="AA353" i="18"/>
  <c r="Z353" i="18"/>
  <c r="Y353" i="18"/>
  <c r="X353" i="18"/>
  <c r="W353" i="18"/>
  <c r="V353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AD352" i="18"/>
  <c r="AC352" i="18"/>
  <c r="AB352" i="18"/>
  <c r="AA352" i="18"/>
  <c r="Z352" i="18"/>
  <c r="Y352" i="18"/>
  <c r="X352" i="18"/>
  <c r="W352" i="18"/>
  <c r="V352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AD351" i="18"/>
  <c r="AC351" i="18"/>
  <c r="AB351" i="18"/>
  <c r="AA351" i="18"/>
  <c r="Z351" i="18"/>
  <c r="Y351" i="18"/>
  <c r="X351" i="18"/>
  <c r="W351" i="18"/>
  <c r="V351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AD350" i="18"/>
  <c r="AC350" i="18"/>
  <c r="AB350" i="18"/>
  <c r="AA350" i="18"/>
  <c r="Z350" i="18"/>
  <c r="Y350" i="18"/>
  <c r="X350" i="18"/>
  <c r="W350" i="18"/>
  <c r="V350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AD349" i="18"/>
  <c r="AC349" i="18"/>
  <c r="AB349" i="18"/>
  <c r="AA349" i="18"/>
  <c r="Z349" i="18"/>
  <c r="Y349" i="18"/>
  <c r="X349" i="18"/>
  <c r="W349" i="18"/>
  <c r="V349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AD348" i="18"/>
  <c r="AC348" i="18"/>
  <c r="AB348" i="18"/>
  <c r="AA348" i="18"/>
  <c r="Z348" i="18"/>
  <c r="Y348" i="18"/>
  <c r="X348" i="18"/>
  <c r="W348" i="18"/>
  <c r="V348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AD347" i="18"/>
  <c r="AC347" i="18"/>
  <c r="AB347" i="18"/>
  <c r="AA347" i="18"/>
  <c r="Z26" i="21" s="1"/>
  <c r="Z347" i="18"/>
  <c r="Y347" i="18"/>
  <c r="X347" i="18"/>
  <c r="W347" i="18"/>
  <c r="V26" i="21" s="1"/>
  <c r="V347" i="18"/>
  <c r="U347" i="18"/>
  <c r="T347" i="18"/>
  <c r="S347" i="18"/>
  <c r="R347" i="18"/>
  <c r="Q347" i="18"/>
  <c r="P347" i="18"/>
  <c r="O347" i="18"/>
  <c r="N26" i="21" s="1"/>
  <c r="N347" i="18"/>
  <c r="M347" i="18"/>
  <c r="L347" i="18"/>
  <c r="K347" i="18"/>
  <c r="J26" i="21" s="1"/>
  <c r="J347" i="18"/>
  <c r="I347" i="18"/>
  <c r="H347" i="18"/>
  <c r="G347" i="18"/>
  <c r="AD346" i="18"/>
  <c r="AC346" i="18"/>
  <c r="AB346" i="18"/>
  <c r="AA346" i="18"/>
  <c r="Z346" i="18"/>
  <c r="Y346" i="18"/>
  <c r="X346" i="18"/>
  <c r="W346" i="18"/>
  <c r="V346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AD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AD344" i="18"/>
  <c r="AC344" i="18"/>
  <c r="AB344" i="18"/>
  <c r="AA344" i="18"/>
  <c r="Z344" i="18"/>
  <c r="Y344" i="18"/>
  <c r="X344" i="18"/>
  <c r="W344" i="18"/>
  <c r="V344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AD343" i="18"/>
  <c r="AC343" i="18"/>
  <c r="AB343" i="18"/>
  <c r="AA343" i="18"/>
  <c r="Z343" i="18"/>
  <c r="Y343" i="18"/>
  <c r="X343" i="18"/>
  <c r="W343" i="18"/>
  <c r="V343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AD342" i="18"/>
  <c r="AC342" i="18"/>
  <c r="AB342" i="18"/>
  <c r="AA342" i="18"/>
  <c r="Z342" i="18"/>
  <c r="Y342" i="18"/>
  <c r="X342" i="18"/>
  <c r="W342" i="18"/>
  <c r="V342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AD341" i="18"/>
  <c r="AC341" i="18"/>
  <c r="AB341" i="18"/>
  <c r="AA341" i="18"/>
  <c r="Z341" i="18"/>
  <c r="Y341" i="18"/>
  <c r="X341" i="18"/>
  <c r="W341" i="18"/>
  <c r="V341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AD340" i="18"/>
  <c r="AC340" i="18"/>
  <c r="AB340" i="18"/>
  <c r="AA340" i="18"/>
  <c r="Z340" i="18"/>
  <c r="Y340" i="18"/>
  <c r="X340" i="18"/>
  <c r="W340" i="18"/>
  <c r="V340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AD339" i="18"/>
  <c r="AC339" i="18"/>
  <c r="AB339" i="18"/>
  <c r="AA339" i="18"/>
  <c r="Z339" i="18"/>
  <c r="Y339" i="18"/>
  <c r="X339" i="18"/>
  <c r="W339" i="18"/>
  <c r="V339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AD338" i="18"/>
  <c r="AC338" i="18"/>
  <c r="AB338" i="18"/>
  <c r="AA338" i="18"/>
  <c r="Z338" i="18"/>
  <c r="Y338" i="18"/>
  <c r="X338" i="18"/>
  <c r="W338" i="18"/>
  <c r="V338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AD337" i="18"/>
  <c r="AC337" i="18"/>
  <c r="AB337" i="18"/>
  <c r="AA337" i="18"/>
  <c r="Z337" i="18"/>
  <c r="Y337" i="18"/>
  <c r="X337" i="18"/>
  <c r="W337" i="18"/>
  <c r="V337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AD336" i="18"/>
  <c r="AC336" i="18"/>
  <c r="AB336" i="18"/>
  <c r="AA336" i="18"/>
  <c r="Z336" i="18"/>
  <c r="Y336" i="18"/>
  <c r="X336" i="18"/>
  <c r="W336" i="18"/>
  <c r="V336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AD335" i="18"/>
  <c r="AC335" i="18"/>
  <c r="AB335" i="18"/>
  <c r="AA335" i="18"/>
  <c r="Z335" i="18"/>
  <c r="Y335" i="18"/>
  <c r="X335" i="18"/>
  <c r="W335" i="18"/>
  <c r="V335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AD334" i="18"/>
  <c r="AC334" i="18"/>
  <c r="AB334" i="18"/>
  <c r="AA334" i="18"/>
  <c r="Z334" i="18"/>
  <c r="Y334" i="18"/>
  <c r="X334" i="18"/>
  <c r="W334" i="18"/>
  <c r="V334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AD333" i="18"/>
  <c r="AC333" i="18"/>
  <c r="AB333" i="18"/>
  <c r="AA333" i="18"/>
  <c r="Z333" i="18"/>
  <c r="Y333" i="18"/>
  <c r="X333" i="18"/>
  <c r="W333" i="18"/>
  <c r="V333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AD332" i="18"/>
  <c r="AC332" i="18"/>
  <c r="AB332" i="18"/>
  <c r="AA332" i="18"/>
  <c r="Z332" i="18"/>
  <c r="Y332" i="18"/>
  <c r="X332" i="18"/>
  <c r="W332" i="18"/>
  <c r="V332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AD331" i="18"/>
  <c r="AC331" i="18"/>
  <c r="AB331" i="18"/>
  <c r="AA331" i="18"/>
  <c r="Z331" i="18"/>
  <c r="Y331" i="18"/>
  <c r="X331" i="18"/>
  <c r="W331" i="18"/>
  <c r="V331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AD330" i="18"/>
  <c r="AC330" i="18"/>
  <c r="AB330" i="18"/>
  <c r="AA330" i="18"/>
  <c r="Z330" i="18"/>
  <c r="Y330" i="18"/>
  <c r="X330" i="18"/>
  <c r="W330" i="18"/>
  <c r="V330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AD329" i="18"/>
  <c r="AC329" i="18"/>
  <c r="AB329" i="18"/>
  <c r="AA329" i="18"/>
  <c r="Z329" i="18"/>
  <c r="Y329" i="18"/>
  <c r="X329" i="18"/>
  <c r="W329" i="18"/>
  <c r="V329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AD328" i="18"/>
  <c r="AC328" i="18"/>
  <c r="AB328" i="18"/>
  <c r="AA328" i="18"/>
  <c r="Z328" i="18"/>
  <c r="Y328" i="18"/>
  <c r="X328" i="18"/>
  <c r="W328" i="18"/>
  <c r="V328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AD327" i="18"/>
  <c r="AC327" i="18"/>
  <c r="AB327" i="18"/>
  <c r="AA327" i="18"/>
  <c r="Z327" i="18"/>
  <c r="Y327" i="18"/>
  <c r="X327" i="18"/>
  <c r="W327" i="18"/>
  <c r="V327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AD326" i="18"/>
  <c r="AC326" i="18"/>
  <c r="AB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AD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AD324" i="18"/>
  <c r="AC324" i="18"/>
  <c r="AB324" i="18"/>
  <c r="AA324" i="18"/>
  <c r="Z324" i="18"/>
  <c r="Y324" i="18"/>
  <c r="X324" i="18"/>
  <c r="W324" i="18"/>
  <c r="V324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AD323" i="18"/>
  <c r="AC323" i="18"/>
  <c r="AB323" i="18"/>
  <c r="AA323" i="18"/>
  <c r="Z323" i="18"/>
  <c r="Y323" i="18"/>
  <c r="X323" i="18"/>
  <c r="W323" i="18"/>
  <c r="V323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AD322" i="18"/>
  <c r="AC322" i="18"/>
  <c r="AB322" i="18"/>
  <c r="AA322" i="18"/>
  <c r="Z322" i="18"/>
  <c r="Y322" i="18"/>
  <c r="X322" i="18"/>
  <c r="W322" i="18"/>
  <c r="V322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AD321" i="18"/>
  <c r="AC321" i="18"/>
  <c r="AB321" i="18"/>
  <c r="AA321" i="18"/>
  <c r="Z321" i="18"/>
  <c r="Y321" i="18"/>
  <c r="X321" i="18"/>
  <c r="W321" i="18"/>
  <c r="V321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AD320" i="18"/>
  <c r="AC320" i="18"/>
  <c r="AB320" i="18"/>
  <c r="AA320" i="18"/>
  <c r="Z320" i="18"/>
  <c r="Y320" i="18"/>
  <c r="X320" i="18"/>
  <c r="W320" i="18"/>
  <c r="V320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AD319" i="18"/>
  <c r="AC319" i="18"/>
  <c r="AB319" i="18"/>
  <c r="AA319" i="18"/>
  <c r="Z319" i="18"/>
  <c r="Y319" i="18"/>
  <c r="X319" i="18"/>
  <c r="W319" i="18"/>
  <c r="V319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AD318" i="18"/>
  <c r="AC318" i="18"/>
  <c r="AB318" i="18"/>
  <c r="AA318" i="18"/>
  <c r="Z318" i="18"/>
  <c r="Y318" i="18"/>
  <c r="X318" i="18"/>
  <c r="W318" i="18"/>
  <c r="V318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AD317" i="18"/>
  <c r="AC317" i="18"/>
  <c r="AB317" i="18"/>
  <c r="AA317" i="18"/>
  <c r="Z317" i="18"/>
  <c r="Y317" i="18"/>
  <c r="X317" i="18"/>
  <c r="W317" i="18"/>
  <c r="V317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AD316" i="18"/>
  <c r="AC316" i="18"/>
  <c r="AB316" i="18"/>
  <c r="AA316" i="18"/>
  <c r="Z316" i="18"/>
  <c r="Y316" i="18"/>
  <c r="X316" i="18"/>
  <c r="W316" i="18"/>
  <c r="V316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AD315" i="18"/>
  <c r="AC315" i="18"/>
  <c r="AB315" i="18"/>
  <c r="AA315" i="18"/>
  <c r="Z315" i="18"/>
  <c r="Y315" i="18"/>
  <c r="X315" i="18"/>
  <c r="W315" i="18"/>
  <c r="V315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AD314" i="18"/>
  <c r="AC314" i="18"/>
  <c r="AB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AD313" i="18"/>
  <c r="AC313" i="18"/>
  <c r="AB313" i="18"/>
  <c r="AA313" i="18"/>
  <c r="Z313" i="18"/>
  <c r="Y313" i="18"/>
  <c r="X313" i="18"/>
  <c r="W313" i="18"/>
  <c r="V313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AD312" i="18"/>
  <c r="AC312" i="18"/>
  <c r="AB312" i="18"/>
  <c r="AA312" i="18"/>
  <c r="Z312" i="18"/>
  <c r="Y312" i="18"/>
  <c r="X312" i="18"/>
  <c r="W312" i="18"/>
  <c r="V312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AD311" i="18"/>
  <c r="AC311" i="18"/>
  <c r="AB311" i="18"/>
  <c r="AA311" i="18"/>
  <c r="Z311" i="18"/>
  <c r="Y311" i="18"/>
  <c r="X311" i="18"/>
  <c r="W311" i="18"/>
  <c r="V311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AD310" i="18"/>
  <c r="AC310" i="18"/>
  <c r="AB310" i="18"/>
  <c r="AA310" i="18"/>
  <c r="Z310" i="18"/>
  <c r="Y310" i="18"/>
  <c r="X310" i="18"/>
  <c r="W310" i="18"/>
  <c r="V310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AD309" i="18"/>
  <c r="AC309" i="18"/>
  <c r="AB309" i="18"/>
  <c r="AA309" i="18"/>
  <c r="Z309" i="18"/>
  <c r="Y309" i="18"/>
  <c r="X309" i="18"/>
  <c r="W309" i="18"/>
  <c r="V309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AD308" i="18"/>
  <c r="AC308" i="18"/>
  <c r="AB308" i="18"/>
  <c r="AA308" i="18"/>
  <c r="Z308" i="18"/>
  <c r="Y308" i="18"/>
  <c r="X308" i="18"/>
  <c r="W308" i="18"/>
  <c r="V308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AD307" i="18"/>
  <c r="AC307" i="18"/>
  <c r="AB307" i="18"/>
  <c r="AA307" i="18"/>
  <c r="Z307" i="18"/>
  <c r="Y307" i="18"/>
  <c r="X307" i="18"/>
  <c r="W307" i="18"/>
  <c r="V307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AD306" i="18"/>
  <c r="AC306" i="18"/>
  <c r="AB306" i="18"/>
  <c r="AA306" i="18"/>
  <c r="Z306" i="18"/>
  <c r="Y306" i="18"/>
  <c r="X306" i="18"/>
  <c r="W306" i="18"/>
  <c r="V306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AD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AD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AD303" i="18"/>
  <c r="AC303" i="18"/>
  <c r="AB303" i="18"/>
  <c r="AA303" i="18"/>
  <c r="Z303" i="18"/>
  <c r="Y303" i="18"/>
  <c r="X303" i="18"/>
  <c r="W303" i="18"/>
  <c r="V303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AB302" i="18"/>
  <c r="AA302" i="18"/>
  <c r="Z302" i="18"/>
  <c r="Y302" i="18"/>
  <c r="X302" i="18"/>
  <c r="W302" i="18"/>
  <c r="V302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AB301" i="18"/>
  <c r="AA301" i="18"/>
  <c r="Z301" i="18"/>
  <c r="Y301" i="18"/>
  <c r="X301" i="18"/>
  <c r="W301" i="18"/>
  <c r="V301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AB300" i="18"/>
  <c r="AA300" i="18"/>
  <c r="Z300" i="18"/>
  <c r="Y300" i="18"/>
  <c r="X300" i="18"/>
  <c r="W300" i="18"/>
  <c r="V300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AB299" i="18"/>
  <c r="AA299" i="18"/>
  <c r="Z299" i="18"/>
  <c r="Y299" i="18"/>
  <c r="X299" i="18"/>
  <c r="W299" i="18"/>
  <c r="V299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AB297" i="18"/>
  <c r="AA297" i="18"/>
  <c r="Z297" i="18"/>
  <c r="Y297" i="18"/>
  <c r="X297" i="18"/>
  <c r="W297" i="18"/>
  <c r="V297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AB296" i="18"/>
  <c r="AA296" i="18"/>
  <c r="Z296" i="18"/>
  <c r="Y296" i="18"/>
  <c r="X296" i="18"/>
  <c r="W296" i="18"/>
  <c r="V296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AB295" i="18"/>
  <c r="AA295" i="18"/>
  <c r="Z295" i="18"/>
  <c r="Y295" i="18"/>
  <c r="X295" i="18"/>
  <c r="W295" i="18"/>
  <c r="V295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AB294" i="18"/>
  <c r="AA294" i="18"/>
  <c r="Z294" i="18"/>
  <c r="Y294" i="18"/>
  <c r="X294" i="18"/>
  <c r="W294" i="18"/>
  <c r="V294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AB293" i="18"/>
  <c r="AA293" i="18"/>
  <c r="Z293" i="18"/>
  <c r="Y293" i="18"/>
  <c r="X293" i="18"/>
  <c r="W293" i="18"/>
  <c r="V293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AB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AB291" i="18"/>
  <c r="AA291" i="18"/>
  <c r="Z291" i="18"/>
  <c r="Y291" i="18"/>
  <c r="X291" i="18"/>
  <c r="W291" i="18"/>
  <c r="V291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AB290" i="18"/>
  <c r="AA290" i="18"/>
  <c r="Z290" i="18"/>
  <c r="Y290" i="18"/>
  <c r="X290" i="18"/>
  <c r="W290" i="18"/>
  <c r="V290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AD289" i="18"/>
  <c r="AC289" i="18"/>
  <c r="AB289" i="18"/>
  <c r="AA289" i="18"/>
  <c r="Z289" i="18"/>
  <c r="Y289" i="18"/>
  <c r="X289" i="18"/>
  <c r="W289" i="18"/>
  <c r="V289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AD288" i="18"/>
  <c r="AC288" i="18"/>
  <c r="AB288" i="18"/>
  <c r="AA288" i="18"/>
  <c r="Z288" i="18"/>
  <c r="Y288" i="18"/>
  <c r="X288" i="18"/>
  <c r="W288" i="18"/>
  <c r="V288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AD287" i="18"/>
  <c r="AC287" i="18"/>
  <c r="AB287" i="18"/>
  <c r="AA287" i="18"/>
  <c r="Z287" i="18"/>
  <c r="Y287" i="18"/>
  <c r="X287" i="18"/>
  <c r="W287" i="18"/>
  <c r="V287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AD286" i="18"/>
  <c r="AC286" i="18"/>
  <c r="AB286" i="18"/>
  <c r="AA286" i="18"/>
  <c r="Z286" i="18"/>
  <c r="Y286" i="18"/>
  <c r="X286" i="18"/>
  <c r="W286" i="18"/>
  <c r="V286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AD285" i="18"/>
  <c r="AC285" i="18"/>
  <c r="AB285" i="18"/>
  <c r="AA285" i="18"/>
  <c r="Z285" i="18"/>
  <c r="Y285" i="18"/>
  <c r="X285" i="18"/>
  <c r="W285" i="18"/>
  <c r="V285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AD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AD283" i="18"/>
  <c r="AC283" i="18"/>
  <c r="AB283" i="18"/>
  <c r="AA283" i="18"/>
  <c r="Z283" i="18"/>
  <c r="Y283" i="18"/>
  <c r="X283" i="18"/>
  <c r="W283" i="18"/>
  <c r="V283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AD282" i="18"/>
  <c r="AC282" i="18"/>
  <c r="AB282" i="18"/>
  <c r="AA282" i="18"/>
  <c r="Z282" i="18"/>
  <c r="Y282" i="18"/>
  <c r="X282" i="18"/>
  <c r="W282" i="18"/>
  <c r="V282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AD281" i="18"/>
  <c r="AC281" i="18"/>
  <c r="AB281" i="18"/>
  <c r="AA281" i="18"/>
  <c r="Z281" i="18"/>
  <c r="Y281" i="18"/>
  <c r="X281" i="18"/>
  <c r="W281" i="18"/>
  <c r="V281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AD280" i="18"/>
  <c r="AC280" i="18"/>
  <c r="AB280" i="18"/>
  <c r="AA280" i="18"/>
  <c r="Z280" i="18"/>
  <c r="Y280" i="18"/>
  <c r="X280" i="18"/>
  <c r="W280" i="18"/>
  <c r="V280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AD279" i="18"/>
  <c r="AC279" i="18"/>
  <c r="AB279" i="18"/>
  <c r="AA279" i="18"/>
  <c r="Z279" i="18"/>
  <c r="Y279" i="18"/>
  <c r="X279" i="18"/>
  <c r="W279" i="18"/>
  <c r="V279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AD278" i="18"/>
  <c r="AC278" i="18"/>
  <c r="AB278" i="18"/>
  <c r="AA278" i="18"/>
  <c r="Z278" i="18"/>
  <c r="Y278" i="18"/>
  <c r="X278" i="18"/>
  <c r="W278" i="18"/>
  <c r="V278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AD277" i="18"/>
  <c r="AC277" i="18"/>
  <c r="AB277" i="18"/>
  <c r="AA277" i="18"/>
  <c r="Z277" i="18"/>
  <c r="Y277" i="18"/>
  <c r="X277" i="18"/>
  <c r="W277" i="18"/>
  <c r="V277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AD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AD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AD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AD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AD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AD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AD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AD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AD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AD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AD266" i="18"/>
  <c r="AC266" i="18"/>
  <c r="AB266" i="18"/>
  <c r="AA266" i="18"/>
  <c r="Z266" i="18"/>
  <c r="Y266" i="18"/>
  <c r="X266" i="18"/>
  <c r="W266" i="18"/>
  <c r="V266" i="18"/>
  <c r="U266" i="18"/>
  <c r="T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AD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AD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AD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AD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AD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AD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AD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AD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AD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AD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AD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19" i="21" s="1"/>
  <c r="M252" i="18"/>
  <c r="L252" i="18"/>
  <c r="K252" i="18"/>
  <c r="J252" i="18"/>
  <c r="I252" i="18"/>
  <c r="H252" i="18"/>
  <c r="G252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R223" i="18"/>
  <c r="Q223" i="18"/>
  <c r="P223" i="18"/>
  <c r="O223" i="18"/>
  <c r="N18" i="21" s="1"/>
  <c r="N223" i="18"/>
  <c r="M223" i="18"/>
  <c r="L223" i="18"/>
  <c r="K223" i="18"/>
  <c r="J18" i="21" s="1"/>
  <c r="J223" i="18"/>
  <c r="I223" i="18"/>
  <c r="H223" i="18"/>
  <c r="G223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R189" i="18"/>
  <c r="Q189" i="18"/>
  <c r="P15" i="21" s="1"/>
  <c r="P189" i="18"/>
  <c r="O189" i="18"/>
  <c r="N189" i="18"/>
  <c r="M189" i="18"/>
  <c r="L189" i="18"/>
  <c r="K189" i="18"/>
  <c r="J189" i="18"/>
  <c r="I189" i="18"/>
  <c r="H15" i="21" s="1"/>
  <c r="H189" i="18"/>
  <c r="G189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R157" i="18"/>
  <c r="Q157" i="18"/>
  <c r="P13" i="21" s="1"/>
  <c r="P157" i="18"/>
  <c r="O157" i="18"/>
  <c r="N157" i="18"/>
  <c r="M157" i="18"/>
  <c r="L157" i="18"/>
  <c r="K157" i="18"/>
  <c r="J157" i="18"/>
  <c r="I157" i="18"/>
  <c r="H13" i="21" s="1"/>
  <c r="H157" i="18"/>
  <c r="G157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R142" i="18"/>
  <c r="Q142" i="18"/>
  <c r="P142" i="18"/>
  <c r="O12" i="21" s="1"/>
  <c r="O142" i="18"/>
  <c r="N142" i="18"/>
  <c r="M142" i="18"/>
  <c r="L142" i="18"/>
  <c r="K142" i="18"/>
  <c r="J142" i="18"/>
  <c r="I142" i="18"/>
  <c r="H142" i="18"/>
  <c r="G12" i="21" s="1"/>
  <c r="G142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R135" i="18"/>
  <c r="Q135" i="18"/>
  <c r="P135" i="18"/>
  <c r="O135" i="18"/>
  <c r="N11" i="21" s="1"/>
  <c r="N135" i="18"/>
  <c r="M135" i="18"/>
  <c r="L135" i="18"/>
  <c r="K135" i="18"/>
  <c r="J11" i="21" s="1"/>
  <c r="J135" i="18"/>
  <c r="I135" i="18"/>
  <c r="H135" i="18"/>
  <c r="G135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R118" i="18"/>
  <c r="Q118" i="18"/>
  <c r="P118" i="18"/>
  <c r="O10" i="21" s="1"/>
  <c r="O118" i="18"/>
  <c r="N118" i="18"/>
  <c r="M118" i="18"/>
  <c r="L118" i="18"/>
  <c r="K118" i="18"/>
  <c r="J118" i="18"/>
  <c r="I118" i="18"/>
  <c r="H118" i="18"/>
  <c r="G118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R108" i="18"/>
  <c r="Q108" i="18"/>
  <c r="P108" i="18"/>
  <c r="O108" i="18"/>
  <c r="N108" i="18"/>
  <c r="M108" i="18"/>
  <c r="L9" i="21" s="1"/>
  <c r="L108" i="18"/>
  <c r="K108" i="18"/>
  <c r="J108" i="18"/>
  <c r="I108" i="18"/>
  <c r="H108" i="18"/>
  <c r="G108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R97" i="18"/>
  <c r="Q97" i="18"/>
  <c r="P8" i="21" s="1"/>
  <c r="P97" i="18"/>
  <c r="O97" i="18"/>
  <c r="N97" i="18"/>
  <c r="M97" i="18"/>
  <c r="L97" i="18"/>
  <c r="K8" i="21" s="1"/>
  <c r="K97" i="18"/>
  <c r="J97" i="18"/>
  <c r="I97" i="18"/>
  <c r="H8" i="21" s="1"/>
  <c r="H97" i="18"/>
  <c r="G97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R59" i="18"/>
  <c r="Q59" i="18"/>
  <c r="P59" i="18"/>
  <c r="O59" i="18"/>
  <c r="N5" i="21" s="1"/>
  <c r="N59" i="18"/>
  <c r="M59" i="18"/>
  <c r="L59" i="18"/>
  <c r="K59" i="18"/>
  <c r="J5" i="21" s="1"/>
  <c r="J59" i="18"/>
  <c r="I59" i="18"/>
  <c r="H59" i="18"/>
  <c r="G59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R26" i="18"/>
  <c r="Q26" i="18"/>
  <c r="P26" i="18"/>
  <c r="O4" i="21" s="1"/>
  <c r="O26" i="18"/>
  <c r="N26" i="18"/>
  <c r="M26" i="18"/>
  <c r="L26" i="18"/>
  <c r="K26" i="18"/>
  <c r="J26" i="18"/>
  <c r="I26" i="18"/>
  <c r="H26" i="18"/>
  <c r="G26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R9" i="18"/>
  <c r="Q9" i="18"/>
  <c r="P9" i="18"/>
  <c r="O9" i="18"/>
  <c r="N9" i="18"/>
  <c r="M9" i="18"/>
  <c r="L9" i="18"/>
  <c r="K9" i="18"/>
  <c r="J9" i="18"/>
  <c r="I9" i="18"/>
  <c r="H9" i="18"/>
  <c r="G9" i="18"/>
  <c r="R8" i="18"/>
  <c r="Q8" i="18"/>
  <c r="P8" i="18"/>
  <c r="O8" i="18"/>
  <c r="N8" i="18"/>
  <c r="M8" i="18"/>
  <c r="L8" i="18"/>
  <c r="K8" i="18"/>
  <c r="J8" i="18"/>
  <c r="I8" i="18"/>
  <c r="H8" i="18"/>
  <c r="G8" i="18"/>
  <c r="R7" i="18"/>
  <c r="Q7" i="18"/>
  <c r="P7" i="18"/>
  <c r="O7" i="18"/>
  <c r="N7" i="18"/>
  <c r="M7" i="18"/>
  <c r="L7" i="18"/>
  <c r="K7" i="18"/>
  <c r="J7" i="18"/>
  <c r="I7" i="18"/>
  <c r="H7" i="18"/>
  <c r="G7" i="18"/>
  <c r="R6" i="18"/>
  <c r="Q6" i="18"/>
  <c r="P6" i="18"/>
  <c r="O6" i="18"/>
  <c r="N6" i="18"/>
  <c r="M6" i="18"/>
  <c r="L6" i="18"/>
  <c r="K6" i="18"/>
  <c r="J6" i="18"/>
  <c r="I6" i="18"/>
  <c r="H6" i="18"/>
  <c r="G6" i="18"/>
  <c r="R5" i="18"/>
  <c r="Q5" i="18"/>
  <c r="P5" i="18"/>
  <c r="O5" i="18"/>
  <c r="N5" i="18"/>
  <c r="M5" i="18"/>
  <c r="L5" i="18"/>
  <c r="K5" i="18"/>
  <c r="J5" i="18"/>
  <c r="I5" i="18"/>
  <c r="H5" i="18"/>
  <c r="G5" i="18"/>
  <c r="R4" i="18"/>
  <c r="Q4" i="18"/>
  <c r="P4" i="18"/>
  <c r="O4" i="18"/>
  <c r="N4" i="18"/>
  <c r="M4" i="18"/>
  <c r="L4" i="18"/>
  <c r="K4" i="18"/>
  <c r="J4" i="18"/>
  <c r="I4" i="18"/>
  <c r="H4" i="18"/>
  <c r="G4" i="18"/>
  <c r="R3" i="18"/>
  <c r="Q3" i="21" s="1"/>
  <c r="Q3" i="18"/>
  <c r="P3" i="21" s="1"/>
  <c r="P3" i="18"/>
  <c r="O3" i="21" s="1"/>
  <c r="O3" i="18"/>
  <c r="N3" i="21" s="1"/>
  <c r="N3" i="18"/>
  <c r="M3" i="21" s="1"/>
  <c r="M3" i="18"/>
  <c r="L3" i="18"/>
  <c r="K3" i="21" s="1"/>
  <c r="K3" i="18"/>
  <c r="J3" i="21" s="1"/>
  <c r="J3" i="18"/>
  <c r="I3" i="21" s="1"/>
  <c r="I3" i="18"/>
  <c r="H3" i="21" s="1"/>
  <c r="H3" i="18"/>
  <c r="G3" i="21" s="1"/>
  <c r="G3" i="18"/>
  <c r="J587" i="16"/>
  <c r="G587" i="16"/>
  <c r="U586" i="16"/>
  <c r="M586" i="16"/>
  <c r="H586" i="16"/>
  <c r="V585" i="16"/>
  <c r="J585" i="16"/>
  <c r="I584" i="16"/>
  <c r="J583" i="16"/>
  <c r="X582" i="16"/>
  <c r="M582" i="16"/>
  <c r="J581" i="16"/>
  <c r="G581" i="16"/>
  <c r="X580" i="16"/>
  <c r="T580" i="16"/>
  <c r="I580" i="16"/>
  <c r="T578" i="16"/>
  <c r="E578" i="16"/>
  <c r="D578" i="16"/>
  <c r="N577" i="16"/>
  <c r="F577" i="16"/>
  <c r="V575" i="16"/>
  <c r="G575" i="16"/>
  <c r="F575" i="16"/>
  <c r="T574" i="16"/>
  <c r="F573" i="16"/>
  <c r="J571" i="16"/>
  <c r="D570" i="16"/>
  <c r="K569" i="16"/>
  <c r="X568" i="16"/>
  <c r="T568" i="16"/>
  <c r="G567" i="16"/>
  <c r="T566" i="16"/>
  <c r="O563" i="16"/>
  <c r="X558" i="16"/>
  <c r="F557" i="16"/>
  <c r="R550" i="16"/>
  <c r="P550" i="16"/>
  <c r="O550" i="16"/>
  <c r="Q550" i="16" s="1"/>
  <c r="R549" i="16"/>
  <c r="P549" i="16"/>
  <c r="O549" i="16"/>
  <c r="R548" i="16"/>
  <c r="P548" i="16"/>
  <c r="O548" i="16"/>
  <c r="Q548" i="16" s="1"/>
  <c r="R547" i="16"/>
  <c r="P547" i="16"/>
  <c r="O547" i="16"/>
  <c r="R546" i="16"/>
  <c r="P546" i="16"/>
  <c r="O546" i="16"/>
  <c r="R545" i="16"/>
  <c r="P545" i="16"/>
  <c r="O545" i="16"/>
  <c r="R544" i="16"/>
  <c r="P544" i="16"/>
  <c r="O544" i="16"/>
  <c r="Q544" i="16" s="1"/>
  <c r="R543" i="16"/>
  <c r="P543" i="16"/>
  <c r="O543" i="16"/>
  <c r="Q543" i="16" s="1"/>
  <c r="R542" i="16"/>
  <c r="P542" i="16"/>
  <c r="O542" i="16"/>
  <c r="X541" i="16"/>
  <c r="X587" i="16" s="1"/>
  <c r="W541" i="16"/>
  <c r="W587" i="16" s="1"/>
  <c r="V541" i="16"/>
  <c r="V587" i="16" s="1"/>
  <c r="U541" i="16"/>
  <c r="U587" i="16" s="1"/>
  <c r="T541" i="16"/>
  <c r="T587" i="16" s="1"/>
  <c r="S541" i="16"/>
  <c r="S587" i="16" s="1"/>
  <c r="N541" i="16"/>
  <c r="N587" i="16" s="1"/>
  <c r="M541" i="16"/>
  <c r="M587" i="16" s="1"/>
  <c r="L541" i="16"/>
  <c r="L587" i="16" s="1"/>
  <c r="K541" i="16"/>
  <c r="K587" i="16" s="1"/>
  <c r="J541" i="16"/>
  <c r="I541" i="16"/>
  <c r="I587" i="16" s="1"/>
  <c r="H541" i="16"/>
  <c r="H587" i="16" s="1"/>
  <c r="G541" i="16"/>
  <c r="F541" i="16"/>
  <c r="F587" i="16" s="1"/>
  <c r="E541" i="16"/>
  <c r="E587" i="16" s="1"/>
  <c r="D541" i="16"/>
  <c r="D587" i="16" s="1"/>
  <c r="C541" i="16"/>
  <c r="C587" i="16" s="1"/>
  <c r="R540" i="16"/>
  <c r="P540" i="16"/>
  <c r="O540" i="16"/>
  <c r="R539" i="16"/>
  <c r="P539" i="16"/>
  <c r="Q539" i="16" s="1"/>
  <c r="O539" i="16"/>
  <c r="R538" i="16"/>
  <c r="P538" i="16"/>
  <c r="Q538" i="16" s="1"/>
  <c r="O538" i="16"/>
  <c r="R537" i="16"/>
  <c r="P537" i="16"/>
  <c r="Q537" i="16" s="1"/>
  <c r="O537" i="16"/>
  <c r="R536" i="16"/>
  <c r="P536" i="16"/>
  <c r="O536" i="16"/>
  <c r="R535" i="16"/>
  <c r="P535" i="16"/>
  <c r="O535" i="16"/>
  <c r="R534" i="16"/>
  <c r="P534" i="16"/>
  <c r="O534" i="16"/>
  <c r="R533" i="16"/>
  <c r="P533" i="16"/>
  <c r="O533" i="16"/>
  <c r="R532" i="16"/>
  <c r="P532" i="16"/>
  <c r="O532" i="16"/>
  <c r="R531" i="16"/>
  <c r="P531" i="16"/>
  <c r="Q531" i="16" s="1"/>
  <c r="O531" i="16"/>
  <c r="R530" i="16"/>
  <c r="P530" i="16"/>
  <c r="Q530" i="16" s="1"/>
  <c r="O530" i="16"/>
  <c r="R529" i="16"/>
  <c r="P529" i="16"/>
  <c r="Q529" i="16" s="1"/>
  <c r="O529" i="16"/>
  <c r="R528" i="16"/>
  <c r="P528" i="16"/>
  <c r="O528" i="16"/>
  <c r="R527" i="16"/>
  <c r="P527" i="16"/>
  <c r="O527" i="16"/>
  <c r="R526" i="16"/>
  <c r="P526" i="16"/>
  <c r="O526" i="16"/>
  <c r="R525" i="16"/>
  <c r="P525" i="16"/>
  <c r="O525" i="16"/>
  <c r="R524" i="16"/>
  <c r="P524" i="16"/>
  <c r="O524" i="16"/>
  <c r="R523" i="16"/>
  <c r="P523" i="16"/>
  <c r="Q523" i="16" s="1"/>
  <c r="O523" i="16"/>
  <c r="R522" i="16"/>
  <c r="P522" i="16"/>
  <c r="Q522" i="16" s="1"/>
  <c r="O522" i="16"/>
  <c r="R521" i="16"/>
  <c r="P521" i="16"/>
  <c r="Q521" i="16" s="1"/>
  <c r="O521" i="16"/>
  <c r="R520" i="16"/>
  <c r="P520" i="16"/>
  <c r="O520" i="16"/>
  <c r="R519" i="16"/>
  <c r="P519" i="16"/>
  <c r="O519" i="16"/>
  <c r="R518" i="16"/>
  <c r="P518" i="16"/>
  <c r="O518" i="16"/>
  <c r="R517" i="16"/>
  <c r="P517" i="16"/>
  <c r="O517" i="16"/>
  <c r="R516" i="16"/>
  <c r="P516" i="16"/>
  <c r="O516" i="16"/>
  <c r="R515" i="16"/>
  <c r="P515" i="16"/>
  <c r="Q515" i="16" s="1"/>
  <c r="O515" i="16"/>
  <c r="R514" i="16"/>
  <c r="P514" i="16"/>
  <c r="Q514" i="16" s="1"/>
  <c r="O514" i="16"/>
  <c r="R513" i="16"/>
  <c r="P513" i="16"/>
  <c r="Q513" i="16" s="1"/>
  <c r="O513" i="16"/>
  <c r="R512" i="16"/>
  <c r="P512" i="16"/>
  <c r="O512" i="16"/>
  <c r="R511" i="16"/>
  <c r="P511" i="16"/>
  <c r="O511" i="16"/>
  <c r="R510" i="16"/>
  <c r="P510" i="16"/>
  <c r="O510" i="16"/>
  <c r="R509" i="16"/>
  <c r="P509" i="16"/>
  <c r="O509" i="16"/>
  <c r="R508" i="16"/>
  <c r="P508" i="16"/>
  <c r="O508" i="16"/>
  <c r="R507" i="16"/>
  <c r="P507" i="16"/>
  <c r="Q507" i="16" s="1"/>
  <c r="O507" i="16"/>
  <c r="R506" i="16"/>
  <c r="P506" i="16"/>
  <c r="Q506" i="16" s="1"/>
  <c r="O506" i="16"/>
  <c r="R505" i="16"/>
  <c r="P505" i="16"/>
  <c r="Q505" i="16" s="1"/>
  <c r="O505" i="16"/>
  <c r="R504" i="16"/>
  <c r="P504" i="16"/>
  <c r="O504" i="16"/>
  <c r="R503" i="16"/>
  <c r="R502" i="16" s="1"/>
  <c r="R586" i="16" s="1"/>
  <c r="P503" i="16"/>
  <c r="O503" i="16"/>
  <c r="X502" i="16"/>
  <c r="X586" i="16" s="1"/>
  <c r="W502" i="16"/>
  <c r="W586" i="16" s="1"/>
  <c r="V502" i="16"/>
  <c r="V586" i="16" s="1"/>
  <c r="U502" i="16"/>
  <c r="T502" i="16"/>
  <c r="T586" i="16" s="1"/>
  <c r="S502" i="16"/>
  <c r="S586" i="16" s="1"/>
  <c r="N502" i="16"/>
  <c r="N586" i="16" s="1"/>
  <c r="M502" i="16"/>
  <c r="L502" i="16"/>
  <c r="L586" i="16" s="1"/>
  <c r="K502" i="16"/>
  <c r="K586" i="16" s="1"/>
  <c r="J502" i="16"/>
  <c r="J586" i="16" s="1"/>
  <c r="I502" i="16"/>
  <c r="I586" i="16" s="1"/>
  <c r="H502" i="16"/>
  <c r="G502" i="16"/>
  <c r="G586" i="16" s="1"/>
  <c r="F502" i="16"/>
  <c r="F586" i="16" s="1"/>
  <c r="E502" i="16"/>
  <c r="E586" i="16" s="1"/>
  <c r="D502" i="16"/>
  <c r="D586" i="16" s="1"/>
  <c r="C502" i="16"/>
  <c r="C586" i="16" s="1"/>
  <c r="R501" i="16"/>
  <c r="P501" i="16"/>
  <c r="O501" i="16"/>
  <c r="R500" i="16"/>
  <c r="P500" i="16"/>
  <c r="O500" i="16"/>
  <c r="R499" i="16"/>
  <c r="P499" i="16"/>
  <c r="O499" i="16"/>
  <c r="Q499" i="16" s="1"/>
  <c r="R498" i="16"/>
  <c r="P498" i="16"/>
  <c r="P496" i="16" s="1"/>
  <c r="P585" i="16" s="1"/>
  <c r="O498" i="16"/>
  <c r="Q498" i="16" s="1"/>
  <c r="R497" i="16"/>
  <c r="P497" i="16"/>
  <c r="O497" i="16"/>
  <c r="X496" i="16"/>
  <c r="X585" i="16" s="1"/>
  <c r="W496" i="16"/>
  <c r="W585" i="16" s="1"/>
  <c r="V496" i="16"/>
  <c r="U496" i="16"/>
  <c r="U585" i="16" s="1"/>
  <c r="T496" i="16"/>
  <c r="T585" i="16" s="1"/>
  <c r="S496" i="16"/>
  <c r="S585" i="16" s="1"/>
  <c r="N496" i="16"/>
  <c r="N585" i="16" s="1"/>
  <c r="M496" i="16"/>
  <c r="M585" i="16" s="1"/>
  <c r="L496" i="16"/>
  <c r="L585" i="16" s="1"/>
  <c r="K496" i="16"/>
  <c r="K585" i="16" s="1"/>
  <c r="J496" i="16"/>
  <c r="I496" i="16"/>
  <c r="I585" i="16" s="1"/>
  <c r="H496" i="16"/>
  <c r="H585" i="16" s="1"/>
  <c r="G496" i="16"/>
  <c r="G585" i="16" s="1"/>
  <c r="F496" i="16"/>
  <c r="F585" i="16" s="1"/>
  <c r="E496" i="16"/>
  <c r="E585" i="16" s="1"/>
  <c r="D496" i="16"/>
  <c r="D585" i="16" s="1"/>
  <c r="C496" i="16"/>
  <c r="C585" i="16" s="1"/>
  <c r="P495" i="16"/>
  <c r="O495" i="16"/>
  <c r="P494" i="16"/>
  <c r="O494" i="16"/>
  <c r="P493" i="16"/>
  <c r="O493" i="16"/>
  <c r="P492" i="16"/>
  <c r="O492" i="16"/>
  <c r="P491" i="16"/>
  <c r="O491" i="16"/>
  <c r="P490" i="16"/>
  <c r="O490" i="16"/>
  <c r="P489" i="16"/>
  <c r="O489" i="16"/>
  <c r="P488" i="16"/>
  <c r="O488" i="16"/>
  <c r="P487" i="16"/>
  <c r="O487" i="16"/>
  <c r="P486" i="16"/>
  <c r="O486" i="16"/>
  <c r="P485" i="16"/>
  <c r="O485" i="16"/>
  <c r="P484" i="16"/>
  <c r="O484" i="16"/>
  <c r="P483" i="16"/>
  <c r="O483" i="16"/>
  <c r="P482" i="16"/>
  <c r="O482" i="16"/>
  <c r="P481" i="16"/>
  <c r="O481" i="16"/>
  <c r="P480" i="16"/>
  <c r="O480" i="16"/>
  <c r="P479" i="16"/>
  <c r="O479" i="16"/>
  <c r="P478" i="16"/>
  <c r="O478" i="16"/>
  <c r="P477" i="16"/>
  <c r="O477" i="16"/>
  <c r="P476" i="16"/>
  <c r="O476" i="16"/>
  <c r="P475" i="16"/>
  <c r="O475" i="16"/>
  <c r="P474" i="16"/>
  <c r="O474" i="16"/>
  <c r="P473" i="16"/>
  <c r="O473" i="16"/>
  <c r="P472" i="16"/>
  <c r="O472" i="16"/>
  <c r="P471" i="16"/>
  <c r="O471" i="16"/>
  <c r="P470" i="16"/>
  <c r="O470" i="16"/>
  <c r="P469" i="16"/>
  <c r="O469" i="16"/>
  <c r="P468" i="16"/>
  <c r="O468" i="16"/>
  <c r="P467" i="16"/>
  <c r="O467" i="16"/>
  <c r="P466" i="16"/>
  <c r="O466" i="16"/>
  <c r="P465" i="16"/>
  <c r="O465" i="16"/>
  <c r="P464" i="16"/>
  <c r="O464" i="16"/>
  <c r="P463" i="16"/>
  <c r="O463" i="16"/>
  <c r="P462" i="16"/>
  <c r="P460" i="16" s="1"/>
  <c r="P584" i="16" s="1"/>
  <c r="O462" i="16"/>
  <c r="P461" i="16"/>
  <c r="O461" i="16"/>
  <c r="X460" i="16"/>
  <c r="X584" i="16" s="1"/>
  <c r="W460" i="16"/>
  <c r="W584" i="16" s="1"/>
  <c r="V460" i="16"/>
  <c r="V584" i="16" s="1"/>
  <c r="U460" i="16"/>
  <c r="U584" i="16" s="1"/>
  <c r="T460" i="16"/>
  <c r="T584" i="16" s="1"/>
  <c r="S460" i="16"/>
  <c r="S584" i="16" s="1"/>
  <c r="R460" i="16"/>
  <c r="R584" i="16" s="1"/>
  <c r="Q460" i="16"/>
  <c r="Q584" i="16" s="1"/>
  <c r="N460" i="16"/>
  <c r="N584" i="16" s="1"/>
  <c r="M460" i="16"/>
  <c r="M584" i="16" s="1"/>
  <c r="L460" i="16"/>
  <c r="L584" i="16" s="1"/>
  <c r="K460" i="16"/>
  <c r="K584" i="16" s="1"/>
  <c r="J460" i="16"/>
  <c r="J584" i="16" s="1"/>
  <c r="I460" i="16"/>
  <c r="H460" i="16"/>
  <c r="H584" i="16" s="1"/>
  <c r="G460" i="16"/>
  <c r="G584" i="16" s="1"/>
  <c r="F460" i="16"/>
  <c r="F584" i="16" s="1"/>
  <c r="E460" i="16"/>
  <c r="E584" i="16" s="1"/>
  <c r="D460" i="16"/>
  <c r="D584" i="16" s="1"/>
  <c r="C460" i="16"/>
  <c r="C584" i="16" s="1"/>
  <c r="R459" i="16"/>
  <c r="P459" i="16"/>
  <c r="Q459" i="16" s="1"/>
  <c r="O459" i="16"/>
  <c r="R458" i="16"/>
  <c r="P458" i="16"/>
  <c r="Q458" i="16" s="1"/>
  <c r="O458" i="16"/>
  <c r="R457" i="16"/>
  <c r="P457" i="16"/>
  <c r="Q457" i="16" s="1"/>
  <c r="O457" i="16"/>
  <c r="R456" i="16"/>
  <c r="P456" i="16"/>
  <c r="O456" i="16"/>
  <c r="R455" i="16"/>
  <c r="P455" i="16"/>
  <c r="O455" i="16"/>
  <c r="R454" i="16"/>
  <c r="P454" i="16"/>
  <c r="O454" i="16"/>
  <c r="R453" i="16"/>
  <c r="P453" i="16"/>
  <c r="O453" i="16"/>
  <c r="R452" i="16"/>
  <c r="P452" i="16"/>
  <c r="O452" i="16"/>
  <c r="R451" i="16"/>
  <c r="P451" i="16"/>
  <c r="Q451" i="16" s="1"/>
  <c r="O451" i="16"/>
  <c r="R450" i="16"/>
  <c r="P450" i="16"/>
  <c r="Q450" i="16" s="1"/>
  <c r="O450" i="16"/>
  <c r="R449" i="16"/>
  <c r="P449" i="16"/>
  <c r="Q449" i="16" s="1"/>
  <c r="O449" i="16"/>
  <c r="R448" i="16"/>
  <c r="P448" i="16"/>
  <c r="O448" i="16"/>
  <c r="R447" i="16"/>
  <c r="P447" i="16"/>
  <c r="O447" i="16"/>
  <c r="R446" i="16"/>
  <c r="P446" i="16"/>
  <c r="O446" i="16"/>
  <c r="R445" i="16"/>
  <c r="P445" i="16"/>
  <c r="O445" i="16"/>
  <c r="R444" i="16"/>
  <c r="P444" i="16"/>
  <c r="O444" i="16"/>
  <c r="R443" i="16"/>
  <c r="P443" i="16"/>
  <c r="Q443" i="16" s="1"/>
  <c r="O443" i="16"/>
  <c r="R442" i="16"/>
  <c r="P442" i="16"/>
  <c r="Q442" i="16" s="1"/>
  <c r="O442" i="16"/>
  <c r="R441" i="16"/>
  <c r="P441" i="16"/>
  <c r="Q441" i="16" s="1"/>
  <c r="O441" i="16"/>
  <c r="R440" i="16"/>
  <c r="P440" i="16"/>
  <c r="O440" i="16"/>
  <c r="R439" i="16"/>
  <c r="R432" i="16" s="1"/>
  <c r="R583" i="16" s="1"/>
  <c r="P439" i="16"/>
  <c r="O439" i="16"/>
  <c r="R438" i="16"/>
  <c r="P438" i="16"/>
  <c r="O438" i="16"/>
  <c r="R437" i="16"/>
  <c r="P437" i="16"/>
  <c r="O437" i="16"/>
  <c r="R436" i="16"/>
  <c r="P436" i="16"/>
  <c r="O436" i="16"/>
  <c r="R435" i="16"/>
  <c r="P435" i="16"/>
  <c r="Q435" i="16" s="1"/>
  <c r="O435" i="16"/>
  <c r="R434" i="16"/>
  <c r="P434" i="16"/>
  <c r="Q434" i="16" s="1"/>
  <c r="O434" i="16"/>
  <c r="R433" i="16"/>
  <c r="P433" i="16"/>
  <c r="O433" i="16"/>
  <c r="X432" i="16"/>
  <c r="X583" i="16" s="1"/>
  <c r="W432" i="16"/>
  <c r="W583" i="16" s="1"/>
  <c r="V432" i="16"/>
  <c r="V583" i="16" s="1"/>
  <c r="U432" i="16"/>
  <c r="U583" i="16" s="1"/>
  <c r="T432" i="16"/>
  <c r="T583" i="16" s="1"/>
  <c r="S432" i="16"/>
  <c r="S583" i="16" s="1"/>
  <c r="N432" i="16"/>
  <c r="N583" i="16" s="1"/>
  <c r="M432" i="16"/>
  <c r="M583" i="16" s="1"/>
  <c r="L432" i="16"/>
  <c r="L583" i="16" s="1"/>
  <c r="K432" i="16"/>
  <c r="K583" i="16" s="1"/>
  <c r="J432" i="16"/>
  <c r="I432" i="16"/>
  <c r="I583" i="16" s="1"/>
  <c r="H432" i="16"/>
  <c r="H583" i="16" s="1"/>
  <c r="G432" i="16"/>
  <c r="G583" i="16" s="1"/>
  <c r="F432" i="16"/>
  <c r="F583" i="16" s="1"/>
  <c r="E432" i="16"/>
  <c r="E583" i="16" s="1"/>
  <c r="D432" i="16"/>
  <c r="D583" i="16" s="1"/>
  <c r="C432" i="16"/>
  <c r="C583" i="16" s="1"/>
  <c r="R431" i="16"/>
  <c r="P431" i="16"/>
  <c r="O431" i="16"/>
  <c r="Q431" i="16" s="1"/>
  <c r="R430" i="16"/>
  <c r="P430" i="16"/>
  <c r="O430" i="16"/>
  <c r="R429" i="16"/>
  <c r="P429" i="16"/>
  <c r="P423" i="16" s="1"/>
  <c r="P582" i="16" s="1"/>
  <c r="O429" i="16"/>
  <c r="R428" i="16"/>
  <c r="P428" i="16"/>
  <c r="O428" i="16"/>
  <c r="R427" i="16"/>
  <c r="P427" i="16"/>
  <c r="O427" i="16"/>
  <c r="Q427" i="16" s="1"/>
  <c r="R426" i="16"/>
  <c r="P426" i="16"/>
  <c r="O426" i="16"/>
  <c r="Q426" i="16" s="1"/>
  <c r="R425" i="16"/>
  <c r="P425" i="16"/>
  <c r="O425" i="16"/>
  <c r="Q425" i="16" s="1"/>
  <c r="R424" i="16"/>
  <c r="P424" i="16"/>
  <c r="O424" i="16"/>
  <c r="X423" i="16"/>
  <c r="W423" i="16"/>
  <c r="W582" i="16" s="1"/>
  <c r="V423" i="16"/>
  <c r="V582" i="16" s="1"/>
  <c r="U423" i="16"/>
  <c r="U582" i="16" s="1"/>
  <c r="T423" i="16"/>
  <c r="T582" i="16" s="1"/>
  <c r="S423" i="16"/>
  <c r="S582" i="16" s="1"/>
  <c r="N423" i="16"/>
  <c r="N582" i="16" s="1"/>
  <c r="M423" i="16"/>
  <c r="L423" i="16"/>
  <c r="L582" i="16" s="1"/>
  <c r="K423" i="16"/>
  <c r="K582" i="16" s="1"/>
  <c r="J423" i="16"/>
  <c r="J582" i="16" s="1"/>
  <c r="I423" i="16"/>
  <c r="I582" i="16" s="1"/>
  <c r="H423" i="16"/>
  <c r="H582" i="16" s="1"/>
  <c r="G423" i="16"/>
  <c r="G582" i="16" s="1"/>
  <c r="F423" i="16"/>
  <c r="F582" i="16" s="1"/>
  <c r="E423" i="16"/>
  <c r="E582" i="16" s="1"/>
  <c r="D423" i="16"/>
  <c r="D582" i="16" s="1"/>
  <c r="C423" i="16"/>
  <c r="C582" i="16" s="1"/>
  <c r="R422" i="16"/>
  <c r="P422" i="16"/>
  <c r="O422" i="16"/>
  <c r="R421" i="16"/>
  <c r="P421" i="16"/>
  <c r="O421" i="16"/>
  <c r="R420" i="16"/>
  <c r="P420" i="16"/>
  <c r="O420" i="16"/>
  <c r="R419" i="16"/>
  <c r="P419" i="16"/>
  <c r="O419" i="16"/>
  <c r="R418" i="16"/>
  <c r="P418" i="16"/>
  <c r="O418" i="16"/>
  <c r="R417" i="16"/>
  <c r="P417" i="16"/>
  <c r="O417" i="16"/>
  <c r="X416" i="16"/>
  <c r="X581" i="16" s="1"/>
  <c r="W416" i="16"/>
  <c r="W581" i="16" s="1"/>
  <c r="V416" i="16"/>
  <c r="V581" i="16" s="1"/>
  <c r="U416" i="16"/>
  <c r="U581" i="16" s="1"/>
  <c r="T416" i="16"/>
  <c r="T581" i="16" s="1"/>
  <c r="S416" i="16"/>
  <c r="S581" i="16" s="1"/>
  <c r="Q416" i="16"/>
  <c r="Q581" i="16" s="1"/>
  <c r="N416" i="16"/>
  <c r="N581" i="16" s="1"/>
  <c r="M416" i="16"/>
  <c r="M581" i="16" s="1"/>
  <c r="L416" i="16"/>
  <c r="L581" i="16" s="1"/>
  <c r="K416" i="16"/>
  <c r="K581" i="16" s="1"/>
  <c r="J416" i="16"/>
  <c r="I416" i="16"/>
  <c r="I581" i="16" s="1"/>
  <c r="H416" i="16"/>
  <c r="H581" i="16" s="1"/>
  <c r="G416" i="16"/>
  <c r="F416" i="16"/>
  <c r="F581" i="16" s="1"/>
  <c r="E416" i="16"/>
  <c r="E581" i="16" s="1"/>
  <c r="D416" i="16"/>
  <c r="D581" i="16" s="1"/>
  <c r="C416" i="16"/>
  <c r="C581" i="16" s="1"/>
  <c r="R415" i="16"/>
  <c r="P415" i="16"/>
  <c r="O415" i="16"/>
  <c r="R414" i="16"/>
  <c r="P414" i="16"/>
  <c r="Q414" i="16" s="1"/>
  <c r="O414" i="16"/>
  <c r="R413" i="16"/>
  <c r="Q413" i="16"/>
  <c r="P413" i="16"/>
  <c r="O413" i="16"/>
  <c r="R412" i="16"/>
  <c r="P412" i="16"/>
  <c r="O412" i="16"/>
  <c r="Q412" i="16" s="1"/>
  <c r="R411" i="16"/>
  <c r="Q411" i="16"/>
  <c r="P411" i="16"/>
  <c r="O411" i="16"/>
  <c r="R410" i="16"/>
  <c r="P410" i="16"/>
  <c r="O410" i="16"/>
  <c r="Q410" i="16" s="1"/>
  <c r="R409" i="16"/>
  <c r="Q409" i="16"/>
  <c r="P409" i="16"/>
  <c r="O409" i="16"/>
  <c r="R408" i="16"/>
  <c r="R402" i="16" s="1"/>
  <c r="R580" i="16" s="1"/>
  <c r="P408" i="16"/>
  <c r="O408" i="16"/>
  <c r="R407" i="16"/>
  <c r="P407" i="16"/>
  <c r="O407" i="16"/>
  <c r="R406" i="16"/>
  <c r="P406" i="16"/>
  <c r="O406" i="16"/>
  <c r="R405" i="16"/>
  <c r="P405" i="16"/>
  <c r="Q405" i="16" s="1"/>
  <c r="O405" i="16"/>
  <c r="R404" i="16"/>
  <c r="P404" i="16"/>
  <c r="Q404" i="16" s="1"/>
  <c r="O404" i="16"/>
  <c r="R403" i="16"/>
  <c r="P403" i="16"/>
  <c r="P402" i="16" s="1"/>
  <c r="P580" i="16" s="1"/>
  <c r="O403" i="16"/>
  <c r="X402" i="16"/>
  <c r="W402" i="16"/>
  <c r="W580" i="16" s="1"/>
  <c r="V402" i="16"/>
  <c r="V580" i="16" s="1"/>
  <c r="U402" i="16"/>
  <c r="U580" i="16" s="1"/>
  <c r="T402" i="16"/>
  <c r="S402" i="16"/>
  <c r="S580" i="16" s="1"/>
  <c r="N402" i="16"/>
  <c r="N580" i="16" s="1"/>
  <c r="M402" i="16"/>
  <c r="M580" i="16" s="1"/>
  <c r="L402" i="16"/>
  <c r="L580" i="16" s="1"/>
  <c r="K402" i="16"/>
  <c r="K580" i="16" s="1"/>
  <c r="J402" i="16"/>
  <c r="J580" i="16" s="1"/>
  <c r="I402" i="16"/>
  <c r="H402" i="16"/>
  <c r="H580" i="16" s="1"/>
  <c r="G402" i="16"/>
  <c r="G580" i="16" s="1"/>
  <c r="F402" i="16"/>
  <c r="F580" i="16" s="1"/>
  <c r="E402" i="16"/>
  <c r="E580" i="16" s="1"/>
  <c r="D402" i="16"/>
  <c r="D580" i="16" s="1"/>
  <c r="C402" i="16"/>
  <c r="C580" i="16" s="1"/>
  <c r="P401" i="16"/>
  <c r="O401" i="16"/>
  <c r="Q401" i="16" s="1"/>
  <c r="R400" i="16"/>
  <c r="P400" i="16"/>
  <c r="O400" i="16"/>
  <c r="Q400" i="16" s="1"/>
  <c r="R399" i="16"/>
  <c r="P399" i="16"/>
  <c r="O399" i="16"/>
  <c r="Q399" i="16" s="1"/>
  <c r="R398" i="16"/>
  <c r="P398" i="16"/>
  <c r="O398" i="16"/>
  <c r="Q398" i="16" s="1"/>
  <c r="R397" i="16"/>
  <c r="R396" i="16" s="1"/>
  <c r="R579" i="16" s="1"/>
  <c r="P397" i="16"/>
  <c r="O397" i="16"/>
  <c r="Q397" i="16" s="1"/>
  <c r="X396" i="16"/>
  <c r="X579" i="16" s="1"/>
  <c r="W396" i="16"/>
  <c r="W579" i="16" s="1"/>
  <c r="V396" i="16"/>
  <c r="V579" i="16" s="1"/>
  <c r="U396" i="16"/>
  <c r="U579" i="16" s="1"/>
  <c r="T396" i="16"/>
  <c r="T579" i="16" s="1"/>
  <c r="S396" i="16"/>
  <c r="S579" i="16" s="1"/>
  <c r="P396" i="16"/>
  <c r="P579" i="16" s="1"/>
  <c r="N396" i="16"/>
  <c r="N579" i="16" s="1"/>
  <c r="M396" i="16"/>
  <c r="M579" i="16" s="1"/>
  <c r="L396" i="16"/>
  <c r="L579" i="16" s="1"/>
  <c r="K396" i="16"/>
  <c r="K579" i="16" s="1"/>
  <c r="J396" i="16"/>
  <c r="J579" i="16" s="1"/>
  <c r="I396" i="16"/>
  <c r="I579" i="16" s="1"/>
  <c r="H396" i="16"/>
  <c r="H579" i="16" s="1"/>
  <c r="G396" i="16"/>
  <c r="G579" i="16" s="1"/>
  <c r="F396" i="16"/>
  <c r="F579" i="16" s="1"/>
  <c r="E396" i="16"/>
  <c r="E579" i="16" s="1"/>
  <c r="D396" i="16"/>
  <c r="D579" i="16" s="1"/>
  <c r="C396" i="16"/>
  <c r="C579" i="16" s="1"/>
  <c r="R395" i="16"/>
  <c r="P395" i="16"/>
  <c r="O395" i="16"/>
  <c r="R394" i="16"/>
  <c r="P394" i="16"/>
  <c r="O394" i="16"/>
  <c r="Q394" i="16" s="1"/>
  <c r="R393" i="16"/>
  <c r="P393" i="16"/>
  <c r="O393" i="16"/>
  <c r="Q393" i="16" s="1"/>
  <c r="R392" i="16"/>
  <c r="P392" i="16"/>
  <c r="O392" i="16"/>
  <c r="Q392" i="16" s="1"/>
  <c r="R391" i="16"/>
  <c r="P391" i="16"/>
  <c r="O391" i="16"/>
  <c r="R390" i="16"/>
  <c r="P390" i="16"/>
  <c r="O390" i="16"/>
  <c r="R389" i="16"/>
  <c r="P389" i="16"/>
  <c r="O389" i="16"/>
  <c r="R388" i="16"/>
  <c r="P388" i="16"/>
  <c r="O388" i="16"/>
  <c r="Q388" i="16" s="1"/>
  <c r="R387" i="16"/>
  <c r="P387" i="16"/>
  <c r="O387" i="16"/>
  <c r="R386" i="16"/>
  <c r="P386" i="16"/>
  <c r="O386" i="16"/>
  <c r="X385" i="16"/>
  <c r="X578" i="16" s="1"/>
  <c r="W385" i="16"/>
  <c r="W578" i="16" s="1"/>
  <c r="V385" i="16"/>
  <c r="V578" i="16" s="1"/>
  <c r="U385" i="16"/>
  <c r="U578" i="16" s="1"/>
  <c r="T385" i="16"/>
  <c r="S385" i="16"/>
  <c r="S578" i="16" s="1"/>
  <c r="N385" i="16"/>
  <c r="N578" i="16" s="1"/>
  <c r="M385" i="16"/>
  <c r="M578" i="16" s="1"/>
  <c r="L385" i="16"/>
  <c r="L578" i="16" s="1"/>
  <c r="K385" i="16"/>
  <c r="K578" i="16" s="1"/>
  <c r="J385" i="16"/>
  <c r="J578" i="16" s="1"/>
  <c r="I385" i="16"/>
  <c r="I578" i="16" s="1"/>
  <c r="H385" i="16"/>
  <c r="H578" i="16" s="1"/>
  <c r="G385" i="16"/>
  <c r="G578" i="16" s="1"/>
  <c r="F385" i="16"/>
  <c r="F578" i="16" s="1"/>
  <c r="E385" i="16"/>
  <c r="D385" i="16"/>
  <c r="C385" i="16"/>
  <c r="C578" i="16" s="1"/>
  <c r="R384" i="16"/>
  <c r="P384" i="16"/>
  <c r="Q384" i="16" s="1"/>
  <c r="O384" i="16"/>
  <c r="R383" i="16"/>
  <c r="P383" i="16"/>
  <c r="O383" i="16"/>
  <c r="R382" i="16"/>
  <c r="P382" i="16"/>
  <c r="Q382" i="16" s="1"/>
  <c r="O382" i="16"/>
  <c r="R381" i="16"/>
  <c r="P381" i="16"/>
  <c r="O381" i="16"/>
  <c r="Q381" i="16" s="1"/>
  <c r="R380" i="16"/>
  <c r="P380" i="16"/>
  <c r="Q380" i="16" s="1"/>
  <c r="O380" i="16"/>
  <c r="R379" i="16"/>
  <c r="P379" i="16"/>
  <c r="O379" i="16"/>
  <c r="Q379" i="16" s="1"/>
  <c r="R378" i="16"/>
  <c r="P378" i="16"/>
  <c r="Q378" i="16" s="1"/>
  <c r="O378" i="16"/>
  <c r="R377" i="16"/>
  <c r="P377" i="16"/>
  <c r="O377" i="16"/>
  <c r="Q377" i="16" s="1"/>
  <c r="R376" i="16"/>
  <c r="P376" i="16"/>
  <c r="Q376" i="16" s="1"/>
  <c r="O376" i="16"/>
  <c r="R375" i="16"/>
  <c r="P375" i="16"/>
  <c r="P370" i="16" s="1"/>
  <c r="P577" i="16" s="1"/>
  <c r="O375" i="16"/>
  <c r="R374" i="16"/>
  <c r="P374" i="16"/>
  <c r="Q374" i="16" s="1"/>
  <c r="O374" i="16"/>
  <c r="R373" i="16"/>
  <c r="P373" i="16"/>
  <c r="O373" i="16"/>
  <c r="Q373" i="16" s="1"/>
  <c r="R372" i="16"/>
  <c r="P372" i="16"/>
  <c r="Q372" i="16" s="1"/>
  <c r="O372" i="16"/>
  <c r="R371" i="16"/>
  <c r="R370" i="16" s="1"/>
  <c r="R577" i="16" s="1"/>
  <c r="P371" i="16"/>
  <c r="O371" i="16"/>
  <c r="Q371" i="16" s="1"/>
  <c r="X370" i="16"/>
  <c r="X577" i="16" s="1"/>
  <c r="W370" i="16"/>
  <c r="W577" i="16" s="1"/>
  <c r="V370" i="16"/>
  <c r="V577" i="16" s="1"/>
  <c r="U370" i="16"/>
  <c r="U577" i="16" s="1"/>
  <c r="T370" i="16"/>
  <c r="T577" i="16" s="1"/>
  <c r="S370" i="16"/>
  <c r="S577" i="16" s="1"/>
  <c r="O370" i="16"/>
  <c r="O577" i="16" s="1"/>
  <c r="N370" i="16"/>
  <c r="M370" i="16"/>
  <c r="M577" i="16" s="1"/>
  <c r="L370" i="16"/>
  <c r="L577" i="16" s="1"/>
  <c r="K370" i="16"/>
  <c r="K577" i="16" s="1"/>
  <c r="J370" i="16"/>
  <c r="J577" i="16" s="1"/>
  <c r="I370" i="16"/>
  <c r="I577" i="16" s="1"/>
  <c r="H370" i="16"/>
  <c r="H577" i="16" s="1"/>
  <c r="G370" i="16"/>
  <c r="G577" i="16" s="1"/>
  <c r="F370" i="16"/>
  <c r="E370" i="16"/>
  <c r="E577" i="16" s="1"/>
  <c r="D370" i="16"/>
  <c r="D577" i="16" s="1"/>
  <c r="C370" i="16"/>
  <c r="C577" i="16" s="1"/>
  <c r="R369" i="16"/>
  <c r="P369" i="16"/>
  <c r="O369" i="16"/>
  <c r="Q369" i="16" s="1"/>
  <c r="R368" i="16"/>
  <c r="P368" i="16"/>
  <c r="O368" i="16"/>
  <c r="Q368" i="16" s="1"/>
  <c r="R367" i="16"/>
  <c r="P367" i="16"/>
  <c r="O367" i="16"/>
  <c r="R366" i="16"/>
  <c r="P366" i="16"/>
  <c r="O366" i="16"/>
  <c r="Q366" i="16" s="1"/>
  <c r="R365" i="16"/>
  <c r="P365" i="16"/>
  <c r="O365" i="16"/>
  <c r="Q365" i="16" s="1"/>
  <c r="R364" i="16"/>
  <c r="P364" i="16"/>
  <c r="O364" i="16"/>
  <c r="R363" i="16"/>
  <c r="P363" i="16"/>
  <c r="O363" i="16"/>
  <c r="R362" i="16"/>
  <c r="P362" i="16"/>
  <c r="O362" i="16"/>
  <c r="R361" i="16"/>
  <c r="P361" i="16"/>
  <c r="O361" i="16"/>
  <c r="Q361" i="16" s="1"/>
  <c r="R360" i="16"/>
  <c r="P360" i="16"/>
  <c r="O360" i="16"/>
  <c r="Q360" i="16" s="1"/>
  <c r="R359" i="16"/>
  <c r="R355" i="16" s="1"/>
  <c r="R576" i="16" s="1"/>
  <c r="P359" i="16"/>
  <c r="O359" i="16"/>
  <c r="R358" i="16"/>
  <c r="P358" i="16"/>
  <c r="O358" i="16"/>
  <c r="Q358" i="16" s="1"/>
  <c r="R357" i="16"/>
  <c r="P357" i="16"/>
  <c r="O357" i="16"/>
  <c r="Q357" i="16" s="1"/>
  <c r="R356" i="16"/>
  <c r="P356" i="16"/>
  <c r="O356" i="16"/>
  <c r="X355" i="16"/>
  <c r="X576" i="16" s="1"/>
  <c r="W355" i="16"/>
  <c r="W576" i="16" s="1"/>
  <c r="V355" i="16"/>
  <c r="V576" i="16" s="1"/>
  <c r="U355" i="16"/>
  <c r="U576" i="16" s="1"/>
  <c r="T355" i="16"/>
  <c r="T576" i="16" s="1"/>
  <c r="S355" i="16"/>
  <c r="S576" i="16" s="1"/>
  <c r="N355" i="16"/>
  <c r="N576" i="16" s="1"/>
  <c r="M355" i="16"/>
  <c r="M576" i="16" s="1"/>
  <c r="L355" i="16"/>
  <c r="L576" i="16" s="1"/>
  <c r="K355" i="16"/>
  <c r="K576" i="16" s="1"/>
  <c r="J355" i="16"/>
  <c r="J576" i="16" s="1"/>
  <c r="I355" i="16"/>
  <c r="I576" i="16" s="1"/>
  <c r="H355" i="16"/>
  <c r="H576" i="16" s="1"/>
  <c r="G355" i="16"/>
  <c r="G576" i="16" s="1"/>
  <c r="F355" i="16"/>
  <c r="F576" i="16" s="1"/>
  <c r="E355" i="16"/>
  <c r="E576" i="16" s="1"/>
  <c r="D355" i="16"/>
  <c r="D576" i="16" s="1"/>
  <c r="C355" i="16"/>
  <c r="C576" i="16" s="1"/>
  <c r="R354" i="16"/>
  <c r="Q354" i="16"/>
  <c r="P354" i="16"/>
  <c r="O354" i="16"/>
  <c r="R353" i="16"/>
  <c r="P353" i="16"/>
  <c r="Q353" i="16" s="1"/>
  <c r="O353" i="16"/>
  <c r="R352" i="16"/>
  <c r="Q352" i="16"/>
  <c r="P352" i="16"/>
  <c r="O352" i="16"/>
  <c r="R351" i="16"/>
  <c r="P351" i="16"/>
  <c r="Q351" i="16" s="1"/>
  <c r="O351" i="16"/>
  <c r="R350" i="16"/>
  <c r="Q350" i="16"/>
  <c r="P350" i="16"/>
  <c r="O350" i="16"/>
  <c r="O348" i="16" s="1"/>
  <c r="O575" i="16" s="1"/>
  <c r="R349" i="16"/>
  <c r="P349" i="16"/>
  <c r="P348" i="16" s="1"/>
  <c r="P575" i="16" s="1"/>
  <c r="O349" i="16"/>
  <c r="X348" i="16"/>
  <c r="X575" i="16" s="1"/>
  <c r="W348" i="16"/>
  <c r="W575" i="16" s="1"/>
  <c r="V348" i="16"/>
  <c r="U348" i="16"/>
  <c r="U575" i="16" s="1"/>
  <c r="T348" i="16"/>
  <c r="T575" i="16" s="1"/>
  <c r="S348" i="16"/>
  <c r="S575" i="16" s="1"/>
  <c r="N348" i="16"/>
  <c r="N575" i="16" s="1"/>
  <c r="M348" i="16"/>
  <c r="M575" i="16" s="1"/>
  <c r="L348" i="16"/>
  <c r="L575" i="16" s="1"/>
  <c r="K348" i="16"/>
  <c r="K575" i="16" s="1"/>
  <c r="J348" i="16"/>
  <c r="J575" i="16" s="1"/>
  <c r="I348" i="16"/>
  <c r="I575" i="16" s="1"/>
  <c r="H348" i="16"/>
  <c r="H575" i="16" s="1"/>
  <c r="G348" i="16"/>
  <c r="F348" i="16"/>
  <c r="E348" i="16"/>
  <c r="E575" i="16" s="1"/>
  <c r="D348" i="16"/>
  <c r="D575" i="16" s="1"/>
  <c r="C348" i="16"/>
  <c r="C575" i="16" s="1"/>
  <c r="R347" i="16"/>
  <c r="P347" i="16"/>
  <c r="O347" i="16"/>
  <c r="R346" i="16"/>
  <c r="P346" i="16"/>
  <c r="O346" i="16"/>
  <c r="Q346" i="16" s="1"/>
  <c r="R345" i="16"/>
  <c r="P345" i="16"/>
  <c r="O345" i="16"/>
  <c r="R344" i="16"/>
  <c r="P344" i="16"/>
  <c r="O344" i="16"/>
  <c r="R343" i="16"/>
  <c r="P343" i="16"/>
  <c r="O343" i="16"/>
  <c r="R342" i="16"/>
  <c r="P342" i="16"/>
  <c r="O342" i="16"/>
  <c r="Q342" i="16" s="1"/>
  <c r="R341" i="16"/>
  <c r="P341" i="16"/>
  <c r="O341" i="16"/>
  <c r="Q341" i="16" s="1"/>
  <c r="R340" i="16"/>
  <c r="P340" i="16"/>
  <c r="O340" i="16"/>
  <c r="Q340" i="16" s="1"/>
  <c r="R339" i="16"/>
  <c r="P339" i="16"/>
  <c r="O339" i="16"/>
  <c r="R338" i="16"/>
  <c r="P338" i="16"/>
  <c r="O338" i="16"/>
  <c r="Q338" i="16" s="1"/>
  <c r="R337" i="16"/>
  <c r="P337" i="16"/>
  <c r="O337" i="16"/>
  <c r="R336" i="16"/>
  <c r="P336" i="16"/>
  <c r="O336" i="16"/>
  <c r="R335" i="16"/>
  <c r="P335" i="16"/>
  <c r="O335" i="16"/>
  <c r="R334" i="16"/>
  <c r="P334" i="16"/>
  <c r="O334" i="16"/>
  <c r="Q334" i="16" s="1"/>
  <c r="R333" i="16"/>
  <c r="P333" i="16"/>
  <c r="O333" i="16"/>
  <c r="Q333" i="16" s="1"/>
  <c r="R332" i="16"/>
  <c r="P332" i="16"/>
  <c r="O332" i="16"/>
  <c r="Q332" i="16" s="1"/>
  <c r="R331" i="16"/>
  <c r="P331" i="16"/>
  <c r="O331" i="16"/>
  <c r="R330" i="16"/>
  <c r="P330" i="16"/>
  <c r="O330" i="16"/>
  <c r="Q330" i="16" s="1"/>
  <c r="R329" i="16"/>
  <c r="P329" i="16"/>
  <c r="O329" i="16"/>
  <c r="R328" i="16"/>
  <c r="P328" i="16"/>
  <c r="O328" i="16"/>
  <c r="R327" i="16"/>
  <c r="P327" i="16"/>
  <c r="O327" i="16"/>
  <c r="R326" i="16"/>
  <c r="P326" i="16"/>
  <c r="O326" i="16"/>
  <c r="Q326" i="16" s="1"/>
  <c r="R325" i="16"/>
  <c r="P325" i="16"/>
  <c r="O325" i="16"/>
  <c r="Q325" i="16" s="1"/>
  <c r="R324" i="16"/>
  <c r="P324" i="16"/>
  <c r="O324" i="16"/>
  <c r="X323" i="16"/>
  <c r="X574" i="16" s="1"/>
  <c r="W323" i="16"/>
  <c r="W574" i="16" s="1"/>
  <c r="V323" i="16"/>
  <c r="V574" i="16" s="1"/>
  <c r="U323" i="16"/>
  <c r="U574" i="16" s="1"/>
  <c r="T323" i="16"/>
  <c r="S323" i="16"/>
  <c r="S574" i="16" s="1"/>
  <c r="N323" i="16"/>
  <c r="N574" i="16" s="1"/>
  <c r="M323" i="16"/>
  <c r="M574" i="16" s="1"/>
  <c r="L323" i="16"/>
  <c r="L574" i="16" s="1"/>
  <c r="K323" i="16"/>
  <c r="K574" i="16" s="1"/>
  <c r="J323" i="16"/>
  <c r="J574" i="16" s="1"/>
  <c r="I323" i="16"/>
  <c r="I574" i="16" s="1"/>
  <c r="H323" i="16"/>
  <c r="H574" i="16" s="1"/>
  <c r="G323" i="16"/>
  <c r="G574" i="16" s="1"/>
  <c r="F323" i="16"/>
  <c r="F574" i="16" s="1"/>
  <c r="E323" i="16"/>
  <c r="E574" i="16" s="1"/>
  <c r="D323" i="16"/>
  <c r="D574" i="16" s="1"/>
  <c r="C323" i="16"/>
  <c r="C574" i="16" s="1"/>
  <c r="R322" i="16"/>
  <c r="P322" i="16"/>
  <c r="Q322" i="16" s="1"/>
  <c r="O322" i="16"/>
  <c r="R321" i="16"/>
  <c r="P321" i="16"/>
  <c r="O321" i="16"/>
  <c r="R320" i="16"/>
  <c r="P320" i="16"/>
  <c r="Q320" i="16" s="1"/>
  <c r="O320" i="16"/>
  <c r="R319" i="16"/>
  <c r="P319" i="16"/>
  <c r="O319" i="16"/>
  <c r="Q319" i="16" s="1"/>
  <c r="R318" i="16"/>
  <c r="P318" i="16"/>
  <c r="Q318" i="16" s="1"/>
  <c r="O318" i="16"/>
  <c r="R317" i="16"/>
  <c r="P317" i="16"/>
  <c r="O317" i="16"/>
  <c r="Q317" i="16" s="1"/>
  <c r="R316" i="16"/>
  <c r="P316" i="16"/>
  <c r="Q316" i="16" s="1"/>
  <c r="O316" i="16"/>
  <c r="R315" i="16"/>
  <c r="P315" i="16"/>
  <c r="O315" i="16"/>
  <c r="Q315" i="16" s="1"/>
  <c r="R314" i="16"/>
  <c r="P314" i="16"/>
  <c r="Q314" i="16" s="1"/>
  <c r="O314" i="16"/>
  <c r="R313" i="16"/>
  <c r="P313" i="16"/>
  <c r="O313" i="16"/>
  <c r="R312" i="16"/>
  <c r="P312" i="16"/>
  <c r="Q312" i="16" s="1"/>
  <c r="O312" i="16"/>
  <c r="R311" i="16"/>
  <c r="P311" i="16"/>
  <c r="O311" i="16"/>
  <c r="R310" i="16"/>
  <c r="P310" i="16"/>
  <c r="Q310" i="16" s="1"/>
  <c r="O310" i="16"/>
  <c r="X309" i="16"/>
  <c r="X573" i="16" s="1"/>
  <c r="W309" i="16"/>
  <c r="W573" i="16" s="1"/>
  <c r="V309" i="16"/>
  <c r="V573" i="16" s="1"/>
  <c r="U309" i="16"/>
  <c r="U573" i="16" s="1"/>
  <c r="T309" i="16"/>
  <c r="T573" i="16" s="1"/>
  <c r="S309" i="16"/>
  <c r="S573" i="16" s="1"/>
  <c r="N309" i="16"/>
  <c r="N573" i="16" s="1"/>
  <c r="M309" i="16"/>
  <c r="M573" i="16" s="1"/>
  <c r="L309" i="16"/>
  <c r="L573" i="16" s="1"/>
  <c r="K309" i="16"/>
  <c r="K573" i="16" s="1"/>
  <c r="J309" i="16"/>
  <c r="J573" i="16" s="1"/>
  <c r="I309" i="16"/>
  <c r="I573" i="16" s="1"/>
  <c r="H309" i="16"/>
  <c r="H573" i="16" s="1"/>
  <c r="G309" i="16"/>
  <c r="G573" i="16" s="1"/>
  <c r="F309" i="16"/>
  <c r="E309" i="16"/>
  <c r="E573" i="16" s="1"/>
  <c r="D309" i="16"/>
  <c r="D573" i="16" s="1"/>
  <c r="C309" i="16"/>
  <c r="C573" i="16" s="1"/>
  <c r="R308" i="16"/>
  <c r="P308" i="16"/>
  <c r="O308" i="16"/>
  <c r="R307" i="16"/>
  <c r="P307" i="16"/>
  <c r="O307" i="16"/>
  <c r="R306" i="16"/>
  <c r="P306" i="16"/>
  <c r="O306" i="16"/>
  <c r="R305" i="16"/>
  <c r="P305" i="16"/>
  <c r="O305" i="16"/>
  <c r="R304" i="16"/>
  <c r="P304" i="16"/>
  <c r="O304" i="16"/>
  <c r="R303" i="16"/>
  <c r="P303" i="16"/>
  <c r="O303" i="16"/>
  <c r="Q303" i="16" s="1"/>
  <c r="R302" i="16"/>
  <c r="P302" i="16"/>
  <c r="O302" i="16"/>
  <c r="Q302" i="16" s="1"/>
  <c r="R301" i="16"/>
  <c r="P301" i="16"/>
  <c r="O301" i="16"/>
  <c r="Q301" i="16" s="1"/>
  <c r="R300" i="16"/>
  <c r="P300" i="16"/>
  <c r="O300" i="16"/>
  <c r="R299" i="16"/>
  <c r="P299" i="16"/>
  <c r="O299" i="16"/>
  <c r="R298" i="16"/>
  <c r="P298" i="16"/>
  <c r="O298" i="16"/>
  <c r="R297" i="16"/>
  <c r="P297" i="16"/>
  <c r="O297" i="16"/>
  <c r="R296" i="16"/>
  <c r="P296" i="16"/>
  <c r="O296" i="16"/>
  <c r="R295" i="16"/>
  <c r="P295" i="16"/>
  <c r="O295" i="16"/>
  <c r="Q295" i="16" s="1"/>
  <c r="R294" i="16"/>
  <c r="P294" i="16"/>
  <c r="O294" i="16"/>
  <c r="Q294" i="16" s="1"/>
  <c r="R293" i="16"/>
  <c r="P293" i="16"/>
  <c r="O293" i="16"/>
  <c r="Q293" i="16" s="1"/>
  <c r="R292" i="16"/>
  <c r="P292" i="16"/>
  <c r="O292" i="16"/>
  <c r="X291" i="16"/>
  <c r="X572" i="16" s="1"/>
  <c r="W291" i="16"/>
  <c r="W572" i="16" s="1"/>
  <c r="V291" i="16"/>
  <c r="V572" i="16" s="1"/>
  <c r="U291" i="16"/>
  <c r="U572" i="16" s="1"/>
  <c r="T291" i="16"/>
  <c r="T572" i="16" s="1"/>
  <c r="S291" i="16"/>
  <c r="S572" i="16" s="1"/>
  <c r="N291" i="16"/>
  <c r="N572" i="16" s="1"/>
  <c r="M291" i="16"/>
  <c r="M572" i="16" s="1"/>
  <c r="L291" i="16"/>
  <c r="L572" i="16" s="1"/>
  <c r="K291" i="16"/>
  <c r="K572" i="16" s="1"/>
  <c r="J291" i="16"/>
  <c r="J572" i="16" s="1"/>
  <c r="I291" i="16"/>
  <c r="I572" i="16" s="1"/>
  <c r="H291" i="16"/>
  <c r="H572" i="16" s="1"/>
  <c r="G291" i="16"/>
  <c r="G572" i="16" s="1"/>
  <c r="F291" i="16"/>
  <c r="F572" i="16" s="1"/>
  <c r="E291" i="16"/>
  <c r="E572" i="16" s="1"/>
  <c r="D291" i="16"/>
  <c r="D572" i="16" s="1"/>
  <c r="C291" i="16"/>
  <c r="C572" i="16" s="1"/>
  <c r="R290" i="16"/>
  <c r="Q290" i="16"/>
  <c r="P290" i="16"/>
  <c r="O290" i="16"/>
  <c r="R289" i="16"/>
  <c r="P289" i="16"/>
  <c r="O289" i="16"/>
  <c r="R288" i="16"/>
  <c r="Q288" i="16"/>
  <c r="P288" i="16"/>
  <c r="O288" i="16"/>
  <c r="R287" i="16"/>
  <c r="P287" i="16"/>
  <c r="P284" i="16" s="1"/>
  <c r="P571" i="16" s="1"/>
  <c r="O287" i="16"/>
  <c r="Q287" i="16" s="1"/>
  <c r="R286" i="16"/>
  <c r="Q286" i="16"/>
  <c r="P286" i="16"/>
  <c r="O286" i="16"/>
  <c r="O284" i="16" s="1"/>
  <c r="O571" i="16" s="1"/>
  <c r="R285" i="16"/>
  <c r="R284" i="16" s="1"/>
  <c r="R571" i="16" s="1"/>
  <c r="P285" i="16"/>
  <c r="O285" i="16"/>
  <c r="Q285" i="16" s="1"/>
  <c r="X284" i="16"/>
  <c r="X571" i="16" s="1"/>
  <c r="W284" i="16"/>
  <c r="W571" i="16" s="1"/>
  <c r="V284" i="16"/>
  <c r="V571" i="16" s="1"/>
  <c r="U284" i="16"/>
  <c r="U571" i="16" s="1"/>
  <c r="T284" i="16"/>
  <c r="T571" i="16" s="1"/>
  <c r="S284" i="16"/>
  <c r="S571" i="16" s="1"/>
  <c r="N284" i="16"/>
  <c r="N571" i="16" s="1"/>
  <c r="M284" i="16"/>
  <c r="M571" i="16" s="1"/>
  <c r="L284" i="16"/>
  <c r="L571" i="16" s="1"/>
  <c r="K284" i="16"/>
  <c r="K571" i="16" s="1"/>
  <c r="J284" i="16"/>
  <c r="I284" i="16"/>
  <c r="I571" i="16" s="1"/>
  <c r="H284" i="16"/>
  <c r="H571" i="16" s="1"/>
  <c r="G284" i="16"/>
  <c r="G571" i="16" s="1"/>
  <c r="F284" i="16"/>
  <c r="F571" i="16" s="1"/>
  <c r="E284" i="16"/>
  <c r="E571" i="16" s="1"/>
  <c r="D284" i="16"/>
  <c r="D571" i="16" s="1"/>
  <c r="C284" i="16"/>
  <c r="C571" i="16" s="1"/>
  <c r="R283" i="16"/>
  <c r="P283" i="16"/>
  <c r="O283" i="16"/>
  <c r="Q283" i="16" s="1"/>
  <c r="R282" i="16"/>
  <c r="P282" i="16"/>
  <c r="O282" i="16"/>
  <c r="Q282" i="16" s="1"/>
  <c r="R281" i="16"/>
  <c r="P281" i="16"/>
  <c r="O281" i="16"/>
  <c r="Q281" i="16" s="1"/>
  <c r="R280" i="16"/>
  <c r="P280" i="16"/>
  <c r="O280" i="16"/>
  <c r="R279" i="16"/>
  <c r="P279" i="16"/>
  <c r="O279" i="16"/>
  <c r="R278" i="16"/>
  <c r="P278" i="16"/>
  <c r="O278" i="16"/>
  <c r="R277" i="16"/>
  <c r="P277" i="16"/>
  <c r="O277" i="16"/>
  <c r="Q277" i="16" s="1"/>
  <c r="R276" i="16"/>
  <c r="P276" i="16"/>
  <c r="O276" i="16"/>
  <c r="R275" i="16"/>
  <c r="P275" i="16"/>
  <c r="O275" i="16"/>
  <c r="Q275" i="16" s="1"/>
  <c r="R274" i="16"/>
  <c r="P274" i="16"/>
  <c r="O274" i="16"/>
  <c r="Q274" i="16" s="1"/>
  <c r="R273" i="16"/>
  <c r="P273" i="16"/>
  <c r="O273" i="16"/>
  <c r="Q273" i="16" s="1"/>
  <c r="R272" i="16"/>
  <c r="P272" i="16"/>
  <c r="O272" i="16"/>
  <c r="R271" i="16"/>
  <c r="P271" i="16"/>
  <c r="O271" i="16"/>
  <c r="R270" i="16"/>
  <c r="P270" i="16"/>
  <c r="O270" i="16"/>
  <c r="R269" i="16"/>
  <c r="R268" i="16" s="1"/>
  <c r="R570" i="16" s="1"/>
  <c r="P269" i="16"/>
  <c r="O269" i="16"/>
  <c r="X268" i="16"/>
  <c r="X570" i="16" s="1"/>
  <c r="W268" i="16"/>
  <c r="W570" i="16" s="1"/>
  <c r="V268" i="16"/>
  <c r="V570" i="16" s="1"/>
  <c r="U268" i="16"/>
  <c r="U570" i="16" s="1"/>
  <c r="T268" i="16"/>
  <c r="T570" i="16" s="1"/>
  <c r="S268" i="16"/>
  <c r="S570" i="16" s="1"/>
  <c r="N268" i="16"/>
  <c r="N570" i="16" s="1"/>
  <c r="M268" i="16"/>
  <c r="M570" i="16" s="1"/>
  <c r="L268" i="16"/>
  <c r="L570" i="16" s="1"/>
  <c r="K268" i="16"/>
  <c r="K570" i="16" s="1"/>
  <c r="J268" i="16"/>
  <c r="J570" i="16" s="1"/>
  <c r="I268" i="16"/>
  <c r="I570" i="16" s="1"/>
  <c r="H268" i="16"/>
  <c r="H570" i="16" s="1"/>
  <c r="G268" i="16"/>
  <c r="G570" i="16" s="1"/>
  <c r="F268" i="16"/>
  <c r="F570" i="16" s="1"/>
  <c r="E268" i="16"/>
  <c r="E570" i="16" s="1"/>
  <c r="D268" i="16"/>
  <c r="C268" i="16"/>
  <c r="C570" i="16" s="1"/>
  <c r="R267" i="16"/>
  <c r="P267" i="16"/>
  <c r="Q267" i="16" s="1"/>
  <c r="O267" i="16"/>
  <c r="R266" i="16"/>
  <c r="Q266" i="16"/>
  <c r="P266" i="16"/>
  <c r="O266" i="16"/>
  <c r="R265" i="16"/>
  <c r="P265" i="16"/>
  <c r="O265" i="16"/>
  <c r="Q265" i="16" s="1"/>
  <c r="R264" i="16"/>
  <c r="Q264" i="16"/>
  <c r="P264" i="16"/>
  <c r="O264" i="16"/>
  <c r="R263" i="16"/>
  <c r="P263" i="16"/>
  <c r="O263" i="16"/>
  <c r="Q263" i="16" s="1"/>
  <c r="R262" i="16"/>
  <c r="Q262" i="16"/>
  <c r="P262" i="16"/>
  <c r="O262" i="16"/>
  <c r="R261" i="16"/>
  <c r="P261" i="16"/>
  <c r="O261" i="16"/>
  <c r="R260" i="16"/>
  <c r="Q260" i="16"/>
  <c r="P260" i="16"/>
  <c r="O260" i="16"/>
  <c r="R259" i="16"/>
  <c r="P259" i="16"/>
  <c r="O259" i="16"/>
  <c r="Q259" i="16" s="1"/>
  <c r="R258" i="16"/>
  <c r="Q258" i="16"/>
  <c r="P258" i="16"/>
  <c r="O258" i="16"/>
  <c r="R257" i="16"/>
  <c r="P257" i="16"/>
  <c r="O257" i="16"/>
  <c r="Q257" i="16" s="1"/>
  <c r="R256" i="16"/>
  <c r="Q256" i="16"/>
  <c r="P256" i="16"/>
  <c r="O256" i="16"/>
  <c r="R255" i="16"/>
  <c r="P255" i="16"/>
  <c r="O255" i="16"/>
  <c r="R254" i="16"/>
  <c r="Q254" i="16"/>
  <c r="P254" i="16"/>
  <c r="O254" i="16"/>
  <c r="R253" i="16"/>
  <c r="P253" i="16"/>
  <c r="O253" i="16"/>
  <c r="Q253" i="16" s="1"/>
  <c r="R252" i="16"/>
  <c r="Q252" i="16"/>
  <c r="P252" i="16"/>
  <c r="O252" i="16"/>
  <c r="R251" i="16"/>
  <c r="P251" i="16"/>
  <c r="O251" i="16"/>
  <c r="Q251" i="16" s="1"/>
  <c r="R250" i="16"/>
  <c r="Q250" i="16"/>
  <c r="P250" i="16"/>
  <c r="O250" i="16"/>
  <c r="R249" i="16"/>
  <c r="P249" i="16"/>
  <c r="O249" i="16"/>
  <c r="Q249" i="16" s="1"/>
  <c r="R248" i="16"/>
  <c r="Q248" i="16"/>
  <c r="P248" i="16"/>
  <c r="O248" i="16"/>
  <c r="R247" i="16"/>
  <c r="P247" i="16"/>
  <c r="O247" i="16"/>
  <c r="Q247" i="16" s="1"/>
  <c r="R246" i="16"/>
  <c r="Q246" i="16"/>
  <c r="P246" i="16"/>
  <c r="O246" i="16"/>
  <c r="R245" i="16"/>
  <c r="P245" i="16"/>
  <c r="O245" i="16"/>
  <c r="R244" i="16"/>
  <c r="Q244" i="16"/>
  <c r="P244" i="16"/>
  <c r="O244" i="16"/>
  <c r="R243" i="16"/>
  <c r="P243" i="16"/>
  <c r="O243" i="16"/>
  <c r="Q243" i="16" s="1"/>
  <c r="R242" i="16"/>
  <c r="Q242" i="16"/>
  <c r="P242" i="16"/>
  <c r="O242" i="16"/>
  <c r="R241" i="16"/>
  <c r="P241" i="16"/>
  <c r="O241" i="16"/>
  <c r="Q241" i="16" s="1"/>
  <c r="R240" i="16"/>
  <c r="Q240" i="16"/>
  <c r="P240" i="16"/>
  <c r="O240" i="16"/>
  <c r="O238" i="16" s="1"/>
  <c r="O569" i="16" s="1"/>
  <c r="R239" i="16"/>
  <c r="P239" i="16"/>
  <c r="P238" i="16" s="1"/>
  <c r="P569" i="16" s="1"/>
  <c r="O239" i="16"/>
  <c r="X238" i="16"/>
  <c r="X569" i="16" s="1"/>
  <c r="W238" i="16"/>
  <c r="W569" i="16" s="1"/>
  <c r="V238" i="16"/>
  <c r="V569" i="16" s="1"/>
  <c r="U238" i="16"/>
  <c r="U569" i="16" s="1"/>
  <c r="T238" i="16"/>
  <c r="T569" i="16" s="1"/>
  <c r="S238" i="16"/>
  <c r="S569" i="16" s="1"/>
  <c r="N238" i="16"/>
  <c r="N569" i="16" s="1"/>
  <c r="M238" i="16"/>
  <c r="M569" i="16" s="1"/>
  <c r="L238" i="16"/>
  <c r="L569" i="16" s="1"/>
  <c r="K238" i="16"/>
  <c r="J238" i="16"/>
  <c r="J569" i="16" s="1"/>
  <c r="I238" i="16"/>
  <c r="I569" i="16" s="1"/>
  <c r="H238" i="16"/>
  <c r="H569" i="16" s="1"/>
  <c r="G238" i="16"/>
  <c r="G569" i="16" s="1"/>
  <c r="F238" i="16"/>
  <c r="F569" i="16" s="1"/>
  <c r="E238" i="16"/>
  <c r="E569" i="16" s="1"/>
  <c r="D238" i="16"/>
  <c r="D569" i="16" s="1"/>
  <c r="C238" i="16"/>
  <c r="C569" i="16" s="1"/>
  <c r="R237" i="16"/>
  <c r="P237" i="16"/>
  <c r="O237" i="16"/>
  <c r="R236" i="16"/>
  <c r="P236" i="16"/>
  <c r="O236" i="16"/>
  <c r="Q236" i="16" s="1"/>
  <c r="R235" i="16"/>
  <c r="P235" i="16"/>
  <c r="O235" i="16"/>
  <c r="Q235" i="16" s="1"/>
  <c r="R234" i="16"/>
  <c r="P234" i="16"/>
  <c r="O234" i="16"/>
  <c r="R233" i="16"/>
  <c r="P233" i="16"/>
  <c r="O233" i="16"/>
  <c r="R232" i="16"/>
  <c r="P232" i="16"/>
  <c r="O232" i="16"/>
  <c r="R231" i="16"/>
  <c r="R224" i="16" s="1"/>
  <c r="R568" i="16" s="1"/>
  <c r="P231" i="16"/>
  <c r="O231" i="16"/>
  <c r="Q231" i="16" s="1"/>
  <c r="R230" i="16"/>
  <c r="P230" i="16"/>
  <c r="O230" i="16"/>
  <c r="Q230" i="16" s="1"/>
  <c r="R229" i="16"/>
  <c r="P229" i="16"/>
  <c r="O229" i="16"/>
  <c r="R228" i="16"/>
  <c r="P228" i="16"/>
  <c r="O228" i="16"/>
  <c r="Q228" i="16" s="1"/>
  <c r="R227" i="16"/>
  <c r="P227" i="16"/>
  <c r="O227" i="16"/>
  <c r="Q227" i="16" s="1"/>
  <c r="R226" i="16"/>
  <c r="P226" i="16"/>
  <c r="O226" i="16"/>
  <c r="R225" i="16"/>
  <c r="P225" i="16"/>
  <c r="O225" i="16"/>
  <c r="X224" i="16"/>
  <c r="W224" i="16"/>
  <c r="W568" i="16" s="1"/>
  <c r="V224" i="16"/>
  <c r="V568" i="16" s="1"/>
  <c r="U224" i="16"/>
  <c r="U568" i="16" s="1"/>
  <c r="T224" i="16"/>
  <c r="S224" i="16"/>
  <c r="S568" i="16" s="1"/>
  <c r="N224" i="16"/>
  <c r="N568" i="16" s="1"/>
  <c r="M224" i="16"/>
  <c r="M568" i="16" s="1"/>
  <c r="L224" i="16"/>
  <c r="L568" i="16" s="1"/>
  <c r="K224" i="16"/>
  <c r="K568" i="16" s="1"/>
  <c r="J224" i="16"/>
  <c r="J568" i="16" s="1"/>
  <c r="I224" i="16"/>
  <c r="I568" i="16" s="1"/>
  <c r="H224" i="16"/>
  <c r="H568" i="16" s="1"/>
  <c r="G224" i="16"/>
  <c r="G568" i="16" s="1"/>
  <c r="F224" i="16"/>
  <c r="F568" i="16" s="1"/>
  <c r="E224" i="16"/>
  <c r="E568" i="16" s="1"/>
  <c r="D224" i="16"/>
  <c r="D568" i="16" s="1"/>
  <c r="C224" i="16"/>
  <c r="C568" i="16" s="1"/>
  <c r="R223" i="16"/>
  <c r="P223" i="16"/>
  <c r="O223" i="16"/>
  <c r="R222" i="16"/>
  <c r="P222" i="16"/>
  <c r="Q222" i="16" s="1"/>
  <c r="O222" i="16"/>
  <c r="R221" i="16"/>
  <c r="P221" i="16"/>
  <c r="O221" i="16"/>
  <c r="Q221" i="16" s="1"/>
  <c r="R220" i="16"/>
  <c r="P220" i="16"/>
  <c r="Q220" i="16" s="1"/>
  <c r="O220" i="16"/>
  <c r="R219" i="16"/>
  <c r="P219" i="16"/>
  <c r="O219" i="16"/>
  <c r="Q219" i="16" s="1"/>
  <c r="R218" i="16"/>
  <c r="P218" i="16"/>
  <c r="Q218" i="16" s="1"/>
  <c r="O218" i="16"/>
  <c r="R217" i="16"/>
  <c r="P217" i="16"/>
  <c r="O217" i="16"/>
  <c r="Q217" i="16" s="1"/>
  <c r="R216" i="16"/>
  <c r="P216" i="16"/>
  <c r="Q216" i="16" s="1"/>
  <c r="O216" i="16"/>
  <c r="R215" i="16"/>
  <c r="P215" i="16"/>
  <c r="P213" i="16" s="1"/>
  <c r="P567" i="16" s="1"/>
  <c r="O215" i="16"/>
  <c r="R214" i="16"/>
  <c r="P214" i="16"/>
  <c r="Q214" i="16" s="1"/>
  <c r="O214" i="16"/>
  <c r="X213" i="16"/>
  <c r="X567" i="16" s="1"/>
  <c r="W213" i="16"/>
  <c r="W567" i="16" s="1"/>
  <c r="V213" i="16"/>
  <c r="V567" i="16" s="1"/>
  <c r="U213" i="16"/>
  <c r="U567" i="16" s="1"/>
  <c r="T213" i="16"/>
  <c r="T567" i="16" s="1"/>
  <c r="S213" i="16"/>
  <c r="S567" i="16" s="1"/>
  <c r="N213" i="16"/>
  <c r="N567" i="16" s="1"/>
  <c r="M213" i="16"/>
  <c r="M567" i="16" s="1"/>
  <c r="L213" i="16"/>
  <c r="L567" i="16" s="1"/>
  <c r="K213" i="16"/>
  <c r="K567" i="16" s="1"/>
  <c r="J213" i="16"/>
  <c r="J567" i="16" s="1"/>
  <c r="I213" i="16"/>
  <c r="I567" i="16" s="1"/>
  <c r="H213" i="16"/>
  <c r="H567" i="16" s="1"/>
  <c r="G213" i="16"/>
  <c r="F213" i="16"/>
  <c r="F567" i="16" s="1"/>
  <c r="E213" i="16"/>
  <c r="E567" i="16" s="1"/>
  <c r="D213" i="16"/>
  <c r="D567" i="16" s="1"/>
  <c r="C213" i="16"/>
  <c r="C567" i="16" s="1"/>
  <c r="R212" i="16"/>
  <c r="P212" i="16"/>
  <c r="O212" i="16"/>
  <c r="Q212" i="16" s="1"/>
  <c r="R211" i="16"/>
  <c r="P211" i="16"/>
  <c r="O211" i="16"/>
  <c r="R210" i="16"/>
  <c r="P210" i="16"/>
  <c r="O210" i="16"/>
  <c r="R209" i="16"/>
  <c r="P209" i="16"/>
  <c r="O209" i="16"/>
  <c r="R208" i="16"/>
  <c r="P208" i="16"/>
  <c r="O208" i="16"/>
  <c r="Q208" i="16" s="1"/>
  <c r="R207" i="16"/>
  <c r="P207" i="16"/>
  <c r="O207" i="16"/>
  <c r="Q207" i="16" s="1"/>
  <c r="R206" i="16"/>
  <c r="P206" i="16"/>
  <c r="O206" i="16"/>
  <c r="Q206" i="16" s="1"/>
  <c r="R205" i="16"/>
  <c r="P205" i="16"/>
  <c r="O205" i="16"/>
  <c r="R204" i="16"/>
  <c r="P204" i="16"/>
  <c r="O204" i="16"/>
  <c r="Q204" i="16" s="1"/>
  <c r="R203" i="16"/>
  <c r="P203" i="16"/>
  <c r="O203" i="16"/>
  <c r="R202" i="16"/>
  <c r="P202" i="16"/>
  <c r="O202" i="16"/>
  <c r="X201" i="16"/>
  <c r="X566" i="16" s="1"/>
  <c r="W201" i="16"/>
  <c r="W566" i="16" s="1"/>
  <c r="V201" i="16"/>
  <c r="V566" i="16" s="1"/>
  <c r="U201" i="16"/>
  <c r="U566" i="16" s="1"/>
  <c r="T201" i="16"/>
  <c r="S201" i="16"/>
  <c r="S566" i="16" s="1"/>
  <c r="R201" i="16"/>
  <c r="R566" i="16" s="1"/>
  <c r="N201" i="16"/>
  <c r="N566" i="16" s="1"/>
  <c r="M201" i="16"/>
  <c r="M566" i="16" s="1"/>
  <c r="L201" i="16"/>
  <c r="L566" i="16" s="1"/>
  <c r="K201" i="16"/>
  <c r="K566" i="16" s="1"/>
  <c r="J201" i="16"/>
  <c r="J566" i="16" s="1"/>
  <c r="I201" i="16"/>
  <c r="I566" i="16" s="1"/>
  <c r="H201" i="16"/>
  <c r="H566" i="16" s="1"/>
  <c r="G201" i="16"/>
  <c r="G566" i="16" s="1"/>
  <c r="F201" i="16"/>
  <c r="F566" i="16" s="1"/>
  <c r="E201" i="16"/>
  <c r="E566" i="16" s="1"/>
  <c r="D201" i="16"/>
  <c r="D566" i="16" s="1"/>
  <c r="C201" i="16"/>
  <c r="C566" i="16" s="1"/>
  <c r="R200" i="16"/>
  <c r="P200" i="16"/>
  <c r="O200" i="16"/>
  <c r="Q200" i="16" s="1"/>
  <c r="R199" i="16"/>
  <c r="Q199" i="16"/>
  <c r="P199" i="16"/>
  <c r="O199" i="16"/>
  <c r="R198" i="16"/>
  <c r="P198" i="16"/>
  <c r="O198" i="16"/>
  <c r="Q198" i="16" s="1"/>
  <c r="R197" i="16"/>
  <c r="P197" i="16"/>
  <c r="Q197" i="16" s="1"/>
  <c r="O197" i="16"/>
  <c r="R196" i="16"/>
  <c r="P196" i="16"/>
  <c r="O196" i="16"/>
  <c r="R195" i="16"/>
  <c r="P195" i="16"/>
  <c r="Q195" i="16" s="1"/>
  <c r="O195" i="16"/>
  <c r="R194" i="16"/>
  <c r="P194" i="16"/>
  <c r="O194" i="16"/>
  <c r="Q194" i="16" s="1"/>
  <c r="R193" i="16"/>
  <c r="P193" i="16"/>
  <c r="Q193" i="16" s="1"/>
  <c r="O193" i="16"/>
  <c r="R192" i="16"/>
  <c r="P192" i="16"/>
  <c r="O192" i="16"/>
  <c r="Q192" i="16" s="1"/>
  <c r="R191" i="16"/>
  <c r="P191" i="16"/>
  <c r="Q191" i="16" s="1"/>
  <c r="O191" i="16"/>
  <c r="R190" i="16"/>
  <c r="P190" i="16"/>
  <c r="O190" i="16"/>
  <c r="R189" i="16"/>
  <c r="Q189" i="16"/>
  <c r="P189" i="16"/>
  <c r="O189" i="16"/>
  <c r="R188" i="16"/>
  <c r="P188" i="16"/>
  <c r="O188" i="16"/>
  <c r="Q188" i="16" s="1"/>
  <c r="R187" i="16"/>
  <c r="P187" i="16"/>
  <c r="Q187" i="16" s="1"/>
  <c r="O187" i="16"/>
  <c r="R186" i="16"/>
  <c r="P186" i="16"/>
  <c r="O186" i="16"/>
  <c r="Q186" i="16" s="1"/>
  <c r="R185" i="16"/>
  <c r="P185" i="16"/>
  <c r="Q185" i="16" s="1"/>
  <c r="O185" i="16"/>
  <c r="R184" i="16"/>
  <c r="P184" i="16"/>
  <c r="O184" i="16"/>
  <c r="Q184" i="16" s="1"/>
  <c r="R183" i="16"/>
  <c r="Q183" i="16"/>
  <c r="P183" i="16"/>
  <c r="O183" i="16"/>
  <c r="R182" i="16"/>
  <c r="P182" i="16"/>
  <c r="O182" i="16"/>
  <c r="Q182" i="16" s="1"/>
  <c r="R181" i="16"/>
  <c r="P181" i="16"/>
  <c r="Q181" i="16" s="1"/>
  <c r="O181" i="16"/>
  <c r="R180" i="16"/>
  <c r="P180" i="16"/>
  <c r="P178" i="16" s="1"/>
  <c r="P565" i="16" s="1"/>
  <c r="O180" i="16"/>
  <c r="R179" i="16"/>
  <c r="P179" i="16"/>
  <c r="Q179" i="16" s="1"/>
  <c r="O179" i="16"/>
  <c r="X178" i="16"/>
  <c r="X565" i="16" s="1"/>
  <c r="W178" i="16"/>
  <c r="W565" i="16" s="1"/>
  <c r="V178" i="16"/>
  <c r="V565" i="16" s="1"/>
  <c r="U178" i="16"/>
  <c r="U565" i="16" s="1"/>
  <c r="T178" i="16"/>
  <c r="T565" i="16" s="1"/>
  <c r="S178" i="16"/>
  <c r="S565" i="16" s="1"/>
  <c r="N178" i="16"/>
  <c r="N565" i="16" s="1"/>
  <c r="M178" i="16"/>
  <c r="M565" i="16" s="1"/>
  <c r="L178" i="16"/>
  <c r="L565" i="16" s="1"/>
  <c r="K178" i="16"/>
  <c r="K565" i="16" s="1"/>
  <c r="J178" i="16"/>
  <c r="J565" i="16" s="1"/>
  <c r="I178" i="16"/>
  <c r="I565" i="16" s="1"/>
  <c r="H178" i="16"/>
  <c r="H565" i="16" s="1"/>
  <c r="G178" i="16"/>
  <c r="G565" i="16" s="1"/>
  <c r="F178" i="16"/>
  <c r="F565" i="16" s="1"/>
  <c r="E178" i="16"/>
  <c r="E565" i="16" s="1"/>
  <c r="D178" i="16"/>
  <c r="D565" i="16" s="1"/>
  <c r="C178" i="16"/>
  <c r="C565" i="16" s="1"/>
  <c r="R177" i="16"/>
  <c r="Q177" i="16"/>
  <c r="R176" i="16"/>
  <c r="Q176" i="16"/>
  <c r="R175" i="16"/>
  <c r="Q175" i="16"/>
  <c r="R174" i="16"/>
  <c r="Q174" i="16"/>
  <c r="R173" i="16"/>
  <c r="Q173" i="16"/>
  <c r="R172" i="16"/>
  <c r="Q172" i="16"/>
  <c r="R171" i="16"/>
  <c r="Q171" i="16"/>
  <c r="R170" i="16"/>
  <c r="R167" i="16" s="1"/>
  <c r="R564" i="16" s="1"/>
  <c r="Q170" i="16"/>
  <c r="R169" i="16"/>
  <c r="Q169" i="16"/>
  <c r="R168" i="16"/>
  <c r="Q168" i="16"/>
  <c r="X167" i="16"/>
  <c r="X564" i="16" s="1"/>
  <c r="W167" i="16"/>
  <c r="W564" i="16" s="1"/>
  <c r="V167" i="16"/>
  <c r="V564" i="16" s="1"/>
  <c r="U167" i="16"/>
  <c r="U564" i="16" s="1"/>
  <c r="T167" i="16"/>
  <c r="T564" i="16" s="1"/>
  <c r="S167" i="16"/>
  <c r="S564" i="16" s="1"/>
  <c r="P167" i="16"/>
  <c r="P564" i="16" s="1"/>
  <c r="O167" i="16"/>
  <c r="O564" i="16" s="1"/>
  <c r="N167" i="16"/>
  <c r="N564" i="16" s="1"/>
  <c r="M167" i="16"/>
  <c r="M564" i="16" s="1"/>
  <c r="L167" i="16"/>
  <c r="L564" i="16" s="1"/>
  <c r="K167" i="16"/>
  <c r="K564" i="16" s="1"/>
  <c r="J167" i="16"/>
  <c r="J564" i="16" s="1"/>
  <c r="I167" i="16"/>
  <c r="I564" i="16" s="1"/>
  <c r="H167" i="16"/>
  <c r="H564" i="16" s="1"/>
  <c r="G167" i="16"/>
  <c r="G564" i="16" s="1"/>
  <c r="F167" i="16"/>
  <c r="F564" i="16" s="1"/>
  <c r="E167" i="16"/>
  <c r="E564" i="16" s="1"/>
  <c r="D167" i="16"/>
  <c r="D564" i="16" s="1"/>
  <c r="C167" i="16"/>
  <c r="C564" i="16" s="1"/>
  <c r="R166" i="16"/>
  <c r="R165" i="16"/>
  <c r="R164" i="16"/>
  <c r="R163" i="16"/>
  <c r="R162" i="16"/>
  <c r="R161" i="16"/>
  <c r="R160" i="16"/>
  <c r="R159" i="16"/>
  <c r="R158" i="16"/>
  <c r="R157" i="16"/>
  <c r="R156" i="16"/>
  <c r="R155" i="16"/>
  <c r="R154" i="16"/>
  <c r="R153" i="16"/>
  <c r="R152" i="16"/>
  <c r="R151" i="16" s="1"/>
  <c r="R563" i="16" s="1"/>
  <c r="X151" i="16"/>
  <c r="X563" i="16" s="1"/>
  <c r="W151" i="16"/>
  <c r="W563" i="16" s="1"/>
  <c r="V151" i="16"/>
  <c r="V563" i="16" s="1"/>
  <c r="U151" i="16"/>
  <c r="U563" i="16" s="1"/>
  <c r="T151" i="16"/>
  <c r="T563" i="16" s="1"/>
  <c r="S151" i="16"/>
  <c r="S563" i="16" s="1"/>
  <c r="Q151" i="16"/>
  <c r="Q563" i="16" s="1"/>
  <c r="P151" i="16"/>
  <c r="P563" i="16" s="1"/>
  <c r="O151" i="16"/>
  <c r="N151" i="16"/>
  <c r="N563" i="16" s="1"/>
  <c r="M151" i="16"/>
  <c r="M563" i="16" s="1"/>
  <c r="L151" i="16"/>
  <c r="L563" i="16" s="1"/>
  <c r="K151" i="16"/>
  <c r="K563" i="16" s="1"/>
  <c r="J151" i="16"/>
  <c r="J563" i="16" s="1"/>
  <c r="I151" i="16"/>
  <c r="I563" i="16" s="1"/>
  <c r="H151" i="16"/>
  <c r="H563" i="16" s="1"/>
  <c r="G151" i="16"/>
  <c r="G563" i="16" s="1"/>
  <c r="F151" i="16"/>
  <c r="F563" i="16" s="1"/>
  <c r="E151" i="16"/>
  <c r="E563" i="16" s="1"/>
  <c r="D151" i="16"/>
  <c r="D563" i="16" s="1"/>
  <c r="C151" i="16"/>
  <c r="C563" i="16" s="1"/>
  <c r="R150" i="16"/>
  <c r="P150" i="16"/>
  <c r="O150" i="16"/>
  <c r="R149" i="16"/>
  <c r="P149" i="16"/>
  <c r="O149" i="16"/>
  <c r="Q149" i="16" s="1"/>
  <c r="R148" i="16"/>
  <c r="P148" i="16"/>
  <c r="O148" i="16"/>
  <c r="Q148" i="16" s="1"/>
  <c r="R147" i="16"/>
  <c r="P147" i="16"/>
  <c r="O147" i="16"/>
  <c r="Q147" i="16" s="1"/>
  <c r="R146" i="16"/>
  <c r="P146" i="16"/>
  <c r="O146" i="16"/>
  <c r="R145" i="16"/>
  <c r="P145" i="16"/>
  <c r="P143" i="16" s="1"/>
  <c r="P562" i="16" s="1"/>
  <c r="O145" i="16"/>
  <c r="Q145" i="16" s="1"/>
  <c r="R144" i="16"/>
  <c r="P144" i="16"/>
  <c r="O144" i="16"/>
  <c r="X143" i="16"/>
  <c r="X562" i="16" s="1"/>
  <c r="W143" i="16"/>
  <c r="W562" i="16" s="1"/>
  <c r="V143" i="16"/>
  <c r="V562" i="16" s="1"/>
  <c r="U143" i="16"/>
  <c r="U562" i="16" s="1"/>
  <c r="T143" i="16"/>
  <c r="T562" i="16" s="1"/>
  <c r="S143" i="16"/>
  <c r="S562" i="16" s="1"/>
  <c r="N143" i="16"/>
  <c r="N562" i="16" s="1"/>
  <c r="M143" i="16"/>
  <c r="M562" i="16" s="1"/>
  <c r="L143" i="16"/>
  <c r="L562" i="16" s="1"/>
  <c r="K143" i="16"/>
  <c r="K562" i="16" s="1"/>
  <c r="J143" i="16"/>
  <c r="J562" i="16" s="1"/>
  <c r="I143" i="16"/>
  <c r="I562" i="16" s="1"/>
  <c r="H143" i="16"/>
  <c r="H562" i="16" s="1"/>
  <c r="G143" i="16"/>
  <c r="G562" i="16" s="1"/>
  <c r="F143" i="16"/>
  <c r="F562" i="16" s="1"/>
  <c r="E143" i="16"/>
  <c r="E562" i="16" s="1"/>
  <c r="D143" i="16"/>
  <c r="D562" i="16" s="1"/>
  <c r="C143" i="16"/>
  <c r="C562" i="16" s="1"/>
  <c r="R142" i="16"/>
  <c r="Q142" i="16"/>
  <c r="P142" i="16"/>
  <c r="O142" i="16"/>
  <c r="R141" i="16"/>
  <c r="Q141" i="16"/>
  <c r="P141" i="16"/>
  <c r="O141" i="16"/>
  <c r="R140" i="16"/>
  <c r="Q140" i="16"/>
  <c r="P140" i="16"/>
  <c r="O140" i="16"/>
  <c r="R139" i="16"/>
  <c r="Q139" i="16"/>
  <c r="P139" i="16"/>
  <c r="O139" i="16"/>
  <c r="R138" i="16"/>
  <c r="Q138" i="16"/>
  <c r="P138" i="16"/>
  <c r="O138" i="16"/>
  <c r="R137" i="16"/>
  <c r="Q137" i="16"/>
  <c r="P137" i="16"/>
  <c r="O137" i="16"/>
  <c r="R136" i="16"/>
  <c r="Q136" i="16"/>
  <c r="P136" i="16"/>
  <c r="O136" i="16"/>
  <c r="R135" i="16"/>
  <c r="Q135" i="16"/>
  <c r="P135" i="16"/>
  <c r="O135" i="16"/>
  <c r="R134" i="16"/>
  <c r="Q134" i="16"/>
  <c r="P134" i="16"/>
  <c r="O134" i="16"/>
  <c r="R133" i="16"/>
  <c r="Q133" i="16"/>
  <c r="P133" i="16"/>
  <c r="O133" i="16"/>
  <c r="R132" i="16"/>
  <c r="Q132" i="16"/>
  <c r="P132" i="16"/>
  <c r="O132" i="16"/>
  <c r="R131" i="16"/>
  <c r="Q131" i="16"/>
  <c r="P131" i="16"/>
  <c r="O131" i="16"/>
  <c r="R130" i="16"/>
  <c r="Q130" i="16"/>
  <c r="P130" i="16"/>
  <c r="O130" i="16"/>
  <c r="R129" i="16"/>
  <c r="Q129" i="16"/>
  <c r="P129" i="16"/>
  <c r="O129" i="16"/>
  <c r="R128" i="16"/>
  <c r="Q128" i="16"/>
  <c r="P128" i="16"/>
  <c r="O128" i="16"/>
  <c r="R127" i="16"/>
  <c r="Q127" i="16"/>
  <c r="P127" i="16"/>
  <c r="O127" i="16"/>
  <c r="R126" i="16"/>
  <c r="R125" i="16" s="1"/>
  <c r="R561" i="16" s="1"/>
  <c r="Q126" i="16"/>
  <c r="Q125" i="16" s="1"/>
  <c r="Q561" i="16" s="1"/>
  <c r="P126" i="16"/>
  <c r="P125" i="16" s="1"/>
  <c r="P561" i="16" s="1"/>
  <c r="O126" i="16"/>
  <c r="X125" i="16"/>
  <c r="X561" i="16" s="1"/>
  <c r="W125" i="16"/>
  <c r="W561" i="16" s="1"/>
  <c r="V125" i="16"/>
  <c r="V561" i="16" s="1"/>
  <c r="U125" i="16"/>
  <c r="U561" i="16" s="1"/>
  <c r="T125" i="16"/>
  <c r="T561" i="16" s="1"/>
  <c r="S125" i="16"/>
  <c r="S561" i="16" s="1"/>
  <c r="O125" i="16"/>
  <c r="O561" i="16" s="1"/>
  <c r="N125" i="16"/>
  <c r="N561" i="16" s="1"/>
  <c r="M125" i="16"/>
  <c r="M561" i="16" s="1"/>
  <c r="L125" i="16"/>
  <c r="L561" i="16" s="1"/>
  <c r="K125" i="16"/>
  <c r="K561" i="16" s="1"/>
  <c r="J125" i="16"/>
  <c r="J561" i="16" s="1"/>
  <c r="I125" i="16"/>
  <c r="I561" i="16" s="1"/>
  <c r="H125" i="16"/>
  <c r="H561" i="16" s="1"/>
  <c r="G125" i="16"/>
  <c r="G561" i="16" s="1"/>
  <c r="F125" i="16"/>
  <c r="F561" i="16" s="1"/>
  <c r="E125" i="16"/>
  <c r="E561" i="16" s="1"/>
  <c r="D125" i="16"/>
  <c r="D561" i="16" s="1"/>
  <c r="C125" i="16"/>
  <c r="C561" i="16" s="1"/>
  <c r="R124" i="16"/>
  <c r="P124" i="16"/>
  <c r="O124" i="16"/>
  <c r="R123" i="16"/>
  <c r="P123" i="16"/>
  <c r="O123" i="16"/>
  <c r="Q123" i="16" s="1"/>
  <c r="R122" i="16"/>
  <c r="P122" i="16"/>
  <c r="O122" i="16"/>
  <c r="Q122" i="16" s="1"/>
  <c r="R121" i="16"/>
  <c r="P121" i="16"/>
  <c r="O121" i="16"/>
  <c r="Q121" i="16" s="1"/>
  <c r="R120" i="16"/>
  <c r="P120" i="16"/>
  <c r="O120" i="16"/>
  <c r="R119" i="16"/>
  <c r="P119" i="16"/>
  <c r="O119" i="16"/>
  <c r="Q119" i="16" s="1"/>
  <c r="R118" i="16"/>
  <c r="P118" i="16"/>
  <c r="O118" i="16"/>
  <c r="R117" i="16"/>
  <c r="P117" i="16"/>
  <c r="O117" i="16"/>
  <c r="R116" i="16"/>
  <c r="P116" i="16"/>
  <c r="P114" i="16" s="1"/>
  <c r="P560" i="16" s="1"/>
  <c r="O116" i="16"/>
  <c r="R115" i="16"/>
  <c r="P115" i="16"/>
  <c r="O115" i="16"/>
  <c r="X114" i="16"/>
  <c r="X560" i="16" s="1"/>
  <c r="W114" i="16"/>
  <c r="W560" i="16" s="1"/>
  <c r="V114" i="16"/>
  <c r="V560" i="16" s="1"/>
  <c r="U114" i="16"/>
  <c r="U560" i="16" s="1"/>
  <c r="T114" i="16"/>
  <c r="T560" i="16" s="1"/>
  <c r="S114" i="16"/>
  <c r="S560" i="16" s="1"/>
  <c r="N114" i="16"/>
  <c r="N560" i="16" s="1"/>
  <c r="M114" i="16"/>
  <c r="M560" i="16" s="1"/>
  <c r="L114" i="16"/>
  <c r="L560" i="16" s="1"/>
  <c r="K114" i="16"/>
  <c r="K560" i="16" s="1"/>
  <c r="J114" i="16"/>
  <c r="J560" i="16" s="1"/>
  <c r="I114" i="16"/>
  <c r="I560" i="16" s="1"/>
  <c r="H114" i="16"/>
  <c r="H560" i="16" s="1"/>
  <c r="G114" i="16"/>
  <c r="G560" i="16" s="1"/>
  <c r="F114" i="16"/>
  <c r="F560" i="16" s="1"/>
  <c r="E114" i="16"/>
  <c r="E560" i="16" s="1"/>
  <c r="D114" i="16"/>
  <c r="D560" i="16" s="1"/>
  <c r="C114" i="16"/>
  <c r="C560" i="16" s="1"/>
  <c r="R113" i="16"/>
  <c r="P113" i="16"/>
  <c r="O113" i="16"/>
  <c r="R112" i="16"/>
  <c r="P112" i="16"/>
  <c r="O112" i="16"/>
  <c r="R111" i="16"/>
  <c r="P111" i="16"/>
  <c r="O111" i="16"/>
  <c r="R110" i="16"/>
  <c r="P110" i="16"/>
  <c r="O110" i="16"/>
  <c r="R109" i="16"/>
  <c r="P109" i="16"/>
  <c r="Q109" i="16" s="1"/>
  <c r="O109" i="16"/>
  <c r="R108" i="16"/>
  <c r="P108" i="16"/>
  <c r="Q108" i="16" s="1"/>
  <c r="O108" i="16"/>
  <c r="R107" i="16"/>
  <c r="P107" i="16"/>
  <c r="O107" i="16"/>
  <c r="R106" i="16"/>
  <c r="P106" i="16"/>
  <c r="O106" i="16"/>
  <c r="R105" i="16"/>
  <c r="R102" i="16" s="1"/>
  <c r="R559" i="16" s="1"/>
  <c r="P105" i="16"/>
  <c r="O105" i="16"/>
  <c r="R104" i="16"/>
  <c r="P104" i="16"/>
  <c r="O104" i="16"/>
  <c r="O102" i="16" s="1"/>
  <c r="O559" i="16" s="1"/>
  <c r="R103" i="16"/>
  <c r="P103" i="16"/>
  <c r="O103" i="16"/>
  <c r="X102" i="16"/>
  <c r="X559" i="16" s="1"/>
  <c r="W102" i="16"/>
  <c r="W559" i="16" s="1"/>
  <c r="V102" i="16"/>
  <c r="V559" i="16" s="1"/>
  <c r="U102" i="16"/>
  <c r="U559" i="16" s="1"/>
  <c r="T102" i="16"/>
  <c r="T559" i="16" s="1"/>
  <c r="S102" i="16"/>
  <c r="S559" i="16" s="1"/>
  <c r="N102" i="16"/>
  <c r="N559" i="16" s="1"/>
  <c r="M102" i="16"/>
  <c r="M559" i="16" s="1"/>
  <c r="L102" i="16"/>
  <c r="L559" i="16" s="1"/>
  <c r="K102" i="16"/>
  <c r="K559" i="16" s="1"/>
  <c r="J102" i="16"/>
  <c r="J559" i="16" s="1"/>
  <c r="I102" i="16"/>
  <c r="I559" i="16" s="1"/>
  <c r="H102" i="16"/>
  <c r="H559" i="16" s="1"/>
  <c r="G102" i="16"/>
  <c r="G559" i="16" s="1"/>
  <c r="F102" i="16"/>
  <c r="F559" i="16" s="1"/>
  <c r="E102" i="16"/>
  <c r="E559" i="16" s="1"/>
  <c r="D102" i="16"/>
  <c r="D559" i="16" s="1"/>
  <c r="C102" i="16"/>
  <c r="C559" i="16" s="1"/>
  <c r="R101" i="16"/>
  <c r="P101" i="16"/>
  <c r="O101" i="16"/>
  <c r="Q101" i="16" s="1"/>
  <c r="R100" i="16"/>
  <c r="P100" i="16"/>
  <c r="O100" i="16"/>
  <c r="Q100" i="16" s="1"/>
  <c r="R99" i="16"/>
  <c r="P99" i="16"/>
  <c r="O99" i="16"/>
  <c r="Q99" i="16" s="1"/>
  <c r="R98" i="16"/>
  <c r="P98" i="16"/>
  <c r="O98" i="16"/>
  <c r="Q98" i="16" s="1"/>
  <c r="R97" i="16"/>
  <c r="P97" i="16"/>
  <c r="O97" i="16"/>
  <c r="Q97" i="16" s="1"/>
  <c r="R96" i="16"/>
  <c r="P96" i="16"/>
  <c r="P94" i="16" s="1"/>
  <c r="P558" i="16" s="1"/>
  <c r="O96" i="16"/>
  <c r="R95" i="16"/>
  <c r="P95" i="16"/>
  <c r="O95" i="16"/>
  <c r="X94" i="16"/>
  <c r="W94" i="16"/>
  <c r="W558" i="16" s="1"/>
  <c r="V94" i="16"/>
  <c r="V558" i="16" s="1"/>
  <c r="U94" i="16"/>
  <c r="U558" i="16" s="1"/>
  <c r="T94" i="16"/>
  <c r="T558" i="16" s="1"/>
  <c r="S94" i="16"/>
  <c r="S558" i="16" s="1"/>
  <c r="N94" i="16"/>
  <c r="N558" i="16" s="1"/>
  <c r="M94" i="16"/>
  <c r="M558" i="16" s="1"/>
  <c r="L94" i="16"/>
  <c r="L558" i="16" s="1"/>
  <c r="K94" i="16"/>
  <c r="K558" i="16" s="1"/>
  <c r="J94" i="16"/>
  <c r="J558" i="16" s="1"/>
  <c r="I94" i="16"/>
  <c r="I558" i="16" s="1"/>
  <c r="H94" i="16"/>
  <c r="H558" i="16" s="1"/>
  <c r="G94" i="16"/>
  <c r="G558" i="16" s="1"/>
  <c r="F94" i="16"/>
  <c r="F558" i="16" s="1"/>
  <c r="E94" i="16"/>
  <c r="E558" i="16" s="1"/>
  <c r="D94" i="16"/>
  <c r="D558" i="16" s="1"/>
  <c r="C94" i="16"/>
  <c r="C558" i="16" s="1"/>
  <c r="R93" i="16"/>
  <c r="P93" i="16"/>
  <c r="O93" i="16"/>
  <c r="R92" i="16"/>
  <c r="P92" i="16"/>
  <c r="O92" i="16"/>
  <c r="R91" i="16"/>
  <c r="P91" i="16"/>
  <c r="O91" i="16"/>
  <c r="R90" i="16"/>
  <c r="P90" i="16"/>
  <c r="O90" i="16"/>
  <c r="R89" i="16"/>
  <c r="P89" i="16"/>
  <c r="O89" i="16"/>
  <c r="R88" i="16"/>
  <c r="P88" i="16"/>
  <c r="Q88" i="16" s="1"/>
  <c r="O88" i="16"/>
  <c r="R87" i="16"/>
  <c r="P87" i="16"/>
  <c r="Q87" i="16" s="1"/>
  <c r="O87" i="16"/>
  <c r="R86" i="16"/>
  <c r="P86" i="16"/>
  <c r="O86" i="16"/>
  <c r="R85" i="16"/>
  <c r="P85" i="16"/>
  <c r="O85" i="16"/>
  <c r="R84" i="16"/>
  <c r="R81" i="16" s="1"/>
  <c r="R557" i="16" s="1"/>
  <c r="P84" i="16"/>
  <c r="O84" i="16"/>
  <c r="R83" i="16"/>
  <c r="P83" i="16"/>
  <c r="O83" i="16"/>
  <c r="O81" i="16" s="1"/>
  <c r="O557" i="16" s="1"/>
  <c r="R82" i="16"/>
  <c r="P82" i="16"/>
  <c r="O82" i="16"/>
  <c r="X81" i="16"/>
  <c r="X557" i="16" s="1"/>
  <c r="W81" i="16"/>
  <c r="W557" i="16" s="1"/>
  <c r="V81" i="16"/>
  <c r="V557" i="16" s="1"/>
  <c r="U81" i="16"/>
  <c r="U557" i="16" s="1"/>
  <c r="T81" i="16"/>
  <c r="T557" i="16" s="1"/>
  <c r="S81" i="16"/>
  <c r="S557" i="16" s="1"/>
  <c r="N81" i="16"/>
  <c r="N557" i="16" s="1"/>
  <c r="M81" i="16"/>
  <c r="M557" i="16" s="1"/>
  <c r="L81" i="16"/>
  <c r="L557" i="16" s="1"/>
  <c r="K81" i="16"/>
  <c r="K557" i="16" s="1"/>
  <c r="J81" i="16"/>
  <c r="J557" i="16" s="1"/>
  <c r="I81" i="16"/>
  <c r="I557" i="16" s="1"/>
  <c r="H81" i="16"/>
  <c r="H557" i="16" s="1"/>
  <c r="G81" i="16"/>
  <c r="G557" i="16" s="1"/>
  <c r="F81" i="16"/>
  <c r="E81" i="16"/>
  <c r="E557" i="16" s="1"/>
  <c r="D81" i="16"/>
  <c r="D557" i="16" s="1"/>
  <c r="C81" i="16"/>
  <c r="C557" i="16" s="1"/>
  <c r="R80" i="16"/>
  <c r="P80" i="16"/>
  <c r="O80" i="16"/>
  <c r="Q80" i="16" s="1"/>
  <c r="R79" i="16"/>
  <c r="P79" i="16"/>
  <c r="O79" i="16"/>
  <c r="Q79" i="16" s="1"/>
  <c r="R78" i="16"/>
  <c r="P78" i="16"/>
  <c r="O78" i="16"/>
  <c r="Q78" i="16" s="1"/>
  <c r="R77" i="16"/>
  <c r="P77" i="16"/>
  <c r="O77" i="16"/>
  <c r="Q77" i="16" s="1"/>
  <c r="R76" i="16"/>
  <c r="P76" i="16"/>
  <c r="O76" i="16"/>
  <c r="Q76" i="16" s="1"/>
  <c r="R75" i="16"/>
  <c r="P75" i="16"/>
  <c r="O75" i="16"/>
  <c r="R74" i="16"/>
  <c r="P74" i="16"/>
  <c r="O74" i="16"/>
  <c r="R73" i="16"/>
  <c r="P73" i="16"/>
  <c r="O73" i="16"/>
  <c r="Q73" i="16" s="1"/>
  <c r="R72" i="16"/>
  <c r="P72" i="16"/>
  <c r="O72" i="16"/>
  <c r="Q72" i="16" s="1"/>
  <c r="R71" i="16"/>
  <c r="P71" i="16"/>
  <c r="O71" i="16"/>
  <c r="Q71" i="16" s="1"/>
  <c r="R70" i="16"/>
  <c r="P70" i="16"/>
  <c r="O70" i="16"/>
  <c r="Q70" i="16" s="1"/>
  <c r="R69" i="16"/>
  <c r="P69" i="16"/>
  <c r="O69" i="16"/>
  <c r="Q69" i="16" s="1"/>
  <c r="R68" i="16"/>
  <c r="P68" i="16"/>
  <c r="O68" i="16"/>
  <c r="Q68" i="16" s="1"/>
  <c r="R67" i="16"/>
  <c r="P67" i="16"/>
  <c r="O67" i="16"/>
  <c r="R66" i="16"/>
  <c r="P66" i="16"/>
  <c r="P61" i="16" s="1"/>
  <c r="P556" i="16" s="1"/>
  <c r="O66" i="16"/>
  <c r="R65" i="16"/>
  <c r="P65" i="16"/>
  <c r="O65" i="16"/>
  <c r="Q65" i="16" s="1"/>
  <c r="R64" i="16"/>
  <c r="P64" i="16"/>
  <c r="O64" i="16"/>
  <c r="Q64" i="16" s="1"/>
  <c r="R63" i="16"/>
  <c r="P63" i="16"/>
  <c r="O63" i="16"/>
  <c r="Q63" i="16" s="1"/>
  <c r="R62" i="16"/>
  <c r="P62" i="16"/>
  <c r="O62" i="16"/>
  <c r="X61" i="16"/>
  <c r="X556" i="16" s="1"/>
  <c r="W61" i="16"/>
  <c r="W556" i="16" s="1"/>
  <c r="V61" i="16"/>
  <c r="V556" i="16" s="1"/>
  <c r="U61" i="16"/>
  <c r="U556" i="16" s="1"/>
  <c r="T61" i="16"/>
  <c r="T556" i="16" s="1"/>
  <c r="S61" i="16"/>
  <c r="S556" i="16" s="1"/>
  <c r="N61" i="16"/>
  <c r="N556" i="16" s="1"/>
  <c r="M61" i="16"/>
  <c r="M556" i="16" s="1"/>
  <c r="L61" i="16"/>
  <c r="L556" i="16" s="1"/>
  <c r="K61" i="16"/>
  <c r="K556" i="16" s="1"/>
  <c r="J61" i="16"/>
  <c r="J556" i="16" s="1"/>
  <c r="I61" i="16"/>
  <c r="I556" i="16" s="1"/>
  <c r="H61" i="16"/>
  <c r="H556" i="16" s="1"/>
  <c r="G61" i="16"/>
  <c r="G556" i="16" s="1"/>
  <c r="F61" i="16"/>
  <c r="F556" i="16" s="1"/>
  <c r="E61" i="16"/>
  <c r="E556" i="16" s="1"/>
  <c r="D61" i="16"/>
  <c r="D556" i="16" s="1"/>
  <c r="C61" i="16"/>
  <c r="C556" i="16" s="1"/>
  <c r="R60" i="16"/>
  <c r="P60" i="16"/>
  <c r="O60" i="16"/>
  <c r="Q60" i="16" s="1"/>
  <c r="R59" i="16"/>
  <c r="P59" i="16"/>
  <c r="O59" i="16"/>
  <c r="Q59" i="16" s="1"/>
  <c r="R58" i="16"/>
  <c r="P58" i="16"/>
  <c r="O58" i="16"/>
  <c r="Q58" i="16" s="1"/>
  <c r="R57" i="16"/>
  <c r="P57" i="16"/>
  <c r="O57" i="16"/>
  <c r="Q57" i="16" s="1"/>
  <c r="R56" i="16"/>
  <c r="P56" i="16"/>
  <c r="O56" i="16"/>
  <c r="Q56" i="16" s="1"/>
  <c r="R55" i="16"/>
  <c r="P55" i="16"/>
  <c r="O55" i="16"/>
  <c r="Q55" i="16" s="1"/>
  <c r="R54" i="16"/>
  <c r="P54" i="16"/>
  <c r="O54" i="16"/>
  <c r="Q54" i="16" s="1"/>
  <c r="R53" i="16"/>
  <c r="P53" i="16"/>
  <c r="O53" i="16"/>
  <c r="Q53" i="16" s="1"/>
  <c r="R52" i="16"/>
  <c r="P52" i="16"/>
  <c r="O52" i="16"/>
  <c r="Q52" i="16" s="1"/>
  <c r="R51" i="16"/>
  <c r="P51" i="16"/>
  <c r="O51" i="16"/>
  <c r="Q51" i="16" s="1"/>
  <c r="R50" i="16"/>
  <c r="P50" i="16"/>
  <c r="O50" i="16"/>
  <c r="Q50" i="16" s="1"/>
  <c r="R49" i="16"/>
  <c r="P49" i="16"/>
  <c r="O49" i="16"/>
  <c r="Q49" i="16" s="1"/>
  <c r="R48" i="16"/>
  <c r="P48" i="16"/>
  <c r="O48" i="16"/>
  <c r="Q48" i="16" s="1"/>
  <c r="R47" i="16"/>
  <c r="P47" i="16"/>
  <c r="O47" i="16"/>
  <c r="Q47" i="16" s="1"/>
  <c r="R46" i="16"/>
  <c r="P46" i="16"/>
  <c r="O46" i="16"/>
  <c r="Q46" i="16" s="1"/>
  <c r="R45" i="16"/>
  <c r="P45" i="16"/>
  <c r="O45" i="16"/>
  <c r="Q45" i="16" s="1"/>
  <c r="R44" i="16"/>
  <c r="P44" i="16"/>
  <c r="O44" i="16"/>
  <c r="Q44" i="16" s="1"/>
  <c r="R43" i="16"/>
  <c r="P43" i="16"/>
  <c r="O43" i="16"/>
  <c r="Q43" i="16" s="1"/>
  <c r="R42" i="16"/>
  <c r="P42" i="16"/>
  <c r="O42" i="16"/>
  <c r="Q42" i="16" s="1"/>
  <c r="R41" i="16"/>
  <c r="P41" i="16"/>
  <c r="O41" i="16"/>
  <c r="Q41" i="16" s="1"/>
  <c r="R40" i="16"/>
  <c r="P40" i="16"/>
  <c r="O40" i="16"/>
  <c r="Q40" i="16" s="1"/>
  <c r="R39" i="16"/>
  <c r="P39" i="16"/>
  <c r="O39" i="16"/>
  <c r="Q39" i="16" s="1"/>
  <c r="R38" i="16"/>
  <c r="P38" i="16"/>
  <c r="O38" i="16"/>
  <c r="Q38" i="16" s="1"/>
  <c r="R37" i="16"/>
  <c r="P37" i="16"/>
  <c r="O37" i="16"/>
  <c r="Q37" i="16" s="1"/>
  <c r="R36" i="16"/>
  <c r="P36" i="16"/>
  <c r="O36" i="16"/>
  <c r="Q36" i="16" s="1"/>
  <c r="R35" i="16"/>
  <c r="P35" i="16"/>
  <c r="O35" i="16"/>
  <c r="Q35" i="16" s="1"/>
  <c r="R34" i="16"/>
  <c r="P34" i="16"/>
  <c r="O34" i="16"/>
  <c r="Q34" i="16" s="1"/>
  <c r="R33" i="16"/>
  <c r="P33" i="16"/>
  <c r="O33" i="16"/>
  <c r="Q33" i="16" s="1"/>
  <c r="R32" i="16"/>
  <c r="P32" i="16"/>
  <c r="O32" i="16"/>
  <c r="Q32" i="16" s="1"/>
  <c r="R31" i="16"/>
  <c r="P31" i="16"/>
  <c r="O31" i="16"/>
  <c r="Q31" i="16" s="1"/>
  <c r="R30" i="16"/>
  <c r="P30" i="16"/>
  <c r="O30" i="16"/>
  <c r="Q30" i="16" s="1"/>
  <c r="R29" i="16"/>
  <c r="R27" i="16" s="1"/>
  <c r="R555" i="16" s="1"/>
  <c r="P29" i="16"/>
  <c r="O29" i="16"/>
  <c r="O27" i="16" s="1"/>
  <c r="O555" i="16" s="1"/>
  <c r="R28" i="16"/>
  <c r="P28" i="16"/>
  <c r="O28" i="16"/>
  <c r="Q28" i="16" s="1"/>
  <c r="X27" i="16"/>
  <c r="X555" i="16" s="1"/>
  <c r="W27" i="16"/>
  <c r="V27" i="16"/>
  <c r="V555" i="16" s="1"/>
  <c r="U27" i="16"/>
  <c r="U555" i="16" s="1"/>
  <c r="T27" i="16"/>
  <c r="T555" i="16" s="1"/>
  <c r="S27" i="16"/>
  <c r="S555" i="16" s="1"/>
  <c r="N27" i="16"/>
  <c r="N555" i="16" s="1"/>
  <c r="M27" i="16"/>
  <c r="M555" i="16" s="1"/>
  <c r="L27" i="16"/>
  <c r="L555" i="16" s="1"/>
  <c r="K27" i="16"/>
  <c r="K555" i="16" s="1"/>
  <c r="J27" i="16"/>
  <c r="I27" i="16"/>
  <c r="I555" i="16" s="1"/>
  <c r="H27" i="16"/>
  <c r="H555" i="16" s="1"/>
  <c r="G27" i="16"/>
  <c r="F27" i="16"/>
  <c r="F555" i="16" s="1"/>
  <c r="E27" i="16"/>
  <c r="E555" i="16" s="1"/>
  <c r="D27" i="16"/>
  <c r="D555" i="16" s="1"/>
  <c r="C27" i="16"/>
  <c r="C555" i="16" s="1"/>
  <c r="R26" i="16"/>
  <c r="P26" i="16"/>
  <c r="O26" i="16"/>
  <c r="Q26" i="16" s="1"/>
  <c r="R25" i="16"/>
  <c r="P25" i="16"/>
  <c r="O25" i="16"/>
  <c r="R24" i="16"/>
  <c r="P24" i="16"/>
  <c r="O24" i="16"/>
  <c r="R23" i="16"/>
  <c r="P23" i="16"/>
  <c r="O23" i="16"/>
  <c r="Q23" i="16" s="1"/>
  <c r="R22" i="16"/>
  <c r="P22" i="16"/>
  <c r="O22" i="16"/>
  <c r="Q22" i="16" s="1"/>
  <c r="R21" i="16"/>
  <c r="P21" i="16"/>
  <c r="O21" i="16"/>
  <c r="Q21" i="16" s="1"/>
  <c r="R20" i="16"/>
  <c r="P20" i="16"/>
  <c r="O20" i="16"/>
  <c r="Q20" i="16" s="1"/>
  <c r="R19" i="16"/>
  <c r="P19" i="16"/>
  <c r="O19" i="16"/>
  <c r="Q19" i="16" s="1"/>
  <c r="R18" i="16"/>
  <c r="P18" i="16"/>
  <c r="O18" i="16"/>
  <c r="Q18" i="16" s="1"/>
  <c r="R17" i="16"/>
  <c r="P17" i="16"/>
  <c r="O17" i="16"/>
  <c r="R16" i="16"/>
  <c r="P16" i="16"/>
  <c r="O16" i="16"/>
  <c r="R15" i="16"/>
  <c r="P15" i="16"/>
  <c r="O15" i="16"/>
  <c r="Q15" i="16" s="1"/>
  <c r="R14" i="16"/>
  <c r="P14" i="16"/>
  <c r="O14" i="16"/>
  <c r="Q14" i="16" s="1"/>
  <c r="R13" i="16"/>
  <c r="P13" i="16"/>
  <c r="O13" i="16"/>
  <c r="Q13" i="16" s="1"/>
  <c r="R12" i="16"/>
  <c r="P12" i="16"/>
  <c r="O12" i="16"/>
  <c r="Q12" i="16" s="1"/>
  <c r="R11" i="16"/>
  <c r="P11" i="16"/>
  <c r="O11" i="16"/>
  <c r="Q11" i="16" s="1"/>
  <c r="R10" i="16"/>
  <c r="P10" i="16"/>
  <c r="O10" i="16"/>
  <c r="Q10" i="16" s="1"/>
  <c r="R9" i="16"/>
  <c r="P9" i="16"/>
  <c r="O9" i="16"/>
  <c r="R8" i="16"/>
  <c r="P8" i="16"/>
  <c r="P3" i="16" s="1"/>
  <c r="O8" i="16"/>
  <c r="R7" i="16"/>
  <c r="P7" i="16"/>
  <c r="O7" i="16"/>
  <c r="Q7" i="16" s="1"/>
  <c r="R6" i="16"/>
  <c r="P6" i="16"/>
  <c r="O6" i="16"/>
  <c r="Q6" i="16" s="1"/>
  <c r="R5" i="16"/>
  <c r="P5" i="16"/>
  <c r="O5" i="16"/>
  <c r="Q5" i="16" s="1"/>
  <c r="R4" i="16"/>
  <c r="P4" i="16"/>
  <c r="O4" i="16"/>
  <c r="X3" i="16"/>
  <c r="W3" i="16"/>
  <c r="W554" i="16" s="1"/>
  <c r="V3" i="16"/>
  <c r="V554" i="16" s="1"/>
  <c r="U3" i="16"/>
  <c r="U554" i="16" s="1"/>
  <c r="T3" i="16"/>
  <c r="S3" i="16"/>
  <c r="S554" i="16" s="1"/>
  <c r="N3" i="16"/>
  <c r="N554" i="16" s="1"/>
  <c r="M3" i="16"/>
  <c r="M554" i="16" s="1"/>
  <c r="L3" i="16"/>
  <c r="K3" i="16"/>
  <c r="K554" i="16" s="1"/>
  <c r="J3" i="16"/>
  <c r="J554" i="16" s="1"/>
  <c r="I3" i="16"/>
  <c r="I554" i="16" s="1"/>
  <c r="H3" i="16"/>
  <c r="H554" i="16" s="1"/>
  <c r="G3" i="16"/>
  <c r="G554" i="16" s="1"/>
  <c r="F3" i="16"/>
  <c r="F554" i="16" s="1"/>
  <c r="E3" i="16"/>
  <c r="E554" i="16" s="1"/>
  <c r="D3" i="16"/>
  <c r="C3" i="16"/>
  <c r="C554" i="16" s="1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T414" i="20" s="1"/>
  <c r="Q517" i="13"/>
  <c r="S414" i="20" s="1"/>
  <c r="P517" i="13"/>
  <c r="R414" i="20" s="1"/>
  <c r="O517" i="13"/>
  <c r="Q414" i="20" s="1"/>
  <c r="N517" i="13"/>
  <c r="P414" i="20" s="1"/>
  <c r="M517" i="13"/>
  <c r="O414" i="20" s="1"/>
  <c r="L517" i="13"/>
  <c r="N414" i="20" s="1"/>
  <c r="K517" i="13"/>
  <c r="M414" i="20" s="1"/>
  <c r="J517" i="13"/>
  <c r="L414" i="20" s="1"/>
  <c r="I517" i="13"/>
  <c r="K414" i="20" s="1"/>
  <c r="H517" i="13"/>
  <c r="J414" i="20" s="1"/>
  <c r="G517" i="13"/>
  <c r="I414" i="20" s="1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T413" i="20" s="1"/>
  <c r="Q516" i="13"/>
  <c r="S413" i="20" s="1"/>
  <c r="P516" i="13"/>
  <c r="R413" i="20" s="1"/>
  <c r="O516" i="13"/>
  <c r="Q413" i="20" s="1"/>
  <c r="N516" i="13"/>
  <c r="P413" i="20" s="1"/>
  <c r="M516" i="13"/>
  <c r="O413" i="20" s="1"/>
  <c r="L516" i="13"/>
  <c r="N413" i="20" s="1"/>
  <c r="K516" i="13"/>
  <c r="M413" i="20" s="1"/>
  <c r="J516" i="13"/>
  <c r="L413" i="20" s="1"/>
  <c r="I516" i="13"/>
  <c r="K413" i="20" s="1"/>
  <c r="H516" i="13"/>
  <c r="J413" i="20" s="1"/>
  <c r="G516" i="13"/>
  <c r="I413" i="20" s="1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T412" i="20" s="1"/>
  <c r="Q515" i="13"/>
  <c r="S412" i="20" s="1"/>
  <c r="P515" i="13"/>
  <c r="R412" i="20" s="1"/>
  <c r="O515" i="13"/>
  <c r="Q412" i="20" s="1"/>
  <c r="N515" i="13"/>
  <c r="P412" i="20" s="1"/>
  <c r="M515" i="13"/>
  <c r="O412" i="20" s="1"/>
  <c r="L515" i="13"/>
  <c r="N412" i="20" s="1"/>
  <c r="K515" i="13"/>
  <c r="M412" i="20" s="1"/>
  <c r="J515" i="13"/>
  <c r="L412" i="20" s="1"/>
  <c r="I515" i="13"/>
  <c r="K412" i="20" s="1"/>
  <c r="H515" i="13"/>
  <c r="J412" i="20" s="1"/>
  <c r="G515" i="13"/>
  <c r="I412" i="20" s="1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T411" i="20" s="1"/>
  <c r="Q514" i="13"/>
  <c r="S411" i="20" s="1"/>
  <c r="P514" i="13"/>
  <c r="R411" i="20" s="1"/>
  <c r="O514" i="13"/>
  <c r="Q411" i="20" s="1"/>
  <c r="N514" i="13"/>
  <c r="P411" i="20" s="1"/>
  <c r="M514" i="13"/>
  <c r="O411" i="20" s="1"/>
  <c r="L514" i="13"/>
  <c r="N411" i="20" s="1"/>
  <c r="K514" i="13"/>
  <c r="M411" i="20" s="1"/>
  <c r="J514" i="13"/>
  <c r="L411" i="20" s="1"/>
  <c r="I514" i="13"/>
  <c r="K411" i="20" s="1"/>
  <c r="H514" i="13"/>
  <c r="J411" i="20" s="1"/>
  <c r="G514" i="13"/>
  <c r="I411" i="20" s="1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T410" i="20" s="1"/>
  <c r="Q513" i="13"/>
  <c r="S410" i="20" s="1"/>
  <c r="P513" i="13"/>
  <c r="R410" i="20" s="1"/>
  <c r="O513" i="13"/>
  <c r="Q410" i="20" s="1"/>
  <c r="N513" i="13"/>
  <c r="P410" i="20" s="1"/>
  <c r="M513" i="13"/>
  <c r="O410" i="20" s="1"/>
  <c r="L513" i="13"/>
  <c r="N410" i="20" s="1"/>
  <c r="K513" i="13"/>
  <c r="M410" i="20" s="1"/>
  <c r="J513" i="13"/>
  <c r="L410" i="20" s="1"/>
  <c r="I513" i="13"/>
  <c r="K410" i="20" s="1"/>
  <c r="H513" i="13"/>
  <c r="J410" i="20" s="1"/>
  <c r="G513" i="13"/>
  <c r="I410" i="20" s="1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T409" i="20" s="1"/>
  <c r="Q512" i="13"/>
  <c r="S409" i="20" s="1"/>
  <c r="P512" i="13"/>
  <c r="R409" i="20" s="1"/>
  <c r="O512" i="13"/>
  <c r="Q409" i="20" s="1"/>
  <c r="N512" i="13"/>
  <c r="P409" i="20" s="1"/>
  <c r="M512" i="13"/>
  <c r="O409" i="20" s="1"/>
  <c r="L512" i="13"/>
  <c r="N409" i="20" s="1"/>
  <c r="K512" i="13"/>
  <c r="M409" i="20" s="1"/>
  <c r="J512" i="13"/>
  <c r="L409" i="20" s="1"/>
  <c r="I512" i="13"/>
  <c r="K409" i="20" s="1"/>
  <c r="H512" i="13"/>
  <c r="J409" i="20" s="1"/>
  <c r="G512" i="13"/>
  <c r="I409" i="20" s="1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T408" i="20" s="1"/>
  <c r="Q511" i="13"/>
  <c r="S408" i="20" s="1"/>
  <c r="P511" i="13"/>
  <c r="R408" i="20" s="1"/>
  <c r="O511" i="13"/>
  <c r="Q408" i="20" s="1"/>
  <c r="N511" i="13"/>
  <c r="P408" i="20" s="1"/>
  <c r="M511" i="13"/>
  <c r="O408" i="20" s="1"/>
  <c r="L511" i="13"/>
  <c r="N408" i="20" s="1"/>
  <c r="K511" i="13"/>
  <c r="M408" i="20" s="1"/>
  <c r="J511" i="13"/>
  <c r="L408" i="20" s="1"/>
  <c r="I511" i="13"/>
  <c r="K408" i="20" s="1"/>
  <c r="H511" i="13"/>
  <c r="J408" i="20" s="1"/>
  <c r="G511" i="13"/>
  <c r="I408" i="20" s="1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T407" i="20" s="1"/>
  <c r="Q510" i="13"/>
  <c r="S407" i="20" s="1"/>
  <c r="P510" i="13"/>
  <c r="R407" i="20" s="1"/>
  <c r="O510" i="13"/>
  <c r="Q407" i="20" s="1"/>
  <c r="N510" i="13"/>
  <c r="P407" i="20" s="1"/>
  <c r="M510" i="13"/>
  <c r="O407" i="20" s="1"/>
  <c r="L510" i="13"/>
  <c r="N407" i="20" s="1"/>
  <c r="K510" i="13"/>
  <c r="M407" i="20" s="1"/>
  <c r="J510" i="13"/>
  <c r="L407" i="20" s="1"/>
  <c r="I510" i="13"/>
  <c r="K407" i="20" s="1"/>
  <c r="H510" i="13"/>
  <c r="J407" i="20" s="1"/>
  <c r="G510" i="13"/>
  <c r="I407" i="20" s="1"/>
  <c r="AD509" i="13"/>
  <c r="BA36" i="21" s="1"/>
  <c r="AC509" i="13"/>
  <c r="AB509" i="13"/>
  <c r="AA509" i="13"/>
  <c r="Z509" i="13"/>
  <c r="AW36" i="21" s="1"/>
  <c r="Y509" i="13"/>
  <c r="X509" i="13"/>
  <c r="W509" i="13"/>
  <c r="V509" i="13"/>
  <c r="AS36" i="21" s="1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T405" i="20" s="1"/>
  <c r="Q508" i="13"/>
  <c r="S405" i="20" s="1"/>
  <c r="P508" i="13"/>
  <c r="R405" i="20" s="1"/>
  <c r="O508" i="13"/>
  <c r="Q405" i="20" s="1"/>
  <c r="N508" i="13"/>
  <c r="P405" i="20" s="1"/>
  <c r="M508" i="13"/>
  <c r="O405" i="20" s="1"/>
  <c r="L508" i="13"/>
  <c r="N405" i="20" s="1"/>
  <c r="K508" i="13"/>
  <c r="M405" i="20" s="1"/>
  <c r="J508" i="13"/>
  <c r="L405" i="20" s="1"/>
  <c r="I508" i="13"/>
  <c r="K405" i="20" s="1"/>
  <c r="H508" i="13"/>
  <c r="J405" i="20" s="1"/>
  <c r="G508" i="13"/>
  <c r="I405" i="20" s="1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T404" i="20" s="1"/>
  <c r="Q507" i="13"/>
  <c r="S404" i="20" s="1"/>
  <c r="P507" i="13"/>
  <c r="R404" i="20" s="1"/>
  <c r="O507" i="13"/>
  <c r="Q404" i="20" s="1"/>
  <c r="N507" i="13"/>
  <c r="P404" i="20" s="1"/>
  <c r="M507" i="13"/>
  <c r="O404" i="20" s="1"/>
  <c r="L507" i="13"/>
  <c r="N404" i="20" s="1"/>
  <c r="K507" i="13"/>
  <c r="M404" i="20" s="1"/>
  <c r="J507" i="13"/>
  <c r="L404" i="20" s="1"/>
  <c r="I507" i="13"/>
  <c r="K404" i="20" s="1"/>
  <c r="H507" i="13"/>
  <c r="J404" i="20" s="1"/>
  <c r="G507" i="13"/>
  <c r="I404" i="20" s="1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T403" i="20" s="1"/>
  <c r="Q506" i="13"/>
  <c r="S403" i="20" s="1"/>
  <c r="P506" i="13"/>
  <c r="R403" i="20" s="1"/>
  <c r="O506" i="13"/>
  <c r="Q403" i="20" s="1"/>
  <c r="N506" i="13"/>
  <c r="P403" i="20" s="1"/>
  <c r="M506" i="13"/>
  <c r="O403" i="20" s="1"/>
  <c r="L506" i="13"/>
  <c r="N403" i="20" s="1"/>
  <c r="K506" i="13"/>
  <c r="M403" i="20" s="1"/>
  <c r="J506" i="13"/>
  <c r="L403" i="20" s="1"/>
  <c r="I506" i="13"/>
  <c r="K403" i="20" s="1"/>
  <c r="H506" i="13"/>
  <c r="J403" i="20" s="1"/>
  <c r="G506" i="13"/>
  <c r="I403" i="20" s="1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T402" i="20" s="1"/>
  <c r="Q505" i="13"/>
  <c r="S402" i="20" s="1"/>
  <c r="P505" i="13"/>
  <c r="R402" i="20" s="1"/>
  <c r="O505" i="13"/>
  <c r="Q402" i="20" s="1"/>
  <c r="N505" i="13"/>
  <c r="P402" i="20" s="1"/>
  <c r="M505" i="13"/>
  <c r="O402" i="20" s="1"/>
  <c r="L505" i="13"/>
  <c r="N402" i="20" s="1"/>
  <c r="K505" i="13"/>
  <c r="M402" i="20" s="1"/>
  <c r="J505" i="13"/>
  <c r="L402" i="20" s="1"/>
  <c r="I505" i="13"/>
  <c r="K402" i="20" s="1"/>
  <c r="H505" i="13"/>
  <c r="J402" i="20" s="1"/>
  <c r="G505" i="13"/>
  <c r="I402" i="20" s="1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T401" i="20" s="1"/>
  <c r="Q504" i="13"/>
  <c r="S401" i="20" s="1"/>
  <c r="P504" i="13"/>
  <c r="R401" i="20" s="1"/>
  <c r="O504" i="13"/>
  <c r="Q401" i="20" s="1"/>
  <c r="N504" i="13"/>
  <c r="P401" i="20" s="1"/>
  <c r="M504" i="13"/>
  <c r="O401" i="20" s="1"/>
  <c r="L504" i="13"/>
  <c r="N401" i="20" s="1"/>
  <c r="K504" i="13"/>
  <c r="M401" i="20" s="1"/>
  <c r="J504" i="13"/>
  <c r="L401" i="20" s="1"/>
  <c r="I504" i="13"/>
  <c r="K401" i="20" s="1"/>
  <c r="H504" i="13"/>
  <c r="J401" i="20" s="1"/>
  <c r="G504" i="13"/>
  <c r="I401" i="20" s="1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T400" i="20" s="1"/>
  <c r="Q503" i="13"/>
  <c r="S400" i="20" s="1"/>
  <c r="P503" i="13"/>
  <c r="R400" i="20" s="1"/>
  <c r="O503" i="13"/>
  <c r="Q400" i="20" s="1"/>
  <c r="N503" i="13"/>
  <c r="P400" i="20" s="1"/>
  <c r="M503" i="13"/>
  <c r="O400" i="20" s="1"/>
  <c r="L503" i="13"/>
  <c r="N400" i="20" s="1"/>
  <c r="K503" i="13"/>
  <c r="M400" i="20" s="1"/>
  <c r="J503" i="13"/>
  <c r="L400" i="20" s="1"/>
  <c r="I503" i="13"/>
  <c r="K400" i="20" s="1"/>
  <c r="H503" i="13"/>
  <c r="J400" i="20" s="1"/>
  <c r="G503" i="13"/>
  <c r="I400" i="20" s="1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T399" i="20" s="1"/>
  <c r="Q502" i="13"/>
  <c r="S399" i="20" s="1"/>
  <c r="P502" i="13"/>
  <c r="R399" i="20" s="1"/>
  <c r="O502" i="13"/>
  <c r="Q399" i="20" s="1"/>
  <c r="N502" i="13"/>
  <c r="P399" i="20" s="1"/>
  <c r="M502" i="13"/>
  <c r="O399" i="20" s="1"/>
  <c r="L502" i="13"/>
  <c r="N399" i="20" s="1"/>
  <c r="K502" i="13"/>
  <c r="M399" i="20" s="1"/>
  <c r="J502" i="13"/>
  <c r="L399" i="20" s="1"/>
  <c r="I502" i="13"/>
  <c r="K399" i="20" s="1"/>
  <c r="H502" i="13"/>
  <c r="J399" i="20" s="1"/>
  <c r="G502" i="13"/>
  <c r="I399" i="20" s="1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T398" i="20" s="1"/>
  <c r="Q501" i="13"/>
  <c r="S398" i="20" s="1"/>
  <c r="P501" i="13"/>
  <c r="R398" i="20" s="1"/>
  <c r="O501" i="13"/>
  <c r="Q398" i="20" s="1"/>
  <c r="N501" i="13"/>
  <c r="P398" i="20" s="1"/>
  <c r="M501" i="13"/>
  <c r="O398" i="20" s="1"/>
  <c r="L501" i="13"/>
  <c r="N398" i="20" s="1"/>
  <c r="K501" i="13"/>
  <c r="M398" i="20" s="1"/>
  <c r="J501" i="13"/>
  <c r="L398" i="20" s="1"/>
  <c r="I501" i="13"/>
  <c r="K398" i="20" s="1"/>
  <c r="H501" i="13"/>
  <c r="J398" i="20" s="1"/>
  <c r="G501" i="13"/>
  <c r="I398" i="20" s="1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T397" i="20" s="1"/>
  <c r="Q500" i="13"/>
  <c r="S397" i="20" s="1"/>
  <c r="P500" i="13"/>
  <c r="R397" i="20" s="1"/>
  <c r="O500" i="13"/>
  <c r="Q397" i="20" s="1"/>
  <c r="N500" i="13"/>
  <c r="P397" i="20" s="1"/>
  <c r="M500" i="13"/>
  <c r="O397" i="20" s="1"/>
  <c r="L500" i="13"/>
  <c r="N397" i="20" s="1"/>
  <c r="K500" i="13"/>
  <c r="M397" i="20" s="1"/>
  <c r="J500" i="13"/>
  <c r="L397" i="20" s="1"/>
  <c r="I500" i="13"/>
  <c r="K397" i="20" s="1"/>
  <c r="H500" i="13"/>
  <c r="J397" i="20" s="1"/>
  <c r="G500" i="13"/>
  <c r="I397" i="20" s="1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T396" i="20" s="1"/>
  <c r="Q499" i="13"/>
  <c r="S396" i="20" s="1"/>
  <c r="P499" i="13"/>
  <c r="R396" i="20" s="1"/>
  <c r="O499" i="13"/>
  <c r="Q396" i="20" s="1"/>
  <c r="N499" i="13"/>
  <c r="P396" i="20" s="1"/>
  <c r="M499" i="13"/>
  <c r="O396" i="20" s="1"/>
  <c r="L499" i="13"/>
  <c r="N396" i="20" s="1"/>
  <c r="K499" i="13"/>
  <c r="M396" i="20" s="1"/>
  <c r="J499" i="13"/>
  <c r="L396" i="20" s="1"/>
  <c r="I499" i="13"/>
  <c r="K396" i="20" s="1"/>
  <c r="H499" i="13"/>
  <c r="J396" i="20" s="1"/>
  <c r="G499" i="13"/>
  <c r="I396" i="20" s="1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T395" i="20" s="1"/>
  <c r="Q498" i="13"/>
  <c r="S395" i="20" s="1"/>
  <c r="P498" i="13"/>
  <c r="R395" i="20" s="1"/>
  <c r="O498" i="13"/>
  <c r="Q395" i="20" s="1"/>
  <c r="N498" i="13"/>
  <c r="P395" i="20" s="1"/>
  <c r="M498" i="13"/>
  <c r="O395" i="20" s="1"/>
  <c r="L498" i="13"/>
  <c r="N395" i="20" s="1"/>
  <c r="K498" i="13"/>
  <c r="M395" i="20" s="1"/>
  <c r="J498" i="13"/>
  <c r="L395" i="20" s="1"/>
  <c r="I498" i="13"/>
  <c r="K395" i="20" s="1"/>
  <c r="H498" i="13"/>
  <c r="J395" i="20" s="1"/>
  <c r="G498" i="13"/>
  <c r="I395" i="20" s="1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T394" i="20" s="1"/>
  <c r="Q497" i="13"/>
  <c r="S394" i="20" s="1"/>
  <c r="P497" i="13"/>
  <c r="R394" i="20" s="1"/>
  <c r="O497" i="13"/>
  <c r="Q394" i="20" s="1"/>
  <c r="N497" i="13"/>
  <c r="P394" i="20" s="1"/>
  <c r="M497" i="13"/>
  <c r="O394" i="20" s="1"/>
  <c r="L497" i="13"/>
  <c r="N394" i="20" s="1"/>
  <c r="K497" i="13"/>
  <c r="M394" i="20" s="1"/>
  <c r="J497" i="13"/>
  <c r="L394" i="20" s="1"/>
  <c r="I497" i="13"/>
  <c r="K394" i="20" s="1"/>
  <c r="H497" i="13"/>
  <c r="J394" i="20" s="1"/>
  <c r="G497" i="13"/>
  <c r="I394" i="20" s="1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T393" i="20" s="1"/>
  <c r="Q496" i="13"/>
  <c r="S393" i="20" s="1"/>
  <c r="P496" i="13"/>
  <c r="R393" i="20" s="1"/>
  <c r="O496" i="13"/>
  <c r="Q393" i="20" s="1"/>
  <c r="N496" i="13"/>
  <c r="P393" i="20" s="1"/>
  <c r="M496" i="13"/>
  <c r="O393" i="20" s="1"/>
  <c r="L496" i="13"/>
  <c r="N393" i="20" s="1"/>
  <c r="K496" i="13"/>
  <c r="M393" i="20" s="1"/>
  <c r="J496" i="13"/>
  <c r="L393" i="20" s="1"/>
  <c r="I496" i="13"/>
  <c r="K393" i="20" s="1"/>
  <c r="H496" i="13"/>
  <c r="J393" i="20" s="1"/>
  <c r="G496" i="13"/>
  <c r="I393" i="20" s="1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T392" i="20" s="1"/>
  <c r="Q495" i="13"/>
  <c r="S392" i="20" s="1"/>
  <c r="P495" i="13"/>
  <c r="R392" i="20" s="1"/>
  <c r="O495" i="13"/>
  <c r="Q392" i="20" s="1"/>
  <c r="N495" i="13"/>
  <c r="P392" i="20" s="1"/>
  <c r="M495" i="13"/>
  <c r="O392" i="20" s="1"/>
  <c r="L495" i="13"/>
  <c r="N392" i="20" s="1"/>
  <c r="K495" i="13"/>
  <c r="M392" i="20" s="1"/>
  <c r="J495" i="13"/>
  <c r="L392" i="20" s="1"/>
  <c r="I495" i="13"/>
  <c r="K392" i="20" s="1"/>
  <c r="H495" i="13"/>
  <c r="J392" i="20" s="1"/>
  <c r="G495" i="13"/>
  <c r="I392" i="20" s="1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T391" i="20" s="1"/>
  <c r="Q494" i="13"/>
  <c r="S391" i="20" s="1"/>
  <c r="P494" i="13"/>
  <c r="R391" i="20" s="1"/>
  <c r="O494" i="13"/>
  <c r="Q391" i="20" s="1"/>
  <c r="N494" i="13"/>
  <c r="P391" i="20" s="1"/>
  <c r="M494" i="13"/>
  <c r="O391" i="20" s="1"/>
  <c r="L494" i="13"/>
  <c r="N391" i="20" s="1"/>
  <c r="K494" i="13"/>
  <c r="M391" i="20" s="1"/>
  <c r="J494" i="13"/>
  <c r="L391" i="20" s="1"/>
  <c r="I494" i="13"/>
  <c r="K391" i="20" s="1"/>
  <c r="H494" i="13"/>
  <c r="J391" i="20" s="1"/>
  <c r="G494" i="13"/>
  <c r="I391" i="20" s="1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T390" i="20" s="1"/>
  <c r="Q493" i="13"/>
  <c r="S390" i="20" s="1"/>
  <c r="P493" i="13"/>
  <c r="R390" i="20" s="1"/>
  <c r="O493" i="13"/>
  <c r="Q390" i="20" s="1"/>
  <c r="N493" i="13"/>
  <c r="P390" i="20" s="1"/>
  <c r="M493" i="13"/>
  <c r="O390" i="20" s="1"/>
  <c r="L493" i="13"/>
  <c r="N390" i="20" s="1"/>
  <c r="K493" i="13"/>
  <c r="M390" i="20" s="1"/>
  <c r="J493" i="13"/>
  <c r="L390" i="20" s="1"/>
  <c r="I493" i="13"/>
  <c r="K390" i="20" s="1"/>
  <c r="H493" i="13"/>
  <c r="J390" i="20" s="1"/>
  <c r="G493" i="13"/>
  <c r="I390" i="20" s="1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T389" i="20" s="1"/>
  <c r="Q492" i="13"/>
  <c r="S389" i="20" s="1"/>
  <c r="P492" i="13"/>
  <c r="R389" i="20" s="1"/>
  <c r="O492" i="13"/>
  <c r="Q389" i="20" s="1"/>
  <c r="N492" i="13"/>
  <c r="P389" i="20" s="1"/>
  <c r="M492" i="13"/>
  <c r="O389" i="20" s="1"/>
  <c r="L492" i="13"/>
  <c r="N389" i="20" s="1"/>
  <c r="K492" i="13"/>
  <c r="M389" i="20" s="1"/>
  <c r="J492" i="13"/>
  <c r="L389" i="20" s="1"/>
  <c r="I492" i="13"/>
  <c r="K389" i="20" s="1"/>
  <c r="H492" i="13"/>
  <c r="J389" i="20" s="1"/>
  <c r="G492" i="13"/>
  <c r="I389" i="20" s="1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T388" i="20" s="1"/>
  <c r="Q491" i="13"/>
  <c r="S388" i="20" s="1"/>
  <c r="P491" i="13"/>
  <c r="R388" i="20" s="1"/>
  <c r="O491" i="13"/>
  <c r="Q388" i="20" s="1"/>
  <c r="N491" i="13"/>
  <c r="P388" i="20" s="1"/>
  <c r="M491" i="13"/>
  <c r="O388" i="20" s="1"/>
  <c r="L491" i="13"/>
  <c r="N388" i="20" s="1"/>
  <c r="K491" i="13"/>
  <c r="M388" i="20" s="1"/>
  <c r="J491" i="13"/>
  <c r="L388" i="20" s="1"/>
  <c r="I491" i="13"/>
  <c r="K388" i="20" s="1"/>
  <c r="H491" i="13"/>
  <c r="J388" i="20" s="1"/>
  <c r="G491" i="13"/>
  <c r="I388" i="20" s="1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T387" i="20" s="1"/>
  <c r="Q490" i="13"/>
  <c r="S387" i="20" s="1"/>
  <c r="P490" i="13"/>
  <c r="R387" i="20" s="1"/>
  <c r="O490" i="13"/>
  <c r="Q387" i="20" s="1"/>
  <c r="N490" i="13"/>
  <c r="P387" i="20" s="1"/>
  <c r="M490" i="13"/>
  <c r="O387" i="20" s="1"/>
  <c r="L490" i="13"/>
  <c r="N387" i="20" s="1"/>
  <c r="K490" i="13"/>
  <c r="M387" i="20" s="1"/>
  <c r="J490" i="13"/>
  <c r="L387" i="20" s="1"/>
  <c r="I490" i="13"/>
  <c r="K387" i="20" s="1"/>
  <c r="H490" i="13"/>
  <c r="J387" i="20" s="1"/>
  <c r="G490" i="13"/>
  <c r="I387" i="20" s="1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T386" i="20" s="1"/>
  <c r="Q489" i="13"/>
  <c r="S386" i="20" s="1"/>
  <c r="P489" i="13"/>
  <c r="R386" i="20" s="1"/>
  <c r="O489" i="13"/>
  <c r="Q386" i="20" s="1"/>
  <c r="N489" i="13"/>
  <c r="P386" i="20" s="1"/>
  <c r="M489" i="13"/>
  <c r="O386" i="20" s="1"/>
  <c r="L489" i="13"/>
  <c r="N386" i="20" s="1"/>
  <c r="K489" i="13"/>
  <c r="M386" i="20" s="1"/>
  <c r="J489" i="13"/>
  <c r="L386" i="20" s="1"/>
  <c r="I489" i="13"/>
  <c r="K386" i="20" s="1"/>
  <c r="H489" i="13"/>
  <c r="J386" i="20" s="1"/>
  <c r="G489" i="13"/>
  <c r="I386" i="20" s="1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T385" i="20" s="1"/>
  <c r="Q488" i="13"/>
  <c r="S385" i="20" s="1"/>
  <c r="P488" i="13"/>
  <c r="R385" i="20" s="1"/>
  <c r="O488" i="13"/>
  <c r="Q385" i="20" s="1"/>
  <c r="N488" i="13"/>
  <c r="P385" i="20" s="1"/>
  <c r="M488" i="13"/>
  <c r="O385" i="20" s="1"/>
  <c r="L488" i="13"/>
  <c r="N385" i="20" s="1"/>
  <c r="K488" i="13"/>
  <c r="M385" i="20" s="1"/>
  <c r="J488" i="13"/>
  <c r="L385" i="20" s="1"/>
  <c r="I488" i="13"/>
  <c r="K385" i="20" s="1"/>
  <c r="H488" i="13"/>
  <c r="J385" i="20" s="1"/>
  <c r="G488" i="13"/>
  <c r="I385" i="20" s="1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T384" i="20" s="1"/>
  <c r="Q487" i="13"/>
  <c r="S384" i="20" s="1"/>
  <c r="P487" i="13"/>
  <c r="R384" i="20" s="1"/>
  <c r="O487" i="13"/>
  <c r="Q384" i="20" s="1"/>
  <c r="N487" i="13"/>
  <c r="P384" i="20" s="1"/>
  <c r="M487" i="13"/>
  <c r="O384" i="20" s="1"/>
  <c r="L487" i="13"/>
  <c r="N384" i="20" s="1"/>
  <c r="K487" i="13"/>
  <c r="M384" i="20" s="1"/>
  <c r="J487" i="13"/>
  <c r="L384" i="20" s="1"/>
  <c r="I487" i="13"/>
  <c r="K384" i="20" s="1"/>
  <c r="H487" i="13"/>
  <c r="J384" i="20" s="1"/>
  <c r="G487" i="13"/>
  <c r="I384" i="20" s="1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T383" i="20" s="1"/>
  <c r="Q486" i="13"/>
  <c r="S383" i="20" s="1"/>
  <c r="P486" i="13"/>
  <c r="R383" i="20" s="1"/>
  <c r="O486" i="13"/>
  <c r="Q383" i="20" s="1"/>
  <c r="N486" i="13"/>
  <c r="P383" i="20" s="1"/>
  <c r="M486" i="13"/>
  <c r="O383" i="20" s="1"/>
  <c r="L486" i="13"/>
  <c r="N383" i="20" s="1"/>
  <c r="K486" i="13"/>
  <c r="M383" i="20" s="1"/>
  <c r="J486" i="13"/>
  <c r="L383" i="20" s="1"/>
  <c r="I486" i="13"/>
  <c r="K383" i="20" s="1"/>
  <c r="H486" i="13"/>
  <c r="J383" i="20" s="1"/>
  <c r="G486" i="13"/>
  <c r="I383" i="20" s="1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T382" i="20" s="1"/>
  <c r="Q485" i="13"/>
  <c r="S382" i="20" s="1"/>
  <c r="P485" i="13"/>
  <c r="R382" i="20" s="1"/>
  <c r="O485" i="13"/>
  <c r="Q382" i="20" s="1"/>
  <c r="N485" i="13"/>
  <c r="P382" i="20" s="1"/>
  <c r="M485" i="13"/>
  <c r="O382" i="20" s="1"/>
  <c r="L485" i="13"/>
  <c r="N382" i="20" s="1"/>
  <c r="K485" i="13"/>
  <c r="M382" i="20" s="1"/>
  <c r="J485" i="13"/>
  <c r="L382" i="20" s="1"/>
  <c r="I485" i="13"/>
  <c r="K382" i="20" s="1"/>
  <c r="H485" i="13"/>
  <c r="J382" i="20" s="1"/>
  <c r="G485" i="13"/>
  <c r="I382" i="20" s="1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T381" i="20" s="1"/>
  <c r="Q484" i="13"/>
  <c r="S381" i="20" s="1"/>
  <c r="P484" i="13"/>
  <c r="R381" i="20" s="1"/>
  <c r="O484" i="13"/>
  <c r="Q381" i="20" s="1"/>
  <c r="N484" i="13"/>
  <c r="P381" i="20" s="1"/>
  <c r="M484" i="13"/>
  <c r="O381" i="20" s="1"/>
  <c r="L484" i="13"/>
  <c r="N381" i="20" s="1"/>
  <c r="K484" i="13"/>
  <c r="M381" i="20" s="1"/>
  <c r="J484" i="13"/>
  <c r="L381" i="20" s="1"/>
  <c r="I484" i="13"/>
  <c r="K381" i="20" s="1"/>
  <c r="H484" i="13"/>
  <c r="J381" i="20" s="1"/>
  <c r="G484" i="13"/>
  <c r="I381" i="20" s="1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T380" i="20" s="1"/>
  <c r="Q483" i="13"/>
  <c r="S380" i="20" s="1"/>
  <c r="P483" i="13"/>
  <c r="R380" i="20" s="1"/>
  <c r="O483" i="13"/>
  <c r="Q380" i="20" s="1"/>
  <c r="N483" i="13"/>
  <c r="P380" i="20" s="1"/>
  <c r="M483" i="13"/>
  <c r="O380" i="20" s="1"/>
  <c r="L483" i="13"/>
  <c r="N380" i="20" s="1"/>
  <c r="K483" i="13"/>
  <c r="M380" i="20" s="1"/>
  <c r="J483" i="13"/>
  <c r="L380" i="20" s="1"/>
  <c r="I483" i="13"/>
  <c r="K380" i="20" s="1"/>
  <c r="H483" i="13"/>
  <c r="J380" i="20" s="1"/>
  <c r="G483" i="13"/>
  <c r="I380" i="20" s="1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T379" i="20" s="1"/>
  <c r="Q482" i="13"/>
  <c r="S379" i="20" s="1"/>
  <c r="P482" i="13"/>
  <c r="R379" i="20" s="1"/>
  <c r="O482" i="13"/>
  <c r="Q379" i="20" s="1"/>
  <c r="N482" i="13"/>
  <c r="P379" i="20" s="1"/>
  <c r="M482" i="13"/>
  <c r="O379" i="20" s="1"/>
  <c r="L482" i="13"/>
  <c r="N379" i="20" s="1"/>
  <c r="K482" i="13"/>
  <c r="M379" i="20" s="1"/>
  <c r="J482" i="13"/>
  <c r="L379" i="20" s="1"/>
  <c r="I482" i="13"/>
  <c r="K379" i="20" s="1"/>
  <c r="H482" i="13"/>
  <c r="J379" i="20" s="1"/>
  <c r="G482" i="13"/>
  <c r="I379" i="20" s="1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T378" i="20" s="1"/>
  <c r="Q481" i="13"/>
  <c r="S378" i="20" s="1"/>
  <c r="P481" i="13"/>
  <c r="R378" i="20" s="1"/>
  <c r="O481" i="13"/>
  <c r="Q378" i="20" s="1"/>
  <c r="N481" i="13"/>
  <c r="P378" i="20" s="1"/>
  <c r="M481" i="13"/>
  <c r="O378" i="20" s="1"/>
  <c r="L481" i="13"/>
  <c r="N378" i="20" s="1"/>
  <c r="K481" i="13"/>
  <c r="M378" i="20" s="1"/>
  <c r="J481" i="13"/>
  <c r="L378" i="20" s="1"/>
  <c r="I481" i="13"/>
  <c r="K378" i="20" s="1"/>
  <c r="H481" i="13"/>
  <c r="J378" i="20" s="1"/>
  <c r="G481" i="13"/>
  <c r="I378" i="20" s="1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T377" i="20" s="1"/>
  <c r="Q480" i="13"/>
  <c r="S377" i="20" s="1"/>
  <c r="P480" i="13"/>
  <c r="R377" i="20" s="1"/>
  <c r="O480" i="13"/>
  <c r="Q377" i="20" s="1"/>
  <c r="N480" i="13"/>
  <c r="P377" i="20" s="1"/>
  <c r="M480" i="13"/>
  <c r="O377" i="20" s="1"/>
  <c r="L480" i="13"/>
  <c r="N377" i="20" s="1"/>
  <c r="K480" i="13"/>
  <c r="M377" i="20" s="1"/>
  <c r="J480" i="13"/>
  <c r="L377" i="20" s="1"/>
  <c r="I480" i="13"/>
  <c r="K377" i="20" s="1"/>
  <c r="H480" i="13"/>
  <c r="J377" i="20" s="1"/>
  <c r="G480" i="13"/>
  <c r="I377" i="20" s="1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T376" i="20" s="1"/>
  <c r="Q479" i="13"/>
  <c r="S376" i="20" s="1"/>
  <c r="P479" i="13"/>
  <c r="R376" i="20" s="1"/>
  <c r="O479" i="13"/>
  <c r="Q376" i="20" s="1"/>
  <c r="N479" i="13"/>
  <c r="P376" i="20" s="1"/>
  <c r="M479" i="13"/>
  <c r="O376" i="20" s="1"/>
  <c r="L479" i="13"/>
  <c r="N376" i="20" s="1"/>
  <c r="K479" i="13"/>
  <c r="M376" i="20" s="1"/>
  <c r="J479" i="13"/>
  <c r="L376" i="20" s="1"/>
  <c r="I479" i="13"/>
  <c r="K376" i="20" s="1"/>
  <c r="H479" i="13"/>
  <c r="J376" i="20" s="1"/>
  <c r="G479" i="13"/>
  <c r="I376" i="20" s="1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T375" i="20" s="1"/>
  <c r="Q478" i="13"/>
  <c r="S375" i="20" s="1"/>
  <c r="P478" i="13"/>
  <c r="R375" i="20" s="1"/>
  <c r="O478" i="13"/>
  <c r="Q375" i="20" s="1"/>
  <c r="N478" i="13"/>
  <c r="P375" i="20" s="1"/>
  <c r="M478" i="13"/>
  <c r="O375" i="20" s="1"/>
  <c r="L478" i="13"/>
  <c r="N375" i="20" s="1"/>
  <c r="K478" i="13"/>
  <c r="M375" i="20" s="1"/>
  <c r="J478" i="13"/>
  <c r="L375" i="20" s="1"/>
  <c r="I478" i="13"/>
  <c r="K375" i="20" s="1"/>
  <c r="H478" i="13"/>
  <c r="J375" i="20" s="1"/>
  <c r="G478" i="13"/>
  <c r="I375" i="20" s="1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T374" i="20" s="1"/>
  <c r="Q477" i="13"/>
  <c r="S374" i="20" s="1"/>
  <c r="P477" i="13"/>
  <c r="R374" i="20" s="1"/>
  <c r="O477" i="13"/>
  <c r="Q374" i="20" s="1"/>
  <c r="N477" i="13"/>
  <c r="P374" i="20" s="1"/>
  <c r="M477" i="13"/>
  <c r="O374" i="20" s="1"/>
  <c r="L477" i="13"/>
  <c r="N374" i="20" s="1"/>
  <c r="K477" i="13"/>
  <c r="M374" i="20" s="1"/>
  <c r="J477" i="13"/>
  <c r="L374" i="20" s="1"/>
  <c r="I477" i="13"/>
  <c r="K374" i="20" s="1"/>
  <c r="H477" i="13"/>
  <c r="J374" i="20" s="1"/>
  <c r="G477" i="13"/>
  <c r="I374" i="20" s="1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T373" i="20" s="1"/>
  <c r="Q476" i="13"/>
  <c r="S373" i="20" s="1"/>
  <c r="P476" i="13"/>
  <c r="R373" i="20" s="1"/>
  <c r="O476" i="13"/>
  <c r="Q373" i="20" s="1"/>
  <c r="N476" i="13"/>
  <c r="P373" i="20" s="1"/>
  <c r="M476" i="13"/>
  <c r="O373" i="20" s="1"/>
  <c r="L476" i="13"/>
  <c r="N373" i="20" s="1"/>
  <c r="K476" i="13"/>
  <c r="M373" i="20" s="1"/>
  <c r="J476" i="13"/>
  <c r="L373" i="20" s="1"/>
  <c r="I476" i="13"/>
  <c r="K373" i="20" s="1"/>
  <c r="H476" i="13"/>
  <c r="J373" i="20" s="1"/>
  <c r="G476" i="13"/>
  <c r="I373" i="20" s="1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T372" i="20" s="1"/>
  <c r="Q475" i="13"/>
  <c r="S372" i="20" s="1"/>
  <c r="P475" i="13"/>
  <c r="R372" i="20" s="1"/>
  <c r="O475" i="13"/>
  <c r="Q372" i="20" s="1"/>
  <c r="N475" i="13"/>
  <c r="P372" i="20" s="1"/>
  <c r="M475" i="13"/>
  <c r="O372" i="20" s="1"/>
  <c r="L475" i="13"/>
  <c r="N372" i="20" s="1"/>
  <c r="K475" i="13"/>
  <c r="M372" i="20" s="1"/>
  <c r="J475" i="13"/>
  <c r="L372" i="20" s="1"/>
  <c r="I475" i="13"/>
  <c r="K372" i="20" s="1"/>
  <c r="H475" i="13"/>
  <c r="J372" i="20" s="1"/>
  <c r="G475" i="13"/>
  <c r="I372" i="20" s="1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T371" i="20" s="1"/>
  <c r="Q474" i="13"/>
  <c r="S371" i="20" s="1"/>
  <c r="P474" i="13"/>
  <c r="R371" i="20" s="1"/>
  <c r="O474" i="13"/>
  <c r="Q371" i="20" s="1"/>
  <c r="N474" i="13"/>
  <c r="P371" i="20" s="1"/>
  <c r="M474" i="13"/>
  <c r="O371" i="20" s="1"/>
  <c r="L474" i="13"/>
  <c r="N371" i="20" s="1"/>
  <c r="K474" i="13"/>
  <c r="M371" i="20" s="1"/>
  <c r="J474" i="13"/>
  <c r="L371" i="20" s="1"/>
  <c r="I474" i="13"/>
  <c r="K371" i="20" s="1"/>
  <c r="H474" i="13"/>
  <c r="J371" i="20" s="1"/>
  <c r="G474" i="13"/>
  <c r="I371" i="20" s="1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T370" i="20" s="1"/>
  <c r="Q473" i="13"/>
  <c r="S370" i="20" s="1"/>
  <c r="P473" i="13"/>
  <c r="R370" i="20" s="1"/>
  <c r="O473" i="13"/>
  <c r="Q370" i="20" s="1"/>
  <c r="N473" i="13"/>
  <c r="P370" i="20" s="1"/>
  <c r="M473" i="13"/>
  <c r="O370" i="20" s="1"/>
  <c r="L473" i="13"/>
  <c r="N370" i="20" s="1"/>
  <c r="K473" i="13"/>
  <c r="M370" i="20" s="1"/>
  <c r="J473" i="13"/>
  <c r="L370" i="20" s="1"/>
  <c r="I473" i="13"/>
  <c r="K370" i="20" s="1"/>
  <c r="H473" i="13"/>
  <c r="J370" i="20" s="1"/>
  <c r="G473" i="13"/>
  <c r="I370" i="20" s="1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T369" i="20" s="1"/>
  <c r="Q472" i="13"/>
  <c r="S369" i="20" s="1"/>
  <c r="P472" i="13"/>
  <c r="R369" i="20" s="1"/>
  <c r="O472" i="13"/>
  <c r="Q369" i="20" s="1"/>
  <c r="N472" i="13"/>
  <c r="P369" i="20" s="1"/>
  <c r="M472" i="13"/>
  <c r="O369" i="20" s="1"/>
  <c r="L472" i="13"/>
  <c r="N369" i="20" s="1"/>
  <c r="K472" i="13"/>
  <c r="M369" i="20" s="1"/>
  <c r="J472" i="13"/>
  <c r="L369" i="20" s="1"/>
  <c r="I472" i="13"/>
  <c r="K369" i="20" s="1"/>
  <c r="H472" i="13"/>
  <c r="J369" i="20" s="1"/>
  <c r="G472" i="13"/>
  <c r="I369" i="20" s="1"/>
  <c r="AD471" i="13"/>
  <c r="AC471" i="13"/>
  <c r="AB471" i="13"/>
  <c r="AY35" i="21" s="1"/>
  <c r="AA471" i="13"/>
  <c r="Z471" i="13"/>
  <c r="Y471" i="13"/>
  <c r="X471" i="13"/>
  <c r="AU35" i="21" s="1"/>
  <c r="W471" i="13"/>
  <c r="V471" i="13"/>
  <c r="U471" i="13"/>
  <c r="T471" i="13"/>
  <c r="AQ35" i="21" s="1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T367" i="20" s="1"/>
  <c r="Q470" i="13"/>
  <c r="S367" i="20" s="1"/>
  <c r="P470" i="13"/>
  <c r="R367" i="20" s="1"/>
  <c r="O470" i="13"/>
  <c r="Q367" i="20" s="1"/>
  <c r="N470" i="13"/>
  <c r="P367" i="20" s="1"/>
  <c r="M470" i="13"/>
  <c r="O367" i="20" s="1"/>
  <c r="L470" i="13"/>
  <c r="N367" i="20" s="1"/>
  <c r="K470" i="13"/>
  <c r="M367" i="20" s="1"/>
  <c r="J470" i="13"/>
  <c r="L367" i="20" s="1"/>
  <c r="I470" i="13"/>
  <c r="K367" i="20" s="1"/>
  <c r="H470" i="13"/>
  <c r="J367" i="20" s="1"/>
  <c r="G470" i="13"/>
  <c r="I367" i="20" s="1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T366" i="20" s="1"/>
  <c r="Q469" i="13"/>
  <c r="S366" i="20" s="1"/>
  <c r="P469" i="13"/>
  <c r="R366" i="20" s="1"/>
  <c r="O469" i="13"/>
  <c r="Q366" i="20" s="1"/>
  <c r="N469" i="13"/>
  <c r="P366" i="20" s="1"/>
  <c r="M469" i="13"/>
  <c r="O366" i="20" s="1"/>
  <c r="L469" i="13"/>
  <c r="N366" i="20" s="1"/>
  <c r="K469" i="13"/>
  <c r="M366" i="20" s="1"/>
  <c r="J469" i="13"/>
  <c r="L366" i="20" s="1"/>
  <c r="I469" i="13"/>
  <c r="K366" i="20" s="1"/>
  <c r="H469" i="13"/>
  <c r="J366" i="20" s="1"/>
  <c r="G469" i="13"/>
  <c r="I366" i="20" s="1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T365" i="20" s="1"/>
  <c r="Q468" i="13"/>
  <c r="S365" i="20" s="1"/>
  <c r="P468" i="13"/>
  <c r="R365" i="20" s="1"/>
  <c r="O468" i="13"/>
  <c r="Q365" i="20" s="1"/>
  <c r="N468" i="13"/>
  <c r="P365" i="20" s="1"/>
  <c r="M468" i="13"/>
  <c r="O365" i="20" s="1"/>
  <c r="L468" i="13"/>
  <c r="N365" i="20" s="1"/>
  <c r="K468" i="13"/>
  <c r="M365" i="20" s="1"/>
  <c r="J468" i="13"/>
  <c r="L365" i="20" s="1"/>
  <c r="I468" i="13"/>
  <c r="K365" i="20" s="1"/>
  <c r="H468" i="13"/>
  <c r="J365" i="20" s="1"/>
  <c r="G468" i="13"/>
  <c r="I365" i="20" s="1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T364" i="20" s="1"/>
  <c r="Q467" i="13"/>
  <c r="S364" i="20" s="1"/>
  <c r="P467" i="13"/>
  <c r="R364" i="20" s="1"/>
  <c r="O467" i="13"/>
  <c r="Q364" i="20" s="1"/>
  <c r="N467" i="13"/>
  <c r="P364" i="20" s="1"/>
  <c r="M467" i="13"/>
  <c r="O364" i="20" s="1"/>
  <c r="L467" i="13"/>
  <c r="N364" i="20" s="1"/>
  <c r="K467" i="13"/>
  <c r="M364" i="20" s="1"/>
  <c r="J467" i="13"/>
  <c r="L364" i="20" s="1"/>
  <c r="I467" i="13"/>
  <c r="K364" i="20" s="1"/>
  <c r="H467" i="13"/>
  <c r="J364" i="20" s="1"/>
  <c r="G467" i="13"/>
  <c r="I364" i="20" s="1"/>
  <c r="AD466" i="13"/>
  <c r="AC466" i="13"/>
  <c r="AZ34" i="21" s="1"/>
  <c r="AB466" i="13"/>
  <c r="AA466" i="13"/>
  <c r="Z466" i="13"/>
  <c r="Y466" i="13"/>
  <c r="AV34" i="21" s="1"/>
  <c r="X466" i="13"/>
  <c r="W466" i="13"/>
  <c r="V466" i="13"/>
  <c r="U466" i="13"/>
  <c r="AR34" i="21" s="1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T362" i="20" s="1"/>
  <c r="Q465" i="13"/>
  <c r="S362" i="20" s="1"/>
  <c r="P465" i="13"/>
  <c r="R362" i="20" s="1"/>
  <c r="O465" i="13"/>
  <c r="Q362" i="20" s="1"/>
  <c r="N465" i="13"/>
  <c r="P362" i="20" s="1"/>
  <c r="M465" i="13"/>
  <c r="O362" i="20" s="1"/>
  <c r="L465" i="13"/>
  <c r="N362" i="20" s="1"/>
  <c r="K465" i="13"/>
  <c r="M362" i="20" s="1"/>
  <c r="J465" i="13"/>
  <c r="L362" i="20" s="1"/>
  <c r="I465" i="13"/>
  <c r="K362" i="20" s="1"/>
  <c r="H465" i="13"/>
  <c r="J362" i="20" s="1"/>
  <c r="G465" i="13"/>
  <c r="I362" i="20" s="1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T361" i="20" s="1"/>
  <c r="Q464" i="13"/>
  <c r="S361" i="20" s="1"/>
  <c r="P464" i="13"/>
  <c r="R361" i="20" s="1"/>
  <c r="O464" i="13"/>
  <c r="Q361" i="20" s="1"/>
  <c r="N464" i="13"/>
  <c r="P361" i="20" s="1"/>
  <c r="M464" i="13"/>
  <c r="O361" i="20" s="1"/>
  <c r="L464" i="13"/>
  <c r="N361" i="20" s="1"/>
  <c r="K464" i="13"/>
  <c r="M361" i="20" s="1"/>
  <c r="J464" i="13"/>
  <c r="L361" i="20" s="1"/>
  <c r="I464" i="13"/>
  <c r="K361" i="20" s="1"/>
  <c r="H464" i="13"/>
  <c r="J361" i="20" s="1"/>
  <c r="G464" i="13"/>
  <c r="I361" i="20" s="1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T360" i="20" s="1"/>
  <c r="Q463" i="13"/>
  <c r="S360" i="20" s="1"/>
  <c r="P463" i="13"/>
  <c r="R360" i="20" s="1"/>
  <c r="O463" i="13"/>
  <c r="Q360" i="20" s="1"/>
  <c r="N463" i="13"/>
  <c r="P360" i="20" s="1"/>
  <c r="M463" i="13"/>
  <c r="O360" i="20" s="1"/>
  <c r="L463" i="13"/>
  <c r="N360" i="20" s="1"/>
  <c r="K463" i="13"/>
  <c r="M360" i="20" s="1"/>
  <c r="J463" i="13"/>
  <c r="L360" i="20" s="1"/>
  <c r="I463" i="13"/>
  <c r="K360" i="20" s="1"/>
  <c r="H463" i="13"/>
  <c r="J360" i="20" s="1"/>
  <c r="G463" i="13"/>
  <c r="I360" i="20" s="1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T359" i="20" s="1"/>
  <c r="Q462" i="13"/>
  <c r="S359" i="20" s="1"/>
  <c r="P462" i="13"/>
  <c r="R359" i="20" s="1"/>
  <c r="O462" i="13"/>
  <c r="Q359" i="20" s="1"/>
  <c r="N462" i="13"/>
  <c r="P359" i="20" s="1"/>
  <c r="M462" i="13"/>
  <c r="O359" i="20" s="1"/>
  <c r="L462" i="13"/>
  <c r="N359" i="20" s="1"/>
  <c r="K462" i="13"/>
  <c r="M359" i="20" s="1"/>
  <c r="J462" i="13"/>
  <c r="L359" i="20" s="1"/>
  <c r="I462" i="13"/>
  <c r="K359" i="20" s="1"/>
  <c r="H462" i="13"/>
  <c r="J359" i="20" s="1"/>
  <c r="G462" i="13"/>
  <c r="I359" i="20" s="1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T358" i="20" s="1"/>
  <c r="Q461" i="13"/>
  <c r="S358" i="20" s="1"/>
  <c r="P461" i="13"/>
  <c r="R358" i="20" s="1"/>
  <c r="O461" i="13"/>
  <c r="Q358" i="20" s="1"/>
  <c r="N461" i="13"/>
  <c r="P358" i="20" s="1"/>
  <c r="M461" i="13"/>
  <c r="O358" i="20" s="1"/>
  <c r="L461" i="13"/>
  <c r="N358" i="20" s="1"/>
  <c r="K461" i="13"/>
  <c r="M358" i="20" s="1"/>
  <c r="J461" i="13"/>
  <c r="L358" i="20" s="1"/>
  <c r="I461" i="13"/>
  <c r="K358" i="20" s="1"/>
  <c r="H461" i="13"/>
  <c r="J358" i="20" s="1"/>
  <c r="G461" i="13"/>
  <c r="I358" i="20" s="1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T357" i="20" s="1"/>
  <c r="Q460" i="13"/>
  <c r="S357" i="20" s="1"/>
  <c r="P460" i="13"/>
  <c r="R357" i="20" s="1"/>
  <c r="O460" i="13"/>
  <c r="Q357" i="20" s="1"/>
  <c r="N460" i="13"/>
  <c r="P357" i="20" s="1"/>
  <c r="M460" i="13"/>
  <c r="O357" i="20" s="1"/>
  <c r="L460" i="13"/>
  <c r="N357" i="20" s="1"/>
  <c r="K460" i="13"/>
  <c r="M357" i="20" s="1"/>
  <c r="J460" i="13"/>
  <c r="L357" i="20" s="1"/>
  <c r="I460" i="13"/>
  <c r="K357" i="20" s="1"/>
  <c r="H460" i="13"/>
  <c r="J357" i="20" s="1"/>
  <c r="G460" i="13"/>
  <c r="I357" i="20" s="1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T356" i="20" s="1"/>
  <c r="Q459" i="13"/>
  <c r="S356" i="20" s="1"/>
  <c r="P459" i="13"/>
  <c r="R356" i="20" s="1"/>
  <c r="O459" i="13"/>
  <c r="Q356" i="20" s="1"/>
  <c r="N459" i="13"/>
  <c r="P356" i="20" s="1"/>
  <c r="M459" i="13"/>
  <c r="O356" i="20" s="1"/>
  <c r="L459" i="13"/>
  <c r="N356" i="20" s="1"/>
  <c r="K459" i="13"/>
  <c r="M356" i="20" s="1"/>
  <c r="J459" i="13"/>
  <c r="L356" i="20" s="1"/>
  <c r="I459" i="13"/>
  <c r="K356" i="20" s="1"/>
  <c r="H459" i="13"/>
  <c r="J356" i="20" s="1"/>
  <c r="G459" i="13"/>
  <c r="I356" i="20" s="1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T355" i="20" s="1"/>
  <c r="Q458" i="13"/>
  <c r="S355" i="20" s="1"/>
  <c r="P458" i="13"/>
  <c r="R355" i="20" s="1"/>
  <c r="O458" i="13"/>
  <c r="Q355" i="20" s="1"/>
  <c r="N458" i="13"/>
  <c r="P355" i="20" s="1"/>
  <c r="M458" i="13"/>
  <c r="O355" i="20" s="1"/>
  <c r="L458" i="13"/>
  <c r="N355" i="20" s="1"/>
  <c r="K458" i="13"/>
  <c r="M355" i="20" s="1"/>
  <c r="J458" i="13"/>
  <c r="L355" i="20" s="1"/>
  <c r="I458" i="13"/>
  <c r="K355" i="20" s="1"/>
  <c r="H458" i="13"/>
  <c r="J355" i="20" s="1"/>
  <c r="G458" i="13"/>
  <c r="I355" i="20" s="1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T354" i="20" s="1"/>
  <c r="Q457" i="13"/>
  <c r="S354" i="20" s="1"/>
  <c r="P457" i="13"/>
  <c r="R354" i="20" s="1"/>
  <c r="O457" i="13"/>
  <c r="Q354" i="20" s="1"/>
  <c r="N457" i="13"/>
  <c r="P354" i="20" s="1"/>
  <c r="M457" i="13"/>
  <c r="O354" i="20" s="1"/>
  <c r="L457" i="13"/>
  <c r="N354" i="20" s="1"/>
  <c r="K457" i="13"/>
  <c r="M354" i="20" s="1"/>
  <c r="J457" i="13"/>
  <c r="L354" i="20" s="1"/>
  <c r="I457" i="13"/>
  <c r="K354" i="20" s="1"/>
  <c r="H457" i="13"/>
  <c r="J354" i="20" s="1"/>
  <c r="G457" i="13"/>
  <c r="I354" i="20" s="1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T353" i="20" s="1"/>
  <c r="Q456" i="13"/>
  <c r="S353" i="20" s="1"/>
  <c r="P456" i="13"/>
  <c r="R353" i="20" s="1"/>
  <c r="O456" i="13"/>
  <c r="Q353" i="20" s="1"/>
  <c r="N456" i="13"/>
  <c r="P353" i="20" s="1"/>
  <c r="M456" i="13"/>
  <c r="O353" i="20" s="1"/>
  <c r="L456" i="13"/>
  <c r="N353" i="20" s="1"/>
  <c r="K456" i="13"/>
  <c r="M353" i="20" s="1"/>
  <c r="J456" i="13"/>
  <c r="L353" i="20" s="1"/>
  <c r="I456" i="13"/>
  <c r="K353" i="20" s="1"/>
  <c r="H456" i="13"/>
  <c r="J353" i="20" s="1"/>
  <c r="G456" i="13"/>
  <c r="I353" i="20" s="1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T352" i="20" s="1"/>
  <c r="Q455" i="13"/>
  <c r="S352" i="20" s="1"/>
  <c r="P455" i="13"/>
  <c r="R352" i="20" s="1"/>
  <c r="O455" i="13"/>
  <c r="Q352" i="20" s="1"/>
  <c r="N455" i="13"/>
  <c r="P352" i="20" s="1"/>
  <c r="M455" i="13"/>
  <c r="O352" i="20" s="1"/>
  <c r="L455" i="13"/>
  <c r="N352" i="20" s="1"/>
  <c r="K455" i="13"/>
  <c r="M352" i="20" s="1"/>
  <c r="J455" i="13"/>
  <c r="L352" i="20" s="1"/>
  <c r="I455" i="13"/>
  <c r="K352" i="20" s="1"/>
  <c r="H455" i="13"/>
  <c r="J352" i="20" s="1"/>
  <c r="G455" i="13"/>
  <c r="I352" i="20" s="1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T351" i="20" s="1"/>
  <c r="Q454" i="13"/>
  <c r="S351" i="20" s="1"/>
  <c r="P454" i="13"/>
  <c r="R351" i="20" s="1"/>
  <c r="O454" i="13"/>
  <c r="Q351" i="20" s="1"/>
  <c r="N454" i="13"/>
  <c r="P351" i="20" s="1"/>
  <c r="M454" i="13"/>
  <c r="O351" i="20" s="1"/>
  <c r="L454" i="13"/>
  <c r="N351" i="20" s="1"/>
  <c r="K454" i="13"/>
  <c r="M351" i="20" s="1"/>
  <c r="J454" i="13"/>
  <c r="L351" i="20" s="1"/>
  <c r="I454" i="13"/>
  <c r="K351" i="20" s="1"/>
  <c r="H454" i="13"/>
  <c r="J351" i="20" s="1"/>
  <c r="G454" i="13"/>
  <c r="I351" i="20" s="1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T350" i="20" s="1"/>
  <c r="Q453" i="13"/>
  <c r="S350" i="20" s="1"/>
  <c r="P453" i="13"/>
  <c r="R350" i="20" s="1"/>
  <c r="O453" i="13"/>
  <c r="Q350" i="20" s="1"/>
  <c r="N453" i="13"/>
  <c r="P350" i="20" s="1"/>
  <c r="M453" i="13"/>
  <c r="O350" i="20" s="1"/>
  <c r="L453" i="13"/>
  <c r="N350" i="20" s="1"/>
  <c r="K453" i="13"/>
  <c r="M350" i="20" s="1"/>
  <c r="J453" i="13"/>
  <c r="L350" i="20" s="1"/>
  <c r="I453" i="13"/>
  <c r="K350" i="20" s="1"/>
  <c r="H453" i="13"/>
  <c r="J350" i="20" s="1"/>
  <c r="G453" i="13"/>
  <c r="I350" i="20" s="1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T349" i="20" s="1"/>
  <c r="Q452" i="13"/>
  <c r="S349" i="20" s="1"/>
  <c r="P452" i="13"/>
  <c r="R349" i="20" s="1"/>
  <c r="O452" i="13"/>
  <c r="Q349" i="20" s="1"/>
  <c r="N452" i="13"/>
  <c r="P349" i="20" s="1"/>
  <c r="M452" i="13"/>
  <c r="O349" i="20" s="1"/>
  <c r="L452" i="13"/>
  <c r="N349" i="20" s="1"/>
  <c r="K452" i="13"/>
  <c r="M349" i="20" s="1"/>
  <c r="J452" i="13"/>
  <c r="L349" i="20" s="1"/>
  <c r="I452" i="13"/>
  <c r="K349" i="20" s="1"/>
  <c r="H452" i="13"/>
  <c r="J349" i="20" s="1"/>
  <c r="G452" i="13"/>
  <c r="I349" i="20" s="1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T348" i="20" s="1"/>
  <c r="Q451" i="13"/>
  <c r="S348" i="20" s="1"/>
  <c r="P451" i="13"/>
  <c r="R348" i="20" s="1"/>
  <c r="O451" i="13"/>
  <c r="Q348" i="20" s="1"/>
  <c r="N451" i="13"/>
  <c r="P348" i="20" s="1"/>
  <c r="M451" i="13"/>
  <c r="O348" i="20" s="1"/>
  <c r="L451" i="13"/>
  <c r="N348" i="20" s="1"/>
  <c r="K451" i="13"/>
  <c r="M348" i="20" s="1"/>
  <c r="J451" i="13"/>
  <c r="L348" i="20" s="1"/>
  <c r="I451" i="13"/>
  <c r="K348" i="20" s="1"/>
  <c r="H451" i="13"/>
  <c r="J348" i="20" s="1"/>
  <c r="G451" i="13"/>
  <c r="I348" i="20" s="1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T347" i="20" s="1"/>
  <c r="Q450" i="13"/>
  <c r="S347" i="20" s="1"/>
  <c r="P450" i="13"/>
  <c r="R347" i="20" s="1"/>
  <c r="O450" i="13"/>
  <c r="Q347" i="20" s="1"/>
  <c r="N450" i="13"/>
  <c r="P347" i="20" s="1"/>
  <c r="M450" i="13"/>
  <c r="O347" i="20" s="1"/>
  <c r="L450" i="13"/>
  <c r="N347" i="20" s="1"/>
  <c r="K450" i="13"/>
  <c r="M347" i="20" s="1"/>
  <c r="J450" i="13"/>
  <c r="L347" i="20" s="1"/>
  <c r="I450" i="13"/>
  <c r="K347" i="20" s="1"/>
  <c r="H450" i="13"/>
  <c r="J347" i="20" s="1"/>
  <c r="G450" i="13"/>
  <c r="I347" i="20" s="1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T346" i="20" s="1"/>
  <c r="Q449" i="13"/>
  <c r="S346" i="20" s="1"/>
  <c r="P449" i="13"/>
  <c r="R346" i="20" s="1"/>
  <c r="O449" i="13"/>
  <c r="Q346" i="20" s="1"/>
  <c r="N449" i="13"/>
  <c r="P346" i="20" s="1"/>
  <c r="M449" i="13"/>
  <c r="O346" i="20" s="1"/>
  <c r="L449" i="13"/>
  <c r="N346" i="20" s="1"/>
  <c r="K449" i="13"/>
  <c r="M346" i="20" s="1"/>
  <c r="J449" i="13"/>
  <c r="L346" i="20" s="1"/>
  <c r="I449" i="13"/>
  <c r="K346" i="20" s="1"/>
  <c r="H449" i="13"/>
  <c r="J346" i="20" s="1"/>
  <c r="G449" i="13"/>
  <c r="I346" i="20" s="1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T345" i="20" s="1"/>
  <c r="Q448" i="13"/>
  <c r="S345" i="20" s="1"/>
  <c r="P448" i="13"/>
  <c r="R345" i="20" s="1"/>
  <c r="O448" i="13"/>
  <c r="Q345" i="20" s="1"/>
  <c r="N448" i="13"/>
  <c r="P345" i="20" s="1"/>
  <c r="M448" i="13"/>
  <c r="O345" i="20" s="1"/>
  <c r="L448" i="13"/>
  <c r="N345" i="20" s="1"/>
  <c r="K448" i="13"/>
  <c r="M345" i="20" s="1"/>
  <c r="J448" i="13"/>
  <c r="L345" i="20" s="1"/>
  <c r="I448" i="13"/>
  <c r="K345" i="20" s="1"/>
  <c r="H448" i="13"/>
  <c r="J345" i="20" s="1"/>
  <c r="G448" i="13"/>
  <c r="I345" i="20" s="1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T344" i="20" s="1"/>
  <c r="Q447" i="13"/>
  <c r="S344" i="20" s="1"/>
  <c r="P447" i="13"/>
  <c r="R344" i="20" s="1"/>
  <c r="O447" i="13"/>
  <c r="Q344" i="20" s="1"/>
  <c r="N447" i="13"/>
  <c r="P344" i="20" s="1"/>
  <c r="M447" i="13"/>
  <c r="O344" i="20" s="1"/>
  <c r="L447" i="13"/>
  <c r="N344" i="20" s="1"/>
  <c r="K447" i="13"/>
  <c r="M344" i="20" s="1"/>
  <c r="J447" i="13"/>
  <c r="L344" i="20" s="1"/>
  <c r="I447" i="13"/>
  <c r="K344" i="20" s="1"/>
  <c r="H447" i="13"/>
  <c r="J344" i="20" s="1"/>
  <c r="G447" i="13"/>
  <c r="I344" i="20" s="1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T343" i="20" s="1"/>
  <c r="Q446" i="13"/>
  <c r="S343" i="20" s="1"/>
  <c r="P446" i="13"/>
  <c r="R343" i="20" s="1"/>
  <c r="O446" i="13"/>
  <c r="Q343" i="20" s="1"/>
  <c r="N446" i="13"/>
  <c r="P343" i="20" s="1"/>
  <c r="M446" i="13"/>
  <c r="O343" i="20" s="1"/>
  <c r="L446" i="13"/>
  <c r="N343" i="20" s="1"/>
  <c r="K446" i="13"/>
  <c r="M343" i="20" s="1"/>
  <c r="J446" i="13"/>
  <c r="L343" i="20" s="1"/>
  <c r="I446" i="13"/>
  <c r="K343" i="20" s="1"/>
  <c r="H446" i="13"/>
  <c r="J343" i="20" s="1"/>
  <c r="G446" i="13"/>
  <c r="I343" i="20" s="1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T342" i="20" s="1"/>
  <c r="Q445" i="13"/>
  <c r="S342" i="20" s="1"/>
  <c r="P445" i="13"/>
  <c r="R342" i="20" s="1"/>
  <c r="O445" i="13"/>
  <c r="Q342" i="20" s="1"/>
  <c r="N445" i="13"/>
  <c r="P342" i="20" s="1"/>
  <c r="M445" i="13"/>
  <c r="O342" i="20" s="1"/>
  <c r="L445" i="13"/>
  <c r="N342" i="20" s="1"/>
  <c r="K445" i="13"/>
  <c r="M342" i="20" s="1"/>
  <c r="J445" i="13"/>
  <c r="L342" i="20" s="1"/>
  <c r="I445" i="13"/>
  <c r="K342" i="20" s="1"/>
  <c r="H445" i="13"/>
  <c r="J342" i="20" s="1"/>
  <c r="G445" i="13"/>
  <c r="I342" i="20" s="1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T341" i="20" s="1"/>
  <c r="Q444" i="13"/>
  <c r="S341" i="20" s="1"/>
  <c r="P444" i="13"/>
  <c r="R341" i="20" s="1"/>
  <c r="O444" i="13"/>
  <c r="Q341" i="20" s="1"/>
  <c r="N444" i="13"/>
  <c r="P341" i="20" s="1"/>
  <c r="M444" i="13"/>
  <c r="O341" i="20" s="1"/>
  <c r="L444" i="13"/>
  <c r="N341" i="20" s="1"/>
  <c r="K444" i="13"/>
  <c r="M341" i="20" s="1"/>
  <c r="J444" i="13"/>
  <c r="L341" i="20" s="1"/>
  <c r="I444" i="13"/>
  <c r="K341" i="20" s="1"/>
  <c r="H444" i="13"/>
  <c r="J341" i="20" s="1"/>
  <c r="G444" i="13"/>
  <c r="I341" i="20" s="1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T340" i="20" s="1"/>
  <c r="Q443" i="13"/>
  <c r="S340" i="20" s="1"/>
  <c r="P443" i="13"/>
  <c r="R340" i="20" s="1"/>
  <c r="O443" i="13"/>
  <c r="Q340" i="20" s="1"/>
  <c r="N443" i="13"/>
  <c r="P340" i="20" s="1"/>
  <c r="M443" i="13"/>
  <c r="O340" i="20" s="1"/>
  <c r="L443" i="13"/>
  <c r="N340" i="20" s="1"/>
  <c r="K443" i="13"/>
  <c r="M340" i="20" s="1"/>
  <c r="J443" i="13"/>
  <c r="L340" i="20" s="1"/>
  <c r="I443" i="13"/>
  <c r="K340" i="20" s="1"/>
  <c r="H443" i="13"/>
  <c r="J340" i="20" s="1"/>
  <c r="G443" i="13"/>
  <c r="I340" i="20" s="1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T339" i="20" s="1"/>
  <c r="Q442" i="13"/>
  <c r="S339" i="20" s="1"/>
  <c r="P442" i="13"/>
  <c r="R339" i="20" s="1"/>
  <c r="O442" i="13"/>
  <c r="Q339" i="20" s="1"/>
  <c r="N442" i="13"/>
  <c r="P339" i="20" s="1"/>
  <c r="M442" i="13"/>
  <c r="O339" i="20" s="1"/>
  <c r="L442" i="13"/>
  <c r="N339" i="20" s="1"/>
  <c r="K442" i="13"/>
  <c r="M339" i="20" s="1"/>
  <c r="J442" i="13"/>
  <c r="L339" i="20" s="1"/>
  <c r="I442" i="13"/>
  <c r="K339" i="20" s="1"/>
  <c r="H442" i="13"/>
  <c r="J339" i="20" s="1"/>
  <c r="G442" i="13"/>
  <c r="I339" i="20" s="1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T338" i="20" s="1"/>
  <c r="Q441" i="13"/>
  <c r="S338" i="20" s="1"/>
  <c r="P441" i="13"/>
  <c r="R338" i="20" s="1"/>
  <c r="O441" i="13"/>
  <c r="Q338" i="20" s="1"/>
  <c r="N441" i="13"/>
  <c r="P338" i="20" s="1"/>
  <c r="M441" i="13"/>
  <c r="O338" i="20" s="1"/>
  <c r="L441" i="13"/>
  <c r="N338" i="20" s="1"/>
  <c r="K441" i="13"/>
  <c r="M338" i="20" s="1"/>
  <c r="J441" i="13"/>
  <c r="L338" i="20" s="1"/>
  <c r="I441" i="13"/>
  <c r="K338" i="20" s="1"/>
  <c r="H441" i="13"/>
  <c r="J338" i="20" s="1"/>
  <c r="G441" i="13"/>
  <c r="I338" i="20" s="1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T337" i="20" s="1"/>
  <c r="Q440" i="13"/>
  <c r="S337" i="20" s="1"/>
  <c r="P440" i="13"/>
  <c r="R337" i="20" s="1"/>
  <c r="O440" i="13"/>
  <c r="Q337" i="20" s="1"/>
  <c r="N440" i="13"/>
  <c r="P337" i="20" s="1"/>
  <c r="M440" i="13"/>
  <c r="O337" i="20" s="1"/>
  <c r="L440" i="13"/>
  <c r="N337" i="20" s="1"/>
  <c r="K440" i="13"/>
  <c r="M337" i="20" s="1"/>
  <c r="J440" i="13"/>
  <c r="L337" i="20" s="1"/>
  <c r="I440" i="13"/>
  <c r="K337" i="20" s="1"/>
  <c r="H440" i="13"/>
  <c r="J337" i="20" s="1"/>
  <c r="G440" i="13"/>
  <c r="I337" i="20" s="1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T336" i="20" s="1"/>
  <c r="Q439" i="13"/>
  <c r="S336" i="20" s="1"/>
  <c r="P439" i="13"/>
  <c r="R336" i="20" s="1"/>
  <c r="O439" i="13"/>
  <c r="Q336" i="20" s="1"/>
  <c r="N439" i="13"/>
  <c r="P336" i="20" s="1"/>
  <c r="M439" i="13"/>
  <c r="O336" i="20" s="1"/>
  <c r="L439" i="13"/>
  <c r="N336" i="20" s="1"/>
  <c r="K439" i="13"/>
  <c r="M336" i="20" s="1"/>
  <c r="J439" i="13"/>
  <c r="L336" i="20" s="1"/>
  <c r="I439" i="13"/>
  <c r="K336" i="20" s="1"/>
  <c r="H439" i="13"/>
  <c r="J336" i="20" s="1"/>
  <c r="G439" i="13"/>
  <c r="I336" i="20" s="1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T335" i="20" s="1"/>
  <c r="Q438" i="13"/>
  <c r="S335" i="20" s="1"/>
  <c r="P438" i="13"/>
  <c r="R335" i="20" s="1"/>
  <c r="O438" i="13"/>
  <c r="Q335" i="20" s="1"/>
  <c r="N438" i="13"/>
  <c r="P335" i="20" s="1"/>
  <c r="M438" i="13"/>
  <c r="O335" i="20" s="1"/>
  <c r="L438" i="13"/>
  <c r="N335" i="20" s="1"/>
  <c r="K438" i="13"/>
  <c r="M335" i="20" s="1"/>
  <c r="J438" i="13"/>
  <c r="L335" i="20" s="1"/>
  <c r="I438" i="13"/>
  <c r="K335" i="20" s="1"/>
  <c r="H438" i="13"/>
  <c r="J335" i="20" s="1"/>
  <c r="G438" i="13"/>
  <c r="I335" i="20" s="1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T334" i="20" s="1"/>
  <c r="Q437" i="13"/>
  <c r="S334" i="20" s="1"/>
  <c r="P437" i="13"/>
  <c r="R334" i="20" s="1"/>
  <c r="O437" i="13"/>
  <c r="Q334" i="20" s="1"/>
  <c r="N437" i="13"/>
  <c r="P334" i="20" s="1"/>
  <c r="M437" i="13"/>
  <c r="O334" i="20" s="1"/>
  <c r="L437" i="13"/>
  <c r="N334" i="20" s="1"/>
  <c r="K437" i="13"/>
  <c r="M334" i="20" s="1"/>
  <c r="J437" i="13"/>
  <c r="L334" i="20" s="1"/>
  <c r="I437" i="13"/>
  <c r="K334" i="20" s="1"/>
  <c r="H437" i="13"/>
  <c r="J334" i="20" s="1"/>
  <c r="G437" i="13"/>
  <c r="I334" i="20" s="1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T333" i="20" s="1"/>
  <c r="Q436" i="13"/>
  <c r="S333" i="20" s="1"/>
  <c r="P436" i="13"/>
  <c r="R333" i="20" s="1"/>
  <c r="O436" i="13"/>
  <c r="Q333" i="20" s="1"/>
  <c r="N436" i="13"/>
  <c r="P333" i="20" s="1"/>
  <c r="M436" i="13"/>
  <c r="O333" i="20" s="1"/>
  <c r="L436" i="13"/>
  <c r="N333" i="20" s="1"/>
  <c r="K436" i="13"/>
  <c r="M333" i="20" s="1"/>
  <c r="J436" i="13"/>
  <c r="L333" i="20" s="1"/>
  <c r="I436" i="13"/>
  <c r="K333" i="20" s="1"/>
  <c r="H436" i="13"/>
  <c r="J333" i="20" s="1"/>
  <c r="G436" i="13"/>
  <c r="I333" i="20" s="1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T332" i="20" s="1"/>
  <c r="Q435" i="13"/>
  <c r="S332" i="20" s="1"/>
  <c r="P435" i="13"/>
  <c r="R332" i="20" s="1"/>
  <c r="O435" i="13"/>
  <c r="Q332" i="20" s="1"/>
  <c r="N435" i="13"/>
  <c r="P332" i="20" s="1"/>
  <c r="M435" i="13"/>
  <c r="O332" i="20" s="1"/>
  <c r="L435" i="13"/>
  <c r="N332" i="20" s="1"/>
  <c r="K435" i="13"/>
  <c r="M332" i="20" s="1"/>
  <c r="J435" i="13"/>
  <c r="L332" i="20" s="1"/>
  <c r="I435" i="13"/>
  <c r="K332" i="20" s="1"/>
  <c r="H435" i="13"/>
  <c r="J332" i="20" s="1"/>
  <c r="G435" i="13"/>
  <c r="I332" i="20" s="1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T331" i="20" s="1"/>
  <c r="Q434" i="13"/>
  <c r="S331" i="20" s="1"/>
  <c r="P434" i="13"/>
  <c r="R331" i="20" s="1"/>
  <c r="O434" i="13"/>
  <c r="Q331" i="20" s="1"/>
  <c r="N434" i="13"/>
  <c r="P331" i="20" s="1"/>
  <c r="M434" i="13"/>
  <c r="O331" i="20" s="1"/>
  <c r="L434" i="13"/>
  <c r="N331" i="20" s="1"/>
  <c r="K434" i="13"/>
  <c r="M331" i="20" s="1"/>
  <c r="J434" i="13"/>
  <c r="L331" i="20" s="1"/>
  <c r="I434" i="13"/>
  <c r="K331" i="20" s="1"/>
  <c r="H434" i="13"/>
  <c r="J331" i="20" s="1"/>
  <c r="G434" i="13"/>
  <c r="I331" i="20" s="1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T330" i="20" s="1"/>
  <c r="Q433" i="13"/>
  <c r="S330" i="20" s="1"/>
  <c r="P433" i="13"/>
  <c r="R330" i="20" s="1"/>
  <c r="O433" i="13"/>
  <c r="Q330" i="20" s="1"/>
  <c r="N433" i="13"/>
  <c r="P330" i="20" s="1"/>
  <c r="M433" i="13"/>
  <c r="O330" i="20" s="1"/>
  <c r="L433" i="13"/>
  <c r="N330" i="20" s="1"/>
  <c r="K433" i="13"/>
  <c r="M330" i="20" s="1"/>
  <c r="J433" i="13"/>
  <c r="L330" i="20" s="1"/>
  <c r="I433" i="13"/>
  <c r="K330" i="20" s="1"/>
  <c r="H433" i="13"/>
  <c r="J330" i="20" s="1"/>
  <c r="G433" i="13"/>
  <c r="I330" i="20" s="1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T329" i="20" s="1"/>
  <c r="Q432" i="13"/>
  <c r="S329" i="20" s="1"/>
  <c r="P432" i="13"/>
  <c r="R329" i="20" s="1"/>
  <c r="O432" i="13"/>
  <c r="Q329" i="20" s="1"/>
  <c r="N432" i="13"/>
  <c r="P329" i="20" s="1"/>
  <c r="M432" i="13"/>
  <c r="O329" i="20" s="1"/>
  <c r="L432" i="13"/>
  <c r="N329" i="20" s="1"/>
  <c r="K432" i="13"/>
  <c r="M329" i="20" s="1"/>
  <c r="J432" i="13"/>
  <c r="L329" i="20" s="1"/>
  <c r="I432" i="13"/>
  <c r="K329" i="20" s="1"/>
  <c r="H432" i="13"/>
  <c r="J329" i="20" s="1"/>
  <c r="G432" i="13"/>
  <c r="I329" i="20" s="1"/>
  <c r="AD431" i="13"/>
  <c r="AC431" i="13"/>
  <c r="AB431" i="13"/>
  <c r="AY33" i="21" s="1"/>
  <c r="AA431" i="13"/>
  <c r="Z431" i="13"/>
  <c r="Y431" i="13"/>
  <c r="X431" i="13"/>
  <c r="AU33" i="21" s="1"/>
  <c r="W431" i="13"/>
  <c r="V431" i="13"/>
  <c r="U431" i="13"/>
  <c r="T431" i="13"/>
  <c r="AQ33" i="21" s="1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T327" i="20" s="1"/>
  <c r="Q430" i="13"/>
  <c r="S327" i="20" s="1"/>
  <c r="P430" i="13"/>
  <c r="R327" i="20" s="1"/>
  <c r="O430" i="13"/>
  <c r="Q327" i="20" s="1"/>
  <c r="N430" i="13"/>
  <c r="P327" i="20" s="1"/>
  <c r="M430" i="13"/>
  <c r="O327" i="20" s="1"/>
  <c r="L430" i="13"/>
  <c r="N327" i="20" s="1"/>
  <c r="K430" i="13"/>
  <c r="M327" i="20" s="1"/>
  <c r="J430" i="13"/>
  <c r="L327" i="20" s="1"/>
  <c r="I430" i="13"/>
  <c r="K327" i="20" s="1"/>
  <c r="H430" i="13"/>
  <c r="J327" i="20" s="1"/>
  <c r="G430" i="13"/>
  <c r="I327" i="20" s="1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T326" i="20" s="1"/>
  <c r="Q429" i="13"/>
  <c r="S326" i="20" s="1"/>
  <c r="P429" i="13"/>
  <c r="R326" i="20" s="1"/>
  <c r="O429" i="13"/>
  <c r="Q326" i="20" s="1"/>
  <c r="N429" i="13"/>
  <c r="P326" i="20" s="1"/>
  <c r="M429" i="13"/>
  <c r="O326" i="20" s="1"/>
  <c r="L429" i="13"/>
  <c r="N326" i="20" s="1"/>
  <c r="K429" i="13"/>
  <c r="M326" i="20" s="1"/>
  <c r="J429" i="13"/>
  <c r="L326" i="20" s="1"/>
  <c r="I429" i="13"/>
  <c r="K326" i="20" s="1"/>
  <c r="H429" i="13"/>
  <c r="J326" i="20" s="1"/>
  <c r="G429" i="13"/>
  <c r="I326" i="20" s="1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T325" i="20" s="1"/>
  <c r="Q428" i="13"/>
  <c r="S325" i="20" s="1"/>
  <c r="P428" i="13"/>
  <c r="R325" i="20" s="1"/>
  <c r="O428" i="13"/>
  <c r="Q325" i="20" s="1"/>
  <c r="N428" i="13"/>
  <c r="P325" i="20" s="1"/>
  <c r="M428" i="13"/>
  <c r="O325" i="20" s="1"/>
  <c r="L428" i="13"/>
  <c r="N325" i="20" s="1"/>
  <c r="K428" i="13"/>
  <c r="M325" i="20" s="1"/>
  <c r="J428" i="13"/>
  <c r="L325" i="20" s="1"/>
  <c r="I428" i="13"/>
  <c r="K325" i="20" s="1"/>
  <c r="H428" i="13"/>
  <c r="J325" i="20" s="1"/>
  <c r="G428" i="13"/>
  <c r="I325" i="20" s="1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T324" i="20" s="1"/>
  <c r="Q427" i="13"/>
  <c r="S324" i="20" s="1"/>
  <c r="P427" i="13"/>
  <c r="R324" i="20" s="1"/>
  <c r="O427" i="13"/>
  <c r="Q324" i="20" s="1"/>
  <c r="N427" i="13"/>
  <c r="P324" i="20" s="1"/>
  <c r="M427" i="13"/>
  <c r="O324" i="20" s="1"/>
  <c r="L427" i="13"/>
  <c r="N324" i="20" s="1"/>
  <c r="K427" i="13"/>
  <c r="M324" i="20" s="1"/>
  <c r="J427" i="13"/>
  <c r="L324" i="20" s="1"/>
  <c r="I427" i="13"/>
  <c r="K324" i="20" s="1"/>
  <c r="H427" i="13"/>
  <c r="J324" i="20" s="1"/>
  <c r="G427" i="13"/>
  <c r="I324" i="20" s="1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T323" i="20" s="1"/>
  <c r="Q426" i="13"/>
  <c r="S323" i="20" s="1"/>
  <c r="P426" i="13"/>
  <c r="R323" i="20" s="1"/>
  <c r="O426" i="13"/>
  <c r="Q323" i="20" s="1"/>
  <c r="N426" i="13"/>
  <c r="P323" i="20" s="1"/>
  <c r="M426" i="13"/>
  <c r="O323" i="20" s="1"/>
  <c r="L426" i="13"/>
  <c r="N323" i="20" s="1"/>
  <c r="K426" i="13"/>
  <c r="M323" i="20" s="1"/>
  <c r="J426" i="13"/>
  <c r="L323" i="20" s="1"/>
  <c r="I426" i="13"/>
  <c r="K323" i="20" s="1"/>
  <c r="H426" i="13"/>
  <c r="J323" i="20" s="1"/>
  <c r="G426" i="13"/>
  <c r="I323" i="20" s="1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T322" i="20" s="1"/>
  <c r="Q425" i="13"/>
  <c r="S322" i="20" s="1"/>
  <c r="P425" i="13"/>
  <c r="R322" i="20" s="1"/>
  <c r="O425" i="13"/>
  <c r="Q322" i="20" s="1"/>
  <c r="N425" i="13"/>
  <c r="P322" i="20" s="1"/>
  <c r="M425" i="13"/>
  <c r="O322" i="20" s="1"/>
  <c r="L425" i="13"/>
  <c r="N322" i="20" s="1"/>
  <c r="K425" i="13"/>
  <c r="M322" i="20" s="1"/>
  <c r="J425" i="13"/>
  <c r="L322" i="20" s="1"/>
  <c r="I425" i="13"/>
  <c r="K322" i="20" s="1"/>
  <c r="H425" i="13"/>
  <c r="J322" i="20" s="1"/>
  <c r="G425" i="13"/>
  <c r="I322" i="20" s="1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T321" i="20" s="1"/>
  <c r="Q424" i="13"/>
  <c r="S321" i="20" s="1"/>
  <c r="P424" i="13"/>
  <c r="R321" i="20" s="1"/>
  <c r="O424" i="13"/>
  <c r="Q321" i="20" s="1"/>
  <c r="N424" i="13"/>
  <c r="P321" i="20" s="1"/>
  <c r="M424" i="13"/>
  <c r="O321" i="20" s="1"/>
  <c r="L424" i="13"/>
  <c r="N321" i="20" s="1"/>
  <c r="K424" i="13"/>
  <c r="M321" i="20" s="1"/>
  <c r="J424" i="13"/>
  <c r="L321" i="20" s="1"/>
  <c r="I424" i="13"/>
  <c r="K321" i="20" s="1"/>
  <c r="H424" i="13"/>
  <c r="J321" i="20" s="1"/>
  <c r="G424" i="13"/>
  <c r="I321" i="20" s="1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T320" i="20" s="1"/>
  <c r="Q423" i="13"/>
  <c r="S320" i="20" s="1"/>
  <c r="P423" i="13"/>
  <c r="R320" i="20" s="1"/>
  <c r="O423" i="13"/>
  <c r="Q320" i="20" s="1"/>
  <c r="N423" i="13"/>
  <c r="P320" i="20" s="1"/>
  <c r="M423" i="13"/>
  <c r="O320" i="20" s="1"/>
  <c r="L423" i="13"/>
  <c r="N320" i="20" s="1"/>
  <c r="K423" i="13"/>
  <c r="M320" i="20" s="1"/>
  <c r="J423" i="13"/>
  <c r="L320" i="20" s="1"/>
  <c r="I423" i="13"/>
  <c r="K320" i="20" s="1"/>
  <c r="H423" i="13"/>
  <c r="J320" i="20" s="1"/>
  <c r="G423" i="13"/>
  <c r="I320" i="20" s="1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T319" i="20" s="1"/>
  <c r="Q422" i="13"/>
  <c r="S319" i="20" s="1"/>
  <c r="P422" i="13"/>
  <c r="R319" i="20" s="1"/>
  <c r="O422" i="13"/>
  <c r="Q319" i="20" s="1"/>
  <c r="N422" i="13"/>
  <c r="P319" i="20" s="1"/>
  <c r="M422" i="13"/>
  <c r="O319" i="20" s="1"/>
  <c r="L422" i="13"/>
  <c r="N319" i="20" s="1"/>
  <c r="K422" i="13"/>
  <c r="M319" i="20" s="1"/>
  <c r="J422" i="13"/>
  <c r="L319" i="20" s="1"/>
  <c r="I422" i="13"/>
  <c r="K319" i="20" s="1"/>
  <c r="H422" i="13"/>
  <c r="J319" i="20" s="1"/>
  <c r="G422" i="13"/>
  <c r="I319" i="20" s="1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T318" i="20" s="1"/>
  <c r="Q421" i="13"/>
  <c r="S318" i="20" s="1"/>
  <c r="P421" i="13"/>
  <c r="R318" i="20" s="1"/>
  <c r="O421" i="13"/>
  <c r="Q318" i="20" s="1"/>
  <c r="N421" i="13"/>
  <c r="P318" i="20" s="1"/>
  <c r="M421" i="13"/>
  <c r="O318" i="20" s="1"/>
  <c r="L421" i="13"/>
  <c r="N318" i="20" s="1"/>
  <c r="K421" i="13"/>
  <c r="M318" i="20" s="1"/>
  <c r="J421" i="13"/>
  <c r="L318" i="20" s="1"/>
  <c r="I421" i="13"/>
  <c r="K318" i="20" s="1"/>
  <c r="H421" i="13"/>
  <c r="J318" i="20" s="1"/>
  <c r="G421" i="13"/>
  <c r="I318" i="20" s="1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T317" i="20" s="1"/>
  <c r="Q420" i="13"/>
  <c r="S317" i="20" s="1"/>
  <c r="P420" i="13"/>
  <c r="R317" i="20" s="1"/>
  <c r="O420" i="13"/>
  <c r="Q317" i="20" s="1"/>
  <c r="N420" i="13"/>
  <c r="P317" i="20" s="1"/>
  <c r="M420" i="13"/>
  <c r="O317" i="20" s="1"/>
  <c r="L420" i="13"/>
  <c r="N317" i="20" s="1"/>
  <c r="K420" i="13"/>
  <c r="M317" i="20" s="1"/>
  <c r="J420" i="13"/>
  <c r="L317" i="20" s="1"/>
  <c r="I420" i="13"/>
  <c r="K317" i="20" s="1"/>
  <c r="H420" i="13"/>
  <c r="J317" i="20" s="1"/>
  <c r="G420" i="13"/>
  <c r="I317" i="20" s="1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T316" i="20" s="1"/>
  <c r="Q419" i="13"/>
  <c r="S316" i="20" s="1"/>
  <c r="P419" i="13"/>
  <c r="R316" i="20" s="1"/>
  <c r="O419" i="13"/>
  <c r="Q316" i="20" s="1"/>
  <c r="N419" i="13"/>
  <c r="P316" i="20" s="1"/>
  <c r="M419" i="13"/>
  <c r="O316" i="20" s="1"/>
  <c r="L419" i="13"/>
  <c r="N316" i="20" s="1"/>
  <c r="K419" i="13"/>
  <c r="M316" i="20" s="1"/>
  <c r="J419" i="13"/>
  <c r="L316" i="20" s="1"/>
  <c r="I419" i="13"/>
  <c r="K316" i="20" s="1"/>
  <c r="H419" i="13"/>
  <c r="J316" i="20" s="1"/>
  <c r="G419" i="13"/>
  <c r="I316" i="20" s="1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T315" i="20" s="1"/>
  <c r="Q418" i="13"/>
  <c r="S315" i="20" s="1"/>
  <c r="P418" i="13"/>
  <c r="R315" i="20" s="1"/>
  <c r="O418" i="13"/>
  <c r="Q315" i="20" s="1"/>
  <c r="N418" i="13"/>
  <c r="P315" i="20" s="1"/>
  <c r="M418" i="13"/>
  <c r="O315" i="20" s="1"/>
  <c r="L418" i="13"/>
  <c r="N315" i="20" s="1"/>
  <c r="K418" i="13"/>
  <c r="M315" i="20" s="1"/>
  <c r="J418" i="13"/>
  <c r="L315" i="20" s="1"/>
  <c r="I418" i="13"/>
  <c r="K315" i="20" s="1"/>
  <c r="H418" i="13"/>
  <c r="J315" i="20" s="1"/>
  <c r="G418" i="13"/>
  <c r="I315" i="20" s="1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T314" i="20" s="1"/>
  <c r="Q417" i="13"/>
  <c r="S314" i="20" s="1"/>
  <c r="P417" i="13"/>
  <c r="R314" i="20" s="1"/>
  <c r="O417" i="13"/>
  <c r="Q314" i="20" s="1"/>
  <c r="N417" i="13"/>
  <c r="P314" i="20" s="1"/>
  <c r="M417" i="13"/>
  <c r="O314" i="20" s="1"/>
  <c r="L417" i="13"/>
  <c r="N314" i="20" s="1"/>
  <c r="K417" i="13"/>
  <c r="M314" i="20" s="1"/>
  <c r="J417" i="13"/>
  <c r="L314" i="20" s="1"/>
  <c r="I417" i="13"/>
  <c r="K314" i="20" s="1"/>
  <c r="H417" i="13"/>
  <c r="J314" i="20" s="1"/>
  <c r="G417" i="13"/>
  <c r="I314" i="20" s="1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T313" i="20" s="1"/>
  <c r="Q416" i="13"/>
  <c r="S313" i="20" s="1"/>
  <c r="P416" i="13"/>
  <c r="R313" i="20" s="1"/>
  <c r="O416" i="13"/>
  <c r="Q313" i="20" s="1"/>
  <c r="N416" i="13"/>
  <c r="P313" i="20" s="1"/>
  <c r="M416" i="13"/>
  <c r="O313" i="20" s="1"/>
  <c r="L416" i="13"/>
  <c r="N313" i="20" s="1"/>
  <c r="K416" i="13"/>
  <c r="M313" i="20" s="1"/>
  <c r="J416" i="13"/>
  <c r="L313" i="20" s="1"/>
  <c r="I416" i="13"/>
  <c r="K313" i="20" s="1"/>
  <c r="H416" i="13"/>
  <c r="J313" i="20" s="1"/>
  <c r="G416" i="13"/>
  <c r="I313" i="20" s="1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T312" i="20" s="1"/>
  <c r="Q415" i="13"/>
  <c r="S312" i="20" s="1"/>
  <c r="P415" i="13"/>
  <c r="R312" i="20" s="1"/>
  <c r="O415" i="13"/>
  <c r="Q312" i="20" s="1"/>
  <c r="N415" i="13"/>
  <c r="P312" i="20" s="1"/>
  <c r="M415" i="13"/>
  <c r="O312" i="20" s="1"/>
  <c r="L415" i="13"/>
  <c r="N312" i="20" s="1"/>
  <c r="K415" i="13"/>
  <c r="M312" i="20" s="1"/>
  <c r="J415" i="13"/>
  <c r="L312" i="20" s="1"/>
  <c r="I415" i="13"/>
  <c r="K312" i="20" s="1"/>
  <c r="H415" i="13"/>
  <c r="J312" i="20" s="1"/>
  <c r="G415" i="13"/>
  <c r="I312" i="20" s="1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T311" i="20" s="1"/>
  <c r="Q414" i="13"/>
  <c r="S311" i="20" s="1"/>
  <c r="P414" i="13"/>
  <c r="R311" i="20" s="1"/>
  <c r="O414" i="13"/>
  <c r="Q311" i="20" s="1"/>
  <c r="N414" i="13"/>
  <c r="P311" i="20" s="1"/>
  <c r="M414" i="13"/>
  <c r="O311" i="20" s="1"/>
  <c r="L414" i="13"/>
  <c r="N311" i="20" s="1"/>
  <c r="K414" i="13"/>
  <c r="M311" i="20" s="1"/>
  <c r="J414" i="13"/>
  <c r="L311" i="20" s="1"/>
  <c r="I414" i="13"/>
  <c r="K311" i="20" s="1"/>
  <c r="H414" i="13"/>
  <c r="J311" i="20" s="1"/>
  <c r="G414" i="13"/>
  <c r="I311" i="20" s="1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T310" i="20" s="1"/>
  <c r="Q413" i="13"/>
  <c r="S310" i="20" s="1"/>
  <c r="P413" i="13"/>
  <c r="R310" i="20" s="1"/>
  <c r="O413" i="13"/>
  <c r="Q310" i="20" s="1"/>
  <c r="N413" i="13"/>
  <c r="P310" i="20" s="1"/>
  <c r="M413" i="13"/>
  <c r="O310" i="20" s="1"/>
  <c r="L413" i="13"/>
  <c r="N310" i="20" s="1"/>
  <c r="K413" i="13"/>
  <c r="M310" i="20" s="1"/>
  <c r="J413" i="13"/>
  <c r="L310" i="20" s="1"/>
  <c r="I413" i="13"/>
  <c r="K310" i="20" s="1"/>
  <c r="H413" i="13"/>
  <c r="J310" i="20" s="1"/>
  <c r="G413" i="13"/>
  <c r="I310" i="20" s="1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T309" i="20" s="1"/>
  <c r="Q412" i="13"/>
  <c r="S309" i="20" s="1"/>
  <c r="P412" i="13"/>
  <c r="R309" i="20" s="1"/>
  <c r="O412" i="13"/>
  <c r="Q309" i="20" s="1"/>
  <c r="N412" i="13"/>
  <c r="P309" i="20" s="1"/>
  <c r="M412" i="13"/>
  <c r="O309" i="20" s="1"/>
  <c r="L412" i="13"/>
  <c r="N309" i="20" s="1"/>
  <c r="K412" i="13"/>
  <c r="M309" i="20" s="1"/>
  <c r="J412" i="13"/>
  <c r="L309" i="20" s="1"/>
  <c r="I412" i="13"/>
  <c r="K309" i="20" s="1"/>
  <c r="H412" i="13"/>
  <c r="J309" i="20" s="1"/>
  <c r="G412" i="13"/>
  <c r="I309" i="20" s="1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T308" i="20" s="1"/>
  <c r="Q411" i="13"/>
  <c r="S308" i="20" s="1"/>
  <c r="P411" i="13"/>
  <c r="R308" i="20" s="1"/>
  <c r="O411" i="13"/>
  <c r="Q308" i="20" s="1"/>
  <c r="N411" i="13"/>
  <c r="P308" i="20" s="1"/>
  <c r="M411" i="13"/>
  <c r="O308" i="20" s="1"/>
  <c r="L411" i="13"/>
  <c r="N308" i="20" s="1"/>
  <c r="K411" i="13"/>
  <c r="M308" i="20" s="1"/>
  <c r="J411" i="13"/>
  <c r="L308" i="20" s="1"/>
  <c r="I411" i="13"/>
  <c r="K308" i="20" s="1"/>
  <c r="H411" i="13"/>
  <c r="J308" i="20" s="1"/>
  <c r="G411" i="13"/>
  <c r="I308" i="20" s="1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T307" i="20" s="1"/>
  <c r="Q410" i="13"/>
  <c r="S307" i="20" s="1"/>
  <c r="P410" i="13"/>
  <c r="R307" i="20" s="1"/>
  <c r="O410" i="13"/>
  <c r="Q307" i="20" s="1"/>
  <c r="N410" i="13"/>
  <c r="P307" i="20" s="1"/>
  <c r="M410" i="13"/>
  <c r="O307" i="20" s="1"/>
  <c r="L410" i="13"/>
  <c r="N307" i="20" s="1"/>
  <c r="K410" i="13"/>
  <c r="M307" i="20" s="1"/>
  <c r="J410" i="13"/>
  <c r="L307" i="20" s="1"/>
  <c r="I410" i="13"/>
  <c r="K307" i="20" s="1"/>
  <c r="H410" i="13"/>
  <c r="J307" i="20" s="1"/>
  <c r="G410" i="13"/>
  <c r="I307" i="20" s="1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T306" i="20" s="1"/>
  <c r="Q409" i="13"/>
  <c r="S306" i="20" s="1"/>
  <c r="P409" i="13"/>
  <c r="R306" i="20" s="1"/>
  <c r="O409" i="13"/>
  <c r="Q306" i="20" s="1"/>
  <c r="N409" i="13"/>
  <c r="P306" i="20" s="1"/>
  <c r="M409" i="13"/>
  <c r="O306" i="20" s="1"/>
  <c r="L409" i="13"/>
  <c r="N306" i="20" s="1"/>
  <c r="K409" i="13"/>
  <c r="M306" i="20" s="1"/>
  <c r="J409" i="13"/>
  <c r="L306" i="20" s="1"/>
  <c r="I409" i="13"/>
  <c r="K306" i="20" s="1"/>
  <c r="H409" i="13"/>
  <c r="J306" i="20" s="1"/>
  <c r="G409" i="13"/>
  <c r="I306" i="20" s="1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T305" i="20" s="1"/>
  <c r="Q408" i="13"/>
  <c r="S305" i="20" s="1"/>
  <c r="P408" i="13"/>
  <c r="R305" i="20" s="1"/>
  <c r="O408" i="13"/>
  <c r="Q305" i="20" s="1"/>
  <c r="N408" i="13"/>
  <c r="P305" i="20" s="1"/>
  <c r="M408" i="13"/>
  <c r="O305" i="20" s="1"/>
  <c r="L408" i="13"/>
  <c r="N305" i="20" s="1"/>
  <c r="K408" i="13"/>
  <c r="M305" i="20" s="1"/>
  <c r="J408" i="13"/>
  <c r="L305" i="20" s="1"/>
  <c r="I408" i="13"/>
  <c r="K305" i="20" s="1"/>
  <c r="H408" i="13"/>
  <c r="J305" i="20" s="1"/>
  <c r="G408" i="13"/>
  <c r="I305" i="20" s="1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T304" i="20" s="1"/>
  <c r="Q407" i="13"/>
  <c r="S304" i="20" s="1"/>
  <c r="P407" i="13"/>
  <c r="R304" i="20" s="1"/>
  <c r="O407" i="13"/>
  <c r="Q304" i="20" s="1"/>
  <c r="N407" i="13"/>
  <c r="P304" i="20" s="1"/>
  <c r="M407" i="13"/>
  <c r="O304" i="20" s="1"/>
  <c r="L407" i="13"/>
  <c r="N304" i="20" s="1"/>
  <c r="K407" i="13"/>
  <c r="M304" i="20" s="1"/>
  <c r="J407" i="13"/>
  <c r="L304" i="20" s="1"/>
  <c r="I407" i="13"/>
  <c r="K304" i="20" s="1"/>
  <c r="H407" i="13"/>
  <c r="J304" i="20" s="1"/>
  <c r="G407" i="13"/>
  <c r="I304" i="20" s="1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T303" i="20" s="1"/>
  <c r="Q406" i="13"/>
  <c r="S303" i="20" s="1"/>
  <c r="P406" i="13"/>
  <c r="R303" i="20" s="1"/>
  <c r="O406" i="13"/>
  <c r="Q303" i="20" s="1"/>
  <c r="N406" i="13"/>
  <c r="P303" i="20" s="1"/>
  <c r="M406" i="13"/>
  <c r="O303" i="20" s="1"/>
  <c r="L406" i="13"/>
  <c r="N303" i="20" s="1"/>
  <c r="K406" i="13"/>
  <c r="M303" i="20" s="1"/>
  <c r="J406" i="13"/>
  <c r="L303" i="20" s="1"/>
  <c r="I406" i="13"/>
  <c r="K303" i="20" s="1"/>
  <c r="H406" i="13"/>
  <c r="J303" i="20" s="1"/>
  <c r="G406" i="13"/>
  <c r="I303" i="20" s="1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T302" i="20" s="1"/>
  <c r="Q405" i="13"/>
  <c r="S302" i="20" s="1"/>
  <c r="P405" i="13"/>
  <c r="R302" i="20" s="1"/>
  <c r="O405" i="13"/>
  <c r="Q302" i="20" s="1"/>
  <c r="N405" i="13"/>
  <c r="P302" i="20" s="1"/>
  <c r="M405" i="13"/>
  <c r="O302" i="20" s="1"/>
  <c r="L405" i="13"/>
  <c r="N302" i="20" s="1"/>
  <c r="K405" i="13"/>
  <c r="M302" i="20" s="1"/>
  <c r="J405" i="13"/>
  <c r="L302" i="20" s="1"/>
  <c r="I405" i="13"/>
  <c r="K302" i="20" s="1"/>
  <c r="H405" i="13"/>
  <c r="J302" i="20" s="1"/>
  <c r="G405" i="13"/>
  <c r="I302" i="20" s="1"/>
  <c r="AD404" i="13"/>
  <c r="AC404" i="13"/>
  <c r="AB404" i="13"/>
  <c r="AA404" i="13"/>
  <c r="AX32" i="21" s="1"/>
  <c r="Z404" i="13"/>
  <c r="Y404" i="13"/>
  <c r="X404" i="13"/>
  <c r="W404" i="13"/>
  <c r="V404" i="13"/>
  <c r="U404" i="13"/>
  <c r="T404" i="13"/>
  <c r="S404" i="13"/>
  <c r="AP32" i="21" s="1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T300" i="20" s="1"/>
  <c r="Q403" i="13"/>
  <c r="S300" i="20" s="1"/>
  <c r="P403" i="13"/>
  <c r="R300" i="20" s="1"/>
  <c r="O403" i="13"/>
  <c r="Q300" i="20" s="1"/>
  <c r="N403" i="13"/>
  <c r="P300" i="20" s="1"/>
  <c r="M403" i="13"/>
  <c r="O300" i="20" s="1"/>
  <c r="L403" i="13"/>
  <c r="N300" i="20" s="1"/>
  <c r="K403" i="13"/>
  <c r="M300" i="20" s="1"/>
  <c r="J403" i="13"/>
  <c r="L300" i="20" s="1"/>
  <c r="I403" i="13"/>
  <c r="K300" i="20" s="1"/>
  <c r="H403" i="13"/>
  <c r="J300" i="20" s="1"/>
  <c r="G403" i="13"/>
  <c r="I300" i="20" s="1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T299" i="20" s="1"/>
  <c r="Q402" i="13"/>
  <c r="S299" i="20" s="1"/>
  <c r="P402" i="13"/>
  <c r="R299" i="20" s="1"/>
  <c r="O402" i="13"/>
  <c r="Q299" i="20" s="1"/>
  <c r="N402" i="13"/>
  <c r="P299" i="20" s="1"/>
  <c r="M402" i="13"/>
  <c r="O299" i="20" s="1"/>
  <c r="L402" i="13"/>
  <c r="N299" i="20" s="1"/>
  <c r="K402" i="13"/>
  <c r="M299" i="20" s="1"/>
  <c r="J402" i="13"/>
  <c r="L299" i="20" s="1"/>
  <c r="I402" i="13"/>
  <c r="K299" i="20" s="1"/>
  <c r="H402" i="13"/>
  <c r="J299" i="20" s="1"/>
  <c r="G402" i="13"/>
  <c r="I299" i="20" s="1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T298" i="20" s="1"/>
  <c r="Q401" i="13"/>
  <c r="S298" i="20" s="1"/>
  <c r="P401" i="13"/>
  <c r="R298" i="20" s="1"/>
  <c r="O401" i="13"/>
  <c r="Q298" i="20" s="1"/>
  <c r="N401" i="13"/>
  <c r="P298" i="20" s="1"/>
  <c r="M401" i="13"/>
  <c r="O298" i="20" s="1"/>
  <c r="L401" i="13"/>
  <c r="N298" i="20" s="1"/>
  <c r="K401" i="13"/>
  <c r="M298" i="20" s="1"/>
  <c r="J401" i="13"/>
  <c r="L298" i="20" s="1"/>
  <c r="I401" i="13"/>
  <c r="K298" i="20" s="1"/>
  <c r="H401" i="13"/>
  <c r="J298" i="20" s="1"/>
  <c r="G401" i="13"/>
  <c r="I298" i="20" s="1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T297" i="20" s="1"/>
  <c r="Q400" i="13"/>
  <c r="S297" i="20" s="1"/>
  <c r="P400" i="13"/>
  <c r="R297" i="20" s="1"/>
  <c r="O400" i="13"/>
  <c r="Q297" i="20" s="1"/>
  <c r="N400" i="13"/>
  <c r="P297" i="20" s="1"/>
  <c r="M400" i="13"/>
  <c r="O297" i="20" s="1"/>
  <c r="L400" i="13"/>
  <c r="N297" i="20" s="1"/>
  <c r="K400" i="13"/>
  <c r="M297" i="20" s="1"/>
  <c r="J400" i="13"/>
  <c r="L297" i="20" s="1"/>
  <c r="I400" i="13"/>
  <c r="K297" i="20" s="1"/>
  <c r="H400" i="13"/>
  <c r="J297" i="20" s="1"/>
  <c r="G400" i="13"/>
  <c r="I297" i="20" s="1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T296" i="20" s="1"/>
  <c r="Q399" i="13"/>
  <c r="S296" i="20" s="1"/>
  <c r="P399" i="13"/>
  <c r="R296" i="20" s="1"/>
  <c r="O399" i="13"/>
  <c r="Q296" i="20" s="1"/>
  <c r="N399" i="13"/>
  <c r="P296" i="20" s="1"/>
  <c r="M399" i="13"/>
  <c r="O296" i="20" s="1"/>
  <c r="L399" i="13"/>
  <c r="N296" i="20" s="1"/>
  <c r="K399" i="13"/>
  <c r="M296" i="20" s="1"/>
  <c r="J399" i="13"/>
  <c r="L296" i="20" s="1"/>
  <c r="I399" i="13"/>
  <c r="K296" i="20" s="1"/>
  <c r="H399" i="13"/>
  <c r="J296" i="20" s="1"/>
  <c r="G399" i="13"/>
  <c r="I296" i="20" s="1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T295" i="20" s="1"/>
  <c r="Q398" i="13"/>
  <c r="S295" i="20" s="1"/>
  <c r="P398" i="13"/>
  <c r="R295" i="20" s="1"/>
  <c r="O398" i="13"/>
  <c r="Q295" i="20" s="1"/>
  <c r="N398" i="13"/>
  <c r="P295" i="20" s="1"/>
  <c r="M398" i="13"/>
  <c r="O295" i="20" s="1"/>
  <c r="L398" i="13"/>
  <c r="N295" i="20" s="1"/>
  <c r="K398" i="13"/>
  <c r="M295" i="20" s="1"/>
  <c r="J398" i="13"/>
  <c r="L295" i="20" s="1"/>
  <c r="I398" i="13"/>
  <c r="K295" i="20" s="1"/>
  <c r="H398" i="13"/>
  <c r="J295" i="20" s="1"/>
  <c r="G398" i="13"/>
  <c r="I295" i="20" s="1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T294" i="20" s="1"/>
  <c r="Q397" i="13"/>
  <c r="S294" i="20" s="1"/>
  <c r="P397" i="13"/>
  <c r="R294" i="20" s="1"/>
  <c r="O397" i="13"/>
  <c r="Q294" i="20" s="1"/>
  <c r="N397" i="13"/>
  <c r="P294" i="20" s="1"/>
  <c r="M397" i="13"/>
  <c r="O294" i="20" s="1"/>
  <c r="L397" i="13"/>
  <c r="N294" i="20" s="1"/>
  <c r="K397" i="13"/>
  <c r="M294" i="20" s="1"/>
  <c r="J397" i="13"/>
  <c r="L294" i="20" s="1"/>
  <c r="I397" i="13"/>
  <c r="K294" i="20" s="1"/>
  <c r="H397" i="13"/>
  <c r="J294" i="20" s="1"/>
  <c r="G397" i="13"/>
  <c r="I294" i="20" s="1"/>
  <c r="AD396" i="13"/>
  <c r="AC396" i="13"/>
  <c r="AB396" i="13"/>
  <c r="AA396" i="13"/>
  <c r="AX31" i="21" s="1"/>
  <c r="Z396" i="13"/>
  <c r="Y396" i="13"/>
  <c r="X396" i="13"/>
  <c r="W396" i="13"/>
  <c r="V396" i="13"/>
  <c r="U396" i="13"/>
  <c r="T396" i="13"/>
  <c r="S396" i="13"/>
  <c r="AP31" i="21" s="1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T291" i="20" s="1"/>
  <c r="Q394" i="13"/>
  <c r="S291" i="20" s="1"/>
  <c r="P394" i="13"/>
  <c r="R291" i="20" s="1"/>
  <c r="O394" i="13"/>
  <c r="Q291" i="20" s="1"/>
  <c r="N394" i="13"/>
  <c r="P291" i="20" s="1"/>
  <c r="M394" i="13"/>
  <c r="O291" i="20" s="1"/>
  <c r="L394" i="13"/>
  <c r="N291" i="20" s="1"/>
  <c r="K394" i="13"/>
  <c r="M291" i="20" s="1"/>
  <c r="J394" i="13"/>
  <c r="L291" i="20" s="1"/>
  <c r="I394" i="13"/>
  <c r="K291" i="20" s="1"/>
  <c r="H394" i="13"/>
  <c r="J291" i="20" s="1"/>
  <c r="G394" i="13"/>
  <c r="I291" i="20" s="1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T290" i="20" s="1"/>
  <c r="Q393" i="13"/>
  <c r="S290" i="20" s="1"/>
  <c r="P393" i="13"/>
  <c r="R290" i="20" s="1"/>
  <c r="O393" i="13"/>
  <c r="Q290" i="20" s="1"/>
  <c r="N393" i="13"/>
  <c r="P290" i="20" s="1"/>
  <c r="M393" i="13"/>
  <c r="O290" i="20" s="1"/>
  <c r="L393" i="13"/>
  <c r="N290" i="20" s="1"/>
  <c r="K393" i="13"/>
  <c r="M290" i="20" s="1"/>
  <c r="J393" i="13"/>
  <c r="L290" i="20" s="1"/>
  <c r="I393" i="13"/>
  <c r="K290" i="20" s="1"/>
  <c r="H393" i="13"/>
  <c r="J290" i="20" s="1"/>
  <c r="G393" i="13"/>
  <c r="I290" i="20" s="1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T289" i="20" s="1"/>
  <c r="Q392" i="13"/>
  <c r="S289" i="20" s="1"/>
  <c r="P392" i="13"/>
  <c r="R289" i="20" s="1"/>
  <c r="O392" i="13"/>
  <c r="Q289" i="20" s="1"/>
  <c r="N392" i="13"/>
  <c r="P289" i="20" s="1"/>
  <c r="M392" i="13"/>
  <c r="O289" i="20" s="1"/>
  <c r="L392" i="13"/>
  <c r="N289" i="20" s="1"/>
  <c r="K392" i="13"/>
  <c r="M289" i="20" s="1"/>
  <c r="J392" i="13"/>
  <c r="L289" i="20" s="1"/>
  <c r="I392" i="13"/>
  <c r="K289" i="20" s="1"/>
  <c r="H392" i="13"/>
  <c r="J289" i="20" s="1"/>
  <c r="G392" i="13"/>
  <c r="I289" i="20" s="1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T288" i="20" s="1"/>
  <c r="Q391" i="13"/>
  <c r="S288" i="20" s="1"/>
  <c r="P391" i="13"/>
  <c r="R288" i="20" s="1"/>
  <c r="O391" i="13"/>
  <c r="Q288" i="20" s="1"/>
  <c r="N391" i="13"/>
  <c r="P288" i="20" s="1"/>
  <c r="M391" i="13"/>
  <c r="O288" i="20" s="1"/>
  <c r="L391" i="13"/>
  <c r="N288" i="20" s="1"/>
  <c r="K391" i="13"/>
  <c r="M288" i="20" s="1"/>
  <c r="J391" i="13"/>
  <c r="L288" i="20" s="1"/>
  <c r="I391" i="13"/>
  <c r="K288" i="20" s="1"/>
  <c r="H391" i="13"/>
  <c r="J288" i="20" s="1"/>
  <c r="G391" i="13"/>
  <c r="I288" i="20" s="1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T287" i="20" s="1"/>
  <c r="Q390" i="13"/>
  <c r="S287" i="20" s="1"/>
  <c r="P390" i="13"/>
  <c r="R287" i="20" s="1"/>
  <c r="O390" i="13"/>
  <c r="Q287" i="20" s="1"/>
  <c r="N390" i="13"/>
  <c r="P287" i="20" s="1"/>
  <c r="M390" i="13"/>
  <c r="O287" i="20" s="1"/>
  <c r="L390" i="13"/>
  <c r="N287" i="20" s="1"/>
  <c r="K390" i="13"/>
  <c r="M287" i="20" s="1"/>
  <c r="J390" i="13"/>
  <c r="L287" i="20" s="1"/>
  <c r="I390" i="13"/>
  <c r="K287" i="20" s="1"/>
  <c r="H390" i="13"/>
  <c r="J287" i="20" s="1"/>
  <c r="G390" i="13"/>
  <c r="I287" i="20" s="1"/>
  <c r="AD389" i="13"/>
  <c r="AC389" i="13"/>
  <c r="AZ30" i="21" s="1"/>
  <c r="AB389" i="13"/>
  <c r="AA389" i="13"/>
  <c r="Z389" i="13"/>
  <c r="Y389" i="13"/>
  <c r="AV30" i="21" s="1"/>
  <c r="X389" i="13"/>
  <c r="W389" i="13"/>
  <c r="V389" i="13"/>
  <c r="U389" i="13"/>
  <c r="AR30" i="21" s="1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T285" i="20" s="1"/>
  <c r="Q388" i="13"/>
  <c r="S285" i="20" s="1"/>
  <c r="P388" i="13"/>
  <c r="R285" i="20" s="1"/>
  <c r="O388" i="13"/>
  <c r="Q285" i="20" s="1"/>
  <c r="N388" i="13"/>
  <c r="P285" i="20" s="1"/>
  <c r="M388" i="13"/>
  <c r="O285" i="20" s="1"/>
  <c r="L388" i="13"/>
  <c r="N285" i="20" s="1"/>
  <c r="K388" i="13"/>
  <c r="M285" i="20" s="1"/>
  <c r="J388" i="13"/>
  <c r="L285" i="20" s="1"/>
  <c r="I388" i="13"/>
  <c r="K285" i="20" s="1"/>
  <c r="H388" i="13"/>
  <c r="J285" i="20" s="1"/>
  <c r="G388" i="13"/>
  <c r="I285" i="20" s="1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T284" i="20" s="1"/>
  <c r="Q387" i="13"/>
  <c r="S284" i="20" s="1"/>
  <c r="P387" i="13"/>
  <c r="R284" i="20" s="1"/>
  <c r="O387" i="13"/>
  <c r="Q284" i="20" s="1"/>
  <c r="N387" i="13"/>
  <c r="P284" i="20" s="1"/>
  <c r="M387" i="13"/>
  <c r="O284" i="20" s="1"/>
  <c r="L387" i="13"/>
  <c r="N284" i="20" s="1"/>
  <c r="K387" i="13"/>
  <c r="M284" i="20" s="1"/>
  <c r="J387" i="13"/>
  <c r="L284" i="20" s="1"/>
  <c r="I387" i="13"/>
  <c r="K284" i="20" s="1"/>
  <c r="H387" i="13"/>
  <c r="J284" i="20" s="1"/>
  <c r="G387" i="13"/>
  <c r="I284" i="20" s="1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T283" i="20" s="1"/>
  <c r="Q386" i="13"/>
  <c r="S283" i="20" s="1"/>
  <c r="P386" i="13"/>
  <c r="R283" i="20" s="1"/>
  <c r="O386" i="13"/>
  <c r="Q283" i="20" s="1"/>
  <c r="N386" i="13"/>
  <c r="P283" i="20" s="1"/>
  <c r="M386" i="13"/>
  <c r="O283" i="20" s="1"/>
  <c r="L386" i="13"/>
  <c r="N283" i="20" s="1"/>
  <c r="K386" i="13"/>
  <c r="M283" i="20" s="1"/>
  <c r="J386" i="13"/>
  <c r="L283" i="20" s="1"/>
  <c r="I386" i="13"/>
  <c r="K283" i="20" s="1"/>
  <c r="H386" i="13"/>
  <c r="J283" i="20" s="1"/>
  <c r="G386" i="13"/>
  <c r="I283" i="20" s="1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T282" i="20" s="1"/>
  <c r="Q385" i="13"/>
  <c r="S282" i="20" s="1"/>
  <c r="P385" i="13"/>
  <c r="R282" i="20" s="1"/>
  <c r="O385" i="13"/>
  <c r="Q282" i="20" s="1"/>
  <c r="N385" i="13"/>
  <c r="P282" i="20" s="1"/>
  <c r="M385" i="13"/>
  <c r="O282" i="20" s="1"/>
  <c r="L385" i="13"/>
  <c r="N282" i="20" s="1"/>
  <c r="K385" i="13"/>
  <c r="M282" i="20" s="1"/>
  <c r="J385" i="13"/>
  <c r="L282" i="20" s="1"/>
  <c r="I385" i="13"/>
  <c r="K282" i="20" s="1"/>
  <c r="H385" i="13"/>
  <c r="J282" i="20" s="1"/>
  <c r="G385" i="13"/>
  <c r="I282" i="20" s="1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T281" i="20" s="1"/>
  <c r="Q383" i="13"/>
  <c r="S281" i="20" s="1"/>
  <c r="P383" i="13"/>
  <c r="R281" i="20" s="1"/>
  <c r="O383" i="13"/>
  <c r="Q281" i="20" s="1"/>
  <c r="N383" i="13"/>
  <c r="P281" i="20" s="1"/>
  <c r="M383" i="13"/>
  <c r="O281" i="20" s="1"/>
  <c r="L383" i="13"/>
  <c r="N281" i="20" s="1"/>
  <c r="K383" i="13"/>
  <c r="M281" i="20" s="1"/>
  <c r="J383" i="13"/>
  <c r="L281" i="20" s="1"/>
  <c r="I383" i="13"/>
  <c r="K281" i="20" s="1"/>
  <c r="H383" i="13"/>
  <c r="J281" i="20" s="1"/>
  <c r="G383" i="13"/>
  <c r="I281" i="20" s="1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T280" i="20" s="1"/>
  <c r="Q382" i="13"/>
  <c r="S280" i="20" s="1"/>
  <c r="P382" i="13"/>
  <c r="R280" i="20" s="1"/>
  <c r="O382" i="13"/>
  <c r="Q280" i="20" s="1"/>
  <c r="N382" i="13"/>
  <c r="P280" i="20" s="1"/>
  <c r="M382" i="13"/>
  <c r="O280" i="20" s="1"/>
  <c r="L382" i="13"/>
  <c r="N280" i="20" s="1"/>
  <c r="K382" i="13"/>
  <c r="M280" i="20" s="1"/>
  <c r="J382" i="13"/>
  <c r="L280" i="20" s="1"/>
  <c r="I382" i="13"/>
  <c r="K280" i="20" s="1"/>
  <c r="H382" i="13"/>
  <c r="J280" i="20" s="1"/>
  <c r="G382" i="13"/>
  <c r="I280" i="20" s="1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T279" i="20" s="1"/>
  <c r="Q381" i="13"/>
  <c r="S279" i="20" s="1"/>
  <c r="P381" i="13"/>
  <c r="R279" i="20" s="1"/>
  <c r="O381" i="13"/>
  <c r="Q279" i="20" s="1"/>
  <c r="N381" i="13"/>
  <c r="P279" i="20" s="1"/>
  <c r="M381" i="13"/>
  <c r="O279" i="20" s="1"/>
  <c r="L381" i="13"/>
  <c r="N279" i="20" s="1"/>
  <c r="K381" i="13"/>
  <c r="M279" i="20" s="1"/>
  <c r="J381" i="13"/>
  <c r="L279" i="20" s="1"/>
  <c r="I381" i="13"/>
  <c r="K279" i="20" s="1"/>
  <c r="H381" i="13"/>
  <c r="J279" i="20" s="1"/>
  <c r="G381" i="13"/>
  <c r="I279" i="20" s="1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T278" i="20" s="1"/>
  <c r="Q380" i="13"/>
  <c r="S278" i="20" s="1"/>
  <c r="P380" i="13"/>
  <c r="R278" i="20" s="1"/>
  <c r="O380" i="13"/>
  <c r="Q278" i="20" s="1"/>
  <c r="N380" i="13"/>
  <c r="P278" i="20" s="1"/>
  <c r="M380" i="13"/>
  <c r="O278" i="20" s="1"/>
  <c r="L380" i="13"/>
  <c r="N278" i="20" s="1"/>
  <c r="K380" i="13"/>
  <c r="M278" i="20" s="1"/>
  <c r="J380" i="13"/>
  <c r="L278" i="20" s="1"/>
  <c r="I380" i="13"/>
  <c r="K278" i="20" s="1"/>
  <c r="H380" i="13"/>
  <c r="J278" i="20" s="1"/>
  <c r="G380" i="13"/>
  <c r="I278" i="20" s="1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T277" i="20" s="1"/>
  <c r="Q379" i="13"/>
  <c r="S277" i="20" s="1"/>
  <c r="P379" i="13"/>
  <c r="R277" i="20" s="1"/>
  <c r="O379" i="13"/>
  <c r="Q277" i="20" s="1"/>
  <c r="N379" i="13"/>
  <c r="P277" i="20" s="1"/>
  <c r="M379" i="13"/>
  <c r="O277" i="20" s="1"/>
  <c r="L379" i="13"/>
  <c r="N277" i="20" s="1"/>
  <c r="K379" i="13"/>
  <c r="M277" i="20" s="1"/>
  <c r="J379" i="13"/>
  <c r="L277" i="20" s="1"/>
  <c r="I379" i="13"/>
  <c r="K277" i="20" s="1"/>
  <c r="H379" i="13"/>
  <c r="J277" i="20" s="1"/>
  <c r="G379" i="13"/>
  <c r="I277" i="20" s="1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T276" i="20" s="1"/>
  <c r="Q378" i="13"/>
  <c r="S276" i="20" s="1"/>
  <c r="P378" i="13"/>
  <c r="R276" i="20" s="1"/>
  <c r="O378" i="13"/>
  <c r="Q276" i="20" s="1"/>
  <c r="N378" i="13"/>
  <c r="P276" i="20" s="1"/>
  <c r="M378" i="13"/>
  <c r="O276" i="20" s="1"/>
  <c r="L378" i="13"/>
  <c r="N276" i="20" s="1"/>
  <c r="K378" i="13"/>
  <c r="M276" i="20" s="1"/>
  <c r="J378" i="13"/>
  <c r="L276" i="20" s="1"/>
  <c r="I378" i="13"/>
  <c r="K276" i="20" s="1"/>
  <c r="H378" i="13"/>
  <c r="J276" i="20" s="1"/>
  <c r="G378" i="13"/>
  <c r="I276" i="20" s="1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T275" i="20" s="1"/>
  <c r="Q377" i="13"/>
  <c r="S275" i="20" s="1"/>
  <c r="P377" i="13"/>
  <c r="R275" i="20" s="1"/>
  <c r="O377" i="13"/>
  <c r="Q275" i="20" s="1"/>
  <c r="N377" i="13"/>
  <c r="P275" i="20" s="1"/>
  <c r="M377" i="13"/>
  <c r="O275" i="20" s="1"/>
  <c r="L377" i="13"/>
  <c r="N275" i="20" s="1"/>
  <c r="K377" i="13"/>
  <c r="M275" i="20" s="1"/>
  <c r="J377" i="13"/>
  <c r="L275" i="20" s="1"/>
  <c r="I377" i="13"/>
  <c r="K275" i="20" s="1"/>
  <c r="H377" i="13"/>
  <c r="J275" i="20" s="1"/>
  <c r="G377" i="13"/>
  <c r="I275" i="20" s="1"/>
  <c r="AD376" i="13"/>
  <c r="BA29" i="21" s="1"/>
  <c r="AC376" i="13"/>
  <c r="AB376" i="13"/>
  <c r="AA376" i="13"/>
  <c r="Z376" i="13"/>
  <c r="AW29" i="21" s="1"/>
  <c r="Y376" i="13"/>
  <c r="X376" i="13"/>
  <c r="W376" i="13"/>
  <c r="V376" i="13"/>
  <c r="AS29" i="21" s="1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T273" i="20" s="1"/>
  <c r="Q375" i="13"/>
  <c r="S273" i="20" s="1"/>
  <c r="P375" i="13"/>
  <c r="R273" i="20" s="1"/>
  <c r="O375" i="13"/>
  <c r="Q273" i="20" s="1"/>
  <c r="N375" i="13"/>
  <c r="P273" i="20" s="1"/>
  <c r="M375" i="13"/>
  <c r="O273" i="20" s="1"/>
  <c r="L375" i="13"/>
  <c r="N273" i="20" s="1"/>
  <c r="K375" i="13"/>
  <c r="M273" i="20" s="1"/>
  <c r="J375" i="13"/>
  <c r="L273" i="20" s="1"/>
  <c r="I375" i="13"/>
  <c r="K273" i="20" s="1"/>
  <c r="H375" i="13"/>
  <c r="J273" i="20" s="1"/>
  <c r="G375" i="13"/>
  <c r="I273" i="20" s="1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T272" i="20" s="1"/>
  <c r="Q374" i="13"/>
  <c r="S272" i="20" s="1"/>
  <c r="P374" i="13"/>
  <c r="R272" i="20" s="1"/>
  <c r="O374" i="13"/>
  <c r="Q272" i="20" s="1"/>
  <c r="N374" i="13"/>
  <c r="P272" i="20" s="1"/>
  <c r="M374" i="13"/>
  <c r="O272" i="20" s="1"/>
  <c r="L374" i="13"/>
  <c r="N272" i="20" s="1"/>
  <c r="K374" i="13"/>
  <c r="M272" i="20" s="1"/>
  <c r="J374" i="13"/>
  <c r="L272" i="20" s="1"/>
  <c r="I374" i="13"/>
  <c r="K272" i="20" s="1"/>
  <c r="H374" i="13"/>
  <c r="J272" i="20" s="1"/>
  <c r="G374" i="13"/>
  <c r="I272" i="20" s="1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T271" i="20" s="1"/>
  <c r="Q373" i="13"/>
  <c r="S271" i="20" s="1"/>
  <c r="P373" i="13"/>
  <c r="R271" i="20" s="1"/>
  <c r="O373" i="13"/>
  <c r="Q271" i="20" s="1"/>
  <c r="N373" i="13"/>
  <c r="P271" i="20" s="1"/>
  <c r="M373" i="13"/>
  <c r="O271" i="20" s="1"/>
  <c r="L373" i="13"/>
  <c r="N271" i="20" s="1"/>
  <c r="K373" i="13"/>
  <c r="M271" i="20" s="1"/>
  <c r="J373" i="13"/>
  <c r="L271" i="20" s="1"/>
  <c r="I373" i="13"/>
  <c r="K271" i="20" s="1"/>
  <c r="H373" i="13"/>
  <c r="J271" i="20" s="1"/>
  <c r="G373" i="13"/>
  <c r="I271" i="20" s="1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T270" i="20" s="1"/>
  <c r="Q372" i="13"/>
  <c r="S270" i="20" s="1"/>
  <c r="P372" i="13"/>
  <c r="R270" i="20" s="1"/>
  <c r="O372" i="13"/>
  <c r="Q270" i="20" s="1"/>
  <c r="N372" i="13"/>
  <c r="P270" i="20" s="1"/>
  <c r="M372" i="13"/>
  <c r="O270" i="20" s="1"/>
  <c r="L372" i="13"/>
  <c r="N270" i="20" s="1"/>
  <c r="K372" i="13"/>
  <c r="M270" i="20" s="1"/>
  <c r="J372" i="13"/>
  <c r="L270" i="20" s="1"/>
  <c r="I372" i="13"/>
  <c r="K270" i="20" s="1"/>
  <c r="H372" i="13"/>
  <c r="J270" i="20" s="1"/>
  <c r="G372" i="13"/>
  <c r="I270" i="20" s="1"/>
  <c r="AD371" i="13"/>
  <c r="AC371" i="13"/>
  <c r="AB371" i="13"/>
  <c r="AA371" i="13"/>
  <c r="AX28" i="21" s="1"/>
  <c r="Z371" i="13"/>
  <c r="Y371" i="13"/>
  <c r="X371" i="13"/>
  <c r="W371" i="13"/>
  <c r="AT28" i="21" s="1"/>
  <c r="V371" i="13"/>
  <c r="U371" i="13"/>
  <c r="T371" i="13"/>
  <c r="S371" i="13"/>
  <c r="AP28" i="21" s="1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T268" i="20" s="1"/>
  <c r="Q370" i="13"/>
  <c r="S268" i="20" s="1"/>
  <c r="P370" i="13"/>
  <c r="R268" i="20" s="1"/>
  <c r="O370" i="13"/>
  <c r="Q268" i="20" s="1"/>
  <c r="N370" i="13"/>
  <c r="P268" i="20" s="1"/>
  <c r="M370" i="13"/>
  <c r="O268" i="20" s="1"/>
  <c r="L370" i="13"/>
  <c r="N268" i="20" s="1"/>
  <c r="K370" i="13"/>
  <c r="M268" i="20" s="1"/>
  <c r="J370" i="13"/>
  <c r="L268" i="20" s="1"/>
  <c r="I370" i="13"/>
  <c r="K268" i="20" s="1"/>
  <c r="H370" i="13"/>
  <c r="J268" i="20" s="1"/>
  <c r="G370" i="13"/>
  <c r="I268" i="20" s="1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T267" i="20" s="1"/>
  <c r="Q368" i="13"/>
  <c r="S267" i="20" s="1"/>
  <c r="P368" i="13"/>
  <c r="R267" i="20" s="1"/>
  <c r="O368" i="13"/>
  <c r="Q267" i="20" s="1"/>
  <c r="N368" i="13"/>
  <c r="P267" i="20" s="1"/>
  <c r="M368" i="13"/>
  <c r="O267" i="20" s="1"/>
  <c r="L368" i="13"/>
  <c r="N267" i="20" s="1"/>
  <c r="K368" i="13"/>
  <c r="M267" i="20" s="1"/>
  <c r="J368" i="13"/>
  <c r="L267" i="20" s="1"/>
  <c r="I368" i="13"/>
  <c r="K267" i="20" s="1"/>
  <c r="H368" i="13"/>
  <c r="J267" i="20" s="1"/>
  <c r="G368" i="13"/>
  <c r="I267" i="20" s="1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T266" i="20" s="1"/>
  <c r="Q367" i="13"/>
  <c r="S266" i="20" s="1"/>
  <c r="P367" i="13"/>
  <c r="R266" i="20" s="1"/>
  <c r="O367" i="13"/>
  <c r="Q266" i="20" s="1"/>
  <c r="N367" i="13"/>
  <c r="P266" i="20" s="1"/>
  <c r="M367" i="13"/>
  <c r="O266" i="20" s="1"/>
  <c r="L367" i="13"/>
  <c r="N266" i="20" s="1"/>
  <c r="K367" i="13"/>
  <c r="M266" i="20" s="1"/>
  <c r="J367" i="13"/>
  <c r="L266" i="20" s="1"/>
  <c r="I367" i="13"/>
  <c r="K266" i="20" s="1"/>
  <c r="H367" i="13"/>
  <c r="J266" i="20" s="1"/>
  <c r="G367" i="13"/>
  <c r="I266" i="20" s="1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T265" i="20" s="1"/>
  <c r="Q366" i="13"/>
  <c r="S265" i="20" s="1"/>
  <c r="P366" i="13"/>
  <c r="R265" i="20" s="1"/>
  <c r="O366" i="13"/>
  <c r="Q265" i="20" s="1"/>
  <c r="N366" i="13"/>
  <c r="P265" i="20" s="1"/>
  <c r="M366" i="13"/>
  <c r="O265" i="20" s="1"/>
  <c r="L366" i="13"/>
  <c r="N265" i="20" s="1"/>
  <c r="K366" i="13"/>
  <c r="M265" i="20" s="1"/>
  <c r="J366" i="13"/>
  <c r="L265" i="20" s="1"/>
  <c r="I366" i="13"/>
  <c r="K265" i="20" s="1"/>
  <c r="H366" i="13"/>
  <c r="J265" i="20" s="1"/>
  <c r="G366" i="13"/>
  <c r="I265" i="20" s="1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T264" i="20" s="1"/>
  <c r="Q365" i="13"/>
  <c r="S264" i="20" s="1"/>
  <c r="P365" i="13"/>
  <c r="R264" i="20" s="1"/>
  <c r="O365" i="13"/>
  <c r="Q264" i="20" s="1"/>
  <c r="N365" i="13"/>
  <c r="P264" i="20" s="1"/>
  <c r="M365" i="13"/>
  <c r="O264" i="20" s="1"/>
  <c r="L365" i="13"/>
  <c r="N264" i="20" s="1"/>
  <c r="K365" i="13"/>
  <c r="M264" i="20" s="1"/>
  <c r="J365" i="13"/>
  <c r="L264" i="20" s="1"/>
  <c r="I365" i="13"/>
  <c r="K264" i="20" s="1"/>
  <c r="H365" i="13"/>
  <c r="J264" i="20" s="1"/>
  <c r="G365" i="13"/>
  <c r="I264" i="20" s="1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T263" i="20" s="1"/>
  <c r="Q363" i="13"/>
  <c r="S263" i="20" s="1"/>
  <c r="P363" i="13"/>
  <c r="R263" i="20" s="1"/>
  <c r="O363" i="13"/>
  <c r="Q263" i="20" s="1"/>
  <c r="N363" i="13"/>
  <c r="P263" i="20" s="1"/>
  <c r="M363" i="13"/>
  <c r="O263" i="20" s="1"/>
  <c r="L363" i="13"/>
  <c r="N263" i="20" s="1"/>
  <c r="K363" i="13"/>
  <c r="M263" i="20" s="1"/>
  <c r="J363" i="13"/>
  <c r="L263" i="20" s="1"/>
  <c r="I363" i="13"/>
  <c r="K263" i="20" s="1"/>
  <c r="H363" i="13"/>
  <c r="J263" i="20" s="1"/>
  <c r="G363" i="13"/>
  <c r="I263" i="20" s="1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T262" i="20" s="1"/>
  <c r="Q362" i="13"/>
  <c r="S262" i="20" s="1"/>
  <c r="P362" i="13"/>
  <c r="R262" i="20" s="1"/>
  <c r="O362" i="13"/>
  <c r="Q262" i="20" s="1"/>
  <c r="N362" i="13"/>
  <c r="P262" i="20" s="1"/>
  <c r="M362" i="13"/>
  <c r="O262" i="20" s="1"/>
  <c r="L362" i="13"/>
  <c r="N262" i="20" s="1"/>
  <c r="K362" i="13"/>
  <c r="M262" i="20" s="1"/>
  <c r="J362" i="13"/>
  <c r="L262" i="20" s="1"/>
  <c r="I362" i="13"/>
  <c r="K262" i="20" s="1"/>
  <c r="H362" i="13"/>
  <c r="J262" i="20" s="1"/>
  <c r="G362" i="13"/>
  <c r="I262" i="20" s="1"/>
  <c r="AD361" i="13"/>
  <c r="AC361" i="13"/>
  <c r="AZ27" i="21" s="1"/>
  <c r="AB361" i="13"/>
  <c r="AA361" i="13"/>
  <c r="Z361" i="13"/>
  <c r="Y361" i="13"/>
  <c r="AV27" i="21" s="1"/>
  <c r="X361" i="13"/>
  <c r="W361" i="13"/>
  <c r="V361" i="13"/>
  <c r="U361" i="13"/>
  <c r="AR27" i="21" s="1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T260" i="20" s="1"/>
  <c r="Q360" i="13"/>
  <c r="S260" i="20" s="1"/>
  <c r="P360" i="13"/>
  <c r="R260" i="20" s="1"/>
  <c r="O360" i="13"/>
  <c r="Q260" i="20" s="1"/>
  <c r="N360" i="13"/>
  <c r="P260" i="20" s="1"/>
  <c r="M360" i="13"/>
  <c r="O260" i="20" s="1"/>
  <c r="L360" i="13"/>
  <c r="N260" i="20" s="1"/>
  <c r="K360" i="13"/>
  <c r="M260" i="20" s="1"/>
  <c r="J360" i="13"/>
  <c r="L260" i="20" s="1"/>
  <c r="I360" i="13"/>
  <c r="K260" i="20" s="1"/>
  <c r="H360" i="13"/>
  <c r="J260" i="20" s="1"/>
  <c r="G360" i="13"/>
  <c r="I260" i="20" s="1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T259" i="20" s="1"/>
  <c r="Q359" i="13"/>
  <c r="S259" i="20" s="1"/>
  <c r="P359" i="13"/>
  <c r="R259" i="20" s="1"/>
  <c r="O359" i="13"/>
  <c r="Q259" i="20" s="1"/>
  <c r="N359" i="13"/>
  <c r="P259" i="20" s="1"/>
  <c r="M359" i="13"/>
  <c r="O259" i="20" s="1"/>
  <c r="L359" i="13"/>
  <c r="N259" i="20" s="1"/>
  <c r="K359" i="13"/>
  <c r="M259" i="20" s="1"/>
  <c r="J359" i="13"/>
  <c r="L259" i="20" s="1"/>
  <c r="I359" i="13"/>
  <c r="K259" i="20" s="1"/>
  <c r="H359" i="13"/>
  <c r="J259" i="20" s="1"/>
  <c r="G359" i="13"/>
  <c r="I259" i="20" s="1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T258" i="20" s="1"/>
  <c r="Q358" i="13"/>
  <c r="S258" i="20" s="1"/>
  <c r="P358" i="13"/>
  <c r="R258" i="20" s="1"/>
  <c r="O358" i="13"/>
  <c r="Q258" i="20" s="1"/>
  <c r="N358" i="13"/>
  <c r="P258" i="20" s="1"/>
  <c r="M358" i="13"/>
  <c r="O258" i="20" s="1"/>
  <c r="L358" i="13"/>
  <c r="N258" i="20" s="1"/>
  <c r="K358" i="13"/>
  <c r="M258" i="20" s="1"/>
  <c r="J358" i="13"/>
  <c r="L258" i="20" s="1"/>
  <c r="I358" i="13"/>
  <c r="K258" i="20" s="1"/>
  <c r="H358" i="13"/>
  <c r="J258" i="20" s="1"/>
  <c r="G358" i="13"/>
  <c r="I258" i="20" s="1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T257" i="20" s="1"/>
  <c r="Q357" i="13"/>
  <c r="S257" i="20" s="1"/>
  <c r="P357" i="13"/>
  <c r="R257" i="20" s="1"/>
  <c r="O357" i="13"/>
  <c r="Q257" i="20" s="1"/>
  <c r="N357" i="13"/>
  <c r="P257" i="20" s="1"/>
  <c r="M357" i="13"/>
  <c r="O257" i="20" s="1"/>
  <c r="L357" i="13"/>
  <c r="N257" i="20" s="1"/>
  <c r="K357" i="13"/>
  <c r="M257" i="20" s="1"/>
  <c r="J357" i="13"/>
  <c r="L257" i="20" s="1"/>
  <c r="I357" i="13"/>
  <c r="K257" i="20" s="1"/>
  <c r="H357" i="13"/>
  <c r="J257" i="20" s="1"/>
  <c r="G357" i="13"/>
  <c r="I257" i="20" s="1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T256" i="20" s="1"/>
  <c r="Q356" i="13"/>
  <c r="S256" i="20" s="1"/>
  <c r="P356" i="13"/>
  <c r="R256" i="20" s="1"/>
  <c r="O356" i="13"/>
  <c r="Q256" i="20" s="1"/>
  <c r="N356" i="13"/>
  <c r="P256" i="20" s="1"/>
  <c r="M356" i="13"/>
  <c r="O256" i="20" s="1"/>
  <c r="L356" i="13"/>
  <c r="N256" i="20" s="1"/>
  <c r="K356" i="13"/>
  <c r="M256" i="20" s="1"/>
  <c r="J356" i="13"/>
  <c r="L256" i="20" s="1"/>
  <c r="I356" i="13"/>
  <c r="K256" i="20" s="1"/>
  <c r="H356" i="13"/>
  <c r="J256" i="20" s="1"/>
  <c r="G356" i="13"/>
  <c r="I256" i="20" s="1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T255" i="20" s="1"/>
  <c r="Q355" i="13"/>
  <c r="S255" i="20" s="1"/>
  <c r="P355" i="13"/>
  <c r="R255" i="20" s="1"/>
  <c r="O355" i="13"/>
  <c r="Q255" i="20" s="1"/>
  <c r="N355" i="13"/>
  <c r="P255" i="20" s="1"/>
  <c r="M355" i="13"/>
  <c r="O255" i="20" s="1"/>
  <c r="L355" i="13"/>
  <c r="N255" i="20" s="1"/>
  <c r="K355" i="13"/>
  <c r="M255" i="20" s="1"/>
  <c r="J355" i="13"/>
  <c r="L255" i="20" s="1"/>
  <c r="I355" i="13"/>
  <c r="K255" i="20" s="1"/>
  <c r="H355" i="13"/>
  <c r="J255" i="20" s="1"/>
  <c r="G355" i="13"/>
  <c r="I255" i="20" s="1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T254" i="20" s="1"/>
  <c r="Q354" i="13"/>
  <c r="S254" i="20" s="1"/>
  <c r="P354" i="13"/>
  <c r="R254" i="20" s="1"/>
  <c r="O354" i="13"/>
  <c r="Q254" i="20" s="1"/>
  <c r="N354" i="13"/>
  <c r="P254" i="20" s="1"/>
  <c r="M354" i="13"/>
  <c r="O254" i="20" s="1"/>
  <c r="L354" i="13"/>
  <c r="N254" i="20" s="1"/>
  <c r="K354" i="13"/>
  <c r="M254" i="20" s="1"/>
  <c r="J354" i="13"/>
  <c r="L254" i="20" s="1"/>
  <c r="I354" i="13"/>
  <c r="K254" i="20" s="1"/>
  <c r="H354" i="13"/>
  <c r="J254" i="20" s="1"/>
  <c r="G354" i="13"/>
  <c r="I254" i="20" s="1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T253" i="20" s="1"/>
  <c r="Q353" i="13"/>
  <c r="S253" i="20" s="1"/>
  <c r="P353" i="13"/>
  <c r="R253" i="20" s="1"/>
  <c r="O353" i="13"/>
  <c r="Q253" i="20" s="1"/>
  <c r="N353" i="13"/>
  <c r="P253" i="20" s="1"/>
  <c r="M353" i="13"/>
  <c r="O253" i="20" s="1"/>
  <c r="L353" i="13"/>
  <c r="N253" i="20" s="1"/>
  <c r="K353" i="13"/>
  <c r="M253" i="20" s="1"/>
  <c r="J353" i="13"/>
  <c r="L253" i="20" s="1"/>
  <c r="I353" i="13"/>
  <c r="K253" i="20" s="1"/>
  <c r="H353" i="13"/>
  <c r="J253" i="20" s="1"/>
  <c r="G353" i="13"/>
  <c r="I253" i="20" s="1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T252" i="20" s="1"/>
  <c r="Q352" i="13"/>
  <c r="S252" i="20" s="1"/>
  <c r="P352" i="13"/>
  <c r="R252" i="20" s="1"/>
  <c r="O352" i="13"/>
  <c r="Q252" i="20" s="1"/>
  <c r="N352" i="13"/>
  <c r="P252" i="20" s="1"/>
  <c r="M352" i="13"/>
  <c r="O252" i="20" s="1"/>
  <c r="L352" i="13"/>
  <c r="N252" i="20" s="1"/>
  <c r="K352" i="13"/>
  <c r="M252" i="20" s="1"/>
  <c r="J352" i="13"/>
  <c r="L252" i="20" s="1"/>
  <c r="I352" i="13"/>
  <c r="K252" i="20" s="1"/>
  <c r="H352" i="13"/>
  <c r="J252" i="20" s="1"/>
  <c r="G352" i="13"/>
  <c r="I252" i="20" s="1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T251" i="20" s="1"/>
  <c r="Q351" i="13"/>
  <c r="S251" i="20" s="1"/>
  <c r="P351" i="13"/>
  <c r="R251" i="20" s="1"/>
  <c r="O351" i="13"/>
  <c r="Q251" i="20" s="1"/>
  <c r="N351" i="13"/>
  <c r="P251" i="20" s="1"/>
  <c r="M351" i="13"/>
  <c r="O251" i="20" s="1"/>
  <c r="L351" i="13"/>
  <c r="N251" i="20" s="1"/>
  <c r="K351" i="13"/>
  <c r="M251" i="20" s="1"/>
  <c r="J351" i="13"/>
  <c r="L251" i="20" s="1"/>
  <c r="I351" i="13"/>
  <c r="K251" i="20" s="1"/>
  <c r="H351" i="13"/>
  <c r="J251" i="20" s="1"/>
  <c r="G351" i="13"/>
  <c r="I251" i="20" s="1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T250" i="20" s="1"/>
  <c r="Q350" i="13"/>
  <c r="S250" i="20" s="1"/>
  <c r="P350" i="13"/>
  <c r="R250" i="20" s="1"/>
  <c r="O350" i="13"/>
  <c r="Q250" i="20" s="1"/>
  <c r="N350" i="13"/>
  <c r="P250" i="20" s="1"/>
  <c r="M350" i="13"/>
  <c r="O250" i="20" s="1"/>
  <c r="L350" i="13"/>
  <c r="N250" i="20" s="1"/>
  <c r="K350" i="13"/>
  <c r="M250" i="20" s="1"/>
  <c r="J350" i="13"/>
  <c r="L250" i="20" s="1"/>
  <c r="I350" i="13"/>
  <c r="K250" i="20" s="1"/>
  <c r="H350" i="13"/>
  <c r="J250" i="20" s="1"/>
  <c r="G350" i="13"/>
  <c r="I250" i="20" s="1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T249" i="20" s="1"/>
  <c r="Q349" i="13"/>
  <c r="S249" i="20" s="1"/>
  <c r="P349" i="13"/>
  <c r="R249" i="20" s="1"/>
  <c r="O349" i="13"/>
  <c r="Q249" i="20" s="1"/>
  <c r="N349" i="13"/>
  <c r="P249" i="20" s="1"/>
  <c r="M349" i="13"/>
  <c r="O249" i="20" s="1"/>
  <c r="L349" i="13"/>
  <c r="N249" i="20" s="1"/>
  <c r="K349" i="13"/>
  <c r="M249" i="20" s="1"/>
  <c r="J349" i="13"/>
  <c r="L249" i="20" s="1"/>
  <c r="I349" i="13"/>
  <c r="K249" i="20" s="1"/>
  <c r="H349" i="13"/>
  <c r="J249" i="20" s="1"/>
  <c r="G349" i="13"/>
  <c r="I249" i="20" s="1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T248" i="20" s="1"/>
  <c r="Q348" i="13"/>
  <c r="S248" i="20" s="1"/>
  <c r="P348" i="13"/>
  <c r="R248" i="20" s="1"/>
  <c r="O348" i="13"/>
  <c r="Q248" i="20" s="1"/>
  <c r="N348" i="13"/>
  <c r="P248" i="20" s="1"/>
  <c r="M348" i="13"/>
  <c r="O248" i="20" s="1"/>
  <c r="L348" i="13"/>
  <c r="N248" i="20" s="1"/>
  <c r="K348" i="13"/>
  <c r="M248" i="20" s="1"/>
  <c r="J348" i="13"/>
  <c r="L248" i="20" s="1"/>
  <c r="I348" i="13"/>
  <c r="K248" i="20" s="1"/>
  <c r="H348" i="13"/>
  <c r="J248" i="20" s="1"/>
  <c r="G348" i="13"/>
  <c r="I248" i="20" s="1"/>
  <c r="AD347" i="13"/>
  <c r="AC347" i="13"/>
  <c r="AB347" i="13"/>
  <c r="AA347" i="13"/>
  <c r="AX26" i="21" s="1"/>
  <c r="Z347" i="13"/>
  <c r="Y347" i="13"/>
  <c r="X347" i="13"/>
  <c r="W347" i="13"/>
  <c r="AT26" i="21" s="1"/>
  <c r="V347" i="13"/>
  <c r="U347" i="13"/>
  <c r="T347" i="13"/>
  <c r="S347" i="13"/>
  <c r="AP26" i="21" s="1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T246" i="20" s="1"/>
  <c r="Q346" i="13"/>
  <c r="S246" i="20" s="1"/>
  <c r="P346" i="13"/>
  <c r="R246" i="20" s="1"/>
  <c r="O346" i="13"/>
  <c r="Q246" i="20" s="1"/>
  <c r="N346" i="13"/>
  <c r="P246" i="20" s="1"/>
  <c r="M346" i="13"/>
  <c r="O246" i="20" s="1"/>
  <c r="L346" i="13"/>
  <c r="N246" i="20" s="1"/>
  <c r="K346" i="13"/>
  <c r="M246" i="20" s="1"/>
  <c r="J346" i="13"/>
  <c r="L246" i="20" s="1"/>
  <c r="I346" i="13"/>
  <c r="K246" i="20" s="1"/>
  <c r="H346" i="13"/>
  <c r="J246" i="20" s="1"/>
  <c r="G346" i="13"/>
  <c r="I246" i="20" s="1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T245" i="20" s="1"/>
  <c r="Q345" i="13"/>
  <c r="S245" i="20" s="1"/>
  <c r="P345" i="13"/>
  <c r="R245" i="20" s="1"/>
  <c r="O345" i="13"/>
  <c r="Q245" i="20" s="1"/>
  <c r="N345" i="13"/>
  <c r="P245" i="20" s="1"/>
  <c r="M345" i="13"/>
  <c r="O245" i="20" s="1"/>
  <c r="L345" i="13"/>
  <c r="N245" i="20" s="1"/>
  <c r="K345" i="13"/>
  <c r="M245" i="20" s="1"/>
  <c r="J345" i="13"/>
  <c r="L245" i="20" s="1"/>
  <c r="I345" i="13"/>
  <c r="K245" i="20" s="1"/>
  <c r="H345" i="13"/>
  <c r="J245" i="20" s="1"/>
  <c r="G345" i="13"/>
  <c r="I245" i="20" s="1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T244" i="20" s="1"/>
  <c r="Q344" i="13"/>
  <c r="S244" i="20" s="1"/>
  <c r="P344" i="13"/>
  <c r="R244" i="20" s="1"/>
  <c r="O344" i="13"/>
  <c r="Q244" i="20" s="1"/>
  <c r="N344" i="13"/>
  <c r="P244" i="20" s="1"/>
  <c r="M344" i="13"/>
  <c r="O244" i="20" s="1"/>
  <c r="L344" i="13"/>
  <c r="N244" i="20" s="1"/>
  <c r="K344" i="13"/>
  <c r="M244" i="20" s="1"/>
  <c r="J344" i="13"/>
  <c r="L244" i="20" s="1"/>
  <c r="I344" i="13"/>
  <c r="K244" i="20" s="1"/>
  <c r="H344" i="13"/>
  <c r="J244" i="20" s="1"/>
  <c r="G344" i="13"/>
  <c r="I244" i="20" s="1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T243" i="20" s="1"/>
  <c r="Q343" i="13"/>
  <c r="S243" i="20" s="1"/>
  <c r="P343" i="13"/>
  <c r="R243" i="20" s="1"/>
  <c r="O343" i="13"/>
  <c r="Q243" i="20" s="1"/>
  <c r="N343" i="13"/>
  <c r="P243" i="20" s="1"/>
  <c r="M343" i="13"/>
  <c r="O243" i="20" s="1"/>
  <c r="L343" i="13"/>
  <c r="N243" i="20" s="1"/>
  <c r="K343" i="13"/>
  <c r="M243" i="20" s="1"/>
  <c r="J343" i="13"/>
  <c r="L243" i="20" s="1"/>
  <c r="I343" i="13"/>
  <c r="K243" i="20" s="1"/>
  <c r="H343" i="13"/>
  <c r="J243" i="20" s="1"/>
  <c r="G343" i="13"/>
  <c r="I243" i="20" s="1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T242" i="20" s="1"/>
  <c r="Q341" i="13"/>
  <c r="S242" i="20" s="1"/>
  <c r="P341" i="13"/>
  <c r="R242" i="20" s="1"/>
  <c r="O341" i="13"/>
  <c r="Q242" i="20" s="1"/>
  <c r="N341" i="13"/>
  <c r="P242" i="20" s="1"/>
  <c r="M341" i="13"/>
  <c r="O242" i="20" s="1"/>
  <c r="L341" i="13"/>
  <c r="N242" i="20" s="1"/>
  <c r="K341" i="13"/>
  <c r="M242" i="20" s="1"/>
  <c r="J341" i="13"/>
  <c r="L242" i="20" s="1"/>
  <c r="I341" i="13"/>
  <c r="K242" i="20" s="1"/>
  <c r="H341" i="13"/>
  <c r="J242" i="20" s="1"/>
  <c r="G341" i="13"/>
  <c r="I242" i="20" s="1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T241" i="20" s="1"/>
  <c r="Q340" i="13"/>
  <c r="S241" i="20" s="1"/>
  <c r="P340" i="13"/>
  <c r="R241" i="20" s="1"/>
  <c r="O340" i="13"/>
  <c r="Q241" i="20" s="1"/>
  <c r="N340" i="13"/>
  <c r="P241" i="20" s="1"/>
  <c r="M340" i="13"/>
  <c r="O241" i="20" s="1"/>
  <c r="L340" i="13"/>
  <c r="N241" i="20" s="1"/>
  <c r="K340" i="13"/>
  <c r="M241" i="20" s="1"/>
  <c r="J340" i="13"/>
  <c r="L241" i="20" s="1"/>
  <c r="I340" i="13"/>
  <c r="K241" i="20" s="1"/>
  <c r="H340" i="13"/>
  <c r="J241" i="20" s="1"/>
  <c r="G340" i="13"/>
  <c r="I241" i="20" s="1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T240" i="20" s="1"/>
  <c r="Q339" i="13"/>
  <c r="S240" i="20" s="1"/>
  <c r="P339" i="13"/>
  <c r="R240" i="20" s="1"/>
  <c r="O339" i="13"/>
  <c r="Q240" i="20" s="1"/>
  <c r="N339" i="13"/>
  <c r="P240" i="20" s="1"/>
  <c r="M339" i="13"/>
  <c r="O240" i="20" s="1"/>
  <c r="L339" i="13"/>
  <c r="N240" i="20" s="1"/>
  <c r="K339" i="13"/>
  <c r="M240" i="20" s="1"/>
  <c r="J339" i="13"/>
  <c r="L240" i="20" s="1"/>
  <c r="I339" i="13"/>
  <c r="K240" i="20" s="1"/>
  <c r="H339" i="13"/>
  <c r="J240" i="20" s="1"/>
  <c r="G339" i="13"/>
  <c r="I240" i="20" s="1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T239" i="20" s="1"/>
  <c r="Q338" i="13"/>
  <c r="S239" i="20" s="1"/>
  <c r="P338" i="13"/>
  <c r="R239" i="20" s="1"/>
  <c r="O338" i="13"/>
  <c r="Q239" i="20" s="1"/>
  <c r="N338" i="13"/>
  <c r="P239" i="20" s="1"/>
  <c r="M338" i="13"/>
  <c r="O239" i="20" s="1"/>
  <c r="L338" i="13"/>
  <c r="N239" i="20" s="1"/>
  <c r="K338" i="13"/>
  <c r="M239" i="20" s="1"/>
  <c r="J338" i="13"/>
  <c r="L239" i="20" s="1"/>
  <c r="I338" i="13"/>
  <c r="K239" i="20" s="1"/>
  <c r="H338" i="13"/>
  <c r="J239" i="20" s="1"/>
  <c r="G338" i="13"/>
  <c r="I239" i="20" s="1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T238" i="20" s="1"/>
  <c r="Q337" i="13"/>
  <c r="S238" i="20" s="1"/>
  <c r="P337" i="13"/>
  <c r="R238" i="20" s="1"/>
  <c r="O337" i="13"/>
  <c r="Q238" i="20" s="1"/>
  <c r="N337" i="13"/>
  <c r="P238" i="20" s="1"/>
  <c r="M337" i="13"/>
  <c r="O238" i="20" s="1"/>
  <c r="L337" i="13"/>
  <c r="N238" i="20" s="1"/>
  <c r="K337" i="13"/>
  <c r="M238" i="20" s="1"/>
  <c r="J337" i="13"/>
  <c r="L238" i="20" s="1"/>
  <c r="I337" i="13"/>
  <c r="K238" i="20" s="1"/>
  <c r="H337" i="13"/>
  <c r="J238" i="20" s="1"/>
  <c r="G337" i="13"/>
  <c r="I238" i="20" s="1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T237" i="20" s="1"/>
  <c r="Q336" i="13"/>
  <c r="S237" i="20" s="1"/>
  <c r="P336" i="13"/>
  <c r="R237" i="20" s="1"/>
  <c r="O336" i="13"/>
  <c r="Q237" i="20" s="1"/>
  <c r="N336" i="13"/>
  <c r="P237" i="20" s="1"/>
  <c r="M336" i="13"/>
  <c r="O237" i="20" s="1"/>
  <c r="L336" i="13"/>
  <c r="N237" i="20" s="1"/>
  <c r="K336" i="13"/>
  <c r="M237" i="20" s="1"/>
  <c r="J336" i="13"/>
  <c r="L237" i="20" s="1"/>
  <c r="I336" i="13"/>
  <c r="K237" i="20" s="1"/>
  <c r="H336" i="13"/>
  <c r="J237" i="20" s="1"/>
  <c r="G336" i="13"/>
  <c r="I237" i="20" s="1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T236" i="20" s="1"/>
  <c r="Q335" i="13"/>
  <c r="S236" i="20" s="1"/>
  <c r="P335" i="13"/>
  <c r="R236" i="20" s="1"/>
  <c r="O335" i="13"/>
  <c r="Q236" i="20" s="1"/>
  <c r="N335" i="13"/>
  <c r="P236" i="20" s="1"/>
  <c r="M335" i="13"/>
  <c r="O236" i="20" s="1"/>
  <c r="L335" i="13"/>
  <c r="N236" i="20" s="1"/>
  <c r="K335" i="13"/>
  <c r="M236" i="20" s="1"/>
  <c r="J335" i="13"/>
  <c r="L236" i="20" s="1"/>
  <c r="I335" i="13"/>
  <c r="K236" i="20" s="1"/>
  <c r="H335" i="13"/>
  <c r="J236" i="20" s="1"/>
  <c r="G335" i="13"/>
  <c r="I236" i="20" s="1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T235" i="20" s="1"/>
  <c r="Q334" i="13"/>
  <c r="S235" i="20" s="1"/>
  <c r="P334" i="13"/>
  <c r="R235" i="20" s="1"/>
  <c r="O334" i="13"/>
  <c r="Q235" i="20" s="1"/>
  <c r="N334" i="13"/>
  <c r="P235" i="20" s="1"/>
  <c r="M334" i="13"/>
  <c r="O235" i="20" s="1"/>
  <c r="L334" i="13"/>
  <c r="N235" i="20" s="1"/>
  <c r="K334" i="13"/>
  <c r="M235" i="20" s="1"/>
  <c r="J334" i="13"/>
  <c r="L235" i="20" s="1"/>
  <c r="I334" i="13"/>
  <c r="K235" i="20" s="1"/>
  <c r="H334" i="13"/>
  <c r="J235" i="20" s="1"/>
  <c r="G334" i="13"/>
  <c r="I235" i="20" s="1"/>
  <c r="AD333" i="13"/>
  <c r="AC333" i="13"/>
  <c r="AZ25" i="21" s="1"/>
  <c r="AB333" i="13"/>
  <c r="AA333" i="13"/>
  <c r="Z333" i="13"/>
  <c r="Y333" i="13"/>
  <c r="AV25" i="21" s="1"/>
  <c r="X333" i="13"/>
  <c r="W333" i="13"/>
  <c r="V333" i="13"/>
  <c r="U333" i="13"/>
  <c r="AR25" i="21" s="1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T233" i="20" s="1"/>
  <c r="Q332" i="13"/>
  <c r="S233" i="20" s="1"/>
  <c r="P332" i="13"/>
  <c r="R233" i="20" s="1"/>
  <c r="O332" i="13"/>
  <c r="Q233" i="20" s="1"/>
  <c r="N332" i="13"/>
  <c r="P233" i="20" s="1"/>
  <c r="M332" i="13"/>
  <c r="O233" i="20" s="1"/>
  <c r="L332" i="13"/>
  <c r="N233" i="20" s="1"/>
  <c r="K332" i="13"/>
  <c r="M233" i="20" s="1"/>
  <c r="J332" i="13"/>
  <c r="L233" i="20" s="1"/>
  <c r="I332" i="13"/>
  <c r="K233" i="20" s="1"/>
  <c r="H332" i="13"/>
  <c r="J233" i="20" s="1"/>
  <c r="G332" i="13"/>
  <c r="I233" i="20" s="1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T232" i="20" s="1"/>
  <c r="Q331" i="13"/>
  <c r="S232" i="20" s="1"/>
  <c r="P331" i="13"/>
  <c r="R232" i="20" s="1"/>
  <c r="O331" i="13"/>
  <c r="Q232" i="20" s="1"/>
  <c r="N331" i="13"/>
  <c r="P232" i="20" s="1"/>
  <c r="M331" i="13"/>
  <c r="O232" i="20" s="1"/>
  <c r="L331" i="13"/>
  <c r="N232" i="20" s="1"/>
  <c r="K331" i="13"/>
  <c r="M232" i="20" s="1"/>
  <c r="J331" i="13"/>
  <c r="L232" i="20" s="1"/>
  <c r="I331" i="13"/>
  <c r="K232" i="20" s="1"/>
  <c r="H331" i="13"/>
  <c r="J232" i="20" s="1"/>
  <c r="G331" i="13"/>
  <c r="I232" i="20" s="1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T231" i="20" s="1"/>
  <c r="Q330" i="13"/>
  <c r="S231" i="20" s="1"/>
  <c r="P330" i="13"/>
  <c r="R231" i="20" s="1"/>
  <c r="O330" i="13"/>
  <c r="Q231" i="20" s="1"/>
  <c r="N330" i="13"/>
  <c r="P231" i="20" s="1"/>
  <c r="M330" i="13"/>
  <c r="O231" i="20" s="1"/>
  <c r="L330" i="13"/>
  <c r="N231" i="20" s="1"/>
  <c r="K330" i="13"/>
  <c r="M231" i="20" s="1"/>
  <c r="J330" i="13"/>
  <c r="L231" i="20" s="1"/>
  <c r="I330" i="13"/>
  <c r="K231" i="20" s="1"/>
  <c r="H330" i="13"/>
  <c r="J231" i="20" s="1"/>
  <c r="G330" i="13"/>
  <c r="I231" i="20" s="1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T230" i="20" s="1"/>
  <c r="Q329" i="13"/>
  <c r="S230" i="20" s="1"/>
  <c r="P329" i="13"/>
  <c r="R230" i="20" s="1"/>
  <c r="O329" i="13"/>
  <c r="Q230" i="20" s="1"/>
  <c r="N329" i="13"/>
  <c r="P230" i="20" s="1"/>
  <c r="M329" i="13"/>
  <c r="O230" i="20" s="1"/>
  <c r="L329" i="13"/>
  <c r="N230" i="20" s="1"/>
  <c r="K329" i="13"/>
  <c r="M230" i="20" s="1"/>
  <c r="J329" i="13"/>
  <c r="L230" i="20" s="1"/>
  <c r="I329" i="13"/>
  <c r="K230" i="20" s="1"/>
  <c r="H329" i="13"/>
  <c r="J230" i="20" s="1"/>
  <c r="G329" i="13"/>
  <c r="I230" i="20" s="1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T229" i="20" s="1"/>
  <c r="Q328" i="13"/>
  <c r="S229" i="20" s="1"/>
  <c r="P328" i="13"/>
  <c r="R229" i="20" s="1"/>
  <c r="O328" i="13"/>
  <c r="Q229" i="20" s="1"/>
  <c r="N328" i="13"/>
  <c r="P229" i="20" s="1"/>
  <c r="M328" i="13"/>
  <c r="O229" i="20" s="1"/>
  <c r="L328" i="13"/>
  <c r="N229" i="20" s="1"/>
  <c r="K328" i="13"/>
  <c r="M229" i="20" s="1"/>
  <c r="J328" i="13"/>
  <c r="L229" i="20" s="1"/>
  <c r="I328" i="13"/>
  <c r="K229" i="20" s="1"/>
  <c r="H328" i="13"/>
  <c r="J229" i="20" s="1"/>
  <c r="G328" i="13"/>
  <c r="I229" i="20" s="1"/>
  <c r="AD327" i="13"/>
  <c r="AC327" i="13"/>
  <c r="AB327" i="13"/>
  <c r="AA327" i="13"/>
  <c r="AX24" i="21" s="1"/>
  <c r="Z327" i="13"/>
  <c r="Y327" i="13"/>
  <c r="X327" i="13"/>
  <c r="W327" i="13"/>
  <c r="AT24" i="21" s="1"/>
  <c r="V327" i="13"/>
  <c r="U327" i="13"/>
  <c r="T327" i="13"/>
  <c r="S327" i="13"/>
  <c r="AP24" i="21" s="1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T227" i="20" s="1"/>
  <c r="Q326" i="13"/>
  <c r="S227" i="20" s="1"/>
  <c r="P326" i="13"/>
  <c r="R227" i="20" s="1"/>
  <c r="O326" i="13"/>
  <c r="Q227" i="20" s="1"/>
  <c r="N326" i="13"/>
  <c r="P227" i="20" s="1"/>
  <c r="M326" i="13"/>
  <c r="O227" i="20" s="1"/>
  <c r="L326" i="13"/>
  <c r="N227" i="20" s="1"/>
  <c r="K326" i="13"/>
  <c r="M227" i="20" s="1"/>
  <c r="J326" i="13"/>
  <c r="L227" i="20" s="1"/>
  <c r="I326" i="13"/>
  <c r="K227" i="20" s="1"/>
  <c r="H326" i="13"/>
  <c r="J227" i="20" s="1"/>
  <c r="G326" i="13"/>
  <c r="I227" i="20" s="1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T226" i="20" s="1"/>
  <c r="Q325" i="13"/>
  <c r="S226" i="20" s="1"/>
  <c r="P325" i="13"/>
  <c r="R226" i="20" s="1"/>
  <c r="O325" i="13"/>
  <c r="Q226" i="20" s="1"/>
  <c r="N325" i="13"/>
  <c r="P226" i="20" s="1"/>
  <c r="M325" i="13"/>
  <c r="O226" i="20" s="1"/>
  <c r="L325" i="13"/>
  <c r="N226" i="20" s="1"/>
  <c r="K325" i="13"/>
  <c r="M226" i="20" s="1"/>
  <c r="J325" i="13"/>
  <c r="L226" i="20" s="1"/>
  <c r="I325" i="13"/>
  <c r="K226" i="20" s="1"/>
  <c r="H325" i="13"/>
  <c r="J226" i="20" s="1"/>
  <c r="G325" i="13"/>
  <c r="I226" i="20" s="1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T225" i="20" s="1"/>
  <c r="Q324" i="13"/>
  <c r="S225" i="20" s="1"/>
  <c r="P324" i="13"/>
  <c r="R225" i="20" s="1"/>
  <c r="O324" i="13"/>
  <c r="Q225" i="20" s="1"/>
  <c r="N324" i="13"/>
  <c r="P225" i="20" s="1"/>
  <c r="M324" i="13"/>
  <c r="O225" i="20" s="1"/>
  <c r="L324" i="13"/>
  <c r="N225" i="20" s="1"/>
  <c r="K324" i="13"/>
  <c r="M225" i="20" s="1"/>
  <c r="J324" i="13"/>
  <c r="L225" i="20" s="1"/>
  <c r="I324" i="13"/>
  <c r="K225" i="20" s="1"/>
  <c r="H324" i="13"/>
  <c r="J225" i="20" s="1"/>
  <c r="G324" i="13"/>
  <c r="I225" i="20" s="1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T224" i="20" s="1"/>
  <c r="Q323" i="13"/>
  <c r="S224" i="20" s="1"/>
  <c r="P323" i="13"/>
  <c r="R224" i="20" s="1"/>
  <c r="O323" i="13"/>
  <c r="Q224" i="20" s="1"/>
  <c r="N323" i="13"/>
  <c r="P224" i="20" s="1"/>
  <c r="M323" i="13"/>
  <c r="O224" i="20" s="1"/>
  <c r="L323" i="13"/>
  <c r="N224" i="20" s="1"/>
  <c r="K323" i="13"/>
  <c r="M224" i="20" s="1"/>
  <c r="J323" i="13"/>
  <c r="L224" i="20" s="1"/>
  <c r="I323" i="13"/>
  <c r="K224" i="20" s="1"/>
  <c r="H323" i="13"/>
  <c r="J224" i="20" s="1"/>
  <c r="G323" i="13"/>
  <c r="I224" i="20" s="1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T223" i="20" s="1"/>
  <c r="Q322" i="13"/>
  <c r="S223" i="20" s="1"/>
  <c r="P322" i="13"/>
  <c r="R223" i="20" s="1"/>
  <c r="O322" i="13"/>
  <c r="Q223" i="20" s="1"/>
  <c r="N322" i="13"/>
  <c r="P223" i="20" s="1"/>
  <c r="M322" i="13"/>
  <c r="O223" i="20" s="1"/>
  <c r="L322" i="13"/>
  <c r="N223" i="20" s="1"/>
  <c r="K322" i="13"/>
  <c r="M223" i="20" s="1"/>
  <c r="J322" i="13"/>
  <c r="L223" i="20" s="1"/>
  <c r="I322" i="13"/>
  <c r="K223" i="20" s="1"/>
  <c r="H322" i="13"/>
  <c r="J223" i="20" s="1"/>
  <c r="G322" i="13"/>
  <c r="I223" i="20" s="1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T222" i="20" s="1"/>
  <c r="Q321" i="13"/>
  <c r="S222" i="20" s="1"/>
  <c r="P321" i="13"/>
  <c r="R222" i="20" s="1"/>
  <c r="O321" i="13"/>
  <c r="Q222" i="20" s="1"/>
  <c r="N321" i="13"/>
  <c r="P222" i="20" s="1"/>
  <c r="M321" i="13"/>
  <c r="O222" i="20" s="1"/>
  <c r="L321" i="13"/>
  <c r="N222" i="20" s="1"/>
  <c r="K321" i="13"/>
  <c r="M222" i="20" s="1"/>
  <c r="J321" i="13"/>
  <c r="L222" i="20" s="1"/>
  <c r="I321" i="13"/>
  <c r="K222" i="20" s="1"/>
  <c r="H321" i="13"/>
  <c r="J222" i="20" s="1"/>
  <c r="G321" i="13"/>
  <c r="I222" i="20" s="1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T221" i="20" s="1"/>
  <c r="Q320" i="13"/>
  <c r="S221" i="20" s="1"/>
  <c r="P320" i="13"/>
  <c r="R221" i="20" s="1"/>
  <c r="O320" i="13"/>
  <c r="Q221" i="20" s="1"/>
  <c r="N320" i="13"/>
  <c r="P221" i="20" s="1"/>
  <c r="M320" i="13"/>
  <c r="O221" i="20" s="1"/>
  <c r="L320" i="13"/>
  <c r="N221" i="20" s="1"/>
  <c r="K320" i="13"/>
  <c r="M221" i="20" s="1"/>
  <c r="J320" i="13"/>
  <c r="L221" i="20" s="1"/>
  <c r="I320" i="13"/>
  <c r="K221" i="20" s="1"/>
  <c r="H320" i="13"/>
  <c r="J221" i="20" s="1"/>
  <c r="G320" i="13"/>
  <c r="I221" i="20" s="1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T220" i="20" s="1"/>
  <c r="Q319" i="13"/>
  <c r="S220" i="20" s="1"/>
  <c r="P319" i="13"/>
  <c r="R220" i="20" s="1"/>
  <c r="O319" i="13"/>
  <c r="Q220" i="20" s="1"/>
  <c r="N319" i="13"/>
  <c r="P220" i="20" s="1"/>
  <c r="M319" i="13"/>
  <c r="O220" i="20" s="1"/>
  <c r="L319" i="13"/>
  <c r="N220" i="20" s="1"/>
  <c r="K319" i="13"/>
  <c r="M220" i="20" s="1"/>
  <c r="J319" i="13"/>
  <c r="L220" i="20" s="1"/>
  <c r="I319" i="13"/>
  <c r="K220" i="20" s="1"/>
  <c r="H319" i="13"/>
  <c r="J220" i="20" s="1"/>
  <c r="G319" i="13"/>
  <c r="I220" i="20" s="1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T219" i="20" s="1"/>
  <c r="Q318" i="13"/>
  <c r="S219" i="20" s="1"/>
  <c r="P318" i="13"/>
  <c r="R219" i="20" s="1"/>
  <c r="O318" i="13"/>
  <c r="Q219" i="20" s="1"/>
  <c r="N318" i="13"/>
  <c r="P219" i="20" s="1"/>
  <c r="M318" i="13"/>
  <c r="O219" i="20" s="1"/>
  <c r="L318" i="13"/>
  <c r="N219" i="20" s="1"/>
  <c r="K318" i="13"/>
  <c r="M219" i="20" s="1"/>
  <c r="J318" i="13"/>
  <c r="L219" i="20" s="1"/>
  <c r="I318" i="13"/>
  <c r="K219" i="20" s="1"/>
  <c r="H318" i="13"/>
  <c r="J219" i="20" s="1"/>
  <c r="G318" i="13"/>
  <c r="I219" i="20" s="1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T218" i="20" s="1"/>
  <c r="Q317" i="13"/>
  <c r="S218" i="20" s="1"/>
  <c r="P317" i="13"/>
  <c r="R218" i="20" s="1"/>
  <c r="O317" i="13"/>
  <c r="Q218" i="20" s="1"/>
  <c r="N317" i="13"/>
  <c r="P218" i="20" s="1"/>
  <c r="M317" i="13"/>
  <c r="O218" i="20" s="1"/>
  <c r="L317" i="13"/>
  <c r="N218" i="20" s="1"/>
  <c r="K317" i="13"/>
  <c r="M218" i="20" s="1"/>
  <c r="J317" i="13"/>
  <c r="L218" i="20" s="1"/>
  <c r="I317" i="13"/>
  <c r="K218" i="20" s="1"/>
  <c r="H317" i="13"/>
  <c r="J218" i="20" s="1"/>
  <c r="G317" i="13"/>
  <c r="I218" i="20" s="1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T217" i="20" s="1"/>
  <c r="Q316" i="13"/>
  <c r="S217" i="20" s="1"/>
  <c r="P316" i="13"/>
  <c r="R217" i="20" s="1"/>
  <c r="O316" i="13"/>
  <c r="Q217" i="20" s="1"/>
  <c r="N316" i="13"/>
  <c r="P217" i="20" s="1"/>
  <c r="M316" i="13"/>
  <c r="O217" i="20" s="1"/>
  <c r="L316" i="13"/>
  <c r="N217" i="20" s="1"/>
  <c r="K316" i="13"/>
  <c r="M217" i="20" s="1"/>
  <c r="J316" i="13"/>
  <c r="L217" i="20" s="1"/>
  <c r="I316" i="13"/>
  <c r="K217" i="20" s="1"/>
  <c r="H316" i="13"/>
  <c r="J217" i="20" s="1"/>
  <c r="G316" i="13"/>
  <c r="I217" i="20" s="1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T216" i="20" s="1"/>
  <c r="Q315" i="13"/>
  <c r="S216" i="20" s="1"/>
  <c r="P315" i="13"/>
  <c r="R216" i="20" s="1"/>
  <c r="O315" i="13"/>
  <c r="Q216" i="20" s="1"/>
  <c r="N315" i="13"/>
  <c r="P216" i="20" s="1"/>
  <c r="M315" i="13"/>
  <c r="O216" i="20" s="1"/>
  <c r="L315" i="13"/>
  <c r="N216" i="20" s="1"/>
  <c r="K315" i="13"/>
  <c r="M216" i="20" s="1"/>
  <c r="J315" i="13"/>
  <c r="L216" i="20" s="1"/>
  <c r="I315" i="13"/>
  <c r="K216" i="20" s="1"/>
  <c r="H315" i="13"/>
  <c r="J216" i="20" s="1"/>
  <c r="G315" i="13"/>
  <c r="I216" i="20" s="1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T215" i="20" s="1"/>
  <c r="Q314" i="13"/>
  <c r="S215" i="20" s="1"/>
  <c r="P314" i="13"/>
  <c r="R215" i="20" s="1"/>
  <c r="O314" i="13"/>
  <c r="Q215" i="20" s="1"/>
  <c r="N314" i="13"/>
  <c r="P215" i="20" s="1"/>
  <c r="M314" i="13"/>
  <c r="O215" i="20" s="1"/>
  <c r="L314" i="13"/>
  <c r="N215" i="20" s="1"/>
  <c r="K314" i="13"/>
  <c r="M215" i="20" s="1"/>
  <c r="J314" i="13"/>
  <c r="L215" i="20" s="1"/>
  <c r="I314" i="13"/>
  <c r="K215" i="20" s="1"/>
  <c r="H314" i="13"/>
  <c r="J215" i="20" s="1"/>
  <c r="G314" i="13"/>
  <c r="I215" i="20" s="1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T214" i="20" s="1"/>
  <c r="Q313" i="13"/>
  <c r="S214" i="20" s="1"/>
  <c r="P313" i="13"/>
  <c r="R214" i="20" s="1"/>
  <c r="O313" i="13"/>
  <c r="Q214" i="20" s="1"/>
  <c r="N313" i="13"/>
  <c r="P214" i="20" s="1"/>
  <c r="M313" i="13"/>
  <c r="O214" i="20" s="1"/>
  <c r="L313" i="13"/>
  <c r="N214" i="20" s="1"/>
  <c r="K313" i="13"/>
  <c r="M214" i="20" s="1"/>
  <c r="J313" i="13"/>
  <c r="L214" i="20" s="1"/>
  <c r="I313" i="13"/>
  <c r="K214" i="20" s="1"/>
  <c r="H313" i="13"/>
  <c r="J214" i="20" s="1"/>
  <c r="G313" i="13"/>
  <c r="I214" i="20" s="1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T213" i="20" s="1"/>
  <c r="Q312" i="13"/>
  <c r="S213" i="20" s="1"/>
  <c r="P312" i="13"/>
  <c r="R213" i="20" s="1"/>
  <c r="O312" i="13"/>
  <c r="Q213" i="20" s="1"/>
  <c r="N312" i="13"/>
  <c r="P213" i="20" s="1"/>
  <c r="M312" i="13"/>
  <c r="O213" i="20" s="1"/>
  <c r="L312" i="13"/>
  <c r="N213" i="20" s="1"/>
  <c r="K312" i="13"/>
  <c r="M213" i="20" s="1"/>
  <c r="J312" i="13"/>
  <c r="L213" i="20" s="1"/>
  <c r="I312" i="13"/>
  <c r="K213" i="20" s="1"/>
  <c r="H312" i="13"/>
  <c r="J213" i="20" s="1"/>
  <c r="G312" i="13"/>
  <c r="I213" i="20" s="1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T212" i="20" s="1"/>
  <c r="Q311" i="13"/>
  <c r="S212" i="20" s="1"/>
  <c r="P311" i="13"/>
  <c r="R212" i="20" s="1"/>
  <c r="O311" i="13"/>
  <c r="Q212" i="20" s="1"/>
  <c r="N311" i="13"/>
  <c r="P212" i="20" s="1"/>
  <c r="M311" i="13"/>
  <c r="O212" i="20" s="1"/>
  <c r="L311" i="13"/>
  <c r="N212" i="20" s="1"/>
  <c r="K311" i="13"/>
  <c r="M212" i="20" s="1"/>
  <c r="J311" i="13"/>
  <c r="L212" i="20" s="1"/>
  <c r="I311" i="13"/>
  <c r="K212" i="20" s="1"/>
  <c r="H311" i="13"/>
  <c r="J212" i="20" s="1"/>
  <c r="G311" i="13"/>
  <c r="I212" i="20" s="1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T211" i="20" s="1"/>
  <c r="Q310" i="13"/>
  <c r="S211" i="20" s="1"/>
  <c r="P310" i="13"/>
  <c r="R211" i="20" s="1"/>
  <c r="O310" i="13"/>
  <c r="Q211" i="20" s="1"/>
  <c r="N310" i="13"/>
  <c r="P211" i="20" s="1"/>
  <c r="M310" i="13"/>
  <c r="O211" i="20" s="1"/>
  <c r="L310" i="13"/>
  <c r="N211" i="20" s="1"/>
  <c r="K310" i="13"/>
  <c r="M211" i="20" s="1"/>
  <c r="J310" i="13"/>
  <c r="L211" i="20" s="1"/>
  <c r="I310" i="13"/>
  <c r="K211" i="20" s="1"/>
  <c r="H310" i="13"/>
  <c r="J211" i="20" s="1"/>
  <c r="G310" i="13"/>
  <c r="I211" i="20" s="1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T210" i="20" s="1"/>
  <c r="Q309" i="13"/>
  <c r="S210" i="20" s="1"/>
  <c r="P309" i="13"/>
  <c r="R210" i="20" s="1"/>
  <c r="O309" i="13"/>
  <c r="Q210" i="20" s="1"/>
  <c r="N309" i="13"/>
  <c r="P210" i="20" s="1"/>
  <c r="M309" i="13"/>
  <c r="O210" i="20" s="1"/>
  <c r="L309" i="13"/>
  <c r="N210" i="20" s="1"/>
  <c r="K309" i="13"/>
  <c r="M210" i="20" s="1"/>
  <c r="J309" i="13"/>
  <c r="L210" i="20" s="1"/>
  <c r="I309" i="13"/>
  <c r="K210" i="20" s="1"/>
  <c r="H309" i="13"/>
  <c r="J210" i="20" s="1"/>
  <c r="G309" i="13"/>
  <c r="I210" i="20" s="1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T209" i="20" s="1"/>
  <c r="Q308" i="13"/>
  <c r="S209" i="20" s="1"/>
  <c r="P308" i="13"/>
  <c r="R209" i="20" s="1"/>
  <c r="O308" i="13"/>
  <c r="Q209" i="20" s="1"/>
  <c r="N308" i="13"/>
  <c r="P209" i="20" s="1"/>
  <c r="M308" i="13"/>
  <c r="O209" i="20" s="1"/>
  <c r="L308" i="13"/>
  <c r="N209" i="20" s="1"/>
  <c r="K308" i="13"/>
  <c r="M209" i="20" s="1"/>
  <c r="J308" i="13"/>
  <c r="L209" i="20" s="1"/>
  <c r="I308" i="13"/>
  <c r="K209" i="20" s="1"/>
  <c r="H308" i="13"/>
  <c r="J209" i="20" s="1"/>
  <c r="G308" i="13"/>
  <c r="I209" i="20" s="1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T208" i="20" s="1"/>
  <c r="Q307" i="13"/>
  <c r="S208" i="20" s="1"/>
  <c r="P307" i="13"/>
  <c r="R208" i="20" s="1"/>
  <c r="O307" i="13"/>
  <c r="Q208" i="20" s="1"/>
  <c r="N307" i="13"/>
  <c r="P208" i="20" s="1"/>
  <c r="M307" i="13"/>
  <c r="O208" i="20" s="1"/>
  <c r="L307" i="13"/>
  <c r="N208" i="20" s="1"/>
  <c r="K307" i="13"/>
  <c r="M208" i="20" s="1"/>
  <c r="J307" i="13"/>
  <c r="L208" i="20" s="1"/>
  <c r="I307" i="13"/>
  <c r="K208" i="20" s="1"/>
  <c r="H307" i="13"/>
  <c r="J208" i="20" s="1"/>
  <c r="G307" i="13"/>
  <c r="I208" i="20" s="1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T207" i="20" s="1"/>
  <c r="Q306" i="13"/>
  <c r="S207" i="20" s="1"/>
  <c r="P306" i="13"/>
  <c r="R207" i="20" s="1"/>
  <c r="O306" i="13"/>
  <c r="Q207" i="20" s="1"/>
  <c r="N306" i="13"/>
  <c r="P207" i="20" s="1"/>
  <c r="M306" i="13"/>
  <c r="O207" i="20" s="1"/>
  <c r="L306" i="13"/>
  <c r="N207" i="20" s="1"/>
  <c r="K306" i="13"/>
  <c r="M207" i="20" s="1"/>
  <c r="J306" i="13"/>
  <c r="L207" i="20" s="1"/>
  <c r="I306" i="13"/>
  <c r="K207" i="20" s="1"/>
  <c r="H306" i="13"/>
  <c r="J207" i="20" s="1"/>
  <c r="G306" i="13"/>
  <c r="I207" i="20" s="1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T206" i="20" s="1"/>
  <c r="Q305" i="13"/>
  <c r="S206" i="20" s="1"/>
  <c r="P305" i="13"/>
  <c r="R206" i="20" s="1"/>
  <c r="O305" i="13"/>
  <c r="Q206" i="20" s="1"/>
  <c r="N305" i="13"/>
  <c r="P206" i="20" s="1"/>
  <c r="M305" i="13"/>
  <c r="O206" i="20" s="1"/>
  <c r="L305" i="13"/>
  <c r="N206" i="20" s="1"/>
  <c r="K305" i="13"/>
  <c r="M206" i="20" s="1"/>
  <c r="J305" i="13"/>
  <c r="L206" i="20" s="1"/>
  <c r="I305" i="13"/>
  <c r="K206" i="20" s="1"/>
  <c r="H305" i="13"/>
  <c r="J206" i="20" s="1"/>
  <c r="G305" i="13"/>
  <c r="I206" i="20" s="1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T205" i="20" s="1"/>
  <c r="Q304" i="13"/>
  <c r="S205" i="20" s="1"/>
  <c r="P304" i="13"/>
  <c r="R205" i="20" s="1"/>
  <c r="O304" i="13"/>
  <c r="Q205" i="20" s="1"/>
  <c r="N304" i="13"/>
  <c r="P205" i="20" s="1"/>
  <c r="M304" i="13"/>
  <c r="O205" i="20" s="1"/>
  <c r="L304" i="13"/>
  <c r="N205" i="20" s="1"/>
  <c r="K304" i="13"/>
  <c r="M205" i="20" s="1"/>
  <c r="J304" i="13"/>
  <c r="L205" i="20" s="1"/>
  <c r="I304" i="13"/>
  <c r="K205" i="20" s="1"/>
  <c r="H304" i="13"/>
  <c r="J205" i="20" s="1"/>
  <c r="G304" i="13"/>
  <c r="I205" i="20" s="1"/>
  <c r="AD303" i="13"/>
  <c r="AC303" i="13"/>
  <c r="AB303" i="13"/>
  <c r="AA303" i="13"/>
  <c r="AX23" i="21" s="1"/>
  <c r="Z303" i="13"/>
  <c r="Y303" i="13"/>
  <c r="X303" i="13"/>
  <c r="W303" i="13"/>
  <c r="AT23" i="21" s="1"/>
  <c r="V303" i="13"/>
  <c r="U303" i="13"/>
  <c r="T303" i="13"/>
  <c r="S303" i="13"/>
  <c r="AP23" i="21" s="1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T203" i="20" s="1"/>
  <c r="Q302" i="13"/>
  <c r="S203" i="20" s="1"/>
  <c r="P302" i="13"/>
  <c r="R203" i="20" s="1"/>
  <c r="O302" i="13"/>
  <c r="Q203" i="20" s="1"/>
  <c r="N302" i="13"/>
  <c r="P203" i="20" s="1"/>
  <c r="M302" i="13"/>
  <c r="O203" i="20" s="1"/>
  <c r="L302" i="13"/>
  <c r="N203" i="20" s="1"/>
  <c r="K302" i="13"/>
  <c r="M203" i="20" s="1"/>
  <c r="J302" i="13"/>
  <c r="L203" i="20" s="1"/>
  <c r="I302" i="13"/>
  <c r="K203" i="20" s="1"/>
  <c r="H302" i="13"/>
  <c r="J203" i="20" s="1"/>
  <c r="G302" i="13"/>
  <c r="I203" i="20" s="1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T202" i="20" s="1"/>
  <c r="Q301" i="13"/>
  <c r="S202" i="20" s="1"/>
  <c r="P301" i="13"/>
  <c r="R202" i="20" s="1"/>
  <c r="O301" i="13"/>
  <c r="Q202" i="20" s="1"/>
  <c r="N301" i="13"/>
  <c r="P202" i="20" s="1"/>
  <c r="M301" i="13"/>
  <c r="O202" i="20" s="1"/>
  <c r="L301" i="13"/>
  <c r="N202" i="20" s="1"/>
  <c r="K301" i="13"/>
  <c r="M202" i="20" s="1"/>
  <c r="J301" i="13"/>
  <c r="L202" i="20" s="1"/>
  <c r="I301" i="13"/>
  <c r="K202" i="20" s="1"/>
  <c r="H301" i="13"/>
  <c r="J202" i="20" s="1"/>
  <c r="G301" i="13"/>
  <c r="I202" i="20" s="1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T201" i="20" s="1"/>
  <c r="Q300" i="13"/>
  <c r="S201" i="20" s="1"/>
  <c r="P300" i="13"/>
  <c r="R201" i="20" s="1"/>
  <c r="O300" i="13"/>
  <c r="Q201" i="20" s="1"/>
  <c r="N300" i="13"/>
  <c r="P201" i="20" s="1"/>
  <c r="M300" i="13"/>
  <c r="O201" i="20" s="1"/>
  <c r="L300" i="13"/>
  <c r="N201" i="20" s="1"/>
  <c r="K300" i="13"/>
  <c r="M201" i="20" s="1"/>
  <c r="J300" i="13"/>
  <c r="L201" i="20" s="1"/>
  <c r="I300" i="13"/>
  <c r="K201" i="20" s="1"/>
  <c r="H300" i="13"/>
  <c r="J201" i="20" s="1"/>
  <c r="G300" i="13"/>
  <c r="I201" i="20" s="1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T200" i="20" s="1"/>
  <c r="Q299" i="13"/>
  <c r="S200" i="20" s="1"/>
  <c r="P299" i="13"/>
  <c r="R200" i="20" s="1"/>
  <c r="O299" i="13"/>
  <c r="Q200" i="20" s="1"/>
  <c r="N299" i="13"/>
  <c r="P200" i="20" s="1"/>
  <c r="M299" i="13"/>
  <c r="O200" i="20" s="1"/>
  <c r="L299" i="13"/>
  <c r="N200" i="20" s="1"/>
  <c r="K299" i="13"/>
  <c r="M200" i="20" s="1"/>
  <c r="J299" i="13"/>
  <c r="L200" i="20" s="1"/>
  <c r="I299" i="13"/>
  <c r="K200" i="20" s="1"/>
  <c r="H299" i="13"/>
  <c r="J200" i="20" s="1"/>
  <c r="G299" i="13"/>
  <c r="I200" i="20" s="1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T199" i="20" s="1"/>
  <c r="Q298" i="13"/>
  <c r="S199" i="20" s="1"/>
  <c r="P298" i="13"/>
  <c r="R199" i="20" s="1"/>
  <c r="O298" i="13"/>
  <c r="Q199" i="20" s="1"/>
  <c r="N298" i="13"/>
  <c r="P199" i="20" s="1"/>
  <c r="M298" i="13"/>
  <c r="O199" i="20" s="1"/>
  <c r="L298" i="13"/>
  <c r="N199" i="20" s="1"/>
  <c r="K298" i="13"/>
  <c r="M199" i="20" s="1"/>
  <c r="J298" i="13"/>
  <c r="L199" i="20" s="1"/>
  <c r="I298" i="13"/>
  <c r="K199" i="20" s="1"/>
  <c r="H298" i="13"/>
  <c r="G298" i="13"/>
  <c r="I199" i="20" s="1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T198" i="20" s="1"/>
  <c r="Q297" i="13"/>
  <c r="S198" i="20" s="1"/>
  <c r="P297" i="13"/>
  <c r="R198" i="20" s="1"/>
  <c r="O297" i="13"/>
  <c r="Q198" i="20" s="1"/>
  <c r="N297" i="13"/>
  <c r="P198" i="20" s="1"/>
  <c r="M297" i="13"/>
  <c r="O198" i="20" s="1"/>
  <c r="L297" i="13"/>
  <c r="N198" i="20" s="1"/>
  <c r="K297" i="13"/>
  <c r="M198" i="20" s="1"/>
  <c r="J297" i="13"/>
  <c r="L198" i="20" s="1"/>
  <c r="I297" i="13"/>
  <c r="K198" i="20" s="1"/>
  <c r="H297" i="13"/>
  <c r="J198" i="20" s="1"/>
  <c r="G297" i="13"/>
  <c r="I198" i="20" s="1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T197" i="20" s="1"/>
  <c r="Q296" i="13"/>
  <c r="S197" i="20" s="1"/>
  <c r="P296" i="13"/>
  <c r="R197" i="20" s="1"/>
  <c r="O296" i="13"/>
  <c r="Q197" i="20" s="1"/>
  <c r="N296" i="13"/>
  <c r="P197" i="20" s="1"/>
  <c r="M296" i="13"/>
  <c r="O197" i="20" s="1"/>
  <c r="L296" i="13"/>
  <c r="N197" i="20" s="1"/>
  <c r="K296" i="13"/>
  <c r="M197" i="20" s="1"/>
  <c r="J296" i="13"/>
  <c r="L197" i="20" s="1"/>
  <c r="I296" i="13"/>
  <c r="K197" i="20" s="1"/>
  <c r="H296" i="13"/>
  <c r="J197" i="20" s="1"/>
  <c r="G296" i="13"/>
  <c r="I197" i="20" s="1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T196" i="20" s="1"/>
  <c r="Q295" i="13"/>
  <c r="S196" i="20" s="1"/>
  <c r="P295" i="13"/>
  <c r="R196" i="20" s="1"/>
  <c r="O295" i="13"/>
  <c r="Q196" i="20" s="1"/>
  <c r="N295" i="13"/>
  <c r="P196" i="20" s="1"/>
  <c r="M295" i="13"/>
  <c r="O196" i="20" s="1"/>
  <c r="L295" i="13"/>
  <c r="N196" i="20" s="1"/>
  <c r="K295" i="13"/>
  <c r="M196" i="20" s="1"/>
  <c r="J295" i="13"/>
  <c r="L196" i="20" s="1"/>
  <c r="I295" i="13"/>
  <c r="K196" i="20" s="1"/>
  <c r="H295" i="13"/>
  <c r="J196" i="20" s="1"/>
  <c r="G295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T195" i="20" s="1"/>
  <c r="Q294" i="13"/>
  <c r="S195" i="20" s="1"/>
  <c r="P294" i="13"/>
  <c r="R195" i="20" s="1"/>
  <c r="O294" i="13"/>
  <c r="Q195" i="20" s="1"/>
  <c r="N294" i="13"/>
  <c r="P195" i="20" s="1"/>
  <c r="M294" i="13"/>
  <c r="O195" i="20" s="1"/>
  <c r="L294" i="13"/>
  <c r="N195" i="20" s="1"/>
  <c r="K294" i="13"/>
  <c r="M195" i="20" s="1"/>
  <c r="J294" i="13"/>
  <c r="L195" i="20" s="1"/>
  <c r="I294" i="13"/>
  <c r="K195" i="20" s="1"/>
  <c r="H294" i="13"/>
  <c r="G294" i="13"/>
  <c r="I195" i="20" s="1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T194" i="20" s="1"/>
  <c r="Q293" i="13"/>
  <c r="S194" i="20" s="1"/>
  <c r="P293" i="13"/>
  <c r="R194" i="20" s="1"/>
  <c r="O293" i="13"/>
  <c r="Q194" i="20" s="1"/>
  <c r="N293" i="13"/>
  <c r="P194" i="20" s="1"/>
  <c r="M293" i="13"/>
  <c r="O194" i="20" s="1"/>
  <c r="L293" i="13"/>
  <c r="N194" i="20" s="1"/>
  <c r="K293" i="13"/>
  <c r="M194" i="20" s="1"/>
  <c r="J293" i="13"/>
  <c r="L194" i="20" s="1"/>
  <c r="I293" i="13"/>
  <c r="K194" i="20" s="1"/>
  <c r="H293" i="13"/>
  <c r="J194" i="20" s="1"/>
  <c r="G293" i="13"/>
  <c r="I194" i="20" s="1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T193" i="20" s="1"/>
  <c r="Q292" i="13"/>
  <c r="S193" i="20" s="1"/>
  <c r="P292" i="13"/>
  <c r="R193" i="20" s="1"/>
  <c r="O292" i="13"/>
  <c r="Q193" i="20" s="1"/>
  <c r="N292" i="13"/>
  <c r="P193" i="20" s="1"/>
  <c r="M292" i="13"/>
  <c r="O193" i="20" s="1"/>
  <c r="L292" i="13"/>
  <c r="N193" i="20" s="1"/>
  <c r="K292" i="13"/>
  <c r="M193" i="20" s="1"/>
  <c r="J292" i="13"/>
  <c r="L193" i="20" s="1"/>
  <c r="I292" i="13"/>
  <c r="K193" i="20" s="1"/>
  <c r="H292" i="13"/>
  <c r="J193" i="20" s="1"/>
  <c r="G292" i="13"/>
  <c r="I193" i="20" s="1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T192" i="20" s="1"/>
  <c r="Q291" i="13"/>
  <c r="S192" i="20" s="1"/>
  <c r="P291" i="13"/>
  <c r="R192" i="20" s="1"/>
  <c r="O291" i="13"/>
  <c r="Q192" i="20" s="1"/>
  <c r="N291" i="13"/>
  <c r="P192" i="20" s="1"/>
  <c r="M291" i="13"/>
  <c r="O192" i="20" s="1"/>
  <c r="L291" i="13"/>
  <c r="N192" i="20" s="1"/>
  <c r="K291" i="13"/>
  <c r="M192" i="20" s="1"/>
  <c r="J291" i="13"/>
  <c r="L192" i="20" s="1"/>
  <c r="I291" i="13"/>
  <c r="K192" i="20" s="1"/>
  <c r="H291" i="13"/>
  <c r="J192" i="20" s="1"/>
  <c r="G291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T190" i="20" s="1"/>
  <c r="Q289" i="13"/>
  <c r="S190" i="20" s="1"/>
  <c r="P289" i="13"/>
  <c r="R190" i="20" s="1"/>
  <c r="O289" i="13"/>
  <c r="Q190" i="20" s="1"/>
  <c r="N289" i="13"/>
  <c r="P190" i="20" s="1"/>
  <c r="M289" i="13"/>
  <c r="O190" i="20" s="1"/>
  <c r="L289" i="13"/>
  <c r="N190" i="20" s="1"/>
  <c r="K289" i="13"/>
  <c r="M190" i="20" s="1"/>
  <c r="J289" i="13"/>
  <c r="L190" i="20" s="1"/>
  <c r="I289" i="13"/>
  <c r="K190" i="20" s="1"/>
  <c r="H289" i="13"/>
  <c r="J190" i="20" s="1"/>
  <c r="G289" i="13"/>
  <c r="I190" i="20" s="1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T189" i="20" s="1"/>
  <c r="Q288" i="13"/>
  <c r="S189" i="20" s="1"/>
  <c r="P288" i="13"/>
  <c r="R189" i="20" s="1"/>
  <c r="O288" i="13"/>
  <c r="Q189" i="20" s="1"/>
  <c r="N288" i="13"/>
  <c r="P189" i="20" s="1"/>
  <c r="M288" i="13"/>
  <c r="O189" i="20" s="1"/>
  <c r="L288" i="13"/>
  <c r="N189" i="20" s="1"/>
  <c r="K288" i="13"/>
  <c r="M189" i="20" s="1"/>
  <c r="J288" i="13"/>
  <c r="L189" i="20" s="1"/>
  <c r="I288" i="13"/>
  <c r="K189" i="20" s="1"/>
  <c r="H288" i="13"/>
  <c r="J189" i="20" s="1"/>
  <c r="G288" i="13"/>
  <c r="I189" i="20" s="1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T188" i="20" s="1"/>
  <c r="Q287" i="13"/>
  <c r="S188" i="20" s="1"/>
  <c r="P287" i="13"/>
  <c r="R188" i="20" s="1"/>
  <c r="O287" i="13"/>
  <c r="Q188" i="20" s="1"/>
  <c r="N287" i="13"/>
  <c r="P188" i="20" s="1"/>
  <c r="M287" i="13"/>
  <c r="O188" i="20" s="1"/>
  <c r="L287" i="13"/>
  <c r="N188" i="20" s="1"/>
  <c r="K287" i="13"/>
  <c r="M188" i="20" s="1"/>
  <c r="J287" i="13"/>
  <c r="L188" i="20" s="1"/>
  <c r="I287" i="13"/>
  <c r="K188" i="20" s="1"/>
  <c r="H287" i="13"/>
  <c r="J188" i="20" s="1"/>
  <c r="G287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T187" i="20" s="1"/>
  <c r="Q286" i="13"/>
  <c r="S187" i="20" s="1"/>
  <c r="P286" i="13"/>
  <c r="R187" i="20" s="1"/>
  <c r="O286" i="13"/>
  <c r="Q187" i="20" s="1"/>
  <c r="N286" i="13"/>
  <c r="P187" i="20" s="1"/>
  <c r="M286" i="13"/>
  <c r="O187" i="20" s="1"/>
  <c r="L286" i="13"/>
  <c r="N187" i="20" s="1"/>
  <c r="K286" i="13"/>
  <c r="M187" i="20" s="1"/>
  <c r="J286" i="13"/>
  <c r="L187" i="20" s="1"/>
  <c r="I286" i="13"/>
  <c r="K187" i="20" s="1"/>
  <c r="H286" i="13"/>
  <c r="G286" i="13"/>
  <c r="I187" i="20" s="1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T186" i="20" s="1"/>
  <c r="Q285" i="13"/>
  <c r="S186" i="20" s="1"/>
  <c r="P285" i="13"/>
  <c r="R186" i="20" s="1"/>
  <c r="O285" i="13"/>
  <c r="Q186" i="20" s="1"/>
  <c r="N285" i="13"/>
  <c r="P186" i="20" s="1"/>
  <c r="M285" i="13"/>
  <c r="O186" i="20" s="1"/>
  <c r="L285" i="13"/>
  <c r="N186" i="20" s="1"/>
  <c r="K285" i="13"/>
  <c r="M186" i="20" s="1"/>
  <c r="J285" i="13"/>
  <c r="L186" i="20" s="1"/>
  <c r="I285" i="13"/>
  <c r="K186" i="20" s="1"/>
  <c r="H285" i="13"/>
  <c r="J186" i="20" s="1"/>
  <c r="G285" i="13"/>
  <c r="I186" i="20" s="1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T185" i="20" s="1"/>
  <c r="Q284" i="13"/>
  <c r="S185" i="20" s="1"/>
  <c r="P284" i="13"/>
  <c r="R185" i="20" s="1"/>
  <c r="O284" i="13"/>
  <c r="Q185" i="20" s="1"/>
  <c r="N284" i="13"/>
  <c r="P185" i="20" s="1"/>
  <c r="M284" i="13"/>
  <c r="O185" i="20" s="1"/>
  <c r="L284" i="13"/>
  <c r="N185" i="20" s="1"/>
  <c r="K284" i="13"/>
  <c r="M185" i="20" s="1"/>
  <c r="J284" i="13"/>
  <c r="L185" i="20" s="1"/>
  <c r="I284" i="13"/>
  <c r="K185" i="20" s="1"/>
  <c r="H284" i="13"/>
  <c r="J185" i="20" s="1"/>
  <c r="G284" i="13"/>
  <c r="I185" i="20" s="1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T184" i="20" s="1"/>
  <c r="Q283" i="13"/>
  <c r="S184" i="20" s="1"/>
  <c r="P283" i="13"/>
  <c r="R184" i="20" s="1"/>
  <c r="O283" i="13"/>
  <c r="Q184" i="20" s="1"/>
  <c r="N283" i="13"/>
  <c r="P184" i="20" s="1"/>
  <c r="M283" i="13"/>
  <c r="O184" i="20" s="1"/>
  <c r="L283" i="13"/>
  <c r="N184" i="20" s="1"/>
  <c r="K283" i="13"/>
  <c r="M184" i="20" s="1"/>
  <c r="J283" i="13"/>
  <c r="L184" i="20" s="1"/>
  <c r="I283" i="13"/>
  <c r="K184" i="20" s="1"/>
  <c r="H283" i="13"/>
  <c r="J184" i="20" s="1"/>
  <c r="G283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T183" i="20" s="1"/>
  <c r="Q282" i="13"/>
  <c r="S183" i="20" s="1"/>
  <c r="P282" i="13"/>
  <c r="R183" i="20" s="1"/>
  <c r="O282" i="13"/>
  <c r="Q183" i="20" s="1"/>
  <c r="N282" i="13"/>
  <c r="P183" i="20" s="1"/>
  <c r="M282" i="13"/>
  <c r="O183" i="20" s="1"/>
  <c r="L282" i="13"/>
  <c r="N183" i="20" s="1"/>
  <c r="K282" i="13"/>
  <c r="M183" i="20" s="1"/>
  <c r="J282" i="13"/>
  <c r="L183" i="20" s="1"/>
  <c r="I282" i="13"/>
  <c r="K183" i="20" s="1"/>
  <c r="H282" i="13"/>
  <c r="G282" i="13"/>
  <c r="I183" i="20" s="1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T182" i="20" s="1"/>
  <c r="Q281" i="13"/>
  <c r="S182" i="20" s="1"/>
  <c r="P281" i="13"/>
  <c r="R182" i="20" s="1"/>
  <c r="O281" i="13"/>
  <c r="Q182" i="20" s="1"/>
  <c r="N281" i="13"/>
  <c r="P182" i="20" s="1"/>
  <c r="M281" i="13"/>
  <c r="O182" i="20" s="1"/>
  <c r="L281" i="13"/>
  <c r="N182" i="20" s="1"/>
  <c r="K281" i="13"/>
  <c r="M182" i="20" s="1"/>
  <c r="J281" i="13"/>
  <c r="L182" i="20" s="1"/>
  <c r="I281" i="13"/>
  <c r="K182" i="20" s="1"/>
  <c r="H281" i="13"/>
  <c r="J182" i="20" s="1"/>
  <c r="G281" i="13"/>
  <c r="I182" i="20" s="1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T181" i="20" s="1"/>
  <c r="Q280" i="13"/>
  <c r="S181" i="20" s="1"/>
  <c r="P280" i="13"/>
  <c r="R181" i="20" s="1"/>
  <c r="O280" i="13"/>
  <c r="Q181" i="20" s="1"/>
  <c r="N280" i="13"/>
  <c r="P181" i="20" s="1"/>
  <c r="M280" i="13"/>
  <c r="O181" i="20" s="1"/>
  <c r="L280" i="13"/>
  <c r="N181" i="20" s="1"/>
  <c r="K280" i="13"/>
  <c r="M181" i="20" s="1"/>
  <c r="J280" i="13"/>
  <c r="L181" i="20" s="1"/>
  <c r="I280" i="13"/>
  <c r="K181" i="20" s="1"/>
  <c r="H280" i="13"/>
  <c r="J181" i="20" s="1"/>
  <c r="G280" i="13"/>
  <c r="I181" i="20" s="1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T180" i="20" s="1"/>
  <c r="Q279" i="13"/>
  <c r="S180" i="20" s="1"/>
  <c r="P279" i="13"/>
  <c r="R180" i="20" s="1"/>
  <c r="O279" i="13"/>
  <c r="Q180" i="20" s="1"/>
  <c r="N279" i="13"/>
  <c r="P180" i="20" s="1"/>
  <c r="M279" i="13"/>
  <c r="O180" i="20" s="1"/>
  <c r="L279" i="13"/>
  <c r="N180" i="20" s="1"/>
  <c r="K279" i="13"/>
  <c r="M180" i="20" s="1"/>
  <c r="J279" i="13"/>
  <c r="L180" i="20" s="1"/>
  <c r="I279" i="13"/>
  <c r="K180" i="20" s="1"/>
  <c r="H279" i="13"/>
  <c r="J180" i="20" s="1"/>
  <c r="G279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T179" i="20" s="1"/>
  <c r="Q278" i="13"/>
  <c r="S179" i="20" s="1"/>
  <c r="P278" i="13"/>
  <c r="R179" i="20" s="1"/>
  <c r="O278" i="13"/>
  <c r="Q179" i="20" s="1"/>
  <c r="N278" i="13"/>
  <c r="P179" i="20" s="1"/>
  <c r="M278" i="13"/>
  <c r="O179" i="20" s="1"/>
  <c r="L278" i="13"/>
  <c r="N179" i="20" s="1"/>
  <c r="K278" i="13"/>
  <c r="M179" i="20" s="1"/>
  <c r="J278" i="13"/>
  <c r="L179" i="20" s="1"/>
  <c r="I278" i="13"/>
  <c r="K179" i="20" s="1"/>
  <c r="H278" i="13"/>
  <c r="G278" i="13"/>
  <c r="I179" i="20" s="1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T178" i="20" s="1"/>
  <c r="Q277" i="13"/>
  <c r="S178" i="20" s="1"/>
  <c r="P277" i="13"/>
  <c r="R178" i="20" s="1"/>
  <c r="O277" i="13"/>
  <c r="Q178" i="20" s="1"/>
  <c r="N277" i="13"/>
  <c r="P178" i="20" s="1"/>
  <c r="M277" i="13"/>
  <c r="O178" i="20" s="1"/>
  <c r="L277" i="13"/>
  <c r="N178" i="20" s="1"/>
  <c r="K277" i="13"/>
  <c r="M178" i="20" s="1"/>
  <c r="J277" i="13"/>
  <c r="L178" i="20" s="1"/>
  <c r="I277" i="13"/>
  <c r="K178" i="20" s="1"/>
  <c r="H277" i="13"/>
  <c r="J178" i="20" s="1"/>
  <c r="G277" i="13"/>
  <c r="I178" i="20" s="1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T177" i="20" s="1"/>
  <c r="Q276" i="13"/>
  <c r="S177" i="20" s="1"/>
  <c r="P276" i="13"/>
  <c r="R177" i="20" s="1"/>
  <c r="O276" i="13"/>
  <c r="Q177" i="20" s="1"/>
  <c r="N276" i="13"/>
  <c r="P177" i="20" s="1"/>
  <c r="M276" i="13"/>
  <c r="O177" i="20" s="1"/>
  <c r="L276" i="13"/>
  <c r="N177" i="20" s="1"/>
  <c r="K276" i="13"/>
  <c r="M177" i="20" s="1"/>
  <c r="J276" i="13"/>
  <c r="L177" i="20" s="1"/>
  <c r="I276" i="13"/>
  <c r="K177" i="20" s="1"/>
  <c r="H276" i="13"/>
  <c r="J177" i="20" s="1"/>
  <c r="G276" i="13"/>
  <c r="I177" i="20" s="1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T176" i="20" s="1"/>
  <c r="Q275" i="13"/>
  <c r="S176" i="20" s="1"/>
  <c r="P275" i="13"/>
  <c r="R176" i="20" s="1"/>
  <c r="O275" i="13"/>
  <c r="Q176" i="20" s="1"/>
  <c r="N275" i="13"/>
  <c r="P176" i="20" s="1"/>
  <c r="M275" i="13"/>
  <c r="O176" i="20" s="1"/>
  <c r="L275" i="13"/>
  <c r="N176" i="20" s="1"/>
  <c r="K275" i="13"/>
  <c r="M176" i="20" s="1"/>
  <c r="J275" i="13"/>
  <c r="L176" i="20" s="1"/>
  <c r="I275" i="13"/>
  <c r="K176" i="20" s="1"/>
  <c r="H275" i="13"/>
  <c r="J176" i="20" s="1"/>
  <c r="G275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T175" i="20" s="1"/>
  <c r="Q274" i="13"/>
  <c r="S175" i="20" s="1"/>
  <c r="P274" i="13"/>
  <c r="R175" i="20" s="1"/>
  <c r="O274" i="13"/>
  <c r="Q175" i="20" s="1"/>
  <c r="N274" i="13"/>
  <c r="P175" i="20" s="1"/>
  <c r="M274" i="13"/>
  <c r="O175" i="20" s="1"/>
  <c r="L274" i="13"/>
  <c r="N175" i="20" s="1"/>
  <c r="K274" i="13"/>
  <c r="M175" i="20" s="1"/>
  <c r="J274" i="13"/>
  <c r="L175" i="20" s="1"/>
  <c r="I274" i="13"/>
  <c r="K175" i="20" s="1"/>
  <c r="H274" i="13"/>
  <c r="G274" i="13"/>
  <c r="I175" i="20" s="1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T173" i="20" s="1"/>
  <c r="Q272" i="13"/>
  <c r="S173" i="20" s="1"/>
  <c r="P272" i="13"/>
  <c r="R173" i="20" s="1"/>
  <c r="O272" i="13"/>
  <c r="Q173" i="20" s="1"/>
  <c r="N272" i="13"/>
  <c r="P173" i="20" s="1"/>
  <c r="M272" i="13"/>
  <c r="O173" i="20" s="1"/>
  <c r="L272" i="13"/>
  <c r="N173" i="20" s="1"/>
  <c r="K272" i="13"/>
  <c r="M173" i="20" s="1"/>
  <c r="J272" i="13"/>
  <c r="L173" i="20" s="1"/>
  <c r="I272" i="13"/>
  <c r="K173" i="20" s="1"/>
  <c r="H272" i="13"/>
  <c r="J173" i="20" s="1"/>
  <c r="G272" i="13"/>
  <c r="I173" i="20" s="1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T172" i="20" s="1"/>
  <c r="Q271" i="13"/>
  <c r="S172" i="20" s="1"/>
  <c r="P271" i="13"/>
  <c r="R172" i="20" s="1"/>
  <c r="O271" i="13"/>
  <c r="Q172" i="20" s="1"/>
  <c r="N271" i="13"/>
  <c r="P172" i="20" s="1"/>
  <c r="M271" i="13"/>
  <c r="O172" i="20" s="1"/>
  <c r="L271" i="13"/>
  <c r="N172" i="20" s="1"/>
  <c r="K271" i="13"/>
  <c r="M172" i="20" s="1"/>
  <c r="J271" i="13"/>
  <c r="L172" i="20" s="1"/>
  <c r="I271" i="13"/>
  <c r="K172" i="20" s="1"/>
  <c r="H271" i="13"/>
  <c r="J172" i="20" s="1"/>
  <c r="G271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T171" i="20" s="1"/>
  <c r="Q270" i="13"/>
  <c r="S171" i="20" s="1"/>
  <c r="P270" i="13"/>
  <c r="R171" i="20" s="1"/>
  <c r="O270" i="13"/>
  <c r="Q171" i="20" s="1"/>
  <c r="N270" i="13"/>
  <c r="P171" i="20" s="1"/>
  <c r="M270" i="13"/>
  <c r="O171" i="20" s="1"/>
  <c r="L270" i="13"/>
  <c r="N171" i="20" s="1"/>
  <c r="K270" i="13"/>
  <c r="M171" i="20" s="1"/>
  <c r="J270" i="13"/>
  <c r="L171" i="20" s="1"/>
  <c r="I270" i="13"/>
  <c r="K171" i="20" s="1"/>
  <c r="H270" i="13"/>
  <c r="G270" i="13"/>
  <c r="I171" i="20" s="1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T170" i="20" s="1"/>
  <c r="Q269" i="13"/>
  <c r="S170" i="20" s="1"/>
  <c r="P269" i="13"/>
  <c r="R170" i="20" s="1"/>
  <c r="O269" i="13"/>
  <c r="Q170" i="20" s="1"/>
  <c r="N269" i="13"/>
  <c r="P170" i="20" s="1"/>
  <c r="M269" i="13"/>
  <c r="O170" i="20" s="1"/>
  <c r="L269" i="13"/>
  <c r="N170" i="20" s="1"/>
  <c r="K269" i="13"/>
  <c r="M170" i="20" s="1"/>
  <c r="J269" i="13"/>
  <c r="L170" i="20" s="1"/>
  <c r="I269" i="13"/>
  <c r="K170" i="20" s="1"/>
  <c r="H269" i="13"/>
  <c r="J170" i="20" s="1"/>
  <c r="G269" i="13"/>
  <c r="I170" i="20" s="1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T169" i="20" s="1"/>
  <c r="Q268" i="13"/>
  <c r="S169" i="20" s="1"/>
  <c r="P268" i="13"/>
  <c r="R169" i="20" s="1"/>
  <c r="O268" i="13"/>
  <c r="Q169" i="20" s="1"/>
  <c r="N268" i="13"/>
  <c r="P169" i="20" s="1"/>
  <c r="M268" i="13"/>
  <c r="O169" i="20" s="1"/>
  <c r="L268" i="13"/>
  <c r="N169" i="20" s="1"/>
  <c r="K268" i="13"/>
  <c r="M169" i="20" s="1"/>
  <c r="J268" i="13"/>
  <c r="L169" i="20" s="1"/>
  <c r="I268" i="13"/>
  <c r="K169" i="20" s="1"/>
  <c r="H268" i="13"/>
  <c r="J169" i="20" s="1"/>
  <c r="G268" i="13"/>
  <c r="I169" i="20" s="1"/>
  <c r="AD267" i="13"/>
  <c r="AC267" i="13"/>
  <c r="AB267" i="13"/>
  <c r="AA267" i="13"/>
  <c r="AX20" i="21" s="1"/>
  <c r="Z267" i="13"/>
  <c r="Y267" i="13"/>
  <c r="X267" i="13"/>
  <c r="W267" i="13"/>
  <c r="AT20" i="21" s="1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T167" i="20" s="1"/>
  <c r="Q266" i="13"/>
  <c r="S167" i="20" s="1"/>
  <c r="P266" i="13"/>
  <c r="R167" i="20" s="1"/>
  <c r="O266" i="13"/>
  <c r="Q167" i="20" s="1"/>
  <c r="N266" i="13"/>
  <c r="P167" i="20" s="1"/>
  <c r="M266" i="13"/>
  <c r="O167" i="20" s="1"/>
  <c r="L266" i="13"/>
  <c r="N167" i="20" s="1"/>
  <c r="K266" i="13"/>
  <c r="M167" i="20" s="1"/>
  <c r="J266" i="13"/>
  <c r="L167" i="20" s="1"/>
  <c r="I266" i="13"/>
  <c r="K167" i="20" s="1"/>
  <c r="H266" i="13"/>
  <c r="G266" i="13"/>
  <c r="I167" i="20" s="1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T166" i="20" s="1"/>
  <c r="Q265" i="13"/>
  <c r="S166" i="20" s="1"/>
  <c r="P265" i="13"/>
  <c r="R166" i="20" s="1"/>
  <c r="O265" i="13"/>
  <c r="Q166" i="20" s="1"/>
  <c r="N265" i="13"/>
  <c r="P166" i="20" s="1"/>
  <c r="M265" i="13"/>
  <c r="O166" i="20" s="1"/>
  <c r="L265" i="13"/>
  <c r="N166" i="20" s="1"/>
  <c r="K265" i="13"/>
  <c r="M166" i="20" s="1"/>
  <c r="J265" i="13"/>
  <c r="L166" i="20" s="1"/>
  <c r="I265" i="13"/>
  <c r="K166" i="20" s="1"/>
  <c r="H265" i="13"/>
  <c r="J166" i="20" s="1"/>
  <c r="G265" i="13"/>
  <c r="I166" i="20" s="1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T165" i="20" s="1"/>
  <c r="Q264" i="13"/>
  <c r="S165" i="20" s="1"/>
  <c r="P264" i="13"/>
  <c r="R165" i="20" s="1"/>
  <c r="O264" i="13"/>
  <c r="Q165" i="20" s="1"/>
  <c r="N264" i="13"/>
  <c r="P165" i="20" s="1"/>
  <c r="M264" i="13"/>
  <c r="O165" i="20" s="1"/>
  <c r="L264" i="13"/>
  <c r="N165" i="20" s="1"/>
  <c r="K264" i="13"/>
  <c r="M165" i="20" s="1"/>
  <c r="J264" i="13"/>
  <c r="L165" i="20" s="1"/>
  <c r="I264" i="13"/>
  <c r="K165" i="20" s="1"/>
  <c r="H264" i="13"/>
  <c r="J165" i="20" s="1"/>
  <c r="G264" i="13"/>
  <c r="I165" i="20" s="1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T164" i="20" s="1"/>
  <c r="Q263" i="13"/>
  <c r="S164" i="20" s="1"/>
  <c r="P263" i="13"/>
  <c r="R164" i="20" s="1"/>
  <c r="O263" i="13"/>
  <c r="Q164" i="20" s="1"/>
  <c r="N263" i="13"/>
  <c r="P164" i="20" s="1"/>
  <c r="M263" i="13"/>
  <c r="O164" i="20" s="1"/>
  <c r="L263" i="13"/>
  <c r="N164" i="20" s="1"/>
  <c r="K263" i="13"/>
  <c r="M164" i="20" s="1"/>
  <c r="J263" i="13"/>
  <c r="L164" i="20" s="1"/>
  <c r="I263" i="13"/>
  <c r="K164" i="20" s="1"/>
  <c r="H263" i="13"/>
  <c r="J164" i="20" s="1"/>
  <c r="G263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T163" i="20" s="1"/>
  <c r="Q261" i="13"/>
  <c r="S163" i="20" s="1"/>
  <c r="P261" i="13"/>
  <c r="R163" i="20" s="1"/>
  <c r="O261" i="13"/>
  <c r="Q163" i="20" s="1"/>
  <c r="N261" i="13"/>
  <c r="P163" i="20" s="1"/>
  <c r="M261" i="13"/>
  <c r="O163" i="20" s="1"/>
  <c r="L261" i="13"/>
  <c r="N163" i="20" s="1"/>
  <c r="K261" i="13"/>
  <c r="M163" i="20" s="1"/>
  <c r="J261" i="13"/>
  <c r="L163" i="20" s="1"/>
  <c r="I261" i="13"/>
  <c r="K163" i="20" s="1"/>
  <c r="H261" i="13"/>
  <c r="J163" i="20" s="1"/>
  <c r="G261" i="13"/>
  <c r="I163" i="20" s="1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T162" i="20" s="1"/>
  <c r="Q260" i="13"/>
  <c r="S162" i="20" s="1"/>
  <c r="P260" i="13"/>
  <c r="R162" i="20" s="1"/>
  <c r="O260" i="13"/>
  <c r="Q162" i="20" s="1"/>
  <c r="N260" i="13"/>
  <c r="P162" i="20" s="1"/>
  <c r="M260" i="13"/>
  <c r="O162" i="20" s="1"/>
  <c r="L260" i="13"/>
  <c r="N162" i="20" s="1"/>
  <c r="K260" i="13"/>
  <c r="M162" i="20" s="1"/>
  <c r="J260" i="13"/>
  <c r="L162" i="20" s="1"/>
  <c r="I260" i="13"/>
  <c r="K162" i="20" s="1"/>
  <c r="H260" i="13"/>
  <c r="J162" i="20" s="1"/>
  <c r="G260" i="13"/>
  <c r="I162" i="20" s="1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T161" i="20" s="1"/>
  <c r="Q258" i="13"/>
  <c r="S161" i="20" s="1"/>
  <c r="P258" i="13"/>
  <c r="R161" i="20" s="1"/>
  <c r="O258" i="13"/>
  <c r="Q161" i="20" s="1"/>
  <c r="N258" i="13"/>
  <c r="P161" i="20" s="1"/>
  <c r="M258" i="13"/>
  <c r="O161" i="20" s="1"/>
  <c r="L258" i="13"/>
  <c r="N161" i="20" s="1"/>
  <c r="K258" i="13"/>
  <c r="M161" i="20" s="1"/>
  <c r="J258" i="13"/>
  <c r="L161" i="20" s="1"/>
  <c r="I258" i="13"/>
  <c r="K161" i="20" s="1"/>
  <c r="H258" i="13"/>
  <c r="G258" i="13"/>
  <c r="I161" i="20" s="1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T160" i="20" s="1"/>
  <c r="Q257" i="13"/>
  <c r="S160" i="20" s="1"/>
  <c r="P257" i="13"/>
  <c r="R160" i="20" s="1"/>
  <c r="O257" i="13"/>
  <c r="Q160" i="20" s="1"/>
  <c r="N257" i="13"/>
  <c r="P160" i="20" s="1"/>
  <c r="M257" i="13"/>
  <c r="O160" i="20" s="1"/>
  <c r="L257" i="13"/>
  <c r="N160" i="20" s="1"/>
  <c r="K257" i="13"/>
  <c r="M160" i="20" s="1"/>
  <c r="J257" i="13"/>
  <c r="L160" i="20" s="1"/>
  <c r="I257" i="13"/>
  <c r="K160" i="20" s="1"/>
  <c r="H257" i="13"/>
  <c r="J160" i="20" s="1"/>
  <c r="G257" i="13"/>
  <c r="I160" i="20" s="1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T159" i="20" s="1"/>
  <c r="Q256" i="13"/>
  <c r="S159" i="20" s="1"/>
  <c r="P256" i="13"/>
  <c r="R159" i="20" s="1"/>
  <c r="O256" i="13"/>
  <c r="Q159" i="20" s="1"/>
  <c r="N256" i="13"/>
  <c r="P159" i="20" s="1"/>
  <c r="M256" i="13"/>
  <c r="O159" i="20" s="1"/>
  <c r="L256" i="13"/>
  <c r="N159" i="20" s="1"/>
  <c r="K256" i="13"/>
  <c r="M159" i="20" s="1"/>
  <c r="J256" i="13"/>
  <c r="L159" i="20" s="1"/>
  <c r="I256" i="13"/>
  <c r="K159" i="20" s="1"/>
  <c r="H256" i="13"/>
  <c r="J159" i="20" s="1"/>
  <c r="G256" i="13"/>
  <c r="I159" i="20" s="1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T158" i="20" s="1"/>
  <c r="Q255" i="13"/>
  <c r="S158" i="20" s="1"/>
  <c r="P255" i="13"/>
  <c r="R158" i="20" s="1"/>
  <c r="O255" i="13"/>
  <c r="Q158" i="20" s="1"/>
  <c r="N255" i="13"/>
  <c r="P158" i="20" s="1"/>
  <c r="M255" i="13"/>
  <c r="O158" i="20" s="1"/>
  <c r="L255" i="13"/>
  <c r="N158" i="20" s="1"/>
  <c r="K255" i="13"/>
  <c r="M158" i="20" s="1"/>
  <c r="J255" i="13"/>
  <c r="L158" i="20" s="1"/>
  <c r="I255" i="13"/>
  <c r="K158" i="20" s="1"/>
  <c r="H255" i="13"/>
  <c r="J158" i="20" s="1"/>
  <c r="G255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T157" i="20" s="1"/>
  <c r="Q254" i="13"/>
  <c r="S157" i="20" s="1"/>
  <c r="P254" i="13"/>
  <c r="R157" i="20" s="1"/>
  <c r="O254" i="13"/>
  <c r="Q157" i="20" s="1"/>
  <c r="N254" i="13"/>
  <c r="P157" i="20" s="1"/>
  <c r="M254" i="13"/>
  <c r="O157" i="20" s="1"/>
  <c r="L254" i="13"/>
  <c r="N157" i="20" s="1"/>
  <c r="K254" i="13"/>
  <c r="M157" i="20" s="1"/>
  <c r="J254" i="13"/>
  <c r="L157" i="20" s="1"/>
  <c r="I254" i="13"/>
  <c r="K157" i="20" s="1"/>
  <c r="H254" i="13"/>
  <c r="G254" i="13"/>
  <c r="I157" i="20" s="1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T156" i="20" s="1"/>
  <c r="Q253" i="13"/>
  <c r="S156" i="20" s="1"/>
  <c r="P253" i="13"/>
  <c r="R156" i="20" s="1"/>
  <c r="O253" i="13"/>
  <c r="Q156" i="20" s="1"/>
  <c r="N253" i="13"/>
  <c r="P156" i="20" s="1"/>
  <c r="M253" i="13"/>
  <c r="O156" i="20" s="1"/>
  <c r="L253" i="13"/>
  <c r="N156" i="20" s="1"/>
  <c r="K253" i="13"/>
  <c r="M156" i="20" s="1"/>
  <c r="J253" i="13"/>
  <c r="L156" i="20" s="1"/>
  <c r="I253" i="13"/>
  <c r="K156" i="20" s="1"/>
  <c r="H253" i="13"/>
  <c r="J156" i="20" s="1"/>
  <c r="G253" i="13"/>
  <c r="I156" i="20" s="1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AD189" i="13"/>
  <c r="AC189" i="13"/>
  <c r="AB189" i="13"/>
  <c r="AA189" i="13"/>
  <c r="Z189" i="13"/>
  <c r="Y189" i="13"/>
  <c r="X189" i="13"/>
  <c r="W189" i="13"/>
  <c r="V189" i="13"/>
  <c r="U189" i="13"/>
  <c r="AR15" i="21" s="1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AD167" i="13"/>
  <c r="AC167" i="13"/>
  <c r="AB167" i="13"/>
  <c r="AA167" i="13"/>
  <c r="AX14" i="21" s="1"/>
  <c r="Z167" i="13"/>
  <c r="Y167" i="13"/>
  <c r="X167" i="13"/>
  <c r="W167" i="13"/>
  <c r="AT14" i="21" s="1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T154" i="20" s="1"/>
  <c r="Q166" i="13"/>
  <c r="S154" i="20" s="1"/>
  <c r="P166" i="13"/>
  <c r="R154" i="20" s="1"/>
  <c r="O166" i="13"/>
  <c r="Q154" i="20" s="1"/>
  <c r="N166" i="13"/>
  <c r="P154" i="20" s="1"/>
  <c r="M166" i="13"/>
  <c r="O154" i="20" s="1"/>
  <c r="L166" i="13"/>
  <c r="N154" i="20" s="1"/>
  <c r="K166" i="13"/>
  <c r="M154" i="20" s="1"/>
  <c r="J166" i="13"/>
  <c r="L154" i="20" s="1"/>
  <c r="I166" i="13"/>
  <c r="K154" i="20" s="1"/>
  <c r="H166" i="13"/>
  <c r="G166" i="13"/>
  <c r="I154" i="20" s="1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T153" i="20" s="1"/>
  <c r="Q165" i="13"/>
  <c r="S153" i="20" s="1"/>
  <c r="P165" i="13"/>
  <c r="R153" i="20" s="1"/>
  <c r="O165" i="13"/>
  <c r="Q153" i="20" s="1"/>
  <c r="N165" i="13"/>
  <c r="P153" i="20" s="1"/>
  <c r="M165" i="13"/>
  <c r="O153" i="20" s="1"/>
  <c r="L165" i="13"/>
  <c r="N153" i="20" s="1"/>
  <c r="K165" i="13"/>
  <c r="M153" i="20" s="1"/>
  <c r="J165" i="13"/>
  <c r="L153" i="20" s="1"/>
  <c r="I165" i="13"/>
  <c r="K153" i="20" s="1"/>
  <c r="H165" i="13"/>
  <c r="J153" i="20" s="1"/>
  <c r="G165" i="13"/>
  <c r="I153" i="20" s="1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T152" i="20" s="1"/>
  <c r="Q164" i="13"/>
  <c r="S152" i="20" s="1"/>
  <c r="P164" i="13"/>
  <c r="R152" i="20" s="1"/>
  <c r="O164" i="13"/>
  <c r="Q152" i="20" s="1"/>
  <c r="N164" i="13"/>
  <c r="P152" i="20" s="1"/>
  <c r="M164" i="13"/>
  <c r="O152" i="20" s="1"/>
  <c r="L164" i="13"/>
  <c r="N152" i="20" s="1"/>
  <c r="K164" i="13"/>
  <c r="M152" i="20" s="1"/>
  <c r="J164" i="13"/>
  <c r="L152" i="20" s="1"/>
  <c r="I164" i="13"/>
  <c r="K152" i="20" s="1"/>
  <c r="H164" i="13"/>
  <c r="J152" i="20" s="1"/>
  <c r="G164" i="13"/>
  <c r="I152" i="20" s="1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T151" i="20" s="1"/>
  <c r="Q162" i="13"/>
  <c r="S151" i="20" s="1"/>
  <c r="P162" i="13"/>
  <c r="R151" i="20" s="1"/>
  <c r="O162" i="13"/>
  <c r="Q151" i="20" s="1"/>
  <c r="N162" i="13"/>
  <c r="P151" i="20" s="1"/>
  <c r="M162" i="13"/>
  <c r="O151" i="20" s="1"/>
  <c r="L162" i="13"/>
  <c r="N151" i="20" s="1"/>
  <c r="K162" i="13"/>
  <c r="M151" i="20" s="1"/>
  <c r="J162" i="13"/>
  <c r="L151" i="20" s="1"/>
  <c r="I162" i="13"/>
  <c r="K151" i="20" s="1"/>
  <c r="H162" i="13"/>
  <c r="G162" i="13"/>
  <c r="I151" i="20" s="1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T150" i="20" s="1"/>
  <c r="Q161" i="13"/>
  <c r="S150" i="20" s="1"/>
  <c r="P161" i="13"/>
  <c r="R150" i="20" s="1"/>
  <c r="O161" i="13"/>
  <c r="Q150" i="20" s="1"/>
  <c r="N161" i="13"/>
  <c r="P150" i="20" s="1"/>
  <c r="M161" i="13"/>
  <c r="O150" i="20" s="1"/>
  <c r="L161" i="13"/>
  <c r="N150" i="20" s="1"/>
  <c r="K161" i="13"/>
  <c r="M150" i="20" s="1"/>
  <c r="J161" i="13"/>
  <c r="L150" i="20" s="1"/>
  <c r="I161" i="13"/>
  <c r="K150" i="20" s="1"/>
  <c r="H161" i="13"/>
  <c r="J150" i="20" s="1"/>
  <c r="G161" i="13"/>
  <c r="I150" i="20" s="1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T149" i="20" s="1"/>
  <c r="Q160" i="13"/>
  <c r="S149" i="20" s="1"/>
  <c r="P160" i="13"/>
  <c r="R149" i="20" s="1"/>
  <c r="O160" i="13"/>
  <c r="Q149" i="20" s="1"/>
  <c r="N160" i="13"/>
  <c r="P149" i="20" s="1"/>
  <c r="M160" i="13"/>
  <c r="O149" i="20" s="1"/>
  <c r="L160" i="13"/>
  <c r="N149" i="20" s="1"/>
  <c r="K160" i="13"/>
  <c r="M149" i="20" s="1"/>
  <c r="J160" i="13"/>
  <c r="L149" i="20" s="1"/>
  <c r="I160" i="13"/>
  <c r="K149" i="20" s="1"/>
  <c r="H160" i="13"/>
  <c r="J149" i="20" s="1"/>
  <c r="G160" i="13"/>
  <c r="I149" i="20" s="1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T148" i="20" s="1"/>
  <c r="Q159" i="13"/>
  <c r="S148" i="20" s="1"/>
  <c r="P159" i="13"/>
  <c r="R148" i="20" s="1"/>
  <c r="O159" i="13"/>
  <c r="Q148" i="20" s="1"/>
  <c r="N159" i="13"/>
  <c r="P148" i="20" s="1"/>
  <c r="M159" i="13"/>
  <c r="O148" i="20" s="1"/>
  <c r="L159" i="13"/>
  <c r="N148" i="20" s="1"/>
  <c r="K159" i="13"/>
  <c r="M148" i="20" s="1"/>
  <c r="J159" i="13"/>
  <c r="L148" i="20" s="1"/>
  <c r="I159" i="13"/>
  <c r="K148" i="20" s="1"/>
  <c r="H159" i="13"/>
  <c r="J148" i="20" s="1"/>
  <c r="G159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AD157" i="13"/>
  <c r="AC157" i="13"/>
  <c r="AB157" i="13"/>
  <c r="AA157" i="13"/>
  <c r="Z157" i="13"/>
  <c r="Y157" i="13"/>
  <c r="X157" i="13"/>
  <c r="W157" i="13"/>
  <c r="V157" i="13"/>
  <c r="U157" i="13"/>
  <c r="AR13" i="21" s="1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T146" i="20" s="1"/>
  <c r="Q156" i="13"/>
  <c r="S146" i="20" s="1"/>
  <c r="P156" i="13"/>
  <c r="R146" i="20" s="1"/>
  <c r="O156" i="13"/>
  <c r="Q146" i="20" s="1"/>
  <c r="N156" i="13"/>
  <c r="P146" i="20" s="1"/>
  <c r="M156" i="13"/>
  <c r="O146" i="20" s="1"/>
  <c r="L156" i="13"/>
  <c r="N146" i="20" s="1"/>
  <c r="K156" i="13"/>
  <c r="M146" i="20" s="1"/>
  <c r="J156" i="13"/>
  <c r="L146" i="20" s="1"/>
  <c r="I156" i="13"/>
  <c r="K146" i="20" s="1"/>
  <c r="H156" i="13"/>
  <c r="J146" i="20" s="1"/>
  <c r="G156" i="13"/>
  <c r="I146" i="20" s="1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T145" i="20" s="1"/>
  <c r="Q155" i="13"/>
  <c r="S145" i="20" s="1"/>
  <c r="P155" i="13"/>
  <c r="R145" i="20" s="1"/>
  <c r="O155" i="13"/>
  <c r="Q145" i="20" s="1"/>
  <c r="N155" i="13"/>
  <c r="P145" i="20" s="1"/>
  <c r="M155" i="13"/>
  <c r="O145" i="20" s="1"/>
  <c r="L155" i="13"/>
  <c r="N145" i="20" s="1"/>
  <c r="K155" i="13"/>
  <c r="M145" i="20" s="1"/>
  <c r="J155" i="13"/>
  <c r="L145" i="20" s="1"/>
  <c r="I155" i="13"/>
  <c r="K145" i="20" s="1"/>
  <c r="H155" i="13"/>
  <c r="J145" i="20" s="1"/>
  <c r="G155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T144" i="20" s="1"/>
  <c r="Q153" i="13"/>
  <c r="S144" i="20" s="1"/>
  <c r="P153" i="13"/>
  <c r="R144" i="20" s="1"/>
  <c r="O153" i="13"/>
  <c r="Q144" i="20" s="1"/>
  <c r="N153" i="13"/>
  <c r="P144" i="20" s="1"/>
  <c r="M153" i="13"/>
  <c r="O144" i="20" s="1"/>
  <c r="L153" i="13"/>
  <c r="N144" i="20" s="1"/>
  <c r="K153" i="13"/>
  <c r="M144" i="20" s="1"/>
  <c r="J153" i="13"/>
  <c r="L144" i="20" s="1"/>
  <c r="I153" i="13"/>
  <c r="K144" i="20" s="1"/>
  <c r="H153" i="13"/>
  <c r="J144" i="20" s="1"/>
  <c r="G153" i="13"/>
  <c r="I144" i="20" s="1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T143" i="20" s="1"/>
  <c r="Q152" i="13"/>
  <c r="S143" i="20" s="1"/>
  <c r="P152" i="13"/>
  <c r="R143" i="20" s="1"/>
  <c r="O152" i="13"/>
  <c r="Q143" i="20" s="1"/>
  <c r="N152" i="13"/>
  <c r="P143" i="20" s="1"/>
  <c r="M152" i="13"/>
  <c r="O143" i="20" s="1"/>
  <c r="L152" i="13"/>
  <c r="N143" i="20" s="1"/>
  <c r="K152" i="13"/>
  <c r="M143" i="20" s="1"/>
  <c r="J152" i="13"/>
  <c r="L143" i="20" s="1"/>
  <c r="I152" i="13"/>
  <c r="K143" i="20" s="1"/>
  <c r="H152" i="13"/>
  <c r="J143" i="20" s="1"/>
  <c r="G152" i="13"/>
  <c r="I143" i="20" s="1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T142" i="20" s="1"/>
  <c r="Q151" i="13"/>
  <c r="S142" i="20" s="1"/>
  <c r="P151" i="13"/>
  <c r="R142" i="20" s="1"/>
  <c r="O151" i="13"/>
  <c r="Q142" i="20" s="1"/>
  <c r="N151" i="13"/>
  <c r="P142" i="20" s="1"/>
  <c r="M151" i="13"/>
  <c r="O142" i="20" s="1"/>
  <c r="L151" i="13"/>
  <c r="N142" i="20" s="1"/>
  <c r="K151" i="13"/>
  <c r="M142" i="20" s="1"/>
  <c r="J151" i="13"/>
  <c r="L142" i="20" s="1"/>
  <c r="I151" i="13"/>
  <c r="K142" i="20" s="1"/>
  <c r="H151" i="13"/>
  <c r="J142" i="20" s="1"/>
  <c r="G151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T141" i="20" s="1"/>
  <c r="Q149" i="13"/>
  <c r="S141" i="20" s="1"/>
  <c r="P149" i="13"/>
  <c r="R141" i="20" s="1"/>
  <c r="O149" i="13"/>
  <c r="Q141" i="20" s="1"/>
  <c r="N149" i="13"/>
  <c r="P141" i="20" s="1"/>
  <c r="M149" i="13"/>
  <c r="O141" i="20" s="1"/>
  <c r="L149" i="13"/>
  <c r="N141" i="20" s="1"/>
  <c r="K149" i="13"/>
  <c r="M141" i="20" s="1"/>
  <c r="J149" i="13"/>
  <c r="L141" i="20" s="1"/>
  <c r="I149" i="13"/>
  <c r="K141" i="20" s="1"/>
  <c r="H149" i="13"/>
  <c r="J141" i="20" s="1"/>
  <c r="G149" i="13"/>
  <c r="I141" i="20" s="1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T140" i="20" s="1"/>
  <c r="Q148" i="13"/>
  <c r="S140" i="20" s="1"/>
  <c r="P148" i="13"/>
  <c r="R140" i="20" s="1"/>
  <c r="O148" i="13"/>
  <c r="Q140" i="20" s="1"/>
  <c r="N148" i="13"/>
  <c r="P140" i="20" s="1"/>
  <c r="M148" i="13"/>
  <c r="O140" i="20" s="1"/>
  <c r="L148" i="13"/>
  <c r="N140" i="20" s="1"/>
  <c r="K148" i="13"/>
  <c r="M140" i="20" s="1"/>
  <c r="J148" i="13"/>
  <c r="L140" i="20" s="1"/>
  <c r="I148" i="13"/>
  <c r="K140" i="20" s="1"/>
  <c r="H148" i="13"/>
  <c r="J140" i="20" s="1"/>
  <c r="G148" i="13"/>
  <c r="I140" i="20" s="1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T139" i="20" s="1"/>
  <c r="Q147" i="13"/>
  <c r="S139" i="20" s="1"/>
  <c r="P147" i="13"/>
  <c r="R139" i="20" s="1"/>
  <c r="O147" i="13"/>
  <c r="Q139" i="20" s="1"/>
  <c r="N147" i="13"/>
  <c r="P139" i="20" s="1"/>
  <c r="M147" i="13"/>
  <c r="O139" i="20" s="1"/>
  <c r="L147" i="13"/>
  <c r="N139" i="20" s="1"/>
  <c r="K147" i="13"/>
  <c r="M139" i="20" s="1"/>
  <c r="J147" i="13"/>
  <c r="L139" i="20" s="1"/>
  <c r="I147" i="13"/>
  <c r="K139" i="20" s="1"/>
  <c r="H147" i="13"/>
  <c r="J139" i="20" s="1"/>
  <c r="G147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T138" i="20" s="1"/>
  <c r="Q146" i="13"/>
  <c r="S138" i="20" s="1"/>
  <c r="P146" i="13"/>
  <c r="R138" i="20" s="1"/>
  <c r="O146" i="13"/>
  <c r="Q138" i="20" s="1"/>
  <c r="N146" i="13"/>
  <c r="P138" i="20" s="1"/>
  <c r="M146" i="13"/>
  <c r="O138" i="20" s="1"/>
  <c r="L146" i="13"/>
  <c r="N138" i="20" s="1"/>
  <c r="K146" i="13"/>
  <c r="M138" i="20" s="1"/>
  <c r="J146" i="13"/>
  <c r="L138" i="20" s="1"/>
  <c r="I146" i="13"/>
  <c r="K138" i="20" s="1"/>
  <c r="H146" i="13"/>
  <c r="G146" i="13"/>
  <c r="I138" i="20" s="1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T137" i="20" s="1"/>
  <c r="Q145" i="13"/>
  <c r="S137" i="20" s="1"/>
  <c r="P145" i="13"/>
  <c r="R137" i="20" s="1"/>
  <c r="O145" i="13"/>
  <c r="Q137" i="20" s="1"/>
  <c r="N145" i="13"/>
  <c r="P137" i="20" s="1"/>
  <c r="M145" i="13"/>
  <c r="O137" i="20" s="1"/>
  <c r="L145" i="13"/>
  <c r="N137" i="20" s="1"/>
  <c r="K145" i="13"/>
  <c r="M137" i="20" s="1"/>
  <c r="J145" i="13"/>
  <c r="L137" i="20" s="1"/>
  <c r="I145" i="13"/>
  <c r="K137" i="20" s="1"/>
  <c r="H145" i="13"/>
  <c r="J137" i="20" s="1"/>
  <c r="G145" i="13"/>
  <c r="I137" i="20" s="1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T136" i="20" s="1"/>
  <c r="Q144" i="13"/>
  <c r="S136" i="20" s="1"/>
  <c r="P144" i="13"/>
  <c r="R136" i="20" s="1"/>
  <c r="O144" i="13"/>
  <c r="Q136" i="20" s="1"/>
  <c r="N144" i="13"/>
  <c r="P136" i="20" s="1"/>
  <c r="M144" i="13"/>
  <c r="O136" i="20" s="1"/>
  <c r="L144" i="13"/>
  <c r="N136" i="20" s="1"/>
  <c r="K144" i="13"/>
  <c r="M136" i="20" s="1"/>
  <c r="J144" i="13"/>
  <c r="L136" i="20" s="1"/>
  <c r="I144" i="13"/>
  <c r="K136" i="20" s="1"/>
  <c r="H144" i="13"/>
  <c r="J136" i="20" s="1"/>
  <c r="G144" i="13"/>
  <c r="I136" i="20" s="1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T135" i="20" s="1"/>
  <c r="Q143" i="13"/>
  <c r="S135" i="20" s="1"/>
  <c r="P143" i="13"/>
  <c r="R135" i="20" s="1"/>
  <c r="O143" i="13"/>
  <c r="Q135" i="20" s="1"/>
  <c r="N143" i="13"/>
  <c r="P135" i="20" s="1"/>
  <c r="M143" i="13"/>
  <c r="O135" i="20" s="1"/>
  <c r="L143" i="13"/>
  <c r="N135" i="20" s="1"/>
  <c r="K143" i="13"/>
  <c r="M135" i="20" s="1"/>
  <c r="J143" i="13"/>
  <c r="L135" i="20" s="1"/>
  <c r="I143" i="13"/>
  <c r="K135" i="20" s="1"/>
  <c r="H143" i="13"/>
  <c r="J135" i="20" s="1"/>
  <c r="G143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T133" i="20" s="1"/>
  <c r="Q141" i="13"/>
  <c r="S133" i="20" s="1"/>
  <c r="P141" i="13"/>
  <c r="R133" i="20" s="1"/>
  <c r="O141" i="13"/>
  <c r="Q133" i="20" s="1"/>
  <c r="N141" i="13"/>
  <c r="P133" i="20" s="1"/>
  <c r="M141" i="13"/>
  <c r="O133" i="20" s="1"/>
  <c r="L141" i="13"/>
  <c r="N133" i="20" s="1"/>
  <c r="K141" i="13"/>
  <c r="M133" i="20" s="1"/>
  <c r="J141" i="13"/>
  <c r="L133" i="20" s="1"/>
  <c r="I141" i="13"/>
  <c r="K133" i="20" s="1"/>
  <c r="H141" i="13"/>
  <c r="J133" i="20" s="1"/>
  <c r="G141" i="13"/>
  <c r="I133" i="20" s="1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T132" i="20" s="1"/>
  <c r="Q140" i="13"/>
  <c r="S132" i="20" s="1"/>
  <c r="P140" i="13"/>
  <c r="R132" i="20" s="1"/>
  <c r="O140" i="13"/>
  <c r="Q132" i="20" s="1"/>
  <c r="N140" i="13"/>
  <c r="P132" i="20" s="1"/>
  <c r="M140" i="13"/>
  <c r="O132" i="20" s="1"/>
  <c r="L140" i="13"/>
  <c r="N132" i="20" s="1"/>
  <c r="K140" i="13"/>
  <c r="M132" i="20" s="1"/>
  <c r="J140" i="13"/>
  <c r="L132" i="20" s="1"/>
  <c r="I140" i="13"/>
  <c r="K132" i="20" s="1"/>
  <c r="H140" i="13"/>
  <c r="J132" i="20" s="1"/>
  <c r="G140" i="13"/>
  <c r="I132" i="20" s="1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T131" i="20" s="1"/>
  <c r="Q139" i="13"/>
  <c r="S131" i="20" s="1"/>
  <c r="P139" i="13"/>
  <c r="R131" i="20" s="1"/>
  <c r="O139" i="13"/>
  <c r="Q131" i="20" s="1"/>
  <c r="N139" i="13"/>
  <c r="P131" i="20" s="1"/>
  <c r="M139" i="13"/>
  <c r="O131" i="20" s="1"/>
  <c r="L139" i="13"/>
  <c r="N131" i="20" s="1"/>
  <c r="K139" i="13"/>
  <c r="M131" i="20" s="1"/>
  <c r="J139" i="13"/>
  <c r="L131" i="20" s="1"/>
  <c r="I139" i="13"/>
  <c r="K131" i="20" s="1"/>
  <c r="H139" i="13"/>
  <c r="J131" i="20" s="1"/>
  <c r="G139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T130" i="20" s="1"/>
  <c r="Q138" i="13"/>
  <c r="S130" i="20" s="1"/>
  <c r="P138" i="13"/>
  <c r="R130" i="20" s="1"/>
  <c r="O138" i="13"/>
  <c r="Q130" i="20" s="1"/>
  <c r="N138" i="13"/>
  <c r="P130" i="20" s="1"/>
  <c r="M138" i="13"/>
  <c r="O130" i="20" s="1"/>
  <c r="L138" i="13"/>
  <c r="N130" i="20" s="1"/>
  <c r="K138" i="13"/>
  <c r="M130" i="20" s="1"/>
  <c r="J138" i="13"/>
  <c r="L130" i="20" s="1"/>
  <c r="I138" i="13"/>
  <c r="K130" i="20" s="1"/>
  <c r="H138" i="13"/>
  <c r="J130" i="20" s="1"/>
  <c r="G138" i="13"/>
  <c r="I130" i="20" s="1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T129" i="20" s="1"/>
  <c r="Q137" i="13"/>
  <c r="S129" i="20" s="1"/>
  <c r="P137" i="13"/>
  <c r="R129" i="20" s="1"/>
  <c r="O137" i="13"/>
  <c r="Q129" i="20" s="1"/>
  <c r="N137" i="13"/>
  <c r="P129" i="20" s="1"/>
  <c r="M137" i="13"/>
  <c r="O129" i="20" s="1"/>
  <c r="L137" i="13"/>
  <c r="N129" i="20" s="1"/>
  <c r="K137" i="13"/>
  <c r="M129" i="20" s="1"/>
  <c r="J137" i="13"/>
  <c r="L129" i="20" s="1"/>
  <c r="I137" i="13"/>
  <c r="K129" i="20" s="1"/>
  <c r="H137" i="13"/>
  <c r="J129" i="20" s="1"/>
  <c r="G137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T128" i="20" s="1"/>
  <c r="Q136" i="13"/>
  <c r="S128" i="20" s="1"/>
  <c r="P136" i="13"/>
  <c r="R128" i="20" s="1"/>
  <c r="O136" i="13"/>
  <c r="Q128" i="20" s="1"/>
  <c r="N136" i="13"/>
  <c r="P128" i="20" s="1"/>
  <c r="M136" i="13"/>
  <c r="O128" i="20" s="1"/>
  <c r="L136" i="13"/>
  <c r="N128" i="20" s="1"/>
  <c r="K136" i="13"/>
  <c r="M128" i="20" s="1"/>
  <c r="J136" i="13"/>
  <c r="L128" i="20" s="1"/>
  <c r="I136" i="13"/>
  <c r="K128" i="20" s="1"/>
  <c r="H136" i="13"/>
  <c r="J128" i="20" s="1"/>
  <c r="G136" i="13"/>
  <c r="I128" i="20" s="1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T126" i="20" s="1"/>
  <c r="Q134" i="13"/>
  <c r="S126" i="20" s="1"/>
  <c r="P134" i="13"/>
  <c r="R126" i="20" s="1"/>
  <c r="O134" i="13"/>
  <c r="Q126" i="20" s="1"/>
  <c r="N134" i="13"/>
  <c r="P126" i="20" s="1"/>
  <c r="M134" i="13"/>
  <c r="O126" i="20" s="1"/>
  <c r="L134" i="13"/>
  <c r="N126" i="20" s="1"/>
  <c r="K134" i="13"/>
  <c r="M126" i="20" s="1"/>
  <c r="J134" i="13"/>
  <c r="L126" i="20" s="1"/>
  <c r="I134" i="13"/>
  <c r="K126" i="20" s="1"/>
  <c r="H134" i="13"/>
  <c r="J126" i="20" s="1"/>
  <c r="G134" i="13"/>
  <c r="I126" i="20" s="1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T125" i="20" s="1"/>
  <c r="Q133" i="13"/>
  <c r="S125" i="20" s="1"/>
  <c r="P133" i="13"/>
  <c r="R125" i="20" s="1"/>
  <c r="O133" i="13"/>
  <c r="Q125" i="20" s="1"/>
  <c r="N133" i="13"/>
  <c r="P125" i="20" s="1"/>
  <c r="M133" i="13"/>
  <c r="O125" i="20" s="1"/>
  <c r="L133" i="13"/>
  <c r="N125" i="20" s="1"/>
  <c r="K133" i="13"/>
  <c r="M125" i="20" s="1"/>
  <c r="J133" i="13"/>
  <c r="L125" i="20" s="1"/>
  <c r="I133" i="13"/>
  <c r="K125" i="20" s="1"/>
  <c r="H133" i="13"/>
  <c r="J125" i="20" s="1"/>
  <c r="G133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T124" i="20" s="1"/>
  <c r="Q132" i="13"/>
  <c r="S124" i="20" s="1"/>
  <c r="P132" i="13"/>
  <c r="R124" i="20" s="1"/>
  <c r="O132" i="13"/>
  <c r="Q124" i="20" s="1"/>
  <c r="N132" i="13"/>
  <c r="P124" i="20" s="1"/>
  <c r="M132" i="13"/>
  <c r="O124" i="20" s="1"/>
  <c r="L132" i="13"/>
  <c r="N124" i="20" s="1"/>
  <c r="K132" i="13"/>
  <c r="M124" i="20" s="1"/>
  <c r="J132" i="13"/>
  <c r="L124" i="20" s="1"/>
  <c r="I132" i="13"/>
  <c r="K124" i="20" s="1"/>
  <c r="H132" i="13"/>
  <c r="J124" i="20" s="1"/>
  <c r="G132" i="13"/>
  <c r="I124" i="20" s="1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T123" i="20" s="1"/>
  <c r="Q131" i="13"/>
  <c r="S123" i="20" s="1"/>
  <c r="P131" i="13"/>
  <c r="R123" i="20" s="1"/>
  <c r="O131" i="13"/>
  <c r="Q123" i="20" s="1"/>
  <c r="N131" i="13"/>
  <c r="P123" i="20" s="1"/>
  <c r="M131" i="13"/>
  <c r="O123" i="20" s="1"/>
  <c r="L131" i="13"/>
  <c r="N123" i="20" s="1"/>
  <c r="K131" i="13"/>
  <c r="M123" i="20" s="1"/>
  <c r="J131" i="13"/>
  <c r="L123" i="20" s="1"/>
  <c r="I131" i="13"/>
  <c r="K123" i="20" s="1"/>
  <c r="H131" i="13"/>
  <c r="J123" i="20" s="1"/>
  <c r="G131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T122" i="20" s="1"/>
  <c r="Q130" i="13"/>
  <c r="S122" i="20" s="1"/>
  <c r="P130" i="13"/>
  <c r="R122" i="20" s="1"/>
  <c r="O130" i="13"/>
  <c r="Q122" i="20" s="1"/>
  <c r="N130" i="13"/>
  <c r="P122" i="20" s="1"/>
  <c r="M130" i="13"/>
  <c r="O122" i="20" s="1"/>
  <c r="L130" i="13"/>
  <c r="N122" i="20" s="1"/>
  <c r="K130" i="13"/>
  <c r="M122" i="20" s="1"/>
  <c r="J130" i="13"/>
  <c r="L122" i="20" s="1"/>
  <c r="I130" i="13"/>
  <c r="K122" i="20" s="1"/>
  <c r="H130" i="13"/>
  <c r="J122" i="20" s="1"/>
  <c r="G130" i="13"/>
  <c r="I122" i="20" s="1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T121" i="20" s="1"/>
  <c r="Q129" i="13"/>
  <c r="S121" i="20" s="1"/>
  <c r="P129" i="13"/>
  <c r="R121" i="20" s="1"/>
  <c r="O129" i="13"/>
  <c r="Q121" i="20" s="1"/>
  <c r="N129" i="13"/>
  <c r="P121" i="20" s="1"/>
  <c r="M129" i="13"/>
  <c r="O121" i="20" s="1"/>
  <c r="L129" i="13"/>
  <c r="N121" i="20" s="1"/>
  <c r="K129" i="13"/>
  <c r="M121" i="20" s="1"/>
  <c r="J129" i="13"/>
  <c r="L121" i="20" s="1"/>
  <c r="I129" i="13"/>
  <c r="K121" i="20" s="1"/>
  <c r="H129" i="13"/>
  <c r="J121" i="20" s="1"/>
  <c r="G129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T120" i="20" s="1"/>
  <c r="Q128" i="13"/>
  <c r="S120" i="20" s="1"/>
  <c r="P128" i="13"/>
  <c r="R120" i="20" s="1"/>
  <c r="O128" i="13"/>
  <c r="Q120" i="20" s="1"/>
  <c r="N128" i="13"/>
  <c r="P120" i="20" s="1"/>
  <c r="M128" i="13"/>
  <c r="O120" i="20" s="1"/>
  <c r="L128" i="13"/>
  <c r="N120" i="20" s="1"/>
  <c r="K128" i="13"/>
  <c r="M120" i="20" s="1"/>
  <c r="J128" i="13"/>
  <c r="L120" i="20" s="1"/>
  <c r="I128" i="13"/>
  <c r="K120" i="20" s="1"/>
  <c r="H128" i="13"/>
  <c r="J120" i="20" s="1"/>
  <c r="G128" i="13"/>
  <c r="I120" i="20" s="1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T119" i="20" s="1"/>
  <c r="Q127" i="13"/>
  <c r="S119" i="20" s="1"/>
  <c r="P127" i="13"/>
  <c r="R119" i="20" s="1"/>
  <c r="O127" i="13"/>
  <c r="Q119" i="20" s="1"/>
  <c r="N127" i="13"/>
  <c r="P119" i="20" s="1"/>
  <c r="M127" i="13"/>
  <c r="O119" i="20" s="1"/>
  <c r="L127" i="13"/>
  <c r="N119" i="20" s="1"/>
  <c r="K127" i="13"/>
  <c r="M119" i="20" s="1"/>
  <c r="J127" i="13"/>
  <c r="L119" i="20" s="1"/>
  <c r="I127" i="13"/>
  <c r="K119" i="20" s="1"/>
  <c r="H127" i="13"/>
  <c r="J119" i="20" s="1"/>
  <c r="G127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T118" i="20" s="1"/>
  <c r="Q126" i="13"/>
  <c r="S118" i="20" s="1"/>
  <c r="P126" i="13"/>
  <c r="R118" i="20" s="1"/>
  <c r="O126" i="13"/>
  <c r="Q118" i="20" s="1"/>
  <c r="N126" i="13"/>
  <c r="P118" i="20" s="1"/>
  <c r="M126" i="13"/>
  <c r="O118" i="20" s="1"/>
  <c r="L126" i="13"/>
  <c r="N118" i="20" s="1"/>
  <c r="K126" i="13"/>
  <c r="M118" i="20" s="1"/>
  <c r="J126" i="13"/>
  <c r="L118" i="20" s="1"/>
  <c r="I126" i="13"/>
  <c r="K118" i="20" s="1"/>
  <c r="H126" i="13"/>
  <c r="J118" i="20" s="1"/>
  <c r="G126" i="13"/>
  <c r="I118" i="20" s="1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T117" i="20" s="1"/>
  <c r="Q125" i="13"/>
  <c r="S117" i="20" s="1"/>
  <c r="P125" i="13"/>
  <c r="R117" i="20" s="1"/>
  <c r="O125" i="13"/>
  <c r="Q117" i="20" s="1"/>
  <c r="N125" i="13"/>
  <c r="P117" i="20" s="1"/>
  <c r="M125" i="13"/>
  <c r="O117" i="20" s="1"/>
  <c r="L125" i="13"/>
  <c r="N117" i="20" s="1"/>
  <c r="K125" i="13"/>
  <c r="M117" i="20" s="1"/>
  <c r="J125" i="13"/>
  <c r="L117" i="20" s="1"/>
  <c r="I125" i="13"/>
  <c r="K117" i="20" s="1"/>
  <c r="H125" i="13"/>
  <c r="J117" i="20" s="1"/>
  <c r="G125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T116" i="20" s="1"/>
  <c r="Q124" i="13"/>
  <c r="S116" i="20" s="1"/>
  <c r="P124" i="13"/>
  <c r="R116" i="20" s="1"/>
  <c r="O124" i="13"/>
  <c r="Q116" i="20" s="1"/>
  <c r="N124" i="13"/>
  <c r="P116" i="20" s="1"/>
  <c r="M124" i="13"/>
  <c r="O116" i="20" s="1"/>
  <c r="L124" i="13"/>
  <c r="N116" i="20" s="1"/>
  <c r="K124" i="13"/>
  <c r="M116" i="20" s="1"/>
  <c r="J124" i="13"/>
  <c r="L116" i="20" s="1"/>
  <c r="I124" i="13"/>
  <c r="K116" i="20" s="1"/>
  <c r="H124" i="13"/>
  <c r="J116" i="20" s="1"/>
  <c r="G124" i="13"/>
  <c r="I116" i="20" s="1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T115" i="20" s="1"/>
  <c r="Q123" i="13"/>
  <c r="S115" i="20" s="1"/>
  <c r="P123" i="13"/>
  <c r="R115" i="20" s="1"/>
  <c r="O123" i="13"/>
  <c r="Q115" i="20" s="1"/>
  <c r="N123" i="13"/>
  <c r="P115" i="20" s="1"/>
  <c r="M123" i="13"/>
  <c r="O115" i="20" s="1"/>
  <c r="L123" i="13"/>
  <c r="N115" i="20" s="1"/>
  <c r="K123" i="13"/>
  <c r="M115" i="20" s="1"/>
  <c r="J123" i="13"/>
  <c r="L115" i="20" s="1"/>
  <c r="I123" i="13"/>
  <c r="K115" i="20" s="1"/>
  <c r="H123" i="13"/>
  <c r="J115" i="20" s="1"/>
  <c r="G123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T114" i="20" s="1"/>
  <c r="Q122" i="13"/>
  <c r="S114" i="20" s="1"/>
  <c r="P122" i="13"/>
  <c r="R114" i="20" s="1"/>
  <c r="O122" i="13"/>
  <c r="Q114" i="20" s="1"/>
  <c r="N122" i="13"/>
  <c r="P114" i="20" s="1"/>
  <c r="M122" i="13"/>
  <c r="O114" i="20" s="1"/>
  <c r="L122" i="13"/>
  <c r="N114" i="20" s="1"/>
  <c r="K122" i="13"/>
  <c r="M114" i="20" s="1"/>
  <c r="J122" i="13"/>
  <c r="L114" i="20" s="1"/>
  <c r="I122" i="13"/>
  <c r="K114" i="20" s="1"/>
  <c r="H122" i="13"/>
  <c r="J114" i="20" s="1"/>
  <c r="G122" i="13"/>
  <c r="I114" i="20" s="1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T113" i="20" s="1"/>
  <c r="Q121" i="13"/>
  <c r="S113" i="20" s="1"/>
  <c r="P121" i="13"/>
  <c r="R113" i="20" s="1"/>
  <c r="O121" i="13"/>
  <c r="Q113" i="20" s="1"/>
  <c r="N121" i="13"/>
  <c r="P113" i="20" s="1"/>
  <c r="M121" i="13"/>
  <c r="O113" i="20" s="1"/>
  <c r="L121" i="13"/>
  <c r="N113" i="20" s="1"/>
  <c r="K121" i="13"/>
  <c r="M113" i="20" s="1"/>
  <c r="J121" i="13"/>
  <c r="L113" i="20" s="1"/>
  <c r="I121" i="13"/>
  <c r="K113" i="20" s="1"/>
  <c r="H121" i="13"/>
  <c r="J113" i="20" s="1"/>
  <c r="G121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T112" i="20" s="1"/>
  <c r="Q120" i="13"/>
  <c r="S112" i="20" s="1"/>
  <c r="P120" i="13"/>
  <c r="R112" i="20" s="1"/>
  <c r="O120" i="13"/>
  <c r="Q112" i="20" s="1"/>
  <c r="N120" i="13"/>
  <c r="P112" i="20" s="1"/>
  <c r="M120" i="13"/>
  <c r="O112" i="20" s="1"/>
  <c r="L120" i="13"/>
  <c r="N112" i="20" s="1"/>
  <c r="K120" i="13"/>
  <c r="M112" i="20" s="1"/>
  <c r="J120" i="13"/>
  <c r="L112" i="20" s="1"/>
  <c r="I120" i="13"/>
  <c r="K112" i="20" s="1"/>
  <c r="H120" i="13"/>
  <c r="J112" i="20" s="1"/>
  <c r="G120" i="13"/>
  <c r="I112" i="20" s="1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T111" i="20" s="1"/>
  <c r="Q119" i="13"/>
  <c r="S111" i="20" s="1"/>
  <c r="P119" i="13"/>
  <c r="R111" i="20" s="1"/>
  <c r="O119" i="13"/>
  <c r="Q111" i="20" s="1"/>
  <c r="N119" i="13"/>
  <c r="P111" i="20" s="1"/>
  <c r="M119" i="13"/>
  <c r="O111" i="20" s="1"/>
  <c r="L119" i="13"/>
  <c r="N111" i="20" s="1"/>
  <c r="K119" i="13"/>
  <c r="M111" i="20" s="1"/>
  <c r="J119" i="13"/>
  <c r="L111" i="20" s="1"/>
  <c r="I119" i="13"/>
  <c r="K111" i="20" s="1"/>
  <c r="H119" i="13"/>
  <c r="J111" i="20" s="1"/>
  <c r="G119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T109" i="20" s="1"/>
  <c r="Q117" i="13"/>
  <c r="S109" i="20" s="1"/>
  <c r="P117" i="13"/>
  <c r="R109" i="20" s="1"/>
  <c r="O117" i="13"/>
  <c r="Q109" i="20" s="1"/>
  <c r="N117" i="13"/>
  <c r="P109" i="20" s="1"/>
  <c r="M117" i="13"/>
  <c r="O109" i="20" s="1"/>
  <c r="L117" i="13"/>
  <c r="N109" i="20" s="1"/>
  <c r="K117" i="13"/>
  <c r="M109" i="20" s="1"/>
  <c r="J117" i="13"/>
  <c r="L109" i="20" s="1"/>
  <c r="I117" i="13"/>
  <c r="K109" i="20" s="1"/>
  <c r="H117" i="13"/>
  <c r="J109" i="20" s="1"/>
  <c r="G117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T108" i="20" s="1"/>
  <c r="Q116" i="13"/>
  <c r="S108" i="20" s="1"/>
  <c r="P116" i="13"/>
  <c r="R108" i="20" s="1"/>
  <c r="O116" i="13"/>
  <c r="Q108" i="20" s="1"/>
  <c r="N116" i="13"/>
  <c r="P108" i="20" s="1"/>
  <c r="M116" i="13"/>
  <c r="O108" i="20" s="1"/>
  <c r="L116" i="13"/>
  <c r="N108" i="20" s="1"/>
  <c r="K116" i="13"/>
  <c r="M108" i="20" s="1"/>
  <c r="J116" i="13"/>
  <c r="L108" i="20" s="1"/>
  <c r="I116" i="13"/>
  <c r="K108" i="20" s="1"/>
  <c r="H116" i="13"/>
  <c r="J108" i="20" s="1"/>
  <c r="G116" i="13"/>
  <c r="I108" i="20" s="1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T107" i="20" s="1"/>
  <c r="Q115" i="13"/>
  <c r="S107" i="20" s="1"/>
  <c r="P115" i="13"/>
  <c r="R107" i="20" s="1"/>
  <c r="O115" i="13"/>
  <c r="Q107" i="20" s="1"/>
  <c r="N115" i="13"/>
  <c r="P107" i="20" s="1"/>
  <c r="M115" i="13"/>
  <c r="O107" i="20" s="1"/>
  <c r="L115" i="13"/>
  <c r="N107" i="20" s="1"/>
  <c r="K115" i="13"/>
  <c r="M107" i="20" s="1"/>
  <c r="J115" i="13"/>
  <c r="L107" i="20" s="1"/>
  <c r="I115" i="13"/>
  <c r="K107" i="20" s="1"/>
  <c r="H115" i="13"/>
  <c r="J107" i="20" s="1"/>
  <c r="G115" i="13"/>
  <c r="I107" i="20" s="1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T106" i="20" s="1"/>
  <c r="Q114" i="13"/>
  <c r="S106" i="20" s="1"/>
  <c r="P114" i="13"/>
  <c r="R106" i="20" s="1"/>
  <c r="O114" i="13"/>
  <c r="Q106" i="20" s="1"/>
  <c r="N114" i="13"/>
  <c r="P106" i="20" s="1"/>
  <c r="M114" i="13"/>
  <c r="O106" i="20" s="1"/>
  <c r="L114" i="13"/>
  <c r="N106" i="20" s="1"/>
  <c r="K114" i="13"/>
  <c r="M106" i="20" s="1"/>
  <c r="J114" i="13"/>
  <c r="L106" i="20" s="1"/>
  <c r="I114" i="13"/>
  <c r="K106" i="20" s="1"/>
  <c r="H114" i="13"/>
  <c r="J106" i="20" s="1"/>
  <c r="G114" i="13"/>
  <c r="I106" i="20" s="1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T105" i="20" s="1"/>
  <c r="Q113" i="13"/>
  <c r="S105" i="20" s="1"/>
  <c r="P113" i="13"/>
  <c r="R105" i="20" s="1"/>
  <c r="O113" i="13"/>
  <c r="Q105" i="20" s="1"/>
  <c r="N113" i="13"/>
  <c r="P105" i="20" s="1"/>
  <c r="M113" i="13"/>
  <c r="O105" i="20" s="1"/>
  <c r="L113" i="13"/>
  <c r="N105" i="20" s="1"/>
  <c r="K113" i="13"/>
  <c r="M105" i="20" s="1"/>
  <c r="J113" i="13"/>
  <c r="L105" i="20" s="1"/>
  <c r="I113" i="13"/>
  <c r="K105" i="20" s="1"/>
  <c r="H113" i="13"/>
  <c r="J105" i="20" s="1"/>
  <c r="G113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T104" i="20" s="1"/>
  <c r="Q112" i="13"/>
  <c r="S104" i="20" s="1"/>
  <c r="P112" i="13"/>
  <c r="R104" i="20" s="1"/>
  <c r="O112" i="13"/>
  <c r="Q104" i="20" s="1"/>
  <c r="N112" i="13"/>
  <c r="P104" i="20" s="1"/>
  <c r="M112" i="13"/>
  <c r="O104" i="20" s="1"/>
  <c r="L112" i="13"/>
  <c r="N104" i="20" s="1"/>
  <c r="K112" i="13"/>
  <c r="M104" i="20" s="1"/>
  <c r="J112" i="13"/>
  <c r="L104" i="20" s="1"/>
  <c r="I112" i="13"/>
  <c r="K104" i="20" s="1"/>
  <c r="H112" i="13"/>
  <c r="J104" i="20" s="1"/>
  <c r="G112" i="13"/>
  <c r="I104" i="20" s="1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T103" i="20" s="1"/>
  <c r="Q111" i="13"/>
  <c r="S103" i="20" s="1"/>
  <c r="P111" i="13"/>
  <c r="R103" i="20" s="1"/>
  <c r="O111" i="13"/>
  <c r="Q103" i="20" s="1"/>
  <c r="N111" i="13"/>
  <c r="P103" i="20" s="1"/>
  <c r="M111" i="13"/>
  <c r="O103" i="20" s="1"/>
  <c r="L111" i="13"/>
  <c r="N103" i="20" s="1"/>
  <c r="K111" i="13"/>
  <c r="M103" i="20" s="1"/>
  <c r="J111" i="13"/>
  <c r="L103" i="20" s="1"/>
  <c r="I111" i="13"/>
  <c r="K103" i="20" s="1"/>
  <c r="H111" i="13"/>
  <c r="J103" i="20" s="1"/>
  <c r="G111" i="13"/>
  <c r="I103" i="20" s="1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T102" i="20" s="1"/>
  <c r="Q110" i="13"/>
  <c r="S102" i="20" s="1"/>
  <c r="P110" i="13"/>
  <c r="R102" i="20" s="1"/>
  <c r="O110" i="13"/>
  <c r="Q102" i="20" s="1"/>
  <c r="N110" i="13"/>
  <c r="P102" i="20" s="1"/>
  <c r="M110" i="13"/>
  <c r="O102" i="20" s="1"/>
  <c r="L110" i="13"/>
  <c r="N102" i="20" s="1"/>
  <c r="K110" i="13"/>
  <c r="M102" i="20" s="1"/>
  <c r="J110" i="13"/>
  <c r="L102" i="20" s="1"/>
  <c r="I110" i="13"/>
  <c r="K102" i="20" s="1"/>
  <c r="H110" i="13"/>
  <c r="J102" i="20" s="1"/>
  <c r="G110" i="13"/>
  <c r="I102" i="20" s="1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T101" i="20" s="1"/>
  <c r="Q109" i="13"/>
  <c r="S101" i="20" s="1"/>
  <c r="P109" i="13"/>
  <c r="R101" i="20" s="1"/>
  <c r="O109" i="13"/>
  <c r="Q101" i="20" s="1"/>
  <c r="N109" i="13"/>
  <c r="P101" i="20" s="1"/>
  <c r="M109" i="13"/>
  <c r="O101" i="20" s="1"/>
  <c r="L109" i="13"/>
  <c r="N101" i="20" s="1"/>
  <c r="K109" i="13"/>
  <c r="M101" i="20" s="1"/>
  <c r="J109" i="13"/>
  <c r="L101" i="20" s="1"/>
  <c r="I109" i="13"/>
  <c r="K101" i="20" s="1"/>
  <c r="H109" i="13"/>
  <c r="J101" i="20" s="1"/>
  <c r="G109" i="13"/>
  <c r="AD108" i="13"/>
  <c r="AC108" i="13"/>
  <c r="AB108" i="13"/>
  <c r="AA108" i="13"/>
  <c r="AX9" i="21" s="1"/>
  <c r="Z108" i="13"/>
  <c r="Y108" i="13"/>
  <c r="X108" i="13"/>
  <c r="W108" i="13"/>
  <c r="AT9" i="21" s="1"/>
  <c r="V108" i="13"/>
  <c r="U108" i="13"/>
  <c r="T108" i="13"/>
  <c r="S108" i="13"/>
  <c r="AP9" i="21" s="1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T100" i="20" s="1"/>
  <c r="Q107" i="13"/>
  <c r="S100" i="20" s="1"/>
  <c r="P107" i="13"/>
  <c r="R100" i="20" s="1"/>
  <c r="O107" i="13"/>
  <c r="Q100" i="20" s="1"/>
  <c r="N107" i="13"/>
  <c r="P100" i="20" s="1"/>
  <c r="M107" i="13"/>
  <c r="O100" i="20" s="1"/>
  <c r="L107" i="13"/>
  <c r="N100" i="20" s="1"/>
  <c r="K107" i="13"/>
  <c r="M100" i="20" s="1"/>
  <c r="J107" i="13"/>
  <c r="L100" i="20" s="1"/>
  <c r="I107" i="13"/>
  <c r="K100" i="20" s="1"/>
  <c r="H107" i="13"/>
  <c r="J100" i="20" s="1"/>
  <c r="G107" i="13"/>
  <c r="I100" i="20" s="1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T99" i="20" s="1"/>
  <c r="Q106" i="13"/>
  <c r="S99" i="20" s="1"/>
  <c r="P106" i="13"/>
  <c r="R99" i="20" s="1"/>
  <c r="O106" i="13"/>
  <c r="Q99" i="20" s="1"/>
  <c r="N106" i="13"/>
  <c r="P99" i="20" s="1"/>
  <c r="M106" i="13"/>
  <c r="O99" i="20" s="1"/>
  <c r="L106" i="13"/>
  <c r="N99" i="20" s="1"/>
  <c r="K106" i="13"/>
  <c r="M99" i="20" s="1"/>
  <c r="J106" i="13"/>
  <c r="L99" i="20" s="1"/>
  <c r="I106" i="13"/>
  <c r="K99" i="20" s="1"/>
  <c r="H106" i="13"/>
  <c r="J99" i="20" s="1"/>
  <c r="G106" i="13"/>
  <c r="I99" i="20" s="1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T98" i="20" s="1"/>
  <c r="Q105" i="13"/>
  <c r="S98" i="20" s="1"/>
  <c r="P105" i="13"/>
  <c r="R98" i="20" s="1"/>
  <c r="O105" i="13"/>
  <c r="Q98" i="20" s="1"/>
  <c r="N105" i="13"/>
  <c r="P98" i="20" s="1"/>
  <c r="M105" i="13"/>
  <c r="O98" i="20" s="1"/>
  <c r="L105" i="13"/>
  <c r="N98" i="20" s="1"/>
  <c r="K105" i="13"/>
  <c r="M98" i="20" s="1"/>
  <c r="J105" i="13"/>
  <c r="L98" i="20" s="1"/>
  <c r="I105" i="13"/>
  <c r="K98" i="20" s="1"/>
  <c r="H105" i="13"/>
  <c r="J98" i="20" s="1"/>
  <c r="G105" i="13"/>
  <c r="I98" i="20" s="1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T97" i="20" s="1"/>
  <c r="Q104" i="13"/>
  <c r="S97" i="20" s="1"/>
  <c r="P104" i="13"/>
  <c r="R97" i="20" s="1"/>
  <c r="O104" i="13"/>
  <c r="Q97" i="20" s="1"/>
  <c r="N104" i="13"/>
  <c r="P97" i="20" s="1"/>
  <c r="M104" i="13"/>
  <c r="O97" i="20" s="1"/>
  <c r="L104" i="13"/>
  <c r="N97" i="20" s="1"/>
  <c r="K104" i="13"/>
  <c r="M97" i="20" s="1"/>
  <c r="J104" i="13"/>
  <c r="L97" i="20" s="1"/>
  <c r="I104" i="13"/>
  <c r="K97" i="20" s="1"/>
  <c r="H104" i="13"/>
  <c r="J97" i="20" s="1"/>
  <c r="G104" i="13"/>
  <c r="I97" i="20" s="1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T96" i="20" s="1"/>
  <c r="Q103" i="13"/>
  <c r="S96" i="20" s="1"/>
  <c r="P103" i="13"/>
  <c r="R96" i="20" s="1"/>
  <c r="O103" i="13"/>
  <c r="Q96" i="20" s="1"/>
  <c r="N103" i="13"/>
  <c r="P96" i="20" s="1"/>
  <c r="M103" i="13"/>
  <c r="O96" i="20" s="1"/>
  <c r="L103" i="13"/>
  <c r="N96" i="20" s="1"/>
  <c r="K103" i="13"/>
  <c r="M96" i="20" s="1"/>
  <c r="J103" i="13"/>
  <c r="L96" i="20" s="1"/>
  <c r="I103" i="13"/>
  <c r="K96" i="20" s="1"/>
  <c r="H103" i="13"/>
  <c r="J96" i="20" s="1"/>
  <c r="G103" i="13"/>
  <c r="I96" i="20" s="1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T95" i="20" s="1"/>
  <c r="Q102" i="13"/>
  <c r="S95" i="20" s="1"/>
  <c r="P102" i="13"/>
  <c r="R95" i="20" s="1"/>
  <c r="O102" i="13"/>
  <c r="Q95" i="20" s="1"/>
  <c r="N102" i="13"/>
  <c r="P95" i="20" s="1"/>
  <c r="M102" i="13"/>
  <c r="O95" i="20" s="1"/>
  <c r="L102" i="13"/>
  <c r="N95" i="20" s="1"/>
  <c r="K102" i="13"/>
  <c r="M95" i="20" s="1"/>
  <c r="J102" i="13"/>
  <c r="L95" i="20" s="1"/>
  <c r="I102" i="13"/>
  <c r="K95" i="20" s="1"/>
  <c r="H102" i="13"/>
  <c r="J95" i="20" s="1"/>
  <c r="G102" i="13"/>
  <c r="I95" i="20" s="1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T94" i="20" s="1"/>
  <c r="Q101" i="13"/>
  <c r="S94" i="20" s="1"/>
  <c r="P101" i="13"/>
  <c r="R94" i="20" s="1"/>
  <c r="O101" i="13"/>
  <c r="Q94" i="20" s="1"/>
  <c r="N101" i="13"/>
  <c r="P94" i="20" s="1"/>
  <c r="M101" i="13"/>
  <c r="O94" i="20" s="1"/>
  <c r="L101" i="13"/>
  <c r="N94" i="20" s="1"/>
  <c r="K101" i="13"/>
  <c r="M94" i="20" s="1"/>
  <c r="J101" i="13"/>
  <c r="L94" i="20" s="1"/>
  <c r="I101" i="13"/>
  <c r="K94" i="20" s="1"/>
  <c r="H101" i="13"/>
  <c r="J94" i="20" s="1"/>
  <c r="G101" i="13"/>
  <c r="I94" i="20" s="1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T93" i="20" s="1"/>
  <c r="Q100" i="13"/>
  <c r="S93" i="20" s="1"/>
  <c r="P100" i="13"/>
  <c r="R93" i="20" s="1"/>
  <c r="O100" i="13"/>
  <c r="Q93" i="20" s="1"/>
  <c r="N100" i="13"/>
  <c r="P93" i="20" s="1"/>
  <c r="M100" i="13"/>
  <c r="O93" i="20" s="1"/>
  <c r="L100" i="13"/>
  <c r="N93" i="20" s="1"/>
  <c r="K100" i="13"/>
  <c r="M93" i="20" s="1"/>
  <c r="J100" i="13"/>
  <c r="L93" i="20" s="1"/>
  <c r="I100" i="13"/>
  <c r="K93" i="20" s="1"/>
  <c r="H100" i="13"/>
  <c r="J93" i="20" s="1"/>
  <c r="G100" i="13"/>
  <c r="I93" i="20" s="1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T92" i="20" s="1"/>
  <c r="Q99" i="13"/>
  <c r="S92" i="20" s="1"/>
  <c r="P99" i="13"/>
  <c r="R92" i="20" s="1"/>
  <c r="O99" i="13"/>
  <c r="Q92" i="20" s="1"/>
  <c r="N99" i="13"/>
  <c r="P92" i="20" s="1"/>
  <c r="M99" i="13"/>
  <c r="O92" i="20" s="1"/>
  <c r="L99" i="13"/>
  <c r="N92" i="20" s="1"/>
  <c r="K99" i="13"/>
  <c r="M92" i="20" s="1"/>
  <c r="J99" i="13"/>
  <c r="L92" i="20" s="1"/>
  <c r="I99" i="13"/>
  <c r="K92" i="20" s="1"/>
  <c r="H99" i="13"/>
  <c r="J92" i="20" s="1"/>
  <c r="G99" i="13"/>
  <c r="I92" i="20" s="1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T91" i="20" s="1"/>
  <c r="Q98" i="13"/>
  <c r="S91" i="20" s="1"/>
  <c r="P98" i="13"/>
  <c r="R91" i="20" s="1"/>
  <c r="O98" i="13"/>
  <c r="Q91" i="20" s="1"/>
  <c r="N98" i="13"/>
  <c r="P91" i="20" s="1"/>
  <c r="M98" i="13"/>
  <c r="O91" i="20" s="1"/>
  <c r="L98" i="13"/>
  <c r="N91" i="20" s="1"/>
  <c r="K98" i="13"/>
  <c r="M91" i="20" s="1"/>
  <c r="J98" i="13"/>
  <c r="L91" i="20" s="1"/>
  <c r="I98" i="13"/>
  <c r="K91" i="20" s="1"/>
  <c r="H98" i="13"/>
  <c r="J91" i="20" s="1"/>
  <c r="G98" i="13"/>
  <c r="I91" i="20" s="1"/>
  <c r="AD97" i="13"/>
  <c r="BA8" i="21" s="1"/>
  <c r="AC97" i="13"/>
  <c r="AB97" i="13"/>
  <c r="AA97" i="13"/>
  <c r="Z97" i="13"/>
  <c r="AW8" i="21" s="1"/>
  <c r="Y97" i="13"/>
  <c r="X97" i="13"/>
  <c r="W97" i="13"/>
  <c r="V97" i="13"/>
  <c r="AS8" i="21" s="1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T89" i="20" s="1"/>
  <c r="Q96" i="13"/>
  <c r="S89" i="20" s="1"/>
  <c r="P96" i="13"/>
  <c r="R89" i="20" s="1"/>
  <c r="O96" i="13"/>
  <c r="Q89" i="20" s="1"/>
  <c r="N96" i="13"/>
  <c r="P89" i="20" s="1"/>
  <c r="M96" i="13"/>
  <c r="O89" i="20" s="1"/>
  <c r="L96" i="13"/>
  <c r="N89" i="20" s="1"/>
  <c r="K96" i="13"/>
  <c r="M89" i="20" s="1"/>
  <c r="J96" i="13"/>
  <c r="L89" i="20" s="1"/>
  <c r="I96" i="13"/>
  <c r="K89" i="20" s="1"/>
  <c r="H96" i="13"/>
  <c r="J89" i="20" s="1"/>
  <c r="G96" i="13"/>
  <c r="I89" i="20" s="1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T88" i="20" s="1"/>
  <c r="Q95" i="13"/>
  <c r="S88" i="20" s="1"/>
  <c r="P95" i="13"/>
  <c r="R88" i="20" s="1"/>
  <c r="O95" i="13"/>
  <c r="Q88" i="20" s="1"/>
  <c r="N95" i="13"/>
  <c r="P88" i="20" s="1"/>
  <c r="M95" i="13"/>
  <c r="O88" i="20" s="1"/>
  <c r="L95" i="13"/>
  <c r="N88" i="20" s="1"/>
  <c r="K95" i="13"/>
  <c r="M88" i="20" s="1"/>
  <c r="J95" i="13"/>
  <c r="L88" i="20" s="1"/>
  <c r="I95" i="13"/>
  <c r="K88" i="20" s="1"/>
  <c r="H95" i="13"/>
  <c r="J88" i="20" s="1"/>
  <c r="G95" i="13"/>
  <c r="I88" i="20" s="1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T87" i="20" s="1"/>
  <c r="Q92" i="13"/>
  <c r="S87" i="20" s="1"/>
  <c r="P92" i="13"/>
  <c r="R87" i="20" s="1"/>
  <c r="O92" i="13"/>
  <c r="Q87" i="20" s="1"/>
  <c r="N92" i="13"/>
  <c r="P87" i="20" s="1"/>
  <c r="M92" i="13"/>
  <c r="O87" i="20" s="1"/>
  <c r="L92" i="13"/>
  <c r="N87" i="20" s="1"/>
  <c r="K92" i="13"/>
  <c r="M87" i="20" s="1"/>
  <c r="J92" i="13"/>
  <c r="L87" i="20" s="1"/>
  <c r="I92" i="13"/>
  <c r="K87" i="20" s="1"/>
  <c r="H92" i="13"/>
  <c r="J87" i="20" s="1"/>
  <c r="G92" i="13"/>
  <c r="I87" i="20" s="1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T86" i="20" s="1"/>
  <c r="Q91" i="13"/>
  <c r="S86" i="20" s="1"/>
  <c r="P91" i="13"/>
  <c r="R86" i="20" s="1"/>
  <c r="O91" i="13"/>
  <c r="Q86" i="20" s="1"/>
  <c r="N91" i="13"/>
  <c r="P86" i="20" s="1"/>
  <c r="M91" i="13"/>
  <c r="O86" i="20" s="1"/>
  <c r="L91" i="13"/>
  <c r="N86" i="20" s="1"/>
  <c r="K91" i="13"/>
  <c r="M86" i="20" s="1"/>
  <c r="J91" i="13"/>
  <c r="L86" i="20" s="1"/>
  <c r="I91" i="13"/>
  <c r="K86" i="20" s="1"/>
  <c r="H91" i="13"/>
  <c r="J86" i="20" s="1"/>
  <c r="G91" i="13"/>
  <c r="I86" i="20" s="1"/>
  <c r="AD90" i="13"/>
  <c r="AC90" i="13"/>
  <c r="AZ7" i="21" s="1"/>
  <c r="AB90" i="13"/>
  <c r="AA90" i="13"/>
  <c r="Z90" i="13"/>
  <c r="Y90" i="13"/>
  <c r="AV7" i="21" s="1"/>
  <c r="X90" i="13"/>
  <c r="W90" i="13"/>
  <c r="V90" i="13"/>
  <c r="U90" i="13"/>
  <c r="AR7" i="21" s="1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T84" i="20" s="1"/>
  <c r="Q89" i="13"/>
  <c r="S84" i="20" s="1"/>
  <c r="P89" i="13"/>
  <c r="R84" i="20" s="1"/>
  <c r="O89" i="13"/>
  <c r="Q84" i="20" s="1"/>
  <c r="N89" i="13"/>
  <c r="P84" i="20" s="1"/>
  <c r="M89" i="13"/>
  <c r="O84" i="20" s="1"/>
  <c r="L89" i="13"/>
  <c r="N84" i="20" s="1"/>
  <c r="K89" i="13"/>
  <c r="M84" i="20" s="1"/>
  <c r="J89" i="13"/>
  <c r="L84" i="20" s="1"/>
  <c r="I89" i="13"/>
  <c r="K84" i="20" s="1"/>
  <c r="H89" i="13"/>
  <c r="J84" i="20" s="1"/>
  <c r="G89" i="13"/>
  <c r="I84" i="20" s="1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T83" i="20" s="1"/>
  <c r="Q88" i="13"/>
  <c r="S83" i="20" s="1"/>
  <c r="P88" i="13"/>
  <c r="R83" i="20" s="1"/>
  <c r="O88" i="13"/>
  <c r="Q83" i="20" s="1"/>
  <c r="N88" i="13"/>
  <c r="P83" i="20" s="1"/>
  <c r="M88" i="13"/>
  <c r="O83" i="20" s="1"/>
  <c r="L88" i="13"/>
  <c r="N83" i="20" s="1"/>
  <c r="K88" i="13"/>
  <c r="M83" i="20" s="1"/>
  <c r="J88" i="13"/>
  <c r="L83" i="20" s="1"/>
  <c r="I88" i="13"/>
  <c r="K83" i="20" s="1"/>
  <c r="H88" i="13"/>
  <c r="J83" i="20" s="1"/>
  <c r="G88" i="13"/>
  <c r="I83" i="20" s="1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T82" i="20" s="1"/>
  <c r="Q87" i="13"/>
  <c r="S82" i="20" s="1"/>
  <c r="P87" i="13"/>
  <c r="R82" i="20" s="1"/>
  <c r="O87" i="13"/>
  <c r="Q82" i="20" s="1"/>
  <c r="N87" i="13"/>
  <c r="P82" i="20" s="1"/>
  <c r="M87" i="13"/>
  <c r="O82" i="20" s="1"/>
  <c r="L87" i="13"/>
  <c r="N82" i="20" s="1"/>
  <c r="K87" i="13"/>
  <c r="M82" i="20" s="1"/>
  <c r="J87" i="13"/>
  <c r="L82" i="20" s="1"/>
  <c r="I87" i="13"/>
  <c r="K82" i="20" s="1"/>
  <c r="H87" i="13"/>
  <c r="J82" i="20" s="1"/>
  <c r="G87" i="13"/>
  <c r="I82" i="20" s="1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T81" i="20" s="1"/>
  <c r="Q86" i="13"/>
  <c r="S81" i="20" s="1"/>
  <c r="P86" i="13"/>
  <c r="R81" i="20" s="1"/>
  <c r="O86" i="13"/>
  <c r="Q81" i="20" s="1"/>
  <c r="N86" i="13"/>
  <c r="P81" i="20" s="1"/>
  <c r="M86" i="13"/>
  <c r="O81" i="20" s="1"/>
  <c r="L86" i="13"/>
  <c r="N81" i="20" s="1"/>
  <c r="K86" i="13"/>
  <c r="M81" i="20" s="1"/>
  <c r="J86" i="13"/>
  <c r="L81" i="20" s="1"/>
  <c r="I86" i="13"/>
  <c r="K81" i="20" s="1"/>
  <c r="H86" i="13"/>
  <c r="J81" i="20" s="1"/>
  <c r="G86" i="13"/>
  <c r="I81" i="20" s="1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T80" i="20" s="1"/>
  <c r="Q85" i="13"/>
  <c r="S80" i="20" s="1"/>
  <c r="P85" i="13"/>
  <c r="R80" i="20" s="1"/>
  <c r="O85" i="13"/>
  <c r="Q80" i="20" s="1"/>
  <c r="N85" i="13"/>
  <c r="P80" i="20" s="1"/>
  <c r="M85" i="13"/>
  <c r="O80" i="20" s="1"/>
  <c r="L85" i="13"/>
  <c r="N80" i="20" s="1"/>
  <c r="K85" i="13"/>
  <c r="M80" i="20" s="1"/>
  <c r="J85" i="13"/>
  <c r="L80" i="20" s="1"/>
  <c r="I85" i="13"/>
  <c r="K80" i="20" s="1"/>
  <c r="H85" i="13"/>
  <c r="J80" i="20" s="1"/>
  <c r="G85" i="13"/>
  <c r="I80" i="20" s="1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T79" i="20" s="1"/>
  <c r="Q84" i="13"/>
  <c r="S79" i="20" s="1"/>
  <c r="P84" i="13"/>
  <c r="R79" i="20" s="1"/>
  <c r="O84" i="13"/>
  <c r="Q79" i="20" s="1"/>
  <c r="N84" i="13"/>
  <c r="P79" i="20" s="1"/>
  <c r="M84" i="13"/>
  <c r="O79" i="20" s="1"/>
  <c r="L84" i="13"/>
  <c r="N79" i="20" s="1"/>
  <c r="K84" i="13"/>
  <c r="M79" i="20" s="1"/>
  <c r="J84" i="13"/>
  <c r="L79" i="20" s="1"/>
  <c r="I84" i="13"/>
  <c r="K79" i="20" s="1"/>
  <c r="H84" i="13"/>
  <c r="J79" i="20" s="1"/>
  <c r="G84" i="13"/>
  <c r="I79" i="20" s="1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T78" i="20" s="1"/>
  <c r="Q83" i="13"/>
  <c r="S78" i="20" s="1"/>
  <c r="P83" i="13"/>
  <c r="R78" i="20" s="1"/>
  <c r="O83" i="13"/>
  <c r="Q78" i="20" s="1"/>
  <c r="N83" i="13"/>
  <c r="P78" i="20" s="1"/>
  <c r="M83" i="13"/>
  <c r="O78" i="20" s="1"/>
  <c r="L83" i="13"/>
  <c r="N78" i="20" s="1"/>
  <c r="K83" i="13"/>
  <c r="M78" i="20" s="1"/>
  <c r="J83" i="13"/>
  <c r="L78" i="20" s="1"/>
  <c r="I83" i="13"/>
  <c r="K78" i="20" s="1"/>
  <c r="H83" i="13"/>
  <c r="J78" i="20" s="1"/>
  <c r="G83" i="13"/>
  <c r="I78" i="20" s="1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T77" i="20" s="1"/>
  <c r="Q82" i="13"/>
  <c r="S77" i="20" s="1"/>
  <c r="P82" i="13"/>
  <c r="R77" i="20" s="1"/>
  <c r="O82" i="13"/>
  <c r="Q77" i="20" s="1"/>
  <c r="N82" i="13"/>
  <c r="P77" i="20" s="1"/>
  <c r="M82" i="13"/>
  <c r="O77" i="20" s="1"/>
  <c r="L82" i="13"/>
  <c r="N77" i="20" s="1"/>
  <c r="K82" i="13"/>
  <c r="M77" i="20" s="1"/>
  <c r="J82" i="13"/>
  <c r="L77" i="20" s="1"/>
  <c r="I82" i="13"/>
  <c r="K77" i="20" s="1"/>
  <c r="H82" i="13"/>
  <c r="J77" i="20" s="1"/>
  <c r="G82" i="13"/>
  <c r="I77" i="20" s="1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T76" i="20" s="1"/>
  <c r="Q81" i="13"/>
  <c r="S76" i="20" s="1"/>
  <c r="P81" i="13"/>
  <c r="R76" i="20" s="1"/>
  <c r="O81" i="13"/>
  <c r="Q76" i="20" s="1"/>
  <c r="N81" i="13"/>
  <c r="P76" i="20" s="1"/>
  <c r="M81" i="13"/>
  <c r="O76" i="20" s="1"/>
  <c r="L81" i="13"/>
  <c r="N76" i="20" s="1"/>
  <c r="K81" i="13"/>
  <c r="M76" i="20" s="1"/>
  <c r="J81" i="13"/>
  <c r="L76" i="20" s="1"/>
  <c r="I81" i="13"/>
  <c r="K76" i="20" s="1"/>
  <c r="H81" i="13"/>
  <c r="J76" i="20" s="1"/>
  <c r="G81" i="13"/>
  <c r="I76" i="20" s="1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T75" i="20" s="1"/>
  <c r="Q80" i="13"/>
  <c r="S75" i="20" s="1"/>
  <c r="P80" i="13"/>
  <c r="R75" i="20" s="1"/>
  <c r="O80" i="13"/>
  <c r="Q75" i="20" s="1"/>
  <c r="N80" i="13"/>
  <c r="P75" i="20" s="1"/>
  <c r="M80" i="13"/>
  <c r="O75" i="20" s="1"/>
  <c r="L80" i="13"/>
  <c r="N75" i="20" s="1"/>
  <c r="K80" i="13"/>
  <c r="M75" i="20" s="1"/>
  <c r="J80" i="13"/>
  <c r="L75" i="20" s="1"/>
  <c r="I80" i="13"/>
  <c r="K75" i="20" s="1"/>
  <c r="H80" i="13"/>
  <c r="J75" i="20" s="1"/>
  <c r="G80" i="13"/>
  <c r="I75" i="20" s="1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T74" i="20" s="1"/>
  <c r="Q79" i="13"/>
  <c r="S74" i="20" s="1"/>
  <c r="P79" i="13"/>
  <c r="R74" i="20" s="1"/>
  <c r="O79" i="13"/>
  <c r="Q74" i="20" s="1"/>
  <c r="N79" i="13"/>
  <c r="P74" i="20" s="1"/>
  <c r="M79" i="13"/>
  <c r="O74" i="20" s="1"/>
  <c r="L79" i="13"/>
  <c r="N74" i="20" s="1"/>
  <c r="K79" i="13"/>
  <c r="M74" i="20" s="1"/>
  <c r="J79" i="13"/>
  <c r="L74" i="20" s="1"/>
  <c r="I79" i="13"/>
  <c r="K74" i="20" s="1"/>
  <c r="H79" i="13"/>
  <c r="J74" i="20" s="1"/>
  <c r="G79" i="13"/>
  <c r="I74" i="20" s="1"/>
  <c r="AD78" i="13"/>
  <c r="AC78" i="13"/>
  <c r="AZ6" i="21" s="1"/>
  <c r="AB78" i="13"/>
  <c r="AA78" i="13"/>
  <c r="Z78" i="13"/>
  <c r="Y78" i="13"/>
  <c r="AV6" i="21" s="1"/>
  <c r="X78" i="13"/>
  <c r="W78" i="13"/>
  <c r="V78" i="13"/>
  <c r="U78" i="13"/>
  <c r="AR6" i="21" s="1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T72" i="20" s="1"/>
  <c r="Q77" i="13"/>
  <c r="S72" i="20" s="1"/>
  <c r="P77" i="13"/>
  <c r="R72" i="20" s="1"/>
  <c r="O77" i="13"/>
  <c r="Q72" i="20" s="1"/>
  <c r="N77" i="13"/>
  <c r="P72" i="20" s="1"/>
  <c r="M77" i="13"/>
  <c r="O72" i="20" s="1"/>
  <c r="L77" i="13"/>
  <c r="N72" i="20" s="1"/>
  <c r="K77" i="13"/>
  <c r="M72" i="20" s="1"/>
  <c r="J77" i="13"/>
  <c r="L72" i="20" s="1"/>
  <c r="I77" i="13"/>
  <c r="K72" i="20" s="1"/>
  <c r="H77" i="13"/>
  <c r="J72" i="20" s="1"/>
  <c r="G77" i="13"/>
  <c r="I72" i="20" s="1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T71" i="20" s="1"/>
  <c r="Q76" i="13"/>
  <c r="S71" i="20" s="1"/>
  <c r="P76" i="13"/>
  <c r="R71" i="20" s="1"/>
  <c r="O76" i="13"/>
  <c r="Q71" i="20" s="1"/>
  <c r="N76" i="13"/>
  <c r="P71" i="20" s="1"/>
  <c r="M76" i="13"/>
  <c r="O71" i="20" s="1"/>
  <c r="L76" i="13"/>
  <c r="N71" i="20" s="1"/>
  <c r="K76" i="13"/>
  <c r="M71" i="20" s="1"/>
  <c r="J76" i="13"/>
  <c r="L71" i="20" s="1"/>
  <c r="I76" i="13"/>
  <c r="K71" i="20" s="1"/>
  <c r="H76" i="13"/>
  <c r="J71" i="20" s="1"/>
  <c r="G76" i="13"/>
  <c r="I71" i="20" s="1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T70" i="20" s="1"/>
  <c r="Q75" i="13"/>
  <c r="S70" i="20" s="1"/>
  <c r="P75" i="13"/>
  <c r="R70" i="20" s="1"/>
  <c r="O75" i="13"/>
  <c r="Q70" i="20" s="1"/>
  <c r="N75" i="13"/>
  <c r="P70" i="20" s="1"/>
  <c r="M75" i="13"/>
  <c r="O70" i="20" s="1"/>
  <c r="L75" i="13"/>
  <c r="N70" i="20" s="1"/>
  <c r="K75" i="13"/>
  <c r="M70" i="20" s="1"/>
  <c r="J75" i="13"/>
  <c r="L70" i="20" s="1"/>
  <c r="I75" i="13"/>
  <c r="K70" i="20" s="1"/>
  <c r="H75" i="13"/>
  <c r="J70" i="20" s="1"/>
  <c r="G75" i="13"/>
  <c r="I70" i="20" s="1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T69" i="20" s="1"/>
  <c r="Q74" i="13"/>
  <c r="S69" i="20" s="1"/>
  <c r="P74" i="13"/>
  <c r="R69" i="20" s="1"/>
  <c r="O74" i="13"/>
  <c r="Q69" i="20" s="1"/>
  <c r="N74" i="13"/>
  <c r="P69" i="20" s="1"/>
  <c r="M74" i="13"/>
  <c r="O69" i="20" s="1"/>
  <c r="L74" i="13"/>
  <c r="N69" i="20" s="1"/>
  <c r="K74" i="13"/>
  <c r="M69" i="20" s="1"/>
  <c r="J74" i="13"/>
  <c r="L69" i="20" s="1"/>
  <c r="I74" i="13"/>
  <c r="K69" i="20" s="1"/>
  <c r="H74" i="13"/>
  <c r="J69" i="20" s="1"/>
  <c r="G74" i="13"/>
  <c r="I69" i="20" s="1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T68" i="20" s="1"/>
  <c r="Q73" i="13"/>
  <c r="S68" i="20" s="1"/>
  <c r="P73" i="13"/>
  <c r="R68" i="20" s="1"/>
  <c r="O73" i="13"/>
  <c r="Q68" i="20" s="1"/>
  <c r="N73" i="13"/>
  <c r="P68" i="20" s="1"/>
  <c r="M73" i="13"/>
  <c r="O68" i="20" s="1"/>
  <c r="L73" i="13"/>
  <c r="N68" i="20" s="1"/>
  <c r="K73" i="13"/>
  <c r="M68" i="20" s="1"/>
  <c r="J73" i="13"/>
  <c r="L68" i="20" s="1"/>
  <c r="I73" i="13"/>
  <c r="K68" i="20" s="1"/>
  <c r="H73" i="13"/>
  <c r="J68" i="20" s="1"/>
  <c r="G73" i="13"/>
  <c r="I68" i="20" s="1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T67" i="20" s="1"/>
  <c r="Q72" i="13"/>
  <c r="S67" i="20" s="1"/>
  <c r="P72" i="13"/>
  <c r="R67" i="20" s="1"/>
  <c r="O72" i="13"/>
  <c r="Q67" i="20" s="1"/>
  <c r="N72" i="13"/>
  <c r="P67" i="20" s="1"/>
  <c r="M72" i="13"/>
  <c r="O67" i="20" s="1"/>
  <c r="L72" i="13"/>
  <c r="N67" i="20" s="1"/>
  <c r="K72" i="13"/>
  <c r="M67" i="20" s="1"/>
  <c r="J72" i="13"/>
  <c r="L67" i="20" s="1"/>
  <c r="I72" i="13"/>
  <c r="K67" i="20" s="1"/>
  <c r="H72" i="13"/>
  <c r="J67" i="20" s="1"/>
  <c r="G72" i="13"/>
  <c r="I67" i="20" s="1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T66" i="20" s="1"/>
  <c r="Q71" i="13"/>
  <c r="S66" i="20" s="1"/>
  <c r="P71" i="13"/>
  <c r="R66" i="20" s="1"/>
  <c r="O71" i="13"/>
  <c r="Q66" i="20" s="1"/>
  <c r="N71" i="13"/>
  <c r="P66" i="20" s="1"/>
  <c r="M71" i="13"/>
  <c r="O66" i="20" s="1"/>
  <c r="L71" i="13"/>
  <c r="N66" i="20" s="1"/>
  <c r="K71" i="13"/>
  <c r="M66" i="20" s="1"/>
  <c r="J71" i="13"/>
  <c r="L66" i="20" s="1"/>
  <c r="I71" i="13"/>
  <c r="K66" i="20" s="1"/>
  <c r="H71" i="13"/>
  <c r="J66" i="20" s="1"/>
  <c r="G71" i="13"/>
  <c r="I66" i="20" s="1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T65" i="20" s="1"/>
  <c r="Q70" i="13"/>
  <c r="S65" i="20" s="1"/>
  <c r="P70" i="13"/>
  <c r="R65" i="20" s="1"/>
  <c r="O70" i="13"/>
  <c r="Q65" i="20" s="1"/>
  <c r="N70" i="13"/>
  <c r="P65" i="20" s="1"/>
  <c r="M70" i="13"/>
  <c r="O65" i="20" s="1"/>
  <c r="L70" i="13"/>
  <c r="N65" i="20" s="1"/>
  <c r="K70" i="13"/>
  <c r="M65" i="20" s="1"/>
  <c r="J70" i="13"/>
  <c r="L65" i="20" s="1"/>
  <c r="I70" i="13"/>
  <c r="K65" i="20" s="1"/>
  <c r="H70" i="13"/>
  <c r="J65" i="20" s="1"/>
  <c r="G70" i="13"/>
  <c r="I65" i="20" s="1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T64" i="20" s="1"/>
  <c r="Q69" i="13"/>
  <c r="S64" i="20" s="1"/>
  <c r="P69" i="13"/>
  <c r="R64" i="20" s="1"/>
  <c r="O69" i="13"/>
  <c r="Q64" i="20" s="1"/>
  <c r="N69" i="13"/>
  <c r="P64" i="20" s="1"/>
  <c r="M69" i="13"/>
  <c r="O64" i="20" s="1"/>
  <c r="L69" i="13"/>
  <c r="N64" i="20" s="1"/>
  <c r="K69" i="13"/>
  <c r="M64" i="20" s="1"/>
  <c r="J69" i="13"/>
  <c r="L64" i="20" s="1"/>
  <c r="I69" i="13"/>
  <c r="K64" i="20" s="1"/>
  <c r="H69" i="13"/>
  <c r="J64" i="20" s="1"/>
  <c r="G69" i="13"/>
  <c r="I64" i="20" s="1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T63" i="20" s="1"/>
  <c r="Q68" i="13"/>
  <c r="S63" i="20" s="1"/>
  <c r="P68" i="13"/>
  <c r="R63" i="20" s="1"/>
  <c r="O68" i="13"/>
  <c r="Q63" i="20" s="1"/>
  <c r="N68" i="13"/>
  <c r="P63" i="20" s="1"/>
  <c r="M68" i="13"/>
  <c r="O63" i="20" s="1"/>
  <c r="L68" i="13"/>
  <c r="N63" i="20" s="1"/>
  <c r="K68" i="13"/>
  <c r="M63" i="20" s="1"/>
  <c r="J68" i="13"/>
  <c r="L63" i="20" s="1"/>
  <c r="I68" i="13"/>
  <c r="K63" i="20" s="1"/>
  <c r="H68" i="13"/>
  <c r="J63" i="20" s="1"/>
  <c r="G68" i="13"/>
  <c r="I63" i="20" s="1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T62" i="20" s="1"/>
  <c r="Q67" i="13"/>
  <c r="S62" i="20" s="1"/>
  <c r="P67" i="13"/>
  <c r="R62" i="20" s="1"/>
  <c r="O67" i="13"/>
  <c r="Q62" i="20" s="1"/>
  <c r="N67" i="13"/>
  <c r="P62" i="20" s="1"/>
  <c r="M67" i="13"/>
  <c r="O62" i="20" s="1"/>
  <c r="L67" i="13"/>
  <c r="N62" i="20" s="1"/>
  <c r="K67" i="13"/>
  <c r="M62" i="20" s="1"/>
  <c r="J67" i="13"/>
  <c r="L62" i="20" s="1"/>
  <c r="I67" i="13"/>
  <c r="K62" i="20" s="1"/>
  <c r="H67" i="13"/>
  <c r="J62" i="20" s="1"/>
  <c r="G67" i="13"/>
  <c r="I62" i="20" s="1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T61" i="20" s="1"/>
  <c r="Q66" i="13"/>
  <c r="S61" i="20" s="1"/>
  <c r="P66" i="13"/>
  <c r="R61" i="20" s="1"/>
  <c r="O66" i="13"/>
  <c r="Q61" i="20" s="1"/>
  <c r="N66" i="13"/>
  <c r="P61" i="20" s="1"/>
  <c r="M66" i="13"/>
  <c r="O61" i="20" s="1"/>
  <c r="L66" i="13"/>
  <c r="N61" i="20" s="1"/>
  <c r="K66" i="13"/>
  <c r="M61" i="20" s="1"/>
  <c r="J66" i="13"/>
  <c r="L61" i="20" s="1"/>
  <c r="I66" i="13"/>
  <c r="K61" i="20" s="1"/>
  <c r="H66" i="13"/>
  <c r="J61" i="20" s="1"/>
  <c r="G66" i="13"/>
  <c r="I61" i="20" s="1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T60" i="20" s="1"/>
  <c r="Q65" i="13"/>
  <c r="S60" i="20" s="1"/>
  <c r="P65" i="13"/>
  <c r="R60" i="20" s="1"/>
  <c r="O65" i="13"/>
  <c r="Q60" i="20" s="1"/>
  <c r="N65" i="13"/>
  <c r="P60" i="20" s="1"/>
  <c r="M65" i="13"/>
  <c r="O60" i="20" s="1"/>
  <c r="L65" i="13"/>
  <c r="N60" i="20" s="1"/>
  <c r="K65" i="13"/>
  <c r="M60" i="20" s="1"/>
  <c r="J65" i="13"/>
  <c r="L60" i="20" s="1"/>
  <c r="I65" i="13"/>
  <c r="K60" i="20" s="1"/>
  <c r="H65" i="13"/>
  <c r="J60" i="20" s="1"/>
  <c r="G65" i="13"/>
  <c r="I60" i="20" s="1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T59" i="20" s="1"/>
  <c r="Q64" i="13"/>
  <c r="S59" i="20" s="1"/>
  <c r="P64" i="13"/>
  <c r="R59" i="20" s="1"/>
  <c r="O64" i="13"/>
  <c r="Q59" i="20" s="1"/>
  <c r="N64" i="13"/>
  <c r="P59" i="20" s="1"/>
  <c r="M64" i="13"/>
  <c r="O59" i="20" s="1"/>
  <c r="L64" i="13"/>
  <c r="N59" i="20" s="1"/>
  <c r="K64" i="13"/>
  <c r="M59" i="20" s="1"/>
  <c r="J64" i="13"/>
  <c r="L59" i="20" s="1"/>
  <c r="I64" i="13"/>
  <c r="K59" i="20" s="1"/>
  <c r="H64" i="13"/>
  <c r="J59" i="20" s="1"/>
  <c r="G64" i="13"/>
  <c r="I59" i="20" s="1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T58" i="20" s="1"/>
  <c r="Q63" i="13"/>
  <c r="S58" i="20" s="1"/>
  <c r="P63" i="13"/>
  <c r="R58" i="20" s="1"/>
  <c r="O63" i="13"/>
  <c r="Q58" i="20" s="1"/>
  <c r="N63" i="13"/>
  <c r="P58" i="20" s="1"/>
  <c r="M63" i="13"/>
  <c r="O58" i="20" s="1"/>
  <c r="L63" i="13"/>
  <c r="N58" i="20" s="1"/>
  <c r="K63" i="13"/>
  <c r="M58" i="20" s="1"/>
  <c r="J63" i="13"/>
  <c r="L58" i="20" s="1"/>
  <c r="I63" i="13"/>
  <c r="K58" i="20" s="1"/>
  <c r="H63" i="13"/>
  <c r="J58" i="20" s="1"/>
  <c r="G63" i="13"/>
  <c r="I58" i="20" s="1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T57" i="20" s="1"/>
  <c r="Q62" i="13"/>
  <c r="S57" i="20" s="1"/>
  <c r="P62" i="13"/>
  <c r="R57" i="20" s="1"/>
  <c r="O62" i="13"/>
  <c r="Q57" i="20" s="1"/>
  <c r="N62" i="13"/>
  <c r="P57" i="20" s="1"/>
  <c r="M62" i="13"/>
  <c r="O57" i="20" s="1"/>
  <c r="L62" i="13"/>
  <c r="N57" i="20" s="1"/>
  <c r="K62" i="13"/>
  <c r="M57" i="20" s="1"/>
  <c r="J62" i="13"/>
  <c r="L57" i="20" s="1"/>
  <c r="I62" i="13"/>
  <c r="K57" i="20" s="1"/>
  <c r="H62" i="13"/>
  <c r="J57" i="20" s="1"/>
  <c r="G62" i="13"/>
  <c r="I57" i="20" s="1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T56" i="20" s="1"/>
  <c r="Q61" i="13"/>
  <c r="S56" i="20" s="1"/>
  <c r="P61" i="13"/>
  <c r="R56" i="20" s="1"/>
  <c r="O61" i="13"/>
  <c r="Q56" i="20" s="1"/>
  <c r="N61" i="13"/>
  <c r="P56" i="20" s="1"/>
  <c r="M61" i="13"/>
  <c r="O56" i="20" s="1"/>
  <c r="L61" i="13"/>
  <c r="N56" i="20" s="1"/>
  <c r="K61" i="13"/>
  <c r="M56" i="20" s="1"/>
  <c r="J61" i="13"/>
  <c r="L56" i="20" s="1"/>
  <c r="I61" i="13"/>
  <c r="K56" i="20" s="1"/>
  <c r="H61" i="13"/>
  <c r="J56" i="20" s="1"/>
  <c r="G61" i="13"/>
  <c r="I56" i="20" s="1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T55" i="20" s="1"/>
  <c r="Q60" i="13"/>
  <c r="S55" i="20" s="1"/>
  <c r="P60" i="13"/>
  <c r="R55" i="20" s="1"/>
  <c r="O60" i="13"/>
  <c r="Q55" i="20" s="1"/>
  <c r="N60" i="13"/>
  <c r="P55" i="20" s="1"/>
  <c r="M60" i="13"/>
  <c r="O55" i="20" s="1"/>
  <c r="L60" i="13"/>
  <c r="N55" i="20" s="1"/>
  <c r="K60" i="13"/>
  <c r="M55" i="20" s="1"/>
  <c r="J60" i="13"/>
  <c r="L55" i="20" s="1"/>
  <c r="I60" i="13"/>
  <c r="K55" i="20" s="1"/>
  <c r="H60" i="13"/>
  <c r="J55" i="20" s="1"/>
  <c r="G60" i="13"/>
  <c r="I55" i="20" s="1"/>
  <c r="AD59" i="13"/>
  <c r="AC59" i="13"/>
  <c r="AB59" i="13"/>
  <c r="AY5" i="21" s="1"/>
  <c r="AA59" i="13"/>
  <c r="Z59" i="13"/>
  <c r="Y59" i="13"/>
  <c r="X59" i="13"/>
  <c r="AU5" i="21" s="1"/>
  <c r="W59" i="13"/>
  <c r="V59" i="13"/>
  <c r="U59" i="13"/>
  <c r="T59" i="13"/>
  <c r="AQ5" i="21" s="1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T54" i="20" s="1"/>
  <c r="Q58" i="13"/>
  <c r="S54" i="20" s="1"/>
  <c r="P58" i="13"/>
  <c r="R54" i="20" s="1"/>
  <c r="O58" i="13"/>
  <c r="Q54" i="20" s="1"/>
  <c r="N58" i="13"/>
  <c r="P54" i="20" s="1"/>
  <c r="M58" i="13"/>
  <c r="O54" i="20" s="1"/>
  <c r="L58" i="13"/>
  <c r="N54" i="20" s="1"/>
  <c r="K58" i="13"/>
  <c r="M54" i="20" s="1"/>
  <c r="J58" i="13"/>
  <c r="L54" i="20" s="1"/>
  <c r="I58" i="13"/>
  <c r="K54" i="20" s="1"/>
  <c r="H58" i="13"/>
  <c r="J54" i="20" s="1"/>
  <c r="G58" i="13"/>
  <c r="I54" i="20" s="1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T53" i="20" s="1"/>
  <c r="Q57" i="13"/>
  <c r="S53" i="20" s="1"/>
  <c r="P57" i="13"/>
  <c r="R53" i="20" s="1"/>
  <c r="O57" i="13"/>
  <c r="Q53" i="20" s="1"/>
  <c r="N57" i="13"/>
  <c r="P53" i="20" s="1"/>
  <c r="M57" i="13"/>
  <c r="O53" i="20" s="1"/>
  <c r="L57" i="13"/>
  <c r="N53" i="20" s="1"/>
  <c r="K57" i="13"/>
  <c r="M53" i="20" s="1"/>
  <c r="J57" i="13"/>
  <c r="L53" i="20" s="1"/>
  <c r="I57" i="13"/>
  <c r="K53" i="20" s="1"/>
  <c r="H57" i="13"/>
  <c r="J53" i="20" s="1"/>
  <c r="G57" i="13"/>
  <c r="I53" i="20" s="1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T52" i="20" s="1"/>
  <c r="Q56" i="13"/>
  <c r="S52" i="20" s="1"/>
  <c r="P56" i="13"/>
  <c r="R52" i="20" s="1"/>
  <c r="O56" i="13"/>
  <c r="Q52" i="20" s="1"/>
  <c r="N56" i="13"/>
  <c r="P52" i="20" s="1"/>
  <c r="M56" i="13"/>
  <c r="O52" i="20" s="1"/>
  <c r="L56" i="13"/>
  <c r="N52" i="20" s="1"/>
  <c r="K56" i="13"/>
  <c r="M52" i="20" s="1"/>
  <c r="J56" i="13"/>
  <c r="L52" i="20" s="1"/>
  <c r="I56" i="13"/>
  <c r="K52" i="20" s="1"/>
  <c r="H56" i="13"/>
  <c r="J52" i="20" s="1"/>
  <c r="G56" i="13"/>
  <c r="I52" i="20" s="1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T51" i="20" s="1"/>
  <c r="Q55" i="13"/>
  <c r="S51" i="20" s="1"/>
  <c r="P55" i="13"/>
  <c r="R51" i="20" s="1"/>
  <c r="O55" i="13"/>
  <c r="Q51" i="20" s="1"/>
  <c r="N55" i="13"/>
  <c r="P51" i="20" s="1"/>
  <c r="M55" i="13"/>
  <c r="O51" i="20" s="1"/>
  <c r="L55" i="13"/>
  <c r="N51" i="20" s="1"/>
  <c r="K55" i="13"/>
  <c r="M51" i="20" s="1"/>
  <c r="J55" i="13"/>
  <c r="L51" i="20" s="1"/>
  <c r="I55" i="13"/>
  <c r="K51" i="20" s="1"/>
  <c r="H55" i="13"/>
  <c r="J51" i="20" s="1"/>
  <c r="G55" i="13"/>
  <c r="I51" i="20" s="1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T50" i="20" s="1"/>
  <c r="Q54" i="13"/>
  <c r="S50" i="20" s="1"/>
  <c r="P54" i="13"/>
  <c r="R50" i="20" s="1"/>
  <c r="O54" i="13"/>
  <c r="Q50" i="20" s="1"/>
  <c r="N54" i="13"/>
  <c r="P50" i="20" s="1"/>
  <c r="M54" i="13"/>
  <c r="O50" i="20" s="1"/>
  <c r="L54" i="13"/>
  <c r="N50" i="20" s="1"/>
  <c r="K54" i="13"/>
  <c r="M50" i="20" s="1"/>
  <c r="J54" i="13"/>
  <c r="L50" i="20" s="1"/>
  <c r="I54" i="13"/>
  <c r="K50" i="20" s="1"/>
  <c r="H54" i="13"/>
  <c r="J50" i="20" s="1"/>
  <c r="G54" i="13"/>
  <c r="I50" i="20" s="1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T49" i="20" s="1"/>
  <c r="Q53" i="13"/>
  <c r="S49" i="20" s="1"/>
  <c r="P53" i="13"/>
  <c r="R49" i="20" s="1"/>
  <c r="O53" i="13"/>
  <c r="Q49" i="20" s="1"/>
  <c r="N53" i="13"/>
  <c r="P49" i="20" s="1"/>
  <c r="M53" i="13"/>
  <c r="O49" i="20" s="1"/>
  <c r="L53" i="13"/>
  <c r="N49" i="20" s="1"/>
  <c r="K53" i="13"/>
  <c r="M49" i="20" s="1"/>
  <c r="J53" i="13"/>
  <c r="L49" i="20" s="1"/>
  <c r="I53" i="13"/>
  <c r="K49" i="20" s="1"/>
  <c r="H53" i="13"/>
  <c r="J49" i="20" s="1"/>
  <c r="G53" i="13"/>
  <c r="I49" i="20" s="1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T48" i="20" s="1"/>
  <c r="Q52" i="13"/>
  <c r="S48" i="20" s="1"/>
  <c r="P52" i="13"/>
  <c r="R48" i="20" s="1"/>
  <c r="O52" i="13"/>
  <c r="Q48" i="20" s="1"/>
  <c r="N52" i="13"/>
  <c r="P48" i="20" s="1"/>
  <c r="M52" i="13"/>
  <c r="O48" i="20" s="1"/>
  <c r="L52" i="13"/>
  <c r="N48" i="20" s="1"/>
  <c r="K52" i="13"/>
  <c r="M48" i="20" s="1"/>
  <c r="J52" i="13"/>
  <c r="L48" i="20" s="1"/>
  <c r="I52" i="13"/>
  <c r="K48" i="20" s="1"/>
  <c r="H52" i="13"/>
  <c r="J48" i="20" s="1"/>
  <c r="G52" i="13"/>
  <c r="I48" i="20" s="1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T47" i="20" s="1"/>
  <c r="Q51" i="13"/>
  <c r="S47" i="20" s="1"/>
  <c r="P51" i="13"/>
  <c r="R47" i="20" s="1"/>
  <c r="O51" i="13"/>
  <c r="Q47" i="20" s="1"/>
  <c r="N51" i="13"/>
  <c r="P47" i="20" s="1"/>
  <c r="M51" i="13"/>
  <c r="O47" i="20" s="1"/>
  <c r="L51" i="13"/>
  <c r="N47" i="20" s="1"/>
  <c r="K51" i="13"/>
  <c r="M47" i="20" s="1"/>
  <c r="J51" i="13"/>
  <c r="L47" i="20" s="1"/>
  <c r="I51" i="13"/>
  <c r="K47" i="20" s="1"/>
  <c r="H51" i="13"/>
  <c r="J47" i="20" s="1"/>
  <c r="G51" i="13"/>
  <c r="I47" i="20" s="1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T46" i="20" s="1"/>
  <c r="Q50" i="13"/>
  <c r="S46" i="20" s="1"/>
  <c r="P50" i="13"/>
  <c r="R46" i="20" s="1"/>
  <c r="O50" i="13"/>
  <c r="Q46" i="20" s="1"/>
  <c r="N50" i="13"/>
  <c r="P46" i="20" s="1"/>
  <c r="M50" i="13"/>
  <c r="O46" i="20" s="1"/>
  <c r="L50" i="13"/>
  <c r="N46" i="20" s="1"/>
  <c r="K50" i="13"/>
  <c r="M46" i="20" s="1"/>
  <c r="J50" i="13"/>
  <c r="L46" i="20" s="1"/>
  <c r="I50" i="13"/>
  <c r="K46" i="20" s="1"/>
  <c r="H50" i="13"/>
  <c r="J46" i="20" s="1"/>
  <c r="G50" i="13"/>
  <c r="I46" i="20" s="1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T45" i="20" s="1"/>
  <c r="Q49" i="13"/>
  <c r="S45" i="20" s="1"/>
  <c r="P49" i="13"/>
  <c r="R45" i="20" s="1"/>
  <c r="O49" i="13"/>
  <c r="Q45" i="20" s="1"/>
  <c r="N49" i="13"/>
  <c r="P45" i="20" s="1"/>
  <c r="M49" i="13"/>
  <c r="O45" i="20" s="1"/>
  <c r="L49" i="13"/>
  <c r="N45" i="20" s="1"/>
  <c r="K49" i="13"/>
  <c r="M45" i="20" s="1"/>
  <c r="J49" i="13"/>
  <c r="L45" i="20" s="1"/>
  <c r="I49" i="13"/>
  <c r="K45" i="20" s="1"/>
  <c r="H49" i="13"/>
  <c r="J45" i="20" s="1"/>
  <c r="G49" i="13"/>
  <c r="I45" i="20" s="1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T44" i="20" s="1"/>
  <c r="Q48" i="13"/>
  <c r="S44" i="20" s="1"/>
  <c r="P48" i="13"/>
  <c r="R44" i="20" s="1"/>
  <c r="O48" i="13"/>
  <c r="Q44" i="20" s="1"/>
  <c r="N48" i="13"/>
  <c r="P44" i="20" s="1"/>
  <c r="M48" i="13"/>
  <c r="O44" i="20" s="1"/>
  <c r="L48" i="13"/>
  <c r="N44" i="20" s="1"/>
  <c r="K48" i="13"/>
  <c r="M44" i="20" s="1"/>
  <c r="J48" i="13"/>
  <c r="L44" i="20" s="1"/>
  <c r="I48" i="13"/>
  <c r="K44" i="20" s="1"/>
  <c r="H48" i="13"/>
  <c r="J44" i="20" s="1"/>
  <c r="G48" i="13"/>
  <c r="I44" i="20" s="1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T43" i="20" s="1"/>
  <c r="Q47" i="13"/>
  <c r="S43" i="20" s="1"/>
  <c r="P47" i="13"/>
  <c r="R43" i="20" s="1"/>
  <c r="O47" i="13"/>
  <c r="Q43" i="20" s="1"/>
  <c r="N47" i="13"/>
  <c r="P43" i="20" s="1"/>
  <c r="M47" i="13"/>
  <c r="O43" i="20" s="1"/>
  <c r="L47" i="13"/>
  <c r="N43" i="20" s="1"/>
  <c r="K47" i="13"/>
  <c r="M43" i="20" s="1"/>
  <c r="J47" i="13"/>
  <c r="L43" i="20" s="1"/>
  <c r="I47" i="13"/>
  <c r="K43" i="20" s="1"/>
  <c r="H47" i="13"/>
  <c r="J43" i="20" s="1"/>
  <c r="G47" i="13"/>
  <c r="I43" i="20" s="1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T42" i="20" s="1"/>
  <c r="Q46" i="13"/>
  <c r="S42" i="20" s="1"/>
  <c r="P46" i="13"/>
  <c r="R42" i="20" s="1"/>
  <c r="O46" i="13"/>
  <c r="Q42" i="20" s="1"/>
  <c r="N46" i="13"/>
  <c r="P42" i="20" s="1"/>
  <c r="M46" i="13"/>
  <c r="O42" i="20" s="1"/>
  <c r="L46" i="13"/>
  <c r="N42" i="20" s="1"/>
  <c r="K46" i="13"/>
  <c r="M42" i="20" s="1"/>
  <c r="J46" i="13"/>
  <c r="L42" i="20" s="1"/>
  <c r="I46" i="13"/>
  <c r="K42" i="20" s="1"/>
  <c r="H46" i="13"/>
  <c r="J42" i="20" s="1"/>
  <c r="G46" i="13"/>
  <c r="I42" i="20" s="1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T41" i="20" s="1"/>
  <c r="Q44" i="13"/>
  <c r="S41" i="20" s="1"/>
  <c r="P44" i="13"/>
  <c r="R41" i="20" s="1"/>
  <c r="O44" i="13"/>
  <c r="Q41" i="20" s="1"/>
  <c r="N44" i="13"/>
  <c r="P41" i="20" s="1"/>
  <c r="M44" i="13"/>
  <c r="O41" i="20" s="1"/>
  <c r="L44" i="13"/>
  <c r="N41" i="20" s="1"/>
  <c r="K44" i="13"/>
  <c r="M41" i="20" s="1"/>
  <c r="J44" i="13"/>
  <c r="L41" i="20" s="1"/>
  <c r="I44" i="13"/>
  <c r="K41" i="20" s="1"/>
  <c r="H44" i="13"/>
  <c r="J41" i="20" s="1"/>
  <c r="G44" i="13"/>
  <c r="I41" i="20" s="1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T40" i="20" s="1"/>
  <c r="Q43" i="13"/>
  <c r="S40" i="20" s="1"/>
  <c r="P43" i="13"/>
  <c r="R40" i="20" s="1"/>
  <c r="O43" i="13"/>
  <c r="Q40" i="20" s="1"/>
  <c r="N43" i="13"/>
  <c r="P40" i="20" s="1"/>
  <c r="M43" i="13"/>
  <c r="O40" i="20" s="1"/>
  <c r="L43" i="13"/>
  <c r="N40" i="20" s="1"/>
  <c r="K43" i="13"/>
  <c r="M40" i="20" s="1"/>
  <c r="J43" i="13"/>
  <c r="L40" i="20" s="1"/>
  <c r="I43" i="13"/>
  <c r="K40" i="20" s="1"/>
  <c r="H43" i="13"/>
  <c r="J40" i="20" s="1"/>
  <c r="G43" i="13"/>
  <c r="I40" i="20" s="1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T39" i="20" s="1"/>
  <c r="Q42" i="13"/>
  <c r="S39" i="20" s="1"/>
  <c r="P42" i="13"/>
  <c r="R39" i="20" s="1"/>
  <c r="O42" i="13"/>
  <c r="Q39" i="20" s="1"/>
  <c r="N42" i="13"/>
  <c r="P39" i="20" s="1"/>
  <c r="M42" i="13"/>
  <c r="O39" i="20" s="1"/>
  <c r="L42" i="13"/>
  <c r="N39" i="20" s="1"/>
  <c r="K42" i="13"/>
  <c r="M39" i="20" s="1"/>
  <c r="J42" i="13"/>
  <c r="L39" i="20" s="1"/>
  <c r="I42" i="13"/>
  <c r="K39" i="20" s="1"/>
  <c r="H42" i="13"/>
  <c r="J39" i="20" s="1"/>
  <c r="G42" i="13"/>
  <c r="I39" i="20" s="1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T38" i="20" s="1"/>
  <c r="Q41" i="13"/>
  <c r="S38" i="20" s="1"/>
  <c r="P41" i="13"/>
  <c r="R38" i="20" s="1"/>
  <c r="O41" i="13"/>
  <c r="Q38" i="20" s="1"/>
  <c r="N41" i="13"/>
  <c r="P38" i="20" s="1"/>
  <c r="M41" i="13"/>
  <c r="O38" i="20" s="1"/>
  <c r="L41" i="13"/>
  <c r="N38" i="20" s="1"/>
  <c r="K41" i="13"/>
  <c r="M38" i="20" s="1"/>
  <c r="J41" i="13"/>
  <c r="L38" i="20" s="1"/>
  <c r="I41" i="13"/>
  <c r="K38" i="20" s="1"/>
  <c r="H41" i="13"/>
  <c r="J38" i="20" s="1"/>
  <c r="G41" i="13"/>
  <c r="I38" i="20" s="1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T37" i="20" s="1"/>
  <c r="Q40" i="13"/>
  <c r="S37" i="20" s="1"/>
  <c r="P40" i="13"/>
  <c r="R37" i="20" s="1"/>
  <c r="O40" i="13"/>
  <c r="Q37" i="20" s="1"/>
  <c r="N40" i="13"/>
  <c r="P37" i="20" s="1"/>
  <c r="M40" i="13"/>
  <c r="O37" i="20" s="1"/>
  <c r="L40" i="13"/>
  <c r="N37" i="20" s="1"/>
  <c r="K40" i="13"/>
  <c r="M37" i="20" s="1"/>
  <c r="J40" i="13"/>
  <c r="L37" i="20" s="1"/>
  <c r="I40" i="13"/>
  <c r="K37" i="20" s="1"/>
  <c r="H40" i="13"/>
  <c r="J37" i="20" s="1"/>
  <c r="G40" i="13"/>
  <c r="I37" i="20" s="1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T36" i="20" s="1"/>
  <c r="Q39" i="13"/>
  <c r="S36" i="20" s="1"/>
  <c r="P39" i="13"/>
  <c r="R36" i="20" s="1"/>
  <c r="O39" i="13"/>
  <c r="Q36" i="20" s="1"/>
  <c r="N39" i="13"/>
  <c r="P36" i="20" s="1"/>
  <c r="M39" i="13"/>
  <c r="O36" i="20" s="1"/>
  <c r="L39" i="13"/>
  <c r="N36" i="20" s="1"/>
  <c r="K39" i="13"/>
  <c r="M36" i="20" s="1"/>
  <c r="J39" i="13"/>
  <c r="L36" i="20" s="1"/>
  <c r="I39" i="13"/>
  <c r="K36" i="20" s="1"/>
  <c r="H39" i="13"/>
  <c r="J36" i="20" s="1"/>
  <c r="G39" i="13"/>
  <c r="I36" i="20" s="1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T35" i="20" s="1"/>
  <c r="Q38" i="13"/>
  <c r="S35" i="20" s="1"/>
  <c r="P38" i="13"/>
  <c r="R35" i="20" s="1"/>
  <c r="O38" i="13"/>
  <c r="Q35" i="20" s="1"/>
  <c r="N38" i="13"/>
  <c r="P35" i="20" s="1"/>
  <c r="M38" i="13"/>
  <c r="O35" i="20" s="1"/>
  <c r="L38" i="13"/>
  <c r="N35" i="20" s="1"/>
  <c r="K38" i="13"/>
  <c r="M35" i="20" s="1"/>
  <c r="J38" i="13"/>
  <c r="L35" i="20" s="1"/>
  <c r="I38" i="13"/>
  <c r="K35" i="20" s="1"/>
  <c r="H38" i="13"/>
  <c r="J35" i="20" s="1"/>
  <c r="G38" i="13"/>
  <c r="I35" i="20" s="1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T34" i="20" s="1"/>
  <c r="Q36" i="13"/>
  <c r="S34" i="20" s="1"/>
  <c r="P36" i="13"/>
  <c r="R34" i="20" s="1"/>
  <c r="O36" i="13"/>
  <c r="Q34" i="20" s="1"/>
  <c r="N36" i="13"/>
  <c r="P34" i="20" s="1"/>
  <c r="M36" i="13"/>
  <c r="O34" i="20" s="1"/>
  <c r="L36" i="13"/>
  <c r="N34" i="20" s="1"/>
  <c r="K36" i="13"/>
  <c r="M34" i="20" s="1"/>
  <c r="J36" i="13"/>
  <c r="L34" i="20" s="1"/>
  <c r="I36" i="13"/>
  <c r="K34" i="20" s="1"/>
  <c r="H36" i="13"/>
  <c r="J34" i="20" s="1"/>
  <c r="G36" i="13"/>
  <c r="I34" i="20" s="1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T33" i="20" s="1"/>
  <c r="Q35" i="13"/>
  <c r="S33" i="20" s="1"/>
  <c r="P35" i="13"/>
  <c r="R33" i="20" s="1"/>
  <c r="O35" i="13"/>
  <c r="Q33" i="20" s="1"/>
  <c r="N35" i="13"/>
  <c r="P33" i="20" s="1"/>
  <c r="M35" i="13"/>
  <c r="O33" i="20" s="1"/>
  <c r="L35" i="13"/>
  <c r="N33" i="20" s="1"/>
  <c r="K35" i="13"/>
  <c r="M33" i="20" s="1"/>
  <c r="J35" i="13"/>
  <c r="L33" i="20" s="1"/>
  <c r="I35" i="13"/>
  <c r="K33" i="20" s="1"/>
  <c r="H35" i="13"/>
  <c r="J33" i="20" s="1"/>
  <c r="G35" i="13"/>
  <c r="I33" i="20" s="1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T32" i="20" s="1"/>
  <c r="Q34" i="13"/>
  <c r="S32" i="20" s="1"/>
  <c r="P34" i="13"/>
  <c r="R32" i="20" s="1"/>
  <c r="O34" i="13"/>
  <c r="Q32" i="20" s="1"/>
  <c r="N34" i="13"/>
  <c r="P32" i="20" s="1"/>
  <c r="M34" i="13"/>
  <c r="O32" i="20" s="1"/>
  <c r="L34" i="13"/>
  <c r="N32" i="20" s="1"/>
  <c r="K34" i="13"/>
  <c r="M32" i="20" s="1"/>
  <c r="J34" i="13"/>
  <c r="L32" i="20" s="1"/>
  <c r="I34" i="13"/>
  <c r="K32" i="20" s="1"/>
  <c r="H34" i="13"/>
  <c r="J32" i="20" s="1"/>
  <c r="G34" i="13"/>
  <c r="I32" i="20" s="1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T31" i="20" s="1"/>
  <c r="Q33" i="13"/>
  <c r="S31" i="20" s="1"/>
  <c r="P33" i="13"/>
  <c r="R31" i="20" s="1"/>
  <c r="O33" i="13"/>
  <c r="Q31" i="20" s="1"/>
  <c r="N33" i="13"/>
  <c r="P31" i="20" s="1"/>
  <c r="M33" i="13"/>
  <c r="O31" i="20" s="1"/>
  <c r="L33" i="13"/>
  <c r="N31" i="20" s="1"/>
  <c r="K33" i="13"/>
  <c r="M31" i="20" s="1"/>
  <c r="J33" i="13"/>
  <c r="L31" i="20" s="1"/>
  <c r="I33" i="13"/>
  <c r="K31" i="20" s="1"/>
  <c r="H33" i="13"/>
  <c r="J31" i="20" s="1"/>
  <c r="G33" i="13"/>
  <c r="I31" i="20" s="1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T30" i="20" s="1"/>
  <c r="Q32" i="13"/>
  <c r="S30" i="20" s="1"/>
  <c r="P32" i="13"/>
  <c r="R30" i="20" s="1"/>
  <c r="O32" i="13"/>
  <c r="Q30" i="20" s="1"/>
  <c r="N32" i="13"/>
  <c r="P30" i="20" s="1"/>
  <c r="M32" i="13"/>
  <c r="O30" i="20" s="1"/>
  <c r="L32" i="13"/>
  <c r="N30" i="20" s="1"/>
  <c r="K32" i="13"/>
  <c r="M30" i="20" s="1"/>
  <c r="J32" i="13"/>
  <c r="L30" i="20" s="1"/>
  <c r="I32" i="13"/>
  <c r="K30" i="20" s="1"/>
  <c r="H32" i="13"/>
  <c r="J30" i="20" s="1"/>
  <c r="G32" i="13"/>
  <c r="I30" i="20" s="1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T29" i="20" s="1"/>
  <c r="Q31" i="13"/>
  <c r="S29" i="20" s="1"/>
  <c r="P31" i="13"/>
  <c r="R29" i="20" s="1"/>
  <c r="O31" i="13"/>
  <c r="Q29" i="20" s="1"/>
  <c r="N31" i="13"/>
  <c r="P29" i="20" s="1"/>
  <c r="M31" i="13"/>
  <c r="O29" i="20" s="1"/>
  <c r="L31" i="13"/>
  <c r="N29" i="20" s="1"/>
  <c r="K31" i="13"/>
  <c r="M29" i="20" s="1"/>
  <c r="J31" i="13"/>
  <c r="L29" i="20" s="1"/>
  <c r="I31" i="13"/>
  <c r="K29" i="20" s="1"/>
  <c r="H31" i="13"/>
  <c r="J29" i="20" s="1"/>
  <c r="G31" i="13"/>
  <c r="I29" i="20" s="1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T28" i="20" s="1"/>
  <c r="Q30" i="13"/>
  <c r="S28" i="20" s="1"/>
  <c r="P30" i="13"/>
  <c r="R28" i="20" s="1"/>
  <c r="O30" i="13"/>
  <c r="Q28" i="20" s="1"/>
  <c r="N30" i="13"/>
  <c r="P28" i="20" s="1"/>
  <c r="M30" i="13"/>
  <c r="O28" i="20" s="1"/>
  <c r="L30" i="13"/>
  <c r="N28" i="20" s="1"/>
  <c r="K30" i="13"/>
  <c r="M28" i="20" s="1"/>
  <c r="J30" i="13"/>
  <c r="L28" i="20" s="1"/>
  <c r="I30" i="13"/>
  <c r="K28" i="20" s="1"/>
  <c r="H30" i="13"/>
  <c r="J28" i="20" s="1"/>
  <c r="G30" i="13"/>
  <c r="I28" i="20" s="1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T27" i="20" s="1"/>
  <c r="Q29" i="13"/>
  <c r="S27" i="20" s="1"/>
  <c r="P29" i="13"/>
  <c r="R27" i="20" s="1"/>
  <c r="O29" i="13"/>
  <c r="Q27" i="20" s="1"/>
  <c r="N29" i="13"/>
  <c r="P27" i="20" s="1"/>
  <c r="M29" i="13"/>
  <c r="O27" i="20" s="1"/>
  <c r="L29" i="13"/>
  <c r="N27" i="20" s="1"/>
  <c r="K29" i="13"/>
  <c r="M27" i="20" s="1"/>
  <c r="J29" i="13"/>
  <c r="L27" i="20" s="1"/>
  <c r="I29" i="13"/>
  <c r="K27" i="20" s="1"/>
  <c r="H29" i="13"/>
  <c r="J27" i="20" s="1"/>
  <c r="G29" i="13"/>
  <c r="I27" i="20" s="1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T26" i="20" s="1"/>
  <c r="Q28" i="13"/>
  <c r="S26" i="20" s="1"/>
  <c r="P28" i="13"/>
  <c r="R26" i="20" s="1"/>
  <c r="O28" i="13"/>
  <c r="Q26" i="20" s="1"/>
  <c r="N28" i="13"/>
  <c r="P26" i="20" s="1"/>
  <c r="M28" i="13"/>
  <c r="O26" i="20" s="1"/>
  <c r="L28" i="13"/>
  <c r="N26" i="20" s="1"/>
  <c r="K28" i="13"/>
  <c r="M26" i="20" s="1"/>
  <c r="J28" i="13"/>
  <c r="L26" i="20" s="1"/>
  <c r="I28" i="13"/>
  <c r="K26" i="20" s="1"/>
  <c r="H28" i="13"/>
  <c r="J26" i="20" s="1"/>
  <c r="G28" i="13"/>
  <c r="I26" i="20" s="1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T25" i="20" s="1"/>
  <c r="Q27" i="13"/>
  <c r="S25" i="20" s="1"/>
  <c r="P27" i="13"/>
  <c r="R25" i="20" s="1"/>
  <c r="O27" i="13"/>
  <c r="Q25" i="20" s="1"/>
  <c r="N27" i="13"/>
  <c r="P25" i="20" s="1"/>
  <c r="M27" i="13"/>
  <c r="O25" i="20" s="1"/>
  <c r="L27" i="13"/>
  <c r="N25" i="20" s="1"/>
  <c r="K27" i="13"/>
  <c r="M25" i="20" s="1"/>
  <c r="J27" i="13"/>
  <c r="L25" i="20" s="1"/>
  <c r="I27" i="13"/>
  <c r="K25" i="20" s="1"/>
  <c r="H27" i="13"/>
  <c r="J25" i="20" s="1"/>
  <c r="G27" i="13"/>
  <c r="I25" i="20" s="1"/>
  <c r="AD26" i="13"/>
  <c r="AC26" i="13"/>
  <c r="AZ4" i="21" s="1"/>
  <c r="AB26" i="13"/>
  <c r="AA26" i="13"/>
  <c r="Z26" i="13"/>
  <c r="Y26" i="13"/>
  <c r="AV4" i="21" s="1"/>
  <c r="X26" i="13"/>
  <c r="W26" i="13"/>
  <c r="V26" i="13"/>
  <c r="U26" i="13"/>
  <c r="AR4" i="21" s="1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T23" i="20" s="1"/>
  <c r="Q25" i="13"/>
  <c r="S23" i="20" s="1"/>
  <c r="P25" i="13"/>
  <c r="R23" i="20" s="1"/>
  <c r="O25" i="13"/>
  <c r="Q23" i="20" s="1"/>
  <c r="N25" i="13"/>
  <c r="P23" i="20" s="1"/>
  <c r="M25" i="13"/>
  <c r="O23" i="20" s="1"/>
  <c r="L25" i="13"/>
  <c r="N23" i="20" s="1"/>
  <c r="K25" i="13"/>
  <c r="M23" i="20" s="1"/>
  <c r="J25" i="13"/>
  <c r="L23" i="20" s="1"/>
  <c r="I25" i="13"/>
  <c r="K23" i="20" s="1"/>
  <c r="H25" i="13"/>
  <c r="J23" i="20" s="1"/>
  <c r="G25" i="13"/>
  <c r="I23" i="20" s="1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T22" i="20" s="1"/>
  <c r="Q24" i="13"/>
  <c r="S22" i="20" s="1"/>
  <c r="P24" i="13"/>
  <c r="R22" i="20" s="1"/>
  <c r="O24" i="13"/>
  <c r="Q22" i="20" s="1"/>
  <c r="N24" i="13"/>
  <c r="P22" i="20" s="1"/>
  <c r="M24" i="13"/>
  <c r="O22" i="20" s="1"/>
  <c r="L24" i="13"/>
  <c r="N22" i="20" s="1"/>
  <c r="K24" i="13"/>
  <c r="M22" i="20" s="1"/>
  <c r="J24" i="13"/>
  <c r="L22" i="20" s="1"/>
  <c r="I24" i="13"/>
  <c r="K22" i="20" s="1"/>
  <c r="H24" i="13"/>
  <c r="J22" i="20" s="1"/>
  <c r="G24" i="13"/>
  <c r="I22" i="20" s="1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T21" i="20" s="1"/>
  <c r="Q23" i="13"/>
  <c r="S21" i="20" s="1"/>
  <c r="P23" i="13"/>
  <c r="R21" i="20" s="1"/>
  <c r="O23" i="13"/>
  <c r="Q21" i="20" s="1"/>
  <c r="N23" i="13"/>
  <c r="P21" i="20" s="1"/>
  <c r="M23" i="13"/>
  <c r="O21" i="20" s="1"/>
  <c r="L23" i="13"/>
  <c r="N21" i="20" s="1"/>
  <c r="K23" i="13"/>
  <c r="M21" i="20" s="1"/>
  <c r="J23" i="13"/>
  <c r="L21" i="20" s="1"/>
  <c r="I23" i="13"/>
  <c r="K21" i="20" s="1"/>
  <c r="H23" i="13"/>
  <c r="J21" i="20" s="1"/>
  <c r="G23" i="13"/>
  <c r="I21" i="20" s="1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T20" i="20" s="1"/>
  <c r="Q22" i="13"/>
  <c r="S20" i="20" s="1"/>
  <c r="P22" i="13"/>
  <c r="R20" i="20" s="1"/>
  <c r="O22" i="13"/>
  <c r="Q20" i="20" s="1"/>
  <c r="N22" i="13"/>
  <c r="P20" i="20" s="1"/>
  <c r="M22" i="13"/>
  <c r="O20" i="20" s="1"/>
  <c r="L22" i="13"/>
  <c r="N20" i="20" s="1"/>
  <c r="K22" i="13"/>
  <c r="M20" i="20" s="1"/>
  <c r="J22" i="13"/>
  <c r="L20" i="20" s="1"/>
  <c r="I22" i="13"/>
  <c r="K20" i="20" s="1"/>
  <c r="H22" i="13"/>
  <c r="J20" i="20" s="1"/>
  <c r="G22" i="13"/>
  <c r="I20" i="20" s="1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T19" i="20" s="1"/>
  <c r="Q21" i="13"/>
  <c r="S19" i="20" s="1"/>
  <c r="P21" i="13"/>
  <c r="R19" i="20" s="1"/>
  <c r="O21" i="13"/>
  <c r="Q19" i="20" s="1"/>
  <c r="N21" i="13"/>
  <c r="P19" i="20" s="1"/>
  <c r="M21" i="13"/>
  <c r="O19" i="20" s="1"/>
  <c r="L21" i="13"/>
  <c r="N19" i="20" s="1"/>
  <c r="K21" i="13"/>
  <c r="M19" i="20" s="1"/>
  <c r="J21" i="13"/>
  <c r="L19" i="20" s="1"/>
  <c r="I21" i="13"/>
  <c r="K19" i="20" s="1"/>
  <c r="H21" i="13"/>
  <c r="J19" i="20" s="1"/>
  <c r="G21" i="13"/>
  <c r="I19" i="20" s="1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T18" i="20" s="1"/>
  <c r="Q20" i="13"/>
  <c r="S18" i="20" s="1"/>
  <c r="P20" i="13"/>
  <c r="R18" i="20" s="1"/>
  <c r="O20" i="13"/>
  <c r="Q18" i="20" s="1"/>
  <c r="N20" i="13"/>
  <c r="P18" i="20" s="1"/>
  <c r="M20" i="13"/>
  <c r="O18" i="20" s="1"/>
  <c r="L20" i="13"/>
  <c r="N18" i="20" s="1"/>
  <c r="K20" i="13"/>
  <c r="M18" i="20" s="1"/>
  <c r="J20" i="13"/>
  <c r="L18" i="20" s="1"/>
  <c r="I20" i="13"/>
  <c r="K18" i="20" s="1"/>
  <c r="H20" i="13"/>
  <c r="J18" i="20" s="1"/>
  <c r="G20" i="13"/>
  <c r="I18" i="20" s="1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T17" i="20" s="1"/>
  <c r="Q19" i="13"/>
  <c r="S17" i="20" s="1"/>
  <c r="P19" i="13"/>
  <c r="R17" i="20" s="1"/>
  <c r="O19" i="13"/>
  <c r="Q17" i="20" s="1"/>
  <c r="N19" i="13"/>
  <c r="P17" i="20" s="1"/>
  <c r="M19" i="13"/>
  <c r="O17" i="20" s="1"/>
  <c r="L19" i="13"/>
  <c r="N17" i="20" s="1"/>
  <c r="K19" i="13"/>
  <c r="M17" i="20" s="1"/>
  <c r="J19" i="13"/>
  <c r="L17" i="20" s="1"/>
  <c r="I19" i="13"/>
  <c r="K17" i="20" s="1"/>
  <c r="H19" i="13"/>
  <c r="J17" i="20" s="1"/>
  <c r="G19" i="13"/>
  <c r="I17" i="20" s="1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T16" i="20" s="1"/>
  <c r="Q17" i="13"/>
  <c r="S16" i="20" s="1"/>
  <c r="P17" i="13"/>
  <c r="R16" i="20" s="1"/>
  <c r="O17" i="13"/>
  <c r="Q16" i="20" s="1"/>
  <c r="N17" i="13"/>
  <c r="P16" i="20" s="1"/>
  <c r="M17" i="13"/>
  <c r="O16" i="20" s="1"/>
  <c r="L17" i="13"/>
  <c r="N16" i="20" s="1"/>
  <c r="K17" i="13"/>
  <c r="M16" i="20" s="1"/>
  <c r="J17" i="13"/>
  <c r="L16" i="20" s="1"/>
  <c r="I17" i="13"/>
  <c r="K16" i="20" s="1"/>
  <c r="H17" i="13"/>
  <c r="J16" i="20" s="1"/>
  <c r="G17" i="13"/>
  <c r="I16" i="20" s="1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T15" i="20" s="1"/>
  <c r="Q16" i="13"/>
  <c r="S15" i="20" s="1"/>
  <c r="P16" i="13"/>
  <c r="R15" i="20" s="1"/>
  <c r="O16" i="13"/>
  <c r="Q15" i="20" s="1"/>
  <c r="N16" i="13"/>
  <c r="P15" i="20" s="1"/>
  <c r="M16" i="13"/>
  <c r="O15" i="20" s="1"/>
  <c r="L16" i="13"/>
  <c r="N15" i="20" s="1"/>
  <c r="K16" i="13"/>
  <c r="M15" i="20" s="1"/>
  <c r="J16" i="13"/>
  <c r="L15" i="20" s="1"/>
  <c r="I16" i="13"/>
  <c r="K15" i="20" s="1"/>
  <c r="H16" i="13"/>
  <c r="J15" i="20" s="1"/>
  <c r="G16" i="13"/>
  <c r="I15" i="20" s="1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T14" i="20" s="1"/>
  <c r="Q15" i="13"/>
  <c r="S14" i="20" s="1"/>
  <c r="P15" i="13"/>
  <c r="R14" i="20" s="1"/>
  <c r="O15" i="13"/>
  <c r="Q14" i="20" s="1"/>
  <c r="N15" i="13"/>
  <c r="P14" i="20" s="1"/>
  <c r="M15" i="13"/>
  <c r="O14" i="20" s="1"/>
  <c r="L15" i="13"/>
  <c r="N14" i="20" s="1"/>
  <c r="K15" i="13"/>
  <c r="M14" i="20" s="1"/>
  <c r="J15" i="13"/>
  <c r="L14" i="20" s="1"/>
  <c r="I15" i="13"/>
  <c r="K14" i="20" s="1"/>
  <c r="H15" i="13"/>
  <c r="J14" i="20" s="1"/>
  <c r="G15" i="13"/>
  <c r="I14" i="20" s="1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T13" i="20" s="1"/>
  <c r="Q14" i="13"/>
  <c r="S13" i="20" s="1"/>
  <c r="P14" i="13"/>
  <c r="R13" i="20" s="1"/>
  <c r="O14" i="13"/>
  <c r="Q13" i="20" s="1"/>
  <c r="N14" i="13"/>
  <c r="P13" i="20" s="1"/>
  <c r="M14" i="13"/>
  <c r="O13" i="20" s="1"/>
  <c r="L14" i="13"/>
  <c r="N13" i="20" s="1"/>
  <c r="K14" i="13"/>
  <c r="M13" i="20" s="1"/>
  <c r="J14" i="13"/>
  <c r="L13" i="20" s="1"/>
  <c r="I14" i="13"/>
  <c r="K13" i="20" s="1"/>
  <c r="H14" i="13"/>
  <c r="J13" i="20" s="1"/>
  <c r="G14" i="13"/>
  <c r="I13" i="20" s="1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T12" i="20" s="1"/>
  <c r="Q13" i="13"/>
  <c r="S12" i="20" s="1"/>
  <c r="P13" i="13"/>
  <c r="R12" i="20" s="1"/>
  <c r="O13" i="13"/>
  <c r="Q12" i="20" s="1"/>
  <c r="N13" i="13"/>
  <c r="P12" i="20" s="1"/>
  <c r="M13" i="13"/>
  <c r="O12" i="20" s="1"/>
  <c r="L13" i="13"/>
  <c r="N12" i="20" s="1"/>
  <c r="K13" i="13"/>
  <c r="M12" i="20" s="1"/>
  <c r="J13" i="13"/>
  <c r="L12" i="20" s="1"/>
  <c r="I13" i="13"/>
  <c r="K12" i="20" s="1"/>
  <c r="H13" i="13"/>
  <c r="J12" i="20" s="1"/>
  <c r="G13" i="13"/>
  <c r="I12" i="20" s="1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T11" i="20" s="1"/>
  <c r="Q12" i="13"/>
  <c r="S11" i="20" s="1"/>
  <c r="P12" i="13"/>
  <c r="R11" i="20" s="1"/>
  <c r="O12" i="13"/>
  <c r="Q11" i="20" s="1"/>
  <c r="N12" i="13"/>
  <c r="P11" i="20" s="1"/>
  <c r="M12" i="13"/>
  <c r="O11" i="20" s="1"/>
  <c r="L12" i="13"/>
  <c r="N11" i="20" s="1"/>
  <c r="K12" i="13"/>
  <c r="M11" i="20" s="1"/>
  <c r="J12" i="13"/>
  <c r="L11" i="20" s="1"/>
  <c r="I12" i="13"/>
  <c r="K11" i="20" s="1"/>
  <c r="H12" i="13"/>
  <c r="J11" i="20" s="1"/>
  <c r="G12" i="13"/>
  <c r="I11" i="20" s="1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T10" i="20" s="1"/>
  <c r="Q11" i="13"/>
  <c r="S10" i="20" s="1"/>
  <c r="P11" i="13"/>
  <c r="R10" i="20" s="1"/>
  <c r="O11" i="13"/>
  <c r="Q10" i="20" s="1"/>
  <c r="N11" i="13"/>
  <c r="P10" i="20" s="1"/>
  <c r="M11" i="13"/>
  <c r="O10" i="20" s="1"/>
  <c r="L11" i="13"/>
  <c r="N10" i="20" s="1"/>
  <c r="K11" i="13"/>
  <c r="M10" i="20" s="1"/>
  <c r="J11" i="13"/>
  <c r="L10" i="20" s="1"/>
  <c r="I11" i="13"/>
  <c r="K10" i="20" s="1"/>
  <c r="H11" i="13"/>
  <c r="J10" i="20" s="1"/>
  <c r="G11" i="13"/>
  <c r="I10" i="20" s="1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T9" i="20" s="1"/>
  <c r="Q10" i="13"/>
  <c r="S9" i="20" s="1"/>
  <c r="P10" i="13"/>
  <c r="R9" i="20" s="1"/>
  <c r="O10" i="13"/>
  <c r="Q9" i="20" s="1"/>
  <c r="N10" i="13"/>
  <c r="P9" i="20" s="1"/>
  <c r="M10" i="13"/>
  <c r="O9" i="20" s="1"/>
  <c r="L10" i="13"/>
  <c r="N9" i="20" s="1"/>
  <c r="K10" i="13"/>
  <c r="M9" i="20" s="1"/>
  <c r="J10" i="13"/>
  <c r="L9" i="20" s="1"/>
  <c r="I10" i="13"/>
  <c r="K9" i="20" s="1"/>
  <c r="H10" i="13"/>
  <c r="J9" i="20" s="1"/>
  <c r="G10" i="13"/>
  <c r="I9" i="20" s="1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T8" i="20" s="1"/>
  <c r="Q9" i="13"/>
  <c r="S8" i="20" s="1"/>
  <c r="P9" i="13"/>
  <c r="R8" i="20" s="1"/>
  <c r="O9" i="13"/>
  <c r="Q8" i="20" s="1"/>
  <c r="N9" i="13"/>
  <c r="P8" i="20" s="1"/>
  <c r="M9" i="13"/>
  <c r="O8" i="20" s="1"/>
  <c r="L9" i="13"/>
  <c r="N8" i="20" s="1"/>
  <c r="K9" i="13"/>
  <c r="M8" i="20" s="1"/>
  <c r="J9" i="13"/>
  <c r="L8" i="20" s="1"/>
  <c r="I9" i="13"/>
  <c r="K8" i="20" s="1"/>
  <c r="H9" i="13"/>
  <c r="J8" i="20" s="1"/>
  <c r="G9" i="13"/>
  <c r="I8" i="20" s="1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T7" i="20" s="1"/>
  <c r="Q8" i="13"/>
  <c r="S7" i="20" s="1"/>
  <c r="P8" i="13"/>
  <c r="R7" i="20" s="1"/>
  <c r="O8" i="13"/>
  <c r="Q7" i="20" s="1"/>
  <c r="N8" i="13"/>
  <c r="P7" i="20" s="1"/>
  <c r="M8" i="13"/>
  <c r="O7" i="20" s="1"/>
  <c r="L8" i="13"/>
  <c r="N7" i="20" s="1"/>
  <c r="K8" i="13"/>
  <c r="M7" i="20" s="1"/>
  <c r="J8" i="13"/>
  <c r="L7" i="20" s="1"/>
  <c r="I8" i="13"/>
  <c r="K7" i="20" s="1"/>
  <c r="H8" i="13"/>
  <c r="J7" i="20" s="1"/>
  <c r="G8" i="13"/>
  <c r="I7" i="20" s="1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T6" i="20" s="1"/>
  <c r="Q7" i="13"/>
  <c r="S6" i="20" s="1"/>
  <c r="P7" i="13"/>
  <c r="R6" i="20" s="1"/>
  <c r="O7" i="13"/>
  <c r="Q6" i="20" s="1"/>
  <c r="N7" i="13"/>
  <c r="P6" i="20" s="1"/>
  <c r="M7" i="13"/>
  <c r="O6" i="20" s="1"/>
  <c r="L7" i="13"/>
  <c r="N6" i="20" s="1"/>
  <c r="K7" i="13"/>
  <c r="M6" i="20" s="1"/>
  <c r="J7" i="13"/>
  <c r="L6" i="20" s="1"/>
  <c r="I7" i="13"/>
  <c r="K6" i="20" s="1"/>
  <c r="H7" i="13"/>
  <c r="J6" i="20" s="1"/>
  <c r="G7" i="13"/>
  <c r="I6" i="20" s="1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T5" i="20" s="1"/>
  <c r="Q6" i="13"/>
  <c r="S5" i="20" s="1"/>
  <c r="P6" i="13"/>
  <c r="R5" i="20" s="1"/>
  <c r="O6" i="13"/>
  <c r="Q5" i="20" s="1"/>
  <c r="N6" i="13"/>
  <c r="P5" i="20" s="1"/>
  <c r="M6" i="13"/>
  <c r="O5" i="20" s="1"/>
  <c r="L6" i="13"/>
  <c r="N5" i="20" s="1"/>
  <c r="K6" i="13"/>
  <c r="M5" i="20" s="1"/>
  <c r="J6" i="13"/>
  <c r="L5" i="20" s="1"/>
  <c r="I6" i="13"/>
  <c r="K5" i="20" s="1"/>
  <c r="H6" i="13"/>
  <c r="J5" i="20" s="1"/>
  <c r="G6" i="13"/>
  <c r="I5" i="20" s="1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T4" i="20" s="1"/>
  <c r="Q5" i="13"/>
  <c r="S4" i="20" s="1"/>
  <c r="P5" i="13"/>
  <c r="R4" i="20" s="1"/>
  <c r="O5" i="13"/>
  <c r="Q4" i="20" s="1"/>
  <c r="N5" i="13"/>
  <c r="P4" i="20" s="1"/>
  <c r="M5" i="13"/>
  <c r="O4" i="20" s="1"/>
  <c r="L5" i="13"/>
  <c r="N4" i="20" s="1"/>
  <c r="K5" i="13"/>
  <c r="M4" i="20" s="1"/>
  <c r="J5" i="13"/>
  <c r="L4" i="20" s="1"/>
  <c r="I5" i="13"/>
  <c r="K4" i="20" s="1"/>
  <c r="H5" i="13"/>
  <c r="J4" i="20" s="1"/>
  <c r="G5" i="13"/>
  <c r="I4" i="20" s="1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T3" i="20" s="1"/>
  <c r="Q4" i="13"/>
  <c r="S3" i="20" s="1"/>
  <c r="P4" i="13"/>
  <c r="R3" i="20" s="1"/>
  <c r="O4" i="13"/>
  <c r="Q3" i="20" s="1"/>
  <c r="N4" i="13"/>
  <c r="P3" i="20" s="1"/>
  <c r="M4" i="13"/>
  <c r="O3" i="20" s="1"/>
  <c r="L4" i="13"/>
  <c r="N3" i="20" s="1"/>
  <c r="K4" i="13"/>
  <c r="M3" i="20" s="1"/>
  <c r="J4" i="13"/>
  <c r="L3" i="20" s="1"/>
  <c r="I4" i="13"/>
  <c r="K3" i="20" s="1"/>
  <c r="H4" i="13"/>
  <c r="J3" i="20" s="1"/>
  <c r="G4" i="13"/>
  <c r="I3" i="20" s="1"/>
  <c r="AD3" i="13"/>
  <c r="AC3" i="13"/>
  <c r="AB3" i="13"/>
  <c r="AY3" i="21" s="1"/>
  <c r="AA3" i="13"/>
  <c r="Z3" i="13"/>
  <c r="Y3" i="13"/>
  <c r="X3" i="13"/>
  <c r="AU3" i="21" s="1"/>
  <c r="W3" i="13"/>
  <c r="V3" i="13"/>
  <c r="U3" i="13"/>
  <c r="T3" i="13"/>
  <c r="AQ3" i="21" s="1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301" i="12"/>
  <c r="H301" i="12"/>
  <c r="K300" i="12"/>
  <c r="H300" i="12"/>
  <c r="K299" i="12"/>
  <c r="H299" i="12"/>
  <c r="K298" i="12"/>
  <c r="H298" i="12"/>
  <c r="K297" i="12"/>
  <c r="H297" i="12"/>
  <c r="K296" i="12"/>
  <c r="H296" i="12"/>
  <c r="K295" i="12"/>
  <c r="H295" i="12"/>
  <c r="K294" i="12"/>
  <c r="H294" i="12"/>
  <c r="K293" i="12"/>
  <c r="H293" i="12"/>
  <c r="K292" i="12"/>
  <c r="H292" i="12"/>
  <c r="K291" i="12"/>
  <c r="H291" i="12"/>
  <c r="K290" i="12"/>
  <c r="H290" i="12"/>
  <c r="K289" i="12"/>
  <c r="H289" i="12"/>
  <c r="K250" i="12"/>
  <c r="H250" i="12"/>
  <c r="K249" i="12"/>
  <c r="H249" i="12"/>
  <c r="K248" i="12"/>
  <c r="H248" i="12"/>
  <c r="K247" i="12"/>
  <c r="H247" i="12"/>
  <c r="K246" i="12"/>
  <c r="H246" i="12"/>
  <c r="K245" i="12"/>
  <c r="H245" i="12"/>
  <c r="K244" i="12"/>
  <c r="H244" i="12"/>
  <c r="K243" i="12"/>
  <c r="H243" i="12"/>
  <c r="K242" i="12"/>
  <c r="H242" i="12"/>
  <c r="K241" i="12"/>
  <c r="H241" i="12"/>
  <c r="K240" i="12"/>
  <c r="H240" i="12"/>
  <c r="K239" i="12"/>
  <c r="H239" i="12"/>
  <c r="K238" i="12"/>
  <c r="H238" i="12"/>
  <c r="K237" i="12"/>
  <c r="H237" i="12"/>
  <c r="K236" i="12"/>
  <c r="H236" i="12"/>
  <c r="K235" i="12"/>
  <c r="H235" i="12"/>
  <c r="K234" i="12"/>
  <c r="H234" i="12"/>
  <c r="K233" i="12"/>
  <c r="H233" i="12"/>
  <c r="K232" i="12"/>
  <c r="H232" i="12"/>
  <c r="K231" i="12"/>
  <c r="H231" i="12"/>
  <c r="K230" i="12"/>
  <c r="H230" i="12"/>
  <c r="K229" i="12"/>
  <c r="H229" i="12"/>
  <c r="K228" i="12"/>
  <c r="H228" i="12"/>
  <c r="K227" i="12"/>
  <c r="H227" i="12"/>
  <c r="K226" i="12"/>
  <c r="H226" i="12"/>
  <c r="K225" i="12"/>
  <c r="H225" i="12"/>
  <c r="K224" i="12"/>
  <c r="H224" i="12"/>
  <c r="K223" i="12"/>
  <c r="H223" i="12"/>
  <c r="K222" i="12"/>
  <c r="H222" i="12"/>
  <c r="K221" i="12"/>
  <c r="H221" i="12"/>
  <c r="K220" i="12"/>
  <c r="H220" i="12"/>
  <c r="K219" i="12"/>
  <c r="H219" i="12"/>
  <c r="K218" i="12"/>
  <c r="H218" i="12"/>
  <c r="K217" i="12"/>
  <c r="H217" i="12"/>
  <c r="K216" i="12"/>
  <c r="H216" i="12"/>
  <c r="K215" i="12"/>
  <c r="H215" i="12"/>
  <c r="K214" i="12"/>
  <c r="H214" i="12"/>
  <c r="K213" i="12"/>
  <c r="H213" i="12"/>
  <c r="K212" i="12"/>
  <c r="H212" i="12"/>
  <c r="K211" i="12"/>
  <c r="H211" i="12"/>
  <c r="K210" i="12"/>
  <c r="H210" i="12"/>
  <c r="K209" i="12"/>
  <c r="H209" i="12"/>
  <c r="K208" i="12"/>
  <c r="H208" i="12"/>
  <c r="K207" i="12"/>
  <c r="H207" i="12"/>
  <c r="K206" i="12"/>
  <c r="H20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95" i="12"/>
  <c r="H95" i="12"/>
  <c r="K94" i="12"/>
  <c r="H94" i="12"/>
  <c r="K93" i="12"/>
  <c r="H93" i="12"/>
  <c r="K92" i="12"/>
  <c r="H92" i="12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3" i="12"/>
  <c r="H53" i="12"/>
  <c r="K52" i="12"/>
  <c r="H52" i="12"/>
  <c r="K51" i="12"/>
  <c r="H51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22" i="12"/>
  <c r="H22" i="12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301" i="11"/>
  <c r="H301" i="11"/>
  <c r="K300" i="11"/>
  <c r="H300" i="11"/>
  <c r="K299" i="11"/>
  <c r="H299" i="11"/>
  <c r="K298" i="11"/>
  <c r="H298" i="11"/>
  <c r="K297" i="11"/>
  <c r="H297" i="11"/>
  <c r="K296" i="11"/>
  <c r="H296" i="11"/>
  <c r="K295" i="11"/>
  <c r="H295" i="11"/>
  <c r="K294" i="11"/>
  <c r="H294" i="11"/>
  <c r="K293" i="11"/>
  <c r="H293" i="11"/>
  <c r="K292" i="11"/>
  <c r="H292" i="11"/>
  <c r="K291" i="11"/>
  <c r="H291" i="11"/>
  <c r="K290" i="11"/>
  <c r="H290" i="11"/>
  <c r="K289" i="11"/>
  <c r="H289" i="11"/>
  <c r="K250" i="11"/>
  <c r="H250" i="11"/>
  <c r="K249" i="11"/>
  <c r="H249" i="11"/>
  <c r="K248" i="11"/>
  <c r="H248" i="11"/>
  <c r="K247" i="11"/>
  <c r="H247" i="11"/>
  <c r="K246" i="11"/>
  <c r="H246" i="11"/>
  <c r="K245" i="11"/>
  <c r="H245" i="11"/>
  <c r="K244" i="11"/>
  <c r="H244" i="11"/>
  <c r="K243" i="11"/>
  <c r="H243" i="11"/>
  <c r="K242" i="11"/>
  <c r="H242" i="11"/>
  <c r="K241" i="11"/>
  <c r="H241" i="11"/>
  <c r="K240" i="11"/>
  <c r="H240" i="11"/>
  <c r="K239" i="11"/>
  <c r="H239" i="11"/>
  <c r="K238" i="11"/>
  <c r="H238" i="11"/>
  <c r="K237" i="11"/>
  <c r="H237" i="11"/>
  <c r="K236" i="11"/>
  <c r="H236" i="11"/>
  <c r="K235" i="11"/>
  <c r="H235" i="11"/>
  <c r="K234" i="11"/>
  <c r="H234" i="11"/>
  <c r="K233" i="11"/>
  <c r="H233" i="11"/>
  <c r="K232" i="11"/>
  <c r="H232" i="11"/>
  <c r="K231" i="11"/>
  <c r="H231" i="11"/>
  <c r="K230" i="11"/>
  <c r="H230" i="11"/>
  <c r="K229" i="11"/>
  <c r="H229" i="11"/>
  <c r="K228" i="11"/>
  <c r="H228" i="11"/>
  <c r="K227" i="11"/>
  <c r="H227" i="11"/>
  <c r="K226" i="11"/>
  <c r="H226" i="11"/>
  <c r="K225" i="11"/>
  <c r="H225" i="11"/>
  <c r="K224" i="11"/>
  <c r="H224" i="11"/>
  <c r="K223" i="11"/>
  <c r="H223" i="11"/>
  <c r="K222" i="11"/>
  <c r="H222" i="11"/>
  <c r="K221" i="11"/>
  <c r="H221" i="11"/>
  <c r="K220" i="11"/>
  <c r="H220" i="11"/>
  <c r="K219" i="11"/>
  <c r="H219" i="11"/>
  <c r="K218" i="11"/>
  <c r="H218" i="11"/>
  <c r="K217" i="11"/>
  <c r="H217" i="11"/>
  <c r="K216" i="11"/>
  <c r="H216" i="11"/>
  <c r="K215" i="11"/>
  <c r="H215" i="11"/>
  <c r="K214" i="11"/>
  <c r="H214" i="11"/>
  <c r="K213" i="11"/>
  <c r="H213" i="11"/>
  <c r="K212" i="11"/>
  <c r="H212" i="11"/>
  <c r="K211" i="11"/>
  <c r="H211" i="11"/>
  <c r="K210" i="11"/>
  <c r="H210" i="11"/>
  <c r="K209" i="11"/>
  <c r="H209" i="11"/>
  <c r="K208" i="11"/>
  <c r="H208" i="11"/>
  <c r="K207" i="11"/>
  <c r="H207" i="11"/>
  <c r="K206" i="11"/>
  <c r="H206" i="11"/>
  <c r="K205" i="11"/>
  <c r="H205" i="11"/>
  <c r="K204" i="11"/>
  <c r="H204" i="11"/>
  <c r="K203" i="11"/>
  <c r="H203" i="11"/>
  <c r="K202" i="11"/>
  <c r="H202" i="11"/>
  <c r="K201" i="11"/>
  <c r="H201" i="11"/>
  <c r="K200" i="11"/>
  <c r="H200" i="11"/>
  <c r="K199" i="11"/>
  <c r="H199" i="11"/>
  <c r="K198" i="11"/>
  <c r="H198" i="11"/>
  <c r="K196" i="11"/>
  <c r="H196" i="1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95" i="11"/>
  <c r="H95" i="11"/>
  <c r="K94" i="11"/>
  <c r="H94" i="11"/>
  <c r="K93" i="11"/>
  <c r="H93" i="11"/>
  <c r="K92" i="11"/>
  <c r="H92" i="11"/>
  <c r="K91" i="11"/>
  <c r="H91" i="11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1"/>
  <c r="H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19" i="11"/>
  <c r="H19" i="11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250" i="10"/>
  <c r="H250" i="10"/>
  <c r="K249" i="10"/>
  <c r="H249" i="10"/>
  <c r="K248" i="10"/>
  <c r="H248" i="10"/>
  <c r="K247" i="10"/>
  <c r="H247" i="10"/>
  <c r="K246" i="10"/>
  <c r="H246" i="10"/>
  <c r="K245" i="10"/>
  <c r="H245" i="10"/>
  <c r="K244" i="10"/>
  <c r="H244" i="10"/>
  <c r="K243" i="10"/>
  <c r="H243" i="10"/>
  <c r="K242" i="10"/>
  <c r="H242" i="10"/>
  <c r="K241" i="10"/>
  <c r="H241" i="10"/>
  <c r="K240" i="10"/>
  <c r="H240" i="10"/>
  <c r="K239" i="10"/>
  <c r="H239" i="10"/>
  <c r="K238" i="10"/>
  <c r="H238" i="10"/>
  <c r="K237" i="10"/>
  <c r="H237" i="10"/>
  <c r="K236" i="10"/>
  <c r="H236" i="10"/>
  <c r="K235" i="10"/>
  <c r="H235" i="10"/>
  <c r="K234" i="10"/>
  <c r="H234" i="10"/>
  <c r="K233" i="10"/>
  <c r="H233" i="10"/>
  <c r="K232" i="10"/>
  <c r="H232" i="10"/>
  <c r="K231" i="10"/>
  <c r="H231" i="10"/>
  <c r="K230" i="10"/>
  <c r="H230" i="10"/>
  <c r="K229" i="10"/>
  <c r="H229" i="10"/>
  <c r="K228" i="10"/>
  <c r="H228" i="10"/>
  <c r="K227" i="10"/>
  <c r="H227" i="10"/>
  <c r="K226" i="10"/>
  <c r="H226" i="10"/>
  <c r="K225" i="10"/>
  <c r="H225" i="10"/>
  <c r="K224" i="10"/>
  <c r="H224" i="10"/>
  <c r="K223" i="10"/>
  <c r="H223" i="10"/>
  <c r="K222" i="10"/>
  <c r="H222" i="10"/>
  <c r="K221" i="10"/>
  <c r="H221" i="10"/>
  <c r="K220" i="10"/>
  <c r="H220" i="10"/>
  <c r="K219" i="10"/>
  <c r="H219" i="10"/>
  <c r="K218" i="10"/>
  <c r="H218" i="10"/>
  <c r="K217" i="10"/>
  <c r="H217" i="10"/>
  <c r="K216" i="10"/>
  <c r="H216" i="10"/>
  <c r="K215" i="10"/>
  <c r="H215" i="10"/>
  <c r="K214" i="10"/>
  <c r="H214" i="10"/>
  <c r="K213" i="10"/>
  <c r="H213" i="10"/>
  <c r="K212" i="10"/>
  <c r="H212" i="10"/>
  <c r="K211" i="10"/>
  <c r="H211" i="10"/>
  <c r="K210" i="10"/>
  <c r="H210" i="10"/>
  <c r="K209" i="10"/>
  <c r="H209" i="10"/>
  <c r="K208" i="10"/>
  <c r="H208" i="10"/>
  <c r="K207" i="10"/>
  <c r="H207" i="10"/>
  <c r="K206" i="10"/>
  <c r="H206" i="10"/>
  <c r="K205" i="10"/>
  <c r="H205" i="10"/>
  <c r="K204" i="10"/>
  <c r="H204" i="10"/>
  <c r="K203" i="10"/>
  <c r="H203" i="10"/>
  <c r="K202" i="10"/>
  <c r="H202" i="10"/>
  <c r="K201" i="10"/>
  <c r="H201" i="10"/>
  <c r="K200" i="10"/>
  <c r="H200" i="10"/>
  <c r="K199" i="10"/>
  <c r="H199" i="10"/>
  <c r="K198" i="10"/>
  <c r="H198" i="10"/>
  <c r="K196" i="10"/>
  <c r="H196" i="10"/>
  <c r="K195" i="10"/>
  <c r="H195" i="10"/>
  <c r="K194" i="10"/>
  <c r="H194" i="10"/>
  <c r="K193" i="10"/>
  <c r="H193" i="10"/>
  <c r="K192" i="10"/>
  <c r="H192" i="10"/>
  <c r="K191" i="10"/>
  <c r="H191" i="10"/>
  <c r="K190" i="10"/>
  <c r="H190" i="10"/>
  <c r="K189" i="10"/>
  <c r="H189" i="10"/>
  <c r="K188" i="10"/>
  <c r="H188" i="10"/>
  <c r="K187" i="10"/>
  <c r="H187" i="10"/>
  <c r="K186" i="10"/>
  <c r="H186" i="10"/>
  <c r="K185" i="10"/>
  <c r="H185" i="10"/>
  <c r="K184" i="10"/>
  <c r="H184" i="10"/>
  <c r="K183" i="10"/>
  <c r="H183" i="10"/>
  <c r="K182" i="10"/>
  <c r="H182" i="10"/>
  <c r="K181" i="10"/>
  <c r="H181" i="10"/>
  <c r="K180" i="10"/>
  <c r="H180" i="10"/>
  <c r="K179" i="10"/>
  <c r="H179" i="10"/>
  <c r="K178" i="10"/>
  <c r="H178" i="10"/>
  <c r="K176" i="10"/>
  <c r="H176" i="10"/>
  <c r="K175" i="10"/>
  <c r="H175" i="10"/>
  <c r="K174" i="10"/>
  <c r="H174" i="10"/>
  <c r="K173" i="10"/>
  <c r="H173" i="10"/>
  <c r="K172" i="10"/>
  <c r="H172" i="10"/>
  <c r="K171" i="10"/>
  <c r="H171" i="10"/>
  <c r="K170" i="10"/>
  <c r="H170" i="10"/>
  <c r="K169" i="10"/>
  <c r="H169" i="10"/>
  <c r="K168" i="10"/>
  <c r="H168" i="10"/>
  <c r="K167" i="10"/>
  <c r="H167" i="10"/>
  <c r="K166" i="10"/>
  <c r="H166" i="10"/>
  <c r="K165" i="10"/>
  <c r="H165" i="10"/>
  <c r="K164" i="10"/>
  <c r="H164" i="10"/>
  <c r="K163" i="10"/>
  <c r="H163" i="10"/>
  <c r="K162" i="10"/>
  <c r="H162" i="10"/>
  <c r="K161" i="10"/>
  <c r="H161" i="10"/>
  <c r="K160" i="10"/>
  <c r="H160" i="10"/>
  <c r="K159" i="10"/>
  <c r="H159" i="10"/>
  <c r="K158" i="10"/>
  <c r="H158" i="10"/>
  <c r="K157" i="10"/>
  <c r="H157" i="10"/>
  <c r="K156" i="10"/>
  <c r="H156" i="10"/>
  <c r="K140" i="10"/>
  <c r="H140" i="10"/>
  <c r="K139" i="10"/>
  <c r="H139" i="10"/>
  <c r="K138" i="10"/>
  <c r="H138" i="10"/>
  <c r="K137" i="10"/>
  <c r="H137" i="10"/>
  <c r="K136" i="10"/>
  <c r="H136" i="10"/>
  <c r="K135" i="10"/>
  <c r="H135" i="10"/>
  <c r="K134" i="10"/>
  <c r="H134" i="10"/>
  <c r="K133" i="10"/>
  <c r="H133" i="10"/>
  <c r="K132" i="10"/>
  <c r="H132" i="10"/>
  <c r="K131" i="10"/>
  <c r="H131" i="10"/>
  <c r="K130" i="10"/>
  <c r="H130" i="10"/>
  <c r="K129" i="10"/>
  <c r="H129" i="10"/>
  <c r="K128" i="10"/>
  <c r="H128" i="10"/>
  <c r="K127" i="10"/>
  <c r="H127" i="10"/>
  <c r="K126" i="10"/>
  <c r="H126" i="10"/>
  <c r="K125" i="10"/>
  <c r="H125" i="10"/>
  <c r="K124" i="10"/>
  <c r="H124" i="10"/>
  <c r="K123" i="10"/>
  <c r="H123" i="10"/>
  <c r="K122" i="10"/>
  <c r="H122" i="10"/>
  <c r="K121" i="10"/>
  <c r="H121" i="10"/>
  <c r="K120" i="10"/>
  <c r="H120" i="10"/>
  <c r="K119" i="10"/>
  <c r="H119" i="10"/>
  <c r="K118" i="10"/>
  <c r="H118" i="10"/>
  <c r="K117" i="10"/>
  <c r="H117" i="10"/>
  <c r="K116" i="10"/>
  <c r="H116" i="10"/>
  <c r="K115" i="10"/>
  <c r="H115" i="10"/>
  <c r="K114" i="10"/>
  <c r="H114" i="10"/>
  <c r="K113" i="10"/>
  <c r="H113" i="10"/>
  <c r="K112" i="10"/>
  <c r="H112" i="10"/>
  <c r="K111" i="10"/>
  <c r="H111" i="10"/>
  <c r="K110" i="10"/>
  <c r="H110" i="10"/>
  <c r="K109" i="10"/>
  <c r="H109" i="10"/>
  <c r="K108" i="10"/>
  <c r="H108" i="10"/>
  <c r="K107" i="10"/>
  <c r="H107" i="10"/>
  <c r="K95" i="10"/>
  <c r="H95" i="10"/>
  <c r="K94" i="10"/>
  <c r="H94" i="10"/>
  <c r="K93" i="10"/>
  <c r="H93" i="10"/>
  <c r="K92" i="10"/>
  <c r="H92" i="10"/>
  <c r="K91" i="10"/>
  <c r="H91" i="10"/>
  <c r="K90" i="10"/>
  <c r="H90" i="10"/>
  <c r="K89" i="10"/>
  <c r="H89" i="10"/>
  <c r="K88" i="10"/>
  <c r="H88" i="10"/>
  <c r="K87" i="10"/>
  <c r="H87" i="10"/>
  <c r="K86" i="10"/>
  <c r="H86" i="10"/>
  <c r="K85" i="10"/>
  <c r="H85" i="10"/>
  <c r="K84" i="10"/>
  <c r="H84" i="10"/>
  <c r="K83" i="10"/>
  <c r="H83" i="10"/>
  <c r="K82" i="10"/>
  <c r="H82" i="10"/>
  <c r="K81" i="10"/>
  <c r="H81" i="10"/>
  <c r="K80" i="10"/>
  <c r="H80" i="10"/>
  <c r="K79" i="10"/>
  <c r="H79" i="10"/>
  <c r="K78" i="10"/>
  <c r="H78" i="10"/>
  <c r="K77" i="10"/>
  <c r="H77" i="10"/>
  <c r="K76" i="10"/>
  <c r="H76" i="10"/>
  <c r="K75" i="10"/>
  <c r="H75" i="10"/>
  <c r="K74" i="10"/>
  <c r="H74" i="10"/>
  <c r="K73" i="10"/>
  <c r="H73" i="10"/>
  <c r="K72" i="10"/>
  <c r="H72" i="10"/>
  <c r="K71" i="10"/>
  <c r="H71" i="10"/>
  <c r="K70" i="10"/>
  <c r="H70" i="10"/>
  <c r="K69" i="10"/>
  <c r="H69" i="10"/>
  <c r="K68" i="10"/>
  <c r="H68" i="10"/>
  <c r="K67" i="10"/>
  <c r="H67" i="10"/>
  <c r="K66" i="10"/>
  <c r="H66" i="10"/>
  <c r="K65" i="10"/>
  <c r="H65" i="10"/>
  <c r="K64" i="10"/>
  <c r="H64" i="10"/>
  <c r="K63" i="10"/>
  <c r="H63" i="10"/>
  <c r="K62" i="10"/>
  <c r="H62" i="10"/>
  <c r="K61" i="10"/>
  <c r="H61" i="10"/>
  <c r="K60" i="10"/>
  <c r="H60" i="10"/>
  <c r="K59" i="10"/>
  <c r="H59" i="10"/>
  <c r="K58" i="10"/>
  <c r="H58" i="10"/>
  <c r="K57" i="10"/>
  <c r="H57" i="10"/>
  <c r="K56" i="10"/>
  <c r="H56" i="10"/>
  <c r="K55" i="10"/>
  <c r="H55" i="10"/>
  <c r="K54" i="10"/>
  <c r="H54" i="10"/>
  <c r="K53" i="10"/>
  <c r="H53" i="10"/>
  <c r="K52" i="10"/>
  <c r="H52" i="10"/>
  <c r="K51" i="10"/>
  <c r="H51" i="10"/>
  <c r="K50" i="10"/>
  <c r="H50" i="10"/>
  <c r="K49" i="10"/>
  <c r="H49" i="10"/>
  <c r="K48" i="10"/>
  <c r="H48" i="10"/>
  <c r="K47" i="10"/>
  <c r="H47" i="10"/>
  <c r="K46" i="10"/>
  <c r="H46" i="10"/>
  <c r="K45" i="10"/>
  <c r="H45" i="10"/>
  <c r="K44" i="10"/>
  <c r="H44" i="10"/>
  <c r="K43" i="10"/>
  <c r="H43" i="10"/>
  <c r="K42" i="10"/>
  <c r="H42" i="10"/>
  <c r="K41" i="10"/>
  <c r="H41" i="10"/>
  <c r="K40" i="10"/>
  <c r="H40" i="10"/>
  <c r="K39" i="10"/>
  <c r="H39" i="10"/>
  <c r="K38" i="10"/>
  <c r="H38" i="10"/>
  <c r="K37" i="10"/>
  <c r="H37" i="10"/>
  <c r="K36" i="10"/>
  <c r="H36" i="10"/>
  <c r="K35" i="10"/>
  <c r="H35" i="10"/>
  <c r="K34" i="10"/>
  <c r="H34" i="10"/>
  <c r="K33" i="10"/>
  <c r="H33" i="10"/>
  <c r="K32" i="10"/>
  <c r="H32" i="10"/>
  <c r="K31" i="10"/>
  <c r="H31" i="10"/>
  <c r="K30" i="10"/>
  <c r="H30" i="10"/>
  <c r="K29" i="10"/>
  <c r="H29" i="10"/>
  <c r="K28" i="10"/>
  <c r="H28" i="10"/>
  <c r="K27" i="10"/>
  <c r="H27" i="10"/>
  <c r="K26" i="10"/>
  <c r="H26" i="10"/>
  <c r="K25" i="10"/>
  <c r="H25" i="10"/>
  <c r="K24" i="10"/>
  <c r="H24" i="10"/>
  <c r="K23" i="10"/>
  <c r="H23" i="10"/>
  <c r="K22" i="10"/>
  <c r="H22" i="10"/>
  <c r="K21" i="10"/>
  <c r="H21" i="10"/>
  <c r="K20" i="10"/>
  <c r="H20" i="10"/>
  <c r="K19" i="10"/>
  <c r="H19" i="10"/>
  <c r="K18" i="10"/>
  <c r="H18" i="10"/>
  <c r="K17" i="10"/>
  <c r="H17" i="10"/>
  <c r="K16" i="10"/>
  <c r="H16" i="10"/>
  <c r="K15" i="10"/>
  <c r="H15" i="10"/>
  <c r="K14" i="10"/>
  <c r="H14" i="10"/>
  <c r="K13" i="10"/>
  <c r="H13" i="10"/>
  <c r="K12" i="10"/>
  <c r="H12" i="10"/>
  <c r="K11" i="10"/>
  <c r="H11" i="10"/>
  <c r="K10" i="10"/>
  <c r="H10" i="10"/>
  <c r="K9" i="10"/>
  <c r="H9" i="10"/>
  <c r="K8" i="10"/>
  <c r="H8" i="10"/>
  <c r="K7" i="10"/>
  <c r="H7" i="10"/>
  <c r="K6" i="10"/>
  <c r="H6" i="10"/>
  <c r="K5" i="10"/>
  <c r="H5" i="10"/>
  <c r="K4" i="10"/>
  <c r="H4" i="10"/>
  <c r="K3" i="10"/>
  <c r="H3" i="10"/>
  <c r="K2" i="10"/>
  <c r="H2" i="10"/>
  <c r="K250" i="9"/>
  <c r="H250" i="9"/>
  <c r="K249" i="9"/>
  <c r="H249" i="9"/>
  <c r="K248" i="9"/>
  <c r="H248" i="9"/>
  <c r="K247" i="9"/>
  <c r="H247" i="9"/>
  <c r="K246" i="9"/>
  <c r="H246" i="9"/>
  <c r="K245" i="9"/>
  <c r="H245" i="9"/>
  <c r="K244" i="9"/>
  <c r="H244" i="9"/>
  <c r="K243" i="9"/>
  <c r="H243" i="9"/>
  <c r="K242" i="9"/>
  <c r="H242" i="9"/>
  <c r="K241" i="9"/>
  <c r="H241" i="9"/>
  <c r="K240" i="9"/>
  <c r="H240" i="9"/>
  <c r="K239" i="9"/>
  <c r="H239" i="9"/>
  <c r="K238" i="9"/>
  <c r="H238" i="9"/>
  <c r="K237" i="9"/>
  <c r="H237" i="9"/>
  <c r="K236" i="9"/>
  <c r="H236" i="9"/>
  <c r="K235" i="9"/>
  <c r="H235" i="9"/>
  <c r="K234" i="9"/>
  <c r="H234" i="9"/>
  <c r="K233" i="9"/>
  <c r="H233" i="9"/>
  <c r="K232" i="9"/>
  <c r="H232" i="9"/>
  <c r="K231" i="9"/>
  <c r="H231" i="9"/>
  <c r="K230" i="9"/>
  <c r="H230" i="9"/>
  <c r="K229" i="9"/>
  <c r="H229" i="9"/>
  <c r="K228" i="9"/>
  <c r="H228" i="9"/>
  <c r="K227" i="9"/>
  <c r="H227" i="9"/>
  <c r="K226" i="9"/>
  <c r="H226" i="9"/>
  <c r="K225" i="9"/>
  <c r="H225" i="9"/>
  <c r="K224" i="9"/>
  <c r="H224" i="9"/>
  <c r="K223" i="9"/>
  <c r="H223" i="9"/>
  <c r="K222" i="9"/>
  <c r="H222" i="9"/>
  <c r="K221" i="9"/>
  <c r="H221" i="9"/>
  <c r="K220" i="9"/>
  <c r="H220" i="9"/>
  <c r="K219" i="9"/>
  <c r="H219" i="9"/>
  <c r="K218" i="9"/>
  <c r="H218" i="9"/>
  <c r="K217" i="9"/>
  <c r="H217" i="9"/>
  <c r="K216" i="9"/>
  <c r="H216" i="9"/>
  <c r="K215" i="9"/>
  <c r="H215" i="9"/>
  <c r="K214" i="9"/>
  <c r="H214" i="9"/>
  <c r="K213" i="9"/>
  <c r="H213" i="9"/>
  <c r="K212" i="9"/>
  <c r="H212" i="9"/>
  <c r="K211" i="9"/>
  <c r="H211" i="9"/>
  <c r="K210" i="9"/>
  <c r="H210" i="9"/>
  <c r="K209" i="9"/>
  <c r="H209" i="9"/>
  <c r="K208" i="9"/>
  <c r="H208" i="9"/>
  <c r="K207" i="9"/>
  <c r="H207" i="9"/>
  <c r="K206" i="9"/>
  <c r="H206" i="9"/>
  <c r="K205" i="9"/>
  <c r="H205" i="9"/>
  <c r="K204" i="9"/>
  <c r="H204" i="9"/>
  <c r="K203" i="9"/>
  <c r="H203" i="9"/>
  <c r="K202" i="9"/>
  <c r="H202" i="9"/>
  <c r="K201" i="9"/>
  <c r="H201" i="9"/>
  <c r="K200" i="9"/>
  <c r="H200" i="9"/>
  <c r="K199" i="9"/>
  <c r="H199" i="9"/>
  <c r="K198" i="9"/>
  <c r="H198" i="9"/>
  <c r="K196" i="9"/>
  <c r="H196" i="9"/>
  <c r="K195" i="9"/>
  <c r="H195" i="9"/>
  <c r="K194" i="9"/>
  <c r="H194" i="9"/>
  <c r="K193" i="9"/>
  <c r="H193" i="9"/>
  <c r="K192" i="9"/>
  <c r="H192" i="9"/>
  <c r="K191" i="9"/>
  <c r="H191" i="9"/>
  <c r="K190" i="9"/>
  <c r="H190" i="9"/>
  <c r="K189" i="9"/>
  <c r="H189" i="9"/>
  <c r="K188" i="9"/>
  <c r="H188" i="9"/>
  <c r="K187" i="9"/>
  <c r="H187" i="9"/>
  <c r="K186" i="9"/>
  <c r="H186" i="9"/>
  <c r="K185" i="9"/>
  <c r="H185" i="9"/>
  <c r="K184" i="9"/>
  <c r="H184" i="9"/>
  <c r="K183" i="9"/>
  <c r="H183" i="9"/>
  <c r="K182" i="9"/>
  <c r="H182" i="9"/>
  <c r="K181" i="9"/>
  <c r="H181" i="9"/>
  <c r="K180" i="9"/>
  <c r="H180" i="9"/>
  <c r="K179" i="9"/>
  <c r="H179" i="9"/>
  <c r="K178" i="9"/>
  <c r="H178" i="9"/>
  <c r="K176" i="9"/>
  <c r="H176" i="9"/>
  <c r="K175" i="9"/>
  <c r="H175" i="9"/>
  <c r="K174" i="9"/>
  <c r="H174" i="9"/>
  <c r="K173" i="9"/>
  <c r="H173" i="9"/>
  <c r="K172" i="9"/>
  <c r="H172" i="9"/>
  <c r="K171" i="9"/>
  <c r="H171" i="9"/>
  <c r="K170" i="9"/>
  <c r="H170" i="9"/>
  <c r="K169" i="9"/>
  <c r="H169" i="9"/>
  <c r="K168" i="9"/>
  <c r="H168" i="9"/>
  <c r="K167" i="9"/>
  <c r="H167" i="9"/>
  <c r="K166" i="9"/>
  <c r="H166" i="9"/>
  <c r="K165" i="9"/>
  <c r="H165" i="9"/>
  <c r="K164" i="9"/>
  <c r="H164" i="9"/>
  <c r="K163" i="9"/>
  <c r="H163" i="9"/>
  <c r="K162" i="9"/>
  <c r="H162" i="9"/>
  <c r="K161" i="9"/>
  <c r="H161" i="9"/>
  <c r="K160" i="9"/>
  <c r="H160" i="9"/>
  <c r="K159" i="9"/>
  <c r="H159" i="9"/>
  <c r="K158" i="9"/>
  <c r="H158" i="9"/>
  <c r="K157" i="9"/>
  <c r="H157" i="9"/>
  <c r="K156" i="9"/>
  <c r="H156" i="9"/>
  <c r="K140" i="9"/>
  <c r="H140" i="9"/>
  <c r="K139" i="9"/>
  <c r="H139" i="9"/>
  <c r="K138" i="9"/>
  <c r="H138" i="9"/>
  <c r="K137" i="9"/>
  <c r="H137" i="9"/>
  <c r="K136" i="9"/>
  <c r="H136" i="9"/>
  <c r="K135" i="9"/>
  <c r="H135" i="9"/>
  <c r="K134" i="9"/>
  <c r="H134" i="9"/>
  <c r="K133" i="9"/>
  <c r="H133" i="9"/>
  <c r="K132" i="9"/>
  <c r="H132" i="9"/>
  <c r="K131" i="9"/>
  <c r="H131" i="9"/>
  <c r="K130" i="9"/>
  <c r="H130" i="9"/>
  <c r="K129" i="9"/>
  <c r="H129" i="9"/>
  <c r="K128" i="9"/>
  <c r="H128" i="9"/>
  <c r="K127" i="9"/>
  <c r="H127" i="9"/>
  <c r="K126" i="9"/>
  <c r="H126" i="9"/>
  <c r="K125" i="9"/>
  <c r="H125" i="9"/>
  <c r="K124" i="9"/>
  <c r="H124" i="9"/>
  <c r="K123" i="9"/>
  <c r="H123" i="9"/>
  <c r="K122" i="9"/>
  <c r="H122" i="9"/>
  <c r="K121" i="9"/>
  <c r="H121" i="9"/>
  <c r="K120" i="9"/>
  <c r="H120" i="9"/>
  <c r="K119" i="9"/>
  <c r="H119" i="9"/>
  <c r="K118" i="9"/>
  <c r="H118" i="9"/>
  <c r="K117" i="9"/>
  <c r="H117" i="9"/>
  <c r="K116" i="9"/>
  <c r="H116" i="9"/>
  <c r="K115" i="9"/>
  <c r="H115" i="9"/>
  <c r="K114" i="9"/>
  <c r="H114" i="9"/>
  <c r="K113" i="9"/>
  <c r="H113" i="9"/>
  <c r="K112" i="9"/>
  <c r="H112" i="9"/>
  <c r="K111" i="9"/>
  <c r="H111" i="9"/>
  <c r="K110" i="9"/>
  <c r="H110" i="9"/>
  <c r="K109" i="9"/>
  <c r="H109" i="9"/>
  <c r="K108" i="9"/>
  <c r="H108" i="9"/>
  <c r="K107" i="9"/>
  <c r="H107" i="9"/>
  <c r="K95" i="9"/>
  <c r="H95" i="9"/>
  <c r="K94" i="9"/>
  <c r="H94" i="9"/>
  <c r="K93" i="9"/>
  <c r="H93" i="9"/>
  <c r="K92" i="9"/>
  <c r="H92" i="9"/>
  <c r="K91" i="9"/>
  <c r="H91" i="9"/>
  <c r="K90" i="9"/>
  <c r="H90" i="9"/>
  <c r="K89" i="9"/>
  <c r="H89" i="9"/>
  <c r="K88" i="9"/>
  <c r="H88" i="9"/>
  <c r="K87" i="9"/>
  <c r="H87" i="9"/>
  <c r="K86" i="9"/>
  <c r="H86" i="9"/>
  <c r="K85" i="9"/>
  <c r="H85" i="9"/>
  <c r="K84" i="9"/>
  <c r="H84" i="9"/>
  <c r="K83" i="9"/>
  <c r="H83" i="9"/>
  <c r="K82" i="9"/>
  <c r="H82" i="9"/>
  <c r="K81" i="9"/>
  <c r="H81" i="9"/>
  <c r="K80" i="9"/>
  <c r="H80" i="9"/>
  <c r="K79" i="9"/>
  <c r="H79" i="9"/>
  <c r="K78" i="9"/>
  <c r="H78" i="9"/>
  <c r="K77" i="9"/>
  <c r="H77" i="9"/>
  <c r="K76" i="9"/>
  <c r="H76" i="9"/>
  <c r="K75" i="9"/>
  <c r="H75" i="9"/>
  <c r="K74" i="9"/>
  <c r="H74" i="9"/>
  <c r="K73" i="9"/>
  <c r="H73" i="9"/>
  <c r="K72" i="9"/>
  <c r="H72" i="9"/>
  <c r="K71" i="9"/>
  <c r="H71" i="9"/>
  <c r="K70" i="9"/>
  <c r="H70" i="9"/>
  <c r="K69" i="9"/>
  <c r="H69" i="9"/>
  <c r="K68" i="9"/>
  <c r="H68" i="9"/>
  <c r="K67" i="9"/>
  <c r="H67" i="9"/>
  <c r="K66" i="9"/>
  <c r="H66" i="9"/>
  <c r="K65" i="9"/>
  <c r="H65" i="9"/>
  <c r="K64" i="9"/>
  <c r="H64" i="9"/>
  <c r="K63" i="9"/>
  <c r="H63" i="9"/>
  <c r="K62" i="9"/>
  <c r="H62" i="9"/>
  <c r="K61" i="9"/>
  <c r="H61" i="9"/>
  <c r="K60" i="9"/>
  <c r="H60" i="9"/>
  <c r="K59" i="9"/>
  <c r="H59" i="9"/>
  <c r="K58" i="9"/>
  <c r="H58" i="9"/>
  <c r="K57" i="9"/>
  <c r="H57" i="9"/>
  <c r="K56" i="9"/>
  <c r="H56" i="9"/>
  <c r="K55" i="9"/>
  <c r="H55" i="9"/>
  <c r="K54" i="9"/>
  <c r="H54" i="9"/>
  <c r="K53" i="9"/>
  <c r="H53" i="9"/>
  <c r="K52" i="9"/>
  <c r="H52" i="9"/>
  <c r="K51" i="9"/>
  <c r="H51" i="9"/>
  <c r="K50" i="9"/>
  <c r="H50" i="9"/>
  <c r="K49" i="9"/>
  <c r="H49" i="9"/>
  <c r="K48" i="9"/>
  <c r="H48" i="9"/>
  <c r="K47" i="9"/>
  <c r="H47" i="9"/>
  <c r="K46" i="9"/>
  <c r="H46" i="9"/>
  <c r="K45" i="9"/>
  <c r="H45" i="9"/>
  <c r="K44" i="9"/>
  <c r="H44" i="9"/>
  <c r="K43" i="9"/>
  <c r="H43" i="9"/>
  <c r="K42" i="9"/>
  <c r="H42" i="9"/>
  <c r="K41" i="9"/>
  <c r="H41" i="9"/>
  <c r="K40" i="9"/>
  <c r="H40" i="9"/>
  <c r="K39" i="9"/>
  <c r="H39" i="9"/>
  <c r="K38" i="9"/>
  <c r="H38" i="9"/>
  <c r="K37" i="9"/>
  <c r="H37" i="9"/>
  <c r="K36" i="9"/>
  <c r="H36" i="9"/>
  <c r="K35" i="9"/>
  <c r="H35" i="9"/>
  <c r="K34" i="9"/>
  <c r="H34" i="9"/>
  <c r="K33" i="9"/>
  <c r="H33" i="9"/>
  <c r="K32" i="9"/>
  <c r="H32" i="9"/>
  <c r="K31" i="9"/>
  <c r="H31" i="9"/>
  <c r="K30" i="9"/>
  <c r="H30" i="9"/>
  <c r="K29" i="9"/>
  <c r="H29" i="9"/>
  <c r="K28" i="9"/>
  <c r="H28" i="9"/>
  <c r="K27" i="9"/>
  <c r="H27" i="9"/>
  <c r="K26" i="9"/>
  <c r="H26" i="9"/>
  <c r="K25" i="9"/>
  <c r="H25" i="9"/>
  <c r="K24" i="9"/>
  <c r="H24" i="9"/>
  <c r="K23" i="9"/>
  <c r="H23" i="9"/>
  <c r="K22" i="9"/>
  <c r="H22" i="9"/>
  <c r="K21" i="9"/>
  <c r="H21" i="9"/>
  <c r="K20" i="9"/>
  <c r="H20" i="9"/>
  <c r="K19" i="9"/>
  <c r="H19" i="9"/>
  <c r="K18" i="9"/>
  <c r="H18" i="9"/>
  <c r="K17" i="9"/>
  <c r="H17" i="9"/>
  <c r="K16" i="9"/>
  <c r="H16" i="9"/>
  <c r="K15" i="9"/>
  <c r="H15" i="9"/>
  <c r="K14" i="9"/>
  <c r="H14" i="9"/>
  <c r="K13" i="9"/>
  <c r="H13" i="9"/>
  <c r="K12" i="9"/>
  <c r="H12" i="9"/>
  <c r="K11" i="9"/>
  <c r="H11" i="9"/>
  <c r="K10" i="9"/>
  <c r="H10" i="9"/>
  <c r="K9" i="9"/>
  <c r="H9" i="9"/>
  <c r="K8" i="9"/>
  <c r="H8" i="9"/>
  <c r="K7" i="9"/>
  <c r="H7" i="9"/>
  <c r="K6" i="9"/>
  <c r="H6" i="9"/>
  <c r="K5" i="9"/>
  <c r="H5" i="9"/>
  <c r="K4" i="9"/>
  <c r="H4" i="9"/>
  <c r="K3" i="9"/>
  <c r="H3" i="9"/>
  <c r="K2" i="9"/>
  <c r="H2" i="9"/>
  <c r="K250" i="8"/>
  <c r="H250" i="8"/>
  <c r="K249" i="8"/>
  <c r="H249" i="8"/>
  <c r="K248" i="8"/>
  <c r="H248" i="8"/>
  <c r="K247" i="8"/>
  <c r="H247" i="8"/>
  <c r="K246" i="8"/>
  <c r="H246" i="8"/>
  <c r="K245" i="8"/>
  <c r="H245" i="8"/>
  <c r="K244" i="8"/>
  <c r="H244" i="8"/>
  <c r="K243" i="8"/>
  <c r="H243" i="8"/>
  <c r="K242" i="8"/>
  <c r="H242" i="8"/>
  <c r="K241" i="8"/>
  <c r="H241" i="8"/>
  <c r="K240" i="8"/>
  <c r="H240" i="8"/>
  <c r="K239" i="8"/>
  <c r="H239" i="8"/>
  <c r="K238" i="8"/>
  <c r="H238" i="8"/>
  <c r="K237" i="8"/>
  <c r="H237" i="8"/>
  <c r="K236" i="8"/>
  <c r="H236" i="8"/>
  <c r="K235" i="8"/>
  <c r="H235" i="8"/>
  <c r="K234" i="8"/>
  <c r="H234" i="8"/>
  <c r="K233" i="8"/>
  <c r="H233" i="8"/>
  <c r="K232" i="8"/>
  <c r="H232" i="8"/>
  <c r="K231" i="8"/>
  <c r="H231" i="8"/>
  <c r="K230" i="8"/>
  <c r="H230" i="8"/>
  <c r="K229" i="8"/>
  <c r="H229" i="8"/>
  <c r="K228" i="8"/>
  <c r="H228" i="8"/>
  <c r="K227" i="8"/>
  <c r="H227" i="8"/>
  <c r="K226" i="8"/>
  <c r="H226" i="8"/>
  <c r="K225" i="8"/>
  <c r="H225" i="8"/>
  <c r="K224" i="8"/>
  <c r="H224" i="8"/>
  <c r="K223" i="8"/>
  <c r="H223" i="8"/>
  <c r="K222" i="8"/>
  <c r="H222" i="8"/>
  <c r="K221" i="8"/>
  <c r="H221" i="8"/>
  <c r="K220" i="8"/>
  <c r="H220" i="8"/>
  <c r="K219" i="8"/>
  <c r="H219" i="8"/>
  <c r="K218" i="8"/>
  <c r="H218" i="8"/>
  <c r="K217" i="8"/>
  <c r="H217" i="8"/>
  <c r="K216" i="8"/>
  <c r="H216" i="8"/>
  <c r="K215" i="8"/>
  <c r="H215" i="8"/>
  <c r="K214" i="8"/>
  <c r="H214" i="8"/>
  <c r="K213" i="8"/>
  <c r="H213" i="8"/>
  <c r="K212" i="8"/>
  <c r="H212" i="8"/>
  <c r="K211" i="8"/>
  <c r="H211" i="8"/>
  <c r="K210" i="8"/>
  <c r="H210" i="8"/>
  <c r="K209" i="8"/>
  <c r="H209" i="8"/>
  <c r="K208" i="8"/>
  <c r="H208" i="8"/>
  <c r="K207" i="8"/>
  <c r="H207" i="8"/>
  <c r="K206" i="8"/>
  <c r="H206" i="8"/>
  <c r="K205" i="8"/>
  <c r="H205" i="8"/>
  <c r="K204" i="8"/>
  <c r="H204" i="8"/>
  <c r="K203" i="8"/>
  <c r="H203" i="8"/>
  <c r="K202" i="8"/>
  <c r="H202" i="8"/>
  <c r="K201" i="8"/>
  <c r="H201" i="8"/>
  <c r="K200" i="8"/>
  <c r="H200" i="8"/>
  <c r="K199" i="8"/>
  <c r="H199" i="8"/>
  <c r="K198" i="8"/>
  <c r="H198" i="8"/>
  <c r="K196" i="8"/>
  <c r="H196" i="8"/>
  <c r="K195" i="8"/>
  <c r="H195" i="8"/>
  <c r="K194" i="8"/>
  <c r="H194" i="8"/>
  <c r="K193" i="8"/>
  <c r="H193" i="8"/>
  <c r="K192" i="8"/>
  <c r="H192" i="8"/>
  <c r="K191" i="8"/>
  <c r="H191" i="8"/>
  <c r="K190" i="8"/>
  <c r="H190" i="8"/>
  <c r="K189" i="8"/>
  <c r="H189" i="8"/>
  <c r="K188" i="8"/>
  <c r="H188" i="8"/>
  <c r="K187" i="8"/>
  <c r="H187" i="8"/>
  <c r="K186" i="8"/>
  <c r="H186" i="8"/>
  <c r="K185" i="8"/>
  <c r="H185" i="8"/>
  <c r="K184" i="8"/>
  <c r="H184" i="8"/>
  <c r="K183" i="8"/>
  <c r="H183" i="8"/>
  <c r="K182" i="8"/>
  <c r="H182" i="8"/>
  <c r="K181" i="8"/>
  <c r="H181" i="8"/>
  <c r="K180" i="8"/>
  <c r="H180" i="8"/>
  <c r="K179" i="8"/>
  <c r="H179" i="8"/>
  <c r="K178" i="8"/>
  <c r="H178" i="8"/>
  <c r="K176" i="8"/>
  <c r="H176" i="8"/>
  <c r="K175" i="8"/>
  <c r="H175" i="8"/>
  <c r="K174" i="8"/>
  <c r="H174" i="8"/>
  <c r="K173" i="8"/>
  <c r="H173" i="8"/>
  <c r="K172" i="8"/>
  <c r="H172" i="8"/>
  <c r="K171" i="8"/>
  <c r="H171" i="8"/>
  <c r="K170" i="8"/>
  <c r="H170" i="8"/>
  <c r="K169" i="8"/>
  <c r="H169" i="8"/>
  <c r="K168" i="8"/>
  <c r="H168" i="8"/>
  <c r="K167" i="8"/>
  <c r="H167" i="8"/>
  <c r="K166" i="8"/>
  <c r="H166" i="8"/>
  <c r="K165" i="8"/>
  <c r="H165" i="8"/>
  <c r="K164" i="8"/>
  <c r="H164" i="8"/>
  <c r="K163" i="8"/>
  <c r="H163" i="8"/>
  <c r="K162" i="8"/>
  <c r="H162" i="8"/>
  <c r="K161" i="8"/>
  <c r="H161" i="8"/>
  <c r="K160" i="8"/>
  <c r="H160" i="8"/>
  <c r="K159" i="8"/>
  <c r="H159" i="8"/>
  <c r="K158" i="8"/>
  <c r="H158" i="8"/>
  <c r="K157" i="8"/>
  <c r="H157" i="8"/>
  <c r="K156" i="8"/>
  <c r="H156" i="8"/>
  <c r="K140" i="8"/>
  <c r="H140" i="8"/>
  <c r="K139" i="8"/>
  <c r="H139" i="8"/>
  <c r="K138" i="8"/>
  <c r="H138" i="8"/>
  <c r="K137" i="8"/>
  <c r="H137" i="8"/>
  <c r="K136" i="8"/>
  <c r="H136" i="8"/>
  <c r="K135" i="8"/>
  <c r="H135" i="8"/>
  <c r="K134" i="8"/>
  <c r="H134" i="8"/>
  <c r="K133" i="8"/>
  <c r="H133" i="8"/>
  <c r="K132" i="8"/>
  <c r="H132" i="8"/>
  <c r="K131" i="8"/>
  <c r="H131" i="8"/>
  <c r="K130" i="8"/>
  <c r="H130" i="8"/>
  <c r="K129" i="8"/>
  <c r="H129" i="8"/>
  <c r="K128" i="8"/>
  <c r="H128" i="8"/>
  <c r="K127" i="8"/>
  <c r="H127" i="8"/>
  <c r="K126" i="8"/>
  <c r="H126" i="8"/>
  <c r="K125" i="8"/>
  <c r="H125" i="8"/>
  <c r="K124" i="8"/>
  <c r="H124" i="8"/>
  <c r="K123" i="8"/>
  <c r="H123" i="8"/>
  <c r="K122" i="8"/>
  <c r="H122" i="8"/>
  <c r="K121" i="8"/>
  <c r="H121" i="8"/>
  <c r="K120" i="8"/>
  <c r="H120" i="8"/>
  <c r="K119" i="8"/>
  <c r="H119" i="8"/>
  <c r="K118" i="8"/>
  <c r="H118" i="8"/>
  <c r="K117" i="8"/>
  <c r="H117" i="8"/>
  <c r="K116" i="8"/>
  <c r="H116" i="8"/>
  <c r="K115" i="8"/>
  <c r="H115" i="8"/>
  <c r="K114" i="8"/>
  <c r="H114" i="8"/>
  <c r="K113" i="8"/>
  <c r="H113" i="8"/>
  <c r="K112" i="8"/>
  <c r="H112" i="8"/>
  <c r="K111" i="8"/>
  <c r="H111" i="8"/>
  <c r="K110" i="8"/>
  <c r="H110" i="8"/>
  <c r="K109" i="8"/>
  <c r="H109" i="8"/>
  <c r="K108" i="8"/>
  <c r="H108" i="8"/>
  <c r="K107" i="8"/>
  <c r="H107" i="8"/>
  <c r="K95" i="8"/>
  <c r="H95" i="8"/>
  <c r="K94" i="8"/>
  <c r="H94" i="8"/>
  <c r="K93" i="8"/>
  <c r="H93" i="8"/>
  <c r="K92" i="8"/>
  <c r="H92" i="8"/>
  <c r="K91" i="8"/>
  <c r="H91" i="8"/>
  <c r="K90" i="8"/>
  <c r="H90" i="8"/>
  <c r="K89" i="8"/>
  <c r="H89" i="8"/>
  <c r="K88" i="8"/>
  <c r="H88" i="8"/>
  <c r="K87" i="8"/>
  <c r="H87" i="8"/>
  <c r="K86" i="8"/>
  <c r="H86" i="8"/>
  <c r="K85" i="8"/>
  <c r="H85" i="8"/>
  <c r="K84" i="8"/>
  <c r="H84" i="8"/>
  <c r="K83" i="8"/>
  <c r="H83" i="8"/>
  <c r="K82" i="8"/>
  <c r="H82" i="8"/>
  <c r="K81" i="8"/>
  <c r="H81" i="8"/>
  <c r="K80" i="8"/>
  <c r="H80" i="8"/>
  <c r="K79" i="8"/>
  <c r="H79" i="8"/>
  <c r="K78" i="8"/>
  <c r="H78" i="8"/>
  <c r="K77" i="8"/>
  <c r="H77" i="8"/>
  <c r="K76" i="8"/>
  <c r="H76" i="8"/>
  <c r="K75" i="8"/>
  <c r="H75" i="8"/>
  <c r="K74" i="8"/>
  <c r="H74" i="8"/>
  <c r="K73" i="8"/>
  <c r="H73" i="8"/>
  <c r="K72" i="8"/>
  <c r="H72" i="8"/>
  <c r="K71" i="8"/>
  <c r="H71" i="8"/>
  <c r="K70" i="8"/>
  <c r="H70" i="8"/>
  <c r="K69" i="8"/>
  <c r="H69" i="8"/>
  <c r="K68" i="8"/>
  <c r="H68" i="8"/>
  <c r="K67" i="8"/>
  <c r="H67" i="8"/>
  <c r="K66" i="8"/>
  <c r="H66" i="8"/>
  <c r="K65" i="8"/>
  <c r="H65" i="8"/>
  <c r="K64" i="8"/>
  <c r="H64" i="8"/>
  <c r="K63" i="8"/>
  <c r="H63" i="8"/>
  <c r="K62" i="8"/>
  <c r="H62" i="8"/>
  <c r="K61" i="8"/>
  <c r="H61" i="8"/>
  <c r="K60" i="8"/>
  <c r="H60" i="8"/>
  <c r="K59" i="8"/>
  <c r="H59" i="8"/>
  <c r="K58" i="8"/>
  <c r="H58" i="8"/>
  <c r="K57" i="8"/>
  <c r="H57" i="8"/>
  <c r="K56" i="8"/>
  <c r="H56" i="8"/>
  <c r="K55" i="8"/>
  <c r="H55" i="8"/>
  <c r="K54" i="8"/>
  <c r="H54" i="8"/>
  <c r="K53" i="8"/>
  <c r="H53" i="8"/>
  <c r="K52" i="8"/>
  <c r="H52" i="8"/>
  <c r="K51" i="8"/>
  <c r="H51" i="8"/>
  <c r="K50" i="8"/>
  <c r="H50" i="8"/>
  <c r="K49" i="8"/>
  <c r="H49" i="8"/>
  <c r="K48" i="8"/>
  <c r="H48" i="8"/>
  <c r="K47" i="8"/>
  <c r="H47" i="8"/>
  <c r="K46" i="8"/>
  <c r="H46" i="8"/>
  <c r="K45" i="8"/>
  <c r="H45" i="8"/>
  <c r="K44" i="8"/>
  <c r="H44" i="8"/>
  <c r="K43" i="8"/>
  <c r="H43" i="8"/>
  <c r="K42" i="8"/>
  <c r="H42" i="8"/>
  <c r="K41" i="8"/>
  <c r="H41" i="8"/>
  <c r="K40" i="8"/>
  <c r="H40" i="8"/>
  <c r="K39" i="8"/>
  <c r="H39" i="8"/>
  <c r="K38" i="8"/>
  <c r="H38" i="8"/>
  <c r="K37" i="8"/>
  <c r="H37" i="8"/>
  <c r="K36" i="8"/>
  <c r="H36" i="8"/>
  <c r="K35" i="8"/>
  <c r="H35" i="8"/>
  <c r="K34" i="8"/>
  <c r="H34" i="8"/>
  <c r="K33" i="8"/>
  <c r="H33" i="8"/>
  <c r="K32" i="8"/>
  <c r="H32" i="8"/>
  <c r="K31" i="8"/>
  <c r="H31" i="8"/>
  <c r="K30" i="8"/>
  <c r="H30" i="8"/>
  <c r="K29" i="8"/>
  <c r="H29" i="8"/>
  <c r="K28" i="8"/>
  <c r="H28" i="8"/>
  <c r="K27" i="8"/>
  <c r="H27" i="8"/>
  <c r="K26" i="8"/>
  <c r="H26" i="8"/>
  <c r="K25" i="8"/>
  <c r="H25" i="8"/>
  <c r="K24" i="8"/>
  <c r="H24" i="8"/>
  <c r="K23" i="8"/>
  <c r="H23" i="8"/>
  <c r="K22" i="8"/>
  <c r="H22" i="8"/>
  <c r="K21" i="8"/>
  <c r="H21" i="8"/>
  <c r="K20" i="8"/>
  <c r="H20" i="8"/>
  <c r="K19" i="8"/>
  <c r="H19" i="8"/>
  <c r="K18" i="8"/>
  <c r="H18" i="8"/>
  <c r="K17" i="8"/>
  <c r="H17" i="8"/>
  <c r="K16" i="8"/>
  <c r="H16" i="8"/>
  <c r="K15" i="8"/>
  <c r="H15" i="8"/>
  <c r="K14" i="8"/>
  <c r="H14" i="8"/>
  <c r="K13" i="8"/>
  <c r="H13" i="8"/>
  <c r="K12" i="8"/>
  <c r="H12" i="8"/>
  <c r="K11" i="8"/>
  <c r="H11" i="8"/>
  <c r="K10" i="8"/>
  <c r="H10" i="8"/>
  <c r="K9" i="8"/>
  <c r="H9" i="8"/>
  <c r="K8" i="8"/>
  <c r="H8" i="8"/>
  <c r="K7" i="8"/>
  <c r="H7" i="8"/>
  <c r="K6" i="8"/>
  <c r="H6" i="8"/>
  <c r="K5" i="8"/>
  <c r="H5" i="8"/>
  <c r="K4" i="8"/>
  <c r="H4" i="8"/>
  <c r="K3" i="8"/>
  <c r="H3" i="8"/>
  <c r="K2" i="8"/>
  <c r="H2" i="8"/>
  <c r="K250" i="7"/>
  <c r="H250" i="7"/>
  <c r="K249" i="7"/>
  <c r="H249" i="7"/>
  <c r="K248" i="7"/>
  <c r="H248" i="7"/>
  <c r="K247" i="7"/>
  <c r="H247" i="7"/>
  <c r="K246" i="7"/>
  <c r="H246" i="7"/>
  <c r="K245" i="7"/>
  <c r="H245" i="7"/>
  <c r="K244" i="7"/>
  <c r="H244" i="7"/>
  <c r="K243" i="7"/>
  <c r="H243" i="7"/>
  <c r="K242" i="7"/>
  <c r="H242" i="7"/>
  <c r="K241" i="7"/>
  <c r="H241" i="7"/>
  <c r="K240" i="7"/>
  <c r="H240" i="7"/>
  <c r="K239" i="7"/>
  <c r="H239" i="7"/>
  <c r="K238" i="7"/>
  <c r="H238" i="7"/>
  <c r="K237" i="7"/>
  <c r="H237" i="7"/>
  <c r="K236" i="7"/>
  <c r="H236" i="7"/>
  <c r="K235" i="7"/>
  <c r="H235" i="7"/>
  <c r="K234" i="7"/>
  <c r="H234" i="7"/>
  <c r="K233" i="7"/>
  <c r="H233" i="7"/>
  <c r="K232" i="7"/>
  <c r="H232" i="7"/>
  <c r="K231" i="7"/>
  <c r="H231" i="7"/>
  <c r="K230" i="7"/>
  <c r="H230" i="7"/>
  <c r="K229" i="7"/>
  <c r="H229" i="7"/>
  <c r="K228" i="7"/>
  <c r="H228" i="7"/>
  <c r="K227" i="7"/>
  <c r="H227" i="7"/>
  <c r="K226" i="7"/>
  <c r="H226" i="7"/>
  <c r="K225" i="7"/>
  <c r="H225" i="7"/>
  <c r="K224" i="7"/>
  <c r="H224" i="7"/>
  <c r="K223" i="7"/>
  <c r="H223" i="7"/>
  <c r="K222" i="7"/>
  <c r="H222" i="7"/>
  <c r="K221" i="7"/>
  <c r="H221" i="7"/>
  <c r="K220" i="7"/>
  <c r="H220" i="7"/>
  <c r="K219" i="7"/>
  <c r="H219" i="7"/>
  <c r="K218" i="7"/>
  <c r="H218" i="7"/>
  <c r="K217" i="7"/>
  <c r="H217" i="7"/>
  <c r="K216" i="7"/>
  <c r="H216" i="7"/>
  <c r="K215" i="7"/>
  <c r="H215" i="7"/>
  <c r="K214" i="7"/>
  <c r="H214" i="7"/>
  <c r="K213" i="7"/>
  <c r="H213" i="7"/>
  <c r="K212" i="7"/>
  <c r="H212" i="7"/>
  <c r="K211" i="7"/>
  <c r="H211" i="7"/>
  <c r="K210" i="7"/>
  <c r="H210" i="7"/>
  <c r="K209" i="7"/>
  <c r="H209" i="7"/>
  <c r="K208" i="7"/>
  <c r="H208" i="7"/>
  <c r="K207" i="7"/>
  <c r="H207" i="7"/>
  <c r="K206" i="7"/>
  <c r="H206" i="7"/>
  <c r="K205" i="7"/>
  <c r="H205" i="7"/>
  <c r="K204" i="7"/>
  <c r="H204" i="7"/>
  <c r="K203" i="7"/>
  <c r="H203" i="7"/>
  <c r="K202" i="7"/>
  <c r="H202" i="7"/>
  <c r="K201" i="7"/>
  <c r="H201" i="7"/>
  <c r="K200" i="7"/>
  <c r="H200" i="7"/>
  <c r="K199" i="7"/>
  <c r="H199" i="7"/>
  <c r="K198" i="7"/>
  <c r="H198" i="7"/>
  <c r="K196" i="7"/>
  <c r="H196" i="7"/>
  <c r="K195" i="7"/>
  <c r="H195" i="7"/>
  <c r="K194" i="7"/>
  <c r="H194" i="7"/>
  <c r="K193" i="7"/>
  <c r="H193" i="7"/>
  <c r="K192" i="7"/>
  <c r="H192" i="7"/>
  <c r="K191" i="7"/>
  <c r="H191" i="7"/>
  <c r="K190" i="7"/>
  <c r="H190" i="7"/>
  <c r="K189" i="7"/>
  <c r="H189" i="7"/>
  <c r="K188" i="7"/>
  <c r="H188" i="7"/>
  <c r="K187" i="7"/>
  <c r="H187" i="7"/>
  <c r="K186" i="7"/>
  <c r="H186" i="7"/>
  <c r="K185" i="7"/>
  <c r="H185" i="7"/>
  <c r="K184" i="7"/>
  <c r="H184" i="7"/>
  <c r="K183" i="7"/>
  <c r="H183" i="7"/>
  <c r="K182" i="7"/>
  <c r="H182" i="7"/>
  <c r="K181" i="7"/>
  <c r="H181" i="7"/>
  <c r="K180" i="7"/>
  <c r="H180" i="7"/>
  <c r="K179" i="7"/>
  <c r="H179" i="7"/>
  <c r="K178" i="7"/>
  <c r="H178" i="7"/>
  <c r="K176" i="7"/>
  <c r="H176" i="7"/>
  <c r="K175" i="7"/>
  <c r="H175" i="7"/>
  <c r="K174" i="7"/>
  <c r="H174" i="7"/>
  <c r="K173" i="7"/>
  <c r="H173" i="7"/>
  <c r="K172" i="7"/>
  <c r="H172" i="7"/>
  <c r="K171" i="7"/>
  <c r="H171" i="7"/>
  <c r="K170" i="7"/>
  <c r="H170" i="7"/>
  <c r="K169" i="7"/>
  <c r="H169" i="7"/>
  <c r="K168" i="7"/>
  <c r="H168" i="7"/>
  <c r="K167" i="7"/>
  <c r="H167" i="7"/>
  <c r="K166" i="7"/>
  <c r="H166" i="7"/>
  <c r="K165" i="7"/>
  <c r="H165" i="7"/>
  <c r="K164" i="7"/>
  <c r="H164" i="7"/>
  <c r="K163" i="7"/>
  <c r="H163" i="7"/>
  <c r="K162" i="7"/>
  <c r="H162" i="7"/>
  <c r="K161" i="7"/>
  <c r="H161" i="7"/>
  <c r="K160" i="7"/>
  <c r="H160" i="7"/>
  <c r="K159" i="7"/>
  <c r="H159" i="7"/>
  <c r="K158" i="7"/>
  <c r="H158" i="7"/>
  <c r="K157" i="7"/>
  <c r="H157" i="7"/>
  <c r="K156" i="7"/>
  <c r="H156" i="7"/>
  <c r="K140" i="7"/>
  <c r="H140" i="7"/>
  <c r="K139" i="7"/>
  <c r="H139" i="7"/>
  <c r="K138" i="7"/>
  <c r="H138" i="7"/>
  <c r="K137" i="7"/>
  <c r="H137" i="7"/>
  <c r="K136" i="7"/>
  <c r="H136" i="7"/>
  <c r="K135" i="7"/>
  <c r="H135" i="7"/>
  <c r="K134" i="7"/>
  <c r="H134" i="7"/>
  <c r="K133" i="7"/>
  <c r="H133" i="7"/>
  <c r="K132" i="7"/>
  <c r="H132" i="7"/>
  <c r="K131" i="7"/>
  <c r="H131" i="7"/>
  <c r="K130" i="7"/>
  <c r="H130" i="7"/>
  <c r="K129" i="7"/>
  <c r="H129" i="7"/>
  <c r="K128" i="7"/>
  <c r="H128" i="7"/>
  <c r="K127" i="7"/>
  <c r="H127" i="7"/>
  <c r="K126" i="7"/>
  <c r="H126" i="7"/>
  <c r="K125" i="7"/>
  <c r="H125" i="7"/>
  <c r="K124" i="7"/>
  <c r="H124" i="7"/>
  <c r="K123" i="7"/>
  <c r="H123" i="7"/>
  <c r="K122" i="7"/>
  <c r="H122" i="7"/>
  <c r="K121" i="7"/>
  <c r="H121" i="7"/>
  <c r="K120" i="7"/>
  <c r="H120" i="7"/>
  <c r="K119" i="7"/>
  <c r="H119" i="7"/>
  <c r="K118" i="7"/>
  <c r="H118" i="7"/>
  <c r="K117" i="7"/>
  <c r="H117" i="7"/>
  <c r="K116" i="7"/>
  <c r="H116" i="7"/>
  <c r="K115" i="7"/>
  <c r="H115" i="7"/>
  <c r="K114" i="7"/>
  <c r="H114" i="7"/>
  <c r="K113" i="7"/>
  <c r="H113" i="7"/>
  <c r="K112" i="7"/>
  <c r="H112" i="7"/>
  <c r="K111" i="7"/>
  <c r="H111" i="7"/>
  <c r="K110" i="7"/>
  <c r="H110" i="7"/>
  <c r="K109" i="7"/>
  <c r="H109" i="7"/>
  <c r="K108" i="7"/>
  <c r="H108" i="7"/>
  <c r="K107" i="7"/>
  <c r="H107" i="7"/>
  <c r="K95" i="7"/>
  <c r="H95" i="7"/>
  <c r="K94" i="7"/>
  <c r="H94" i="7"/>
  <c r="K93" i="7"/>
  <c r="H93" i="7"/>
  <c r="K92" i="7"/>
  <c r="H92" i="7"/>
  <c r="K91" i="7"/>
  <c r="H91" i="7"/>
  <c r="K90" i="7"/>
  <c r="H90" i="7"/>
  <c r="K89" i="7"/>
  <c r="H89" i="7"/>
  <c r="K88" i="7"/>
  <c r="H88" i="7"/>
  <c r="K87" i="7"/>
  <c r="H87" i="7"/>
  <c r="K86" i="7"/>
  <c r="H86" i="7"/>
  <c r="K85" i="7"/>
  <c r="H85" i="7"/>
  <c r="K84" i="7"/>
  <c r="H84" i="7"/>
  <c r="K83" i="7"/>
  <c r="H83" i="7"/>
  <c r="K82" i="7"/>
  <c r="H82" i="7"/>
  <c r="K81" i="7"/>
  <c r="H81" i="7"/>
  <c r="K80" i="7"/>
  <c r="H80" i="7"/>
  <c r="K79" i="7"/>
  <c r="H79" i="7"/>
  <c r="K78" i="7"/>
  <c r="H78" i="7"/>
  <c r="K77" i="7"/>
  <c r="H77" i="7"/>
  <c r="K76" i="7"/>
  <c r="H76" i="7"/>
  <c r="K75" i="7"/>
  <c r="H75" i="7"/>
  <c r="K74" i="7"/>
  <c r="H74" i="7"/>
  <c r="K73" i="7"/>
  <c r="H73" i="7"/>
  <c r="K72" i="7"/>
  <c r="H72" i="7"/>
  <c r="K71" i="7"/>
  <c r="H71" i="7"/>
  <c r="K70" i="7"/>
  <c r="H70" i="7"/>
  <c r="K69" i="7"/>
  <c r="H69" i="7"/>
  <c r="K68" i="7"/>
  <c r="H68" i="7"/>
  <c r="K67" i="7"/>
  <c r="H67" i="7"/>
  <c r="K66" i="7"/>
  <c r="H66" i="7"/>
  <c r="K65" i="7"/>
  <c r="H65" i="7"/>
  <c r="K64" i="7"/>
  <c r="H64" i="7"/>
  <c r="K63" i="7"/>
  <c r="H63" i="7"/>
  <c r="K62" i="7"/>
  <c r="H62" i="7"/>
  <c r="K61" i="7"/>
  <c r="H61" i="7"/>
  <c r="K60" i="7"/>
  <c r="H60" i="7"/>
  <c r="K59" i="7"/>
  <c r="H59" i="7"/>
  <c r="K58" i="7"/>
  <c r="H58" i="7"/>
  <c r="K57" i="7"/>
  <c r="H57" i="7"/>
  <c r="K56" i="7"/>
  <c r="H56" i="7"/>
  <c r="K55" i="7"/>
  <c r="H55" i="7"/>
  <c r="K54" i="7"/>
  <c r="H54" i="7"/>
  <c r="K53" i="7"/>
  <c r="H53" i="7"/>
  <c r="K52" i="7"/>
  <c r="H52" i="7"/>
  <c r="K51" i="7"/>
  <c r="H51" i="7"/>
  <c r="K50" i="7"/>
  <c r="H50" i="7"/>
  <c r="K49" i="7"/>
  <c r="H49" i="7"/>
  <c r="K48" i="7"/>
  <c r="H48" i="7"/>
  <c r="K47" i="7"/>
  <c r="H47" i="7"/>
  <c r="K46" i="7"/>
  <c r="H46" i="7"/>
  <c r="K45" i="7"/>
  <c r="H45" i="7"/>
  <c r="K44" i="7"/>
  <c r="H44" i="7"/>
  <c r="K43" i="7"/>
  <c r="H43" i="7"/>
  <c r="K42" i="7"/>
  <c r="H42" i="7"/>
  <c r="K41" i="7"/>
  <c r="H41" i="7"/>
  <c r="K40" i="7"/>
  <c r="H40" i="7"/>
  <c r="K39" i="7"/>
  <c r="H39" i="7"/>
  <c r="K38" i="7"/>
  <c r="H38" i="7"/>
  <c r="K37" i="7"/>
  <c r="H37" i="7"/>
  <c r="K36" i="7"/>
  <c r="H36" i="7"/>
  <c r="K35" i="7"/>
  <c r="H35" i="7"/>
  <c r="K34" i="7"/>
  <c r="H34" i="7"/>
  <c r="K33" i="7"/>
  <c r="H33" i="7"/>
  <c r="K32" i="7"/>
  <c r="H32" i="7"/>
  <c r="K31" i="7"/>
  <c r="H31" i="7"/>
  <c r="K30" i="7"/>
  <c r="H30" i="7"/>
  <c r="K29" i="7"/>
  <c r="H29" i="7"/>
  <c r="K28" i="7"/>
  <c r="H28" i="7"/>
  <c r="K27" i="7"/>
  <c r="H27" i="7"/>
  <c r="K26" i="7"/>
  <c r="H26" i="7"/>
  <c r="K25" i="7"/>
  <c r="H25" i="7"/>
  <c r="K24" i="7"/>
  <c r="H24" i="7"/>
  <c r="K23" i="7"/>
  <c r="H23" i="7"/>
  <c r="K22" i="7"/>
  <c r="H22" i="7"/>
  <c r="K21" i="7"/>
  <c r="H21" i="7"/>
  <c r="K20" i="7"/>
  <c r="H20" i="7"/>
  <c r="K19" i="7"/>
  <c r="H19" i="7"/>
  <c r="K18" i="7"/>
  <c r="H18" i="7"/>
  <c r="K17" i="7"/>
  <c r="H17" i="7"/>
  <c r="K16" i="7"/>
  <c r="H16" i="7"/>
  <c r="K15" i="7"/>
  <c r="H15" i="7"/>
  <c r="K14" i="7"/>
  <c r="H14" i="7"/>
  <c r="K13" i="7"/>
  <c r="H13" i="7"/>
  <c r="K12" i="7"/>
  <c r="H12" i="7"/>
  <c r="K11" i="7"/>
  <c r="H11" i="7"/>
  <c r="K10" i="7"/>
  <c r="H10" i="7"/>
  <c r="K9" i="7"/>
  <c r="H9" i="7"/>
  <c r="K8" i="7"/>
  <c r="H8" i="7"/>
  <c r="K7" i="7"/>
  <c r="H7" i="7"/>
  <c r="K6" i="7"/>
  <c r="H6" i="7"/>
  <c r="K5" i="7"/>
  <c r="H5" i="7"/>
  <c r="K4" i="7"/>
  <c r="H4" i="7"/>
  <c r="K3" i="7"/>
  <c r="H3" i="7"/>
  <c r="K2" i="7"/>
  <c r="H2" i="7"/>
  <c r="K515" i="6"/>
  <c r="H515" i="6"/>
  <c r="K514" i="6"/>
  <c r="L514" i="30" s="1"/>
  <c r="W514" i="30" s="1"/>
  <c r="H514" i="6"/>
  <c r="K513" i="6"/>
  <c r="H513" i="6"/>
  <c r="K512" i="6"/>
  <c r="H512" i="6"/>
  <c r="K511" i="6"/>
  <c r="H511" i="6"/>
  <c r="K510" i="6"/>
  <c r="H510" i="6"/>
  <c r="K509" i="6"/>
  <c r="H509" i="6"/>
  <c r="K508" i="6"/>
  <c r="H508" i="6"/>
  <c r="K507" i="6"/>
  <c r="H507" i="6"/>
  <c r="K506" i="6"/>
  <c r="L506" i="30" s="1"/>
  <c r="W506" i="30" s="1"/>
  <c r="H506" i="6"/>
  <c r="K505" i="6"/>
  <c r="H505" i="6"/>
  <c r="K504" i="6"/>
  <c r="H504" i="6"/>
  <c r="K503" i="6"/>
  <c r="H503" i="6"/>
  <c r="K502" i="6"/>
  <c r="H502" i="6"/>
  <c r="K501" i="6"/>
  <c r="H501" i="6"/>
  <c r="K500" i="6"/>
  <c r="H500" i="6"/>
  <c r="K499" i="6"/>
  <c r="H499" i="6"/>
  <c r="K498" i="6"/>
  <c r="L498" i="30" s="1"/>
  <c r="W498" i="30" s="1"/>
  <c r="H498" i="6"/>
  <c r="K497" i="6"/>
  <c r="H497" i="6"/>
  <c r="K496" i="6"/>
  <c r="H496" i="6"/>
  <c r="K495" i="6"/>
  <c r="H495" i="6"/>
  <c r="K494" i="6"/>
  <c r="H494" i="6"/>
  <c r="K493" i="6"/>
  <c r="H493" i="6"/>
  <c r="K492" i="6"/>
  <c r="H492" i="6"/>
  <c r="K491" i="6"/>
  <c r="H491" i="6"/>
  <c r="K490" i="6"/>
  <c r="L490" i="30" s="1"/>
  <c r="W490" i="30" s="1"/>
  <c r="H490" i="6"/>
  <c r="K489" i="6"/>
  <c r="H489" i="6"/>
  <c r="K488" i="6"/>
  <c r="H488" i="6"/>
  <c r="K487" i="6"/>
  <c r="H487" i="6"/>
  <c r="K486" i="6"/>
  <c r="H486" i="6"/>
  <c r="K485" i="6"/>
  <c r="H485" i="6"/>
  <c r="K484" i="6"/>
  <c r="H484" i="6"/>
  <c r="K483" i="6"/>
  <c r="H483" i="6"/>
  <c r="K482" i="6"/>
  <c r="H482" i="6"/>
  <c r="K481" i="6"/>
  <c r="H481" i="6"/>
  <c r="K480" i="6"/>
  <c r="H480" i="6"/>
  <c r="K479" i="6"/>
  <c r="H479" i="6"/>
  <c r="K478" i="6"/>
  <c r="H478" i="6"/>
  <c r="K477" i="6"/>
  <c r="H477" i="6"/>
  <c r="K476" i="6"/>
  <c r="H476" i="6"/>
  <c r="K475" i="6"/>
  <c r="H475" i="6"/>
  <c r="K474" i="6"/>
  <c r="H474" i="6"/>
  <c r="K473" i="6"/>
  <c r="H473" i="6"/>
  <c r="K472" i="6"/>
  <c r="H472" i="6"/>
  <c r="K471" i="6"/>
  <c r="H471" i="6"/>
  <c r="K470" i="6"/>
  <c r="H470" i="6"/>
  <c r="K469" i="6"/>
  <c r="H469" i="6"/>
  <c r="K468" i="6"/>
  <c r="H468" i="6"/>
  <c r="K467" i="6"/>
  <c r="H467" i="6"/>
  <c r="K466" i="6"/>
  <c r="H466" i="6"/>
  <c r="K465" i="6"/>
  <c r="H465" i="6"/>
  <c r="K464" i="6"/>
  <c r="H464" i="6"/>
  <c r="K463" i="6"/>
  <c r="H463" i="6"/>
  <c r="K462" i="6"/>
  <c r="H462" i="6"/>
  <c r="K461" i="6"/>
  <c r="H461" i="6"/>
  <c r="K460" i="6"/>
  <c r="H460" i="6"/>
  <c r="K459" i="6"/>
  <c r="H459" i="6"/>
  <c r="K458" i="6"/>
  <c r="H458" i="6"/>
  <c r="K457" i="6"/>
  <c r="H457" i="6"/>
  <c r="K456" i="6"/>
  <c r="H456" i="6"/>
  <c r="K455" i="6"/>
  <c r="H455" i="6"/>
  <c r="K454" i="6"/>
  <c r="H454" i="6"/>
  <c r="K453" i="6"/>
  <c r="H453" i="6"/>
  <c r="K452" i="6"/>
  <c r="H452" i="6"/>
  <c r="K451" i="6"/>
  <c r="H451" i="6"/>
  <c r="K450" i="6"/>
  <c r="H450" i="6"/>
  <c r="K449" i="6"/>
  <c r="H449" i="6"/>
  <c r="K448" i="6"/>
  <c r="H448" i="6"/>
  <c r="K447" i="6"/>
  <c r="H447" i="6"/>
  <c r="K446" i="6"/>
  <c r="H446" i="6"/>
  <c r="K445" i="6"/>
  <c r="H445" i="6"/>
  <c r="K444" i="6"/>
  <c r="H444" i="6"/>
  <c r="K443" i="6"/>
  <c r="H443" i="6"/>
  <c r="K442" i="6"/>
  <c r="H442" i="6"/>
  <c r="K441" i="6"/>
  <c r="H441" i="6"/>
  <c r="K440" i="6"/>
  <c r="H440" i="6"/>
  <c r="K439" i="6"/>
  <c r="H439" i="6"/>
  <c r="K438" i="6"/>
  <c r="H438" i="6"/>
  <c r="K437" i="6"/>
  <c r="H437" i="6"/>
  <c r="K436" i="6"/>
  <c r="H436" i="6"/>
  <c r="K435" i="6"/>
  <c r="H435" i="6"/>
  <c r="K434" i="6"/>
  <c r="H434" i="6"/>
  <c r="K433" i="6"/>
  <c r="H433" i="6"/>
  <c r="K432" i="6"/>
  <c r="H432" i="6"/>
  <c r="K431" i="6"/>
  <c r="H431" i="6"/>
  <c r="K430" i="6"/>
  <c r="H430" i="6"/>
  <c r="K429" i="6"/>
  <c r="H429" i="6"/>
  <c r="K428" i="6"/>
  <c r="H428" i="6"/>
  <c r="K427" i="6"/>
  <c r="H427" i="6"/>
  <c r="K426" i="6"/>
  <c r="H426" i="6"/>
  <c r="K425" i="6"/>
  <c r="H425" i="6"/>
  <c r="K424" i="6"/>
  <c r="H424" i="6"/>
  <c r="K423" i="6"/>
  <c r="H423" i="6"/>
  <c r="K422" i="6"/>
  <c r="H422" i="6"/>
  <c r="K421" i="6"/>
  <c r="H421" i="6"/>
  <c r="K420" i="6"/>
  <c r="H420" i="6"/>
  <c r="K419" i="6"/>
  <c r="H419" i="6"/>
  <c r="K418" i="6"/>
  <c r="H418" i="6"/>
  <c r="K417" i="6"/>
  <c r="H417" i="6"/>
  <c r="K416" i="6"/>
  <c r="H416" i="6"/>
  <c r="K415" i="6"/>
  <c r="H415" i="6"/>
  <c r="K414" i="6"/>
  <c r="H414" i="6"/>
  <c r="K413" i="6"/>
  <c r="H413" i="6"/>
  <c r="K412" i="6"/>
  <c r="H412" i="6"/>
  <c r="K411" i="6"/>
  <c r="H411" i="6"/>
  <c r="K410" i="6"/>
  <c r="H410" i="6"/>
  <c r="K409" i="6"/>
  <c r="H409" i="6"/>
  <c r="K408" i="6"/>
  <c r="H408" i="6"/>
  <c r="K407" i="6"/>
  <c r="H407" i="6"/>
  <c r="K406" i="6"/>
  <c r="H406" i="6"/>
  <c r="K405" i="6"/>
  <c r="H405" i="6"/>
  <c r="K404" i="6"/>
  <c r="H404" i="6"/>
  <c r="K403" i="6"/>
  <c r="H403" i="6"/>
  <c r="K402" i="6"/>
  <c r="H402" i="6"/>
  <c r="K250" i="6"/>
  <c r="H250" i="6"/>
  <c r="K249" i="6"/>
  <c r="H249" i="6"/>
  <c r="K248" i="6"/>
  <c r="H248" i="6"/>
  <c r="K247" i="6"/>
  <c r="H247" i="6"/>
  <c r="K246" i="6"/>
  <c r="H246" i="6"/>
  <c r="K245" i="6"/>
  <c r="H245" i="6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6" i="6"/>
  <c r="H196" i="6"/>
  <c r="K195" i="6"/>
  <c r="H195" i="6"/>
  <c r="K194" i="6"/>
  <c r="H194" i="6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81" i="6"/>
  <c r="H181" i="6"/>
  <c r="K180" i="6"/>
  <c r="H180" i="6"/>
  <c r="K179" i="6"/>
  <c r="H179" i="6"/>
  <c r="K178" i="6"/>
  <c r="H178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57" i="6"/>
  <c r="H157" i="6"/>
  <c r="K156" i="6"/>
  <c r="H156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108" i="6"/>
  <c r="H108" i="6"/>
  <c r="K107" i="6"/>
  <c r="H107" i="6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6"/>
  <c r="H37" i="6"/>
  <c r="K36" i="6"/>
  <c r="H36" i="6"/>
  <c r="K35" i="6"/>
  <c r="H35" i="6"/>
  <c r="K34" i="6"/>
  <c r="H34" i="6"/>
  <c r="K33" i="6"/>
  <c r="H33" i="6"/>
  <c r="K32" i="6"/>
  <c r="H32" i="6"/>
  <c r="K31" i="6"/>
  <c r="H31" i="6"/>
  <c r="K30" i="6"/>
  <c r="H30" i="6"/>
  <c r="K29" i="6"/>
  <c r="H29" i="6"/>
  <c r="K28" i="6"/>
  <c r="H28" i="6"/>
  <c r="K27" i="6"/>
  <c r="H27" i="6"/>
  <c r="K26" i="6"/>
  <c r="H26" i="6"/>
  <c r="K25" i="6"/>
  <c r="H25" i="6"/>
  <c r="K24" i="6"/>
  <c r="H24" i="6"/>
  <c r="K23" i="6"/>
  <c r="H23" i="6"/>
  <c r="K22" i="6"/>
  <c r="H22" i="6"/>
  <c r="K21" i="6"/>
  <c r="H21" i="6"/>
  <c r="K20" i="6"/>
  <c r="H20" i="6"/>
  <c r="K19" i="6"/>
  <c r="H19" i="6"/>
  <c r="K18" i="6"/>
  <c r="H18" i="6"/>
  <c r="K17" i="6"/>
  <c r="H17" i="6"/>
  <c r="K16" i="6"/>
  <c r="H16" i="6"/>
  <c r="K15" i="6"/>
  <c r="H15" i="6"/>
  <c r="K14" i="6"/>
  <c r="H14" i="6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250" i="5"/>
  <c r="H250" i="5"/>
  <c r="K249" i="5"/>
  <c r="H249" i="5"/>
  <c r="K248" i="5"/>
  <c r="H248" i="5"/>
  <c r="K247" i="5"/>
  <c r="H247" i="5"/>
  <c r="K246" i="5"/>
  <c r="H246" i="5"/>
  <c r="K245" i="5"/>
  <c r="H245" i="5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32" i="5"/>
  <c r="H232" i="5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0" i="5"/>
  <c r="H200" i="5"/>
  <c r="K199" i="5"/>
  <c r="H199" i="5"/>
  <c r="K198" i="5"/>
  <c r="H198" i="5"/>
  <c r="K196" i="5"/>
  <c r="H196" i="5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5"/>
  <c r="H187" i="5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64" i="5"/>
  <c r="H164" i="5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40" i="5"/>
  <c r="H140" i="5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5"/>
  <c r="H117" i="5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95" i="5"/>
  <c r="H95" i="5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83" i="5"/>
  <c r="H83" i="5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49" i="5"/>
  <c r="H49" i="5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41" i="4"/>
  <c r="H241" i="4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17" i="4"/>
  <c r="H217" i="4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K116" i="4"/>
  <c r="H116" i="4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95" i="4"/>
  <c r="H95" i="4"/>
  <c r="K94" i="4"/>
  <c r="H94" i="4"/>
  <c r="K93" i="4"/>
  <c r="H93" i="4"/>
  <c r="K92" i="4"/>
  <c r="H92" i="4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52" i="4"/>
  <c r="H52" i="4"/>
  <c r="K51" i="4"/>
  <c r="H51" i="4"/>
  <c r="K50" i="4"/>
  <c r="H50" i="4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250" i="3"/>
  <c r="H250" i="3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203" i="3"/>
  <c r="H203" i="3"/>
  <c r="K202" i="3"/>
  <c r="H202" i="3"/>
  <c r="K201" i="3"/>
  <c r="H201" i="3"/>
  <c r="K200" i="3"/>
  <c r="H200" i="3"/>
  <c r="K199" i="3"/>
  <c r="H199" i="3"/>
  <c r="K198" i="3"/>
  <c r="H198" i="3"/>
  <c r="K196" i="3"/>
  <c r="H196" i="3"/>
  <c r="K195" i="3"/>
  <c r="H195" i="3"/>
  <c r="K194" i="3"/>
  <c r="H194" i="3"/>
  <c r="K193" i="3"/>
  <c r="H193" i="3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81" i="3"/>
  <c r="H181" i="3"/>
  <c r="K180" i="3"/>
  <c r="H180" i="3"/>
  <c r="K179" i="3"/>
  <c r="H179" i="3"/>
  <c r="K178" i="3"/>
  <c r="H178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69" i="3"/>
  <c r="H169" i="3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57" i="3"/>
  <c r="H157" i="3"/>
  <c r="K156" i="3"/>
  <c r="H156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109" i="3"/>
  <c r="H109" i="3"/>
  <c r="K108" i="3"/>
  <c r="H108" i="3"/>
  <c r="K107" i="3"/>
  <c r="H107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3" i="3"/>
  <c r="H13" i="3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387" i="2"/>
  <c r="H387" i="2"/>
  <c r="K386" i="2"/>
  <c r="H386" i="2"/>
  <c r="K385" i="2"/>
  <c r="H385" i="2"/>
  <c r="K384" i="2"/>
  <c r="H384" i="2"/>
  <c r="K383" i="2"/>
  <c r="H383" i="2"/>
  <c r="K382" i="2"/>
  <c r="H382" i="2"/>
  <c r="K381" i="2"/>
  <c r="H381" i="2"/>
  <c r="K380" i="2"/>
  <c r="H380" i="2"/>
  <c r="K379" i="2"/>
  <c r="H379" i="2"/>
  <c r="K378" i="2"/>
  <c r="H378" i="2"/>
  <c r="K377" i="2"/>
  <c r="H377" i="2"/>
  <c r="K376" i="2"/>
  <c r="H376" i="2"/>
  <c r="K375" i="2"/>
  <c r="H375" i="2"/>
  <c r="K250" i="2"/>
  <c r="H250" i="2"/>
  <c r="K249" i="2"/>
  <c r="H249" i="2"/>
  <c r="K248" i="2"/>
  <c r="H248" i="2"/>
  <c r="K247" i="2"/>
  <c r="H247" i="2"/>
  <c r="K246" i="2"/>
  <c r="H246" i="2"/>
  <c r="K245" i="2"/>
  <c r="H245" i="2"/>
  <c r="K244" i="2"/>
  <c r="H244" i="2"/>
  <c r="K243" i="2"/>
  <c r="H243" i="2"/>
  <c r="K242" i="2"/>
  <c r="H242" i="2"/>
  <c r="K241" i="2"/>
  <c r="H241" i="2"/>
  <c r="K240" i="2"/>
  <c r="H240" i="2"/>
  <c r="K239" i="2"/>
  <c r="H239" i="2"/>
  <c r="K238" i="2"/>
  <c r="H238" i="2"/>
  <c r="K237" i="2"/>
  <c r="H237" i="2"/>
  <c r="K236" i="2"/>
  <c r="H236" i="2"/>
  <c r="K235" i="2"/>
  <c r="H235" i="2"/>
  <c r="K234" i="2"/>
  <c r="H234" i="2"/>
  <c r="K233" i="2"/>
  <c r="H233" i="2"/>
  <c r="K232" i="2"/>
  <c r="H232" i="2"/>
  <c r="K231" i="2"/>
  <c r="H231" i="2"/>
  <c r="K230" i="2"/>
  <c r="H230" i="2"/>
  <c r="K229" i="2"/>
  <c r="H229" i="2"/>
  <c r="K228" i="2"/>
  <c r="H228" i="2"/>
  <c r="K227" i="2"/>
  <c r="H227" i="2"/>
  <c r="K226" i="2"/>
  <c r="H226" i="2"/>
  <c r="K225" i="2"/>
  <c r="H225" i="2"/>
  <c r="K224" i="2"/>
  <c r="H224" i="2"/>
  <c r="K223" i="2"/>
  <c r="H223" i="2"/>
  <c r="K222" i="2"/>
  <c r="H222" i="2"/>
  <c r="K221" i="2"/>
  <c r="H221" i="2"/>
  <c r="K220" i="2"/>
  <c r="H220" i="2"/>
  <c r="K219" i="2"/>
  <c r="H219" i="2"/>
  <c r="K218" i="2"/>
  <c r="H218" i="2"/>
  <c r="K217" i="2"/>
  <c r="H217" i="2"/>
  <c r="K216" i="2"/>
  <c r="H216" i="2"/>
  <c r="K215" i="2"/>
  <c r="H215" i="2"/>
  <c r="K214" i="2"/>
  <c r="H214" i="2"/>
  <c r="K213" i="2"/>
  <c r="H213" i="2"/>
  <c r="K212" i="2"/>
  <c r="H212" i="2"/>
  <c r="K211" i="2"/>
  <c r="H211" i="2"/>
  <c r="K210" i="2"/>
  <c r="H210" i="2"/>
  <c r="K209" i="2"/>
  <c r="H209" i="2"/>
  <c r="K208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95" i="2"/>
  <c r="H95" i="2"/>
  <c r="K94" i="2"/>
  <c r="H94" i="2"/>
  <c r="K93" i="2"/>
  <c r="H93" i="2"/>
  <c r="K92" i="2"/>
  <c r="H92" i="2"/>
  <c r="K91" i="2"/>
  <c r="H91" i="2"/>
  <c r="K90" i="2"/>
  <c r="H90" i="2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56" i="2"/>
  <c r="H56" i="2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39" i="2"/>
  <c r="H39" i="2"/>
  <c r="K38" i="2"/>
  <c r="H38" i="2"/>
  <c r="K37" i="2"/>
  <c r="H37" i="2"/>
  <c r="K36" i="2"/>
  <c r="H36" i="2"/>
  <c r="K35" i="2"/>
  <c r="H35" i="2"/>
  <c r="K34" i="2"/>
  <c r="H34" i="2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  <c r="K265" i="1"/>
  <c r="H265" i="1"/>
  <c r="K250" i="1"/>
  <c r="H250" i="1"/>
  <c r="K249" i="1"/>
  <c r="H249" i="1"/>
  <c r="K248" i="1"/>
  <c r="H248" i="1"/>
  <c r="K247" i="1"/>
  <c r="H247" i="1"/>
  <c r="K246" i="1"/>
  <c r="H246" i="1"/>
  <c r="K245" i="1"/>
  <c r="H245" i="1"/>
  <c r="K244" i="1"/>
  <c r="H244" i="1"/>
  <c r="K243" i="1"/>
  <c r="H243" i="1"/>
  <c r="K242" i="1"/>
  <c r="H242" i="1"/>
  <c r="K241" i="1"/>
  <c r="H241" i="1"/>
  <c r="K240" i="1"/>
  <c r="H240" i="1"/>
  <c r="K239" i="1"/>
  <c r="H239" i="1"/>
  <c r="K238" i="1"/>
  <c r="H238" i="1"/>
  <c r="K237" i="1"/>
  <c r="H237" i="1"/>
  <c r="K236" i="1"/>
  <c r="H236" i="1"/>
  <c r="K235" i="1"/>
  <c r="H235" i="1"/>
  <c r="K234" i="1"/>
  <c r="H234" i="1"/>
  <c r="K233" i="1"/>
  <c r="H233" i="1"/>
  <c r="K232" i="1"/>
  <c r="H232" i="1"/>
  <c r="K231" i="1"/>
  <c r="H231" i="1"/>
  <c r="K230" i="1"/>
  <c r="H230" i="1"/>
  <c r="K229" i="1"/>
  <c r="H229" i="1"/>
  <c r="K228" i="1"/>
  <c r="H228" i="1"/>
  <c r="K227" i="1"/>
  <c r="H227" i="1"/>
  <c r="K226" i="1"/>
  <c r="H226" i="1"/>
  <c r="K225" i="1"/>
  <c r="H225" i="1"/>
  <c r="K224" i="1"/>
  <c r="H224" i="1"/>
  <c r="K223" i="1"/>
  <c r="H223" i="1"/>
  <c r="K222" i="1"/>
  <c r="H222" i="1"/>
  <c r="K221" i="1"/>
  <c r="H221" i="1"/>
  <c r="K220" i="1"/>
  <c r="H220" i="1"/>
  <c r="K219" i="1"/>
  <c r="H219" i="1"/>
  <c r="K218" i="1"/>
  <c r="H218" i="1"/>
  <c r="K217" i="1"/>
  <c r="H217" i="1"/>
  <c r="K216" i="1"/>
  <c r="H216" i="1"/>
  <c r="K215" i="1"/>
  <c r="H215" i="1"/>
  <c r="K214" i="1"/>
  <c r="H214" i="1"/>
  <c r="K213" i="1"/>
  <c r="H213" i="1"/>
  <c r="K212" i="1"/>
  <c r="H212" i="1"/>
  <c r="K211" i="1"/>
  <c r="H211" i="1"/>
  <c r="K210" i="1"/>
  <c r="H210" i="1"/>
  <c r="K209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95" i="1"/>
  <c r="H95" i="1"/>
  <c r="K94" i="1"/>
  <c r="H94" i="1"/>
  <c r="K93" i="1"/>
  <c r="H93" i="1"/>
  <c r="K92" i="1"/>
  <c r="H92" i="1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BO3" i="21"/>
  <c r="BN3" i="21"/>
  <c r="BP3" i="21"/>
  <c r="BV3" i="21"/>
  <c r="BT3" i="21"/>
  <c r="BQ3" i="21"/>
  <c r="BS3" i="21"/>
  <c r="BY3" i="21"/>
  <c r="BR3" i="21"/>
  <c r="BW3" i="21"/>
  <c r="BU3" i="21"/>
  <c r="BX3" i="21"/>
  <c r="AT31" i="21" l="1"/>
  <c r="AT32" i="21"/>
  <c r="R291" i="16"/>
  <c r="R572" i="16" s="1"/>
  <c r="P432" i="16"/>
  <c r="P583" i="16" s="1"/>
  <c r="P81" i="16"/>
  <c r="P557" i="16" s="1"/>
  <c r="Q90" i="16"/>
  <c r="P102" i="16"/>
  <c r="P559" i="16" s="1"/>
  <c r="Q111" i="16"/>
  <c r="P224" i="16"/>
  <c r="P568" i="16" s="1"/>
  <c r="O309" i="16"/>
  <c r="O573" i="16" s="1"/>
  <c r="Q311" i="16"/>
  <c r="Q309" i="16" s="1"/>
  <c r="Q573" i="16" s="1"/>
  <c r="R323" i="16"/>
  <c r="R574" i="16" s="1"/>
  <c r="R385" i="16"/>
  <c r="R578" i="16" s="1"/>
  <c r="O396" i="16"/>
  <c r="O579" i="16" s="1"/>
  <c r="Q396" i="16"/>
  <c r="Q579" i="16" s="1"/>
  <c r="O502" i="16"/>
  <c r="O586" i="16" s="1"/>
  <c r="Q509" i="16"/>
  <c r="Q517" i="16"/>
  <c r="Q525" i="16"/>
  <c r="Q533" i="16"/>
  <c r="X551" i="16"/>
  <c r="Q9" i="16"/>
  <c r="Q17" i="16"/>
  <c r="Q25" i="16"/>
  <c r="W551" i="16"/>
  <c r="Q29" i="16"/>
  <c r="Q27" i="16" s="1"/>
  <c r="Q555" i="16" s="1"/>
  <c r="Q67" i="16"/>
  <c r="Q75" i="16"/>
  <c r="Q85" i="16"/>
  <c r="Q93" i="16"/>
  <c r="Q96" i="16"/>
  <c r="Q106" i="16"/>
  <c r="Q117" i="16"/>
  <c r="Q190" i="16"/>
  <c r="O213" i="16"/>
  <c r="O567" i="16" s="1"/>
  <c r="Q215" i="16"/>
  <c r="Q213" i="16" s="1"/>
  <c r="Q567" i="16" s="1"/>
  <c r="Q223" i="16"/>
  <c r="Q239" i="16"/>
  <c r="Q255" i="16"/>
  <c r="O432" i="16"/>
  <c r="O583" i="16" s="1"/>
  <c r="G551" i="16"/>
  <c r="G555" i="16"/>
  <c r="Q83" i="16"/>
  <c r="Q91" i="16"/>
  <c r="Q104" i="16"/>
  <c r="Q112" i="16"/>
  <c r="R238" i="16"/>
  <c r="R569" i="16" s="1"/>
  <c r="Q349" i="16"/>
  <c r="Q348" i="16" s="1"/>
  <c r="Q575" i="16" s="1"/>
  <c r="Q437" i="16"/>
  <c r="Q445" i="16"/>
  <c r="Q453" i="16"/>
  <c r="P27" i="16"/>
  <c r="P555" i="16" s="1"/>
  <c r="R61" i="16"/>
  <c r="R556" i="16" s="1"/>
  <c r="Q86" i="16"/>
  <c r="Q107" i="16"/>
  <c r="O402" i="16"/>
  <c r="O580" i="16" s="1"/>
  <c r="I588" i="16"/>
  <c r="T551" i="16"/>
  <c r="Q89" i="16"/>
  <c r="Q110" i="16"/>
  <c r="Q167" i="16"/>
  <c r="Q564" i="16" s="1"/>
  <c r="R178" i="16"/>
  <c r="R565" i="16" s="1"/>
  <c r="P541" i="16"/>
  <c r="P587" i="16" s="1"/>
  <c r="Q8" i="16"/>
  <c r="Q16" i="16"/>
  <c r="Q24" i="16"/>
  <c r="J551" i="16"/>
  <c r="Q66" i="16"/>
  <c r="Q74" i="16"/>
  <c r="Q84" i="16"/>
  <c r="Q92" i="16"/>
  <c r="Q105" i="16"/>
  <c r="Q113" i="16"/>
  <c r="Q116" i="16"/>
  <c r="Q124" i="16"/>
  <c r="R143" i="16"/>
  <c r="R562" i="16" s="1"/>
  <c r="Q150" i="16"/>
  <c r="O178" i="16"/>
  <c r="O565" i="16" s="1"/>
  <c r="Q180" i="16"/>
  <c r="Q178" i="16" s="1"/>
  <c r="Q565" i="16" s="1"/>
  <c r="Q196" i="16"/>
  <c r="Q245" i="16"/>
  <c r="Q261" i="16"/>
  <c r="Q289" i="16"/>
  <c r="Q284" i="16" s="1"/>
  <c r="Q571" i="16" s="1"/>
  <c r="P309" i="16"/>
  <c r="P573" i="16" s="1"/>
  <c r="Q313" i="16"/>
  <c r="Q321" i="16"/>
  <c r="Q375" i="16"/>
  <c r="Q370" i="16" s="1"/>
  <c r="Q577" i="16" s="1"/>
  <c r="Q383" i="16"/>
  <c r="Q407" i="16"/>
  <c r="R496" i="16"/>
  <c r="R585" i="16" s="1"/>
  <c r="Q549" i="16"/>
  <c r="Q210" i="16"/>
  <c r="R213" i="16"/>
  <c r="R567" i="16" s="1"/>
  <c r="Q271" i="16"/>
  <c r="Q279" i="16"/>
  <c r="Q298" i="16"/>
  <c r="Q306" i="16"/>
  <c r="R309" i="16"/>
  <c r="R573" i="16" s="1"/>
  <c r="Q328" i="16"/>
  <c r="Q336" i="16"/>
  <c r="Q390" i="16"/>
  <c r="Q429" i="16"/>
  <c r="Q439" i="16"/>
  <c r="Q447" i="16"/>
  <c r="Q455" i="16"/>
  <c r="Q501" i="16"/>
  <c r="P502" i="16"/>
  <c r="P586" i="16" s="1"/>
  <c r="Q511" i="16"/>
  <c r="Q519" i="16"/>
  <c r="Q527" i="16"/>
  <c r="Q535" i="16"/>
  <c r="Q546" i="16"/>
  <c r="K4" i="21"/>
  <c r="G8" i="21"/>
  <c r="O8" i="21"/>
  <c r="K10" i="21"/>
  <c r="K12" i="21"/>
  <c r="AK270" i="18"/>
  <c r="AK275" i="18"/>
  <c r="AK382" i="18"/>
  <c r="AL385" i="18"/>
  <c r="AB30" i="21"/>
  <c r="Z31" i="21"/>
  <c r="AK399" i="18"/>
  <c r="Z32" i="21"/>
  <c r="AL418" i="18"/>
  <c r="AL434" i="18"/>
  <c r="AL442" i="18"/>
  <c r="AK447" i="18"/>
  <c r="AK455" i="18"/>
  <c r="AK463" i="18"/>
  <c r="AK383" i="22"/>
  <c r="AL386" i="22"/>
  <c r="AL402" i="22"/>
  <c r="I17" i="17"/>
  <c r="H16" i="17"/>
  <c r="H17" i="17"/>
  <c r="P16" i="17"/>
  <c r="F16" i="17"/>
  <c r="P17" i="17"/>
  <c r="F17" i="17"/>
  <c r="O16" i="17"/>
  <c r="E16" i="17"/>
  <c r="Q120" i="16"/>
  <c r="Q146" i="16"/>
  <c r="Q203" i="16"/>
  <c r="Q211" i="16"/>
  <c r="Q226" i="16"/>
  <c r="Q234" i="16"/>
  <c r="Q299" i="16"/>
  <c r="Q307" i="16"/>
  <c r="Q329" i="16"/>
  <c r="Q337" i="16"/>
  <c r="Q345" i="16"/>
  <c r="R348" i="16"/>
  <c r="R575" i="16" s="1"/>
  <c r="Q364" i="16"/>
  <c r="P416" i="16"/>
  <c r="P581" i="16" s="1"/>
  <c r="Q430" i="16"/>
  <c r="Q440" i="16"/>
  <c r="Q448" i="16"/>
  <c r="Q456" i="16"/>
  <c r="O460" i="16"/>
  <c r="O584" i="16" s="1"/>
  <c r="Q504" i="16"/>
  <c r="Q512" i="16"/>
  <c r="Q520" i="16"/>
  <c r="Q528" i="16"/>
  <c r="Q536" i="16"/>
  <c r="Q547" i="16"/>
  <c r="O17" i="17"/>
  <c r="E17" i="17"/>
  <c r="N16" i="17"/>
  <c r="D16" i="17"/>
  <c r="AL269" i="18"/>
  <c r="AL270" i="18"/>
  <c r="AL281" i="18"/>
  <c r="AK378" i="18"/>
  <c r="AL381" i="18"/>
  <c r="AL390" i="18"/>
  <c r="AK394" i="18"/>
  <c r="AK403" i="18"/>
  <c r="AL406" i="18"/>
  <c r="AK411" i="18"/>
  <c r="AK419" i="18"/>
  <c r="AK435" i="18"/>
  <c r="AL438" i="18"/>
  <c r="AL446" i="18"/>
  <c r="AK451" i="18"/>
  <c r="AB34" i="21"/>
  <c r="AK467" i="18"/>
  <c r="AL511" i="18"/>
  <c r="AL368" i="22"/>
  <c r="AL382" i="22"/>
  <c r="AK387" i="22"/>
  <c r="AL398" i="22"/>
  <c r="AL399" i="22"/>
  <c r="AK475" i="22"/>
  <c r="N17" i="17"/>
  <c r="D17" i="17"/>
  <c r="M16" i="17"/>
  <c r="Q118" i="16"/>
  <c r="Q232" i="16"/>
  <c r="Q270" i="16"/>
  <c r="Q278" i="16"/>
  <c r="Q297" i="16"/>
  <c r="Q362" i="16"/>
  <c r="Q389" i="16"/>
  <c r="Q408" i="16"/>
  <c r="Q428" i="16"/>
  <c r="Q438" i="16"/>
  <c r="Q446" i="16"/>
  <c r="Q454" i="16"/>
  <c r="Q500" i="16"/>
  <c r="Q510" i="16"/>
  <c r="Q518" i="16"/>
  <c r="Q526" i="16"/>
  <c r="Q534" i="16"/>
  <c r="Q545" i="16"/>
  <c r="L8" i="21"/>
  <c r="H9" i="21"/>
  <c r="M17" i="17"/>
  <c r="L16" i="17"/>
  <c r="R16" i="17" s="1"/>
  <c r="L17" i="17"/>
  <c r="K16" i="17"/>
  <c r="P291" i="16"/>
  <c r="P572" i="16" s="1"/>
  <c r="Q406" i="16"/>
  <c r="Q415" i="16"/>
  <c r="Q436" i="16"/>
  <c r="Q444" i="16"/>
  <c r="Q452" i="16"/>
  <c r="Q508" i="16"/>
  <c r="Q516" i="16"/>
  <c r="Q524" i="16"/>
  <c r="Q532" i="16"/>
  <c r="Q540" i="16"/>
  <c r="K17" i="17"/>
  <c r="I16" i="17"/>
  <c r="C36" i="17"/>
  <c r="AL398" i="18"/>
  <c r="AL462" i="18"/>
  <c r="G4" i="21"/>
  <c r="AK217" i="22"/>
  <c r="AK386" i="18"/>
  <c r="AK407" i="18"/>
  <c r="AK415" i="18"/>
  <c r="AL377" i="18"/>
  <c r="AL458" i="18"/>
  <c r="AL410" i="18"/>
  <c r="AL426" i="18"/>
  <c r="AL402" i="18"/>
  <c r="AL454" i="18"/>
  <c r="AK269" i="18"/>
  <c r="AM269" i="18" s="1"/>
  <c r="AK390" i="18"/>
  <c r="AM390" i="18" s="1"/>
  <c r="AL450" i="18"/>
  <c r="AL393" i="18"/>
  <c r="AK443" i="18"/>
  <c r="AL430" i="18"/>
  <c r="AL403" i="22"/>
  <c r="AL475" i="22"/>
  <c r="AM475" i="22" s="1"/>
  <c r="AK427" i="18"/>
  <c r="AK439" i="18"/>
  <c r="AK459" i="18"/>
  <c r="L30" i="21"/>
  <c r="L34" i="21"/>
  <c r="L388" i="31"/>
  <c r="W388" i="31" s="1"/>
  <c r="L420" i="31"/>
  <c r="L452" i="31"/>
  <c r="W452" i="31" s="1"/>
  <c r="AK423" i="18"/>
  <c r="AL414" i="18"/>
  <c r="AL422" i="18"/>
  <c r="AL272" i="18"/>
  <c r="AL275" i="18"/>
  <c r="AM275" i="18" s="1"/>
  <c r="AL283" i="18"/>
  <c r="AL434" i="22"/>
  <c r="AL442" i="22"/>
  <c r="AL450" i="22"/>
  <c r="AL458" i="22"/>
  <c r="AL466" i="22"/>
  <c r="AL478" i="22"/>
  <c r="AL378" i="22"/>
  <c r="AK379" i="22"/>
  <c r="AK399" i="22"/>
  <c r="AM399" i="22" s="1"/>
  <c r="AK231" i="18"/>
  <c r="AK234" i="18"/>
  <c r="AK235" i="18"/>
  <c r="I392" i="30"/>
  <c r="S392" i="30" s="1"/>
  <c r="I404" i="31"/>
  <c r="S404" i="31" s="1"/>
  <c r="I414" i="31"/>
  <c r="S414" i="31" s="1"/>
  <c r="I422" i="31"/>
  <c r="S422" i="31" s="1"/>
  <c r="I430" i="31"/>
  <c r="S430" i="31" s="1"/>
  <c r="I438" i="31"/>
  <c r="S438" i="31" s="1"/>
  <c r="I446" i="31"/>
  <c r="S446" i="31" s="1"/>
  <c r="I454" i="31"/>
  <c r="S454" i="31" s="1"/>
  <c r="I462" i="31"/>
  <c r="S462" i="31" s="1"/>
  <c r="I472" i="31"/>
  <c r="S472" i="31" s="1"/>
  <c r="I478" i="31"/>
  <c r="S478" i="31" s="1"/>
  <c r="I486" i="31"/>
  <c r="S486" i="31" s="1"/>
  <c r="I494" i="31"/>
  <c r="S494" i="31" s="1"/>
  <c r="I502" i="31"/>
  <c r="S502" i="31" s="1"/>
  <c r="I510" i="31"/>
  <c r="S510" i="31" s="1"/>
  <c r="I390" i="30"/>
  <c r="S390" i="30" s="1"/>
  <c r="I398" i="30"/>
  <c r="S398" i="30" s="1"/>
  <c r="I408" i="31"/>
  <c r="S408" i="31" s="1"/>
  <c r="I416" i="31"/>
  <c r="S416" i="31" s="1"/>
  <c r="I424" i="31"/>
  <c r="S424" i="31" s="1"/>
  <c r="I432" i="31"/>
  <c r="S432" i="31" s="1"/>
  <c r="I440" i="31"/>
  <c r="S440" i="31" s="1"/>
  <c r="I450" i="31"/>
  <c r="S450" i="31" s="1"/>
  <c r="I460" i="31"/>
  <c r="S460" i="31" s="1"/>
  <c r="I468" i="31"/>
  <c r="S468" i="31" s="1"/>
  <c r="I480" i="31"/>
  <c r="S480" i="31" s="1"/>
  <c r="I490" i="31"/>
  <c r="S490" i="31" s="1"/>
  <c r="I498" i="31"/>
  <c r="S498" i="31" s="1"/>
  <c r="I506" i="31"/>
  <c r="S506" i="31" s="1"/>
  <c r="I508" i="31"/>
  <c r="S508" i="31" s="1"/>
  <c r="I394" i="30"/>
  <c r="I402" i="30"/>
  <c r="S402" i="30" s="1"/>
  <c r="I410" i="31"/>
  <c r="S410" i="31" s="1"/>
  <c r="I420" i="31"/>
  <c r="S420" i="31" s="1"/>
  <c r="I428" i="31"/>
  <c r="S428" i="31" s="1"/>
  <c r="I436" i="31"/>
  <c r="S436" i="31" s="1"/>
  <c r="I442" i="31"/>
  <c r="S442" i="31" s="1"/>
  <c r="I448" i="31"/>
  <c r="S448" i="31" s="1"/>
  <c r="I456" i="31"/>
  <c r="S456" i="31" s="1"/>
  <c r="I464" i="31"/>
  <c r="S464" i="31" s="1"/>
  <c r="I470" i="31"/>
  <c r="S470" i="31" s="1"/>
  <c r="I476" i="31"/>
  <c r="S476" i="31" s="1"/>
  <c r="I484" i="31"/>
  <c r="S484" i="31" s="1"/>
  <c r="I492" i="31"/>
  <c r="S492" i="31" s="1"/>
  <c r="I500" i="31"/>
  <c r="S500" i="31" s="1"/>
  <c r="I512" i="31"/>
  <c r="S512" i="31" s="1"/>
  <c r="I388" i="30"/>
  <c r="I396" i="30"/>
  <c r="S396" i="30" s="1"/>
  <c r="I400" i="30"/>
  <c r="S400" i="30" s="1"/>
  <c r="I406" i="31"/>
  <c r="S406" i="31" s="1"/>
  <c r="I412" i="31"/>
  <c r="S412" i="31" s="1"/>
  <c r="I418" i="31"/>
  <c r="S418" i="31" s="1"/>
  <c r="I426" i="31"/>
  <c r="S426" i="31" s="1"/>
  <c r="I434" i="31"/>
  <c r="S434" i="31" s="1"/>
  <c r="I444" i="31"/>
  <c r="S444" i="31" s="1"/>
  <c r="I452" i="31"/>
  <c r="S452" i="31" s="1"/>
  <c r="I458" i="31"/>
  <c r="S458" i="31" s="1"/>
  <c r="I466" i="31"/>
  <c r="S466" i="31" s="1"/>
  <c r="I474" i="31"/>
  <c r="S474" i="31" s="1"/>
  <c r="I482" i="31"/>
  <c r="S482" i="31" s="1"/>
  <c r="I488" i="31"/>
  <c r="S488" i="31" s="1"/>
  <c r="I496" i="30"/>
  <c r="S496" i="30" s="1"/>
  <c r="I504" i="31"/>
  <c r="S504" i="31" s="1"/>
  <c r="I514" i="31"/>
  <c r="S514" i="31" s="1"/>
  <c r="I389" i="30"/>
  <c r="S389" i="30" s="1"/>
  <c r="I391" i="30"/>
  <c r="S391" i="30" s="1"/>
  <c r="I393" i="30"/>
  <c r="S393" i="30" s="1"/>
  <c r="I395" i="30"/>
  <c r="S395" i="30" s="1"/>
  <c r="I397" i="30"/>
  <c r="S397" i="30" s="1"/>
  <c r="I399" i="30"/>
  <c r="S399" i="30" s="1"/>
  <c r="I401" i="30"/>
  <c r="S401" i="30" s="1"/>
  <c r="I403" i="30"/>
  <c r="S403" i="30" s="1"/>
  <c r="I405" i="31"/>
  <c r="S405" i="31" s="1"/>
  <c r="I407" i="31"/>
  <c r="S407" i="31" s="1"/>
  <c r="I409" i="31"/>
  <c r="S409" i="31" s="1"/>
  <c r="I411" i="31"/>
  <c r="S411" i="31" s="1"/>
  <c r="I413" i="31"/>
  <c r="S413" i="31" s="1"/>
  <c r="I415" i="31"/>
  <c r="S415" i="31" s="1"/>
  <c r="I419" i="31"/>
  <c r="S419" i="31" s="1"/>
  <c r="I421" i="31"/>
  <c r="S421" i="31" s="1"/>
  <c r="I423" i="31"/>
  <c r="S423" i="31" s="1"/>
  <c r="I425" i="31"/>
  <c r="S425" i="31" s="1"/>
  <c r="I427" i="31"/>
  <c r="S427" i="31" s="1"/>
  <c r="I429" i="31"/>
  <c r="S429" i="31" s="1"/>
  <c r="I431" i="31"/>
  <c r="S431" i="31" s="1"/>
  <c r="I433" i="31"/>
  <c r="S433" i="31" s="1"/>
  <c r="I435" i="31"/>
  <c r="S435" i="31" s="1"/>
  <c r="I437" i="31"/>
  <c r="S437" i="31" s="1"/>
  <c r="I439" i="31"/>
  <c r="S439" i="31" s="1"/>
  <c r="I441" i="31"/>
  <c r="S441" i="31" s="1"/>
  <c r="I443" i="31"/>
  <c r="S443" i="31" s="1"/>
  <c r="I445" i="31"/>
  <c r="S445" i="31" s="1"/>
  <c r="I447" i="31"/>
  <c r="S447" i="31" s="1"/>
  <c r="I449" i="31"/>
  <c r="S449" i="31" s="1"/>
  <c r="I451" i="31"/>
  <c r="S451" i="31" s="1"/>
  <c r="I453" i="31"/>
  <c r="S453" i="31" s="1"/>
  <c r="I455" i="31"/>
  <c r="S455" i="31" s="1"/>
  <c r="I457" i="31"/>
  <c r="S457" i="31" s="1"/>
  <c r="I459" i="31"/>
  <c r="S459" i="31" s="1"/>
  <c r="I461" i="31"/>
  <c r="S461" i="31" s="1"/>
  <c r="I463" i="31"/>
  <c r="S463" i="31" s="1"/>
  <c r="I465" i="31"/>
  <c r="S465" i="31" s="1"/>
  <c r="I467" i="31"/>
  <c r="S467" i="31" s="1"/>
  <c r="I469" i="31"/>
  <c r="S469" i="31" s="1"/>
  <c r="I471" i="31"/>
  <c r="S471" i="31" s="1"/>
  <c r="I473" i="31"/>
  <c r="S473" i="31" s="1"/>
  <c r="I475" i="31"/>
  <c r="S475" i="31" s="1"/>
  <c r="I477" i="31"/>
  <c r="S477" i="31" s="1"/>
  <c r="I479" i="31"/>
  <c r="S479" i="31" s="1"/>
  <c r="I481" i="31"/>
  <c r="S481" i="31" s="1"/>
  <c r="I483" i="31"/>
  <c r="S483" i="31" s="1"/>
  <c r="I485" i="31"/>
  <c r="S485" i="31" s="1"/>
  <c r="I487" i="31"/>
  <c r="S487" i="31" s="1"/>
  <c r="I489" i="31"/>
  <c r="S489" i="31" s="1"/>
  <c r="I491" i="31"/>
  <c r="S491" i="31" s="1"/>
  <c r="I493" i="31"/>
  <c r="S493" i="31" s="1"/>
  <c r="I495" i="31"/>
  <c r="S495" i="31" s="1"/>
  <c r="I497" i="31"/>
  <c r="S497" i="31" s="1"/>
  <c r="I499" i="31"/>
  <c r="S499" i="31" s="1"/>
  <c r="I501" i="31"/>
  <c r="S501" i="31" s="1"/>
  <c r="I503" i="30"/>
  <c r="S503" i="30" s="1"/>
  <c r="I505" i="31"/>
  <c r="S505" i="31" s="1"/>
  <c r="I507" i="30"/>
  <c r="S507" i="30" s="1"/>
  <c r="I509" i="31"/>
  <c r="S509" i="31" s="1"/>
  <c r="I511" i="30"/>
  <c r="S511" i="30" s="1"/>
  <c r="I513" i="31"/>
  <c r="S513" i="31" s="1"/>
  <c r="I515" i="31"/>
  <c r="S515" i="31" s="1"/>
  <c r="I417" i="31"/>
  <c r="S417" i="31" s="1"/>
  <c r="L463" i="31"/>
  <c r="W463" i="31" s="1"/>
  <c r="L465" i="30"/>
  <c r="L467" i="31"/>
  <c r="W467" i="31" s="1"/>
  <c r="L469" i="30"/>
  <c r="L471" i="31"/>
  <c r="L473" i="30"/>
  <c r="L475" i="31"/>
  <c r="W475" i="31" s="1"/>
  <c r="L477" i="30"/>
  <c r="L479" i="31"/>
  <c r="L481" i="30"/>
  <c r="L483" i="31"/>
  <c r="W483" i="31" s="1"/>
  <c r="L485" i="30"/>
  <c r="L487" i="31"/>
  <c r="L489" i="30"/>
  <c r="L491" i="31"/>
  <c r="W491" i="31" s="1"/>
  <c r="L493" i="30"/>
  <c r="L495" i="31"/>
  <c r="L497" i="31"/>
  <c r="L499" i="31"/>
  <c r="W499" i="31" s="1"/>
  <c r="L501" i="30"/>
  <c r="L503" i="31"/>
  <c r="W503" i="31" s="1"/>
  <c r="L505" i="31"/>
  <c r="L507" i="31"/>
  <c r="V507" i="31" s="1"/>
  <c r="L509" i="31"/>
  <c r="W509" i="31" s="1"/>
  <c r="L511" i="31"/>
  <c r="L513" i="31"/>
  <c r="L515" i="31"/>
  <c r="W515" i="31" s="1"/>
  <c r="I509" i="30"/>
  <c r="S509" i="30" s="1"/>
  <c r="I501" i="30"/>
  <c r="S501" i="30" s="1"/>
  <c r="I493" i="30"/>
  <c r="S493" i="30" s="1"/>
  <c r="L464" i="31"/>
  <c r="W464" i="31" s="1"/>
  <c r="L466" i="31"/>
  <c r="L468" i="31"/>
  <c r="W468" i="31" s="1"/>
  <c r="L470" i="31"/>
  <c r="L472" i="31"/>
  <c r="L474" i="31"/>
  <c r="L476" i="31"/>
  <c r="L478" i="31"/>
  <c r="L480" i="31"/>
  <c r="L482" i="31"/>
  <c r="L484" i="31"/>
  <c r="L486" i="31"/>
  <c r="L488" i="31"/>
  <c r="V488" i="31" s="1"/>
  <c r="L490" i="31"/>
  <c r="W490" i="31" s="1"/>
  <c r="L492" i="31"/>
  <c r="L494" i="31"/>
  <c r="L496" i="31"/>
  <c r="W496" i="31" s="1"/>
  <c r="L498" i="31"/>
  <c r="L500" i="31"/>
  <c r="L502" i="31"/>
  <c r="L504" i="30"/>
  <c r="L506" i="31"/>
  <c r="L508" i="30"/>
  <c r="L510" i="31"/>
  <c r="L512" i="30"/>
  <c r="L514" i="31"/>
  <c r="W514" i="31" s="1"/>
  <c r="I513" i="30"/>
  <c r="S513" i="30" s="1"/>
  <c r="L510" i="30"/>
  <c r="I505" i="30"/>
  <c r="S505" i="30" s="1"/>
  <c r="L502" i="30"/>
  <c r="W502" i="30" s="1"/>
  <c r="I497" i="30"/>
  <c r="S497" i="30" s="1"/>
  <c r="L494" i="30"/>
  <c r="I489" i="30"/>
  <c r="S489" i="30" s="1"/>
  <c r="L486" i="30"/>
  <c r="U505" i="31"/>
  <c r="AH299" i="18"/>
  <c r="AI299" i="18"/>
  <c r="AI301" i="18"/>
  <c r="AH307" i="18"/>
  <c r="AI307" i="18"/>
  <c r="AH308" i="18"/>
  <c r="AI309" i="18"/>
  <c r="AI310" i="18"/>
  <c r="AH311" i="18"/>
  <c r="AI313" i="18"/>
  <c r="AH315" i="18"/>
  <c r="AI315" i="18"/>
  <c r="AH316" i="18"/>
  <c r="AI318" i="18"/>
  <c r="AH319" i="18"/>
  <c r="AH323" i="18"/>
  <c r="AI323" i="18"/>
  <c r="AH326" i="18"/>
  <c r="AI326" i="18"/>
  <c r="AI327" i="18"/>
  <c r="AI329" i="18"/>
  <c r="AH331" i="18"/>
  <c r="AH332" i="18"/>
  <c r="AH389" i="18"/>
  <c r="G33" i="21"/>
  <c r="S33" i="21"/>
  <c r="AH466" i="18"/>
  <c r="G35" i="21"/>
  <c r="S35" i="21"/>
  <c r="AK2" i="20"/>
  <c r="AK3" i="20"/>
  <c r="AK6" i="20"/>
  <c r="AK7" i="20"/>
  <c r="AK10" i="20"/>
  <c r="AK11" i="20"/>
  <c r="AK14" i="20"/>
  <c r="AK15" i="20"/>
  <c r="AK17" i="20"/>
  <c r="AK18" i="20"/>
  <c r="AK21" i="20"/>
  <c r="AK22" i="20"/>
  <c r="AK25" i="20"/>
  <c r="AK26" i="20"/>
  <c r="AK29" i="20"/>
  <c r="AK30" i="20"/>
  <c r="AK33" i="20"/>
  <c r="AK34" i="20"/>
  <c r="AK36" i="20"/>
  <c r="AK37" i="20"/>
  <c r="AK40" i="20"/>
  <c r="AK41" i="20"/>
  <c r="AK43" i="20"/>
  <c r="AK44" i="20"/>
  <c r="AK47" i="20"/>
  <c r="AK48" i="20"/>
  <c r="AK51" i="20"/>
  <c r="AK58" i="20"/>
  <c r="AK62" i="20"/>
  <c r="AK66" i="20"/>
  <c r="AK70" i="20"/>
  <c r="AK74" i="20"/>
  <c r="AK78" i="20"/>
  <c r="AK80" i="20"/>
  <c r="AK82" i="20"/>
  <c r="AK84" i="20"/>
  <c r="AK86" i="20"/>
  <c r="AK88" i="20"/>
  <c r="AK90" i="20"/>
  <c r="AK92" i="20"/>
  <c r="AK94" i="20"/>
  <c r="AK96" i="20"/>
  <c r="AK98" i="20"/>
  <c r="AK100" i="20"/>
  <c r="AK101" i="20"/>
  <c r="AK103" i="20"/>
  <c r="AK105" i="20"/>
  <c r="AK107" i="20"/>
  <c r="AK109" i="20"/>
  <c r="AK111" i="20"/>
  <c r="AK113" i="20"/>
  <c r="AK115" i="20"/>
  <c r="AK117" i="20"/>
  <c r="AK119" i="20"/>
  <c r="AK121" i="20"/>
  <c r="AK123" i="20"/>
  <c r="AK125" i="20"/>
  <c r="AK130" i="20"/>
  <c r="AK132" i="20"/>
  <c r="AK134" i="20"/>
  <c r="AK136" i="20"/>
  <c r="AK138" i="20"/>
  <c r="AK140" i="20"/>
  <c r="AK143" i="20"/>
  <c r="AK146" i="20"/>
  <c r="AK149" i="20"/>
  <c r="AK152" i="20"/>
  <c r="AK153" i="20"/>
  <c r="AK301" i="20"/>
  <c r="AK305" i="20"/>
  <c r="AK309" i="20"/>
  <c r="AK313" i="20"/>
  <c r="AK315" i="20"/>
  <c r="AK317" i="20"/>
  <c r="AK318" i="20"/>
  <c r="AK320" i="20"/>
  <c r="AK321" i="20"/>
  <c r="AK322" i="20"/>
  <c r="AK327" i="20"/>
  <c r="AK329" i="20"/>
  <c r="AK333" i="20"/>
  <c r="AK334" i="20"/>
  <c r="AK336" i="20"/>
  <c r="AK337" i="20"/>
  <c r="AK338" i="20"/>
  <c r="AK343" i="20"/>
  <c r="AK345" i="20"/>
  <c r="AK353" i="20"/>
  <c r="AK354" i="20"/>
  <c r="AK366" i="20"/>
  <c r="AK367" i="20"/>
  <c r="AK369" i="20"/>
  <c r="AK370" i="20"/>
  <c r="AK371" i="20"/>
  <c r="AK372" i="20"/>
  <c r="AK374" i="20"/>
  <c r="AK377" i="20"/>
  <c r="AK378" i="20"/>
  <c r="AK379" i="20"/>
  <c r="AK380" i="20"/>
  <c r="AK382" i="20"/>
  <c r="AK383" i="20"/>
  <c r="AK386" i="20"/>
  <c r="AK387" i="20"/>
  <c r="AK388" i="20"/>
  <c r="AK390" i="20"/>
  <c r="AK391" i="20"/>
  <c r="AK396" i="20"/>
  <c r="AK398" i="20"/>
  <c r="AK401" i="20"/>
  <c r="AK404" i="20"/>
  <c r="AK406" i="20"/>
  <c r="AK410" i="20"/>
  <c r="AK411" i="20"/>
  <c r="AK412" i="20"/>
  <c r="AK414" i="20"/>
  <c r="AH5" i="22"/>
  <c r="AH16" i="22"/>
  <c r="AH177" i="22"/>
  <c r="AH178" i="22"/>
  <c r="AH209" i="22"/>
  <c r="AK127" i="20"/>
  <c r="AK357" i="20"/>
  <c r="AK358" i="20"/>
  <c r="AH6" i="22"/>
  <c r="AH18" i="22"/>
  <c r="AH34" i="22"/>
  <c r="AH74" i="22"/>
  <c r="AH121" i="22"/>
  <c r="AH125" i="22"/>
  <c r="AI291" i="18"/>
  <c r="F31" i="21"/>
  <c r="R31" i="21"/>
  <c r="F32" i="21"/>
  <c r="R32" i="21"/>
  <c r="AH24" i="22"/>
  <c r="AH32" i="22"/>
  <c r="AH33" i="22"/>
  <c r="AH40" i="22"/>
  <c r="AH41" i="22"/>
  <c r="AH48" i="22"/>
  <c r="AH49" i="22"/>
  <c r="AH57" i="22"/>
  <c r="AH64" i="22"/>
  <c r="AH65" i="22"/>
  <c r="AH72" i="22"/>
  <c r="AH73" i="22"/>
  <c r="AH79" i="22"/>
  <c r="AH80" i="22"/>
  <c r="AH88" i="22"/>
  <c r="AH95" i="22"/>
  <c r="AH96" i="22"/>
  <c r="AH104" i="22"/>
  <c r="AH111" i="22"/>
  <c r="AH112" i="22"/>
  <c r="AH120" i="22"/>
  <c r="AH127" i="22"/>
  <c r="AH210" i="22"/>
  <c r="AH284" i="22"/>
  <c r="AK187" i="22"/>
  <c r="AL270" i="22"/>
  <c r="AK35" i="18"/>
  <c r="AK38" i="18"/>
  <c r="AK41" i="18"/>
  <c r="AK45" i="18"/>
  <c r="AK109" i="18"/>
  <c r="AK127" i="18"/>
  <c r="AK171" i="18"/>
  <c r="AK176" i="18"/>
  <c r="AK182" i="18"/>
  <c r="AN376" i="20"/>
  <c r="AK245" i="18"/>
  <c r="AL256" i="18"/>
  <c r="AA33" i="21"/>
  <c r="AA35" i="21"/>
  <c r="AK34" i="18"/>
  <c r="AK39" i="18"/>
  <c r="AK44" i="18"/>
  <c r="AK111" i="18"/>
  <c r="AK124" i="18"/>
  <c r="AK125" i="18"/>
  <c r="AK132" i="18"/>
  <c r="AK170" i="18"/>
  <c r="AK173" i="18"/>
  <c r="AK177" i="18"/>
  <c r="AK183" i="18"/>
  <c r="AN373" i="20"/>
  <c r="AN397" i="20"/>
  <c r="AN400" i="20"/>
  <c r="AN401" i="20"/>
  <c r="O33" i="21"/>
  <c r="O35" i="21"/>
  <c r="N31" i="21"/>
  <c r="AM133" i="20"/>
  <c r="AL141" i="13"/>
  <c r="AM141" i="20"/>
  <c r="AL149" i="13"/>
  <c r="AL159" i="13"/>
  <c r="AL177" i="13"/>
  <c r="AL217" i="13"/>
  <c r="AL219" i="13"/>
  <c r="AL241" i="13"/>
  <c r="N32" i="21"/>
  <c r="AK242" i="22"/>
  <c r="AL9" i="13"/>
  <c r="AL12" i="13"/>
  <c r="AL13" i="13"/>
  <c r="AL16" i="13"/>
  <c r="AL17" i="13"/>
  <c r="AL20" i="13"/>
  <c r="AL21" i="13"/>
  <c r="AL24" i="13"/>
  <c r="AL25" i="13"/>
  <c r="AL28" i="13"/>
  <c r="AL29" i="13"/>
  <c r="AL32" i="13"/>
  <c r="AL33" i="13"/>
  <c r="AL36" i="13"/>
  <c r="AL37" i="13"/>
  <c r="AL40" i="13"/>
  <c r="AL41" i="13"/>
  <c r="AL44" i="13"/>
  <c r="AL45" i="13"/>
  <c r="AL48" i="13"/>
  <c r="AL49" i="13"/>
  <c r="AL51" i="13"/>
  <c r="AL52" i="13"/>
  <c r="AL53" i="13"/>
  <c r="AL55" i="13"/>
  <c r="AL56" i="13"/>
  <c r="AL57" i="13"/>
  <c r="AL60" i="13"/>
  <c r="AL61" i="13"/>
  <c r="AL63" i="13"/>
  <c r="AL64" i="13"/>
  <c r="AL65" i="13"/>
  <c r="AL67" i="13"/>
  <c r="AL68" i="13"/>
  <c r="AL69" i="13"/>
  <c r="AL71" i="13"/>
  <c r="AL72" i="13"/>
  <c r="AL73" i="13"/>
  <c r="AL75" i="13"/>
  <c r="AL76" i="13"/>
  <c r="AL77" i="13"/>
  <c r="AL79" i="13"/>
  <c r="AL80" i="13"/>
  <c r="AL81" i="13"/>
  <c r="AL83" i="13"/>
  <c r="AL84" i="13"/>
  <c r="AL85" i="13"/>
  <c r="AL87" i="13"/>
  <c r="AL88" i="13"/>
  <c r="AL89" i="13"/>
  <c r="AL91" i="13"/>
  <c r="AL92" i="13"/>
  <c r="AL93" i="13"/>
  <c r="AL95" i="13"/>
  <c r="AL96" i="13"/>
  <c r="AL99" i="13"/>
  <c r="AL100" i="13"/>
  <c r="AL101" i="13"/>
  <c r="AL103" i="13"/>
  <c r="AL104" i="13"/>
  <c r="AL105" i="13"/>
  <c r="AL107" i="13"/>
  <c r="AL110" i="13"/>
  <c r="AL111" i="13"/>
  <c r="AL120" i="13"/>
  <c r="AL124" i="13"/>
  <c r="AL126" i="13"/>
  <c r="AL128" i="13"/>
  <c r="AL130" i="13"/>
  <c r="AL132" i="13"/>
  <c r="AL134" i="13"/>
  <c r="AL138" i="13"/>
  <c r="AL140" i="13"/>
  <c r="AL158" i="13"/>
  <c r="AL160" i="13"/>
  <c r="AL162" i="13"/>
  <c r="AL172" i="13"/>
  <c r="AL174" i="13"/>
  <c r="AL180" i="13"/>
  <c r="AL190" i="13"/>
  <c r="AL192" i="13"/>
  <c r="AL204" i="13"/>
  <c r="AL208" i="13"/>
  <c r="AL222" i="13"/>
  <c r="AL236" i="13"/>
  <c r="AL240" i="13"/>
  <c r="AL242" i="13"/>
  <c r="AL252" i="13"/>
  <c r="AM166" i="20"/>
  <c r="AL265" i="13"/>
  <c r="AL271" i="13"/>
  <c r="AL287" i="13"/>
  <c r="AK68" i="18"/>
  <c r="AK80" i="18"/>
  <c r="AK120" i="18"/>
  <c r="AL256" i="13"/>
  <c r="AL258" i="13"/>
  <c r="AL270" i="13"/>
  <c r="AL298" i="13"/>
  <c r="AL300" i="13"/>
  <c r="AL302" i="13"/>
  <c r="AL304" i="13"/>
  <c r="AL306" i="13"/>
  <c r="AL308" i="13"/>
  <c r="AL310" i="13"/>
  <c r="AL312" i="13"/>
  <c r="AL314" i="13"/>
  <c r="AL316" i="13"/>
  <c r="AL318" i="13"/>
  <c r="AL320" i="13"/>
  <c r="AL322" i="13"/>
  <c r="AL326" i="13"/>
  <c r="AL334" i="13"/>
  <c r="AL336" i="13"/>
  <c r="AL338" i="13"/>
  <c r="AL340" i="13"/>
  <c r="AL342" i="13"/>
  <c r="AL346" i="13"/>
  <c r="AL348" i="13"/>
  <c r="AL350" i="13"/>
  <c r="AL352" i="13"/>
  <c r="AL356" i="13"/>
  <c r="AL358" i="13"/>
  <c r="AL360" i="13"/>
  <c r="AL362" i="13"/>
  <c r="AL364" i="13"/>
  <c r="AL368" i="13"/>
  <c r="AL370" i="13"/>
  <c r="AL372" i="13"/>
  <c r="AL374" i="13"/>
  <c r="AL378" i="13"/>
  <c r="AL382" i="13"/>
  <c r="AL384" i="13"/>
  <c r="AL386" i="13"/>
  <c r="AL390" i="13"/>
  <c r="AL392" i="13"/>
  <c r="AL394" i="13"/>
  <c r="AL397" i="13"/>
  <c r="AL403" i="13"/>
  <c r="AL405" i="13"/>
  <c r="AL409" i="13"/>
  <c r="AL411" i="13"/>
  <c r="AL413" i="13"/>
  <c r="AL415" i="13"/>
  <c r="AL419" i="13"/>
  <c r="AL425" i="13"/>
  <c r="AL429" i="13"/>
  <c r="AL435" i="13"/>
  <c r="AL437" i="13"/>
  <c r="AL439" i="13"/>
  <c r="AL441" i="13"/>
  <c r="AL443" i="13"/>
  <c r="AL445" i="13"/>
  <c r="AL447" i="13"/>
  <c r="AL449" i="13"/>
  <c r="AL455" i="13"/>
  <c r="AL457" i="13"/>
  <c r="AL459" i="13"/>
  <c r="AL461" i="13"/>
  <c r="AL463" i="13"/>
  <c r="AL465" i="13"/>
  <c r="AL469" i="13"/>
  <c r="AL475" i="13"/>
  <c r="AL477" i="13"/>
  <c r="AL479" i="13"/>
  <c r="AL481" i="13"/>
  <c r="AL483" i="13"/>
  <c r="AL485" i="13"/>
  <c r="AL487" i="13"/>
  <c r="AL489" i="13"/>
  <c r="AL493" i="13"/>
  <c r="AL499" i="13"/>
  <c r="AL503" i="13"/>
  <c r="AL505" i="13"/>
  <c r="AL507" i="13"/>
  <c r="AL511" i="13"/>
  <c r="AL513" i="13"/>
  <c r="AL515" i="13"/>
  <c r="AL517" i="13"/>
  <c r="AL324" i="18"/>
  <c r="AK135" i="13"/>
  <c r="AL148" i="13"/>
  <c r="AK53" i="18"/>
  <c r="AK65" i="18"/>
  <c r="AK71" i="18"/>
  <c r="AK73" i="18"/>
  <c r="AK113" i="18"/>
  <c r="AK133" i="18"/>
  <c r="AK137" i="18"/>
  <c r="AK197" i="18"/>
  <c r="AK201" i="18"/>
  <c r="AK213" i="18"/>
  <c r="AK217" i="18"/>
  <c r="AK229" i="18"/>
  <c r="AK233" i="18"/>
  <c r="AL280" i="18"/>
  <c r="AK281" i="18"/>
  <c r="AM281" i="18" s="1"/>
  <c r="AK435" i="22"/>
  <c r="AL438" i="22"/>
  <c r="AK451" i="22"/>
  <c r="AK459" i="22"/>
  <c r="AL462" i="22"/>
  <c r="AK467" i="22"/>
  <c r="AL196" i="13"/>
  <c r="AL216" i="13"/>
  <c r="AL228" i="13"/>
  <c r="AL248" i="13"/>
  <c r="AL264" i="13"/>
  <c r="AL276" i="13"/>
  <c r="AL292" i="13"/>
  <c r="AL264" i="18"/>
  <c r="AK319" i="18"/>
  <c r="AL321" i="18"/>
  <c r="AK328" i="18"/>
  <c r="AL332" i="18"/>
  <c r="AK337" i="18"/>
  <c r="AL337" i="18"/>
  <c r="AK355" i="18"/>
  <c r="AL355" i="18"/>
  <c r="Y29" i="21"/>
  <c r="Y36" i="21"/>
  <c r="AK211" i="22"/>
  <c r="AK223" i="22"/>
  <c r="AK226" i="22"/>
  <c r="AK265" i="22"/>
  <c r="AL265" i="22"/>
  <c r="AK437" i="22"/>
  <c r="AK441" i="22"/>
  <c r="AK445" i="22"/>
  <c r="AL484" i="22"/>
  <c r="AK485" i="22"/>
  <c r="AK501" i="22"/>
  <c r="AK509" i="22"/>
  <c r="AL516" i="22"/>
  <c r="T502" i="31"/>
  <c r="AK105" i="18"/>
  <c r="AL316" i="18"/>
  <c r="M29" i="21"/>
  <c r="AL378" i="18"/>
  <c r="AM378" i="18" s="1"/>
  <c r="AK379" i="18"/>
  <c r="AL382" i="18"/>
  <c r="AM382" i="18" s="1"/>
  <c r="AK383" i="18"/>
  <c r="AL386" i="18"/>
  <c r="AM386" i="18" s="1"/>
  <c r="AK387" i="18"/>
  <c r="AK391" i="18"/>
  <c r="AL394" i="18"/>
  <c r="AM394" i="18" s="1"/>
  <c r="AL399" i="18"/>
  <c r="AM399" i="18" s="1"/>
  <c r="AK400" i="18"/>
  <c r="AL403" i="18"/>
  <c r="AM403" i="18" s="1"/>
  <c r="AL407" i="18"/>
  <c r="AK408" i="18"/>
  <c r="AL411" i="18"/>
  <c r="AM411" i="18" s="1"/>
  <c r="AK412" i="18"/>
  <c r="AL415" i="18"/>
  <c r="AK416" i="18"/>
  <c r="AL419" i="18"/>
  <c r="AM419" i="18" s="1"/>
  <c r="AK420" i="18"/>
  <c r="AL423" i="18"/>
  <c r="AK424" i="18"/>
  <c r="AL427" i="18"/>
  <c r="AK428" i="18"/>
  <c r="AK432" i="18"/>
  <c r="AL435" i="18"/>
  <c r="AM435" i="18" s="1"/>
  <c r="AK436" i="18"/>
  <c r="AL439" i="18"/>
  <c r="AK440" i="18"/>
  <c r="AL443" i="18"/>
  <c r="AM443" i="18" s="1"/>
  <c r="AK444" i="18"/>
  <c r="AL447" i="18"/>
  <c r="AK448" i="18"/>
  <c r="AL451" i="18"/>
  <c r="AM451" i="18" s="1"/>
  <c r="AK452" i="18"/>
  <c r="AL455" i="18"/>
  <c r="AM455" i="18" s="1"/>
  <c r="AK456" i="18"/>
  <c r="AL459" i="18"/>
  <c r="AK460" i="18"/>
  <c r="AL463" i="18"/>
  <c r="AM463" i="18" s="1"/>
  <c r="AK464" i="18"/>
  <c r="AL467" i="18"/>
  <c r="AM467" i="18" s="1"/>
  <c r="AK468" i="18"/>
  <c r="AK472" i="18"/>
  <c r="AL475" i="18"/>
  <c r="AK476" i="18"/>
  <c r="AL479" i="18"/>
  <c r="AK480" i="18"/>
  <c r="AL483" i="18"/>
  <c r="AK484" i="18"/>
  <c r="AL487" i="18"/>
  <c r="AK488" i="18"/>
  <c r="M36" i="21"/>
  <c r="AK220" i="22"/>
  <c r="AK309" i="22"/>
  <c r="AK310" i="22"/>
  <c r="AL310" i="22"/>
  <c r="AK326" i="22"/>
  <c r="AL326" i="22"/>
  <c r="AK327" i="22"/>
  <c r="AL327" i="22"/>
  <c r="AK344" i="22"/>
  <c r="AK352" i="22"/>
  <c r="AK362" i="22"/>
  <c r="AL380" i="18"/>
  <c r="AL384" i="18"/>
  <c r="AL405" i="18"/>
  <c r="AL409" i="18"/>
  <c r="AL413" i="18"/>
  <c r="AL417" i="18"/>
  <c r="AL429" i="18"/>
  <c r="AL433" i="18"/>
  <c r="AL437" i="18"/>
  <c r="AL441" i="18"/>
  <c r="AL445" i="18"/>
  <c r="AL453" i="18"/>
  <c r="AL477" i="18"/>
  <c r="AL481" i="18"/>
  <c r="AL493" i="18"/>
  <c r="AL517" i="18"/>
  <c r="AN9" i="20"/>
  <c r="AN12" i="20"/>
  <c r="AN16" i="20"/>
  <c r="AN23" i="20"/>
  <c r="AN24" i="20"/>
  <c r="AN28" i="20"/>
  <c r="AN31" i="20"/>
  <c r="AN35" i="20"/>
  <c r="AN39" i="20"/>
  <c r="AN42" i="20"/>
  <c r="AN46" i="20"/>
  <c r="AN49" i="20"/>
  <c r="AN60" i="20"/>
  <c r="AN64" i="20"/>
  <c r="AN68" i="20"/>
  <c r="AN72" i="20"/>
  <c r="AN82" i="20"/>
  <c r="AN84" i="20"/>
  <c r="AN86" i="20"/>
  <c r="AN88" i="20"/>
  <c r="AN96" i="20"/>
  <c r="AN109" i="20"/>
  <c r="AN113" i="20"/>
  <c r="AN123" i="20"/>
  <c r="AN125" i="20"/>
  <c r="AN136" i="20"/>
  <c r="AN174" i="20"/>
  <c r="AN198" i="20"/>
  <c r="AN314" i="20"/>
  <c r="AN342" i="20"/>
  <c r="AN372" i="20"/>
  <c r="AN375" i="20"/>
  <c r="AN378" i="20"/>
  <c r="AN383" i="20"/>
  <c r="AN394" i="20"/>
  <c r="AN396" i="20"/>
  <c r="AN404" i="20"/>
  <c r="AK96" i="22"/>
  <c r="AE103" i="22"/>
  <c r="AK112" i="22"/>
  <c r="AE119" i="22"/>
  <c r="AK202" i="22"/>
  <c r="AL269" i="22"/>
  <c r="AL272" i="22"/>
  <c r="AK290" i="22"/>
  <c r="AL493" i="22"/>
  <c r="AL501" i="22"/>
  <c r="AN27" i="20"/>
  <c r="AN38" i="20"/>
  <c r="AN45" i="20"/>
  <c r="AN50" i="20"/>
  <c r="AN53" i="20"/>
  <c r="AN56" i="20"/>
  <c r="AN90" i="20"/>
  <c r="AN94" i="20"/>
  <c r="AN98" i="20"/>
  <c r="AN103" i="20"/>
  <c r="AN105" i="20"/>
  <c r="AN107" i="20"/>
  <c r="AN111" i="20"/>
  <c r="AN115" i="20"/>
  <c r="AN119" i="20"/>
  <c r="AN121" i="20"/>
  <c r="AN131" i="20"/>
  <c r="AN159" i="20"/>
  <c r="AN161" i="20"/>
  <c r="AN166" i="20"/>
  <c r="AN170" i="20"/>
  <c r="AN178" i="20"/>
  <c r="AN202" i="20"/>
  <c r="AN318" i="20"/>
  <c r="AN322" i="20"/>
  <c r="AN326" i="20"/>
  <c r="AN330" i="20"/>
  <c r="AN334" i="20"/>
  <c r="AN335" i="20"/>
  <c r="AN336" i="20"/>
  <c r="AN339" i="20"/>
  <c r="AN371" i="20"/>
  <c r="AN374" i="20"/>
  <c r="AN379" i="20"/>
  <c r="AN392" i="20"/>
  <c r="AN395" i="20"/>
  <c r="AN399" i="20"/>
  <c r="AN403" i="20"/>
  <c r="AN407" i="20"/>
  <c r="AK97" i="22"/>
  <c r="AK104" i="22"/>
  <c r="AK113" i="22"/>
  <c r="AK120" i="22"/>
  <c r="AK178" i="22"/>
  <c r="AK194" i="22"/>
  <c r="AK203" i="22"/>
  <c r="AK270" i="22"/>
  <c r="AL271" i="22"/>
  <c r="AL288" i="22"/>
  <c r="AL485" i="22"/>
  <c r="AL509" i="22"/>
  <c r="AM509" i="22" s="1"/>
  <c r="AL152" i="13"/>
  <c r="AL284" i="18"/>
  <c r="AE324" i="18"/>
  <c r="AF324" i="18"/>
  <c r="AL335" i="18"/>
  <c r="AL336" i="18"/>
  <c r="AL340" i="18"/>
  <c r="AK341" i="18"/>
  <c r="AL351" i="18"/>
  <c r="AL352" i="18"/>
  <c r="AH402" i="20"/>
  <c r="AE127" i="22"/>
  <c r="AK237" i="22"/>
  <c r="AK245" i="22"/>
  <c r="AL260" i="22"/>
  <c r="U498" i="31"/>
  <c r="U502" i="31"/>
  <c r="T510" i="31"/>
  <c r="U514" i="31"/>
  <c r="AF330" i="18"/>
  <c r="X30" i="21"/>
  <c r="X34" i="21"/>
  <c r="AE118" i="22"/>
  <c r="AF285" i="22"/>
  <c r="AK301" i="22"/>
  <c r="AL304" i="22"/>
  <c r="AK333" i="22"/>
  <c r="AK334" i="22"/>
  <c r="AL336" i="22"/>
  <c r="AL341" i="22"/>
  <c r="AL360" i="22"/>
  <c r="L515" i="30"/>
  <c r="I514" i="30"/>
  <c r="L511" i="30"/>
  <c r="I510" i="30"/>
  <c r="S510" i="30" s="1"/>
  <c r="L507" i="30"/>
  <c r="I506" i="30"/>
  <c r="S506" i="30" s="1"/>
  <c r="L503" i="30"/>
  <c r="W503" i="30" s="1"/>
  <c r="I502" i="30"/>
  <c r="S502" i="30" s="1"/>
  <c r="L499" i="30"/>
  <c r="I498" i="30"/>
  <c r="S498" i="30" s="1"/>
  <c r="L495" i="30"/>
  <c r="I494" i="30"/>
  <c r="S494" i="30" s="1"/>
  <c r="L491" i="30"/>
  <c r="W491" i="30" s="1"/>
  <c r="I490" i="30"/>
  <c r="S490" i="30" s="1"/>
  <c r="L487" i="30"/>
  <c r="I486" i="30"/>
  <c r="S486" i="30" s="1"/>
  <c r="L483" i="30"/>
  <c r="W483" i="30" s="1"/>
  <c r="I482" i="30"/>
  <c r="S482" i="30" s="1"/>
  <c r="L479" i="30"/>
  <c r="I478" i="30"/>
  <c r="S478" i="30" s="1"/>
  <c r="L475" i="30"/>
  <c r="I474" i="30"/>
  <c r="S474" i="30" s="1"/>
  <c r="L471" i="30"/>
  <c r="I470" i="30"/>
  <c r="S470" i="30" s="1"/>
  <c r="L467" i="30"/>
  <c r="I466" i="30"/>
  <c r="L463" i="30"/>
  <c r="L493" i="31"/>
  <c r="I496" i="31"/>
  <c r="S496" i="31" s="1"/>
  <c r="L501" i="31"/>
  <c r="L504" i="31"/>
  <c r="W504" i="31" s="1"/>
  <c r="I507" i="31"/>
  <c r="S507" i="31" s="1"/>
  <c r="L512" i="31"/>
  <c r="I485" i="30"/>
  <c r="S485" i="30" s="1"/>
  <c r="L482" i="30"/>
  <c r="I481" i="30"/>
  <c r="S481" i="30" s="1"/>
  <c r="L478" i="30"/>
  <c r="I477" i="30"/>
  <c r="S477" i="30" s="1"/>
  <c r="L474" i="30"/>
  <c r="W474" i="30" s="1"/>
  <c r="I473" i="30"/>
  <c r="S473" i="30" s="1"/>
  <c r="L470" i="30"/>
  <c r="I469" i="30"/>
  <c r="S469" i="30" s="1"/>
  <c r="L466" i="30"/>
  <c r="I465" i="30"/>
  <c r="S465" i="30" s="1"/>
  <c r="L465" i="31"/>
  <c r="W465" i="31" s="1"/>
  <c r="L469" i="31"/>
  <c r="L473" i="31"/>
  <c r="L477" i="31"/>
  <c r="L481" i="31"/>
  <c r="L485" i="31"/>
  <c r="L489" i="31"/>
  <c r="K33" i="21"/>
  <c r="K35" i="21"/>
  <c r="L513" i="30"/>
  <c r="I512" i="30"/>
  <c r="S512" i="30" s="1"/>
  <c r="L509" i="30"/>
  <c r="I508" i="30"/>
  <c r="S508" i="30" s="1"/>
  <c r="L505" i="30"/>
  <c r="I504" i="30"/>
  <c r="S504" i="30" s="1"/>
  <c r="I500" i="30"/>
  <c r="S500" i="30" s="1"/>
  <c r="L497" i="30"/>
  <c r="I492" i="30"/>
  <c r="S492" i="30" s="1"/>
  <c r="I488" i="30"/>
  <c r="S488" i="30" s="1"/>
  <c r="I484" i="30"/>
  <c r="S484" i="30" s="1"/>
  <c r="I480" i="30"/>
  <c r="S480" i="30" s="1"/>
  <c r="I476" i="30"/>
  <c r="S476" i="30" s="1"/>
  <c r="I472" i="30"/>
  <c r="S472" i="30" s="1"/>
  <c r="I468" i="30"/>
  <c r="S468" i="30" s="1"/>
  <c r="I464" i="30"/>
  <c r="S464" i="30" s="1"/>
  <c r="I388" i="31"/>
  <c r="S388" i="31" s="1"/>
  <c r="I389" i="31"/>
  <c r="S389" i="31" s="1"/>
  <c r="I390" i="31"/>
  <c r="S390" i="31" s="1"/>
  <c r="I391" i="31"/>
  <c r="S391" i="31" s="1"/>
  <c r="I392" i="31"/>
  <c r="S392" i="31" s="1"/>
  <c r="I393" i="31"/>
  <c r="S393" i="31" s="1"/>
  <c r="I394" i="31"/>
  <c r="S394" i="31" s="1"/>
  <c r="I395" i="31"/>
  <c r="S395" i="31" s="1"/>
  <c r="I396" i="31"/>
  <c r="S396" i="31" s="1"/>
  <c r="I397" i="31"/>
  <c r="S397" i="31" s="1"/>
  <c r="I398" i="31"/>
  <c r="S398" i="31" s="1"/>
  <c r="I399" i="31"/>
  <c r="S399" i="31" s="1"/>
  <c r="I400" i="31"/>
  <c r="S400" i="31" s="1"/>
  <c r="I401" i="31"/>
  <c r="S401" i="31" s="1"/>
  <c r="I402" i="31"/>
  <c r="S402" i="31" s="1"/>
  <c r="I403" i="31"/>
  <c r="S403" i="31" s="1"/>
  <c r="I503" i="31"/>
  <c r="S503" i="31" s="1"/>
  <c r="L508" i="31"/>
  <c r="I511" i="31"/>
  <c r="S511" i="31" s="1"/>
  <c r="AH56" i="18"/>
  <c r="AH60" i="18"/>
  <c r="AH64" i="18"/>
  <c r="AH74" i="18"/>
  <c r="AH78" i="18"/>
  <c r="AH79" i="18"/>
  <c r="AH87" i="18"/>
  <c r="AH88" i="18"/>
  <c r="AH95" i="18"/>
  <c r="AH96" i="18"/>
  <c r="AH103" i="18"/>
  <c r="AH119" i="18"/>
  <c r="AH120" i="18"/>
  <c r="AH127" i="18"/>
  <c r="AH128" i="18"/>
  <c r="AH132" i="18"/>
  <c r="AH136" i="18"/>
  <c r="AH144" i="18"/>
  <c r="AH148" i="18"/>
  <c r="AH152" i="18"/>
  <c r="AH156" i="18"/>
  <c r="AH160" i="18"/>
  <c r="AH164" i="18"/>
  <c r="AH168" i="18"/>
  <c r="AH172" i="18"/>
  <c r="AH176" i="18"/>
  <c r="AH180" i="18"/>
  <c r="AH184" i="18"/>
  <c r="AH188" i="18"/>
  <c r="AH192" i="18"/>
  <c r="AH272" i="18"/>
  <c r="AH288" i="18"/>
  <c r="AH228" i="22"/>
  <c r="AH229" i="22"/>
  <c r="AH232" i="22"/>
  <c r="AH235" i="22"/>
  <c r="AE236" i="22"/>
  <c r="AH240" i="22"/>
  <c r="AH243" i="22"/>
  <c r="AH248" i="22"/>
  <c r="AH252" i="22"/>
  <c r="AH255" i="22"/>
  <c r="AH256" i="22"/>
  <c r="AI256" i="22"/>
  <c r="AH257" i="22"/>
  <c r="AI257" i="22"/>
  <c r="AH259" i="22"/>
  <c r="AH260" i="22"/>
  <c r="AI263" i="22"/>
  <c r="AH264" i="22"/>
  <c r="AI264" i="22"/>
  <c r="AH265" i="22"/>
  <c r="AI265" i="22"/>
  <c r="AH328" i="22"/>
  <c r="AI328" i="22"/>
  <c r="AI352" i="22"/>
  <c r="AH479" i="22"/>
  <c r="I515" i="30"/>
  <c r="S515" i="30" s="1"/>
  <c r="L500" i="30"/>
  <c r="I499" i="30"/>
  <c r="S499" i="30" s="1"/>
  <c r="L496" i="30"/>
  <c r="I495" i="30"/>
  <c r="S495" i="30" s="1"/>
  <c r="L492" i="30"/>
  <c r="I491" i="30"/>
  <c r="S491" i="30" s="1"/>
  <c r="L488" i="30"/>
  <c r="I487" i="30"/>
  <c r="S487" i="30" s="1"/>
  <c r="L484" i="30"/>
  <c r="I483" i="30"/>
  <c r="S483" i="30" s="1"/>
  <c r="L480" i="30"/>
  <c r="I479" i="30"/>
  <c r="S479" i="30" s="1"/>
  <c r="L476" i="30"/>
  <c r="I475" i="30"/>
  <c r="S475" i="30" s="1"/>
  <c r="L472" i="30"/>
  <c r="I471" i="30"/>
  <c r="S471" i="30" s="1"/>
  <c r="L468" i="30"/>
  <c r="I467" i="30"/>
  <c r="S467" i="30" s="1"/>
  <c r="L464" i="30"/>
  <c r="I463" i="30"/>
  <c r="S463" i="30" s="1"/>
  <c r="I462" i="30"/>
  <c r="S462" i="30" s="1"/>
  <c r="I461" i="30"/>
  <c r="S461" i="30" s="1"/>
  <c r="I460" i="30"/>
  <c r="S460" i="30" s="1"/>
  <c r="I459" i="30"/>
  <c r="S459" i="30" s="1"/>
  <c r="I458" i="30"/>
  <c r="S458" i="30" s="1"/>
  <c r="I457" i="30"/>
  <c r="S457" i="30" s="1"/>
  <c r="I456" i="30"/>
  <c r="S456" i="30" s="1"/>
  <c r="I455" i="30"/>
  <c r="S455" i="30" s="1"/>
  <c r="I454" i="30"/>
  <c r="S454" i="30" s="1"/>
  <c r="I453" i="30"/>
  <c r="S453" i="30" s="1"/>
  <c r="I452" i="30"/>
  <c r="S452" i="30" s="1"/>
  <c r="I451" i="30"/>
  <c r="S451" i="30" s="1"/>
  <c r="I450" i="30"/>
  <c r="S450" i="30" s="1"/>
  <c r="I449" i="30"/>
  <c r="S449" i="30" s="1"/>
  <c r="I448" i="30"/>
  <c r="S448" i="30" s="1"/>
  <c r="I447" i="30"/>
  <c r="S447" i="30" s="1"/>
  <c r="I446" i="30"/>
  <c r="S446" i="30" s="1"/>
  <c r="I445" i="30"/>
  <c r="S445" i="30" s="1"/>
  <c r="I444" i="30"/>
  <c r="S444" i="30" s="1"/>
  <c r="I443" i="30"/>
  <c r="S443" i="30" s="1"/>
  <c r="I442" i="30"/>
  <c r="S442" i="30" s="1"/>
  <c r="I441" i="30"/>
  <c r="S441" i="30" s="1"/>
  <c r="I440" i="30"/>
  <c r="S440" i="30" s="1"/>
  <c r="I439" i="30"/>
  <c r="S439" i="30" s="1"/>
  <c r="I438" i="30"/>
  <c r="S438" i="30" s="1"/>
  <c r="I437" i="30"/>
  <c r="S437" i="30" s="1"/>
  <c r="I436" i="30"/>
  <c r="S436" i="30" s="1"/>
  <c r="I435" i="30"/>
  <c r="S435" i="30" s="1"/>
  <c r="I434" i="30"/>
  <c r="S434" i="30" s="1"/>
  <c r="I433" i="30"/>
  <c r="S433" i="30" s="1"/>
  <c r="I432" i="30"/>
  <c r="S432" i="30" s="1"/>
  <c r="I431" i="30"/>
  <c r="I430" i="30"/>
  <c r="S430" i="30" s="1"/>
  <c r="I429" i="30"/>
  <c r="S429" i="30" s="1"/>
  <c r="I428" i="30"/>
  <c r="S428" i="30" s="1"/>
  <c r="I427" i="30"/>
  <c r="S427" i="30" s="1"/>
  <c r="I426" i="30"/>
  <c r="S426" i="30" s="1"/>
  <c r="I425" i="30"/>
  <c r="S425" i="30" s="1"/>
  <c r="I424" i="30"/>
  <c r="S424" i="30" s="1"/>
  <c r="I423" i="30"/>
  <c r="S423" i="30" s="1"/>
  <c r="I422" i="30"/>
  <c r="S422" i="30" s="1"/>
  <c r="I421" i="30"/>
  <c r="S421" i="30" s="1"/>
  <c r="I420" i="30"/>
  <c r="S420" i="30" s="1"/>
  <c r="I419" i="30"/>
  <c r="S419" i="30" s="1"/>
  <c r="I418" i="30"/>
  <c r="S418" i="30" s="1"/>
  <c r="I417" i="30"/>
  <c r="S417" i="30" s="1"/>
  <c r="I416" i="30"/>
  <c r="S416" i="30" s="1"/>
  <c r="I415" i="30"/>
  <c r="S415" i="30" s="1"/>
  <c r="I414" i="30"/>
  <c r="S414" i="30" s="1"/>
  <c r="I413" i="30"/>
  <c r="S413" i="30" s="1"/>
  <c r="I412" i="30"/>
  <c r="S412" i="30" s="1"/>
  <c r="I411" i="30"/>
  <c r="S411" i="30" s="1"/>
  <c r="I410" i="30"/>
  <c r="S410" i="30" s="1"/>
  <c r="I409" i="30"/>
  <c r="S409" i="30" s="1"/>
  <c r="I408" i="30"/>
  <c r="S408" i="30" s="1"/>
  <c r="I407" i="30"/>
  <c r="I406" i="30"/>
  <c r="S406" i="30" s="1"/>
  <c r="I405" i="30"/>
  <c r="S405" i="30" s="1"/>
  <c r="I404" i="30"/>
  <c r="S404" i="30" s="1"/>
  <c r="AI255" i="22"/>
  <c r="AJ255" i="22" s="1"/>
  <c r="AI258" i="22"/>
  <c r="J31" i="21"/>
  <c r="J32" i="21"/>
  <c r="V31" i="21"/>
  <c r="V32" i="21"/>
  <c r="AH304" i="18"/>
  <c r="AK331" i="20"/>
  <c r="AK346" i="20"/>
  <c r="AK347" i="20"/>
  <c r="AK363" i="20"/>
  <c r="AK403" i="20"/>
  <c r="AH12" i="22"/>
  <c r="AH17" i="22"/>
  <c r="AH25" i="22"/>
  <c r="AH413" i="18"/>
  <c r="AH417" i="18"/>
  <c r="AH421" i="18"/>
  <c r="AH425" i="18"/>
  <c r="AH429" i="18"/>
  <c r="AH433" i="18"/>
  <c r="AH437" i="18"/>
  <c r="AH441" i="18"/>
  <c r="AH445" i="18"/>
  <c r="AH449" i="18"/>
  <c r="AH453" i="18"/>
  <c r="AH457" i="18"/>
  <c r="AH461" i="18"/>
  <c r="AH465" i="18"/>
  <c r="AH469" i="18"/>
  <c r="AH473" i="18"/>
  <c r="AH477" i="18"/>
  <c r="AH481" i="18"/>
  <c r="AH485" i="18"/>
  <c r="AH489" i="18"/>
  <c r="AH493" i="18"/>
  <c r="AH497" i="18"/>
  <c r="AH501" i="18"/>
  <c r="AH505" i="18"/>
  <c r="AH513" i="18"/>
  <c r="AH517" i="18"/>
  <c r="T437" i="31"/>
  <c r="T441" i="31"/>
  <c r="AH478" i="18"/>
  <c r="AH482" i="18"/>
  <c r="AH486" i="18"/>
  <c r="AK359" i="20"/>
  <c r="AH14" i="22"/>
  <c r="AH21" i="22"/>
  <c r="AH29" i="22"/>
  <c r="AH37" i="22"/>
  <c r="AH45" i="22"/>
  <c r="AH53" i="22"/>
  <c r="AH61" i="22"/>
  <c r="AH69" i="22"/>
  <c r="AH77" i="22"/>
  <c r="AH84" i="22"/>
  <c r="AH92" i="22"/>
  <c r="AH100" i="22"/>
  <c r="AH108" i="22"/>
  <c r="AH116" i="22"/>
  <c r="AH124" i="22"/>
  <c r="AH132" i="22"/>
  <c r="AH140" i="22"/>
  <c r="AH148" i="22"/>
  <c r="AH156" i="22"/>
  <c r="AH164" i="22"/>
  <c r="AH174" i="22"/>
  <c r="T217" i="31"/>
  <c r="AK155" i="20"/>
  <c r="AK157" i="20"/>
  <c r="AK159" i="20"/>
  <c r="AK161" i="20"/>
  <c r="AK162" i="20"/>
  <c r="AK164" i="20"/>
  <c r="AK168" i="20"/>
  <c r="AK172" i="20"/>
  <c r="AK176" i="20"/>
  <c r="AK180" i="20"/>
  <c r="AK184" i="20"/>
  <c r="AK188" i="20"/>
  <c r="AK192" i="20"/>
  <c r="AK196" i="20"/>
  <c r="AK200" i="20"/>
  <c r="AK204" i="20"/>
  <c r="AK208" i="20"/>
  <c r="AK212" i="20"/>
  <c r="AK216" i="20"/>
  <c r="AK220" i="20"/>
  <c r="AK224" i="20"/>
  <c r="AK228" i="20"/>
  <c r="AK232" i="20"/>
  <c r="AK236" i="20"/>
  <c r="AK240" i="20"/>
  <c r="AK243" i="20"/>
  <c r="AK247" i="20"/>
  <c r="AK251" i="20"/>
  <c r="AK255" i="20"/>
  <c r="AK259" i="20"/>
  <c r="AK263" i="20"/>
  <c r="AK266" i="20"/>
  <c r="AK269" i="20"/>
  <c r="AK273" i="20"/>
  <c r="AK275" i="20"/>
  <c r="AK277" i="20"/>
  <c r="AK279" i="20"/>
  <c r="AK284" i="20"/>
  <c r="AK288" i="20"/>
  <c r="AK293" i="20"/>
  <c r="AK297" i="20"/>
  <c r="AH373" i="22"/>
  <c r="AH404" i="22"/>
  <c r="T262" i="30"/>
  <c r="T258" i="30"/>
  <c r="T254" i="30"/>
  <c r="T250" i="30"/>
  <c r="T246" i="30"/>
  <c r="T238" i="30"/>
  <c r="T230" i="30"/>
  <c r="T222" i="30"/>
  <c r="T70" i="30"/>
  <c r="T34" i="30"/>
  <c r="T30" i="30"/>
  <c r="T26" i="30"/>
  <c r="T22" i="30"/>
  <c r="T18" i="30"/>
  <c r="T14" i="30"/>
  <c r="T10" i="30"/>
  <c r="T6" i="30"/>
  <c r="AE63" i="18"/>
  <c r="AE67" i="18"/>
  <c r="AE119" i="18"/>
  <c r="AE127" i="18"/>
  <c r="AE131" i="18"/>
  <c r="AE135" i="18"/>
  <c r="AF270" i="18"/>
  <c r="U19" i="21"/>
  <c r="AH345" i="22"/>
  <c r="AI346" i="22"/>
  <c r="AH351" i="22"/>
  <c r="AI351" i="22"/>
  <c r="AH352" i="22"/>
  <c r="AF148" i="13"/>
  <c r="AF170" i="13"/>
  <c r="AF180" i="13"/>
  <c r="U29" i="21"/>
  <c r="AH336" i="20"/>
  <c r="AE110" i="22"/>
  <c r="AE111" i="22"/>
  <c r="AE126" i="22"/>
  <c r="AH233" i="22"/>
  <c r="AI331" i="22"/>
  <c r="AI344" i="22"/>
  <c r="AH361" i="22"/>
  <c r="AI362" i="22"/>
  <c r="AH367" i="22"/>
  <c r="AI367" i="22"/>
  <c r="AH368" i="22"/>
  <c r="AI368" i="22"/>
  <c r="AH369" i="22"/>
  <c r="AH371" i="22"/>
  <c r="AI371" i="22"/>
  <c r="AH372" i="22"/>
  <c r="AH375" i="22"/>
  <c r="AI375" i="22"/>
  <c r="AH376" i="22"/>
  <c r="AH380" i="22"/>
  <c r="AH384" i="22"/>
  <c r="AH388" i="22"/>
  <c r="AH392" i="22"/>
  <c r="AH396" i="22"/>
  <c r="AH400" i="22"/>
  <c r="AH409" i="22"/>
  <c r="AH413" i="22"/>
  <c r="AH417" i="22"/>
  <c r="AH421" i="22"/>
  <c r="AH424" i="22"/>
  <c r="AH432" i="22"/>
  <c r="AH440" i="22"/>
  <c r="AH448" i="22"/>
  <c r="AH456" i="22"/>
  <c r="AH464" i="22"/>
  <c r="AH472" i="22"/>
  <c r="AH478" i="22"/>
  <c r="T150" i="31"/>
  <c r="T194" i="31"/>
  <c r="I29" i="21"/>
  <c r="I36" i="21"/>
  <c r="U36" i="21"/>
  <c r="AH301" i="22"/>
  <c r="AI320" i="22"/>
  <c r="AI184" i="13"/>
  <c r="AI188" i="13"/>
  <c r="AI190" i="13"/>
  <c r="AI191" i="13"/>
  <c r="AI195" i="13"/>
  <c r="AI196" i="13"/>
  <c r="AH200" i="13"/>
  <c r="AI204" i="13"/>
  <c r="AI206" i="13"/>
  <c r="AI207" i="13"/>
  <c r="AI211" i="13"/>
  <c r="AI212" i="13"/>
  <c r="AI216" i="13"/>
  <c r="AI220" i="13"/>
  <c r="AI222" i="13"/>
  <c r="AI223" i="13"/>
  <c r="AI227" i="13"/>
  <c r="AI228" i="13"/>
  <c r="AI232" i="13"/>
  <c r="AI236" i="13"/>
  <c r="AI238" i="13"/>
  <c r="AI239" i="13"/>
  <c r="AI243" i="13"/>
  <c r="AF234" i="13"/>
  <c r="AF242" i="13"/>
  <c r="AF282" i="13"/>
  <c r="AH431" i="13"/>
  <c r="AH471" i="13"/>
  <c r="AH217" i="22"/>
  <c r="AI312" i="22"/>
  <c r="AI294" i="18"/>
  <c r="AI302" i="18"/>
  <c r="AH365" i="18"/>
  <c r="H30" i="21"/>
  <c r="T30" i="21"/>
  <c r="H34" i="21"/>
  <c r="T34" i="21"/>
  <c r="AE5" i="22"/>
  <c r="AE95" i="22"/>
  <c r="AI299" i="22"/>
  <c r="AH308" i="22"/>
  <c r="AI360" i="22"/>
  <c r="T207" i="31"/>
  <c r="T211" i="31"/>
  <c r="S330" i="31"/>
  <c r="S333" i="31"/>
  <c r="U446" i="31"/>
  <c r="U449" i="31"/>
  <c r="U483" i="31"/>
  <c r="U510" i="31"/>
  <c r="AI244" i="13"/>
  <c r="AI248" i="13"/>
  <c r="AI251" i="13"/>
  <c r="AH252" i="13"/>
  <c r="AI254" i="13"/>
  <c r="AI255" i="13"/>
  <c r="AI259" i="13"/>
  <c r="AI260" i="13"/>
  <c r="AI264" i="13"/>
  <c r="AI268" i="13"/>
  <c r="AI270" i="13"/>
  <c r="AF271" i="13"/>
  <c r="AI275" i="13"/>
  <c r="AI276" i="13"/>
  <c r="AI280" i="13"/>
  <c r="AI283" i="13"/>
  <c r="AI284" i="13"/>
  <c r="AI286" i="13"/>
  <c r="AI287" i="13"/>
  <c r="AI291" i="13"/>
  <c r="AI292" i="13"/>
  <c r="AI296" i="13"/>
  <c r="AI298" i="13"/>
  <c r="AI300" i="13"/>
  <c r="AI302" i="13"/>
  <c r="AH303" i="13"/>
  <c r="AI304" i="13"/>
  <c r="AI306" i="13"/>
  <c r="AI308" i="13"/>
  <c r="AI310" i="13"/>
  <c r="AI312" i="13"/>
  <c r="AI314" i="13"/>
  <c r="AI316" i="13"/>
  <c r="AI318" i="13"/>
  <c r="AI320" i="13"/>
  <c r="AI322" i="13"/>
  <c r="AI324" i="13"/>
  <c r="AI326" i="13"/>
  <c r="AH327" i="13"/>
  <c r="AI328" i="13"/>
  <c r="AI330" i="13"/>
  <c r="AI332" i="13"/>
  <c r="AI334" i="13"/>
  <c r="AI336" i="13"/>
  <c r="AI338" i="13"/>
  <c r="AI505" i="13"/>
  <c r="AI507" i="13"/>
  <c r="AI511" i="13"/>
  <c r="AI513" i="13"/>
  <c r="AI515" i="13"/>
  <c r="AI517" i="13"/>
  <c r="AE110" i="18"/>
  <c r="AH247" i="18"/>
  <c r="AH251" i="18"/>
  <c r="AH255" i="18"/>
  <c r="AI255" i="18"/>
  <c r="AH256" i="18"/>
  <c r="AI257" i="18"/>
  <c r="AI258" i="18"/>
  <c r="AH259" i="18"/>
  <c r="AI261" i="18"/>
  <c r="AH263" i="18"/>
  <c r="AI263" i="18"/>
  <c r="AH264" i="18"/>
  <c r="AI291" i="22"/>
  <c r="AH297" i="22"/>
  <c r="AH313" i="22"/>
  <c r="AH315" i="22"/>
  <c r="AI315" i="22"/>
  <c r="AH316" i="22"/>
  <c r="AI318" i="22"/>
  <c r="AH319" i="22"/>
  <c r="AI319" i="22"/>
  <c r="AH320" i="22"/>
  <c r="AF362" i="22"/>
  <c r="AH410" i="22"/>
  <c r="AH414" i="22"/>
  <c r="AH418" i="22"/>
  <c r="AH422" i="22"/>
  <c r="AH484" i="22"/>
  <c r="T282" i="30"/>
  <c r="T274" i="30"/>
  <c r="T270" i="30"/>
  <c r="U382" i="31"/>
  <c r="L376" i="31"/>
  <c r="L376" i="30"/>
  <c r="W376" i="30" s="1"/>
  <c r="L378" i="31"/>
  <c r="L378" i="30"/>
  <c r="W378" i="30" s="1"/>
  <c r="L380" i="31"/>
  <c r="W380" i="31" s="1"/>
  <c r="L380" i="30"/>
  <c r="W380" i="30" s="1"/>
  <c r="L382" i="31"/>
  <c r="L382" i="30"/>
  <c r="W382" i="30" s="1"/>
  <c r="L384" i="31"/>
  <c r="L384" i="30"/>
  <c r="L386" i="31"/>
  <c r="L386" i="30"/>
  <c r="W386" i="30" s="1"/>
  <c r="AH3" i="13"/>
  <c r="AI4" i="13"/>
  <c r="AI6" i="13"/>
  <c r="AI7" i="13"/>
  <c r="AI8" i="13"/>
  <c r="AI10" i="13"/>
  <c r="AI11" i="13"/>
  <c r="AI12" i="13"/>
  <c r="AI14" i="13"/>
  <c r="AI15" i="13"/>
  <c r="AI18" i="13"/>
  <c r="AI19" i="13"/>
  <c r="AI20" i="13"/>
  <c r="AI22" i="13"/>
  <c r="AI23" i="13"/>
  <c r="AI24" i="13"/>
  <c r="AH26" i="13"/>
  <c r="AI27" i="13"/>
  <c r="AI28" i="13"/>
  <c r="AI30" i="13"/>
  <c r="AI31" i="13"/>
  <c r="AI34" i="13"/>
  <c r="AI35" i="13"/>
  <c r="AI38" i="13"/>
  <c r="AI39" i="13"/>
  <c r="AI40" i="13"/>
  <c r="I375" i="31"/>
  <c r="S375" i="31" s="1"/>
  <c r="I375" i="30"/>
  <c r="S375" i="30" s="1"/>
  <c r="I379" i="31"/>
  <c r="S379" i="31" s="1"/>
  <c r="I379" i="30"/>
  <c r="S379" i="30" s="1"/>
  <c r="I381" i="31"/>
  <c r="S381" i="31" s="1"/>
  <c r="I381" i="30"/>
  <c r="S381" i="30" s="1"/>
  <c r="I385" i="31"/>
  <c r="S385" i="31" s="1"/>
  <c r="I385" i="30"/>
  <c r="S385" i="30" s="1"/>
  <c r="L375" i="30"/>
  <c r="W375" i="30" s="1"/>
  <c r="L375" i="31"/>
  <c r="W375" i="31" s="1"/>
  <c r="L379" i="31"/>
  <c r="L379" i="30"/>
  <c r="L383" i="31"/>
  <c r="W383" i="31" s="1"/>
  <c r="L383" i="30"/>
  <c r="W383" i="30" s="1"/>
  <c r="L387" i="31"/>
  <c r="L387" i="30"/>
  <c r="W387" i="30" s="1"/>
  <c r="I377" i="31"/>
  <c r="S377" i="31" s="1"/>
  <c r="I377" i="30"/>
  <c r="S377" i="30" s="1"/>
  <c r="I383" i="31"/>
  <c r="S383" i="31" s="1"/>
  <c r="I383" i="30"/>
  <c r="S383" i="30" s="1"/>
  <c r="I387" i="31"/>
  <c r="S387" i="31" s="1"/>
  <c r="I387" i="30"/>
  <c r="L377" i="31"/>
  <c r="L377" i="30"/>
  <c r="W377" i="30" s="1"/>
  <c r="L381" i="30"/>
  <c r="W381" i="30" s="1"/>
  <c r="L381" i="31"/>
  <c r="L385" i="30"/>
  <c r="L385" i="31"/>
  <c r="I376" i="30"/>
  <c r="S376" i="30" s="1"/>
  <c r="I376" i="31"/>
  <c r="S376" i="31" s="1"/>
  <c r="I378" i="31"/>
  <c r="S378" i="31" s="1"/>
  <c r="I378" i="30"/>
  <c r="I380" i="30"/>
  <c r="S380" i="30" s="1"/>
  <c r="I380" i="31"/>
  <c r="S380" i="31" s="1"/>
  <c r="I382" i="31"/>
  <c r="S382" i="31" s="1"/>
  <c r="I382" i="30"/>
  <c r="S382" i="30" s="1"/>
  <c r="I384" i="30"/>
  <c r="S384" i="30" s="1"/>
  <c r="I384" i="31"/>
  <c r="S384" i="31" s="1"/>
  <c r="I386" i="31"/>
  <c r="S386" i="31" s="1"/>
  <c r="I386" i="30"/>
  <c r="S386" i="30" s="1"/>
  <c r="AF158" i="13"/>
  <c r="AI340" i="13"/>
  <c r="AI342" i="13"/>
  <c r="AI344" i="13"/>
  <c r="AI346" i="13"/>
  <c r="AH347" i="13"/>
  <c r="AI348" i="13"/>
  <c r="AI350" i="13"/>
  <c r="AI352" i="13"/>
  <c r="AI354" i="13"/>
  <c r="AI356" i="13"/>
  <c r="AI358" i="13"/>
  <c r="AI360" i="13"/>
  <c r="AI362" i="13"/>
  <c r="AI364" i="13"/>
  <c r="AI366" i="13"/>
  <c r="AI368" i="13"/>
  <c r="AI370" i="13"/>
  <c r="AH371" i="13"/>
  <c r="AI372" i="13"/>
  <c r="AI374" i="13"/>
  <c r="AI378" i="13"/>
  <c r="AI380" i="13"/>
  <c r="AI382" i="13"/>
  <c r="AI384" i="13"/>
  <c r="AI386" i="13"/>
  <c r="AI388" i="13"/>
  <c r="AI390" i="13"/>
  <c r="AI392" i="13"/>
  <c r="AI394" i="13"/>
  <c r="AH396" i="13"/>
  <c r="AI397" i="13"/>
  <c r="AI399" i="13"/>
  <c r="AI401" i="13"/>
  <c r="AI403" i="13"/>
  <c r="AH404" i="13"/>
  <c r="AI405" i="13"/>
  <c r="AI407" i="13"/>
  <c r="AI409" i="13"/>
  <c r="AI411" i="13"/>
  <c r="AI413" i="13"/>
  <c r="AI415" i="13"/>
  <c r="AI417" i="13"/>
  <c r="AI419" i="13"/>
  <c r="AI421" i="13"/>
  <c r="AI423" i="13"/>
  <c r="AI425" i="13"/>
  <c r="AI427" i="13"/>
  <c r="AI429" i="13"/>
  <c r="AI433" i="13"/>
  <c r="AI435" i="13"/>
  <c r="AI437" i="13"/>
  <c r="AI439" i="13"/>
  <c r="AI441" i="13"/>
  <c r="AI443" i="13"/>
  <c r="AI445" i="13"/>
  <c r="AI447" i="13"/>
  <c r="AI449" i="13"/>
  <c r="AI451" i="13"/>
  <c r="AI453" i="13"/>
  <c r="AI455" i="13"/>
  <c r="AI457" i="13"/>
  <c r="AI459" i="13"/>
  <c r="AI461" i="13"/>
  <c r="AI463" i="13"/>
  <c r="AI465" i="13"/>
  <c r="AI467" i="13"/>
  <c r="AI469" i="13"/>
  <c r="AI473" i="13"/>
  <c r="AI475" i="13"/>
  <c r="AI477" i="13"/>
  <c r="AI479" i="13"/>
  <c r="AI481" i="13"/>
  <c r="AI483" i="13"/>
  <c r="AI485" i="13"/>
  <c r="AI487" i="13"/>
  <c r="AI489" i="13"/>
  <c r="AI491" i="13"/>
  <c r="AI493" i="13"/>
  <c r="AI495" i="13"/>
  <c r="AI497" i="13"/>
  <c r="AI499" i="13"/>
  <c r="AI501" i="13"/>
  <c r="AI503" i="13"/>
  <c r="AI42" i="13"/>
  <c r="AI43" i="13"/>
  <c r="AI46" i="13"/>
  <c r="AI47" i="13"/>
  <c r="AI48" i="13"/>
  <c r="AI50" i="13"/>
  <c r="AI51" i="13"/>
  <c r="AI52" i="13"/>
  <c r="AI53" i="13"/>
  <c r="AI54" i="13"/>
  <c r="AI55" i="13"/>
  <c r="AI57" i="13"/>
  <c r="AI58" i="13"/>
  <c r="AH59" i="13"/>
  <c r="AI61" i="13"/>
  <c r="AI62" i="13"/>
  <c r="AI63" i="13"/>
  <c r="AI65" i="13"/>
  <c r="AI66" i="13"/>
  <c r="AI67" i="13"/>
  <c r="AI69" i="13"/>
  <c r="AI70" i="13"/>
  <c r="AI71" i="13"/>
  <c r="AI73" i="13"/>
  <c r="AI74" i="13"/>
  <c r="AI75" i="13"/>
  <c r="AI76" i="13"/>
  <c r="AI77" i="13"/>
  <c r="AH78" i="13"/>
  <c r="AI79" i="13"/>
  <c r="AI80" i="13"/>
  <c r="AI81" i="13"/>
  <c r="AI82" i="13"/>
  <c r="AI83" i="13"/>
  <c r="AI84" i="13"/>
  <c r="AI85" i="13"/>
  <c r="AI86" i="13"/>
  <c r="AI87" i="13"/>
  <c r="AI89" i="13"/>
  <c r="AH90" i="13"/>
  <c r="AI91" i="13"/>
  <c r="AI93" i="13"/>
  <c r="AI94" i="13"/>
  <c r="AI95" i="13"/>
  <c r="AI98" i="13"/>
  <c r="AI99" i="13"/>
  <c r="AI101" i="13"/>
  <c r="AI102" i="13"/>
  <c r="AI103" i="13"/>
  <c r="AI105" i="13"/>
  <c r="AI106" i="13"/>
  <c r="AI107" i="13"/>
  <c r="AI110" i="13"/>
  <c r="AI113" i="13"/>
  <c r="AI114" i="13"/>
  <c r="AI115" i="13"/>
  <c r="AI117" i="13"/>
  <c r="AH118" i="13"/>
  <c r="AI118" i="13"/>
  <c r="AI124" i="13"/>
  <c r="AI132" i="13"/>
  <c r="AI140" i="13"/>
  <c r="AI143" i="13"/>
  <c r="AI147" i="13"/>
  <c r="AI148" i="13"/>
  <c r="AF149" i="13"/>
  <c r="AF151" i="13"/>
  <c r="AI152" i="13"/>
  <c r="AI156" i="13"/>
  <c r="AI158" i="13"/>
  <c r="AI159" i="13"/>
  <c r="AF163" i="13"/>
  <c r="AI164" i="13"/>
  <c r="AI168" i="13"/>
  <c r="AI172" i="13"/>
  <c r="AI174" i="13"/>
  <c r="AI175" i="13"/>
  <c r="AI179" i="13"/>
  <c r="AI180" i="13"/>
  <c r="AF190" i="13"/>
  <c r="AF222" i="13"/>
  <c r="AF286" i="13"/>
  <c r="AH7" i="18"/>
  <c r="AH11" i="18"/>
  <c r="AH15" i="18"/>
  <c r="AH19" i="18"/>
  <c r="AH23" i="18"/>
  <c r="AH27" i="18"/>
  <c r="AH31" i="18"/>
  <c r="AH35" i="18"/>
  <c r="AH39" i="18"/>
  <c r="AH43" i="18"/>
  <c r="AH47" i="18"/>
  <c r="AH51" i="18"/>
  <c r="AH55" i="18"/>
  <c r="AH63" i="18"/>
  <c r="AH67" i="18"/>
  <c r="AH70" i="18"/>
  <c r="AH71" i="18"/>
  <c r="AH77" i="18"/>
  <c r="AH80" i="18"/>
  <c r="AH82" i="18"/>
  <c r="AH98" i="18"/>
  <c r="AH104" i="18"/>
  <c r="AH106" i="18"/>
  <c r="AE109" i="18"/>
  <c r="AE111" i="18"/>
  <c r="AH112" i="18"/>
  <c r="AH114" i="18"/>
  <c r="AH122" i="18"/>
  <c r="AH131" i="18"/>
  <c r="AH139" i="18"/>
  <c r="AH140" i="18"/>
  <c r="AH147" i="18"/>
  <c r="AH151" i="18"/>
  <c r="AH155" i="18"/>
  <c r="AH163" i="18"/>
  <c r="AH171" i="18"/>
  <c r="AH179" i="18"/>
  <c r="AH183" i="18"/>
  <c r="AH187" i="18"/>
  <c r="AE194" i="18"/>
  <c r="AH195" i="18"/>
  <c r="AH199" i="18"/>
  <c r="AH203" i="18"/>
  <c r="AH210" i="18"/>
  <c r="AH211" i="18"/>
  <c r="AH215" i="18"/>
  <c r="AH219" i="18"/>
  <c r="AH227" i="18"/>
  <c r="AH231" i="18"/>
  <c r="AH235" i="18"/>
  <c r="AH243" i="18"/>
  <c r="AE245" i="18"/>
  <c r="AH260" i="18"/>
  <c r="AI267" i="18"/>
  <c r="AH268" i="18"/>
  <c r="AI270" i="18"/>
  <c r="AH271" i="18"/>
  <c r="AH275" i="18"/>
  <c r="AI275" i="18"/>
  <c r="AH276" i="18"/>
  <c r="AI277" i="18"/>
  <c r="AI278" i="18"/>
  <c r="AH279" i="18"/>
  <c r="AI281" i="18"/>
  <c r="AH283" i="18"/>
  <c r="AI283" i="18"/>
  <c r="AH284" i="18"/>
  <c r="AI286" i="18"/>
  <c r="AH287" i="18"/>
  <c r="AH292" i="18"/>
  <c r="AH296" i="18"/>
  <c r="AH333" i="18"/>
  <c r="AH335" i="18"/>
  <c r="AH336" i="18"/>
  <c r="AH338" i="18"/>
  <c r="AI338" i="18"/>
  <c r="AH339" i="18"/>
  <c r="AI339" i="18"/>
  <c r="AH342" i="18"/>
  <c r="AI342" i="18"/>
  <c r="AH343" i="18"/>
  <c r="AI343" i="18"/>
  <c r="AI345" i="18"/>
  <c r="AH348" i="18"/>
  <c r="AI349" i="18"/>
  <c r="AH351" i="18"/>
  <c r="AE497" i="22"/>
  <c r="AE505" i="22"/>
  <c r="AE513" i="22"/>
  <c r="AH84" i="18"/>
  <c r="AH92" i="18"/>
  <c r="AH100" i="18"/>
  <c r="AH291" i="18"/>
  <c r="AH378" i="18"/>
  <c r="AH382" i="18"/>
  <c r="AH386" i="18"/>
  <c r="AH390" i="18"/>
  <c r="AH394" i="18"/>
  <c r="AH399" i="18"/>
  <c r="AH403" i="18"/>
  <c r="AH407" i="18"/>
  <c r="AH411" i="18"/>
  <c r="AH415" i="18"/>
  <c r="AH419" i="18"/>
  <c r="AH423" i="18"/>
  <c r="AH427" i="18"/>
  <c r="AH435" i="18"/>
  <c r="AH439" i="18"/>
  <c r="AH443" i="18"/>
  <c r="AH447" i="18"/>
  <c r="AH451" i="18"/>
  <c r="AH455" i="18"/>
  <c r="AH459" i="18"/>
  <c r="AH463" i="18"/>
  <c r="AH467" i="18"/>
  <c r="AH475" i="18"/>
  <c r="AH479" i="18"/>
  <c r="AH483" i="18"/>
  <c r="AH487" i="18"/>
  <c r="AH491" i="18"/>
  <c r="AH495" i="18"/>
  <c r="AH499" i="18"/>
  <c r="AH503" i="18"/>
  <c r="AH507" i="18"/>
  <c r="AH511" i="18"/>
  <c r="AH515" i="18"/>
  <c r="AH213" i="22"/>
  <c r="AH352" i="18"/>
  <c r="AH354" i="18"/>
  <c r="AI354" i="18"/>
  <c r="AH355" i="18"/>
  <c r="AI355" i="18"/>
  <c r="AI357" i="18"/>
  <c r="AH358" i="18"/>
  <c r="AI358" i="18"/>
  <c r="AH361" i="18"/>
  <c r="AH362" i="18"/>
  <c r="AI362" i="18"/>
  <c r="AI365" i="18"/>
  <c r="AH366" i="18"/>
  <c r="AI366" i="18"/>
  <c r="AI369" i="18"/>
  <c r="AH370" i="18"/>
  <c r="AI370" i="18"/>
  <c r="AI373" i="18"/>
  <c r="AH374" i="18"/>
  <c r="AI374" i="18"/>
  <c r="AE216" i="22"/>
  <c r="AE220" i="22"/>
  <c r="AH225" i="22"/>
  <c r="AH268" i="22"/>
  <c r="AI270" i="22"/>
  <c r="AH271" i="22"/>
  <c r="AI271" i="22"/>
  <c r="AH272" i="22"/>
  <c r="AI272" i="22"/>
  <c r="AH273" i="22"/>
  <c r="AH276" i="22"/>
  <c r="AH279" i="22"/>
  <c r="AH280" i="22"/>
  <c r="AI282" i="22"/>
  <c r="AH283" i="22"/>
  <c r="AI286" i="22"/>
  <c r="AH287" i="22"/>
  <c r="AF287" i="22"/>
  <c r="AH289" i="22"/>
  <c r="AH293" i="22"/>
  <c r="AI300" i="22"/>
  <c r="AH303" i="22"/>
  <c r="AH305" i="22"/>
  <c r="AI307" i="22"/>
  <c r="AI310" i="22"/>
  <c r="AH311" i="22"/>
  <c r="AE312" i="22"/>
  <c r="AH329" i="22"/>
  <c r="AH333" i="22"/>
  <c r="AH353" i="22"/>
  <c r="AH355" i="22"/>
  <c r="AI355" i="22"/>
  <c r="AH356" i="22"/>
  <c r="AH359" i="22"/>
  <c r="AI359" i="22"/>
  <c r="AH360" i="22"/>
  <c r="AH425" i="22"/>
  <c r="AH433" i="22"/>
  <c r="AH441" i="22"/>
  <c r="AH449" i="22"/>
  <c r="AH457" i="22"/>
  <c r="AH465" i="22"/>
  <c r="AH473" i="22"/>
  <c r="U423" i="31"/>
  <c r="U430" i="31"/>
  <c r="U436" i="31"/>
  <c r="U441" i="31"/>
  <c r="U187" i="31"/>
  <c r="S349" i="31"/>
  <c r="AH281" i="22"/>
  <c r="AH285" i="22"/>
  <c r="AI289" i="22"/>
  <c r="AI293" i="22"/>
  <c r="AJ293" i="22" s="1"/>
  <c r="AE297" i="22"/>
  <c r="AH309" i="22"/>
  <c r="AI322" i="22"/>
  <c r="AH323" i="22"/>
  <c r="AH324" i="22"/>
  <c r="AH327" i="22"/>
  <c r="AI327" i="22"/>
  <c r="AI330" i="22"/>
  <c r="AE332" i="22"/>
  <c r="AH335" i="22"/>
  <c r="AH337" i="22"/>
  <c r="AH339" i="22"/>
  <c r="AI339" i="22"/>
  <c r="AH340" i="22"/>
  <c r="AH343" i="22"/>
  <c r="AI343" i="22"/>
  <c r="AH344" i="22"/>
  <c r="AH357" i="22"/>
  <c r="AH377" i="22"/>
  <c r="AH379" i="22"/>
  <c r="AH381" i="22"/>
  <c r="AH383" i="22"/>
  <c r="AH385" i="22"/>
  <c r="AH387" i="22"/>
  <c r="AH389" i="22"/>
  <c r="AH391" i="22"/>
  <c r="AH393" i="22"/>
  <c r="AH395" i="22"/>
  <c r="AH397" i="22"/>
  <c r="AH399" i="22"/>
  <c r="AH401" i="22"/>
  <c r="AH403" i="22"/>
  <c r="AH405" i="22"/>
  <c r="AH407" i="22"/>
  <c r="AH419" i="22"/>
  <c r="AH493" i="22"/>
  <c r="AH497" i="22"/>
  <c r="AH501" i="22"/>
  <c r="AH505" i="22"/>
  <c r="AH509" i="22"/>
  <c r="AH513" i="22"/>
  <c r="AH284" i="13"/>
  <c r="L265" i="31"/>
  <c r="L265" i="30"/>
  <c r="W265" i="30" s="1"/>
  <c r="AI271" i="13"/>
  <c r="AH292" i="13"/>
  <c r="AH148" i="13"/>
  <c r="AH164" i="13"/>
  <c r="AH296" i="13"/>
  <c r="I265" i="31"/>
  <c r="S265" i="31" s="1"/>
  <c r="I265" i="30"/>
  <c r="AH140" i="13"/>
  <c r="AH156" i="13"/>
  <c r="AF174" i="13"/>
  <c r="AH184" i="13"/>
  <c r="AH220" i="13"/>
  <c r="AH260" i="13"/>
  <c r="AI163" i="13"/>
  <c r="AH188" i="13"/>
  <c r="AH248" i="13"/>
  <c r="AF124" i="13"/>
  <c r="AF132" i="13"/>
  <c r="AF134" i="13"/>
  <c r="AH152" i="13"/>
  <c r="AH168" i="13"/>
  <c r="AH196" i="13"/>
  <c r="AH212" i="13"/>
  <c r="AH232" i="13"/>
  <c r="AH236" i="13"/>
  <c r="AK394" i="20"/>
  <c r="AE248" i="22"/>
  <c r="AI109" i="13"/>
  <c r="AI119" i="13"/>
  <c r="AI121" i="13"/>
  <c r="AI127" i="13"/>
  <c r="AI129" i="13"/>
  <c r="AI137" i="13"/>
  <c r="AH172" i="13"/>
  <c r="AH180" i="13"/>
  <c r="AH204" i="13"/>
  <c r="AH216" i="13"/>
  <c r="AH228" i="13"/>
  <c r="AH264" i="13"/>
  <c r="AH276" i="13"/>
  <c r="AH72" i="18"/>
  <c r="AH111" i="18"/>
  <c r="AE195" i="18"/>
  <c r="AH196" i="18"/>
  <c r="AE199" i="18"/>
  <c r="AE203" i="18"/>
  <c r="AH204" i="18"/>
  <c r="AH208" i="18"/>
  <c r="AE211" i="18"/>
  <c r="AH212" i="18"/>
  <c r="AE215" i="18"/>
  <c r="AH216" i="18"/>
  <c r="AE219" i="18"/>
  <c r="AH220" i="18"/>
  <c r="AH224" i="18"/>
  <c r="AE227" i="18"/>
  <c r="AH228" i="18"/>
  <c r="AE231" i="18"/>
  <c r="AH232" i="18"/>
  <c r="AE235" i="18"/>
  <c r="AH236" i="18"/>
  <c r="AH240" i="18"/>
  <c r="AE243" i="18"/>
  <c r="AH244" i="18"/>
  <c r="AF278" i="18"/>
  <c r="AH280" i="18"/>
  <c r="AH300" i="18"/>
  <c r="AH312" i="18"/>
  <c r="AH321" i="18"/>
  <c r="AF322" i="18"/>
  <c r="AH324" i="18"/>
  <c r="AK323" i="20"/>
  <c r="AH128" i="22"/>
  <c r="AH218" i="22"/>
  <c r="AH226" i="22"/>
  <c r="AE228" i="22"/>
  <c r="AE292" i="22"/>
  <c r="AH296" i="22"/>
  <c r="AH304" i="22"/>
  <c r="AI304" i="22"/>
  <c r="AE407" i="22"/>
  <c r="AE415" i="22"/>
  <c r="AE419" i="22"/>
  <c r="AH426" i="22"/>
  <c r="AH434" i="22"/>
  <c r="AH438" i="22"/>
  <c r="AH446" i="22"/>
  <c r="AH450" i="22"/>
  <c r="AH454" i="22"/>
  <c r="AH458" i="22"/>
  <c r="AH462" i="22"/>
  <c r="AH466" i="22"/>
  <c r="AH470" i="22"/>
  <c r="AH244" i="13"/>
  <c r="AH268" i="13"/>
  <c r="AF270" i="13"/>
  <c r="AH280" i="13"/>
  <c r="AH5" i="18"/>
  <c r="AH9" i="18"/>
  <c r="AH13" i="18"/>
  <c r="AH17" i="18"/>
  <c r="AH21" i="18"/>
  <c r="AH25" i="18"/>
  <c r="AH29" i="18"/>
  <c r="AH33" i="18"/>
  <c r="AH37" i="18"/>
  <c r="AH41" i="18"/>
  <c r="AH45" i="18"/>
  <c r="AH49" i="18"/>
  <c r="AE51" i="18"/>
  <c r="AH53" i="18"/>
  <c r="AH57" i="18"/>
  <c r="AH61" i="18"/>
  <c r="AH65" i="18"/>
  <c r="AH75" i="18"/>
  <c r="AH76" i="18"/>
  <c r="AH116" i="18"/>
  <c r="AH124" i="18"/>
  <c r="AH248" i="18"/>
  <c r="AE299" i="18"/>
  <c r="AH328" i="18"/>
  <c r="AH340" i="18"/>
  <c r="AF342" i="18"/>
  <c r="AH356" i="18"/>
  <c r="AH360" i="18"/>
  <c r="AH364" i="18"/>
  <c r="AH368" i="18"/>
  <c r="AH372" i="18"/>
  <c r="AH380" i="18"/>
  <c r="AH384" i="18"/>
  <c r="AH388" i="18"/>
  <c r="AH392" i="18"/>
  <c r="AH397" i="18"/>
  <c r="AH401" i="18"/>
  <c r="AH405" i="18"/>
  <c r="AH409" i="18"/>
  <c r="AK314" i="20"/>
  <c r="AH320" i="20"/>
  <c r="AH401" i="20"/>
  <c r="AH182" i="22"/>
  <c r="AH190" i="22"/>
  <c r="AH198" i="22"/>
  <c r="AH206" i="22"/>
  <c r="AH237" i="22"/>
  <c r="AH241" i="22"/>
  <c r="AH245" i="22"/>
  <c r="AH4" i="18"/>
  <c r="AH8" i="18"/>
  <c r="AH12" i="18"/>
  <c r="AH16" i="18"/>
  <c r="AH20" i="18"/>
  <c r="AH24" i="18"/>
  <c r="AH28" i="18"/>
  <c r="AH32" i="18"/>
  <c r="AH36" i="18"/>
  <c r="AH40" i="18"/>
  <c r="AH44" i="18"/>
  <c r="AH48" i="18"/>
  <c r="AH52" i="18"/>
  <c r="AH320" i="18"/>
  <c r="AH344" i="18"/>
  <c r="AH418" i="18"/>
  <c r="AH422" i="18"/>
  <c r="AH426" i="18"/>
  <c r="AH458" i="18"/>
  <c r="AH462" i="18"/>
  <c r="AH470" i="18"/>
  <c r="AH474" i="18"/>
  <c r="AH498" i="18"/>
  <c r="AK402" i="20"/>
  <c r="AH137" i="22"/>
  <c r="AH141" i="22"/>
  <c r="AH153" i="22"/>
  <c r="AH157" i="22"/>
  <c r="AH185" i="22"/>
  <c r="AH186" i="22"/>
  <c r="AE193" i="22"/>
  <c r="AH194" i="22"/>
  <c r="AE200" i="22"/>
  <c r="AH201" i="22"/>
  <c r="AE201" i="22"/>
  <c r="AH202" i="22"/>
  <c r="AE209" i="22"/>
  <c r="AE213" i="22"/>
  <c r="AF258" i="22"/>
  <c r="AH136" i="22"/>
  <c r="AH143" i="22"/>
  <c r="AH144" i="22"/>
  <c r="AH152" i="22"/>
  <c r="AH159" i="22"/>
  <c r="AH160" i="22"/>
  <c r="AH168" i="22"/>
  <c r="AH195" i="22"/>
  <c r="AH214" i="22"/>
  <c r="AH221" i="22"/>
  <c r="AH222" i="22"/>
  <c r="AH236" i="22"/>
  <c r="AE240" i="22"/>
  <c r="AE243" i="22"/>
  <c r="AH244" i="22"/>
  <c r="AH249" i="22"/>
  <c r="AH253" i="22"/>
  <c r="AH261" i="22"/>
  <c r="AF270" i="22"/>
  <c r="AI275" i="22"/>
  <c r="AI287" i="22"/>
  <c r="AH288" i="22"/>
  <c r="AH290" i="22"/>
  <c r="AH312" i="22"/>
  <c r="AH321" i="22"/>
  <c r="AF326" i="22"/>
  <c r="AH332" i="22"/>
  <c r="AH336" i="22"/>
  <c r="AI336" i="22"/>
  <c r="AH341" i="22"/>
  <c r="AE376" i="22"/>
  <c r="AE380" i="22"/>
  <c r="AE384" i="22"/>
  <c r="AE388" i="22"/>
  <c r="AE392" i="22"/>
  <c r="AE396" i="22"/>
  <c r="AE400" i="22"/>
  <c r="AH408" i="22"/>
  <c r="AH412" i="22"/>
  <c r="AH416" i="22"/>
  <c r="AH420" i="22"/>
  <c r="AE424" i="22"/>
  <c r="AE432" i="22"/>
  <c r="AE440" i="22"/>
  <c r="AE448" i="22"/>
  <c r="AE456" i="22"/>
  <c r="AE464" i="22"/>
  <c r="AE472" i="22"/>
  <c r="AH480" i="22"/>
  <c r="AH486" i="22"/>
  <c r="AH490" i="22"/>
  <c r="AH494" i="22"/>
  <c r="AH498" i="22"/>
  <c r="AH502" i="22"/>
  <c r="AH506" i="22"/>
  <c r="AH510" i="22"/>
  <c r="AH514" i="22"/>
  <c r="T385" i="30"/>
  <c r="T381" i="30"/>
  <c r="T377" i="30"/>
  <c r="T373" i="30"/>
  <c r="T369" i="30"/>
  <c r="T365" i="30"/>
  <c r="T361" i="30"/>
  <c r="T357" i="30"/>
  <c r="T353" i="30"/>
  <c r="T349" i="30"/>
  <c r="T345" i="30"/>
  <c r="T341" i="30"/>
  <c r="T337" i="30"/>
  <c r="T333" i="30"/>
  <c r="T329" i="30"/>
  <c r="T325" i="30"/>
  <c r="T321" i="30"/>
  <c r="T317" i="30"/>
  <c r="T183" i="31"/>
  <c r="T187" i="31"/>
  <c r="T204" i="31"/>
  <c r="T208" i="31"/>
  <c r="T236" i="31"/>
  <c r="T244" i="31"/>
  <c r="T248" i="31"/>
  <c r="U251" i="31"/>
  <c r="T252" i="31"/>
  <c r="I184" i="31"/>
  <c r="S184" i="31" s="1"/>
  <c r="I216" i="31"/>
  <c r="S216" i="31" s="1"/>
  <c r="I248" i="31"/>
  <c r="S248" i="31" s="1"/>
  <c r="AL164" i="13"/>
  <c r="AL184" i="13"/>
  <c r="AF142" i="13"/>
  <c r="AL4" i="13"/>
  <c r="AL5" i="13"/>
  <c r="AL144" i="13"/>
  <c r="AL146" i="13"/>
  <c r="AF150" i="13"/>
  <c r="AF152" i="13"/>
  <c r="AL156" i="13"/>
  <c r="AZ13" i="21"/>
  <c r="AL168" i="13"/>
  <c r="AL176" i="13"/>
  <c r="AL178" i="13"/>
  <c r="AL188" i="13"/>
  <c r="AZ15" i="21"/>
  <c r="AL200" i="13"/>
  <c r="AL212" i="13"/>
  <c r="AL226" i="13"/>
  <c r="AL238" i="13"/>
  <c r="AF238" i="13"/>
  <c r="AL260" i="13"/>
  <c r="AL272" i="13"/>
  <c r="AK273" i="13"/>
  <c r="AL274" i="13"/>
  <c r="AL296" i="13"/>
  <c r="AK5" i="18"/>
  <c r="AE15" i="18"/>
  <c r="AK17" i="18"/>
  <c r="AE19" i="18"/>
  <c r="AK21" i="18"/>
  <c r="AE31" i="18"/>
  <c r="AK33" i="18"/>
  <c r="AE35" i="18"/>
  <c r="AK37" i="18"/>
  <c r="AE47" i="18"/>
  <c r="AK49" i="18"/>
  <c r="AK112" i="18"/>
  <c r="L187" i="31"/>
  <c r="W187" i="31" s="1"/>
  <c r="L219" i="31"/>
  <c r="W219" i="31" s="1"/>
  <c r="AE50" i="18"/>
  <c r="AK249" i="18"/>
  <c r="AE251" i="18"/>
  <c r="AK253" i="18"/>
  <c r="AL255" i="18"/>
  <c r="AL268" i="18"/>
  <c r="AF310" i="18"/>
  <c r="AL312" i="18"/>
  <c r="AK313" i="18"/>
  <c r="AL315" i="18"/>
  <c r="AK325" i="18"/>
  <c r="AF326" i="18"/>
  <c r="AF338" i="18"/>
  <c r="AF354" i="18"/>
  <c r="P30" i="21"/>
  <c r="P34" i="21"/>
  <c r="AN346" i="20"/>
  <c r="AN350" i="20"/>
  <c r="AN354" i="20"/>
  <c r="AN358" i="20"/>
  <c r="AN362" i="20"/>
  <c r="AN367" i="20"/>
  <c r="AN386" i="20"/>
  <c r="AN411" i="20"/>
  <c r="AN412" i="20"/>
  <c r="AK5" i="22"/>
  <c r="AK273" i="18"/>
  <c r="AF315" i="18"/>
  <c r="AL328" i="18"/>
  <c r="AM328" i="18" s="1"/>
  <c r="AK329" i="18"/>
  <c r="AF355" i="18"/>
  <c r="AL388" i="18"/>
  <c r="AL392" i="18"/>
  <c r="AL397" i="18"/>
  <c r="AL401" i="18"/>
  <c r="AL421" i="18"/>
  <c r="AL425" i="18"/>
  <c r="AL457" i="18"/>
  <c r="AL461" i="18"/>
  <c r="AL465" i="18"/>
  <c r="AL473" i="18"/>
  <c r="AL485" i="18"/>
  <c r="AL489" i="18"/>
  <c r="AL497" i="18"/>
  <c r="AL501" i="18"/>
  <c r="AL505" i="18"/>
  <c r="AL513" i="18"/>
  <c r="AN13" i="20"/>
  <c r="AN20" i="20"/>
  <c r="AN76" i="20"/>
  <c r="AN80" i="20"/>
  <c r="AN92" i="20"/>
  <c r="AN100" i="20"/>
  <c r="AN101" i="20"/>
  <c r="AN117" i="20"/>
  <c r="AN128" i="20"/>
  <c r="AN132" i="20"/>
  <c r="AN155" i="20"/>
  <c r="AN157" i="20"/>
  <c r="AN162" i="20"/>
  <c r="AN194" i="20"/>
  <c r="AE251" i="22"/>
  <c r="AL252" i="22"/>
  <c r="AK253" i="22"/>
  <c r="AK261" i="22"/>
  <c r="AL263" i="22"/>
  <c r="AE296" i="22"/>
  <c r="AF322" i="22"/>
  <c r="AL324" i="22"/>
  <c r="AK325" i="22"/>
  <c r="AE411" i="22"/>
  <c r="AK423" i="22"/>
  <c r="AL426" i="22"/>
  <c r="AK427" i="22"/>
  <c r="AL430" i="22"/>
  <c r="AK431" i="22"/>
  <c r="AK439" i="22"/>
  <c r="AK443" i="22"/>
  <c r="AL446" i="22"/>
  <c r="AK447" i="22"/>
  <c r="AL454" i="22"/>
  <c r="AK455" i="22"/>
  <c r="AK463" i="22"/>
  <c r="AL470" i="22"/>
  <c r="AK471" i="22"/>
  <c r="AL474" i="22"/>
  <c r="AE485" i="22"/>
  <c r="AE493" i="22"/>
  <c r="AE501" i="22"/>
  <c r="AE509" i="22"/>
  <c r="AL194" i="13"/>
  <c r="AL206" i="13"/>
  <c r="AF206" i="13"/>
  <c r="AL232" i="13"/>
  <c r="AL244" i="13"/>
  <c r="AL254" i="13"/>
  <c r="AF254" i="13"/>
  <c r="AL280" i="13"/>
  <c r="AL288" i="13"/>
  <c r="AK81" i="18"/>
  <c r="AE87" i="18"/>
  <c r="AK88" i="18"/>
  <c r="AE95" i="18"/>
  <c r="AK96" i="18"/>
  <c r="AE103" i="18"/>
  <c r="P9" i="21"/>
  <c r="AE147" i="18"/>
  <c r="AK149" i="18"/>
  <c r="AE151" i="18"/>
  <c r="AK153" i="18"/>
  <c r="AE163" i="18"/>
  <c r="AK165" i="18"/>
  <c r="AE167" i="18"/>
  <c r="AK169" i="18"/>
  <c r="AE179" i="18"/>
  <c r="AK181" i="18"/>
  <c r="AE183" i="18"/>
  <c r="AK185" i="18"/>
  <c r="AF258" i="18"/>
  <c r="AL260" i="18"/>
  <c r="AK261" i="18"/>
  <c r="AF275" i="18"/>
  <c r="AL276" i="18"/>
  <c r="AF286" i="18"/>
  <c r="AL288" i="18"/>
  <c r="AK289" i="18"/>
  <c r="AK301" i="18"/>
  <c r="AL304" i="18"/>
  <c r="AK305" i="18"/>
  <c r="AL307" i="18"/>
  <c r="AF314" i="18"/>
  <c r="AF318" i="18"/>
  <c r="AL320" i="18"/>
  <c r="AK321" i="18"/>
  <c r="AL323" i="18"/>
  <c r="AL344" i="18"/>
  <c r="AK345" i="18"/>
  <c r="AL348" i="18"/>
  <c r="AL356" i="18"/>
  <c r="AL359" i="18"/>
  <c r="AL360" i="18"/>
  <c r="AL363" i="18"/>
  <c r="AL364" i="18"/>
  <c r="AL367" i="18"/>
  <c r="AL368" i="18"/>
  <c r="AL372" i="18"/>
  <c r="AL412" i="18"/>
  <c r="AL416" i="18"/>
  <c r="AL420" i="18"/>
  <c r="AL424" i="18"/>
  <c r="AM424" i="18" s="1"/>
  <c r="AL428" i="18"/>
  <c r="AL432" i="18"/>
  <c r="AL436" i="18"/>
  <c r="AL440" i="18"/>
  <c r="AL444" i="18"/>
  <c r="AL448" i="18"/>
  <c r="AL460" i="18"/>
  <c r="AL464" i="18"/>
  <c r="AL468" i="18"/>
  <c r="AL472" i="18"/>
  <c r="AL476" i="18"/>
  <c r="AL480" i="18"/>
  <c r="AL484" i="18"/>
  <c r="AL488" i="18"/>
  <c r="AL496" i="18"/>
  <c r="AL500" i="18"/>
  <c r="AL504" i="18"/>
  <c r="AK128" i="22"/>
  <c r="AK129" i="22"/>
  <c r="AE135" i="22"/>
  <c r="AK136" i="22"/>
  <c r="AE142" i="22"/>
  <c r="AE143" i="22"/>
  <c r="AK144" i="22"/>
  <c r="AK145" i="22"/>
  <c r="AE151" i="22"/>
  <c r="AK152" i="22"/>
  <c r="AE158" i="22"/>
  <c r="AE159" i="22"/>
  <c r="AK160" i="22"/>
  <c r="AK161" i="22"/>
  <c r="AE167" i="22"/>
  <c r="AK168" i="22"/>
  <c r="AE177" i="22"/>
  <c r="AE217" i="22"/>
  <c r="AE227" i="22"/>
  <c r="AL256" i="22"/>
  <c r="AL264" i="22"/>
  <c r="AF275" i="22"/>
  <c r="AL276" i="22"/>
  <c r="AL279" i="22"/>
  <c r="AL280" i="22"/>
  <c r="AE300" i="22"/>
  <c r="AF303" i="22"/>
  <c r="AE305" i="22"/>
  <c r="AF305" i="22"/>
  <c r="AL316" i="22"/>
  <c r="AF318" i="22"/>
  <c r="AF346" i="22"/>
  <c r="AF347" i="22"/>
  <c r="AL348" i="22"/>
  <c r="AK349" i="22"/>
  <c r="AK350" i="22"/>
  <c r="AL357" i="22"/>
  <c r="AL425" i="22"/>
  <c r="AL429" i="22"/>
  <c r="AL433" i="22"/>
  <c r="AL437" i="22"/>
  <c r="AL441" i="22"/>
  <c r="AL445" i="22"/>
  <c r="AL449" i="22"/>
  <c r="AL457" i="22"/>
  <c r="AL461" i="22"/>
  <c r="AL465" i="22"/>
  <c r="AL469" i="22"/>
  <c r="AL473" i="22"/>
  <c r="AE475" i="22"/>
  <c r="AK479" i="22"/>
  <c r="AN223" i="20"/>
  <c r="AN226" i="20"/>
  <c r="AN230" i="20"/>
  <c r="AN234" i="20"/>
  <c r="AN238" i="20"/>
  <c r="AN242" i="20"/>
  <c r="AN245" i="20"/>
  <c r="AN249" i="20"/>
  <c r="AN253" i="20"/>
  <c r="AN257" i="20"/>
  <c r="AN271" i="20"/>
  <c r="AN273" i="20"/>
  <c r="AN275" i="20"/>
  <c r="AN277" i="20"/>
  <c r="AN279" i="20"/>
  <c r="AN285" i="20"/>
  <c r="AN307" i="20"/>
  <c r="AN311" i="20"/>
  <c r="AH340" i="20"/>
  <c r="AN340" i="20"/>
  <c r="AH344" i="20"/>
  <c r="AH346" i="20"/>
  <c r="AH350" i="20"/>
  <c r="AH351" i="20"/>
  <c r="AH361" i="20"/>
  <c r="AH362" i="20"/>
  <c r="AH365" i="20"/>
  <c r="AH367" i="20"/>
  <c r="AH380" i="20"/>
  <c r="AH381" i="20"/>
  <c r="AH386" i="20"/>
  <c r="AN387" i="20"/>
  <c r="AN388" i="20"/>
  <c r="AN391" i="20"/>
  <c r="AH405" i="20"/>
  <c r="AH409" i="20"/>
  <c r="AK17" i="22"/>
  <c r="AK25" i="22"/>
  <c r="AK33" i="22"/>
  <c r="AK41" i="22"/>
  <c r="AK49" i="22"/>
  <c r="AK57" i="22"/>
  <c r="AE63" i="22"/>
  <c r="AE64" i="22"/>
  <c r="AK65" i="22"/>
  <c r="AK66" i="22"/>
  <c r="AK73" i="22"/>
  <c r="AE79" i="22"/>
  <c r="AK80" i="22"/>
  <c r="AK81" i="22"/>
  <c r="AE87" i="22"/>
  <c r="AK88" i="22"/>
  <c r="AE94" i="22"/>
  <c r="AE184" i="22"/>
  <c r="AE185" i="22"/>
  <c r="AK186" i="22"/>
  <c r="AE212" i="22"/>
  <c r="AE232" i="22"/>
  <c r="AE235" i="22"/>
  <c r="AE264" i="22"/>
  <c r="AF264" i="22"/>
  <c r="AF279" i="22"/>
  <c r="AE280" i="22"/>
  <c r="AF280" i="22"/>
  <c r="AF282" i="22"/>
  <c r="AL283" i="22"/>
  <c r="AL284" i="22"/>
  <c r="AK285" i="22"/>
  <c r="AF286" i="22"/>
  <c r="AL287" i="22"/>
  <c r="AL308" i="22"/>
  <c r="AL309" i="22"/>
  <c r="AF310" i="22"/>
  <c r="AL312" i="22"/>
  <c r="AL320" i="22"/>
  <c r="AL328" i="22"/>
  <c r="AF330" i="22"/>
  <c r="AF331" i="22"/>
  <c r="AL332" i="22"/>
  <c r="AL344" i="22"/>
  <c r="AL352" i="22"/>
  <c r="S372" i="30"/>
  <c r="S368" i="30"/>
  <c r="S364" i="30"/>
  <c r="S360" i="30"/>
  <c r="S356" i="30"/>
  <c r="S352" i="30"/>
  <c r="S348" i="30"/>
  <c r="S344" i="30"/>
  <c r="S340" i="30"/>
  <c r="S336" i="30"/>
  <c r="S332" i="30"/>
  <c r="S328" i="30"/>
  <c r="S324" i="30"/>
  <c r="S320" i="30"/>
  <c r="S316" i="30"/>
  <c r="S312" i="30"/>
  <c r="S308" i="30"/>
  <c r="S304" i="30"/>
  <c r="T123" i="31"/>
  <c r="T260" i="31"/>
  <c r="S263" i="31"/>
  <c r="T263" i="31"/>
  <c r="T293" i="31"/>
  <c r="T317" i="31"/>
  <c r="S332" i="31"/>
  <c r="T332" i="31"/>
  <c r="T351" i="31"/>
  <c r="U125" i="31"/>
  <c r="T153" i="31"/>
  <c r="U263" i="31"/>
  <c r="U289" i="31"/>
  <c r="AE362" i="22"/>
  <c r="AF363" i="22"/>
  <c r="AL364" i="22"/>
  <c r="AK365" i="22"/>
  <c r="AK366" i="22"/>
  <c r="AL376" i="22"/>
  <c r="AK377" i="22"/>
  <c r="AL380" i="22"/>
  <c r="AK381" i="22"/>
  <c r="AL384" i="22"/>
  <c r="AK385" i="22"/>
  <c r="AL388" i="22"/>
  <c r="AK389" i="22"/>
  <c r="AL392" i="22"/>
  <c r="AK393" i="22"/>
  <c r="AL396" i="22"/>
  <c r="AK397" i="22"/>
  <c r="AL400" i="22"/>
  <c r="AK401" i="22"/>
  <c r="AK405" i="22"/>
  <c r="AL408" i="22"/>
  <c r="AL412" i="22"/>
  <c r="AL416" i="22"/>
  <c r="AL420" i="22"/>
  <c r="AE425" i="22"/>
  <c r="AE429" i="22"/>
  <c r="AE433" i="22"/>
  <c r="AE437" i="22"/>
  <c r="AE441" i="22"/>
  <c r="AE445" i="22"/>
  <c r="AE449" i="22"/>
  <c r="AE453" i="22"/>
  <c r="AE457" i="22"/>
  <c r="AE461" i="22"/>
  <c r="AE465" i="22"/>
  <c r="AL468" i="22"/>
  <c r="AE469" i="22"/>
  <c r="AL472" i="22"/>
  <c r="AE473" i="22"/>
  <c r="AL482" i="22"/>
  <c r="AK483" i="22"/>
  <c r="AL486" i="22"/>
  <c r="AL490" i="22"/>
  <c r="AK491" i="22"/>
  <c r="AL494" i="22"/>
  <c r="AL498" i="22"/>
  <c r="AK499" i="22"/>
  <c r="AL502" i="22"/>
  <c r="AL506" i="22"/>
  <c r="AK507" i="22"/>
  <c r="AL510" i="22"/>
  <c r="AL514" i="22"/>
  <c r="AK515" i="22"/>
  <c r="T310" i="30"/>
  <c r="T306" i="30"/>
  <c r="T302" i="30"/>
  <c r="U177" i="30"/>
  <c r="U133" i="30"/>
  <c r="U129" i="30"/>
  <c r="U125" i="30"/>
  <c r="U121" i="30"/>
  <c r="U117" i="30"/>
  <c r="U113" i="30"/>
  <c r="U109" i="30"/>
  <c r="U105" i="30"/>
  <c r="U101" i="30"/>
  <c r="U97" i="30"/>
  <c r="U93" i="30"/>
  <c r="U89" i="30"/>
  <c r="U85" i="30"/>
  <c r="U81" i="30"/>
  <c r="U77" i="30"/>
  <c r="U73" i="30"/>
  <c r="U65" i="30"/>
  <c r="U57" i="30"/>
  <c r="U49" i="30"/>
  <c r="U41" i="30"/>
  <c r="U33" i="30"/>
  <c r="U25" i="30"/>
  <c r="U17" i="30"/>
  <c r="U9" i="30"/>
  <c r="U123" i="31"/>
  <c r="S262" i="31"/>
  <c r="AL449" i="18"/>
  <c r="AF125" i="13"/>
  <c r="AK127" i="13"/>
  <c r="AF145" i="13"/>
  <c r="AK145" i="13"/>
  <c r="AF213" i="13"/>
  <c r="AF227" i="13"/>
  <c r="AF245" i="13"/>
  <c r="AE247" i="13"/>
  <c r="AF261" i="13"/>
  <c r="AE263" i="13"/>
  <c r="AF263" i="13"/>
  <c r="AF275" i="13"/>
  <c r="AE14" i="18"/>
  <c r="AE74" i="18"/>
  <c r="AE75" i="18"/>
  <c r="AE79" i="18"/>
  <c r="AE150" i="18"/>
  <c r="AE213" i="18"/>
  <c r="AE264" i="18"/>
  <c r="AF264" i="18"/>
  <c r="AE345" i="18"/>
  <c r="Q29" i="21"/>
  <c r="AE377" i="18"/>
  <c r="AE381" i="18"/>
  <c r="AE385" i="18"/>
  <c r="AE393" i="18"/>
  <c r="AE398" i="18"/>
  <c r="AE402" i="18"/>
  <c r="AE406" i="18"/>
  <c r="AE410" i="18"/>
  <c r="AE414" i="18"/>
  <c r="AE418" i="18"/>
  <c r="AE422" i="18"/>
  <c r="AE426" i="18"/>
  <c r="AE430" i="18"/>
  <c r="AE434" i="18"/>
  <c r="AE438" i="18"/>
  <c r="AE442" i="18"/>
  <c r="AE446" i="18"/>
  <c r="AE450" i="18"/>
  <c r="AE454" i="18"/>
  <c r="AE458" i="18"/>
  <c r="AE462" i="18"/>
  <c r="AE470" i="18"/>
  <c r="AE474" i="18"/>
  <c r="AE478" i="18"/>
  <c r="AE482" i="18"/>
  <c r="AE486" i="18"/>
  <c r="AE490" i="18"/>
  <c r="AE70" i="22"/>
  <c r="AE78" i="22"/>
  <c r="AK100" i="22"/>
  <c r="AK102" i="22"/>
  <c r="AK105" i="22"/>
  <c r="AK108" i="22"/>
  <c r="AK109" i="22"/>
  <c r="AK110" i="22"/>
  <c r="AK111" i="22"/>
  <c r="AK241" i="22"/>
  <c r="AK243" i="22"/>
  <c r="AF263" i="22"/>
  <c r="AE266" i="22"/>
  <c r="AK283" i="22"/>
  <c r="AL285" i="22"/>
  <c r="AM285" i="22" s="1"/>
  <c r="AK314" i="22"/>
  <c r="AL314" i="22"/>
  <c r="AK318" i="22"/>
  <c r="AL318" i="22"/>
  <c r="AF335" i="22"/>
  <c r="AE337" i="22"/>
  <c r="AF337" i="22"/>
  <c r="AK351" i="22"/>
  <c r="AL351" i="22"/>
  <c r="AK357" i="22"/>
  <c r="AK358" i="22"/>
  <c r="AF358" i="22"/>
  <c r="AL358" i="22"/>
  <c r="AK359" i="22"/>
  <c r="AL359" i="22"/>
  <c r="AE360" i="22"/>
  <c r="AK361" i="22"/>
  <c r="AL361" i="22"/>
  <c r="AK368" i="22"/>
  <c r="AM368" i="22" s="1"/>
  <c r="AK376" i="22"/>
  <c r="AL383" i="22"/>
  <c r="AM383" i="22" s="1"/>
  <c r="AK384" i="22"/>
  <c r="AL387" i="22"/>
  <c r="AM387" i="22" s="1"/>
  <c r="AK388" i="22"/>
  <c r="AL391" i="22"/>
  <c r="AK392" i="22"/>
  <c r="AK404" i="22"/>
  <c r="AE427" i="22"/>
  <c r="AK429" i="22"/>
  <c r="AK434" i="22"/>
  <c r="AK438" i="22"/>
  <c r="AK454" i="22"/>
  <c r="AK458" i="22"/>
  <c r="AK462" i="22"/>
  <c r="AK466" i="22"/>
  <c r="AK470" i="22"/>
  <c r="AK72" i="18"/>
  <c r="AE85" i="18"/>
  <c r="AE133" i="18"/>
  <c r="AE162" i="18"/>
  <c r="AE216" i="18"/>
  <c r="AE217" i="18"/>
  <c r="AE71" i="22"/>
  <c r="AE150" i="22"/>
  <c r="AL469" i="18"/>
  <c r="AN5" i="20"/>
  <c r="AN19" i="20"/>
  <c r="AN32" i="20"/>
  <c r="AN190" i="20"/>
  <c r="AN261" i="20"/>
  <c r="AN264" i="20"/>
  <c r="AN370" i="20"/>
  <c r="AE56" i="22"/>
  <c r="AF126" i="13"/>
  <c r="AE133" i="13"/>
  <c r="AF133" i="13"/>
  <c r="AF187" i="13"/>
  <c r="AF214" i="13"/>
  <c r="AF216" i="13"/>
  <c r="AF241" i="13"/>
  <c r="AK241" i="13"/>
  <c r="AF248" i="13"/>
  <c r="AF262" i="13"/>
  <c r="AF264" i="13"/>
  <c r="AE18" i="18"/>
  <c r="AF68" i="13"/>
  <c r="AF72" i="13"/>
  <c r="AF88" i="13"/>
  <c r="AF92" i="13"/>
  <c r="AF96" i="13"/>
  <c r="AF100" i="13"/>
  <c r="AF104" i="13"/>
  <c r="AF111" i="13"/>
  <c r="AM111" i="20"/>
  <c r="AL119" i="13"/>
  <c r="AM119" i="20"/>
  <c r="AL127" i="13"/>
  <c r="AF178" i="13"/>
  <c r="AL181" i="13"/>
  <c r="AF198" i="13"/>
  <c r="AL205" i="13"/>
  <c r="AL245" i="13"/>
  <c r="AM156" i="20"/>
  <c r="AL253" i="13"/>
  <c r="AF291" i="13"/>
  <c r="AK6" i="18"/>
  <c r="AK7" i="18"/>
  <c r="AK9" i="18"/>
  <c r="AK12" i="18"/>
  <c r="AK13" i="18"/>
  <c r="AE46" i="18"/>
  <c r="AK67" i="18"/>
  <c r="AK74" i="18"/>
  <c r="AK75" i="18"/>
  <c r="AK76" i="18"/>
  <c r="AK77" i="18"/>
  <c r="AE86" i="18"/>
  <c r="AE136" i="18"/>
  <c r="AE137" i="18"/>
  <c r="AK141" i="18"/>
  <c r="AK144" i="18"/>
  <c r="AK145" i="18"/>
  <c r="AK150" i="18"/>
  <c r="AK151" i="18"/>
  <c r="AE182" i="18"/>
  <c r="AK202" i="18"/>
  <c r="AK203" i="18"/>
  <c r="AK212" i="18"/>
  <c r="AE234" i="18"/>
  <c r="AK255" i="18"/>
  <c r="AE257" i="18"/>
  <c r="AE258" i="18"/>
  <c r="AK264" i="18"/>
  <c r="AE284" i="18"/>
  <c r="AF284" i="18"/>
  <c r="AK285" i="18"/>
  <c r="AL285" i="18"/>
  <c r="AK286" i="18"/>
  <c r="AL286" i="18"/>
  <c r="AL305" i="18"/>
  <c r="AE332" i="18"/>
  <c r="AF332" i="18"/>
  <c r="AK333" i="18"/>
  <c r="AK344" i="18"/>
  <c r="AL345" i="18"/>
  <c r="AE512" i="18"/>
  <c r="AE516" i="18"/>
  <c r="AH341" i="20"/>
  <c r="AH342" i="20"/>
  <c r="AH345" i="20"/>
  <c r="AH383" i="20"/>
  <c r="AK69" i="22"/>
  <c r="AK70" i="22"/>
  <c r="AK74" i="22"/>
  <c r="AK77" i="22"/>
  <c r="AK78" i="22"/>
  <c r="AK79" i="22"/>
  <c r="AK85" i="22"/>
  <c r="AE86" i="22"/>
  <c r="AK93" i="22"/>
  <c r="AK148" i="22"/>
  <c r="AK149" i="22"/>
  <c r="AK156" i="22"/>
  <c r="AK157" i="22"/>
  <c r="AK158" i="22"/>
  <c r="AK159" i="22"/>
  <c r="AK165" i="22"/>
  <c r="AE166" i="22"/>
  <c r="AE176" i="22"/>
  <c r="AE245" i="22"/>
  <c r="AL261" i="22"/>
  <c r="AK262" i="22"/>
  <c r="AL262" i="22"/>
  <c r="AK263" i="22"/>
  <c r="AK266" i="22"/>
  <c r="AE286" i="22"/>
  <c r="AF319" i="22"/>
  <c r="AL333" i="22"/>
  <c r="AM333" i="22" s="1"/>
  <c r="AF334" i="22"/>
  <c r="AL334" i="22"/>
  <c r="AK337" i="22"/>
  <c r="AL337" i="22"/>
  <c r="AK378" i="22"/>
  <c r="AL381" i="22"/>
  <c r="AM381" i="22" s="1"/>
  <c r="AK382" i="22"/>
  <c r="AM382" i="22" s="1"/>
  <c r="AL385" i="22"/>
  <c r="AM385" i="22" s="1"/>
  <c r="AK390" i="22"/>
  <c r="AL393" i="22"/>
  <c r="AK394" i="22"/>
  <c r="AL397" i="22"/>
  <c r="AK398" i="22"/>
  <c r="AM398" i="22" s="1"/>
  <c r="AL401" i="22"/>
  <c r="T298" i="30"/>
  <c r="T294" i="30"/>
  <c r="T290" i="30"/>
  <c r="T286" i="30"/>
  <c r="AL405" i="22"/>
  <c r="AK406" i="22"/>
  <c r="AK476" i="22"/>
  <c r="AK490" i="22"/>
  <c r="AE500" i="22"/>
  <c r="AE508" i="22"/>
  <c r="AE516" i="22"/>
  <c r="T2" i="30"/>
  <c r="T513" i="30"/>
  <c r="T509" i="30"/>
  <c r="T505" i="30"/>
  <c r="T501" i="30"/>
  <c r="T497" i="30"/>
  <c r="T493" i="30"/>
  <c r="T489" i="30"/>
  <c r="T485" i="30"/>
  <c r="T481" i="30"/>
  <c r="T477" i="30"/>
  <c r="T473" i="30"/>
  <c r="T469" i="30"/>
  <c r="T465" i="30"/>
  <c r="S387" i="30"/>
  <c r="T386" i="30"/>
  <c r="U385" i="30"/>
  <c r="T382" i="30"/>
  <c r="U381" i="30"/>
  <c r="T378" i="30"/>
  <c r="U377" i="30"/>
  <c r="T374" i="30"/>
  <c r="U373" i="30"/>
  <c r="S371" i="30"/>
  <c r="T370" i="30"/>
  <c r="U369" i="30"/>
  <c r="S367" i="30"/>
  <c r="T366" i="30"/>
  <c r="U365" i="30"/>
  <c r="S363" i="30"/>
  <c r="T362" i="30"/>
  <c r="U361" i="30"/>
  <c r="S359" i="30"/>
  <c r="T358" i="30"/>
  <c r="U357" i="30"/>
  <c r="S355" i="30"/>
  <c r="T354" i="30"/>
  <c r="U353" i="30"/>
  <c r="S351" i="30"/>
  <c r="T350" i="30"/>
  <c r="U349" i="30"/>
  <c r="S347" i="30"/>
  <c r="T346" i="30"/>
  <c r="U345" i="30"/>
  <c r="T342" i="30"/>
  <c r="U341" i="30"/>
  <c r="T338" i="30"/>
  <c r="U337" i="30"/>
  <c r="T334" i="30"/>
  <c r="U333" i="30"/>
  <c r="T330" i="30"/>
  <c r="U329" i="30"/>
  <c r="T326" i="30"/>
  <c r="U325" i="30"/>
  <c r="T322" i="30"/>
  <c r="U321" i="30"/>
  <c r="T318" i="30"/>
  <c r="U317" i="30"/>
  <c r="T314" i="30"/>
  <c r="U313" i="30"/>
  <c r="U309" i="30"/>
  <c r="U305" i="30"/>
  <c r="U301" i="30"/>
  <c r="U297" i="30"/>
  <c r="U293" i="30"/>
  <c r="U289" i="30"/>
  <c r="U249" i="30"/>
  <c r="U245" i="30"/>
  <c r="U241" i="30"/>
  <c r="U237" i="30"/>
  <c r="U233" i="30"/>
  <c r="U229" i="30"/>
  <c r="U225" i="30"/>
  <c r="U221" i="30"/>
  <c r="U217" i="30"/>
  <c r="T313" i="30"/>
  <c r="T309" i="30"/>
  <c r="T305" i="30"/>
  <c r="T301" i="30"/>
  <c r="U298" i="30"/>
  <c r="T297" i="30"/>
  <c r="U294" i="30"/>
  <c r="T293" i="30"/>
  <c r="U290" i="30"/>
  <c r="T289" i="30"/>
  <c r="U286" i="30"/>
  <c r="U282" i="30"/>
  <c r="U278" i="30"/>
  <c r="U274" i="30"/>
  <c r="U270" i="30"/>
  <c r="U266" i="30"/>
  <c r="U262" i="30"/>
  <c r="U258" i="30"/>
  <c r="U254" i="30"/>
  <c r="U250" i="30"/>
  <c r="T249" i="30"/>
  <c r="U246" i="30"/>
  <c r="T245" i="30"/>
  <c r="T241" i="30"/>
  <c r="U238" i="30"/>
  <c r="T237" i="30"/>
  <c r="T233" i="30"/>
  <c r="U230" i="30"/>
  <c r="T229" i="30"/>
  <c r="T225" i="30"/>
  <c r="U222" i="30"/>
  <c r="T221" i="30"/>
  <c r="T217" i="30"/>
  <c r="U214" i="30"/>
  <c r="U206" i="30"/>
  <c r="U198" i="30"/>
  <c r="U190" i="30"/>
  <c r="U182" i="30"/>
  <c r="U174" i="30"/>
  <c r="U166" i="30"/>
  <c r="U158" i="30"/>
  <c r="U154" i="30"/>
  <c r="U150" i="30"/>
  <c r="U146" i="30"/>
  <c r="U142" i="30"/>
  <c r="U138" i="30"/>
  <c r="U134" i="30"/>
  <c r="T133" i="30"/>
  <c r="U130" i="30"/>
  <c r="T129" i="30"/>
  <c r="U126" i="30"/>
  <c r="T125" i="30"/>
  <c r="U122" i="30"/>
  <c r="T121" i="30"/>
  <c r="U118" i="30"/>
  <c r="T117" i="30"/>
  <c r="U114" i="30"/>
  <c r="T113" i="30"/>
  <c r="U110" i="30"/>
  <c r="T109" i="30"/>
  <c r="U106" i="30"/>
  <c r="T105" i="30"/>
  <c r="U102" i="30"/>
  <c r="T101" i="30"/>
  <c r="U98" i="30"/>
  <c r="T97" i="30"/>
  <c r="U94" i="30"/>
  <c r="T93" i="30"/>
  <c r="U90" i="30"/>
  <c r="T89" i="30"/>
  <c r="U86" i="30"/>
  <c r="T85" i="30"/>
  <c r="U82" i="30"/>
  <c r="T81" i="30"/>
  <c r="U78" i="30"/>
  <c r="T77" i="30"/>
  <c r="T73" i="30"/>
  <c r="T65" i="30"/>
  <c r="T172" i="31"/>
  <c r="T326" i="31"/>
  <c r="T214" i="30"/>
  <c r="T206" i="30"/>
  <c r="T198" i="30"/>
  <c r="T58" i="30"/>
  <c r="T54" i="30"/>
  <c r="T50" i="30"/>
  <c r="T46" i="30"/>
  <c r="T42" i="30"/>
  <c r="T38" i="30"/>
  <c r="T365" i="31"/>
  <c r="U452" i="31"/>
  <c r="U458" i="31"/>
  <c r="T6" i="31"/>
  <c r="T10" i="31"/>
  <c r="T14" i="31"/>
  <c r="T110" i="31"/>
  <c r="T245" i="31"/>
  <c r="S251" i="31"/>
  <c r="V267" i="31"/>
  <c r="V283" i="31"/>
  <c r="T286" i="31"/>
  <c r="T294" i="31"/>
  <c r="U307" i="31"/>
  <c r="T382" i="31"/>
  <c r="AL284" i="13"/>
  <c r="AL452" i="18"/>
  <c r="AL456" i="18"/>
  <c r="AL492" i="18"/>
  <c r="AF128" i="13"/>
  <c r="AF130" i="13"/>
  <c r="AF164" i="13"/>
  <c r="AF209" i="13"/>
  <c r="AF257" i="13"/>
  <c r="AE30" i="18"/>
  <c r="AE62" i="18"/>
  <c r="AE101" i="18"/>
  <c r="AE166" i="18"/>
  <c r="AE198" i="18"/>
  <c r="AE226" i="18"/>
  <c r="AE250" i="18"/>
  <c r="AE261" i="18"/>
  <c r="AE266" i="18"/>
  <c r="AE268" i="18"/>
  <c r="AF268" i="18"/>
  <c r="AE277" i="18"/>
  <c r="AE278" i="18"/>
  <c r="AE302" i="18"/>
  <c r="AE308" i="18"/>
  <c r="AF308" i="18"/>
  <c r="AE499" i="22"/>
  <c r="AE507" i="22"/>
  <c r="AE515" i="22"/>
  <c r="S288" i="30"/>
  <c r="S284" i="30"/>
  <c r="S280" i="30"/>
  <c r="S276" i="30"/>
  <c r="S272" i="30"/>
  <c r="S268" i="30"/>
  <c r="S264" i="30"/>
  <c r="S260" i="30"/>
  <c r="S256" i="30"/>
  <c r="S252" i="30"/>
  <c r="AL308" i="18"/>
  <c r="AF155" i="13"/>
  <c r="AF191" i="13"/>
  <c r="AK209" i="13"/>
  <c r="AL220" i="13"/>
  <c r="AF251" i="13"/>
  <c r="AK257" i="13"/>
  <c r="AL268" i="13"/>
  <c r="AF5" i="13"/>
  <c r="AM9" i="20"/>
  <c r="AL10" i="13"/>
  <c r="AL11" i="13"/>
  <c r="AM13" i="20"/>
  <c r="AL14" i="13"/>
  <c r="AL15" i="13"/>
  <c r="AL18" i="13"/>
  <c r="AL19" i="13"/>
  <c r="AM20" i="20"/>
  <c r="AL22" i="13"/>
  <c r="AL23" i="13"/>
  <c r="AK26" i="13"/>
  <c r="AL27" i="13"/>
  <c r="AM28" i="20"/>
  <c r="AL30" i="13"/>
  <c r="AL31" i="13"/>
  <c r="AM32" i="20"/>
  <c r="AL34" i="13"/>
  <c r="AL35" i="13"/>
  <c r="AM35" i="20"/>
  <c r="AL38" i="13"/>
  <c r="AL39" i="13"/>
  <c r="AM39" i="20"/>
  <c r="AL42" i="13"/>
  <c r="AL43" i="13"/>
  <c r="AM42" i="20"/>
  <c r="AL46" i="13"/>
  <c r="AL47" i="13"/>
  <c r="AM46" i="20"/>
  <c r="AL50" i="13"/>
  <c r="AM50" i="20"/>
  <c r="AL54" i="13"/>
  <c r="AM54" i="20"/>
  <c r="AL58" i="13"/>
  <c r="AM57" i="20"/>
  <c r="AL62" i="13"/>
  <c r="AM61" i="20"/>
  <c r="AL66" i="13"/>
  <c r="AM65" i="20"/>
  <c r="AL70" i="13"/>
  <c r="AM69" i="20"/>
  <c r="AL74" i="13"/>
  <c r="AM77" i="20"/>
  <c r="AL82" i="13"/>
  <c r="AM81" i="20"/>
  <c r="AL86" i="13"/>
  <c r="AL94" i="13"/>
  <c r="AM91" i="20"/>
  <c r="AL98" i="13"/>
  <c r="AM95" i="20"/>
  <c r="AL102" i="13"/>
  <c r="AM99" i="20"/>
  <c r="AL106" i="13"/>
  <c r="AF112" i="13"/>
  <c r="AF114" i="13"/>
  <c r="AL114" i="13"/>
  <c r="AF116" i="13"/>
  <c r="AF117" i="13"/>
  <c r="AK119" i="13"/>
  <c r="AM137" i="20"/>
  <c r="AL145" i="13"/>
  <c r="AF159" i="13"/>
  <c r="AL173" i="13"/>
  <c r="AF177" i="13"/>
  <c r="AK177" i="13"/>
  <c r="AF181" i="13"/>
  <c r="AE183" i="13"/>
  <c r="AF183" i="13"/>
  <c r="AL185" i="13"/>
  <c r="AL187" i="13"/>
  <c r="AF195" i="13"/>
  <c r="AL213" i="13"/>
  <c r="AF219" i="13"/>
  <c r="AF228" i="13"/>
  <c r="AF244" i="13"/>
  <c r="AF250" i="13"/>
  <c r="AM163" i="20"/>
  <c r="AL261" i="13"/>
  <c r="AF276" i="13"/>
  <c r="AF287" i="13"/>
  <c r="AF294" i="13"/>
  <c r="AF296" i="13"/>
  <c r="AE3" i="18"/>
  <c r="AK18" i="18"/>
  <c r="AK19" i="18"/>
  <c r="AE34" i="18"/>
  <c r="AK51" i="18"/>
  <c r="AE66" i="18"/>
  <c r="AK84" i="18"/>
  <c r="AK85" i="18"/>
  <c r="AK87" i="18"/>
  <c r="AK89" i="18"/>
  <c r="AE94" i="18"/>
  <c r="AE125" i="18"/>
  <c r="AE146" i="18"/>
  <c r="AK154" i="18"/>
  <c r="AK155" i="18"/>
  <c r="AK160" i="18"/>
  <c r="AK161" i="18"/>
  <c r="AE178" i="18"/>
  <c r="AK186" i="18"/>
  <c r="AK187" i="18"/>
  <c r="AK192" i="18"/>
  <c r="AK193" i="18"/>
  <c r="AE202" i="18"/>
  <c r="AK216" i="18"/>
  <c r="AE230" i="18"/>
  <c r="AF255" i="18"/>
  <c r="AK257" i="18"/>
  <c r="AL257" i="18"/>
  <c r="AK258" i="18"/>
  <c r="AL258" i="18"/>
  <c r="AE270" i="18"/>
  <c r="AE281" i="18"/>
  <c r="AK284" i="18"/>
  <c r="AE286" i="18"/>
  <c r="AF319" i="18"/>
  <c r="AK324" i="18"/>
  <c r="AK330" i="18"/>
  <c r="AL330" i="18"/>
  <c r="AK332" i="18"/>
  <c r="AF333" i="18"/>
  <c r="AF335" i="18"/>
  <c r="AE336" i="18"/>
  <c r="AF336" i="18"/>
  <c r="AF350" i="18"/>
  <c r="AK7" i="22"/>
  <c r="AK8" i="22"/>
  <c r="AE9" i="22"/>
  <c r="AK9" i="22"/>
  <c r="AK10" i="22"/>
  <c r="AK11" i="22"/>
  <c r="AK18" i="22"/>
  <c r="AK21" i="22"/>
  <c r="AK22" i="22"/>
  <c r="AK23" i="22"/>
  <c r="AK26" i="22"/>
  <c r="AK29" i="22"/>
  <c r="AK30" i="22"/>
  <c r="AK34" i="22"/>
  <c r="AK37" i="22"/>
  <c r="AK38" i="22"/>
  <c r="AK39" i="22"/>
  <c r="AK42" i="22"/>
  <c r="AK45" i="22"/>
  <c r="AK46" i="22"/>
  <c r="AK47" i="22"/>
  <c r="AK50" i="22"/>
  <c r="AK53" i="22"/>
  <c r="AK54" i="22"/>
  <c r="AK55" i="22"/>
  <c r="AK58" i="22"/>
  <c r="AK61" i="22"/>
  <c r="AK62" i="22"/>
  <c r="AK63" i="22"/>
  <c r="AE96" i="22"/>
  <c r="AK213" i="22"/>
  <c r="AK219" i="22"/>
  <c r="AK222" i="22"/>
  <c r="AE257" i="22"/>
  <c r="AE409" i="22"/>
  <c r="AE413" i="22"/>
  <c r="AE417" i="22"/>
  <c r="AE421" i="22"/>
  <c r="AE435" i="22"/>
  <c r="AM144" i="20"/>
  <c r="AL153" i="13"/>
  <c r="AL155" i="13"/>
  <c r="AF182" i="13"/>
  <c r="AF184" i="13"/>
  <c r="AL191" i="13"/>
  <c r="AF194" i="13"/>
  <c r="AL209" i="13"/>
  <c r="AL237" i="13"/>
  <c r="AL249" i="13"/>
  <c r="AL251" i="13"/>
  <c r="AM160" i="20"/>
  <c r="AL257" i="13"/>
  <c r="AM257" i="13" s="1"/>
  <c r="AK22" i="18"/>
  <c r="AK23" i="18"/>
  <c r="AK25" i="18"/>
  <c r="AK28" i="18"/>
  <c r="AK29" i="18"/>
  <c r="AK54" i="18"/>
  <c r="AK55" i="18"/>
  <c r="AK57" i="18"/>
  <c r="AK60" i="18"/>
  <c r="AK61" i="18"/>
  <c r="AK100" i="18"/>
  <c r="AK101" i="18"/>
  <c r="AK103" i="18"/>
  <c r="AK121" i="18"/>
  <c r="AE126" i="18"/>
  <c r="AK199" i="18"/>
  <c r="AK221" i="18"/>
  <c r="AK224" i="18"/>
  <c r="AK225" i="18"/>
  <c r="AK250" i="18"/>
  <c r="AK251" i="18"/>
  <c r="AF253" i="18"/>
  <c r="AL261" i="18"/>
  <c r="AK265" i="18"/>
  <c r="AL265" i="18"/>
  <c r="AK266" i="18"/>
  <c r="AK268" i="18"/>
  <c r="AK277" i="18"/>
  <c r="AL277" i="18"/>
  <c r="AK278" i="18"/>
  <c r="AL278" i="18"/>
  <c r="AK302" i="18"/>
  <c r="AK308" i="18"/>
  <c r="AF321" i="18"/>
  <c r="AK326" i="18"/>
  <c r="AL326" i="18"/>
  <c r="AK342" i="18"/>
  <c r="AL342" i="18"/>
  <c r="AK493" i="18"/>
  <c r="AK497" i="18"/>
  <c r="AK501" i="18"/>
  <c r="AM501" i="18" s="1"/>
  <c r="AK505" i="18"/>
  <c r="AL508" i="18"/>
  <c r="AC36" i="21"/>
  <c r="AL512" i="18"/>
  <c r="AK513" i="18"/>
  <c r="AL516" i="18"/>
  <c r="AK517" i="18"/>
  <c r="AN315" i="20"/>
  <c r="AN316" i="20"/>
  <c r="AN319" i="20"/>
  <c r="AN320" i="20"/>
  <c r="T20" i="31"/>
  <c r="T36" i="31"/>
  <c r="T44" i="31"/>
  <c r="T52" i="31"/>
  <c r="AL470" i="18"/>
  <c r="AL474" i="18"/>
  <c r="AK475" i="18"/>
  <c r="AL478" i="18"/>
  <c r="AK479" i="18"/>
  <c r="AL482" i="18"/>
  <c r="AK483" i="18"/>
  <c r="AL486" i="18"/>
  <c r="AK487" i="18"/>
  <c r="AL490" i="18"/>
  <c r="AK491" i="18"/>
  <c r="AE493" i="18"/>
  <c r="AL494" i="18"/>
  <c r="AK495" i="18"/>
  <c r="AE497" i="18"/>
  <c r="AL498" i="18"/>
  <c r="AK499" i="18"/>
  <c r="AE501" i="18"/>
  <c r="AL502" i="18"/>
  <c r="AK503" i="18"/>
  <c r="AE505" i="18"/>
  <c r="AL506" i="18"/>
  <c r="AK507" i="18"/>
  <c r="AL510" i="18"/>
  <c r="AK511" i="18"/>
  <c r="AM511" i="18" s="1"/>
  <c r="AE513" i="18"/>
  <c r="AE517" i="18"/>
  <c r="AH155" i="20"/>
  <c r="AH157" i="20"/>
  <c r="AH159" i="20"/>
  <c r="AH161" i="20"/>
  <c r="AH162" i="20"/>
  <c r="AH164" i="20"/>
  <c r="AH168" i="20"/>
  <c r="AH176" i="20"/>
  <c r="AH192" i="20"/>
  <c r="AH196" i="20"/>
  <c r="AH200" i="20"/>
  <c r="AH204" i="20"/>
  <c r="AH232" i="20"/>
  <c r="AH236" i="20"/>
  <c r="AH240" i="20"/>
  <c r="AH243" i="20"/>
  <c r="AH247" i="20"/>
  <c r="AH251" i="20"/>
  <c r="AH255" i="20"/>
  <c r="AH259" i="20"/>
  <c r="AH263" i="20"/>
  <c r="AH266" i="20"/>
  <c r="AH269" i="20"/>
  <c r="AH273" i="20"/>
  <c r="AH275" i="20"/>
  <c r="AH277" i="20"/>
  <c r="AH279" i="20"/>
  <c r="AH281" i="20"/>
  <c r="AH309" i="20"/>
  <c r="AH314" i="20"/>
  <c r="AH319" i="20"/>
  <c r="AN331" i="20"/>
  <c r="AH332" i="20"/>
  <c r="AN332" i="20"/>
  <c r="AN341" i="20"/>
  <c r="AN343" i="20"/>
  <c r="AN344" i="20"/>
  <c r="AH348" i="20"/>
  <c r="AH352" i="20"/>
  <c r="AH356" i="20"/>
  <c r="AH360" i="20"/>
  <c r="AN380" i="20"/>
  <c r="AN381" i="20"/>
  <c r="AH385" i="20"/>
  <c r="AE22" i="22"/>
  <c r="AE30" i="22"/>
  <c r="AE38" i="22"/>
  <c r="AE46" i="22"/>
  <c r="AE54" i="22"/>
  <c r="AE62" i="22"/>
  <c r="AK84" i="22"/>
  <c r="AK86" i="22"/>
  <c r="AK89" i="22"/>
  <c r="AK92" i="22"/>
  <c r="AK94" i="22"/>
  <c r="AK95" i="22"/>
  <c r="AK124" i="22"/>
  <c r="AK125" i="22"/>
  <c r="AK126" i="22"/>
  <c r="AK127" i="22"/>
  <c r="AE134" i="22"/>
  <c r="AE144" i="22"/>
  <c r="AK164" i="22"/>
  <c r="AK174" i="22"/>
  <c r="AK175" i="22"/>
  <c r="AK176" i="22"/>
  <c r="AE183" i="22"/>
  <c r="AK201" i="22"/>
  <c r="AK234" i="22"/>
  <c r="AE237" i="22"/>
  <c r="AF255" i="22"/>
  <c r="AF257" i="22"/>
  <c r="AE258" i="22"/>
  <c r="AK273" i="22"/>
  <c r="AL273" i="22"/>
  <c r="AF274" i="22"/>
  <c r="AF278" i="22"/>
  <c r="AK291" i="22"/>
  <c r="AK298" i="22"/>
  <c r="AK305" i="22"/>
  <c r="AL305" i="22"/>
  <c r="AE310" i="22"/>
  <c r="AE318" i="22"/>
  <c r="AE322" i="22"/>
  <c r="AK342" i="22"/>
  <c r="AF342" i="22"/>
  <c r="AL342" i="22"/>
  <c r="AK343" i="22"/>
  <c r="AL343" i="22"/>
  <c r="AE344" i="22"/>
  <c r="AK345" i="22"/>
  <c r="AL345" i="22"/>
  <c r="AE368" i="22"/>
  <c r="AF370" i="22"/>
  <c r="AK409" i="22"/>
  <c r="AK413" i="22"/>
  <c r="AK417" i="22"/>
  <c r="AK421" i="22"/>
  <c r="AN282" i="20"/>
  <c r="AN284" i="20"/>
  <c r="AN286" i="20"/>
  <c r="AN287" i="20"/>
  <c r="AN288" i="20"/>
  <c r="AN289" i="20"/>
  <c r="AN290" i="20"/>
  <c r="AN291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5" i="20"/>
  <c r="AN308" i="20"/>
  <c r="AN309" i="20"/>
  <c r="AN310" i="20"/>
  <c r="AN312" i="20"/>
  <c r="AH316" i="20"/>
  <c r="AN413" i="20"/>
  <c r="AK3" i="22"/>
  <c r="AK6" i="22"/>
  <c r="AE7" i="22"/>
  <c r="AE8" i="22"/>
  <c r="AE23" i="22"/>
  <c r="AE31" i="22"/>
  <c r="AE39" i="22"/>
  <c r="AE47" i="22"/>
  <c r="AE55" i="22"/>
  <c r="AK132" i="22"/>
  <c r="AK133" i="22"/>
  <c r="AK140" i="22"/>
  <c r="AK141" i="22"/>
  <c r="AK142" i="22"/>
  <c r="AK143" i="22"/>
  <c r="AK233" i="22"/>
  <c r="AK235" i="22"/>
  <c r="AL253" i="22"/>
  <c r="AK257" i="22"/>
  <c r="AL257" i="22"/>
  <c r="AF265" i="22"/>
  <c r="AL277" i="22"/>
  <c r="AK293" i="22"/>
  <c r="AK313" i="22"/>
  <c r="AL313" i="22"/>
  <c r="AK329" i="22"/>
  <c r="AL329" i="22"/>
  <c r="AK346" i="22"/>
  <c r="AK367" i="22"/>
  <c r="AL367" i="22"/>
  <c r="AK373" i="22"/>
  <c r="AL373" i="22"/>
  <c r="AK374" i="22"/>
  <c r="AF374" i="22"/>
  <c r="AL471" i="22"/>
  <c r="AL476" i="22"/>
  <c r="AK487" i="22"/>
  <c r="AK495" i="22"/>
  <c r="AK503" i="22"/>
  <c r="AK511" i="22"/>
  <c r="T514" i="30"/>
  <c r="U513" i="30"/>
  <c r="T510" i="30"/>
  <c r="U509" i="30"/>
  <c r="T506" i="30"/>
  <c r="U505" i="30"/>
  <c r="T502" i="30"/>
  <c r="U501" i="30"/>
  <c r="T498" i="30"/>
  <c r="U497" i="30"/>
  <c r="T494" i="30"/>
  <c r="U493" i="30"/>
  <c r="T490" i="30"/>
  <c r="U489" i="30"/>
  <c r="T486" i="30"/>
  <c r="U485" i="30"/>
  <c r="T482" i="30"/>
  <c r="U481" i="30"/>
  <c r="T478" i="30"/>
  <c r="U477" i="30"/>
  <c r="T474" i="30"/>
  <c r="U473" i="30"/>
  <c r="T470" i="30"/>
  <c r="U469" i="30"/>
  <c r="T60" i="31"/>
  <c r="T64" i="31"/>
  <c r="T68" i="31"/>
  <c r="T72" i="31"/>
  <c r="T76" i="31"/>
  <c r="T80" i="31"/>
  <c r="T84" i="31"/>
  <c r="T88" i="31"/>
  <c r="T92" i="31"/>
  <c r="T96" i="31"/>
  <c r="T100" i="31"/>
  <c r="AL374" i="22"/>
  <c r="AK375" i="22"/>
  <c r="AL375" i="22"/>
  <c r="AE451" i="22"/>
  <c r="AK457" i="22"/>
  <c r="AK461" i="22"/>
  <c r="AK465" i="22"/>
  <c r="AE471" i="22"/>
  <c r="AK473" i="22"/>
  <c r="AE482" i="22"/>
  <c r="AL483" i="22"/>
  <c r="AK484" i="22"/>
  <c r="AL495" i="22"/>
  <c r="AK496" i="22"/>
  <c r="AL499" i="22"/>
  <c r="AL503" i="22"/>
  <c r="AL507" i="22"/>
  <c r="AL515" i="22"/>
  <c r="AK516" i="22"/>
  <c r="U514" i="30"/>
  <c r="U510" i="30"/>
  <c r="U506" i="30"/>
  <c r="U502" i="30"/>
  <c r="U498" i="30"/>
  <c r="U494" i="30"/>
  <c r="U490" i="30"/>
  <c r="U486" i="30"/>
  <c r="U482" i="30"/>
  <c r="U478" i="30"/>
  <c r="U474" i="30"/>
  <c r="U470" i="30"/>
  <c r="U466" i="30"/>
  <c r="U462" i="30"/>
  <c r="U461" i="30"/>
  <c r="U458" i="30"/>
  <c r="U457" i="30"/>
  <c r="U454" i="30"/>
  <c r="U453" i="30"/>
  <c r="U450" i="30"/>
  <c r="U449" i="30"/>
  <c r="U446" i="30"/>
  <c r="U445" i="30"/>
  <c r="U442" i="30"/>
  <c r="U441" i="30"/>
  <c r="U438" i="30"/>
  <c r="U437" i="30"/>
  <c r="U434" i="30"/>
  <c r="U433" i="30"/>
  <c r="U430" i="30"/>
  <c r="U429" i="30"/>
  <c r="U426" i="30"/>
  <c r="U425" i="30"/>
  <c r="U422" i="30"/>
  <c r="U421" i="30"/>
  <c r="U418" i="30"/>
  <c r="U417" i="30"/>
  <c r="U414" i="30"/>
  <c r="U413" i="30"/>
  <c r="U410" i="30"/>
  <c r="U409" i="30"/>
  <c r="U406" i="30"/>
  <c r="U405" i="30"/>
  <c r="U402" i="30"/>
  <c r="U401" i="30"/>
  <c r="U398" i="30"/>
  <c r="U397" i="30"/>
  <c r="U394" i="30"/>
  <c r="U393" i="30"/>
  <c r="U390" i="30"/>
  <c r="U389" i="30"/>
  <c r="T147" i="31"/>
  <c r="T466" i="30"/>
  <c r="U465" i="30"/>
  <c r="T462" i="30"/>
  <c r="T461" i="30"/>
  <c r="T458" i="30"/>
  <c r="T457" i="30"/>
  <c r="T454" i="30"/>
  <c r="T453" i="30"/>
  <c r="T450" i="30"/>
  <c r="T449" i="30"/>
  <c r="T446" i="30"/>
  <c r="T445" i="30"/>
  <c r="T442" i="30"/>
  <c r="T441" i="30"/>
  <c r="T438" i="30"/>
  <c r="T437" i="30"/>
  <c r="T434" i="30"/>
  <c r="T433" i="30"/>
  <c r="T430" i="30"/>
  <c r="T429" i="30"/>
  <c r="T426" i="30"/>
  <c r="T425" i="30"/>
  <c r="T422" i="30"/>
  <c r="T421" i="30"/>
  <c r="T418" i="30"/>
  <c r="T417" i="30"/>
  <c r="T414" i="30"/>
  <c r="T413" i="30"/>
  <c r="T410" i="30"/>
  <c r="T409" i="30"/>
  <c r="T407" i="30"/>
  <c r="T406" i="30"/>
  <c r="T405" i="30"/>
  <c r="T402" i="30"/>
  <c r="T401" i="30"/>
  <c r="T398" i="30"/>
  <c r="T397" i="30"/>
  <c r="T394" i="30"/>
  <c r="T393" i="30"/>
  <c r="T390" i="30"/>
  <c r="T389" i="30"/>
  <c r="U386" i="30"/>
  <c r="U382" i="30"/>
  <c r="U378" i="30"/>
  <c r="U374" i="30"/>
  <c r="U370" i="30"/>
  <c r="U366" i="30"/>
  <c r="U362" i="30"/>
  <c r="U358" i="30"/>
  <c r="U354" i="30"/>
  <c r="U350" i="30"/>
  <c r="U346" i="30"/>
  <c r="U342" i="30"/>
  <c r="U338" i="30"/>
  <c r="U334" i="30"/>
  <c r="U330" i="30"/>
  <c r="U326" i="30"/>
  <c r="T179" i="31"/>
  <c r="T219" i="31"/>
  <c r="T235" i="31"/>
  <c r="T239" i="31"/>
  <c r="T276" i="31"/>
  <c r="S280" i="31"/>
  <c r="T280" i="31"/>
  <c r="T292" i="31"/>
  <c r="V302" i="31"/>
  <c r="S305" i="31"/>
  <c r="T305" i="31"/>
  <c r="V345" i="31"/>
  <c r="S356" i="31"/>
  <c r="T480" i="31"/>
  <c r="T488" i="31"/>
  <c r="U285" i="30"/>
  <c r="U281" i="30"/>
  <c r="T278" i="30"/>
  <c r="U277" i="30"/>
  <c r="U273" i="30"/>
  <c r="U269" i="30"/>
  <c r="T266" i="30"/>
  <c r="U265" i="30"/>
  <c r="U261" i="30"/>
  <c r="U257" i="30"/>
  <c r="U253" i="30"/>
  <c r="U63" i="30"/>
  <c r="T116" i="31"/>
  <c r="T120" i="31"/>
  <c r="T126" i="31"/>
  <c r="T164" i="31"/>
  <c r="T201" i="31"/>
  <c r="T230" i="31"/>
  <c r="U235" i="31"/>
  <c r="U239" i="31"/>
  <c r="T242" i="31"/>
  <c r="T254" i="31"/>
  <c r="V270" i="31"/>
  <c r="U280" i="31"/>
  <c r="T285" i="31"/>
  <c r="V286" i="31"/>
  <c r="T314" i="31"/>
  <c r="U317" i="31"/>
  <c r="T331" i="31"/>
  <c r="U337" i="31"/>
  <c r="S345" i="31"/>
  <c r="T345" i="31"/>
  <c r="T349" i="31"/>
  <c r="T412" i="31"/>
  <c r="U422" i="31"/>
  <c r="T464" i="31"/>
  <c r="T468" i="31"/>
  <c r="U488" i="31"/>
  <c r="U322" i="30"/>
  <c r="U318" i="30"/>
  <c r="U314" i="30"/>
  <c r="U310" i="30"/>
  <c r="U306" i="30"/>
  <c r="U302" i="30"/>
  <c r="T285" i="30"/>
  <c r="T281" i="30"/>
  <c r="T277" i="30"/>
  <c r="T273" i="30"/>
  <c r="T269" i="30"/>
  <c r="T265" i="30"/>
  <c r="T261" i="30"/>
  <c r="T257" i="30"/>
  <c r="T253" i="30"/>
  <c r="T211" i="30"/>
  <c r="T207" i="30"/>
  <c r="T203" i="30"/>
  <c r="T199" i="30"/>
  <c r="T195" i="30"/>
  <c r="T191" i="30"/>
  <c r="T187" i="30"/>
  <c r="T183" i="30"/>
  <c r="T179" i="30"/>
  <c r="T175" i="30"/>
  <c r="T171" i="30"/>
  <c r="T167" i="30"/>
  <c r="T163" i="30"/>
  <c r="T159" i="30"/>
  <c r="T155" i="30"/>
  <c r="T151" i="30"/>
  <c r="T147" i="30"/>
  <c r="T143" i="30"/>
  <c r="T139" i="30"/>
  <c r="T135" i="30"/>
  <c r="T131" i="30"/>
  <c r="T127" i="30"/>
  <c r="T123" i="30"/>
  <c r="T119" i="30"/>
  <c r="T115" i="30"/>
  <c r="T111" i="30"/>
  <c r="T107" i="30"/>
  <c r="T103" i="30"/>
  <c r="T99" i="30"/>
  <c r="T95" i="30"/>
  <c r="T91" i="30"/>
  <c r="T87" i="30"/>
  <c r="T83" i="30"/>
  <c r="T79" i="30"/>
  <c r="U35" i="31"/>
  <c r="U43" i="31"/>
  <c r="U51" i="31"/>
  <c r="U59" i="31"/>
  <c r="U67" i="31"/>
  <c r="U75" i="31"/>
  <c r="U83" i="31"/>
  <c r="U91" i="31"/>
  <c r="U99" i="31"/>
  <c r="U124" i="31"/>
  <c r="U147" i="31"/>
  <c r="T203" i="31"/>
  <c r="T233" i="31"/>
  <c r="S267" i="31"/>
  <c r="S275" i="31"/>
  <c r="S279" i="31"/>
  <c r="U291" i="31"/>
  <c r="U300" i="31"/>
  <c r="U391" i="31"/>
  <c r="U397" i="31"/>
  <c r="U405" i="31"/>
  <c r="U421" i="31"/>
  <c r="T430" i="31"/>
  <c r="U468" i="31"/>
  <c r="I6" i="31"/>
  <c r="S6" i="31" s="1"/>
  <c r="I6" i="30"/>
  <c r="S6" i="30" s="1"/>
  <c r="I12" i="31"/>
  <c r="S12" i="31" s="1"/>
  <c r="I12" i="30"/>
  <c r="S12" i="30" s="1"/>
  <c r="I18" i="31"/>
  <c r="S18" i="31" s="1"/>
  <c r="I18" i="30"/>
  <c r="S18" i="30" s="1"/>
  <c r="I24" i="30"/>
  <c r="S24" i="30" s="1"/>
  <c r="I24" i="31"/>
  <c r="S24" i="31" s="1"/>
  <c r="I32" i="30"/>
  <c r="S32" i="30" s="1"/>
  <c r="I32" i="31"/>
  <c r="S32" i="31" s="1"/>
  <c r="I38" i="31"/>
  <c r="S38" i="31" s="1"/>
  <c r="I38" i="30"/>
  <c r="S38" i="30" s="1"/>
  <c r="I44" i="31"/>
  <c r="S44" i="31" s="1"/>
  <c r="I44" i="30"/>
  <c r="S44" i="30" s="1"/>
  <c r="I50" i="31"/>
  <c r="S50" i="31" s="1"/>
  <c r="I50" i="30"/>
  <c r="S50" i="30" s="1"/>
  <c r="I54" i="31"/>
  <c r="S54" i="31" s="1"/>
  <c r="I54" i="30"/>
  <c r="S54" i="30" s="1"/>
  <c r="I60" i="31"/>
  <c r="S60" i="31" s="1"/>
  <c r="I60" i="30"/>
  <c r="S60" i="30" s="1"/>
  <c r="I66" i="31"/>
  <c r="S66" i="31" s="1"/>
  <c r="I66" i="30"/>
  <c r="S66" i="30" s="1"/>
  <c r="I70" i="31"/>
  <c r="S70" i="31" s="1"/>
  <c r="I70" i="30"/>
  <c r="S70" i="30" s="1"/>
  <c r="I76" i="31"/>
  <c r="S76" i="31" s="1"/>
  <c r="I76" i="30"/>
  <c r="S76" i="30" s="1"/>
  <c r="I82" i="31"/>
  <c r="S82" i="31" s="1"/>
  <c r="I82" i="30"/>
  <c r="S82" i="30" s="1"/>
  <c r="I88" i="31"/>
  <c r="S88" i="31" s="1"/>
  <c r="I88" i="30"/>
  <c r="S88" i="30" s="1"/>
  <c r="I94" i="31"/>
  <c r="S94" i="31" s="1"/>
  <c r="I94" i="30"/>
  <c r="S94" i="30" s="1"/>
  <c r="I98" i="31"/>
  <c r="S98" i="31" s="1"/>
  <c r="I98" i="30"/>
  <c r="S98" i="30" s="1"/>
  <c r="I104" i="31"/>
  <c r="S104" i="31" s="1"/>
  <c r="I104" i="30"/>
  <c r="S104" i="30" s="1"/>
  <c r="I110" i="30"/>
  <c r="S110" i="30" s="1"/>
  <c r="I110" i="31"/>
  <c r="S110" i="31" s="1"/>
  <c r="I114" i="31"/>
  <c r="S114" i="31" s="1"/>
  <c r="I114" i="30"/>
  <c r="S114" i="30" s="1"/>
  <c r="I118" i="31"/>
  <c r="S118" i="31" s="1"/>
  <c r="I118" i="30"/>
  <c r="S118" i="30" s="1"/>
  <c r="I124" i="31"/>
  <c r="S124" i="31" s="1"/>
  <c r="I124" i="30"/>
  <c r="S124" i="30" s="1"/>
  <c r="I126" i="31"/>
  <c r="S126" i="31" s="1"/>
  <c r="I126" i="30"/>
  <c r="S126" i="30" s="1"/>
  <c r="I130" i="31"/>
  <c r="S130" i="31" s="1"/>
  <c r="I130" i="30"/>
  <c r="S130" i="30" s="1"/>
  <c r="I134" i="31"/>
  <c r="S134" i="31" s="1"/>
  <c r="I134" i="30"/>
  <c r="S134" i="30" s="1"/>
  <c r="I138" i="31"/>
  <c r="S138" i="31" s="1"/>
  <c r="I138" i="30"/>
  <c r="S138" i="30" s="1"/>
  <c r="I142" i="31"/>
  <c r="S142" i="31" s="1"/>
  <c r="I142" i="30"/>
  <c r="S142" i="30" s="1"/>
  <c r="I148" i="31"/>
  <c r="S148" i="31" s="1"/>
  <c r="I148" i="30"/>
  <c r="S148" i="30" s="1"/>
  <c r="I152" i="31"/>
  <c r="S152" i="31" s="1"/>
  <c r="I152" i="30"/>
  <c r="S152" i="30" s="1"/>
  <c r="I154" i="31"/>
  <c r="S154" i="31" s="1"/>
  <c r="I154" i="30"/>
  <c r="S154" i="30" s="1"/>
  <c r="I158" i="31"/>
  <c r="S158" i="31" s="1"/>
  <c r="I158" i="30"/>
  <c r="S158" i="30" s="1"/>
  <c r="I162" i="31"/>
  <c r="S162" i="31" s="1"/>
  <c r="I162" i="30"/>
  <c r="S162" i="30" s="1"/>
  <c r="I166" i="31"/>
  <c r="S166" i="31" s="1"/>
  <c r="I166" i="30"/>
  <c r="S166" i="30" s="1"/>
  <c r="I170" i="31"/>
  <c r="S170" i="31" s="1"/>
  <c r="I170" i="30"/>
  <c r="S170" i="30" s="1"/>
  <c r="I174" i="31"/>
  <c r="S174" i="31" s="1"/>
  <c r="I174" i="30"/>
  <c r="S174" i="30" s="1"/>
  <c r="I178" i="31"/>
  <c r="S178" i="31" s="1"/>
  <c r="I178" i="30"/>
  <c r="S178" i="30" s="1"/>
  <c r="I182" i="31"/>
  <c r="S182" i="31" s="1"/>
  <c r="I182" i="30"/>
  <c r="S182" i="30" s="1"/>
  <c r="I186" i="31"/>
  <c r="S186" i="31" s="1"/>
  <c r="I186" i="30"/>
  <c r="S186" i="30" s="1"/>
  <c r="I192" i="31"/>
  <c r="S192" i="31" s="1"/>
  <c r="I192" i="30"/>
  <c r="S192" i="30" s="1"/>
  <c r="I196" i="31"/>
  <c r="S196" i="31" s="1"/>
  <c r="I196" i="30"/>
  <c r="S196" i="30" s="1"/>
  <c r="I200" i="31"/>
  <c r="S200" i="31" s="1"/>
  <c r="I200" i="30"/>
  <c r="S200" i="30" s="1"/>
  <c r="I202" i="31"/>
  <c r="S202" i="31" s="1"/>
  <c r="I202" i="30"/>
  <c r="S202" i="30" s="1"/>
  <c r="I206" i="31"/>
  <c r="S206" i="31" s="1"/>
  <c r="I206" i="30"/>
  <c r="S206" i="30" s="1"/>
  <c r="I208" i="31"/>
  <c r="S208" i="31" s="1"/>
  <c r="I208" i="30"/>
  <c r="S208" i="30" s="1"/>
  <c r="I210" i="31"/>
  <c r="S210" i="31" s="1"/>
  <c r="I210" i="30"/>
  <c r="S210" i="30" s="1"/>
  <c r="I214" i="31"/>
  <c r="S214" i="31" s="1"/>
  <c r="I214" i="30"/>
  <c r="S214" i="30" s="1"/>
  <c r="L399" i="31"/>
  <c r="L399" i="30"/>
  <c r="W399" i="30" s="1"/>
  <c r="L407" i="31"/>
  <c r="W407" i="31" s="1"/>
  <c r="L407" i="30"/>
  <c r="W407" i="30" s="1"/>
  <c r="L419" i="31"/>
  <c r="L419" i="30"/>
  <c r="L431" i="31"/>
  <c r="W431" i="31" s="1"/>
  <c r="L431" i="30"/>
  <c r="L443" i="31"/>
  <c r="L443" i="30"/>
  <c r="L455" i="31"/>
  <c r="W455" i="31" s="1"/>
  <c r="L455" i="30"/>
  <c r="W455" i="30" s="1"/>
  <c r="AL122" i="13"/>
  <c r="AL354" i="13"/>
  <c r="AL380" i="13"/>
  <c r="AL388" i="13"/>
  <c r="AL399" i="13"/>
  <c r="AL401" i="13"/>
  <c r="AL407" i="13"/>
  <c r="AL451" i="13"/>
  <c r="AL453" i="13"/>
  <c r="AL467" i="13"/>
  <c r="AL491" i="13"/>
  <c r="AL497" i="13"/>
  <c r="L2" i="31"/>
  <c r="L2" i="30"/>
  <c r="W2" i="30" s="1"/>
  <c r="L4" i="30"/>
  <c r="W4" i="30" s="1"/>
  <c r="L4" i="31"/>
  <c r="L6" i="30"/>
  <c r="L6" i="31"/>
  <c r="W6" i="31" s="1"/>
  <c r="L8" i="30"/>
  <c r="W8" i="30" s="1"/>
  <c r="L8" i="31"/>
  <c r="W8" i="31" s="1"/>
  <c r="L10" i="30"/>
  <c r="W10" i="30" s="1"/>
  <c r="L10" i="31"/>
  <c r="L12" i="31"/>
  <c r="W12" i="31" s="1"/>
  <c r="L12" i="30"/>
  <c r="L14" i="30"/>
  <c r="W14" i="30" s="1"/>
  <c r="L14" i="31"/>
  <c r="W14" i="31" s="1"/>
  <c r="L16" i="31"/>
  <c r="W16" i="31" s="1"/>
  <c r="L16" i="30"/>
  <c r="W16" i="30" s="1"/>
  <c r="L18" i="31"/>
  <c r="L18" i="30"/>
  <c r="L20" i="31"/>
  <c r="V20" i="31" s="1"/>
  <c r="L20" i="30"/>
  <c r="L22" i="31"/>
  <c r="W22" i="31" s="1"/>
  <c r="L22" i="30"/>
  <c r="W22" i="30" s="1"/>
  <c r="L24" i="30"/>
  <c r="W24" i="30" s="1"/>
  <c r="L24" i="31"/>
  <c r="L26" i="31"/>
  <c r="L26" i="30"/>
  <c r="W26" i="30" s="1"/>
  <c r="L28" i="31"/>
  <c r="W28" i="31" s="1"/>
  <c r="L28" i="30"/>
  <c r="W28" i="30" s="1"/>
  <c r="L30" i="31"/>
  <c r="L30" i="30"/>
  <c r="W30" i="30" s="1"/>
  <c r="L32" i="30"/>
  <c r="W32" i="30" s="1"/>
  <c r="L32" i="31"/>
  <c r="L34" i="31"/>
  <c r="W34" i="31" s="1"/>
  <c r="L34" i="30"/>
  <c r="W34" i="30" s="1"/>
  <c r="L36" i="31"/>
  <c r="W36" i="31" s="1"/>
  <c r="L36" i="30"/>
  <c r="W36" i="30" s="1"/>
  <c r="L38" i="31"/>
  <c r="L38" i="30"/>
  <c r="L40" i="30"/>
  <c r="W40" i="30" s="1"/>
  <c r="L40" i="31"/>
  <c r="W40" i="31" s="1"/>
  <c r="L42" i="31"/>
  <c r="L42" i="30"/>
  <c r="L44" i="31"/>
  <c r="W44" i="31" s="1"/>
  <c r="L44" i="30"/>
  <c r="L46" i="31"/>
  <c r="L46" i="30"/>
  <c r="W46" i="30" s="1"/>
  <c r="L48" i="30"/>
  <c r="W48" i="30" s="1"/>
  <c r="L48" i="31"/>
  <c r="W48" i="31" s="1"/>
  <c r="L50" i="31"/>
  <c r="W50" i="31" s="1"/>
  <c r="L50" i="30"/>
  <c r="W50" i="30" s="1"/>
  <c r="L52" i="31"/>
  <c r="W52" i="31" s="1"/>
  <c r="L52" i="30"/>
  <c r="L54" i="31"/>
  <c r="L54" i="30"/>
  <c r="W54" i="30" s="1"/>
  <c r="L56" i="30"/>
  <c r="W56" i="30" s="1"/>
  <c r="L56" i="31"/>
  <c r="L58" i="31"/>
  <c r="L58" i="30"/>
  <c r="L60" i="31"/>
  <c r="W60" i="31" s="1"/>
  <c r="L60" i="30"/>
  <c r="L62" i="31"/>
  <c r="L62" i="30"/>
  <c r="L64" i="30"/>
  <c r="W64" i="30" s="1"/>
  <c r="L64" i="31"/>
  <c r="L66" i="31"/>
  <c r="W66" i="31" s="1"/>
  <c r="L66" i="30"/>
  <c r="W66" i="30" s="1"/>
  <c r="L68" i="31"/>
  <c r="W68" i="31" s="1"/>
  <c r="L68" i="30"/>
  <c r="L70" i="31"/>
  <c r="L70" i="30"/>
  <c r="W70" i="30" s="1"/>
  <c r="L72" i="30"/>
  <c r="W72" i="30" s="1"/>
  <c r="L72" i="31"/>
  <c r="W72" i="31" s="1"/>
  <c r="L74" i="31"/>
  <c r="L74" i="30"/>
  <c r="L76" i="31"/>
  <c r="W76" i="31" s="1"/>
  <c r="L76" i="30"/>
  <c r="L78" i="31"/>
  <c r="L78" i="30"/>
  <c r="L80" i="31"/>
  <c r="W80" i="31" s="1"/>
  <c r="L80" i="30"/>
  <c r="W80" i="30" s="1"/>
  <c r="L82" i="31"/>
  <c r="W82" i="31" s="1"/>
  <c r="L82" i="30"/>
  <c r="W82" i="30" s="1"/>
  <c r="L84" i="31"/>
  <c r="W84" i="31" s="1"/>
  <c r="L84" i="30"/>
  <c r="L86" i="31"/>
  <c r="L86" i="30"/>
  <c r="W86" i="30" s="1"/>
  <c r="L88" i="31"/>
  <c r="W88" i="31" s="1"/>
  <c r="L88" i="30"/>
  <c r="W88" i="30" s="1"/>
  <c r="L90" i="31"/>
  <c r="L90" i="30"/>
  <c r="L92" i="31"/>
  <c r="W92" i="31" s="1"/>
  <c r="L92" i="30"/>
  <c r="L94" i="31"/>
  <c r="L94" i="30"/>
  <c r="L96" i="31"/>
  <c r="W96" i="31" s="1"/>
  <c r="L96" i="30"/>
  <c r="W96" i="30" s="1"/>
  <c r="L98" i="31"/>
  <c r="L98" i="30"/>
  <c r="W98" i="30" s="1"/>
  <c r="L100" i="31"/>
  <c r="W100" i="31" s="1"/>
  <c r="L100" i="30"/>
  <c r="L102" i="31"/>
  <c r="W102" i="31" s="1"/>
  <c r="L102" i="30"/>
  <c r="W102" i="30" s="1"/>
  <c r="L104" i="31"/>
  <c r="W104" i="31" s="1"/>
  <c r="L104" i="30"/>
  <c r="W104" i="30" s="1"/>
  <c r="L106" i="31"/>
  <c r="L106" i="30"/>
  <c r="W106" i="30" s="1"/>
  <c r="L108" i="31"/>
  <c r="W108" i="31" s="1"/>
  <c r="L108" i="30"/>
  <c r="L110" i="31"/>
  <c r="W110" i="31" s="1"/>
  <c r="L110" i="30"/>
  <c r="L112" i="31"/>
  <c r="W112" i="31" s="1"/>
  <c r="L112" i="30"/>
  <c r="W112" i="30" s="1"/>
  <c r="L114" i="30"/>
  <c r="L114" i="31"/>
  <c r="L116" i="31"/>
  <c r="W116" i="31" s="1"/>
  <c r="L116" i="30"/>
  <c r="L118" i="31"/>
  <c r="L118" i="30"/>
  <c r="L120" i="31"/>
  <c r="W120" i="31" s="1"/>
  <c r="L120" i="30"/>
  <c r="W120" i="30" s="1"/>
  <c r="L122" i="30"/>
  <c r="V122" i="30" s="1"/>
  <c r="L122" i="31"/>
  <c r="L124" i="31"/>
  <c r="W124" i="31" s="1"/>
  <c r="L124" i="30"/>
  <c r="L126" i="31"/>
  <c r="W126" i="31" s="1"/>
  <c r="L126" i="30"/>
  <c r="W126" i="30" s="1"/>
  <c r="L128" i="31"/>
  <c r="W128" i="31" s="1"/>
  <c r="L128" i="30"/>
  <c r="W128" i="30" s="1"/>
  <c r="L130" i="31"/>
  <c r="L130" i="30"/>
  <c r="W130" i="30" s="1"/>
  <c r="L132" i="31"/>
  <c r="W132" i="31" s="1"/>
  <c r="L132" i="30"/>
  <c r="L134" i="31"/>
  <c r="W134" i="31" s="1"/>
  <c r="L134" i="30"/>
  <c r="L136" i="31"/>
  <c r="W136" i="31" s="1"/>
  <c r="L136" i="30"/>
  <c r="W136" i="30" s="1"/>
  <c r="L138" i="31"/>
  <c r="L138" i="30"/>
  <c r="L140" i="31"/>
  <c r="W140" i="31" s="1"/>
  <c r="L140" i="30"/>
  <c r="L142" i="31"/>
  <c r="V142" i="31" s="1"/>
  <c r="L142" i="30"/>
  <c r="L144" i="31"/>
  <c r="W144" i="31" s="1"/>
  <c r="L144" i="30"/>
  <c r="W144" i="30" s="1"/>
  <c r="L146" i="30"/>
  <c r="L146" i="31"/>
  <c r="L148" i="31"/>
  <c r="W148" i="31" s="1"/>
  <c r="L148" i="30"/>
  <c r="L150" i="31"/>
  <c r="L150" i="30"/>
  <c r="L152" i="31"/>
  <c r="W152" i="31" s="1"/>
  <c r="L152" i="30"/>
  <c r="L154" i="31"/>
  <c r="L154" i="30"/>
  <c r="L156" i="31"/>
  <c r="W156" i="31" s="1"/>
  <c r="L156" i="30"/>
  <c r="L158" i="31"/>
  <c r="L158" i="30"/>
  <c r="L160" i="31"/>
  <c r="W160" i="31" s="1"/>
  <c r="L160" i="30"/>
  <c r="L162" i="31"/>
  <c r="L162" i="30"/>
  <c r="L164" i="31"/>
  <c r="W164" i="31" s="1"/>
  <c r="L164" i="30"/>
  <c r="L166" i="31"/>
  <c r="L166" i="30"/>
  <c r="L168" i="31"/>
  <c r="W168" i="31" s="1"/>
  <c r="L168" i="30"/>
  <c r="L170" i="31"/>
  <c r="V170" i="31" s="1"/>
  <c r="L170" i="30"/>
  <c r="L172" i="31"/>
  <c r="W172" i="31" s="1"/>
  <c r="L172" i="30"/>
  <c r="L174" i="31"/>
  <c r="V174" i="31" s="1"/>
  <c r="L174" i="30"/>
  <c r="L176" i="31"/>
  <c r="W176" i="31" s="1"/>
  <c r="L176" i="30"/>
  <c r="L178" i="31"/>
  <c r="L178" i="30"/>
  <c r="L180" i="31"/>
  <c r="W180" i="31" s="1"/>
  <c r="L180" i="30"/>
  <c r="L182" i="31"/>
  <c r="L182" i="30"/>
  <c r="L184" i="31"/>
  <c r="W184" i="31" s="1"/>
  <c r="L184" i="30"/>
  <c r="L186" i="31"/>
  <c r="L186" i="30"/>
  <c r="L188" i="31"/>
  <c r="W188" i="31" s="1"/>
  <c r="L188" i="30"/>
  <c r="L190" i="31"/>
  <c r="W190" i="31" s="1"/>
  <c r="L190" i="30"/>
  <c r="L192" i="31"/>
  <c r="W192" i="31" s="1"/>
  <c r="L192" i="30"/>
  <c r="L194" i="31"/>
  <c r="L194" i="30"/>
  <c r="L196" i="31"/>
  <c r="W196" i="31" s="1"/>
  <c r="L196" i="30"/>
  <c r="L198" i="31"/>
  <c r="W198" i="31" s="1"/>
  <c r="L198" i="30"/>
  <c r="L200" i="31"/>
  <c r="W200" i="31" s="1"/>
  <c r="L200" i="30"/>
  <c r="L202" i="31"/>
  <c r="L202" i="30"/>
  <c r="L204" i="31"/>
  <c r="W204" i="31" s="1"/>
  <c r="L204" i="30"/>
  <c r="L206" i="31"/>
  <c r="W206" i="31" s="1"/>
  <c r="L206" i="30"/>
  <c r="L208" i="31"/>
  <c r="W208" i="31" s="1"/>
  <c r="L208" i="30"/>
  <c r="L210" i="30"/>
  <c r="L210" i="31"/>
  <c r="L212" i="31"/>
  <c r="W212" i="31" s="1"/>
  <c r="L212" i="30"/>
  <c r="L214" i="31"/>
  <c r="L214" i="30"/>
  <c r="W214" i="30" s="1"/>
  <c r="L216" i="31"/>
  <c r="W216" i="31" s="1"/>
  <c r="L216" i="30"/>
  <c r="L218" i="31"/>
  <c r="L218" i="30"/>
  <c r="W218" i="30" s="1"/>
  <c r="L220" i="31"/>
  <c r="W220" i="31" s="1"/>
  <c r="L220" i="30"/>
  <c r="L222" i="31"/>
  <c r="L222" i="30"/>
  <c r="L224" i="31"/>
  <c r="W224" i="31" s="1"/>
  <c r="L224" i="30"/>
  <c r="L226" i="31"/>
  <c r="L226" i="30"/>
  <c r="W226" i="30" s="1"/>
  <c r="L228" i="31"/>
  <c r="W228" i="31" s="1"/>
  <c r="L228" i="30"/>
  <c r="L230" i="31"/>
  <c r="L230" i="30"/>
  <c r="W230" i="30" s="1"/>
  <c r="L232" i="31"/>
  <c r="W232" i="31" s="1"/>
  <c r="L232" i="30"/>
  <c r="L234" i="31"/>
  <c r="L234" i="30"/>
  <c r="W234" i="30" s="1"/>
  <c r="L236" i="31"/>
  <c r="W236" i="31" s="1"/>
  <c r="L236" i="30"/>
  <c r="L238" i="31"/>
  <c r="L238" i="30"/>
  <c r="W238" i="30" s="1"/>
  <c r="L240" i="31"/>
  <c r="W240" i="31" s="1"/>
  <c r="L240" i="30"/>
  <c r="L242" i="31"/>
  <c r="L242" i="30"/>
  <c r="W242" i="30" s="1"/>
  <c r="L244" i="31"/>
  <c r="W244" i="31" s="1"/>
  <c r="L244" i="30"/>
  <c r="L246" i="31"/>
  <c r="W246" i="31" s="1"/>
  <c r="L246" i="30"/>
  <c r="W246" i="30" s="1"/>
  <c r="L248" i="31"/>
  <c r="W248" i="31" s="1"/>
  <c r="L248" i="30"/>
  <c r="L250" i="31"/>
  <c r="L250" i="30"/>
  <c r="W250" i="30" s="1"/>
  <c r="L290" i="31"/>
  <c r="W290" i="31" s="1"/>
  <c r="L290" i="30"/>
  <c r="L292" i="31"/>
  <c r="W292" i="31" s="1"/>
  <c r="L292" i="30"/>
  <c r="W292" i="30" s="1"/>
  <c r="L294" i="31"/>
  <c r="W294" i="31" s="1"/>
  <c r="L294" i="30"/>
  <c r="L296" i="31"/>
  <c r="L296" i="30"/>
  <c r="W296" i="30" s="1"/>
  <c r="L298" i="31"/>
  <c r="W298" i="31" s="1"/>
  <c r="L298" i="30"/>
  <c r="L300" i="31"/>
  <c r="L300" i="30"/>
  <c r="W300" i="30" s="1"/>
  <c r="L389" i="31"/>
  <c r="W389" i="31" s="1"/>
  <c r="L389" i="30"/>
  <c r="L393" i="31"/>
  <c r="L393" i="30"/>
  <c r="W393" i="30" s="1"/>
  <c r="L396" i="31"/>
  <c r="W396" i="31" s="1"/>
  <c r="L396" i="30"/>
  <c r="L400" i="31"/>
  <c r="W400" i="31" s="1"/>
  <c r="L400" i="30"/>
  <c r="W400" i="30" s="1"/>
  <c r="L404" i="31"/>
  <c r="W404" i="31" s="1"/>
  <c r="L404" i="30"/>
  <c r="L408" i="31"/>
  <c r="L408" i="30"/>
  <c r="W408" i="30" s="1"/>
  <c r="L412" i="31"/>
  <c r="W412" i="31" s="1"/>
  <c r="L412" i="30"/>
  <c r="L416" i="31"/>
  <c r="L416" i="30"/>
  <c r="W416" i="30" s="1"/>
  <c r="L424" i="31"/>
  <c r="W424" i="31" s="1"/>
  <c r="L424" i="30"/>
  <c r="L428" i="31"/>
  <c r="L428" i="30"/>
  <c r="L432" i="31"/>
  <c r="W432" i="31" s="1"/>
  <c r="L432" i="30"/>
  <c r="L436" i="31"/>
  <c r="L436" i="30"/>
  <c r="W436" i="30" s="1"/>
  <c r="L440" i="31"/>
  <c r="V440" i="31" s="1"/>
  <c r="L440" i="30"/>
  <c r="L444" i="31"/>
  <c r="L444" i="30"/>
  <c r="W444" i="30" s="1"/>
  <c r="L448" i="31"/>
  <c r="W448" i="31" s="1"/>
  <c r="L448" i="30"/>
  <c r="L456" i="31"/>
  <c r="W456" i="31" s="1"/>
  <c r="L456" i="30"/>
  <c r="L460" i="31"/>
  <c r="L460" i="30"/>
  <c r="W460" i="30" s="1"/>
  <c r="AF8" i="13"/>
  <c r="AM104" i="20"/>
  <c r="AL112" i="13"/>
  <c r="AM107" i="20"/>
  <c r="AL115" i="13"/>
  <c r="AL116" i="13"/>
  <c r="AF123" i="13"/>
  <c r="AM121" i="20"/>
  <c r="AL129" i="13"/>
  <c r="AF139" i="13"/>
  <c r="AL143" i="13"/>
  <c r="AF147" i="13"/>
  <c r="AF161" i="13"/>
  <c r="AK161" i="13"/>
  <c r="AF165" i="13"/>
  <c r="AL169" i="13"/>
  <c r="AL171" i="13"/>
  <c r="AF175" i="13"/>
  <c r="AF186" i="13"/>
  <c r="AL193" i="13"/>
  <c r="AL197" i="13"/>
  <c r="AF203" i="13"/>
  <c r="AL207" i="13"/>
  <c r="AF211" i="13"/>
  <c r="AL221" i="13"/>
  <c r="AF225" i="13"/>
  <c r="AK225" i="13"/>
  <c r="AF229" i="13"/>
  <c r="AF231" i="13"/>
  <c r="AL233" i="13"/>
  <c r="AL235" i="13"/>
  <c r="AF239" i="13"/>
  <c r="AL255" i="13"/>
  <c r="AF259" i="13"/>
  <c r="AM170" i="20"/>
  <c r="AL269" i="13"/>
  <c r="AF277" i="13"/>
  <c r="AF279" i="13"/>
  <c r="AM182" i="20"/>
  <c r="AL281" i="13"/>
  <c r="AL283" i="13"/>
  <c r="AM190" i="20"/>
  <c r="AL289" i="13"/>
  <c r="AF290" i="13"/>
  <c r="AM194" i="20"/>
  <c r="AL293" i="13"/>
  <c r="AF299" i="13"/>
  <c r="AF301" i="13"/>
  <c r="AF305" i="13"/>
  <c r="AF307" i="13"/>
  <c r="AF309" i="13"/>
  <c r="AF311" i="13"/>
  <c r="AF313" i="13"/>
  <c r="AF315" i="13"/>
  <c r="AF317" i="13"/>
  <c r="AF319" i="13"/>
  <c r="AF321" i="13"/>
  <c r="AF323" i="13"/>
  <c r="AF325" i="13"/>
  <c r="AF329" i="13"/>
  <c r="AF331" i="13"/>
  <c r="AF335" i="13"/>
  <c r="AF337" i="13"/>
  <c r="AF339" i="13"/>
  <c r="AF341" i="13"/>
  <c r="AF343" i="13"/>
  <c r="AF345" i="13"/>
  <c r="AF349" i="13"/>
  <c r="AF351" i="13"/>
  <c r="AF353" i="13"/>
  <c r="AF355" i="13"/>
  <c r="AF357" i="13"/>
  <c r="AF359" i="13"/>
  <c r="AF363" i="13"/>
  <c r="AF365" i="13"/>
  <c r="AF367" i="13"/>
  <c r="AF369" i="13"/>
  <c r="AF373" i="13"/>
  <c r="AF375" i="13"/>
  <c r="AF377" i="13"/>
  <c r="AF379" i="13"/>
  <c r="AF381" i="13"/>
  <c r="AF383" i="13"/>
  <c r="AF385" i="13"/>
  <c r="AF387" i="13"/>
  <c r="AF391" i="13"/>
  <c r="AF393" i="13"/>
  <c r="AF398" i="13"/>
  <c r="AF400" i="13"/>
  <c r="AF402" i="13"/>
  <c r="AF406" i="13"/>
  <c r="AF408" i="13"/>
  <c r="AF410" i="13"/>
  <c r="AF412" i="13"/>
  <c r="AF414" i="13"/>
  <c r="AF416" i="13"/>
  <c r="AF418" i="13"/>
  <c r="AF420" i="13"/>
  <c r="AF422" i="13"/>
  <c r="AF424" i="13"/>
  <c r="AF426" i="13"/>
  <c r="AF428" i="13"/>
  <c r="AF430" i="13"/>
  <c r="AF432" i="13"/>
  <c r="AF434" i="13"/>
  <c r="AF436" i="13"/>
  <c r="AF438" i="13"/>
  <c r="AF440" i="13"/>
  <c r="AF442" i="13"/>
  <c r="AF444" i="13"/>
  <c r="AF446" i="13"/>
  <c r="AF448" i="13"/>
  <c r="AF450" i="13"/>
  <c r="AF452" i="13"/>
  <c r="AF454" i="13"/>
  <c r="AF456" i="13"/>
  <c r="AF458" i="13"/>
  <c r="AF460" i="13"/>
  <c r="AF462" i="13"/>
  <c r="AF464" i="13"/>
  <c r="AF468" i="13"/>
  <c r="AF470" i="13"/>
  <c r="AF472" i="13"/>
  <c r="AF474" i="13"/>
  <c r="AF476" i="13"/>
  <c r="AF478" i="13"/>
  <c r="AF480" i="13"/>
  <c r="AF482" i="13"/>
  <c r="AF484" i="13"/>
  <c r="AF486" i="13"/>
  <c r="AF488" i="13"/>
  <c r="AF490" i="13"/>
  <c r="AF492" i="13"/>
  <c r="AF494" i="13"/>
  <c r="AF496" i="13"/>
  <c r="AF498" i="13"/>
  <c r="AF500" i="13"/>
  <c r="AF502" i="13"/>
  <c r="AF504" i="13"/>
  <c r="AF506" i="13"/>
  <c r="AF508" i="13"/>
  <c r="AF510" i="13"/>
  <c r="AF512" i="13"/>
  <c r="AF514" i="13"/>
  <c r="AF516" i="13"/>
  <c r="AE4" i="18"/>
  <c r="AE5" i="18"/>
  <c r="AK16" i="18"/>
  <c r="AE20" i="18"/>
  <c r="AE21" i="18"/>
  <c r="AK32" i="18"/>
  <c r="AE36" i="18"/>
  <c r="AE37" i="18"/>
  <c r="AK48" i="18"/>
  <c r="AE52" i="18"/>
  <c r="AE53" i="18"/>
  <c r="AK64" i="18"/>
  <c r="AE71" i="18"/>
  <c r="AK92" i="18"/>
  <c r="AK93" i="18"/>
  <c r="AK95" i="18"/>
  <c r="AE102" i="18"/>
  <c r="AE117" i="18"/>
  <c r="AK129" i="18"/>
  <c r="AE134" i="18"/>
  <c r="AK138" i="18"/>
  <c r="AK139" i="18"/>
  <c r="AE149" i="18"/>
  <c r="AE165" i="18"/>
  <c r="AE181" i="18"/>
  <c r="AE197" i="18"/>
  <c r="AK215" i="18"/>
  <c r="AE218" i="18"/>
  <c r="AE232" i="18"/>
  <c r="AE233" i="18"/>
  <c r="AK237" i="18"/>
  <c r="AK240" i="18"/>
  <c r="AK241" i="18"/>
  <c r="AK242" i="18"/>
  <c r="AE248" i="18"/>
  <c r="AE249" i="18"/>
  <c r="AL253" i="18"/>
  <c r="AF254" i="18"/>
  <c r="AE256" i="18"/>
  <c r="AF256" i="18"/>
  <c r="AF261" i="18"/>
  <c r="AF263" i="18"/>
  <c r="AK271" i="18"/>
  <c r="AF274" i="18"/>
  <c r="AE276" i="18"/>
  <c r="AF276" i="18"/>
  <c r="AF281" i="18"/>
  <c r="AF283" i="18"/>
  <c r="AF287" i="18"/>
  <c r="AK292" i="18"/>
  <c r="AK294" i="18"/>
  <c r="AE300" i="18"/>
  <c r="AF305" i="18"/>
  <c r="AF307" i="18"/>
  <c r="AK309" i="18"/>
  <c r="AL309" i="18"/>
  <c r="AK310" i="18"/>
  <c r="AL310" i="18"/>
  <c r="AE313" i="18"/>
  <c r="AK316" i="18"/>
  <c r="AE318" i="18"/>
  <c r="AE329" i="18"/>
  <c r="AF334" i="18"/>
  <c r="AK339" i="18"/>
  <c r="AL339" i="18"/>
  <c r="AK343" i="18"/>
  <c r="L452" i="30"/>
  <c r="W452" i="30" s="1"/>
  <c r="L219" i="30"/>
  <c r="I216" i="30"/>
  <c r="S216" i="30" s="1"/>
  <c r="I4" i="31"/>
  <c r="S4" i="31" s="1"/>
  <c r="I4" i="30"/>
  <c r="S4" i="30" s="1"/>
  <c r="I10" i="31"/>
  <c r="S10" i="31" s="1"/>
  <c r="I10" i="30"/>
  <c r="S10" i="30" s="1"/>
  <c r="I16" i="31"/>
  <c r="S16" i="31" s="1"/>
  <c r="I16" i="30"/>
  <c r="S16" i="30" s="1"/>
  <c r="I22" i="31"/>
  <c r="S22" i="31" s="1"/>
  <c r="I22" i="30"/>
  <c r="S22" i="30" s="1"/>
  <c r="I28" i="30"/>
  <c r="S28" i="30" s="1"/>
  <c r="I28" i="31"/>
  <c r="S28" i="31" s="1"/>
  <c r="I34" i="31"/>
  <c r="S34" i="31" s="1"/>
  <c r="I34" i="30"/>
  <c r="S34" i="30" s="1"/>
  <c r="I40" i="30"/>
  <c r="S40" i="30" s="1"/>
  <c r="I40" i="31"/>
  <c r="S40" i="31" s="1"/>
  <c r="I46" i="31"/>
  <c r="S46" i="31" s="1"/>
  <c r="I46" i="30"/>
  <c r="S46" i="30" s="1"/>
  <c r="I52" i="31"/>
  <c r="S52" i="31" s="1"/>
  <c r="I52" i="30"/>
  <c r="S52" i="30" s="1"/>
  <c r="I58" i="31"/>
  <c r="S58" i="31" s="1"/>
  <c r="I58" i="30"/>
  <c r="S58" i="30" s="1"/>
  <c r="I62" i="31"/>
  <c r="S62" i="31" s="1"/>
  <c r="I62" i="30"/>
  <c r="S62" i="30" s="1"/>
  <c r="I68" i="31"/>
  <c r="S68" i="31" s="1"/>
  <c r="I68" i="30"/>
  <c r="S68" i="30" s="1"/>
  <c r="I74" i="31"/>
  <c r="S74" i="31" s="1"/>
  <c r="I74" i="30"/>
  <c r="S74" i="30" s="1"/>
  <c r="I80" i="31"/>
  <c r="S80" i="31" s="1"/>
  <c r="I80" i="30"/>
  <c r="S80" i="30" s="1"/>
  <c r="I86" i="31"/>
  <c r="S86" i="31" s="1"/>
  <c r="I86" i="30"/>
  <c r="S86" i="30" s="1"/>
  <c r="I90" i="31"/>
  <c r="S90" i="31" s="1"/>
  <c r="I90" i="30"/>
  <c r="S90" i="30" s="1"/>
  <c r="I96" i="31"/>
  <c r="S96" i="31" s="1"/>
  <c r="I96" i="30"/>
  <c r="S96" i="30" s="1"/>
  <c r="I100" i="31"/>
  <c r="S100" i="31" s="1"/>
  <c r="I100" i="30"/>
  <c r="S100" i="30" s="1"/>
  <c r="I102" i="31"/>
  <c r="S102" i="31" s="1"/>
  <c r="I102" i="30"/>
  <c r="S102" i="30" s="1"/>
  <c r="I106" i="31"/>
  <c r="S106" i="31" s="1"/>
  <c r="I106" i="30"/>
  <c r="S106" i="30" s="1"/>
  <c r="I112" i="31"/>
  <c r="S112" i="31" s="1"/>
  <c r="I112" i="30"/>
  <c r="S112" i="30" s="1"/>
  <c r="I116" i="31"/>
  <c r="S116" i="31" s="1"/>
  <c r="I116" i="30"/>
  <c r="S116" i="30" s="1"/>
  <c r="I120" i="31"/>
  <c r="S120" i="31" s="1"/>
  <c r="I120" i="30"/>
  <c r="S120" i="30" s="1"/>
  <c r="I122" i="31"/>
  <c r="S122" i="31" s="1"/>
  <c r="I122" i="30"/>
  <c r="S122" i="30" s="1"/>
  <c r="I128" i="31"/>
  <c r="S128" i="31" s="1"/>
  <c r="I128" i="30"/>
  <c r="S128" i="30" s="1"/>
  <c r="I132" i="31"/>
  <c r="S132" i="31" s="1"/>
  <c r="I132" i="30"/>
  <c r="S132" i="30" s="1"/>
  <c r="I136" i="31"/>
  <c r="S136" i="31" s="1"/>
  <c r="I136" i="30"/>
  <c r="I140" i="31"/>
  <c r="S140" i="31" s="1"/>
  <c r="I140" i="30"/>
  <c r="S140" i="30" s="1"/>
  <c r="I144" i="31"/>
  <c r="S144" i="31" s="1"/>
  <c r="I144" i="30"/>
  <c r="S144" i="30" s="1"/>
  <c r="I146" i="31"/>
  <c r="S146" i="31" s="1"/>
  <c r="I146" i="30"/>
  <c r="S146" i="30" s="1"/>
  <c r="I150" i="31"/>
  <c r="S150" i="31" s="1"/>
  <c r="I150" i="30"/>
  <c r="S150" i="30" s="1"/>
  <c r="I156" i="31"/>
  <c r="S156" i="31" s="1"/>
  <c r="I156" i="30"/>
  <c r="S156" i="30" s="1"/>
  <c r="I160" i="31"/>
  <c r="S160" i="31" s="1"/>
  <c r="I160" i="30"/>
  <c r="S160" i="30" s="1"/>
  <c r="I164" i="31"/>
  <c r="S164" i="31" s="1"/>
  <c r="I164" i="30"/>
  <c r="S164" i="30" s="1"/>
  <c r="I168" i="31"/>
  <c r="S168" i="31" s="1"/>
  <c r="I168" i="30"/>
  <c r="I172" i="31"/>
  <c r="S172" i="31" s="1"/>
  <c r="I172" i="30"/>
  <c r="S172" i="30" s="1"/>
  <c r="I176" i="31"/>
  <c r="S176" i="31" s="1"/>
  <c r="I176" i="30"/>
  <c r="S176" i="30" s="1"/>
  <c r="I180" i="31"/>
  <c r="S180" i="31" s="1"/>
  <c r="I180" i="30"/>
  <c r="S180" i="30" s="1"/>
  <c r="I188" i="31"/>
  <c r="S188" i="31" s="1"/>
  <c r="I188" i="30"/>
  <c r="S188" i="30" s="1"/>
  <c r="I218" i="31"/>
  <c r="S218" i="31" s="1"/>
  <c r="I218" i="30"/>
  <c r="S218" i="30" s="1"/>
  <c r="I220" i="31"/>
  <c r="S220" i="31" s="1"/>
  <c r="I220" i="30"/>
  <c r="S220" i="30" s="1"/>
  <c r="I222" i="31"/>
  <c r="S222" i="31" s="1"/>
  <c r="I222" i="30"/>
  <c r="I224" i="31"/>
  <c r="S224" i="31" s="1"/>
  <c r="I224" i="30"/>
  <c r="S224" i="30" s="1"/>
  <c r="I226" i="31"/>
  <c r="S226" i="31" s="1"/>
  <c r="I226" i="30"/>
  <c r="S226" i="30" s="1"/>
  <c r="I228" i="31"/>
  <c r="S228" i="31" s="1"/>
  <c r="I228" i="30"/>
  <c r="S228" i="30" s="1"/>
  <c r="I230" i="31"/>
  <c r="S230" i="31" s="1"/>
  <c r="I230" i="30"/>
  <c r="S230" i="30" s="1"/>
  <c r="I232" i="31"/>
  <c r="S232" i="31" s="1"/>
  <c r="I232" i="30"/>
  <c r="S232" i="30" s="1"/>
  <c r="I234" i="31"/>
  <c r="S234" i="31" s="1"/>
  <c r="I234" i="30"/>
  <c r="S234" i="30" s="1"/>
  <c r="I236" i="31"/>
  <c r="S236" i="31" s="1"/>
  <c r="I236" i="30"/>
  <c r="S236" i="30" s="1"/>
  <c r="I238" i="31"/>
  <c r="S238" i="31" s="1"/>
  <c r="I238" i="30"/>
  <c r="S238" i="30" s="1"/>
  <c r="I240" i="31"/>
  <c r="S240" i="31" s="1"/>
  <c r="I240" i="30"/>
  <c r="S240" i="30" s="1"/>
  <c r="I242" i="31"/>
  <c r="S242" i="31" s="1"/>
  <c r="I242" i="30"/>
  <c r="S242" i="30" s="1"/>
  <c r="I244" i="31"/>
  <c r="S244" i="31" s="1"/>
  <c r="I244" i="30"/>
  <c r="S244" i="30" s="1"/>
  <c r="I246" i="31"/>
  <c r="S246" i="31" s="1"/>
  <c r="I246" i="30"/>
  <c r="S246" i="30" s="1"/>
  <c r="I250" i="31"/>
  <c r="S250" i="31" s="1"/>
  <c r="I250" i="30"/>
  <c r="S250" i="30" s="1"/>
  <c r="I292" i="31"/>
  <c r="S292" i="31" s="1"/>
  <c r="I292" i="30"/>
  <c r="S292" i="30" s="1"/>
  <c r="I296" i="31"/>
  <c r="S296" i="31" s="1"/>
  <c r="I296" i="30"/>
  <c r="S296" i="30" s="1"/>
  <c r="I300" i="31"/>
  <c r="S300" i="31" s="1"/>
  <c r="I300" i="30"/>
  <c r="S300" i="30" s="1"/>
  <c r="L395" i="31"/>
  <c r="W395" i="31" s="1"/>
  <c r="L395" i="30"/>
  <c r="W395" i="30" s="1"/>
  <c r="L411" i="31"/>
  <c r="L411" i="30"/>
  <c r="W411" i="30" s="1"/>
  <c r="L423" i="31"/>
  <c r="W423" i="31" s="1"/>
  <c r="L423" i="30"/>
  <c r="L435" i="31"/>
  <c r="L435" i="30"/>
  <c r="W435" i="30" s="1"/>
  <c r="L447" i="31"/>
  <c r="W447" i="31" s="1"/>
  <c r="L447" i="30"/>
  <c r="W447" i="30" s="1"/>
  <c r="L459" i="31"/>
  <c r="L459" i="30"/>
  <c r="W459" i="30" s="1"/>
  <c r="AL8" i="13"/>
  <c r="AL136" i="13"/>
  <c r="AL286" i="13"/>
  <c r="AL328" i="13"/>
  <c r="AL330" i="13"/>
  <c r="AL332" i="13"/>
  <c r="AL366" i="13"/>
  <c r="AL417" i="13"/>
  <c r="AL421" i="13"/>
  <c r="AL423" i="13"/>
  <c r="AL427" i="13"/>
  <c r="AL501" i="13"/>
  <c r="AK104" i="18"/>
  <c r="AL263" i="18"/>
  <c r="I3" i="31"/>
  <c r="S3" i="31" s="1"/>
  <c r="I3" i="30"/>
  <c r="S3" i="30" s="1"/>
  <c r="I5" i="30"/>
  <c r="S5" i="30" s="1"/>
  <c r="I5" i="31"/>
  <c r="S5" i="31" s="1"/>
  <c r="I7" i="31"/>
  <c r="S7" i="31" s="1"/>
  <c r="I7" i="30"/>
  <c r="S7" i="30" s="1"/>
  <c r="I9" i="31"/>
  <c r="S9" i="31" s="1"/>
  <c r="I9" i="30"/>
  <c r="S9" i="30" s="1"/>
  <c r="I11" i="31"/>
  <c r="S11" i="31" s="1"/>
  <c r="I11" i="30"/>
  <c r="S11" i="30" s="1"/>
  <c r="I13" i="30"/>
  <c r="S13" i="30" s="1"/>
  <c r="I13" i="31"/>
  <c r="S13" i="31" s="1"/>
  <c r="I15" i="31"/>
  <c r="S15" i="31" s="1"/>
  <c r="I15" i="30"/>
  <c r="S15" i="30" s="1"/>
  <c r="I17" i="30"/>
  <c r="S17" i="30" s="1"/>
  <c r="I17" i="31"/>
  <c r="S17" i="31" s="1"/>
  <c r="I19" i="31"/>
  <c r="S19" i="31" s="1"/>
  <c r="I19" i="30"/>
  <c r="S19" i="30" s="1"/>
  <c r="I21" i="31"/>
  <c r="S21" i="31" s="1"/>
  <c r="I21" i="30"/>
  <c r="S21" i="30" s="1"/>
  <c r="I23" i="31"/>
  <c r="S23" i="31" s="1"/>
  <c r="I23" i="30"/>
  <c r="S23" i="30" s="1"/>
  <c r="I25" i="31"/>
  <c r="S25" i="31" s="1"/>
  <c r="I25" i="30"/>
  <c r="S25" i="30" s="1"/>
  <c r="I27" i="31"/>
  <c r="S27" i="31" s="1"/>
  <c r="I27" i="30"/>
  <c r="S27" i="30" s="1"/>
  <c r="I29" i="31"/>
  <c r="S29" i="31" s="1"/>
  <c r="I29" i="30"/>
  <c r="S29" i="30" s="1"/>
  <c r="I31" i="31"/>
  <c r="S31" i="31" s="1"/>
  <c r="I31" i="30"/>
  <c r="S31" i="30" s="1"/>
  <c r="I33" i="31"/>
  <c r="S33" i="31" s="1"/>
  <c r="I33" i="30"/>
  <c r="S33" i="30" s="1"/>
  <c r="I35" i="31"/>
  <c r="S35" i="31" s="1"/>
  <c r="I35" i="30"/>
  <c r="S35" i="30" s="1"/>
  <c r="I37" i="30"/>
  <c r="S37" i="30" s="1"/>
  <c r="I37" i="31"/>
  <c r="S37" i="31" s="1"/>
  <c r="I39" i="31"/>
  <c r="S39" i="31" s="1"/>
  <c r="I39" i="30"/>
  <c r="S39" i="30" s="1"/>
  <c r="I41" i="31"/>
  <c r="S41" i="31" s="1"/>
  <c r="I41" i="30"/>
  <c r="S41" i="30" s="1"/>
  <c r="I43" i="31"/>
  <c r="S43" i="31" s="1"/>
  <c r="I43" i="30"/>
  <c r="S43" i="30" s="1"/>
  <c r="I45" i="30"/>
  <c r="S45" i="30" s="1"/>
  <c r="I45" i="31"/>
  <c r="S45" i="31" s="1"/>
  <c r="I47" i="31"/>
  <c r="S47" i="31" s="1"/>
  <c r="I47" i="30"/>
  <c r="S47" i="30" s="1"/>
  <c r="I49" i="31"/>
  <c r="S49" i="31" s="1"/>
  <c r="I49" i="30"/>
  <c r="S49" i="30" s="1"/>
  <c r="I51" i="31"/>
  <c r="S51" i="31" s="1"/>
  <c r="I51" i="30"/>
  <c r="S51" i="30" s="1"/>
  <c r="I53" i="30"/>
  <c r="S53" i="30" s="1"/>
  <c r="I53" i="31"/>
  <c r="S53" i="31" s="1"/>
  <c r="I55" i="31"/>
  <c r="S55" i="31" s="1"/>
  <c r="I55" i="30"/>
  <c r="S55" i="30" s="1"/>
  <c r="I57" i="31"/>
  <c r="S57" i="31" s="1"/>
  <c r="I57" i="30"/>
  <c r="S57" i="30" s="1"/>
  <c r="I59" i="31"/>
  <c r="S59" i="31" s="1"/>
  <c r="I59" i="30"/>
  <c r="S59" i="30" s="1"/>
  <c r="I61" i="30"/>
  <c r="S61" i="30" s="1"/>
  <c r="I61" i="31"/>
  <c r="S61" i="31" s="1"/>
  <c r="I63" i="31"/>
  <c r="S63" i="31" s="1"/>
  <c r="I63" i="30"/>
  <c r="S63" i="30" s="1"/>
  <c r="I65" i="31"/>
  <c r="S65" i="31" s="1"/>
  <c r="I65" i="30"/>
  <c r="S65" i="30" s="1"/>
  <c r="I67" i="31"/>
  <c r="S67" i="31" s="1"/>
  <c r="I67" i="30"/>
  <c r="S67" i="30" s="1"/>
  <c r="I69" i="30"/>
  <c r="S69" i="30" s="1"/>
  <c r="I69" i="31"/>
  <c r="S69" i="31" s="1"/>
  <c r="I71" i="31"/>
  <c r="S71" i="31" s="1"/>
  <c r="I71" i="30"/>
  <c r="S71" i="30" s="1"/>
  <c r="I73" i="31"/>
  <c r="S73" i="31" s="1"/>
  <c r="I73" i="30"/>
  <c r="S73" i="30" s="1"/>
  <c r="I75" i="31"/>
  <c r="S75" i="31" s="1"/>
  <c r="I75" i="30"/>
  <c r="S75" i="30" s="1"/>
  <c r="I77" i="30"/>
  <c r="I77" i="31"/>
  <c r="S77" i="31" s="1"/>
  <c r="I79" i="31"/>
  <c r="S79" i="31" s="1"/>
  <c r="I79" i="30"/>
  <c r="S79" i="30" s="1"/>
  <c r="I81" i="31"/>
  <c r="S81" i="31" s="1"/>
  <c r="I81" i="30"/>
  <c r="S81" i="30" s="1"/>
  <c r="I83" i="31"/>
  <c r="S83" i="31" s="1"/>
  <c r="I83" i="30"/>
  <c r="S83" i="30" s="1"/>
  <c r="I85" i="30"/>
  <c r="S85" i="30" s="1"/>
  <c r="I85" i="31"/>
  <c r="S85" i="31" s="1"/>
  <c r="I87" i="31"/>
  <c r="S87" i="31" s="1"/>
  <c r="I87" i="30"/>
  <c r="S87" i="30" s="1"/>
  <c r="I89" i="31"/>
  <c r="S89" i="31" s="1"/>
  <c r="I89" i="30"/>
  <c r="S89" i="30" s="1"/>
  <c r="I91" i="31"/>
  <c r="S91" i="31" s="1"/>
  <c r="I91" i="30"/>
  <c r="S91" i="30" s="1"/>
  <c r="I93" i="30"/>
  <c r="S93" i="30" s="1"/>
  <c r="I93" i="31"/>
  <c r="S93" i="31" s="1"/>
  <c r="I95" i="31"/>
  <c r="S95" i="31" s="1"/>
  <c r="I95" i="30"/>
  <c r="S95" i="30" s="1"/>
  <c r="I97" i="31"/>
  <c r="S97" i="31" s="1"/>
  <c r="I97" i="30"/>
  <c r="S97" i="30" s="1"/>
  <c r="I99" i="31"/>
  <c r="S99" i="31" s="1"/>
  <c r="I99" i="30"/>
  <c r="S99" i="30" s="1"/>
  <c r="I101" i="30"/>
  <c r="S101" i="30" s="1"/>
  <c r="I101" i="31"/>
  <c r="S101" i="31" s="1"/>
  <c r="I103" i="31"/>
  <c r="S103" i="31" s="1"/>
  <c r="I103" i="30"/>
  <c r="S103" i="30" s="1"/>
  <c r="I105" i="31"/>
  <c r="S105" i="31" s="1"/>
  <c r="I105" i="30"/>
  <c r="S105" i="30" s="1"/>
  <c r="I107" i="31"/>
  <c r="S107" i="31" s="1"/>
  <c r="I107" i="30"/>
  <c r="S107" i="30" s="1"/>
  <c r="I109" i="31"/>
  <c r="S109" i="31" s="1"/>
  <c r="I109" i="30"/>
  <c r="I111" i="31"/>
  <c r="S111" i="31" s="1"/>
  <c r="I111" i="30"/>
  <c r="S111" i="30" s="1"/>
  <c r="I113" i="31"/>
  <c r="S113" i="31" s="1"/>
  <c r="I113" i="30"/>
  <c r="S113" i="30" s="1"/>
  <c r="I115" i="31"/>
  <c r="S115" i="31" s="1"/>
  <c r="I115" i="30"/>
  <c r="S115" i="30" s="1"/>
  <c r="I117" i="31"/>
  <c r="S117" i="31" s="1"/>
  <c r="I117" i="30"/>
  <c r="S117" i="30" s="1"/>
  <c r="I119" i="31"/>
  <c r="S119" i="31" s="1"/>
  <c r="I119" i="30"/>
  <c r="S119" i="30" s="1"/>
  <c r="I121" i="31"/>
  <c r="S121" i="31" s="1"/>
  <c r="I121" i="30"/>
  <c r="S121" i="30" s="1"/>
  <c r="I123" i="31"/>
  <c r="S123" i="31" s="1"/>
  <c r="I123" i="30"/>
  <c r="S123" i="30" s="1"/>
  <c r="I125" i="31"/>
  <c r="S125" i="31" s="1"/>
  <c r="I125" i="30"/>
  <c r="S125" i="30" s="1"/>
  <c r="I127" i="31"/>
  <c r="S127" i="31" s="1"/>
  <c r="I127" i="30"/>
  <c r="S127" i="30" s="1"/>
  <c r="I129" i="31"/>
  <c r="S129" i="31" s="1"/>
  <c r="I129" i="30"/>
  <c r="S129" i="30" s="1"/>
  <c r="I131" i="31"/>
  <c r="S131" i="31" s="1"/>
  <c r="I131" i="30"/>
  <c r="S131" i="30" s="1"/>
  <c r="I133" i="31"/>
  <c r="S133" i="31" s="1"/>
  <c r="I133" i="30"/>
  <c r="S133" i="30" s="1"/>
  <c r="I135" i="31"/>
  <c r="S135" i="31" s="1"/>
  <c r="I135" i="30"/>
  <c r="S135" i="30" s="1"/>
  <c r="I137" i="31"/>
  <c r="S137" i="31" s="1"/>
  <c r="I137" i="30"/>
  <c r="S137" i="30" s="1"/>
  <c r="I139" i="31"/>
  <c r="S139" i="31" s="1"/>
  <c r="I139" i="30"/>
  <c r="S139" i="30" s="1"/>
  <c r="I141" i="31"/>
  <c r="S141" i="31" s="1"/>
  <c r="I141" i="30"/>
  <c r="S141" i="30" s="1"/>
  <c r="I143" i="31"/>
  <c r="S143" i="31" s="1"/>
  <c r="I143" i="30"/>
  <c r="S143" i="30" s="1"/>
  <c r="I145" i="31"/>
  <c r="S145" i="31" s="1"/>
  <c r="I145" i="30"/>
  <c r="S145" i="30" s="1"/>
  <c r="I147" i="31"/>
  <c r="S147" i="31" s="1"/>
  <c r="I147" i="30"/>
  <c r="S147" i="30" s="1"/>
  <c r="I149" i="31"/>
  <c r="S149" i="31" s="1"/>
  <c r="I149" i="30"/>
  <c r="S149" i="30" s="1"/>
  <c r="I151" i="31"/>
  <c r="S151" i="31" s="1"/>
  <c r="I151" i="30"/>
  <c r="S151" i="30" s="1"/>
  <c r="I153" i="31"/>
  <c r="S153" i="31" s="1"/>
  <c r="I153" i="30"/>
  <c r="S153" i="30" s="1"/>
  <c r="I155" i="31"/>
  <c r="S155" i="31" s="1"/>
  <c r="I155" i="30"/>
  <c r="S155" i="30" s="1"/>
  <c r="I157" i="31"/>
  <c r="S157" i="31" s="1"/>
  <c r="I157" i="30"/>
  <c r="I159" i="31"/>
  <c r="S159" i="31" s="1"/>
  <c r="I159" i="30"/>
  <c r="S159" i="30" s="1"/>
  <c r="I161" i="31"/>
  <c r="S161" i="31" s="1"/>
  <c r="I161" i="30"/>
  <c r="S161" i="30" s="1"/>
  <c r="I163" i="31"/>
  <c r="S163" i="31" s="1"/>
  <c r="I163" i="30"/>
  <c r="S163" i="30" s="1"/>
  <c r="I165" i="31"/>
  <c r="S165" i="31" s="1"/>
  <c r="I165" i="30"/>
  <c r="S165" i="30" s="1"/>
  <c r="I167" i="31"/>
  <c r="S167" i="31" s="1"/>
  <c r="I167" i="30"/>
  <c r="S167" i="30" s="1"/>
  <c r="I169" i="31"/>
  <c r="S169" i="31" s="1"/>
  <c r="I169" i="30"/>
  <c r="S169" i="30" s="1"/>
  <c r="I171" i="31"/>
  <c r="S171" i="31" s="1"/>
  <c r="I171" i="30"/>
  <c r="S171" i="30" s="1"/>
  <c r="I173" i="31"/>
  <c r="S173" i="31" s="1"/>
  <c r="I173" i="30"/>
  <c r="S173" i="30" s="1"/>
  <c r="I175" i="31"/>
  <c r="S175" i="31" s="1"/>
  <c r="I175" i="30"/>
  <c r="S175" i="30" s="1"/>
  <c r="I177" i="31"/>
  <c r="S177" i="31" s="1"/>
  <c r="I177" i="30"/>
  <c r="S177" i="30" s="1"/>
  <c r="I179" i="31"/>
  <c r="S179" i="31" s="1"/>
  <c r="I179" i="30"/>
  <c r="S179" i="30" s="1"/>
  <c r="I181" i="31"/>
  <c r="S181" i="31" s="1"/>
  <c r="I181" i="30"/>
  <c r="S181" i="30" s="1"/>
  <c r="I183" i="31"/>
  <c r="S183" i="31" s="1"/>
  <c r="I183" i="30"/>
  <c r="S183" i="30" s="1"/>
  <c r="I185" i="31"/>
  <c r="S185" i="31" s="1"/>
  <c r="I185" i="30"/>
  <c r="S185" i="30" s="1"/>
  <c r="I187" i="31"/>
  <c r="S187" i="31" s="1"/>
  <c r="I187" i="30"/>
  <c r="S187" i="30" s="1"/>
  <c r="I189" i="31"/>
  <c r="S189" i="31" s="1"/>
  <c r="I189" i="30"/>
  <c r="S189" i="30" s="1"/>
  <c r="I191" i="31"/>
  <c r="S191" i="31" s="1"/>
  <c r="I191" i="30"/>
  <c r="S191" i="30" s="1"/>
  <c r="I193" i="31"/>
  <c r="S193" i="31" s="1"/>
  <c r="I193" i="30"/>
  <c r="S193" i="30" s="1"/>
  <c r="I195" i="31"/>
  <c r="S195" i="31" s="1"/>
  <c r="I195" i="30"/>
  <c r="S195" i="30" s="1"/>
  <c r="I197" i="31"/>
  <c r="S197" i="31" s="1"/>
  <c r="I197" i="30"/>
  <c r="S197" i="30" s="1"/>
  <c r="I199" i="31"/>
  <c r="S199" i="31" s="1"/>
  <c r="I199" i="30"/>
  <c r="S199" i="30" s="1"/>
  <c r="I201" i="31"/>
  <c r="S201" i="31" s="1"/>
  <c r="I201" i="30"/>
  <c r="S201" i="30" s="1"/>
  <c r="I203" i="31"/>
  <c r="S203" i="31" s="1"/>
  <c r="I203" i="30"/>
  <c r="S203" i="30" s="1"/>
  <c r="I205" i="31"/>
  <c r="S205" i="31" s="1"/>
  <c r="I205" i="30"/>
  <c r="S205" i="30" s="1"/>
  <c r="I207" i="31"/>
  <c r="S207" i="31" s="1"/>
  <c r="I207" i="30"/>
  <c r="S207" i="30" s="1"/>
  <c r="I209" i="31"/>
  <c r="S209" i="31" s="1"/>
  <c r="I209" i="30"/>
  <c r="I211" i="31"/>
  <c r="S211" i="31" s="1"/>
  <c r="I211" i="30"/>
  <c r="S211" i="30" s="1"/>
  <c r="I213" i="31"/>
  <c r="S213" i="31" s="1"/>
  <c r="I213" i="30"/>
  <c r="S213" i="30" s="1"/>
  <c r="I215" i="31"/>
  <c r="S215" i="31" s="1"/>
  <c r="I215" i="30"/>
  <c r="S215" i="30" s="1"/>
  <c r="I217" i="31"/>
  <c r="S217" i="31" s="1"/>
  <c r="I217" i="30"/>
  <c r="S217" i="30" s="1"/>
  <c r="I219" i="31"/>
  <c r="S219" i="31" s="1"/>
  <c r="I219" i="30"/>
  <c r="S219" i="30" s="1"/>
  <c r="I221" i="31"/>
  <c r="S221" i="31" s="1"/>
  <c r="I221" i="30"/>
  <c r="S221" i="30" s="1"/>
  <c r="I223" i="31"/>
  <c r="S223" i="31" s="1"/>
  <c r="I223" i="30"/>
  <c r="S223" i="30" s="1"/>
  <c r="I225" i="31"/>
  <c r="S225" i="31" s="1"/>
  <c r="I225" i="30"/>
  <c r="S225" i="30" s="1"/>
  <c r="I227" i="31"/>
  <c r="S227" i="31" s="1"/>
  <c r="I227" i="30"/>
  <c r="S227" i="30" s="1"/>
  <c r="I229" i="31"/>
  <c r="S229" i="31" s="1"/>
  <c r="I229" i="30"/>
  <c r="S229" i="30" s="1"/>
  <c r="I231" i="31"/>
  <c r="S231" i="31" s="1"/>
  <c r="I231" i="30"/>
  <c r="S231" i="30" s="1"/>
  <c r="I233" i="31"/>
  <c r="S233" i="31" s="1"/>
  <c r="I233" i="30"/>
  <c r="S233" i="30" s="1"/>
  <c r="I235" i="31"/>
  <c r="S235" i="31" s="1"/>
  <c r="I235" i="30"/>
  <c r="S235" i="30" s="1"/>
  <c r="I237" i="31"/>
  <c r="S237" i="31" s="1"/>
  <c r="I237" i="30"/>
  <c r="S237" i="30" s="1"/>
  <c r="I239" i="31"/>
  <c r="S239" i="31" s="1"/>
  <c r="I239" i="30"/>
  <c r="S239" i="30" s="1"/>
  <c r="I241" i="31"/>
  <c r="S241" i="31" s="1"/>
  <c r="I241" i="30"/>
  <c r="S241" i="30" s="1"/>
  <c r="I243" i="31"/>
  <c r="S243" i="31" s="1"/>
  <c r="I243" i="30"/>
  <c r="S243" i="30" s="1"/>
  <c r="I245" i="31"/>
  <c r="S245" i="31" s="1"/>
  <c r="I245" i="30"/>
  <c r="S245" i="30" s="1"/>
  <c r="I247" i="31"/>
  <c r="S247" i="31" s="1"/>
  <c r="I247" i="30"/>
  <c r="S247" i="30" s="1"/>
  <c r="I249" i="31"/>
  <c r="S249" i="31" s="1"/>
  <c r="I249" i="30"/>
  <c r="S249" i="30" s="1"/>
  <c r="I289" i="31"/>
  <c r="S289" i="31" s="1"/>
  <c r="I289" i="30"/>
  <c r="S289" i="30" s="1"/>
  <c r="I291" i="31"/>
  <c r="S291" i="31" s="1"/>
  <c r="I291" i="30"/>
  <c r="S291" i="30" s="1"/>
  <c r="I293" i="31"/>
  <c r="S293" i="31" s="1"/>
  <c r="I293" i="30"/>
  <c r="S293" i="30" s="1"/>
  <c r="I295" i="31"/>
  <c r="S295" i="31" s="1"/>
  <c r="I295" i="30"/>
  <c r="S295" i="30" s="1"/>
  <c r="I297" i="31"/>
  <c r="S297" i="31" s="1"/>
  <c r="I297" i="30"/>
  <c r="S297" i="30" s="1"/>
  <c r="I299" i="31"/>
  <c r="S299" i="31" s="1"/>
  <c r="I299" i="30"/>
  <c r="S299" i="30" s="1"/>
  <c r="I301" i="31"/>
  <c r="S301" i="31" s="1"/>
  <c r="I301" i="30"/>
  <c r="S301" i="30" s="1"/>
  <c r="L390" i="31"/>
  <c r="W390" i="31" s="1"/>
  <c r="L390" i="30"/>
  <c r="L397" i="31"/>
  <c r="L397" i="30"/>
  <c r="W397" i="30" s="1"/>
  <c r="L401" i="31"/>
  <c r="W401" i="31" s="1"/>
  <c r="L401" i="30"/>
  <c r="W401" i="30" s="1"/>
  <c r="L405" i="31"/>
  <c r="W405" i="31" s="1"/>
  <c r="L405" i="30"/>
  <c r="W405" i="30" s="1"/>
  <c r="L409" i="31"/>
  <c r="W409" i="31" s="1"/>
  <c r="L409" i="30"/>
  <c r="W409" i="30" s="1"/>
  <c r="L413" i="31"/>
  <c r="L413" i="30"/>
  <c r="W413" i="30" s="1"/>
  <c r="L417" i="31"/>
  <c r="W417" i="31" s="1"/>
  <c r="L417" i="30"/>
  <c r="L421" i="31"/>
  <c r="W421" i="31" s="1"/>
  <c r="L421" i="30"/>
  <c r="W421" i="30" s="1"/>
  <c r="L425" i="31"/>
  <c r="W425" i="31" s="1"/>
  <c r="L425" i="30"/>
  <c r="L429" i="31"/>
  <c r="L429" i="30"/>
  <c r="W429" i="30" s="1"/>
  <c r="L433" i="31"/>
  <c r="W433" i="31" s="1"/>
  <c r="L433" i="30"/>
  <c r="L437" i="31"/>
  <c r="L437" i="30"/>
  <c r="W437" i="30" s="1"/>
  <c r="L441" i="31"/>
  <c r="W441" i="31" s="1"/>
  <c r="L441" i="30"/>
  <c r="L445" i="31"/>
  <c r="W445" i="31" s="1"/>
  <c r="L445" i="30"/>
  <c r="W445" i="30" s="1"/>
  <c r="L449" i="31"/>
  <c r="W449" i="31" s="1"/>
  <c r="L449" i="30"/>
  <c r="L453" i="31"/>
  <c r="L453" i="30"/>
  <c r="W453" i="30" s="1"/>
  <c r="L457" i="31"/>
  <c r="L457" i="30"/>
  <c r="L461" i="31"/>
  <c r="L461" i="30"/>
  <c r="W461" i="30" s="1"/>
  <c r="AF6" i="13"/>
  <c r="AF7" i="13"/>
  <c r="AF9" i="13"/>
  <c r="AF13" i="13"/>
  <c r="AF16" i="13"/>
  <c r="AF17" i="13"/>
  <c r="AF21" i="13"/>
  <c r="AF25" i="13"/>
  <c r="AF29" i="13"/>
  <c r="AF32" i="13"/>
  <c r="AF33" i="13"/>
  <c r="AF36" i="13"/>
  <c r="AF37" i="13"/>
  <c r="AF41" i="13"/>
  <c r="AF44" i="13"/>
  <c r="AF45" i="13"/>
  <c r="AF49" i="13"/>
  <c r="AF56" i="13"/>
  <c r="AF60" i="13"/>
  <c r="AF64" i="13"/>
  <c r="AF120" i="13"/>
  <c r="AF122" i="13"/>
  <c r="AF136" i="13"/>
  <c r="AF138" i="13"/>
  <c r="AF146" i="13"/>
  <c r="AF166" i="13"/>
  <c r="AF168" i="13"/>
  <c r="AF196" i="13"/>
  <c r="AF202" i="13"/>
  <c r="AF210" i="13"/>
  <c r="AF230" i="13"/>
  <c r="AF232" i="13"/>
  <c r="AF258" i="13"/>
  <c r="AF278" i="13"/>
  <c r="AF280" i="13"/>
  <c r="AF292" i="13"/>
  <c r="AF298" i="13"/>
  <c r="AF300" i="13"/>
  <c r="AF302" i="13"/>
  <c r="AF304" i="13"/>
  <c r="AF306" i="13"/>
  <c r="AF308" i="13"/>
  <c r="AF310" i="13"/>
  <c r="AF312" i="13"/>
  <c r="AF314" i="13"/>
  <c r="AF316" i="13"/>
  <c r="AF318" i="13"/>
  <c r="AF320" i="13"/>
  <c r="AF322" i="13"/>
  <c r="AF324" i="13"/>
  <c r="AF326" i="13"/>
  <c r="AF328" i="13"/>
  <c r="AF330" i="13"/>
  <c r="AF332" i="13"/>
  <c r="AF334" i="13"/>
  <c r="AF336" i="13"/>
  <c r="AF338" i="13"/>
  <c r="AF340" i="13"/>
  <c r="AF342" i="13"/>
  <c r="AF344" i="13"/>
  <c r="AF346" i="13"/>
  <c r="AF348" i="13"/>
  <c r="AF350" i="13"/>
  <c r="AF352" i="13"/>
  <c r="AF354" i="13"/>
  <c r="AF356" i="13"/>
  <c r="AF358" i="13"/>
  <c r="AF360" i="13"/>
  <c r="AF362" i="13"/>
  <c r="AF364" i="13"/>
  <c r="AF366" i="13"/>
  <c r="AF368" i="13"/>
  <c r="AF370" i="13"/>
  <c r="AF372" i="13"/>
  <c r="AF374" i="13"/>
  <c r="AF378" i="13"/>
  <c r="AF380" i="13"/>
  <c r="AF382" i="13"/>
  <c r="AF384" i="13"/>
  <c r="AF386" i="13"/>
  <c r="AF388" i="13"/>
  <c r="AF390" i="13"/>
  <c r="AF392" i="13"/>
  <c r="AF394" i="13"/>
  <c r="AF397" i="13"/>
  <c r="AF399" i="13"/>
  <c r="AF401" i="13"/>
  <c r="AF403" i="13"/>
  <c r="AF405" i="13"/>
  <c r="AF407" i="13"/>
  <c r="AF409" i="13"/>
  <c r="AF411" i="13"/>
  <c r="AF413" i="13"/>
  <c r="AF415" i="13"/>
  <c r="AF417" i="13"/>
  <c r="AF419" i="13"/>
  <c r="AF421" i="13"/>
  <c r="AF423" i="13"/>
  <c r="AF425" i="13"/>
  <c r="AF427" i="13"/>
  <c r="AF429" i="13"/>
  <c r="AF433" i="13"/>
  <c r="AF435" i="13"/>
  <c r="AF437" i="13"/>
  <c r="AF439" i="13"/>
  <c r="AF441" i="13"/>
  <c r="AF443" i="13"/>
  <c r="AF445" i="13"/>
  <c r="AF447" i="13"/>
  <c r="AF449" i="13"/>
  <c r="AF451" i="13"/>
  <c r="AF453" i="13"/>
  <c r="AF455" i="13"/>
  <c r="AF457" i="13"/>
  <c r="AF459" i="13"/>
  <c r="AF461" i="13"/>
  <c r="AF463" i="13"/>
  <c r="AF465" i="13"/>
  <c r="AF467" i="13"/>
  <c r="AF469" i="13"/>
  <c r="AF473" i="13"/>
  <c r="AF475" i="13"/>
  <c r="AF477" i="13"/>
  <c r="AF479" i="13"/>
  <c r="AF481" i="13"/>
  <c r="AF483" i="13"/>
  <c r="AF485" i="13"/>
  <c r="AF487" i="13"/>
  <c r="AF489" i="13"/>
  <c r="AF491" i="13"/>
  <c r="AF493" i="13"/>
  <c r="AF495" i="13"/>
  <c r="AF497" i="13"/>
  <c r="AF499" i="13"/>
  <c r="AF501" i="13"/>
  <c r="AF503" i="13"/>
  <c r="AF505" i="13"/>
  <c r="AF507" i="13"/>
  <c r="AF511" i="13"/>
  <c r="AF513" i="13"/>
  <c r="AF515" i="13"/>
  <c r="AF517" i="13"/>
  <c r="AE69" i="18"/>
  <c r="AE70" i="18"/>
  <c r="Q19" i="21"/>
  <c r="AC19" i="21"/>
  <c r="AF262" i="18"/>
  <c r="AF282" i="18"/>
  <c r="AF289" i="18"/>
  <c r="AF306" i="18"/>
  <c r="AF313" i="18"/>
  <c r="AF329" i="18"/>
  <c r="AF346" i="18"/>
  <c r="L420" i="30"/>
  <c r="W420" i="30" s="1"/>
  <c r="I2" i="31"/>
  <c r="S2" i="31" s="1"/>
  <c r="I2" i="30"/>
  <c r="S2" i="30" s="1"/>
  <c r="I8" i="31"/>
  <c r="S8" i="31" s="1"/>
  <c r="I8" i="30"/>
  <c r="S8" i="30" s="1"/>
  <c r="I14" i="31"/>
  <c r="S14" i="31" s="1"/>
  <c r="I14" i="30"/>
  <c r="S14" i="30" s="1"/>
  <c r="I20" i="30"/>
  <c r="S20" i="30" s="1"/>
  <c r="I20" i="31"/>
  <c r="S20" i="31" s="1"/>
  <c r="I26" i="31"/>
  <c r="S26" i="31" s="1"/>
  <c r="I26" i="30"/>
  <c r="S26" i="30" s="1"/>
  <c r="I30" i="31"/>
  <c r="S30" i="31" s="1"/>
  <c r="I30" i="30"/>
  <c r="S30" i="30" s="1"/>
  <c r="I36" i="31"/>
  <c r="S36" i="31" s="1"/>
  <c r="I36" i="30"/>
  <c r="S36" i="30" s="1"/>
  <c r="I42" i="31"/>
  <c r="S42" i="31" s="1"/>
  <c r="I42" i="30"/>
  <c r="S42" i="30" s="1"/>
  <c r="I48" i="30"/>
  <c r="S48" i="30" s="1"/>
  <c r="I48" i="31"/>
  <c r="S48" i="31" s="1"/>
  <c r="I56" i="30"/>
  <c r="S56" i="30" s="1"/>
  <c r="I56" i="31"/>
  <c r="S56" i="31" s="1"/>
  <c r="I64" i="30"/>
  <c r="S64" i="30" s="1"/>
  <c r="I64" i="31"/>
  <c r="S64" i="31" s="1"/>
  <c r="I72" i="30"/>
  <c r="S72" i="30" s="1"/>
  <c r="I72" i="31"/>
  <c r="S72" i="31" s="1"/>
  <c r="I78" i="31"/>
  <c r="S78" i="31" s="1"/>
  <c r="I78" i="30"/>
  <c r="S78" i="30" s="1"/>
  <c r="I84" i="31"/>
  <c r="S84" i="31" s="1"/>
  <c r="I84" i="30"/>
  <c r="S84" i="30" s="1"/>
  <c r="I92" i="31"/>
  <c r="S92" i="31" s="1"/>
  <c r="I92" i="30"/>
  <c r="S92" i="30" s="1"/>
  <c r="I108" i="31"/>
  <c r="S108" i="31" s="1"/>
  <c r="I108" i="30"/>
  <c r="S108" i="30" s="1"/>
  <c r="I190" i="31"/>
  <c r="S190" i="31" s="1"/>
  <c r="I190" i="30"/>
  <c r="S190" i="30" s="1"/>
  <c r="I194" i="31"/>
  <c r="S194" i="31" s="1"/>
  <c r="I194" i="30"/>
  <c r="S194" i="30" s="1"/>
  <c r="I198" i="31"/>
  <c r="S198" i="31" s="1"/>
  <c r="I198" i="30"/>
  <c r="S198" i="30" s="1"/>
  <c r="I204" i="31"/>
  <c r="S204" i="31" s="1"/>
  <c r="I204" i="30"/>
  <c r="S204" i="30" s="1"/>
  <c r="I212" i="31"/>
  <c r="S212" i="31" s="1"/>
  <c r="I212" i="30"/>
  <c r="S212" i="30" s="1"/>
  <c r="I290" i="31"/>
  <c r="S290" i="31" s="1"/>
  <c r="I290" i="30"/>
  <c r="S290" i="30" s="1"/>
  <c r="I294" i="31"/>
  <c r="S294" i="31" s="1"/>
  <c r="I294" i="30"/>
  <c r="S294" i="30" s="1"/>
  <c r="I298" i="31"/>
  <c r="S298" i="31" s="1"/>
  <c r="I298" i="30"/>
  <c r="S298" i="30" s="1"/>
  <c r="L392" i="31"/>
  <c r="W392" i="31" s="1"/>
  <c r="L392" i="30"/>
  <c r="W392" i="30" s="1"/>
  <c r="L403" i="31"/>
  <c r="L403" i="30"/>
  <c r="W403" i="30" s="1"/>
  <c r="L415" i="31"/>
  <c r="W415" i="31" s="1"/>
  <c r="L415" i="30"/>
  <c r="W415" i="30" s="1"/>
  <c r="L427" i="31"/>
  <c r="L427" i="30"/>
  <c r="W427" i="30" s="1"/>
  <c r="L439" i="31"/>
  <c r="W439" i="31" s="1"/>
  <c r="L439" i="30"/>
  <c r="W439" i="30" s="1"/>
  <c r="L451" i="31"/>
  <c r="W451" i="31" s="1"/>
  <c r="L451" i="30"/>
  <c r="W451" i="30" s="1"/>
  <c r="AL224" i="13"/>
  <c r="AL324" i="13"/>
  <c r="AL344" i="13"/>
  <c r="AL433" i="13"/>
  <c r="AL473" i="13"/>
  <c r="AL495" i="13"/>
  <c r="L3" i="31"/>
  <c r="L3" i="30"/>
  <c r="W3" i="30" s="1"/>
  <c r="L5" i="31"/>
  <c r="W5" i="31" s="1"/>
  <c r="L5" i="30"/>
  <c r="L7" i="31"/>
  <c r="L7" i="30"/>
  <c r="W7" i="30" s="1"/>
  <c r="L9" i="31"/>
  <c r="W9" i="31" s="1"/>
  <c r="L9" i="30"/>
  <c r="L11" i="31"/>
  <c r="L11" i="30"/>
  <c r="W11" i="30" s="1"/>
  <c r="L13" i="31"/>
  <c r="W13" i="31" s="1"/>
  <c r="L13" i="30"/>
  <c r="L15" i="31"/>
  <c r="W15" i="31" s="1"/>
  <c r="L15" i="30"/>
  <c r="L17" i="31"/>
  <c r="W17" i="31" s="1"/>
  <c r="L17" i="30"/>
  <c r="L19" i="31"/>
  <c r="L19" i="30"/>
  <c r="W19" i="30" s="1"/>
  <c r="L21" i="30"/>
  <c r="W21" i="30" s="1"/>
  <c r="L21" i="31"/>
  <c r="L23" i="31"/>
  <c r="L23" i="30"/>
  <c r="W23" i="30" s="1"/>
  <c r="L25" i="30"/>
  <c r="W25" i="30" s="1"/>
  <c r="L25" i="31"/>
  <c r="W25" i="31" s="1"/>
  <c r="L27" i="31"/>
  <c r="W27" i="31" s="1"/>
  <c r="L27" i="30"/>
  <c r="W27" i="30" s="1"/>
  <c r="L29" i="30"/>
  <c r="W29" i="30" s="1"/>
  <c r="L29" i="31"/>
  <c r="L31" i="31"/>
  <c r="L31" i="30"/>
  <c r="W31" i="30" s="1"/>
  <c r="L33" i="30"/>
  <c r="W33" i="30" s="1"/>
  <c r="L33" i="31"/>
  <c r="L35" i="31"/>
  <c r="W35" i="31" s="1"/>
  <c r="L35" i="30"/>
  <c r="W35" i="30" s="1"/>
  <c r="L37" i="31"/>
  <c r="W37" i="31" s="1"/>
  <c r="L37" i="30"/>
  <c r="L39" i="31"/>
  <c r="L39" i="30"/>
  <c r="W39" i="30" s="1"/>
  <c r="L41" i="30"/>
  <c r="W41" i="30" s="1"/>
  <c r="L41" i="31"/>
  <c r="L43" i="31"/>
  <c r="W43" i="31" s="1"/>
  <c r="L43" i="30"/>
  <c r="W43" i="30" s="1"/>
  <c r="L45" i="31"/>
  <c r="L45" i="30"/>
  <c r="L47" i="31"/>
  <c r="L47" i="30"/>
  <c r="W47" i="30" s="1"/>
  <c r="L49" i="30"/>
  <c r="L49" i="31"/>
  <c r="W49" i="31" s="1"/>
  <c r="L51" i="31"/>
  <c r="L51" i="30"/>
  <c r="W51" i="30" s="1"/>
  <c r="L53" i="31"/>
  <c r="W53" i="31" s="1"/>
  <c r="L53" i="30"/>
  <c r="L55" i="31"/>
  <c r="L55" i="30"/>
  <c r="W55" i="30" s="1"/>
  <c r="L57" i="30"/>
  <c r="W57" i="30" s="1"/>
  <c r="L57" i="31"/>
  <c r="W57" i="31" s="1"/>
  <c r="L59" i="31"/>
  <c r="W59" i="31" s="1"/>
  <c r="L59" i="30"/>
  <c r="W59" i="30" s="1"/>
  <c r="L61" i="31"/>
  <c r="W61" i="31" s="1"/>
  <c r="L61" i="30"/>
  <c r="L63" i="31"/>
  <c r="L63" i="30"/>
  <c r="W63" i="30" s="1"/>
  <c r="L65" i="30"/>
  <c r="W65" i="30" s="1"/>
  <c r="L65" i="31"/>
  <c r="W65" i="31" s="1"/>
  <c r="L67" i="31"/>
  <c r="L67" i="30"/>
  <c r="W67" i="30" s="1"/>
  <c r="L69" i="31"/>
  <c r="L69" i="30"/>
  <c r="W69" i="30" s="1"/>
  <c r="L71" i="31"/>
  <c r="L71" i="30"/>
  <c r="W71" i="30" s="1"/>
  <c r="L73" i="30"/>
  <c r="L73" i="31"/>
  <c r="W73" i="31" s="1"/>
  <c r="L75" i="31"/>
  <c r="W75" i="31" s="1"/>
  <c r="L75" i="30"/>
  <c r="W75" i="30" s="1"/>
  <c r="L77" i="31"/>
  <c r="W77" i="31" s="1"/>
  <c r="L77" i="30"/>
  <c r="W77" i="30" s="1"/>
  <c r="L79" i="31"/>
  <c r="L79" i="30"/>
  <c r="W79" i="30" s="1"/>
  <c r="L81" i="31"/>
  <c r="W81" i="31" s="1"/>
  <c r="L81" i="30"/>
  <c r="L83" i="31"/>
  <c r="W83" i="31" s="1"/>
  <c r="L83" i="30"/>
  <c r="W83" i="30" s="1"/>
  <c r="L85" i="31"/>
  <c r="W85" i="31" s="1"/>
  <c r="L85" i="30"/>
  <c r="L87" i="31"/>
  <c r="W87" i="31" s="1"/>
  <c r="L87" i="30"/>
  <c r="W87" i="30" s="1"/>
  <c r="L89" i="31"/>
  <c r="W89" i="31" s="1"/>
  <c r="L89" i="30"/>
  <c r="V89" i="30" s="1"/>
  <c r="L91" i="31"/>
  <c r="W91" i="31" s="1"/>
  <c r="L91" i="30"/>
  <c r="W91" i="30" s="1"/>
  <c r="L93" i="31"/>
  <c r="W93" i="31" s="1"/>
  <c r="L93" i="30"/>
  <c r="L95" i="31"/>
  <c r="L95" i="30"/>
  <c r="W95" i="30" s="1"/>
  <c r="L97" i="31"/>
  <c r="W97" i="31" s="1"/>
  <c r="L97" i="30"/>
  <c r="L99" i="31"/>
  <c r="W99" i="31" s="1"/>
  <c r="L99" i="30"/>
  <c r="W99" i="30" s="1"/>
  <c r="L101" i="31"/>
  <c r="W101" i="31" s="1"/>
  <c r="L101" i="30"/>
  <c r="L103" i="31"/>
  <c r="L103" i="30"/>
  <c r="W103" i="30" s="1"/>
  <c r="L105" i="31"/>
  <c r="L105" i="30"/>
  <c r="L107" i="31"/>
  <c r="W107" i="31" s="1"/>
  <c r="L107" i="30"/>
  <c r="W107" i="30" s="1"/>
  <c r="L109" i="31"/>
  <c r="W109" i="31" s="1"/>
  <c r="L109" i="30"/>
  <c r="L111" i="31"/>
  <c r="W111" i="31" s="1"/>
  <c r="L111" i="30"/>
  <c r="W111" i="30" s="1"/>
  <c r="L113" i="31"/>
  <c r="W113" i="31" s="1"/>
  <c r="L113" i="30"/>
  <c r="L115" i="30"/>
  <c r="W115" i="30" s="1"/>
  <c r="L115" i="31"/>
  <c r="W115" i="31" s="1"/>
  <c r="L117" i="31"/>
  <c r="L117" i="30"/>
  <c r="L119" i="31"/>
  <c r="W119" i="31" s="1"/>
  <c r="L119" i="30"/>
  <c r="W119" i="30" s="1"/>
  <c r="L121" i="31"/>
  <c r="W121" i="31" s="1"/>
  <c r="L121" i="30"/>
  <c r="L123" i="30"/>
  <c r="W123" i="30" s="1"/>
  <c r="L123" i="31"/>
  <c r="W123" i="31" s="1"/>
  <c r="L125" i="31"/>
  <c r="W125" i="31" s="1"/>
  <c r="L125" i="30"/>
  <c r="W125" i="30" s="1"/>
  <c r="L127" i="31"/>
  <c r="W127" i="31" s="1"/>
  <c r="L127" i="30"/>
  <c r="W127" i="30" s="1"/>
  <c r="L129" i="31"/>
  <c r="W129" i="31" s="1"/>
  <c r="L129" i="30"/>
  <c r="L131" i="31"/>
  <c r="L131" i="30"/>
  <c r="W131" i="30" s="1"/>
  <c r="L133" i="31"/>
  <c r="W133" i="31" s="1"/>
  <c r="L133" i="30"/>
  <c r="L135" i="31"/>
  <c r="W135" i="31" s="1"/>
  <c r="L135" i="30"/>
  <c r="W135" i="30" s="1"/>
  <c r="L137" i="31"/>
  <c r="W137" i="31" s="1"/>
  <c r="L137" i="30"/>
  <c r="L139" i="31"/>
  <c r="L139" i="30"/>
  <c r="W139" i="30" s="1"/>
  <c r="L141" i="31"/>
  <c r="W141" i="31" s="1"/>
  <c r="L141" i="30"/>
  <c r="L143" i="31"/>
  <c r="W143" i="31" s="1"/>
  <c r="L143" i="30"/>
  <c r="W143" i="30" s="1"/>
  <c r="L145" i="31"/>
  <c r="L145" i="30"/>
  <c r="W145" i="30" s="1"/>
  <c r="L147" i="31"/>
  <c r="W147" i="31" s="1"/>
  <c r="L147" i="30"/>
  <c r="W147" i="30" s="1"/>
  <c r="L149" i="31"/>
  <c r="L149" i="30"/>
  <c r="W149" i="30" s="1"/>
  <c r="L151" i="31"/>
  <c r="W151" i="31" s="1"/>
  <c r="L151" i="30"/>
  <c r="W151" i="30" s="1"/>
  <c r="L153" i="31"/>
  <c r="L153" i="30"/>
  <c r="L155" i="31"/>
  <c r="W155" i="31" s="1"/>
  <c r="L155" i="30"/>
  <c r="W155" i="30" s="1"/>
  <c r="L157" i="31"/>
  <c r="W157" i="31" s="1"/>
  <c r="L157" i="30"/>
  <c r="L159" i="31"/>
  <c r="W159" i="31" s="1"/>
  <c r="L159" i="30"/>
  <c r="W159" i="30" s="1"/>
  <c r="L161" i="31"/>
  <c r="W161" i="31" s="1"/>
  <c r="L161" i="30"/>
  <c r="W161" i="30" s="1"/>
  <c r="L163" i="31"/>
  <c r="W163" i="31" s="1"/>
  <c r="L163" i="30"/>
  <c r="W163" i="30" s="1"/>
  <c r="L165" i="31"/>
  <c r="W165" i="31" s="1"/>
  <c r="L165" i="30"/>
  <c r="W165" i="30" s="1"/>
  <c r="L167" i="31"/>
  <c r="L167" i="30"/>
  <c r="W167" i="30" s="1"/>
  <c r="L169" i="31"/>
  <c r="L169" i="30"/>
  <c r="L171" i="31"/>
  <c r="L171" i="30"/>
  <c r="W171" i="30" s="1"/>
  <c r="L173" i="31"/>
  <c r="L173" i="30"/>
  <c r="L175" i="31"/>
  <c r="W175" i="31" s="1"/>
  <c r="L175" i="30"/>
  <c r="W175" i="30" s="1"/>
  <c r="L177" i="31"/>
  <c r="W177" i="31" s="1"/>
  <c r="L177" i="30"/>
  <c r="W177" i="30" s="1"/>
  <c r="L179" i="31"/>
  <c r="L179" i="30"/>
  <c r="W179" i="30" s="1"/>
  <c r="L181" i="31"/>
  <c r="W181" i="31" s="1"/>
  <c r="L181" i="30"/>
  <c r="W181" i="30" s="1"/>
  <c r="L183" i="31"/>
  <c r="W183" i="31" s="1"/>
  <c r="L183" i="30"/>
  <c r="W183" i="30" s="1"/>
  <c r="L185" i="31"/>
  <c r="W185" i="31" s="1"/>
  <c r="L185" i="30"/>
  <c r="L189" i="31"/>
  <c r="L189" i="30"/>
  <c r="W189" i="30" s="1"/>
  <c r="L191" i="31"/>
  <c r="L191" i="30"/>
  <c r="L193" i="31"/>
  <c r="W193" i="31" s="1"/>
  <c r="L193" i="30"/>
  <c r="W193" i="30" s="1"/>
  <c r="L195" i="31"/>
  <c r="L195" i="30"/>
  <c r="L197" i="31"/>
  <c r="W197" i="31" s="1"/>
  <c r="L197" i="30"/>
  <c r="W197" i="30" s="1"/>
  <c r="L199" i="31"/>
  <c r="W199" i="31" s="1"/>
  <c r="L199" i="30"/>
  <c r="L201" i="31"/>
  <c r="W201" i="31" s="1"/>
  <c r="L201" i="30"/>
  <c r="W201" i="30" s="1"/>
  <c r="L203" i="31"/>
  <c r="W203" i="31" s="1"/>
  <c r="L203" i="30"/>
  <c r="L205" i="31"/>
  <c r="W205" i="31" s="1"/>
  <c r="L205" i="30"/>
  <c r="W205" i="30" s="1"/>
  <c r="L207" i="31"/>
  <c r="W207" i="31" s="1"/>
  <c r="L207" i="30"/>
  <c r="L209" i="31"/>
  <c r="W209" i="31" s="1"/>
  <c r="L209" i="30"/>
  <c r="L211" i="31"/>
  <c r="L211" i="30"/>
  <c r="L213" i="31"/>
  <c r="W213" i="31" s="1"/>
  <c r="L213" i="30"/>
  <c r="W213" i="30" s="1"/>
  <c r="L215" i="31"/>
  <c r="W215" i="31" s="1"/>
  <c r="L215" i="30"/>
  <c r="L217" i="31"/>
  <c r="L217" i="30"/>
  <c r="W217" i="30" s="1"/>
  <c r="L221" i="31"/>
  <c r="L221" i="30"/>
  <c r="W221" i="30" s="1"/>
  <c r="L223" i="31"/>
  <c r="W223" i="31" s="1"/>
  <c r="L223" i="30"/>
  <c r="W223" i="30" s="1"/>
  <c r="L225" i="31"/>
  <c r="W225" i="31" s="1"/>
  <c r="L225" i="30"/>
  <c r="W225" i="30" s="1"/>
  <c r="L227" i="31"/>
  <c r="L227" i="30"/>
  <c r="W227" i="30" s="1"/>
  <c r="L229" i="31"/>
  <c r="L229" i="30"/>
  <c r="L231" i="31"/>
  <c r="W231" i="31" s="1"/>
  <c r="L231" i="30"/>
  <c r="W231" i="30" s="1"/>
  <c r="L233" i="31"/>
  <c r="L233" i="30"/>
  <c r="L235" i="31"/>
  <c r="W235" i="31" s="1"/>
  <c r="L235" i="30"/>
  <c r="W235" i="30" s="1"/>
  <c r="L237" i="31"/>
  <c r="W237" i="31" s="1"/>
  <c r="L237" i="30"/>
  <c r="W237" i="30" s="1"/>
  <c r="L239" i="31"/>
  <c r="L239" i="30"/>
  <c r="W239" i="30" s="1"/>
  <c r="L241" i="31"/>
  <c r="W241" i="31" s="1"/>
  <c r="L241" i="30"/>
  <c r="W241" i="30" s="1"/>
  <c r="L243" i="31"/>
  <c r="W243" i="31" s="1"/>
  <c r="L243" i="30"/>
  <c r="W243" i="30" s="1"/>
  <c r="L245" i="31"/>
  <c r="W245" i="31" s="1"/>
  <c r="L245" i="30"/>
  <c r="L247" i="31"/>
  <c r="W247" i="31" s="1"/>
  <c r="L247" i="30"/>
  <c r="W247" i="30" s="1"/>
  <c r="L249" i="31"/>
  <c r="W249" i="31" s="1"/>
  <c r="L249" i="30"/>
  <c r="L289" i="31"/>
  <c r="W289" i="31" s="1"/>
  <c r="L289" i="30"/>
  <c r="W289" i="30" s="1"/>
  <c r="L291" i="31"/>
  <c r="W291" i="31" s="1"/>
  <c r="L291" i="30"/>
  <c r="W291" i="30" s="1"/>
  <c r="L293" i="31"/>
  <c r="L293" i="30"/>
  <c r="W293" i="30" s="1"/>
  <c r="L295" i="31"/>
  <c r="W295" i="31" s="1"/>
  <c r="L295" i="30"/>
  <c r="L297" i="31"/>
  <c r="L297" i="30"/>
  <c r="W297" i="30" s="1"/>
  <c r="L299" i="31"/>
  <c r="W299" i="31" s="1"/>
  <c r="L299" i="30"/>
  <c r="W299" i="30" s="1"/>
  <c r="L301" i="31"/>
  <c r="W301" i="31" s="1"/>
  <c r="L301" i="30"/>
  <c r="W301" i="30" s="1"/>
  <c r="L391" i="31"/>
  <c r="W391" i="31" s="1"/>
  <c r="L391" i="30"/>
  <c r="W391" i="30" s="1"/>
  <c r="L394" i="31"/>
  <c r="L394" i="30"/>
  <c r="W394" i="30" s="1"/>
  <c r="L398" i="31"/>
  <c r="W398" i="31" s="1"/>
  <c r="L398" i="30"/>
  <c r="W398" i="30" s="1"/>
  <c r="L402" i="31"/>
  <c r="W402" i="31" s="1"/>
  <c r="L402" i="30"/>
  <c r="W402" i="30" s="1"/>
  <c r="L406" i="31"/>
  <c r="L406" i="30"/>
  <c r="L410" i="31"/>
  <c r="W410" i="31" s="1"/>
  <c r="L410" i="30"/>
  <c r="W410" i="30" s="1"/>
  <c r="L414" i="31"/>
  <c r="W414" i="31" s="1"/>
  <c r="L414" i="30"/>
  <c r="W414" i="30" s="1"/>
  <c r="L418" i="31"/>
  <c r="W418" i="31" s="1"/>
  <c r="L418" i="30"/>
  <c r="W418" i="30" s="1"/>
  <c r="L422" i="31"/>
  <c r="L422" i="30"/>
  <c r="W422" i="30" s="1"/>
  <c r="L426" i="31"/>
  <c r="W426" i="31" s="1"/>
  <c r="L426" i="30"/>
  <c r="W426" i="30" s="1"/>
  <c r="L430" i="31"/>
  <c r="L430" i="30"/>
  <c r="W430" i="30" s="1"/>
  <c r="L434" i="31"/>
  <c r="L434" i="30"/>
  <c r="W434" i="30" s="1"/>
  <c r="L438" i="31"/>
  <c r="L438" i="30"/>
  <c r="W438" i="30" s="1"/>
  <c r="L442" i="31"/>
  <c r="L442" i="30"/>
  <c r="W442" i="30" s="1"/>
  <c r="L446" i="31"/>
  <c r="W446" i="31" s="1"/>
  <c r="L446" i="30"/>
  <c r="L450" i="31"/>
  <c r="L450" i="30"/>
  <c r="W450" i="30" s="1"/>
  <c r="L454" i="31"/>
  <c r="W454" i="31" s="1"/>
  <c r="L454" i="30"/>
  <c r="W454" i="30" s="1"/>
  <c r="L458" i="31"/>
  <c r="L458" i="30"/>
  <c r="W458" i="30" s="1"/>
  <c r="L462" i="31"/>
  <c r="W462" i="31" s="1"/>
  <c r="L462" i="30"/>
  <c r="W462" i="30" s="1"/>
  <c r="AM5" i="20"/>
  <c r="AL6" i="13"/>
  <c r="AL7" i="13"/>
  <c r="AF10" i="13"/>
  <c r="AF11" i="13"/>
  <c r="AF14" i="13"/>
  <c r="AF15" i="13"/>
  <c r="AF18" i="13"/>
  <c r="AF19" i="13"/>
  <c r="AF22" i="13"/>
  <c r="AF23" i="13"/>
  <c r="AF27" i="13"/>
  <c r="AF30" i="13"/>
  <c r="AF31" i="13"/>
  <c r="AF34" i="13"/>
  <c r="AF35" i="13"/>
  <c r="AF38" i="13"/>
  <c r="AF39" i="13"/>
  <c r="AF42" i="13"/>
  <c r="AF43" i="13"/>
  <c r="AF46" i="13"/>
  <c r="AF47" i="13"/>
  <c r="AF50" i="13"/>
  <c r="AF51" i="13"/>
  <c r="AF53" i="13"/>
  <c r="AF54" i="13"/>
  <c r="AF55" i="13"/>
  <c r="AF57" i="13"/>
  <c r="AF58" i="13"/>
  <c r="AF61" i="13"/>
  <c r="AF62" i="13"/>
  <c r="AF63" i="13"/>
  <c r="AF65" i="13"/>
  <c r="AF66" i="13"/>
  <c r="AF67" i="13"/>
  <c r="AF69" i="13"/>
  <c r="AF70" i="13"/>
  <c r="AF71" i="13"/>
  <c r="AF73" i="13"/>
  <c r="AF74" i="13"/>
  <c r="AF75" i="13"/>
  <c r="AF77" i="13"/>
  <c r="AF79" i="13"/>
  <c r="AF81" i="13"/>
  <c r="AF82" i="13"/>
  <c r="AF83" i="13"/>
  <c r="AF85" i="13"/>
  <c r="AF86" i="13"/>
  <c r="AF87" i="13"/>
  <c r="AF89" i="13"/>
  <c r="AF91" i="13"/>
  <c r="AF93" i="13"/>
  <c r="AF94" i="13"/>
  <c r="AF95" i="13"/>
  <c r="AF98" i="13"/>
  <c r="AF99" i="13"/>
  <c r="AF101" i="13"/>
  <c r="AF102" i="13"/>
  <c r="AF103" i="13"/>
  <c r="AF105" i="13"/>
  <c r="AF106" i="13"/>
  <c r="AF107" i="13"/>
  <c r="AF109" i="13"/>
  <c r="AM113" i="20"/>
  <c r="AL121" i="13"/>
  <c r="AF131" i="13"/>
  <c r="AM129" i="20"/>
  <c r="AL137" i="13"/>
  <c r="AF143" i="13"/>
  <c r="AF154" i="13"/>
  <c r="AM150" i="20"/>
  <c r="AL161" i="13"/>
  <c r="AF162" i="13"/>
  <c r="AM153" i="20"/>
  <c r="AL165" i="13"/>
  <c r="AF171" i="13"/>
  <c r="AL175" i="13"/>
  <c r="AF179" i="13"/>
  <c r="AF193" i="13"/>
  <c r="AK193" i="13"/>
  <c r="AF197" i="13"/>
  <c r="AF199" i="13"/>
  <c r="AL201" i="13"/>
  <c r="AL203" i="13"/>
  <c r="AF207" i="13"/>
  <c r="AF212" i="13"/>
  <c r="AF218" i="13"/>
  <c r="AL225" i="13"/>
  <c r="AF226" i="13"/>
  <c r="AL229" i="13"/>
  <c r="AF235" i="13"/>
  <c r="AL239" i="13"/>
  <c r="AF243" i="13"/>
  <c r="AF246" i="13"/>
  <c r="AF255" i="13"/>
  <c r="AF260" i="13"/>
  <c r="AF266" i="13"/>
  <c r="AF274" i="13"/>
  <c r="AM178" i="20"/>
  <c r="AL277" i="13"/>
  <c r="AF283" i="13"/>
  <c r="AM186" i="20"/>
  <c r="AL285" i="13"/>
  <c r="AF289" i="13"/>
  <c r="AK289" i="13"/>
  <c r="AF293" i="13"/>
  <c r="AF295" i="13"/>
  <c r="AM198" i="20"/>
  <c r="AL297" i="13"/>
  <c r="AL299" i="13"/>
  <c r="AM202" i="20"/>
  <c r="AL301" i="13"/>
  <c r="AM206" i="20"/>
  <c r="AL305" i="13"/>
  <c r="AL307" i="13"/>
  <c r="AM210" i="20"/>
  <c r="AL309" i="13"/>
  <c r="AL311" i="13"/>
  <c r="AM214" i="20"/>
  <c r="AL313" i="13"/>
  <c r="AL315" i="13"/>
  <c r="AM218" i="20"/>
  <c r="AL317" i="13"/>
  <c r="AL319" i="13"/>
  <c r="AM222" i="20"/>
  <c r="AL321" i="13"/>
  <c r="AL323" i="13"/>
  <c r="AM226" i="20"/>
  <c r="AL325" i="13"/>
  <c r="AM230" i="20"/>
  <c r="AL329" i="13"/>
  <c r="AL331" i="13"/>
  <c r="AL335" i="13"/>
  <c r="AM238" i="20"/>
  <c r="AL337" i="13"/>
  <c r="AL339" i="13"/>
  <c r="AM242" i="20"/>
  <c r="AL341" i="13"/>
  <c r="AL343" i="13"/>
  <c r="AM245" i="20"/>
  <c r="AL345" i="13"/>
  <c r="AM249" i="20"/>
  <c r="AL349" i="13"/>
  <c r="AL351" i="13"/>
  <c r="AM253" i="20"/>
  <c r="AL353" i="13"/>
  <c r="AL355" i="13"/>
  <c r="AM257" i="20"/>
  <c r="AL357" i="13"/>
  <c r="AL359" i="13"/>
  <c r="AL363" i="13"/>
  <c r="AM264" i="20"/>
  <c r="AL365" i="13"/>
  <c r="AL367" i="13"/>
  <c r="AL369" i="13"/>
  <c r="AM271" i="20"/>
  <c r="AL373" i="13"/>
  <c r="AL375" i="13"/>
  <c r="AM275" i="20"/>
  <c r="AL377" i="13"/>
  <c r="AL379" i="13"/>
  <c r="AM279" i="20"/>
  <c r="AL381" i="13"/>
  <c r="AL383" i="13"/>
  <c r="AM282" i="20"/>
  <c r="AL385" i="13"/>
  <c r="AL387" i="13"/>
  <c r="AL391" i="13"/>
  <c r="AM290" i="20"/>
  <c r="AL393" i="13"/>
  <c r="AM295" i="20"/>
  <c r="AL398" i="13"/>
  <c r="AL400" i="13"/>
  <c r="AM299" i="20"/>
  <c r="AL402" i="13"/>
  <c r="AM303" i="20"/>
  <c r="AL406" i="13"/>
  <c r="AL408" i="13"/>
  <c r="AM307" i="20"/>
  <c r="AL410" i="13"/>
  <c r="AL412" i="13"/>
  <c r="AM311" i="20"/>
  <c r="AL414" i="13"/>
  <c r="AL416" i="13"/>
  <c r="AM315" i="20"/>
  <c r="AL418" i="13"/>
  <c r="AL420" i="13"/>
  <c r="AM319" i="20"/>
  <c r="AL422" i="13"/>
  <c r="AL424" i="13"/>
  <c r="AM323" i="20"/>
  <c r="AL426" i="13"/>
  <c r="AL428" i="13"/>
  <c r="AM327" i="20"/>
  <c r="AL430" i="13"/>
  <c r="AL432" i="13"/>
  <c r="AM331" i="20"/>
  <c r="AL434" i="13"/>
  <c r="AL436" i="13"/>
  <c r="AM335" i="20"/>
  <c r="AL438" i="13"/>
  <c r="AL440" i="13"/>
  <c r="AM339" i="20"/>
  <c r="AL442" i="13"/>
  <c r="AL444" i="13"/>
  <c r="AM343" i="20"/>
  <c r="AL446" i="13"/>
  <c r="AL448" i="13"/>
  <c r="AM347" i="20"/>
  <c r="AL450" i="13"/>
  <c r="AL452" i="13"/>
  <c r="AM351" i="20"/>
  <c r="AL454" i="13"/>
  <c r="AL456" i="13"/>
  <c r="AM355" i="20"/>
  <c r="AL458" i="13"/>
  <c r="AL460" i="13"/>
  <c r="AM359" i="20"/>
  <c r="AL462" i="13"/>
  <c r="AL464" i="13"/>
  <c r="AL468" i="13"/>
  <c r="AM367" i="20"/>
  <c r="AL470" i="13"/>
  <c r="AL472" i="13"/>
  <c r="AM371" i="20"/>
  <c r="AL474" i="13"/>
  <c r="AL476" i="13"/>
  <c r="AM375" i="20"/>
  <c r="AL478" i="13"/>
  <c r="AL480" i="13"/>
  <c r="AM379" i="20"/>
  <c r="AL482" i="13"/>
  <c r="AL484" i="13"/>
  <c r="AM383" i="20"/>
  <c r="AL486" i="13"/>
  <c r="AL488" i="13"/>
  <c r="AM387" i="20"/>
  <c r="AL490" i="13"/>
  <c r="AL492" i="13"/>
  <c r="AM391" i="20"/>
  <c r="AL494" i="13"/>
  <c r="AL496" i="13"/>
  <c r="AM395" i="20"/>
  <c r="AL498" i="13"/>
  <c r="AL500" i="13"/>
  <c r="AM399" i="20"/>
  <c r="AL502" i="13"/>
  <c r="AL504" i="13"/>
  <c r="AM403" i="20"/>
  <c r="AL506" i="13"/>
  <c r="AL508" i="13"/>
  <c r="AM407" i="20"/>
  <c r="AL510" i="13"/>
  <c r="AL512" i="13"/>
  <c r="AM411" i="20"/>
  <c r="AL514" i="13"/>
  <c r="AL516" i="13"/>
  <c r="AE17" i="18"/>
  <c r="AE33" i="18"/>
  <c r="AE49" i="18"/>
  <c r="AE65" i="18"/>
  <c r="AE93" i="18"/>
  <c r="AK116" i="18"/>
  <c r="AK117" i="18"/>
  <c r="AK119" i="18"/>
  <c r="AE130" i="18"/>
  <c r="AK148" i="18"/>
  <c r="AE152" i="18"/>
  <c r="AE153" i="18"/>
  <c r="AK164" i="18"/>
  <c r="AE168" i="18"/>
  <c r="AE169" i="18"/>
  <c r="AK180" i="18"/>
  <c r="AE184" i="18"/>
  <c r="AE185" i="18"/>
  <c r="AK196" i="18"/>
  <c r="AE201" i="18"/>
  <c r="AK205" i="18"/>
  <c r="AK208" i="18"/>
  <c r="AK209" i="18"/>
  <c r="AE214" i="18"/>
  <c r="AK218" i="18"/>
  <c r="AK219" i="18"/>
  <c r="AE229" i="18"/>
  <c r="AK232" i="18"/>
  <c r="AE242" i="18"/>
  <c r="AK247" i="18"/>
  <c r="AK248" i="18"/>
  <c r="AK256" i="18"/>
  <c r="AF271" i="18"/>
  <c r="AK276" i="18"/>
  <c r="AK287" i="18"/>
  <c r="AL289" i="18"/>
  <c r="AE292" i="18"/>
  <c r="AK293" i="18"/>
  <c r="AE294" i="18"/>
  <c r="AK297" i="18"/>
  <c r="AK299" i="18"/>
  <c r="AK300" i="18"/>
  <c r="AE301" i="18"/>
  <c r="AK307" i="18"/>
  <c r="AE309" i="18"/>
  <c r="AE310" i="18"/>
  <c r="AL313" i="18"/>
  <c r="AE316" i="18"/>
  <c r="AF316" i="18"/>
  <c r="AK317" i="18"/>
  <c r="AL317" i="18"/>
  <c r="AK318" i="18"/>
  <c r="AL318" i="18"/>
  <c r="AF323" i="18"/>
  <c r="AL325" i="18"/>
  <c r="AL329" i="18"/>
  <c r="AF339" i="18"/>
  <c r="AL341" i="18"/>
  <c r="AF343" i="18"/>
  <c r="AK346" i="18"/>
  <c r="AL346" i="18"/>
  <c r="AK348" i="18"/>
  <c r="AE349" i="18"/>
  <c r="AF351" i="18"/>
  <c r="AE352" i="18"/>
  <c r="AF352" i="18"/>
  <c r="AK353" i="18"/>
  <c r="AL353" i="18"/>
  <c r="L388" i="30"/>
  <c r="I248" i="30"/>
  <c r="L187" i="30"/>
  <c r="W187" i="30" s="1"/>
  <c r="I184" i="30"/>
  <c r="S184" i="30" s="1"/>
  <c r="AE356" i="18"/>
  <c r="AF356" i="18"/>
  <c r="AE357" i="18"/>
  <c r="AE359" i="18"/>
  <c r="AF359" i="18"/>
  <c r="AE360" i="18"/>
  <c r="AF360" i="18"/>
  <c r="AF361" i="18"/>
  <c r="AE363" i="18"/>
  <c r="AF363" i="18"/>
  <c r="AE364" i="18"/>
  <c r="AF364" i="18"/>
  <c r="AE365" i="18"/>
  <c r="AE367" i="18"/>
  <c r="AF367" i="18"/>
  <c r="AE368" i="18"/>
  <c r="AF368" i="18"/>
  <c r="AE369" i="18"/>
  <c r="AE372" i="18"/>
  <c r="AF372" i="18"/>
  <c r="AE373" i="18"/>
  <c r="AE375" i="18"/>
  <c r="AF375" i="18"/>
  <c r="AE380" i="18"/>
  <c r="AE384" i="18"/>
  <c r="AE388" i="18"/>
  <c r="AE392" i="18"/>
  <c r="AE397" i="18"/>
  <c r="AE401" i="18"/>
  <c r="AE405" i="18"/>
  <c r="AE409" i="18"/>
  <c r="AE413" i="18"/>
  <c r="AE417" i="18"/>
  <c r="AE421" i="18"/>
  <c r="AE425" i="18"/>
  <c r="AE429" i="18"/>
  <c r="AE433" i="18"/>
  <c r="AE437" i="18"/>
  <c r="AE441" i="18"/>
  <c r="AE445" i="18"/>
  <c r="AE449" i="18"/>
  <c r="AE453" i="18"/>
  <c r="AE457" i="18"/>
  <c r="AE461" i="18"/>
  <c r="AE465" i="18"/>
  <c r="AE469" i="18"/>
  <c r="AE473" i="18"/>
  <c r="AE477" i="18"/>
  <c r="AE481" i="18"/>
  <c r="AE485" i="18"/>
  <c r="AE489" i="18"/>
  <c r="AL514" i="18"/>
  <c r="AK515" i="18"/>
  <c r="AH3" i="20"/>
  <c r="AH7" i="20"/>
  <c r="AH11" i="20"/>
  <c r="AH14" i="20"/>
  <c r="AH15" i="20"/>
  <c r="AH17" i="20"/>
  <c r="AH18" i="20"/>
  <c r="AH21" i="20"/>
  <c r="AH22" i="20"/>
  <c r="AH25" i="20"/>
  <c r="AH26" i="20"/>
  <c r="AH29" i="20"/>
  <c r="AH30" i="20"/>
  <c r="AH33" i="20"/>
  <c r="AH34" i="20"/>
  <c r="AH36" i="20"/>
  <c r="AH37" i="20"/>
  <c r="AH40" i="20"/>
  <c r="AH41" i="20"/>
  <c r="AH43" i="20"/>
  <c r="AH44" i="20"/>
  <c r="AH47" i="20"/>
  <c r="AH48" i="20"/>
  <c r="AH51" i="20"/>
  <c r="AH58" i="20"/>
  <c r="AH62" i="20"/>
  <c r="AH66" i="20"/>
  <c r="AH70" i="20"/>
  <c r="AH74" i="20"/>
  <c r="AH78" i="20"/>
  <c r="AH80" i="20"/>
  <c r="AH82" i="20"/>
  <c r="AH84" i="20"/>
  <c r="AH86" i="20"/>
  <c r="AH88" i="20"/>
  <c r="AH90" i="20"/>
  <c r="AH92" i="20"/>
  <c r="AH94" i="20"/>
  <c r="AH96" i="20"/>
  <c r="AH98" i="20"/>
  <c r="AH100" i="20"/>
  <c r="AH101" i="20"/>
  <c r="AH103" i="20"/>
  <c r="AH105" i="20"/>
  <c r="AH107" i="20"/>
  <c r="AH109" i="20"/>
  <c r="AH111" i="20"/>
  <c r="AH113" i="20"/>
  <c r="AH115" i="20"/>
  <c r="AH117" i="20"/>
  <c r="AH119" i="20"/>
  <c r="AH121" i="20"/>
  <c r="AH123" i="20"/>
  <c r="AH125" i="20"/>
  <c r="AH130" i="20"/>
  <c r="AH134" i="20"/>
  <c r="AH138" i="20"/>
  <c r="AH153" i="20"/>
  <c r="AE80" i="22"/>
  <c r="AE128" i="22"/>
  <c r="AE160" i="22"/>
  <c r="AE353" i="22"/>
  <c r="AF353" i="22"/>
  <c r="AE348" i="18"/>
  <c r="AF348" i="18"/>
  <c r="AK349" i="18"/>
  <c r="AL349" i="18"/>
  <c r="AF358" i="18"/>
  <c r="AF362" i="18"/>
  <c r="AF365" i="18"/>
  <c r="AF366" i="18"/>
  <c r="AF369" i="18"/>
  <c r="AF370" i="18"/>
  <c r="AF373" i="18"/>
  <c r="AF374" i="18"/>
  <c r="AK377" i="18"/>
  <c r="AE379" i="18"/>
  <c r="AK381" i="18"/>
  <c r="AM381" i="18" s="1"/>
  <c r="AE383" i="18"/>
  <c r="AK385" i="18"/>
  <c r="AM385" i="18" s="1"/>
  <c r="AE387" i="18"/>
  <c r="AE391" i="18"/>
  <c r="AK393" i="18"/>
  <c r="AK398" i="18"/>
  <c r="AM398" i="18" s="1"/>
  <c r="AE400" i="18"/>
  <c r="AK402" i="18"/>
  <c r="AK406" i="18"/>
  <c r="AM406" i="18" s="1"/>
  <c r="AE408" i="18"/>
  <c r="AK410" i="18"/>
  <c r="AM410" i="18" s="1"/>
  <c r="AE412" i="18"/>
  <c r="AK414" i="18"/>
  <c r="AE416" i="18"/>
  <c r="AK418" i="18"/>
  <c r="AM418" i="18" s="1"/>
  <c r="AE420" i="18"/>
  <c r="AK422" i="18"/>
  <c r="AE424" i="18"/>
  <c r="AK426" i="18"/>
  <c r="AE428" i="18"/>
  <c r="AK430" i="18"/>
  <c r="AE432" i="18"/>
  <c r="AK434" i="18"/>
  <c r="AM434" i="18" s="1"/>
  <c r="AK438" i="18"/>
  <c r="AM438" i="18" s="1"/>
  <c r="AE440" i="18"/>
  <c r="AK442" i="18"/>
  <c r="AM442" i="18" s="1"/>
  <c r="AE444" i="18"/>
  <c r="AK446" i="18"/>
  <c r="AM446" i="18" s="1"/>
  <c r="AE448" i="18"/>
  <c r="AK450" i="18"/>
  <c r="AE452" i="18"/>
  <c r="AK454" i="18"/>
  <c r="AM454" i="18" s="1"/>
  <c r="AE456" i="18"/>
  <c r="AK458" i="18"/>
  <c r="AM458" i="18" s="1"/>
  <c r="AE460" i="18"/>
  <c r="AK462" i="18"/>
  <c r="AE464" i="18"/>
  <c r="AE468" i="18"/>
  <c r="AK470" i="18"/>
  <c r="AE472" i="18"/>
  <c r="AK474" i="18"/>
  <c r="AE476" i="18"/>
  <c r="AK478" i="18"/>
  <c r="AE480" i="18"/>
  <c r="AK482" i="18"/>
  <c r="AE484" i="18"/>
  <c r="AK486" i="18"/>
  <c r="AE488" i="18"/>
  <c r="AK490" i="18"/>
  <c r="AE492" i="18"/>
  <c r="AK494" i="18"/>
  <c r="AE496" i="18"/>
  <c r="AK498" i="18"/>
  <c r="AE500" i="18"/>
  <c r="AK502" i="18"/>
  <c r="AE504" i="18"/>
  <c r="AK506" i="18"/>
  <c r="AE508" i="18"/>
  <c r="AK510" i="18"/>
  <c r="AK514" i="18"/>
  <c r="AN2" i="20"/>
  <c r="AN3" i="20"/>
  <c r="AN4" i="20"/>
  <c r="AN6" i="20"/>
  <c r="AN7" i="20"/>
  <c r="AN8" i="20"/>
  <c r="AN10" i="20"/>
  <c r="AN11" i="20"/>
  <c r="AN14" i="20"/>
  <c r="AN15" i="20"/>
  <c r="AN17" i="20"/>
  <c r="AN18" i="20"/>
  <c r="AN21" i="20"/>
  <c r="AN22" i="20"/>
  <c r="AN25" i="20"/>
  <c r="AN26" i="20"/>
  <c r="AN29" i="20"/>
  <c r="AN30" i="20"/>
  <c r="AN33" i="20"/>
  <c r="AN34" i="20"/>
  <c r="AN36" i="20"/>
  <c r="AN37" i="20"/>
  <c r="AN40" i="20"/>
  <c r="AN41" i="20"/>
  <c r="AN43" i="20"/>
  <c r="AN44" i="20"/>
  <c r="AN47" i="20"/>
  <c r="AN48" i="20"/>
  <c r="AN51" i="20"/>
  <c r="AN52" i="20"/>
  <c r="AN54" i="20"/>
  <c r="AN55" i="20"/>
  <c r="AN57" i="20"/>
  <c r="AN58" i="20"/>
  <c r="AN59" i="20"/>
  <c r="AN61" i="20"/>
  <c r="AN62" i="20"/>
  <c r="AN63" i="20"/>
  <c r="AN65" i="20"/>
  <c r="AN66" i="20"/>
  <c r="AN67" i="20"/>
  <c r="AN69" i="20"/>
  <c r="AN70" i="20"/>
  <c r="AN71" i="20"/>
  <c r="AN73" i="20"/>
  <c r="AN74" i="20"/>
  <c r="AN75" i="20"/>
  <c r="AN77" i="20"/>
  <c r="AN78" i="20"/>
  <c r="AN79" i="20"/>
  <c r="AN81" i="20"/>
  <c r="AN83" i="20"/>
  <c r="AN85" i="20"/>
  <c r="AN87" i="20"/>
  <c r="AN89" i="20"/>
  <c r="AN91" i="20"/>
  <c r="AN93" i="20"/>
  <c r="AN95" i="20"/>
  <c r="AN97" i="20"/>
  <c r="AN99" i="20"/>
  <c r="AN102" i="20"/>
  <c r="AN104" i="20"/>
  <c r="AN106" i="20"/>
  <c r="AN108" i="20"/>
  <c r="AN110" i="20"/>
  <c r="AN112" i="20"/>
  <c r="AN114" i="20"/>
  <c r="AN116" i="20"/>
  <c r="AN118" i="20"/>
  <c r="AN120" i="20"/>
  <c r="AN122" i="20"/>
  <c r="AN124" i="20"/>
  <c r="AN126" i="20"/>
  <c r="AN127" i="20"/>
  <c r="AN129" i="20"/>
  <c r="AN130" i="20"/>
  <c r="AN133" i="20"/>
  <c r="AN134" i="20"/>
  <c r="AN135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6" i="20"/>
  <c r="AN158" i="20"/>
  <c r="AN160" i="20"/>
  <c r="AN163" i="20"/>
  <c r="AN164" i="20"/>
  <c r="AN165" i="20"/>
  <c r="AN167" i="20"/>
  <c r="AN168" i="20"/>
  <c r="AN169" i="20"/>
  <c r="AN171" i="20"/>
  <c r="AN172" i="20"/>
  <c r="AN173" i="20"/>
  <c r="AN175" i="20"/>
  <c r="AN176" i="20"/>
  <c r="AN177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1" i="20"/>
  <c r="AN192" i="20"/>
  <c r="AN193" i="20"/>
  <c r="AN195" i="20"/>
  <c r="AN196" i="20"/>
  <c r="AN197" i="20"/>
  <c r="AN199" i="20"/>
  <c r="AN200" i="20"/>
  <c r="AN201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4" i="20"/>
  <c r="AN225" i="20"/>
  <c r="AN227" i="20"/>
  <c r="AN228" i="20"/>
  <c r="AN229" i="20"/>
  <c r="AN231" i="20"/>
  <c r="AN232" i="20"/>
  <c r="AN233" i="20"/>
  <c r="AN235" i="20"/>
  <c r="AN236" i="20"/>
  <c r="AN237" i="20"/>
  <c r="AN239" i="20"/>
  <c r="AN240" i="20"/>
  <c r="AN241" i="20"/>
  <c r="AN243" i="20"/>
  <c r="AN244" i="20"/>
  <c r="AN246" i="20"/>
  <c r="AN247" i="20"/>
  <c r="AN248" i="20"/>
  <c r="AN250" i="20"/>
  <c r="AN251" i="20"/>
  <c r="AN252" i="20"/>
  <c r="AN254" i="20"/>
  <c r="AN255" i="20"/>
  <c r="AN256" i="20"/>
  <c r="AN258" i="20"/>
  <c r="AN259" i="20"/>
  <c r="AN260" i="20"/>
  <c r="AN262" i="20"/>
  <c r="AN263" i="20"/>
  <c r="AN265" i="20"/>
  <c r="AN266" i="20"/>
  <c r="AN267" i="20"/>
  <c r="AN268" i="20"/>
  <c r="AN269" i="20"/>
  <c r="AN270" i="20"/>
  <c r="AN272" i="20"/>
  <c r="AN274" i="20"/>
  <c r="AN276" i="20"/>
  <c r="AN278" i="20"/>
  <c r="AN280" i="20"/>
  <c r="AN283" i="20"/>
  <c r="AN304" i="20"/>
  <c r="AN306" i="20"/>
  <c r="AH325" i="20"/>
  <c r="AH326" i="20"/>
  <c r="AH329" i="20"/>
  <c r="AH370" i="20"/>
  <c r="AH391" i="20"/>
  <c r="AK210" i="22"/>
  <c r="AK356" i="18"/>
  <c r="AK357" i="18"/>
  <c r="AL357" i="18"/>
  <c r="AK358" i="18"/>
  <c r="AL358" i="18"/>
  <c r="AK359" i="18"/>
  <c r="AK360" i="18"/>
  <c r="AK362" i="18"/>
  <c r="AL362" i="18"/>
  <c r="AK363" i="18"/>
  <c r="AK364" i="18"/>
  <c r="AK365" i="18"/>
  <c r="AL365" i="18"/>
  <c r="AK366" i="18"/>
  <c r="AL366" i="18"/>
  <c r="AK367" i="18"/>
  <c r="AK368" i="18"/>
  <c r="AK369" i="18"/>
  <c r="AL369" i="18"/>
  <c r="AK370" i="18"/>
  <c r="AL370" i="18"/>
  <c r="AK372" i="18"/>
  <c r="AK373" i="18"/>
  <c r="AL373" i="18"/>
  <c r="AK374" i="18"/>
  <c r="AL374" i="18"/>
  <c r="AK375" i="18"/>
  <c r="AL375" i="18"/>
  <c r="AC29" i="21"/>
  <c r="AL379" i="18"/>
  <c r="AK380" i="18"/>
  <c r="AL383" i="18"/>
  <c r="AK384" i="18"/>
  <c r="AL387" i="18"/>
  <c r="AK388" i="18"/>
  <c r="AL391" i="18"/>
  <c r="AK392" i="18"/>
  <c r="AL396" i="18"/>
  <c r="AK397" i="18"/>
  <c r="AL400" i="18"/>
  <c r="AK401" i="18"/>
  <c r="AL404" i="18"/>
  <c r="AK405" i="18"/>
  <c r="AL408" i="18"/>
  <c r="AK409" i="18"/>
  <c r="AK413" i="18"/>
  <c r="AK417" i="18"/>
  <c r="AK421" i="18"/>
  <c r="AK425" i="18"/>
  <c r="AK429" i="18"/>
  <c r="AK433" i="18"/>
  <c r="AK437" i="18"/>
  <c r="AK441" i="18"/>
  <c r="AK445" i="18"/>
  <c r="AK449" i="18"/>
  <c r="AK453" i="18"/>
  <c r="AK457" i="18"/>
  <c r="AM457" i="18" s="1"/>
  <c r="AK461" i="18"/>
  <c r="AM461" i="18" s="1"/>
  <c r="AK465" i="18"/>
  <c r="AK469" i="18"/>
  <c r="AK473" i="18"/>
  <c r="AK477" i="18"/>
  <c r="AK481" i="18"/>
  <c r="AK485" i="18"/>
  <c r="AK489" i="18"/>
  <c r="AH324" i="20"/>
  <c r="AH328" i="20"/>
  <c r="AH330" i="20"/>
  <c r="AH335" i="20"/>
  <c r="AK185" i="22"/>
  <c r="AE207" i="22"/>
  <c r="AK238" i="22"/>
  <c r="AK240" i="22"/>
  <c r="AK256" i="22"/>
  <c r="AK281" i="22"/>
  <c r="AL281" i="22"/>
  <c r="AL365" i="22"/>
  <c r="AF366" i="22"/>
  <c r="AL366" i="22"/>
  <c r="AL394" i="22"/>
  <c r="AK395" i="22"/>
  <c r="AL406" i="22"/>
  <c r="AE459" i="22"/>
  <c r="AL491" i="18"/>
  <c r="AK492" i="18"/>
  <c r="AE494" i="18"/>
  <c r="AL495" i="18"/>
  <c r="AK496" i="18"/>
  <c r="AE498" i="18"/>
  <c r="AL499" i="18"/>
  <c r="AK500" i="18"/>
  <c r="AE502" i="18"/>
  <c r="AL503" i="18"/>
  <c r="AK504" i="18"/>
  <c r="AE506" i="18"/>
  <c r="AL507" i="18"/>
  <c r="AK508" i="18"/>
  <c r="Q36" i="21"/>
  <c r="AE510" i="18"/>
  <c r="AK512" i="18"/>
  <c r="AE514" i="18"/>
  <c r="AL515" i="18"/>
  <c r="AK516" i="18"/>
  <c r="AH4" i="20"/>
  <c r="AH5" i="20"/>
  <c r="AH8" i="20"/>
  <c r="AH9" i="20"/>
  <c r="AH12" i="20"/>
  <c r="AH13" i="20"/>
  <c r="AH16" i="20"/>
  <c r="AH19" i="20"/>
  <c r="AH20" i="20"/>
  <c r="AH23" i="20"/>
  <c r="AH24" i="20"/>
  <c r="AH27" i="20"/>
  <c r="AH28" i="20"/>
  <c r="AH31" i="20"/>
  <c r="AH32" i="20"/>
  <c r="AH35" i="20"/>
  <c r="AH38" i="20"/>
  <c r="AH39" i="20"/>
  <c r="AH42" i="20"/>
  <c r="AH45" i="20"/>
  <c r="AH46" i="20"/>
  <c r="AH49" i="20"/>
  <c r="AH50" i="20"/>
  <c r="AH52" i="20"/>
  <c r="AH53" i="20"/>
  <c r="AH54" i="20"/>
  <c r="AH55" i="20"/>
  <c r="AH56" i="20"/>
  <c r="AH57" i="20"/>
  <c r="AH59" i="20"/>
  <c r="AH60" i="20"/>
  <c r="AH61" i="20"/>
  <c r="AH63" i="20"/>
  <c r="AH64" i="20"/>
  <c r="AH65" i="20"/>
  <c r="AH67" i="20"/>
  <c r="AH68" i="20"/>
  <c r="AH69" i="20"/>
  <c r="AH71" i="20"/>
  <c r="AH72" i="20"/>
  <c r="AH73" i="20"/>
  <c r="AH75" i="20"/>
  <c r="AH76" i="20"/>
  <c r="AH77" i="20"/>
  <c r="AH79" i="20"/>
  <c r="AH81" i="20"/>
  <c r="AH83" i="20"/>
  <c r="AH85" i="20"/>
  <c r="AH87" i="20"/>
  <c r="AH89" i="20"/>
  <c r="AH91" i="20"/>
  <c r="AH93" i="20"/>
  <c r="AH95" i="20"/>
  <c r="AH97" i="20"/>
  <c r="AH99" i="20"/>
  <c r="AH102" i="20"/>
  <c r="AH104" i="20"/>
  <c r="AH106" i="20"/>
  <c r="AH108" i="20"/>
  <c r="AH110" i="20"/>
  <c r="AH112" i="20"/>
  <c r="AH114" i="20"/>
  <c r="AH116" i="20"/>
  <c r="AH118" i="20"/>
  <c r="AH120" i="20"/>
  <c r="AH122" i="20"/>
  <c r="AH124" i="20"/>
  <c r="AH126" i="20"/>
  <c r="AH129" i="20"/>
  <c r="AH131" i="20"/>
  <c r="AH133" i="20"/>
  <c r="AH135" i="20"/>
  <c r="AH137" i="20"/>
  <c r="AH139" i="20"/>
  <c r="AH141" i="20"/>
  <c r="AH142" i="20"/>
  <c r="AH144" i="20"/>
  <c r="AH145" i="20"/>
  <c r="AH147" i="20"/>
  <c r="AH148" i="20"/>
  <c r="AH150" i="20"/>
  <c r="AH151" i="20"/>
  <c r="AH154" i="20"/>
  <c r="AH156" i="20"/>
  <c r="AH158" i="20"/>
  <c r="AH160" i="20"/>
  <c r="AH165" i="20"/>
  <c r="AH166" i="20"/>
  <c r="AH167" i="20"/>
  <c r="AH169" i="20"/>
  <c r="AH170" i="20"/>
  <c r="AH171" i="20"/>
  <c r="AH173" i="20"/>
  <c r="AH174" i="20"/>
  <c r="AH175" i="20"/>
  <c r="AH177" i="20"/>
  <c r="AH178" i="20"/>
  <c r="AH179" i="20"/>
  <c r="AH181" i="20"/>
  <c r="AH182" i="20"/>
  <c r="AH183" i="20"/>
  <c r="AH185" i="20"/>
  <c r="AH186" i="20"/>
  <c r="AH187" i="20"/>
  <c r="AH189" i="20"/>
  <c r="AH190" i="20"/>
  <c r="AH191" i="20"/>
  <c r="AH193" i="20"/>
  <c r="AH194" i="20"/>
  <c r="AH195" i="20"/>
  <c r="AH197" i="20"/>
  <c r="AH198" i="20"/>
  <c r="AH199" i="20"/>
  <c r="AH201" i="20"/>
  <c r="AH202" i="20"/>
  <c r="AH203" i="20"/>
  <c r="AH205" i="20"/>
  <c r="AH206" i="20"/>
  <c r="AH207" i="20"/>
  <c r="AH209" i="20"/>
  <c r="AH210" i="20"/>
  <c r="AH211" i="20"/>
  <c r="AH213" i="20"/>
  <c r="AH214" i="20"/>
  <c r="AH215" i="20"/>
  <c r="AH217" i="20"/>
  <c r="AH218" i="20"/>
  <c r="AH219" i="20"/>
  <c r="AH221" i="20"/>
  <c r="AH222" i="20"/>
  <c r="AH223" i="20"/>
  <c r="AH225" i="20"/>
  <c r="AH226" i="20"/>
  <c r="AH227" i="20"/>
  <c r="AH229" i="20"/>
  <c r="AH230" i="20"/>
  <c r="AH231" i="20"/>
  <c r="AH233" i="20"/>
  <c r="AH234" i="20"/>
  <c r="AH235" i="20"/>
  <c r="AH237" i="20"/>
  <c r="AH238" i="20"/>
  <c r="AH239" i="20"/>
  <c r="AH241" i="20"/>
  <c r="AH242" i="20"/>
  <c r="AH244" i="20"/>
  <c r="AH245" i="20"/>
  <c r="AH246" i="20"/>
  <c r="AH248" i="20"/>
  <c r="AH249" i="20"/>
  <c r="AH250" i="20"/>
  <c r="AH252" i="20"/>
  <c r="AH253" i="20"/>
  <c r="AH254" i="20"/>
  <c r="AH256" i="20"/>
  <c r="AH257" i="20"/>
  <c r="AH258" i="20"/>
  <c r="AH260" i="20"/>
  <c r="AH261" i="20"/>
  <c r="AH262" i="20"/>
  <c r="AH264" i="20"/>
  <c r="AH265" i="20"/>
  <c r="AH267" i="20"/>
  <c r="AH268" i="20"/>
  <c r="AN368" i="20"/>
  <c r="AH373" i="20"/>
  <c r="AH377" i="20"/>
  <c r="AN389" i="20"/>
  <c r="AH393" i="20"/>
  <c r="AH397" i="20"/>
  <c r="AH407" i="20"/>
  <c r="AH410" i="20"/>
  <c r="AE65" i="22"/>
  <c r="AK101" i="22"/>
  <c r="AE102" i="22"/>
  <c r="AE112" i="22"/>
  <c r="AK116" i="22"/>
  <c r="AK117" i="22"/>
  <c r="AE191" i="22"/>
  <c r="AE199" i="22"/>
  <c r="AK218" i="22"/>
  <c r="AK230" i="22"/>
  <c r="AK232" i="22"/>
  <c r="AK249" i="22"/>
  <c r="AK251" i="22"/>
  <c r="AK288" i="22"/>
  <c r="AK289" i="22"/>
  <c r="AL289" i="22"/>
  <c r="AK320" i="22"/>
  <c r="AL325" i="22"/>
  <c r="AL340" i="22"/>
  <c r="AK369" i="22"/>
  <c r="AL369" i="22"/>
  <c r="AL377" i="22"/>
  <c r="AK400" i="22"/>
  <c r="AE447" i="22"/>
  <c r="AK481" i="22"/>
  <c r="AK493" i="22"/>
  <c r="AL511" i="22"/>
  <c r="AL487" i="22"/>
  <c r="AK488" i="22"/>
  <c r="AL491" i="22"/>
  <c r="S343" i="30"/>
  <c r="S339" i="30"/>
  <c r="S335" i="30"/>
  <c r="S331" i="30"/>
  <c r="S327" i="30"/>
  <c r="S323" i="30"/>
  <c r="S319" i="30"/>
  <c r="S315" i="30"/>
  <c r="S311" i="30"/>
  <c r="S307" i="30"/>
  <c r="S303" i="30"/>
  <c r="S287" i="30"/>
  <c r="S283" i="30"/>
  <c r="S279" i="30"/>
  <c r="S275" i="30"/>
  <c r="S271" i="30"/>
  <c r="S267" i="30"/>
  <c r="S263" i="30"/>
  <c r="S259" i="30"/>
  <c r="S255" i="30"/>
  <c r="S251" i="30"/>
  <c r="AE192" i="22"/>
  <c r="AE208" i="22"/>
  <c r="AE250" i="22"/>
  <c r="AE256" i="22"/>
  <c r="AE282" i="22"/>
  <c r="AE289" i="22"/>
  <c r="AE299" i="22"/>
  <c r="AF306" i="22"/>
  <c r="AF307" i="22"/>
  <c r="AE308" i="22"/>
  <c r="AE320" i="22"/>
  <c r="AE325" i="22"/>
  <c r="AF325" i="22"/>
  <c r="AE329" i="22"/>
  <c r="AF329" i="22"/>
  <c r="AE330" i="22"/>
  <c r="AF338" i="22"/>
  <c r="AF343" i="22"/>
  <c r="AE345" i="22"/>
  <c r="AF345" i="22"/>
  <c r="AF351" i="22"/>
  <c r="AL356" i="22"/>
  <c r="AE369" i="22"/>
  <c r="AF369" i="22"/>
  <c r="AE431" i="22"/>
  <c r="AE455" i="22"/>
  <c r="AE467" i="22"/>
  <c r="AE478" i="22"/>
  <c r="AE479" i="22"/>
  <c r="U242" i="30"/>
  <c r="U234" i="30"/>
  <c r="U226" i="30"/>
  <c r="U218" i="30"/>
  <c r="U210" i="30"/>
  <c r="U202" i="30"/>
  <c r="U194" i="30"/>
  <c r="U186" i="30"/>
  <c r="U178" i="30"/>
  <c r="U170" i="30"/>
  <c r="U162" i="30"/>
  <c r="AH270" i="20"/>
  <c r="AH271" i="20"/>
  <c r="AH272" i="20"/>
  <c r="AH274" i="20"/>
  <c r="AH276" i="20"/>
  <c r="AH278" i="20"/>
  <c r="AH282" i="20"/>
  <c r="AH283" i="20"/>
  <c r="AH285" i="20"/>
  <c r="AH286" i="20"/>
  <c r="AH287" i="20"/>
  <c r="AH289" i="20"/>
  <c r="AH290" i="20"/>
  <c r="AH291" i="20"/>
  <c r="AH294" i="20"/>
  <c r="AH295" i="20"/>
  <c r="AH296" i="20"/>
  <c r="AH298" i="20"/>
  <c r="AH299" i="20"/>
  <c r="AH300" i="20"/>
  <c r="AH302" i="20"/>
  <c r="AH303" i="20"/>
  <c r="AH304" i="20"/>
  <c r="AH306" i="20"/>
  <c r="AH307" i="20"/>
  <c r="AH308" i="20"/>
  <c r="AH310" i="20"/>
  <c r="AH311" i="20"/>
  <c r="AH313" i="20"/>
  <c r="AN323" i="20"/>
  <c r="AN324" i="20"/>
  <c r="AN325" i="20"/>
  <c r="AN327" i="20"/>
  <c r="AN328" i="20"/>
  <c r="AN338" i="20"/>
  <c r="AH339" i="20"/>
  <c r="AN347" i="20"/>
  <c r="AN348" i="20"/>
  <c r="AN351" i="20"/>
  <c r="AN352" i="20"/>
  <c r="AN355" i="20"/>
  <c r="AN356" i="20"/>
  <c r="AN357" i="20"/>
  <c r="AN359" i="20"/>
  <c r="AN360" i="20"/>
  <c r="AN363" i="20"/>
  <c r="AH364" i="20"/>
  <c r="AN364" i="20"/>
  <c r="AH369" i="20"/>
  <c r="AH375" i="20"/>
  <c r="AH378" i="20"/>
  <c r="AN384" i="20"/>
  <c r="AH388" i="20"/>
  <c r="AH389" i="20"/>
  <c r="AH390" i="20"/>
  <c r="AH395" i="20"/>
  <c r="AH399" i="20"/>
  <c r="AN405" i="20"/>
  <c r="AN408" i="20"/>
  <c r="AH413" i="20"/>
  <c r="AE3" i="22"/>
  <c r="AK64" i="22"/>
  <c r="AE85" i="22"/>
  <c r="AE93" i="22"/>
  <c r="AE101" i="22"/>
  <c r="AE109" i="22"/>
  <c r="AE117" i="22"/>
  <c r="AE125" i="22"/>
  <c r="AE133" i="22"/>
  <c r="AE141" i="22"/>
  <c r="AE149" i="22"/>
  <c r="AE157" i="22"/>
  <c r="AE165" i="22"/>
  <c r="AE175" i="22"/>
  <c r="AK179" i="22"/>
  <c r="AK182" i="22"/>
  <c r="AK183" i="22"/>
  <c r="AE186" i="22"/>
  <c r="AK190" i="22"/>
  <c r="AK191" i="22"/>
  <c r="AK198" i="22"/>
  <c r="AK199" i="22"/>
  <c r="AE202" i="22"/>
  <c r="AK206" i="22"/>
  <c r="AK207" i="22"/>
  <c r="AK208" i="22"/>
  <c r="AE222" i="22"/>
  <c r="AK229" i="22"/>
  <c r="AE234" i="22"/>
  <c r="AE242" i="22"/>
  <c r="AK246" i="22"/>
  <c r="AK248" i="22"/>
  <c r="AK250" i="22"/>
  <c r="AK254" i="22"/>
  <c r="AL254" i="22"/>
  <c r="AK255" i="22"/>
  <c r="AL255" i="22"/>
  <c r="AK258" i="22"/>
  <c r="AK264" i="22"/>
  <c r="AE265" i="22"/>
  <c r="AE270" i="22"/>
  <c r="AK272" i="22"/>
  <c r="AF273" i="22"/>
  <c r="AF283" i="22"/>
  <c r="AK287" i="22"/>
  <c r="AE293" i="22"/>
  <c r="AK294" i="22"/>
  <c r="AK302" i="22"/>
  <c r="AK307" i="22"/>
  <c r="AL307" i="22"/>
  <c r="AK319" i="22"/>
  <c r="AL319" i="22"/>
  <c r="AK321" i="22"/>
  <c r="AL321" i="22"/>
  <c r="AK322" i="22"/>
  <c r="AL322" i="22"/>
  <c r="AF327" i="22"/>
  <c r="AK328" i="22"/>
  <c r="AK341" i="22"/>
  <c r="AE346" i="22"/>
  <c r="AL349" i="22"/>
  <c r="AF350" i="22"/>
  <c r="AL350" i="22"/>
  <c r="AE352" i="22"/>
  <c r="AK353" i="22"/>
  <c r="AL353" i="22"/>
  <c r="AF354" i="22"/>
  <c r="AF359" i="22"/>
  <c r="AK360" i="22"/>
  <c r="AE361" i="22"/>
  <c r="AF361" i="22"/>
  <c r="AF367" i="22"/>
  <c r="AL372" i="22"/>
  <c r="AF375" i="22"/>
  <c r="AL379" i="22"/>
  <c r="AK380" i="22"/>
  <c r="AK386" i="22"/>
  <c r="AM386" i="22" s="1"/>
  <c r="AL389" i="22"/>
  <c r="AL390" i="22"/>
  <c r="AK391" i="22"/>
  <c r="AL395" i="22"/>
  <c r="AK396" i="22"/>
  <c r="AK402" i="22"/>
  <c r="AM402" i="22" s="1"/>
  <c r="AE405" i="22"/>
  <c r="AK408" i="22"/>
  <c r="AK412" i="22"/>
  <c r="AK416" i="22"/>
  <c r="AK420" i="22"/>
  <c r="AK426" i="22"/>
  <c r="AE439" i="22"/>
  <c r="AE443" i="22"/>
  <c r="AK446" i="22"/>
  <c r="AK449" i="22"/>
  <c r="AK450" i="22"/>
  <c r="AE463" i="22"/>
  <c r="AK469" i="22"/>
  <c r="AL479" i="22"/>
  <c r="AL481" i="22"/>
  <c r="AL488" i="22"/>
  <c r="AE491" i="22"/>
  <c r="AE492" i="22"/>
  <c r="AE494" i="22"/>
  <c r="AL496" i="22"/>
  <c r="AK498" i="22"/>
  <c r="AE502" i="22"/>
  <c r="AK506" i="22"/>
  <c r="AK514" i="22"/>
  <c r="U515" i="30"/>
  <c r="U511" i="30"/>
  <c r="U507" i="30"/>
  <c r="U503" i="30"/>
  <c r="U499" i="30"/>
  <c r="U495" i="30"/>
  <c r="U491" i="30"/>
  <c r="U487" i="30"/>
  <c r="U483" i="30"/>
  <c r="U479" i="30"/>
  <c r="U475" i="30"/>
  <c r="U471" i="30"/>
  <c r="U467" i="30"/>
  <c r="U463" i="30"/>
  <c r="U459" i="30"/>
  <c r="U455" i="30"/>
  <c r="U451" i="30"/>
  <c r="U447" i="30"/>
  <c r="U443" i="30"/>
  <c r="U439" i="30"/>
  <c r="U435" i="30"/>
  <c r="U431" i="30"/>
  <c r="U427" i="30"/>
  <c r="U423" i="30"/>
  <c r="U419" i="30"/>
  <c r="U415" i="30"/>
  <c r="T396" i="30"/>
  <c r="T242" i="30"/>
  <c r="T234" i="30"/>
  <c r="T226" i="30"/>
  <c r="T218" i="30"/>
  <c r="T202" i="30"/>
  <c r="U75" i="30"/>
  <c r="U69" i="30"/>
  <c r="U67" i="30"/>
  <c r="U61" i="30"/>
  <c r="U53" i="30"/>
  <c r="U45" i="30"/>
  <c r="U37" i="30"/>
  <c r="U29" i="30"/>
  <c r="U21" i="30"/>
  <c r="U13" i="30"/>
  <c r="U5" i="30"/>
  <c r="U3" i="30"/>
  <c r="X228" i="31"/>
  <c r="Y228" i="31" s="1"/>
  <c r="T228" i="31"/>
  <c r="U211" i="30"/>
  <c r="U207" i="30"/>
  <c r="U203" i="30"/>
  <c r="U199" i="30"/>
  <c r="U195" i="30"/>
  <c r="U191" i="30"/>
  <c r="U187" i="30"/>
  <c r="U183" i="30"/>
  <c r="U179" i="30"/>
  <c r="U175" i="30"/>
  <c r="U171" i="30"/>
  <c r="U167" i="30"/>
  <c r="U163" i="30"/>
  <c r="U159" i="30"/>
  <c r="U155" i="30"/>
  <c r="U151" i="30"/>
  <c r="U147" i="30"/>
  <c r="U143" i="30"/>
  <c r="U139" i="30"/>
  <c r="U131" i="30"/>
  <c r="U127" i="30"/>
  <c r="U123" i="30"/>
  <c r="U115" i="30"/>
  <c r="U111" i="30"/>
  <c r="U107" i="30"/>
  <c r="U103" i="30"/>
  <c r="U99" i="30"/>
  <c r="U87" i="30"/>
  <c r="T69" i="30"/>
  <c r="T61" i="30"/>
  <c r="T27" i="31"/>
  <c r="T63" i="31"/>
  <c r="T71" i="31"/>
  <c r="T87" i="31"/>
  <c r="T95" i="31"/>
  <c r="T103" i="31"/>
  <c r="T107" i="31"/>
  <c r="T18" i="31"/>
  <c r="U20" i="31"/>
  <c r="U23" i="31"/>
  <c r="T24" i="31"/>
  <c r="U27" i="31"/>
  <c r="T28" i="31"/>
  <c r="U31" i="31"/>
  <c r="T32" i="31"/>
  <c r="U39" i="31"/>
  <c r="T40" i="31"/>
  <c r="U47" i="31"/>
  <c r="T48" i="31"/>
  <c r="U55" i="31"/>
  <c r="T56" i="31"/>
  <c r="U63" i="31"/>
  <c r="U71" i="31"/>
  <c r="U79" i="31"/>
  <c r="U87" i="31"/>
  <c r="U95" i="31"/>
  <c r="X202" i="31"/>
  <c r="Y202" i="31" s="1"/>
  <c r="T75" i="30"/>
  <c r="U74" i="30"/>
  <c r="T71" i="30"/>
  <c r="U70" i="30"/>
  <c r="T67" i="30"/>
  <c r="U66" i="30"/>
  <c r="T63" i="30"/>
  <c r="U62" i="30"/>
  <c r="T59" i="30"/>
  <c r="U58" i="30"/>
  <c r="T55" i="30"/>
  <c r="U54" i="30"/>
  <c r="T51" i="30"/>
  <c r="U50" i="30"/>
  <c r="T47" i="30"/>
  <c r="U46" i="30"/>
  <c r="T43" i="30"/>
  <c r="U42" i="30"/>
  <c r="T39" i="30"/>
  <c r="U38" i="30"/>
  <c r="T35" i="30"/>
  <c r="U34" i="30"/>
  <c r="T31" i="30"/>
  <c r="U30" i="30"/>
  <c r="T27" i="30"/>
  <c r="U26" i="30"/>
  <c r="T23" i="30"/>
  <c r="U22" i="30"/>
  <c r="T19" i="30"/>
  <c r="U18" i="30"/>
  <c r="T15" i="30"/>
  <c r="U14" i="30"/>
  <c r="T11" i="30"/>
  <c r="U10" i="30"/>
  <c r="T7" i="30"/>
  <c r="U6" i="30"/>
  <c r="T3" i="30"/>
  <c r="U18" i="31"/>
  <c r="U22" i="31"/>
  <c r="U24" i="31"/>
  <c r="U28" i="31"/>
  <c r="U32" i="31"/>
  <c r="T59" i="31"/>
  <c r="T67" i="31"/>
  <c r="T83" i="31"/>
  <c r="T91" i="31"/>
  <c r="T99" i="31"/>
  <c r="T163" i="31"/>
  <c r="X231" i="31"/>
  <c r="Y231" i="31" s="1"/>
  <c r="T231" i="31"/>
  <c r="T145" i="31"/>
  <c r="T151" i="31"/>
  <c r="T195" i="31"/>
  <c r="T209" i="31"/>
  <c r="T215" i="31"/>
  <c r="U103" i="31"/>
  <c r="T104" i="31"/>
  <c r="U107" i="31"/>
  <c r="U110" i="31"/>
  <c r="T118" i="31"/>
  <c r="T135" i="31"/>
  <c r="T142" i="31"/>
  <c r="T146" i="31"/>
  <c r="U163" i="31"/>
  <c r="T168" i="31"/>
  <c r="T178" i="31"/>
  <c r="U202" i="31"/>
  <c r="U213" i="31"/>
  <c r="T240" i="31"/>
  <c r="X246" i="31"/>
  <c r="Y246" i="31" s="1"/>
  <c r="U36" i="31"/>
  <c r="U40" i="31"/>
  <c r="U44" i="31"/>
  <c r="U48" i="31"/>
  <c r="U52" i="31"/>
  <c r="U56" i="31"/>
  <c r="U60" i="31"/>
  <c r="U64" i="31"/>
  <c r="U68" i="31"/>
  <c r="U72" i="31"/>
  <c r="U76" i="31"/>
  <c r="U80" i="31"/>
  <c r="U84" i="31"/>
  <c r="U88" i="31"/>
  <c r="U92" i="31"/>
  <c r="U96" i="31"/>
  <c r="U100" i="31"/>
  <c r="U104" i="31"/>
  <c r="T119" i="31"/>
  <c r="T125" i="31"/>
  <c r="T129" i="31"/>
  <c r="U135" i="31"/>
  <c r="T139" i="31"/>
  <c r="U142" i="31"/>
  <c r="T149" i="31"/>
  <c r="T161" i="31"/>
  <c r="X206" i="31"/>
  <c r="Y206" i="31" s="1"/>
  <c r="T225" i="31"/>
  <c r="T197" i="31"/>
  <c r="U206" i="31"/>
  <c r="T213" i="31"/>
  <c r="U217" i="31"/>
  <c r="T223" i="31"/>
  <c r="U242" i="31"/>
  <c r="T243" i="31"/>
  <c r="T246" i="31"/>
  <c r="T249" i="31"/>
  <c r="T257" i="31"/>
  <c r="U292" i="31"/>
  <c r="U305" i="31"/>
  <c r="U312" i="31"/>
  <c r="V312" i="31"/>
  <c r="S336" i="31"/>
  <c r="T336" i="31"/>
  <c r="V337" i="31"/>
  <c r="T339" i="31"/>
  <c r="U345" i="31"/>
  <c r="T346" i="31"/>
  <c r="U349" i="31"/>
  <c r="U369" i="31"/>
  <c r="U383" i="31"/>
  <c r="U221" i="31"/>
  <c r="U226" i="31"/>
  <c r="U246" i="31"/>
  <c r="T258" i="31"/>
  <c r="T261" i="31"/>
  <c r="T264" i="31"/>
  <c r="S268" i="31"/>
  <c r="T268" i="31"/>
  <c r="T289" i="31"/>
  <c r="U296" i="31"/>
  <c r="U357" i="31"/>
  <c r="S361" i="31"/>
  <c r="S370" i="31"/>
  <c r="U399" i="31"/>
  <c r="T415" i="31"/>
  <c r="T424" i="31"/>
  <c r="T489" i="31"/>
  <c r="S309" i="31"/>
  <c r="V365" i="31"/>
  <c r="X365" i="31"/>
  <c r="Y365" i="31" s="1"/>
  <c r="T453" i="31"/>
  <c r="T438" i="31"/>
  <c r="T465" i="31"/>
  <c r="T492" i="31"/>
  <c r="T496" i="31"/>
  <c r="T432" i="31"/>
  <c r="U434" i="31"/>
  <c r="T435" i="31"/>
  <c r="U438" i="31"/>
  <c r="T469" i="31"/>
  <c r="T493" i="31"/>
  <c r="U496" i="31"/>
  <c r="T501" i="31"/>
  <c r="U507" i="31"/>
  <c r="U511" i="31"/>
  <c r="T251" i="31"/>
  <c r="U254" i="31"/>
  <c r="U268" i="31"/>
  <c r="S272" i="31"/>
  <c r="T283" i="31"/>
  <c r="T290" i="31"/>
  <c r="U295" i="31"/>
  <c r="T300" i="31"/>
  <c r="T303" i="31"/>
  <c r="S317" i="31"/>
  <c r="U319" i="31"/>
  <c r="S321" i="31"/>
  <c r="V325" i="31"/>
  <c r="S334" i="31"/>
  <c r="S337" i="31"/>
  <c r="T337" i="31"/>
  <c r="S354" i="31"/>
  <c r="S357" i="31"/>
  <c r="T357" i="31"/>
  <c r="T359" i="31"/>
  <c r="S366" i="31"/>
  <c r="S369" i="31"/>
  <c r="T369" i="31"/>
  <c r="T371" i="31"/>
  <c r="U378" i="31"/>
  <c r="T391" i="31"/>
  <c r="T395" i="31"/>
  <c r="T399" i="31"/>
  <c r="U412" i="31"/>
  <c r="U418" i="31"/>
  <c r="U425" i="31"/>
  <c r="T449" i="31"/>
  <c r="U451" i="31"/>
  <c r="T458" i="31"/>
  <c r="U482" i="31"/>
  <c r="T498" i="31"/>
  <c r="U501" i="31"/>
  <c r="T505" i="31"/>
  <c r="T506" i="31"/>
  <c r="X511" i="30"/>
  <c r="X503" i="30"/>
  <c r="X499" i="30"/>
  <c r="X435" i="30"/>
  <c r="X431" i="30"/>
  <c r="X515" i="30"/>
  <c r="X475" i="30"/>
  <c r="X471" i="30"/>
  <c r="X459" i="30"/>
  <c r="X443" i="30"/>
  <c r="X427" i="30"/>
  <c r="X419" i="30"/>
  <c r="X395" i="30"/>
  <c r="X383" i="30"/>
  <c r="X375" i="30"/>
  <c r="X367" i="30"/>
  <c r="V367" i="30"/>
  <c r="X343" i="30"/>
  <c r="V343" i="30"/>
  <c r="X335" i="30"/>
  <c r="V335" i="30"/>
  <c r="X299" i="30"/>
  <c r="X295" i="30"/>
  <c r="X291" i="30"/>
  <c r="V279" i="30"/>
  <c r="X279" i="30"/>
  <c r="V271" i="30"/>
  <c r="X271" i="30"/>
  <c r="V267" i="30"/>
  <c r="X267" i="30"/>
  <c r="V263" i="30"/>
  <c r="X263" i="30"/>
  <c r="V259" i="30"/>
  <c r="X259" i="30"/>
  <c r="X235" i="30"/>
  <c r="X231" i="30"/>
  <c r="X223" i="30"/>
  <c r="X219" i="30"/>
  <c r="V355" i="30"/>
  <c r="V323" i="30"/>
  <c r="X514" i="30"/>
  <c r="V514" i="30"/>
  <c r="U512" i="30"/>
  <c r="X510" i="30"/>
  <c r="U508" i="30"/>
  <c r="X506" i="30"/>
  <c r="V506" i="30"/>
  <c r="U504" i="30"/>
  <c r="X502" i="30"/>
  <c r="U500" i="30"/>
  <c r="X498" i="30"/>
  <c r="V498" i="30"/>
  <c r="U496" i="30"/>
  <c r="X494" i="30"/>
  <c r="U492" i="30"/>
  <c r="X490" i="30"/>
  <c r="V490" i="30"/>
  <c r="U488" i="30"/>
  <c r="X486" i="30"/>
  <c r="U484" i="30"/>
  <c r="X482" i="30"/>
  <c r="U480" i="30"/>
  <c r="X478" i="30"/>
  <c r="U476" i="30"/>
  <c r="X474" i="30"/>
  <c r="U472" i="30"/>
  <c r="X470" i="30"/>
  <c r="U468" i="30"/>
  <c r="X466" i="30"/>
  <c r="U464" i="30"/>
  <c r="X462" i="30"/>
  <c r="U460" i="30"/>
  <c r="X458" i="30"/>
  <c r="U456" i="30"/>
  <c r="X454" i="30"/>
  <c r="U452" i="30"/>
  <c r="X450" i="30"/>
  <c r="U448" i="30"/>
  <c r="X446" i="30"/>
  <c r="U444" i="30"/>
  <c r="X442" i="30"/>
  <c r="U440" i="30"/>
  <c r="X438" i="30"/>
  <c r="U436" i="30"/>
  <c r="X434" i="30"/>
  <c r="U432" i="30"/>
  <c r="X430" i="30"/>
  <c r="U428" i="30"/>
  <c r="X426" i="30"/>
  <c r="U424" i="30"/>
  <c r="X422" i="30"/>
  <c r="U420" i="30"/>
  <c r="X418" i="30"/>
  <c r="U416" i="30"/>
  <c r="X414" i="30"/>
  <c r="U412" i="30"/>
  <c r="X410" i="30"/>
  <c r="U408" i="30"/>
  <c r="X406" i="30"/>
  <c r="U404" i="30"/>
  <c r="X402" i="30"/>
  <c r="U400" i="30"/>
  <c r="U396" i="30"/>
  <c r="U392" i="30"/>
  <c r="X390" i="30"/>
  <c r="U388" i="30"/>
  <c r="X386" i="30"/>
  <c r="U384" i="30"/>
  <c r="X382" i="30"/>
  <c r="U380" i="30"/>
  <c r="X378" i="30"/>
  <c r="U376" i="30"/>
  <c r="V374" i="30"/>
  <c r="X374" i="30"/>
  <c r="S374" i="30"/>
  <c r="U372" i="30"/>
  <c r="V370" i="30"/>
  <c r="X370" i="30"/>
  <c r="S370" i="30"/>
  <c r="U368" i="30"/>
  <c r="V366" i="30"/>
  <c r="X366" i="30"/>
  <c r="S366" i="30"/>
  <c r="U364" i="30"/>
  <c r="V362" i="30"/>
  <c r="X362" i="30"/>
  <c r="S362" i="30"/>
  <c r="U360" i="30"/>
  <c r="V358" i="30"/>
  <c r="X358" i="30"/>
  <c r="S358" i="30"/>
  <c r="U356" i="30"/>
  <c r="V354" i="30"/>
  <c r="X354" i="30"/>
  <c r="S354" i="30"/>
  <c r="U352" i="30"/>
  <c r="V350" i="30"/>
  <c r="X350" i="30"/>
  <c r="S350" i="30"/>
  <c r="U348" i="30"/>
  <c r="V346" i="30"/>
  <c r="X346" i="30"/>
  <c r="S346" i="30"/>
  <c r="U344" i="30"/>
  <c r="V342" i="30"/>
  <c r="X342" i="30"/>
  <c r="S342" i="30"/>
  <c r="U340" i="30"/>
  <c r="V338" i="30"/>
  <c r="X338" i="30"/>
  <c r="S338" i="30"/>
  <c r="U336" i="30"/>
  <c r="V334" i="30"/>
  <c r="X334" i="30"/>
  <c r="S334" i="30"/>
  <c r="U332" i="30"/>
  <c r="V330" i="30"/>
  <c r="X330" i="30"/>
  <c r="S330" i="30"/>
  <c r="U328" i="30"/>
  <c r="O23" i="17"/>
  <c r="V326" i="30"/>
  <c r="X326" i="30"/>
  <c r="S326" i="30"/>
  <c r="U324" i="30"/>
  <c r="V322" i="30"/>
  <c r="X322" i="30"/>
  <c r="S322" i="30"/>
  <c r="U320" i="30"/>
  <c r="V318" i="30"/>
  <c r="X318" i="30"/>
  <c r="S318" i="30"/>
  <c r="U316" i="30"/>
  <c r="X314" i="30"/>
  <c r="V314" i="30"/>
  <c r="S314" i="30"/>
  <c r="U312" i="30"/>
  <c r="X310" i="30"/>
  <c r="V310" i="30"/>
  <c r="S310" i="30"/>
  <c r="U308" i="30"/>
  <c r="X306" i="30"/>
  <c r="V306" i="30"/>
  <c r="S306" i="30"/>
  <c r="U304" i="30"/>
  <c r="X302" i="30"/>
  <c r="V302" i="30"/>
  <c r="S302" i="30"/>
  <c r="U300" i="30"/>
  <c r="X298" i="30"/>
  <c r="U296" i="30"/>
  <c r="X294" i="30"/>
  <c r="U292" i="30"/>
  <c r="X290" i="30"/>
  <c r="U288" i="30"/>
  <c r="X286" i="30"/>
  <c r="V286" i="30"/>
  <c r="S286" i="30"/>
  <c r="U284" i="30"/>
  <c r="X282" i="30"/>
  <c r="V282" i="30"/>
  <c r="S282" i="30"/>
  <c r="U280" i="30"/>
  <c r="X278" i="30"/>
  <c r="V278" i="30"/>
  <c r="S278" i="30"/>
  <c r="U276" i="30"/>
  <c r="X274" i="30"/>
  <c r="V274" i="30"/>
  <c r="S274" i="30"/>
  <c r="U272" i="30"/>
  <c r="X270" i="30"/>
  <c r="V270" i="30"/>
  <c r="S270" i="30"/>
  <c r="U268" i="30"/>
  <c r="X266" i="30"/>
  <c r="V266" i="30"/>
  <c r="S266" i="30"/>
  <c r="U264" i="30"/>
  <c r="X262" i="30"/>
  <c r="V262" i="30"/>
  <c r="S262" i="30"/>
  <c r="U260" i="30"/>
  <c r="X258" i="30"/>
  <c r="V258" i="30"/>
  <c r="S258" i="30"/>
  <c r="U256" i="30"/>
  <c r="X254" i="30"/>
  <c r="V254" i="30"/>
  <c r="S254" i="30"/>
  <c r="U252" i="30"/>
  <c r="X250" i="30"/>
  <c r="U248" i="30"/>
  <c r="X246" i="30"/>
  <c r="U244" i="30"/>
  <c r="X242" i="30"/>
  <c r="U240" i="30"/>
  <c r="X238" i="30"/>
  <c r="U236" i="30"/>
  <c r="X234" i="30"/>
  <c r="U232" i="30"/>
  <c r="X230" i="30"/>
  <c r="U228" i="30"/>
  <c r="X226" i="30"/>
  <c r="U224" i="30"/>
  <c r="X222" i="30"/>
  <c r="U220" i="30"/>
  <c r="X218" i="30"/>
  <c r="U216" i="30"/>
  <c r="X214" i="30"/>
  <c r="X394" i="30"/>
  <c r="V363" i="30"/>
  <c r="V331" i="30"/>
  <c r="X487" i="30"/>
  <c r="X483" i="30"/>
  <c r="X479" i="30"/>
  <c r="X467" i="30"/>
  <c r="X463" i="30"/>
  <c r="X451" i="30"/>
  <c r="X439" i="30"/>
  <c r="X423" i="30"/>
  <c r="X415" i="30"/>
  <c r="X407" i="30"/>
  <c r="X319" i="30"/>
  <c r="V319" i="30"/>
  <c r="V315" i="30"/>
  <c r="X315" i="30"/>
  <c r="V251" i="30"/>
  <c r="X251" i="30"/>
  <c r="X215" i="30"/>
  <c r="U2" i="30"/>
  <c r="X513" i="30"/>
  <c r="T512" i="30"/>
  <c r="X509" i="30"/>
  <c r="T508" i="30"/>
  <c r="X505" i="30"/>
  <c r="T504" i="30"/>
  <c r="X501" i="30"/>
  <c r="T500" i="30"/>
  <c r="X497" i="30"/>
  <c r="T496" i="30"/>
  <c r="X493" i="30"/>
  <c r="T492" i="30"/>
  <c r="X489" i="30"/>
  <c r="T488" i="30"/>
  <c r="X485" i="30"/>
  <c r="T484" i="30"/>
  <c r="X481" i="30"/>
  <c r="T480" i="30"/>
  <c r="X477" i="30"/>
  <c r="T476" i="30"/>
  <c r="X473" i="30"/>
  <c r="T472" i="30"/>
  <c r="X469" i="30"/>
  <c r="T468" i="30"/>
  <c r="X465" i="30"/>
  <c r="T464" i="30"/>
  <c r="X461" i="30"/>
  <c r="T460" i="30"/>
  <c r="X457" i="30"/>
  <c r="T456" i="30"/>
  <c r="X453" i="30"/>
  <c r="T452" i="30"/>
  <c r="X449" i="30"/>
  <c r="T448" i="30"/>
  <c r="X445" i="30"/>
  <c r="T444" i="30"/>
  <c r="X441" i="30"/>
  <c r="T440" i="30"/>
  <c r="X437" i="30"/>
  <c r="T436" i="30"/>
  <c r="X433" i="30"/>
  <c r="T432" i="30"/>
  <c r="X429" i="30"/>
  <c r="T428" i="30"/>
  <c r="X425" i="30"/>
  <c r="T424" i="30"/>
  <c r="X421" i="30"/>
  <c r="T420" i="30"/>
  <c r="X417" i="30"/>
  <c r="T416" i="30"/>
  <c r="X413" i="30"/>
  <c r="T412" i="30"/>
  <c r="U411" i="30"/>
  <c r="T408" i="30"/>
  <c r="U407" i="30"/>
  <c r="X405" i="30"/>
  <c r="T404" i="30"/>
  <c r="U403" i="30"/>
  <c r="T400" i="30"/>
  <c r="U399" i="30"/>
  <c r="U395" i="30"/>
  <c r="X393" i="30"/>
  <c r="T392" i="30"/>
  <c r="U391" i="30"/>
  <c r="X389" i="30"/>
  <c r="T388" i="30"/>
  <c r="U387" i="30"/>
  <c r="X385" i="30"/>
  <c r="T384" i="30"/>
  <c r="U383" i="30"/>
  <c r="X381" i="30"/>
  <c r="T380" i="30"/>
  <c r="U379" i="30"/>
  <c r="X377" i="30"/>
  <c r="T376" i="30"/>
  <c r="U375" i="30"/>
  <c r="X373" i="30"/>
  <c r="V373" i="30"/>
  <c r="S373" i="30"/>
  <c r="T372" i="30"/>
  <c r="U371" i="30"/>
  <c r="X369" i="30"/>
  <c r="V369" i="30"/>
  <c r="S369" i="30"/>
  <c r="T368" i="30"/>
  <c r="U367" i="30"/>
  <c r="X365" i="30"/>
  <c r="V365" i="30"/>
  <c r="S365" i="30"/>
  <c r="T364" i="30"/>
  <c r="U363" i="30"/>
  <c r="X361" i="30"/>
  <c r="V361" i="30"/>
  <c r="S361" i="30"/>
  <c r="T360" i="30"/>
  <c r="U359" i="30"/>
  <c r="X357" i="30"/>
  <c r="V357" i="30"/>
  <c r="S357" i="30"/>
  <c r="T356" i="30"/>
  <c r="U355" i="30"/>
  <c r="X353" i="30"/>
  <c r="V353" i="30"/>
  <c r="S353" i="30"/>
  <c r="T352" i="30"/>
  <c r="U351" i="30"/>
  <c r="X349" i="30"/>
  <c r="V349" i="30"/>
  <c r="S349" i="30"/>
  <c r="T348" i="30"/>
  <c r="U347" i="30"/>
  <c r="X345" i="30"/>
  <c r="V345" i="30"/>
  <c r="S345" i="30"/>
  <c r="T344" i="30"/>
  <c r="U343" i="30"/>
  <c r="X341" i="30"/>
  <c r="V341" i="30"/>
  <c r="S341" i="30"/>
  <c r="T340" i="30"/>
  <c r="U339" i="30"/>
  <c r="X337" i="30"/>
  <c r="V337" i="30"/>
  <c r="S337" i="30"/>
  <c r="T336" i="30"/>
  <c r="U335" i="30"/>
  <c r="X333" i="30"/>
  <c r="V333" i="30"/>
  <c r="S333" i="30"/>
  <c r="T332" i="30"/>
  <c r="U331" i="30"/>
  <c r="X329" i="30"/>
  <c r="V329" i="30"/>
  <c r="S329" i="30"/>
  <c r="T328" i="30"/>
  <c r="U327" i="30"/>
  <c r="X325" i="30"/>
  <c r="V325" i="30"/>
  <c r="S325" i="30"/>
  <c r="T324" i="30"/>
  <c r="U323" i="30"/>
  <c r="X321" i="30"/>
  <c r="V321" i="30"/>
  <c r="S321" i="30"/>
  <c r="T320" i="30"/>
  <c r="U319" i="30"/>
  <c r="X317" i="30"/>
  <c r="V317" i="30"/>
  <c r="S317" i="30"/>
  <c r="T316" i="30"/>
  <c r="U315" i="30"/>
  <c r="V313" i="30"/>
  <c r="X313" i="30"/>
  <c r="S313" i="30"/>
  <c r="T312" i="30"/>
  <c r="U311" i="30"/>
  <c r="V309" i="30"/>
  <c r="X309" i="30"/>
  <c r="S309" i="30"/>
  <c r="T308" i="30"/>
  <c r="U307" i="30"/>
  <c r="V305" i="30"/>
  <c r="X305" i="30"/>
  <c r="S305" i="30"/>
  <c r="T304" i="30"/>
  <c r="U303" i="30"/>
  <c r="X301" i="30"/>
  <c r="T300" i="30"/>
  <c r="U299" i="30"/>
  <c r="X297" i="30"/>
  <c r="T296" i="30"/>
  <c r="U295" i="30"/>
  <c r="X293" i="30"/>
  <c r="T292" i="30"/>
  <c r="U291" i="30"/>
  <c r="X289" i="30"/>
  <c r="T288" i="30"/>
  <c r="U287" i="30"/>
  <c r="V285" i="30"/>
  <c r="X285" i="30"/>
  <c r="S285" i="30"/>
  <c r="T284" i="30"/>
  <c r="U283" i="30"/>
  <c r="V281" i="30"/>
  <c r="X281" i="30"/>
  <c r="S281" i="30"/>
  <c r="T280" i="30"/>
  <c r="U279" i="30"/>
  <c r="V277" i="30"/>
  <c r="X277" i="30"/>
  <c r="S277" i="30"/>
  <c r="T276" i="30"/>
  <c r="U275" i="30"/>
  <c r="V273" i="30"/>
  <c r="X273" i="30"/>
  <c r="S273" i="30"/>
  <c r="T272" i="30"/>
  <c r="U271" i="30"/>
  <c r="V269" i="30"/>
  <c r="X269" i="30"/>
  <c r="S269" i="30"/>
  <c r="T268" i="30"/>
  <c r="U267" i="30"/>
  <c r="X265" i="30"/>
  <c r="T264" i="30"/>
  <c r="U263" i="30"/>
  <c r="V261" i="30"/>
  <c r="X261" i="30"/>
  <c r="S261" i="30"/>
  <c r="T260" i="30"/>
  <c r="U259" i="30"/>
  <c r="V257" i="30"/>
  <c r="X257" i="30"/>
  <c r="S257" i="30"/>
  <c r="T256" i="30"/>
  <c r="U255" i="30"/>
  <c r="V253" i="30"/>
  <c r="X253" i="30"/>
  <c r="S253" i="30"/>
  <c r="T252" i="30"/>
  <c r="U251" i="30"/>
  <c r="X249" i="30"/>
  <c r="T248" i="30"/>
  <c r="U247" i="30"/>
  <c r="X245" i="30"/>
  <c r="T244" i="30"/>
  <c r="U243" i="30"/>
  <c r="X241" i="30"/>
  <c r="T240" i="30"/>
  <c r="U239" i="30"/>
  <c r="X237" i="30"/>
  <c r="T236" i="30"/>
  <c r="U235" i="30"/>
  <c r="X233" i="30"/>
  <c r="T232" i="30"/>
  <c r="U231" i="30"/>
  <c r="X229" i="30"/>
  <c r="T228" i="30"/>
  <c r="U227" i="30"/>
  <c r="X225" i="30"/>
  <c r="T224" i="30"/>
  <c r="U223" i="30"/>
  <c r="X221" i="30"/>
  <c r="T220" i="30"/>
  <c r="U219" i="30"/>
  <c r="X217" i="30"/>
  <c r="T216" i="30"/>
  <c r="U215" i="30"/>
  <c r="X213" i="30"/>
  <c r="T212" i="30"/>
  <c r="X209" i="30"/>
  <c r="T208" i="30"/>
  <c r="X205" i="30"/>
  <c r="T204" i="30"/>
  <c r="X201" i="30"/>
  <c r="T200" i="30"/>
  <c r="X197" i="30"/>
  <c r="T196" i="30"/>
  <c r="X193" i="30"/>
  <c r="T192" i="30"/>
  <c r="X189" i="30"/>
  <c r="T188" i="30"/>
  <c r="X185" i="30"/>
  <c r="T184" i="30"/>
  <c r="X181" i="30"/>
  <c r="T180" i="30"/>
  <c r="X177" i="30"/>
  <c r="T176" i="30"/>
  <c r="X173" i="30"/>
  <c r="T172" i="30"/>
  <c r="X169" i="30"/>
  <c r="T168" i="30"/>
  <c r="X165" i="30"/>
  <c r="T164" i="30"/>
  <c r="X161" i="30"/>
  <c r="T160" i="30"/>
  <c r="X157" i="30"/>
  <c r="T156" i="30"/>
  <c r="X153" i="30"/>
  <c r="T152" i="30"/>
  <c r="X149" i="30"/>
  <c r="T148" i="30"/>
  <c r="X145" i="30"/>
  <c r="T144" i="30"/>
  <c r="X409" i="30"/>
  <c r="X398" i="30"/>
  <c r="V371" i="30"/>
  <c r="V339" i="30"/>
  <c r="U209" i="30"/>
  <c r="X507" i="30"/>
  <c r="X495" i="30"/>
  <c r="X491" i="30"/>
  <c r="X455" i="30"/>
  <c r="X447" i="30"/>
  <c r="X399" i="30"/>
  <c r="X391" i="30"/>
  <c r="X359" i="30"/>
  <c r="V359" i="30"/>
  <c r="X351" i="30"/>
  <c r="V351" i="30"/>
  <c r="X327" i="30"/>
  <c r="V327" i="30"/>
  <c r="V311" i="30"/>
  <c r="X311" i="30"/>
  <c r="V307" i="30"/>
  <c r="X307" i="30"/>
  <c r="V303" i="30"/>
  <c r="X303" i="30"/>
  <c r="V287" i="30"/>
  <c r="X287" i="30"/>
  <c r="V283" i="30"/>
  <c r="X283" i="30"/>
  <c r="V275" i="30"/>
  <c r="X275" i="30"/>
  <c r="V255" i="30"/>
  <c r="X255" i="30"/>
  <c r="X247" i="30"/>
  <c r="X243" i="30"/>
  <c r="X239" i="30"/>
  <c r="X227" i="30"/>
  <c r="T515" i="30"/>
  <c r="X512" i="30"/>
  <c r="T511" i="30"/>
  <c r="X508" i="30"/>
  <c r="T507" i="30"/>
  <c r="X504" i="30"/>
  <c r="T503" i="30"/>
  <c r="X500" i="30"/>
  <c r="T499" i="30"/>
  <c r="X496" i="30"/>
  <c r="T495" i="30"/>
  <c r="X492" i="30"/>
  <c r="T491" i="30"/>
  <c r="X488" i="30"/>
  <c r="T487" i="30"/>
  <c r="X484" i="30"/>
  <c r="T483" i="30"/>
  <c r="X480" i="30"/>
  <c r="T479" i="30"/>
  <c r="X476" i="30"/>
  <c r="T475" i="30"/>
  <c r="X472" i="30"/>
  <c r="T471" i="30"/>
  <c r="X468" i="30"/>
  <c r="T467" i="30"/>
  <c r="X464" i="30"/>
  <c r="T463" i="30"/>
  <c r="X460" i="30"/>
  <c r="T459" i="30"/>
  <c r="X456" i="30"/>
  <c r="T455" i="30"/>
  <c r="X452" i="30"/>
  <c r="T451" i="30"/>
  <c r="X448" i="30"/>
  <c r="T447" i="30"/>
  <c r="X444" i="30"/>
  <c r="T443" i="30"/>
  <c r="X440" i="30"/>
  <c r="T439" i="30"/>
  <c r="X436" i="30"/>
  <c r="T435" i="30"/>
  <c r="X432" i="30"/>
  <c r="T431" i="30"/>
  <c r="X428" i="30"/>
  <c r="T427" i="30"/>
  <c r="X424" i="30"/>
  <c r="T423" i="30"/>
  <c r="X420" i="30"/>
  <c r="T419" i="30"/>
  <c r="X416" i="30"/>
  <c r="T415" i="30"/>
  <c r="T411" i="30"/>
  <c r="T403" i="30"/>
  <c r="T399" i="30"/>
  <c r="X396" i="30"/>
  <c r="T395" i="30"/>
  <c r="T391" i="30"/>
  <c r="X388" i="30"/>
  <c r="T387" i="30"/>
  <c r="T383" i="30"/>
  <c r="X380" i="30"/>
  <c r="T379" i="30"/>
  <c r="T375" i="30"/>
  <c r="V372" i="30"/>
  <c r="X372" i="30"/>
  <c r="T371" i="30"/>
  <c r="V368" i="30"/>
  <c r="T367" i="30"/>
  <c r="V364" i="30"/>
  <c r="X364" i="30"/>
  <c r="T363" i="30"/>
  <c r="V360" i="30"/>
  <c r="T359" i="30"/>
  <c r="V356" i="30"/>
  <c r="X356" i="30"/>
  <c r="T355" i="30"/>
  <c r="V352" i="30"/>
  <c r="T351" i="30"/>
  <c r="V348" i="30"/>
  <c r="X348" i="30"/>
  <c r="T347" i="30"/>
  <c r="V344" i="30"/>
  <c r="T343" i="30"/>
  <c r="V340" i="30"/>
  <c r="X340" i="30"/>
  <c r="T339" i="30"/>
  <c r="V336" i="30"/>
  <c r="T335" i="30"/>
  <c r="V332" i="30"/>
  <c r="X332" i="30"/>
  <c r="T331" i="30"/>
  <c r="V328" i="30"/>
  <c r="T327" i="30"/>
  <c r="V324" i="30"/>
  <c r="X324" i="30"/>
  <c r="T323" i="30"/>
  <c r="V320" i="30"/>
  <c r="T319" i="30"/>
  <c r="V316" i="30"/>
  <c r="X316" i="30"/>
  <c r="T315" i="30"/>
  <c r="X312" i="30"/>
  <c r="V312" i="30"/>
  <c r="T311" i="30"/>
  <c r="X308" i="30"/>
  <c r="V308" i="30"/>
  <c r="T307" i="30"/>
  <c r="X304" i="30"/>
  <c r="V304" i="30"/>
  <c r="T303" i="30"/>
  <c r="X300" i="30"/>
  <c r="T299" i="30"/>
  <c r="X296" i="30"/>
  <c r="T295" i="30"/>
  <c r="X292" i="30"/>
  <c r="T291" i="30"/>
  <c r="X288" i="30"/>
  <c r="V288" i="30"/>
  <c r="T287" i="30"/>
  <c r="X284" i="30"/>
  <c r="V284" i="30"/>
  <c r="T283" i="30"/>
  <c r="X280" i="30"/>
  <c r="V280" i="30"/>
  <c r="T279" i="30"/>
  <c r="X276" i="30"/>
  <c r="V276" i="30"/>
  <c r="T275" i="30"/>
  <c r="X272" i="30"/>
  <c r="V272" i="30"/>
  <c r="T271" i="30"/>
  <c r="X268" i="30"/>
  <c r="V268" i="30"/>
  <c r="T267" i="30"/>
  <c r="X264" i="30"/>
  <c r="V264" i="30"/>
  <c r="T263" i="30"/>
  <c r="X260" i="30"/>
  <c r="V260" i="30"/>
  <c r="T259" i="30"/>
  <c r="X256" i="30"/>
  <c r="V256" i="30"/>
  <c r="T255" i="30"/>
  <c r="X252" i="30"/>
  <c r="V252" i="30"/>
  <c r="T251" i="30"/>
  <c r="X248" i="30"/>
  <c r="T247" i="30"/>
  <c r="X244" i="30"/>
  <c r="T243" i="30"/>
  <c r="X240" i="30"/>
  <c r="T239" i="30"/>
  <c r="X236" i="30"/>
  <c r="T235" i="30"/>
  <c r="X232" i="30"/>
  <c r="T231" i="30"/>
  <c r="X228" i="30"/>
  <c r="T227" i="30"/>
  <c r="X224" i="30"/>
  <c r="T223" i="30"/>
  <c r="X220" i="30"/>
  <c r="T219" i="30"/>
  <c r="X216" i="30"/>
  <c r="T215" i="30"/>
  <c r="X212" i="30"/>
  <c r="X208" i="30"/>
  <c r="X204" i="30"/>
  <c r="X200" i="30"/>
  <c r="X196" i="30"/>
  <c r="X192" i="30"/>
  <c r="X188" i="30"/>
  <c r="X184" i="30"/>
  <c r="X180" i="30"/>
  <c r="X176" i="30"/>
  <c r="X172" i="30"/>
  <c r="X168" i="30"/>
  <c r="X164" i="30"/>
  <c r="X160" i="30"/>
  <c r="X156" i="30"/>
  <c r="X152" i="30"/>
  <c r="X148" i="30"/>
  <c r="X144" i="30"/>
  <c r="X140" i="30"/>
  <c r="X136" i="30"/>
  <c r="X132" i="30"/>
  <c r="X128" i="30"/>
  <c r="X124" i="30"/>
  <c r="X120" i="30"/>
  <c r="X116" i="30"/>
  <c r="X112" i="30"/>
  <c r="X108" i="30"/>
  <c r="X104" i="30"/>
  <c r="X100" i="30"/>
  <c r="X96" i="30"/>
  <c r="X92" i="30"/>
  <c r="X88" i="30"/>
  <c r="X84" i="30"/>
  <c r="X80" i="30"/>
  <c r="X76" i="30"/>
  <c r="X72" i="30"/>
  <c r="X68" i="30"/>
  <c r="X64" i="30"/>
  <c r="X60" i="30"/>
  <c r="X56" i="30"/>
  <c r="X52" i="30"/>
  <c r="X48" i="30"/>
  <c r="X44" i="30"/>
  <c r="X40" i="30"/>
  <c r="X36" i="30"/>
  <c r="X32" i="30"/>
  <c r="X28" i="30"/>
  <c r="X24" i="30"/>
  <c r="X20" i="30"/>
  <c r="X16" i="30"/>
  <c r="X12" i="30"/>
  <c r="X8" i="30"/>
  <c r="X4" i="30"/>
  <c r="X2" i="30"/>
  <c r="X408" i="30"/>
  <c r="X401" i="30"/>
  <c r="X368" i="30"/>
  <c r="V347" i="30"/>
  <c r="X336" i="30"/>
  <c r="U213" i="30"/>
  <c r="X211" i="30"/>
  <c r="T210" i="30"/>
  <c r="X207" i="30"/>
  <c r="U205" i="30"/>
  <c r="X203" i="30"/>
  <c r="U201" i="30"/>
  <c r="X199" i="30"/>
  <c r="U197" i="30"/>
  <c r="X195" i="30"/>
  <c r="T194" i="30"/>
  <c r="U193" i="30"/>
  <c r="X191" i="30"/>
  <c r="T190" i="30"/>
  <c r="U189" i="30"/>
  <c r="X187" i="30"/>
  <c r="T186" i="30"/>
  <c r="U185" i="30"/>
  <c r="X183" i="30"/>
  <c r="T182" i="30"/>
  <c r="U181" i="30"/>
  <c r="X179" i="30"/>
  <c r="T178" i="30"/>
  <c r="X175" i="30"/>
  <c r="T174" i="30"/>
  <c r="U173" i="30"/>
  <c r="X171" i="30"/>
  <c r="T170" i="30"/>
  <c r="U169" i="30"/>
  <c r="X167" i="30"/>
  <c r="T166" i="30"/>
  <c r="U165" i="30"/>
  <c r="X163" i="30"/>
  <c r="T162" i="30"/>
  <c r="U161" i="30"/>
  <c r="X159" i="30"/>
  <c r="T158" i="30"/>
  <c r="U157" i="30"/>
  <c r="X155" i="30"/>
  <c r="T154" i="30"/>
  <c r="U153" i="30"/>
  <c r="X151" i="30"/>
  <c r="T150" i="30"/>
  <c r="U149" i="30"/>
  <c r="X147" i="30"/>
  <c r="T146" i="30"/>
  <c r="U145" i="30"/>
  <c r="X143" i="30"/>
  <c r="T142" i="30"/>
  <c r="U141" i="30"/>
  <c r="X139" i="30"/>
  <c r="T138" i="30"/>
  <c r="U137" i="30"/>
  <c r="X135" i="30"/>
  <c r="T134" i="30"/>
  <c r="X131" i="30"/>
  <c r="T130" i="30"/>
  <c r="X127" i="30"/>
  <c r="T126" i="30"/>
  <c r="X123" i="30"/>
  <c r="T122" i="30"/>
  <c r="X119" i="30"/>
  <c r="T118" i="30"/>
  <c r="X115" i="30"/>
  <c r="T114" i="30"/>
  <c r="X111" i="30"/>
  <c r="T110" i="30"/>
  <c r="X107" i="30"/>
  <c r="T106" i="30"/>
  <c r="X103" i="30"/>
  <c r="T102" i="30"/>
  <c r="X99" i="30"/>
  <c r="T98" i="30"/>
  <c r="X95" i="30"/>
  <c r="T94" i="30"/>
  <c r="X91" i="30"/>
  <c r="T90" i="30"/>
  <c r="X87" i="30"/>
  <c r="T86" i="30"/>
  <c r="X83" i="30"/>
  <c r="T82" i="30"/>
  <c r="X79" i="30"/>
  <c r="T78" i="30"/>
  <c r="X75" i="30"/>
  <c r="T74" i="30"/>
  <c r="X71" i="30"/>
  <c r="X67" i="30"/>
  <c r="T66" i="30"/>
  <c r="X63" i="30"/>
  <c r="T62" i="30"/>
  <c r="X59" i="30"/>
  <c r="X55" i="30"/>
  <c r="X51" i="30"/>
  <c r="X47" i="30"/>
  <c r="X43" i="30"/>
  <c r="X39" i="30"/>
  <c r="X35" i="30"/>
  <c r="X31" i="30"/>
  <c r="X27" i="30"/>
  <c r="X23" i="30"/>
  <c r="X19" i="30"/>
  <c r="X15" i="30"/>
  <c r="X11" i="30"/>
  <c r="X7" i="30"/>
  <c r="X3" i="30"/>
  <c r="T213" i="30"/>
  <c r="U212" i="30"/>
  <c r="X210" i="30"/>
  <c r="T209" i="30"/>
  <c r="U208" i="30"/>
  <c r="X206" i="30"/>
  <c r="T205" i="30"/>
  <c r="U204" i="30"/>
  <c r="X202" i="30"/>
  <c r="T201" i="30"/>
  <c r="U200" i="30"/>
  <c r="X198" i="30"/>
  <c r="T197" i="30"/>
  <c r="U196" i="30"/>
  <c r="X194" i="30"/>
  <c r="T193" i="30"/>
  <c r="U192" i="30"/>
  <c r="X190" i="30"/>
  <c r="T189" i="30"/>
  <c r="U188" i="30"/>
  <c r="X186" i="30"/>
  <c r="T185" i="30"/>
  <c r="U184" i="30"/>
  <c r="X182" i="30"/>
  <c r="T181" i="30"/>
  <c r="U180" i="30"/>
  <c r="X178" i="30"/>
  <c r="T177" i="30"/>
  <c r="U176" i="30"/>
  <c r="X174" i="30"/>
  <c r="T173" i="30"/>
  <c r="U172" i="30"/>
  <c r="X170" i="30"/>
  <c r="T169" i="30"/>
  <c r="U168" i="30"/>
  <c r="X166" i="30"/>
  <c r="T165" i="30"/>
  <c r="U164" i="30"/>
  <c r="X162" i="30"/>
  <c r="T161" i="30"/>
  <c r="U160" i="30"/>
  <c r="X158" i="30"/>
  <c r="T157" i="30"/>
  <c r="U156" i="30"/>
  <c r="X154" i="30"/>
  <c r="T153" i="30"/>
  <c r="U152" i="30"/>
  <c r="X150" i="30"/>
  <c r="T149" i="30"/>
  <c r="U148" i="30"/>
  <c r="X146" i="30"/>
  <c r="T145" i="30"/>
  <c r="U144" i="30"/>
  <c r="X142" i="30"/>
  <c r="T141" i="30"/>
  <c r="U140" i="30"/>
  <c r="X138" i="30"/>
  <c r="T137" i="30"/>
  <c r="U136" i="30"/>
  <c r="X134" i="30"/>
  <c r="U132" i="30"/>
  <c r="X130" i="30"/>
  <c r="U128" i="30"/>
  <c r="X126" i="30"/>
  <c r="U124" i="30"/>
  <c r="X122" i="30"/>
  <c r="U120" i="30"/>
  <c r="X118" i="30"/>
  <c r="U116" i="30"/>
  <c r="X114" i="30"/>
  <c r="U112" i="30"/>
  <c r="X110" i="30"/>
  <c r="U108" i="30"/>
  <c r="X106" i="30"/>
  <c r="U104" i="30"/>
  <c r="X102" i="30"/>
  <c r="U100" i="30"/>
  <c r="X98" i="30"/>
  <c r="U96" i="30"/>
  <c r="X94" i="30"/>
  <c r="U92" i="30"/>
  <c r="X90" i="30"/>
  <c r="U88" i="30"/>
  <c r="X86" i="30"/>
  <c r="U84" i="30"/>
  <c r="X82" i="30"/>
  <c r="U80" i="30"/>
  <c r="X78" i="30"/>
  <c r="U76" i="30"/>
  <c r="X74" i="30"/>
  <c r="U72" i="30"/>
  <c r="X70" i="30"/>
  <c r="U68" i="30"/>
  <c r="X66" i="30"/>
  <c r="U64" i="30"/>
  <c r="X62" i="30"/>
  <c r="U60" i="30"/>
  <c r="X58" i="30"/>
  <c r="T57" i="30"/>
  <c r="U56" i="30"/>
  <c r="X54" i="30"/>
  <c r="T53" i="30"/>
  <c r="U52" i="30"/>
  <c r="X50" i="30"/>
  <c r="T49" i="30"/>
  <c r="U48" i="30"/>
  <c r="X46" i="30"/>
  <c r="T45" i="30"/>
  <c r="U44" i="30"/>
  <c r="X42" i="30"/>
  <c r="T41" i="30"/>
  <c r="U40" i="30"/>
  <c r="X38" i="30"/>
  <c r="T37" i="30"/>
  <c r="U36" i="30"/>
  <c r="X34" i="30"/>
  <c r="T33" i="30"/>
  <c r="U32" i="30"/>
  <c r="X30" i="30"/>
  <c r="T29" i="30"/>
  <c r="U28" i="30"/>
  <c r="X26" i="30"/>
  <c r="T25" i="30"/>
  <c r="U24" i="30"/>
  <c r="X22" i="30"/>
  <c r="T21" i="30"/>
  <c r="U20" i="30"/>
  <c r="X18" i="30"/>
  <c r="T17" i="30"/>
  <c r="U16" i="30"/>
  <c r="X14" i="30"/>
  <c r="T13" i="30"/>
  <c r="U12" i="30"/>
  <c r="X10" i="30"/>
  <c r="T9" i="30"/>
  <c r="U8" i="30"/>
  <c r="X6" i="30"/>
  <c r="T5" i="30"/>
  <c r="U4" i="30"/>
  <c r="X141" i="30"/>
  <c r="T140" i="30"/>
  <c r="K10" i="17"/>
  <c r="X137" i="30"/>
  <c r="T136" i="30"/>
  <c r="U135" i="30"/>
  <c r="X133" i="30"/>
  <c r="T132" i="30"/>
  <c r="X129" i="30"/>
  <c r="T128" i="30"/>
  <c r="X125" i="30"/>
  <c r="T124" i="30"/>
  <c r="X121" i="30"/>
  <c r="T120" i="30"/>
  <c r="U119" i="30"/>
  <c r="X117" i="30"/>
  <c r="T116" i="30"/>
  <c r="X113" i="30"/>
  <c r="T112" i="30"/>
  <c r="X109" i="30"/>
  <c r="T108" i="30"/>
  <c r="X105" i="30"/>
  <c r="T104" i="30"/>
  <c r="X101" i="30"/>
  <c r="T100" i="30"/>
  <c r="O7" i="17"/>
  <c r="X97" i="30"/>
  <c r="T96" i="30"/>
  <c r="U95" i="30"/>
  <c r="X93" i="30"/>
  <c r="T92" i="30"/>
  <c r="U91" i="30"/>
  <c r="X89" i="30"/>
  <c r="T88" i="30"/>
  <c r="X85" i="30"/>
  <c r="T84" i="30"/>
  <c r="U83" i="30"/>
  <c r="X81" i="30"/>
  <c r="T80" i="30"/>
  <c r="U79" i="30"/>
  <c r="X77" i="30"/>
  <c r="T76" i="30"/>
  <c r="X73" i="30"/>
  <c r="T72" i="30"/>
  <c r="U71" i="30"/>
  <c r="X69" i="30"/>
  <c r="T68" i="30"/>
  <c r="X65" i="30"/>
  <c r="T64" i="30"/>
  <c r="X61" i="30"/>
  <c r="T60" i="30"/>
  <c r="U59" i="30"/>
  <c r="X57" i="30"/>
  <c r="T56" i="30"/>
  <c r="U55" i="30"/>
  <c r="X53" i="30"/>
  <c r="T52" i="30"/>
  <c r="U51" i="30"/>
  <c r="X49" i="30"/>
  <c r="T48" i="30"/>
  <c r="U47" i="30"/>
  <c r="X45" i="30"/>
  <c r="T44" i="30"/>
  <c r="U43" i="30"/>
  <c r="X41" i="30"/>
  <c r="T40" i="30"/>
  <c r="U39" i="30"/>
  <c r="X37" i="30"/>
  <c r="T36" i="30"/>
  <c r="U35" i="30"/>
  <c r="X33" i="30"/>
  <c r="T32" i="30"/>
  <c r="U31" i="30"/>
  <c r="X29" i="30"/>
  <c r="T28" i="30"/>
  <c r="U27" i="30"/>
  <c r="X25" i="30"/>
  <c r="T24" i="30"/>
  <c r="U23" i="30"/>
  <c r="X21" i="30"/>
  <c r="T20" i="30"/>
  <c r="U19" i="30"/>
  <c r="X17" i="30"/>
  <c r="T16" i="30"/>
  <c r="U15" i="30"/>
  <c r="X13" i="30"/>
  <c r="T12" i="30"/>
  <c r="U11" i="30"/>
  <c r="X9" i="30"/>
  <c r="T8" i="30"/>
  <c r="U7" i="30"/>
  <c r="X5" i="30"/>
  <c r="T4" i="30"/>
  <c r="X304" i="31"/>
  <c r="V304" i="31"/>
  <c r="X503" i="31"/>
  <c r="T4" i="31"/>
  <c r="T8" i="31"/>
  <c r="T12" i="31"/>
  <c r="T16" i="31"/>
  <c r="T25" i="31"/>
  <c r="T29" i="31"/>
  <c r="T33" i="31"/>
  <c r="T37" i="31"/>
  <c r="T41" i="31"/>
  <c r="T45" i="31"/>
  <c r="T49" i="31"/>
  <c r="T53" i="31"/>
  <c r="T57" i="31"/>
  <c r="T61" i="31"/>
  <c r="T65" i="31"/>
  <c r="T69" i="31"/>
  <c r="T73" i="31"/>
  <c r="T77" i="31"/>
  <c r="T81" i="31"/>
  <c r="T85" i="31"/>
  <c r="T89" i="31"/>
  <c r="T162" i="31"/>
  <c r="U178" i="31"/>
  <c r="T186" i="31"/>
  <c r="T191" i="31"/>
  <c r="U195" i="31"/>
  <c r="U211" i="31"/>
  <c r="U231" i="31"/>
  <c r="T232" i="31"/>
  <c r="T237" i="31"/>
  <c r="X238" i="31"/>
  <c r="Y238" i="31" s="1"/>
  <c r="S278" i="31"/>
  <c r="T297" i="31"/>
  <c r="T301" i="31"/>
  <c r="X301" i="31"/>
  <c r="Y301" i="31" s="1"/>
  <c r="T310" i="31"/>
  <c r="V321" i="31"/>
  <c r="X448" i="31"/>
  <c r="U4" i="31"/>
  <c r="T5" i="31"/>
  <c r="U8" i="31"/>
  <c r="T9" i="31"/>
  <c r="U12" i="31"/>
  <c r="T13" i="31"/>
  <c r="U16" i="31"/>
  <c r="T22" i="31"/>
  <c r="U112" i="31"/>
  <c r="U119" i="31"/>
  <c r="T122" i="31"/>
  <c r="U126" i="31"/>
  <c r="U129" i="31"/>
  <c r="T132" i="31"/>
  <c r="T134" i="31"/>
  <c r="U144" i="31"/>
  <c r="U146" i="31"/>
  <c r="U151" i="31"/>
  <c r="T155" i="31"/>
  <c r="U156" i="31"/>
  <c r="U158" i="31"/>
  <c r="U160" i="31"/>
  <c r="U162" i="31"/>
  <c r="T174" i="31"/>
  <c r="U186" i="31"/>
  <c r="T199" i="31"/>
  <c r="U203" i="31"/>
  <c r="U207" i="31"/>
  <c r="X234" i="31"/>
  <c r="Y234" i="31" s="1"/>
  <c r="X250" i="31"/>
  <c r="Y250" i="31" s="1"/>
  <c r="V254" i="31"/>
  <c r="S255" i="31"/>
  <c r="S259" i="31"/>
  <c r="F516" i="31"/>
  <c r="J516" i="31"/>
  <c r="N516" i="31"/>
  <c r="R516" i="31"/>
  <c r="U5" i="31"/>
  <c r="U9" i="31"/>
  <c r="U13" i="31"/>
  <c r="T79" i="31"/>
  <c r="U122" i="31"/>
  <c r="U128" i="31"/>
  <c r="U166" i="31"/>
  <c r="U170" i="31"/>
  <c r="U174" i="31"/>
  <c r="T175" i="31"/>
  <c r="U179" i="31"/>
  <c r="X191" i="31"/>
  <c r="Y191" i="31" s="1"/>
  <c r="U194" i="31"/>
  <c r="T202" i="31"/>
  <c r="T206" i="31"/>
  <c r="U209" i="31"/>
  <c r="T210" i="31"/>
  <c r="T212" i="31"/>
  <c r="U225" i="31"/>
  <c r="T226" i="31"/>
  <c r="U230" i="31"/>
  <c r="T234" i="31"/>
  <c r="S266" i="31"/>
  <c r="S269" i="31"/>
  <c r="T275" i="31"/>
  <c r="S283" i="31"/>
  <c r="X316" i="31"/>
  <c r="V316" i="31"/>
  <c r="X413" i="31"/>
  <c r="X420" i="31"/>
  <c r="T322" i="31"/>
  <c r="T325" i="31"/>
  <c r="S328" i="31"/>
  <c r="T328" i="31"/>
  <c r="V333" i="31"/>
  <c r="S340" i="31"/>
  <c r="T340" i="31"/>
  <c r="V341" i="31"/>
  <c r="T342" i="31"/>
  <c r="T347" i="31"/>
  <c r="S352" i="31"/>
  <c r="T352" i="31"/>
  <c r="V353" i="31"/>
  <c r="V361" i="31"/>
  <c r="T374" i="31"/>
  <c r="T390" i="31"/>
  <c r="T410" i="31"/>
  <c r="T420" i="31"/>
  <c r="X460" i="31"/>
  <c r="U234" i="31"/>
  <c r="T238" i="31"/>
  <c r="T241" i="31"/>
  <c r="U243" i="31"/>
  <c r="T247" i="31"/>
  <c r="T250" i="31"/>
  <c r="T256" i="31"/>
  <c r="U259" i="31"/>
  <c r="S260" i="31"/>
  <c r="U264" i="31"/>
  <c r="T267" i="31"/>
  <c r="T270" i="31"/>
  <c r="S273" i="31"/>
  <c r="T279" i="31"/>
  <c r="S281" i="31"/>
  <c r="S284" i="31"/>
  <c r="T284" i="31"/>
  <c r="U287" i="31"/>
  <c r="S288" i="31"/>
  <c r="T288" i="31"/>
  <c r="S304" i="31"/>
  <c r="T304" i="31"/>
  <c r="T306" i="31"/>
  <c r="T309" i="31"/>
  <c r="S313" i="31"/>
  <c r="T313" i="31"/>
  <c r="S316" i="31"/>
  <c r="T316" i="31"/>
  <c r="S318" i="31"/>
  <c r="T321" i="31"/>
  <c r="S323" i="31"/>
  <c r="V326" i="31"/>
  <c r="S329" i="31"/>
  <c r="V329" i="31"/>
  <c r="T335" i="31"/>
  <c r="X337" i="31"/>
  <c r="Y337" i="31" s="1"/>
  <c r="S338" i="31"/>
  <c r="S341" i="31"/>
  <c r="T341" i="31"/>
  <c r="T343" i="31"/>
  <c r="V349" i="31"/>
  <c r="X349" i="31"/>
  <c r="Y349" i="31" s="1"/>
  <c r="S350" i="31"/>
  <c r="S353" i="31"/>
  <c r="T353" i="31"/>
  <c r="T355" i="31"/>
  <c r="T361" i="31"/>
  <c r="S372" i="31"/>
  <c r="T372" i="31"/>
  <c r="V373" i="31"/>
  <c r="X384" i="31"/>
  <c r="X408" i="31"/>
  <c r="X415" i="31"/>
  <c r="T417" i="31"/>
  <c r="T445" i="31"/>
  <c r="X455" i="31"/>
  <c r="U238" i="31"/>
  <c r="U247" i="31"/>
  <c r="U250" i="31"/>
  <c r="S271" i="31"/>
  <c r="S274" i="31"/>
  <c r="U279" i="31"/>
  <c r="U284" i="31"/>
  <c r="U293" i="31"/>
  <c r="S302" i="31"/>
  <c r="U304" i="31"/>
  <c r="S307" i="31"/>
  <c r="U309" i="31"/>
  <c r="U313" i="31"/>
  <c r="U316" i="31"/>
  <c r="U321" i="31"/>
  <c r="S327" i="31"/>
  <c r="U333" i="31"/>
  <c r="U341" i="31"/>
  <c r="X345" i="31"/>
  <c r="Y345" i="31" s="1"/>
  <c r="U353" i="31"/>
  <c r="S365" i="31"/>
  <c r="X424" i="31"/>
  <c r="X435" i="31"/>
  <c r="T481" i="31"/>
  <c r="T490" i="31"/>
  <c r="T512" i="31"/>
  <c r="T362" i="31"/>
  <c r="U365" i="31"/>
  <c r="T367" i="31"/>
  <c r="S373" i="31"/>
  <c r="T373" i="31"/>
  <c r="T375" i="31"/>
  <c r="T378" i="31"/>
  <c r="U387" i="31"/>
  <c r="U390" i="31"/>
  <c r="T393" i="31"/>
  <c r="T401" i="31"/>
  <c r="T404" i="31"/>
  <c r="U407" i="31"/>
  <c r="T408" i="31"/>
  <c r="U415" i="31"/>
  <c r="U420" i="31"/>
  <c r="U424" i="31"/>
  <c r="T429" i="31"/>
  <c r="U437" i="31"/>
  <c r="U439" i="31"/>
  <c r="T448" i="31"/>
  <c r="U454" i="31"/>
  <c r="T460" i="31"/>
  <c r="U464" i="31"/>
  <c r="U475" i="31"/>
  <c r="T478" i="31"/>
  <c r="U481" i="31"/>
  <c r="U486" i="31"/>
  <c r="U490" i="31"/>
  <c r="U494" i="31"/>
  <c r="T500" i="31"/>
  <c r="U503" i="31"/>
  <c r="T509" i="31"/>
  <c r="U512" i="31"/>
  <c r="T513" i="31"/>
  <c r="T356" i="31"/>
  <c r="V357" i="31"/>
  <c r="T358" i="31"/>
  <c r="U361" i="31"/>
  <c r="T363" i="31"/>
  <c r="S368" i="31"/>
  <c r="T368" i="31"/>
  <c r="V369" i="31"/>
  <c r="U373" i="31"/>
  <c r="U375" i="31"/>
  <c r="T376" i="31"/>
  <c r="T383" i="31"/>
  <c r="T385" i="31"/>
  <c r="U386" i="31"/>
  <c r="U398" i="31"/>
  <c r="U401" i="31"/>
  <c r="T402" i="31"/>
  <c r="U404" i="31"/>
  <c r="U408" i="31"/>
  <c r="T421" i="31"/>
  <c r="T423" i="31"/>
  <c r="T425" i="31"/>
  <c r="U426" i="31"/>
  <c r="T427" i="31"/>
  <c r="U429" i="31"/>
  <c r="T434" i="31"/>
  <c r="U440" i="31"/>
  <c r="U442" i="31"/>
  <c r="U448" i="31"/>
  <c r="U450" i="31"/>
  <c r="U453" i="31"/>
  <c r="U455" i="31"/>
  <c r="U466" i="31"/>
  <c r="T472" i="31"/>
  <c r="U476" i="31"/>
  <c r="U478" i="31"/>
  <c r="T482" i="31"/>
  <c r="U489" i="31"/>
  <c r="U500" i="31"/>
  <c r="U506" i="31"/>
  <c r="U515" i="31"/>
  <c r="G516" i="31"/>
  <c r="K516" i="31"/>
  <c r="O516" i="31"/>
  <c r="T3" i="31"/>
  <c r="U6" i="31"/>
  <c r="T7" i="31"/>
  <c r="U10" i="31"/>
  <c r="T11" i="31"/>
  <c r="U14" i="31"/>
  <c r="T15" i="31"/>
  <c r="T17" i="31"/>
  <c r="T19" i="31"/>
  <c r="X22" i="31"/>
  <c r="U25" i="31"/>
  <c r="T26" i="31"/>
  <c r="U29" i="31"/>
  <c r="T30" i="31"/>
  <c r="U33" i="31"/>
  <c r="T34" i="31"/>
  <c r="U37" i="31"/>
  <c r="T38" i="31"/>
  <c r="U41" i="31"/>
  <c r="T42" i="31"/>
  <c r="U45" i="31"/>
  <c r="T46" i="31"/>
  <c r="U49" i="31"/>
  <c r="T50" i="31"/>
  <c r="U53" i="31"/>
  <c r="T54" i="31"/>
  <c r="U57" i="31"/>
  <c r="X121" i="31"/>
  <c r="Y121" i="31" s="1"/>
  <c r="X131" i="31"/>
  <c r="X222" i="31"/>
  <c r="Y222" i="31" s="1"/>
  <c r="X224" i="31"/>
  <c r="Y224" i="31" s="1"/>
  <c r="T227" i="31"/>
  <c r="X227" i="31"/>
  <c r="Y227" i="31" s="1"/>
  <c r="X262" i="31"/>
  <c r="Y262" i="31" s="1"/>
  <c r="V262" i="31"/>
  <c r="T272" i="31"/>
  <c r="X272" i="31"/>
  <c r="V330" i="31"/>
  <c r="X330" i="31"/>
  <c r="Y330" i="31" s="1"/>
  <c r="X348" i="31"/>
  <c r="Y348" i="31" s="1"/>
  <c r="V348" i="31"/>
  <c r="H516" i="31"/>
  <c r="P516" i="31"/>
  <c r="U3" i="31"/>
  <c r="U7" i="31"/>
  <c r="U11" i="31"/>
  <c r="U15" i="31"/>
  <c r="U19" i="31"/>
  <c r="U26" i="31"/>
  <c r="U30" i="31"/>
  <c r="T31" i="31"/>
  <c r="U34" i="31"/>
  <c r="T35" i="31"/>
  <c r="U38" i="31"/>
  <c r="T39" i="31"/>
  <c r="U42" i="31"/>
  <c r="T43" i="31"/>
  <c r="U46" i="31"/>
  <c r="T47" i="31"/>
  <c r="U50" i="31"/>
  <c r="T51" i="31"/>
  <c r="U54" i="31"/>
  <c r="T55" i="31"/>
  <c r="T112" i="31"/>
  <c r="T121" i="31"/>
  <c r="T127" i="31"/>
  <c r="T131" i="31"/>
  <c r="T143" i="31"/>
  <c r="X154" i="31"/>
  <c r="Y154" i="31" s="1"/>
  <c r="X182" i="31"/>
  <c r="Y182" i="31" s="1"/>
  <c r="T216" i="31"/>
  <c r="T224" i="31"/>
  <c r="M516" i="31"/>
  <c r="X516" i="31" s="1"/>
  <c r="Q516" i="31"/>
  <c r="X127" i="31"/>
  <c r="X138" i="31"/>
  <c r="T167" i="31"/>
  <c r="X167" i="31"/>
  <c r="Y167" i="31" s="1"/>
  <c r="T171" i="31"/>
  <c r="X171" i="31"/>
  <c r="Y171" i="31" s="1"/>
  <c r="X190" i="31"/>
  <c r="Y190" i="31" s="1"/>
  <c r="X218" i="31"/>
  <c r="Y218" i="31" s="1"/>
  <c r="T93" i="31"/>
  <c r="T97" i="31"/>
  <c r="T101" i="31"/>
  <c r="T105" i="31"/>
  <c r="T108" i="31"/>
  <c r="T111" i="31"/>
  <c r="T115" i="31"/>
  <c r="X117" i="31"/>
  <c r="Y117" i="31" s="1"/>
  <c r="T128" i="31"/>
  <c r="T159" i="31"/>
  <c r="X198" i="31"/>
  <c r="Y198" i="31" s="1"/>
  <c r="T220" i="31"/>
  <c r="U229" i="31"/>
  <c r="U278" i="31"/>
  <c r="V278" i="31"/>
  <c r="T58" i="31"/>
  <c r="U61" i="31"/>
  <c r="T62" i="31"/>
  <c r="U65" i="31"/>
  <c r="T66" i="31"/>
  <c r="U69" i="31"/>
  <c r="T70" i="31"/>
  <c r="U73" i="31"/>
  <c r="T74" i="31"/>
  <c r="U77" i="31"/>
  <c r="T78" i="31"/>
  <c r="U81" i="31"/>
  <c r="T82" i="31"/>
  <c r="U85" i="31"/>
  <c r="T86" i="31"/>
  <c r="U89" i="31"/>
  <c r="T90" i="31"/>
  <c r="U93" i="31"/>
  <c r="T94" i="31"/>
  <c r="U97" i="31"/>
  <c r="T98" i="31"/>
  <c r="U101" i="31"/>
  <c r="T102" i="31"/>
  <c r="U105" i="31"/>
  <c r="T106" i="31"/>
  <c r="U108" i="31"/>
  <c r="T109" i="31"/>
  <c r="U113" i="31"/>
  <c r="T114" i="31"/>
  <c r="U115" i="31"/>
  <c r="T117" i="31"/>
  <c r="U118" i="31"/>
  <c r="U120" i="31"/>
  <c r="U121" i="31"/>
  <c r="T124" i="31"/>
  <c r="T133" i="31"/>
  <c r="U134" i="31"/>
  <c r="T138" i="31"/>
  <c r="U139" i="31"/>
  <c r="X147" i="31"/>
  <c r="U148" i="31"/>
  <c r="U150" i="31"/>
  <c r="T154" i="31"/>
  <c r="U155" i="31"/>
  <c r="T157" i="31"/>
  <c r="U164" i="31"/>
  <c r="T165" i="31"/>
  <c r="U168" i="31"/>
  <c r="T169" i="31"/>
  <c r="U172" i="31"/>
  <c r="T173" i="31"/>
  <c r="T182" i="31"/>
  <c r="U183" i="31"/>
  <c r="T190" i="31"/>
  <c r="U191" i="31"/>
  <c r="T198" i="31"/>
  <c r="U199" i="31"/>
  <c r="U201" i="31"/>
  <c r="U205" i="31"/>
  <c r="U210" i="31"/>
  <c r="T214" i="31"/>
  <c r="U215" i="31"/>
  <c r="T218" i="31"/>
  <c r="U219" i="31"/>
  <c r="T222" i="31"/>
  <c r="U223" i="31"/>
  <c r="T229" i="31"/>
  <c r="U233" i="31"/>
  <c r="X240" i="31"/>
  <c r="Y240" i="31" s="1"/>
  <c r="V255" i="31"/>
  <c r="S258" i="31"/>
  <c r="X258" i="31"/>
  <c r="Y258" i="31" s="1"/>
  <c r="V258" i="31"/>
  <c r="V260" i="31"/>
  <c r="T318" i="31"/>
  <c r="V338" i="31"/>
  <c r="X338" i="31"/>
  <c r="V370" i="31"/>
  <c r="X370" i="31"/>
  <c r="Y370" i="31" s="1"/>
  <c r="X431" i="31"/>
  <c r="Y431" i="31" s="1"/>
  <c r="X433" i="31"/>
  <c r="U58" i="31"/>
  <c r="U62" i="31"/>
  <c r="U66" i="31"/>
  <c r="U70" i="31"/>
  <c r="U74" i="31"/>
  <c r="T75" i="31"/>
  <c r="U78" i="31"/>
  <c r="U82" i="31"/>
  <c r="U86" i="31"/>
  <c r="U90" i="31"/>
  <c r="U94" i="31"/>
  <c r="U98" i="31"/>
  <c r="U102" i="31"/>
  <c r="U106" i="31"/>
  <c r="U109" i="31"/>
  <c r="U111" i="31"/>
  <c r="T113" i="31"/>
  <c r="U114" i="31"/>
  <c r="U116" i="31"/>
  <c r="U117" i="31"/>
  <c r="U130" i="31"/>
  <c r="U132" i="31"/>
  <c r="U133" i="31"/>
  <c r="U138" i="31"/>
  <c r="U143" i="31"/>
  <c r="X151" i="31"/>
  <c r="Y151" i="31" s="1"/>
  <c r="U152" i="31"/>
  <c r="U154" i="31"/>
  <c r="T158" i="31"/>
  <c r="U159" i="31"/>
  <c r="T166" i="31"/>
  <c r="U167" i="31"/>
  <c r="T170" i="31"/>
  <c r="U171" i="31"/>
  <c r="U175" i="31"/>
  <c r="X179" i="31"/>
  <c r="Y179" i="31" s="1"/>
  <c r="U182" i="31"/>
  <c r="X187" i="31"/>
  <c r="Y187" i="31" s="1"/>
  <c r="U190" i="31"/>
  <c r="X195" i="31"/>
  <c r="Y195" i="31" s="1"/>
  <c r="U198" i="31"/>
  <c r="X203" i="31"/>
  <c r="Y203" i="31" s="1"/>
  <c r="X207" i="31"/>
  <c r="Y207" i="31" s="1"/>
  <c r="X212" i="31"/>
  <c r="Y212" i="31" s="1"/>
  <c r="U214" i="31"/>
  <c r="U218" i="31"/>
  <c r="U222" i="31"/>
  <c r="U227" i="31"/>
  <c r="X244" i="31"/>
  <c r="Y244" i="31" s="1"/>
  <c r="W266" i="31"/>
  <c r="V266" i="31"/>
  <c r="X271" i="31"/>
  <c r="Y271" i="31" s="1"/>
  <c r="V271" i="31"/>
  <c r="W274" i="31"/>
  <c r="V274" i="31"/>
  <c r="S276" i="31"/>
  <c r="W282" i="31"/>
  <c r="V282" i="31"/>
  <c r="S285" i="31"/>
  <c r="X308" i="31"/>
  <c r="V308" i="31"/>
  <c r="X364" i="31"/>
  <c r="V364" i="31"/>
  <c r="X155" i="31"/>
  <c r="X248" i="31"/>
  <c r="Y248" i="31" s="1"/>
  <c r="S256" i="31"/>
  <c r="V256" i="31"/>
  <c r="X256" i="31"/>
  <c r="Y256" i="31" s="1"/>
  <c r="S261" i="31"/>
  <c r="X320" i="31"/>
  <c r="Y320" i="31" s="1"/>
  <c r="V320" i="31"/>
  <c r="S325" i="31"/>
  <c r="V354" i="31"/>
  <c r="X354" i="31"/>
  <c r="Y354" i="31" s="1"/>
  <c r="X392" i="31"/>
  <c r="V251" i="31"/>
  <c r="S253" i="31"/>
  <c r="T255" i="31"/>
  <c r="U256" i="31"/>
  <c r="U258" i="31"/>
  <c r="V259" i="31"/>
  <c r="T262" i="31"/>
  <c r="U266" i="31"/>
  <c r="U267" i="31"/>
  <c r="T271" i="31"/>
  <c r="U274" i="31"/>
  <c r="U275" i="31"/>
  <c r="U276" i="31"/>
  <c r="T278" i="31"/>
  <c r="S282" i="31"/>
  <c r="U282" i="31"/>
  <c r="U283" i="31"/>
  <c r="U285" i="31"/>
  <c r="U288" i="31"/>
  <c r="V288" i="31"/>
  <c r="S308" i="31"/>
  <c r="T308" i="31"/>
  <c r="S320" i="31"/>
  <c r="T320" i="31"/>
  <c r="T323" i="31"/>
  <c r="X324" i="31"/>
  <c r="Y324" i="31" s="1"/>
  <c r="V324" i="31"/>
  <c r="U325" i="31"/>
  <c r="X326" i="31"/>
  <c r="T329" i="31"/>
  <c r="T330" i="31"/>
  <c r="X333" i="31"/>
  <c r="V334" i="31"/>
  <c r="X334" i="31"/>
  <c r="T338" i="31"/>
  <c r="X344" i="31"/>
  <c r="V344" i="31"/>
  <c r="S348" i="31"/>
  <c r="T348" i="31"/>
  <c r="V350" i="31"/>
  <c r="X350" i="31"/>
  <c r="Y350" i="31" s="1"/>
  <c r="T354" i="31"/>
  <c r="X360" i="31"/>
  <c r="Y360" i="31" s="1"/>
  <c r="V360" i="31"/>
  <c r="S364" i="31"/>
  <c r="T364" i="31"/>
  <c r="V366" i="31"/>
  <c r="X366" i="31"/>
  <c r="T370" i="31"/>
  <c r="T377" i="31"/>
  <c r="U379" i="31"/>
  <c r="T388" i="31"/>
  <c r="T392" i="31"/>
  <c r="T422" i="31"/>
  <c r="X444" i="31"/>
  <c r="X470" i="31"/>
  <c r="X497" i="31"/>
  <c r="T497" i="31"/>
  <c r="X504" i="31"/>
  <c r="S252" i="31"/>
  <c r="V252" i="31"/>
  <c r="T253" i="31"/>
  <c r="S254" i="31"/>
  <c r="U255" i="31"/>
  <c r="S257" i="31"/>
  <c r="T259" i="31"/>
  <c r="U260" i="31"/>
  <c r="U262" i="31"/>
  <c r="V263" i="31"/>
  <c r="S264" i="31"/>
  <c r="T266" i="31"/>
  <c r="S270" i="31"/>
  <c r="U270" i="31"/>
  <c r="U271" i="31"/>
  <c r="U272" i="31"/>
  <c r="T274" i="31"/>
  <c r="V275" i="31"/>
  <c r="V279" i="31"/>
  <c r="T282" i="31"/>
  <c r="T296" i="31"/>
  <c r="U301" i="31"/>
  <c r="U308" i="31"/>
  <c r="S310" i="31"/>
  <c r="S312" i="31"/>
  <c r="T312" i="31"/>
  <c r="X321" i="31"/>
  <c r="S322" i="31"/>
  <c r="V322" i="31"/>
  <c r="S324" i="31"/>
  <c r="T324" i="31"/>
  <c r="T327" i="31"/>
  <c r="X328" i="31"/>
  <c r="Y328" i="31" s="1"/>
  <c r="V328" i="31"/>
  <c r="U329" i="31"/>
  <c r="S331" i="31"/>
  <c r="T333" i="31"/>
  <c r="T334" i="31"/>
  <c r="X340" i="31"/>
  <c r="Y340" i="31" s="1"/>
  <c r="V340" i="31"/>
  <c r="S344" i="31"/>
  <c r="T344" i="31"/>
  <c r="S346" i="31"/>
  <c r="V346" i="31"/>
  <c r="X346" i="31"/>
  <c r="T350" i="31"/>
  <c r="X356" i="31"/>
  <c r="Y356" i="31" s="1"/>
  <c r="V356" i="31"/>
  <c r="S360" i="31"/>
  <c r="T360" i="31"/>
  <c r="S362" i="31"/>
  <c r="V362" i="31"/>
  <c r="X362" i="31"/>
  <c r="Y362" i="31" s="1"/>
  <c r="T366" i="31"/>
  <c r="X372" i="31"/>
  <c r="Y372" i="31" s="1"/>
  <c r="V372" i="31"/>
  <c r="T380" i="31"/>
  <c r="T384" i="31"/>
  <c r="T386" i="31"/>
  <c r="T396" i="31"/>
  <c r="U411" i="31"/>
  <c r="X419" i="31"/>
  <c r="Y419" i="31" s="1"/>
  <c r="X447" i="31"/>
  <c r="S277" i="31"/>
  <c r="S286" i="31"/>
  <c r="S314" i="31"/>
  <c r="X325" i="31"/>
  <c r="S326" i="31"/>
  <c r="X332" i="31"/>
  <c r="V332" i="31"/>
  <c r="X336" i="31"/>
  <c r="V336" i="31"/>
  <c r="S342" i="31"/>
  <c r="V342" i="31"/>
  <c r="X342" i="31"/>
  <c r="X352" i="31"/>
  <c r="Y352" i="31" s="1"/>
  <c r="V352" i="31"/>
  <c r="S358" i="31"/>
  <c r="V358" i="31"/>
  <c r="X358" i="31"/>
  <c r="Y358" i="31" s="1"/>
  <c r="X368" i="31"/>
  <c r="Y368" i="31" s="1"/>
  <c r="V368" i="31"/>
  <c r="S374" i="31"/>
  <c r="U394" i="31"/>
  <c r="X400" i="31"/>
  <c r="U409" i="31"/>
  <c r="X428" i="31"/>
  <c r="X457" i="31"/>
  <c r="T457" i="31"/>
  <c r="T400" i="31"/>
  <c r="T407" i="31"/>
  <c r="T411" i="31"/>
  <c r="X416" i="31"/>
  <c r="T419" i="31"/>
  <c r="T428" i="31"/>
  <c r="T431" i="31"/>
  <c r="T433" i="31"/>
  <c r="T447" i="31"/>
  <c r="X459" i="31"/>
  <c r="T462" i="31"/>
  <c r="T470" i="31"/>
  <c r="X499" i="31"/>
  <c r="T504" i="31"/>
  <c r="T514" i="31"/>
  <c r="U297" i="31"/>
  <c r="T299" i="31"/>
  <c r="S306" i="31"/>
  <c r="V306" i="31"/>
  <c r="T307" i="31"/>
  <c r="V309" i="31"/>
  <c r="S311" i="31"/>
  <c r="U311" i="31"/>
  <c r="V313" i="31"/>
  <c r="S315" i="31"/>
  <c r="U315" i="31"/>
  <c r="V317" i="31"/>
  <c r="S319" i="31"/>
  <c r="U320" i="31"/>
  <c r="U324" i="31"/>
  <c r="U328" i="31"/>
  <c r="U332" i="31"/>
  <c r="U336" i="31"/>
  <c r="U340" i="31"/>
  <c r="U344" i="31"/>
  <c r="U348" i="31"/>
  <c r="U352" i="31"/>
  <c r="U356" i="31"/>
  <c r="U360" i="31"/>
  <c r="U364" i="31"/>
  <c r="U368" i="31"/>
  <c r="U372" i="31"/>
  <c r="U376" i="31"/>
  <c r="U377" i="31"/>
  <c r="U380" i="31"/>
  <c r="X382" i="31"/>
  <c r="U384" i="31"/>
  <c r="U385" i="31"/>
  <c r="U388" i="31"/>
  <c r="X390" i="31"/>
  <c r="U392" i="31"/>
  <c r="U393" i="31"/>
  <c r="U395" i="31"/>
  <c r="X397" i="31"/>
  <c r="U400" i="31"/>
  <c r="U413" i="31"/>
  <c r="T416" i="31"/>
  <c r="X417" i="31"/>
  <c r="T418" i="31"/>
  <c r="X427" i="31"/>
  <c r="U428" i="31"/>
  <c r="X429" i="31"/>
  <c r="Y429" i="31" s="1"/>
  <c r="U431" i="31"/>
  <c r="T450" i="31"/>
  <c r="T459" i="31"/>
  <c r="T461" i="31"/>
  <c r="U470" i="31"/>
  <c r="T473" i="31"/>
  <c r="U474" i="31"/>
  <c r="T485" i="31"/>
  <c r="S335" i="31"/>
  <c r="S339" i="31"/>
  <c r="S343" i="31"/>
  <c r="S347" i="31"/>
  <c r="S351" i="31"/>
  <c r="S355" i="31"/>
  <c r="S359" i="31"/>
  <c r="S363" i="31"/>
  <c r="S367" i="31"/>
  <c r="S371" i="31"/>
  <c r="X405" i="31"/>
  <c r="U416" i="31"/>
  <c r="U417" i="31"/>
  <c r="U443" i="31"/>
  <c r="X445" i="31"/>
  <c r="U459" i="31"/>
  <c r="T477" i="31"/>
  <c r="U499" i="31"/>
  <c r="X508" i="31"/>
  <c r="U432" i="31"/>
  <c r="U433" i="31"/>
  <c r="T443" i="31"/>
  <c r="T444" i="31"/>
  <c r="T455" i="31"/>
  <c r="T456" i="31"/>
  <c r="U460" i="31"/>
  <c r="U461" i="31"/>
  <c r="U467" i="31"/>
  <c r="U473" i="31"/>
  <c r="T474" i="31"/>
  <c r="X478" i="31"/>
  <c r="U480" i="31"/>
  <c r="T484" i="31"/>
  <c r="U492" i="31"/>
  <c r="T494" i="31"/>
  <c r="U504" i="31"/>
  <c r="T508" i="31"/>
  <c r="U509" i="31"/>
  <c r="T426" i="31"/>
  <c r="T436" i="31"/>
  <c r="X437" i="31"/>
  <c r="T439" i="31"/>
  <c r="T440" i="31"/>
  <c r="X441" i="31"/>
  <c r="T442" i="31"/>
  <c r="U444" i="31"/>
  <c r="U445" i="31"/>
  <c r="T451" i="31"/>
  <c r="T452" i="31"/>
  <c r="X453" i="31"/>
  <c r="U456" i="31"/>
  <c r="U457" i="31"/>
  <c r="U465" i="31"/>
  <c r="T466" i="31"/>
  <c r="U472" i="31"/>
  <c r="T476" i="31"/>
  <c r="U484" i="31"/>
  <c r="T486" i="31"/>
  <c r="U491" i="31"/>
  <c r="U497" i="31"/>
  <c r="U508" i="31"/>
  <c r="U513" i="31"/>
  <c r="U2" i="31"/>
  <c r="X5" i="31"/>
  <c r="X9" i="31"/>
  <c r="Y9" i="31" s="1"/>
  <c r="X13" i="31"/>
  <c r="X17" i="31"/>
  <c r="Y17" i="31" s="1"/>
  <c r="T21" i="31"/>
  <c r="X21" i="31"/>
  <c r="T23" i="31"/>
  <c r="X4" i="31"/>
  <c r="X8" i="31"/>
  <c r="Y8" i="31" s="1"/>
  <c r="X12" i="31"/>
  <c r="U17" i="31"/>
  <c r="U21" i="31"/>
  <c r="T2" i="31"/>
  <c r="X2" i="31"/>
  <c r="X23" i="31"/>
  <c r="X26" i="31"/>
  <c r="X30" i="31"/>
  <c r="X34" i="31"/>
  <c r="X38" i="31"/>
  <c r="Y38" i="31" s="1"/>
  <c r="X42" i="31"/>
  <c r="Y42" i="31" s="1"/>
  <c r="X46" i="31"/>
  <c r="X50" i="31"/>
  <c r="X54" i="31"/>
  <c r="X58" i="31"/>
  <c r="Y58" i="31" s="1"/>
  <c r="X62" i="31"/>
  <c r="X66" i="31"/>
  <c r="X70" i="31"/>
  <c r="X74" i="31"/>
  <c r="X78" i="31"/>
  <c r="Y78" i="31" s="1"/>
  <c r="X82" i="31"/>
  <c r="X86" i="31"/>
  <c r="X90" i="31"/>
  <c r="Y90" i="31" s="1"/>
  <c r="X94" i="31"/>
  <c r="X98" i="31"/>
  <c r="Y98" i="31" s="1"/>
  <c r="X102" i="31"/>
  <c r="Y102" i="31" s="1"/>
  <c r="X106" i="31"/>
  <c r="X110" i="31"/>
  <c r="Y110" i="31" s="1"/>
  <c r="X114" i="31"/>
  <c r="X118" i="31"/>
  <c r="X122" i="31"/>
  <c r="Y122" i="31" s="1"/>
  <c r="X126" i="31"/>
  <c r="U127" i="31"/>
  <c r="T130" i="31"/>
  <c r="X130" i="31"/>
  <c r="U131" i="31"/>
  <c r="T137" i="31"/>
  <c r="T141" i="31"/>
  <c r="X25" i="31"/>
  <c r="Y25" i="31" s="1"/>
  <c r="X29" i="31"/>
  <c r="Y29" i="31" s="1"/>
  <c r="X33" i="31"/>
  <c r="X37" i="31"/>
  <c r="Y37" i="31" s="1"/>
  <c r="X41" i="31"/>
  <c r="Y41" i="31" s="1"/>
  <c r="X45" i="31"/>
  <c r="X49" i="31"/>
  <c r="X53" i="31"/>
  <c r="X57" i="31"/>
  <c r="X61" i="31"/>
  <c r="X65" i="31"/>
  <c r="X69" i="31"/>
  <c r="X73" i="31"/>
  <c r="X77" i="31"/>
  <c r="X81" i="31"/>
  <c r="X85" i="31"/>
  <c r="X89" i="31"/>
  <c r="X93" i="31"/>
  <c r="Y93" i="31" s="1"/>
  <c r="X97" i="31"/>
  <c r="Y97" i="31" s="1"/>
  <c r="X101" i="31"/>
  <c r="Y101" i="31" s="1"/>
  <c r="X105" i="31"/>
  <c r="T136" i="31"/>
  <c r="U137" i="31"/>
  <c r="T140" i="31"/>
  <c r="U141" i="31"/>
  <c r="X112" i="31"/>
  <c r="Y112" i="31" s="1"/>
  <c r="X116" i="31"/>
  <c r="Y116" i="31" s="1"/>
  <c r="X120" i="31"/>
  <c r="Y120" i="31" s="1"/>
  <c r="X124" i="31"/>
  <c r="Y124" i="31" s="1"/>
  <c r="X128" i="31"/>
  <c r="X132" i="31"/>
  <c r="U136" i="31"/>
  <c r="U140" i="31"/>
  <c r="X136" i="31"/>
  <c r="Y136" i="31" s="1"/>
  <c r="X140" i="31"/>
  <c r="T176" i="31"/>
  <c r="U177" i="31"/>
  <c r="T180" i="31"/>
  <c r="U181" i="31"/>
  <c r="T184" i="31"/>
  <c r="U185" i="31"/>
  <c r="T188" i="31"/>
  <c r="U189" i="31"/>
  <c r="T192" i="31"/>
  <c r="U193" i="31"/>
  <c r="T196" i="31"/>
  <c r="U197" i="31"/>
  <c r="T200" i="31"/>
  <c r="T205" i="31"/>
  <c r="X209" i="31"/>
  <c r="Y209" i="31" s="1"/>
  <c r="T221" i="31"/>
  <c r="X225" i="31"/>
  <c r="Y225" i="31" s="1"/>
  <c r="X145" i="31"/>
  <c r="X149" i="31"/>
  <c r="Y149" i="31" s="1"/>
  <c r="X153" i="31"/>
  <c r="Y153" i="31" s="1"/>
  <c r="X157" i="31"/>
  <c r="X161" i="31"/>
  <c r="Y161" i="31" s="1"/>
  <c r="X165" i="31"/>
  <c r="X169" i="31"/>
  <c r="Y169" i="31" s="1"/>
  <c r="X173" i="31"/>
  <c r="Y173" i="31" s="1"/>
  <c r="U176" i="31"/>
  <c r="U180" i="31"/>
  <c r="U184" i="31"/>
  <c r="U188" i="31"/>
  <c r="U192" i="31"/>
  <c r="U196" i="31"/>
  <c r="U200" i="31"/>
  <c r="X213" i="31"/>
  <c r="Y213" i="31" s="1"/>
  <c r="X229" i="31"/>
  <c r="Y229" i="31" s="1"/>
  <c r="T144" i="31"/>
  <c r="X144" i="31"/>
  <c r="U145" i="31"/>
  <c r="T148" i="31"/>
  <c r="X148" i="31"/>
  <c r="U149" i="31"/>
  <c r="T152" i="31"/>
  <c r="X152" i="31"/>
  <c r="U153" i="31"/>
  <c r="T156" i="31"/>
  <c r="X156" i="31"/>
  <c r="Y156" i="31" s="1"/>
  <c r="U157" i="31"/>
  <c r="T160" i="31"/>
  <c r="X160" i="31"/>
  <c r="Y160" i="31" s="1"/>
  <c r="U161" i="31"/>
  <c r="U165" i="31"/>
  <c r="U169" i="31"/>
  <c r="U173" i="31"/>
  <c r="X176" i="31"/>
  <c r="Y176" i="31" s="1"/>
  <c r="X180" i="31"/>
  <c r="Y180" i="31" s="1"/>
  <c r="X184" i="31"/>
  <c r="Y184" i="31" s="1"/>
  <c r="X188" i="31"/>
  <c r="Y188" i="31" s="1"/>
  <c r="X192" i="31"/>
  <c r="Y192" i="31" s="1"/>
  <c r="X196" i="31"/>
  <c r="Y196" i="31" s="1"/>
  <c r="X200" i="31"/>
  <c r="Y200" i="31" s="1"/>
  <c r="X201" i="31"/>
  <c r="Y201" i="31" s="1"/>
  <c r="X217" i="31"/>
  <c r="Y217" i="31" s="1"/>
  <c r="X233" i="31"/>
  <c r="Y233" i="31" s="1"/>
  <c r="T177" i="31"/>
  <c r="T181" i="31"/>
  <c r="T185" i="31"/>
  <c r="T189" i="31"/>
  <c r="T193" i="31"/>
  <c r="X205" i="31"/>
  <c r="Y205" i="31" s="1"/>
  <c r="X221" i="31"/>
  <c r="Y221" i="31" s="1"/>
  <c r="U237" i="31"/>
  <c r="U241" i="31"/>
  <c r="U245" i="31"/>
  <c r="U249" i="31"/>
  <c r="U253" i="31"/>
  <c r="U257" i="31"/>
  <c r="U261" i="31"/>
  <c r="U265" i="31"/>
  <c r="U269" i="31"/>
  <c r="U273" i="31"/>
  <c r="U277" i="31"/>
  <c r="U281" i="31"/>
  <c r="V284" i="31"/>
  <c r="T298" i="31"/>
  <c r="U299" i="31"/>
  <c r="T302" i="31"/>
  <c r="U303" i="31"/>
  <c r="V314" i="31"/>
  <c r="T315" i="31"/>
  <c r="X319" i="31"/>
  <c r="V319" i="31"/>
  <c r="U204" i="31"/>
  <c r="U208" i="31"/>
  <c r="U212" i="31"/>
  <c r="U216" i="31"/>
  <c r="U220" i="31"/>
  <c r="U224" i="31"/>
  <c r="U228" i="31"/>
  <c r="U232" i="31"/>
  <c r="U236" i="31"/>
  <c r="U240" i="31"/>
  <c r="U244" i="31"/>
  <c r="U248" i="31"/>
  <c r="U252" i="31"/>
  <c r="V253" i="31"/>
  <c r="X255" i="31"/>
  <c r="V257" i="31"/>
  <c r="X259" i="31"/>
  <c r="Y259" i="31" s="1"/>
  <c r="V261" i="31"/>
  <c r="X263" i="31"/>
  <c r="Y263" i="31" s="1"/>
  <c r="X267" i="31"/>
  <c r="V269" i="31"/>
  <c r="V273" i="31"/>
  <c r="V277" i="31"/>
  <c r="X279" i="31"/>
  <c r="Y279" i="31" s="1"/>
  <c r="V281" i="31"/>
  <c r="X283" i="31"/>
  <c r="V285" i="31"/>
  <c r="U286" i="31"/>
  <c r="V287" i="31"/>
  <c r="U290" i="31"/>
  <c r="U294" i="31"/>
  <c r="U298" i="31"/>
  <c r="U302" i="31"/>
  <c r="V303" i="31"/>
  <c r="V305" i="31"/>
  <c r="X307" i="31"/>
  <c r="V307" i="31"/>
  <c r="V318" i="31"/>
  <c r="T319" i="31"/>
  <c r="V264" i="31"/>
  <c r="X266" i="31"/>
  <c r="Y266" i="31" s="1"/>
  <c r="V268" i="31"/>
  <c r="X270" i="31"/>
  <c r="Y270" i="31" s="1"/>
  <c r="V272" i="31"/>
  <c r="X274" i="31"/>
  <c r="Y274" i="31" s="1"/>
  <c r="V276" i="31"/>
  <c r="X278" i="31"/>
  <c r="V280" i="31"/>
  <c r="X282" i="31"/>
  <c r="X286" i="31"/>
  <c r="Y286" i="31" s="1"/>
  <c r="S287" i="31"/>
  <c r="X290" i="31"/>
  <c r="Y290" i="31" s="1"/>
  <c r="X294" i="31"/>
  <c r="Y294" i="31" s="1"/>
  <c r="X298" i="31"/>
  <c r="X302" i="31"/>
  <c r="S303" i="31"/>
  <c r="X311" i="31"/>
  <c r="V311" i="31"/>
  <c r="T265" i="31"/>
  <c r="T269" i="31"/>
  <c r="T273" i="31"/>
  <c r="T277" i="31"/>
  <c r="T281" i="31"/>
  <c r="T287" i="31"/>
  <c r="T291" i="31"/>
  <c r="T295" i="31"/>
  <c r="V310" i="31"/>
  <c r="T311" i="31"/>
  <c r="X315" i="31"/>
  <c r="Y315" i="31" s="1"/>
  <c r="V315" i="31"/>
  <c r="U323" i="31"/>
  <c r="U327" i="31"/>
  <c r="U331" i="31"/>
  <c r="U335" i="31"/>
  <c r="U339" i="31"/>
  <c r="U343" i="31"/>
  <c r="U347" i="31"/>
  <c r="U351" i="31"/>
  <c r="U355" i="31"/>
  <c r="U359" i="31"/>
  <c r="U363" i="31"/>
  <c r="U367" i="31"/>
  <c r="U371" i="31"/>
  <c r="U381" i="31"/>
  <c r="U389" i="31"/>
  <c r="X403" i="31"/>
  <c r="Y403" i="31" s="1"/>
  <c r="U403" i="31"/>
  <c r="U406" i="31"/>
  <c r="T406" i="31"/>
  <c r="X406" i="31"/>
  <c r="Y406" i="31" s="1"/>
  <c r="X487" i="31"/>
  <c r="U306" i="31"/>
  <c r="U310" i="31"/>
  <c r="U314" i="31"/>
  <c r="U318" i="31"/>
  <c r="U322" i="31"/>
  <c r="V323" i="31"/>
  <c r="U326" i="31"/>
  <c r="V327" i="31"/>
  <c r="U330" i="31"/>
  <c r="V331" i="31"/>
  <c r="U334" i="31"/>
  <c r="V335" i="31"/>
  <c r="U338" i="31"/>
  <c r="V339" i="31"/>
  <c r="U342" i="31"/>
  <c r="V343" i="31"/>
  <c r="U346" i="31"/>
  <c r="V347" i="31"/>
  <c r="U350" i="31"/>
  <c r="V351" i="31"/>
  <c r="U354" i="31"/>
  <c r="V355" i="31"/>
  <c r="U358" i="31"/>
  <c r="V359" i="31"/>
  <c r="U362" i="31"/>
  <c r="V363" i="31"/>
  <c r="U366" i="31"/>
  <c r="V367" i="31"/>
  <c r="U370" i="31"/>
  <c r="V371" i="31"/>
  <c r="U374" i="31"/>
  <c r="X378" i="31"/>
  <c r="Y378" i="31" s="1"/>
  <c r="X386" i="31"/>
  <c r="Y386" i="31" s="1"/>
  <c r="T403" i="31"/>
  <c r="X479" i="31"/>
  <c r="V374" i="31"/>
  <c r="T379" i="31"/>
  <c r="X381" i="31"/>
  <c r="T387" i="31"/>
  <c r="X389" i="31"/>
  <c r="T394" i="31"/>
  <c r="T398" i="31"/>
  <c r="X398" i="31"/>
  <c r="X401" i="31"/>
  <c r="T409" i="31"/>
  <c r="X409" i="31"/>
  <c r="U414" i="31"/>
  <c r="T414" i="31"/>
  <c r="X414" i="31"/>
  <c r="X471" i="31"/>
  <c r="T381" i="31"/>
  <c r="T389" i="31"/>
  <c r="X463" i="31"/>
  <c r="X495" i="31"/>
  <c r="T397" i="31"/>
  <c r="U402" i="31"/>
  <c r="T405" i="31"/>
  <c r="U410" i="31"/>
  <c r="T413" i="31"/>
  <c r="U419" i="31"/>
  <c r="X422" i="31"/>
  <c r="U427" i="31"/>
  <c r="X430" i="31"/>
  <c r="Y430" i="31" s="1"/>
  <c r="U435" i="31"/>
  <c r="X438" i="31"/>
  <c r="X446" i="31"/>
  <c r="X454" i="31"/>
  <c r="U396" i="31"/>
  <c r="U463" i="31"/>
  <c r="U471" i="31"/>
  <c r="U479" i="31"/>
  <c r="U487" i="31"/>
  <c r="U495" i="31"/>
  <c r="X418" i="31"/>
  <c r="X426" i="31"/>
  <c r="X434" i="31"/>
  <c r="Y434" i="31" s="1"/>
  <c r="X442" i="31"/>
  <c r="T446" i="31"/>
  <c r="U447" i="31"/>
  <c r="X450" i="31"/>
  <c r="T454" i="31"/>
  <c r="X458" i="31"/>
  <c r="U462" i="31"/>
  <c r="T463" i="31"/>
  <c r="U469" i="31"/>
  <c r="T471" i="31"/>
  <c r="U477" i="31"/>
  <c r="T479" i="31"/>
  <c r="U485" i="31"/>
  <c r="T487" i="31"/>
  <c r="U493" i="31"/>
  <c r="T495" i="31"/>
  <c r="X502" i="31"/>
  <c r="X506" i="31"/>
  <c r="X510" i="31"/>
  <c r="X514" i="31"/>
  <c r="T467" i="31"/>
  <c r="X469" i="31"/>
  <c r="T475" i="31"/>
  <c r="X477" i="31"/>
  <c r="T483" i="31"/>
  <c r="X485" i="31"/>
  <c r="T491" i="31"/>
  <c r="X493" i="31"/>
  <c r="T499" i="31"/>
  <c r="T503" i="31"/>
  <c r="T507" i="31"/>
  <c r="T511" i="31"/>
  <c r="T515" i="31"/>
  <c r="E31" i="17"/>
  <c r="K18" i="17"/>
  <c r="D12" i="17"/>
  <c r="K9" i="17"/>
  <c r="O6" i="17"/>
  <c r="F4" i="17"/>
  <c r="K26" i="17"/>
  <c r="O15" i="17"/>
  <c r="D7" i="17"/>
  <c r="K5" i="17"/>
  <c r="N4" i="17"/>
  <c r="K3" i="17"/>
  <c r="M33" i="17"/>
  <c r="I2" i="17"/>
  <c r="E35" i="17"/>
  <c r="I32" i="17"/>
  <c r="D28" i="17"/>
  <c r="O19" i="17"/>
  <c r="G19" i="17"/>
  <c r="O13" i="17"/>
  <c r="O9" i="17"/>
  <c r="K8" i="17"/>
  <c r="D8" i="17"/>
  <c r="K6" i="17"/>
  <c r="O5" i="17"/>
  <c r="D4" i="17"/>
  <c r="K4" i="17"/>
  <c r="O3" i="17"/>
  <c r="D2" i="17"/>
  <c r="F516" i="30"/>
  <c r="E2" i="17"/>
  <c r="G516" i="30"/>
  <c r="M35" i="17"/>
  <c r="H33" i="17"/>
  <c r="O32" i="17"/>
  <c r="M29" i="17"/>
  <c r="N28" i="17"/>
  <c r="K27" i="17"/>
  <c r="M26" i="17"/>
  <c r="S26" i="17" s="1"/>
  <c r="O25" i="17"/>
  <c r="E24" i="17"/>
  <c r="K22" i="17"/>
  <c r="N516" i="30"/>
  <c r="L2" i="17"/>
  <c r="P35" i="17"/>
  <c r="D35" i="17"/>
  <c r="N34" i="17"/>
  <c r="O33" i="17"/>
  <c r="I31" i="17"/>
  <c r="M30" i="17"/>
  <c r="E30" i="17"/>
  <c r="P29" i="17"/>
  <c r="O21" i="17"/>
  <c r="K21" i="17"/>
  <c r="P20" i="17"/>
  <c r="L20" i="17"/>
  <c r="H20" i="17"/>
  <c r="D20" i="17"/>
  <c r="N19" i="17"/>
  <c r="J19" i="17"/>
  <c r="F19" i="17"/>
  <c r="M18" i="17"/>
  <c r="S18" i="17" s="1"/>
  <c r="I18" i="17"/>
  <c r="E18" i="17"/>
  <c r="M15" i="17"/>
  <c r="I15" i="17"/>
  <c r="E15" i="17"/>
  <c r="K14" i="17"/>
  <c r="P14" i="17"/>
  <c r="L14" i="17"/>
  <c r="H14" i="17"/>
  <c r="D14" i="17"/>
  <c r="N13" i="17"/>
  <c r="F13" i="17"/>
  <c r="K12" i="17"/>
  <c r="P12" i="17"/>
  <c r="L12" i="17"/>
  <c r="H12" i="17"/>
  <c r="O11" i="17"/>
  <c r="K11" i="17"/>
  <c r="N10" i="17"/>
  <c r="F10" i="17"/>
  <c r="K516" i="30"/>
  <c r="I35" i="17"/>
  <c r="O34" i="17"/>
  <c r="P33" i="17"/>
  <c r="D33" i="17"/>
  <c r="K32" i="17"/>
  <c r="N31" i="17"/>
  <c r="N30" i="17"/>
  <c r="I29" i="17"/>
  <c r="F28" i="17"/>
  <c r="G27" i="17"/>
  <c r="E26" i="17"/>
  <c r="G25" i="17"/>
  <c r="M24" i="17"/>
  <c r="G23" i="17"/>
  <c r="G22" i="17"/>
  <c r="P2" i="17"/>
  <c r="R516" i="30"/>
  <c r="L35" i="17"/>
  <c r="N32" i="17"/>
  <c r="M31" i="17"/>
  <c r="I30" i="17"/>
  <c r="L29" i="17"/>
  <c r="H29" i="17"/>
  <c r="D29" i="17"/>
  <c r="M28" i="17"/>
  <c r="I28" i="17"/>
  <c r="E28" i="17"/>
  <c r="N27" i="17"/>
  <c r="J27" i="17"/>
  <c r="F27" i="17"/>
  <c r="P26" i="17"/>
  <c r="L26" i="17"/>
  <c r="R26" i="17" s="1"/>
  <c r="H26" i="17"/>
  <c r="D26" i="17"/>
  <c r="N25" i="17"/>
  <c r="J25" i="17"/>
  <c r="F25" i="17"/>
  <c r="P24" i="17"/>
  <c r="L24" i="17"/>
  <c r="H24" i="17"/>
  <c r="D24" i="17"/>
  <c r="N23" i="17"/>
  <c r="J23" i="17"/>
  <c r="F23" i="17"/>
  <c r="N22" i="17"/>
  <c r="J22" i="17"/>
  <c r="F22" i="17"/>
  <c r="O2" i="17"/>
  <c r="Q516" i="30"/>
  <c r="M516" i="30"/>
  <c r="K2" i="17"/>
  <c r="O35" i="17"/>
  <c r="K35" i="17"/>
  <c r="M34" i="17"/>
  <c r="I34" i="17"/>
  <c r="N33" i="17"/>
  <c r="F33" i="17"/>
  <c r="M32" i="17"/>
  <c r="E32" i="17"/>
  <c r="P31" i="17"/>
  <c r="O29" i="17"/>
  <c r="K24" i="17"/>
  <c r="K20" i="17"/>
  <c r="M2" i="17"/>
  <c r="O516" i="30"/>
  <c r="K34" i="17"/>
  <c r="L33" i="17"/>
  <c r="F31" i="17"/>
  <c r="F30" i="17"/>
  <c r="E29" i="17"/>
  <c r="O27" i="17"/>
  <c r="I26" i="17"/>
  <c r="K25" i="17"/>
  <c r="I24" i="17"/>
  <c r="K23" i="17"/>
  <c r="T23" i="17" s="1"/>
  <c r="O22" i="17"/>
  <c r="H2" i="17"/>
  <c r="J516" i="30"/>
  <c r="H35" i="17"/>
  <c r="F34" i="17"/>
  <c r="K33" i="17"/>
  <c r="F32" i="17"/>
  <c r="E34" i="17"/>
  <c r="N2" i="17"/>
  <c r="P516" i="30"/>
  <c r="F2" i="17"/>
  <c r="H516" i="30"/>
  <c r="I33" i="17"/>
  <c r="E33" i="17"/>
  <c r="D32" i="17"/>
  <c r="K28" i="17"/>
  <c r="L31" i="17"/>
  <c r="H31" i="17"/>
  <c r="D31" i="17"/>
  <c r="P30" i="17"/>
  <c r="L30" i="17"/>
  <c r="H30" i="17"/>
  <c r="D30" i="17"/>
  <c r="K29" i="17"/>
  <c r="P28" i="17"/>
  <c r="L28" i="17"/>
  <c r="R28" i="17" s="1"/>
  <c r="H28" i="17"/>
  <c r="M27" i="17"/>
  <c r="I27" i="17"/>
  <c r="E27" i="17"/>
  <c r="O26" i="17"/>
  <c r="G26" i="17"/>
  <c r="M25" i="17"/>
  <c r="I25" i="17"/>
  <c r="E25" i="17"/>
  <c r="O24" i="17"/>
  <c r="G24" i="17"/>
  <c r="M23" i="17"/>
  <c r="I23" i="17"/>
  <c r="E23" i="17"/>
  <c r="M22" i="17"/>
  <c r="S22" i="17" s="1"/>
  <c r="I22" i="17"/>
  <c r="E22" i="17"/>
  <c r="N21" i="17"/>
  <c r="F21" i="17"/>
  <c r="O20" i="17"/>
  <c r="G20" i="17"/>
  <c r="Q20" i="17" s="1"/>
  <c r="M19" i="17"/>
  <c r="I19" i="17"/>
  <c r="E19" i="17"/>
  <c r="P18" i="17"/>
  <c r="L18" i="17"/>
  <c r="R18" i="17" s="1"/>
  <c r="H18" i="17"/>
  <c r="D18" i="17"/>
  <c r="P15" i="17"/>
  <c r="D15" i="17"/>
  <c r="O14" i="17"/>
  <c r="O12" i="17"/>
  <c r="N11" i="17"/>
  <c r="F11" i="17"/>
  <c r="N9" i="17"/>
  <c r="F9" i="17"/>
  <c r="K7" i="17"/>
  <c r="N6" i="17"/>
  <c r="F6" i="17"/>
  <c r="N5" i="17"/>
  <c r="F5" i="17"/>
  <c r="N3" i="17"/>
  <c r="F3" i="17"/>
  <c r="N35" i="17"/>
  <c r="F35" i="17"/>
  <c r="P34" i="17"/>
  <c r="L34" i="17"/>
  <c r="H34" i="17"/>
  <c r="D34" i="17"/>
  <c r="P32" i="17"/>
  <c r="L32" i="17"/>
  <c r="H32" i="17"/>
  <c r="O31" i="17"/>
  <c r="K31" i="17"/>
  <c r="O30" i="17"/>
  <c r="K30" i="17"/>
  <c r="N29" i="17"/>
  <c r="F29" i="17"/>
  <c r="O28" i="17"/>
  <c r="P27" i="17"/>
  <c r="L27" i="17"/>
  <c r="H27" i="17"/>
  <c r="D27" i="17"/>
  <c r="N26" i="17"/>
  <c r="J26" i="17"/>
  <c r="F26" i="17"/>
  <c r="P25" i="17"/>
  <c r="L25" i="17"/>
  <c r="R25" i="17" s="1"/>
  <c r="H25" i="17"/>
  <c r="D25" i="17"/>
  <c r="N24" i="17"/>
  <c r="J24" i="17"/>
  <c r="F24" i="17"/>
  <c r="P23" i="17"/>
  <c r="L23" i="17"/>
  <c r="H23" i="17"/>
  <c r="D23" i="17"/>
  <c r="P22" i="17"/>
  <c r="L22" i="17"/>
  <c r="R22" i="17" s="1"/>
  <c r="H22" i="17"/>
  <c r="D22" i="17"/>
  <c r="M21" i="17"/>
  <c r="I21" i="17"/>
  <c r="E21" i="17"/>
  <c r="N20" i="17"/>
  <c r="J20" i="17"/>
  <c r="F20" i="17"/>
  <c r="P19" i="17"/>
  <c r="L19" i="17"/>
  <c r="H19" i="17"/>
  <c r="D19" i="17"/>
  <c r="O18" i="17"/>
  <c r="K15" i="17"/>
  <c r="N14" i="17"/>
  <c r="F14" i="17"/>
  <c r="D13" i="17"/>
  <c r="N12" i="17"/>
  <c r="F12" i="17"/>
  <c r="D10" i="17"/>
  <c r="O8" i="17"/>
  <c r="N7" i="17"/>
  <c r="F7" i="17"/>
  <c r="P21" i="17"/>
  <c r="L21" i="17"/>
  <c r="R21" i="17" s="1"/>
  <c r="H21" i="17"/>
  <c r="D21" i="17"/>
  <c r="M20" i="17"/>
  <c r="S20" i="17" s="1"/>
  <c r="I20" i="17"/>
  <c r="E20" i="17"/>
  <c r="K19" i="17"/>
  <c r="N18" i="17"/>
  <c r="F18" i="17"/>
  <c r="N15" i="17"/>
  <c r="F15" i="17"/>
  <c r="M14" i="17"/>
  <c r="I14" i="17"/>
  <c r="E14" i="17"/>
  <c r="K13" i="17"/>
  <c r="M12" i="17"/>
  <c r="S12" i="17" s="1"/>
  <c r="I12" i="17"/>
  <c r="E12" i="17"/>
  <c r="P11" i="17"/>
  <c r="L11" i="17"/>
  <c r="H11" i="17"/>
  <c r="D11" i="17"/>
  <c r="O10" i="17"/>
  <c r="P9" i="17"/>
  <c r="L9" i="17"/>
  <c r="R9" i="17" s="1"/>
  <c r="H9" i="17"/>
  <c r="D9" i="17"/>
  <c r="N8" i="17"/>
  <c r="F8" i="17"/>
  <c r="M7" i="17"/>
  <c r="S7" i="17" s="1"/>
  <c r="I7" i="17"/>
  <c r="E7" i="17"/>
  <c r="P6" i="17"/>
  <c r="L6" i="17"/>
  <c r="H6" i="17"/>
  <c r="D6" i="17"/>
  <c r="P5" i="17"/>
  <c r="L5" i="17"/>
  <c r="R5" i="17" s="1"/>
  <c r="H5" i="17"/>
  <c r="D5" i="17"/>
  <c r="O4" i="17"/>
  <c r="P3" i="17"/>
  <c r="L3" i="17"/>
  <c r="H3" i="17"/>
  <c r="D3" i="17"/>
  <c r="M8" i="17"/>
  <c r="I8" i="17"/>
  <c r="E8" i="17"/>
  <c r="P7" i="17"/>
  <c r="L7" i="17"/>
  <c r="R7" i="17" s="1"/>
  <c r="H7" i="17"/>
  <c r="L15" i="17"/>
  <c r="H15" i="17"/>
  <c r="M13" i="17"/>
  <c r="I13" i="17"/>
  <c r="E13" i="17"/>
  <c r="M10" i="17"/>
  <c r="S10" i="17" s="1"/>
  <c r="I10" i="17"/>
  <c r="E10" i="17"/>
  <c r="P8" i="17"/>
  <c r="L8" i="17"/>
  <c r="H8" i="17"/>
  <c r="M4" i="17"/>
  <c r="I4" i="17"/>
  <c r="E4" i="17"/>
  <c r="P13" i="17"/>
  <c r="L13" i="17"/>
  <c r="H13" i="17"/>
  <c r="M11" i="17"/>
  <c r="I11" i="17"/>
  <c r="E11" i="17"/>
  <c r="P10" i="17"/>
  <c r="L10" i="17"/>
  <c r="R10" i="17" s="1"/>
  <c r="H10" i="17"/>
  <c r="M9" i="17"/>
  <c r="I9" i="17"/>
  <c r="E9" i="17"/>
  <c r="M6" i="17"/>
  <c r="I6" i="17"/>
  <c r="E6" i="17"/>
  <c r="M5" i="17"/>
  <c r="S5" i="17" s="1"/>
  <c r="I5" i="17"/>
  <c r="E5" i="17"/>
  <c r="P4" i="17"/>
  <c r="L4" i="17"/>
  <c r="H4" i="17"/>
  <c r="M3" i="17"/>
  <c r="I3" i="17"/>
  <c r="E3" i="17"/>
  <c r="AH434" i="18"/>
  <c r="AE436" i="18"/>
  <c r="AI3" i="21"/>
  <c r="N2" i="20"/>
  <c r="AF3" i="13"/>
  <c r="AJ3" i="20"/>
  <c r="AG3" i="20"/>
  <c r="AE4" i="13"/>
  <c r="AE8" i="13"/>
  <c r="AH9" i="13"/>
  <c r="AK10" i="13"/>
  <c r="AE12" i="13"/>
  <c r="AI16" i="13"/>
  <c r="AE20" i="13"/>
  <c r="AH21" i="13"/>
  <c r="AJ22" i="20"/>
  <c r="AG22" i="20"/>
  <c r="AE24" i="13"/>
  <c r="AH25" i="13"/>
  <c r="AJ30" i="20"/>
  <c r="AG30" i="20"/>
  <c r="AI32" i="13"/>
  <c r="AH33" i="13"/>
  <c r="AJ34" i="20"/>
  <c r="AG34" i="20"/>
  <c r="AI36" i="13"/>
  <c r="AE40" i="13"/>
  <c r="AH41" i="13"/>
  <c r="AK42" i="13"/>
  <c r="AJ41" i="20"/>
  <c r="AG41" i="20"/>
  <c r="AE44" i="13"/>
  <c r="AI44" i="13"/>
  <c r="AK46" i="13"/>
  <c r="AJ44" i="20"/>
  <c r="AG44" i="20"/>
  <c r="AE48" i="13"/>
  <c r="AH49" i="13"/>
  <c r="AE52" i="13"/>
  <c r="AI56" i="13"/>
  <c r="AK58" i="13"/>
  <c r="AM5" i="21"/>
  <c r="AF59" i="13"/>
  <c r="AI60" i="13"/>
  <c r="AH61" i="13"/>
  <c r="AJ61" i="13" s="1"/>
  <c r="AJ59" i="20"/>
  <c r="AG59" i="20"/>
  <c r="AI64" i="13"/>
  <c r="AH65" i="13"/>
  <c r="AI68" i="13"/>
  <c r="AK70" i="13"/>
  <c r="AJ67" i="20"/>
  <c r="AG67" i="20"/>
  <c r="AI72" i="13"/>
  <c r="AH73" i="13"/>
  <c r="AE76" i="13"/>
  <c r="AH77" i="13"/>
  <c r="AF6" i="21"/>
  <c r="K73" i="20"/>
  <c r="AJ6" i="21"/>
  <c r="O73" i="20"/>
  <c r="AN6" i="21"/>
  <c r="S73" i="20"/>
  <c r="AE84" i="13"/>
  <c r="AJ83" i="20"/>
  <c r="AG83" i="20"/>
  <c r="AI88" i="13"/>
  <c r="AH89" i="13"/>
  <c r="AF7" i="21"/>
  <c r="K85" i="20"/>
  <c r="AI92" i="13"/>
  <c r="AK94" i="13"/>
  <c r="AJ89" i="20"/>
  <c r="AG89" i="20"/>
  <c r="AI96" i="13"/>
  <c r="AG8" i="21"/>
  <c r="L90" i="20"/>
  <c r="AK8" i="21"/>
  <c r="P90" i="20"/>
  <c r="AO8" i="21"/>
  <c r="T90" i="20"/>
  <c r="AH97" i="13"/>
  <c r="AK98" i="13"/>
  <c r="AJ93" i="20"/>
  <c r="AG93" i="20"/>
  <c r="AI100" i="13"/>
  <c r="AH101" i="13"/>
  <c r="AK102" i="13"/>
  <c r="AI104" i="13"/>
  <c r="AH105" i="13"/>
  <c r="AK106" i="13"/>
  <c r="AD9" i="21"/>
  <c r="AE108" i="13"/>
  <c r="AG102" i="20"/>
  <c r="AJ102" i="20"/>
  <c r="I105" i="20"/>
  <c r="AH113" i="13"/>
  <c r="AE113" i="13"/>
  <c r="AK117" i="13"/>
  <c r="AH130" i="13"/>
  <c r="AH138" i="13"/>
  <c r="I142" i="20"/>
  <c r="AH151" i="13"/>
  <c r="AE151" i="13"/>
  <c r="AH154" i="13"/>
  <c r="AF13" i="21"/>
  <c r="K147" i="20"/>
  <c r="AV13" i="21"/>
  <c r="AL157" i="13"/>
  <c r="AH14" i="21"/>
  <c r="AP14" i="21"/>
  <c r="AF167" i="13"/>
  <c r="AH170" i="13"/>
  <c r="AH186" i="13"/>
  <c r="AN15" i="21"/>
  <c r="AV15" i="21"/>
  <c r="AL189" i="13"/>
  <c r="AH199" i="13"/>
  <c r="AE199" i="13"/>
  <c r="AH202" i="13"/>
  <c r="AF215" i="13"/>
  <c r="AH218" i="13"/>
  <c r="AF247" i="13"/>
  <c r="AH250" i="13"/>
  <c r="J183" i="20"/>
  <c r="AJ183" i="20" s="1"/>
  <c r="AH282" i="13"/>
  <c r="I196" i="20"/>
  <c r="AH295" i="13"/>
  <c r="AE295" i="13"/>
  <c r="J199" i="20"/>
  <c r="AJ199" i="20" s="1"/>
  <c r="AH298" i="13"/>
  <c r="S3" i="22"/>
  <c r="S3" i="18"/>
  <c r="S5" i="22"/>
  <c r="S5" i="18"/>
  <c r="S7" i="22"/>
  <c r="S7" i="18"/>
  <c r="S9" i="22"/>
  <c r="S9" i="18"/>
  <c r="S11" i="22"/>
  <c r="S11" i="18"/>
  <c r="S13" i="22"/>
  <c r="S13" i="18"/>
  <c r="S15" i="22"/>
  <c r="S15" i="18"/>
  <c r="S17" i="22"/>
  <c r="S17" i="18"/>
  <c r="S19" i="22"/>
  <c r="S19" i="18"/>
  <c r="S21" i="22"/>
  <c r="S21" i="18"/>
  <c r="S23" i="22"/>
  <c r="S23" i="18"/>
  <c r="S25" i="22"/>
  <c r="S25" i="18"/>
  <c r="S27" i="22"/>
  <c r="S27" i="18"/>
  <c r="S29" i="22"/>
  <c r="S29" i="18"/>
  <c r="S31" i="22"/>
  <c r="S31" i="18"/>
  <c r="S33" i="22"/>
  <c r="S33" i="18"/>
  <c r="S35" i="22"/>
  <c r="S35" i="18"/>
  <c r="S37" i="22"/>
  <c r="S37" i="18"/>
  <c r="S39" i="22"/>
  <c r="S39" i="18"/>
  <c r="S41" i="22"/>
  <c r="S41" i="18"/>
  <c r="S43" i="22"/>
  <c r="S43" i="18"/>
  <c r="S45" i="22"/>
  <c r="S45" i="18"/>
  <c r="S47" i="22"/>
  <c r="S47" i="18"/>
  <c r="S49" i="22"/>
  <c r="S49" i="18"/>
  <c r="S51" i="22"/>
  <c r="S51" i="18"/>
  <c r="S53" i="22"/>
  <c r="S53" i="18"/>
  <c r="S55" i="22"/>
  <c r="S55" i="18"/>
  <c r="S57" i="22"/>
  <c r="S57" i="18"/>
  <c r="S59" i="22"/>
  <c r="S59" i="18"/>
  <c r="S61" i="22"/>
  <c r="S61" i="18"/>
  <c r="S63" i="22"/>
  <c r="S63" i="18"/>
  <c r="S65" i="22"/>
  <c r="S65" i="18"/>
  <c r="S67" i="22"/>
  <c r="S67" i="18"/>
  <c r="S69" i="22"/>
  <c r="S69" i="18"/>
  <c r="S71" i="22"/>
  <c r="S71" i="18"/>
  <c r="S73" i="22"/>
  <c r="S73" i="18"/>
  <c r="S75" i="22"/>
  <c r="S75" i="18"/>
  <c r="S77" i="22"/>
  <c r="S77" i="18"/>
  <c r="S79" i="22"/>
  <c r="S79" i="18"/>
  <c r="S81" i="22"/>
  <c r="S81" i="18"/>
  <c r="S83" i="22"/>
  <c r="S83" i="18"/>
  <c r="S85" i="22"/>
  <c r="S85" i="18"/>
  <c r="S87" i="22"/>
  <c r="S87" i="18"/>
  <c r="S89" i="22"/>
  <c r="S89" i="18"/>
  <c r="S91" i="22"/>
  <c r="S91" i="18"/>
  <c r="S93" i="22"/>
  <c r="S93" i="18"/>
  <c r="S95" i="22"/>
  <c r="S95" i="18"/>
  <c r="S97" i="22"/>
  <c r="S97" i="18"/>
  <c r="S99" i="22"/>
  <c r="S99" i="18"/>
  <c r="S101" i="22"/>
  <c r="S101" i="18"/>
  <c r="S103" i="22"/>
  <c r="S103" i="18"/>
  <c r="S105" i="22"/>
  <c r="S105" i="18"/>
  <c r="S107" i="22"/>
  <c r="S107" i="18"/>
  <c r="S109" i="22"/>
  <c r="S109" i="18"/>
  <c r="S111" i="22"/>
  <c r="S111" i="18"/>
  <c r="S113" i="22"/>
  <c r="S113" i="18"/>
  <c r="S115" i="22"/>
  <c r="S115" i="18"/>
  <c r="S117" i="22"/>
  <c r="S117" i="18"/>
  <c r="S119" i="22"/>
  <c r="S119" i="18"/>
  <c r="S121" i="22"/>
  <c r="S121" i="18"/>
  <c r="S123" i="22"/>
  <c r="S123" i="18"/>
  <c r="S125" i="22"/>
  <c r="S125" i="18"/>
  <c r="S127" i="22"/>
  <c r="S127" i="18"/>
  <c r="S129" i="22"/>
  <c r="S129" i="18"/>
  <c r="S131" i="22"/>
  <c r="S131" i="18"/>
  <c r="S133" i="22"/>
  <c r="S133" i="18"/>
  <c r="S135" i="22"/>
  <c r="S135" i="18"/>
  <c r="S137" i="22"/>
  <c r="S137" i="18"/>
  <c r="S139" i="22"/>
  <c r="S139" i="18"/>
  <c r="S141" i="22"/>
  <c r="S141" i="18"/>
  <c r="S143" i="22"/>
  <c r="S143" i="18"/>
  <c r="S145" i="22"/>
  <c r="S145" i="18"/>
  <c r="S147" i="22"/>
  <c r="S147" i="18"/>
  <c r="S149" i="22"/>
  <c r="S149" i="18"/>
  <c r="S151" i="22"/>
  <c r="S151" i="18"/>
  <c r="S153" i="22"/>
  <c r="S153" i="18"/>
  <c r="S155" i="22"/>
  <c r="S155" i="18"/>
  <c r="S157" i="22"/>
  <c r="S157" i="18"/>
  <c r="S159" i="22"/>
  <c r="S159" i="18"/>
  <c r="S161" i="22"/>
  <c r="S161" i="18"/>
  <c r="S163" i="22"/>
  <c r="S163" i="18"/>
  <c r="S165" i="22"/>
  <c r="S165" i="18"/>
  <c r="S167" i="22"/>
  <c r="S167" i="18"/>
  <c r="S169" i="22"/>
  <c r="S169" i="18"/>
  <c r="S171" i="22"/>
  <c r="S171" i="18"/>
  <c r="S173" i="22"/>
  <c r="S173" i="18"/>
  <c r="S175" i="22"/>
  <c r="S175" i="18"/>
  <c r="S177" i="22"/>
  <c r="S177" i="18"/>
  <c r="S179" i="22"/>
  <c r="S179" i="18"/>
  <c r="S181" i="22"/>
  <c r="S181" i="18"/>
  <c r="S183" i="22"/>
  <c r="S183" i="18"/>
  <c r="S185" i="22"/>
  <c r="S185" i="18"/>
  <c r="S187" i="22"/>
  <c r="S187" i="18"/>
  <c r="S189" i="22"/>
  <c r="S189" i="18"/>
  <c r="S191" i="22"/>
  <c r="S191" i="18"/>
  <c r="S193" i="22"/>
  <c r="S193" i="18"/>
  <c r="S195" i="22"/>
  <c r="S195" i="18"/>
  <c r="S197" i="22"/>
  <c r="S197" i="18"/>
  <c r="S199" i="22"/>
  <c r="S199" i="18"/>
  <c r="S201" i="22"/>
  <c r="S201" i="18"/>
  <c r="S203" i="22"/>
  <c r="S203" i="18"/>
  <c r="S205" i="22"/>
  <c r="S205" i="18"/>
  <c r="S207" i="22"/>
  <c r="S207" i="18"/>
  <c r="S209" i="22"/>
  <c r="S209" i="18"/>
  <c r="S211" i="18"/>
  <c r="S213" i="18"/>
  <c r="S215" i="18"/>
  <c r="S217" i="18"/>
  <c r="S219" i="18"/>
  <c r="S221" i="18"/>
  <c r="S223" i="22"/>
  <c r="S223" i="18"/>
  <c r="S225" i="22"/>
  <c r="S225" i="18"/>
  <c r="S227" i="22"/>
  <c r="S227" i="18"/>
  <c r="S229" i="22"/>
  <c r="S229" i="18"/>
  <c r="S231" i="22"/>
  <c r="S231" i="18"/>
  <c r="S233" i="22"/>
  <c r="S233" i="18"/>
  <c r="S235" i="22"/>
  <c r="S235" i="18"/>
  <c r="S237" i="22"/>
  <c r="S237" i="18"/>
  <c r="S239" i="22"/>
  <c r="S239" i="18"/>
  <c r="S241" i="22"/>
  <c r="S241" i="18"/>
  <c r="S243" i="22"/>
  <c r="S243" i="18"/>
  <c r="S245" i="22"/>
  <c r="S245" i="18"/>
  <c r="S247" i="22"/>
  <c r="S247" i="18"/>
  <c r="S249" i="22"/>
  <c r="S249" i="18"/>
  <c r="S251" i="22"/>
  <c r="S251" i="18"/>
  <c r="T3" i="22"/>
  <c r="T3" i="18"/>
  <c r="S3" i="21" s="1"/>
  <c r="T5" i="22"/>
  <c r="T5" i="18"/>
  <c r="T7" i="22"/>
  <c r="T7" i="18"/>
  <c r="T9" i="22"/>
  <c r="T9" i="18"/>
  <c r="T11" i="22"/>
  <c r="T11" i="18"/>
  <c r="T13" i="22"/>
  <c r="T13" i="18"/>
  <c r="T15" i="22"/>
  <c r="T15" i="18"/>
  <c r="T17" i="22"/>
  <c r="T17" i="18"/>
  <c r="T19" i="22"/>
  <c r="T19" i="18"/>
  <c r="T21" i="22"/>
  <c r="T21" i="18"/>
  <c r="T23" i="22"/>
  <c r="T23" i="18"/>
  <c r="T25" i="22"/>
  <c r="T25" i="18"/>
  <c r="T27" i="22"/>
  <c r="T27" i="18"/>
  <c r="T29" i="22"/>
  <c r="T29" i="18"/>
  <c r="T31" i="22"/>
  <c r="T31" i="18"/>
  <c r="T33" i="22"/>
  <c r="T33" i="18"/>
  <c r="T35" i="22"/>
  <c r="T35" i="18"/>
  <c r="T37" i="22"/>
  <c r="T37" i="18"/>
  <c r="T39" i="22"/>
  <c r="T39" i="18"/>
  <c r="T41" i="22"/>
  <c r="T41" i="18"/>
  <c r="T43" i="22"/>
  <c r="T43" i="18"/>
  <c r="T45" i="22"/>
  <c r="T45" i="18"/>
  <c r="T47" i="22"/>
  <c r="T47" i="18"/>
  <c r="T49" i="22"/>
  <c r="T49" i="18"/>
  <c r="T51" i="22"/>
  <c r="T51" i="18"/>
  <c r="T53" i="22"/>
  <c r="T53" i="18"/>
  <c r="T55" i="22"/>
  <c r="T55" i="18"/>
  <c r="T57" i="22"/>
  <c r="T57" i="18"/>
  <c r="T59" i="22"/>
  <c r="T59" i="18"/>
  <c r="T61" i="22"/>
  <c r="T61" i="18"/>
  <c r="T63" i="22"/>
  <c r="T63" i="18"/>
  <c r="T65" i="22"/>
  <c r="T65" i="18"/>
  <c r="T67" i="22"/>
  <c r="T67" i="18"/>
  <c r="T69" i="22"/>
  <c r="T69" i="18"/>
  <c r="T71" i="22"/>
  <c r="T71" i="18"/>
  <c r="T73" i="22"/>
  <c r="T73" i="18"/>
  <c r="T75" i="22"/>
  <c r="T75" i="18"/>
  <c r="T77" i="22"/>
  <c r="T77" i="18"/>
  <c r="T79" i="22"/>
  <c r="T79" i="18"/>
  <c r="T81" i="22"/>
  <c r="T81" i="18"/>
  <c r="T83" i="22"/>
  <c r="T83" i="18"/>
  <c r="T85" i="22"/>
  <c r="T85" i="18"/>
  <c r="T87" i="22"/>
  <c r="T87" i="18"/>
  <c r="T89" i="22"/>
  <c r="T89" i="18"/>
  <c r="T91" i="22"/>
  <c r="T91" i="18"/>
  <c r="T93" i="22"/>
  <c r="T93" i="18"/>
  <c r="T95" i="22"/>
  <c r="T95" i="18"/>
  <c r="T97" i="22"/>
  <c r="T97" i="18"/>
  <c r="T99" i="22"/>
  <c r="T99" i="18"/>
  <c r="T101" i="22"/>
  <c r="T101" i="18"/>
  <c r="T103" i="22"/>
  <c r="T103" i="18"/>
  <c r="T105" i="22"/>
  <c r="T105" i="18"/>
  <c r="T107" i="22"/>
  <c r="T107" i="18"/>
  <c r="T109" i="22"/>
  <c r="T109" i="18"/>
  <c r="T111" i="22"/>
  <c r="T111" i="18"/>
  <c r="T113" i="22"/>
  <c r="T113" i="18"/>
  <c r="T115" i="22"/>
  <c r="T115" i="18"/>
  <c r="T117" i="22"/>
  <c r="T117" i="18"/>
  <c r="T119" i="22"/>
  <c r="T119" i="18"/>
  <c r="T121" i="22"/>
  <c r="T121" i="18"/>
  <c r="T123" i="22"/>
  <c r="T123" i="18"/>
  <c r="T125" i="22"/>
  <c r="T125" i="18"/>
  <c r="T127" i="22"/>
  <c r="T127" i="18"/>
  <c r="T129" i="22"/>
  <c r="T129" i="18"/>
  <c r="T131" i="22"/>
  <c r="T131" i="18"/>
  <c r="T133" i="22"/>
  <c r="T133" i="18"/>
  <c r="T135" i="22"/>
  <c r="T135" i="18"/>
  <c r="T137" i="22"/>
  <c r="T137" i="18"/>
  <c r="T139" i="22"/>
  <c r="T139" i="18"/>
  <c r="T141" i="22"/>
  <c r="T141" i="18"/>
  <c r="T143" i="22"/>
  <c r="T143" i="18"/>
  <c r="T145" i="22"/>
  <c r="T145" i="18"/>
  <c r="T147" i="22"/>
  <c r="T147" i="18"/>
  <c r="T149" i="22"/>
  <c r="T149" i="18"/>
  <c r="T151" i="22"/>
  <c r="T151" i="18"/>
  <c r="T153" i="22"/>
  <c r="T153" i="18"/>
  <c r="T155" i="22"/>
  <c r="T155" i="18"/>
  <c r="T157" i="22"/>
  <c r="T157" i="18"/>
  <c r="T159" i="22"/>
  <c r="T159" i="18"/>
  <c r="T161" i="22"/>
  <c r="T161" i="18"/>
  <c r="T163" i="22"/>
  <c r="T163" i="18"/>
  <c r="T165" i="22"/>
  <c r="T165" i="18"/>
  <c r="T167" i="22"/>
  <c r="T167" i="18"/>
  <c r="T169" i="22"/>
  <c r="T169" i="18"/>
  <c r="T171" i="22"/>
  <c r="T171" i="18"/>
  <c r="T173" i="22"/>
  <c r="T173" i="18"/>
  <c r="T175" i="22"/>
  <c r="T175" i="18"/>
  <c r="T177" i="22"/>
  <c r="T177" i="18"/>
  <c r="T179" i="22"/>
  <c r="T179" i="18"/>
  <c r="T181" i="22"/>
  <c r="T181" i="18"/>
  <c r="T183" i="22"/>
  <c r="T183" i="18"/>
  <c r="T185" i="22"/>
  <c r="T185" i="18"/>
  <c r="T187" i="22"/>
  <c r="T187" i="18"/>
  <c r="T189" i="22"/>
  <c r="T189" i="18"/>
  <c r="T191" i="22"/>
  <c r="T191" i="18"/>
  <c r="T193" i="22"/>
  <c r="T193" i="18"/>
  <c r="T195" i="22"/>
  <c r="T195" i="18"/>
  <c r="T197" i="22"/>
  <c r="T197" i="18"/>
  <c r="T199" i="22"/>
  <c r="T199" i="18"/>
  <c r="T201" i="22"/>
  <c r="T201" i="18"/>
  <c r="T203" i="22"/>
  <c r="T203" i="18"/>
  <c r="T205" i="22"/>
  <c r="T205" i="18"/>
  <c r="T207" i="22"/>
  <c r="T207" i="18"/>
  <c r="T209" i="22"/>
  <c r="T209" i="18"/>
  <c r="T211" i="22"/>
  <c r="T211" i="18"/>
  <c r="T213" i="22"/>
  <c r="T213" i="18"/>
  <c r="T215" i="22"/>
  <c r="T215" i="18"/>
  <c r="T217" i="22"/>
  <c r="T217" i="18"/>
  <c r="T219" i="22"/>
  <c r="T219" i="18"/>
  <c r="T221" i="22"/>
  <c r="T221" i="18"/>
  <c r="T223" i="22"/>
  <c r="T223" i="18"/>
  <c r="T225" i="22"/>
  <c r="T225" i="18"/>
  <c r="T227" i="22"/>
  <c r="T227" i="18"/>
  <c r="T229" i="22"/>
  <c r="T229" i="18"/>
  <c r="T231" i="22"/>
  <c r="T231" i="18"/>
  <c r="T233" i="22"/>
  <c r="T233" i="18"/>
  <c r="T235" i="22"/>
  <c r="T235" i="18"/>
  <c r="T237" i="22"/>
  <c r="T237" i="18"/>
  <c r="T239" i="22"/>
  <c r="T239" i="18"/>
  <c r="T241" i="22"/>
  <c r="T241" i="18"/>
  <c r="T243" i="22"/>
  <c r="T243" i="18"/>
  <c r="T245" i="22"/>
  <c r="T245" i="18"/>
  <c r="T247" i="22"/>
  <c r="T247" i="18"/>
  <c r="T249" i="22"/>
  <c r="T249" i="18"/>
  <c r="T251" i="22"/>
  <c r="T251" i="18"/>
  <c r="T377" i="22"/>
  <c r="AI377" i="22" s="1"/>
  <c r="T377" i="18"/>
  <c r="AI377" i="18" s="1"/>
  <c r="T379" i="22"/>
  <c r="AI379" i="22" s="1"/>
  <c r="T379" i="18"/>
  <c r="AI379" i="18" s="1"/>
  <c r="T381" i="22"/>
  <c r="AF381" i="22" s="1"/>
  <c r="T381" i="18"/>
  <c r="AI381" i="18" s="1"/>
  <c r="T383" i="22"/>
  <c r="AI383" i="22" s="1"/>
  <c r="T383" i="18"/>
  <c r="AI383" i="18" s="1"/>
  <c r="T385" i="22"/>
  <c r="AI385" i="22" s="1"/>
  <c r="T385" i="18"/>
  <c r="AF385" i="18" s="1"/>
  <c r="T387" i="22"/>
  <c r="AI387" i="22" s="1"/>
  <c r="T387" i="18"/>
  <c r="AF387" i="18" s="1"/>
  <c r="U3" i="22"/>
  <c r="U3" i="18"/>
  <c r="T3" i="21" s="1"/>
  <c r="U5" i="22"/>
  <c r="U5" i="18"/>
  <c r="U7" i="22"/>
  <c r="U7" i="18"/>
  <c r="U9" i="22"/>
  <c r="U9" i="18"/>
  <c r="U11" i="22"/>
  <c r="U11" i="18"/>
  <c r="U13" i="22"/>
  <c r="U13" i="18"/>
  <c r="U15" i="22"/>
  <c r="U15" i="18"/>
  <c r="U17" i="22"/>
  <c r="U17" i="18"/>
  <c r="U19" i="22"/>
  <c r="U19" i="18"/>
  <c r="U21" i="22"/>
  <c r="U21" i="18"/>
  <c r="U23" i="22"/>
  <c r="U23" i="18"/>
  <c r="U25" i="22"/>
  <c r="U25" i="18"/>
  <c r="U27" i="22"/>
  <c r="U27" i="18"/>
  <c r="U29" i="22"/>
  <c r="U29" i="18"/>
  <c r="U31" i="22"/>
  <c r="U31" i="18"/>
  <c r="U33" i="22"/>
  <c r="U33" i="18"/>
  <c r="U35" i="22"/>
  <c r="U35" i="18"/>
  <c r="U37" i="22"/>
  <c r="U37" i="18"/>
  <c r="U39" i="22"/>
  <c r="U39" i="18"/>
  <c r="U41" i="22"/>
  <c r="U41" i="18"/>
  <c r="U43" i="22"/>
  <c r="U43" i="18"/>
  <c r="U45" i="22"/>
  <c r="U45" i="18"/>
  <c r="U47" i="22"/>
  <c r="U47" i="18"/>
  <c r="U49" i="22"/>
  <c r="U49" i="18"/>
  <c r="U51" i="22"/>
  <c r="U51" i="18"/>
  <c r="U53" i="22"/>
  <c r="U53" i="18"/>
  <c r="U55" i="22"/>
  <c r="U55" i="18"/>
  <c r="U57" i="22"/>
  <c r="U57" i="18"/>
  <c r="U59" i="22"/>
  <c r="U59" i="18"/>
  <c r="U61" i="22"/>
  <c r="U61" i="18"/>
  <c r="U63" i="22"/>
  <c r="U63" i="18"/>
  <c r="U65" i="22"/>
  <c r="U65" i="18"/>
  <c r="U67" i="22"/>
  <c r="U67" i="18"/>
  <c r="U69" i="22"/>
  <c r="U69" i="18"/>
  <c r="U71" i="22"/>
  <c r="U71" i="18"/>
  <c r="U73" i="22"/>
  <c r="U73" i="18"/>
  <c r="U75" i="22"/>
  <c r="U75" i="18"/>
  <c r="U77" i="22"/>
  <c r="U77" i="18"/>
  <c r="U79" i="22"/>
  <c r="U79" i="18"/>
  <c r="U81" i="22"/>
  <c r="U81" i="18"/>
  <c r="U83" i="22"/>
  <c r="U83" i="18"/>
  <c r="U85" i="22"/>
  <c r="U85" i="18"/>
  <c r="U87" i="22"/>
  <c r="U87" i="18"/>
  <c r="U89" i="22"/>
  <c r="U89" i="18"/>
  <c r="U91" i="22"/>
  <c r="U91" i="18"/>
  <c r="U93" i="22"/>
  <c r="U93" i="18"/>
  <c r="U95" i="22"/>
  <c r="U95" i="18"/>
  <c r="U97" i="22"/>
  <c r="U97" i="18"/>
  <c r="U99" i="22"/>
  <c r="U99" i="18"/>
  <c r="U101" i="22"/>
  <c r="U101" i="18"/>
  <c r="U103" i="22"/>
  <c r="U103" i="18"/>
  <c r="U105" i="22"/>
  <c r="U105" i="18"/>
  <c r="U107" i="22"/>
  <c r="U107" i="18"/>
  <c r="U109" i="22"/>
  <c r="U109" i="18"/>
  <c r="U111" i="22"/>
  <c r="U111" i="18"/>
  <c r="U113" i="22"/>
  <c r="U113" i="18"/>
  <c r="U115" i="22"/>
  <c r="U115" i="18"/>
  <c r="U117" i="22"/>
  <c r="U117" i="18"/>
  <c r="U119" i="22"/>
  <c r="U119" i="18"/>
  <c r="U121" i="22"/>
  <c r="U121" i="18"/>
  <c r="U123" i="22"/>
  <c r="U123" i="18"/>
  <c r="U125" i="22"/>
  <c r="U125" i="18"/>
  <c r="U127" i="22"/>
  <c r="U127" i="18"/>
  <c r="U129" i="22"/>
  <c r="U129" i="18"/>
  <c r="U131" i="22"/>
  <c r="U131" i="18"/>
  <c r="U133" i="22"/>
  <c r="U133" i="18"/>
  <c r="U135" i="22"/>
  <c r="U135" i="18"/>
  <c r="U137" i="22"/>
  <c r="U137" i="18"/>
  <c r="U139" i="22"/>
  <c r="U139" i="18"/>
  <c r="U141" i="22"/>
  <c r="U141" i="18"/>
  <c r="U143" i="22"/>
  <c r="U143" i="18"/>
  <c r="U145" i="22"/>
  <c r="U145" i="18"/>
  <c r="U147" i="22"/>
  <c r="U147" i="18"/>
  <c r="U149" i="22"/>
  <c r="U149" i="18"/>
  <c r="U151" i="22"/>
  <c r="U151" i="18"/>
  <c r="U153" i="22"/>
  <c r="U153" i="18"/>
  <c r="U155" i="22"/>
  <c r="U155" i="18"/>
  <c r="U157" i="22"/>
  <c r="U157" i="18"/>
  <c r="U159" i="22"/>
  <c r="U159" i="18"/>
  <c r="U161" i="22"/>
  <c r="U161" i="18"/>
  <c r="U163" i="22"/>
  <c r="U163" i="18"/>
  <c r="U165" i="22"/>
  <c r="U165" i="18"/>
  <c r="U167" i="22"/>
  <c r="U167" i="18"/>
  <c r="U169" i="22"/>
  <c r="U169" i="18"/>
  <c r="U171" i="22"/>
  <c r="U171" i="18"/>
  <c r="U173" i="22"/>
  <c r="U173" i="18"/>
  <c r="U175" i="22"/>
  <c r="U175" i="18"/>
  <c r="U177" i="22"/>
  <c r="U177" i="18"/>
  <c r="U179" i="22"/>
  <c r="U179" i="18"/>
  <c r="U181" i="22"/>
  <c r="U181" i="18"/>
  <c r="U183" i="22"/>
  <c r="U183" i="18"/>
  <c r="U185" i="22"/>
  <c r="U185" i="18"/>
  <c r="U187" i="22"/>
  <c r="U187" i="18"/>
  <c r="U189" i="22"/>
  <c r="U189" i="18"/>
  <c r="U191" i="22"/>
  <c r="U191" i="18"/>
  <c r="U193" i="22"/>
  <c r="U193" i="18"/>
  <c r="U195" i="22"/>
  <c r="U195" i="18"/>
  <c r="U197" i="22"/>
  <c r="U197" i="18"/>
  <c r="U199" i="22"/>
  <c r="U199" i="18"/>
  <c r="U201" i="22"/>
  <c r="U201" i="18"/>
  <c r="U203" i="22"/>
  <c r="U203" i="18"/>
  <c r="U205" i="22"/>
  <c r="U205" i="18"/>
  <c r="U207" i="22"/>
  <c r="U207" i="18"/>
  <c r="U209" i="22"/>
  <c r="U209" i="18"/>
  <c r="U211" i="22"/>
  <c r="U211" i="18"/>
  <c r="U213" i="22"/>
  <c r="U213" i="18"/>
  <c r="U215" i="22"/>
  <c r="U215" i="18"/>
  <c r="U217" i="22"/>
  <c r="U217" i="18"/>
  <c r="U219" i="22"/>
  <c r="U219" i="18"/>
  <c r="U221" i="22"/>
  <c r="U221" i="18"/>
  <c r="U223" i="22"/>
  <c r="U223" i="18"/>
  <c r="U225" i="22"/>
  <c r="U225" i="18"/>
  <c r="U227" i="22"/>
  <c r="U227" i="18"/>
  <c r="U229" i="22"/>
  <c r="U229" i="18"/>
  <c r="U231" i="22"/>
  <c r="U231" i="18"/>
  <c r="U233" i="22"/>
  <c r="U233" i="18"/>
  <c r="U235" i="22"/>
  <c r="U235" i="18"/>
  <c r="U237" i="22"/>
  <c r="U237" i="18"/>
  <c r="U239" i="22"/>
  <c r="U239" i="18"/>
  <c r="U241" i="22"/>
  <c r="U241" i="18"/>
  <c r="U243" i="22"/>
  <c r="U243" i="18"/>
  <c r="U245" i="22"/>
  <c r="U245" i="18"/>
  <c r="U247" i="22"/>
  <c r="U247" i="18"/>
  <c r="U249" i="22"/>
  <c r="U249" i="18"/>
  <c r="U251" i="22"/>
  <c r="U251" i="18"/>
  <c r="V4" i="22"/>
  <c r="V4" i="18"/>
  <c r="V6" i="22"/>
  <c r="V6" i="18"/>
  <c r="V8" i="22"/>
  <c r="V8" i="18"/>
  <c r="V10" i="22"/>
  <c r="V10" i="18"/>
  <c r="V12" i="22"/>
  <c r="V12" i="18"/>
  <c r="V14" i="22"/>
  <c r="V14" i="18"/>
  <c r="V16" i="22"/>
  <c r="V16" i="18"/>
  <c r="V18" i="22"/>
  <c r="V18" i="18"/>
  <c r="V20" i="22"/>
  <c r="V20" i="18"/>
  <c r="V22" i="22"/>
  <c r="V22" i="18"/>
  <c r="V24" i="22"/>
  <c r="V24" i="18"/>
  <c r="V26" i="22"/>
  <c r="V26" i="18"/>
  <c r="V28" i="22"/>
  <c r="V28" i="18"/>
  <c r="V30" i="22"/>
  <c r="V30" i="18"/>
  <c r="V32" i="22"/>
  <c r="V32" i="18"/>
  <c r="V34" i="22"/>
  <c r="V34" i="18"/>
  <c r="V36" i="22"/>
  <c r="V36" i="18"/>
  <c r="V38" i="22"/>
  <c r="V38" i="18"/>
  <c r="V40" i="22"/>
  <c r="V40" i="18"/>
  <c r="V42" i="22"/>
  <c r="V42" i="18"/>
  <c r="V44" i="22"/>
  <c r="V44" i="18"/>
  <c r="V46" i="22"/>
  <c r="V46" i="18"/>
  <c r="V48" i="22"/>
  <c r="V48" i="18"/>
  <c r="V50" i="22"/>
  <c r="V50" i="18"/>
  <c r="V52" i="22"/>
  <c r="V52" i="18"/>
  <c r="V54" i="22"/>
  <c r="V54" i="18"/>
  <c r="V56" i="22"/>
  <c r="V56" i="18"/>
  <c r="V58" i="22"/>
  <c r="V58" i="18"/>
  <c r="V60" i="22"/>
  <c r="V60" i="18"/>
  <c r="V62" i="22"/>
  <c r="V62" i="18"/>
  <c r="V64" i="22"/>
  <c r="V64" i="18"/>
  <c r="V66" i="22"/>
  <c r="V66" i="18"/>
  <c r="V68" i="22"/>
  <c r="V68" i="18"/>
  <c r="V70" i="22"/>
  <c r="V70" i="18"/>
  <c r="V72" i="22"/>
  <c r="V72" i="18"/>
  <c r="V74" i="22"/>
  <c r="V74" i="18"/>
  <c r="V76" i="22"/>
  <c r="V76" i="18"/>
  <c r="V78" i="22"/>
  <c r="V78" i="18"/>
  <c r="V80" i="22"/>
  <c r="V80" i="18"/>
  <c r="V82" i="22"/>
  <c r="V82" i="18"/>
  <c r="V84" i="22"/>
  <c r="V84" i="18"/>
  <c r="V86" i="22"/>
  <c r="V86" i="18"/>
  <c r="V88" i="22"/>
  <c r="V88" i="18"/>
  <c r="V90" i="22"/>
  <c r="V90" i="18"/>
  <c r="V92" i="22"/>
  <c r="V92" i="18"/>
  <c r="V94" i="22"/>
  <c r="V94" i="18"/>
  <c r="V96" i="22"/>
  <c r="V96" i="18"/>
  <c r="V98" i="22"/>
  <c r="V98" i="18"/>
  <c r="V100" i="22"/>
  <c r="V100" i="18"/>
  <c r="V102" i="22"/>
  <c r="V102" i="18"/>
  <c r="V104" i="22"/>
  <c r="V104" i="18"/>
  <c r="V106" i="22"/>
  <c r="V106" i="18"/>
  <c r="V108" i="22"/>
  <c r="V108" i="18"/>
  <c r="V110" i="22"/>
  <c r="V110" i="18"/>
  <c r="V112" i="22"/>
  <c r="V112" i="18"/>
  <c r="V114" i="22"/>
  <c r="V114" i="18"/>
  <c r="V116" i="22"/>
  <c r="V116" i="18"/>
  <c r="V118" i="22"/>
  <c r="V118" i="18"/>
  <c r="V120" i="22"/>
  <c r="V120" i="18"/>
  <c r="V122" i="22"/>
  <c r="V122" i="18"/>
  <c r="V124" i="22"/>
  <c r="V124" i="18"/>
  <c r="V126" i="22"/>
  <c r="V126" i="18"/>
  <c r="V128" i="22"/>
  <c r="V128" i="18"/>
  <c r="V130" i="22"/>
  <c r="V130" i="18"/>
  <c r="V132" i="22"/>
  <c r="V132" i="18"/>
  <c r="V134" i="22"/>
  <c r="V134" i="18"/>
  <c r="V136" i="22"/>
  <c r="V136" i="18"/>
  <c r="V138" i="22"/>
  <c r="V138" i="18"/>
  <c r="V140" i="22"/>
  <c r="V140" i="18"/>
  <c r="V142" i="22"/>
  <c r="V142" i="18"/>
  <c r="V144" i="22"/>
  <c r="V144" i="18"/>
  <c r="V146" i="22"/>
  <c r="V146" i="18"/>
  <c r="V148" i="22"/>
  <c r="V148" i="18"/>
  <c r="V150" i="22"/>
  <c r="V150" i="18"/>
  <c r="V152" i="22"/>
  <c r="V152" i="18"/>
  <c r="V154" i="22"/>
  <c r="V154" i="18"/>
  <c r="V156" i="22"/>
  <c r="V156" i="18"/>
  <c r="V158" i="22"/>
  <c r="V158" i="18"/>
  <c r="V160" i="22"/>
  <c r="V160" i="18"/>
  <c r="V162" i="22"/>
  <c r="V162" i="18"/>
  <c r="V164" i="22"/>
  <c r="V164" i="18"/>
  <c r="V166" i="22"/>
  <c r="V166" i="18"/>
  <c r="V168" i="22"/>
  <c r="V168" i="18"/>
  <c r="V170" i="22"/>
  <c r="V170" i="18"/>
  <c r="V172" i="22"/>
  <c r="V172" i="18"/>
  <c r="V174" i="22"/>
  <c r="V174" i="18"/>
  <c r="V176" i="22"/>
  <c r="V176" i="18"/>
  <c r="V178" i="22"/>
  <c r="V178" i="18"/>
  <c r="V180" i="22"/>
  <c r="V180" i="18"/>
  <c r="V182" i="22"/>
  <c r="V182" i="18"/>
  <c r="V184" i="22"/>
  <c r="V184" i="18"/>
  <c r="V186" i="22"/>
  <c r="V186" i="18"/>
  <c r="V188" i="22"/>
  <c r="V188" i="18"/>
  <c r="V190" i="22"/>
  <c r="V190" i="18"/>
  <c r="V192" i="22"/>
  <c r="V192" i="18"/>
  <c r="V194" i="22"/>
  <c r="V194" i="18"/>
  <c r="V196" i="22"/>
  <c r="V196" i="18"/>
  <c r="V198" i="22"/>
  <c r="V198" i="18"/>
  <c r="V200" i="22"/>
  <c r="V200" i="18"/>
  <c r="V202" i="22"/>
  <c r="V202" i="18"/>
  <c r="V204" i="22"/>
  <c r="V204" i="18"/>
  <c r="V206" i="22"/>
  <c r="V206" i="18"/>
  <c r="V208" i="22"/>
  <c r="V208" i="18"/>
  <c r="V210" i="22"/>
  <c r="V210" i="18"/>
  <c r="V212" i="22"/>
  <c r="V212" i="18"/>
  <c r="V214" i="22"/>
  <c r="V214" i="18"/>
  <c r="V216" i="22"/>
  <c r="V216" i="18"/>
  <c r="V218" i="22"/>
  <c r="V218" i="18"/>
  <c r="V220" i="22"/>
  <c r="V220" i="18"/>
  <c r="V222" i="22"/>
  <c r="V222" i="18"/>
  <c r="V224" i="22"/>
  <c r="V224" i="18"/>
  <c r="V226" i="22"/>
  <c r="V226" i="18"/>
  <c r="V228" i="22"/>
  <c r="V228" i="18"/>
  <c r="V230" i="22"/>
  <c r="V230" i="18"/>
  <c r="V232" i="22"/>
  <c r="V232" i="18"/>
  <c r="V234" i="22"/>
  <c r="V234" i="18"/>
  <c r="V236" i="22"/>
  <c r="V236" i="18"/>
  <c r="V238" i="22"/>
  <c r="V238" i="18"/>
  <c r="V240" i="22"/>
  <c r="V240" i="18"/>
  <c r="V242" i="22"/>
  <c r="V242" i="18"/>
  <c r="V244" i="22"/>
  <c r="V244" i="18"/>
  <c r="V246" i="22"/>
  <c r="V246" i="18"/>
  <c r="V248" i="22"/>
  <c r="V248" i="18"/>
  <c r="V250" i="22"/>
  <c r="V250" i="18"/>
  <c r="W3" i="22"/>
  <c r="W3" i="18"/>
  <c r="V3" i="21" s="1"/>
  <c r="W5" i="22"/>
  <c r="W5" i="18"/>
  <c r="W7" i="22"/>
  <c r="W7" i="18"/>
  <c r="W9" i="22"/>
  <c r="W9" i="18"/>
  <c r="W11" i="22"/>
  <c r="W11" i="18"/>
  <c r="W13" i="22"/>
  <c r="W13" i="18"/>
  <c r="W15" i="22"/>
  <c r="W15" i="18"/>
  <c r="W17" i="22"/>
  <c r="W17" i="18"/>
  <c r="W19" i="22"/>
  <c r="W19" i="18"/>
  <c r="W21" i="22"/>
  <c r="W21" i="18"/>
  <c r="W23" i="22"/>
  <c r="W23" i="18"/>
  <c r="W25" i="22"/>
  <c r="W25" i="18"/>
  <c r="W27" i="22"/>
  <c r="W27" i="18"/>
  <c r="W29" i="22"/>
  <c r="W29" i="18"/>
  <c r="W31" i="22"/>
  <c r="W31" i="18"/>
  <c r="W33" i="22"/>
  <c r="W33" i="18"/>
  <c r="W35" i="22"/>
  <c r="W35" i="18"/>
  <c r="W37" i="22"/>
  <c r="W37" i="18"/>
  <c r="W39" i="22"/>
  <c r="W39" i="18"/>
  <c r="W41" i="22"/>
  <c r="W41" i="18"/>
  <c r="W43" i="22"/>
  <c r="W43" i="18"/>
  <c r="W45" i="22"/>
  <c r="W45" i="18"/>
  <c r="W47" i="22"/>
  <c r="W47" i="18"/>
  <c r="W49" i="22"/>
  <c r="W49" i="18"/>
  <c r="W51" i="22"/>
  <c r="W51" i="18"/>
  <c r="W53" i="22"/>
  <c r="W53" i="18"/>
  <c r="W55" i="22"/>
  <c r="W55" i="18"/>
  <c r="W57" i="22"/>
  <c r="W57" i="18"/>
  <c r="W59" i="22"/>
  <c r="W59" i="18"/>
  <c r="W61" i="22"/>
  <c r="W61" i="18"/>
  <c r="W63" i="22"/>
  <c r="W63" i="18"/>
  <c r="W65" i="22"/>
  <c r="W65" i="18"/>
  <c r="W67" i="22"/>
  <c r="W67" i="18"/>
  <c r="W69" i="22"/>
  <c r="W69" i="18"/>
  <c r="W71" i="22"/>
  <c r="W71" i="18"/>
  <c r="W73" i="22"/>
  <c r="W73" i="18"/>
  <c r="W75" i="22"/>
  <c r="W75" i="18"/>
  <c r="W77" i="22"/>
  <c r="W77" i="18"/>
  <c r="W79" i="22"/>
  <c r="W79" i="18"/>
  <c r="W81" i="22"/>
  <c r="W81" i="18"/>
  <c r="W83" i="22"/>
  <c r="W83" i="18"/>
  <c r="W85" i="22"/>
  <c r="W85" i="18"/>
  <c r="W87" i="22"/>
  <c r="W87" i="18"/>
  <c r="W89" i="22"/>
  <c r="W89" i="18"/>
  <c r="W91" i="22"/>
  <c r="W91" i="18"/>
  <c r="W93" i="22"/>
  <c r="W93" i="18"/>
  <c r="W95" i="22"/>
  <c r="W95" i="18"/>
  <c r="W97" i="22"/>
  <c r="W97" i="18"/>
  <c r="W99" i="22"/>
  <c r="W99" i="18"/>
  <c r="W101" i="22"/>
  <c r="W101" i="18"/>
  <c r="W103" i="22"/>
  <c r="W103" i="18"/>
  <c r="W105" i="22"/>
  <c r="W105" i="18"/>
  <c r="W107" i="22"/>
  <c r="W107" i="18"/>
  <c r="W109" i="22"/>
  <c r="W109" i="18"/>
  <c r="W111" i="22"/>
  <c r="W111" i="18"/>
  <c r="W113" i="22"/>
  <c r="W113" i="18"/>
  <c r="W115" i="22"/>
  <c r="W115" i="18"/>
  <c r="W117" i="22"/>
  <c r="W117" i="18"/>
  <c r="W119" i="22"/>
  <c r="W119" i="18"/>
  <c r="W121" i="22"/>
  <c r="W121" i="18"/>
  <c r="W123" i="22"/>
  <c r="W123" i="18"/>
  <c r="W125" i="22"/>
  <c r="W125" i="18"/>
  <c r="W127" i="22"/>
  <c r="W127" i="18"/>
  <c r="W129" i="22"/>
  <c r="W129" i="18"/>
  <c r="W131" i="22"/>
  <c r="W131" i="18"/>
  <c r="W133" i="22"/>
  <c r="W133" i="18"/>
  <c r="W135" i="22"/>
  <c r="W135" i="18"/>
  <c r="W137" i="22"/>
  <c r="W137" i="18"/>
  <c r="W139" i="22"/>
  <c r="W139" i="18"/>
  <c r="W141" i="22"/>
  <c r="W141" i="18"/>
  <c r="W143" i="22"/>
  <c r="W143" i="18"/>
  <c r="W145" i="22"/>
  <c r="W145" i="18"/>
  <c r="W147" i="22"/>
  <c r="W147" i="18"/>
  <c r="W149" i="22"/>
  <c r="W149" i="18"/>
  <c r="W151" i="22"/>
  <c r="W151" i="18"/>
  <c r="W153" i="22"/>
  <c r="W153" i="18"/>
  <c r="W155" i="22"/>
  <c r="W155" i="18"/>
  <c r="W157" i="22"/>
  <c r="W157" i="18"/>
  <c r="W159" i="22"/>
  <c r="W159" i="18"/>
  <c r="W161" i="22"/>
  <c r="W161" i="18"/>
  <c r="W163" i="22"/>
  <c r="W163" i="18"/>
  <c r="W165" i="22"/>
  <c r="W165" i="18"/>
  <c r="W167" i="22"/>
  <c r="W167" i="18"/>
  <c r="W169" i="22"/>
  <c r="W169" i="18"/>
  <c r="W171" i="22"/>
  <c r="W171" i="18"/>
  <c r="W173" i="22"/>
  <c r="W173" i="18"/>
  <c r="W175" i="22"/>
  <c r="W175" i="18"/>
  <c r="W177" i="22"/>
  <c r="W177" i="18"/>
  <c r="W179" i="22"/>
  <c r="W179" i="18"/>
  <c r="W181" i="22"/>
  <c r="W181" i="18"/>
  <c r="W183" i="22"/>
  <c r="W183" i="18"/>
  <c r="W185" i="22"/>
  <c r="W185" i="18"/>
  <c r="W187" i="22"/>
  <c r="W187" i="18"/>
  <c r="W189" i="22"/>
  <c r="W189" i="18"/>
  <c r="W191" i="22"/>
  <c r="W191" i="18"/>
  <c r="W193" i="22"/>
  <c r="W193" i="18"/>
  <c r="W195" i="22"/>
  <c r="W195" i="18"/>
  <c r="W197" i="22"/>
  <c r="W197" i="18"/>
  <c r="W199" i="22"/>
  <c r="W199" i="18"/>
  <c r="W201" i="22"/>
  <c r="W201" i="18"/>
  <c r="W203" i="22"/>
  <c r="W203" i="18"/>
  <c r="W205" i="22"/>
  <c r="W205" i="18"/>
  <c r="W207" i="22"/>
  <c r="W207" i="18"/>
  <c r="W209" i="22"/>
  <c r="W209" i="18"/>
  <c r="W211" i="22"/>
  <c r="W211" i="18"/>
  <c r="W213" i="22"/>
  <c r="W213" i="18"/>
  <c r="W215" i="22"/>
  <c r="W215" i="18"/>
  <c r="W217" i="22"/>
  <c r="W217" i="18"/>
  <c r="W219" i="22"/>
  <c r="W219" i="18"/>
  <c r="W221" i="22"/>
  <c r="W221" i="18"/>
  <c r="W223" i="22"/>
  <c r="W223" i="18"/>
  <c r="W225" i="22"/>
  <c r="W225" i="18"/>
  <c r="W227" i="22"/>
  <c r="W227" i="18"/>
  <c r="W229" i="22"/>
  <c r="W229" i="18"/>
  <c r="W231" i="22"/>
  <c r="W231" i="18"/>
  <c r="W233" i="22"/>
  <c r="W233" i="18"/>
  <c r="W235" i="22"/>
  <c r="W235" i="18"/>
  <c r="W237" i="22"/>
  <c r="W237" i="18"/>
  <c r="W239" i="22"/>
  <c r="W239" i="18"/>
  <c r="W241" i="22"/>
  <c r="W241" i="18"/>
  <c r="W243" i="22"/>
  <c r="W243" i="18"/>
  <c r="W245" i="22"/>
  <c r="W245" i="18"/>
  <c r="W247" i="22"/>
  <c r="W247" i="18"/>
  <c r="W249" i="22"/>
  <c r="W249" i="18"/>
  <c r="W251" i="22"/>
  <c r="W251" i="18"/>
  <c r="X4" i="22"/>
  <c r="X4" i="18"/>
  <c r="X6" i="22"/>
  <c r="X6" i="18"/>
  <c r="X8" i="22"/>
  <c r="X8" i="18"/>
  <c r="X10" i="22"/>
  <c r="X10" i="18"/>
  <c r="X12" i="22"/>
  <c r="X12" i="18"/>
  <c r="X14" i="22"/>
  <c r="X14" i="18"/>
  <c r="X16" i="22"/>
  <c r="X16" i="18"/>
  <c r="X18" i="22"/>
  <c r="X18" i="18"/>
  <c r="X20" i="22"/>
  <c r="X20" i="18"/>
  <c r="X22" i="22"/>
  <c r="X22" i="18"/>
  <c r="X24" i="22"/>
  <c r="X24" i="18"/>
  <c r="X26" i="22"/>
  <c r="X26" i="18"/>
  <c r="X28" i="22"/>
  <c r="X28" i="18"/>
  <c r="X30" i="22"/>
  <c r="X30" i="18"/>
  <c r="X32" i="22"/>
  <c r="X32" i="18"/>
  <c r="X34" i="22"/>
  <c r="X34" i="18"/>
  <c r="X36" i="22"/>
  <c r="X36" i="18"/>
  <c r="X38" i="22"/>
  <c r="X38" i="18"/>
  <c r="X40" i="22"/>
  <c r="X40" i="18"/>
  <c r="X42" i="22"/>
  <c r="X42" i="18"/>
  <c r="X44" i="22"/>
  <c r="X44" i="18"/>
  <c r="X46" i="22"/>
  <c r="X46" i="18"/>
  <c r="X48" i="22"/>
  <c r="X48" i="18"/>
  <c r="X50" i="22"/>
  <c r="X50" i="18"/>
  <c r="X52" i="22"/>
  <c r="X52" i="18"/>
  <c r="X54" i="22"/>
  <c r="X54" i="18"/>
  <c r="X56" i="22"/>
  <c r="X56" i="18"/>
  <c r="X58" i="22"/>
  <c r="X58" i="18"/>
  <c r="X60" i="22"/>
  <c r="X60" i="18"/>
  <c r="X62" i="22"/>
  <c r="X62" i="18"/>
  <c r="X64" i="22"/>
  <c r="X64" i="18"/>
  <c r="X66" i="22"/>
  <c r="X66" i="18"/>
  <c r="X68" i="22"/>
  <c r="X68" i="18"/>
  <c r="X70" i="22"/>
  <c r="X70" i="18"/>
  <c r="X72" i="22"/>
  <c r="X72" i="18"/>
  <c r="X74" i="22"/>
  <c r="X74" i="18"/>
  <c r="X76" i="22"/>
  <c r="X76" i="18"/>
  <c r="X78" i="22"/>
  <c r="X78" i="18"/>
  <c r="X80" i="22"/>
  <c r="X80" i="18"/>
  <c r="X82" i="22"/>
  <c r="X82" i="18"/>
  <c r="X84" i="22"/>
  <c r="X84" i="18"/>
  <c r="X86" i="22"/>
  <c r="X86" i="18"/>
  <c r="X88" i="22"/>
  <c r="X88" i="18"/>
  <c r="X90" i="22"/>
  <c r="X90" i="18"/>
  <c r="X92" i="22"/>
  <c r="X92" i="18"/>
  <c r="X94" i="22"/>
  <c r="X94" i="18"/>
  <c r="X96" i="22"/>
  <c r="X96" i="18"/>
  <c r="X98" i="22"/>
  <c r="X98" i="18"/>
  <c r="X100" i="22"/>
  <c r="X100" i="18"/>
  <c r="X102" i="22"/>
  <c r="X102" i="18"/>
  <c r="X104" i="22"/>
  <c r="X104" i="18"/>
  <c r="X106" i="22"/>
  <c r="X106" i="18"/>
  <c r="X108" i="22"/>
  <c r="X108" i="18"/>
  <c r="X110" i="22"/>
  <c r="X110" i="18"/>
  <c r="X112" i="22"/>
  <c r="X112" i="18"/>
  <c r="X114" i="22"/>
  <c r="X114" i="18"/>
  <c r="X116" i="22"/>
  <c r="X116" i="18"/>
  <c r="X118" i="22"/>
  <c r="X118" i="18"/>
  <c r="X120" i="22"/>
  <c r="X120" i="18"/>
  <c r="X122" i="22"/>
  <c r="X122" i="18"/>
  <c r="X124" i="22"/>
  <c r="X124" i="18"/>
  <c r="X126" i="22"/>
  <c r="X126" i="18"/>
  <c r="X128" i="22"/>
  <c r="X128" i="18"/>
  <c r="X130" i="22"/>
  <c r="X130" i="18"/>
  <c r="X132" i="22"/>
  <c r="X132" i="18"/>
  <c r="X134" i="22"/>
  <c r="X134" i="18"/>
  <c r="X136" i="22"/>
  <c r="X136" i="18"/>
  <c r="X138" i="22"/>
  <c r="X138" i="18"/>
  <c r="X140" i="22"/>
  <c r="X140" i="18"/>
  <c r="X142" i="22"/>
  <c r="X142" i="18"/>
  <c r="X144" i="22"/>
  <c r="X144" i="18"/>
  <c r="X146" i="22"/>
  <c r="X146" i="18"/>
  <c r="X148" i="22"/>
  <c r="X148" i="18"/>
  <c r="X150" i="22"/>
  <c r="X150" i="18"/>
  <c r="X152" i="22"/>
  <c r="X152" i="18"/>
  <c r="X154" i="22"/>
  <c r="X154" i="18"/>
  <c r="X156" i="22"/>
  <c r="X156" i="18"/>
  <c r="X158" i="22"/>
  <c r="X158" i="18"/>
  <c r="X160" i="22"/>
  <c r="X160" i="18"/>
  <c r="X162" i="22"/>
  <c r="X162" i="18"/>
  <c r="X164" i="22"/>
  <c r="X164" i="18"/>
  <c r="X166" i="22"/>
  <c r="X166" i="18"/>
  <c r="X168" i="22"/>
  <c r="X168" i="18"/>
  <c r="X170" i="22"/>
  <c r="X170" i="18"/>
  <c r="X172" i="22"/>
  <c r="X172" i="18"/>
  <c r="X174" i="22"/>
  <c r="X174" i="18"/>
  <c r="X176" i="22"/>
  <c r="X176" i="18"/>
  <c r="X178" i="22"/>
  <c r="X178" i="18"/>
  <c r="X180" i="22"/>
  <c r="X180" i="18"/>
  <c r="X182" i="22"/>
  <c r="X182" i="18"/>
  <c r="X184" i="22"/>
  <c r="X184" i="18"/>
  <c r="X186" i="22"/>
  <c r="X186" i="18"/>
  <c r="X188" i="22"/>
  <c r="X188" i="18"/>
  <c r="X190" i="22"/>
  <c r="X190" i="18"/>
  <c r="X192" i="22"/>
  <c r="X192" i="18"/>
  <c r="X194" i="22"/>
  <c r="X194" i="18"/>
  <c r="X196" i="22"/>
  <c r="X196" i="18"/>
  <c r="X198" i="22"/>
  <c r="X198" i="18"/>
  <c r="X200" i="22"/>
  <c r="X200" i="18"/>
  <c r="X202" i="22"/>
  <c r="X202" i="18"/>
  <c r="X204" i="22"/>
  <c r="X204" i="18"/>
  <c r="X206" i="22"/>
  <c r="X206" i="18"/>
  <c r="X208" i="22"/>
  <c r="X208" i="18"/>
  <c r="X210" i="22"/>
  <c r="X210" i="18"/>
  <c r="X212" i="22"/>
  <c r="X212" i="18"/>
  <c r="X214" i="22"/>
  <c r="X214" i="18"/>
  <c r="X216" i="22"/>
  <c r="X216" i="18"/>
  <c r="X218" i="22"/>
  <c r="X218" i="18"/>
  <c r="X220" i="22"/>
  <c r="X220" i="18"/>
  <c r="X222" i="22"/>
  <c r="X222" i="18"/>
  <c r="X224" i="22"/>
  <c r="X224" i="18"/>
  <c r="X226" i="22"/>
  <c r="X226" i="18"/>
  <c r="X228" i="22"/>
  <c r="X228" i="18"/>
  <c r="X230" i="22"/>
  <c r="X230" i="18"/>
  <c r="X232" i="22"/>
  <c r="X232" i="18"/>
  <c r="X234" i="22"/>
  <c r="X234" i="18"/>
  <c r="X236" i="22"/>
  <c r="X236" i="18"/>
  <c r="X238" i="22"/>
  <c r="X238" i="18"/>
  <c r="X240" i="22"/>
  <c r="X240" i="18"/>
  <c r="X242" i="22"/>
  <c r="X242" i="18"/>
  <c r="X244" i="22"/>
  <c r="X244" i="18"/>
  <c r="X246" i="22"/>
  <c r="X246" i="18"/>
  <c r="X248" i="22"/>
  <c r="X248" i="18"/>
  <c r="X250" i="22"/>
  <c r="X250" i="18"/>
  <c r="X389" i="22"/>
  <c r="AI389" i="22" s="1"/>
  <c r="X389" i="18"/>
  <c r="X391" i="22"/>
  <c r="X391" i="18"/>
  <c r="AI391" i="18" s="1"/>
  <c r="X393" i="22"/>
  <c r="AI393" i="22" s="1"/>
  <c r="X393" i="18"/>
  <c r="AI393" i="18" s="1"/>
  <c r="X396" i="22"/>
  <c r="X397" i="18"/>
  <c r="AF397" i="18" s="1"/>
  <c r="X398" i="22"/>
  <c r="AF398" i="22" s="1"/>
  <c r="X399" i="18"/>
  <c r="X400" i="22"/>
  <c r="AI400" i="22" s="1"/>
  <c r="AJ400" i="22" s="1"/>
  <c r="X401" i="18"/>
  <c r="AI401" i="18" s="1"/>
  <c r="X402" i="22"/>
  <c r="AF402" i="22" s="1"/>
  <c r="X403" i="18"/>
  <c r="AF403" i="18" s="1"/>
  <c r="X404" i="22"/>
  <c r="AF404" i="22" s="1"/>
  <c r="X405" i="18"/>
  <c r="AI405" i="18" s="1"/>
  <c r="X406" i="22"/>
  <c r="AF406" i="22" s="1"/>
  <c r="X407" i="18"/>
  <c r="X408" i="22"/>
  <c r="AF408" i="22" s="1"/>
  <c r="X409" i="18"/>
  <c r="AI409" i="18" s="1"/>
  <c r="X410" i="22"/>
  <c r="AF410" i="22" s="1"/>
  <c r="X411" i="18"/>
  <c r="AF411" i="18" s="1"/>
  <c r="X412" i="22"/>
  <c r="AF412" i="22" s="1"/>
  <c r="X413" i="18"/>
  <c r="AF413" i="18" s="1"/>
  <c r="X414" i="22"/>
  <c r="AI414" i="22" s="1"/>
  <c r="X415" i="18"/>
  <c r="X416" i="22"/>
  <c r="AF416" i="22" s="1"/>
  <c r="X417" i="18"/>
  <c r="AF417" i="18" s="1"/>
  <c r="X418" i="22"/>
  <c r="AF418" i="22" s="1"/>
  <c r="X419" i="18"/>
  <c r="AF419" i="18" s="1"/>
  <c r="X420" i="22"/>
  <c r="AI420" i="22" s="1"/>
  <c r="X421" i="18"/>
  <c r="AF421" i="18" s="1"/>
  <c r="X422" i="22"/>
  <c r="AF422" i="22" s="1"/>
  <c r="X423" i="18"/>
  <c r="X424" i="22"/>
  <c r="AF424" i="22" s="1"/>
  <c r="X425" i="18"/>
  <c r="AF425" i="18" s="1"/>
  <c r="X426" i="22"/>
  <c r="AF426" i="22" s="1"/>
  <c r="X427" i="18"/>
  <c r="AF427" i="18" s="1"/>
  <c r="X428" i="22"/>
  <c r="AF428" i="22" s="1"/>
  <c r="X429" i="18"/>
  <c r="AF429" i="18" s="1"/>
  <c r="X430" i="22"/>
  <c r="AI430" i="22" s="1"/>
  <c r="X431" i="18"/>
  <c r="X432" i="22"/>
  <c r="AI432" i="22" s="1"/>
  <c r="X433" i="18"/>
  <c r="AF433" i="18" s="1"/>
  <c r="X434" i="22"/>
  <c r="AF434" i="22" s="1"/>
  <c r="X435" i="18"/>
  <c r="X436" i="22"/>
  <c r="AI436" i="22" s="1"/>
  <c r="X437" i="18"/>
  <c r="AF437" i="18" s="1"/>
  <c r="X438" i="22"/>
  <c r="AI438" i="22" s="1"/>
  <c r="X439" i="18"/>
  <c r="AF439" i="18" s="1"/>
  <c r="X440" i="22"/>
  <c r="AI440" i="22" s="1"/>
  <c r="X441" i="18"/>
  <c r="AI441" i="18" s="1"/>
  <c r="X442" i="22"/>
  <c r="AF442" i="22" s="1"/>
  <c r="X443" i="18"/>
  <c r="X444" i="22"/>
  <c r="AF444" i="22" s="1"/>
  <c r="X445" i="18"/>
  <c r="X446" i="22"/>
  <c r="AI446" i="22" s="1"/>
  <c r="X447" i="18"/>
  <c r="AF447" i="18" s="1"/>
  <c r="X448" i="22"/>
  <c r="AF448" i="22" s="1"/>
  <c r="X449" i="18"/>
  <c r="AF449" i="18" s="1"/>
  <c r="X450" i="22"/>
  <c r="AF450" i="22" s="1"/>
  <c r="X451" i="18"/>
  <c r="X452" i="22"/>
  <c r="AI452" i="22" s="1"/>
  <c r="X453" i="18"/>
  <c r="AF453" i="18" s="1"/>
  <c r="X454" i="22"/>
  <c r="AI454" i="22" s="1"/>
  <c r="X455" i="18"/>
  <c r="AF455" i="18" s="1"/>
  <c r="X456" i="22"/>
  <c r="AI456" i="22" s="1"/>
  <c r="X457" i="18"/>
  <c r="AI457" i="18" s="1"/>
  <c r="X458" i="22"/>
  <c r="AF458" i="22" s="1"/>
  <c r="X459" i="18"/>
  <c r="X460" i="22"/>
  <c r="AF460" i="22" s="1"/>
  <c r="X461" i="18"/>
  <c r="AI461" i="18" s="1"/>
  <c r="X462" i="22"/>
  <c r="AI462" i="22" s="1"/>
  <c r="X463" i="18"/>
  <c r="AF463" i="18" s="1"/>
  <c r="X464" i="22"/>
  <c r="AF464" i="22" s="1"/>
  <c r="X465" i="18"/>
  <c r="AF465" i="18" s="1"/>
  <c r="X466" i="22"/>
  <c r="AF466" i="22" s="1"/>
  <c r="X467" i="18"/>
  <c r="X468" i="22"/>
  <c r="AF468" i="22" s="1"/>
  <c r="X469" i="18"/>
  <c r="AF469" i="18" s="1"/>
  <c r="X470" i="22"/>
  <c r="AI470" i="22" s="1"/>
  <c r="X471" i="18"/>
  <c r="X472" i="22"/>
  <c r="AI472" i="22" s="1"/>
  <c r="X473" i="18"/>
  <c r="AF473" i="18" s="1"/>
  <c r="X474" i="22"/>
  <c r="AF474" i="22" s="1"/>
  <c r="X475" i="18"/>
  <c r="AF475" i="18" s="1"/>
  <c r="X476" i="22"/>
  <c r="AF476" i="22" s="1"/>
  <c r="X477" i="18"/>
  <c r="AI477" i="18" s="1"/>
  <c r="X478" i="22"/>
  <c r="AF478" i="22" s="1"/>
  <c r="X479" i="18"/>
  <c r="X480" i="22"/>
  <c r="AF480" i="22" s="1"/>
  <c r="X481" i="18"/>
  <c r="AF481" i="18" s="1"/>
  <c r="X482" i="22"/>
  <c r="AF482" i="22" s="1"/>
  <c r="X483" i="18"/>
  <c r="AF483" i="18" s="1"/>
  <c r="X484" i="22"/>
  <c r="X485" i="18"/>
  <c r="AF485" i="18" s="1"/>
  <c r="X486" i="22"/>
  <c r="AF486" i="22" s="1"/>
  <c r="X487" i="18"/>
  <c r="X488" i="22"/>
  <c r="AF488" i="22" s="1"/>
  <c r="X489" i="18"/>
  <c r="AF489" i="18" s="1"/>
  <c r="X490" i="22"/>
  <c r="AF490" i="22" s="1"/>
  <c r="X491" i="18"/>
  <c r="AF491" i="18" s="1"/>
  <c r="X492" i="22"/>
  <c r="X493" i="18"/>
  <c r="AI493" i="18" s="1"/>
  <c r="X494" i="22"/>
  <c r="AF494" i="22" s="1"/>
  <c r="X495" i="18"/>
  <c r="X496" i="22"/>
  <c r="AF496" i="22" s="1"/>
  <c r="X497" i="18"/>
  <c r="AI497" i="18" s="1"/>
  <c r="X498" i="22"/>
  <c r="AI498" i="22" s="1"/>
  <c r="X499" i="18"/>
  <c r="AF499" i="18" s="1"/>
  <c r="X500" i="22"/>
  <c r="AF500" i="22" s="1"/>
  <c r="X501" i="18"/>
  <c r="AF501" i="18" s="1"/>
  <c r="X502" i="22"/>
  <c r="AF502" i="22" s="1"/>
  <c r="X503" i="18"/>
  <c r="X504" i="22"/>
  <c r="X505" i="18"/>
  <c r="AF505" i="18" s="1"/>
  <c r="X506" i="22"/>
  <c r="AF506" i="22" s="1"/>
  <c r="X507" i="18"/>
  <c r="AF507" i="18" s="1"/>
  <c r="X508" i="22"/>
  <c r="X509" i="18"/>
  <c r="AF509" i="18" s="1"/>
  <c r="X510" i="22"/>
  <c r="AF510" i="22" s="1"/>
  <c r="X511" i="18"/>
  <c r="X512" i="22"/>
  <c r="AF512" i="22" s="1"/>
  <c r="X513" i="18"/>
  <c r="AF513" i="18" s="1"/>
  <c r="X514" i="22"/>
  <c r="AI514" i="22" s="1"/>
  <c r="X515" i="18"/>
  <c r="AF515" i="18" s="1"/>
  <c r="X516" i="22"/>
  <c r="AI516" i="22" s="1"/>
  <c r="X517" i="18"/>
  <c r="AI517" i="18" s="1"/>
  <c r="Y4" i="22"/>
  <c r="Y4" i="18"/>
  <c r="Y6" i="22"/>
  <c r="Y6" i="18"/>
  <c r="Y8" i="22"/>
  <c r="Y8" i="18"/>
  <c r="Y10" i="22"/>
  <c r="Y10" i="18"/>
  <c r="Y12" i="22"/>
  <c r="Y12" i="18"/>
  <c r="Y14" i="22"/>
  <c r="Y14" i="18"/>
  <c r="Y16" i="22"/>
  <c r="Y16" i="18"/>
  <c r="Y18" i="22"/>
  <c r="Y18" i="18"/>
  <c r="Y20" i="22"/>
  <c r="Y20" i="18"/>
  <c r="Y22" i="22"/>
  <c r="Y22" i="18"/>
  <c r="Y24" i="22"/>
  <c r="Y24" i="18"/>
  <c r="Y26" i="22"/>
  <c r="Y26" i="18"/>
  <c r="Y28" i="22"/>
  <c r="Y28" i="18"/>
  <c r="Y30" i="22"/>
  <c r="Y30" i="18"/>
  <c r="Y32" i="22"/>
  <c r="Y32" i="18"/>
  <c r="Y34" i="22"/>
  <c r="Y34" i="18"/>
  <c r="Y36" i="22"/>
  <c r="Y36" i="18"/>
  <c r="Y38" i="22"/>
  <c r="Y38" i="18"/>
  <c r="Y40" i="22"/>
  <c r="Y40" i="18"/>
  <c r="Y42" i="22"/>
  <c r="Y42" i="18"/>
  <c r="Y44" i="22"/>
  <c r="Y44" i="18"/>
  <c r="Y46" i="22"/>
  <c r="Y46" i="18"/>
  <c r="Y48" i="22"/>
  <c r="Y48" i="18"/>
  <c r="Y50" i="22"/>
  <c r="Y50" i="18"/>
  <c r="Y52" i="22"/>
  <c r="Y52" i="18"/>
  <c r="Y54" i="22"/>
  <c r="Y54" i="18"/>
  <c r="Y56" i="22"/>
  <c r="Y56" i="18"/>
  <c r="Y58" i="22"/>
  <c r="Y58" i="18"/>
  <c r="Y60" i="22"/>
  <c r="Y60" i="18"/>
  <c r="Y62" i="22"/>
  <c r="Y62" i="18"/>
  <c r="Y64" i="22"/>
  <c r="Y64" i="18"/>
  <c r="Y66" i="22"/>
  <c r="Y66" i="18"/>
  <c r="Y68" i="22"/>
  <c r="Y68" i="18"/>
  <c r="Y70" i="22"/>
  <c r="Y70" i="18"/>
  <c r="Y72" i="22"/>
  <c r="Y72" i="18"/>
  <c r="Y74" i="22"/>
  <c r="Y74" i="18"/>
  <c r="Y76" i="22"/>
  <c r="Y76" i="18"/>
  <c r="Y78" i="22"/>
  <c r="Y78" i="18"/>
  <c r="Y80" i="22"/>
  <c r="Y80" i="18"/>
  <c r="Y82" i="22"/>
  <c r="Y82" i="18"/>
  <c r="Y84" i="22"/>
  <c r="Y84" i="18"/>
  <c r="Y86" i="22"/>
  <c r="Y86" i="18"/>
  <c r="Y88" i="22"/>
  <c r="Y88" i="18"/>
  <c r="Y90" i="22"/>
  <c r="Y90" i="18"/>
  <c r="Y92" i="22"/>
  <c r="Y92" i="18"/>
  <c r="Y94" i="22"/>
  <c r="Y94" i="18"/>
  <c r="Y96" i="22"/>
  <c r="Y96" i="18"/>
  <c r="Y98" i="22"/>
  <c r="Y98" i="18"/>
  <c r="Y100" i="22"/>
  <c r="Y100" i="18"/>
  <c r="Y102" i="22"/>
  <c r="Y102" i="18"/>
  <c r="Y104" i="22"/>
  <c r="Y104" i="18"/>
  <c r="Y106" i="22"/>
  <c r="Y106" i="18"/>
  <c r="Y108" i="22"/>
  <c r="Y108" i="18"/>
  <c r="Y110" i="22"/>
  <c r="Y110" i="18"/>
  <c r="Y112" i="22"/>
  <c r="Y112" i="18"/>
  <c r="Y114" i="22"/>
  <c r="Y114" i="18"/>
  <c r="Y116" i="22"/>
  <c r="Y116" i="18"/>
  <c r="Y118" i="22"/>
  <c r="Y118" i="18"/>
  <c r="Y120" i="22"/>
  <c r="Y120" i="18"/>
  <c r="Y122" i="22"/>
  <c r="Y122" i="18"/>
  <c r="Y124" i="22"/>
  <c r="Y124" i="18"/>
  <c r="Y126" i="22"/>
  <c r="Y126" i="18"/>
  <c r="Y128" i="22"/>
  <c r="Y128" i="18"/>
  <c r="Y130" i="22"/>
  <c r="Y130" i="18"/>
  <c r="Y132" i="22"/>
  <c r="Y132" i="18"/>
  <c r="Y134" i="22"/>
  <c r="Y134" i="18"/>
  <c r="Y136" i="22"/>
  <c r="Y136" i="18"/>
  <c r="Y138" i="22"/>
  <c r="Y138" i="18"/>
  <c r="Y140" i="22"/>
  <c r="Y140" i="18"/>
  <c r="Y142" i="22"/>
  <c r="Y142" i="18"/>
  <c r="Y144" i="22"/>
  <c r="Y144" i="18"/>
  <c r="Y146" i="22"/>
  <c r="Y146" i="18"/>
  <c r="Y148" i="22"/>
  <c r="Y148" i="18"/>
  <c r="Y150" i="22"/>
  <c r="Y150" i="18"/>
  <c r="Y152" i="22"/>
  <c r="Y152" i="18"/>
  <c r="Y154" i="22"/>
  <c r="Y154" i="18"/>
  <c r="Y156" i="22"/>
  <c r="Y156" i="18"/>
  <c r="Y158" i="22"/>
  <c r="Y158" i="18"/>
  <c r="Y160" i="22"/>
  <c r="Y160" i="18"/>
  <c r="Y162" i="22"/>
  <c r="Y162" i="18"/>
  <c r="Y164" i="22"/>
  <c r="Y164" i="18"/>
  <c r="Y166" i="22"/>
  <c r="Y166" i="18"/>
  <c r="Y168" i="22"/>
  <c r="Y168" i="18"/>
  <c r="Y170" i="22"/>
  <c r="Y170" i="18"/>
  <c r="Y172" i="22"/>
  <c r="Y172" i="18"/>
  <c r="Y174" i="22"/>
  <c r="Y174" i="18"/>
  <c r="Y176" i="22"/>
  <c r="Y176" i="18"/>
  <c r="Y178" i="22"/>
  <c r="Y178" i="18"/>
  <c r="Y180" i="22"/>
  <c r="Y180" i="18"/>
  <c r="Y182" i="22"/>
  <c r="Y182" i="18"/>
  <c r="Y184" i="22"/>
  <c r="Y184" i="18"/>
  <c r="Y186" i="22"/>
  <c r="Y186" i="18"/>
  <c r="Y188" i="22"/>
  <c r="Y188" i="18"/>
  <c r="Y190" i="22"/>
  <c r="Y190" i="18"/>
  <c r="Y192" i="22"/>
  <c r="Y192" i="18"/>
  <c r="Y194" i="22"/>
  <c r="Y194" i="18"/>
  <c r="Y196" i="22"/>
  <c r="Y196" i="18"/>
  <c r="Y198" i="22"/>
  <c r="Y198" i="18"/>
  <c r="Y200" i="22"/>
  <c r="Y200" i="18"/>
  <c r="Y202" i="22"/>
  <c r="Y202" i="18"/>
  <c r="Y204" i="22"/>
  <c r="Y204" i="18"/>
  <c r="Y206" i="22"/>
  <c r="Y206" i="18"/>
  <c r="Y208" i="22"/>
  <c r="Y208" i="18"/>
  <c r="Y210" i="22"/>
  <c r="Y210" i="18"/>
  <c r="Y212" i="22"/>
  <c r="Y212" i="18"/>
  <c r="Y214" i="22"/>
  <c r="Y214" i="18"/>
  <c r="Y216" i="22"/>
  <c r="Y216" i="18"/>
  <c r="Y218" i="22"/>
  <c r="Y218" i="18"/>
  <c r="Y220" i="22"/>
  <c r="Y220" i="18"/>
  <c r="Y222" i="22"/>
  <c r="Y222" i="18"/>
  <c r="Y224" i="22"/>
  <c r="Y224" i="18"/>
  <c r="Y226" i="22"/>
  <c r="Y226" i="18"/>
  <c r="Y228" i="22"/>
  <c r="Y228" i="18"/>
  <c r="Y230" i="22"/>
  <c r="Y230" i="18"/>
  <c r="Y232" i="22"/>
  <c r="Y232" i="18"/>
  <c r="Y234" i="22"/>
  <c r="Y234" i="18"/>
  <c r="Y236" i="22"/>
  <c r="Y236" i="18"/>
  <c r="Y238" i="22"/>
  <c r="Y238" i="18"/>
  <c r="Y240" i="22"/>
  <c r="Y240" i="18"/>
  <c r="Y242" i="22"/>
  <c r="Y242" i="18"/>
  <c r="Y244" i="22"/>
  <c r="Y244" i="18"/>
  <c r="Y246" i="22"/>
  <c r="Y246" i="18"/>
  <c r="Y248" i="22"/>
  <c r="Y248" i="18"/>
  <c r="Y250" i="22"/>
  <c r="Y250" i="18"/>
  <c r="Z3" i="22"/>
  <c r="Z3" i="18"/>
  <c r="Y3" i="21" s="1"/>
  <c r="Z5" i="22"/>
  <c r="Z5" i="18"/>
  <c r="Z7" i="22"/>
  <c r="Z7" i="18"/>
  <c r="Z9" i="22"/>
  <c r="Z9" i="18"/>
  <c r="Z11" i="22"/>
  <c r="Z11" i="18"/>
  <c r="Z13" i="22"/>
  <c r="Z13" i="18"/>
  <c r="Z15" i="22"/>
  <c r="Z15" i="18"/>
  <c r="Z17" i="22"/>
  <c r="Z17" i="18"/>
  <c r="Z19" i="22"/>
  <c r="Z19" i="18"/>
  <c r="Z21" i="22"/>
  <c r="Z21" i="18"/>
  <c r="Z23" i="22"/>
  <c r="Z23" i="18"/>
  <c r="Z25" i="22"/>
  <c r="Z25" i="18"/>
  <c r="Z27" i="22"/>
  <c r="Z27" i="18"/>
  <c r="Z29" i="22"/>
  <c r="Z29" i="18"/>
  <c r="Z31" i="22"/>
  <c r="Z31" i="18"/>
  <c r="Z33" i="22"/>
  <c r="Z33" i="18"/>
  <c r="Z35" i="22"/>
  <c r="Z35" i="18"/>
  <c r="Z37" i="22"/>
  <c r="Z37" i="18"/>
  <c r="Z39" i="22"/>
  <c r="Z39" i="18"/>
  <c r="Z41" i="22"/>
  <c r="Z41" i="18"/>
  <c r="Z43" i="22"/>
  <c r="Z43" i="18"/>
  <c r="Z45" i="22"/>
  <c r="Z45" i="18"/>
  <c r="Z47" i="22"/>
  <c r="Z47" i="18"/>
  <c r="Z49" i="22"/>
  <c r="Z49" i="18"/>
  <c r="Z51" i="22"/>
  <c r="Z51" i="18"/>
  <c r="Z53" i="22"/>
  <c r="Z53" i="18"/>
  <c r="Z55" i="22"/>
  <c r="Z55" i="18"/>
  <c r="Z57" i="22"/>
  <c r="Z57" i="18"/>
  <c r="Z59" i="22"/>
  <c r="Z59" i="18"/>
  <c r="Z61" i="22"/>
  <c r="Z61" i="18"/>
  <c r="Z63" i="22"/>
  <c r="Z63" i="18"/>
  <c r="Z65" i="22"/>
  <c r="Z65" i="18"/>
  <c r="Z67" i="22"/>
  <c r="Z67" i="18"/>
  <c r="Z69" i="22"/>
  <c r="Z69" i="18"/>
  <c r="Z71" i="22"/>
  <c r="Z71" i="18"/>
  <c r="Z73" i="22"/>
  <c r="Z73" i="18"/>
  <c r="Z75" i="22"/>
  <c r="Z75" i="18"/>
  <c r="Z77" i="22"/>
  <c r="Z77" i="18"/>
  <c r="Z79" i="22"/>
  <c r="Z79" i="18"/>
  <c r="Z81" i="22"/>
  <c r="Z81" i="18"/>
  <c r="Z83" i="22"/>
  <c r="Z83" i="18"/>
  <c r="Z85" i="22"/>
  <c r="Z85" i="18"/>
  <c r="Z87" i="22"/>
  <c r="Z87" i="18"/>
  <c r="Z89" i="22"/>
  <c r="Z89" i="18"/>
  <c r="Z91" i="22"/>
  <c r="Z91" i="18"/>
  <c r="Z93" i="22"/>
  <c r="Z93" i="18"/>
  <c r="Z95" i="22"/>
  <c r="Z95" i="18"/>
  <c r="Z97" i="22"/>
  <c r="Z97" i="18"/>
  <c r="Z99" i="22"/>
  <c r="Z99" i="18"/>
  <c r="Z101" i="22"/>
  <c r="Z101" i="18"/>
  <c r="Z103" i="22"/>
  <c r="Z103" i="18"/>
  <c r="Z105" i="22"/>
  <c r="Z105" i="18"/>
  <c r="Z107" i="22"/>
  <c r="Z107" i="18"/>
  <c r="Z109" i="22"/>
  <c r="Z109" i="18"/>
  <c r="Z111" i="22"/>
  <c r="Z111" i="18"/>
  <c r="Z113" i="22"/>
  <c r="Z113" i="18"/>
  <c r="Z115" i="22"/>
  <c r="Z115" i="18"/>
  <c r="Z117" i="22"/>
  <c r="Z117" i="18"/>
  <c r="Z119" i="22"/>
  <c r="Z119" i="18"/>
  <c r="Z121" i="22"/>
  <c r="Z121" i="18"/>
  <c r="Z123" i="22"/>
  <c r="Z123" i="18"/>
  <c r="Z125" i="22"/>
  <c r="Z125" i="18"/>
  <c r="Z127" i="22"/>
  <c r="Z127" i="18"/>
  <c r="Z129" i="22"/>
  <c r="Z129" i="18"/>
  <c r="Z131" i="22"/>
  <c r="Z131" i="18"/>
  <c r="Z133" i="22"/>
  <c r="Z133" i="18"/>
  <c r="Z135" i="22"/>
  <c r="Z135" i="18"/>
  <c r="Z137" i="22"/>
  <c r="Z137" i="18"/>
  <c r="Z139" i="22"/>
  <c r="Z139" i="18"/>
  <c r="Z141" i="22"/>
  <c r="Z141" i="18"/>
  <c r="Z143" i="22"/>
  <c r="Z143" i="18"/>
  <c r="Z145" i="22"/>
  <c r="Z145" i="18"/>
  <c r="Z147" i="22"/>
  <c r="Z147" i="18"/>
  <c r="Z149" i="22"/>
  <c r="Z149" i="18"/>
  <c r="Z151" i="22"/>
  <c r="Z151" i="18"/>
  <c r="Z153" i="22"/>
  <c r="Z153" i="18"/>
  <c r="Z155" i="22"/>
  <c r="Z155" i="18"/>
  <c r="Z157" i="22"/>
  <c r="Z157" i="18"/>
  <c r="Z159" i="22"/>
  <c r="Z159" i="18"/>
  <c r="Z161" i="22"/>
  <c r="Z161" i="18"/>
  <c r="Z163" i="22"/>
  <c r="Z163" i="18"/>
  <c r="Z165" i="22"/>
  <c r="Z165" i="18"/>
  <c r="Z167" i="22"/>
  <c r="Z167" i="18"/>
  <c r="Z169" i="22"/>
  <c r="Z169" i="18"/>
  <c r="Z171" i="22"/>
  <c r="Z171" i="18"/>
  <c r="Z173" i="22"/>
  <c r="Z173" i="18"/>
  <c r="Z175" i="22"/>
  <c r="Z175" i="18"/>
  <c r="Z177" i="22"/>
  <c r="Z177" i="18"/>
  <c r="Z179" i="22"/>
  <c r="Z179" i="18"/>
  <c r="Z181" i="22"/>
  <c r="Z181" i="18"/>
  <c r="Z183" i="22"/>
  <c r="Z183" i="18"/>
  <c r="Z185" i="22"/>
  <c r="Z185" i="18"/>
  <c r="Z187" i="22"/>
  <c r="Z187" i="18"/>
  <c r="Z189" i="22"/>
  <c r="Z189" i="18"/>
  <c r="Z191" i="22"/>
  <c r="Z191" i="18"/>
  <c r="Z193" i="22"/>
  <c r="Z193" i="18"/>
  <c r="Z195" i="22"/>
  <c r="Z195" i="18"/>
  <c r="Z197" i="22"/>
  <c r="Z197" i="18"/>
  <c r="Z199" i="22"/>
  <c r="Z199" i="18"/>
  <c r="Z201" i="22"/>
  <c r="Z201" i="18"/>
  <c r="Z203" i="22"/>
  <c r="Z203" i="18"/>
  <c r="Z205" i="22"/>
  <c r="Z205" i="18"/>
  <c r="Z207" i="22"/>
  <c r="Z207" i="18"/>
  <c r="Z209" i="22"/>
  <c r="Z209" i="18"/>
  <c r="Z211" i="22"/>
  <c r="Z211" i="18"/>
  <c r="Z213" i="22"/>
  <c r="Z213" i="18"/>
  <c r="Z215" i="22"/>
  <c r="Z215" i="18"/>
  <c r="Z217" i="22"/>
  <c r="Z217" i="18"/>
  <c r="Z219" i="22"/>
  <c r="Z219" i="18"/>
  <c r="Z221" i="22"/>
  <c r="Z221" i="18"/>
  <c r="Z223" i="22"/>
  <c r="Z223" i="18"/>
  <c r="Z225" i="22"/>
  <c r="Z225" i="18"/>
  <c r="Z227" i="22"/>
  <c r="Z227" i="18"/>
  <c r="Z229" i="22"/>
  <c r="Z229" i="18"/>
  <c r="Z231" i="22"/>
  <c r="Z231" i="18"/>
  <c r="Z233" i="22"/>
  <c r="Z233" i="18"/>
  <c r="Z235" i="22"/>
  <c r="Z235" i="18"/>
  <c r="Z237" i="22"/>
  <c r="Z237" i="18"/>
  <c r="Z239" i="22"/>
  <c r="Z239" i="18"/>
  <c r="Z241" i="22"/>
  <c r="Z241" i="18"/>
  <c r="Z243" i="22"/>
  <c r="Z243" i="18"/>
  <c r="Z245" i="22"/>
  <c r="Z245" i="18"/>
  <c r="Z247" i="22"/>
  <c r="Z247" i="18"/>
  <c r="Z249" i="22"/>
  <c r="Z249" i="18"/>
  <c r="Z251" i="22"/>
  <c r="Z251" i="18"/>
  <c r="AA4" i="22"/>
  <c r="AA4" i="18"/>
  <c r="AA6" i="22"/>
  <c r="AA6" i="18"/>
  <c r="AA8" i="22"/>
  <c r="AA8" i="18"/>
  <c r="AA10" i="22"/>
  <c r="AA10" i="18"/>
  <c r="AA12" i="22"/>
  <c r="AA12" i="18"/>
  <c r="AA14" i="22"/>
  <c r="AA14" i="18"/>
  <c r="AA16" i="22"/>
  <c r="AA16" i="18"/>
  <c r="AA18" i="22"/>
  <c r="AA18" i="18"/>
  <c r="AA20" i="22"/>
  <c r="AA20" i="18"/>
  <c r="AA22" i="22"/>
  <c r="AA22" i="18"/>
  <c r="AA24" i="22"/>
  <c r="AA24" i="18"/>
  <c r="AA26" i="22"/>
  <c r="AA26" i="18"/>
  <c r="AA28" i="22"/>
  <c r="AA28" i="18"/>
  <c r="AA30" i="22"/>
  <c r="AA30" i="18"/>
  <c r="AA32" i="22"/>
  <c r="AA32" i="18"/>
  <c r="AA34" i="22"/>
  <c r="AA34" i="18"/>
  <c r="AA36" i="22"/>
  <c r="AA36" i="18"/>
  <c r="AA38" i="22"/>
  <c r="AA38" i="18"/>
  <c r="AA40" i="22"/>
  <c r="AA40" i="18"/>
  <c r="AA42" i="22"/>
  <c r="AA42" i="18"/>
  <c r="AA44" i="22"/>
  <c r="AA44" i="18"/>
  <c r="AA46" i="22"/>
  <c r="AA46" i="18"/>
  <c r="AA48" i="22"/>
  <c r="AA48" i="18"/>
  <c r="AA50" i="22"/>
  <c r="AA50" i="18"/>
  <c r="AA52" i="22"/>
  <c r="AA52" i="18"/>
  <c r="AA54" i="22"/>
  <c r="AA54" i="18"/>
  <c r="AA56" i="22"/>
  <c r="AA56" i="18"/>
  <c r="AA58" i="22"/>
  <c r="AA58" i="18"/>
  <c r="AA60" i="22"/>
  <c r="AA60" i="18"/>
  <c r="AA62" i="22"/>
  <c r="AA62" i="18"/>
  <c r="AA64" i="22"/>
  <c r="AA64" i="18"/>
  <c r="AA66" i="22"/>
  <c r="AA66" i="18"/>
  <c r="AA68" i="22"/>
  <c r="AA68" i="18"/>
  <c r="AA70" i="22"/>
  <c r="AA70" i="18"/>
  <c r="AA72" i="22"/>
  <c r="AA72" i="18"/>
  <c r="AA74" i="22"/>
  <c r="AA74" i="18"/>
  <c r="AA76" i="22"/>
  <c r="AA76" i="18"/>
  <c r="AA78" i="22"/>
  <c r="AA78" i="18"/>
  <c r="AA80" i="22"/>
  <c r="AA80" i="18"/>
  <c r="AA82" i="22"/>
  <c r="AA82" i="18"/>
  <c r="AA84" i="22"/>
  <c r="AA84" i="18"/>
  <c r="AA86" i="22"/>
  <c r="AA86" i="18"/>
  <c r="AA88" i="22"/>
  <c r="AA88" i="18"/>
  <c r="AA90" i="22"/>
  <c r="AA90" i="18"/>
  <c r="AA92" i="22"/>
  <c r="AA92" i="18"/>
  <c r="AA94" i="22"/>
  <c r="AA94" i="18"/>
  <c r="AA96" i="22"/>
  <c r="AA96" i="18"/>
  <c r="AA98" i="22"/>
  <c r="AA98" i="18"/>
  <c r="AA100" i="22"/>
  <c r="AA100" i="18"/>
  <c r="AA102" i="22"/>
  <c r="AA102" i="18"/>
  <c r="AA104" i="22"/>
  <c r="AA104" i="18"/>
  <c r="AA106" i="22"/>
  <c r="AA106" i="18"/>
  <c r="AA108" i="22"/>
  <c r="AA108" i="18"/>
  <c r="AA110" i="22"/>
  <c r="AA110" i="18"/>
  <c r="AA112" i="22"/>
  <c r="AA112" i="18"/>
  <c r="AA114" i="22"/>
  <c r="AA114" i="18"/>
  <c r="AA116" i="22"/>
  <c r="AA116" i="18"/>
  <c r="AA118" i="22"/>
  <c r="AA118" i="18"/>
  <c r="AA120" i="22"/>
  <c r="AA120" i="18"/>
  <c r="AA122" i="22"/>
  <c r="AA122" i="18"/>
  <c r="AA124" i="22"/>
  <c r="AA124" i="18"/>
  <c r="AA126" i="22"/>
  <c r="AA126" i="18"/>
  <c r="AA128" i="22"/>
  <c r="AA128" i="18"/>
  <c r="AA130" i="22"/>
  <c r="AA130" i="18"/>
  <c r="AA132" i="22"/>
  <c r="AA132" i="18"/>
  <c r="AA134" i="22"/>
  <c r="AA134" i="18"/>
  <c r="AA136" i="22"/>
  <c r="AA136" i="18"/>
  <c r="AA138" i="22"/>
  <c r="AA138" i="18"/>
  <c r="AA140" i="22"/>
  <c r="AA140" i="18"/>
  <c r="AA142" i="22"/>
  <c r="AA142" i="18"/>
  <c r="AA144" i="22"/>
  <c r="AA144" i="18"/>
  <c r="AA146" i="22"/>
  <c r="AA146" i="18"/>
  <c r="AA148" i="22"/>
  <c r="AA148" i="18"/>
  <c r="AA150" i="22"/>
  <c r="AA150" i="18"/>
  <c r="AA152" i="22"/>
  <c r="AA152" i="18"/>
  <c r="AA154" i="22"/>
  <c r="AA154" i="18"/>
  <c r="AA156" i="22"/>
  <c r="AA156" i="18"/>
  <c r="AA158" i="22"/>
  <c r="AA158" i="18"/>
  <c r="AA160" i="22"/>
  <c r="AA160" i="18"/>
  <c r="AA162" i="22"/>
  <c r="AA162" i="18"/>
  <c r="AA164" i="22"/>
  <c r="AA164" i="18"/>
  <c r="AA166" i="22"/>
  <c r="AA166" i="18"/>
  <c r="AA168" i="22"/>
  <c r="AA168" i="18"/>
  <c r="AA170" i="22"/>
  <c r="AA170" i="18"/>
  <c r="AA172" i="22"/>
  <c r="AA172" i="18"/>
  <c r="AA174" i="22"/>
  <c r="AA174" i="18"/>
  <c r="AA176" i="22"/>
  <c r="AA176" i="18"/>
  <c r="AA178" i="22"/>
  <c r="AA178" i="18"/>
  <c r="AA180" i="22"/>
  <c r="AA180" i="18"/>
  <c r="AA182" i="22"/>
  <c r="AA182" i="18"/>
  <c r="AA184" i="22"/>
  <c r="AA184" i="18"/>
  <c r="AA186" i="22"/>
  <c r="AA186" i="18"/>
  <c r="AA188" i="22"/>
  <c r="AA188" i="18"/>
  <c r="AA190" i="22"/>
  <c r="AA190" i="18"/>
  <c r="AA192" i="22"/>
  <c r="AA192" i="18"/>
  <c r="AA194" i="22"/>
  <c r="AA194" i="18"/>
  <c r="AA196" i="22"/>
  <c r="AA196" i="18"/>
  <c r="AA198" i="22"/>
  <c r="AA198" i="18"/>
  <c r="AA200" i="22"/>
  <c r="AA200" i="18"/>
  <c r="AA202" i="22"/>
  <c r="AA202" i="18"/>
  <c r="AA204" i="22"/>
  <c r="AA204" i="18"/>
  <c r="AA206" i="22"/>
  <c r="AA206" i="18"/>
  <c r="AA208" i="22"/>
  <c r="AA208" i="18"/>
  <c r="AA210" i="22"/>
  <c r="AA210" i="18"/>
  <c r="AA212" i="22"/>
  <c r="AA212" i="18"/>
  <c r="AA214" i="22"/>
  <c r="AA214" i="18"/>
  <c r="AA216" i="22"/>
  <c r="AA216" i="18"/>
  <c r="AA218" i="22"/>
  <c r="AA218" i="18"/>
  <c r="AA220" i="22"/>
  <c r="AA220" i="18"/>
  <c r="AA222" i="22"/>
  <c r="AA222" i="18"/>
  <c r="AA224" i="22"/>
  <c r="AA224" i="18"/>
  <c r="AA226" i="22"/>
  <c r="AA226" i="18"/>
  <c r="AA228" i="22"/>
  <c r="AA228" i="18"/>
  <c r="AA230" i="22"/>
  <c r="AA230" i="18"/>
  <c r="AA232" i="22"/>
  <c r="AA232" i="18"/>
  <c r="AA234" i="22"/>
  <c r="AA234" i="18"/>
  <c r="AA236" i="22"/>
  <c r="AA236" i="18"/>
  <c r="AA238" i="22"/>
  <c r="AA238" i="18"/>
  <c r="AA240" i="22"/>
  <c r="AA240" i="18"/>
  <c r="AA242" i="22"/>
  <c r="AA242" i="18"/>
  <c r="AA244" i="22"/>
  <c r="AA244" i="18"/>
  <c r="AA246" i="22"/>
  <c r="AA246" i="18"/>
  <c r="AA248" i="22"/>
  <c r="AA248" i="18"/>
  <c r="AA250" i="22"/>
  <c r="AA250" i="18"/>
  <c r="AB3" i="22"/>
  <c r="AB3" i="18"/>
  <c r="AA3" i="21" s="1"/>
  <c r="AB5" i="22"/>
  <c r="AB5" i="18"/>
  <c r="AB7" i="22"/>
  <c r="AB7" i="18"/>
  <c r="AB9" i="22"/>
  <c r="AB9" i="18"/>
  <c r="AB11" i="22"/>
  <c r="AB11" i="18"/>
  <c r="AB13" i="22"/>
  <c r="AB13" i="18"/>
  <c r="AB15" i="22"/>
  <c r="AB15" i="18"/>
  <c r="AB17" i="22"/>
  <c r="AB17" i="18"/>
  <c r="AB19" i="22"/>
  <c r="AB19" i="18"/>
  <c r="AB21" i="22"/>
  <c r="AB21" i="18"/>
  <c r="AB23" i="22"/>
  <c r="AB23" i="18"/>
  <c r="AB25" i="22"/>
  <c r="AB25" i="18"/>
  <c r="AB27" i="22"/>
  <c r="AB27" i="18"/>
  <c r="AB29" i="22"/>
  <c r="AB29" i="18"/>
  <c r="AB31" i="22"/>
  <c r="AB31" i="18"/>
  <c r="AB33" i="22"/>
  <c r="AB33" i="18"/>
  <c r="AB35" i="22"/>
  <c r="AB35" i="18"/>
  <c r="AB37" i="22"/>
  <c r="AB37" i="18"/>
  <c r="AB39" i="22"/>
  <c r="AB39" i="18"/>
  <c r="AB41" i="22"/>
  <c r="AB41" i="18"/>
  <c r="AB43" i="22"/>
  <c r="AB43" i="18"/>
  <c r="AB45" i="22"/>
  <c r="AB45" i="18"/>
  <c r="AB47" i="22"/>
  <c r="AB47" i="18"/>
  <c r="AB49" i="22"/>
  <c r="AB49" i="18"/>
  <c r="AB51" i="22"/>
  <c r="AB51" i="18"/>
  <c r="AB53" i="22"/>
  <c r="AB53" i="18"/>
  <c r="AB55" i="22"/>
  <c r="AB55" i="18"/>
  <c r="AB57" i="22"/>
  <c r="AB57" i="18"/>
  <c r="AB59" i="22"/>
  <c r="AB59" i="18"/>
  <c r="AB61" i="22"/>
  <c r="AB61" i="18"/>
  <c r="AB63" i="22"/>
  <c r="AB63" i="18"/>
  <c r="AB65" i="22"/>
  <c r="AB65" i="18"/>
  <c r="AB67" i="22"/>
  <c r="AB67" i="18"/>
  <c r="AB69" i="22"/>
  <c r="AB69" i="18"/>
  <c r="AB71" i="22"/>
  <c r="AB71" i="18"/>
  <c r="AB73" i="22"/>
  <c r="AB73" i="18"/>
  <c r="AB75" i="22"/>
  <c r="AB75" i="18"/>
  <c r="AB77" i="22"/>
  <c r="AB77" i="18"/>
  <c r="AB79" i="22"/>
  <c r="AB79" i="18"/>
  <c r="AB81" i="22"/>
  <c r="AB81" i="18"/>
  <c r="AB83" i="22"/>
  <c r="AB83" i="18"/>
  <c r="AB85" i="22"/>
  <c r="AB85" i="18"/>
  <c r="AB87" i="22"/>
  <c r="AB87" i="18"/>
  <c r="AB89" i="22"/>
  <c r="AB89" i="18"/>
  <c r="AB91" i="22"/>
  <c r="AB91" i="18"/>
  <c r="AB93" i="22"/>
  <c r="AB93" i="18"/>
  <c r="AB95" i="22"/>
  <c r="AB95" i="18"/>
  <c r="AB97" i="22"/>
  <c r="AB97" i="18"/>
  <c r="AB99" i="22"/>
  <c r="AB99" i="18"/>
  <c r="AB101" i="22"/>
  <c r="AB101" i="18"/>
  <c r="AB103" i="22"/>
  <c r="AB103" i="18"/>
  <c r="AB105" i="22"/>
  <c r="AB105" i="18"/>
  <c r="AB107" i="22"/>
  <c r="AB107" i="18"/>
  <c r="AB109" i="22"/>
  <c r="AB109" i="18"/>
  <c r="AB111" i="22"/>
  <c r="AB111" i="18"/>
  <c r="AB113" i="22"/>
  <c r="AB113" i="18"/>
  <c r="AB115" i="22"/>
  <c r="AB115" i="18"/>
  <c r="AB117" i="22"/>
  <c r="AB117" i="18"/>
  <c r="AB119" i="22"/>
  <c r="AB119" i="18"/>
  <c r="AB121" i="22"/>
  <c r="AB121" i="18"/>
  <c r="AB123" i="22"/>
  <c r="AB123" i="18"/>
  <c r="AB125" i="22"/>
  <c r="AB125" i="18"/>
  <c r="AB127" i="22"/>
  <c r="AB127" i="18"/>
  <c r="AB129" i="22"/>
  <c r="AB129" i="18"/>
  <c r="AB131" i="22"/>
  <c r="AB131" i="18"/>
  <c r="AB133" i="22"/>
  <c r="AB133" i="18"/>
  <c r="AB135" i="22"/>
  <c r="AB135" i="18"/>
  <c r="AB137" i="22"/>
  <c r="AB137" i="18"/>
  <c r="AB139" i="22"/>
  <c r="AB139" i="18"/>
  <c r="AB141" i="22"/>
  <c r="AB141" i="18"/>
  <c r="AB143" i="22"/>
  <c r="AB143" i="18"/>
  <c r="AB145" i="22"/>
  <c r="AB145" i="18"/>
  <c r="AB147" i="22"/>
  <c r="AB147" i="18"/>
  <c r="AB149" i="22"/>
  <c r="AB149" i="18"/>
  <c r="AB151" i="22"/>
  <c r="AB151" i="18"/>
  <c r="AB153" i="22"/>
  <c r="AB153" i="18"/>
  <c r="AB155" i="22"/>
  <c r="AB155" i="18"/>
  <c r="AB157" i="22"/>
  <c r="AB157" i="18"/>
  <c r="AB159" i="22"/>
  <c r="AB159" i="18"/>
  <c r="AB161" i="22"/>
  <c r="AB161" i="18"/>
  <c r="AB163" i="22"/>
  <c r="AB163" i="18"/>
  <c r="AB165" i="22"/>
  <c r="AB165" i="18"/>
  <c r="AB167" i="22"/>
  <c r="AB167" i="18"/>
  <c r="AB169" i="22"/>
  <c r="AB169" i="18"/>
  <c r="AB171" i="22"/>
  <c r="AB171" i="18"/>
  <c r="AB173" i="22"/>
  <c r="AB173" i="18"/>
  <c r="AB175" i="22"/>
  <c r="AB175" i="18"/>
  <c r="AB177" i="22"/>
  <c r="AB177" i="18"/>
  <c r="AB179" i="22"/>
  <c r="AB179" i="18"/>
  <c r="AB181" i="22"/>
  <c r="AB181" i="18"/>
  <c r="AB183" i="22"/>
  <c r="AB183" i="18"/>
  <c r="AB185" i="22"/>
  <c r="AB185" i="18"/>
  <c r="AB187" i="22"/>
  <c r="AB187" i="18"/>
  <c r="AB189" i="22"/>
  <c r="AB189" i="18"/>
  <c r="AB191" i="22"/>
  <c r="AB191" i="18"/>
  <c r="AB193" i="22"/>
  <c r="AB193" i="18"/>
  <c r="AB195" i="22"/>
  <c r="AB195" i="18"/>
  <c r="AB197" i="22"/>
  <c r="AB197" i="18"/>
  <c r="AB199" i="22"/>
  <c r="AB199" i="18"/>
  <c r="AB201" i="22"/>
  <c r="AB201" i="18"/>
  <c r="AB203" i="22"/>
  <c r="AB203" i="18"/>
  <c r="AB205" i="22"/>
  <c r="AB205" i="18"/>
  <c r="AB207" i="22"/>
  <c r="AB207" i="18"/>
  <c r="AB209" i="22"/>
  <c r="AB209" i="18"/>
  <c r="AB211" i="22"/>
  <c r="AB211" i="18"/>
  <c r="AB213" i="22"/>
  <c r="AB213" i="18"/>
  <c r="AB215" i="22"/>
  <c r="AB215" i="18"/>
  <c r="AB217" i="22"/>
  <c r="AB217" i="18"/>
  <c r="AB219" i="22"/>
  <c r="AB219" i="18"/>
  <c r="AB221" i="22"/>
  <c r="AB221" i="18"/>
  <c r="AB223" i="22"/>
  <c r="AB223" i="18"/>
  <c r="AB225" i="22"/>
  <c r="AB225" i="18"/>
  <c r="AB227" i="22"/>
  <c r="AB227" i="18"/>
  <c r="AB229" i="22"/>
  <c r="AB229" i="18"/>
  <c r="AB231" i="22"/>
  <c r="AB231" i="18"/>
  <c r="AB233" i="22"/>
  <c r="AB233" i="18"/>
  <c r="AB235" i="22"/>
  <c r="AB235" i="18"/>
  <c r="AB237" i="22"/>
  <c r="AB237" i="18"/>
  <c r="AB239" i="22"/>
  <c r="AB239" i="18"/>
  <c r="AB241" i="22"/>
  <c r="AB241" i="18"/>
  <c r="AB243" i="22"/>
  <c r="AB243" i="18"/>
  <c r="AB245" i="22"/>
  <c r="AB245" i="18"/>
  <c r="AB247" i="22"/>
  <c r="AB247" i="18"/>
  <c r="AB249" i="22"/>
  <c r="AB249" i="18"/>
  <c r="AB251" i="22"/>
  <c r="AB251" i="18"/>
  <c r="AC4" i="22"/>
  <c r="AC4" i="18"/>
  <c r="AC6" i="22"/>
  <c r="AC6" i="18"/>
  <c r="AC8" i="22"/>
  <c r="AC8" i="18"/>
  <c r="AC10" i="22"/>
  <c r="AC10" i="18"/>
  <c r="AC12" i="22"/>
  <c r="AC12" i="18"/>
  <c r="AC14" i="22"/>
  <c r="AC14" i="18"/>
  <c r="AC16" i="22"/>
  <c r="AC16" i="18"/>
  <c r="AC18" i="22"/>
  <c r="AC18" i="18"/>
  <c r="AC20" i="22"/>
  <c r="AC20" i="18"/>
  <c r="AC22" i="22"/>
  <c r="AC22" i="18"/>
  <c r="AC24" i="22"/>
  <c r="AC24" i="18"/>
  <c r="AC26" i="22"/>
  <c r="AC26" i="18"/>
  <c r="AC28" i="22"/>
  <c r="AC28" i="18"/>
  <c r="AC30" i="22"/>
  <c r="AC30" i="18"/>
  <c r="AC32" i="22"/>
  <c r="AC32" i="18"/>
  <c r="AC34" i="22"/>
  <c r="AC34" i="18"/>
  <c r="AC36" i="22"/>
  <c r="AC36" i="18"/>
  <c r="AC38" i="22"/>
  <c r="AC38" i="18"/>
  <c r="AC40" i="22"/>
  <c r="AC40" i="18"/>
  <c r="AC42" i="22"/>
  <c r="AC42" i="18"/>
  <c r="AC44" i="22"/>
  <c r="AC44" i="18"/>
  <c r="AC46" i="22"/>
  <c r="AC46" i="18"/>
  <c r="AC48" i="22"/>
  <c r="AC48" i="18"/>
  <c r="AC50" i="22"/>
  <c r="AC50" i="18"/>
  <c r="AC52" i="22"/>
  <c r="AC52" i="18"/>
  <c r="AC54" i="22"/>
  <c r="AC54" i="18"/>
  <c r="AC56" i="22"/>
  <c r="AC56" i="18"/>
  <c r="AC58" i="22"/>
  <c r="AC58" i="18"/>
  <c r="AC60" i="22"/>
  <c r="AC60" i="18"/>
  <c r="AC62" i="22"/>
  <c r="AC62" i="18"/>
  <c r="AC64" i="22"/>
  <c r="AC64" i="18"/>
  <c r="AC66" i="22"/>
  <c r="AC66" i="18"/>
  <c r="AC68" i="22"/>
  <c r="AC68" i="18"/>
  <c r="AC70" i="22"/>
  <c r="AC70" i="18"/>
  <c r="AC72" i="22"/>
  <c r="AC72" i="18"/>
  <c r="AC74" i="22"/>
  <c r="AC74" i="18"/>
  <c r="AC76" i="22"/>
  <c r="AC76" i="18"/>
  <c r="AC78" i="22"/>
  <c r="AC78" i="18"/>
  <c r="AC80" i="22"/>
  <c r="AC80" i="18"/>
  <c r="AC82" i="22"/>
  <c r="AC82" i="18"/>
  <c r="AC84" i="22"/>
  <c r="AC84" i="18"/>
  <c r="AC86" i="22"/>
  <c r="AC86" i="18"/>
  <c r="AC88" i="22"/>
  <c r="AC88" i="18"/>
  <c r="AC90" i="22"/>
  <c r="AC90" i="18"/>
  <c r="AC92" i="22"/>
  <c r="AC92" i="18"/>
  <c r="AC94" i="22"/>
  <c r="AC94" i="18"/>
  <c r="AC96" i="22"/>
  <c r="AC96" i="18"/>
  <c r="AC98" i="22"/>
  <c r="AC98" i="18"/>
  <c r="AC100" i="22"/>
  <c r="AC100" i="18"/>
  <c r="AC102" i="22"/>
  <c r="AC102" i="18"/>
  <c r="AC104" i="22"/>
  <c r="AC104" i="18"/>
  <c r="AC106" i="22"/>
  <c r="AC106" i="18"/>
  <c r="AC108" i="22"/>
  <c r="AC108" i="18"/>
  <c r="AC110" i="22"/>
  <c r="AC110" i="18"/>
  <c r="AC112" i="22"/>
  <c r="AC112" i="18"/>
  <c r="AC114" i="22"/>
  <c r="AC114" i="18"/>
  <c r="AC116" i="22"/>
  <c r="AC116" i="18"/>
  <c r="AC118" i="22"/>
  <c r="AC118" i="18"/>
  <c r="AC120" i="22"/>
  <c r="AC120" i="18"/>
  <c r="AC122" i="22"/>
  <c r="AC122" i="18"/>
  <c r="AC124" i="22"/>
  <c r="AC124" i="18"/>
  <c r="AC126" i="22"/>
  <c r="AC126" i="18"/>
  <c r="AC128" i="22"/>
  <c r="AC128" i="18"/>
  <c r="AC130" i="22"/>
  <c r="AC130" i="18"/>
  <c r="AC132" i="22"/>
  <c r="AC132" i="18"/>
  <c r="AC134" i="22"/>
  <c r="AC134" i="18"/>
  <c r="AC136" i="22"/>
  <c r="AC136" i="18"/>
  <c r="AC138" i="22"/>
  <c r="AC138" i="18"/>
  <c r="AC140" i="22"/>
  <c r="AC140" i="18"/>
  <c r="AC142" i="22"/>
  <c r="AC142" i="18"/>
  <c r="AC144" i="22"/>
  <c r="AC144" i="18"/>
  <c r="AC146" i="22"/>
  <c r="AC146" i="18"/>
  <c r="AC148" i="22"/>
  <c r="AC148" i="18"/>
  <c r="AC150" i="22"/>
  <c r="AC150" i="18"/>
  <c r="AC152" i="22"/>
  <c r="AC152" i="18"/>
  <c r="AC154" i="22"/>
  <c r="AC154" i="18"/>
  <c r="AC156" i="22"/>
  <c r="AC156" i="18"/>
  <c r="AC158" i="22"/>
  <c r="AC158" i="18"/>
  <c r="AC160" i="22"/>
  <c r="AC160" i="18"/>
  <c r="AC162" i="22"/>
  <c r="AC162" i="18"/>
  <c r="AC164" i="22"/>
  <c r="AC164" i="18"/>
  <c r="AC166" i="22"/>
  <c r="AC166" i="18"/>
  <c r="AC168" i="22"/>
  <c r="AC168" i="18"/>
  <c r="AC170" i="22"/>
  <c r="AC170" i="18"/>
  <c r="AC172" i="22"/>
  <c r="AC172" i="18"/>
  <c r="AC174" i="22"/>
  <c r="AC174" i="18"/>
  <c r="AC176" i="22"/>
  <c r="AC176" i="18"/>
  <c r="AC178" i="22"/>
  <c r="AC178" i="18"/>
  <c r="AC180" i="22"/>
  <c r="AC180" i="18"/>
  <c r="AC182" i="22"/>
  <c r="AC182" i="18"/>
  <c r="AC184" i="22"/>
  <c r="AC184" i="18"/>
  <c r="AC186" i="22"/>
  <c r="AC186" i="18"/>
  <c r="AC188" i="22"/>
  <c r="AC188" i="18"/>
  <c r="AC190" i="22"/>
  <c r="AC190" i="18"/>
  <c r="AC192" i="22"/>
  <c r="AC192" i="18"/>
  <c r="AC194" i="22"/>
  <c r="AC194" i="18"/>
  <c r="AC196" i="22"/>
  <c r="AC196" i="18"/>
  <c r="AC198" i="22"/>
  <c r="AC198" i="18"/>
  <c r="AC200" i="22"/>
  <c r="AC200" i="18"/>
  <c r="AC202" i="22"/>
  <c r="AC202" i="18"/>
  <c r="AC204" i="22"/>
  <c r="AC204" i="18"/>
  <c r="AC206" i="22"/>
  <c r="AC206" i="18"/>
  <c r="AC208" i="22"/>
  <c r="AC208" i="18"/>
  <c r="AC210" i="22"/>
  <c r="AC210" i="18"/>
  <c r="AC212" i="22"/>
  <c r="AC212" i="18"/>
  <c r="AC214" i="22"/>
  <c r="AC214" i="18"/>
  <c r="AC216" i="22"/>
  <c r="AC216" i="18"/>
  <c r="AC218" i="22"/>
  <c r="AC218" i="18"/>
  <c r="AC220" i="22"/>
  <c r="AC220" i="18"/>
  <c r="AC222" i="22"/>
  <c r="AC222" i="18"/>
  <c r="AC224" i="22"/>
  <c r="AC224" i="18"/>
  <c r="AC226" i="22"/>
  <c r="AC226" i="18"/>
  <c r="AC228" i="22"/>
  <c r="AC228" i="18"/>
  <c r="AC230" i="22"/>
  <c r="AC230" i="18"/>
  <c r="AC232" i="22"/>
  <c r="AC232" i="18"/>
  <c r="AC234" i="22"/>
  <c r="AC234" i="18"/>
  <c r="AC236" i="22"/>
  <c r="AC236" i="18"/>
  <c r="AC238" i="22"/>
  <c r="AC238" i="18"/>
  <c r="AC240" i="22"/>
  <c r="AC240" i="18"/>
  <c r="AC242" i="22"/>
  <c r="AC242" i="18"/>
  <c r="AC244" i="22"/>
  <c r="AC244" i="18"/>
  <c r="AC246" i="22"/>
  <c r="AC246" i="18"/>
  <c r="AC248" i="22"/>
  <c r="AC248" i="18"/>
  <c r="AC250" i="22"/>
  <c r="AC250" i="18"/>
  <c r="AC290" i="22"/>
  <c r="AC290" i="18"/>
  <c r="AC292" i="22"/>
  <c r="AC292" i="18"/>
  <c r="AC294" i="22"/>
  <c r="AC294" i="18"/>
  <c r="AC296" i="22"/>
  <c r="AC296" i="18"/>
  <c r="AC298" i="22"/>
  <c r="AC298" i="18"/>
  <c r="AC300" i="22"/>
  <c r="AC300" i="18"/>
  <c r="AC302" i="22"/>
  <c r="AC302" i="18"/>
  <c r="AD4" i="22"/>
  <c r="AD4" i="18"/>
  <c r="AD6" i="22"/>
  <c r="AD6" i="18"/>
  <c r="AD8" i="22"/>
  <c r="AD8" i="18"/>
  <c r="AD10" i="22"/>
  <c r="AD10" i="18"/>
  <c r="AD12" i="22"/>
  <c r="AD12" i="18"/>
  <c r="AD14" i="22"/>
  <c r="AD14" i="18"/>
  <c r="AD16" i="22"/>
  <c r="AD16" i="18"/>
  <c r="AD18" i="22"/>
  <c r="AD18" i="18"/>
  <c r="AD20" i="22"/>
  <c r="AD20" i="18"/>
  <c r="AD22" i="22"/>
  <c r="AD22" i="18"/>
  <c r="AD24" i="22"/>
  <c r="AD24" i="18"/>
  <c r="AD26" i="22"/>
  <c r="AD26" i="18"/>
  <c r="AD28" i="22"/>
  <c r="AD28" i="18"/>
  <c r="AD30" i="22"/>
  <c r="AD30" i="18"/>
  <c r="AD32" i="22"/>
  <c r="AD32" i="18"/>
  <c r="AD34" i="22"/>
  <c r="AD34" i="18"/>
  <c r="AD36" i="22"/>
  <c r="AD36" i="18"/>
  <c r="AD38" i="22"/>
  <c r="AD38" i="18"/>
  <c r="AD40" i="22"/>
  <c r="AD40" i="18"/>
  <c r="AD42" i="22"/>
  <c r="AD42" i="18"/>
  <c r="AD44" i="22"/>
  <c r="AD44" i="18"/>
  <c r="AD46" i="22"/>
  <c r="AD46" i="18"/>
  <c r="AD48" i="22"/>
  <c r="AD48" i="18"/>
  <c r="AD50" i="22"/>
  <c r="AD50" i="18"/>
  <c r="AD52" i="22"/>
  <c r="AD52" i="18"/>
  <c r="AD54" i="22"/>
  <c r="AD54" i="18"/>
  <c r="AD56" i="22"/>
  <c r="AD56" i="18"/>
  <c r="AD58" i="22"/>
  <c r="AD58" i="18"/>
  <c r="AD60" i="22"/>
  <c r="AD60" i="18"/>
  <c r="AD62" i="22"/>
  <c r="AD62" i="18"/>
  <c r="AD64" i="22"/>
  <c r="AD64" i="18"/>
  <c r="AD66" i="22"/>
  <c r="AD66" i="18"/>
  <c r="AD68" i="22"/>
  <c r="AD68" i="18"/>
  <c r="AD70" i="22"/>
  <c r="AD70" i="18"/>
  <c r="AD72" i="22"/>
  <c r="AD72" i="18"/>
  <c r="AD74" i="22"/>
  <c r="AD74" i="18"/>
  <c r="AD76" i="22"/>
  <c r="AD76" i="18"/>
  <c r="AD78" i="22"/>
  <c r="AD78" i="18"/>
  <c r="AD80" i="22"/>
  <c r="AD80" i="18"/>
  <c r="AD82" i="22"/>
  <c r="AD82" i="18"/>
  <c r="AD84" i="22"/>
  <c r="AD84" i="18"/>
  <c r="AD86" i="22"/>
  <c r="AD86" i="18"/>
  <c r="AD88" i="22"/>
  <c r="AD88" i="18"/>
  <c r="AD90" i="22"/>
  <c r="AD90" i="18"/>
  <c r="AD92" i="22"/>
  <c r="AD92" i="18"/>
  <c r="AD94" i="22"/>
  <c r="AD94" i="18"/>
  <c r="AD96" i="22"/>
  <c r="AD96" i="18"/>
  <c r="AD98" i="22"/>
  <c r="AD98" i="18"/>
  <c r="AD100" i="22"/>
  <c r="AD100" i="18"/>
  <c r="AD102" i="22"/>
  <c r="AD102" i="18"/>
  <c r="AD104" i="22"/>
  <c r="AD104" i="18"/>
  <c r="AD106" i="22"/>
  <c r="AD106" i="18"/>
  <c r="AD108" i="22"/>
  <c r="AD108" i="18"/>
  <c r="AD110" i="22"/>
  <c r="AD110" i="18"/>
  <c r="AD112" i="22"/>
  <c r="AD112" i="18"/>
  <c r="AD114" i="22"/>
  <c r="AD114" i="18"/>
  <c r="AD116" i="22"/>
  <c r="AD116" i="18"/>
  <c r="AD118" i="22"/>
  <c r="AD118" i="18"/>
  <c r="AD120" i="22"/>
  <c r="AD120" i="18"/>
  <c r="AD122" i="22"/>
  <c r="AD122" i="18"/>
  <c r="AD124" i="22"/>
  <c r="AD124" i="18"/>
  <c r="AD126" i="22"/>
  <c r="AD126" i="18"/>
  <c r="AD128" i="22"/>
  <c r="AD128" i="18"/>
  <c r="AD130" i="22"/>
  <c r="AD130" i="18"/>
  <c r="AD132" i="22"/>
  <c r="AD132" i="18"/>
  <c r="AD134" i="22"/>
  <c r="AD134" i="18"/>
  <c r="AD136" i="22"/>
  <c r="AD136" i="18"/>
  <c r="AD138" i="22"/>
  <c r="AD138" i="18"/>
  <c r="AD140" i="22"/>
  <c r="AD140" i="18"/>
  <c r="AD142" i="22"/>
  <c r="AD142" i="18"/>
  <c r="AD144" i="22"/>
  <c r="AD144" i="18"/>
  <c r="AD146" i="22"/>
  <c r="AD146" i="18"/>
  <c r="AD148" i="22"/>
  <c r="AD148" i="18"/>
  <c r="AD150" i="22"/>
  <c r="AD150" i="18"/>
  <c r="AD152" i="22"/>
  <c r="AD152" i="18"/>
  <c r="AD154" i="22"/>
  <c r="AD154" i="18"/>
  <c r="AD156" i="22"/>
  <c r="AD156" i="18"/>
  <c r="AD158" i="22"/>
  <c r="AD158" i="18"/>
  <c r="AD160" i="22"/>
  <c r="AD160" i="18"/>
  <c r="AD162" i="22"/>
  <c r="AD162" i="18"/>
  <c r="AD164" i="22"/>
  <c r="AD164" i="18"/>
  <c r="AD166" i="22"/>
  <c r="AD166" i="18"/>
  <c r="AD168" i="22"/>
  <c r="AD168" i="18"/>
  <c r="AD170" i="22"/>
  <c r="AD170" i="18"/>
  <c r="AD172" i="22"/>
  <c r="AD172" i="18"/>
  <c r="AD174" i="22"/>
  <c r="AD174" i="18"/>
  <c r="AD176" i="22"/>
  <c r="AD176" i="18"/>
  <c r="AD178" i="22"/>
  <c r="AD178" i="18"/>
  <c r="AD180" i="22"/>
  <c r="AD180" i="18"/>
  <c r="AD182" i="22"/>
  <c r="AD182" i="18"/>
  <c r="AD184" i="22"/>
  <c r="AD184" i="18"/>
  <c r="AD186" i="22"/>
  <c r="AD186" i="18"/>
  <c r="AD188" i="22"/>
  <c r="AD188" i="18"/>
  <c r="AD190" i="22"/>
  <c r="AD190" i="18"/>
  <c r="AD192" i="22"/>
  <c r="AD192" i="18"/>
  <c r="AD194" i="22"/>
  <c r="AD194" i="18"/>
  <c r="AD196" i="22"/>
  <c r="AD196" i="18"/>
  <c r="AD198" i="22"/>
  <c r="AD198" i="18"/>
  <c r="AD200" i="22"/>
  <c r="AD200" i="18"/>
  <c r="AD202" i="22"/>
  <c r="AD202" i="18"/>
  <c r="AD204" i="22"/>
  <c r="AD204" i="18"/>
  <c r="AD206" i="22"/>
  <c r="AD206" i="18"/>
  <c r="AD208" i="22"/>
  <c r="AD208" i="18"/>
  <c r="AD210" i="22"/>
  <c r="AD210" i="18"/>
  <c r="AD212" i="22"/>
  <c r="AD212" i="18"/>
  <c r="AD214" i="22"/>
  <c r="AD214" i="18"/>
  <c r="AD216" i="22"/>
  <c r="AD216" i="18"/>
  <c r="AD218" i="22"/>
  <c r="AD218" i="18"/>
  <c r="AD220" i="22"/>
  <c r="AD220" i="18"/>
  <c r="AD222" i="22"/>
  <c r="AD222" i="18"/>
  <c r="AD224" i="22"/>
  <c r="AD224" i="18"/>
  <c r="AD226" i="22"/>
  <c r="AD226" i="18"/>
  <c r="AD228" i="22"/>
  <c r="AD228" i="18"/>
  <c r="AD230" i="22"/>
  <c r="AD230" i="18"/>
  <c r="AD232" i="22"/>
  <c r="AD232" i="18"/>
  <c r="AD234" i="22"/>
  <c r="AD234" i="18"/>
  <c r="AD236" i="22"/>
  <c r="AD236" i="18"/>
  <c r="AD238" i="22"/>
  <c r="AD238" i="18"/>
  <c r="AD240" i="22"/>
  <c r="AD240" i="18"/>
  <c r="AD242" i="22"/>
  <c r="AD242" i="18"/>
  <c r="AD244" i="22"/>
  <c r="AD244" i="18"/>
  <c r="AD246" i="22"/>
  <c r="AD246" i="18"/>
  <c r="AD248" i="22"/>
  <c r="AD248" i="18"/>
  <c r="AD250" i="22"/>
  <c r="AD250" i="18"/>
  <c r="AD290" i="22"/>
  <c r="AD290" i="18"/>
  <c r="AD292" i="22"/>
  <c r="AD292" i="18"/>
  <c r="AD294" i="22"/>
  <c r="AD294" i="18"/>
  <c r="AD296" i="22"/>
  <c r="AD296" i="18"/>
  <c r="AD298" i="22"/>
  <c r="AD298" i="18"/>
  <c r="AD300" i="22"/>
  <c r="AD300" i="18"/>
  <c r="AD302" i="22"/>
  <c r="AD302" i="18"/>
  <c r="AF3" i="21"/>
  <c r="K2" i="20"/>
  <c r="AJ3" i="21"/>
  <c r="O2" i="20"/>
  <c r="AN3" i="21"/>
  <c r="S2" i="20"/>
  <c r="AR3" i="21"/>
  <c r="AV3" i="21"/>
  <c r="AZ3" i="21"/>
  <c r="AK3" i="13"/>
  <c r="AF4" i="13"/>
  <c r="AG4" i="20"/>
  <c r="AJ4" i="20"/>
  <c r="AE5" i="13"/>
  <c r="AI5" i="13"/>
  <c r="AH6" i="13"/>
  <c r="AM6" i="20"/>
  <c r="AK7" i="13"/>
  <c r="AG8" i="20"/>
  <c r="AJ8" i="20"/>
  <c r="AE9" i="13"/>
  <c r="AI9" i="13"/>
  <c r="AJ9" i="13" s="1"/>
  <c r="AH10" i="13"/>
  <c r="AM10" i="20"/>
  <c r="AK11" i="13"/>
  <c r="AF12" i="13"/>
  <c r="AG12" i="20"/>
  <c r="AJ12" i="20"/>
  <c r="AE13" i="13"/>
  <c r="AI13" i="13"/>
  <c r="AH14" i="13"/>
  <c r="AM14" i="20"/>
  <c r="AK15" i="13"/>
  <c r="AG16" i="20"/>
  <c r="AJ16" i="20"/>
  <c r="AE17" i="13"/>
  <c r="AI17" i="13"/>
  <c r="AH18" i="13"/>
  <c r="AM17" i="20"/>
  <c r="AK19" i="13"/>
  <c r="AF20" i="13"/>
  <c r="AG19" i="20"/>
  <c r="AJ19" i="20"/>
  <c r="AE21" i="13"/>
  <c r="AI21" i="13"/>
  <c r="AH22" i="13"/>
  <c r="AM21" i="20"/>
  <c r="AK23" i="13"/>
  <c r="AF24" i="13"/>
  <c r="AG23" i="20"/>
  <c r="AJ23" i="20"/>
  <c r="AE25" i="13"/>
  <c r="AI25" i="13"/>
  <c r="AG4" i="21"/>
  <c r="L24" i="20"/>
  <c r="AK4" i="21"/>
  <c r="P24" i="20"/>
  <c r="AO4" i="21"/>
  <c r="T24" i="20"/>
  <c r="AS4" i="21"/>
  <c r="AW4" i="21"/>
  <c r="BA4" i="21"/>
  <c r="AL26" i="13"/>
  <c r="AM25" i="20"/>
  <c r="AK27" i="13"/>
  <c r="AF28" i="13"/>
  <c r="AG27" i="20"/>
  <c r="AJ27" i="20"/>
  <c r="AE29" i="13"/>
  <c r="AI29" i="13"/>
  <c r="AH30" i="13"/>
  <c r="AM29" i="20"/>
  <c r="AK31" i="13"/>
  <c r="AG31" i="20"/>
  <c r="AJ31" i="20"/>
  <c r="AE33" i="13"/>
  <c r="AI33" i="13"/>
  <c r="AH34" i="13"/>
  <c r="AM33" i="20"/>
  <c r="AK35" i="13"/>
  <c r="AE37" i="13"/>
  <c r="AI37" i="13"/>
  <c r="AH38" i="13"/>
  <c r="AM36" i="20"/>
  <c r="AK39" i="13"/>
  <c r="AF40" i="13"/>
  <c r="AG38" i="20"/>
  <c r="AJ38" i="20"/>
  <c r="AE41" i="13"/>
  <c r="AI41" i="13"/>
  <c r="AJ41" i="13" s="1"/>
  <c r="AH42" i="13"/>
  <c r="AM40" i="20"/>
  <c r="AK43" i="13"/>
  <c r="AE45" i="13"/>
  <c r="AI45" i="13"/>
  <c r="AH46" i="13"/>
  <c r="AM43" i="20"/>
  <c r="AK47" i="13"/>
  <c r="AF48" i="13"/>
  <c r="AG45" i="20"/>
  <c r="AJ45" i="20"/>
  <c r="AE49" i="13"/>
  <c r="AI49" i="13"/>
  <c r="AH50" i="13"/>
  <c r="AM47" i="20"/>
  <c r="AK51" i="13"/>
  <c r="AF52" i="13"/>
  <c r="AG52" i="13" s="1"/>
  <c r="AG49" i="20"/>
  <c r="AJ49" i="20"/>
  <c r="AE53" i="13"/>
  <c r="AH54" i="13"/>
  <c r="AM51" i="20"/>
  <c r="AK55" i="13"/>
  <c r="AG53" i="20"/>
  <c r="AJ53" i="20"/>
  <c r="AE57" i="13"/>
  <c r="AH58" i="13"/>
  <c r="AF5" i="21"/>
  <c r="AJ5" i="21"/>
  <c r="AN5" i="21"/>
  <c r="AR5" i="21"/>
  <c r="AV5" i="21"/>
  <c r="AZ5" i="21"/>
  <c r="AK59" i="13"/>
  <c r="AG56" i="20"/>
  <c r="AJ56" i="20"/>
  <c r="AE61" i="13"/>
  <c r="AH62" i="13"/>
  <c r="AM58" i="20"/>
  <c r="AK63" i="13"/>
  <c r="AG60" i="20"/>
  <c r="AJ60" i="20"/>
  <c r="AE65" i="13"/>
  <c r="AH66" i="13"/>
  <c r="AM62" i="20"/>
  <c r="AK67" i="13"/>
  <c r="AG64" i="20"/>
  <c r="AJ64" i="20"/>
  <c r="AE69" i="13"/>
  <c r="AH70" i="13"/>
  <c r="AM66" i="20"/>
  <c r="AK71" i="13"/>
  <c r="AG68" i="20"/>
  <c r="AJ68" i="20"/>
  <c r="AE73" i="13"/>
  <c r="AH74" i="13"/>
  <c r="AM70" i="20"/>
  <c r="AK75" i="13"/>
  <c r="AF76" i="13"/>
  <c r="AG72" i="20"/>
  <c r="AJ72" i="20"/>
  <c r="AE77" i="13"/>
  <c r="AG6" i="21"/>
  <c r="L73" i="20"/>
  <c r="AK6" i="21"/>
  <c r="P73" i="20"/>
  <c r="AO6" i="21"/>
  <c r="T73" i="20"/>
  <c r="AS6" i="21"/>
  <c r="AW6" i="21"/>
  <c r="BA6" i="21"/>
  <c r="AL78" i="13"/>
  <c r="AM74" i="20"/>
  <c r="AK79" i="13"/>
  <c r="AF80" i="13"/>
  <c r="AG76" i="20"/>
  <c r="AJ76" i="20"/>
  <c r="AE81" i="13"/>
  <c r="AH82" i="13"/>
  <c r="AJ82" i="13" s="1"/>
  <c r="AM78" i="20"/>
  <c r="AK83" i="13"/>
  <c r="AF84" i="13"/>
  <c r="AG80" i="20"/>
  <c r="AJ80" i="20"/>
  <c r="AE85" i="13"/>
  <c r="AH86" i="13"/>
  <c r="AJ86" i="13" s="1"/>
  <c r="AM82" i="20"/>
  <c r="AK87" i="13"/>
  <c r="AG84" i="20"/>
  <c r="AJ84" i="20"/>
  <c r="AE89" i="13"/>
  <c r="AG7" i="21"/>
  <c r="L85" i="20"/>
  <c r="AK7" i="21"/>
  <c r="P85" i="20"/>
  <c r="AO7" i="21"/>
  <c r="T85" i="20"/>
  <c r="AS7" i="21"/>
  <c r="AW7" i="21"/>
  <c r="BA7" i="21"/>
  <c r="AL90" i="13"/>
  <c r="AM86" i="20"/>
  <c r="AK91" i="13"/>
  <c r="AE93" i="13"/>
  <c r="AH94" i="13"/>
  <c r="AM88" i="20"/>
  <c r="AK95" i="13"/>
  <c r="AD8" i="21"/>
  <c r="I90" i="20"/>
  <c r="AH8" i="21"/>
  <c r="M90" i="20"/>
  <c r="AL8" i="21"/>
  <c r="Q90" i="20"/>
  <c r="AP8" i="21"/>
  <c r="AT8" i="21"/>
  <c r="AX8" i="21"/>
  <c r="AE97" i="13"/>
  <c r="AI97" i="13"/>
  <c r="AH98" i="13"/>
  <c r="AJ98" i="13" s="1"/>
  <c r="AM92" i="20"/>
  <c r="AK99" i="13"/>
  <c r="AG94" i="20"/>
  <c r="AJ94" i="20"/>
  <c r="AE101" i="13"/>
  <c r="AH102" i="13"/>
  <c r="AM96" i="20"/>
  <c r="AK103" i="13"/>
  <c r="AG98" i="20"/>
  <c r="AJ98" i="20"/>
  <c r="AE105" i="13"/>
  <c r="AH106" i="13"/>
  <c r="AM100" i="20"/>
  <c r="AK107" i="13"/>
  <c r="AE9" i="21"/>
  <c r="AI9" i="21"/>
  <c r="AM9" i="21"/>
  <c r="AQ9" i="21"/>
  <c r="AU9" i="21"/>
  <c r="AY9" i="21"/>
  <c r="AF108" i="13"/>
  <c r="I101" i="20"/>
  <c r="AH109" i="13"/>
  <c r="AE109" i="13"/>
  <c r="AF110" i="13"/>
  <c r="AM103" i="20"/>
  <c r="AH111" i="13"/>
  <c r="AF113" i="13"/>
  <c r="AK113" i="13"/>
  <c r="AH114" i="13"/>
  <c r="AI116" i="13"/>
  <c r="AK116" i="13"/>
  <c r="AM109" i="20"/>
  <c r="AL117" i="13"/>
  <c r="AG10" i="21"/>
  <c r="L110" i="20"/>
  <c r="AK10" i="21"/>
  <c r="P110" i="20"/>
  <c r="AO10" i="21"/>
  <c r="T110" i="20"/>
  <c r="AS10" i="21"/>
  <c r="AW10" i="21"/>
  <c r="BA10" i="21"/>
  <c r="I111" i="20"/>
  <c r="AH119" i="13"/>
  <c r="AF119" i="13"/>
  <c r="AE119" i="13"/>
  <c r="AK121" i="13"/>
  <c r="AM115" i="20"/>
  <c r="AL123" i="13"/>
  <c r="AI123" i="13"/>
  <c r="AH124" i="13"/>
  <c r="AI126" i="13"/>
  <c r="I119" i="20"/>
  <c r="AH127" i="13"/>
  <c r="AF127" i="13"/>
  <c r="AE127" i="13"/>
  <c r="AK129" i="13"/>
  <c r="AM123" i="20"/>
  <c r="AL131" i="13"/>
  <c r="AI131" i="13"/>
  <c r="AH132" i="13"/>
  <c r="AJ132" i="13" s="1"/>
  <c r="AI134" i="13"/>
  <c r="AD11" i="21"/>
  <c r="I127" i="20"/>
  <c r="AH135" i="13"/>
  <c r="AH11" i="21"/>
  <c r="M127" i="20"/>
  <c r="AL11" i="21"/>
  <c r="Q127" i="20"/>
  <c r="AP11" i="21"/>
  <c r="AF135" i="13"/>
  <c r="AT11" i="21"/>
  <c r="AX11" i="21"/>
  <c r="AE135" i="13"/>
  <c r="AK137" i="13"/>
  <c r="AM131" i="20"/>
  <c r="AL139" i="13"/>
  <c r="AI139" i="13"/>
  <c r="AF140" i="13"/>
  <c r="AE12" i="21"/>
  <c r="J134" i="20"/>
  <c r="AH142" i="13"/>
  <c r="AI12" i="21"/>
  <c r="N134" i="20"/>
  <c r="AM12" i="21"/>
  <c r="R134" i="20"/>
  <c r="AQ12" i="21"/>
  <c r="AU12" i="21"/>
  <c r="AY12" i="21"/>
  <c r="AI144" i="13"/>
  <c r="AH144" i="13"/>
  <c r="AI146" i="13"/>
  <c r="AL147" i="13"/>
  <c r="AK149" i="13"/>
  <c r="AL150" i="13"/>
  <c r="AI151" i="13"/>
  <c r="AF153" i="13"/>
  <c r="I145" i="20"/>
  <c r="AH155" i="13"/>
  <c r="AE155" i="13"/>
  <c r="AF156" i="13"/>
  <c r="AH158" i="13"/>
  <c r="AI160" i="13"/>
  <c r="AH160" i="13"/>
  <c r="AI162" i="13"/>
  <c r="AL163" i="13"/>
  <c r="AK165" i="13"/>
  <c r="AL166" i="13"/>
  <c r="AI167" i="13"/>
  <c r="AF169" i="13"/>
  <c r="AH171" i="13"/>
  <c r="AE171" i="13"/>
  <c r="AF172" i="13"/>
  <c r="AH174" i="13"/>
  <c r="AI176" i="13"/>
  <c r="AH176" i="13"/>
  <c r="AI178" i="13"/>
  <c r="AL179" i="13"/>
  <c r="AK181" i="13"/>
  <c r="AL182" i="13"/>
  <c r="AI183" i="13"/>
  <c r="AF185" i="13"/>
  <c r="AH187" i="13"/>
  <c r="AE187" i="13"/>
  <c r="AF188" i="13"/>
  <c r="AH190" i="13"/>
  <c r="AI192" i="13"/>
  <c r="AH192" i="13"/>
  <c r="AI194" i="13"/>
  <c r="AL195" i="13"/>
  <c r="AK197" i="13"/>
  <c r="AL198" i="13"/>
  <c r="AI199" i="13"/>
  <c r="AF201" i="13"/>
  <c r="AH203" i="13"/>
  <c r="AE203" i="13"/>
  <c r="AF204" i="13"/>
  <c r="AH206" i="13"/>
  <c r="AJ206" i="13" s="1"/>
  <c r="AI208" i="13"/>
  <c r="AH208" i="13"/>
  <c r="AL211" i="13"/>
  <c r="AK213" i="13"/>
  <c r="AL214" i="13"/>
  <c r="AI215" i="13"/>
  <c r="AF217" i="13"/>
  <c r="AH219" i="13"/>
  <c r="AE219" i="13"/>
  <c r="AF220" i="13"/>
  <c r="AH222" i="13"/>
  <c r="AI224" i="13"/>
  <c r="AH224" i="13"/>
  <c r="AI226" i="13"/>
  <c r="AL227" i="13"/>
  <c r="AK229" i="13"/>
  <c r="AL230" i="13"/>
  <c r="AI231" i="13"/>
  <c r="AF233" i="13"/>
  <c r="AH235" i="13"/>
  <c r="AE235" i="13"/>
  <c r="AF236" i="13"/>
  <c r="AH238" i="13"/>
  <c r="AI240" i="13"/>
  <c r="AH240" i="13"/>
  <c r="AI242" i="13"/>
  <c r="AL243" i="13"/>
  <c r="AK245" i="13"/>
  <c r="AL246" i="13"/>
  <c r="AI247" i="13"/>
  <c r="AF249" i="13"/>
  <c r="AH251" i="13"/>
  <c r="AE251" i="13"/>
  <c r="J157" i="20"/>
  <c r="AH254" i="13"/>
  <c r="AI256" i="13"/>
  <c r="AH256" i="13"/>
  <c r="AI258" i="13"/>
  <c r="AL259" i="13"/>
  <c r="AK261" i="13"/>
  <c r="AL262" i="13"/>
  <c r="AI263" i="13"/>
  <c r="AF265" i="13"/>
  <c r="AD20" i="21"/>
  <c r="I168" i="20"/>
  <c r="AH267" i="13"/>
  <c r="AH20" i="21"/>
  <c r="M168" i="20"/>
  <c r="AL20" i="21"/>
  <c r="Q168" i="20"/>
  <c r="AP20" i="21"/>
  <c r="AF267" i="13"/>
  <c r="AE267" i="13"/>
  <c r="AF268" i="13"/>
  <c r="J171" i="20"/>
  <c r="AG171" i="20" s="1"/>
  <c r="AH270" i="13"/>
  <c r="AI272" i="13"/>
  <c r="AH272" i="13"/>
  <c r="AF21" i="21"/>
  <c r="K174" i="20"/>
  <c r="AJ21" i="21"/>
  <c r="O174" i="20"/>
  <c r="AN21" i="21"/>
  <c r="S174" i="20"/>
  <c r="AR21" i="21"/>
  <c r="AV21" i="21"/>
  <c r="AL273" i="13"/>
  <c r="AZ21" i="21"/>
  <c r="AI274" i="13"/>
  <c r="AL275" i="13"/>
  <c r="AK277" i="13"/>
  <c r="AL278" i="13"/>
  <c r="AI279" i="13"/>
  <c r="AF281" i="13"/>
  <c r="I184" i="20"/>
  <c r="AH283" i="13"/>
  <c r="AE283" i="13"/>
  <c r="AF284" i="13"/>
  <c r="J187" i="20"/>
  <c r="AJ187" i="20" s="1"/>
  <c r="AH286" i="13"/>
  <c r="AI288" i="13"/>
  <c r="AH288" i="13"/>
  <c r="AL291" i="13"/>
  <c r="AK293" i="13"/>
  <c r="AL294" i="13"/>
  <c r="AI295" i="13"/>
  <c r="AF297" i="13"/>
  <c r="M588" i="16"/>
  <c r="AE3" i="21"/>
  <c r="J2" i="20"/>
  <c r="AM3" i="21"/>
  <c r="R2" i="20"/>
  <c r="AH5" i="13"/>
  <c r="AK6" i="13"/>
  <c r="AJ7" i="20"/>
  <c r="AG7" i="20"/>
  <c r="AJ11" i="20"/>
  <c r="AG11" i="20"/>
  <c r="AH13" i="13"/>
  <c r="AK14" i="13"/>
  <c r="AJ15" i="20"/>
  <c r="AG15" i="20"/>
  <c r="AE16" i="13"/>
  <c r="AH17" i="13"/>
  <c r="AK18" i="13"/>
  <c r="AJ18" i="20"/>
  <c r="AG18" i="20"/>
  <c r="AK22" i="13"/>
  <c r="AF4" i="21"/>
  <c r="K24" i="20"/>
  <c r="AJ4" i="21"/>
  <c r="O24" i="20"/>
  <c r="AN4" i="21"/>
  <c r="S24" i="20"/>
  <c r="AJ26" i="20"/>
  <c r="AG26" i="20"/>
  <c r="AE28" i="13"/>
  <c r="AH29" i="13"/>
  <c r="AK30" i="13"/>
  <c r="AE32" i="13"/>
  <c r="AK34" i="13"/>
  <c r="AE36" i="13"/>
  <c r="AH37" i="13"/>
  <c r="AK38" i="13"/>
  <c r="AJ37" i="20"/>
  <c r="AG37" i="20"/>
  <c r="AH45" i="13"/>
  <c r="AK50" i="13"/>
  <c r="AJ48" i="20"/>
  <c r="AG48" i="20"/>
  <c r="AH53" i="13"/>
  <c r="AJ53" i="13" s="1"/>
  <c r="AK54" i="13"/>
  <c r="AJ52" i="20"/>
  <c r="AG52" i="20"/>
  <c r="AE56" i="13"/>
  <c r="AH57" i="13"/>
  <c r="AE5" i="21"/>
  <c r="AI5" i="21"/>
  <c r="AJ55" i="20"/>
  <c r="AG55" i="20"/>
  <c r="AE60" i="13"/>
  <c r="AK62" i="13"/>
  <c r="AE64" i="13"/>
  <c r="AK66" i="13"/>
  <c r="AJ63" i="20"/>
  <c r="AG63" i="20"/>
  <c r="AE68" i="13"/>
  <c r="AH69" i="13"/>
  <c r="AJ69" i="13" s="1"/>
  <c r="AE72" i="13"/>
  <c r="AK74" i="13"/>
  <c r="AJ71" i="20"/>
  <c r="AG71" i="20"/>
  <c r="AK78" i="13"/>
  <c r="AJ75" i="20"/>
  <c r="AG75" i="20"/>
  <c r="AE80" i="13"/>
  <c r="AH81" i="13"/>
  <c r="AK82" i="13"/>
  <c r="AJ79" i="20"/>
  <c r="AG79" i="20"/>
  <c r="AH85" i="13"/>
  <c r="AK86" i="13"/>
  <c r="AE88" i="13"/>
  <c r="AJ7" i="21"/>
  <c r="O85" i="20"/>
  <c r="AN7" i="21"/>
  <c r="S85" i="20"/>
  <c r="AK90" i="13"/>
  <c r="AJ87" i="20"/>
  <c r="AG87" i="20"/>
  <c r="AE92" i="13"/>
  <c r="AH93" i="13"/>
  <c r="AE96" i="13"/>
  <c r="AL97" i="13"/>
  <c r="AE100" i="13"/>
  <c r="AJ97" i="20"/>
  <c r="AG97" i="20"/>
  <c r="AE104" i="13"/>
  <c r="AH9" i="21"/>
  <c r="AL9" i="21"/>
  <c r="AI108" i="13"/>
  <c r="AE110" i="13"/>
  <c r="AH112" i="13"/>
  <c r="AH115" i="13"/>
  <c r="AH122" i="13"/>
  <c r="I117" i="20"/>
  <c r="AH125" i="13"/>
  <c r="AE125" i="13"/>
  <c r="I125" i="20"/>
  <c r="AH133" i="13"/>
  <c r="AJ13" i="21"/>
  <c r="O147" i="20"/>
  <c r="AN13" i="21"/>
  <c r="S147" i="20"/>
  <c r="AD14" i="21"/>
  <c r="AH167" i="13"/>
  <c r="AL14" i="21"/>
  <c r="AE167" i="13"/>
  <c r="AH183" i="13"/>
  <c r="AF15" i="21"/>
  <c r="AJ15" i="21"/>
  <c r="AH215" i="13"/>
  <c r="AE215" i="13"/>
  <c r="AH231" i="13"/>
  <c r="AE231" i="13"/>
  <c r="AH234" i="13"/>
  <c r="AH247" i="13"/>
  <c r="I164" i="20"/>
  <c r="AH263" i="13"/>
  <c r="J167" i="20"/>
  <c r="AJ167" i="20" s="1"/>
  <c r="AH266" i="13"/>
  <c r="I180" i="20"/>
  <c r="AH279" i="13"/>
  <c r="AE279" i="13"/>
  <c r="AG3" i="21"/>
  <c r="L2" i="20"/>
  <c r="AK3" i="21"/>
  <c r="P2" i="20"/>
  <c r="AO3" i="21"/>
  <c r="T2" i="20"/>
  <c r="AS3" i="21"/>
  <c r="AW3" i="21"/>
  <c r="BA3" i="21"/>
  <c r="AL3" i="13"/>
  <c r="AM3" i="20"/>
  <c r="AK4" i="13"/>
  <c r="AG5" i="20"/>
  <c r="AJ5" i="20"/>
  <c r="AE6" i="13"/>
  <c r="AH7" i="13"/>
  <c r="AM7" i="20"/>
  <c r="AK8" i="13"/>
  <c r="AG9" i="20"/>
  <c r="AJ9" i="20"/>
  <c r="AE10" i="13"/>
  <c r="AH11" i="13"/>
  <c r="AM11" i="20"/>
  <c r="AK12" i="13"/>
  <c r="AG13" i="20"/>
  <c r="AJ13" i="20"/>
  <c r="AE14" i="13"/>
  <c r="AH15" i="13"/>
  <c r="AM15" i="20"/>
  <c r="AK16" i="13"/>
  <c r="AE18" i="13"/>
  <c r="AH19" i="13"/>
  <c r="AM18" i="20"/>
  <c r="AK20" i="13"/>
  <c r="AG20" i="20"/>
  <c r="AJ20" i="20"/>
  <c r="AE22" i="13"/>
  <c r="AH23" i="13"/>
  <c r="AM22" i="20"/>
  <c r="AK24" i="13"/>
  <c r="AD4" i="21"/>
  <c r="I24" i="20"/>
  <c r="AH4" i="21"/>
  <c r="M24" i="20"/>
  <c r="AL4" i="21"/>
  <c r="Q24" i="20"/>
  <c r="AP4" i="21"/>
  <c r="AT4" i="21"/>
  <c r="AX4" i="21"/>
  <c r="AE26" i="13"/>
  <c r="AI26" i="13"/>
  <c r="AH27" i="13"/>
  <c r="AJ27" i="13" s="1"/>
  <c r="AM26" i="20"/>
  <c r="AK28" i="13"/>
  <c r="AG28" i="20"/>
  <c r="AJ28" i="20"/>
  <c r="AE30" i="13"/>
  <c r="AH31" i="13"/>
  <c r="AM30" i="20"/>
  <c r="AK32" i="13"/>
  <c r="AG32" i="20"/>
  <c r="AJ32" i="20"/>
  <c r="AE34" i="13"/>
  <c r="AH35" i="13"/>
  <c r="AM34" i="20"/>
  <c r="AK36" i="13"/>
  <c r="AG35" i="20"/>
  <c r="AJ35" i="20"/>
  <c r="AE38" i="13"/>
  <c r="AH39" i="13"/>
  <c r="AM37" i="20"/>
  <c r="AK40" i="13"/>
  <c r="AG39" i="20"/>
  <c r="AJ39" i="20"/>
  <c r="AE42" i="13"/>
  <c r="AH43" i="13"/>
  <c r="AM41" i="20"/>
  <c r="AK44" i="13"/>
  <c r="AG42" i="20"/>
  <c r="AJ42" i="20"/>
  <c r="AE46" i="13"/>
  <c r="AH47" i="13"/>
  <c r="AM44" i="20"/>
  <c r="AK48" i="13"/>
  <c r="AG46" i="20"/>
  <c r="AJ46" i="20"/>
  <c r="AE50" i="13"/>
  <c r="AH51" i="13"/>
  <c r="AM48" i="20"/>
  <c r="AK52" i="13"/>
  <c r="AG50" i="20"/>
  <c r="AJ50" i="20"/>
  <c r="AE54" i="13"/>
  <c r="AH55" i="13"/>
  <c r="AM52" i="20"/>
  <c r="AK56" i="13"/>
  <c r="AG54" i="20"/>
  <c r="AJ54" i="20"/>
  <c r="AE58" i="13"/>
  <c r="AG5" i="21"/>
  <c r="AK5" i="21"/>
  <c r="AO5" i="21"/>
  <c r="AS5" i="21"/>
  <c r="AW5" i="21"/>
  <c r="BA5" i="21"/>
  <c r="AL59" i="13"/>
  <c r="AM55" i="20"/>
  <c r="AK60" i="13"/>
  <c r="AG57" i="20"/>
  <c r="AJ57" i="20"/>
  <c r="AE62" i="13"/>
  <c r="AH63" i="13"/>
  <c r="AJ63" i="13" s="1"/>
  <c r="AM59" i="20"/>
  <c r="AK64" i="13"/>
  <c r="AG61" i="20"/>
  <c r="AJ61" i="20"/>
  <c r="AE66" i="13"/>
  <c r="AH67" i="13"/>
  <c r="AM63" i="20"/>
  <c r="AK68" i="13"/>
  <c r="AG65" i="20"/>
  <c r="AJ65" i="20"/>
  <c r="AE70" i="13"/>
  <c r="AH71" i="13"/>
  <c r="AM67" i="20"/>
  <c r="AK72" i="13"/>
  <c r="AG69" i="20"/>
  <c r="AJ69" i="20"/>
  <c r="AE74" i="13"/>
  <c r="AH75" i="13"/>
  <c r="AM71" i="20"/>
  <c r="AK76" i="13"/>
  <c r="AD6" i="21"/>
  <c r="I73" i="20"/>
  <c r="AH6" i="21"/>
  <c r="M73" i="20"/>
  <c r="AL6" i="21"/>
  <c r="Q73" i="20"/>
  <c r="AP6" i="21"/>
  <c r="AT6" i="21"/>
  <c r="AX6" i="21"/>
  <c r="AE78" i="13"/>
  <c r="AI78" i="13"/>
  <c r="AJ78" i="13" s="1"/>
  <c r="AH79" i="13"/>
  <c r="AM75" i="20"/>
  <c r="AK80" i="13"/>
  <c r="AG77" i="20"/>
  <c r="AJ77" i="20"/>
  <c r="AE82" i="13"/>
  <c r="AH83" i="13"/>
  <c r="AM79" i="20"/>
  <c r="AK84" i="13"/>
  <c r="AG81" i="20"/>
  <c r="AJ81" i="20"/>
  <c r="AE86" i="13"/>
  <c r="AH87" i="13"/>
  <c r="AM83" i="20"/>
  <c r="AK88" i="13"/>
  <c r="AD7" i="21"/>
  <c r="I85" i="20"/>
  <c r="AH7" i="21"/>
  <c r="M85" i="20"/>
  <c r="AL7" i="21"/>
  <c r="Q85" i="20"/>
  <c r="AP7" i="21"/>
  <c r="AT7" i="21"/>
  <c r="AX7" i="21"/>
  <c r="AE90" i="13"/>
  <c r="AI90" i="13"/>
  <c r="AH91" i="13"/>
  <c r="AJ91" i="13" s="1"/>
  <c r="AM87" i="20"/>
  <c r="AK92" i="13"/>
  <c r="AE94" i="13"/>
  <c r="AH95" i="13"/>
  <c r="AM89" i="20"/>
  <c r="AK96" i="13"/>
  <c r="AE8" i="21"/>
  <c r="J90" i="20"/>
  <c r="AI8" i="21"/>
  <c r="N90" i="20"/>
  <c r="AM8" i="21"/>
  <c r="R90" i="20"/>
  <c r="AQ8" i="21"/>
  <c r="AU8" i="21"/>
  <c r="AY8" i="21"/>
  <c r="AF97" i="13"/>
  <c r="AG91" i="20"/>
  <c r="AJ91" i="20"/>
  <c r="AE98" i="13"/>
  <c r="AH99" i="13"/>
  <c r="AM93" i="20"/>
  <c r="AK100" i="13"/>
  <c r="AG95" i="20"/>
  <c r="AJ95" i="20"/>
  <c r="AE102" i="13"/>
  <c r="AH103" i="13"/>
  <c r="AJ103" i="13" s="1"/>
  <c r="AM97" i="20"/>
  <c r="AK104" i="13"/>
  <c r="AG99" i="20"/>
  <c r="AJ99" i="20"/>
  <c r="AE106" i="13"/>
  <c r="AH107" i="13"/>
  <c r="AF9" i="21"/>
  <c r="AJ9" i="21"/>
  <c r="AN9" i="21"/>
  <c r="AR9" i="21"/>
  <c r="AV9" i="21"/>
  <c r="AZ9" i="21"/>
  <c r="AK108" i="13"/>
  <c r="AK109" i="13"/>
  <c r="AH110" i="13"/>
  <c r="AJ110" i="13" s="1"/>
  <c r="AI111" i="13"/>
  <c r="AI112" i="13"/>
  <c r="AK112" i="13"/>
  <c r="AM105" i="20"/>
  <c r="AL113" i="13"/>
  <c r="AG107" i="20"/>
  <c r="AJ107" i="20"/>
  <c r="AF115" i="13"/>
  <c r="AE115" i="13"/>
  <c r="AK115" i="13"/>
  <c r="AD10" i="21"/>
  <c r="I110" i="20"/>
  <c r="AH10" i="21"/>
  <c r="M110" i="20"/>
  <c r="AL10" i="21"/>
  <c r="Q110" i="20"/>
  <c r="AP10" i="21"/>
  <c r="AT10" i="21"/>
  <c r="AX10" i="21"/>
  <c r="AE118" i="13"/>
  <c r="AI120" i="13"/>
  <c r="I113" i="20"/>
  <c r="AH121" i="13"/>
  <c r="AF121" i="13"/>
  <c r="AE121" i="13"/>
  <c r="AK123" i="13"/>
  <c r="AM117" i="20"/>
  <c r="AL125" i="13"/>
  <c r="AI125" i="13"/>
  <c r="AH126" i="13"/>
  <c r="AI128" i="13"/>
  <c r="I121" i="20"/>
  <c r="AH129" i="13"/>
  <c r="AF129" i="13"/>
  <c r="AE129" i="13"/>
  <c r="AK131" i="13"/>
  <c r="AM125" i="20"/>
  <c r="AL133" i="13"/>
  <c r="AI133" i="13"/>
  <c r="AH134" i="13"/>
  <c r="AI136" i="13"/>
  <c r="I129" i="20"/>
  <c r="AH137" i="13"/>
  <c r="AF137" i="13"/>
  <c r="AE137" i="13"/>
  <c r="AK139" i="13"/>
  <c r="AF141" i="13"/>
  <c r="I135" i="20"/>
  <c r="AH143" i="13"/>
  <c r="AE143" i="13"/>
  <c r="AF144" i="13"/>
  <c r="J138" i="20"/>
  <c r="AG138" i="20" s="1"/>
  <c r="AH146" i="13"/>
  <c r="AI150" i="13"/>
  <c r="AL151" i="13"/>
  <c r="AK153" i="13"/>
  <c r="AL154" i="13"/>
  <c r="AI155" i="13"/>
  <c r="I148" i="20"/>
  <c r="AH159" i="13"/>
  <c r="AE159" i="13"/>
  <c r="AF160" i="13"/>
  <c r="J151" i="20"/>
  <c r="AG151" i="20" s="1"/>
  <c r="AH162" i="13"/>
  <c r="AI166" i="13"/>
  <c r="AK169" i="13"/>
  <c r="AL170" i="13"/>
  <c r="AI171" i="13"/>
  <c r="AF173" i="13"/>
  <c r="AH175" i="13"/>
  <c r="AJ175" i="13" s="1"/>
  <c r="AE175" i="13"/>
  <c r="AF176" i="13"/>
  <c r="AH178" i="13"/>
  <c r="AI182" i="13"/>
  <c r="AL183" i="13"/>
  <c r="AK185" i="13"/>
  <c r="AL186" i="13"/>
  <c r="AI187" i="13"/>
  <c r="AH191" i="13"/>
  <c r="AE191" i="13"/>
  <c r="AF192" i="13"/>
  <c r="AH194" i="13"/>
  <c r="AI198" i="13"/>
  <c r="AL199" i="13"/>
  <c r="AG16" i="21"/>
  <c r="AK16" i="21"/>
  <c r="AO16" i="21"/>
  <c r="AS16" i="21"/>
  <c r="AW16" i="21"/>
  <c r="BA16" i="21"/>
  <c r="AK201" i="13"/>
  <c r="AL202" i="13"/>
  <c r="AI203" i="13"/>
  <c r="AF205" i="13"/>
  <c r="AH207" i="13"/>
  <c r="AE207" i="13"/>
  <c r="AF208" i="13"/>
  <c r="AE17" i="21"/>
  <c r="AH210" i="13"/>
  <c r="AI17" i="21"/>
  <c r="AM17" i="21"/>
  <c r="AQ17" i="21"/>
  <c r="AU17" i="21"/>
  <c r="AY17" i="21"/>
  <c r="AI214" i="13"/>
  <c r="AL215" i="13"/>
  <c r="AK217" i="13"/>
  <c r="AL218" i="13"/>
  <c r="AI219" i="13"/>
  <c r="AF221" i="13"/>
  <c r="AD18" i="21"/>
  <c r="AH223" i="13"/>
  <c r="AH18" i="21"/>
  <c r="AL18" i="21"/>
  <c r="AP18" i="21"/>
  <c r="AF223" i="13"/>
  <c r="AT18" i="21"/>
  <c r="AX18" i="21"/>
  <c r="AE223" i="13"/>
  <c r="AF224" i="13"/>
  <c r="AH226" i="13"/>
  <c r="AI230" i="13"/>
  <c r="AL231" i="13"/>
  <c r="AK233" i="13"/>
  <c r="AL234" i="13"/>
  <c r="AI235" i="13"/>
  <c r="AF237" i="13"/>
  <c r="AH239" i="13"/>
  <c r="AE239" i="13"/>
  <c r="AF240" i="13"/>
  <c r="AH242" i="13"/>
  <c r="AI246" i="13"/>
  <c r="AL247" i="13"/>
  <c r="AK249" i="13"/>
  <c r="AL250" i="13"/>
  <c r="AF253" i="13"/>
  <c r="I158" i="20"/>
  <c r="AH255" i="13"/>
  <c r="AE255" i="13"/>
  <c r="AF256" i="13"/>
  <c r="J161" i="20"/>
  <c r="AG161" i="20" s="1"/>
  <c r="AH258" i="13"/>
  <c r="AI262" i="13"/>
  <c r="AL263" i="13"/>
  <c r="AK265" i="13"/>
  <c r="AL266" i="13"/>
  <c r="AI267" i="13"/>
  <c r="AF269" i="13"/>
  <c r="I172" i="20"/>
  <c r="AH271" i="13"/>
  <c r="AE271" i="13"/>
  <c r="AF272" i="13"/>
  <c r="J175" i="20"/>
  <c r="AG175" i="20" s="1"/>
  <c r="AH274" i="13"/>
  <c r="AI278" i="13"/>
  <c r="AL279" i="13"/>
  <c r="AK281" i="13"/>
  <c r="AL282" i="13"/>
  <c r="AF285" i="13"/>
  <c r="I188" i="20"/>
  <c r="AH287" i="13"/>
  <c r="AE287" i="13"/>
  <c r="AF288" i="13"/>
  <c r="AE22" i="21"/>
  <c r="J191" i="20"/>
  <c r="AH290" i="13"/>
  <c r="AI22" i="21"/>
  <c r="N191" i="20"/>
  <c r="AM22" i="21"/>
  <c r="R191" i="20"/>
  <c r="AQ22" i="21"/>
  <c r="AU22" i="21"/>
  <c r="AY22" i="21"/>
  <c r="AI294" i="13"/>
  <c r="AL295" i="13"/>
  <c r="AK297" i="13"/>
  <c r="U588" i="16"/>
  <c r="S4" i="22"/>
  <c r="S4" i="18"/>
  <c r="S6" i="22"/>
  <c r="S6" i="18"/>
  <c r="S8" i="22"/>
  <c r="S8" i="18"/>
  <c r="S10" i="22"/>
  <c r="S10" i="18"/>
  <c r="S12" i="22"/>
  <c r="S12" i="18"/>
  <c r="S14" i="22"/>
  <c r="S14" i="18"/>
  <c r="S16" i="22"/>
  <c r="S16" i="18"/>
  <c r="S18" i="22"/>
  <c r="S18" i="18"/>
  <c r="S20" i="22"/>
  <c r="S20" i="18"/>
  <c r="S22" i="22"/>
  <c r="S22" i="18"/>
  <c r="S24" i="22"/>
  <c r="S24" i="18"/>
  <c r="S26" i="22"/>
  <c r="S26" i="18"/>
  <c r="S28" i="22"/>
  <c r="S28" i="18"/>
  <c r="S30" i="22"/>
  <c r="S30" i="18"/>
  <c r="S32" i="22"/>
  <c r="S32" i="18"/>
  <c r="S34" i="22"/>
  <c r="S34" i="18"/>
  <c r="S36" i="22"/>
  <c r="S36" i="18"/>
  <c r="S38" i="22"/>
  <c r="S38" i="18"/>
  <c r="S40" i="22"/>
  <c r="S40" i="18"/>
  <c r="S42" i="22"/>
  <c r="S42" i="18"/>
  <c r="S44" i="22"/>
  <c r="S44" i="18"/>
  <c r="S46" i="22"/>
  <c r="S46" i="18"/>
  <c r="S48" i="22"/>
  <c r="S48" i="18"/>
  <c r="S50" i="22"/>
  <c r="S50" i="18"/>
  <c r="S52" i="22"/>
  <c r="S52" i="18"/>
  <c r="S54" i="22"/>
  <c r="S54" i="18"/>
  <c r="S56" i="22"/>
  <c r="S56" i="18"/>
  <c r="S58" i="22"/>
  <c r="S58" i="18"/>
  <c r="S60" i="22"/>
  <c r="S60" i="18"/>
  <c r="S62" i="22"/>
  <c r="S62" i="18"/>
  <c r="S64" i="22"/>
  <c r="S64" i="18"/>
  <c r="S66" i="22"/>
  <c r="S66" i="18"/>
  <c r="S68" i="22"/>
  <c r="S68" i="18"/>
  <c r="S70" i="22"/>
  <c r="S70" i="18"/>
  <c r="S72" i="22"/>
  <c r="S72" i="18"/>
  <c r="S74" i="22"/>
  <c r="S74" i="18"/>
  <c r="S76" i="22"/>
  <c r="S76" i="18"/>
  <c r="S78" i="22"/>
  <c r="S78" i="18"/>
  <c r="S80" i="22"/>
  <c r="S80" i="18"/>
  <c r="S82" i="22"/>
  <c r="S82" i="18"/>
  <c r="S84" i="22"/>
  <c r="S84" i="18"/>
  <c r="S86" i="22"/>
  <c r="S86" i="18"/>
  <c r="S88" i="22"/>
  <c r="S88" i="18"/>
  <c r="S90" i="22"/>
  <c r="S90" i="18"/>
  <c r="S92" i="22"/>
  <c r="S92" i="18"/>
  <c r="S94" i="22"/>
  <c r="S94" i="18"/>
  <c r="S96" i="22"/>
  <c r="S96" i="18"/>
  <c r="S98" i="22"/>
  <c r="S98" i="18"/>
  <c r="S100" i="22"/>
  <c r="S100" i="18"/>
  <c r="S102" i="22"/>
  <c r="S102" i="18"/>
  <c r="S104" i="22"/>
  <c r="S104" i="18"/>
  <c r="S106" i="22"/>
  <c r="S106" i="18"/>
  <c r="S108" i="22"/>
  <c r="S108" i="18"/>
  <c r="S110" i="22"/>
  <c r="S110" i="18"/>
  <c r="S112" i="22"/>
  <c r="S112" i="18"/>
  <c r="S114" i="22"/>
  <c r="S114" i="18"/>
  <c r="S116" i="22"/>
  <c r="S116" i="18"/>
  <c r="S118" i="22"/>
  <c r="S118" i="18"/>
  <c r="S120" i="22"/>
  <c r="S120" i="18"/>
  <c r="S122" i="22"/>
  <c r="S122" i="18"/>
  <c r="S124" i="22"/>
  <c r="S124" i="18"/>
  <c r="S126" i="22"/>
  <c r="S126" i="18"/>
  <c r="S128" i="22"/>
  <c r="S128" i="18"/>
  <c r="S130" i="22"/>
  <c r="S130" i="18"/>
  <c r="S132" i="22"/>
  <c r="S132" i="18"/>
  <c r="S134" i="22"/>
  <c r="S134" i="18"/>
  <c r="S136" i="22"/>
  <c r="S136" i="18"/>
  <c r="S138" i="22"/>
  <c r="S138" i="18"/>
  <c r="S140" i="22"/>
  <c r="S140" i="18"/>
  <c r="S142" i="22"/>
  <c r="S142" i="18"/>
  <c r="S144" i="22"/>
  <c r="S144" i="18"/>
  <c r="S146" i="22"/>
  <c r="S146" i="18"/>
  <c r="S148" i="22"/>
  <c r="S148" i="18"/>
  <c r="S150" i="22"/>
  <c r="S150" i="18"/>
  <c r="S152" i="22"/>
  <c r="S152" i="18"/>
  <c r="S154" i="22"/>
  <c r="S154" i="18"/>
  <c r="S156" i="22"/>
  <c r="S156" i="18"/>
  <c r="S158" i="22"/>
  <c r="S158" i="18"/>
  <c r="S160" i="22"/>
  <c r="S160" i="18"/>
  <c r="S162" i="22"/>
  <c r="S162" i="18"/>
  <c r="S164" i="22"/>
  <c r="S164" i="18"/>
  <c r="S166" i="22"/>
  <c r="S166" i="18"/>
  <c r="S168" i="22"/>
  <c r="S168" i="18"/>
  <c r="S170" i="22"/>
  <c r="S170" i="18"/>
  <c r="S172" i="22"/>
  <c r="S172" i="18"/>
  <c r="S174" i="22"/>
  <c r="S174" i="18"/>
  <c r="S176" i="22"/>
  <c r="S176" i="18"/>
  <c r="S178" i="22"/>
  <c r="S178" i="18"/>
  <c r="S180" i="22"/>
  <c r="S180" i="18"/>
  <c r="S182" i="22"/>
  <c r="S182" i="18"/>
  <c r="S184" i="22"/>
  <c r="S184" i="18"/>
  <c r="S186" i="22"/>
  <c r="S186" i="18"/>
  <c r="S188" i="22"/>
  <c r="S188" i="18"/>
  <c r="S190" i="22"/>
  <c r="S190" i="18"/>
  <c r="S192" i="22"/>
  <c r="S192" i="18"/>
  <c r="S194" i="22"/>
  <c r="S194" i="18"/>
  <c r="S196" i="22"/>
  <c r="S196" i="18"/>
  <c r="S198" i="22"/>
  <c r="S198" i="18"/>
  <c r="S200" i="22"/>
  <c r="S200" i="18"/>
  <c r="S202" i="22"/>
  <c r="S202" i="18"/>
  <c r="S204" i="22"/>
  <c r="S204" i="18"/>
  <c r="S206" i="22"/>
  <c r="S206" i="18"/>
  <c r="S208" i="22"/>
  <c r="S208" i="18"/>
  <c r="S210" i="18"/>
  <c r="S212" i="18"/>
  <c r="S214" i="18"/>
  <c r="S216" i="18"/>
  <c r="S218" i="18"/>
  <c r="S220" i="18"/>
  <c r="S222" i="18"/>
  <c r="S224" i="22"/>
  <c r="S224" i="18"/>
  <c r="S226" i="22"/>
  <c r="S226" i="18"/>
  <c r="S228" i="22"/>
  <c r="S228" i="18"/>
  <c r="S230" i="22"/>
  <c r="S230" i="18"/>
  <c r="S232" i="22"/>
  <c r="S232" i="18"/>
  <c r="S234" i="22"/>
  <c r="S234" i="18"/>
  <c r="S236" i="22"/>
  <c r="S236" i="18"/>
  <c r="S238" i="22"/>
  <c r="S238" i="18"/>
  <c r="S240" i="22"/>
  <c r="S240" i="18"/>
  <c r="S242" i="22"/>
  <c r="S242" i="18"/>
  <c r="S244" i="22"/>
  <c r="S244" i="18"/>
  <c r="S246" i="22"/>
  <c r="S246" i="18"/>
  <c r="S248" i="22"/>
  <c r="S248" i="18"/>
  <c r="S250" i="22"/>
  <c r="S250" i="18"/>
  <c r="S266" i="22"/>
  <c r="S266" i="18"/>
  <c r="R19" i="21" s="1"/>
  <c r="T4" i="22"/>
  <c r="T4" i="18"/>
  <c r="T6" i="22"/>
  <c r="T6" i="18"/>
  <c r="T8" i="22"/>
  <c r="T8" i="18"/>
  <c r="T10" i="22"/>
  <c r="T10" i="18"/>
  <c r="T12" i="22"/>
  <c r="T12" i="18"/>
  <c r="T14" i="22"/>
  <c r="T14" i="18"/>
  <c r="T16" i="22"/>
  <c r="T16" i="18"/>
  <c r="T18" i="22"/>
  <c r="T18" i="18"/>
  <c r="T20" i="22"/>
  <c r="T20" i="18"/>
  <c r="T22" i="22"/>
  <c r="T22" i="18"/>
  <c r="T24" i="22"/>
  <c r="T24" i="18"/>
  <c r="T26" i="22"/>
  <c r="T26" i="18"/>
  <c r="T28" i="22"/>
  <c r="T28" i="18"/>
  <c r="T30" i="22"/>
  <c r="T30" i="18"/>
  <c r="T32" i="22"/>
  <c r="T32" i="18"/>
  <c r="T34" i="22"/>
  <c r="T34" i="18"/>
  <c r="T36" i="22"/>
  <c r="T36" i="18"/>
  <c r="T38" i="22"/>
  <c r="T38" i="18"/>
  <c r="T40" i="22"/>
  <c r="T40" i="18"/>
  <c r="T42" i="22"/>
  <c r="T42" i="18"/>
  <c r="T44" i="22"/>
  <c r="T44" i="18"/>
  <c r="T46" i="22"/>
  <c r="T46" i="18"/>
  <c r="T48" i="22"/>
  <c r="T48" i="18"/>
  <c r="T50" i="22"/>
  <c r="T50" i="18"/>
  <c r="T52" i="22"/>
  <c r="T52" i="18"/>
  <c r="T54" i="22"/>
  <c r="T54" i="18"/>
  <c r="T56" i="22"/>
  <c r="T56" i="18"/>
  <c r="T58" i="22"/>
  <c r="T58" i="18"/>
  <c r="T60" i="22"/>
  <c r="T60" i="18"/>
  <c r="T62" i="22"/>
  <c r="T62" i="18"/>
  <c r="T64" i="22"/>
  <c r="T64" i="18"/>
  <c r="T66" i="22"/>
  <c r="T66" i="18"/>
  <c r="T68" i="22"/>
  <c r="T68" i="18"/>
  <c r="T70" i="22"/>
  <c r="T70" i="18"/>
  <c r="T72" i="22"/>
  <c r="T72" i="18"/>
  <c r="T74" i="22"/>
  <c r="T74" i="18"/>
  <c r="T76" i="22"/>
  <c r="T76" i="18"/>
  <c r="T78" i="22"/>
  <c r="T78" i="18"/>
  <c r="T80" i="22"/>
  <c r="T80" i="18"/>
  <c r="T82" i="22"/>
  <c r="T82" i="18"/>
  <c r="T84" i="22"/>
  <c r="T84" i="18"/>
  <c r="T86" i="22"/>
  <c r="T86" i="18"/>
  <c r="T88" i="22"/>
  <c r="T88" i="18"/>
  <c r="T90" i="22"/>
  <c r="T90" i="18"/>
  <c r="T92" i="22"/>
  <c r="T92" i="18"/>
  <c r="T94" i="22"/>
  <c r="T94" i="18"/>
  <c r="T96" i="22"/>
  <c r="T96" i="18"/>
  <c r="T98" i="22"/>
  <c r="T98" i="18"/>
  <c r="T100" i="22"/>
  <c r="T100" i="18"/>
  <c r="T102" i="22"/>
  <c r="T102" i="18"/>
  <c r="T104" i="22"/>
  <c r="T104" i="18"/>
  <c r="T106" i="22"/>
  <c r="T106" i="18"/>
  <c r="T108" i="22"/>
  <c r="T108" i="18"/>
  <c r="T110" i="22"/>
  <c r="T110" i="18"/>
  <c r="T112" i="22"/>
  <c r="T112" i="18"/>
  <c r="T114" i="22"/>
  <c r="T114" i="18"/>
  <c r="T116" i="22"/>
  <c r="T116" i="18"/>
  <c r="T118" i="22"/>
  <c r="T118" i="18"/>
  <c r="T120" i="22"/>
  <c r="T120" i="18"/>
  <c r="T122" i="22"/>
  <c r="T122" i="18"/>
  <c r="T124" i="22"/>
  <c r="T124" i="18"/>
  <c r="T126" i="22"/>
  <c r="T126" i="18"/>
  <c r="T128" i="22"/>
  <c r="T128" i="18"/>
  <c r="T130" i="22"/>
  <c r="T130" i="18"/>
  <c r="T132" i="22"/>
  <c r="T132" i="18"/>
  <c r="T134" i="22"/>
  <c r="T134" i="18"/>
  <c r="T136" i="22"/>
  <c r="T136" i="18"/>
  <c r="T138" i="22"/>
  <c r="T138" i="18"/>
  <c r="T140" i="22"/>
  <c r="T140" i="18"/>
  <c r="T142" i="22"/>
  <c r="T142" i="18"/>
  <c r="T144" i="22"/>
  <c r="T144" i="18"/>
  <c r="T146" i="22"/>
  <c r="T146" i="18"/>
  <c r="T148" i="22"/>
  <c r="T148" i="18"/>
  <c r="T150" i="22"/>
  <c r="T150" i="18"/>
  <c r="T152" i="22"/>
  <c r="T152" i="18"/>
  <c r="T154" i="22"/>
  <c r="T154" i="18"/>
  <c r="T156" i="22"/>
  <c r="T156" i="18"/>
  <c r="T158" i="22"/>
  <c r="T158" i="18"/>
  <c r="T160" i="22"/>
  <c r="T160" i="18"/>
  <c r="T162" i="22"/>
  <c r="T162" i="18"/>
  <c r="T164" i="22"/>
  <c r="T164" i="18"/>
  <c r="T166" i="22"/>
  <c r="T166" i="18"/>
  <c r="T168" i="22"/>
  <c r="T168" i="18"/>
  <c r="T170" i="22"/>
  <c r="T170" i="18"/>
  <c r="T172" i="22"/>
  <c r="T172" i="18"/>
  <c r="T174" i="22"/>
  <c r="T174" i="18"/>
  <c r="T176" i="22"/>
  <c r="T176" i="18"/>
  <c r="T178" i="22"/>
  <c r="T178" i="18"/>
  <c r="T180" i="22"/>
  <c r="T180" i="18"/>
  <c r="T182" i="22"/>
  <c r="T182" i="18"/>
  <c r="T184" i="22"/>
  <c r="T184" i="18"/>
  <c r="T186" i="22"/>
  <c r="T186" i="18"/>
  <c r="T188" i="22"/>
  <c r="T188" i="18"/>
  <c r="T190" i="22"/>
  <c r="T190" i="18"/>
  <c r="T192" i="22"/>
  <c r="T192" i="18"/>
  <c r="T194" i="22"/>
  <c r="T194" i="18"/>
  <c r="T196" i="22"/>
  <c r="T196" i="18"/>
  <c r="T198" i="22"/>
  <c r="T198" i="18"/>
  <c r="T200" i="22"/>
  <c r="T200" i="18"/>
  <c r="T202" i="22"/>
  <c r="T202" i="18"/>
  <c r="T204" i="22"/>
  <c r="T204" i="18"/>
  <c r="T206" i="22"/>
  <c r="T206" i="18"/>
  <c r="T208" i="22"/>
  <c r="T208" i="18"/>
  <c r="T210" i="22"/>
  <c r="T210" i="18"/>
  <c r="T212" i="22"/>
  <c r="T212" i="18"/>
  <c r="T214" i="22"/>
  <c r="T214" i="18"/>
  <c r="T216" i="22"/>
  <c r="T216" i="18"/>
  <c r="T218" i="22"/>
  <c r="T218" i="18"/>
  <c r="T220" i="22"/>
  <c r="T220" i="18"/>
  <c r="T222" i="22"/>
  <c r="T222" i="18"/>
  <c r="T224" i="22"/>
  <c r="T224" i="18"/>
  <c r="T226" i="22"/>
  <c r="T226" i="18"/>
  <c r="T228" i="22"/>
  <c r="T228" i="18"/>
  <c r="T230" i="22"/>
  <c r="T230" i="18"/>
  <c r="T232" i="22"/>
  <c r="T232" i="18"/>
  <c r="T234" i="22"/>
  <c r="T234" i="18"/>
  <c r="T236" i="22"/>
  <c r="T236" i="18"/>
  <c r="T238" i="22"/>
  <c r="T238" i="18"/>
  <c r="T240" i="22"/>
  <c r="T240" i="18"/>
  <c r="T242" i="22"/>
  <c r="T242" i="18"/>
  <c r="T244" i="22"/>
  <c r="T244" i="18"/>
  <c r="T246" i="22"/>
  <c r="T246" i="18"/>
  <c r="T248" i="22"/>
  <c r="T248" i="18"/>
  <c r="T250" i="22"/>
  <c r="T250" i="18"/>
  <c r="T376" i="22"/>
  <c r="AI376" i="22" s="1"/>
  <c r="AJ376" i="22" s="1"/>
  <c r="T376" i="18"/>
  <c r="AI376" i="18" s="1"/>
  <c r="T378" i="22"/>
  <c r="AF378" i="22" s="1"/>
  <c r="T378" i="18"/>
  <c r="AF378" i="18" s="1"/>
  <c r="T380" i="22"/>
  <c r="AI380" i="22" s="1"/>
  <c r="T380" i="18"/>
  <c r="AF380" i="18" s="1"/>
  <c r="T382" i="22"/>
  <c r="AF382" i="22" s="1"/>
  <c r="T382" i="18"/>
  <c r="T384" i="22"/>
  <c r="AI384" i="22" s="1"/>
  <c r="AJ384" i="22" s="1"/>
  <c r="T384" i="18"/>
  <c r="AF384" i="18" s="1"/>
  <c r="T386" i="22"/>
  <c r="AF386" i="22" s="1"/>
  <c r="T386" i="18"/>
  <c r="AF386" i="18" s="1"/>
  <c r="T388" i="22"/>
  <c r="AI388" i="22" s="1"/>
  <c r="T388" i="18"/>
  <c r="AF388" i="18" s="1"/>
  <c r="U4" i="22"/>
  <c r="U4" i="18"/>
  <c r="U6" i="22"/>
  <c r="U6" i="18"/>
  <c r="U8" i="22"/>
  <c r="U8" i="18"/>
  <c r="U10" i="22"/>
  <c r="U10" i="18"/>
  <c r="U12" i="22"/>
  <c r="U12" i="18"/>
  <c r="U14" i="22"/>
  <c r="U14" i="18"/>
  <c r="U16" i="22"/>
  <c r="U16" i="18"/>
  <c r="U18" i="22"/>
  <c r="U18" i="18"/>
  <c r="U20" i="22"/>
  <c r="U20" i="18"/>
  <c r="U22" i="22"/>
  <c r="U22" i="18"/>
  <c r="U24" i="22"/>
  <c r="U24" i="18"/>
  <c r="U26" i="22"/>
  <c r="U26" i="18"/>
  <c r="U28" i="22"/>
  <c r="U28" i="18"/>
  <c r="U30" i="22"/>
  <c r="U30" i="18"/>
  <c r="U32" i="22"/>
  <c r="U32" i="18"/>
  <c r="U34" i="22"/>
  <c r="U34" i="18"/>
  <c r="U36" i="22"/>
  <c r="U36" i="18"/>
  <c r="U38" i="22"/>
  <c r="U38" i="18"/>
  <c r="U40" i="22"/>
  <c r="U40" i="18"/>
  <c r="U42" i="22"/>
  <c r="U42" i="18"/>
  <c r="U44" i="22"/>
  <c r="U44" i="18"/>
  <c r="U46" i="22"/>
  <c r="U46" i="18"/>
  <c r="U48" i="22"/>
  <c r="U48" i="18"/>
  <c r="U50" i="22"/>
  <c r="U50" i="18"/>
  <c r="U52" i="22"/>
  <c r="U52" i="18"/>
  <c r="U54" i="22"/>
  <c r="U54" i="18"/>
  <c r="U56" i="22"/>
  <c r="U56" i="18"/>
  <c r="U58" i="22"/>
  <c r="U58" i="18"/>
  <c r="U60" i="22"/>
  <c r="U60" i="18"/>
  <c r="U62" i="22"/>
  <c r="U62" i="18"/>
  <c r="U64" i="22"/>
  <c r="U64" i="18"/>
  <c r="U66" i="22"/>
  <c r="U66" i="18"/>
  <c r="U68" i="22"/>
  <c r="U68" i="18"/>
  <c r="U70" i="22"/>
  <c r="U70" i="18"/>
  <c r="U72" i="22"/>
  <c r="U72" i="18"/>
  <c r="U74" i="22"/>
  <c r="U74" i="18"/>
  <c r="U76" i="22"/>
  <c r="U76" i="18"/>
  <c r="U78" i="22"/>
  <c r="U78" i="18"/>
  <c r="U80" i="22"/>
  <c r="U80" i="18"/>
  <c r="U82" i="22"/>
  <c r="U82" i="18"/>
  <c r="U84" i="22"/>
  <c r="U84" i="18"/>
  <c r="U86" i="22"/>
  <c r="U86" i="18"/>
  <c r="U88" i="22"/>
  <c r="U88" i="18"/>
  <c r="U90" i="22"/>
  <c r="U90" i="18"/>
  <c r="U92" i="22"/>
  <c r="U92" i="18"/>
  <c r="U94" i="22"/>
  <c r="U94" i="18"/>
  <c r="U96" i="22"/>
  <c r="U96" i="18"/>
  <c r="U98" i="22"/>
  <c r="U98" i="18"/>
  <c r="U100" i="22"/>
  <c r="U100" i="18"/>
  <c r="U102" i="22"/>
  <c r="U102" i="18"/>
  <c r="U104" i="22"/>
  <c r="U104" i="18"/>
  <c r="U106" i="22"/>
  <c r="U106" i="18"/>
  <c r="U108" i="22"/>
  <c r="U108" i="18"/>
  <c r="U110" i="22"/>
  <c r="U110" i="18"/>
  <c r="U112" i="22"/>
  <c r="U112" i="18"/>
  <c r="U114" i="22"/>
  <c r="U114" i="18"/>
  <c r="U116" i="22"/>
  <c r="U116" i="18"/>
  <c r="U118" i="22"/>
  <c r="U118" i="18"/>
  <c r="U120" i="22"/>
  <c r="U120" i="18"/>
  <c r="U122" i="22"/>
  <c r="U122" i="18"/>
  <c r="U124" i="22"/>
  <c r="U124" i="18"/>
  <c r="U126" i="22"/>
  <c r="U126" i="18"/>
  <c r="U128" i="22"/>
  <c r="U128" i="18"/>
  <c r="U130" i="22"/>
  <c r="U130" i="18"/>
  <c r="U132" i="22"/>
  <c r="U132" i="18"/>
  <c r="U134" i="22"/>
  <c r="U134" i="18"/>
  <c r="U136" i="22"/>
  <c r="U136" i="18"/>
  <c r="U138" i="22"/>
  <c r="U138" i="18"/>
  <c r="U140" i="22"/>
  <c r="U140" i="18"/>
  <c r="U142" i="22"/>
  <c r="U142" i="18"/>
  <c r="U144" i="22"/>
  <c r="U144" i="18"/>
  <c r="U146" i="22"/>
  <c r="U146" i="18"/>
  <c r="U148" i="22"/>
  <c r="U148" i="18"/>
  <c r="U150" i="22"/>
  <c r="U150" i="18"/>
  <c r="U152" i="22"/>
  <c r="U152" i="18"/>
  <c r="U154" i="22"/>
  <c r="U154" i="18"/>
  <c r="U156" i="22"/>
  <c r="U156" i="18"/>
  <c r="U158" i="22"/>
  <c r="U158" i="18"/>
  <c r="U160" i="22"/>
  <c r="U160" i="18"/>
  <c r="U162" i="22"/>
  <c r="U162" i="18"/>
  <c r="U164" i="22"/>
  <c r="U164" i="18"/>
  <c r="U166" i="22"/>
  <c r="U166" i="18"/>
  <c r="U168" i="22"/>
  <c r="U168" i="18"/>
  <c r="U170" i="22"/>
  <c r="U170" i="18"/>
  <c r="U172" i="22"/>
  <c r="U172" i="18"/>
  <c r="U174" i="22"/>
  <c r="U174" i="18"/>
  <c r="U176" i="22"/>
  <c r="U176" i="18"/>
  <c r="U178" i="22"/>
  <c r="U178" i="18"/>
  <c r="U180" i="22"/>
  <c r="U180" i="18"/>
  <c r="U182" i="22"/>
  <c r="U182" i="18"/>
  <c r="U184" i="22"/>
  <c r="U184" i="18"/>
  <c r="U186" i="22"/>
  <c r="U186" i="18"/>
  <c r="U188" i="22"/>
  <c r="U188" i="18"/>
  <c r="U190" i="22"/>
  <c r="U190" i="18"/>
  <c r="U192" i="22"/>
  <c r="U192" i="18"/>
  <c r="U194" i="22"/>
  <c r="U194" i="18"/>
  <c r="U196" i="22"/>
  <c r="U196" i="18"/>
  <c r="U198" i="22"/>
  <c r="U198" i="18"/>
  <c r="U200" i="22"/>
  <c r="U200" i="18"/>
  <c r="U202" i="22"/>
  <c r="U202" i="18"/>
  <c r="U204" i="22"/>
  <c r="U204" i="18"/>
  <c r="U206" i="22"/>
  <c r="U206" i="18"/>
  <c r="U208" i="22"/>
  <c r="U208" i="18"/>
  <c r="U210" i="22"/>
  <c r="U210" i="18"/>
  <c r="U212" i="22"/>
  <c r="U212" i="18"/>
  <c r="U214" i="22"/>
  <c r="U214" i="18"/>
  <c r="U216" i="22"/>
  <c r="U216" i="18"/>
  <c r="U218" i="22"/>
  <c r="U218" i="18"/>
  <c r="U220" i="22"/>
  <c r="U220" i="18"/>
  <c r="U222" i="22"/>
  <c r="U222" i="18"/>
  <c r="U224" i="22"/>
  <c r="U224" i="18"/>
  <c r="U226" i="22"/>
  <c r="U226" i="18"/>
  <c r="U228" i="22"/>
  <c r="U228" i="18"/>
  <c r="U230" i="22"/>
  <c r="U230" i="18"/>
  <c r="U232" i="22"/>
  <c r="U232" i="18"/>
  <c r="U234" i="22"/>
  <c r="U234" i="18"/>
  <c r="U236" i="22"/>
  <c r="U236" i="18"/>
  <c r="U238" i="22"/>
  <c r="U238" i="18"/>
  <c r="U240" i="22"/>
  <c r="U240" i="18"/>
  <c r="U242" i="22"/>
  <c r="U242" i="18"/>
  <c r="U244" i="22"/>
  <c r="U244" i="18"/>
  <c r="U246" i="22"/>
  <c r="U246" i="18"/>
  <c r="U248" i="22"/>
  <c r="U248" i="18"/>
  <c r="U250" i="22"/>
  <c r="U250" i="18"/>
  <c r="V3" i="22"/>
  <c r="V3" i="18"/>
  <c r="U3" i="21" s="1"/>
  <c r="V5" i="22"/>
  <c r="V5" i="18"/>
  <c r="V7" i="22"/>
  <c r="V7" i="18"/>
  <c r="V9" i="22"/>
  <c r="V9" i="18"/>
  <c r="V11" i="22"/>
  <c r="V11" i="18"/>
  <c r="V13" i="22"/>
  <c r="V13" i="18"/>
  <c r="V15" i="22"/>
  <c r="V15" i="18"/>
  <c r="V17" i="22"/>
  <c r="V17" i="18"/>
  <c r="V19" i="22"/>
  <c r="V19" i="18"/>
  <c r="V21" i="22"/>
  <c r="V21" i="18"/>
  <c r="V23" i="22"/>
  <c r="V23" i="18"/>
  <c r="V25" i="22"/>
  <c r="V25" i="18"/>
  <c r="V27" i="22"/>
  <c r="V27" i="18"/>
  <c r="V29" i="22"/>
  <c r="V29" i="18"/>
  <c r="V31" i="22"/>
  <c r="V31" i="18"/>
  <c r="V33" i="22"/>
  <c r="V33" i="18"/>
  <c r="V35" i="22"/>
  <c r="V35" i="18"/>
  <c r="V37" i="22"/>
  <c r="V37" i="18"/>
  <c r="V39" i="22"/>
  <c r="V39" i="18"/>
  <c r="V41" i="22"/>
  <c r="V41" i="18"/>
  <c r="V43" i="22"/>
  <c r="V43" i="18"/>
  <c r="V45" i="22"/>
  <c r="V45" i="18"/>
  <c r="V47" i="22"/>
  <c r="V47" i="18"/>
  <c r="V49" i="22"/>
  <c r="V49" i="18"/>
  <c r="V51" i="22"/>
  <c r="V51" i="18"/>
  <c r="V53" i="22"/>
  <c r="V53" i="18"/>
  <c r="V55" i="22"/>
  <c r="V55" i="18"/>
  <c r="V57" i="22"/>
  <c r="V57" i="18"/>
  <c r="V59" i="22"/>
  <c r="V59" i="18"/>
  <c r="V61" i="22"/>
  <c r="V61" i="18"/>
  <c r="V63" i="22"/>
  <c r="V63" i="18"/>
  <c r="V65" i="22"/>
  <c r="V65" i="18"/>
  <c r="V67" i="22"/>
  <c r="V67" i="18"/>
  <c r="V69" i="22"/>
  <c r="V69" i="18"/>
  <c r="V71" i="22"/>
  <c r="V71" i="18"/>
  <c r="V73" i="22"/>
  <c r="V73" i="18"/>
  <c r="V75" i="22"/>
  <c r="V75" i="18"/>
  <c r="V77" i="22"/>
  <c r="V77" i="18"/>
  <c r="V79" i="22"/>
  <c r="V79" i="18"/>
  <c r="V81" i="22"/>
  <c r="V81" i="18"/>
  <c r="V83" i="22"/>
  <c r="V83" i="18"/>
  <c r="V85" i="22"/>
  <c r="V85" i="18"/>
  <c r="V87" i="22"/>
  <c r="V87" i="18"/>
  <c r="V89" i="22"/>
  <c r="V89" i="18"/>
  <c r="V91" i="22"/>
  <c r="V91" i="18"/>
  <c r="V93" i="22"/>
  <c r="V93" i="18"/>
  <c r="V95" i="22"/>
  <c r="V95" i="18"/>
  <c r="V97" i="22"/>
  <c r="V97" i="18"/>
  <c r="V99" i="22"/>
  <c r="V99" i="18"/>
  <c r="V101" i="22"/>
  <c r="V101" i="18"/>
  <c r="V103" i="22"/>
  <c r="V103" i="18"/>
  <c r="V105" i="22"/>
  <c r="V105" i="18"/>
  <c r="V107" i="22"/>
  <c r="V107" i="18"/>
  <c r="V109" i="22"/>
  <c r="V109" i="18"/>
  <c r="V111" i="22"/>
  <c r="V111" i="18"/>
  <c r="V113" i="22"/>
  <c r="V113" i="18"/>
  <c r="V115" i="22"/>
  <c r="V115" i="18"/>
  <c r="V117" i="22"/>
  <c r="V117" i="18"/>
  <c r="V119" i="22"/>
  <c r="V119" i="18"/>
  <c r="V121" i="22"/>
  <c r="V121" i="18"/>
  <c r="V123" i="22"/>
  <c r="V123" i="18"/>
  <c r="V125" i="22"/>
  <c r="V125" i="18"/>
  <c r="V127" i="22"/>
  <c r="V127" i="18"/>
  <c r="V129" i="22"/>
  <c r="V129" i="18"/>
  <c r="V131" i="22"/>
  <c r="V131" i="18"/>
  <c r="V133" i="22"/>
  <c r="V133" i="18"/>
  <c r="V135" i="22"/>
  <c r="V135" i="18"/>
  <c r="V137" i="22"/>
  <c r="V137" i="18"/>
  <c r="V139" i="22"/>
  <c r="V139" i="18"/>
  <c r="V141" i="22"/>
  <c r="V141" i="18"/>
  <c r="V143" i="22"/>
  <c r="V143" i="18"/>
  <c r="V145" i="22"/>
  <c r="V145" i="18"/>
  <c r="V147" i="22"/>
  <c r="V147" i="18"/>
  <c r="V149" i="22"/>
  <c r="V149" i="18"/>
  <c r="V151" i="22"/>
  <c r="V151" i="18"/>
  <c r="V153" i="22"/>
  <c r="V153" i="18"/>
  <c r="V155" i="22"/>
  <c r="V155" i="18"/>
  <c r="V157" i="22"/>
  <c r="V157" i="18"/>
  <c r="V159" i="22"/>
  <c r="V159" i="18"/>
  <c r="V161" i="22"/>
  <c r="V161" i="18"/>
  <c r="V163" i="22"/>
  <c r="V163" i="18"/>
  <c r="V165" i="22"/>
  <c r="V165" i="18"/>
  <c r="V167" i="22"/>
  <c r="V167" i="18"/>
  <c r="V169" i="22"/>
  <c r="V169" i="18"/>
  <c r="V171" i="22"/>
  <c r="V171" i="18"/>
  <c r="V173" i="22"/>
  <c r="V173" i="18"/>
  <c r="V175" i="22"/>
  <c r="V175" i="18"/>
  <c r="V177" i="22"/>
  <c r="V177" i="18"/>
  <c r="V179" i="22"/>
  <c r="V179" i="18"/>
  <c r="V181" i="22"/>
  <c r="V181" i="18"/>
  <c r="V183" i="22"/>
  <c r="V183" i="18"/>
  <c r="V185" i="22"/>
  <c r="V185" i="18"/>
  <c r="V187" i="22"/>
  <c r="V187" i="18"/>
  <c r="V189" i="22"/>
  <c r="V189" i="18"/>
  <c r="V191" i="22"/>
  <c r="V191" i="18"/>
  <c r="V193" i="22"/>
  <c r="V193" i="18"/>
  <c r="V195" i="22"/>
  <c r="V195" i="18"/>
  <c r="V197" i="22"/>
  <c r="V197" i="18"/>
  <c r="V199" i="22"/>
  <c r="V199" i="18"/>
  <c r="V201" i="22"/>
  <c r="V201" i="18"/>
  <c r="V203" i="22"/>
  <c r="V203" i="18"/>
  <c r="V205" i="22"/>
  <c r="V205" i="18"/>
  <c r="V207" i="22"/>
  <c r="V207" i="18"/>
  <c r="V209" i="22"/>
  <c r="V209" i="18"/>
  <c r="V211" i="22"/>
  <c r="V211" i="18"/>
  <c r="V213" i="22"/>
  <c r="V213" i="18"/>
  <c r="V215" i="22"/>
  <c r="V215" i="18"/>
  <c r="V217" i="22"/>
  <c r="V217" i="18"/>
  <c r="V219" i="22"/>
  <c r="V219" i="18"/>
  <c r="V221" i="22"/>
  <c r="V221" i="18"/>
  <c r="V223" i="22"/>
  <c r="V223" i="18"/>
  <c r="V225" i="22"/>
  <c r="V225" i="18"/>
  <c r="V227" i="22"/>
  <c r="V227" i="18"/>
  <c r="V229" i="22"/>
  <c r="V229" i="18"/>
  <c r="V231" i="22"/>
  <c r="V231" i="18"/>
  <c r="V233" i="22"/>
  <c r="V233" i="18"/>
  <c r="V235" i="22"/>
  <c r="V235" i="18"/>
  <c r="V237" i="22"/>
  <c r="V237" i="18"/>
  <c r="V239" i="22"/>
  <c r="V239" i="18"/>
  <c r="V241" i="22"/>
  <c r="V241" i="18"/>
  <c r="V243" i="22"/>
  <c r="V243" i="18"/>
  <c r="V245" i="22"/>
  <c r="V245" i="18"/>
  <c r="V247" i="22"/>
  <c r="V247" i="18"/>
  <c r="V249" i="22"/>
  <c r="V249" i="18"/>
  <c r="V251" i="22"/>
  <c r="V251" i="18"/>
  <c r="W4" i="22"/>
  <c r="W4" i="18"/>
  <c r="W6" i="22"/>
  <c r="W6" i="18"/>
  <c r="W8" i="22"/>
  <c r="W8" i="18"/>
  <c r="W10" i="22"/>
  <c r="W10" i="18"/>
  <c r="W12" i="22"/>
  <c r="W12" i="18"/>
  <c r="W14" i="22"/>
  <c r="W14" i="18"/>
  <c r="W16" i="22"/>
  <c r="W16" i="18"/>
  <c r="W18" i="22"/>
  <c r="W18" i="18"/>
  <c r="W20" i="22"/>
  <c r="W20" i="18"/>
  <c r="W22" i="22"/>
  <c r="W22" i="18"/>
  <c r="W24" i="22"/>
  <c r="W24" i="18"/>
  <c r="W26" i="22"/>
  <c r="W26" i="18"/>
  <c r="W28" i="22"/>
  <c r="W28" i="18"/>
  <c r="W30" i="22"/>
  <c r="W30" i="18"/>
  <c r="W32" i="22"/>
  <c r="W32" i="18"/>
  <c r="W34" i="22"/>
  <c r="W34" i="18"/>
  <c r="W36" i="22"/>
  <c r="W36" i="18"/>
  <c r="W38" i="22"/>
  <c r="W38" i="18"/>
  <c r="W40" i="22"/>
  <c r="W40" i="18"/>
  <c r="W42" i="22"/>
  <c r="W42" i="18"/>
  <c r="W44" i="22"/>
  <c r="W44" i="18"/>
  <c r="W46" i="22"/>
  <c r="W46" i="18"/>
  <c r="W48" i="22"/>
  <c r="W48" i="18"/>
  <c r="W50" i="22"/>
  <c r="W50" i="18"/>
  <c r="W52" i="22"/>
  <c r="W52" i="18"/>
  <c r="W54" i="22"/>
  <c r="W54" i="18"/>
  <c r="W56" i="22"/>
  <c r="W56" i="18"/>
  <c r="W58" i="22"/>
  <c r="W58" i="18"/>
  <c r="W60" i="22"/>
  <c r="W60" i="18"/>
  <c r="W62" i="22"/>
  <c r="W62" i="18"/>
  <c r="W64" i="22"/>
  <c r="W64" i="18"/>
  <c r="W66" i="22"/>
  <c r="W66" i="18"/>
  <c r="W68" i="22"/>
  <c r="W68" i="18"/>
  <c r="W70" i="22"/>
  <c r="W70" i="18"/>
  <c r="W72" i="22"/>
  <c r="W72" i="18"/>
  <c r="W74" i="22"/>
  <c r="W74" i="18"/>
  <c r="W76" i="22"/>
  <c r="W76" i="18"/>
  <c r="W78" i="22"/>
  <c r="W78" i="18"/>
  <c r="W80" i="22"/>
  <c r="W80" i="18"/>
  <c r="W82" i="22"/>
  <c r="W82" i="18"/>
  <c r="W84" i="22"/>
  <c r="W84" i="18"/>
  <c r="W86" i="22"/>
  <c r="W86" i="18"/>
  <c r="W88" i="22"/>
  <c r="W88" i="18"/>
  <c r="W90" i="22"/>
  <c r="W90" i="18"/>
  <c r="W92" i="22"/>
  <c r="W92" i="18"/>
  <c r="W94" i="22"/>
  <c r="W94" i="18"/>
  <c r="W96" i="22"/>
  <c r="W96" i="18"/>
  <c r="W98" i="22"/>
  <c r="W98" i="18"/>
  <c r="W100" i="22"/>
  <c r="W100" i="18"/>
  <c r="W102" i="22"/>
  <c r="W102" i="18"/>
  <c r="W104" i="22"/>
  <c r="W104" i="18"/>
  <c r="W106" i="22"/>
  <c r="W106" i="18"/>
  <c r="W108" i="22"/>
  <c r="W108" i="18"/>
  <c r="W110" i="22"/>
  <c r="W110" i="18"/>
  <c r="W112" i="22"/>
  <c r="W112" i="18"/>
  <c r="W114" i="22"/>
  <c r="W114" i="18"/>
  <c r="W116" i="22"/>
  <c r="W116" i="18"/>
  <c r="W118" i="22"/>
  <c r="W118" i="18"/>
  <c r="W120" i="22"/>
  <c r="W120" i="18"/>
  <c r="W122" i="22"/>
  <c r="W122" i="18"/>
  <c r="W124" i="22"/>
  <c r="W124" i="18"/>
  <c r="W126" i="22"/>
  <c r="W126" i="18"/>
  <c r="W128" i="22"/>
  <c r="W128" i="18"/>
  <c r="W130" i="22"/>
  <c r="W130" i="18"/>
  <c r="W132" i="22"/>
  <c r="W132" i="18"/>
  <c r="W134" i="22"/>
  <c r="W134" i="18"/>
  <c r="W136" i="22"/>
  <c r="W136" i="18"/>
  <c r="W138" i="22"/>
  <c r="W138" i="18"/>
  <c r="W140" i="22"/>
  <c r="W140" i="18"/>
  <c r="W142" i="22"/>
  <c r="W142" i="18"/>
  <c r="W144" i="22"/>
  <c r="W144" i="18"/>
  <c r="W146" i="22"/>
  <c r="W146" i="18"/>
  <c r="W148" i="22"/>
  <c r="W148" i="18"/>
  <c r="W150" i="22"/>
  <c r="W150" i="18"/>
  <c r="W152" i="22"/>
  <c r="W152" i="18"/>
  <c r="W154" i="22"/>
  <c r="W154" i="18"/>
  <c r="W156" i="22"/>
  <c r="W156" i="18"/>
  <c r="W158" i="22"/>
  <c r="W158" i="18"/>
  <c r="W160" i="22"/>
  <c r="W160" i="18"/>
  <c r="W162" i="22"/>
  <c r="W162" i="18"/>
  <c r="W164" i="22"/>
  <c r="W164" i="18"/>
  <c r="W166" i="22"/>
  <c r="W166" i="18"/>
  <c r="W168" i="22"/>
  <c r="W168" i="18"/>
  <c r="W170" i="22"/>
  <c r="W170" i="18"/>
  <c r="W172" i="22"/>
  <c r="W172" i="18"/>
  <c r="W174" i="22"/>
  <c r="W174" i="18"/>
  <c r="W176" i="22"/>
  <c r="W176" i="18"/>
  <c r="W178" i="22"/>
  <c r="W178" i="18"/>
  <c r="W180" i="22"/>
  <c r="W180" i="18"/>
  <c r="W182" i="22"/>
  <c r="W182" i="18"/>
  <c r="W184" i="22"/>
  <c r="W184" i="18"/>
  <c r="W186" i="22"/>
  <c r="W186" i="18"/>
  <c r="W188" i="22"/>
  <c r="W188" i="18"/>
  <c r="W190" i="22"/>
  <c r="W190" i="18"/>
  <c r="W192" i="22"/>
  <c r="W192" i="18"/>
  <c r="W194" i="22"/>
  <c r="W194" i="18"/>
  <c r="W196" i="22"/>
  <c r="W196" i="18"/>
  <c r="W198" i="22"/>
  <c r="W198" i="18"/>
  <c r="W200" i="22"/>
  <c r="W200" i="18"/>
  <c r="W202" i="22"/>
  <c r="W202" i="18"/>
  <c r="W204" i="22"/>
  <c r="W204" i="18"/>
  <c r="W206" i="22"/>
  <c r="W206" i="18"/>
  <c r="W208" i="22"/>
  <c r="W208" i="18"/>
  <c r="W210" i="22"/>
  <c r="W210" i="18"/>
  <c r="W212" i="22"/>
  <c r="W212" i="18"/>
  <c r="W214" i="22"/>
  <c r="W214" i="18"/>
  <c r="W216" i="22"/>
  <c r="W216" i="18"/>
  <c r="W218" i="22"/>
  <c r="W218" i="18"/>
  <c r="W220" i="22"/>
  <c r="W220" i="18"/>
  <c r="W222" i="22"/>
  <c r="W222" i="18"/>
  <c r="W224" i="22"/>
  <c r="W224" i="18"/>
  <c r="W226" i="22"/>
  <c r="W226" i="18"/>
  <c r="W228" i="22"/>
  <c r="W228" i="18"/>
  <c r="W230" i="22"/>
  <c r="W230" i="18"/>
  <c r="W232" i="22"/>
  <c r="W232" i="18"/>
  <c r="W234" i="22"/>
  <c r="W234" i="18"/>
  <c r="W236" i="22"/>
  <c r="W236" i="18"/>
  <c r="W238" i="22"/>
  <c r="W238" i="18"/>
  <c r="W240" i="22"/>
  <c r="W240" i="18"/>
  <c r="W242" i="22"/>
  <c r="W242" i="18"/>
  <c r="W244" i="22"/>
  <c r="W244" i="18"/>
  <c r="W246" i="22"/>
  <c r="W246" i="18"/>
  <c r="W248" i="22"/>
  <c r="W248" i="18"/>
  <c r="W250" i="22"/>
  <c r="W250" i="18"/>
  <c r="X3" i="22"/>
  <c r="X3" i="18"/>
  <c r="W3" i="21" s="1"/>
  <c r="X5" i="22"/>
  <c r="X5" i="18"/>
  <c r="X7" i="22"/>
  <c r="X7" i="18"/>
  <c r="X9" i="22"/>
  <c r="X9" i="18"/>
  <c r="X11" i="22"/>
  <c r="X11" i="18"/>
  <c r="X13" i="22"/>
  <c r="X13" i="18"/>
  <c r="X15" i="22"/>
  <c r="X15" i="18"/>
  <c r="X17" i="22"/>
  <c r="X17" i="18"/>
  <c r="X19" i="22"/>
  <c r="X19" i="18"/>
  <c r="X21" i="22"/>
  <c r="X21" i="18"/>
  <c r="X23" i="22"/>
  <c r="X23" i="18"/>
  <c r="X25" i="22"/>
  <c r="X25" i="18"/>
  <c r="X27" i="22"/>
  <c r="X27" i="18"/>
  <c r="X29" i="22"/>
  <c r="X29" i="18"/>
  <c r="X31" i="22"/>
  <c r="X31" i="18"/>
  <c r="X33" i="22"/>
  <c r="X33" i="18"/>
  <c r="X35" i="22"/>
  <c r="X35" i="18"/>
  <c r="X37" i="22"/>
  <c r="X37" i="18"/>
  <c r="X39" i="22"/>
  <c r="X39" i="18"/>
  <c r="X41" i="22"/>
  <c r="X41" i="18"/>
  <c r="X43" i="22"/>
  <c r="X43" i="18"/>
  <c r="X45" i="22"/>
  <c r="X45" i="18"/>
  <c r="X47" i="22"/>
  <c r="X47" i="18"/>
  <c r="X49" i="22"/>
  <c r="X49" i="18"/>
  <c r="X51" i="22"/>
  <c r="X51" i="18"/>
  <c r="X53" i="22"/>
  <c r="X53" i="18"/>
  <c r="X55" i="22"/>
  <c r="X55" i="18"/>
  <c r="X57" i="22"/>
  <c r="X57" i="18"/>
  <c r="X59" i="22"/>
  <c r="X59" i="18"/>
  <c r="X61" i="22"/>
  <c r="X61" i="18"/>
  <c r="X63" i="22"/>
  <c r="X63" i="18"/>
  <c r="X65" i="22"/>
  <c r="X65" i="18"/>
  <c r="X67" i="22"/>
  <c r="X67" i="18"/>
  <c r="X69" i="22"/>
  <c r="X69" i="18"/>
  <c r="X71" i="22"/>
  <c r="X71" i="18"/>
  <c r="X73" i="22"/>
  <c r="X73" i="18"/>
  <c r="X75" i="22"/>
  <c r="X75" i="18"/>
  <c r="X77" i="22"/>
  <c r="X77" i="18"/>
  <c r="X79" i="22"/>
  <c r="X79" i="18"/>
  <c r="X81" i="22"/>
  <c r="X81" i="18"/>
  <c r="X83" i="22"/>
  <c r="X83" i="18"/>
  <c r="X85" i="22"/>
  <c r="X85" i="18"/>
  <c r="X87" i="22"/>
  <c r="X87" i="18"/>
  <c r="X89" i="22"/>
  <c r="X89" i="18"/>
  <c r="X91" i="22"/>
  <c r="X91" i="18"/>
  <c r="X93" i="22"/>
  <c r="X93" i="18"/>
  <c r="X95" i="22"/>
  <c r="X95" i="18"/>
  <c r="X97" i="22"/>
  <c r="X97" i="18"/>
  <c r="X99" i="22"/>
  <c r="X99" i="18"/>
  <c r="X101" i="22"/>
  <c r="X101" i="18"/>
  <c r="X103" i="22"/>
  <c r="X103" i="18"/>
  <c r="X105" i="22"/>
  <c r="X105" i="18"/>
  <c r="X107" i="22"/>
  <c r="X107" i="18"/>
  <c r="X109" i="22"/>
  <c r="X109" i="18"/>
  <c r="X111" i="22"/>
  <c r="X111" i="18"/>
  <c r="X113" i="22"/>
  <c r="X113" i="18"/>
  <c r="X115" i="22"/>
  <c r="X115" i="18"/>
  <c r="X117" i="22"/>
  <c r="X117" i="18"/>
  <c r="X119" i="22"/>
  <c r="X119" i="18"/>
  <c r="X121" i="22"/>
  <c r="X121" i="18"/>
  <c r="X123" i="22"/>
  <c r="X123" i="18"/>
  <c r="X125" i="22"/>
  <c r="X125" i="18"/>
  <c r="X127" i="22"/>
  <c r="X127" i="18"/>
  <c r="X129" i="22"/>
  <c r="X129" i="18"/>
  <c r="X131" i="22"/>
  <c r="X131" i="18"/>
  <c r="X133" i="22"/>
  <c r="X133" i="18"/>
  <c r="X135" i="22"/>
  <c r="X135" i="18"/>
  <c r="X137" i="22"/>
  <c r="X137" i="18"/>
  <c r="X139" i="22"/>
  <c r="X139" i="18"/>
  <c r="X141" i="22"/>
  <c r="X141" i="18"/>
  <c r="X143" i="22"/>
  <c r="X143" i="18"/>
  <c r="X145" i="22"/>
  <c r="X145" i="18"/>
  <c r="X147" i="22"/>
  <c r="X147" i="18"/>
  <c r="X149" i="22"/>
  <c r="X149" i="18"/>
  <c r="X151" i="22"/>
  <c r="X151" i="18"/>
  <c r="X153" i="22"/>
  <c r="X153" i="18"/>
  <c r="X155" i="22"/>
  <c r="X155" i="18"/>
  <c r="X157" i="22"/>
  <c r="X157" i="18"/>
  <c r="X159" i="22"/>
  <c r="X159" i="18"/>
  <c r="X161" i="22"/>
  <c r="X161" i="18"/>
  <c r="X163" i="22"/>
  <c r="X163" i="18"/>
  <c r="X165" i="22"/>
  <c r="X165" i="18"/>
  <c r="X167" i="22"/>
  <c r="X167" i="18"/>
  <c r="X169" i="22"/>
  <c r="X169" i="18"/>
  <c r="X171" i="22"/>
  <c r="X171" i="18"/>
  <c r="X173" i="22"/>
  <c r="X173" i="18"/>
  <c r="X175" i="22"/>
  <c r="X175" i="18"/>
  <c r="X177" i="22"/>
  <c r="X177" i="18"/>
  <c r="X179" i="22"/>
  <c r="X179" i="18"/>
  <c r="X181" i="22"/>
  <c r="X181" i="18"/>
  <c r="X183" i="22"/>
  <c r="X183" i="18"/>
  <c r="X185" i="22"/>
  <c r="X185" i="18"/>
  <c r="X187" i="22"/>
  <c r="X187" i="18"/>
  <c r="X189" i="22"/>
  <c r="X189" i="18"/>
  <c r="X191" i="22"/>
  <c r="X191" i="18"/>
  <c r="X193" i="22"/>
  <c r="X193" i="18"/>
  <c r="X195" i="22"/>
  <c r="X195" i="18"/>
  <c r="X197" i="22"/>
  <c r="X197" i="18"/>
  <c r="X199" i="22"/>
  <c r="X199" i="18"/>
  <c r="X201" i="22"/>
  <c r="X201" i="18"/>
  <c r="X203" i="22"/>
  <c r="X203" i="18"/>
  <c r="X205" i="22"/>
  <c r="X205" i="18"/>
  <c r="X207" i="22"/>
  <c r="X207" i="18"/>
  <c r="X209" i="22"/>
  <c r="X209" i="18"/>
  <c r="X211" i="22"/>
  <c r="X211" i="18"/>
  <c r="X213" i="22"/>
  <c r="X213" i="18"/>
  <c r="X215" i="22"/>
  <c r="X215" i="18"/>
  <c r="X217" i="22"/>
  <c r="X217" i="18"/>
  <c r="X219" i="22"/>
  <c r="X219" i="18"/>
  <c r="X221" i="22"/>
  <c r="X221" i="18"/>
  <c r="X223" i="22"/>
  <c r="X223" i="18"/>
  <c r="X225" i="22"/>
  <c r="X225" i="18"/>
  <c r="X227" i="22"/>
  <c r="X227" i="18"/>
  <c r="X229" i="22"/>
  <c r="X229" i="18"/>
  <c r="X231" i="22"/>
  <c r="X231" i="18"/>
  <c r="X233" i="22"/>
  <c r="X233" i="18"/>
  <c r="X235" i="22"/>
  <c r="X235" i="18"/>
  <c r="X237" i="22"/>
  <c r="X237" i="18"/>
  <c r="X239" i="22"/>
  <c r="X239" i="18"/>
  <c r="X241" i="22"/>
  <c r="X241" i="18"/>
  <c r="X243" i="22"/>
  <c r="X243" i="18"/>
  <c r="X245" i="22"/>
  <c r="X245" i="18"/>
  <c r="X247" i="22"/>
  <c r="X247" i="18"/>
  <c r="X249" i="22"/>
  <c r="X249" i="18"/>
  <c r="X251" i="22"/>
  <c r="X251" i="18"/>
  <c r="X390" i="22"/>
  <c r="AF390" i="22" s="1"/>
  <c r="X390" i="18"/>
  <c r="AF390" i="18" s="1"/>
  <c r="X392" i="22"/>
  <c r="AI392" i="22" s="1"/>
  <c r="AJ392" i="22" s="1"/>
  <c r="X392" i="18"/>
  <c r="AI392" i="18" s="1"/>
  <c r="X394" i="22"/>
  <c r="AI394" i="22" s="1"/>
  <c r="X394" i="18"/>
  <c r="AI394" i="18" s="1"/>
  <c r="X395" i="22"/>
  <c r="AI395" i="22" s="1"/>
  <c r="X396" i="18"/>
  <c r="AI396" i="18" s="1"/>
  <c r="X397" i="22"/>
  <c r="AF397" i="22" s="1"/>
  <c r="X398" i="18"/>
  <c r="AF398" i="18" s="1"/>
  <c r="X399" i="22"/>
  <c r="AI399" i="22" s="1"/>
  <c r="X400" i="18"/>
  <c r="AF400" i="18" s="1"/>
  <c r="X401" i="22"/>
  <c r="AF401" i="22" s="1"/>
  <c r="X402" i="18"/>
  <c r="AI402" i="18" s="1"/>
  <c r="X403" i="22"/>
  <c r="X404" i="18"/>
  <c r="AI404" i="18" s="1"/>
  <c r="X405" i="22"/>
  <c r="AF405" i="22" s="1"/>
  <c r="X406" i="18"/>
  <c r="AF406" i="18" s="1"/>
  <c r="X407" i="22"/>
  <c r="X408" i="18"/>
  <c r="AF408" i="18" s="1"/>
  <c r="X409" i="22"/>
  <c r="X410" i="18"/>
  <c r="AI410" i="18" s="1"/>
  <c r="X411" i="22"/>
  <c r="AF411" i="22" s="1"/>
  <c r="X412" i="18"/>
  <c r="AF412" i="18" s="1"/>
  <c r="X413" i="22"/>
  <c r="X414" i="18"/>
  <c r="AI414" i="18" s="1"/>
  <c r="X415" i="22"/>
  <c r="X416" i="18"/>
  <c r="AI416" i="18" s="1"/>
  <c r="X417" i="22"/>
  <c r="X418" i="18"/>
  <c r="AI418" i="18" s="1"/>
  <c r="AJ418" i="18" s="1"/>
  <c r="X419" i="22"/>
  <c r="X420" i="18"/>
  <c r="AF420" i="18" s="1"/>
  <c r="X421" i="22"/>
  <c r="X422" i="18"/>
  <c r="AF422" i="18" s="1"/>
  <c r="X423" i="22"/>
  <c r="X424" i="18"/>
  <c r="AI424" i="18" s="1"/>
  <c r="X425" i="22"/>
  <c r="AI425" i="22" s="1"/>
  <c r="X426" i="18"/>
  <c r="AI426" i="18" s="1"/>
  <c r="X427" i="22"/>
  <c r="AF427" i="22" s="1"/>
  <c r="X428" i="18"/>
  <c r="AF428" i="18" s="1"/>
  <c r="X429" i="22"/>
  <c r="X430" i="18"/>
  <c r="AI430" i="18" s="1"/>
  <c r="X431" i="22"/>
  <c r="AF431" i="22" s="1"/>
  <c r="X432" i="18"/>
  <c r="AI432" i="18" s="1"/>
  <c r="X433" i="22"/>
  <c r="AI433" i="22" s="1"/>
  <c r="X434" i="18"/>
  <c r="AF434" i="18" s="1"/>
  <c r="X435" i="22"/>
  <c r="AF435" i="22" s="1"/>
  <c r="X436" i="18"/>
  <c r="AF436" i="18" s="1"/>
  <c r="X437" i="22"/>
  <c r="AI437" i="22" s="1"/>
  <c r="X438" i="18"/>
  <c r="AI438" i="18" s="1"/>
  <c r="X439" i="22"/>
  <c r="AF439" i="22" s="1"/>
  <c r="X440" i="18"/>
  <c r="AI440" i="18" s="1"/>
  <c r="X441" i="22"/>
  <c r="AI441" i="22" s="1"/>
  <c r="X442" i="18"/>
  <c r="AI442" i="18" s="1"/>
  <c r="X443" i="22"/>
  <c r="AF443" i="22" s="1"/>
  <c r="X444" i="18"/>
  <c r="AF444" i="18" s="1"/>
  <c r="X445" i="22"/>
  <c r="X446" i="18"/>
  <c r="AF446" i="18" s="1"/>
  <c r="X447" i="22"/>
  <c r="AF447" i="22" s="1"/>
  <c r="X448" i="18"/>
  <c r="AI448" i="18" s="1"/>
  <c r="X449" i="22"/>
  <c r="AI449" i="22" s="1"/>
  <c r="AJ449" i="22" s="1"/>
  <c r="X450" i="18"/>
  <c r="AF450" i="18" s="1"/>
  <c r="X451" i="22"/>
  <c r="AF451" i="22" s="1"/>
  <c r="X452" i="18"/>
  <c r="AF452" i="18" s="1"/>
  <c r="X453" i="22"/>
  <c r="AI453" i="22" s="1"/>
  <c r="X454" i="18"/>
  <c r="AF454" i="18" s="1"/>
  <c r="X455" i="22"/>
  <c r="AF455" i="22" s="1"/>
  <c r="X456" i="18"/>
  <c r="AI456" i="18" s="1"/>
  <c r="X457" i="22"/>
  <c r="AI457" i="22" s="1"/>
  <c r="X458" i="18"/>
  <c r="AI458" i="18" s="1"/>
  <c r="X459" i="22"/>
  <c r="AF459" i="22" s="1"/>
  <c r="X460" i="18"/>
  <c r="AF460" i="18" s="1"/>
  <c r="X461" i="22"/>
  <c r="X462" i="18"/>
  <c r="AI462" i="18" s="1"/>
  <c r="AJ462" i="18" s="1"/>
  <c r="X463" i="22"/>
  <c r="AF463" i="22" s="1"/>
  <c r="X464" i="18"/>
  <c r="AI464" i="18" s="1"/>
  <c r="X465" i="22"/>
  <c r="AI465" i="22" s="1"/>
  <c r="X466" i="18"/>
  <c r="AI466" i="18" s="1"/>
  <c r="X467" i="22"/>
  <c r="AF467" i="22" s="1"/>
  <c r="X468" i="18"/>
  <c r="AF468" i="18" s="1"/>
  <c r="X469" i="22"/>
  <c r="AI469" i="22" s="1"/>
  <c r="X470" i="18"/>
  <c r="AI470" i="18" s="1"/>
  <c r="X471" i="22"/>
  <c r="AF471" i="22" s="1"/>
  <c r="X472" i="18"/>
  <c r="AI472" i="18" s="1"/>
  <c r="X473" i="22"/>
  <c r="AF473" i="22" s="1"/>
  <c r="X474" i="18"/>
  <c r="AF474" i="18" s="1"/>
  <c r="X475" i="22"/>
  <c r="AF475" i="22" s="1"/>
  <c r="X476" i="18"/>
  <c r="AF476" i="18" s="1"/>
  <c r="X477" i="22"/>
  <c r="X478" i="18"/>
  <c r="AF478" i="18" s="1"/>
  <c r="X479" i="22"/>
  <c r="X480" i="18"/>
  <c r="AI480" i="18" s="1"/>
  <c r="X481" i="22"/>
  <c r="AF481" i="22" s="1"/>
  <c r="X482" i="18"/>
  <c r="AI482" i="18" s="1"/>
  <c r="AJ482" i="18" s="1"/>
  <c r="X483" i="22"/>
  <c r="AI483" i="22" s="1"/>
  <c r="X484" i="18"/>
  <c r="AF484" i="18" s="1"/>
  <c r="X485" i="22"/>
  <c r="AF485" i="22" s="1"/>
  <c r="X486" i="18"/>
  <c r="AI486" i="18" s="1"/>
  <c r="X487" i="22"/>
  <c r="AI487" i="22" s="1"/>
  <c r="X488" i="18"/>
  <c r="AI488" i="18" s="1"/>
  <c r="X489" i="22"/>
  <c r="AI489" i="22" s="1"/>
  <c r="X490" i="18"/>
  <c r="AF490" i="18" s="1"/>
  <c r="X491" i="22"/>
  <c r="X492" i="18"/>
  <c r="AF492" i="18" s="1"/>
  <c r="X493" i="22"/>
  <c r="AF493" i="22" s="1"/>
  <c r="X494" i="18"/>
  <c r="AF494" i="18" s="1"/>
  <c r="X495" i="22"/>
  <c r="AF495" i="22" s="1"/>
  <c r="X496" i="18"/>
  <c r="AI496" i="18" s="1"/>
  <c r="X497" i="22"/>
  <c r="AF497" i="22" s="1"/>
  <c r="X498" i="18"/>
  <c r="AI498" i="18" s="1"/>
  <c r="X499" i="22"/>
  <c r="AI499" i="22" s="1"/>
  <c r="X500" i="18"/>
  <c r="AF500" i="18" s="1"/>
  <c r="X501" i="22"/>
  <c r="AF501" i="22" s="1"/>
  <c r="X502" i="18"/>
  <c r="AI502" i="18" s="1"/>
  <c r="X503" i="22"/>
  <c r="AI503" i="22" s="1"/>
  <c r="X504" i="18"/>
  <c r="AI504" i="18" s="1"/>
  <c r="X505" i="22"/>
  <c r="AF505" i="22" s="1"/>
  <c r="X506" i="18"/>
  <c r="AF506" i="18" s="1"/>
  <c r="X507" i="22"/>
  <c r="AF507" i="22" s="1"/>
  <c r="X508" i="18"/>
  <c r="AF508" i="18" s="1"/>
  <c r="X509" i="22"/>
  <c r="AI509" i="22" s="1"/>
  <c r="X510" i="18"/>
  <c r="AF510" i="18" s="1"/>
  <c r="X511" i="22"/>
  <c r="X512" i="18"/>
  <c r="AI512" i="18" s="1"/>
  <c r="X513" i="22"/>
  <c r="AI513" i="22" s="1"/>
  <c r="X514" i="18"/>
  <c r="AI514" i="18" s="1"/>
  <c r="X515" i="22"/>
  <c r="X516" i="18"/>
  <c r="AF516" i="18" s="1"/>
  <c r="Y3" i="22"/>
  <c r="Y3" i="18"/>
  <c r="Y5" i="22"/>
  <c r="Y5" i="18"/>
  <c r="Y7" i="22"/>
  <c r="Y7" i="18"/>
  <c r="Y9" i="22"/>
  <c r="Y9" i="18"/>
  <c r="Y11" i="22"/>
  <c r="Y11" i="18"/>
  <c r="Y13" i="22"/>
  <c r="Y13" i="18"/>
  <c r="Y15" i="22"/>
  <c r="Y15" i="18"/>
  <c r="Y17" i="22"/>
  <c r="Y17" i="18"/>
  <c r="Y19" i="22"/>
  <c r="Y19" i="18"/>
  <c r="Y21" i="22"/>
  <c r="Y21" i="18"/>
  <c r="Y23" i="22"/>
  <c r="Y23" i="18"/>
  <c r="Y25" i="22"/>
  <c r="Y25" i="18"/>
  <c r="Y27" i="22"/>
  <c r="Y27" i="18"/>
  <c r="Y29" i="22"/>
  <c r="Y29" i="18"/>
  <c r="Y31" i="22"/>
  <c r="Y31" i="18"/>
  <c r="Y33" i="22"/>
  <c r="Y33" i="18"/>
  <c r="Y35" i="22"/>
  <c r="Y35" i="18"/>
  <c r="Y37" i="22"/>
  <c r="Y37" i="18"/>
  <c r="Y39" i="22"/>
  <c r="Y39" i="18"/>
  <c r="Y41" i="22"/>
  <c r="Y41" i="18"/>
  <c r="Y43" i="22"/>
  <c r="Y43" i="18"/>
  <c r="Y45" i="22"/>
  <c r="Y45" i="18"/>
  <c r="Y47" i="22"/>
  <c r="Y47" i="18"/>
  <c r="Y49" i="22"/>
  <c r="Y49" i="18"/>
  <c r="Y51" i="22"/>
  <c r="Y51" i="18"/>
  <c r="Y53" i="22"/>
  <c r="Y53" i="18"/>
  <c r="Y55" i="22"/>
  <c r="Y55" i="18"/>
  <c r="Y57" i="22"/>
  <c r="Y57" i="18"/>
  <c r="Y59" i="22"/>
  <c r="Y59" i="18"/>
  <c r="Y61" i="22"/>
  <c r="Y61" i="18"/>
  <c r="Y63" i="22"/>
  <c r="Y63" i="18"/>
  <c r="Y65" i="22"/>
  <c r="Y65" i="18"/>
  <c r="Y67" i="22"/>
  <c r="Y67" i="18"/>
  <c r="Y69" i="22"/>
  <c r="Y69" i="18"/>
  <c r="Y71" i="22"/>
  <c r="Y71" i="18"/>
  <c r="Y73" i="22"/>
  <c r="Y73" i="18"/>
  <c r="Y75" i="22"/>
  <c r="Y75" i="18"/>
  <c r="Y77" i="22"/>
  <c r="Y77" i="18"/>
  <c r="Y79" i="22"/>
  <c r="Y79" i="18"/>
  <c r="Y81" i="22"/>
  <c r="Y81" i="18"/>
  <c r="Y83" i="22"/>
  <c r="Y83" i="18"/>
  <c r="Y85" i="22"/>
  <c r="Y85" i="18"/>
  <c r="Y87" i="22"/>
  <c r="Y87" i="18"/>
  <c r="Y89" i="22"/>
  <c r="Y89" i="18"/>
  <c r="Y91" i="22"/>
  <c r="Y91" i="18"/>
  <c r="Y93" i="22"/>
  <c r="Y93" i="18"/>
  <c r="Y95" i="22"/>
  <c r="Y95" i="18"/>
  <c r="Y97" i="22"/>
  <c r="Y97" i="18"/>
  <c r="Y99" i="22"/>
  <c r="Y99" i="18"/>
  <c r="Y101" i="22"/>
  <c r="Y101" i="18"/>
  <c r="Y103" i="22"/>
  <c r="Y103" i="18"/>
  <c r="Y105" i="22"/>
  <c r="Y105" i="18"/>
  <c r="Y107" i="22"/>
  <c r="Y107" i="18"/>
  <c r="Y109" i="22"/>
  <c r="Y109" i="18"/>
  <c r="Y111" i="22"/>
  <c r="Y111" i="18"/>
  <c r="Y113" i="22"/>
  <c r="Y113" i="18"/>
  <c r="Y115" i="22"/>
  <c r="Y115" i="18"/>
  <c r="Y117" i="22"/>
  <c r="Y117" i="18"/>
  <c r="Y119" i="22"/>
  <c r="Y119" i="18"/>
  <c r="Y121" i="22"/>
  <c r="Y121" i="18"/>
  <c r="Y123" i="22"/>
  <c r="Y123" i="18"/>
  <c r="Y125" i="22"/>
  <c r="Y125" i="18"/>
  <c r="Y127" i="22"/>
  <c r="Y127" i="18"/>
  <c r="Y129" i="22"/>
  <c r="Y129" i="18"/>
  <c r="Y131" i="22"/>
  <c r="Y131" i="18"/>
  <c r="Y133" i="22"/>
  <c r="Y133" i="18"/>
  <c r="Y135" i="22"/>
  <c r="Y135" i="18"/>
  <c r="Y137" i="22"/>
  <c r="Y137" i="18"/>
  <c r="Y139" i="22"/>
  <c r="Y139" i="18"/>
  <c r="Y141" i="22"/>
  <c r="Y141" i="18"/>
  <c r="Y143" i="22"/>
  <c r="Y143" i="18"/>
  <c r="Y145" i="22"/>
  <c r="Y145" i="18"/>
  <c r="Y147" i="22"/>
  <c r="Y147" i="18"/>
  <c r="Y149" i="22"/>
  <c r="Y149" i="18"/>
  <c r="Y151" i="22"/>
  <c r="Y151" i="18"/>
  <c r="Y153" i="22"/>
  <c r="Y153" i="18"/>
  <c r="Y155" i="22"/>
  <c r="Y155" i="18"/>
  <c r="Y157" i="22"/>
  <c r="Y157" i="18"/>
  <c r="Y159" i="22"/>
  <c r="Y159" i="18"/>
  <c r="Y161" i="22"/>
  <c r="Y161" i="18"/>
  <c r="Y163" i="22"/>
  <c r="Y163" i="18"/>
  <c r="Y165" i="22"/>
  <c r="Y165" i="18"/>
  <c r="Y167" i="22"/>
  <c r="Y167" i="18"/>
  <c r="Y169" i="22"/>
  <c r="Y169" i="18"/>
  <c r="Y171" i="22"/>
  <c r="Y171" i="18"/>
  <c r="Y173" i="22"/>
  <c r="Y173" i="18"/>
  <c r="Y175" i="22"/>
  <c r="Y175" i="18"/>
  <c r="Y177" i="22"/>
  <c r="Y177" i="18"/>
  <c r="Y179" i="22"/>
  <c r="Y179" i="18"/>
  <c r="Y181" i="22"/>
  <c r="Y181" i="18"/>
  <c r="Y183" i="22"/>
  <c r="Y183" i="18"/>
  <c r="Y185" i="22"/>
  <c r="Y185" i="18"/>
  <c r="Y187" i="22"/>
  <c r="Y187" i="18"/>
  <c r="Y189" i="22"/>
  <c r="Y189" i="18"/>
  <c r="Y191" i="22"/>
  <c r="Y191" i="18"/>
  <c r="Y193" i="22"/>
  <c r="Y193" i="18"/>
  <c r="Y195" i="22"/>
  <c r="Y195" i="18"/>
  <c r="Y197" i="22"/>
  <c r="Y197" i="18"/>
  <c r="Y199" i="22"/>
  <c r="Y199" i="18"/>
  <c r="Y201" i="22"/>
  <c r="Y201" i="18"/>
  <c r="Y203" i="22"/>
  <c r="Y203" i="18"/>
  <c r="Y205" i="22"/>
  <c r="Y205" i="18"/>
  <c r="Y207" i="22"/>
  <c r="Y207" i="18"/>
  <c r="Y209" i="22"/>
  <c r="Y209" i="18"/>
  <c r="Y211" i="22"/>
  <c r="Y211" i="18"/>
  <c r="Y213" i="22"/>
  <c r="Y213" i="18"/>
  <c r="Y215" i="22"/>
  <c r="Y215" i="18"/>
  <c r="Y217" i="22"/>
  <c r="Y217" i="18"/>
  <c r="Y219" i="22"/>
  <c r="Y219" i="18"/>
  <c r="Y221" i="22"/>
  <c r="Y221" i="18"/>
  <c r="Y223" i="22"/>
  <c r="Y223" i="18"/>
  <c r="Y225" i="22"/>
  <c r="Y225" i="18"/>
  <c r="Y227" i="22"/>
  <c r="Y227" i="18"/>
  <c r="Y229" i="22"/>
  <c r="Y229" i="18"/>
  <c r="Y231" i="22"/>
  <c r="Y231" i="18"/>
  <c r="Y233" i="22"/>
  <c r="Y233" i="18"/>
  <c r="Y235" i="22"/>
  <c r="Y235" i="18"/>
  <c r="Y237" i="22"/>
  <c r="Y237" i="18"/>
  <c r="Y239" i="22"/>
  <c r="Y239" i="18"/>
  <c r="Y241" i="22"/>
  <c r="Y241" i="18"/>
  <c r="Y243" i="22"/>
  <c r="Y243" i="18"/>
  <c r="Y245" i="22"/>
  <c r="Y245" i="18"/>
  <c r="Y247" i="22"/>
  <c r="Y247" i="18"/>
  <c r="Y249" i="22"/>
  <c r="Y249" i="18"/>
  <c r="Y251" i="22"/>
  <c r="Y251" i="18"/>
  <c r="Z4" i="22"/>
  <c r="Z4" i="18"/>
  <c r="Z6" i="22"/>
  <c r="Z6" i="18"/>
  <c r="Z8" i="22"/>
  <c r="Z8" i="18"/>
  <c r="Z10" i="22"/>
  <c r="Z10" i="18"/>
  <c r="Z12" i="22"/>
  <c r="Z12" i="18"/>
  <c r="Z14" i="22"/>
  <c r="Z14" i="18"/>
  <c r="Z16" i="22"/>
  <c r="Z16" i="18"/>
  <c r="Z18" i="22"/>
  <c r="Z18" i="18"/>
  <c r="Z20" i="22"/>
  <c r="Z20" i="18"/>
  <c r="Z22" i="22"/>
  <c r="Z22" i="18"/>
  <c r="Z24" i="22"/>
  <c r="Z24" i="18"/>
  <c r="Z26" i="22"/>
  <c r="Z26" i="18"/>
  <c r="Z28" i="22"/>
  <c r="Z28" i="18"/>
  <c r="Z30" i="22"/>
  <c r="Z30" i="18"/>
  <c r="Z32" i="22"/>
  <c r="Z32" i="18"/>
  <c r="Z34" i="22"/>
  <c r="Z34" i="18"/>
  <c r="Z36" i="22"/>
  <c r="Z36" i="18"/>
  <c r="Z38" i="22"/>
  <c r="Z38" i="18"/>
  <c r="Z40" i="22"/>
  <c r="Z40" i="18"/>
  <c r="Z42" i="22"/>
  <c r="Z42" i="18"/>
  <c r="Z44" i="22"/>
  <c r="Z44" i="18"/>
  <c r="Z46" i="22"/>
  <c r="Z46" i="18"/>
  <c r="Z48" i="22"/>
  <c r="Z48" i="18"/>
  <c r="Z50" i="22"/>
  <c r="Z50" i="18"/>
  <c r="Z52" i="22"/>
  <c r="Z52" i="18"/>
  <c r="Z54" i="22"/>
  <c r="Z54" i="18"/>
  <c r="Z56" i="22"/>
  <c r="Z56" i="18"/>
  <c r="Z58" i="22"/>
  <c r="Z58" i="18"/>
  <c r="Z60" i="22"/>
  <c r="Z60" i="18"/>
  <c r="Z62" i="22"/>
  <c r="Z62" i="18"/>
  <c r="Z64" i="22"/>
  <c r="Z64" i="18"/>
  <c r="Z66" i="22"/>
  <c r="Z66" i="18"/>
  <c r="Z68" i="22"/>
  <c r="Z68" i="18"/>
  <c r="Z70" i="22"/>
  <c r="Z70" i="18"/>
  <c r="Z72" i="22"/>
  <c r="Z72" i="18"/>
  <c r="Z74" i="22"/>
  <c r="Z74" i="18"/>
  <c r="Z76" i="22"/>
  <c r="Z76" i="18"/>
  <c r="Z78" i="22"/>
  <c r="Z78" i="18"/>
  <c r="Z80" i="22"/>
  <c r="Z80" i="18"/>
  <c r="Z82" i="22"/>
  <c r="Z82" i="18"/>
  <c r="Z84" i="22"/>
  <c r="Z84" i="18"/>
  <c r="Z86" i="22"/>
  <c r="Z86" i="18"/>
  <c r="Z88" i="22"/>
  <c r="Z88" i="18"/>
  <c r="Z90" i="22"/>
  <c r="Z90" i="18"/>
  <c r="Z92" i="22"/>
  <c r="Z92" i="18"/>
  <c r="Z94" i="22"/>
  <c r="Z94" i="18"/>
  <c r="Z96" i="22"/>
  <c r="Z96" i="18"/>
  <c r="Z98" i="22"/>
  <c r="Z98" i="18"/>
  <c r="Z100" i="22"/>
  <c r="Z100" i="18"/>
  <c r="Z102" i="22"/>
  <c r="Z102" i="18"/>
  <c r="Z104" i="22"/>
  <c r="Z104" i="18"/>
  <c r="Z106" i="22"/>
  <c r="Z106" i="18"/>
  <c r="Z108" i="22"/>
  <c r="Z108" i="18"/>
  <c r="Z110" i="22"/>
  <c r="Z110" i="18"/>
  <c r="Z112" i="22"/>
  <c r="Z112" i="18"/>
  <c r="Z114" i="22"/>
  <c r="Z114" i="18"/>
  <c r="Z116" i="22"/>
  <c r="Z116" i="18"/>
  <c r="Z118" i="22"/>
  <c r="Z118" i="18"/>
  <c r="Z120" i="22"/>
  <c r="Z120" i="18"/>
  <c r="Z122" i="22"/>
  <c r="Z122" i="18"/>
  <c r="Z124" i="22"/>
  <c r="Z124" i="18"/>
  <c r="Z126" i="22"/>
  <c r="Z126" i="18"/>
  <c r="Z128" i="22"/>
  <c r="Z128" i="18"/>
  <c r="Z130" i="22"/>
  <c r="Z130" i="18"/>
  <c r="Z132" i="22"/>
  <c r="Z132" i="18"/>
  <c r="Z134" i="22"/>
  <c r="Z134" i="18"/>
  <c r="Z136" i="22"/>
  <c r="Z136" i="18"/>
  <c r="Z138" i="22"/>
  <c r="Z138" i="18"/>
  <c r="Z140" i="22"/>
  <c r="Z140" i="18"/>
  <c r="Z142" i="22"/>
  <c r="Z142" i="18"/>
  <c r="Z144" i="22"/>
  <c r="Z144" i="18"/>
  <c r="Z146" i="22"/>
  <c r="Z146" i="18"/>
  <c r="Z148" i="22"/>
  <c r="Z148" i="18"/>
  <c r="Z150" i="22"/>
  <c r="Z150" i="18"/>
  <c r="Z152" i="22"/>
  <c r="Z152" i="18"/>
  <c r="Z154" i="22"/>
  <c r="Z154" i="18"/>
  <c r="Z156" i="22"/>
  <c r="Z156" i="18"/>
  <c r="Z158" i="22"/>
  <c r="Z158" i="18"/>
  <c r="Z160" i="22"/>
  <c r="Z160" i="18"/>
  <c r="Z162" i="22"/>
  <c r="Z162" i="18"/>
  <c r="Z164" i="22"/>
  <c r="Z164" i="18"/>
  <c r="Z166" i="22"/>
  <c r="Z166" i="18"/>
  <c r="Z168" i="22"/>
  <c r="Z168" i="18"/>
  <c r="Z170" i="22"/>
  <c r="Z170" i="18"/>
  <c r="Z172" i="22"/>
  <c r="Z172" i="18"/>
  <c r="Z174" i="22"/>
  <c r="Z174" i="18"/>
  <c r="Z176" i="22"/>
  <c r="Z176" i="18"/>
  <c r="Z178" i="22"/>
  <c r="Z178" i="18"/>
  <c r="Z180" i="22"/>
  <c r="Z180" i="18"/>
  <c r="Z182" i="22"/>
  <c r="Z182" i="18"/>
  <c r="Z184" i="22"/>
  <c r="Z184" i="18"/>
  <c r="Z186" i="22"/>
  <c r="Z186" i="18"/>
  <c r="Z188" i="22"/>
  <c r="Z188" i="18"/>
  <c r="Z190" i="22"/>
  <c r="Z190" i="18"/>
  <c r="Z192" i="22"/>
  <c r="Z192" i="18"/>
  <c r="Z194" i="22"/>
  <c r="Z194" i="18"/>
  <c r="Z196" i="22"/>
  <c r="Z196" i="18"/>
  <c r="Z198" i="22"/>
  <c r="Z198" i="18"/>
  <c r="Z200" i="22"/>
  <c r="Z200" i="18"/>
  <c r="Z202" i="22"/>
  <c r="Z202" i="18"/>
  <c r="Z204" i="22"/>
  <c r="Z204" i="18"/>
  <c r="Z206" i="22"/>
  <c r="Z206" i="18"/>
  <c r="Z208" i="22"/>
  <c r="Z208" i="18"/>
  <c r="Z210" i="22"/>
  <c r="Z210" i="18"/>
  <c r="Z212" i="22"/>
  <c r="Z212" i="18"/>
  <c r="Z214" i="22"/>
  <c r="Z214" i="18"/>
  <c r="Z216" i="22"/>
  <c r="Z216" i="18"/>
  <c r="Z218" i="22"/>
  <c r="Z218" i="18"/>
  <c r="Z220" i="22"/>
  <c r="Z220" i="18"/>
  <c r="Z222" i="22"/>
  <c r="Z222" i="18"/>
  <c r="Z224" i="22"/>
  <c r="Z224" i="18"/>
  <c r="Z226" i="22"/>
  <c r="Z226" i="18"/>
  <c r="Z228" i="22"/>
  <c r="Z228" i="18"/>
  <c r="Z230" i="22"/>
  <c r="Z230" i="18"/>
  <c r="Z232" i="22"/>
  <c r="Z232" i="18"/>
  <c r="Z234" i="22"/>
  <c r="Z234" i="18"/>
  <c r="Z236" i="22"/>
  <c r="Z236" i="18"/>
  <c r="Z238" i="22"/>
  <c r="Z238" i="18"/>
  <c r="Z240" i="22"/>
  <c r="Z240" i="18"/>
  <c r="Z242" i="22"/>
  <c r="Z242" i="18"/>
  <c r="Z244" i="22"/>
  <c r="Z244" i="18"/>
  <c r="Z246" i="22"/>
  <c r="Z246" i="18"/>
  <c r="Z248" i="22"/>
  <c r="Z248" i="18"/>
  <c r="Z250" i="22"/>
  <c r="Z250" i="18"/>
  <c r="AA3" i="22"/>
  <c r="AA3" i="18"/>
  <c r="Z3" i="21" s="1"/>
  <c r="AA5" i="22"/>
  <c r="AA5" i="18"/>
  <c r="AA7" i="22"/>
  <c r="AA7" i="18"/>
  <c r="AA9" i="22"/>
  <c r="AA9" i="18"/>
  <c r="AA11" i="22"/>
  <c r="AA11" i="18"/>
  <c r="AA13" i="22"/>
  <c r="AA13" i="18"/>
  <c r="AA15" i="22"/>
  <c r="AA15" i="18"/>
  <c r="AA17" i="22"/>
  <c r="AA17" i="18"/>
  <c r="AA19" i="22"/>
  <c r="AA19" i="18"/>
  <c r="AA21" i="22"/>
  <c r="AA21" i="18"/>
  <c r="AA23" i="22"/>
  <c r="AA23" i="18"/>
  <c r="AA25" i="22"/>
  <c r="AA25" i="18"/>
  <c r="AA27" i="22"/>
  <c r="AA27" i="18"/>
  <c r="AA29" i="22"/>
  <c r="AA29" i="18"/>
  <c r="AA31" i="22"/>
  <c r="AA31" i="18"/>
  <c r="AA33" i="22"/>
  <c r="AA33" i="18"/>
  <c r="AA35" i="22"/>
  <c r="AA35" i="18"/>
  <c r="AA37" i="22"/>
  <c r="AA37" i="18"/>
  <c r="AA39" i="22"/>
  <c r="AA39" i="18"/>
  <c r="AA41" i="22"/>
  <c r="AA41" i="18"/>
  <c r="AA43" i="22"/>
  <c r="AA43" i="18"/>
  <c r="AA45" i="22"/>
  <c r="AA45" i="18"/>
  <c r="AA47" i="22"/>
  <c r="AA47" i="18"/>
  <c r="AA49" i="22"/>
  <c r="AA49" i="18"/>
  <c r="AA51" i="22"/>
  <c r="AA51" i="18"/>
  <c r="AA53" i="22"/>
  <c r="AA53" i="18"/>
  <c r="AA55" i="22"/>
  <c r="AA55" i="18"/>
  <c r="AA57" i="22"/>
  <c r="AA57" i="18"/>
  <c r="AA59" i="22"/>
  <c r="AA59" i="18"/>
  <c r="AA61" i="22"/>
  <c r="AA61" i="18"/>
  <c r="AA63" i="22"/>
  <c r="AA63" i="18"/>
  <c r="AA65" i="22"/>
  <c r="AA65" i="18"/>
  <c r="AA67" i="22"/>
  <c r="AA67" i="18"/>
  <c r="AA69" i="22"/>
  <c r="AA69" i="18"/>
  <c r="AA71" i="22"/>
  <c r="AA71" i="18"/>
  <c r="AA73" i="22"/>
  <c r="AA73" i="18"/>
  <c r="AA75" i="22"/>
  <c r="AA75" i="18"/>
  <c r="AA77" i="22"/>
  <c r="AA77" i="18"/>
  <c r="AA79" i="22"/>
  <c r="AA79" i="18"/>
  <c r="AA81" i="22"/>
  <c r="AA81" i="18"/>
  <c r="AA83" i="22"/>
  <c r="AA83" i="18"/>
  <c r="AA85" i="22"/>
  <c r="AA85" i="18"/>
  <c r="AA87" i="22"/>
  <c r="AA87" i="18"/>
  <c r="AA89" i="22"/>
  <c r="AA89" i="18"/>
  <c r="AA91" i="22"/>
  <c r="AA91" i="18"/>
  <c r="AA93" i="22"/>
  <c r="AA93" i="18"/>
  <c r="AA95" i="22"/>
  <c r="AA95" i="18"/>
  <c r="AA97" i="22"/>
  <c r="AA97" i="18"/>
  <c r="AA99" i="22"/>
  <c r="AA99" i="18"/>
  <c r="AA101" i="22"/>
  <c r="AA101" i="18"/>
  <c r="AA103" i="22"/>
  <c r="AA103" i="18"/>
  <c r="AA105" i="22"/>
  <c r="AA105" i="18"/>
  <c r="AA107" i="22"/>
  <c r="AA107" i="18"/>
  <c r="AA109" i="22"/>
  <c r="AA109" i="18"/>
  <c r="AA111" i="22"/>
  <c r="AA111" i="18"/>
  <c r="AA113" i="22"/>
  <c r="AA113" i="18"/>
  <c r="AA115" i="22"/>
  <c r="AA115" i="18"/>
  <c r="AA117" i="22"/>
  <c r="AA117" i="18"/>
  <c r="AA119" i="22"/>
  <c r="AA119" i="18"/>
  <c r="AA121" i="22"/>
  <c r="AA121" i="18"/>
  <c r="AA123" i="22"/>
  <c r="AA123" i="18"/>
  <c r="AA125" i="22"/>
  <c r="AA125" i="18"/>
  <c r="AA127" i="22"/>
  <c r="AA127" i="18"/>
  <c r="AA129" i="22"/>
  <c r="AA129" i="18"/>
  <c r="AA131" i="22"/>
  <c r="AA131" i="18"/>
  <c r="AA133" i="22"/>
  <c r="AA133" i="18"/>
  <c r="AA135" i="22"/>
  <c r="AA135" i="18"/>
  <c r="AA137" i="22"/>
  <c r="AA137" i="18"/>
  <c r="AA139" i="22"/>
  <c r="AA139" i="18"/>
  <c r="AA141" i="22"/>
  <c r="AA141" i="18"/>
  <c r="AA143" i="22"/>
  <c r="AA143" i="18"/>
  <c r="AA145" i="22"/>
  <c r="AA145" i="18"/>
  <c r="AA147" i="22"/>
  <c r="AA147" i="18"/>
  <c r="AA149" i="22"/>
  <c r="AA149" i="18"/>
  <c r="AA151" i="22"/>
  <c r="AA151" i="18"/>
  <c r="AA153" i="22"/>
  <c r="AA153" i="18"/>
  <c r="AA155" i="22"/>
  <c r="AA155" i="18"/>
  <c r="AA157" i="22"/>
  <c r="AA157" i="18"/>
  <c r="AA159" i="22"/>
  <c r="AA159" i="18"/>
  <c r="AA161" i="22"/>
  <c r="AA161" i="18"/>
  <c r="AA163" i="22"/>
  <c r="AA163" i="18"/>
  <c r="AA165" i="22"/>
  <c r="AA165" i="18"/>
  <c r="AA167" i="22"/>
  <c r="AA167" i="18"/>
  <c r="AA169" i="22"/>
  <c r="AA169" i="18"/>
  <c r="AA171" i="22"/>
  <c r="AA171" i="18"/>
  <c r="AA173" i="22"/>
  <c r="AA173" i="18"/>
  <c r="AA175" i="22"/>
  <c r="AA175" i="18"/>
  <c r="AA177" i="22"/>
  <c r="AA177" i="18"/>
  <c r="AA179" i="22"/>
  <c r="AA179" i="18"/>
  <c r="AA181" i="22"/>
  <c r="AA181" i="18"/>
  <c r="AA183" i="22"/>
  <c r="AA183" i="18"/>
  <c r="AA185" i="22"/>
  <c r="AA185" i="18"/>
  <c r="AA187" i="22"/>
  <c r="AA187" i="18"/>
  <c r="AA189" i="22"/>
  <c r="AA189" i="18"/>
  <c r="AA191" i="22"/>
  <c r="AA191" i="18"/>
  <c r="AA193" i="22"/>
  <c r="AA193" i="18"/>
  <c r="AA195" i="22"/>
  <c r="AA195" i="18"/>
  <c r="AA197" i="22"/>
  <c r="AA197" i="18"/>
  <c r="AA199" i="22"/>
  <c r="AA199" i="18"/>
  <c r="AA201" i="22"/>
  <c r="AA201" i="18"/>
  <c r="AA203" i="22"/>
  <c r="AA203" i="18"/>
  <c r="AA205" i="22"/>
  <c r="AA205" i="18"/>
  <c r="AA207" i="22"/>
  <c r="AA207" i="18"/>
  <c r="AA209" i="22"/>
  <c r="AA209" i="18"/>
  <c r="AA211" i="22"/>
  <c r="AA211" i="18"/>
  <c r="AA213" i="22"/>
  <c r="AA213" i="18"/>
  <c r="AA215" i="22"/>
  <c r="AA215" i="18"/>
  <c r="AA217" i="22"/>
  <c r="AA217" i="18"/>
  <c r="AA219" i="22"/>
  <c r="AA219" i="18"/>
  <c r="AA221" i="22"/>
  <c r="AA221" i="18"/>
  <c r="AA223" i="22"/>
  <c r="AA223" i="18"/>
  <c r="AA225" i="22"/>
  <c r="AA225" i="18"/>
  <c r="AA227" i="22"/>
  <c r="AA227" i="18"/>
  <c r="AA229" i="22"/>
  <c r="AA229" i="18"/>
  <c r="AA231" i="22"/>
  <c r="AA231" i="18"/>
  <c r="AA233" i="22"/>
  <c r="AA233" i="18"/>
  <c r="AA235" i="22"/>
  <c r="AA235" i="18"/>
  <c r="AA237" i="22"/>
  <c r="AA237" i="18"/>
  <c r="AA239" i="22"/>
  <c r="AA239" i="18"/>
  <c r="AA241" i="22"/>
  <c r="AA241" i="18"/>
  <c r="AA243" i="22"/>
  <c r="AA243" i="18"/>
  <c r="AA245" i="22"/>
  <c r="AA245" i="18"/>
  <c r="AA247" i="22"/>
  <c r="AA247" i="18"/>
  <c r="AA249" i="22"/>
  <c r="AA249" i="18"/>
  <c r="AA251" i="22"/>
  <c r="AA251" i="18"/>
  <c r="AB4" i="22"/>
  <c r="AB4" i="18"/>
  <c r="AB6" i="22"/>
  <c r="AB6" i="18"/>
  <c r="AB8" i="22"/>
  <c r="AB8" i="18"/>
  <c r="AB10" i="22"/>
  <c r="AB10" i="18"/>
  <c r="AB12" i="22"/>
  <c r="AB12" i="18"/>
  <c r="AB14" i="22"/>
  <c r="AB14" i="18"/>
  <c r="AB16" i="22"/>
  <c r="AB16" i="18"/>
  <c r="AB18" i="22"/>
  <c r="AB18" i="18"/>
  <c r="AB20" i="22"/>
  <c r="AB20" i="18"/>
  <c r="AB22" i="22"/>
  <c r="AB22" i="18"/>
  <c r="AB24" i="22"/>
  <c r="AB24" i="18"/>
  <c r="AB26" i="22"/>
  <c r="AB26" i="18"/>
  <c r="AB28" i="22"/>
  <c r="AB28" i="18"/>
  <c r="AB30" i="22"/>
  <c r="AB30" i="18"/>
  <c r="AB32" i="22"/>
  <c r="AB32" i="18"/>
  <c r="AB34" i="22"/>
  <c r="AB34" i="18"/>
  <c r="AB36" i="22"/>
  <c r="AB36" i="18"/>
  <c r="AB38" i="22"/>
  <c r="AB38" i="18"/>
  <c r="AB40" i="22"/>
  <c r="AB40" i="18"/>
  <c r="AB42" i="22"/>
  <c r="AB42" i="18"/>
  <c r="AB44" i="22"/>
  <c r="AB44" i="18"/>
  <c r="AB46" i="22"/>
  <c r="AB46" i="18"/>
  <c r="AB48" i="22"/>
  <c r="AB48" i="18"/>
  <c r="AB50" i="22"/>
  <c r="AB50" i="18"/>
  <c r="AB52" i="22"/>
  <c r="AB52" i="18"/>
  <c r="AB54" i="22"/>
  <c r="AB54" i="18"/>
  <c r="AB56" i="22"/>
  <c r="AB56" i="18"/>
  <c r="AB58" i="22"/>
  <c r="AB58" i="18"/>
  <c r="AB60" i="22"/>
  <c r="AB60" i="18"/>
  <c r="AB62" i="22"/>
  <c r="AB62" i="18"/>
  <c r="AB64" i="22"/>
  <c r="AB64" i="18"/>
  <c r="AB66" i="22"/>
  <c r="AB66" i="18"/>
  <c r="AB68" i="22"/>
  <c r="AB68" i="18"/>
  <c r="AB70" i="22"/>
  <c r="AB70" i="18"/>
  <c r="AB72" i="22"/>
  <c r="AB72" i="18"/>
  <c r="AB74" i="22"/>
  <c r="AB74" i="18"/>
  <c r="AB76" i="22"/>
  <c r="AB76" i="18"/>
  <c r="AB78" i="22"/>
  <c r="AB78" i="18"/>
  <c r="AB80" i="22"/>
  <c r="AB80" i="18"/>
  <c r="AB82" i="22"/>
  <c r="AB82" i="18"/>
  <c r="AB84" i="22"/>
  <c r="AB84" i="18"/>
  <c r="AB86" i="22"/>
  <c r="AB86" i="18"/>
  <c r="AB88" i="22"/>
  <c r="AB88" i="18"/>
  <c r="AB90" i="22"/>
  <c r="AB90" i="18"/>
  <c r="AB92" i="22"/>
  <c r="AB92" i="18"/>
  <c r="AB94" i="22"/>
  <c r="AB94" i="18"/>
  <c r="AB96" i="22"/>
  <c r="AB96" i="18"/>
  <c r="AB98" i="22"/>
  <c r="AB98" i="18"/>
  <c r="AB100" i="22"/>
  <c r="AB100" i="18"/>
  <c r="AB102" i="22"/>
  <c r="AB102" i="18"/>
  <c r="AB104" i="22"/>
  <c r="AB104" i="18"/>
  <c r="AB106" i="22"/>
  <c r="AB106" i="18"/>
  <c r="AB108" i="22"/>
  <c r="AB108" i="18"/>
  <c r="AB110" i="22"/>
  <c r="AB110" i="18"/>
  <c r="AB112" i="22"/>
  <c r="AB112" i="18"/>
  <c r="AB114" i="22"/>
  <c r="AB114" i="18"/>
  <c r="AB116" i="22"/>
  <c r="AB116" i="18"/>
  <c r="AB118" i="22"/>
  <c r="AB118" i="18"/>
  <c r="AB120" i="22"/>
  <c r="AB120" i="18"/>
  <c r="AB122" i="22"/>
  <c r="AB122" i="18"/>
  <c r="AB124" i="22"/>
  <c r="AB124" i="18"/>
  <c r="AB126" i="22"/>
  <c r="AB126" i="18"/>
  <c r="AB128" i="22"/>
  <c r="AB128" i="18"/>
  <c r="AB130" i="22"/>
  <c r="AB130" i="18"/>
  <c r="AB132" i="22"/>
  <c r="AB132" i="18"/>
  <c r="AB134" i="22"/>
  <c r="AB134" i="18"/>
  <c r="AB136" i="22"/>
  <c r="AB136" i="18"/>
  <c r="AB138" i="22"/>
  <c r="AB138" i="18"/>
  <c r="AB140" i="22"/>
  <c r="AB140" i="18"/>
  <c r="AB142" i="22"/>
  <c r="AB142" i="18"/>
  <c r="AB144" i="22"/>
  <c r="AB144" i="18"/>
  <c r="AB146" i="22"/>
  <c r="AB146" i="18"/>
  <c r="AB148" i="22"/>
  <c r="AB148" i="18"/>
  <c r="AB150" i="22"/>
  <c r="AB150" i="18"/>
  <c r="AB152" i="22"/>
  <c r="AB152" i="18"/>
  <c r="AB154" i="22"/>
  <c r="AB154" i="18"/>
  <c r="AB156" i="22"/>
  <c r="AB156" i="18"/>
  <c r="AB158" i="22"/>
  <c r="AB158" i="18"/>
  <c r="AB160" i="22"/>
  <c r="AB160" i="18"/>
  <c r="AB162" i="22"/>
  <c r="AB162" i="18"/>
  <c r="AB164" i="22"/>
  <c r="AB164" i="18"/>
  <c r="AB166" i="22"/>
  <c r="AB166" i="18"/>
  <c r="AB168" i="22"/>
  <c r="AB168" i="18"/>
  <c r="AB170" i="22"/>
  <c r="AB170" i="18"/>
  <c r="AB172" i="22"/>
  <c r="AB172" i="18"/>
  <c r="AB174" i="22"/>
  <c r="AB174" i="18"/>
  <c r="AB176" i="22"/>
  <c r="AB176" i="18"/>
  <c r="AB178" i="22"/>
  <c r="AB178" i="18"/>
  <c r="AB180" i="22"/>
  <c r="AB180" i="18"/>
  <c r="AB182" i="22"/>
  <c r="AB182" i="18"/>
  <c r="AB184" i="22"/>
  <c r="AB184" i="18"/>
  <c r="AB186" i="22"/>
  <c r="AB186" i="18"/>
  <c r="AB188" i="22"/>
  <c r="AB188" i="18"/>
  <c r="AB190" i="22"/>
  <c r="AB190" i="18"/>
  <c r="AB192" i="22"/>
  <c r="AB192" i="18"/>
  <c r="AB194" i="22"/>
  <c r="AB194" i="18"/>
  <c r="AB196" i="22"/>
  <c r="AB196" i="18"/>
  <c r="AB198" i="22"/>
  <c r="AB198" i="18"/>
  <c r="AB200" i="22"/>
  <c r="AB200" i="18"/>
  <c r="AB202" i="22"/>
  <c r="AB202" i="18"/>
  <c r="AB204" i="22"/>
  <c r="AB204" i="18"/>
  <c r="AB206" i="22"/>
  <c r="AB206" i="18"/>
  <c r="AB208" i="22"/>
  <c r="AB208" i="18"/>
  <c r="AB210" i="22"/>
  <c r="AB210" i="18"/>
  <c r="AB212" i="22"/>
  <c r="AB212" i="18"/>
  <c r="AB214" i="22"/>
  <c r="AB214" i="18"/>
  <c r="AB216" i="22"/>
  <c r="AB216" i="18"/>
  <c r="AB218" i="22"/>
  <c r="AB218" i="18"/>
  <c r="AB220" i="22"/>
  <c r="AB220" i="18"/>
  <c r="AB222" i="22"/>
  <c r="AB222" i="18"/>
  <c r="AB224" i="22"/>
  <c r="AB224" i="18"/>
  <c r="AB226" i="22"/>
  <c r="AB226" i="18"/>
  <c r="AB228" i="22"/>
  <c r="AB228" i="18"/>
  <c r="AB230" i="22"/>
  <c r="AB230" i="18"/>
  <c r="AB232" i="22"/>
  <c r="AB232" i="18"/>
  <c r="AB234" i="22"/>
  <c r="AB234" i="18"/>
  <c r="AB236" i="22"/>
  <c r="AB236" i="18"/>
  <c r="AB238" i="22"/>
  <c r="AB238" i="18"/>
  <c r="AB240" i="22"/>
  <c r="AB240" i="18"/>
  <c r="AB242" i="22"/>
  <c r="AB242" i="18"/>
  <c r="AB244" i="22"/>
  <c r="AB244" i="18"/>
  <c r="AB246" i="22"/>
  <c r="AB246" i="18"/>
  <c r="AB248" i="22"/>
  <c r="AB248" i="18"/>
  <c r="AB250" i="22"/>
  <c r="AB250" i="18"/>
  <c r="AC3" i="22"/>
  <c r="AC3" i="18"/>
  <c r="AB3" i="21" s="1"/>
  <c r="AC5" i="22"/>
  <c r="AC5" i="18"/>
  <c r="AC7" i="22"/>
  <c r="AC7" i="18"/>
  <c r="AC9" i="22"/>
  <c r="AC9" i="18"/>
  <c r="AC11" i="22"/>
  <c r="AC11" i="18"/>
  <c r="AC13" i="22"/>
  <c r="AC13" i="18"/>
  <c r="AC15" i="22"/>
  <c r="AC15" i="18"/>
  <c r="AC17" i="22"/>
  <c r="AC17" i="18"/>
  <c r="AC19" i="22"/>
  <c r="AC19" i="18"/>
  <c r="AC21" i="22"/>
  <c r="AC21" i="18"/>
  <c r="AC23" i="22"/>
  <c r="AC23" i="18"/>
  <c r="AC25" i="22"/>
  <c r="AC25" i="18"/>
  <c r="AC27" i="22"/>
  <c r="AC27" i="18"/>
  <c r="AC29" i="22"/>
  <c r="AC29" i="18"/>
  <c r="AC31" i="22"/>
  <c r="AC31" i="18"/>
  <c r="AC33" i="22"/>
  <c r="AC33" i="18"/>
  <c r="AC35" i="22"/>
  <c r="AC35" i="18"/>
  <c r="AC37" i="22"/>
  <c r="AC37" i="18"/>
  <c r="AC39" i="22"/>
  <c r="AC39" i="18"/>
  <c r="AC41" i="22"/>
  <c r="AC41" i="18"/>
  <c r="AC43" i="22"/>
  <c r="AC43" i="18"/>
  <c r="AC45" i="22"/>
  <c r="AC45" i="18"/>
  <c r="AC47" i="22"/>
  <c r="AC47" i="18"/>
  <c r="AC49" i="22"/>
  <c r="AC49" i="18"/>
  <c r="AC51" i="22"/>
  <c r="AC51" i="18"/>
  <c r="AC53" i="22"/>
  <c r="AC53" i="18"/>
  <c r="AC55" i="22"/>
  <c r="AC55" i="18"/>
  <c r="AC57" i="22"/>
  <c r="AC57" i="18"/>
  <c r="AC59" i="22"/>
  <c r="AC59" i="18"/>
  <c r="AC61" i="22"/>
  <c r="AC61" i="18"/>
  <c r="AC63" i="22"/>
  <c r="AC63" i="18"/>
  <c r="AC65" i="22"/>
  <c r="AC65" i="18"/>
  <c r="AC67" i="22"/>
  <c r="AC67" i="18"/>
  <c r="AC69" i="22"/>
  <c r="AC69" i="18"/>
  <c r="AC71" i="22"/>
  <c r="AC71" i="18"/>
  <c r="AC73" i="22"/>
  <c r="AC73" i="18"/>
  <c r="AC75" i="22"/>
  <c r="AC75" i="18"/>
  <c r="AC77" i="22"/>
  <c r="AC77" i="18"/>
  <c r="AC79" i="22"/>
  <c r="AC79" i="18"/>
  <c r="AC81" i="22"/>
  <c r="AC81" i="18"/>
  <c r="AC83" i="22"/>
  <c r="AC83" i="18"/>
  <c r="AC85" i="22"/>
  <c r="AC85" i="18"/>
  <c r="AC87" i="22"/>
  <c r="AC87" i="18"/>
  <c r="AC89" i="22"/>
  <c r="AC89" i="18"/>
  <c r="AC91" i="22"/>
  <c r="AC91" i="18"/>
  <c r="AC93" i="22"/>
  <c r="AC93" i="18"/>
  <c r="AC95" i="22"/>
  <c r="AC95" i="18"/>
  <c r="AC97" i="22"/>
  <c r="AC97" i="18"/>
  <c r="AC99" i="22"/>
  <c r="AC99" i="18"/>
  <c r="AC101" i="22"/>
  <c r="AC101" i="18"/>
  <c r="AC103" i="22"/>
  <c r="AC103" i="18"/>
  <c r="AC105" i="22"/>
  <c r="AC105" i="18"/>
  <c r="AC107" i="22"/>
  <c r="AC107" i="18"/>
  <c r="AC109" i="22"/>
  <c r="AC109" i="18"/>
  <c r="AC111" i="22"/>
  <c r="AC111" i="18"/>
  <c r="AC113" i="22"/>
  <c r="AC113" i="18"/>
  <c r="AC115" i="22"/>
  <c r="AC115" i="18"/>
  <c r="AC117" i="22"/>
  <c r="AC117" i="18"/>
  <c r="AC119" i="22"/>
  <c r="AC119" i="18"/>
  <c r="AC121" i="22"/>
  <c r="AC121" i="18"/>
  <c r="AC123" i="22"/>
  <c r="AC123" i="18"/>
  <c r="AC125" i="22"/>
  <c r="AC125" i="18"/>
  <c r="AC127" i="22"/>
  <c r="AC127" i="18"/>
  <c r="AC129" i="22"/>
  <c r="AC129" i="18"/>
  <c r="AC131" i="22"/>
  <c r="AC131" i="18"/>
  <c r="AC133" i="22"/>
  <c r="AC133" i="18"/>
  <c r="AC135" i="22"/>
  <c r="AC135" i="18"/>
  <c r="AC137" i="22"/>
  <c r="AC137" i="18"/>
  <c r="AC139" i="22"/>
  <c r="AC139" i="18"/>
  <c r="AC141" i="22"/>
  <c r="AC141" i="18"/>
  <c r="AC143" i="22"/>
  <c r="AC143" i="18"/>
  <c r="AC145" i="22"/>
  <c r="AC145" i="18"/>
  <c r="AC147" i="22"/>
  <c r="AC147" i="18"/>
  <c r="AC149" i="22"/>
  <c r="AC149" i="18"/>
  <c r="AC151" i="22"/>
  <c r="AC151" i="18"/>
  <c r="AC153" i="22"/>
  <c r="AC153" i="18"/>
  <c r="AC155" i="22"/>
  <c r="AC155" i="18"/>
  <c r="AC157" i="22"/>
  <c r="AC157" i="18"/>
  <c r="AC159" i="22"/>
  <c r="AC159" i="18"/>
  <c r="AC161" i="22"/>
  <c r="AC161" i="18"/>
  <c r="AC163" i="22"/>
  <c r="AC163" i="18"/>
  <c r="AC165" i="22"/>
  <c r="AC165" i="18"/>
  <c r="AC167" i="22"/>
  <c r="AC167" i="18"/>
  <c r="AC169" i="22"/>
  <c r="AC169" i="18"/>
  <c r="AC171" i="22"/>
  <c r="AC171" i="18"/>
  <c r="AC173" i="22"/>
  <c r="AC173" i="18"/>
  <c r="AC175" i="22"/>
  <c r="AC175" i="18"/>
  <c r="AC177" i="22"/>
  <c r="AC177" i="18"/>
  <c r="AC179" i="22"/>
  <c r="AC179" i="18"/>
  <c r="AC181" i="22"/>
  <c r="AC181" i="18"/>
  <c r="AC183" i="22"/>
  <c r="AC183" i="18"/>
  <c r="AC185" i="22"/>
  <c r="AC185" i="18"/>
  <c r="AC187" i="22"/>
  <c r="AC187" i="18"/>
  <c r="AC189" i="22"/>
  <c r="AC189" i="18"/>
  <c r="AC191" i="22"/>
  <c r="AC191" i="18"/>
  <c r="AC193" i="22"/>
  <c r="AC193" i="18"/>
  <c r="AC195" i="22"/>
  <c r="AC195" i="18"/>
  <c r="AC197" i="22"/>
  <c r="AC197" i="18"/>
  <c r="AC199" i="22"/>
  <c r="AC199" i="18"/>
  <c r="AC201" i="22"/>
  <c r="AC201" i="18"/>
  <c r="AC203" i="22"/>
  <c r="AC203" i="18"/>
  <c r="AC205" i="22"/>
  <c r="AC205" i="18"/>
  <c r="AC207" i="22"/>
  <c r="AC207" i="18"/>
  <c r="AC209" i="22"/>
  <c r="AC209" i="18"/>
  <c r="AC211" i="22"/>
  <c r="AC211" i="18"/>
  <c r="AC213" i="22"/>
  <c r="AC213" i="18"/>
  <c r="AC215" i="22"/>
  <c r="AC215" i="18"/>
  <c r="AC217" i="22"/>
  <c r="AC217" i="18"/>
  <c r="AC219" i="22"/>
  <c r="AC219" i="18"/>
  <c r="AC221" i="22"/>
  <c r="AC221" i="18"/>
  <c r="AC223" i="22"/>
  <c r="AC223" i="18"/>
  <c r="AC225" i="22"/>
  <c r="AC225" i="18"/>
  <c r="AC227" i="22"/>
  <c r="AC227" i="18"/>
  <c r="AC229" i="22"/>
  <c r="AC229" i="18"/>
  <c r="AC231" i="22"/>
  <c r="AC231" i="18"/>
  <c r="AC233" i="22"/>
  <c r="AC233" i="18"/>
  <c r="AC235" i="22"/>
  <c r="AC235" i="18"/>
  <c r="AC237" i="22"/>
  <c r="AC237" i="18"/>
  <c r="AC239" i="22"/>
  <c r="AC239" i="18"/>
  <c r="AC241" i="22"/>
  <c r="AC241" i="18"/>
  <c r="AC243" i="22"/>
  <c r="AC243" i="18"/>
  <c r="AC245" i="22"/>
  <c r="AC245" i="18"/>
  <c r="AC247" i="22"/>
  <c r="AC247" i="18"/>
  <c r="AC249" i="22"/>
  <c r="AC249" i="18"/>
  <c r="AC251" i="22"/>
  <c r="AC251" i="18"/>
  <c r="AC291" i="22"/>
  <c r="AC291" i="18"/>
  <c r="AC293" i="22"/>
  <c r="AC293" i="18"/>
  <c r="AC295" i="22"/>
  <c r="AC295" i="18"/>
  <c r="AC297" i="22"/>
  <c r="AC297" i="18"/>
  <c r="AC299" i="22"/>
  <c r="AC299" i="18"/>
  <c r="AC301" i="22"/>
  <c r="AC301" i="18"/>
  <c r="AD3" i="22"/>
  <c r="AD3" i="18"/>
  <c r="AC3" i="21" s="1"/>
  <c r="AD5" i="22"/>
  <c r="AD5" i="18"/>
  <c r="AD7" i="22"/>
  <c r="AD7" i="18"/>
  <c r="AD9" i="22"/>
  <c r="AD9" i="18"/>
  <c r="AD11" i="22"/>
  <c r="AD11" i="18"/>
  <c r="AD13" i="22"/>
  <c r="AD13" i="18"/>
  <c r="AD15" i="22"/>
  <c r="AD15" i="18"/>
  <c r="AD17" i="22"/>
  <c r="AD17" i="18"/>
  <c r="AD19" i="22"/>
  <c r="AD19" i="18"/>
  <c r="AD21" i="22"/>
  <c r="AD21" i="18"/>
  <c r="AD23" i="22"/>
  <c r="AD23" i="18"/>
  <c r="AD25" i="22"/>
  <c r="AD25" i="18"/>
  <c r="AD27" i="22"/>
  <c r="AD27" i="18"/>
  <c r="AD29" i="22"/>
  <c r="AD29" i="18"/>
  <c r="AD31" i="22"/>
  <c r="AD31" i="18"/>
  <c r="AD33" i="22"/>
  <c r="AD33" i="18"/>
  <c r="AD35" i="22"/>
  <c r="AD35" i="18"/>
  <c r="AD37" i="22"/>
  <c r="AD37" i="18"/>
  <c r="AD39" i="22"/>
  <c r="AD39" i="18"/>
  <c r="AD41" i="22"/>
  <c r="AD41" i="18"/>
  <c r="AD43" i="22"/>
  <c r="AD43" i="18"/>
  <c r="AD45" i="22"/>
  <c r="AD45" i="18"/>
  <c r="AD47" i="22"/>
  <c r="AD47" i="18"/>
  <c r="AD49" i="22"/>
  <c r="AD49" i="18"/>
  <c r="AD51" i="22"/>
  <c r="AD51" i="18"/>
  <c r="AD53" i="22"/>
  <c r="AD53" i="18"/>
  <c r="AD55" i="22"/>
  <c r="AD55" i="18"/>
  <c r="AD57" i="22"/>
  <c r="AD57" i="18"/>
  <c r="AD59" i="22"/>
  <c r="AD59" i="18"/>
  <c r="AD61" i="22"/>
  <c r="AD61" i="18"/>
  <c r="AD63" i="22"/>
  <c r="AD63" i="18"/>
  <c r="AD65" i="22"/>
  <c r="AD65" i="18"/>
  <c r="AD67" i="22"/>
  <c r="AD67" i="18"/>
  <c r="AD69" i="22"/>
  <c r="AD69" i="18"/>
  <c r="AD71" i="22"/>
  <c r="AD71" i="18"/>
  <c r="AD73" i="22"/>
  <c r="AD73" i="18"/>
  <c r="AD75" i="22"/>
  <c r="AD75" i="18"/>
  <c r="AD77" i="22"/>
  <c r="AD77" i="18"/>
  <c r="AD79" i="22"/>
  <c r="AD79" i="18"/>
  <c r="AD81" i="22"/>
  <c r="AD81" i="18"/>
  <c r="AD83" i="22"/>
  <c r="AD83" i="18"/>
  <c r="AD85" i="22"/>
  <c r="AD85" i="18"/>
  <c r="AD87" i="22"/>
  <c r="AD87" i="18"/>
  <c r="AD89" i="22"/>
  <c r="AD89" i="18"/>
  <c r="AD91" i="22"/>
  <c r="AD91" i="18"/>
  <c r="AD93" i="22"/>
  <c r="AD93" i="18"/>
  <c r="AD95" i="22"/>
  <c r="AD95" i="18"/>
  <c r="AD97" i="22"/>
  <c r="AD97" i="18"/>
  <c r="AD99" i="22"/>
  <c r="AD99" i="18"/>
  <c r="AD101" i="22"/>
  <c r="AD101" i="18"/>
  <c r="AD103" i="22"/>
  <c r="AD103" i="18"/>
  <c r="AD105" i="22"/>
  <c r="AD105" i="18"/>
  <c r="AD107" i="22"/>
  <c r="AD107" i="18"/>
  <c r="AD109" i="22"/>
  <c r="AD109" i="18"/>
  <c r="AD111" i="22"/>
  <c r="AD111" i="18"/>
  <c r="AD113" i="22"/>
  <c r="AD113" i="18"/>
  <c r="AD115" i="22"/>
  <c r="AD115" i="18"/>
  <c r="AD117" i="22"/>
  <c r="AD117" i="18"/>
  <c r="AD119" i="22"/>
  <c r="AD119" i="18"/>
  <c r="AD121" i="22"/>
  <c r="AD121" i="18"/>
  <c r="AD123" i="22"/>
  <c r="AD123" i="18"/>
  <c r="AD125" i="22"/>
  <c r="AD125" i="18"/>
  <c r="AD127" i="22"/>
  <c r="AD127" i="18"/>
  <c r="AD129" i="22"/>
  <c r="AD129" i="18"/>
  <c r="AD131" i="22"/>
  <c r="AD131" i="18"/>
  <c r="AD133" i="22"/>
  <c r="AD133" i="18"/>
  <c r="AD135" i="22"/>
  <c r="AD135" i="18"/>
  <c r="AD137" i="22"/>
  <c r="AD137" i="18"/>
  <c r="AD139" i="22"/>
  <c r="AD139" i="18"/>
  <c r="AD141" i="22"/>
  <c r="AD141" i="18"/>
  <c r="AD143" i="22"/>
  <c r="AD143" i="18"/>
  <c r="AD145" i="22"/>
  <c r="AD145" i="18"/>
  <c r="AD147" i="22"/>
  <c r="AD147" i="18"/>
  <c r="AD149" i="22"/>
  <c r="AD149" i="18"/>
  <c r="AD151" i="22"/>
  <c r="AD151" i="18"/>
  <c r="AD153" i="22"/>
  <c r="AD153" i="18"/>
  <c r="AD155" i="22"/>
  <c r="AD155" i="18"/>
  <c r="AD157" i="22"/>
  <c r="AD157" i="18"/>
  <c r="AD159" i="22"/>
  <c r="AD159" i="18"/>
  <c r="AD161" i="22"/>
  <c r="AD161" i="18"/>
  <c r="AD163" i="22"/>
  <c r="AD163" i="18"/>
  <c r="AD165" i="22"/>
  <c r="AD165" i="18"/>
  <c r="AD167" i="22"/>
  <c r="AD167" i="18"/>
  <c r="AD169" i="22"/>
  <c r="AD169" i="18"/>
  <c r="AD171" i="22"/>
  <c r="AD171" i="18"/>
  <c r="AD173" i="22"/>
  <c r="AD173" i="18"/>
  <c r="AD175" i="22"/>
  <c r="AD175" i="18"/>
  <c r="AD177" i="22"/>
  <c r="AD177" i="18"/>
  <c r="AD179" i="22"/>
  <c r="AD179" i="18"/>
  <c r="AD181" i="22"/>
  <c r="AD181" i="18"/>
  <c r="AD183" i="22"/>
  <c r="AD183" i="18"/>
  <c r="AD185" i="22"/>
  <c r="AD185" i="18"/>
  <c r="AD187" i="22"/>
  <c r="AD187" i="18"/>
  <c r="AD189" i="22"/>
  <c r="AD189" i="18"/>
  <c r="AD191" i="22"/>
  <c r="AD191" i="18"/>
  <c r="AD193" i="22"/>
  <c r="AD193" i="18"/>
  <c r="AD195" i="22"/>
  <c r="AD195" i="18"/>
  <c r="AD197" i="22"/>
  <c r="AD197" i="18"/>
  <c r="AD199" i="22"/>
  <c r="AD199" i="18"/>
  <c r="AD201" i="22"/>
  <c r="AD201" i="18"/>
  <c r="AD203" i="22"/>
  <c r="AD203" i="18"/>
  <c r="AD205" i="22"/>
  <c r="AD205" i="18"/>
  <c r="AD207" i="22"/>
  <c r="AD207" i="18"/>
  <c r="AD209" i="22"/>
  <c r="AD209" i="18"/>
  <c r="AD211" i="22"/>
  <c r="AD211" i="18"/>
  <c r="AD213" i="22"/>
  <c r="AD213" i="18"/>
  <c r="AD215" i="22"/>
  <c r="AD215" i="18"/>
  <c r="AD217" i="22"/>
  <c r="AD217" i="18"/>
  <c r="AD219" i="22"/>
  <c r="AD219" i="18"/>
  <c r="AD221" i="22"/>
  <c r="AD221" i="18"/>
  <c r="AD223" i="22"/>
  <c r="AD223" i="18"/>
  <c r="AD225" i="22"/>
  <c r="AD225" i="18"/>
  <c r="AD227" i="22"/>
  <c r="AD227" i="18"/>
  <c r="AD229" i="22"/>
  <c r="AD229" i="18"/>
  <c r="AD231" i="22"/>
  <c r="AD231" i="18"/>
  <c r="AD233" i="22"/>
  <c r="AD233" i="18"/>
  <c r="AD235" i="22"/>
  <c r="AD235" i="18"/>
  <c r="AD237" i="22"/>
  <c r="AD237" i="18"/>
  <c r="AD239" i="22"/>
  <c r="AD239" i="18"/>
  <c r="AD241" i="22"/>
  <c r="AD241" i="18"/>
  <c r="AD243" i="22"/>
  <c r="AD243" i="18"/>
  <c r="AD245" i="22"/>
  <c r="AD245" i="18"/>
  <c r="AD247" i="22"/>
  <c r="AD247" i="18"/>
  <c r="AD249" i="22"/>
  <c r="AD249" i="18"/>
  <c r="AD251" i="22"/>
  <c r="AD251" i="18"/>
  <c r="AD291" i="22"/>
  <c r="AD291" i="18"/>
  <c r="AD293" i="22"/>
  <c r="AD293" i="18"/>
  <c r="AD295" i="22"/>
  <c r="AD295" i="18"/>
  <c r="AD297" i="22"/>
  <c r="AD297" i="18"/>
  <c r="AD299" i="22"/>
  <c r="AD299" i="18"/>
  <c r="AD301" i="22"/>
  <c r="AD301" i="18"/>
  <c r="AD3" i="21"/>
  <c r="I2" i="20"/>
  <c r="AH3" i="21"/>
  <c r="M2" i="20"/>
  <c r="AL3" i="21"/>
  <c r="Q2" i="20"/>
  <c r="AP3" i="21"/>
  <c r="AT3" i="21"/>
  <c r="AX3" i="21"/>
  <c r="AE3" i="13"/>
  <c r="AI3" i="13"/>
  <c r="AH4" i="13"/>
  <c r="AM4" i="20"/>
  <c r="AK5" i="13"/>
  <c r="AG6" i="20"/>
  <c r="AJ6" i="20"/>
  <c r="AE7" i="13"/>
  <c r="AH8" i="13"/>
  <c r="AM8" i="20"/>
  <c r="AK9" i="13"/>
  <c r="AG10" i="20"/>
  <c r="AJ10" i="20"/>
  <c r="AE11" i="13"/>
  <c r="AH12" i="13"/>
  <c r="AM12" i="20"/>
  <c r="AK13" i="13"/>
  <c r="AG14" i="20"/>
  <c r="AJ14" i="20"/>
  <c r="AE15" i="13"/>
  <c r="AH16" i="13"/>
  <c r="AM16" i="20"/>
  <c r="AK17" i="13"/>
  <c r="AG17" i="20"/>
  <c r="AJ17" i="20"/>
  <c r="AE19" i="13"/>
  <c r="AH20" i="13"/>
  <c r="AM19" i="20"/>
  <c r="AK21" i="13"/>
  <c r="AG21" i="20"/>
  <c r="AJ21" i="20"/>
  <c r="AE23" i="13"/>
  <c r="AH24" i="13"/>
  <c r="AM23" i="20"/>
  <c r="AK25" i="13"/>
  <c r="AE4" i="21"/>
  <c r="J24" i="20"/>
  <c r="AI4" i="21"/>
  <c r="N24" i="20"/>
  <c r="AM4" i="21"/>
  <c r="R24" i="20"/>
  <c r="AQ4" i="21"/>
  <c r="AU4" i="21"/>
  <c r="AY4" i="21"/>
  <c r="AF26" i="13"/>
  <c r="AG25" i="20"/>
  <c r="AJ25" i="20"/>
  <c r="AE27" i="13"/>
  <c r="AH28" i="13"/>
  <c r="AM27" i="20"/>
  <c r="AK29" i="13"/>
  <c r="AG29" i="20"/>
  <c r="AJ29" i="20"/>
  <c r="AE31" i="13"/>
  <c r="AH32" i="13"/>
  <c r="AM31" i="20"/>
  <c r="AK33" i="13"/>
  <c r="AG33" i="20"/>
  <c r="AJ33" i="20"/>
  <c r="AE35" i="13"/>
  <c r="AH36" i="13"/>
  <c r="AK37" i="13"/>
  <c r="AG36" i="20"/>
  <c r="AJ36" i="20"/>
  <c r="AE39" i="13"/>
  <c r="AH40" i="13"/>
  <c r="AM38" i="20"/>
  <c r="AK41" i="13"/>
  <c r="AG40" i="20"/>
  <c r="AJ40" i="20"/>
  <c r="AE43" i="13"/>
  <c r="AH44" i="13"/>
  <c r="AK45" i="13"/>
  <c r="AG43" i="20"/>
  <c r="AJ43" i="20"/>
  <c r="AE47" i="13"/>
  <c r="AH48" i="13"/>
  <c r="AJ48" i="13" s="1"/>
  <c r="AM45" i="20"/>
  <c r="AK49" i="13"/>
  <c r="AG47" i="20"/>
  <c r="AJ47" i="20"/>
  <c r="AE51" i="13"/>
  <c r="AH52" i="13"/>
  <c r="AM49" i="20"/>
  <c r="AK53" i="13"/>
  <c r="AG51" i="20"/>
  <c r="AJ51" i="20"/>
  <c r="AE55" i="13"/>
  <c r="AH56" i="13"/>
  <c r="AM53" i="20"/>
  <c r="AK57" i="13"/>
  <c r="AD5" i="21"/>
  <c r="AH5" i="21"/>
  <c r="AL5" i="21"/>
  <c r="AP5" i="21"/>
  <c r="AT5" i="21"/>
  <c r="AX5" i="21"/>
  <c r="AE59" i="13"/>
  <c r="AI59" i="13"/>
  <c r="AH60" i="13"/>
  <c r="AM56" i="20"/>
  <c r="AK61" i="13"/>
  <c r="AG58" i="20"/>
  <c r="AJ58" i="20"/>
  <c r="AE63" i="13"/>
  <c r="AH64" i="13"/>
  <c r="AM60" i="20"/>
  <c r="AK65" i="13"/>
  <c r="AG62" i="20"/>
  <c r="AJ62" i="20"/>
  <c r="AE67" i="13"/>
  <c r="AH68" i="13"/>
  <c r="AM64" i="20"/>
  <c r="AK69" i="13"/>
  <c r="AG66" i="20"/>
  <c r="AJ66" i="20"/>
  <c r="AE71" i="13"/>
  <c r="AH72" i="13"/>
  <c r="AM68" i="20"/>
  <c r="AK73" i="13"/>
  <c r="AG70" i="20"/>
  <c r="AJ70" i="20"/>
  <c r="AE75" i="13"/>
  <c r="AH76" i="13"/>
  <c r="AM72" i="20"/>
  <c r="AK77" i="13"/>
  <c r="AE6" i="21"/>
  <c r="J73" i="20"/>
  <c r="AI6" i="21"/>
  <c r="N73" i="20"/>
  <c r="AM6" i="21"/>
  <c r="R73" i="20"/>
  <c r="AQ6" i="21"/>
  <c r="AU6" i="21"/>
  <c r="AY6" i="21"/>
  <c r="AF78" i="13"/>
  <c r="AG74" i="20"/>
  <c r="AJ74" i="20"/>
  <c r="AE79" i="13"/>
  <c r="AH80" i="13"/>
  <c r="AM76" i="20"/>
  <c r="AK81" i="13"/>
  <c r="AG78" i="20"/>
  <c r="AJ78" i="20"/>
  <c r="AE83" i="13"/>
  <c r="AH84" i="13"/>
  <c r="AM80" i="20"/>
  <c r="AK85" i="13"/>
  <c r="AG82" i="20"/>
  <c r="AJ82" i="20"/>
  <c r="AE87" i="13"/>
  <c r="AH88" i="13"/>
  <c r="AM84" i="20"/>
  <c r="AK89" i="13"/>
  <c r="AE7" i="21"/>
  <c r="J85" i="20"/>
  <c r="AI7" i="21"/>
  <c r="N85" i="20"/>
  <c r="AM7" i="21"/>
  <c r="R85" i="20"/>
  <c r="AQ7" i="21"/>
  <c r="AU7" i="21"/>
  <c r="AY7" i="21"/>
  <c r="AF90" i="13"/>
  <c r="AG86" i="20"/>
  <c r="AJ86" i="20"/>
  <c r="AE91" i="13"/>
  <c r="AH92" i="13"/>
  <c r="AK93" i="13"/>
  <c r="AG88" i="20"/>
  <c r="AJ88" i="20"/>
  <c r="AE95" i="13"/>
  <c r="AH96" i="13"/>
  <c r="AF8" i="21"/>
  <c r="K90" i="20"/>
  <c r="AJ8" i="21"/>
  <c r="O90" i="20"/>
  <c r="AN8" i="21"/>
  <c r="S90" i="20"/>
  <c r="AR8" i="21"/>
  <c r="AV8" i="21"/>
  <c r="AZ8" i="21"/>
  <c r="AK97" i="13"/>
  <c r="AG92" i="20"/>
  <c r="AJ92" i="20"/>
  <c r="AE99" i="13"/>
  <c r="AH100" i="13"/>
  <c r="AM94" i="20"/>
  <c r="AK101" i="13"/>
  <c r="AG96" i="20"/>
  <c r="AJ96" i="20"/>
  <c r="AE103" i="13"/>
  <c r="AH104" i="13"/>
  <c r="AM98" i="20"/>
  <c r="AK105" i="13"/>
  <c r="AG100" i="20"/>
  <c r="AJ100" i="20"/>
  <c r="AE107" i="13"/>
  <c r="AG9" i="21"/>
  <c r="AK9" i="21"/>
  <c r="AO9" i="21"/>
  <c r="AS9" i="21"/>
  <c r="AW9" i="21"/>
  <c r="BA9" i="21"/>
  <c r="AH108" i="13"/>
  <c r="AL108" i="13"/>
  <c r="AM101" i="20"/>
  <c r="AL109" i="13"/>
  <c r="AG103" i="20"/>
  <c r="AJ103" i="20"/>
  <c r="AE111" i="13"/>
  <c r="AK111" i="13"/>
  <c r="AG106" i="20"/>
  <c r="AJ106" i="20"/>
  <c r="AE114" i="13"/>
  <c r="AM108" i="20"/>
  <c r="AH116" i="13"/>
  <c r="I109" i="20"/>
  <c r="AH117" i="13"/>
  <c r="AJ117" i="13" s="1"/>
  <c r="AE117" i="13"/>
  <c r="AE10" i="21"/>
  <c r="J110" i="20"/>
  <c r="AI10" i="21"/>
  <c r="N110" i="20"/>
  <c r="AM10" i="21"/>
  <c r="R110" i="20"/>
  <c r="AQ10" i="21"/>
  <c r="AU10" i="21"/>
  <c r="AY10" i="21"/>
  <c r="AF118" i="13"/>
  <c r="AL118" i="13"/>
  <c r="AH120" i="13"/>
  <c r="AI122" i="13"/>
  <c r="I115" i="20"/>
  <c r="AH123" i="13"/>
  <c r="AE123" i="13"/>
  <c r="AK125" i="13"/>
  <c r="AH128" i="13"/>
  <c r="AI130" i="13"/>
  <c r="I123" i="20"/>
  <c r="AH131" i="13"/>
  <c r="AE131" i="13"/>
  <c r="AK133" i="13"/>
  <c r="AF11" i="21"/>
  <c r="K127" i="20"/>
  <c r="AJ11" i="21"/>
  <c r="O127" i="20"/>
  <c r="AN11" i="21"/>
  <c r="S127" i="20"/>
  <c r="AR11" i="21"/>
  <c r="AV11" i="21"/>
  <c r="AL135" i="13"/>
  <c r="AZ11" i="21"/>
  <c r="AI135" i="13"/>
  <c r="AH136" i="13"/>
  <c r="AI138" i="13"/>
  <c r="I131" i="20"/>
  <c r="AH139" i="13"/>
  <c r="AE139" i="13"/>
  <c r="AK141" i="13"/>
  <c r="I139" i="20"/>
  <c r="AH147" i="13"/>
  <c r="AE147" i="13"/>
  <c r="AH150" i="13"/>
  <c r="AI154" i="13"/>
  <c r="AK157" i="13"/>
  <c r="AH163" i="13"/>
  <c r="AE163" i="13"/>
  <c r="J154" i="20"/>
  <c r="AJ154" i="20" s="1"/>
  <c r="AH166" i="13"/>
  <c r="AI170" i="13"/>
  <c r="AK173" i="13"/>
  <c r="AH179" i="13"/>
  <c r="AE179" i="13"/>
  <c r="AH182" i="13"/>
  <c r="AI186" i="13"/>
  <c r="AK189" i="13"/>
  <c r="AH195" i="13"/>
  <c r="AJ195" i="13" s="1"/>
  <c r="AE195" i="13"/>
  <c r="AH198" i="13"/>
  <c r="AI202" i="13"/>
  <c r="AK205" i="13"/>
  <c r="AH211" i="13"/>
  <c r="AE211" i="13"/>
  <c r="AH214" i="13"/>
  <c r="AI218" i="13"/>
  <c r="AK221" i="13"/>
  <c r="AH227" i="13"/>
  <c r="AE227" i="13"/>
  <c r="AH230" i="13"/>
  <c r="AI234" i="13"/>
  <c r="AK237" i="13"/>
  <c r="AH243" i="13"/>
  <c r="AE243" i="13"/>
  <c r="AH246" i="13"/>
  <c r="AI250" i="13"/>
  <c r="AG19" i="21"/>
  <c r="L155" i="20"/>
  <c r="AK19" i="21"/>
  <c r="P155" i="20"/>
  <c r="AO19" i="21"/>
  <c r="T155" i="20"/>
  <c r="AS19" i="21"/>
  <c r="AW19" i="21"/>
  <c r="BA19" i="21"/>
  <c r="AK253" i="13"/>
  <c r="AH259" i="13"/>
  <c r="AE259" i="13"/>
  <c r="AH262" i="13"/>
  <c r="AI266" i="13"/>
  <c r="AK269" i="13"/>
  <c r="I176" i="20"/>
  <c r="AH275" i="13"/>
  <c r="AE275" i="13"/>
  <c r="J179" i="20"/>
  <c r="AG179" i="20" s="1"/>
  <c r="AH278" i="13"/>
  <c r="AI282" i="13"/>
  <c r="AK285" i="13"/>
  <c r="I192" i="20"/>
  <c r="AH291" i="13"/>
  <c r="AE291" i="13"/>
  <c r="J195" i="20"/>
  <c r="AG195" i="20" s="1"/>
  <c r="AH294" i="13"/>
  <c r="E588" i="16"/>
  <c r="H588" i="16"/>
  <c r="AJ133" i="20"/>
  <c r="AG133" i="20"/>
  <c r="AE141" i="13"/>
  <c r="AI141" i="13"/>
  <c r="AG12" i="21"/>
  <c r="L134" i="20"/>
  <c r="AK12" i="21"/>
  <c r="P134" i="20"/>
  <c r="AO12" i="21"/>
  <c r="T134" i="20"/>
  <c r="AS12" i="21"/>
  <c r="AW12" i="21"/>
  <c r="BA12" i="21"/>
  <c r="AL142" i="13"/>
  <c r="AM135" i="20"/>
  <c r="AK143" i="13"/>
  <c r="AJ137" i="20"/>
  <c r="AG137" i="20"/>
  <c r="AE145" i="13"/>
  <c r="AI145" i="13"/>
  <c r="AM139" i="20"/>
  <c r="AK147" i="13"/>
  <c r="AJ141" i="20"/>
  <c r="AG141" i="20"/>
  <c r="AE149" i="13"/>
  <c r="AI149" i="13"/>
  <c r="AM142" i="20"/>
  <c r="AK151" i="13"/>
  <c r="AJ144" i="20"/>
  <c r="AG144" i="20"/>
  <c r="AE153" i="13"/>
  <c r="AI153" i="13"/>
  <c r="AM145" i="20"/>
  <c r="AK155" i="13"/>
  <c r="AD13" i="21"/>
  <c r="I147" i="20"/>
  <c r="AH13" i="21"/>
  <c r="M147" i="20"/>
  <c r="AL13" i="21"/>
  <c r="Q147" i="20"/>
  <c r="AP13" i="21"/>
  <c r="AT13" i="21"/>
  <c r="AX13" i="21"/>
  <c r="AE157" i="13"/>
  <c r="AI157" i="13"/>
  <c r="AM148" i="20"/>
  <c r="AK159" i="13"/>
  <c r="AJ150" i="20"/>
  <c r="AG150" i="20"/>
  <c r="AE161" i="13"/>
  <c r="AI161" i="13"/>
  <c r="AK163" i="13"/>
  <c r="AJ153" i="20"/>
  <c r="AG153" i="20"/>
  <c r="AE165" i="13"/>
  <c r="AI165" i="13"/>
  <c r="AF14" i="21"/>
  <c r="AJ14" i="21"/>
  <c r="AN14" i="21"/>
  <c r="AR14" i="21"/>
  <c r="AV14" i="21"/>
  <c r="AZ14" i="21"/>
  <c r="AK167" i="13"/>
  <c r="AE169" i="13"/>
  <c r="AI169" i="13"/>
  <c r="AK171" i="13"/>
  <c r="AE173" i="13"/>
  <c r="AI173" i="13"/>
  <c r="AK175" i="13"/>
  <c r="AE177" i="13"/>
  <c r="AI177" i="13"/>
  <c r="AK179" i="13"/>
  <c r="AE181" i="13"/>
  <c r="AI181" i="13"/>
  <c r="AK183" i="13"/>
  <c r="AE185" i="13"/>
  <c r="AI185" i="13"/>
  <c r="AK187" i="13"/>
  <c r="AD15" i="21"/>
  <c r="AH15" i="21"/>
  <c r="AL15" i="21"/>
  <c r="AP15" i="21"/>
  <c r="AT15" i="21"/>
  <c r="AX15" i="21"/>
  <c r="AE189" i="13"/>
  <c r="AI189" i="13"/>
  <c r="AK191" i="13"/>
  <c r="AE193" i="13"/>
  <c r="AI193" i="13"/>
  <c r="AK195" i="13"/>
  <c r="AE197" i="13"/>
  <c r="AI197" i="13"/>
  <c r="AK199" i="13"/>
  <c r="AE16" i="21"/>
  <c r="AI16" i="21"/>
  <c r="AM16" i="21"/>
  <c r="AQ16" i="21"/>
  <c r="AU16" i="21"/>
  <c r="AY16" i="21"/>
  <c r="AF200" i="13"/>
  <c r="AE201" i="13"/>
  <c r="AI201" i="13"/>
  <c r="AK203" i="13"/>
  <c r="AE205" i="13"/>
  <c r="AI205" i="13"/>
  <c r="AK207" i="13"/>
  <c r="AE209" i="13"/>
  <c r="AI209" i="13"/>
  <c r="AG17" i="21"/>
  <c r="AK17" i="21"/>
  <c r="AO17" i="21"/>
  <c r="AS17" i="21"/>
  <c r="AW17" i="21"/>
  <c r="BA17" i="21"/>
  <c r="AL210" i="13"/>
  <c r="AK211" i="13"/>
  <c r="AE213" i="13"/>
  <c r="AI213" i="13"/>
  <c r="AK215" i="13"/>
  <c r="AE217" i="13"/>
  <c r="AI217" i="13"/>
  <c r="AK219" i="13"/>
  <c r="AE221" i="13"/>
  <c r="AI221" i="13"/>
  <c r="AF18" i="21"/>
  <c r="AJ18" i="21"/>
  <c r="AN18" i="21"/>
  <c r="AR18" i="21"/>
  <c r="AV18" i="21"/>
  <c r="AZ18" i="21"/>
  <c r="AK223" i="13"/>
  <c r="AE225" i="13"/>
  <c r="AI225" i="13"/>
  <c r="AK227" i="13"/>
  <c r="AE229" i="13"/>
  <c r="AI229" i="13"/>
  <c r="AK231" i="13"/>
  <c r="AE233" i="13"/>
  <c r="AI233" i="13"/>
  <c r="AK235" i="13"/>
  <c r="AE237" i="13"/>
  <c r="AI237" i="13"/>
  <c r="AK239" i="13"/>
  <c r="AE241" i="13"/>
  <c r="AI241" i="13"/>
  <c r="AK243" i="13"/>
  <c r="AE245" i="13"/>
  <c r="AI245" i="13"/>
  <c r="AK247" i="13"/>
  <c r="AE249" i="13"/>
  <c r="AI249" i="13"/>
  <c r="AK251" i="13"/>
  <c r="AE19" i="21"/>
  <c r="J155" i="20"/>
  <c r="AI19" i="21"/>
  <c r="N155" i="20"/>
  <c r="AM19" i="21"/>
  <c r="R155" i="20"/>
  <c r="AQ19" i="21"/>
  <c r="AU19" i="21"/>
  <c r="AY19" i="21"/>
  <c r="AF252" i="13"/>
  <c r="AJ156" i="20"/>
  <c r="AG156" i="20"/>
  <c r="AE253" i="13"/>
  <c r="AI253" i="13"/>
  <c r="AM158" i="20"/>
  <c r="AK255" i="13"/>
  <c r="AJ160" i="20"/>
  <c r="AG160" i="20"/>
  <c r="AE257" i="13"/>
  <c r="AI257" i="13"/>
  <c r="AK259" i="13"/>
  <c r="AJ163" i="20"/>
  <c r="AG163" i="20"/>
  <c r="AE261" i="13"/>
  <c r="AI261" i="13"/>
  <c r="AM164" i="20"/>
  <c r="AK263" i="13"/>
  <c r="AG166" i="20"/>
  <c r="AJ166" i="20"/>
  <c r="AE265" i="13"/>
  <c r="AI265" i="13"/>
  <c r="AF20" i="21"/>
  <c r="K168" i="20"/>
  <c r="AJ20" i="21"/>
  <c r="O168" i="20"/>
  <c r="AN20" i="21"/>
  <c r="S168" i="20"/>
  <c r="AR20" i="21"/>
  <c r="AV20" i="21"/>
  <c r="AZ20" i="21"/>
  <c r="AK267" i="13"/>
  <c r="AG170" i="20"/>
  <c r="AJ170" i="20"/>
  <c r="AE269" i="13"/>
  <c r="AI269" i="13"/>
  <c r="AM172" i="20"/>
  <c r="AK271" i="13"/>
  <c r="AD21" i="21"/>
  <c r="I174" i="20"/>
  <c r="AH21" i="21"/>
  <c r="M174" i="20"/>
  <c r="AL21" i="21"/>
  <c r="Q174" i="20"/>
  <c r="AP21" i="21"/>
  <c r="AT21" i="21"/>
  <c r="AX21" i="21"/>
  <c r="AE273" i="13"/>
  <c r="AI273" i="13"/>
  <c r="AM176" i="20"/>
  <c r="AK275" i="13"/>
  <c r="AG178" i="20"/>
  <c r="AJ178" i="20"/>
  <c r="AE277" i="13"/>
  <c r="AI277" i="13"/>
  <c r="AM180" i="20"/>
  <c r="AK279" i="13"/>
  <c r="AG182" i="20"/>
  <c r="AJ182" i="20"/>
  <c r="AE281" i="13"/>
  <c r="AI281" i="13"/>
  <c r="AM184" i="20"/>
  <c r="AK283" i="13"/>
  <c r="AG186" i="20"/>
  <c r="AJ186" i="20"/>
  <c r="AE285" i="13"/>
  <c r="AI285" i="13"/>
  <c r="AM188" i="20"/>
  <c r="AK287" i="13"/>
  <c r="AG190" i="20"/>
  <c r="AJ190" i="20"/>
  <c r="AE289" i="13"/>
  <c r="AI289" i="13"/>
  <c r="AG22" i="21"/>
  <c r="L191" i="20"/>
  <c r="AK22" i="21"/>
  <c r="P191" i="20"/>
  <c r="AO22" i="21"/>
  <c r="T191" i="20"/>
  <c r="AS22" i="21"/>
  <c r="AW22" i="21"/>
  <c r="BA22" i="21"/>
  <c r="AL290" i="13"/>
  <c r="AM192" i="20"/>
  <c r="AK291" i="13"/>
  <c r="AG194" i="20"/>
  <c r="AJ194" i="20"/>
  <c r="AE293" i="13"/>
  <c r="AI293" i="13"/>
  <c r="AM196" i="20"/>
  <c r="AK295" i="13"/>
  <c r="AG198" i="20"/>
  <c r="AJ198" i="20"/>
  <c r="AE297" i="13"/>
  <c r="AI297" i="13"/>
  <c r="AM200" i="20"/>
  <c r="AK299" i="13"/>
  <c r="AG202" i="20"/>
  <c r="AJ202" i="20"/>
  <c r="AE301" i="13"/>
  <c r="AI301" i="13"/>
  <c r="AH302" i="13"/>
  <c r="AF23" i="21"/>
  <c r="K204" i="20"/>
  <c r="AJ23" i="21"/>
  <c r="O204" i="20"/>
  <c r="AN23" i="21"/>
  <c r="S204" i="20"/>
  <c r="AR23" i="21"/>
  <c r="AV23" i="21"/>
  <c r="AZ23" i="21"/>
  <c r="AK303" i="13"/>
  <c r="AG206" i="20"/>
  <c r="AJ206" i="20"/>
  <c r="AE305" i="13"/>
  <c r="AI305" i="13"/>
  <c r="AH306" i="13"/>
  <c r="AM208" i="20"/>
  <c r="AK307" i="13"/>
  <c r="AG210" i="20"/>
  <c r="AJ210" i="20"/>
  <c r="AE309" i="13"/>
  <c r="AI309" i="13"/>
  <c r="AH310" i="13"/>
  <c r="AM212" i="20"/>
  <c r="AK311" i="13"/>
  <c r="AG214" i="20"/>
  <c r="AJ214" i="20"/>
  <c r="AE313" i="13"/>
  <c r="AI313" i="13"/>
  <c r="AH314" i="13"/>
  <c r="AM216" i="20"/>
  <c r="AK315" i="13"/>
  <c r="AG218" i="20"/>
  <c r="AJ218" i="20"/>
  <c r="AE317" i="13"/>
  <c r="AI317" i="13"/>
  <c r="AH318" i="13"/>
  <c r="AM220" i="20"/>
  <c r="AK319" i="13"/>
  <c r="AG222" i="20"/>
  <c r="AJ222" i="20"/>
  <c r="AE321" i="13"/>
  <c r="AI321" i="13"/>
  <c r="AH322" i="13"/>
  <c r="AM224" i="20"/>
  <c r="AK323" i="13"/>
  <c r="AG226" i="20"/>
  <c r="AJ226" i="20"/>
  <c r="AE325" i="13"/>
  <c r="AI325" i="13"/>
  <c r="AH326" i="13"/>
  <c r="AF24" i="21"/>
  <c r="K228" i="20"/>
  <c r="AJ24" i="21"/>
  <c r="O228" i="20"/>
  <c r="AN24" i="21"/>
  <c r="S228" i="20"/>
  <c r="AR24" i="21"/>
  <c r="AV24" i="21"/>
  <c r="AZ24" i="21"/>
  <c r="AK327" i="13"/>
  <c r="AG230" i="20"/>
  <c r="AJ230" i="20"/>
  <c r="AE329" i="13"/>
  <c r="AI329" i="13"/>
  <c r="AH330" i="13"/>
  <c r="AM232" i="20"/>
  <c r="AK331" i="13"/>
  <c r="AD25" i="21"/>
  <c r="I234" i="20"/>
  <c r="AH25" i="21"/>
  <c r="M234" i="20"/>
  <c r="AL25" i="21"/>
  <c r="Q234" i="20"/>
  <c r="AP25" i="21"/>
  <c r="AT25" i="21"/>
  <c r="AX25" i="21"/>
  <c r="AE333" i="13"/>
  <c r="AI333" i="13"/>
  <c r="AH334" i="13"/>
  <c r="AM236" i="20"/>
  <c r="AK335" i="13"/>
  <c r="AG238" i="20"/>
  <c r="AJ238" i="20"/>
  <c r="AE337" i="13"/>
  <c r="AI337" i="13"/>
  <c r="AH338" i="13"/>
  <c r="AM240" i="20"/>
  <c r="AK339" i="13"/>
  <c r="AG242" i="20"/>
  <c r="AJ242" i="20"/>
  <c r="AE341" i="13"/>
  <c r="AI341" i="13"/>
  <c r="AH342" i="13"/>
  <c r="AM243" i="20"/>
  <c r="AK343" i="13"/>
  <c r="AG245" i="20"/>
  <c r="AJ245" i="20"/>
  <c r="AE345" i="13"/>
  <c r="AI345" i="13"/>
  <c r="AH346" i="13"/>
  <c r="AJ346" i="13" s="1"/>
  <c r="AF26" i="21"/>
  <c r="K247" i="20"/>
  <c r="AJ26" i="21"/>
  <c r="O247" i="20"/>
  <c r="AN26" i="21"/>
  <c r="S247" i="20"/>
  <c r="AR26" i="21"/>
  <c r="AV26" i="21"/>
  <c r="AZ26" i="21"/>
  <c r="AK347" i="13"/>
  <c r="AG249" i="20"/>
  <c r="AJ249" i="20"/>
  <c r="AE349" i="13"/>
  <c r="AI349" i="13"/>
  <c r="AH350" i="13"/>
  <c r="AM251" i="20"/>
  <c r="AK351" i="13"/>
  <c r="AG253" i="20"/>
  <c r="AJ253" i="20"/>
  <c r="AE353" i="13"/>
  <c r="AI353" i="13"/>
  <c r="AH354" i="13"/>
  <c r="AM255" i="20"/>
  <c r="AK355" i="13"/>
  <c r="AG257" i="20"/>
  <c r="AJ257" i="20"/>
  <c r="AE357" i="13"/>
  <c r="AI357" i="13"/>
  <c r="AH358" i="13"/>
  <c r="AM259" i="20"/>
  <c r="AK359" i="13"/>
  <c r="AD27" i="21"/>
  <c r="I261" i="20"/>
  <c r="AH27" i="21"/>
  <c r="M261" i="20"/>
  <c r="AL27" i="21"/>
  <c r="Q261" i="20"/>
  <c r="AP27" i="21"/>
  <c r="AT27" i="21"/>
  <c r="AX27" i="21"/>
  <c r="AE361" i="13"/>
  <c r="AI361" i="13"/>
  <c r="AH362" i="13"/>
  <c r="AM263" i="20"/>
  <c r="AK363" i="13"/>
  <c r="AG264" i="20"/>
  <c r="AJ264" i="20"/>
  <c r="AE365" i="13"/>
  <c r="AI365" i="13"/>
  <c r="AH366" i="13"/>
  <c r="AM266" i="20"/>
  <c r="AK367" i="13"/>
  <c r="AE369" i="13"/>
  <c r="AI369" i="13"/>
  <c r="AH370" i="13"/>
  <c r="AF28" i="21"/>
  <c r="K269" i="20"/>
  <c r="AJ28" i="21"/>
  <c r="O269" i="20"/>
  <c r="AN28" i="21"/>
  <c r="S269" i="20"/>
  <c r="AR28" i="21"/>
  <c r="AV28" i="21"/>
  <c r="AZ28" i="21"/>
  <c r="AK371" i="13"/>
  <c r="AG271" i="20"/>
  <c r="AJ271" i="20"/>
  <c r="AE373" i="13"/>
  <c r="AI373" i="13"/>
  <c r="AH374" i="13"/>
  <c r="AJ374" i="13" s="1"/>
  <c r="AM273" i="20"/>
  <c r="AK375" i="13"/>
  <c r="AE29" i="21"/>
  <c r="J274" i="20"/>
  <c r="AI29" i="21"/>
  <c r="N274" i="20"/>
  <c r="AM29" i="21"/>
  <c r="R274" i="20"/>
  <c r="AQ29" i="21"/>
  <c r="AU29" i="21"/>
  <c r="AY29" i="21"/>
  <c r="AF376" i="13"/>
  <c r="AG275" i="20"/>
  <c r="AJ275" i="20"/>
  <c r="AE377" i="13"/>
  <c r="AI377" i="13"/>
  <c r="AH378" i="13"/>
  <c r="AM277" i="20"/>
  <c r="AK379" i="13"/>
  <c r="AG279" i="20"/>
  <c r="AJ279" i="20"/>
  <c r="AE381" i="13"/>
  <c r="AI381" i="13"/>
  <c r="AH382" i="13"/>
  <c r="AM281" i="20"/>
  <c r="AK383" i="13"/>
  <c r="AG282" i="20"/>
  <c r="AJ282" i="20"/>
  <c r="AE385" i="13"/>
  <c r="AI385" i="13"/>
  <c r="AH386" i="13"/>
  <c r="AM284" i="20"/>
  <c r="AK387" i="13"/>
  <c r="AD30" i="21"/>
  <c r="I286" i="20"/>
  <c r="AH30" i="21"/>
  <c r="M286" i="20"/>
  <c r="AL30" i="21"/>
  <c r="Q286" i="20"/>
  <c r="AP30" i="21"/>
  <c r="AT30" i="21"/>
  <c r="AX30" i="21"/>
  <c r="AE389" i="13"/>
  <c r="AI389" i="13"/>
  <c r="AH390" i="13"/>
  <c r="AM288" i="20"/>
  <c r="AK391" i="13"/>
  <c r="AG290" i="20"/>
  <c r="AJ290" i="20"/>
  <c r="AE393" i="13"/>
  <c r="AI393" i="13"/>
  <c r="AH394" i="13"/>
  <c r="AF31" i="21"/>
  <c r="K293" i="20"/>
  <c r="AJ31" i="21"/>
  <c r="O293" i="20"/>
  <c r="AN31" i="21"/>
  <c r="S293" i="20"/>
  <c r="AR31" i="21"/>
  <c r="AV31" i="21"/>
  <c r="AZ31" i="21"/>
  <c r="AK396" i="13"/>
  <c r="AG295" i="20"/>
  <c r="AJ295" i="20"/>
  <c r="AE398" i="13"/>
  <c r="AI398" i="13"/>
  <c r="AH399" i="13"/>
  <c r="AJ399" i="13" s="1"/>
  <c r="AM297" i="20"/>
  <c r="AK400" i="13"/>
  <c r="AG299" i="20"/>
  <c r="AJ299" i="20"/>
  <c r="AE402" i="13"/>
  <c r="AI402" i="13"/>
  <c r="AH403" i="13"/>
  <c r="AJ403" i="13" s="1"/>
  <c r="AF32" i="21"/>
  <c r="K301" i="20"/>
  <c r="AJ32" i="21"/>
  <c r="O301" i="20"/>
  <c r="AN32" i="21"/>
  <c r="S301" i="20"/>
  <c r="AR32" i="21"/>
  <c r="AV32" i="21"/>
  <c r="AZ32" i="21"/>
  <c r="AK404" i="13"/>
  <c r="AG303" i="20"/>
  <c r="AJ303" i="20"/>
  <c r="AE406" i="13"/>
  <c r="AI406" i="13"/>
  <c r="AH407" i="13"/>
  <c r="AM305" i="20"/>
  <c r="AK408" i="13"/>
  <c r="AG307" i="20"/>
  <c r="AJ307" i="20"/>
  <c r="AE410" i="13"/>
  <c r="AI410" i="13"/>
  <c r="AH411" i="13"/>
  <c r="AM309" i="20"/>
  <c r="AK412" i="13"/>
  <c r="AG311" i="20"/>
  <c r="AJ311" i="20"/>
  <c r="AE414" i="13"/>
  <c r="AI414" i="13"/>
  <c r="AH415" i="13"/>
  <c r="AM313" i="20"/>
  <c r="AK416" i="13"/>
  <c r="AJ315" i="20"/>
  <c r="AG315" i="20"/>
  <c r="AE418" i="13"/>
  <c r="AI418" i="13"/>
  <c r="AH419" i="13"/>
  <c r="AM317" i="20"/>
  <c r="AK420" i="13"/>
  <c r="AJ319" i="20"/>
  <c r="AG319" i="20"/>
  <c r="AE422" i="13"/>
  <c r="AI422" i="13"/>
  <c r="AH423" i="13"/>
  <c r="AM321" i="20"/>
  <c r="AK424" i="13"/>
  <c r="AG323" i="20"/>
  <c r="AJ323" i="20"/>
  <c r="AE426" i="13"/>
  <c r="AI426" i="13"/>
  <c r="AH427" i="13"/>
  <c r="AM325" i="20"/>
  <c r="AK428" i="13"/>
  <c r="AG327" i="20"/>
  <c r="AJ327" i="20"/>
  <c r="AE430" i="13"/>
  <c r="AI430" i="13"/>
  <c r="AG33" i="21"/>
  <c r="L328" i="20"/>
  <c r="AK33" i="21"/>
  <c r="P328" i="20"/>
  <c r="AO33" i="21"/>
  <c r="T328" i="20"/>
  <c r="AS33" i="21"/>
  <c r="AW33" i="21"/>
  <c r="BA33" i="21"/>
  <c r="AL431" i="13"/>
  <c r="AM329" i="20"/>
  <c r="AK432" i="13"/>
  <c r="AJ331" i="20"/>
  <c r="AG331" i="20"/>
  <c r="AE434" i="13"/>
  <c r="AI434" i="13"/>
  <c r="AH435" i="13"/>
  <c r="AM333" i="20"/>
  <c r="AK436" i="13"/>
  <c r="AJ335" i="20"/>
  <c r="AG335" i="20"/>
  <c r="AE438" i="13"/>
  <c r="AI438" i="13"/>
  <c r="AH439" i="13"/>
  <c r="AJ439" i="13" s="1"/>
  <c r="AM337" i="20"/>
  <c r="AK440" i="13"/>
  <c r="AG339" i="20"/>
  <c r="AJ339" i="20"/>
  <c r="AE442" i="13"/>
  <c r="AI442" i="13"/>
  <c r="AH443" i="13"/>
  <c r="AM341" i="20"/>
  <c r="AK444" i="13"/>
  <c r="AG343" i="20"/>
  <c r="AJ343" i="20"/>
  <c r="AE446" i="13"/>
  <c r="AI446" i="13"/>
  <c r="AH447" i="13"/>
  <c r="AJ447" i="13" s="1"/>
  <c r="AM345" i="20"/>
  <c r="AK448" i="13"/>
  <c r="AJ347" i="20"/>
  <c r="AG347" i="20"/>
  <c r="AE450" i="13"/>
  <c r="AI450" i="13"/>
  <c r="AH451" i="13"/>
  <c r="AM349" i="20"/>
  <c r="AK452" i="13"/>
  <c r="AJ351" i="20"/>
  <c r="AG351" i="20"/>
  <c r="AE454" i="13"/>
  <c r="AI454" i="13"/>
  <c r="AH455" i="13"/>
  <c r="AJ455" i="13" s="1"/>
  <c r="AM353" i="20"/>
  <c r="AK456" i="13"/>
  <c r="AJ355" i="20"/>
  <c r="AG355" i="20"/>
  <c r="AE458" i="13"/>
  <c r="AI458" i="13"/>
  <c r="AH459" i="13"/>
  <c r="AM357" i="20"/>
  <c r="AK460" i="13"/>
  <c r="AG359" i="20"/>
  <c r="AJ359" i="20"/>
  <c r="AE462" i="13"/>
  <c r="AI462" i="13"/>
  <c r="AH463" i="13"/>
  <c r="AJ463" i="13" s="1"/>
  <c r="AM361" i="20"/>
  <c r="AK464" i="13"/>
  <c r="AD34" i="21"/>
  <c r="I363" i="20"/>
  <c r="AH34" i="21"/>
  <c r="M363" i="20"/>
  <c r="AL34" i="21"/>
  <c r="Q363" i="20"/>
  <c r="AP34" i="21"/>
  <c r="AT34" i="21"/>
  <c r="AX34" i="21"/>
  <c r="AE466" i="13"/>
  <c r="AI466" i="13"/>
  <c r="AH467" i="13"/>
  <c r="AJ467" i="13" s="1"/>
  <c r="AM365" i="20"/>
  <c r="AK468" i="13"/>
  <c r="AJ367" i="20"/>
  <c r="AG367" i="20"/>
  <c r="AE470" i="13"/>
  <c r="AI470" i="13"/>
  <c r="AG35" i="21"/>
  <c r="L368" i="20"/>
  <c r="AK35" i="21"/>
  <c r="P368" i="20"/>
  <c r="AO35" i="21"/>
  <c r="T368" i="20"/>
  <c r="AS35" i="21"/>
  <c r="AW35" i="21"/>
  <c r="BA35" i="21"/>
  <c r="AL471" i="13"/>
  <c r="AM369" i="20"/>
  <c r="AK472" i="13"/>
  <c r="AJ371" i="20"/>
  <c r="AG371" i="20"/>
  <c r="AE474" i="13"/>
  <c r="AI474" i="13"/>
  <c r="AH475" i="13"/>
  <c r="AM373" i="20"/>
  <c r="AK476" i="13"/>
  <c r="AJ375" i="20"/>
  <c r="AG375" i="20"/>
  <c r="AE478" i="13"/>
  <c r="AI478" i="13"/>
  <c r="AH479" i="13"/>
  <c r="AM377" i="20"/>
  <c r="AK480" i="13"/>
  <c r="AJ379" i="20"/>
  <c r="AG379" i="20"/>
  <c r="AE482" i="13"/>
  <c r="AI482" i="13"/>
  <c r="AH483" i="13"/>
  <c r="AM381" i="20"/>
  <c r="AK484" i="13"/>
  <c r="AJ383" i="20"/>
  <c r="AG383" i="20"/>
  <c r="AE486" i="13"/>
  <c r="AI486" i="13"/>
  <c r="AH487" i="13"/>
  <c r="AM385" i="20"/>
  <c r="AK488" i="13"/>
  <c r="AJ387" i="20"/>
  <c r="AG387" i="20"/>
  <c r="AE490" i="13"/>
  <c r="AI490" i="13"/>
  <c r="AH491" i="13"/>
  <c r="AM389" i="20"/>
  <c r="AK492" i="13"/>
  <c r="AJ391" i="20"/>
  <c r="AG391" i="20"/>
  <c r="AE494" i="13"/>
  <c r="AI494" i="13"/>
  <c r="AH495" i="13"/>
  <c r="AM393" i="20"/>
  <c r="AK496" i="13"/>
  <c r="AJ395" i="20"/>
  <c r="AG395" i="20"/>
  <c r="AE498" i="13"/>
  <c r="AI498" i="13"/>
  <c r="AH499" i="13"/>
  <c r="AM397" i="20"/>
  <c r="AK500" i="13"/>
  <c r="AJ399" i="20"/>
  <c r="AG399" i="20"/>
  <c r="AE502" i="13"/>
  <c r="AI502" i="13"/>
  <c r="AH503" i="13"/>
  <c r="AM401" i="20"/>
  <c r="AK504" i="13"/>
  <c r="AJ403" i="20"/>
  <c r="AG403" i="20"/>
  <c r="AE506" i="13"/>
  <c r="AI506" i="13"/>
  <c r="AH507" i="13"/>
  <c r="AM405" i="20"/>
  <c r="AK508" i="13"/>
  <c r="AE36" i="21"/>
  <c r="J406" i="20"/>
  <c r="AI36" i="21"/>
  <c r="N406" i="20"/>
  <c r="AM36" i="21"/>
  <c r="R406" i="20"/>
  <c r="AQ36" i="21"/>
  <c r="AU36" i="21"/>
  <c r="AY36" i="21"/>
  <c r="AF509" i="13"/>
  <c r="AJ407" i="20"/>
  <c r="AG407" i="20"/>
  <c r="AE510" i="13"/>
  <c r="AI510" i="13"/>
  <c r="AH511" i="13"/>
  <c r="AM409" i="20"/>
  <c r="AK512" i="13"/>
  <c r="AJ411" i="20"/>
  <c r="AG411" i="20"/>
  <c r="AE514" i="13"/>
  <c r="AI514" i="13"/>
  <c r="AH515" i="13"/>
  <c r="AJ515" i="13" s="1"/>
  <c r="AM413" i="20"/>
  <c r="AK516" i="13"/>
  <c r="F588" i="16"/>
  <c r="N588" i="16"/>
  <c r="Q115" i="16"/>
  <c r="Q114" i="16" s="1"/>
  <c r="Q560" i="16" s="1"/>
  <c r="O114" i="16"/>
  <c r="O560" i="16" s="1"/>
  <c r="Q386" i="16"/>
  <c r="O385" i="16"/>
  <c r="O578" i="16" s="1"/>
  <c r="C551" i="16"/>
  <c r="K551" i="16"/>
  <c r="S551" i="16"/>
  <c r="W555" i="16"/>
  <c r="F5" i="21"/>
  <c r="AH59" i="18"/>
  <c r="AH91" i="18"/>
  <c r="AE91" i="18"/>
  <c r="G10" i="21"/>
  <c r="AE118" i="18"/>
  <c r="AH123" i="18"/>
  <c r="AE123" i="18"/>
  <c r="L15" i="21"/>
  <c r="AK189" i="18"/>
  <c r="AH191" i="18"/>
  <c r="AE191" i="18"/>
  <c r="AH207" i="18"/>
  <c r="AE207" i="18"/>
  <c r="F18" i="21"/>
  <c r="AH223" i="18"/>
  <c r="AE223" i="18"/>
  <c r="AH239" i="18"/>
  <c r="AE239" i="18"/>
  <c r="AF311" i="18"/>
  <c r="AI311" i="18"/>
  <c r="AE311" i="18"/>
  <c r="AF389" i="18"/>
  <c r="AF399" i="18"/>
  <c r="AI406" i="18"/>
  <c r="AF407" i="18"/>
  <c r="AF415" i="18"/>
  <c r="AF423" i="18"/>
  <c r="AF435" i="18"/>
  <c r="AF443" i="18"/>
  <c r="AF451" i="18"/>
  <c r="AF459" i="18"/>
  <c r="AF467" i="18"/>
  <c r="AF479" i="18"/>
  <c r="AF487" i="18"/>
  <c r="AF495" i="18"/>
  <c r="AF503" i="18"/>
  <c r="AF511" i="18"/>
  <c r="AM112" i="20"/>
  <c r="AK120" i="13"/>
  <c r="AG114" i="20"/>
  <c r="AJ114" i="20"/>
  <c r="AE122" i="13"/>
  <c r="AM116" i="20"/>
  <c r="AK124" i="13"/>
  <c r="AG118" i="20"/>
  <c r="AJ118" i="20"/>
  <c r="AE126" i="13"/>
  <c r="AM120" i="20"/>
  <c r="AK128" i="13"/>
  <c r="AG122" i="20"/>
  <c r="AJ122" i="20"/>
  <c r="AE130" i="13"/>
  <c r="AM124" i="20"/>
  <c r="AK132" i="13"/>
  <c r="AG126" i="20"/>
  <c r="AJ126" i="20"/>
  <c r="AE134" i="13"/>
  <c r="AG11" i="21"/>
  <c r="L127" i="20"/>
  <c r="AK11" i="21"/>
  <c r="P127" i="20"/>
  <c r="AO11" i="21"/>
  <c r="T127" i="20"/>
  <c r="AS11" i="21"/>
  <c r="AW11" i="21"/>
  <c r="BA11" i="21"/>
  <c r="AM128" i="20"/>
  <c r="AK136" i="13"/>
  <c r="AG130" i="20"/>
  <c r="AJ130" i="20"/>
  <c r="AE138" i="13"/>
  <c r="AM132" i="20"/>
  <c r="AK140" i="13"/>
  <c r="AD12" i="21"/>
  <c r="I134" i="20"/>
  <c r="AH12" i="21"/>
  <c r="M134" i="20"/>
  <c r="AL12" i="21"/>
  <c r="Q134" i="20"/>
  <c r="AP12" i="21"/>
  <c r="AT12" i="21"/>
  <c r="AX12" i="21"/>
  <c r="AE142" i="13"/>
  <c r="AI142" i="13"/>
  <c r="AM136" i="20"/>
  <c r="AK144" i="13"/>
  <c r="AE146" i="13"/>
  <c r="AM140" i="20"/>
  <c r="AK148" i="13"/>
  <c r="AE150" i="13"/>
  <c r="AM143" i="20"/>
  <c r="AK152" i="13"/>
  <c r="AE154" i="13"/>
  <c r="AM146" i="20"/>
  <c r="AK156" i="13"/>
  <c r="AE13" i="21"/>
  <c r="J147" i="20"/>
  <c r="AI13" i="21"/>
  <c r="N147" i="20"/>
  <c r="AM13" i="21"/>
  <c r="R147" i="20"/>
  <c r="AQ13" i="21"/>
  <c r="AU13" i="21"/>
  <c r="AY13" i="21"/>
  <c r="AF157" i="13"/>
  <c r="AE158" i="13"/>
  <c r="AM149" i="20"/>
  <c r="AK160" i="13"/>
  <c r="AE162" i="13"/>
  <c r="AM152" i="20"/>
  <c r="AK164" i="13"/>
  <c r="AE166" i="13"/>
  <c r="AG14" i="21"/>
  <c r="AK14" i="21"/>
  <c r="AO14" i="21"/>
  <c r="AS14" i="21"/>
  <c r="AW14" i="21"/>
  <c r="BA14" i="21"/>
  <c r="AL167" i="13"/>
  <c r="AK168" i="13"/>
  <c r="AE170" i="13"/>
  <c r="AK172" i="13"/>
  <c r="AE174" i="13"/>
  <c r="AK176" i="13"/>
  <c r="AE178" i="13"/>
  <c r="AK180" i="13"/>
  <c r="AE182" i="13"/>
  <c r="AK184" i="13"/>
  <c r="AE186" i="13"/>
  <c r="AK188" i="13"/>
  <c r="AE15" i="21"/>
  <c r="AI15" i="21"/>
  <c r="AM15" i="21"/>
  <c r="AQ15" i="21"/>
  <c r="AU15" i="21"/>
  <c r="AY15" i="21"/>
  <c r="AF189" i="13"/>
  <c r="AE190" i="13"/>
  <c r="AK192" i="13"/>
  <c r="AE194" i="13"/>
  <c r="AK196" i="13"/>
  <c r="AE198" i="13"/>
  <c r="AF16" i="21"/>
  <c r="AJ16" i="21"/>
  <c r="AN16" i="21"/>
  <c r="AR16" i="21"/>
  <c r="AV16" i="21"/>
  <c r="AZ16" i="21"/>
  <c r="AK200" i="13"/>
  <c r="AE202" i="13"/>
  <c r="AK204" i="13"/>
  <c r="AE206" i="13"/>
  <c r="AK208" i="13"/>
  <c r="AD17" i="21"/>
  <c r="AH17" i="21"/>
  <c r="AL17" i="21"/>
  <c r="AP17" i="21"/>
  <c r="AT17" i="21"/>
  <c r="AX17" i="21"/>
  <c r="AE210" i="13"/>
  <c r="AI210" i="13"/>
  <c r="AK212" i="13"/>
  <c r="AE214" i="13"/>
  <c r="AK216" i="13"/>
  <c r="AE218" i="13"/>
  <c r="AK220" i="13"/>
  <c r="AE222" i="13"/>
  <c r="AG18" i="21"/>
  <c r="AK18" i="21"/>
  <c r="AO18" i="21"/>
  <c r="AS18" i="21"/>
  <c r="AW18" i="21"/>
  <c r="BA18" i="21"/>
  <c r="AL223" i="13"/>
  <c r="AK224" i="13"/>
  <c r="AE226" i="13"/>
  <c r="AK228" i="13"/>
  <c r="AE230" i="13"/>
  <c r="AK232" i="13"/>
  <c r="AE234" i="13"/>
  <c r="AK236" i="13"/>
  <c r="AE238" i="13"/>
  <c r="AK240" i="13"/>
  <c r="AE242" i="13"/>
  <c r="AK244" i="13"/>
  <c r="AE246" i="13"/>
  <c r="AK248" i="13"/>
  <c r="AE250" i="13"/>
  <c r="AF19" i="21"/>
  <c r="K155" i="20"/>
  <c r="AJ19" i="21"/>
  <c r="O155" i="20"/>
  <c r="AN19" i="21"/>
  <c r="S155" i="20"/>
  <c r="AR19" i="21"/>
  <c r="AV19" i="21"/>
  <c r="AZ19" i="21"/>
  <c r="AK252" i="13"/>
  <c r="AE254" i="13"/>
  <c r="AM159" i="20"/>
  <c r="AK256" i="13"/>
  <c r="AE258" i="13"/>
  <c r="AM162" i="20"/>
  <c r="AK260" i="13"/>
  <c r="AE262" i="13"/>
  <c r="AM165" i="20"/>
  <c r="AK264" i="13"/>
  <c r="AE266" i="13"/>
  <c r="AG20" i="21"/>
  <c r="L168" i="20"/>
  <c r="AK20" i="21"/>
  <c r="P168" i="20"/>
  <c r="AO20" i="21"/>
  <c r="T168" i="20"/>
  <c r="AS20" i="21"/>
  <c r="AW20" i="21"/>
  <c r="BA20" i="21"/>
  <c r="AL267" i="13"/>
  <c r="AM169" i="20"/>
  <c r="AK268" i="13"/>
  <c r="AE270" i="13"/>
  <c r="AM173" i="20"/>
  <c r="AK272" i="13"/>
  <c r="AE21" i="21"/>
  <c r="J174" i="20"/>
  <c r="AI21" i="21"/>
  <c r="N174" i="20"/>
  <c r="AM21" i="21"/>
  <c r="R174" i="20"/>
  <c r="AQ21" i="21"/>
  <c r="AU21" i="21"/>
  <c r="AY21" i="21"/>
  <c r="AF273" i="13"/>
  <c r="AE274" i="13"/>
  <c r="AM177" i="20"/>
  <c r="AK276" i="13"/>
  <c r="AE278" i="13"/>
  <c r="AM181" i="20"/>
  <c r="AK280" i="13"/>
  <c r="AE282" i="13"/>
  <c r="AM185" i="20"/>
  <c r="AK284" i="13"/>
  <c r="AE286" i="13"/>
  <c r="AM189" i="20"/>
  <c r="AK288" i="13"/>
  <c r="AD22" i="21"/>
  <c r="I191" i="20"/>
  <c r="AH22" i="21"/>
  <c r="M191" i="20"/>
  <c r="AL22" i="21"/>
  <c r="Q191" i="20"/>
  <c r="AP22" i="21"/>
  <c r="AT22" i="21"/>
  <c r="AX22" i="21"/>
  <c r="AE290" i="13"/>
  <c r="AI290" i="13"/>
  <c r="AM193" i="20"/>
  <c r="AK292" i="13"/>
  <c r="AE294" i="13"/>
  <c r="AM197" i="20"/>
  <c r="AK296" i="13"/>
  <c r="AE298" i="13"/>
  <c r="AH299" i="13"/>
  <c r="AM201" i="20"/>
  <c r="AK300" i="13"/>
  <c r="AG203" i="20"/>
  <c r="AJ203" i="20"/>
  <c r="AE302" i="13"/>
  <c r="AG23" i="21"/>
  <c r="L204" i="20"/>
  <c r="AK23" i="21"/>
  <c r="P204" i="20"/>
  <c r="AO23" i="21"/>
  <c r="T204" i="20"/>
  <c r="AS23" i="21"/>
  <c r="AW23" i="21"/>
  <c r="BA23" i="21"/>
  <c r="AL303" i="13"/>
  <c r="AM205" i="20"/>
  <c r="AK304" i="13"/>
  <c r="AG207" i="20"/>
  <c r="AJ207" i="20"/>
  <c r="AE306" i="13"/>
  <c r="AH307" i="13"/>
  <c r="AM209" i="20"/>
  <c r="AK308" i="13"/>
  <c r="AG211" i="20"/>
  <c r="AJ211" i="20"/>
  <c r="AE310" i="13"/>
  <c r="AH311" i="13"/>
  <c r="AM213" i="20"/>
  <c r="AK312" i="13"/>
  <c r="AG215" i="20"/>
  <c r="AJ215" i="20"/>
  <c r="AE314" i="13"/>
  <c r="AH315" i="13"/>
  <c r="AM217" i="20"/>
  <c r="AK316" i="13"/>
  <c r="AG219" i="20"/>
  <c r="AJ219" i="20"/>
  <c r="AE318" i="13"/>
  <c r="AH319" i="13"/>
  <c r="AM221" i="20"/>
  <c r="AK320" i="13"/>
  <c r="AG223" i="20"/>
  <c r="AJ223" i="20"/>
  <c r="AE322" i="13"/>
  <c r="AH323" i="13"/>
  <c r="AM225" i="20"/>
  <c r="AK324" i="13"/>
  <c r="AG227" i="20"/>
  <c r="AJ227" i="20"/>
  <c r="AE326" i="13"/>
  <c r="AG24" i="21"/>
  <c r="L228" i="20"/>
  <c r="AK24" i="21"/>
  <c r="P228" i="20"/>
  <c r="AO24" i="21"/>
  <c r="T228" i="20"/>
  <c r="AS24" i="21"/>
  <c r="AW24" i="21"/>
  <c r="BA24" i="21"/>
  <c r="AL327" i="13"/>
  <c r="AM229" i="20"/>
  <c r="AK328" i="13"/>
  <c r="AG231" i="20"/>
  <c r="AJ231" i="20"/>
  <c r="AE330" i="13"/>
  <c r="AH331" i="13"/>
  <c r="AM233" i="20"/>
  <c r="AK332" i="13"/>
  <c r="AE25" i="21"/>
  <c r="J234" i="20"/>
  <c r="AI25" i="21"/>
  <c r="N234" i="20"/>
  <c r="AM25" i="21"/>
  <c r="R234" i="20"/>
  <c r="AQ25" i="21"/>
  <c r="AU25" i="21"/>
  <c r="AY25" i="21"/>
  <c r="AF333" i="13"/>
  <c r="AG235" i="20"/>
  <c r="AJ235" i="20"/>
  <c r="AE334" i="13"/>
  <c r="AH335" i="13"/>
  <c r="AM237" i="20"/>
  <c r="AK336" i="13"/>
  <c r="AG239" i="20"/>
  <c r="AJ239" i="20"/>
  <c r="AE338" i="13"/>
  <c r="AH339" i="13"/>
  <c r="AM241" i="20"/>
  <c r="AK340" i="13"/>
  <c r="AE342" i="13"/>
  <c r="AH343" i="13"/>
  <c r="AM244" i="20"/>
  <c r="AK344" i="13"/>
  <c r="AG246" i="20"/>
  <c r="AJ246" i="20"/>
  <c r="AE346" i="13"/>
  <c r="AG26" i="21"/>
  <c r="L247" i="20"/>
  <c r="AK26" i="21"/>
  <c r="P247" i="20"/>
  <c r="AO26" i="21"/>
  <c r="T247" i="20"/>
  <c r="AS26" i="21"/>
  <c r="AW26" i="21"/>
  <c r="BA26" i="21"/>
  <c r="AL347" i="13"/>
  <c r="AM248" i="20"/>
  <c r="AK348" i="13"/>
  <c r="AG250" i="20"/>
  <c r="AJ250" i="20"/>
  <c r="AE350" i="13"/>
  <c r="AH351" i="13"/>
  <c r="AM252" i="20"/>
  <c r="AK352" i="13"/>
  <c r="AG254" i="20"/>
  <c r="AJ254" i="20"/>
  <c r="AE354" i="13"/>
  <c r="AH355" i="13"/>
  <c r="AM256" i="20"/>
  <c r="AK356" i="13"/>
  <c r="AG258" i="20"/>
  <c r="AJ258" i="20"/>
  <c r="AE358" i="13"/>
  <c r="AH359" i="13"/>
  <c r="AM260" i="20"/>
  <c r="AK360" i="13"/>
  <c r="AE27" i="21"/>
  <c r="J261" i="20"/>
  <c r="AI27" i="21"/>
  <c r="N261" i="20"/>
  <c r="AM27" i="21"/>
  <c r="R261" i="20"/>
  <c r="AQ27" i="21"/>
  <c r="AU27" i="21"/>
  <c r="AY27" i="21"/>
  <c r="AF361" i="13"/>
  <c r="AG262" i="20"/>
  <c r="AJ262" i="20"/>
  <c r="AE362" i="13"/>
  <c r="AH363" i="13"/>
  <c r="AK364" i="13"/>
  <c r="AG265" i="20"/>
  <c r="AJ265" i="20"/>
  <c r="AE366" i="13"/>
  <c r="AH367" i="13"/>
  <c r="AM267" i="20"/>
  <c r="AK368" i="13"/>
  <c r="AG268" i="20"/>
  <c r="AJ268" i="20"/>
  <c r="AE370" i="13"/>
  <c r="AG28" i="21"/>
  <c r="L269" i="20"/>
  <c r="AK28" i="21"/>
  <c r="P269" i="20"/>
  <c r="AO28" i="21"/>
  <c r="T269" i="20"/>
  <c r="AS28" i="21"/>
  <c r="AW28" i="21"/>
  <c r="BA28" i="21"/>
  <c r="AL371" i="13"/>
  <c r="AM270" i="20"/>
  <c r="AK372" i="13"/>
  <c r="AG272" i="20"/>
  <c r="AJ272" i="20"/>
  <c r="AE374" i="13"/>
  <c r="AH375" i="13"/>
  <c r="AF29" i="21"/>
  <c r="K274" i="20"/>
  <c r="AJ29" i="21"/>
  <c r="O274" i="20"/>
  <c r="AN29" i="21"/>
  <c r="S274" i="20"/>
  <c r="AR29" i="21"/>
  <c r="AV29" i="21"/>
  <c r="AZ29" i="21"/>
  <c r="AK376" i="13"/>
  <c r="AG276" i="20"/>
  <c r="AJ276" i="20"/>
  <c r="AE378" i="13"/>
  <c r="AH379" i="13"/>
  <c r="AM278" i="20"/>
  <c r="AK380" i="13"/>
  <c r="AG280" i="20"/>
  <c r="AJ280" i="20"/>
  <c r="AE382" i="13"/>
  <c r="AH383" i="13"/>
  <c r="AK384" i="13"/>
  <c r="AG283" i="20"/>
  <c r="AJ283" i="20"/>
  <c r="AE386" i="13"/>
  <c r="AH387" i="13"/>
  <c r="AM285" i="20"/>
  <c r="AK388" i="13"/>
  <c r="AE30" i="21"/>
  <c r="J286" i="20"/>
  <c r="AI30" i="21"/>
  <c r="N286" i="20"/>
  <c r="AM30" i="21"/>
  <c r="R286" i="20"/>
  <c r="AQ30" i="21"/>
  <c r="AU30" i="21"/>
  <c r="AY30" i="21"/>
  <c r="AF389" i="13"/>
  <c r="AG287" i="20"/>
  <c r="AJ287" i="20"/>
  <c r="AE390" i="13"/>
  <c r="AH391" i="13"/>
  <c r="AM289" i="20"/>
  <c r="AK392" i="13"/>
  <c r="AG291" i="20"/>
  <c r="AJ291" i="20"/>
  <c r="AE394" i="13"/>
  <c r="AG31" i="21"/>
  <c r="L293" i="20"/>
  <c r="AK31" i="21"/>
  <c r="P293" i="20"/>
  <c r="AO31" i="21"/>
  <c r="T293" i="20"/>
  <c r="AS31" i="21"/>
  <c r="AW31" i="21"/>
  <c r="BA31" i="21"/>
  <c r="AL396" i="13"/>
  <c r="AM294" i="20"/>
  <c r="AK397" i="13"/>
  <c r="AG296" i="20"/>
  <c r="AJ296" i="20"/>
  <c r="AE399" i="13"/>
  <c r="AH400" i="13"/>
  <c r="AM298" i="20"/>
  <c r="AK401" i="13"/>
  <c r="AG300" i="20"/>
  <c r="AJ300" i="20"/>
  <c r="AE403" i="13"/>
  <c r="AG32" i="21"/>
  <c r="L301" i="20"/>
  <c r="AK32" i="21"/>
  <c r="P301" i="20"/>
  <c r="AO32" i="21"/>
  <c r="T301" i="20"/>
  <c r="AS32" i="21"/>
  <c r="AW32" i="21"/>
  <c r="BA32" i="21"/>
  <c r="AL404" i="13"/>
  <c r="AM302" i="20"/>
  <c r="AK405" i="13"/>
  <c r="AG304" i="20"/>
  <c r="AJ304" i="20"/>
  <c r="AE407" i="13"/>
  <c r="AH408" i="13"/>
  <c r="AM306" i="20"/>
  <c r="AK409" i="13"/>
  <c r="AG308" i="20"/>
  <c r="AJ308" i="20"/>
  <c r="AE411" i="13"/>
  <c r="AH412" i="13"/>
  <c r="AM310" i="20"/>
  <c r="AK413" i="13"/>
  <c r="AG312" i="20"/>
  <c r="AJ312" i="20"/>
  <c r="AE415" i="13"/>
  <c r="AH416" i="13"/>
  <c r="AM314" i="20"/>
  <c r="AK417" i="13"/>
  <c r="AG316" i="20"/>
  <c r="AJ316" i="20"/>
  <c r="AE419" i="13"/>
  <c r="AH420" i="13"/>
  <c r="AM318" i="20"/>
  <c r="AK421" i="13"/>
  <c r="AG320" i="20"/>
  <c r="AJ320" i="20"/>
  <c r="AE423" i="13"/>
  <c r="AH424" i="13"/>
  <c r="AM322" i="20"/>
  <c r="AK425" i="13"/>
  <c r="AG324" i="20"/>
  <c r="AJ324" i="20"/>
  <c r="AE427" i="13"/>
  <c r="AH428" i="13"/>
  <c r="AM326" i="20"/>
  <c r="AK429" i="13"/>
  <c r="I328" i="20"/>
  <c r="AD33" i="21"/>
  <c r="M328" i="20"/>
  <c r="AH33" i="21"/>
  <c r="Q328" i="20"/>
  <c r="AL33" i="21"/>
  <c r="AP33" i="21"/>
  <c r="AT33" i="21"/>
  <c r="AX33" i="21"/>
  <c r="AE431" i="13"/>
  <c r="AI431" i="13"/>
  <c r="AH432" i="13"/>
  <c r="AM330" i="20"/>
  <c r="AK433" i="13"/>
  <c r="AG332" i="20"/>
  <c r="AJ332" i="20"/>
  <c r="AE435" i="13"/>
  <c r="AH436" i="13"/>
  <c r="AM334" i="20"/>
  <c r="AK437" i="13"/>
  <c r="AG336" i="20"/>
  <c r="AJ336" i="20"/>
  <c r="AE439" i="13"/>
  <c r="AH440" i="13"/>
  <c r="AM338" i="20"/>
  <c r="AK441" i="13"/>
  <c r="AG340" i="20"/>
  <c r="AJ340" i="20"/>
  <c r="AE443" i="13"/>
  <c r="AH444" i="13"/>
  <c r="AM342" i="20"/>
  <c r="AK445" i="13"/>
  <c r="AG344" i="20"/>
  <c r="AJ344" i="20"/>
  <c r="AE447" i="13"/>
  <c r="AH448" i="13"/>
  <c r="AM346" i="20"/>
  <c r="AK449" i="13"/>
  <c r="AG348" i="20"/>
  <c r="AJ348" i="20"/>
  <c r="AE451" i="13"/>
  <c r="AH452" i="13"/>
  <c r="AM350" i="20"/>
  <c r="AK453" i="13"/>
  <c r="AG352" i="20"/>
  <c r="AJ352" i="20"/>
  <c r="AE455" i="13"/>
  <c r="AH456" i="13"/>
  <c r="AM354" i="20"/>
  <c r="AK457" i="13"/>
  <c r="AG356" i="20"/>
  <c r="AJ356" i="20"/>
  <c r="AE459" i="13"/>
  <c r="AH460" i="13"/>
  <c r="AM358" i="20"/>
  <c r="AK461" i="13"/>
  <c r="AG360" i="20"/>
  <c r="AJ360" i="20"/>
  <c r="AE463" i="13"/>
  <c r="AH464" i="13"/>
  <c r="AM362" i="20"/>
  <c r="AK465" i="13"/>
  <c r="AE34" i="21"/>
  <c r="J363" i="20"/>
  <c r="AI34" i="21"/>
  <c r="N363" i="20"/>
  <c r="AM34" i="21"/>
  <c r="R363" i="20"/>
  <c r="AQ34" i="21"/>
  <c r="AU34" i="21"/>
  <c r="AY34" i="21"/>
  <c r="AF466" i="13"/>
  <c r="AG364" i="20"/>
  <c r="AJ364" i="20"/>
  <c r="AE467" i="13"/>
  <c r="AH468" i="13"/>
  <c r="AM366" i="20"/>
  <c r="AK469" i="13"/>
  <c r="I368" i="20"/>
  <c r="AD35" i="21"/>
  <c r="M368" i="20"/>
  <c r="AH35" i="21"/>
  <c r="Q368" i="20"/>
  <c r="AL35" i="21"/>
  <c r="AP35" i="21"/>
  <c r="AT35" i="21"/>
  <c r="AX35" i="21"/>
  <c r="AE471" i="13"/>
  <c r="AI471" i="13"/>
  <c r="AH472" i="13"/>
  <c r="AM370" i="20"/>
  <c r="AK473" i="13"/>
  <c r="AG372" i="20"/>
  <c r="AJ372" i="20"/>
  <c r="AE475" i="13"/>
  <c r="AH476" i="13"/>
  <c r="AM374" i="20"/>
  <c r="AK477" i="13"/>
  <c r="AG376" i="20"/>
  <c r="AJ376" i="20"/>
  <c r="AE479" i="13"/>
  <c r="AH480" i="13"/>
  <c r="AM378" i="20"/>
  <c r="AK481" i="13"/>
  <c r="AG380" i="20"/>
  <c r="AJ380" i="20"/>
  <c r="AE483" i="13"/>
  <c r="AH484" i="13"/>
  <c r="AM382" i="20"/>
  <c r="AK485" i="13"/>
  <c r="AG384" i="20"/>
  <c r="AJ384" i="20"/>
  <c r="AE487" i="13"/>
  <c r="AH488" i="13"/>
  <c r="AM386" i="20"/>
  <c r="AK489" i="13"/>
  <c r="AG388" i="20"/>
  <c r="AJ388" i="20"/>
  <c r="AE491" i="13"/>
  <c r="AH492" i="13"/>
  <c r="AM390" i="20"/>
  <c r="AK493" i="13"/>
  <c r="AG392" i="20"/>
  <c r="AJ392" i="20"/>
  <c r="AE495" i="13"/>
  <c r="AH496" i="13"/>
  <c r="AM394" i="20"/>
  <c r="AK497" i="13"/>
  <c r="AG396" i="20"/>
  <c r="AJ396" i="20"/>
  <c r="AE499" i="13"/>
  <c r="AH500" i="13"/>
  <c r="AM398" i="20"/>
  <c r="AK501" i="13"/>
  <c r="AG400" i="20"/>
  <c r="AJ400" i="20"/>
  <c r="AE503" i="13"/>
  <c r="AH504" i="13"/>
  <c r="AM402" i="20"/>
  <c r="AK505" i="13"/>
  <c r="AG404" i="20"/>
  <c r="AJ404" i="20"/>
  <c r="AE507" i="13"/>
  <c r="AH508" i="13"/>
  <c r="AF36" i="21"/>
  <c r="K406" i="20"/>
  <c r="AJ36" i="21"/>
  <c r="O406" i="20"/>
  <c r="AN36" i="21"/>
  <c r="S406" i="20"/>
  <c r="AR36" i="21"/>
  <c r="AV36" i="21"/>
  <c r="AZ36" i="21"/>
  <c r="AK509" i="13"/>
  <c r="AG408" i="20"/>
  <c r="AJ408" i="20"/>
  <c r="AE511" i="13"/>
  <c r="AH512" i="13"/>
  <c r="AM410" i="20"/>
  <c r="AK513" i="13"/>
  <c r="AG412" i="20"/>
  <c r="AJ412" i="20"/>
  <c r="AE515" i="13"/>
  <c r="AH516" i="13"/>
  <c r="AM414" i="20"/>
  <c r="AK517" i="13"/>
  <c r="C588" i="16"/>
  <c r="G588" i="16"/>
  <c r="K588" i="16"/>
  <c r="U551" i="16"/>
  <c r="Q4" i="16"/>
  <c r="Q3" i="16" s="1"/>
  <c r="O3" i="16"/>
  <c r="Q82" i="16"/>
  <c r="Q81" i="16" s="1"/>
  <c r="Q557" i="16" s="1"/>
  <c r="R94" i="16"/>
  <c r="R558" i="16" s="1"/>
  <c r="P385" i="16"/>
  <c r="P578" i="16" s="1"/>
  <c r="O416" i="16"/>
  <c r="O581" i="16" s="1"/>
  <c r="R416" i="16"/>
  <c r="R581" i="16" s="1"/>
  <c r="R423" i="16"/>
  <c r="R582" i="16" s="1"/>
  <c r="Q433" i="16"/>
  <c r="Q432" i="16" s="1"/>
  <c r="Q583" i="16" s="1"/>
  <c r="Q542" i="16"/>
  <c r="Q541" i="16" s="1"/>
  <c r="Q587" i="16" s="1"/>
  <c r="O541" i="16"/>
  <c r="O587" i="16" s="1"/>
  <c r="F551" i="16"/>
  <c r="N551" i="16"/>
  <c r="V551" i="16"/>
  <c r="P554" i="16"/>
  <c r="X554" i="16"/>
  <c r="X588" i="16" s="1"/>
  <c r="J555" i="16"/>
  <c r="J588" i="16" s="1"/>
  <c r="AE8" i="18"/>
  <c r="AK10" i="18"/>
  <c r="AE24" i="18"/>
  <c r="AE40" i="18"/>
  <c r="AK42" i="18"/>
  <c r="AE56" i="18"/>
  <c r="AK58" i="18"/>
  <c r="AH99" i="18"/>
  <c r="AE99" i="18"/>
  <c r="AH175" i="18"/>
  <c r="AE175" i="18"/>
  <c r="AF259" i="18"/>
  <c r="AI259" i="18"/>
  <c r="AE259" i="18"/>
  <c r="AH295" i="18"/>
  <c r="AE295" i="18"/>
  <c r="AI295" i="18"/>
  <c r="F26" i="21"/>
  <c r="AH347" i="18"/>
  <c r="R26" i="21"/>
  <c r="AF347" i="18"/>
  <c r="AI347" i="18"/>
  <c r="AE347" i="18"/>
  <c r="AG200" i="20"/>
  <c r="AJ200" i="20"/>
  <c r="AE299" i="13"/>
  <c r="AI299" i="13"/>
  <c r="AH300" i="13"/>
  <c r="AK301" i="13"/>
  <c r="AD23" i="21"/>
  <c r="I204" i="20"/>
  <c r="AH23" i="21"/>
  <c r="M204" i="20"/>
  <c r="AL23" i="21"/>
  <c r="Q204" i="20"/>
  <c r="AE303" i="13"/>
  <c r="AI303" i="13"/>
  <c r="AH304" i="13"/>
  <c r="AK305" i="13"/>
  <c r="AG208" i="20"/>
  <c r="AJ208" i="20"/>
  <c r="AE307" i="13"/>
  <c r="AI307" i="13"/>
  <c r="AH308" i="13"/>
  <c r="AK309" i="13"/>
  <c r="AG212" i="20"/>
  <c r="AJ212" i="20"/>
  <c r="AE311" i="13"/>
  <c r="AI311" i="13"/>
  <c r="AH312" i="13"/>
  <c r="AK313" i="13"/>
  <c r="AG216" i="20"/>
  <c r="AJ216" i="20"/>
  <c r="AE315" i="13"/>
  <c r="AI315" i="13"/>
  <c r="AH316" i="13"/>
  <c r="AK317" i="13"/>
  <c r="AG220" i="20"/>
  <c r="AJ220" i="20"/>
  <c r="AE319" i="13"/>
  <c r="AI319" i="13"/>
  <c r="AH320" i="13"/>
  <c r="AK321" i="13"/>
  <c r="AG224" i="20"/>
  <c r="AJ224" i="20"/>
  <c r="AE323" i="13"/>
  <c r="AI323" i="13"/>
  <c r="AH324" i="13"/>
  <c r="AK325" i="13"/>
  <c r="AD24" i="21"/>
  <c r="I228" i="20"/>
  <c r="AH24" i="21"/>
  <c r="M228" i="20"/>
  <c r="AL24" i="21"/>
  <c r="Q228" i="20"/>
  <c r="AE327" i="13"/>
  <c r="AI327" i="13"/>
  <c r="AH328" i="13"/>
  <c r="AK329" i="13"/>
  <c r="AG232" i="20"/>
  <c r="AJ232" i="20"/>
  <c r="AE331" i="13"/>
  <c r="AI331" i="13"/>
  <c r="AH332" i="13"/>
  <c r="AF25" i="21"/>
  <c r="K234" i="20"/>
  <c r="AJ25" i="21"/>
  <c r="O234" i="20"/>
  <c r="AN25" i="21"/>
  <c r="S234" i="20"/>
  <c r="AK333" i="13"/>
  <c r="AG236" i="20"/>
  <c r="AJ236" i="20"/>
  <c r="AE335" i="13"/>
  <c r="AI335" i="13"/>
  <c r="AH336" i="13"/>
  <c r="AK337" i="13"/>
  <c r="AG240" i="20"/>
  <c r="AJ240" i="20"/>
  <c r="AE339" i="13"/>
  <c r="AI339" i="13"/>
  <c r="AH340" i="13"/>
  <c r="AK341" i="13"/>
  <c r="AG243" i="20"/>
  <c r="AJ243" i="20"/>
  <c r="AE343" i="13"/>
  <c r="AI343" i="13"/>
  <c r="AH344" i="13"/>
  <c r="AK345" i="13"/>
  <c r="AD26" i="21"/>
  <c r="I247" i="20"/>
  <c r="AH26" i="21"/>
  <c r="M247" i="20"/>
  <c r="AL26" i="21"/>
  <c r="Q247" i="20"/>
  <c r="AE347" i="13"/>
  <c r="AI347" i="13"/>
  <c r="AH348" i="13"/>
  <c r="AK349" i="13"/>
  <c r="AG251" i="20"/>
  <c r="AJ251" i="20"/>
  <c r="AE351" i="13"/>
  <c r="AI351" i="13"/>
  <c r="AH352" i="13"/>
  <c r="AJ352" i="13" s="1"/>
  <c r="AK353" i="13"/>
  <c r="AG255" i="20"/>
  <c r="AJ255" i="20"/>
  <c r="AE355" i="13"/>
  <c r="AI355" i="13"/>
  <c r="AH356" i="13"/>
  <c r="AK357" i="13"/>
  <c r="AG259" i="20"/>
  <c r="AJ259" i="20"/>
  <c r="AE359" i="13"/>
  <c r="AI359" i="13"/>
  <c r="AH360" i="13"/>
  <c r="AJ360" i="13" s="1"/>
  <c r="AF27" i="21"/>
  <c r="K261" i="20"/>
  <c r="AJ27" i="21"/>
  <c r="O261" i="20"/>
  <c r="AN27" i="21"/>
  <c r="S261" i="20"/>
  <c r="AK361" i="13"/>
  <c r="AG263" i="20"/>
  <c r="AJ263" i="20"/>
  <c r="AE363" i="13"/>
  <c r="AI363" i="13"/>
  <c r="AH364" i="13"/>
  <c r="AK365" i="13"/>
  <c r="AG266" i="20"/>
  <c r="AJ266" i="20"/>
  <c r="AE367" i="13"/>
  <c r="AI367" i="13"/>
  <c r="AH368" i="13"/>
  <c r="AJ368" i="13" s="1"/>
  <c r="AK369" i="13"/>
  <c r="AD28" i="21"/>
  <c r="I269" i="20"/>
  <c r="AH28" i="21"/>
  <c r="M269" i="20"/>
  <c r="AL28" i="21"/>
  <c r="Q269" i="20"/>
  <c r="AE371" i="13"/>
  <c r="AI371" i="13"/>
  <c r="AH372" i="13"/>
  <c r="AK373" i="13"/>
  <c r="AG273" i="20"/>
  <c r="AJ273" i="20"/>
  <c r="AE375" i="13"/>
  <c r="AI375" i="13"/>
  <c r="AG29" i="21"/>
  <c r="L274" i="20"/>
  <c r="AK29" i="21"/>
  <c r="P274" i="20"/>
  <c r="AO29" i="21"/>
  <c r="T274" i="20"/>
  <c r="AH376" i="13"/>
  <c r="AL376" i="13"/>
  <c r="AK377" i="13"/>
  <c r="AG277" i="20"/>
  <c r="AJ277" i="20"/>
  <c r="AE379" i="13"/>
  <c r="AI379" i="13"/>
  <c r="AH380" i="13"/>
  <c r="AK381" i="13"/>
  <c r="AG281" i="20"/>
  <c r="AJ281" i="20"/>
  <c r="AE383" i="13"/>
  <c r="AI383" i="13"/>
  <c r="AH384" i="13"/>
  <c r="AJ384" i="13" s="1"/>
  <c r="AK385" i="13"/>
  <c r="AG284" i="20"/>
  <c r="AJ284" i="20"/>
  <c r="AE387" i="13"/>
  <c r="AI387" i="13"/>
  <c r="AH388" i="13"/>
  <c r="AF30" i="21"/>
  <c r="K286" i="20"/>
  <c r="AJ30" i="21"/>
  <c r="O286" i="20"/>
  <c r="AN30" i="21"/>
  <c r="S286" i="20"/>
  <c r="AK389" i="13"/>
  <c r="AG288" i="20"/>
  <c r="AJ288" i="20"/>
  <c r="AE391" i="13"/>
  <c r="AI391" i="13"/>
  <c r="AH392" i="13"/>
  <c r="AJ392" i="13" s="1"/>
  <c r="AK393" i="13"/>
  <c r="AD31" i="21"/>
  <c r="I293" i="20"/>
  <c r="AH31" i="21"/>
  <c r="M293" i="20"/>
  <c r="AL31" i="21"/>
  <c r="Q293" i="20"/>
  <c r="AE396" i="13"/>
  <c r="AI396" i="13"/>
  <c r="AH397" i="13"/>
  <c r="AK398" i="13"/>
  <c r="AG297" i="20"/>
  <c r="AJ297" i="20"/>
  <c r="AE400" i="13"/>
  <c r="AI400" i="13"/>
  <c r="AH401" i="13"/>
  <c r="AK402" i="13"/>
  <c r="AD32" i="21"/>
  <c r="I301" i="20"/>
  <c r="AH32" i="21"/>
  <c r="M301" i="20"/>
  <c r="AL32" i="21"/>
  <c r="Q301" i="20"/>
  <c r="AE404" i="13"/>
  <c r="AI404" i="13"/>
  <c r="AH405" i="13"/>
  <c r="AJ405" i="13" s="1"/>
  <c r="AK406" i="13"/>
  <c r="AG305" i="20"/>
  <c r="AJ305" i="20"/>
  <c r="AE408" i="13"/>
  <c r="AI408" i="13"/>
  <c r="AH409" i="13"/>
  <c r="AK410" i="13"/>
  <c r="AG309" i="20"/>
  <c r="AJ309" i="20"/>
  <c r="AE412" i="13"/>
  <c r="AI412" i="13"/>
  <c r="AH413" i="13"/>
  <c r="AJ413" i="13" s="1"/>
  <c r="AK414" i="13"/>
  <c r="AJ313" i="20"/>
  <c r="AG313" i="20"/>
  <c r="AE416" i="13"/>
  <c r="AI416" i="13"/>
  <c r="AH417" i="13"/>
  <c r="AK418" i="13"/>
  <c r="AJ317" i="20"/>
  <c r="AG317" i="20"/>
  <c r="AE420" i="13"/>
  <c r="AI420" i="13"/>
  <c r="AH421" i="13"/>
  <c r="AJ421" i="13" s="1"/>
  <c r="AK422" i="13"/>
  <c r="AJ321" i="20"/>
  <c r="AG321" i="20"/>
  <c r="AE424" i="13"/>
  <c r="AI424" i="13"/>
  <c r="AH425" i="13"/>
  <c r="AK426" i="13"/>
  <c r="AJ325" i="20"/>
  <c r="AG325" i="20"/>
  <c r="AE428" i="13"/>
  <c r="AI428" i="13"/>
  <c r="AH429" i="13"/>
  <c r="AJ429" i="13" s="1"/>
  <c r="AK430" i="13"/>
  <c r="AE33" i="21"/>
  <c r="J328" i="20"/>
  <c r="AI33" i="21"/>
  <c r="N328" i="20"/>
  <c r="AM33" i="21"/>
  <c r="R328" i="20"/>
  <c r="AF431" i="13"/>
  <c r="AJ329" i="20"/>
  <c r="AG329" i="20"/>
  <c r="AE432" i="13"/>
  <c r="AI432" i="13"/>
  <c r="AH433" i="13"/>
  <c r="AK434" i="13"/>
  <c r="AJ333" i="20"/>
  <c r="AG333" i="20"/>
  <c r="AE436" i="13"/>
  <c r="AI436" i="13"/>
  <c r="AH437" i="13"/>
  <c r="AK438" i="13"/>
  <c r="AJ337" i="20"/>
  <c r="AG337" i="20"/>
  <c r="AE440" i="13"/>
  <c r="AI440" i="13"/>
  <c r="AH441" i="13"/>
  <c r="AK442" i="13"/>
  <c r="AJ341" i="20"/>
  <c r="AG341" i="20"/>
  <c r="AE444" i="13"/>
  <c r="AI444" i="13"/>
  <c r="AH445" i="13"/>
  <c r="AK446" i="13"/>
  <c r="AJ345" i="20"/>
  <c r="AG345" i="20"/>
  <c r="AE448" i="13"/>
  <c r="AI448" i="13"/>
  <c r="AH449" i="13"/>
  <c r="AK450" i="13"/>
  <c r="AJ349" i="20"/>
  <c r="AG349" i="20"/>
  <c r="AE452" i="13"/>
  <c r="AI452" i="13"/>
  <c r="AH453" i="13"/>
  <c r="AK454" i="13"/>
  <c r="AJ353" i="20"/>
  <c r="AG353" i="20"/>
  <c r="AE456" i="13"/>
  <c r="AI456" i="13"/>
  <c r="AH457" i="13"/>
  <c r="AK458" i="13"/>
  <c r="AJ357" i="20"/>
  <c r="AG357" i="20"/>
  <c r="AE460" i="13"/>
  <c r="AI460" i="13"/>
  <c r="AH461" i="13"/>
  <c r="AK462" i="13"/>
  <c r="AJ361" i="20"/>
  <c r="AG361" i="20"/>
  <c r="AE464" i="13"/>
  <c r="AI464" i="13"/>
  <c r="AH465" i="13"/>
  <c r="AF34" i="21"/>
  <c r="K363" i="20"/>
  <c r="AJ34" i="21"/>
  <c r="O363" i="20"/>
  <c r="AN34" i="21"/>
  <c r="S363" i="20"/>
  <c r="AK466" i="13"/>
  <c r="AJ365" i="20"/>
  <c r="AG365" i="20"/>
  <c r="AE468" i="13"/>
  <c r="AI468" i="13"/>
  <c r="AH469" i="13"/>
  <c r="AK470" i="13"/>
  <c r="J368" i="20"/>
  <c r="AE35" i="21"/>
  <c r="N368" i="20"/>
  <c r="AI35" i="21"/>
  <c r="R368" i="20"/>
  <c r="AM35" i="21"/>
  <c r="AF471" i="13"/>
  <c r="AG369" i="20"/>
  <c r="AJ369" i="20"/>
  <c r="AE472" i="13"/>
  <c r="AI472" i="13"/>
  <c r="AH473" i="13"/>
  <c r="AJ473" i="13" s="1"/>
  <c r="AK474" i="13"/>
  <c r="AG373" i="20"/>
  <c r="AJ373" i="20"/>
  <c r="AE476" i="13"/>
  <c r="AI476" i="13"/>
  <c r="AH477" i="13"/>
  <c r="AJ477" i="13" s="1"/>
  <c r="AK478" i="13"/>
  <c r="AG377" i="20"/>
  <c r="AJ377" i="20"/>
  <c r="AE480" i="13"/>
  <c r="AI480" i="13"/>
  <c r="AH481" i="13"/>
  <c r="AJ481" i="13" s="1"/>
  <c r="AK482" i="13"/>
  <c r="AG381" i="20"/>
  <c r="AJ381" i="20"/>
  <c r="AE484" i="13"/>
  <c r="AI484" i="13"/>
  <c r="AH485" i="13"/>
  <c r="AJ485" i="13" s="1"/>
  <c r="AK486" i="13"/>
  <c r="AG385" i="20"/>
  <c r="AJ385" i="20"/>
  <c r="AE488" i="13"/>
  <c r="AI488" i="13"/>
  <c r="AH489" i="13"/>
  <c r="AJ489" i="13" s="1"/>
  <c r="AK490" i="13"/>
  <c r="AG389" i="20"/>
  <c r="AJ389" i="20"/>
  <c r="AE492" i="13"/>
  <c r="AI492" i="13"/>
  <c r="AH493" i="13"/>
  <c r="AJ493" i="13" s="1"/>
  <c r="AK494" i="13"/>
  <c r="AG393" i="20"/>
  <c r="AJ393" i="20"/>
  <c r="AE496" i="13"/>
  <c r="AI496" i="13"/>
  <c r="AH497" i="13"/>
  <c r="AJ497" i="13" s="1"/>
  <c r="AK498" i="13"/>
  <c r="AG397" i="20"/>
  <c r="AJ397" i="20"/>
  <c r="AE500" i="13"/>
  <c r="AI500" i="13"/>
  <c r="AH501" i="13"/>
  <c r="AJ501" i="13" s="1"/>
  <c r="AK502" i="13"/>
  <c r="AG401" i="20"/>
  <c r="AJ401" i="20"/>
  <c r="AE504" i="13"/>
  <c r="AI504" i="13"/>
  <c r="AH505" i="13"/>
  <c r="AK506" i="13"/>
  <c r="AG405" i="20"/>
  <c r="AJ405" i="20"/>
  <c r="AE508" i="13"/>
  <c r="AI508" i="13"/>
  <c r="L406" i="20"/>
  <c r="AG36" i="21"/>
  <c r="P406" i="20"/>
  <c r="AK36" i="21"/>
  <c r="T406" i="20"/>
  <c r="AO36" i="21"/>
  <c r="AH509" i="13"/>
  <c r="AL509" i="13"/>
  <c r="AK510" i="13"/>
  <c r="AG409" i="20"/>
  <c r="AJ409" i="20"/>
  <c r="AE512" i="13"/>
  <c r="AI512" i="13"/>
  <c r="AH513" i="13"/>
  <c r="AK514" i="13"/>
  <c r="AG413" i="20"/>
  <c r="AJ413" i="20"/>
  <c r="AE516" i="13"/>
  <c r="AI516" i="13"/>
  <c r="AH517" i="13"/>
  <c r="D551" i="16"/>
  <c r="H551" i="16"/>
  <c r="L551" i="16"/>
  <c r="V588" i="16"/>
  <c r="Q62" i="16"/>
  <c r="Q61" i="16" s="1"/>
  <c r="Q556" i="16" s="1"/>
  <c r="O61" i="16"/>
  <c r="O556" i="16" s="1"/>
  <c r="Q103" i="16"/>
  <c r="Q102" i="16" s="1"/>
  <c r="Q559" i="16" s="1"/>
  <c r="R114" i="16"/>
  <c r="R560" i="16" s="1"/>
  <c r="Q144" i="16"/>
  <c r="Q143" i="16" s="1"/>
  <c r="Q562" i="16" s="1"/>
  <c r="O143" i="16"/>
  <c r="O562" i="16" s="1"/>
  <c r="Q202" i="16"/>
  <c r="O201" i="16"/>
  <c r="O566" i="16" s="1"/>
  <c r="Q269" i="16"/>
  <c r="O268" i="16"/>
  <c r="O570" i="16" s="1"/>
  <c r="Q305" i="16"/>
  <c r="Q324" i="16"/>
  <c r="O323" i="16"/>
  <c r="O574" i="16" s="1"/>
  <c r="Q344" i="16"/>
  <c r="Q356" i="16"/>
  <c r="O355" i="16"/>
  <c r="O576" i="16" s="1"/>
  <c r="Q497" i="16"/>
  <c r="Q496" i="16" s="1"/>
  <c r="Q585" i="16" s="1"/>
  <c r="O496" i="16"/>
  <c r="O585" i="16" s="1"/>
  <c r="F3" i="21"/>
  <c r="AH3" i="18"/>
  <c r="AK4" i="18"/>
  <c r="AE6" i="18"/>
  <c r="AE7" i="18"/>
  <c r="AE9" i="18"/>
  <c r="AK11" i="18"/>
  <c r="AE12" i="18"/>
  <c r="AK14" i="18"/>
  <c r="AK20" i="18"/>
  <c r="AE22" i="18"/>
  <c r="AE23" i="18"/>
  <c r="AE25" i="18"/>
  <c r="AK27" i="18"/>
  <c r="AE28" i="18"/>
  <c r="AK30" i="18"/>
  <c r="AK36" i="18"/>
  <c r="AE38" i="18"/>
  <c r="AE39" i="18"/>
  <c r="AE41" i="18"/>
  <c r="AK43" i="18"/>
  <c r="AE44" i="18"/>
  <c r="AK46" i="18"/>
  <c r="AK52" i="18"/>
  <c r="AE54" i="18"/>
  <c r="AE55" i="18"/>
  <c r="AE57" i="18"/>
  <c r="AE60" i="18"/>
  <c r="AK62" i="18"/>
  <c r="AK69" i="18"/>
  <c r="AK79" i="18"/>
  <c r="AK97" i="18"/>
  <c r="AH107" i="18"/>
  <c r="AE107" i="18"/>
  <c r="L13" i="21"/>
  <c r="AK157" i="18"/>
  <c r="AH159" i="18"/>
  <c r="AE159" i="18"/>
  <c r="AF279" i="18"/>
  <c r="AI279" i="18"/>
  <c r="AJ279" i="18" s="1"/>
  <c r="AE279" i="18"/>
  <c r="AM102" i="20"/>
  <c r="AK110" i="13"/>
  <c r="AJ104" i="20"/>
  <c r="AG104" i="20"/>
  <c r="AE112" i="13"/>
  <c r="AM106" i="20"/>
  <c r="AK114" i="13"/>
  <c r="AJ108" i="20"/>
  <c r="AG108" i="20"/>
  <c r="AE116" i="13"/>
  <c r="AF10" i="21"/>
  <c r="K110" i="20"/>
  <c r="AJ10" i="21"/>
  <c r="O110" i="20"/>
  <c r="AN10" i="21"/>
  <c r="S110" i="20"/>
  <c r="AR10" i="21"/>
  <c r="AV10" i="21"/>
  <c r="AZ10" i="21"/>
  <c r="AK118" i="13"/>
  <c r="AJ112" i="20"/>
  <c r="AG112" i="20"/>
  <c r="AE120" i="13"/>
  <c r="AM114" i="20"/>
  <c r="AK122" i="13"/>
  <c r="AJ116" i="20"/>
  <c r="AG116" i="20"/>
  <c r="AE124" i="13"/>
  <c r="AM118" i="20"/>
  <c r="AK126" i="13"/>
  <c r="AJ120" i="20"/>
  <c r="AG120" i="20"/>
  <c r="AE128" i="13"/>
  <c r="AM122" i="20"/>
  <c r="AK130" i="13"/>
  <c r="AJ124" i="20"/>
  <c r="AG124" i="20"/>
  <c r="AE132" i="13"/>
  <c r="AM126" i="20"/>
  <c r="AK134" i="13"/>
  <c r="AE11" i="21"/>
  <c r="J127" i="20"/>
  <c r="AI11" i="21"/>
  <c r="N127" i="20"/>
  <c r="AM11" i="21"/>
  <c r="R127" i="20"/>
  <c r="AQ11" i="21"/>
  <c r="AU11" i="21"/>
  <c r="AY11" i="21"/>
  <c r="AG128" i="20"/>
  <c r="AJ128" i="20"/>
  <c r="AE136" i="13"/>
  <c r="AM130" i="20"/>
  <c r="AK138" i="13"/>
  <c r="AG132" i="20"/>
  <c r="AJ132" i="20"/>
  <c r="AL132" i="20" s="1"/>
  <c r="AE140" i="13"/>
  <c r="AH141" i="13"/>
  <c r="AF12" i="21"/>
  <c r="K134" i="20"/>
  <c r="AJ12" i="21"/>
  <c r="O134" i="20"/>
  <c r="AN12" i="21"/>
  <c r="S134" i="20"/>
  <c r="AR12" i="21"/>
  <c r="AV12" i="21"/>
  <c r="AZ12" i="21"/>
  <c r="AK142" i="13"/>
  <c r="AG136" i="20"/>
  <c r="AJ136" i="20"/>
  <c r="AE144" i="13"/>
  <c r="AH145" i="13"/>
  <c r="AM138" i="20"/>
  <c r="AK146" i="13"/>
  <c r="AG140" i="20"/>
  <c r="AJ140" i="20"/>
  <c r="AL140" i="20" s="1"/>
  <c r="AE148" i="13"/>
  <c r="AH149" i="13"/>
  <c r="AK150" i="13"/>
  <c r="AG143" i="20"/>
  <c r="AJ143" i="20"/>
  <c r="AE152" i="13"/>
  <c r="AH153" i="13"/>
  <c r="AK154" i="13"/>
  <c r="AG146" i="20"/>
  <c r="AJ146" i="20"/>
  <c r="AE156" i="13"/>
  <c r="AG13" i="21"/>
  <c r="L147" i="20"/>
  <c r="AK13" i="21"/>
  <c r="P147" i="20"/>
  <c r="AO13" i="21"/>
  <c r="T147" i="20"/>
  <c r="AS13" i="21"/>
  <c r="AW13" i="21"/>
  <c r="BA13" i="21"/>
  <c r="AH157" i="13"/>
  <c r="AK158" i="13"/>
  <c r="AG149" i="20"/>
  <c r="AJ149" i="20"/>
  <c r="AE160" i="13"/>
  <c r="AH161" i="13"/>
  <c r="AM151" i="20"/>
  <c r="AK162" i="13"/>
  <c r="AG152" i="20"/>
  <c r="AJ152" i="20"/>
  <c r="AL152" i="20" s="1"/>
  <c r="AE164" i="13"/>
  <c r="AH165" i="13"/>
  <c r="AM154" i="20"/>
  <c r="AK166" i="13"/>
  <c r="AE14" i="21"/>
  <c r="AI14" i="21"/>
  <c r="AM14" i="21"/>
  <c r="AQ14" i="21"/>
  <c r="AU14" i="21"/>
  <c r="AY14" i="21"/>
  <c r="AE168" i="13"/>
  <c r="AH169" i="13"/>
  <c r="AK170" i="13"/>
  <c r="AE172" i="13"/>
  <c r="AH173" i="13"/>
  <c r="AK174" i="13"/>
  <c r="AE176" i="13"/>
  <c r="AH177" i="13"/>
  <c r="AK178" i="13"/>
  <c r="AE180" i="13"/>
  <c r="AH181" i="13"/>
  <c r="AK182" i="13"/>
  <c r="AE184" i="13"/>
  <c r="AH185" i="13"/>
  <c r="AK186" i="13"/>
  <c r="AE188" i="13"/>
  <c r="AG15" i="21"/>
  <c r="AK15" i="21"/>
  <c r="AO15" i="21"/>
  <c r="AS15" i="21"/>
  <c r="AW15" i="21"/>
  <c r="BA15" i="21"/>
  <c r="AH189" i="13"/>
  <c r="AK190" i="13"/>
  <c r="AE192" i="13"/>
  <c r="AH193" i="13"/>
  <c r="AK194" i="13"/>
  <c r="AE196" i="13"/>
  <c r="AH197" i="13"/>
  <c r="AK198" i="13"/>
  <c r="AD16" i="21"/>
  <c r="AH16" i="21"/>
  <c r="AL16" i="21"/>
  <c r="AP16" i="21"/>
  <c r="AT16" i="21"/>
  <c r="AX16" i="21"/>
  <c r="AE200" i="13"/>
  <c r="AI200" i="13"/>
  <c r="AH201" i="13"/>
  <c r="AK202" i="13"/>
  <c r="AE204" i="13"/>
  <c r="AH205" i="13"/>
  <c r="AK206" i="13"/>
  <c r="AE208" i="13"/>
  <c r="AH209" i="13"/>
  <c r="AF17" i="21"/>
  <c r="AJ17" i="21"/>
  <c r="AN17" i="21"/>
  <c r="AR17" i="21"/>
  <c r="AV17" i="21"/>
  <c r="AZ17" i="21"/>
  <c r="AK210" i="13"/>
  <c r="AE212" i="13"/>
  <c r="AH213" i="13"/>
  <c r="AK214" i="13"/>
  <c r="AE216" i="13"/>
  <c r="AH217" i="13"/>
  <c r="AK218" i="13"/>
  <c r="AE220" i="13"/>
  <c r="AH221" i="13"/>
  <c r="AK222" i="13"/>
  <c r="AE18" i="21"/>
  <c r="AI18" i="21"/>
  <c r="AM18" i="21"/>
  <c r="AQ18" i="21"/>
  <c r="AU18" i="21"/>
  <c r="AY18" i="21"/>
  <c r="AE224" i="13"/>
  <c r="AH225" i="13"/>
  <c r="AK226" i="13"/>
  <c r="AE228" i="13"/>
  <c r="AH229" i="13"/>
  <c r="AK230" i="13"/>
  <c r="AE232" i="13"/>
  <c r="AH233" i="13"/>
  <c r="AK234" i="13"/>
  <c r="AE236" i="13"/>
  <c r="AH237" i="13"/>
  <c r="AK238" i="13"/>
  <c r="AE240" i="13"/>
  <c r="AH241" i="13"/>
  <c r="AK242" i="13"/>
  <c r="AE244" i="13"/>
  <c r="AH245" i="13"/>
  <c r="AK246" i="13"/>
  <c r="AE248" i="13"/>
  <c r="AH249" i="13"/>
  <c r="AK250" i="13"/>
  <c r="AD19" i="21"/>
  <c r="I155" i="20"/>
  <c r="AH19" i="21"/>
  <c r="M155" i="20"/>
  <c r="AL19" i="21"/>
  <c r="Q155" i="20"/>
  <c r="AP19" i="21"/>
  <c r="AT19" i="21"/>
  <c r="AX19" i="21"/>
  <c r="AE252" i="13"/>
  <c r="AI252" i="13"/>
  <c r="AH253" i="13"/>
  <c r="AM157" i="20"/>
  <c r="AK254" i="13"/>
  <c r="AG159" i="20"/>
  <c r="AJ159" i="20"/>
  <c r="AE256" i="13"/>
  <c r="AH257" i="13"/>
  <c r="AM161" i="20"/>
  <c r="AK258" i="13"/>
  <c r="AG162" i="20"/>
  <c r="AJ162" i="20"/>
  <c r="AE260" i="13"/>
  <c r="AH261" i="13"/>
  <c r="AK262" i="13"/>
  <c r="AJ165" i="20"/>
  <c r="AG165" i="20"/>
  <c r="AE264" i="13"/>
  <c r="AH265" i="13"/>
  <c r="AM167" i="20"/>
  <c r="AK266" i="13"/>
  <c r="AE20" i="21"/>
  <c r="J168" i="20"/>
  <c r="AI20" i="21"/>
  <c r="N168" i="20"/>
  <c r="AM20" i="21"/>
  <c r="R168" i="20"/>
  <c r="AQ20" i="21"/>
  <c r="AU20" i="21"/>
  <c r="AY20" i="21"/>
  <c r="AJ169" i="20"/>
  <c r="AG169" i="20"/>
  <c r="AE268" i="13"/>
  <c r="AH269" i="13"/>
  <c r="AM171" i="20"/>
  <c r="AK270" i="13"/>
  <c r="AJ173" i="20"/>
  <c r="AG173" i="20"/>
  <c r="AE272" i="13"/>
  <c r="AG21" i="21"/>
  <c r="L174" i="20"/>
  <c r="AK21" i="21"/>
  <c r="P174" i="20"/>
  <c r="AO21" i="21"/>
  <c r="T174" i="20"/>
  <c r="AS21" i="21"/>
  <c r="AW21" i="21"/>
  <c r="BA21" i="21"/>
  <c r="AH273" i="13"/>
  <c r="AM175" i="20"/>
  <c r="AK274" i="13"/>
  <c r="AJ177" i="20"/>
  <c r="AG177" i="20"/>
  <c r="AE276" i="13"/>
  <c r="AH277" i="13"/>
  <c r="AM179" i="20"/>
  <c r="AK278" i="13"/>
  <c r="AJ181" i="20"/>
  <c r="AG181" i="20"/>
  <c r="AE280" i="13"/>
  <c r="AH281" i="13"/>
  <c r="AM183" i="20"/>
  <c r="AK282" i="13"/>
  <c r="AJ185" i="20"/>
  <c r="AG185" i="20"/>
  <c r="AE284" i="13"/>
  <c r="AH285" i="13"/>
  <c r="AM187" i="20"/>
  <c r="AK286" i="13"/>
  <c r="AJ189" i="20"/>
  <c r="AG189" i="20"/>
  <c r="AE288" i="13"/>
  <c r="AH289" i="13"/>
  <c r="AF22" i="21"/>
  <c r="K191" i="20"/>
  <c r="AJ22" i="21"/>
  <c r="O191" i="20"/>
  <c r="AN22" i="21"/>
  <c r="S191" i="20"/>
  <c r="AR22" i="21"/>
  <c r="AV22" i="21"/>
  <c r="AZ22" i="21"/>
  <c r="AK290" i="13"/>
  <c r="AJ193" i="20"/>
  <c r="AG193" i="20"/>
  <c r="AE292" i="13"/>
  <c r="AH293" i="13"/>
  <c r="AM195" i="20"/>
  <c r="AK294" i="13"/>
  <c r="AJ197" i="20"/>
  <c r="AG197" i="20"/>
  <c r="AE296" i="13"/>
  <c r="AH297" i="13"/>
  <c r="AM199" i="20"/>
  <c r="AK298" i="13"/>
  <c r="AJ201" i="20"/>
  <c r="AG201" i="20"/>
  <c r="AE300" i="13"/>
  <c r="AH301" i="13"/>
  <c r="AM203" i="20"/>
  <c r="AK302" i="13"/>
  <c r="AE23" i="21"/>
  <c r="J204" i="20"/>
  <c r="AI23" i="21"/>
  <c r="N204" i="20"/>
  <c r="AM23" i="21"/>
  <c r="R204" i="20"/>
  <c r="AQ23" i="21"/>
  <c r="AU23" i="21"/>
  <c r="AY23" i="21"/>
  <c r="AF303" i="13"/>
  <c r="AJ205" i="20"/>
  <c r="AG205" i="20"/>
  <c r="AE304" i="13"/>
  <c r="AH305" i="13"/>
  <c r="AM207" i="20"/>
  <c r="AK306" i="13"/>
  <c r="AJ209" i="20"/>
  <c r="AG209" i="20"/>
  <c r="AE308" i="13"/>
  <c r="AH309" i="13"/>
  <c r="AM211" i="20"/>
  <c r="AK310" i="13"/>
  <c r="AJ213" i="20"/>
  <c r="AG213" i="20"/>
  <c r="AE312" i="13"/>
  <c r="AH313" i="13"/>
  <c r="AM215" i="20"/>
  <c r="AK314" i="13"/>
  <c r="AJ217" i="20"/>
  <c r="AG217" i="20"/>
  <c r="AE316" i="13"/>
  <c r="AH317" i="13"/>
  <c r="AM219" i="20"/>
  <c r="AK318" i="13"/>
  <c r="AJ221" i="20"/>
  <c r="AG221" i="20"/>
  <c r="AE320" i="13"/>
  <c r="AH321" i="13"/>
  <c r="AM223" i="20"/>
  <c r="AK322" i="13"/>
  <c r="AJ225" i="20"/>
  <c r="AG225" i="20"/>
  <c r="AE324" i="13"/>
  <c r="AH325" i="13"/>
  <c r="AM227" i="20"/>
  <c r="AK326" i="13"/>
  <c r="AE24" i="21"/>
  <c r="J228" i="20"/>
  <c r="AI24" i="21"/>
  <c r="N228" i="20"/>
  <c r="AM24" i="21"/>
  <c r="R228" i="20"/>
  <c r="AQ24" i="21"/>
  <c r="AU24" i="21"/>
  <c r="AY24" i="21"/>
  <c r="AF327" i="13"/>
  <c r="AJ229" i="20"/>
  <c r="AG229" i="20"/>
  <c r="AE328" i="13"/>
  <c r="AH329" i="13"/>
  <c r="AM231" i="20"/>
  <c r="AK330" i="13"/>
  <c r="AJ233" i="20"/>
  <c r="AG233" i="20"/>
  <c r="AE332" i="13"/>
  <c r="AG25" i="21"/>
  <c r="L234" i="20"/>
  <c r="AK25" i="21"/>
  <c r="P234" i="20"/>
  <c r="AO25" i="21"/>
  <c r="T234" i="20"/>
  <c r="AS25" i="21"/>
  <c r="AW25" i="21"/>
  <c r="BA25" i="21"/>
  <c r="AH333" i="13"/>
  <c r="AL333" i="13"/>
  <c r="AM235" i="20"/>
  <c r="AK334" i="13"/>
  <c r="AJ237" i="20"/>
  <c r="AG237" i="20"/>
  <c r="AE336" i="13"/>
  <c r="AH337" i="13"/>
  <c r="AM239" i="20"/>
  <c r="AK338" i="13"/>
  <c r="AJ241" i="20"/>
  <c r="AG241" i="20"/>
  <c r="AE340" i="13"/>
  <c r="AH341" i="13"/>
  <c r="AK342" i="13"/>
  <c r="AJ244" i="20"/>
  <c r="AG244" i="20"/>
  <c r="AE344" i="13"/>
  <c r="AH345" i="13"/>
  <c r="AM246" i="20"/>
  <c r="AK346" i="13"/>
  <c r="AE26" i="21"/>
  <c r="J247" i="20"/>
  <c r="AI26" i="21"/>
  <c r="N247" i="20"/>
  <c r="AM26" i="21"/>
  <c r="R247" i="20"/>
  <c r="AQ26" i="21"/>
  <c r="AU26" i="21"/>
  <c r="AY26" i="21"/>
  <c r="AF347" i="13"/>
  <c r="AJ248" i="20"/>
  <c r="AG248" i="20"/>
  <c r="AE348" i="13"/>
  <c r="AH349" i="13"/>
  <c r="AM250" i="20"/>
  <c r="AK350" i="13"/>
  <c r="AJ252" i="20"/>
  <c r="AG252" i="20"/>
  <c r="AE352" i="13"/>
  <c r="AH353" i="13"/>
  <c r="AM254" i="20"/>
  <c r="AK354" i="13"/>
  <c r="AJ256" i="20"/>
  <c r="AG256" i="20"/>
  <c r="AE356" i="13"/>
  <c r="AH357" i="13"/>
  <c r="AM258" i="20"/>
  <c r="AK358" i="13"/>
  <c r="AJ260" i="20"/>
  <c r="AG260" i="20"/>
  <c r="AE360" i="13"/>
  <c r="AG27" i="21"/>
  <c r="L261" i="20"/>
  <c r="AK27" i="21"/>
  <c r="P261" i="20"/>
  <c r="AO27" i="21"/>
  <c r="T261" i="20"/>
  <c r="AS27" i="21"/>
  <c r="AW27" i="21"/>
  <c r="BA27" i="21"/>
  <c r="AH361" i="13"/>
  <c r="AL361" i="13"/>
  <c r="AM262" i="20"/>
  <c r="AK362" i="13"/>
  <c r="AE364" i="13"/>
  <c r="AH365" i="13"/>
  <c r="AM265" i="20"/>
  <c r="AK366" i="13"/>
  <c r="AJ267" i="20"/>
  <c r="AG267" i="20"/>
  <c r="AE368" i="13"/>
  <c r="AH369" i="13"/>
  <c r="AM268" i="20"/>
  <c r="AK370" i="13"/>
  <c r="AE28" i="21"/>
  <c r="J269" i="20"/>
  <c r="AI28" i="21"/>
  <c r="N269" i="20"/>
  <c r="AM28" i="21"/>
  <c r="R269" i="20"/>
  <c r="AQ28" i="21"/>
  <c r="AU28" i="21"/>
  <c r="AY28" i="21"/>
  <c r="AF371" i="13"/>
  <c r="AJ270" i="20"/>
  <c r="AG270" i="20"/>
  <c r="AE372" i="13"/>
  <c r="AH373" i="13"/>
  <c r="AM272" i="20"/>
  <c r="AK374" i="13"/>
  <c r="AD29" i="21"/>
  <c r="I274" i="20"/>
  <c r="AH29" i="21"/>
  <c r="M274" i="20"/>
  <c r="AL29" i="21"/>
  <c r="Q274" i="20"/>
  <c r="AP29" i="21"/>
  <c r="AT29" i="21"/>
  <c r="AX29" i="21"/>
  <c r="AE376" i="13"/>
  <c r="AI376" i="13"/>
  <c r="AH377" i="13"/>
  <c r="AM276" i="20"/>
  <c r="AK378" i="13"/>
  <c r="AJ278" i="20"/>
  <c r="AG278" i="20"/>
  <c r="AE380" i="13"/>
  <c r="AH381" i="13"/>
  <c r="AM280" i="20"/>
  <c r="AK382" i="13"/>
  <c r="AE384" i="13"/>
  <c r="AH385" i="13"/>
  <c r="AM283" i="20"/>
  <c r="AK386" i="13"/>
  <c r="AJ285" i="20"/>
  <c r="AG285" i="20"/>
  <c r="AE388" i="13"/>
  <c r="AG30" i="21"/>
  <c r="L286" i="20"/>
  <c r="AK30" i="21"/>
  <c r="P286" i="20"/>
  <c r="AO30" i="21"/>
  <c r="T286" i="20"/>
  <c r="AS30" i="21"/>
  <c r="AW30" i="21"/>
  <c r="BA30" i="21"/>
  <c r="AH389" i="13"/>
  <c r="AL389" i="13"/>
  <c r="AM287" i="20"/>
  <c r="AK390" i="13"/>
  <c r="AJ289" i="20"/>
  <c r="AG289" i="20"/>
  <c r="AE392" i="13"/>
  <c r="AH393" i="13"/>
  <c r="AM291" i="20"/>
  <c r="AK394" i="13"/>
  <c r="AE31" i="21"/>
  <c r="J293" i="20"/>
  <c r="AI31" i="21"/>
  <c r="N293" i="20"/>
  <c r="AM31" i="21"/>
  <c r="R293" i="20"/>
  <c r="AQ31" i="21"/>
  <c r="AU31" i="21"/>
  <c r="AY31" i="21"/>
  <c r="AF396" i="13"/>
  <c r="AJ294" i="20"/>
  <c r="AG294" i="20"/>
  <c r="AE397" i="13"/>
  <c r="AH398" i="13"/>
  <c r="AM296" i="20"/>
  <c r="AK399" i="13"/>
  <c r="AJ298" i="20"/>
  <c r="AG298" i="20"/>
  <c r="AE401" i="13"/>
  <c r="AH402" i="13"/>
  <c r="AM300" i="20"/>
  <c r="AK403" i="13"/>
  <c r="AE32" i="21"/>
  <c r="J301" i="20"/>
  <c r="AI32" i="21"/>
  <c r="N301" i="20"/>
  <c r="AM32" i="21"/>
  <c r="R301" i="20"/>
  <c r="AQ32" i="21"/>
  <c r="AU32" i="21"/>
  <c r="AY32" i="21"/>
  <c r="AF404" i="13"/>
  <c r="AJ302" i="20"/>
  <c r="AG302" i="20"/>
  <c r="AE405" i="13"/>
  <c r="AH406" i="13"/>
  <c r="AM304" i="20"/>
  <c r="AK407" i="13"/>
  <c r="AJ306" i="20"/>
  <c r="AG306" i="20"/>
  <c r="AE409" i="13"/>
  <c r="AH410" i="13"/>
  <c r="AM308" i="20"/>
  <c r="AK411" i="13"/>
  <c r="AJ310" i="20"/>
  <c r="AG310" i="20"/>
  <c r="AE413" i="13"/>
  <c r="AH414" i="13"/>
  <c r="AM312" i="20"/>
  <c r="AK415" i="13"/>
  <c r="AJ314" i="20"/>
  <c r="AG314" i="20"/>
  <c r="AE417" i="13"/>
  <c r="AH418" i="13"/>
  <c r="AM316" i="20"/>
  <c r="AK419" i="13"/>
  <c r="AJ318" i="20"/>
  <c r="AG318" i="20"/>
  <c r="AE421" i="13"/>
  <c r="AH422" i="13"/>
  <c r="AM320" i="20"/>
  <c r="AK423" i="13"/>
  <c r="AG322" i="20"/>
  <c r="AJ322" i="20"/>
  <c r="AE425" i="13"/>
  <c r="AH426" i="13"/>
  <c r="AM324" i="20"/>
  <c r="AK427" i="13"/>
  <c r="AG326" i="20"/>
  <c r="AJ326" i="20"/>
  <c r="AE429" i="13"/>
  <c r="AH430" i="13"/>
  <c r="AF33" i="21"/>
  <c r="K328" i="20"/>
  <c r="AJ33" i="21"/>
  <c r="O328" i="20"/>
  <c r="AN33" i="21"/>
  <c r="S328" i="20"/>
  <c r="AR33" i="21"/>
  <c r="AV33" i="21"/>
  <c r="AZ33" i="21"/>
  <c r="AK431" i="13"/>
  <c r="AJ330" i="20"/>
  <c r="AG330" i="20"/>
  <c r="AE433" i="13"/>
  <c r="AH434" i="13"/>
  <c r="AM332" i="20"/>
  <c r="AK435" i="13"/>
  <c r="AJ334" i="20"/>
  <c r="AG334" i="20"/>
  <c r="AE437" i="13"/>
  <c r="AH438" i="13"/>
  <c r="AM336" i="20"/>
  <c r="AK439" i="13"/>
  <c r="AG338" i="20"/>
  <c r="AJ338" i="20"/>
  <c r="AE441" i="13"/>
  <c r="AH442" i="13"/>
  <c r="AM340" i="20"/>
  <c r="AK443" i="13"/>
  <c r="AG342" i="20"/>
  <c r="AJ342" i="20"/>
  <c r="AE445" i="13"/>
  <c r="AH446" i="13"/>
  <c r="AM344" i="20"/>
  <c r="AK447" i="13"/>
  <c r="AJ346" i="20"/>
  <c r="AG346" i="20"/>
  <c r="AE449" i="13"/>
  <c r="AH450" i="13"/>
  <c r="AM348" i="20"/>
  <c r="AK451" i="13"/>
  <c r="AJ350" i="20"/>
  <c r="AG350" i="20"/>
  <c r="AE453" i="13"/>
  <c r="AH454" i="13"/>
  <c r="AM352" i="20"/>
  <c r="AK455" i="13"/>
  <c r="AJ354" i="20"/>
  <c r="AG354" i="20"/>
  <c r="AE457" i="13"/>
  <c r="AH458" i="13"/>
  <c r="AM356" i="20"/>
  <c r="AK459" i="13"/>
  <c r="AG358" i="20"/>
  <c r="AJ358" i="20"/>
  <c r="AE461" i="13"/>
  <c r="AH462" i="13"/>
  <c r="AM360" i="20"/>
  <c r="AK463" i="13"/>
  <c r="AG362" i="20"/>
  <c r="AJ362" i="20"/>
  <c r="AE465" i="13"/>
  <c r="AG34" i="21"/>
  <c r="L363" i="20"/>
  <c r="AK34" i="21"/>
  <c r="P363" i="20"/>
  <c r="AO34" i="21"/>
  <c r="T363" i="20"/>
  <c r="AS34" i="21"/>
  <c r="AW34" i="21"/>
  <c r="BA34" i="21"/>
  <c r="AH466" i="13"/>
  <c r="AL466" i="13"/>
  <c r="AM364" i="20"/>
  <c r="AK467" i="13"/>
  <c r="AJ366" i="20"/>
  <c r="AG366" i="20"/>
  <c r="AE469" i="13"/>
  <c r="AH470" i="13"/>
  <c r="AF35" i="21"/>
  <c r="K368" i="20"/>
  <c r="AJ35" i="21"/>
  <c r="O368" i="20"/>
  <c r="AN35" i="21"/>
  <c r="S368" i="20"/>
  <c r="AR35" i="21"/>
  <c r="AV35" i="21"/>
  <c r="AZ35" i="21"/>
  <c r="AK471" i="13"/>
  <c r="AJ370" i="20"/>
  <c r="AG370" i="20"/>
  <c r="AE473" i="13"/>
  <c r="AH474" i="13"/>
  <c r="AM372" i="20"/>
  <c r="AK475" i="13"/>
  <c r="AJ374" i="20"/>
  <c r="AG374" i="20"/>
  <c r="AE477" i="13"/>
  <c r="AH478" i="13"/>
  <c r="AM376" i="20"/>
  <c r="AK479" i="13"/>
  <c r="AJ378" i="20"/>
  <c r="AG378" i="20"/>
  <c r="AE481" i="13"/>
  <c r="AH482" i="13"/>
  <c r="AM380" i="20"/>
  <c r="AK483" i="13"/>
  <c r="AJ382" i="20"/>
  <c r="AG382" i="20"/>
  <c r="AE485" i="13"/>
  <c r="AH486" i="13"/>
  <c r="AM384" i="20"/>
  <c r="AK487" i="13"/>
  <c r="AJ386" i="20"/>
  <c r="AG386" i="20"/>
  <c r="AE489" i="13"/>
  <c r="AH490" i="13"/>
  <c r="AM388" i="20"/>
  <c r="AK491" i="13"/>
  <c r="AJ390" i="20"/>
  <c r="AG390" i="20"/>
  <c r="AE493" i="13"/>
  <c r="AH494" i="13"/>
  <c r="AM392" i="20"/>
  <c r="AK495" i="13"/>
  <c r="AJ394" i="20"/>
  <c r="AG394" i="20"/>
  <c r="AE497" i="13"/>
  <c r="AH498" i="13"/>
  <c r="AM396" i="20"/>
  <c r="AK499" i="13"/>
  <c r="AJ398" i="20"/>
  <c r="AG398" i="20"/>
  <c r="AE501" i="13"/>
  <c r="AH502" i="13"/>
  <c r="AM400" i="20"/>
  <c r="AK503" i="13"/>
  <c r="AJ402" i="20"/>
  <c r="AG402" i="20"/>
  <c r="AE505" i="13"/>
  <c r="AH506" i="13"/>
  <c r="AM404" i="20"/>
  <c r="AK507" i="13"/>
  <c r="AD36" i="21"/>
  <c r="I406" i="20"/>
  <c r="AH36" i="21"/>
  <c r="M406" i="20"/>
  <c r="AL36" i="21"/>
  <c r="Q406" i="20"/>
  <c r="AP36" i="21"/>
  <c r="AT36" i="21"/>
  <c r="AX36" i="21"/>
  <c r="AE509" i="13"/>
  <c r="AI509" i="13"/>
  <c r="AH510" i="13"/>
  <c r="AM408" i="20"/>
  <c r="AK511" i="13"/>
  <c r="AJ410" i="20"/>
  <c r="AG410" i="20"/>
  <c r="AE513" i="13"/>
  <c r="AH514" i="13"/>
  <c r="AM412" i="20"/>
  <c r="AK515" i="13"/>
  <c r="AJ414" i="20"/>
  <c r="AG414" i="20"/>
  <c r="AE517" i="13"/>
  <c r="E551" i="16"/>
  <c r="I551" i="16"/>
  <c r="M551" i="16"/>
  <c r="S588" i="16"/>
  <c r="W588" i="16"/>
  <c r="R3" i="16"/>
  <c r="Q95" i="16"/>
  <c r="Q94" i="16" s="1"/>
  <c r="Q558" i="16" s="1"/>
  <c r="O94" i="16"/>
  <c r="O558" i="16" s="1"/>
  <c r="P201" i="16"/>
  <c r="P566" i="16" s="1"/>
  <c r="Q205" i="16"/>
  <c r="Q209" i="16"/>
  <c r="Q225" i="16"/>
  <c r="O224" i="16"/>
  <c r="O568" i="16" s="1"/>
  <c r="Q229" i="16"/>
  <c r="Q233" i="16"/>
  <c r="Q237" i="16"/>
  <c r="P268" i="16"/>
  <c r="P570" i="16" s="1"/>
  <c r="Q272" i="16"/>
  <c r="Q276" i="16"/>
  <c r="Q280" i="16"/>
  <c r="Q292" i="16"/>
  <c r="O291" i="16"/>
  <c r="O572" i="16" s="1"/>
  <c r="Q296" i="16"/>
  <c r="Q300" i="16"/>
  <c r="Q304" i="16"/>
  <c r="Q308" i="16"/>
  <c r="P323" i="16"/>
  <c r="P574" i="16" s="1"/>
  <c r="Q327" i="16"/>
  <c r="Q331" i="16"/>
  <c r="Q335" i="16"/>
  <c r="Q339" i="16"/>
  <c r="Q343" i="16"/>
  <c r="Q347" i="16"/>
  <c r="P355" i="16"/>
  <c r="P576" i="16" s="1"/>
  <c r="Q359" i="16"/>
  <c r="Q363" i="16"/>
  <c r="Q367" i="16"/>
  <c r="Q387" i="16"/>
  <c r="Q391" i="16"/>
  <c r="Q395" i="16"/>
  <c r="Q403" i="16"/>
  <c r="Q402" i="16" s="1"/>
  <c r="Q580" i="16" s="1"/>
  <c r="Q424" i="16"/>
  <c r="Q423" i="16" s="1"/>
  <c r="Q582" i="16" s="1"/>
  <c r="O423" i="16"/>
  <c r="O582" i="16" s="1"/>
  <c r="Q503" i="16"/>
  <c r="Q502" i="16" s="1"/>
  <c r="Q586" i="16" s="1"/>
  <c r="R541" i="16"/>
  <c r="R587" i="16" s="1"/>
  <c r="D554" i="16"/>
  <c r="D588" i="16" s="1"/>
  <c r="L554" i="16"/>
  <c r="L588" i="16" s="1"/>
  <c r="T554" i="16"/>
  <c r="T588" i="16" s="1"/>
  <c r="AK8" i="18"/>
  <c r="AE10" i="18"/>
  <c r="AE11" i="18"/>
  <c r="AE13" i="18"/>
  <c r="AK15" i="18"/>
  <c r="AE16" i="18"/>
  <c r="AK24" i="18"/>
  <c r="AH26" i="18"/>
  <c r="AE27" i="18"/>
  <c r="AE29" i="18"/>
  <c r="AK31" i="18"/>
  <c r="AE32" i="18"/>
  <c r="AK40" i="18"/>
  <c r="AE42" i="18"/>
  <c r="AE43" i="18"/>
  <c r="AE45" i="18"/>
  <c r="AK47" i="18"/>
  <c r="AE48" i="18"/>
  <c r="AK50" i="18"/>
  <c r="AK56" i="18"/>
  <c r="AE58" i="18"/>
  <c r="AE59" i="18"/>
  <c r="AE61" i="18"/>
  <c r="AK63" i="18"/>
  <c r="AE64" i="18"/>
  <c r="AK66" i="18"/>
  <c r="I6" i="21"/>
  <c r="M6" i="21"/>
  <c r="Q6" i="21"/>
  <c r="AH83" i="18"/>
  <c r="AE83" i="18"/>
  <c r="AH115" i="18"/>
  <c r="AE115" i="18"/>
  <c r="AH143" i="18"/>
  <c r="AE143" i="18"/>
  <c r="I19" i="21"/>
  <c r="AH252" i="18"/>
  <c r="Y19" i="21"/>
  <c r="AL252" i="18"/>
  <c r="H4" i="21"/>
  <c r="L4" i="21"/>
  <c r="P4" i="21"/>
  <c r="AK26" i="18"/>
  <c r="G5" i="21"/>
  <c r="K5" i="21"/>
  <c r="O5" i="21"/>
  <c r="AE68" i="18"/>
  <c r="AK70" i="18"/>
  <c r="F6" i="21"/>
  <c r="J6" i="21"/>
  <c r="N6" i="21"/>
  <c r="AE80" i="18"/>
  <c r="AK86" i="18"/>
  <c r="AE88" i="18"/>
  <c r="F7" i="21"/>
  <c r="AH90" i="18"/>
  <c r="J7" i="21"/>
  <c r="N7" i="21"/>
  <c r="AK94" i="18"/>
  <c r="AE96" i="18"/>
  <c r="AK102" i="18"/>
  <c r="AE104" i="18"/>
  <c r="AK110" i="18"/>
  <c r="AE112" i="18"/>
  <c r="AE120" i="18"/>
  <c r="AK126" i="18"/>
  <c r="AE128" i="18"/>
  <c r="AE140" i="18"/>
  <c r="AE156" i="18"/>
  <c r="AK158" i="18"/>
  <c r="AE172" i="18"/>
  <c r="AK174" i="18"/>
  <c r="AE188" i="18"/>
  <c r="AK190" i="18"/>
  <c r="AE204" i="18"/>
  <c r="AK206" i="18"/>
  <c r="G17" i="21"/>
  <c r="K17" i="21"/>
  <c r="O17" i="21"/>
  <c r="AE220" i="18"/>
  <c r="AK222" i="18"/>
  <c r="AK228" i="18"/>
  <c r="AE236" i="18"/>
  <c r="AK238" i="18"/>
  <c r="AK244" i="18"/>
  <c r="AE246" i="18"/>
  <c r="AE247" i="18"/>
  <c r="AE254" i="18"/>
  <c r="AI254" i="18"/>
  <c r="AF257" i="18"/>
  <c r="AK260" i="18"/>
  <c r="AK262" i="18"/>
  <c r="AL262" i="18"/>
  <c r="AE263" i="18"/>
  <c r="AL266" i="18"/>
  <c r="F20" i="21"/>
  <c r="AH267" i="18"/>
  <c r="J20" i="21"/>
  <c r="N20" i="21"/>
  <c r="R20" i="21"/>
  <c r="AF267" i="18"/>
  <c r="V20" i="21"/>
  <c r="Z20" i="21"/>
  <c r="AE267" i="18"/>
  <c r="AL271" i="18"/>
  <c r="AE272" i="18"/>
  <c r="AF272" i="18"/>
  <c r="H21" i="21"/>
  <c r="L21" i="21"/>
  <c r="P21" i="21"/>
  <c r="T21" i="21"/>
  <c r="X21" i="21"/>
  <c r="AL273" i="18"/>
  <c r="AB21" i="21"/>
  <c r="AE274" i="18"/>
  <c r="AI274" i="18"/>
  <c r="AF277" i="18"/>
  <c r="AK280" i="18"/>
  <c r="AK282" i="18"/>
  <c r="AL282" i="18"/>
  <c r="AE283" i="18"/>
  <c r="AL287" i="18"/>
  <c r="AE288" i="18"/>
  <c r="AF288" i="18"/>
  <c r="AH290" i="18"/>
  <c r="AE296" i="18"/>
  <c r="AK298" i="18"/>
  <c r="AE304" i="18"/>
  <c r="AF304" i="18"/>
  <c r="AE306" i="18"/>
  <c r="AI306" i="18"/>
  <c r="AF309" i="18"/>
  <c r="AK312" i="18"/>
  <c r="AK314" i="18"/>
  <c r="AL314" i="18"/>
  <c r="AE315" i="18"/>
  <c r="AL319" i="18"/>
  <c r="AE320" i="18"/>
  <c r="AF320" i="18"/>
  <c r="AE322" i="18"/>
  <c r="AI322" i="18"/>
  <c r="AK323" i="18"/>
  <c r="AF325" i="18"/>
  <c r="L3" i="21"/>
  <c r="AK3" i="18"/>
  <c r="AH6" i="18"/>
  <c r="AH10" i="18"/>
  <c r="AH14" i="18"/>
  <c r="AH18" i="18"/>
  <c r="AH22" i="18"/>
  <c r="I4" i="21"/>
  <c r="M4" i="21"/>
  <c r="Q4" i="21"/>
  <c r="AH30" i="18"/>
  <c r="AH34" i="18"/>
  <c r="AH38" i="18"/>
  <c r="AH42" i="18"/>
  <c r="AH46" i="18"/>
  <c r="AH50" i="18"/>
  <c r="AH54" i="18"/>
  <c r="AH58" i="18"/>
  <c r="H5" i="21"/>
  <c r="L5" i="21"/>
  <c r="P5" i="21"/>
  <c r="AK59" i="18"/>
  <c r="AH62" i="18"/>
  <c r="AH66" i="18"/>
  <c r="AH73" i="18"/>
  <c r="AE76" i="18"/>
  <c r="AE77" i="18"/>
  <c r="G6" i="21"/>
  <c r="K6" i="21"/>
  <c r="O6" i="21"/>
  <c r="AE78" i="18"/>
  <c r="AK83" i="18"/>
  <c r="G7" i="21"/>
  <c r="K7" i="21"/>
  <c r="O7" i="21"/>
  <c r="AK91" i="18"/>
  <c r="AK99" i="18"/>
  <c r="AK107" i="18"/>
  <c r="I9" i="21"/>
  <c r="M9" i="21"/>
  <c r="Q9" i="21"/>
  <c r="AH108" i="18"/>
  <c r="AK115" i="18"/>
  <c r="AK123" i="18"/>
  <c r="AK130" i="18"/>
  <c r="F11" i="21"/>
  <c r="AH135" i="18"/>
  <c r="AK136" i="18"/>
  <c r="AE138" i="18"/>
  <c r="AE139" i="18"/>
  <c r="AE141" i="18"/>
  <c r="AK143" i="18"/>
  <c r="AE144" i="18"/>
  <c r="AK146" i="18"/>
  <c r="AK152" i="18"/>
  <c r="AE154" i="18"/>
  <c r="AE155" i="18"/>
  <c r="AH157" i="18"/>
  <c r="AK159" i="18"/>
  <c r="AE160" i="18"/>
  <c r="AK162" i="18"/>
  <c r="F14" i="21"/>
  <c r="AH167" i="18"/>
  <c r="J14" i="21"/>
  <c r="N14" i="21"/>
  <c r="AK168" i="18"/>
  <c r="AE170" i="18"/>
  <c r="AE171" i="18"/>
  <c r="AE173" i="18"/>
  <c r="AK175" i="18"/>
  <c r="AE176" i="18"/>
  <c r="AK178" i="18"/>
  <c r="AK184" i="18"/>
  <c r="AE186" i="18"/>
  <c r="AE187" i="18"/>
  <c r="AH189" i="18"/>
  <c r="AK191" i="18"/>
  <c r="AE192" i="18"/>
  <c r="AK194" i="18"/>
  <c r="AE205" i="18"/>
  <c r="AK207" i="18"/>
  <c r="AE208" i="18"/>
  <c r="AE221" i="18"/>
  <c r="AE224" i="18"/>
  <c r="AK226" i="18"/>
  <c r="AE237" i="18"/>
  <c r="AK239" i="18"/>
  <c r="AE240" i="18"/>
  <c r="AK259" i="18"/>
  <c r="AE265" i="18"/>
  <c r="AI265" i="18"/>
  <c r="AE269" i="18"/>
  <c r="AI269" i="18"/>
  <c r="AM270" i="18"/>
  <c r="AE271" i="18"/>
  <c r="AK279" i="18"/>
  <c r="AE285" i="18"/>
  <c r="AI285" i="18"/>
  <c r="AE287" i="18"/>
  <c r="G22" i="21"/>
  <c r="K22" i="21"/>
  <c r="O22" i="21"/>
  <c r="S22" i="21"/>
  <c r="W22" i="21"/>
  <c r="AA22" i="21"/>
  <c r="AK295" i="18"/>
  <c r="AE297" i="18"/>
  <c r="AI297" i="18"/>
  <c r="F23" i="21"/>
  <c r="AH303" i="18"/>
  <c r="J23" i="21"/>
  <c r="N23" i="21"/>
  <c r="R23" i="21"/>
  <c r="AF303" i="18"/>
  <c r="V23" i="21"/>
  <c r="Z23" i="21"/>
  <c r="AE303" i="18"/>
  <c r="AK311" i="18"/>
  <c r="AE317" i="18"/>
  <c r="AI317" i="18"/>
  <c r="AE319" i="18"/>
  <c r="AF331" i="18"/>
  <c r="AI331" i="18"/>
  <c r="AJ331" i="18" s="1"/>
  <c r="AE331" i="18"/>
  <c r="F4" i="21"/>
  <c r="J4" i="21"/>
  <c r="N4" i="21"/>
  <c r="AE26" i="18"/>
  <c r="I5" i="21"/>
  <c r="M5" i="21"/>
  <c r="Q5" i="21"/>
  <c r="AH68" i="18"/>
  <c r="AH69" i="18"/>
  <c r="AE72" i="18"/>
  <c r="AE73" i="18"/>
  <c r="AE81" i="18"/>
  <c r="AK82" i="18"/>
  <c r="AE82" i="18"/>
  <c r="AE84" i="18"/>
  <c r="AH86" i="18"/>
  <c r="AE89" i="18"/>
  <c r="AE90" i="18"/>
  <c r="AE92" i="18"/>
  <c r="AH94" i="18"/>
  <c r="AH97" i="18"/>
  <c r="AK98" i="18"/>
  <c r="AE98" i="18"/>
  <c r="AE100" i="18"/>
  <c r="AH102" i="18"/>
  <c r="AE105" i="18"/>
  <c r="AK106" i="18"/>
  <c r="AE106" i="18"/>
  <c r="AK108" i="18"/>
  <c r="AH110" i="18"/>
  <c r="AE113" i="18"/>
  <c r="AK114" i="18"/>
  <c r="AE114" i="18"/>
  <c r="AE116" i="18"/>
  <c r="F10" i="21"/>
  <c r="AH118" i="18"/>
  <c r="J10" i="21"/>
  <c r="N10" i="21"/>
  <c r="AE121" i="18"/>
  <c r="AK122" i="18"/>
  <c r="AE122" i="18"/>
  <c r="AE124" i="18"/>
  <c r="AH126" i="18"/>
  <c r="AK128" i="18"/>
  <c r="AE129" i="18"/>
  <c r="AK131" i="18"/>
  <c r="AE132" i="18"/>
  <c r="AK134" i="18"/>
  <c r="AK140" i="18"/>
  <c r="AH142" i="18"/>
  <c r="AE145" i="18"/>
  <c r="AK147" i="18"/>
  <c r="AE148" i="18"/>
  <c r="AK156" i="18"/>
  <c r="AE158" i="18"/>
  <c r="AE161" i="18"/>
  <c r="AK163" i="18"/>
  <c r="AE164" i="18"/>
  <c r="AK166" i="18"/>
  <c r="AK172" i="18"/>
  <c r="AE174" i="18"/>
  <c r="AE177" i="18"/>
  <c r="AK179" i="18"/>
  <c r="AE180" i="18"/>
  <c r="AK188" i="18"/>
  <c r="AE190" i="18"/>
  <c r="AE193" i="18"/>
  <c r="AK195" i="18"/>
  <c r="AE196" i="18"/>
  <c r="AK198" i="18"/>
  <c r="I16" i="21"/>
  <c r="M16" i="21"/>
  <c r="Q16" i="21"/>
  <c r="AH200" i="18"/>
  <c r="AK204" i="18"/>
  <c r="AE206" i="18"/>
  <c r="AE209" i="18"/>
  <c r="AK211" i="18"/>
  <c r="AE212" i="18"/>
  <c r="AK214" i="18"/>
  <c r="AK220" i="18"/>
  <c r="AE222" i="18"/>
  <c r="AE225" i="18"/>
  <c r="AK227" i="18"/>
  <c r="AE228" i="18"/>
  <c r="AK230" i="18"/>
  <c r="AK236" i="18"/>
  <c r="AE238" i="18"/>
  <c r="AE241" i="18"/>
  <c r="AK243" i="18"/>
  <c r="AE244" i="18"/>
  <c r="AK246" i="18"/>
  <c r="AE253" i="18"/>
  <c r="AI253" i="18"/>
  <c r="AK254" i="18"/>
  <c r="AL254" i="18"/>
  <c r="AE255" i="18"/>
  <c r="AL259" i="18"/>
  <c r="AE260" i="18"/>
  <c r="AF260" i="18"/>
  <c r="AE262" i="18"/>
  <c r="AI262" i="18"/>
  <c r="AK263" i="18"/>
  <c r="AF265" i="18"/>
  <c r="AF269" i="18"/>
  <c r="AI271" i="18"/>
  <c r="AK272" i="18"/>
  <c r="AH273" i="18"/>
  <c r="AK274" i="18"/>
  <c r="AL274" i="18"/>
  <c r="AE275" i="18"/>
  <c r="AL279" i="18"/>
  <c r="AE280" i="18"/>
  <c r="AF280" i="18"/>
  <c r="AE282" i="18"/>
  <c r="AI282" i="18"/>
  <c r="AK283" i="18"/>
  <c r="AF285" i="18"/>
  <c r="AI287" i="18"/>
  <c r="AK288" i="18"/>
  <c r="AE289" i="18"/>
  <c r="AI289" i="18"/>
  <c r="AK291" i="18"/>
  <c r="AE291" i="18"/>
  <c r="AE293" i="18"/>
  <c r="AI293" i="18"/>
  <c r="AK296" i="18"/>
  <c r="AE298" i="18"/>
  <c r="AI298" i="18"/>
  <c r="AI303" i="18"/>
  <c r="AK304" i="18"/>
  <c r="AE305" i="18"/>
  <c r="AI305" i="18"/>
  <c r="AK306" i="18"/>
  <c r="AL306" i="18"/>
  <c r="AE307" i="18"/>
  <c r="AL311" i="18"/>
  <c r="AE312" i="18"/>
  <c r="AF312" i="18"/>
  <c r="AE314" i="18"/>
  <c r="AI314" i="18"/>
  <c r="AK315" i="18"/>
  <c r="AH317" i="18"/>
  <c r="AF317" i="18"/>
  <c r="AI319" i="18"/>
  <c r="AK320" i="18"/>
  <c r="AE321" i="18"/>
  <c r="AI321" i="18"/>
  <c r="AK322" i="18"/>
  <c r="AL322" i="18"/>
  <c r="AE323" i="18"/>
  <c r="H6" i="21"/>
  <c r="L6" i="21"/>
  <c r="P6" i="21"/>
  <c r="AK78" i="18"/>
  <c r="AH81" i="18"/>
  <c r="AH85" i="18"/>
  <c r="AH89" i="18"/>
  <c r="H7" i="21"/>
  <c r="L7" i="21"/>
  <c r="P7" i="21"/>
  <c r="AK90" i="18"/>
  <c r="AH93" i="18"/>
  <c r="I8" i="21"/>
  <c r="M8" i="21"/>
  <c r="Q8" i="21"/>
  <c r="AH101" i="18"/>
  <c r="AH105" i="18"/>
  <c r="F9" i="21"/>
  <c r="J9" i="21"/>
  <c r="N9" i="21"/>
  <c r="AE108" i="18"/>
  <c r="AH109" i="18"/>
  <c r="AH113" i="18"/>
  <c r="AH117" i="18"/>
  <c r="H10" i="21"/>
  <c r="L10" i="21"/>
  <c r="P10" i="21"/>
  <c r="AK118" i="18"/>
  <c r="AH121" i="18"/>
  <c r="AH125" i="18"/>
  <c r="AH129" i="18"/>
  <c r="AH133" i="18"/>
  <c r="G11" i="21"/>
  <c r="K11" i="21"/>
  <c r="O11" i="21"/>
  <c r="AH137" i="18"/>
  <c r="AH141" i="18"/>
  <c r="H12" i="21"/>
  <c r="L12" i="21"/>
  <c r="P12" i="21"/>
  <c r="AK142" i="18"/>
  <c r="AH145" i="18"/>
  <c r="AH149" i="18"/>
  <c r="AH153" i="18"/>
  <c r="I13" i="21"/>
  <c r="M13" i="21"/>
  <c r="Q13" i="21"/>
  <c r="AH161" i="18"/>
  <c r="AH165" i="18"/>
  <c r="G14" i="21"/>
  <c r="K14" i="21"/>
  <c r="O14" i="21"/>
  <c r="AH169" i="18"/>
  <c r="AH173" i="18"/>
  <c r="AH177" i="18"/>
  <c r="AH181" i="18"/>
  <c r="AH185" i="18"/>
  <c r="I15" i="21"/>
  <c r="M15" i="21"/>
  <c r="Q15" i="21"/>
  <c r="AH193" i="18"/>
  <c r="AH197" i="18"/>
  <c r="F16" i="21"/>
  <c r="J16" i="21"/>
  <c r="N16" i="21"/>
  <c r="AE200" i="18"/>
  <c r="AH201" i="18"/>
  <c r="AH205" i="18"/>
  <c r="AH209" i="18"/>
  <c r="H17" i="21"/>
  <c r="L17" i="21"/>
  <c r="P17" i="21"/>
  <c r="AK210" i="18"/>
  <c r="AH213" i="18"/>
  <c r="AH217" i="18"/>
  <c r="AH221" i="18"/>
  <c r="G18" i="21"/>
  <c r="K18" i="21"/>
  <c r="O18" i="21"/>
  <c r="AH225" i="18"/>
  <c r="AH229" i="18"/>
  <c r="AH233" i="18"/>
  <c r="AH237" i="18"/>
  <c r="AH241" i="18"/>
  <c r="AH245" i="18"/>
  <c r="AH249" i="18"/>
  <c r="F19" i="21"/>
  <c r="J19" i="21"/>
  <c r="N19" i="21"/>
  <c r="V19" i="21"/>
  <c r="Z19" i="21"/>
  <c r="AE252" i="18"/>
  <c r="AI252" i="18"/>
  <c r="AH253" i="18"/>
  <c r="AI256" i="18"/>
  <c r="AH257" i="18"/>
  <c r="AI260" i="18"/>
  <c r="AH261" i="18"/>
  <c r="AI264" i="18"/>
  <c r="AH265" i="18"/>
  <c r="G20" i="21"/>
  <c r="K20" i="21"/>
  <c r="O20" i="21"/>
  <c r="S20" i="21"/>
  <c r="W20" i="21"/>
  <c r="AA20" i="21"/>
  <c r="AI268" i="18"/>
  <c r="AJ268" i="18" s="1"/>
  <c r="AH269" i="18"/>
  <c r="AI272" i="18"/>
  <c r="AJ272" i="18" s="1"/>
  <c r="I21" i="21"/>
  <c r="M21" i="21"/>
  <c r="Q21" i="21"/>
  <c r="U21" i="21"/>
  <c r="Y21" i="21"/>
  <c r="AC21" i="21"/>
  <c r="AI276" i="18"/>
  <c r="AH277" i="18"/>
  <c r="AI280" i="18"/>
  <c r="AH281" i="18"/>
  <c r="AI284" i="18"/>
  <c r="AJ284" i="18" s="1"/>
  <c r="AH285" i="18"/>
  <c r="AI288" i="18"/>
  <c r="AH289" i="18"/>
  <c r="H22" i="21"/>
  <c r="L22" i="21"/>
  <c r="P22" i="21"/>
  <c r="T22" i="21"/>
  <c r="X22" i="21"/>
  <c r="AK290" i="18"/>
  <c r="AI292" i="18"/>
  <c r="AH293" i="18"/>
  <c r="AI296" i="18"/>
  <c r="AJ296" i="18" s="1"/>
  <c r="AH297" i="18"/>
  <c r="AI300" i="18"/>
  <c r="AH301" i="18"/>
  <c r="G23" i="21"/>
  <c r="K23" i="21"/>
  <c r="O23" i="21"/>
  <c r="S23" i="21"/>
  <c r="W23" i="21"/>
  <c r="AA23" i="21"/>
  <c r="AI304" i="18"/>
  <c r="AH305" i="18"/>
  <c r="AI308" i="18"/>
  <c r="AJ308" i="18" s="1"/>
  <c r="AH309" i="18"/>
  <c r="AI312" i="18"/>
  <c r="AH313" i="18"/>
  <c r="AJ313" i="18" s="1"/>
  <c r="AI316" i="18"/>
  <c r="AI320" i="18"/>
  <c r="AI324" i="18"/>
  <c r="AK334" i="18"/>
  <c r="AL334" i="18"/>
  <c r="AE335" i="18"/>
  <c r="AE340" i="18"/>
  <c r="AF340" i="18"/>
  <c r="AK350" i="18"/>
  <c r="AL350" i="18"/>
  <c r="AE351" i="18"/>
  <c r="AF401" i="18"/>
  <c r="AF445" i="18"/>
  <c r="AF461" i="18"/>
  <c r="AF497" i="18"/>
  <c r="I7" i="21"/>
  <c r="M7" i="21"/>
  <c r="Q7" i="21"/>
  <c r="F8" i="21"/>
  <c r="J8" i="21"/>
  <c r="N8" i="21"/>
  <c r="AE97" i="18"/>
  <c r="G9" i="21"/>
  <c r="K9" i="21"/>
  <c r="O9" i="21"/>
  <c r="I10" i="21"/>
  <c r="M10" i="21"/>
  <c r="Q10" i="21"/>
  <c r="AH130" i="18"/>
  <c r="AH134" i="18"/>
  <c r="H11" i="21"/>
  <c r="L11" i="21"/>
  <c r="P11" i="21"/>
  <c r="AK135" i="18"/>
  <c r="AH138" i="18"/>
  <c r="I12" i="21"/>
  <c r="M12" i="21"/>
  <c r="Q12" i="21"/>
  <c r="AH146" i="18"/>
  <c r="AH150" i="18"/>
  <c r="AH154" i="18"/>
  <c r="F13" i="21"/>
  <c r="J13" i="21"/>
  <c r="N13" i="21"/>
  <c r="AE157" i="18"/>
  <c r="AH158" i="18"/>
  <c r="AH162" i="18"/>
  <c r="AH166" i="18"/>
  <c r="H14" i="21"/>
  <c r="L14" i="21"/>
  <c r="P14" i="21"/>
  <c r="AK167" i="18"/>
  <c r="AH170" i="18"/>
  <c r="AH174" i="18"/>
  <c r="AH178" i="18"/>
  <c r="AH182" i="18"/>
  <c r="AH186" i="18"/>
  <c r="F15" i="21"/>
  <c r="J15" i="21"/>
  <c r="N15" i="21"/>
  <c r="AE189" i="18"/>
  <c r="AH190" i="18"/>
  <c r="AH194" i="18"/>
  <c r="AH198" i="18"/>
  <c r="G16" i="21"/>
  <c r="K16" i="21"/>
  <c r="O16" i="21"/>
  <c r="AH202" i="18"/>
  <c r="AH206" i="18"/>
  <c r="I17" i="21"/>
  <c r="M17" i="21"/>
  <c r="Q17" i="21"/>
  <c r="AH214" i="18"/>
  <c r="AH218" i="18"/>
  <c r="AH222" i="18"/>
  <c r="H18" i="21"/>
  <c r="L18" i="21"/>
  <c r="P18" i="21"/>
  <c r="AK223" i="18"/>
  <c r="AH226" i="18"/>
  <c r="AH230" i="18"/>
  <c r="AH234" i="18"/>
  <c r="AH238" i="18"/>
  <c r="AH242" i="18"/>
  <c r="AH246" i="18"/>
  <c r="AH250" i="18"/>
  <c r="G19" i="21"/>
  <c r="K19" i="21"/>
  <c r="O19" i="21"/>
  <c r="S19" i="21"/>
  <c r="W19" i="21"/>
  <c r="AA19" i="21"/>
  <c r="AF252" i="18"/>
  <c r="AH254" i="18"/>
  <c r="AH258" i="18"/>
  <c r="AH262" i="18"/>
  <c r="AH266" i="18"/>
  <c r="H20" i="21"/>
  <c r="L20" i="21"/>
  <c r="P20" i="21"/>
  <c r="T20" i="21"/>
  <c r="X20" i="21"/>
  <c r="AB20" i="21"/>
  <c r="AK267" i="18"/>
  <c r="AH270" i="18"/>
  <c r="F21" i="21"/>
  <c r="J21" i="21"/>
  <c r="N21" i="21"/>
  <c r="R21" i="21"/>
  <c r="V21" i="21"/>
  <c r="Z21" i="21"/>
  <c r="AE273" i="18"/>
  <c r="AI273" i="18"/>
  <c r="AH274" i="18"/>
  <c r="AH278" i="18"/>
  <c r="AH282" i="18"/>
  <c r="AH286" i="18"/>
  <c r="I22" i="21"/>
  <c r="M22" i="21"/>
  <c r="Q22" i="21"/>
  <c r="U22" i="21"/>
  <c r="Y22" i="21"/>
  <c r="AH294" i="18"/>
  <c r="AH298" i="18"/>
  <c r="AH302" i="18"/>
  <c r="H23" i="21"/>
  <c r="L23" i="21"/>
  <c r="P23" i="21"/>
  <c r="T23" i="21"/>
  <c r="X23" i="21"/>
  <c r="AB23" i="21"/>
  <c r="AK303" i="18"/>
  <c r="AH306" i="18"/>
  <c r="AH310" i="18"/>
  <c r="AH314" i="18"/>
  <c r="AH318" i="18"/>
  <c r="AJ318" i="18" s="1"/>
  <c r="AH322" i="18"/>
  <c r="AE325" i="18"/>
  <c r="AH325" i="18"/>
  <c r="AI325" i="18"/>
  <c r="AE328" i="18"/>
  <c r="AF328" i="18"/>
  <c r="AH330" i="18"/>
  <c r="AI330" i="18"/>
  <c r="AK331" i="18"/>
  <c r="AI335" i="18"/>
  <c r="AK336" i="18"/>
  <c r="AE337" i="18"/>
  <c r="AI337" i="18"/>
  <c r="AK338" i="18"/>
  <c r="AL338" i="18"/>
  <c r="AE339" i="18"/>
  <c r="AL343" i="18"/>
  <c r="AE344" i="18"/>
  <c r="AF344" i="18"/>
  <c r="AH346" i="18"/>
  <c r="AI346" i="18"/>
  <c r="AL347" i="18"/>
  <c r="AF349" i="18"/>
  <c r="AI351" i="18"/>
  <c r="AK352" i="18"/>
  <c r="AE353" i="18"/>
  <c r="AI353" i="18"/>
  <c r="AK354" i="18"/>
  <c r="AL354" i="18"/>
  <c r="AE355" i="18"/>
  <c r="AF383" i="18"/>
  <c r="AF424" i="18"/>
  <c r="AF456" i="18"/>
  <c r="AF488" i="18"/>
  <c r="I11" i="21"/>
  <c r="M11" i="21"/>
  <c r="Q11" i="21"/>
  <c r="F12" i="21"/>
  <c r="J12" i="21"/>
  <c r="N12" i="21"/>
  <c r="AE142" i="18"/>
  <c r="G13" i="21"/>
  <c r="K13" i="21"/>
  <c r="O13" i="21"/>
  <c r="I14" i="21"/>
  <c r="M14" i="21"/>
  <c r="Q14" i="21"/>
  <c r="G15" i="21"/>
  <c r="K15" i="21"/>
  <c r="O15" i="21"/>
  <c r="H16" i="21"/>
  <c r="L16" i="21"/>
  <c r="P16" i="21"/>
  <c r="AK200" i="18"/>
  <c r="F17" i="21"/>
  <c r="J17" i="21"/>
  <c r="N17" i="21"/>
  <c r="AE210" i="18"/>
  <c r="I18" i="21"/>
  <c r="M18" i="21"/>
  <c r="Q18" i="21"/>
  <c r="H19" i="21"/>
  <c r="L19" i="21"/>
  <c r="P19" i="21"/>
  <c r="T19" i="21"/>
  <c r="X19" i="21"/>
  <c r="AB19" i="21"/>
  <c r="AK252" i="18"/>
  <c r="I20" i="21"/>
  <c r="M20" i="21"/>
  <c r="Q20" i="21"/>
  <c r="U20" i="21"/>
  <c r="Y20" i="21"/>
  <c r="AC20" i="21"/>
  <c r="AL267" i="18"/>
  <c r="G21" i="21"/>
  <c r="K21" i="21"/>
  <c r="O21" i="21"/>
  <c r="S21" i="21"/>
  <c r="W21" i="21"/>
  <c r="AA21" i="21"/>
  <c r="AF273" i="18"/>
  <c r="F22" i="21"/>
  <c r="J22" i="21"/>
  <c r="N22" i="21"/>
  <c r="R22" i="21"/>
  <c r="V22" i="21"/>
  <c r="Z22" i="21"/>
  <c r="AE290" i="18"/>
  <c r="AI290" i="18"/>
  <c r="I23" i="21"/>
  <c r="M23" i="21"/>
  <c r="Q23" i="21"/>
  <c r="U23" i="21"/>
  <c r="Y23" i="21"/>
  <c r="AC23" i="21"/>
  <c r="AL303" i="18"/>
  <c r="F24" i="21"/>
  <c r="AH327" i="18"/>
  <c r="J24" i="21"/>
  <c r="N24" i="21"/>
  <c r="R24" i="21"/>
  <c r="AF327" i="18"/>
  <c r="V24" i="21"/>
  <c r="Z24" i="21"/>
  <c r="AE327" i="18"/>
  <c r="AL331" i="18"/>
  <c r="H25" i="21"/>
  <c r="L25" i="21"/>
  <c r="P25" i="21"/>
  <c r="T25" i="21"/>
  <c r="X25" i="21"/>
  <c r="AL333" i="18"/>
  <c r="AB25" i="21"/>
  <c r="AH334" i="18"/>
  <c r="AI334" i="18"/>
  <c r="AK335" i="18"/>
  <c r="AK340" i="18"/>
  <c r="AE341" i="18"/>
  <c r="AI341" i="18"/>
  <c r="AE343" i="18"/>
  <c r="AH350" i="18"/>
  <c r="AI350" i="18"/>
  <c r="AK351" i="18"/>
  <c r="AI399" i="18"/>
  <c r="AJ399" i="18" s="1"/>
  <c r="AI407" i="18"/>
  <c r="AI411" i="18"/>
  <c r="AI415" i="18"/>
  <c r="AJ415" i="18" s="1"/>
  <c r="AI419" i="18"/>
  <c r="AI423" i="18"/>
  <c r="AI427" i="18"/>
  <c r="AI435" i="18"/>
  <c r="AJ435" i="18" s="1"/>
  <c r="AI439" i="18"/>
  <c r="AI443" i="18"/>
  <c r="AI447" i="18"/>
  <c r="AI451" i="18"/>
  <c r="AJ451" i="18" s="1"/>
  <c r="AI455" i="18"/>
  <c r="AI459" i="18"/>
  <c r="AJ459" i="18" s="1"/>
  <c r="AI463" i="18"/>
  <c r="AI467" i="18"/>
  <c r="AJ467" i="18" s="1"/>
  <c r="AI475" i="18"/>
  <c r="AI479" i="18"/>
  <c r="AJ479" i="18" s="1"/>
  <c r="AI483" i="18"/>
  <c r="AI487" i="18"/>
  <c r="AJ487" i="18" s="1"/>
  <c r="AI491" i="18"/>
  <c r="AI495" i="18"/>
  <c r="AJ495" i="18" s="1"/>
  <c r="AI499" i="18"/>
  <c r="AI503" i="18"/>
  <c r="AJ503" i="18" s="1"/>
  <c r="AI507" i="18"/>
  <c r="AI511" i="18"/>
  <c r="AJ511" i="18" s="1"/>
  <c r="AI515" i="18"/>
  <c r="AE326" i="18"/>
  <c r="I24" i="21"/>
  <c r="M24" i="21"/>
  <c r="Q24" i="21"/>
  <c r="U24" i="21"/>
  <c r="Y24" i="21"/>
  <c r="AC24" i="21"/>
  <c r="AL327" i="18"/>
  <c r="AE330" i="18"/>
  <c r="G25" i="21"/>
  <c r="K25" i="21"/>
  <c r="O25" i="21"/>
  <c r="S25" i="21"/>
  <c r="W25" i="21"/>
  <c r="AA25" i="21"/>
  <c r="AE334" i="18"/>
  <c r="AF337" i="18"/>
  <c r="AE338" i="18"/>
  <c r="AF341" i="18"/>
  <c r="AE342" i="18"/>
  <c r="AF345" i="18"/>
  <c r="AE346" i="18"/>
  <c r="I26" i="21"/>
  <c r="M26" i="21"/>
  <c r="Q26" i="21"/>
  <c r="U26" i="21"/>
  <c r="Y26" i="21"/>
  <c r="AC26" i="21"/>
  <c r="AE350" i="18"/>
  <c r="AF353" i="18"/>
  <c r="AE354" i="18"/>
  <c r="AF357" i="18"/>
  <c r="AE358" i="18"/>
  <c r="AH359" i="18"/>
  <c r="G27" i="21"/>
  <c r="K27" i="21"/>
  <c r="O27" i="21"/>
  <c r="S27" i="21"/>
  <c r="W27" i="21"/>
  <c r="AA27" i="21"/>
  <c r="AE362" i="18"/>
  <c r="AH363" i="18"/>
  <c r="AE366" i="18"/>
  <c r="AH367" i="18"/>
  <c r="AE370" i="18"/>
  <c r="I28" i="21"/>
  <c r="M28" i="21"/>
  <c r="Q28" i="21"/>
  <c r="U28" i="21"/>
  <c r="Y28" i="21"/>
  <c r="AC28" i="21"/>
  <c r="AH371" i="18"/>
  <c r="AL371" i="18"/>
  <c r="AE374" i="18"/>
  <c r="AH375" i="18"/>
  <c r="H29" i="21"/>
  <c r="L29" i="21"/>
  <c r="P29" i="21"/>
  <c r="T29" i="21"/>
  <c r="X29" i="21"/>
  <c r="AB29" i="21"/>
  <c r="AK376" i="18"/>
  <c r="AF377" i="18"/>
  <c r="AE378" i="18"/>
  <c r="AH379" i="18"/>
  <c r="AE382" i="18"/>
  <c r="AH383" i="18"/>
  <c r="AE386" i="18"/>
  <c r="AH387" i="18"/>
  <c r="G30" i="21"/>
  <c r="K30" i="21"/>
  <c r="O30" i="21"/>
  <c r="S30" i="21"/>
  <c r="AA30" i="21"/>
  <c r="AE390" i="18"/>
  <c r="AH391" i="18"/>
  <c r="AF393" i="18"/>
  <c r="AE394" i="18"/>
  <c r="I31" i="21"/>
  <c r="M31" i="21"/>
  <c r="Q31" i="21"/>
  <c r="U31" i="21"/>
  <c r="Y31" i="21"/>
  <c r="AC31" i="21"/>
  <c r="AH396" i="18"/>
  <c r="AE399" i="18"/>
  <c r="AH400" i="18"/>
  <c r="AF402" i="18"/>
  <c r="AE403" i="18"/>
  <c r="I32" i="21"/>
  <c r="M32" i="21"/>
  <c r="Q32" i="21"/>
  <c r="U32" i="21"/>
  <c r="Y32" i="21"/>
  <c r="AC32" i="21"/>
  <c r="AH404" i="18"/>
  <c r="AE407" i="18"/>
  <c r="AH408" i="18"/>
  <c r="AE411" i="18"/>
  <c r="AH412" i="18"/>
  <c r="AE415" i="18"/>
  <c r="AH416" i="18"/>
  <c r="AE419" i="18"/>
  <c r="AH420" i="18"/>
  <c r="AE423" i="18"/>
  <c r="AH424" i="18"/>
  <c r="AE427" i="18"/>
  <c r="AH428" i="18"/>
  <c r="F33" i="21"/>
  <c r="J33" i="21"/>
  <c r="N33" i="21"/>
  <c r="R33" i="21"/>
  <c r="V33" i="21"/>
  <c r="Z33" i="21"/>
  <c r="AE431" i="18"/>
  <c r="AI431" i="18"/>
  <c r="AH432" i="18"/>
  <c r="AE435" i="18"/>
  <c r="AH436" i="18"/>
  <c r="AE439" i="18"/>
  <c r="AH440" i="18"/>
  <c r="AE443" i="18"/>
  <c r="AH444" i="18"/>
  <c r="AE447" i="18"/>
  <c r="AH448" i="18"/>
  <c r="AE451" i="18"/>
  <c r="AH452" i="18"/>
  <c r="AE455" i="18"/>
  <c r="AH456" i="18"/>
  <c r="AE459" i="18"/>
  <c r="AH460" i="18"/>
  <c r="AE463" i="18"/>
  <c r="AH464" i="18"/>
  <c r="G34" i="21"/>
  <c r="K34" i="21"/>
  <c r="O34" i="21"/>
  <c r="S34" i="21"/>
  <c r="AA34" i="21"/>
  <c r="AE467" i="18"/>
  <c r="AH468" i="18"/>
  <c r="F35" i="21"/>
  <c r="J35" i="21"/>
  <c r="N35" i="21"/>
  <c r="R35" i="21"/>
  <c r="V35" i="21"/>
  <c r="Z35" i="21"/>
  <c r="AE471" i="18"/>
  <c r="AI471" i="18"/>
  <c r="AH472" i="18"/>
  <c r="AE475" i="18"/>
  <c r="AH476" i="18"/>
  <c r="AE479" i="18"/>
  <c r="AH480" i="18"/>
  <c r="AE483" i="18"/>
  <c r="AH484" i="18"/>
  <c r="AE487" i="18"/>
  <c r="AH488" i="18"/>
  <c r="AE491" i="18"/>
  <c r="AH492" i="18"/>
  <c r="AE495" i="18"/>
  <c r="AH496" i="18"/>
  <c r="AE499" i="18"/>
  <c r="AH500" i="18"/>
  <c r="AE503" i="18"/>
  <c r="AH504" i="18"/>
  <c r="AE507" i="18"/>
  <c r="AH508" i="18"/>
  <c r="H36" i="21"/>
  <c r="L36" i="21"/>
  <c r="P36" i="21"/>
  <c r="T36" i="21"/>
  <c r="X36" i="21"/>
  <c r="AB36" i="21"/>
  <c r="AK509" i="18"/>
  <c r="AE511" i="18"/>
  <c r="AH512" i="18"/>
  <c r="AE515" i="18"/>
  <c r="AH516" i="18"/>
  <c r="AH2" i="20"/>
  <c r="AH6" i="20"/>
  <c r="AH10" i="20"/>
  <c r="AK52" i="20"/>
  <c r="AK55" i="20"/>
  <c r="AK59" i="20"/>
  <c r="AK63" i="20"/>
  <c r="AK67" i="20"/>
  <c r="AK71" i="20"/>
  <c r="AK75" i="20"/>
  <c r="AK79" i="20"/>
  <c r="AK83" i="20"/>
  <c r="AK87" i="20"/>
  <c r="AK89" i="20"/>
  <c r="AK93" i="20"/>
  <c r="AK97" i="20"/>
  <c r="AK104" i="20"/>
  <c r="AK108" i="20"/>
  <c r="AK112" i="20"/>
  <c r="AK116" i="20"/>
  <c r="AK120" i="20"/>
  <c r="AK124" i="20"/>
  <c r="AI359" i="18"/>
  <c r="AK361" i="18"/>
  <c r="AI363" i="18"/>
  <c r="AI367" i="18"/>
  <c r="AE371" i="18"/>
  <c r="AI371" i="18"/>
  <c r="AI375" i="18"/>
  <c r="AH376" i="18"/>
  <c r="AL376" i="18"/>
  <c r="AK389" i="18"/>
  <c r="AE396" i="18"/>
  <c r="AE404" i="18"/>
  <c r="AI408" i="18"/>
  <c r="AF431" i="18"/>
  <c r="AI436" i="18"/>
  <c r="AK466" i="18"/>
  <c r="AF471" i="18"/>
  <c r="AI492" i="18"/>
  <c r="AH509" i="18"/>
  <c r="AL509" i="18"/>
  <c r="AK4" i="20"/>
  <c r="AK8" i="20"/>
  <c r="AK12" i="20"/>
  <c r="AK16" i="20"/>
  <c r="AK19" i="20"/>
  <c r="AK23" i="20"/>
  <c r="AK27" i="20"/>
  <c r="AK31" i="20"/>
  <c r="AK38" i="20"/>
  <c r="AK45" i="20"/>
  <c r="AK49" i="20"/>
  <c r="AK53" i="20"/>
  <c r="AK56" i="20"/>
  <c r="AK60" i="20"/>
  <c r="AK64" i="20"/>
  <c r="AK68" i="20"/>
  <c r="AK72" i="20"/>
  <c r="AK76" i="20"/>
  <c r="AK128" i="20"/>
  <c r="G24" i="21"/>
  <c r="K24" i="21"/>
  <c r="O24" i="21"/>
  <c r="S24" i="21"/>
  <c r="W24" i="21"/>
  <c r="AA24" i="21"/>
  <c r="AI328" i="18"/>
  <c r="AH329" i="18"/>
  <c r="AI332" i="18"/>
  <c r="I25" i="21"/>
  <c r="M25" i="21"/>
  <c r="Q25" i="21"/>
  <c r="U25" i="21"/>
  <c r="Y25" i="21"/>
  <c r="AC25" i="21"/>
  <c r="AI336" i="18"/>
  <c r="AH337" i="18"/>
  <c r="AI340" i="18"/>
  <c r="AH341" i="18"/>
  <c r="AI344" i="18"/>
  <c r="AH345" i="18"/>
  <c r="AJ345" i="18" s="1"/>
  <c r="G26" i="21"/>
  <c r="K26" i="21"/>
  <c r="O26" i="21"/>
  <c r="S26" i="21"/>
  <c r="W26" i="21"/>
  <c r="AA26" i="21"/>
  <c r="AI348" i="18"/>
  <c r="AH349" i="18"/>
  <c r="AI352" i="18"/>
  <c r="AH353" i="18"/>
  <c r="AI356" i="18"/>
  <c r="AH357" i="18"/>
  <c r="AI360" i="18"/>
  <c r="I27" i="21"/>
  <c r="M27" i="21"/>
  <c r="Q27" i="21"/>
  <c r="U27" i="21"/>
  <c r="Y27" i="21"/>
  <c r="AC27" i="21"/>
  <c r="AL361" i="18"/>
  <c r="AI364" i="18"/>
  <c r="AI368" i="18"/>
  <c r="AH369" i="18"/>
  <c r="G28" i="21"/>
  <c r="K28" i="21"/>
  <c r="O28" i="21"/>
  <c r="S28" i="21"/>
  <c r="W28" i="21"/>
  <c r="AA28" i="21"/>
  <c r="AF371" i="18"/>
  <c r="AI372" i="18"/>
  <c r="AH373" i="18"/>
  <c r="F29" i="21"/>
  <c r="J29" i="21"/>
  <c r="N29" i="21"/>
  <c r="R29" i="21"/>
  <c r="V29" i="21"/>
  <c r="Z29" i="21"/>
  <c r="AE376" i="18"/>
  <c r="AH377" i="18"/>
  <c r="AH381" i="18"/>
  <c r="AH385" i="18"/>
  <c r="I30" i="21"/>
  <c r="M30" i="21"/>
  <c r="Q30" i="21"/>
  <c r="U30" i="21"/>
  <c r="Y30" i="21"/>
  <c r="AC30" i="21"/>
  <c r="AL389" i="18"/>
  <c r="AH393" i="18"/>
  <c r="G31" i="21"/>
  <c r="K31" i="21"/>
  <c r="O31" i="21"/>
  <c r="S31" i="21"/>
  <c r="AA31" i="21"/>
  <c r="AI397" i="18"/>
  <c r="AH398" i="18"/>
  <c r="AH402" i="18"/>
  <c r="G32" i="21"/>
  <c r="K32" i="21"/>
  <c r="O32" i="21"/>
  <c r="S32" i="21"/>
  <c r="AA32" i="21"/>
  <c r="AH406" i="18"/>
  <c r="AH410" i="18"/>
  <c r="AH414" i="18"/>
  <c r="AI417" i="18"/>
  <c r="AH430" i="18"/>
  <c r="H33" i="21"/>
  <c r="L33" i="21"/>
  <c r="P33" i="21"/>
  <c r="T33" i="21"/>
  <c r="X33" i="21"/>
  <c r="AB33" i="21"/>
  <c r="AK431" i="18"/>
  <c r="AI437" i="18"/>
  <c r="AJ437" i="18" s="1"/>
  <c r="AH438" i="18"/>
  <c r="AH442" i="18"/>
  <c r="AI445" i="18"/>
  <c r="AH446" i="18"/>
  <c r="AH450" i="18"/>
  <c r="AI453" i="18"/>
  <c r="AJ453" i="18" s="1"/>
  <c r="AH454" i="18"/>
  <c r="AI465" i="18"/>
  <c r="I34" i="21"/>
  <c r="M34" i="21"/>
  <c r="Q34" i="21"/>
  <c r="U34" i="21"/>
  <c r="Y34" i="21"/>
  <c r="AC34" i="21"/>
  <c r="AL466" i="18"/>
  <c r="AI469" i="18"/>
  <c r="AJ469" i="18" s="1"/>
  <c r="H35" i="21"/>
  <c r="L35" i="21"/>
  <c r="P35" i="21"/>
  <c r="T35" i="21"/>
  <c r="X35" i="21"/>
  <c r="AB35" i="21"/>
  <c r="AK471" i="18"/>
  <c r="AI473" i="18"/>
  <c r="AH490" i="18"/>
  <c r="AH494" i="18"/>
  <c r="AH502" i="18"/>
  <c r="AH506" i="18"/>
  <c r="F36" i="21"/>
  <c r="J36" i="21"/>
  <c r="N36" i="21"/>
  <c r="R36" i="21"/>
  <c r="V36" i="21"/>
  <c r="Z36" i="21"/>
  <c r="AE509" i="18"/>
  <c r="AH510" i="18"/>
  <c r="AI513" i="18"/>
  <c r="AJ513" i="18" s="1"/>
  <c r="AH514" i="18"/>
  <c r="AK5" i="20"/>
  <c r="AK9" i="20"/>
  <c r="AK13" i="20"/>
  <c r="AK20" i="20"/>
  <c r="AK24" i="20"/>
  <c r="AK28" i="20"/>
  <c r="AK32" i="20"/>
  <c r="AK35" i="20"/>
  <c r="AK39" i="20"/>
  <c r="AK42" i="20"/>
  <c r="AK46" i="20"/>
  <c r="AK50" i="20"/>
  <c r="AK54" i="20"/>
  <c r="AK57" i="20"/>
  <c r="AK61" i="20"/>
  <c r="AK65" i="20"/>
  <c r="AK69" i="20"/>
  <c r="AK73" i="20"/>
  <c r="AK77" i="20"/>
  <c r="AK81" i="20"/>
  <c r="AK85" i="20"/>
  <c r="AK91" i="20"/>
  <c r="AK95" i="20"/>
  <c r="AK99" i="20"/>
  <c r="AK102" i="20"/>
  <c r="AK106" i="20"/>
  <c r="AK110" i="20"/>
  <c r="AK114" i="20"/>
  <c r="AK118" i="20"/>
  <c r="AK122" i="20"/>
  <c r="AK126" i="20"/>
  <c r="H24" i="21"/>
  <c r="L24" i="21"/>
  <c r="P24" i="21"/>
  <c r="T24" i="21"/>
  <c r="X24" i="21"/>
  <c r="AB24" i="21"/>
  <c r="AK327" i="18"/>
  <c r="F25" i="21"/>
  <c r="J25" i="21"/>
  <c r="N25" i="21"/>
  <c r="R25" i="21"/>
  <c r="V25" i="21"/>
  <c r="Z25" i="21"/>
  <c r="AE333" i="18"/>
  <c r="AI333" i="18"/>
  <c r="H26" i="21"/>
  <c r="L26" i="21"/>
  <c r="P26" i="21"/>
  <c r="T26" i="21"/>
  <c r="X26" i="21"/>
  <c r="AB26" i="21"/>
  <c r="AK347" i="18"/>
  <c r="F27" i="21"/>
  <c r="J27" i="21"/>
  <c r="N27" i="21"/>
  <c r="R27" i="21"/>
  <c r="V27" i="21"/>
  <c r="Z27" i="21"/>
  <c r="AE361" i="18"/>
  <c r="AI361" i="18"/>
  <c r="H28" i="21"/>
  <c r="L28" i="21"/>
  <c r="P28" i="21"/>
  <c r="T28" i="21"/>
  <c r="X28" i="21"/>
  <c r="AB28" i="21"/>
  <c r="AK371" i="18"/>
  <c r="G29" i="21"/>
  <c r="K29" i="21"/>
  <c r="O29" i="21"/>
  <c r="W29" i="21"/>
  <c r="AA29" i="21"/>
  <c r="F30" i="21"/>
  <c r="J30" i="21"/>
  <c r="N30" i="21"/>
  <c r="R30" i="21"/>
  <c r="V30" i="21"/>
  <c r="Z30" i="21"/>
  <c r="AE389" i="18"/>
  <c r="AI389" i="18"/>
  <c r="AJ389" i="18" s="1"/>
  <c r="H31" i="21"/>
  <c r="L31" i="21"/>
  <c r="P31" i="21"/>
  <c r="T31" i="21"/>
  <c r="X31" i="21"/>
  <c r="AB31" i="21"/>
  <c r="AK396" i="18"/>
  <c r="H32" i="21"/>
  <c r="L32" i="21"/>
  <c r="P32" i="21"/>
  <c r="T32" i="21"/>
  <c r="X32" i="21"/>
  <c r="AB32" i="21"/>
  <c r="AK404" i="18"/>
  <c r="I33" i="21"/>
  <c r="M33" i="21"/>
  <c r="Q33" i="21"/>
  <c r="U33" i="21"/>
  <c r="Y33" i="21"/>
  <c r="AC33" i="21"/>
  <c r="AH431" i="18"/>
  <c r="AL431" i="18"/>
  <c r="F34" i="21"/>
  <c r="J34" i="21"/>
  <c r="N34" i="21"/>
  <c r="R34" i="21"/>
  <c r="V34" i="21"/>
  <c r="Z34" i="21"/>
  <c r="AE466" i="18"/>
  <c r="I35" i="21"/>
  <c r="M35" i="21"/>
  <c r="Q35" i="21"/>
  <c r="U35" i="21"/>
  <c r="Y35" i="21"/>
  <c r="AC35" i="21"/>
  <c r="AH471" i="18"/>
  <c r="AL471" i="18"/>
  <c r="G36" i="21"/>
  <c r="K36" i="21"/>
  <c r="O36" i="21"/>
  <c r="S36" i="21"/>
  <c r="AA36" i="21"/>
  <c r="AH127" i="20"/>
  <c r="AH128" i="20"/>
  <c r="AK129" i="20"/>
  <c r="AH132" i="20"/>
  <c r="AK133" i="20"/>
  <c r="AH136" i="20"/>
  <c r="AK137" i="20"/>
  <c r="AH140" i="20"/>
  <c r="AK141" i="20"/>
  <c r="AH143" i="20"/>
  <c r="AK144" i="20"/>
  <c r="AH146" i="20"/>
  <c r="AK147" i="20"/>
  <c r="AH149" i="20"/>
  <c r="AK150" i="20"/>
  <c r="AH152" i="20"/>
  <c r="AK156" i="20"/>
  <c r="AK160" i="20"/>
  <c r="AH163" i="20"/>
  <c r="AK163" i="20"/>
  <c r="AK151" i="20"/>
  <c r="AK154" i="20"/>
  <c r="AK131" i="20"/>
  <c r="AK135" i="20"/>
  <c r="AK139" i="20"/>
  <c r="AK142" i="20"/>
  <c r="AK145" i="20"/>
  <c r="AK148" i="20"/>
  <c r="AK158" i="20"/>
  <c r="AK165" i="20"/>
  <c r="AK169" i="20"/>
  <c r="AH172" i="20"/>
  <c r="AK173" i="20"/>
  <c r="AK177" i="20"/>
  <c r="AH180" i="20"/>
  <c r="AK181" i="20"/>
  <c r="AH184" i="20"/>
  <c r="AK185" i="20"/>
  <c r="AH188" i="20"/>
  <c r="AK189" i="20"/>
  <c r="AK193" i="20"/>
  <c r="AK197" i="20"/>
  <c r="AK201" i="20"/>
  <c r="AK205" i="20"/>
  <c r="AH208" i="20"/>
  <c r="AK209" i="20"/>
  <c r="AH212" i="20"/>
  <c r="AK213" i="20"/>
  <c r="AH216" i="20"/>
  <c r="AK217" i="20"/>
  <c r="AH220" i="20"/>
  <c r="AK221" i="20"/>
  <c r="AH224" i="20"/>
  <c r="AK225" i="20"/>
  <c r="AH228" i="20"/>
  <c r="AK229" i="20"/>
  <c r="AK233" i="20"/>
  <c r="AK237" i="20"/>
  <c r="AK241" i="20"/>
  <c r="AK244" i="20"/>
  <c r="AK248" i="20"/>
  <c r="AK252" i="20"/>
  <c r="AK256" i="20"/>
  <c r="AK260" i="20"/>
  <c r="AK267" i="20"/>
  <c r="AK270" i="20"/>
  <c r="AK274" i="20"/>
  <c r="AK278" i="20"/>
  <c r="AK166" i="20"/>
  <c r="AK170" i="20"/>
  <c r="AK174" i="20"/>
  <c r="AK178" i="20"/>
  <c r="AK182" i="20"/>
  <c r="AK186" i="20"/>
  <c r="AK190" i="20"/>
  <c r="AK194" i="20"/>
  <c r="AK198" i="20"/>
  <c r="AK202" i="20"/>
  <c r="AK206" i="20"/>
  <c r="AK210" i="20"/>
  <c r="AK214" i="20"/>
  <c r="AK218" i="20"/>
  <c r="AK222" i="20"/>
  <c r="AK226" i="20"/>
  <c r="AK230" i="20"/>
  <c r="AK234" i="20"/>
  <c r="AK238" i="20"/>
  <c r="AK242" i="20"/>
  <c r="AK245" i="20"/>
  <c r="AK249" i="20"/>
  <c r="AK253" i="20"/>
  <c r="AK257" i="20"/>
  <c r="AK261" i="20"/>
  <c r="AK264" i="20"/>
  <c r="AK271" i="20"/>
  <c r="AN281" i="20"/>
  <c r="AK167" i="20"/>
  <c r="AK171" i="20"/>
  <c r="AK175" i="20"/>
  <c r="AK179" i="20"/>
  <c r="AK183" i="20"/>
  <c r="AK187" i="20"/>
  <c r="AK191" i="20"/>
  <c r="AK195" i="20"/>
  <c r="AK199" i="20"/>
  <c r="AK203" i="20"/>
  <c r="AK207" i="20"/>
  <c r="AK211" i="20"/>
  <c r="AK215" i="20"/>
  <c r="AK219" i="20"/>
  <c r="AK223" i="20"/>
  <c r="AK227" i="20"/>
  <c r="AK231" i="20"/>
  <c r="AK235" i="20"/>
  <c r="AK239" i="20"/>
  <c r="AK246" i="20"/>
  <c r="AK250" i="20"/>
  <c r="AK254" i="20"/>
  <c r="AK258" i="20"/>
  <c r="AK262" i="20"/>
  <c r="AK265" i="20"/>
  <c r="AK268" i="20"/>
  <c r="AK272" i="20"/>
  <c r="AK276" i="20"/>
  <c r="AK280" i="20"/>
  <c r="AH280" i="20"/>
  <c r="AK281" i="20"/>
  <c r="AH284" i="20"/>
  <c r="AK285" i="20"/>
  <c r="AH288" i="20"/>
  <c r="AK289" i="20"/>
  <c r="AH293" i="20"/>
  <c r="AK294" i="20"/>
  <c r="AH297" i="20"/>
  <c r="AK298" i="20"/>
  <c r="AH301" i="20"/>
  <c r="AK302" i="20"/>
  <c r="AH305" i="20"/>
  <c r="AK306" i="20"/>
  <c r="AK310" i="20"/>
  <c r="AH321" i="20"/>
  <c r="AH322" i="20"/>
  <c r="AK330" i="20"/>
  <c r="AH337" i="20"/>
  <c r="AH338" i="20"/>
  <c r="AH349" i="20"/>
  <c r="AK349" i="20"/>
  <c r="AK282" i="20"/>
  <c r="AK286" i="20"/>
  <c r="AK290" i="20"/>
  <c r="AK295" i="20"/>
  <c r="AK299" i="20"/>
  <c r="AK303" i="20"/>
  <c r="AK307" i="20"/>
  <c r="AK311" i="20"/>
  <c r="AH315" i="20"/>
  <c r="AK316" i="20"/>
  <c r="AH317" i="20"/>
  <c r="AH318" i="20"/>
  <c r="AN321" i="20"/>
  <c r="AK325" i="20"/>
  <c r="AK326" i="20"/>
  <c r="AH331" i="20"/>
  <c r="AK332" i="20"/>
  <c r="AH333" i="20"/>
  <c r="AH334" i="20"/>
  <c r="AN337" i="20"/>
  <c r="AK341" i="20"/>
  <c r="AK342" i="20"/>
  <c r="AH347" i="20"/>
  <c r="AK348" i="20"/>
  <c r="AK283" i="20"/>
  <c r="AK287" i="20"/>
  <c r="AK291" i="20"/>
  <c r="AK296" i="20"/>
  <c r="AK300" i="20"/>
  <c r="AK304" i="20"/>
  <c r="AK308" i="20"/>
  <c r="AK312" i="20"/>
  <c r="AH312" i="20"/>
  <c r="AN317" i="20"/>
  <c r="AH327" i="20"/>
  <c r="AK328" i="20"/>
  <c r="AN333" i="20"/>
  <c r="AK339" i="20"/>
  <c r="AH343" i="20"/>
  <c r="AK344" i="20"/>
  <c r="AN313" i="20"/>
  <c r="AK319" i="20"/>
  <c r="AH323" i="20"/>
  <c r="AK324" i="20"/>
  <c r="AN329" i="20"/>
  <c r="AK335" i="20"/>
  <c r="AK340" i="20"/>
  <c r="AN345" i="20"/>
  <c r="AK350" i="20"/>
  <c r="AK351" i="20"/>
  <c r="AH355" i="20"/>
  <c r="AK356" i="20"/>
  <c r="AH357" i="20"/>
  <c r="AH358" i="20"/>
  <c r="AN361" i="20"/>
  <c r="AK365" i="20"/>
  <c r="AN366" i="20"/>
  <c r="AH368" i="20"/>
  <c r="AH376" i="20"/>
  <c r="AN382" i="20"/>
  <c r="AH384" i="20"/>
  <c r="AN390" i="20"/>
  <c r="AH392" i="20"/>
  <c r="AH394" i="20"/>
  <c r="AK395" i="20"/>
  <c r="AN398" i="20"/>
  <c r="AH400" i="20"/>
  <c r="AN406" i="20"/>
  <c r="AH408" i="20"/>
  <c r="AN414" i="20"/>
  <c r="AK352" i="20"/>
  <c r="AH353" i="20"/>
  <c r="AH354" i="20"/>
  <c r="AK361" i="20"/>
  <c r="AK362" i="20"/>
  <c r="AK385" i="20"/>
  <c r="AK393" i="20"/>
  <c r="AK409" i="20"/>
  <c r="AN353" i="20"/>
  <c r="AH363" i="20"/>
  <c r="AK364" i="20"/>
  <c r="AH366" i="20"/>
  <c r="AH371" i="20"/>
  <c r="AH372" i="20"/>
  <c r="AH374" i="20"/>
  <c r="AK375" i="20"/>
  <c r="AH379" i="20"/>
  <c r="AH382" i="20"/>
  <c r="AH387" i="20"/>
  <c r="AH396" i="20"/>
  <c r="AH398" i="20"/>
  <c r="AK399" i="20"/>
  <c r="AN402" i="20"/>
  <c r="AH403" i="20"/>
  <c r="AH404" i="20"/>
  <c r="AH406" i="20"/>
  <c r="AK407" i="20"/>
  <c r="AN410" i="20"/>
  <c r="AH411" i="20"/>
  <c r="AH412" i="20"/>
  <c r="AH414" i="20"/>
  <c r="AN349" i="20"/>
  <c r="AK355" i="20"/>
  <c r="AH359" i="20"/>
  <c r="AK360" i="20"/>
  <c r="AN365" i="20"/>
  <c r="AK368" i="20"/>
  <c r="AN369" i="20"/>
  <c r="AK373" i="20"/>
  <c r="AK376" i="20"/>
  <c r="AN377" i="20"/>
  <c r="AK381" i="20"/>
  <c r="AK384" i="20"/>
  <c r="AN385" i="20"/>
  <c r="AK389" i="20"/>
  <c r="AK392" i="20"/>
  <c r="AN393" i="20"/>
  <c r="AK397" i="20"/>
  <c r="AK400" i="20"/>
  <c r="AK405" i="20"/>
  <c r="AK408" i="20"/>
  <c r="AN409" i="20"/>
  <c r="AK413" i="20"/>
  <c r="AK12" i="22"/>
  <c r="AE13" i="22"/>
  <c r="AK13" i="22"/>
  <c r="AK14" i="22"/>
  <c r="AE16" i="22"/>
  <c r="AH28" i="22"/>
  <c r="AE28" i="22"/>
  <c r="AK32" i="22"/>
  <c r="AE32" i="22"/>
  <c r="AH44" i="22"/>
  <c r="AE44" i="22"/>
  <c r="AK48" i="22"/>
  <c r="AE48" i="22"/>
  <c r="AH56" i="22"/>
  <c r="AH60" i="22"/>
  <c r="AE60" i="22"/>
  <c r="AH15" i="22"/>
  <c r="AE15" i="22"/>
  <c r="AH19" i="22"/>
  <c r="AE19" i="22"/>
  <c r="AE25" i="22"/>
  <c r="AH35" i="22"/>
  <c r="AE35" i="22"/>
  <c r="AE41" i="22"/>
  <c r="AH51" i="22"/>
  <c r="AE51" i="22"/>
  <c r="AH3" i="22"/>
  <c r="AH4" i="22"/>
  <c r="AE6" i="22"/>
  <c r="AH8" i="22"/>
  <c r="AH9" i="22"/>
  <c r="AH20" i="22"/>
  <c r="AE20" i="22"/>
  <c r="AK24" i="22"/>
  <c r="AE24" i="22"/>
  <c r="AK31" i="22"/>
  <c r="AH36" i="22"/>
  <c r="AE36" i="22"/>
  <c r="AK40" i="22"/>
  <c r="AE40" i="22"/>
  <c r="AH52" i="22"/>
  <c r="AE52" i="22"/>
  <c r="AH59" i="22"/>
  <c r="AE59" i="22"/>
  <c r="AE4" i="22"/>
  <c r="AH10" i="22"/>
  <c r="AE11" i="22"/>
  <c r="AE12" i="22"/>
  <c r="AH13" i="22"/>
  <c r="AK15" i="22"/>
  <c r="AE17" i="22"/>
  <c r="AH26" i="22"/>
  <c r="AH27" i="22"/>
  <c r="AE27" i="22"/>
  <c r="AE33" i="22"/>
  <c r="AH42" i="22"/>
  <c r="AH43" i="22"/>
  <c r="AE43" i="22"/>
  <c r="AE49" i="22"/>
  <c r="AK56" i="22"/>
  <c r="AH68" i="22"/>
  <c r="AE68" i="22"/>
  <c r="AK72" i="22"/>
  <c r="AE72" i="22"/>
  <c r="AH87" i="22"/>
  <c r="AH106" i="22"/>
  <c r="AE106" i="22"/>
  <c r="AH154" i="22"/>
  <c r="AE154" i="22"/>
  <c r="AH167" i="22"/>
  <c r="AK169" i="22"/>
  <c r="AH75" i="22"/>
  <c r="AE75" i="22"/>
  <c r="AH91" i="22"/>
  <c r="AE91" i="22"/>
  <c r="AH138" i="22"/>
  <c r="AE138" i="22"/>
  <c r="AH151" i="22"/>
  <c r="AK153" i="22"/>
  <c r="AK71" i="22"/>
  <c r="AH76" i="22"/>
  <c r="AE76" i="22"/>
  <c r="AH90" i="22"/>
  <c r="AE90" i="22"/>
  <c r="AH103" i="22"/>
  <c r="AH122" i="22"/>
  <c r="AE122" i="22"/>
  <c r="AH135" i="22"/>
  <c r="AK137" i="22"/>
  <c r="AH197" i="22"/>
  <c r="AE197" i="22"/>
  <c r="AE57" i="22"/>
  <c r="AH67" i="22"/>
  <c r="AE67" i="22"/>
  <c r="AE73" i="22"/>
  <c r="AH107" i="22"/>
  <c r="AE107" i="22"/>
  <c r="AH119" i="22"/>
  <c r="AK121" i="22"/>
  <c r="AH170" i="22"/>
  <c r="AE170" i="22"/>
  <c r="AK118" i="22"/>
  <c r="AH123" i="22"/>
  <c r="AE123" i="22"/>
  <c r="AK134" i="22"/>
  <c r="AH139" i="22"/>
  <c r="AE139" i="22"/>
  <c r="AK150" i="22"/>
  <c r="AH155" i="22"/>
  <c r="AE155" i="22"/>
  <c r="AK166" i="22"/>
  <c r="AH171" i="22"/>
  <c r="AE171" i="22"/>
  <c r="AK192" i="22"/>
  <c r="AK195" i="22"/>
  <c r="AH196" i="22"/>
  <c r="AE196" i="22"/>
  <c r="AK4" i="22"/>
  <c r="AH11" i="22"/>
  <c r="AE14" i="22"/>
  <c r="AK20" i="22"/>
  <c r="AH22" i="22"/>
  <c r="AK28" i="22"/>
  <c r="AH30" i="22"/>
  <c r="AK36" i="22"/>
  <c r="AH38" i="22"/>
  <c r="AK44" i="22"/>
  <c r="AH46" i="22"/>
  <c r="AK52" i="22"/>
  <c r="AK60" i="22"/>
  <c r="AK68" i="22"/>
  <c r="AK76" i="22"/>
  <c r="AH78" i="22"/>
  <c r="AH82" i="22"/>
  <c r="AE82" i="22"/>
  <c r="AE88" i="22"/>
  <c r="AH98" i="22"/>
  <c r="AE98" i="22"/>
  <c r="AE104" i="22"/>
  <c r="AH114" i="22"/>
  <c r="AE114" i="22"/>
  <c r="AE120" i="22"/>
  <c r="AH129" i="22"/>
  <c r="AH130" i="22"/>
  <c r="AE130" i="22"/>
  <c r="AE136" i="22"/>
  <c r="AH145" i="22"/>
  <c r="AH146" i="22"/>
  <c r="AE146" i="22"/>
  <c r="AE152" i="22"/>
  <c r="AH162" i="22"/>
  <c r="AE162" i="22"/>
  <c r="AE168" i="22"/>
  <c r="AH181" i="22"/>
  <c r="AE181" i="22"/>
  <c r="AK215" i="22"/>
  <c r="AH224" i="22"/>
  <c r="AE224" i="22"/>
  <c r="AH7" i="22"/>
  <c r="AE10" i="22"/>
  <c r="AK16" i="22"/>
  <c r="AE18" i="22"/>
  <c r="AK19" i="22"/>
  <c r="AE21" i="22"/>
  <c r="AH23" i="22"/>
  <c r="AE26" i="22"/>
  <c r="AK27" i="22"/>
  <c r="AE29" i="22"/>
  <c r="AH31" i="22"/>
  <c r="AE34" i="22"/>
  <c r="AK35" i="22"/>
  <c r="AE37" i="22"/>
  <c r="AH39" i="22"/>
  <c r="AE42" i="22"/>
  <c r="AK43" i="22"/>
  <c r="AE45" i="22"/>
  <c r="AH47" i="22"/>
  <c r="AE50" i="22"/>
  <c r="AK51" i="22"/>
  <c r="AE53" i="22"/>
  <c r="AH55" i="22"/>
  <c r="AE58" i="22"/>
  <c r="AK59" i="22"/>
  <c r="AE61" i="22"/>
  <c r="AH63" i="22"/>
  <c r="AE66" i="22"/>
  <c r="AK67" i="22"/>
  <c r="AE69" i="22"/>
  <c r="AH71" i="22"/>
  <c r="AE74" i="22"/>
  <c r="AK75" i="22"/>
  <c r="AE77" i="22"/>
  <c r="AH83" i="22"/>
  <c r="AE83" i="22"/>
  <c r="AK87" i="22"/>
  <c r="AH99" i="22"/>
  <c r="AE99" i="22"/>
  <c r="AK103" i="22"/>
  <c r="AH115" i="22"/>
  <c r="AE115" i="22"/>
  <c r="AK119" i="22"/>
  <c r="AH131" i="22"/>
  <c r="AE131" i="22"/>
  <c r="AK135" i="22"/>
  <c r="AH147" i="22"/>
  <c r="AE147" i="22"/>
  <c r="AK151" i="22"/>
  <c r="AH163" i="22"/>
  <c r="AE163" i="22"/>
  <c r="AK167" i="22"/>
  <c r="AH180" i="22"/>
  <c r="AE180" i="22"/>
  <c r="AH193" i="22"/>
  <c r="AK214" i="22"/>
  <c r="AI267" i="22"/>
  <c r="AF267" i="22"/>
  <c r="AH50" i="22"/>
  <c r="AH54" i="22"/>
  <c r="AH58" i="22"/>
  <c r="AH62" i="22"/>
  <c r="AH66" i="22"/>
  <c r="AH70" i="22"/>
  <c r="AK83" i="22"/>
  <c r="AK91" i="22"/>
  <c r="AK99" i="22"/>
  <c r="AK107" i="22"/>
  <c r="AK115" i="22"/>
  <c r="AK123" i="22"/>
  <c r="AK131" i="22"/>
  <c r="AH133" i="22"/>
  <c r="AK139" i="22"/>
  <c r="AK147" i="22"/>
  <c r="AH149" i="22"/>
  <c r="AK155" i="22"/>
  <c r="AK163" i="22"/>
  <c r="AK171" i="22"/>
  <c r="AH172" i="22"/>
  <c r="AE172" i="22"/>
  <c r="AE178" i="22"/>
  <c r="AH188" i="22"/>
  <c r="AE188" i="22"/>
  <c r="AE194" i="22"/>
  <c r="AH204" i="22"/>
  <c r="AE204" i="22"/>
  <c r="AE210" i="22"/>
  <c r="AE214" i="22"/>
  <c r="AE218" i="22"/>
  <c r="AK221" i="22"/>
  <c r="AH231" i="22"/>
  <c r="AE231" i="22"/>
  <c r="AE81" i="22"/>
  <c r="AK82" i="22"/>
  <c r="AE84" i="22"/>
  <c r="AH86" i="22"/>
  <c r="AE89" i="22"/>
  <c r="AK90" i="22"/>
  <c r="AE92" i="22"/>
  <c r="AH94" i="22"/>
  <c r="AE97" i="22"/>
  <c r="AK98" i="22"/>
  <c r="AE100" i="22"/>
  <c r="AH102" i="22"/>
  <c r="AE105" i="22"/>
  <c r="AK106" i="22"/>
  <c r="AE108" i="22"/>
  <c r="AH110" i="22"/>
  <c r="AE113" i="22"/>
  <c r="AK114" i="22"/>
  <c r="AE116" i="22"/>
  <c r="AH118" i="22"/>
  <c r="AE121" i="22"/>
  <c r="AK122" i="22"/>
  <c r="AE124" i="22"/>
  <c r="AH126" i="22"/>
  <c r="AE129" i="22"/>
  <c r="AK130" i="22"/>
  <c r="AE132" i="22"/>
  <c r="AH134" i="22"/>
  <c r="AE137" i="22"/>
  <c r="AK138" i="22"/>
  <c r="AE140" i="22"/>
  <c r="AH142" i="22"/>
  <c r="AE145" i="22"/>
  <c r="AK146" i="22"/>
  <c r="AE148" i="22"/>
  <c r="AH150" i="22"/>
  <c r="AE153" i="22"/>
  <c r="AK154" i="22"/>
  <c r="AE156" i="22"/>
  <c r="AH158" i="22"/>
  <c r="AE161" i="22"/>
  <c r="AK162" i="22"/>
  <c r="AE164" i="22"/>
  <c r="AH166" i="22"/>
  <c r="AE169" i="22"/>
  <c r="AK170" i="22"/>
  <c r="AH173" i="22"/>
  <c r="AE173" i="22"/>
  <c r="AK177" i="22"/>
  <c r="AK184" i="22"/>
  <c r="AH189" i="22"/>
  <c r="AE189" i="22"/>
  <c r="AK193" i="22"/>
  <c r="AK200" i="22"/>
  <c r="AH205" i="22"/>
  <c r="AE205" i="22"/>
  <c r="AK209" i="22"/>
  <c r="AE211" i="22"/>
  <c r="AK212" i="22"/>
  <c r="AE215" i="22"/>
  <c r="AK216" i="22"/>
  <c r="AE219" i="22"/>
  <c r="AK225" i="22"/>
  <c r="AH247" i="22"/>
  <c r="AE247" i="22"/>
  <c r="AI259" i="22"/>
  <c r="AJ259" i="22" s="1"/>
  <c r="AF259" i="22"/>
  <c r="AE259" i="22"/>
  <c r="AF268" i="22"/>
  <c r="AI268" i="22"/>
  <c r="AJ268" i="22" s="1"/>
  <c r="AE268" i="22"/>
  <c r="AH269" i="22"/>
  <c r="AK269" i="22"/>
  <c r="AH81" i="22"/>
  <c r="AH85" i="22"/>
  <c r="AH89" i="22"/>
  <c r="AH93" i="22"/>
  <c r="AH97" i="22"/>
  <c r="AH101" i="22"/>
  <c r="AH105" i="22"/>
  <c r="AH109" i="22"/>
  <c r="AH113" i="22"/>
  <c r="AH117" i="22"/>
  <c r="AH161" i="22"/>
  <c r="AH165" i="22"/>
  <c r="AH169" i="22"/>
  <c r="AK173" i="22"/>
  <c r="AK181" i="22"/>
  <c r="AK189" i="22"/>
  <c r="AK197" i="22"/>
  <c r="AK205" i="22"/>
  <c r="AE221" i="22"/>
  <c r="AK224" i="22"/>
  <c r="AE225" i="22"/>
  <c r="AK227" i="22"/>
  <c r="AE230" i="22"/>
  <c r="AH230" i="22"/>
  <c r="AE244" i="22"/>
  <c r="AF262" i="22"/>
  <c r="AK274" i="22"/>
  <c r="AF276" i="22"/>
  <c r="AI276" i="22"/>
  <c r="AE276" i="22"/>
  <c r="AK277" i="22"/>
  <c r="AK172" i="22"/>
  <c r="AE174" i="22"/>
  <c r="AH176" i="22"/>
  <c r="AE179" i="22"/>
  <c r="AK180" i="22"/>
  <c r="AE182" i="22"/>
  <c r="AH184" i="22"/>
  <c r="AE187" i="22"/>
  <c r="AK188" i="22"/>
  <c r="AE190" i="22"/>
  <c r="AH192" i="22"/>
  <c r="AE195" i="22"/>
  <c r="AK196" i="22"/>
  <c r="AE198" i="22"/>
  <c r="AH200" i="22"/>
  <c r="AE203" i="22"/>
  <c r="AK204" i="22"/>
  <c r="AE206" i="22"/>
  <c r="AH208" i="22"/>
  <c r="AH212" i="22"/>
  <c r="AH216" i="22"/>
  <c r="AH220" i="22"/>
  <c r="AE223" i="22"/>
  <c r="AE226" i="22"/>
  <c r="AK228" i="22"/>
  <c r="AH239" i="22"/>
  <c r="AE239" i="22"/>
  <c r="AF254" i="22"/>
  <c r="AL268" i="22"/>
  <c r="AI323" i="22"/>
  <c r="AF323" i="22"/>
  <c r="AE323" i="22"/>
  <c r="AH452" i="22"/>
  <c r="AE452" i="22"/>
  <c r="AE229" i="22"/>
  <c r="AF252" i="22"/>
  <c r="AE252" i="22"/>
  <c r="AF260" i="22"/>
  <c r="AE260" i="22"/>
  <c r="AL266" i="22"/>
  <c r="AK267" i="22"/>
  <c r="AE269" i="22"/>
  <c r="AI269" i="22"/>
  <c r="AE271" i="22"/>
  <c r="AL274" i="22"/>
  <c r="AK275" i="22"/>
  <c r="AE277" i="22"/>
  <c r="AI277" i="22"/>
  <c r="AK278" i="22"/>
  <c r="AL278" i="22"/>
  <c r="AE279" i="22"/>
  <c r="AE284" i="22"/>
  <c r="AF284" i="22"/>
  <c r="AH295" i="22"/>
  <c r="AE295" i="22"/>
  <c r="AF324" i="22"/>
  <c r="AI324" i="22"/>
  <c r="AE324" i="22"/>
  <c r="AF423" i="22"/>
  <c r="AH175" i="22"/>
  <c r="AH179" i="22"/>
  <c r="AH183" i="22"/>
  <c r="AH187" i="22"/>
  <c r="AH191" i="22"/>
  <c r="AH199" i="22"/>
  <c r="AH203" i="22"/>
  <c r="AH207" i="22"/>
  <c r="AH211" i="22"/>
  <c r="AH215" i="22"/>
  <c r="AH219" i="22"/>
  <c r="AH223" i="22"/>
  <c r="AH227" i="22"/>
  <c r="AK231" i="22"/>
  <c r="AE233" i="22"/>
  <c r="AE238" i="22"/>
  <c r="AK239" i="22"/>
  <c r="AE241" i="22"/>
  <c r="AE246" i="22"/>
  <c r="AK247" i="22"/>
  <c r="AE249" i="22"/>
  <c r="AH251" i="22"/>
  <c r="AE253" i="22"/>
  <c r="AF253" i="22"/>
  <c r="AE254" i="22"/>
  <c r="AI254" i="22"/>
  <c r="AE255" i="22"/>
  <c r="AL258" i="22"/>
  <c r="AK259" i="22"/>
  <c r="AE261" i="22"/>
  <c r="AI261" i="22"/>
  <c r="AE262" i="22"/>
  <c r="AI262" i="22"/>
  <c r="AH263" i="22"/>
  <c r="AE263" i="22"/>
  <c r="AL267" i="22"/>
  <c r="AK268" i="22"/>
  <c r="AF269" i="22"/>
  <c r="AF271" i="22"/>
  <c r="AF272" i="22"/>
  <c r="AE272" i="22"/>
  <c r="AL275" i="22"/>
  <c r="AK276" i="22"/>
  <c r="AF277" i="22"/>
  <c r="AI279" i="22"/>
  <c r="AJ279" i="22" s="1"/>
  <c r="AK280" i="22"/>
  <c r="AE281" i="22"/>
  <c r="AI281" i="22"/>
  <c r="AK282" i="22"/>
  <c r="AL282" i="22"/>
  <c r="AE283" i="22"/>
  <c r="AE288" i="22"/>
  <c r="AF288" i="22"/>
  <c r="AE291" i="22"/>
  <c r="AH292" i="22"/>
  <c r="AI292" i="22"/>
  <c r="AF311" i="22"/>
  <c r="AI311" i="22"/>
  <c r="AE311" i="22"/>
  <c r="AF340" i="22"/>
  <c r="AI340" i="22"/>
  <c r="AE340" i="22"/>
  <c r="AF356" i="22"/>
  <c r="AI356" i="22"/>
  <c r="AE356" i="22"/>
  <c r="AF372" i="22"/>
  <c r="AI372" i="22"/>
  <c r="AE372" i="22"/>
  <c r="AI431" i="22"/>
  <c r="AF499" i="22"/>
  <c r="AK236" i="22"/>
  <c r="AK244" i="22"/>
  <c r="AK252" i="22"/>
  <c r="AI252" i="22"/>
  <c r="AF256" i="22"/>
  <c r="AL259" i="22"/>
  <c r="AK260" i="22"/>
  <c r="AI260" i="22"/>
  <c r="AF261" i="22"/>
  <c r="AH267" i="22"/>
  <c r="AE267" i="22"/>
  <c r="AK271" i="22"/>
  <c r="AE273" i="22"/>
  <c r="AI273" i="22"/>
  <c r="AE274" i="22"/>
  <c r="AI274" i="22"/>
  <c r="AH275" i="22"/>
  <c r="AE275" i="22"/>
  <c r="AH277" i="22"/>
  <c r="AE278" i="22"/>
  <c r="AI278" i="22"/>
  <c r="AK279" i="22"/>
  <c r="AF281" i="22"/>
  <c r="AI283" i="22"/>
  <c r="AK284" i="22"/>
  <c r="AE285" i="22"/>
  <c r="AI285" i="22"/>
  <c r="AK286" i="22"/>
  <c r="AL286" i="22"/>
  <c r="AE287" i="22"/>
  <c r="AI295" i="22"/>
  <c r="AF314" i="22"/>
  <c r="AK317" i="22"/>
  <c r="AL317" i="22"/>
  <c r="AI280" i="22"/>
  <c r="AI284" i="22"/>
  <c r="AI288" i="22"/>
  <c r="AE290" i="22"/>
  <c r="AI290" i="22"/>
  <c r="AK299" i="22"/>
  <c r="AH300" i="22"/>
  <c r="AE303" i="22"/>
  <c r="AE304" i="22"/>
  <c r="AK306" i="22"/>
  <c r="AL306" i="22"/>
  <c r="AE315" i="22"/>
  <c r="AF316" i="22"/>
  <c r="AI316" i="22"/>
  <c r="AE316" i="22"/>
  <c r="AE317" i="22"/>
  <c r="AF317" i="22"/>
  <c r="AK331" i="22"/>
  <c r="AL331" i="22"/>
  <c r="AE335" i="22"/>
  <c r="AE336" i="22"/>
  <c r="AK338" i="22"/>
  <c r="AE339" i="22"/>
  <c r="AK354" i="22"/>
  <c r="AE355" i="22"/>
  <c r="AK370" i="22"/>
  <c r="AE371" i="22"/>
  <c r="AH415" i="22"/>
  <c r="AH234" i="22"/>
  <c r="AH238" i="22"/>
  <c r="AH242" i="22"/>
  <c r="AH246" i="22"/>
  <c r="AH250" i="22"/>
  <c r="AI253" i="22"/>
  <c r="AJ253" i="22" s="1"/>
  <c r="AH254" i="22"/>
  <c r="AH258" i="22"/>
  <c r="AJ258" i="22" s="1"/>
  <c r="AH262" i="22"/>
  <c r="AH266" i="22"/>
  <c r="AH270" i="22"/>
  <c r="AH274" i="22"/>
  <c r="AH278" i="22"/>
  <c r="AH282" i="22"/>
  <c r="AH286" i="22"/>
  <c r="AJ286" i="22" s="1"/>
  <c r="AF289" i="22"/>
  <c r="AK295" i="22"/>
  <c r="AI296" i="22"/>
  <c r="AK297" i="22"/>
  <c r="AE298" i="22"/>
  <c r="AI298" i="22"/>
  <c r="AI303" i="22"/>
  <c r="AH307" i="22"/>
  <c r="AJ307" i="22" s="1"/>
  <c r="AE307" i="22"/>
  <c r="AF308" i="22"/>
  <c r="AI308" i="22"/>
  <c r="AJ308" i="22" s="1"/>
  <c r="AE309" i="22"/>
  <c r="AF309" i="22"/>
  <c r="AK311" i="22"/>
  <c r="AL311" i="22"/>
  <c r="AK312" i="22"/>
  <c r="AE314" i="22"/>
  <c r="AI314" i="22"/>
  <c r="AF315" i="22"/>
  <c r="AE321" i="22"/>
  <c r="AF321" i="22"/>
  <c r="AK323" i="22"/>
  <c r="AL323" i="22"/>
  <c r="AH325" i="22"/>
  <c r="AE327" i="22"/>
  <c r="AE328" i="22"/>
  <c r="AK330" i="22"/>
  <c r="AL330" i="22"/>
  <c r="AE334" i="22"/>
  <c r="AI334" i="22"/>
  <c r="AI335" i="22"/>
  <c r="AF339" i="22"/>
  <c r="AH348" i="22"/>
  <c r="AF348" i="22"/>
  <c r="AI348" i="22"/>
  <c r="AE348" i="22"/>
  <c r="AF355" i="22"/>
  <c r="AH364" i="22"/>
  <c r="AF364" i="22"/>
  <c r="AI364" i="22"/>
  <c r="AE364" i="22"/>
  <c r="AF371" i="22"/>
  <c r="AF387" i="22"/>
  <c r="AH411" i="22"/>
  <c r="AI463" i="22"/>
  <c r="AH291" i="22"/>
  <c r="AK292" i="22"/>
  <c r="AH299" i="22"/>
  <c r="AK300" i="22"/>
  <c r="AK303" i="22"/>
  <c r="AL303" i="22"/>
  <c r="AK304" i="22"/>
  <c r="AE306" i="22"/>
  <c r="AI306" i="22"/>
  <c r="AE313" i="22"/>
  <c r="AF313" i="22"/>
  <c r="AK315" i="22"/>
  <c r="AL315" i="22"/>
  <c r="AH317" i="22"/>
  <c r="AE319" i="22"/>
  <c r="AE326" i="22"/>
  <c r="AI326" i="22"/>
  <c r="AH331" i="22"/>
  <c r="AJ331" i="22" s="1"/>
  <c r="AE331" i="22"/>
  <c r="AF332" i="22"/>
  <c r="AI332" i="22"/>
  <c r="AE333" i="22"/>
  <c r="AF333" i="22"/>
  <c r="AK335" i="22"/>
  <c r="AL335" i="22"/>
  <c r="AK336" i="22"/>
  <c r="AE338" i="22"/>
  <c r="AI338" i="22"/>
  <c r="AH347" i="22"/>
  <c r="AI347" i="22"/>
  <c r="AE347" i="22"/>
  <c r="AH349" i="22"/>
  <c r="AE354" i="22"/>
  <c r="AI354" i="22"/>
  <c r="AH363" i="22"/>
  <c r="AI363" i="22"/>
  <c r="AE363" i="22"/>
  <c r="AH365" i="22"/>
  <c r="AE370" i="22"/>
  <c r="AI370" i="22"/>
  <c r="AF407" i="22"/>
  <c r="AI407" i="22"/>
  <c r="AI411" i="22"/>
  <c r="AF415" i="22"/>
  <c r="AI415" i="22"/>
  <c r="AF419" i="22"/>
  <c r="AI419" i="22"/>
  <c r="AJ419" i="22" s="1"/>
  <c r="AE423" i="22"/>
  <c r="AH423" i="22"/>
  <c r="AI423" i="22"/>
  <c r="AH444" i="22"/>
  <c r="AE444" i="22"/>
  <c r="AI455" i="22"/>
  <c r="AK480" i="22"/>
  <c r="AL480" i="22"/>
  <c r="AI491" i="22"/>
  <c r="AF515" i="22"/>
  <c r="AL338" i="22"/>
  <c r="AK339" i="22"/>
  <c r="AL339" i="22"/>
  <c r="AE341" i="22"/>
  <c r="AF341" i="22"/>
  <c r="AE342" i="22"/>
  <c r="AI342" i="22"/>
  <c r="AE343" i="22"/>
  <c r="AL346" i="22"/>
  <c r="AK347" i="22"/>
  <c r="AL347" i="22"/>
  <c r="AE349" i="22"/>
  <c r="AF349" i="22"/>
  <c r="AE350" i="22"/>
  <c r="AI350" i="22"/>
  <c r="AE351" i="22"/>
  <c r="AL354" i="22"/>
  <c r="AK355" i="22"/>
  <c r="AL355" i="22"/>
  <c r="AE357" i="22"/>
  <c r="AF357" i="22"/>
  <c r="AE358" i="22"/>
  <c r="AI358" i="22"/>
  <c r="AE359" i="22"/>
  <c r="AL362" i="22"/>
  <c r="AK363" i="22"/>
  <c r="AL363" i="22"/>
  <c r="AE365" i="22"/>
  <c r="AF365" i="22"/>
  <c r="AE366" i="22"/>
  <c r="AI366" i="22"/>
  <c r="AE367" i="22"/>
  <c r="AL370" i="22"/>
  <c r="AK371" i="22"/>
  <c r="AL371" i="22"/>
  <c r="AE373" i="22"/>
  <c r="AF373" i="22"/>
  <c r="AE374" i="22"/>
  <c r="AI374" i="22"/>
  <c r="AE375" i="22"/>
  <c r="AE378" i="22"/>
  <c r="AE379" i="22"/>
  <c r="AE382" i="22"/>
  <c r="AE383" i="22"/>
  <c r="AE386" i="22"/>
  <c r="AE387" i="22"/>
  <c r="AE390" i="22"/>
  <c r="AE391" i="22"/>
  <c r="AE394" i="22"/>
  <c r="AE395" i="22"/>
  <c r="AE398" i="22"/>
  <c r="AE399" i="22"/>
  <c r="AE402" i="22"/>
  <c r="AI403" i="22"/>
  <c r="AE403" i="22"/>
  <c r="AE404" i="22"/>
  <c r="AI410" i="22"/>
  <c r="AE410" i="22"/>
  <c r="AE414" i="22"/>
  <c r="AE418" i="22"/>
  <c r="AE422" i="22"/>
  <c r="AH436" i="22"/>
  <c r="AE436" i="22"/>
  <c r="AI447" i="22"/>
  <c r="AH468" i="22"/>
  <c r="AE468" i="22"/>
  <c r="AE294" i="22"/>
  <c r="AH294" i="22"/>
  <c r="AI294" i="22"/>
  <c r="AK296" i="22"/>
  <c r="AE301" i="22"/>
  <c r="AE302" i="22"/>
  <c r="AI302" i="22"/>
  <c r="AF304" i="22"/>
  <c r="AK308" i="22"/>
  <c r="AF312" i="22"/>
  <c r="AK316" i="22"/>
  <c r="AF320" i="22"/>
  <c r="AK324" i="22"/>
  <c r="AF328" i="22"/>
  <c r="AK332" i="22"/>
  <c r="AF336" i="22"/>
  <c r="AK340" i="22"/>
  <c r="AF344" i="22"/>
  <c r="AK348" i="22"/>
  <c r="AF352" i="22"/>
  <c r="AK356" i="22"/>
  <c r="AF360" i="22"/>
  <c r="AK364" i="22"/>
  <c r="AF368" i="22"/>
  <c r="AK372" i="22"/>
  <c r="AE377" i="22"/>
  <c r="AF380" i="22"/>
  <c r="AE381" i="22"/>
  <c r="AE385" i="22"/>
  <c r="AF388" i="22"/>
  <c r="AE389" i="22"/>
  <c r="AF392" i="22"/>
  <c r="AE393" i="22"/>
  <c r="AE397" i="22"/>
  <c r="AE401" i="22"/>
  <c r="AF403" i="22"/>
  <c r="AL404" i="22"/>
  <c r="AL407" i="22"/>
  <c r="AE408" i="22"/>
  <c r="AL411" i="22"/>
  <c r="AE412" i="22"/>
  <c r="AL415" i="22"/>
  <c r="AE416" i="22"/>
  <c r="AL419" i="22"/>
  <c r="AE420" i="22"/>
  <c r="AH428" i="22"/>
  <c r="AE428" i="22"/>
  <c r="AH442" i="22"/>
  <c r="AK442" i="22"/>
  <c r="AK453" i="22"/>
  <c r="AL453" i="22"/>
  <c r="AH460" i="22"/>
  <c r="AE460" i="22"/>
  <c r="AI471" i="22"/>
  <c r="AH474" i="22"/>
  <c r="AK474" i="22"/>
  <c r="AI297" i="22"/>
  <c r="AH298" i="22"/>
  <c r="AI301" i="22"/>
  <c r="AH302" i="22"/>
  <c r="AI305" i="22"/>
  <c r="AH306" i="22"/>
  <c r="AI309" i="22"/>
  <c r="AH310" i="22"/>
  <c r="AI313" i="22"/>
  <c r="AH314" i="22"/>
  <c r="AI317" i="22"/>
  <c r="AH318" i="22"/>
  <c r="AI321" i="22"/>
  <c r="AJ321" i="22" s="1"/>
  <c r="AH322" i="22"/>
  <c r="AJ322" i="22" s="1"/>
  <c r="AI325" i="22"/>
  <c r="AH326" i="22"/>
  <c r="AI329" i="22"/>
  <c r="AJ329" i="22" s="1"/>
  <c r="AH330" i="22"/>
  <c r="AI333" i="22"/>
  <c r="AH334" i="22"/>
  <c r="AI337" i="22"/>
  <c r="AJ337" i="22" s="1"/>
  <c r="AH338" i="22"/>
  <c r="AI341" i="22"/>
  <c r="AH342" i="22"/>
  <c r="AI345" i="22"/>
  <c r="AH346" i="22"/>
  <c r="AI349" i="22"/>
  <c r="AH350" i="22"/>
  <c r="AI353" i="22"/>
  <c r="AH354" i="22"/>
  <c r="AI357" i="22"/>
  <c r="AH358" i="22"/>
  <c r="AI361" i="22"/>
  <c r="AH362" i="22"/>
  <c r="AI365" i="22"/>
  <c r="AH366" i="22"/>
  <c r="AI369" i="22"/>
  <c r="AJ369" i="22" s="1"/>
  <c r="AH370" i="22"/>
  <c r="AI373" i="22"/>
  <c r="AH374" i="22"/>
  <c r="AH378" i="22"/>
  <c r="AH382" i="22"/>
  <c r="AH386" i="22"/>
  <c r="AH390" i="22"/>
  <c r="AH394" i="22"/>
  <c r="AH398" i="22"/>
  <c r="AH402" i="22"/>
  <c r="AK403" i="22"/>
  <c r="AL409" i="22"/>
  <c r="AK410" i="22"/>
  <c r="AL410" i="22"/>
  <c r="AL413" i="22"/>
  <c r="AK414" i="22"/>
  <c r="AL414" i="22"/>
  <c r="AL417" i="22"/>
  <c r="AK418" i="22"/>
  <c r="AL418" i="22"/>
  <c r="AL421" i="22"/>
  <c r="AK422" i="22"/>
  <c r="AL422" i="22"/>
  <c r="AK425" i="22"/>
  <c r="AH429" i="22"/>
  <c r="AH430" i="22"/>
  <c r="AK430" i="22"/>
  <c r="AK433" i="22"/>
  <c r="AH437" i="22"/>
  <c r="AH445" i="22"/>
  <c r="AH453" i="22"/>
  <c r="AF456" i="22"/>
  <c r="AH461" i="22"/>
  <c r="AH469" i="22"/>
  <c r="AK477" i="22"/>
  <c r="AL477" i="22"/>
  <c r="AH489" i="22"/>
  <c r="AE489" i="22"/>
  <c r="AF491" i="22"/>
  <c r="AH406" i="22"/>
  <c r="AE406" i="22"/>
  <c r="AK407" i="22"/>
  <c r="AK411" i="22"/>
  <c r="AK415" i="22"/>
  <c r="AK419" i="22"/>
  <c r="AI427" i="22"/>
  <c r="AI443" i="22"/>
  <c r="AI451" i="22"/>
  <c r="AI459" i="22"/>
  <c r="AI475" i="22"/>
  <c r="AE426" i="22"/>
  <c r="AE430" i="22"/>
  <c r="AE434" i="22"/>
  <c r="AE438" i="22"/>
  <c r="AE442" i="22"/>
  <c r="AE446" i="22"/>
  <c r="AE450" i="22"/>
  <c r="AE454" i="22"/>
  <c r="AF457" i="22"/>
  <c r="AE458" i="22"/>
  <c r="AE462" i="22"/>
  <c r="AE466" i="22"/>
  <c r="AE470" i="22"/>
  <c r="AE474" i="22"/>
  <c r="AF479" i="22"/>
  <c r="AH482" i="22"/>
  <c r="AL423" i="22"/>
  <c r="AK424" i="22"/>
  <c r="AL424" i="22"/>
  <c r="AL427" i="22"/>
  <c r="AK428" i="22"/>
  <c r="AL428" i="22"/>
  <c r="AL431" i="22"/>
  <c r="AK432" i="22"/>
  <c r="AL432" i="22"/>
  <c r="AL435" i="22"/>
  <c r="AK436" i="22"/>
  <c r="AL436" i="22"/>
  <c r="AL439" i="22"/>
  <c r="AK440" i="22"/>
  <c r="AL440" i="22"/>
  <c r="AL443" i="22"/>
  <c r="AK444" i="22"/>
  <c r="AL444" i="22"/>
  <c r="AL447" i="22"/>
  <c r="AK448" i="22"/>
  <c r="AL448" i="22"/>
  <c r="AL451" i="22"/>
  <c r="AK452" i="22"/>
  <c r="AL452" i="22"/>
  <c r="AL455" i="22"/>
  <c r="AK456" i="22"/>
  <c r="AL456" i="22"/>
  <c r="AL459" i="22"/>
  <c r="AK460" i="22"/>
  <c r="AL460" i="22"/>
  <c r="AL463" i="22"/>
  <c r="AK464" i="22"/>
  <c r="AL464" i="22"/>
  <c r="AL467" i="22"/>
  <c r="AK468" i="22"/>
  <c r="AK472" i="22"/>
  <c r="AI426" i="22"/>
  <c r="AH427" i="22"/>
  <c r="AH431" i="22"/>
  <c r="AH435" i="22"/>
  <c r="AH439" i="22"/>
  <c r="AH443" i="22"/>
  <c r="AH447" i="22"/>
  <c r="AH451" i="22"/>
  <c r="AH455" i="22"/>
  <c r="AI458" i="22"/>
  <c r="AJ458" i="22" s="1"/>
  <c r="AH459" i="22"/>
  <c r="AH463" i="22"/>
  <c r="AH467" i="22"/>
  <c r="AH471" i="22"/>
  <c r="AH475" i="22"/>
  <c r="AK478" i="22"/>
  <c r="AK482" i="22"/>
  <c r="AE486" i="22"/>
  <c r="AI507" i="22"/>
  <c r="AK512" i="22"/>
  <c r="AL512" i="22"/>
  <c r="AE476" i="22"/>
  <c r="AH477" i="22"/>
  <c r="AE477" i="22"/>
  <c r="AE480" i="22"/>
  <c r="AH481" i="22"/>
  <c r="AE481" i="22"/>
  <c r="AK504" i="22"/>
  <c r="AL504" i="22"/>
  <c r="AE510" i="22"/>
  <c r="AH476" i="22"/>
  <c r="AI479" i="22"/>
  <c r="AE483" i="22"/>
  <c r="AH483" i="22"/>
  <c r="AF483" i="22"/>
  <c r="AE484" i="22"/>
  <c r="AE487" i="22"/>
  <c r="AE495" i="22"/>
  <c r="AI495" i="22"/>
  <c r="AE503" i="22"/>
  <c r="AE511" i="22"/>
  <c r="AI511" i="22"/>
  <c r="AH485" i="22"/>
  <c r="AK486" i="22"/>
  <c r="AF487" i="22"/>
  <c r="AE488" i="22"/>
  <c r="AI488" i="22"/>
  <c r="AK489" i="22"/>
  <c r="AL489" i="22"/>
  <c r="AE490" i="22"/>
  <c r="AK492" i="22"/>
  <c r="AL492" i="22"/>
  <c r="AK494" i="22"/>
  <c r="AE496" i="22"/>
  <c r="AI496" i="22"/>
  <c r="AK497" i="22"/>
  <c r="AL497" i="22"/>
  <c r="AE498" i="22"/>
  <c r="AK500" i="22"/>
  <c r="AL500" i="22"/>
  <c r="AK502" i="22"/>
  <c r="AF503" i="22"/>
  <c r="AE504" i="22"/>
  <c r="AK505" i="22"/>
  <c r="AL505" i="22"/>
  <c r="AE506" i="22"/>
  <c r="AK508" i="22"/>
  <c r="AL508" i="22"/>
  <c r="AK510" i="22"/>
  <c r="AF511" i="22"/>
  <c r="AE512" i="22"/>
  <c r="AK513" i="22"/>
  <c r="AL513" i="22"/>
  <c r="AE514" i="22"/>
  <c r="AH487" i="22"/>
  <c r="AH491" i="22"/>
  <c r="AH495" i="22"/>
  <c r="AH499" i="22"/>
  <c r="AH503" i="22"/>
  <c r="AH507" i="22"/>
  <c r="AI510" i="22"/>
  <c r="AH511" i="22"/>
  <c r="AH515" i="22"/>
  <c r="AH488" i="22"/>
  <c r="AH492" i="22"/>
  <c r="AH496" i="22"/>
  <c r="AH500" i="22"/>
  <c r="AH504" i="22"/>
  <c r="AH508" i="22"/>
  <c r="AH512" i="22"/>
  <c r="AI515" i="22"/>
  <c r="AH516" i="22"/>
  <c r="AJ272" i="22" l="1"/>
  <c r="AJ338" i="18"/>
  <c r="S222" i="30"/>
  <c r="G17" i="17"/>
  <c r="Q17" i="17" s="1"/>
  <c r="S6" i="17"/>
  <c r="S13" i="17"/>
  <c r="S8" i="17"/>
  <c r="R27" i="17"/>
  <c r="S32" i="17"/>
  <c r="R35" i="17"/>
  <c r="Q27" i="17"/>
  <c r="R12" i="17"/>
  <c r="S33" i="17"/>
  <c r="AG278" i="18"/>
  <c r="S11" i="17"/>
  <c r="R8" i="17"/>
  <c r="S23" i="17"/>
  <c r="W209" i="30"/>
  <c r="J16" i="17"/>
  <c r="T16" i="17"/>
  <c r="S16" i="17"/>
  <c r="R23" i="17"/>
  <c r="S2" i="17"/>
  <c r="R17" i="17"/>
  <c r="R13" i="17"/>
  <c r="S21" i="17"/>
  <c r="S27" i="17"/>
  <c r="W222" i="30"/>
  <c r="J17" i="17"/>
  <c r="T17" i="17" s="1"/>
  <c r="AM503" i="22"/>
  <c r="R6" i="17"/>
  <c r="R19" i="17"/>
  <c r="T24" i="17"/>
  <c r="R29" i="17"/>
  <c r="S35" i="17"/>
  <c r="S17" i="17"/>
  <c r="Q238" i="16"/>
  <c r="Q569" i="16" s="1"/>
  <c r="G16" i="17"/>
  <c r="Q16" i="17" s="1"/>
  <c r="AM447" i="18"/>
  <c r="R11" i="17"/>
  <c r="S14" i="17"/>
  <c r="R32" i="17"/>
  <c r="Q24" i="17"/>
  <c r="S25" i="17"/>
  <c r="R30" i="17"/>
  <c r="R31" i="17"/>
  <c r="S31" i="17"/>
  <c r="Q25" i="17"/>
  <c r="S3" i="17"/>
  <c r="S9" i="17"/>
  <c r="R3" i="17"/>
  <c r="T19" i="17"/>
  <c r="R14" i="17"/>
  <c r="R4" i="17"/>
  <c r="T25" i="17"/>
  <c r="S28" i="17"/>
  <c r="S24" i="17"/>
  <c r="R20" i="17"/>
  <c r="R2" i="17"/>
  <c r="S29" i="17"/>
  <c r="S15" i="17"/>
  <c r="R15" i="17"/>
  <c r="R34" i="17"/>
  <c r="Q19" i="17"/>
  <c r="T26" i="17"/>
  <c r="S34" i="17"/>
  <c r="Q23" i="17"/>
  <c r="S4" i="17"/>
  <c r="S19" i="17"/>
  <c r="Q26" i="17"/>
  <c r="R33" i="17"/>
  <c r="T20" i="17"/>
  <c r="R24" i="17"/>
  <c r="Q22" i="17"/>
  <c r="S30" i="17"/>
  <c r="T22" i="17"/>
  <c r="T27" i="17"/>
  <c r="AH415" i="20"/>
  <c r="AL401" i="20"/>
  <c r="AL305" i="20"/>
  <c r="AL378" i="20"/>
  <c r="AL334" i="20"/>
  <c r="AL322" i="20"/>
  <c r="AL288" i="20"/>
  <c r="AL159" i="20"/>
  <c r="AL402" i="20"/>
  <c r="AJ171" i="20"/>
  <c r="AL171" i="20" s="1"/>
  <c r="AJ151" i="20"/>
  <c r="AL151" i="20" s="1"/>
  <c r="AO160" i="20"/>
  <c r="AL411" i="20"/>
  <c r="AL371" i="20"/>
  <c r="AL343" i="20"/>
  <c r="AG187" i="20"/>
  <c r="AI187" i="20" s="1"/>
  <c r="AO383" i="20"/>
  <c r="AL224" i="20"/>
  <c r="AL208" i="20"/>
  <c r="AJ179" i="20"/>
  <c r="AL179" i="20" s="1"/>
  <c r="AJ175" i="20"/>
  <c r="AL175" i="20" s="1"/>
  <c r="AG183" i="20"/>
  <c r="AI183" i="20" s="1"/>
  <c r="AG154" i="20"/>
  <c r="AI154" i="20" s="1"/>
  <c r="AL390" i="20"/>
  <c r="AL366" i="20"/>
  <c r="AL347" i="20"/>
  <c r="AL74" i="20"/>
  <c r="AL47" i="20"/>
  <c r="AL40" i="20"/>
  <c r="AL33" i="20"/>
  <c r="AL25" i="20"/>
  <c r="AL317" i="20"/>
  <c r="AL263" i="20"/>
  <c r="AL232" i="20"/>
  <c r="AL216" i="20"/>
  <c r="AL200" i="20"/>
  <c r="AL383" i="20"/>
  <c r="AL275" i="20"/>
  <c r="AL294" i="22"/>
  <c r="AM156" i="13"/>
  <c r="V515" i="31"/>
  <c r="AM462" i="18"/>
  <c r="AM352" i="18"/>
  <c r="AF395" i="22"/>
  <c r="AI403" i="18"/>
  <c r="AL298" i="22"/>
  <c r="AF294" i="22"/>
  <c r="AG294" i="22" s="1"/>
  <c r="AM402" i="18"/>
  <c r="AL296" i="18"/>
  <c r="AM296" i="18" s="1"/>
  <c r="AM450" i="18"/>
  <c r="AM377" i="18"/>
  <c r="AF296" i="18"/>
  <c r="AO133" i="20"/>
  <c r="AO65" i="20"/>
  <c r="AO399" i="20"/>
  <c r="AO367" i="20"/>
  <c r="AO299" i="20"/>
  <c r="AM367" i="22"/>
  <c r="AM427" i="18"/>
  <c r="AG354" i="18"/>
  <c r="AI362" i="20"/>
  <c r="AO316" i="20"/>
  <c r="AM30" i="13"/>
  <c r="AM415" i="18"/>
  <c r="AM407" i="18"/>
  <c r="AO112" i="20"/>
  <c r="AM510" i="13"/>
  <c r="AM454" i="13"/>
  <c r="AM191" i="13"/>
  <c r="AI466" i="22"/>
  <c r="AF514" i="18"/>
  <c r="AG514" i="18" s="1"/>
  <c r="AF466" i="18"/>
  <c r="AI506" i="18"/>
  <c r="AJ506" i="18" s="1"/>
  <c r="AI478" i="18"/>
  <c r="AI434" i="22"/>
  <c r="AI418" i="22"/>
  <c r="AJ418" i="22" s="1"/>
  <c r="AI494" i="22"/>
  <c r="AJ494" i="22" s="1"/>
  <c r="AF498" i="22"/>
  <c r="AG498" i="22" s="1"/>
  <c r="AI442" i="22"/>
  <c r="AF462" i="22"/>
  <c r="AI398" i="22"/>
  <c r="AJ398" i="22" s="1"/>
  <c r="AF418" i="18"/>
  <c r="AG418" i="18" s="1"/>
  <c r="AI446" i="18"/>
  <c r="AI486" i="22"/>
  <c r="AJ486" i="22" s="1"/>
  <c r="AI502" i="22"/>
  <c r="AJ502" i="22" s="1"/>
  <c r="AI450" i="22"/>
  <c r="AI478" i="22"/>
  <c r="AJ478" i="22" s="1"/>
  <c r="AI454" i="18"/>
  <c r="AI398" i="18"/>
  <c r="AJ398" i="18" s="1"/>
  <c r="AF377" i="22"/>
  <c r="AJ273" i="22"/>
  <c r="AJ373" i="18"/>
  <c r="AJ357" i="18"/>
  <c r="AJ349" i="18"/>
  <c r="AJ443" i="18"/>
  <c r="AJ423" i="18"/>
  <c r="AJ407" i="18"/>
  <c r="AJ327" i="18"/>
  <c r="AL403" i="20"/>
  <c r="AL387" i="20"/>
  <c r="AL359" i="20"/>
  <c r="AJ459" i="13"/>
  <c r="AJ443" i="13"/>
  <c r="AL279" i="20"/>
  <c r="AJ342" i="13"/>
  <c r="AJ80" i="13"/>
  <c r="AJ76" i="13"/>
  <c r="AL66" i="20"/>
  <c r="AL51" i="20"/>
  <c r="AL43" i="20"/>
  <c r="AL36" i="20"/>
  <c r="AL29" i="20"/>
  <c r="AJ426" i="18"/>
  <c r="AJ143" i="13"/>
  <c r="AJ51" i="13"/>
  <c r="AL80" i="20"/>
  <c r="AJ66" i="13"/>
  <c r="AJ414" i="22"/>
  <c r="AJ89" i="13"/>
  <c r="AJ370" i="18"/>
  <c r="AJ361" i="22"/>
  <c r="AJ353" i="22"/>
  <c r="AJ345" i="22"/>
  <c r="AJ271" i="18"/>
  <c r="AJ261" i="18"/>
  <c r="AL414" i="20"/>
  <c r="AL374" i="20"/>
  <c r="AL353" i="20"/>
  <c r="AL337" i="20"/>
  <c r="AL329" i="20"/>
  <c r="AJ356" i="13"/>
  <c r="AJ348" i="13"/>
  <c r="AL396" i="20"/>
  <c r="AL380" i="20"/>
  <c r="AJ392" i="18"/>
  <c r="AF389" i="22"/>
  <c r="AG389" i="22" s="1"/>
  <c r="AF391" i="18"/>
  <c r="AG391" i="18" s="1"/>
  <c r="AL299" i="18"/>
  <c r="AM299" i="18" s="1"/>
  <c r="AF299" i="22"/>
  <c r="AG299" i="22" s="1"/>
  <c r="AF302" i="22"/>
  <c r="AF290" i="22"/>
  <c r="AG290" i="22" s="1"/>
  <c r="AM467" i="22"/>
  <c r="AG275" i="18"/>
  <c r="AO96" i="20"/>
  <c r="W488" i="31"/>
  <c r="V464" i="31"/>
  <c r="AM395" i="22"/>
  <c r="AI424" i="22"/>
  <c r="AI460" i="22"/>
  <c r="AJ460" i="22" s="1"/>
  <c r="AF396" i="18"/>
  <c r="AG396" i="18" s="1"/>
  <c r="AI484" i="18"/>
  <c r="AI460" i="18"/>
  <c r="AF512" i="18"/>
  <c r="AG512" i="18" s="1"/>
  <c r="AF480" i="18"/>
  <c r="AG480" i="18" s="1"/>
  <c r="AF448" i="18"/>
  <c r="AF416" i="18"/>
  <c r="AG416" i="18" s="1"/>
  <c r="AI464" i="22"/>
  <c r="AJ464" i="22" s="1"/>
  <c r="AI508" i="18"/>
  <c r="AJ508" i="18" s="1"/>
  <c r="AI476" i="18"/>
  <c r="AI452" i="18"/>
  <c r="AF504" i="18"/>
  <c r="AG504" i="18" s="1"/>
  <c r="AF472" i="18"/>
  <c r="AG472" i="18" s="1"/>
  <c r="AF440" i="18"/>
  <c r="AI516" i="18"/>
  <c r="AI500" i="18"/>
  <c r="AJ500" i="18" s="1"/>
  <c r="AI444" i="18"/>
  <c r="AJ444" i="18" s="1"/>
  <c r="AF496" i="18"/>
  <c r="AG496" i="18" s="1"/>
  <c r="AF464" i="18"/>
  <c r="AG464" i="18" s="1"/>
  <c r="AF432" i="18"/>
  <c r="AG432" i="18" s="1"/>
  <c r="AF392" i="18"/>
  <c r="AG392" i="18" s="1"/>
  <c r="AL291" i="20"/>
  <c r="AL272" i="20"/>
  <c r="AG321" i="18"/>
  <c r="AG513" i="18"/>
  <c r="AF384" i="22"/>
  <c r="AG384" i="22" s="1"/>
  <c r="AI388" i="18"/>
  <c r="AJ388" i="18" s="1"/>
  <c r="AF381" i="18"/>
  <c r="AG381" i="18" s="1"/>
  <c r="AJ161" i="20"/>
  <c r="AL161" i="20" s="1"/>
  <c r="AI380" i="18"/>
  <c r="AF376" i="22"/>
  <c r="AG376" i="22" s="1"/>
  <c r="AG167" i="20"/>
  <c r="AI167" i="20" s="1"/>
  <c r="AI385" i="18"/>
  <c r="AJ385" i="18" s="1"/>
  <c r="AL391" i="20"/>
  <c r="AL327" i="20"/>
  <c r="AJ509" i="22"/>
  <c r="AJ239" i="13"/>
  <c r="AJ99" i="13"/>
  <c r="AJ87" i="13"/>
  <c r="AJ79" i="13"/>
  <c r="AJ283" i="13"/>
  <c r="AJ457" i="18"/>
  <c r="AJ441" i="18"/>
  <c r="AL341" i="20"/>
  <c r="AJ74" i="13"/>
  <c r="AJ58" i="13"/>
  <c r="AJ42" i="13"/>
  <c r="AJ514" i="22"/>
  <c r="AJ498" i="22"/>
  <c r="AJ438" i="22"/>
  <c r="AJ393" i="22"/>
  <c r="AJ385" i="22"/>
  <c r="AJ377" i="22"/>
  <c r="V483" i="31"/>
  <c r="V503" i="30"/>
  <c r="AJ473" i="18"/>
  <c r="AJ348" i="18"/>
  <c r="AJ336" i="13"/>
  <c r="AJ300" i="13"/>
  <c r="AJ259" i="18"/>
  <c r="AI378" i="22"/>
  <c r="AJ138" i="20"/>
  <c r="AL138" i="20" s="1"/>
  <c r="AI382" i="22"/>
  <c r="AJ382" i="22" s="1"/>
  <c r="AI386" i="22"/>
  <c r="AJ332" i="22"/>
  <c r="AJ291" i="22"/>
  <c r="AJ303" i="22"/>
  <c r="AJ282" i="22"/>
  <c r="AJ252" i="22"/>
  <c r="AJ311" i="22"/>
  <c r="AJ263" i="22"/>
  <c r="AL187" i="20"/>
  <c r="AL114" i="20"/>
  <c r="AJ372" i="18"/>
  <c r="AJ356" i="18"/>
  <c r="AJ320" i="18"/>
  <c r="AJ277" i="18"/>
  <c r="AJ260" i="18"/>
  <c r="AL358" i="20"/>
  <c r="AL162" i="20"/>
  <c r="AL146" i="20"/>
  <c r="AL369" i="20"/>
  <c r="AL297" i="20"/>
  <c r="AJ396" i="13"/>
  <c r="AJ364" i="13"/>
  <c r="AJ465" i="22"/>
  <c r="AJ433" i="22"/>
  <c r="AJ159" i="13"/>
  <c r="AJ71" i="13"/>
  <c r="AJ94" i="13"/>
  <c r="AJ46" i="13"/>
  <c r="AJ493" i="18"/>
  <c r="AJ477" i="18"/>
  <c r="AJ461" i="18"/>
  <c r="AJ409" i="18"/>
  <c r="AJ101" i="13"/>
  <c r="AJ360" i="22"/>
  <c r="AJ479" i="22"/>
  <c r="AJ301" i="22"/>
  <c r="AJ290" i="22"/>
  <c r="AJ445" i="18"/>
  <c r="AJ335" i="18"/>
  <c r="AJ310" i="18"/>
  <c r="AJ287" i="18"/>
  <c r="AJ425" i="13"/>
  <c r="AJ417" i="13"/>
  <c r="AL313" i="20"/>
  <c r="AJ409" i="13"/>
  <c r="AJ388" i="13"/>
  <c r="AJ380" i="13"/>
  <c r="AJ371" i="13"/>
  <c r="AL255" i="20"/>
  <c r="AL240" i="20"/>
  <c r="AJ451" i="13"/>
  <c r="AJ435" i="13"/>
  <c r="AL331" i="20"/>
  <c r="AJ84" i="13"/>
  <c r="AL21" i="20"/>
  <c r="AL14" i="20"/>
  <c r="AL6" i="20"/>
  <c r="AJ55" i="13"/>
  <c r="AJ254" i="13"/>
  <c r="AJ114" i="13"/>
  <c r="AJ432" i="22"/>
  <c r="AJ362" i="18"/>
  <c r="AJ354" i="18"/>
  <c r="AJ368" i="22"/>
  <c r="AJ257" i="22"/>
  <c r="AJ356" i="22"/>
  <c r="AJ310" i="22"/>
  <c r="AJ507" i="18"/>
  <c r="AJ491" i="18"/>
  <c r="AJ475" i="18"/>
  <c r="AI493" i="22"/>
  <c r="AJ493" i="22" s="1"/>
  <c r="AJ333" i="22"/>
  <c r="AJ403" i="22"/>
  <c r="AJ270" i="22"/>
  <c r="AJ300" i="22"/>
  <c r="AI489" i="18"/>
  <c r="AJ489" i="18" s="1"/>
  <c r="AI433" i="18"/>
  <c r="AJ433" i="18" s="1"/>
  <c r="AJ455" i="18"/>
  <c r="AJ439" i="18"/>
  <c r="AJ419" i="18"/>
  <c r="AJ403" i="18"/>
  <c r="AF517" i="18"/>
  <c r="AG517" i="18" s="1"/>
  <c r="AF493" i="18"/>
  <c r="AG493" i="18" s="1"/>
  <c r="AF477" i="18"/>
  <c r="AG477" i="18" s="1"/>
  <c r="AF457" i="18"/>
  <c r="AG457" i="18" s="1"/>
  <c r="AF441" i="18"/>
  <c r="AG441" i="18" s="1"/>
  <c r="AJ276" i="18"/>
  <c r="AJ401" i="13"/>
  <c r="AJ322" i="13"/>
  <c r="AJ306" i="13"/>
  <c r="AJ291" i="13"/>
  <c r="AJ12" i="13"/>
  <c r="AJ207" i="13"/>
  <c r="AJ7" i="13"/>
  <c r="AJ30" i="13"/>
  <c r="AJ387" i="22"/>
  <c r="AJ379" i="22"/>
  <c r="AI473" i="22"/>
  <c r="AJ473" i="22" s="1"/>
  <c r="AF489" i="22"/>
  <c r="AG489" i="22" s="1"/>
  <c r="AJ330" i="22"/>
  <c r="AJ410" i="22"/>
  <c r="AJ284" i="22"/>
  <c r="AJ260" i="22"/>
  <c r="AJ323" i="22"/>
  <c r="AJ333" i="18"/>
  <c r="AI509" i="18"/>
  <c r="AJ509" i="18" s="1"/>
  <c r="AI485" i="18"/>
  <c r="AJ485" i="18" s="1"/>
  <c r="AI449" i="18"/>
  <c r="AJ449" i="18" s="1"/>
  <c r="AI429" i="18"/>
  <c r="AJ429" i="18" s="1"/>
  <c r="AJ352" i="18"/>
  <c r="AF409" i="18"/>
  <c r="AG409" i="18" s="1"/>
  <c r="AJ264" i="18"/>
  <c r="AL143" i="20"/>
  <c r="AJ465" i="13"/>
  <c r="AJ457" i="13"/>
  <c r="AJ449" i="13"/>
  <c r="AJ441" i="13"/>
  <c r="AJ433" i="13"/>
  <c r="AJ340" i="13"/>
  <c r="AJ328" i="13"/>
  <c r="AL404" i="20"/>
  <c r="AJ511" i="13"/>
  <c r="AJ395" i="22"/>
  <c r="AJ336" i="22"/>
  <c r="AJ312" i="22"/>
  <c r="AJ323" i="18"/>
  <c r="AJ307" i="18"/>
  <c r="AF469" i="22"/>
  <c r="AG469" i="22" s="1"/>
  <c r="AI401" i="22"/>
  <c r="AJ401" i="22" s="1"/>
  <c r="AJ280" i="22"/>
  <c r="AJ361" i="18"/>
  <c r="AI505" i="18"/>
  <c r="AJ505" i="18" s="1"/>
  <c r="AI481" i="18"/>
  <c r="AJ481" i="18" s="1"/>
  <c r="AI421" i="18"/>
  <c r="AJ421" i="18" s="1"/>
  <c r="AJ332" i="18"/>
  <c r="AJ286" i="18"/>
  <c r="AJ270" i="18"/>
  <c r="AF405" i="18"/>
  <c r="AG405" i="18" s="1"/>
  <c r="AJ304" i="18"/>
  <c r="AJ288" i="18"/>
  <c r="AJ319" i="18"/>
  <c r="AJ252" i="13"/>
  <c r="AL251" i="20"/>
  <c r="AJ347" i="13"/>
  <c r="AL236" i="20"/>
  <c r="AJ314" i="13"/>
  <c r="AJ24" i="13"/>
  <c r="AJ466" i="18"/>
  <c r="AJ19" i="13"/>
  <c r="AJ38" i="13"/>
  <c r="AJ462" i="22"/>
  <c r="AJ446" i="22"/>
  <c r="AO250" i="20"/>
  <c r="AO215" i="20"/>
  <c r="AO207" i="20"/>
  <c r="AO187" i="20"/>
  <c r="AO179" i="20"/>
  <c r="AO130" i="20"/>
  <c r="AM438" i="13"/>
  <c r="AM373" i="13"/>
  <c r="AM353" i="13"/>
  <c r="AM426" i="18"/>
  <c r="AM358" i="22"/>
  <c r="V265" i="30"/>
  <c r="AL299" i="22"/>
  <c r="AM299" i="22" s="1"/>
  <c r="AL295" i="22"/>
  <c r="AM295" i="22" s="1"/>
  <c r="AF291" i="22"/>
  <c r="AG291" i="22" s="1"/>
  <c r="AL302" i="18"/>
  <c r="AM302" i="18" s="1"/>
  <c r="AL294" i="18"/>
  <c r="AM294" i="18" s="1"/>
  <c r="AM430" i="18"/>
  <c r="AF300" i="18"/>
  <c r="AG300" i="18" s="1"/>
  <c r="AF292" i="18"/>
  <c r="AG292" i="18" s="1"/>
  <c r="AO92" i="20"/>
  <c r="AO95" i="20"/>
  <c r="AJ106" i="13"/>
  <c r="AL94" i="20"/>
  <c r="AM393" i="18"/>
  <c r="AM513" i="18"/>
  <c r="AM352" i="22"/>
  <c r="AM402" i="13"/>
  <c r="AM381" i="13"/>
  <c r="AM403" i="22"/>
  <c r="AO176" i="20"/>
  <c r="AM389" i="18"/>
  <c r="V386" i="30"/>
  <c r="AM493" i="18"/>
  <c r="AM319" i="18"/>
  <c r="AM280" i="18"/>
  <c r="AM511" i="13"/>
  <c r="AM443" i="13"/>
  <c r="AM435" i="13"/>
  <c r="AI314" i="20"/>
  <c r="AM382" i="13"/>
  <c r="AM370" i="13"/>
  <c r="AM350" i="13"/>
  <c r="AM226" i="13"/>
  <c r="AM146" i="13"/>
  <c r="AI266" i="20"/>
  <c r="AG286" i="13"/>
  <c r="AM244" i="13"/>
  <c r="AM237" i="13"/>
  <c r="AM213" i="13"/>
  <c r="AO103" i="20"/>
  <c r="AO100" i="20"/>
  <c r="J18" i="17"/>
  <c r="T18" i="17" s="1"/>
  <c r="V375" i="31"/>
  <c r="V388" i="31"/>
  <c r="AM361" i="22"/>
  <c r="AM364" i="22"/>
  <c r="AM332" i="22"/>
  <c r="AM279" i="22"/>
  <c r="AI226" i="20"/>
  <c r="AI210" i="20"/>
  <c r="AI178" i="20"/>
  <c r="AI137" i="20"/>
  <c r="AO74" i="20"/>
  <c r="AO40" i="20"/>
  <c r="AM496" i="22"/>
  <c r="AM404" i="22"/>
  <c r="AG344" i="22"/>
  <c r="AG342" i="22"/>
  <c r="AM284" i="22"/>
  <c r="AM273" i="18"/>
  <c r="AO376" i="20"/>
  <c r="AO332" i="20"/>
  <c r="AO296" i="20"/>
  <c r="AO291" i="20"/>
  <c r="AO223" i="20"/>
  <c r="AM194" i="13"/>
  <c r="AM122" i="13"/>
  <c r="AO354" i="20"/>
  <c r="AG282" i="13"/>
  <c r="AO305" i="20"/>
  <c r="AM155" i="13"/>
  <c r="AO76" i="20"/>
  <c r="AO16" i="20"/>
  <c r="AM185" i="13"/>
  <c r="V447" i="30"/>
  <c r="V382" i="30"/>
  <c r="V383" i="30"/>
  <c r="AM377" i="22"/>
  <c r="AM492" i="18"/>
  <c r="AM489" i="18"/>
  <c r="AM401" i="18"/>
  <c r="AM356" i="18"/>
  <c r="AO403" i="20"/>
  <c r="AO238" i="20"/>
  <c r="AM510" i="22"/>
  <c r="AM463" i="22"/>
  <c r="AM433" i="22"/>
  <c r="AM421" i="22"/>
  <c r="AM308" i="22"/>
  <c r="AG370" i="22"/>
  <c r="AG334" i="18"/>
  <c r="AI402" i="20"/>
  <c r="AM499" i="13"/>
  <c r="AM463" i="13"/>
  <c r="AM455" i="13"/>
  <c r="AM415" i="13"/>
  <c r="AM326" i="13"/>
  <c r="AI251" i="20"/>
  <c r="AI236" i="20"/>
  <c r="AM288" i="13"/>
  <c r="AG194" i="13"/>
  <c r="AO132" i="20"/>
  <c r="AO273" i="20"/>
  <c r="AM141" i="13"/>
  <c r="AM111" i="13"/>
  <c r="AM65" i="13"/>
  <c r="V378" i="30"/>
  <c r="AM469" i="22"/>
  <c r="AM446" i="22"/>
  <c r="AM320" i="22"/>
  <c r="AM400" i="18"/>
  <c r="AM325" i="18"/>
  <c r="AO319" i="20"/>
  <c r="AO253" i="20"/>
  <c r="AM495" i="22"/>
  <c r="AO315" i="20"/>
  <c r="AO42" i="20"/>
  <c r="AO28" i="20"/>
  <c r="AM452" i="18"/>
  <c r="AM490" i="22"/>
  <c r="AM401" i="22"/>
  <c r="AM393" i="22"/>
  <c r="AM458" i="22"/>
  <c r="AM397" i="22"/>
  <c r="AM389" i="22"/>
  <c r="AO198" i="20"/>
  <c r="AO35" i="20"/>
  <c r="AO9" i="20"/>
  <c r="AM451" i="22"/>
  <c r="AM430" i="22"/>
  <c r="AG515" i="22"/>
  <c r="AM260" i="22"/>
  <c r="AM252" i="22"/>
  <c r="AM277" i="22"/>
  <c r="AM340" i="18"/>
  <c r="AG497" i="18"/>
  <c r="AM283" i="18"/>
  <c r="AG255" i="18"/>
  <c r="AM323" i="18"/>
  <c r="AO380" i="20"/>
  <c r="AO336" i="20"/>
  <c r="AO312" i="20"/>
  <c r="AO300" i="20"/>
  <c r="AO287" i="20"/>
  <c r="AO157" i="20"/>
  <c r="AI277" i="20"/>
  <c r="AO386" i="20"/>
  <c r="AI348" i="20"/>
  <c r="AO342" i="20"/>
  <c r="AO326" i="20"/>
  <c r="AM360" i="13"/>
  <c r="AM272" i="13"/>
  <c r="AO159" i="20"/>
  <c r="AM188" i="13"/>
  <c r="AM219" i="13"/>
  <c r="AG271" i="13"/>
  <c r="AM82" i="13"/>
  <c r="AM62" i="13"/>
  <c r="AM54" i="13"/>
  <c r="AM14" i="13"/>
  <c r="AM379" i="22"/>
  <c r="AM350" i="22"/>
  <c r="AM405" i="18"/>
  <c r="AM366" i="18"/>
  <c r="AM364" i="18"/>
  <c r="AM414" i="18"/>
  <c r="AM276" i="18"/>
  <c r="AM501" i="22"/>
  <c r="AM439" i="18"/>
  <c r="AO377" i="20"/>
  <c r="AM508" i="13"/>
  <c r="AM492" i="13"/>
  <c r="AM476" i="13"/>
  <c r="AM331" i="13"/>
  <c r="AO323" i="20"/>
  <c r="AO375" i="20"/>
  <c r="AO408" i="20"/>
  <c r="AO280" i="20"/>
  <c r="AO258" i="20"/>
  <c r="AM319" i="13"/>
  <c r="AG289" i="13"/>
  <c r="AM239" i="13"/>
  <c r="AM459" i="18"/>
  <c r="AF514" i="22"/>
  <c r="AG514" i="22" s="1"/>
  <c r="AI512" i="22"/>
  <c r="AJ512" i="22" s="1"/>
  <c r="AI482" i="22"/>
  <c r="AJ482" i="22" s="1"/>
  <c r="AF470" i="22"/>
  <c r="AG470" i="22" s="1"/>
  <c r="AI474" i="22"/>
  <c r="AJ474" i="22" s="1"/>
  <c r="AF454" i="22"/>
  <c r="AG454" i="22" s="1"/>
  <c r="AF446" i="22"/>
  <c r="AG446" i="22" s="1"/>
  <c r="AF438" i="22"/>
  <c r="AG438" i="22" s="1"/>
  <c r="AF430" i="22"/>
  <c r="AG430" i="22" s="1"/>
  <c r="AI412" i="22"/>
  <c r="AJ412" i="22" s="1"/>
  <c r="AF432" i="22"/>
  <c r="AG432" i="22" s="1"/>
  <c r="AF414" i="22"/>
  <c r="AG414" i="22" s="1"/>
  <c r="AF393" i="22"/>
  <c r="AG393" i="22" s="1"/>
  <c r="AI406" i="22"/>
  <c r="AJ406" i="22" s="1"/>
  <c r="AI402" i="22"/>
  <c r="AJ402" i="22" s="1"/>
  <c r="AL360" i="20"/>
  <c r="AL364" i="20"/>
  <c r="AL312" i="20"/>
  <c r="AL253" i="20"/>
  <c r="AL238" i="20"/>
  <c r="AF404" i="18"/>
  <c r="AG404" i="18" s="1"/>
  <c r="AI468" i="18"/>
  <c r="AJ468" i="18" s="1"/>
  <c r="AI428" i="18"/>
  <c r="AJ428" i="18" s="1"/>
  <c r="AI412" i="18"/>
  <c r="AJ412" i="18" s="1"/>
  <c r="AI400" i="18"/>
  <c r="AJ400" i="18" s="1"/>
  <c r="AF410" i="18"/>
  <c r="AG410" i="18" s="1"/>
  <c r="AF502" i="18"/>
  <c r="AG502" i="18" s="1"/>
  <c r="AF486" i="18"/>
  <c r="AG486" i="18" s="1"/>
  <c r="AF462" i="18"/>
  <c r="AG462" i="18" s="1"/>
  <c r="AF438" i="18"/>
  <c r="AG438" i="18" s="1"/>
  <c r="AF430" i="18"/>
  <c r="AG430" i="18" s="1"/>
  <c r="AI494" i="18"/>
  <c r="AJ494" i="18" s="1"/>
  <c r="AI434" i="18"/>
  <c r="AJ434" i="18" s="1"/>
  <c r="AI422" i="18"/>
  <c r="AJ422" i="18" s="1"/>
  <c r="AF394" i="18"/>
  <c r="AG394" i="18" s="1"/>
  <c r="AJ339" i="22"/>
  <c r="AI506" i="22"/>
  <c r="AJ506" i="22" s="1"/>
  <c r="AI490" i="22"/>
  <c r="AJ490" i="22" s="1"/>
  <c r="AI422" i="22"/>
  <c r="AJ422" i="22" s="1"/>
  <c r="AI390" i="18"/>
  <c r="AJ390" i="18" s="1"/>
  <c r="AF426" i="18"/>
  <c r="AG426" i="18" s="1"/>
  <c r="AF414" i="18"/>
  <c r="AG414" i="18" s="1"/>
  <c r="AI510" i="18"/>
  <c r="AJ510" i="18" s="1"/>
  <c r="AI474" i="18"/>
  <c r="AJ474" i="18" s="1"/>
  <c r="AI450" i="18"/>
  <c r="AJ450" i="18" s="1"/>
  <c r="AI500" i="22"/>
  <c r="AJ500" i="22" s="1"/>
  <c r="AI428" i="22"/>
  <c r="AJ428" i="22" s="1"/>
  <c r="AF420" i="22"/>
  <c r="AG420" i="22" s="1"/>
  <c r="AF400" i="22"/>
  <c r="AG400" i="22" s="1"/>
  <c r="AI420" i="18"/>
  <c r="AJ420" i="18" s="1"/>
  <c r="AF470" i="18"/>
  <c r="AG470" i="18" s="1"/>
  <c r="AF458" i="18"/>
  <c r="AG458" i="18" s="1"/>
  <c r="AF442" i="18"/>
  <c r="AG442" i="18" s="1"/>
  <c r="AI490" i="18"/>
  <c r="AJ490" i="18" s="1"/>
  <c r="AJ228" i="13"/>
  <c r="AJ515" i="22"/>
  <c r="AJ380" i="18"/>
  <c r="AJ360" i="18"/>
  <c r="AJ257" i="18"/>
  <c r="AL314" i="20"/>
  <c r="AJ303" i="13"/>
  <c r="AJ471" i="13"/>
  <c r="AI381" i="22"/>
  <c r="AJ381" i="22" s="1"/>
  <c r="AG199" i="20"/>
  <c r="AI199" i="20" s="1"/>
  <c r="AJ195" i="20"/>
  <c r="AL195" i="20" s="1"/>
  <c r="AJ407" i="22"/>
  <c r="AJ316" i="22"/>
  <c r="AJ366" i="18"/>
  <c r="AJ371" i="22"/>
  <c r="AJ315" i="18"/>
  <c r="AJ454" i="22"/>
  <c r="AF385" i="22"/>
  <c r="AG385" i="22" s="1"/>
  <c r="AJ470" i="22"/>
  <c r="AJ297" i="22"/>
  <c r="AJ275" i="22"/>
  <c r="AJ302" i="18"/>
  <c r="AJ332" i="13"/>
  <c r="AJ318" i="13"/>
  <c r="AJ223" i="13"/>
  <c r="AJ286" i="13"/>
  <c r="AJ510" i="22"/>
  <c r="AJ434" i="22"/>
  <c r="AJ299" i="22"/>
  <c r="AJ397" i="18"/>
  <c r="AJ344" i="18"/>
  <c r="AJ505" i="13"/>
  <c r="AJ40" i="13"/>
  <c r="AJ4" i="13"/>
  <c r="AJ255" i="13"/>
  <c r="AJ137" i="13"/>
  <c r="AJ15" i="13"/>
  <c r="AJ10" i="13"/>
  <c r="AJ383" i="22"/>
  <c r="AJ256" i="22"/>
  <c r="AL372" i="20"/>
  <c r="AJ326" i="18"/>
  <c r="AJ357" i="22"/>
  <c r="AJ309" i="22"/>
  <c r="AJ335" i="22"/>
  <c r="AJ285" i="22"/>
  <c r="AJ340" i="22"/>
  <c r="AJ328" i="18"/>
  <c r="AJ321" i="18"/>
  <c r="AJ326" i="13"/>
  <c r="AJ310" i="13"/>
  <c r="AJ163" i="13"/>
  <c r="AJ399" i="22"/>
  <c r="AJ191" i="13"/>
  <c r="AJ119" i="13"/>
  <c r="AJ34" i="13"/>
  <c r="AJ22" i="13"/>
  <c r="AM143" i="13"/>
  <c r="AL136" i="20"/>
  <c r="AL144" i="20"/>
  <c r="AL137" i="20"/>
  <c r="AM391" i="22"/>
  <c r="AM437" i="18"/>
  <c r="AO349" i="20"/>
  <c r="AO396" i="20"/>
  <c r="AG469" i="13"/>
  <c r="AO364" i="20"/>
  <c r="AG368" i="13"/>
  <c r="AG344" i="13"/>
  <c r="AG336" i="13"/>
  <c r="AG320" i="13"/>
  <c r="AG312" i="13"/>
  <c r="AG304" i="13"/>
  <c r="AG292" i="13"/>
  <c r="AG232" i="13"/>
  <c r="AO334" i="20"/>
  <c r="AO318" i="20"/>
  <c r="AM397" i="13"/>
  <c r="AM364" i="13"/>
  <c r="AM320" i="13"/>
  <c r="AM312" i="13"/>
  <c r="AM304" i="13"/>
  <c r="AM148" i="13"/>
  <c r="AM132" i="13"/>
  <c r="AM253" i="13"/>
  <c r="AM101" i="13"/>
  <c r="AM89" i="13"/>
  <c r="AF291" i="18"/>
  <c r="AG291" i="18" s="1"/>
  <c r="AM44" i="13"/>
  <c r="AM36" i="13"/>
  <c r="AM28" i="13"/>
  <c r="AM20" i="13"/>
  <c r="AM12" i="13"/>
  <c r="AF300" i="22"/>
  <c r="AG300" i="22" s="1"/>
  <c r="AF296" i="22"/>
  <c r="AG296" i="22" s="1"/>
  <c r="AL292" i="22"/>
  <c r="AM292" i="22" s="1"/>
  <c r="V228" i="31"/>
  <c r="AM322" i="22"/>
  <c r="AF295" i="22"/>
  <c r="AG295" i="22" s="1"/>
  <c r="AG45" i="13"/>
  <c r="AG330" i="22"/>
  <c r="AO343" i="20"/>
  <c r="AG491" i="22"/>
  <c r="AL291" i="22"/>
  <c r="AM291" i="22" s="1"/>
  <c r="AM335" i="18"/>
  <c r="AG64" i="13"/>
  <c r="AM435" i="22"/>
  <c r="AM413" i="22"/>
  <c r="AG380" i="22"/>
  <c r="AM340" i="22"/>
  <c r="AM324" i="22"/>
  <c r="AG350" i="22"/>
  <c r="AG478" i="22"/>
  <c r="AM336" i="22"/>
  <c r="AL296" i="22"/>
  <c r="AM296" i="22" s="1"/>
  <c r="AL300" i="22"/>
  <c r="AM300" i="22" s="1"/>
  <c r="AM271" i="22"/>
  <c r="AM351" i="18"/>
  <c r="AM272" i="18"/>
  <c r="AM263" i="18"/>
  <c r="AM459" i="13"/>
  <c r="AM411" i="13"/>
  <c r="AM374" i="13"/>
  <c r="AM346" i="13"/>
  <c r="AM174" i="13"/>
  <c r="AM469" i="13"/>
  <c r="AM425" i="13"/>
  <c r="AM336" i="13"/>
  <c r="AM292" i="13"/>
  <c r="AO169" i="20"/>
  <c r="AM152" i="13"/>
  <c r="AO405" i="20"/>
  <c r="AG301" i="13"/>
  <c r="AG161" i="13"/>
  <c r="AO94" i="20"/>
  <c r="AO72" i="20"/>
  <c r="AO49" i="20"/>
  <c r="AO27" i="20"/>
  <c r="AO23" i="20"/>
  <c r="AL301" i="22"/>
  <c r="AM301" i="22" s="1"/>
  <c r="AF297" i="22"/>
  <c r="AG297" i="22" s="1"/>
  <c r="AF293" i="22"/>
  <c r="AG293" i="22" s="1"/>
  <c r="AM265" i="13"/>
  <c r="AM95" i="13"/>
  <c r="AM51" i="13"/>
  <c r="V387" i="30"/>
  <c r="AM426" i="22"/>
  <c r="AM408" i="22"/>
  <c r="AM353" i="22"/>
  <c r="AO224" i="20"/>
  <c r="AO371" i="20"/>
  <c r="AO230" i="20"/>
  <c r="AO121" i="20"/>
  <c r="AO107" i="20"/>
  <c r="V452" i="31"/>
  <c r="AM471" i="22"/>
  <c r="AM329" i="22"/>
  <c r="AM345" i="22"/>
  <c r="AM273" i="22"/>
  <c r="AM326" i="18"/>
  <c r="AO20" i="20"/>
  <c r="AM261" i="22"/>
  <c r="AM351" i="22"/>
  <c r="AM318" i="22"/>
  <c r="AM448" i="18"/>
  <c r="AM432" i="18"/>
  <c r="AG324" i="18"/>
  <c r="AM270" i="22"/>
  <c r="AM327" i="22"/>
  <c r="AM310" i="22"/>
  <c r="AM265" i="22"/>
  <c r="AM337" i="18"/>
  <c r="AM478" i="22"/>
  <c r="AM439" i="22"/>
  <c r="AM442" i="22"/>
  <c r="AM346" i="22"/>
  <c r="AF292" i="22"/>
  <c r="AG292" i="22" s="1"/>
  <c r="AO400" i="20"/>
  <c r="AO348" i="20"/>
  <c r="AO262" i="20"/>
  <c r="AM270" i="13"/>
  <c r="AM158" i="13"/>
  <c r="AO118" i="20"/>
  <c r="AO102" i="20"/>
  <c r="AO346" i="20"/>
  <c r="AM356" i="13"/>
  <c r="AM228" i="13"/>
  <c r="AM136" i="13"/>
  <c r="AM124" i="13"/>
  <c r="AM73" i="13"/>
  <c r="AF299" i="18"/>
  <c r="AG299" i="18" s="1"/>
  <c r="AF295" i="18"/>
  <c r="AG295" i="18" s="1"/>
  <c r="AL291" i="18"/>
  <c r="AM291" i="18" s="1"/>
  <c r="AM56" i="13"/>
  <c r="AM496" i="18"/>
  <c r="AM383" i="18"/>
  <c r="AM483" i="18"/>
  <c r="AM475" i="18"/>
  <c r="AM494" i="22"/>
  <c r="AM425" i="22"/>
  <c r="AM348" i="22"/>
  <c r="AM316" i="22"/>
  <c r="AG375" i="22"/>
  <c r="AG407" i="22"/>
  <c r="AM515" i="13"/>
  <c r="AM447" i="13"/>
  <c r="AM439" i="13"/>
  <c r="AM423" i="13"/>
  <c r="AI298" i="20"/>
  <c r="AM386" i="13"/>
  <c r="AM274" i="13"/>
  <c r="AM505" i="13"/>
  <c r="AM489" i="13"/>
  <c r="AM481" i="13"/>
  <c r="AM240" i="13"/>
  <c r="AM204" i="13"/>
  <c r="AM84" i="13"/>
  <c r="AM68" i="13"/>
  <c r="AG32" i="13"/>
  <c r="AM254" i="22"/>
  <c r="AO194" i="20"/>
  <c r="AM515" i="22"/>
  <c r="AM461" i="22"/>
  <c r="AM375" i="22"/>
  <c r="AM374" i="22"/>
  <c r="AM313" i="22"/>
  <c r="AM305" i="22"/>
  <c r="AG258" i="22"/>
  <c r="AM278" i="18"/>
  <c r="AM330" i="18"/>
  <c r="AM258" i="18"/>
  <c r="AO50" i="20"/>
  <c r="AM456" i="18"/>
  <c r="AM337" i="22"/>
  <c r="AM359" i="22"/>
  <c r="AM464" i="18"/>
  <c r="AM440" i="18"/>
  <c r="AM326" i="22"/>
  <c r="AM502" i="22"/>
  <c r="AG474" i="22"/>
  <c r="AG361" i="18"/>
  <c r="AO154" i="20"/>
  <c r="AO116" i="20"/>
  <c r="AI34" i="20"/>
  <c r="AO182" i="20"/>
  <c r="AO163" i="20"/>
  <c r="AO99" i="20"/>
  <c r="AO91" i="20"/>
  <c r="AO304" i="20"/>
  <c r="AO276" i="20"/>
  <c r="AO265" i="20"/>
  <c r="AO235" i="20"/>
  <c r="AO183" i="20"/>
  <c r="AO173" i="20"/>
  <c r="AI78" i="20"/>
  <c r="AO58" i="20"/>
  <c r="AO25" i="20"/>
  <c r="AO10" i="20"/>
  <c r="AO303" i="20"/>
  <c r="AM181" i="13"/>
  <c r="AO5" i="20"/>
  <c r="AM507" i="22"/>
  <c r="AM392" i="22"/>
  <c r="AM384" i="22"/>
  <c r="AM429" i="22"/>
  <c r="AM263" i="22"/>
  <c r="AM505" i="18"/>
  <c r="AM397" i="18"/>
  <c r="AM268" i="18"/>
  <c r="AM341" i="22"/>
  <c r="AM284" i="18"/>
  <c r="AO125" i="20"/>
  <c r="AO39" i="20"/>
  <c r="AM441" i="18"/>
  <c r="AG320" i="22"/>
  <c r="AG452" i="18"/>
  <c r="AG400" i="18"/>
  <c r="AM494" i="13"/>
  <c r="AM478" i="13"/>
  <c r="AM422" i="13"/>
  <c r="AM406" i="13"/>
  <c r="AO260" i="20"/>
  <c r="AO197" i="20"/>
  <c r="AO124" i="20"/>
  <c r="AO255" i="20"/>
  <c r="AO240" i="20"/>
  <c r="AO158" i="20"/>
  <c r="AO87" i="20"/>
  <c r="AO33" i="20"/>
  <c r="AO17" i="20"/>
  <c r="AO251" i="20"/>
  <c r="AM514" i="18"/>
  <c r="AM455" i="22"/>
  <c r="AM443" i="22"/>
  <c r="AM427" i="22"/>
  <c r="AG363" i="22"/>
  <c r="AG331" i="22"/>
  <c r="AM312" i="22"/>
  <c r="AO344" i="20"/>
  <c r="AM461" i="13"/>
  <c r="AM429" i="13"/>
  <c r="AM413" i="13"/>
  <c r="AO128" i="20"/>
  <c r="AM251" i="13"/>
  <c r="AM18" i="13"/>
  <c r="V467" i="31"/>
  <c r="V496" i="31"/>
  <c r="V499" i="31"/>
  <c r="W507" i="31"/>
  <c r="V381" i="30"/>
  <c r="V474" i="30"/>
  <c r="AM321" i="22"/>
  <c r="AM394" i="22"/>
  <c r="AM485" i="18"/>
  <c r="AM408" i="18"/>
  <c r="AM362" i="18"/>
  <c r="AO196" i="20"/>
  <c r="AO57" i="20"/>
  <c r="AO391" i="20"/>
  <c r="AO335" i="20"/>
  <c r="AO271" i="20"/>
  <c r="AO170" i="20"/>
  <c r="AO282" i="20"/>
  <c r="AM342" i="22"/>
  <c r="AO381" i="20"/>
  <c r="AO137" i="20"/>
  <c r="AO54" i="20"/>
  <c r="AM476" i="22"/>
  <c r="AM378" i="22"/>
  <c r="AO111" i="20"/>
  <c r="AO32" i="20"/>
  <c r="AM420" i="22"/>
  <c r="AM328" i="22"/>
  <c r="AO387" i="20"/>
  <c r="AM437" i="22"/>
  <c r="AM357" i="22"/>
  <c r="AM344" i="18"/>
  <c r="AM253" i="22"/>
  <c r="AO80" i="20"/>
  <c r="AO13" i="20"/>
  <c r="AO339" i="20"/>
  <c r="AO119" i="20"/>
  <c r="AM428" i="18"/>
  <c r="AM412" i="18"/>
  <c r="AM321" i="18"/>
  <c r="AO166" i="20"/>
  <c r="AM177" i="13"/>
  <c r="AO141" i="20"/>
  <c r="AM466" i="22"/>
  <c r="AM434" i="22"/>
  <c r="AM472" i="22"/>
  <c r="AM486" i="22"/>
  <c r="AG482" i="22"/>
  <c r="AM304" i="22"/>
  <c r="AG278" i="22"/>
  <c r="AM275" i="22"/>
  <c r="AG279" i="22"/>
  <c r="AI346" i="20"/>
  <c r="AO370" i="20"/>
  <c r="AO350" i="20"/>
  <c r="AO310" i="20"/>
  <c r="AM296" i="13"/>
  <c r="AM220" i="13"/>
  <c r="AM208" i="13"/>
  <c r="AM180" i="13"/>
  <c r="AM160" i="13"/>
  <c r="AO266" i="20"/>
  <c r="AO212" i="20"/>
  <c r="AO164" i="20"/>
  <c r="AG227" i="13"/>
  <c r="AM69" i="13"/>
  <c r="AM45" i="13"/>
  <c r="AM37" i="13"/>
  <c r="AM29" i="13"/>
  <c r="AM153" i="13"/>
  <c r="AM91" i="13"/>
  <c r="AO82" i="20"/>
  <c r="AM35" i="13"/>
  <c r="AM23" i="13"/>
  <c r="AG501" i="18"/>
  <c r="V491" i="31"/>
  <c r="V504" i="31"/>
  <c r="AM498" i="22"/>
  <c r="AM487" i="22"/>
  <c r="AO77" i="20"/>
  <c r="AM506" i="18"/>
  <c r="AM348" i="18"/>
  <c r="AO295" i="20"/>
  <c r="AM417" i="22"/>
  <c r="AM474" i="22"/>
  <c r="AM315" i="18"/>
  <c r="AM266" i="18"/>
  <c r="AM507" i="13"/>
  <c r="AM483" i="13"/>
  <c r="AM475" i="13"/>
  <c r="AM403" i="13"/>
  <c r="AM390" i="13"/>
  <c r="AM378" i="13"/>
  <c r="AM298" i="13"/>
  <c r="AM178" i="13"/>
  <c r="AM134" i="13"/>
  <c r="AI381" i="20"/>
  <c r="AI309" i="20"/>
  <c r="AI360" i="20"/>
  <c r="AM46" i="13"/>
  <c r="V475" i="31"/>
  <c r="AM450" i="22"/>
  <c r="AM288" i="22"/>
  <c r="AO290" i="20"/>
  <c r="AO249" i="20"/>
  <c r="AM289" i="13"/>
  <c r="W198" i="30"/>
  <c r="V198" i="30"/>
  <c r="W186" i="30"/>
  <c r="V186" i="30"/>
  <c r="W170" i="30"/>
  <c r="V170" i="30"/>
  <c r="W114" i="31"/>
  <c r="V114" i="31"/>
  <c r="W42" i="30"/>
  <c r="V42" i="30"/>
  <c r="W10" i="31"/>
  <c r="V10" i="31"/>
  <c r="AO242" i="20"/>
  <c r="AO113" i="20"/>
  <c r="AG358" i="22"/>
  <c r="AG334" i="22"/>
  <c r="AG357" i="18"/>
  <c r="AG289" i="18"/>
  <c r="AG263" i="18"/>
  <c r="AG257" i="18"/>
  <c r="AO320" i="20"/>
  <c r="AM197" i="13"/>
  <c r="V463" i="31"/>
  <c r="V106" i="30"/>
  <c r="W428" i="30"/>
  <c r="V428" i="30"/>
  <c r="W206" i="30"/>
  <c r="V206" i="30"/>
  <c r="W194" i="30"/>
  <c r="V194" i="30"/>
  <c r="W178" i="30"/>
  <c r="V178" i="30"/>
  <c r="W118" i="30"/>
  <c r="V118" i="30"/>
  <c r="W74" i="30"/>
  <c r="V74" i="30"/>
  <c r="W38" i="30"/>
  <c r="V38" i="30"/>
  <c r="AO46" i="20"/>
  <c r="AM517" i="18"/>
  <c r="AM391" i="18"/>
  <c r="AM482" i="22"/>
  <c r="AG343" i="18"/>
  <c r="AM333" i="18"/>
  <c r="AI383" i="20"/>
  <c r="AG422" i="13"/>
  <c r="AG406" i="13"/>
  <c r="AM391" i="13"/>
  <c r="AM315" i="13"/>
  <c r="AG229" i="13"/>
  <c r="AM173" i="13"/>
  <c r="AM38" i="13"/>
  <c r="W85" i="30"/>
  <c r="V85" i="30"/>
  <c r="W81" i="30"/>
  <c r="V81" i="30"/>
  <c r="W202" i="30"/>
  <c r="V202" i="30"/>
  <c r="W190" i="30"/>
  <c r="V190" i="30"/>
  <c r="W182" i="30"/>
  <c r="V182" i="30"/>
  <c r="W174" i="30"/>
  <c r="V174" i="30"/>
  <c r="W166" i="30"/>
  <c r="V166" i="30"/>
  <c r="W122" i="31"/>
  <c r="V122" i="31"/>
  <c r="W419" i="30"/>
  <c r="V419" i="30"/>
  <c r="AM497" i="18"/>
  <c r="AM421" i="18"/>
  <c r="W480" i="30"/>
  <c r="V480" i="30"/>
  <c r="AO407" i="20"/>
  <c r="AM453" i="18"/>
  <c r="AM468" i="22"/>
  <c r="AM409" i="22"/>
  <c r="AG360" i="22"/>
  <c r="AG402" i="18"/>
  <c r="AG346" i="18"/>
  <c r="AG450" i="18"/>
  <c r="AG434" i="18"/>
  <c r="AG254" i="18"/>
  <c r="AG505" i="13"/>
  <c r="AG497" i="13"/>
  <c r="AG489" i="13"/>
  <c r="AG481" i="13"/>
  <c r="AG473" i="13"/>
  <c r="AG429" i="13"/>
  <c r="AG421" i="13"/>
  <c r="AG413" i="13"/>
  <c r="AO308" i="20"/>
  <c r="AG405" i="13"/>
  <c r="AM398" i="13"/>
  <c r="AM377" i="13"/>
  <c r="AG299" i="13"/>
  <c r="AG354" i="13"/>
  <c r="AG322" i="13"/>
  <c r="AG314" i="13"/>
  <c r="AG306" i="13"/>
  <c r="AG214" i="13"/>
  <c r="AG202" i="13"/>
  <c r="AM298" i="22"/>
  <c r="AG347" i="22"/>
  <c r="AM259" i="22"/>
  <c r="AM260" i="18"/>
  <c r="AM467" i="13"/>
  <c r="AM354" i="13"/>
  <c r="AG504" i="13"/>
  <c r="AG496" i="13"/>
  <c r="AG488" i="13"/>
  <c r="AG480" i="13"/>
  <c r="AG472" i="13"/>
  <c r="AM365" i="13"/>
  <c r="AM345" i="13"/>
  <c r="AM325" i="13"/>
  <c r="AM309" i="13"/>
  <c r="AM401" i="13"/>
  <c r="AG346" i="13"/>
  <c r="AG338" i="13"/>
  <c r="AM324" i="13"/>
  <c r="AG298" i="13"/>
  <c r="AG218" i="13"/>
  <c r="AG178" i="13"/>
  <c r="AG146" i="13"/>
  <c r="AO341" i="20"/>
  <c r="AO288" i="20"/>
  <c r="AG427" i="22"/>
  <c r="AM201" i="13"/>
  <c r="AG96" i="13"/>
  <c r="AM137" i="13"/>
  <c r="AM27" i="13"/>
  <c r="AM15" i="13"/>
  <c r="AG247" i="13"/>
  <c r="AM449" i="18"/>
  <c r="AO61" i="20"/>
  <c r="AM498" i="18"/>
  <c r="AM286" i="18"/>
  <c r="AG264" i="18"/>
  <c r="AG248" i="13"/>
  <c r="AM114" i="13"/>
  <c r="AM284" i="13"/>
  <c r="AG126" i="13"/>
  <c r="AM187" i="13"/>
  <c r="AG275" i="13"/>
  <c r="AG57" i="13"/>
  <c r="AG489" i="18"/>
  <c r="AM514" i="22"/>
  <c r="AO351" i="20"/>
  <c r="AO256" i="20"/>
  <c r="AO236" i="20"/>
  <c r="AO184" i="20"/>
  <c r="AO81" i="20"/>
  <c r="AO75" i="20"/>
  <c r="AO26" i="20"/>
  <c r="AM445" i="22"/>
  <c r="AM480" i="18"/>
  <c r="AM355" i="18"/>
  <c r="AM372" i="22"/>
  <c r="AM356" i="22"/>
  <c r="AM280" i="22"/>
  <c r="AM266" i="22"/>
  <c r="AG358" i="18"/>
  <c r="AG516" i="18"/>
  <c r="AG307" i="18"/>
  <c r="AM495" i="13"/>
  <c r="AG383" i="13"/>
  <c r="AG515" i="13"/>
  <c r="AG463" i="13"/>
  <c r="AG455" i="13"/>
  <c r="AG447" i="13"/>
  <c r="AG439" i="13"/>
  <c r="AG330" i="13"/>
  <c r="AG266" i="13"/>
  <c r="AG186" i="13"/>
  <c r="AM504" i="13"/>
  <c r="AM488" i="13"/>
  <c r="AM472" i="13"/>
  <c r="AG454" i="13"/>
  <c r="AG438" i="13"/>
  <c r="AO297" i="20"/>
  <c r="AG365" i="13"/>
  <c r="AG337" i="13"/>
  <c r="AG325" i="13"/>
  <c r="AG309" i="13"/>
  <c r="AM235" i="13"/>
  <c r="AG147" i="13"/>
  <c r="AG99" i="13"/>
  <c r="AG51" i="13"/>
  <c r="AG43" i="13"/>
  <c r="AG35" i="13"/>
  <c r="AG27" i="13"/>
  <c r="AG74" i="13"/>
  <c r="AG68" i="13"/>
  <c r="AM43" i="13"/>
  <c r="AM10" i="13"/>
  <c r="AM396" i="22"/>
  <c r="AM503" i="18"/>
  <c r="AO69" i="20"/>
  <c r="AM510" i="18"/>
  <c r="AM486" i="18"/>
  <c r="AM478" i="18"/>
  <c r="AM373" i="22"/>
  <c r="AM257" i="22"/>
  <c r="AO284" i="20"/>
  <c r="AM343" i="22"/>
  <c r="AM342" i="18"/>
  <c r="AM277" i="18"/>
  <c r="AO144" i="20"/>
  <c r="AM257" i="18"/>
  <c r="AM262" i="22"/>
  <c r="AM285" i="18"/>
  <c r="AM469" i="18"/>
  <c r="AM314" i="22"/>
  <c r="AG310" i="22"/>
  <c r="W472" i="30"/>
  <c r="V472" i="30"/>
  <c r="W488" i="30"/>
  <c r="V488" i="30"/>
  <c r="W481" i="31"/>
  <c r="V481" i="31"/>
  <c r="W470" i="30"/>
  <c r="V470" i="30"/>
  <c r="W512" i="31"/>
  <c r="V512" i="31"/>
  <c r="W467" i="30"/>
  <c r="V467" i="30"/>
  <c r="W499" i="30"/>
  <c r="V499" i="30"/>
  <c r="W507" i="30"/>
  <c r="V507" i="30"/>
  <c r="W508" i="30"/>
  <c r="V508" i="30"/>
  <c r="V484" i="31"/>
  <c r="W484" i="31"/>
  <c r="W511" i="31"/>
  <c r="V511" i="31"/>
  <c r="W495" i="31"/>
  <c r="V495" i="31"/>
  <c r="W479" i="31"/>
  <c r="V479" i="31"/>
  <c r="W471" i="31"/>
  <c r="V471" i="31"/>
  <c r="W420" i="31"/>
  <c r="V420" i="31"/>
  <c r="AM423" i="22"/>
  <c r="V465" i="31"/>
  <c r="V491" i="30"/>
  <c r="V468" i="31"/>
  <c r="AM334" i="22"/>
  <c r="W464" i="30"/>
  <c r="V464" i="30"/>
  <c r="W496" i="30"/>
  <c r="V496" i="30"/>
  <c r="W497" i="30"/>
  <c r="V497" i="30"/>
  <c r="W478" i="30"/>
  <c r="V478" i="30"/>
  <c r="W475" i="30"/>
  <c r="V475" i="30"/>
  <c r="W515" i="30"/>
  <c r="V515" i="30"/>
  <c r="W476" i="31"/>
  <c r="V476" i="31"/>
  <c r="W487" i="31"/>
  <c r="V487" i="31"/>
  <c r="AM459" i="22"/>
  <c r="AO86" i="20"/>
  <c r="AM67" i="13"/>
  <c r="AG464" i="22"/>
  <c r="V503" i="31"/>
  <c r="V483" i="30"/>
  <c r="AM447" i="22"/>
  <c r="AM431" i="22"/>
  <c r="AG392" i="22"/>
  <c r="AM362" i="22"/>
  <c r="AO392" i="20"/>
  <c r="AO161" i="20"/>
  <c r="AM465" i="13"/>
  <c r="AM457" i="13"/>
  <c r="AM409" i="13"/>
  <c r="AM384" i="13"/>
  <c r="AM140" i="13"/>
  <c r="AM93" i="13"/>
  <c r="AM77" i="13"/>
  <c r="AM61" i="13"/>
  <c r="AM25" i="13"/>
  <c r="AM17" i="13"/>
  <c r="AM9" i="13"/>
  <c r="AO105" i="20"/>
  <c r="AO246" i="20"/>
  <c r="AO138" i="20"/>
  <c r="AO202" i="20"/>
  <c r="AM316" i="18"/>
  <c r="AG287" i="22"/>
  <c r="AG285" i="22"/>
  <c r="AG499" i="22"/>
  <c r="AM276" i="22"/>
  <c r="AM304" i="18"/>
  <c r="AM366" i="13"/>
  <c r="AM342" i="13"/>
  <c r="AM334" i="13"/>
  <c r="AM318" i="13"/>
  <c r="AM310" i="13"/>
  <c r="AM254" i="13"/>
  <c r="AM238" i="13"/>
  <c r="AI380" i="20"/>
  <c r="AI344" i="20"/>
  <c r="AO330" i="20"/>
  <c r="AO162" i="20"/>
  <c r="AO277" i="20"/>
  <c r="AM4" i="13"/>
  <c r="AM83" i="13"/>
  <c r="AO70" i="20"/>
  <c r="AG151" i="13"/>
  <c r="AM409" i="18"/>
  <c r="AG336" i="18"/>
  <c r="AG308" i="18"/>
  <c r="AM420" i="18"/>
  <c r="AG303" i="22"/>
  <c r="AM269" i="22"/>
  <c r="AG333" i="18"/>
  <c r="AG350" i="18"/>
  <c r="AG330" i="18"/>
  <c r="AG326" i="18"/>
  <c r="AM312" i="18"/>
  <c r="AO388" i="20"/>
  <c r="AO372" i="20"/>
  <c r="AO231" i="20"/>
  <c r="AO199" i="20"/>
  <c r="AO175" i="20"/>
  <c r="AM206" i="13"/>
  <c r="AO126" i="20"/>
  <c r="AM130" i="13"/>
  <c r="AM513" i="13"/>
  <c r="AM445" i="13"/>
  <c r="AM437" i="13"/>
  <c r="AO298" i="20"/>
  <c r="AM372" i="13"/>
  <c r="AO225" i="20"/>
  <c r="AM216" i="13"/>
  <c r="AM192" i="13"/>
  <c r="AG150" i="13"/>
  <c r="AM120" i="13"/>
  <c r="AM205" i="13"/>
  <c r="AM135" i="13"/>
  <c r="AM105" i="13"/>
  <c r="AM49" i="13"/>
  <c r="AM41" i="13"/>
  <c r="AM33" i="13"/>
  <c r="AM100" i="13"/>
  <c r="AM88" i="13"/>
  <c r="AM72" i="13"/>
  <c r="AO48" i="20"/>
  <c r="AO34" i="20"/>
  <c r="AO11" i="20"/>
  <c r="AM273" i="13"/>
  <c r="AM55" i="13"/>
  <c r="AG270" i="22"/>
  <c r="AM119" i="13"/>
  <c r="AM488" i="18"/>
  <c r="AM472" i="18"/>
  <c r="AM417" i="18"/>
  <c r="AM484" i="18"/>
  <c r="AM476" i="18"/>
  <c r="AM416" i="18"/>
  <c r="AM332" i="18"/>
  <c r="AM264" i="18"/>
  <c r="AM438" i="22"/>
  <c r="AG315" i="18"/>
  <c r="AM503" i="13"/>
  <c r="AM487" i="13"/>
  <c r="AM479" i="13"/>
  <c r="AM419" i="13"/>
  <c r="AM394" i="13"/>
  <c r="AM362" i="13"/>
  <c r="AM302" i="13"/>
  <c r="AM258" i="13"/>
  <c r="AI361" i="20"/>
  <c r="AO394" i="20"/>
  <c r="AO358" i="20"/>
  <c r="AO278" i="20"/>
  <c r="AO270" i="20"/>
  <c r="AM352" i="13"/>
  <c r="AO241" i="20"/>
  <c r="AM276" i="13"/>
  <c r="AM236" i="13"/>
  <c r="AM172" i="13"/>
  <c r="AM168" i="13"/>
  <c r="AO397" i="20"/>
  <c r="AO208" i="20"/>
  <c r="AO101" i="20"/>
  <c r="AO68" i="20"/>
  <c r="AO45" i="20"/>
  <c r="AO31" i="20"/>
  <c r="AG493" i="22"/>
  <c r="AO59" i="20"/>
  <c r="AM366" i="22"/>
  <c r="AM433" i="18"/>
  <c r="AM422" i="18"/>
  <c r="AM341" i="18"/>
  <c r="AO307" i="20"/>
  <c r="AO245" i="20"/>
  <c r="AM345" i="18"/>
  <c r="AM305" i="18"/>
  <c r="AM261" i="18"/>
  <c r="AG415" i="22"/>
  <c r="V514" i="31"/>
  <c r="AG368" i="22"/>
  <c r="AI332" i="20"/>
  <c r="AJ486" i="18"/>
  <c r="AG159" i="13"/>
  <c r="AL48" i="20"/>
  <c r="AL11" i="20"/>
  <c r="AL34" i="20"/>
  <c r="V502" i="30"/>
  <c r="W121" i="30"/>
  <c r="V121" i="30"/>
  <c r="W93" i="30"/>
  <c r="V93" i="30"/>
  <c r="W210" i="31"/>
  <c r="V210" i="31"/>
  <c r="W162" i="30"/>
  <c r="V162" i="30"/>
  <c r="W158" i="30"/>
  <c r="V158" i="30"/>
  <c r="W154" i="30"/>
  <c r="V154" i="30"/>
  <c r="W150" i="30"/>
  <c r="V150" i="30"/>
  <c r="W146" i="31"/>
  <c r="V146" i="31"/>
  <c r="W142" i="30"/>
  <c r="V142" i="30"/>
  <c r="W138" i="30"/>
  <c r="V138" i="30"/>
  <c r="W134" i="30"/>
  <c r="V134" i="30"/>
  <c r="W110" i="30"/>
  <c r="V110" i="30"/>
  <c r="W94" i="30"/>
  <c r="V94" i="30"/>
  <c r="W90" i="30"/>
  <c r="V90" i="30"/>
  <c r="W78" i="30"/>
  <c r="V78" i="30"/>
  <c r="W62" i="30"/>
  <c r="V62" i="30"/>
  <c r="W58" i="30"/>
  <c r="V58" i="30"/>
  <c r="W18" i="30"/>
  <c r="V18" i="30"/>
  <c r="W443" i="30"/>
  <c r="V443" i="30"/>
  <c r="AJ280" i="18"/>
  <c r="AG164" i="13"/>
  <c r="AL266" i="20"/>
  <c r="AL220" i="20"/>
  <c r="AI501" i="22"/>
  <c r="AJ501" i="22" s="1"/>
  <c r="AJ424" i="22"/>
  <c r="AI397" i="22"/>
  <c r="AJ397" i="22" s="1"/>
  <c r="AJ296" i="22"/>
  <c r="AL50" i="20"/>
  <c r="AL35" i="20"/>
  <c r="AL20" i="20"/>
  <c r="AL5" i="20"/>
  <c r="AI501" i="18"/>
  <c r="AJ501" i="18" s="1"/>
  <c r="AI425" i="18"/>
  <c r="AJ425" i="18" s="1"/>
  <c r="AI413" i="18"/>
  <c r="AJ413" i="18" s="1"/>
  <c r="AG335" i="18"/>
  <c r="AJ309" i="18"/>
  <c r="AG253" i="18"/>
  <c r="AG244" i="13"/>
  <c r="AG112" i="13"/>
  <c r="AL345" i="20"/>
  <c r="AL309" i="20"/>
  <c r="AL412" i="20"/>
  <c r="AL336" i="20"/>
  <c r="AL379" i="20"/>
  <c r="AL100" i="20"/>
  <c r="AL92" i="20"/>
  <c r="AL86" i="20"/>
  <c r="AL62" i="20"/>
  <c r="AJ238" i="13"/>
  <c r="V490" i="31"/>
  <c r="W509" i="30"/>
  <c r="V509" i="30"/>
  <c r="W477" i="31"/>
  <c r="V477" i="31"/>
  <c r="W486" i="30"/>
  <c r="V486" i="30"/>
  <c r="W506" i="31"/>
  <c r="V506" i="31"/>
  <c r="W498" i="31"/>
  <c r="V498" i="31"/>
  <c r="W482" i="31"/>
  <c r="V482" i="31"/>
  <c r="W474" i="31"/>
  <c r="V474" i="31"/>
  <c r="W466" i="31"/>
  <c r="V466" i="31"/>
  <c r="AJ456" i="22"/>
  <c r="AG462" i="13"/>
  <c r="AG446" i="13"/>
  <c r="AG393" i="13"/>
  <c r="AJ354" i="13"/>
  <c r="AG345" i="13"/>
  <c r="AG317" i="13"/>
  <c r="AL153" i="20"/>
  <c r="AJ227" i="13"/>
  <c r="AG507" i="22"/>
  <c r="AJ388" i="22"/>
  <c r="AJ121" i="13"/>
  <c r="AL107" i="20"/>
  <c r="AL26" i="20"/>
  <c r="AJ65" i="13"/>
  <c r="AL41" i="20"/>
  <c r="AL3" i="20"/>
  <c r="AG286" i="22"/>
  <c r="AG264" i="22"/>
  <c r="AJ260" i="13"/>
  <c r="AJ344" i="22"/>
  <c r="AJ355" i="22"/>
  <c r="AJ289" i="22"/>
  <c r="AJ374" i="18"/>
  <c r="AJ358" i="18"/>
  <c r="AJ328" i="22"/>
  <c r="AJ264" i="22"/>
  <c r="AJ301" i="18"/>
  <c r="AJ281" i="18"/>
  <c r="AG322" i="18"/>
  <c r="AL394" i="20"/>
  <c r="AL386" i="20"/>
  <c r="AL318" i="20"/>
  <c r="AG397" i="13"/>
  <c r="AG388" i="13"/>
  <c r="AG380" i="13"/>
  <c r="AG276" i="13"/>
  <c r="AI162" i="20"/>
  <c r="AG120" i="13"/>
  <c r="AG512" i="13"/>
  <c r="AL357" i="20"/>
  <c r="AJ428" i="13"/>
  <c r="AJ420" i="13"/>
  <c r="AJ412" i="13"/>
  <c r="AL277" i="20"/>
  <c r="AG375" i="13"/>
  <c r="AI263" i="20"/>
  <c r="AG355" i="13"/>
  <c r="AI232" i="20"/>
  <c r="AG370" i="13"/>
  <c r="AG362" i="13"/>
  <c r="AG258" i="13"/>
  <c r="AJ491" i="13"/>
  <c r="AJ475" i="13"/>
  <c r="AL367" i="20"/>
  <c r="AG430" i="13"/>
  <c r="AJ423" i="13"/>
  <c r="AG414" i="13"/>
  <c r="AJ407" i="13"/>
  <c r="AJ378" i="13"/>
  <c r="AI275" i="20"/>
  <c r="AJ370" i="13"/>
  <c r="AG117" i="13"/>
  <c r="AL78" i="20"/>
  <c r="AL18" i="20"/>
  <c r="AJ158" i="13"/>
  <c r="AG105" i="13"/>
  <c r="AG265" i="22"/>
  <c r="AJ352" i="22"/>
  <c r="AJ362" i="22"/>
  <c r="AJ346" i="22"/>
  <c r="AG312" i="22"/>
  <c r="AG332" i="22"/>
  <c r="AJ288" i="22"/>
  <c r="AF220" i="22"/>
  <c r="AG220" i="22" s="1"/>
  <c r="AI216" i="22"/>
  <c r="AJ216" i="22" s="1"/>
  <c r="AJ368" i="18"/>
  <c r="AJ517" i="13"/>
  <c r="AJ112" i="13"/>
  <c r="AJ363" i="13"/>
  <c r="AJ359" i="13"/>
  <c r="AJ351" i="13"/>
  <c r="AJ187" i="13"/>
  <c r="AG263" i="22"/>
  <c r="AJ261" i="22"/>
  <c r="AJ276" i="22"/>
  <c r="AL265" i="20"/>
  <c r="AG258" i="18"/>
  <c r="AJ287" i="13"/>
  <c r="AL388" i="20"/>
  <c r="AL338" i="20"/>
  <c r="AL15" i="20"/>
  <c r="AJ265" i="22"/>
  <c r="AL245" i="20"/>
  <c r="AL182" i="20"/>
  <c r="AL307" i="20"/>
  <c r="AL290" i="20"/>
  <c r="AG191" i="13"/>
  <c r="AG125" i="13"/>
  <c r="AG424" i="22"/>
  <c r="AI215" i="22"/>
  <c r="AJ215" i="22" s="1"/>
  <c r="V383" i="31"/>
  <c r="AL222" i="20"/>
  <c r="AL206" i="20"/>
  <c r="AL116" i="20"/>
  <c r="AL71" i="20"/>
  <c r="AL55" i="20"/>
  <c r="AJ216" i="13"/>
  <c r="AG457" i="22"/>
  <c r="AG456" i="22"/>
  <c r="AJ313" i="22"/>
  <c r="AJ305" i="22"/>
  <c r="AG326" i="22"/>
  <c r="AF383" i="22"/>
  <c r="AG383" i="22" s="1"/>
  <c r="AL60" i="20"/>
  <c r="AL31" i="20"/>
  <c r="AL16" i="20"/>
  <c r="AG345" i="18"/>
  <c r="AJ411" i="18"/>
  <c r="AJ351" i="18"/>
  <c r="AG454" i="18"/>
  <c r="AG422" i="18"/>
  <c r="AG309" i="18"/>
  <c r="AG216" i="13"/>
  <c r="AI316" i="20"/>
  <c r="AG262" i="13"/>
  <c r="AG190" i="13"/>
  <c r="AG142" i="13"/>
  <c r="AJ507" i="13"/>
  <c r="AL323" i="20"/>
  <c r="AG261" i="13"/>
  <c r="AG475" i="22"/>
  <c r="AG435" i="22"/>
  <c r="AG411" i="22"/>
  <c r="AJ23" i="13"/>
  <c r="AG72" i="13"/>
  <c r="AJ270" i="13"/>
  <c r="AG219" i="13"/>
  <c r="AJ18" i="13"/>
  <c r="AJ298" i="13"/>
  <c r="AG280" i="22"/>
  <c r="AJ304" i="22"/>
  <c r="AL284" i="20"/>
  <c r="AL333" i="20"/>
  <c r="AJ466" i="22"/>
  <c r="AJ450" i="22"/>
  <c r="AJ426" i="22"/>
  <c r="AG502" i="22"/>
  <c r="AJ318" i="22"/>
  <c r="AF379" i="22"/>
  <c r="AG379" i="22" s="1"/>
  <c r="AG335" i="22"/>
  <c r="AG275" i="22"/>
  <c r="AL349" i="20"/>
  <c r="AF376" i="18"/>
  <c r="AG376" i="18" s="1"/>
  <c r="AI384" i="18"/>
  <c r="AJ384" i="18" s="1"/>
  <c r="AG342" i="18"/>
  <c r="AJ258" i="18"/>
  <c r="AJ312" i="18"/>
  <c r="AJ292" i="18"/>
  <c r="AG319" i="18"/>
  <c r="AI169" i="20"/>
  <c r="AI255" i="20"/>
  <c r="AJ320" i="13"/>
  <c r="AJ312" i="13"/>
  <c r="AJ304" i="13"/>
  <c r="AJ259" i="13"/>
  <c r="AJ28" i="13"/>
  <c r="AG490" i="18"/>
  <c r="AG474" i="18"/>
  <c r="AG406" i="18"/>
  <c r="AJ235" i="13"/>
  <c r="AJ295" i="13"/>
  <c r="AJ251" i="13"/>
  <c r="J34" i="17"/>
  <c r="T34" i="17" s="1"/>
  <c r="AJ389" i="22"/>
  <c r="AJ341" i="22"/>
  <c r="AG388" i="22"/>
  <c r="AJ405" i="18"/>
  <c r="AJ369" i="18"/>
  <c r="AJ336" i="18"/>
  <c r="AG355" i="18"/>
  <c r="AG314" i="18"/>
  <c r="AI341" i="20"/>
  <c r="AJ327" i="13"/>
  <c r="AG294" i="13"/>
  <c r="AJ350" i="13"/>
  <c r="AJ334" i="13"/>
  <c r="AG213" i="13"/>
  <c r="AJ513" i="22"/>
  <c r="AG485" i="22"/>
  <c r="AJ441" i="22"/>
  <c r="AJ129" i="13"/>
  <c r="AJ90" i="13"/>
  <c r="AJ35" i="13"/>
  <c r="AJ11" i="13"/>
  <c r="AG100" i="13"/>
  <c r="AJ109" i="13"/>
  <c r="AJ102" i="13"/>
  <c r="AJ6" i="13"/>
  <c r="AJ73" i="13"/>
  <c r="V187" i="31"/>
  <c r="AG310" i="18"/>
  <c r="AG183" i="13"/>
  <c r="AJ280" i="13"/>
  <c r="W486" i="31"/>
  <c r="V486" i="31"/>
  <c r="AG479" i="22"/>
  <c r="AG343" i="22"/>
  <c r="AI256" i="20"/>
  <c r="AI193" i="20"/>
  <c r="AI177" i="20"/>
  <c r="AJ200" i="13"/>
  <c r="AI393" i="20"/>
  <c r="AI365" i="20"/>
  <c r="AL321" i="20"/>
  <c r="AL273" i="20"/>
  <c r="AL212" i="20"/>
  <c r="AI340" i="20"/>
  <c r="AJ431" i="13"/>
  <c r="AI126" i="20"/>
  <c r="W502" i="31"/>
  <c r="V502" i="31"/>
  <c r="W478" i="31"/>
  <c r="V478" i="31"/>
  <c r="AJ324" i="18"/>
  <c r="AJ300" i="18"/>
  <c r="AI385" i="20"/>
  <c r="W510" i="31"/>
  <c r="V510" i="31"/>
  <c r="W494" i="31"/>
  <c r="V494" i="31"/>
  <c r="W470" i="31"/>
  <c r="V470" i="31"/>
  <c r="AJ373" i="22"/>
  <c r="AG419" i="22"/>
  <c r="AG273" i="22"/>
  <c r="AJ372" i="22"/>
  <c r="AJ401" i="18"/>
  <c r="AJ329" i="18"/>
  <c r="AJ311" i="18"/>
  <c r="AL37" i="20"/>
  <c r="AJ127" i="13"/>
  <c r="AL30" i="20"/>
  <c r="AL22" i="20"/>
  <c r="AL141" i="20"/>
  <c r="AJ483" i="18"/>
  <c r="AJ447" i="18"/>
  <c r="AG488" i="18"/>
  <c r="AJ294" i="18"/>
  <c r="AJ278" i="18"/>
  <c r="AL398" i="20"/>
  <c r="AL382" i="20"/>
  <c r="AL354" i="20"/>
  <c r="AL346" i="20"/>
  <c r="AG148" i="13"/>
  <c r="AJ513" i="13"/>
  <c r="AJ469" i="13"/>
  <c r="AI219" i="20"/>
  <c r="AL130" i="20"/>
  <c r="AJ503" i="13"/>
  <c r="AJ487" i="13"/>
  <c r="AJ419" i="13"/>
  <c r="AL315" i="20"/>
  <c r="AJ366" i="13"/>
  <c r="AJ338" i="13"/>
  <c r="AI198" i="20"/>
  <c r="AI160" i="20"/>
  <c r="AJ211" i="13"/>
  <c r="AG163" i="13"/>
  <c r="AJ147" i="13"/>
  <c r="AL103" i="20"/>
  <c r="AL82" i="20"/>
  <c r="AL70" i="20"/>
  <c r="AJ20" i="13"/>
  <c r="AJ271" i="13"/>
  <c r="AJ107" i="13"/>
  <c r="AJ95" i="13"/>
  <c r="AJ26" i="13"/>
  <c r="AJ115" i="13"/>
  <c r="AJ57" i="13"/>
  <c r="AJ174" i="13"/>
  <c r="AJ62" i="13"/>
  <c r="AL44" i="20"/>
  <c r="AJ283" i="22"/>
  <c r="AJ324" i="22"/>
  <c r="AJ517" i="18"/>
  <c r="AJ497" i="18"/>
  <c r="AJ465" i="18"/>
  <c r="AG308" i="22"/>
  <c r="AG289" i="22"/>
  <c r="AG274" i="22"/>
  <c r="AJ281" i="22"/>
  <c r="AL393" i="20"/>
  <c r="AL344" i="20"/>
  <c r="AL118" i="20"/>
  <c r="AL42" i="20"/>
  <c r="AL28" i="20"/>
  <c r="AL13" i="20"/>
  <c r="AJ417" i="18"/>
  <c r="AJ364" i="18"/>
  <c r="AJ340" i="18"/>
  <c r="AG398" i="18"/>
  <c r="AG377" i="18"/>
  <c r="AJ499" i="18"/>
  <c r="AJ463" i="18"/>
  <c r="AG420" i="18"/>
  <c r="AJ316" i="18"/>
  <c r="AI386" i="20"/>
  <c r="AI370" i="20"/>
  <c r="AI350" i="20"/>
  <c r="AG124" i="13"/>
  <c r="AI405" i="20"/>
  <c r="AJ397" i="13"/>
  <c r="AJ367" i="13"/>
  <c r="AL259" i="20"/>
  <c r="AJ355" i="13"/>
  <c r="AL243" i="20"/>
  <c r="AI320" i="20"/>
  <c r="AJ390" i="13"/>
  <c r="AJ358" i="13"/>
  <c r="AJ330" i="13"/>
  <c r="AI214" i="20"/>
  <c r="AJ3" i="13"/>
  <c r="AG431" i="22"/>
  <c r="AJ380" i="22"/>
  <c r="AI95" i="20"/>
  <c r="AG98" i="13"/>
  <c r="AG62" i="13"/>
  <c r="AJ47" i="13"/>
  <c r="AJ39" i="13"/>
  <c r="AJ31" i="13"/>
  <c r="AJ85" i="13"/>
  <c r="AJ81" i="13"/>
  <c r="AL7" i="20"/>
  <c r="AJ77" i="13"/>
  <c r="AJ188" i="13"/>
  <c r="AG338" i="18"/>
  <c r="AJ515" i="18"/>
  <c r="AJ427" i="18"/>
  <c r="AJ256" i="18"/>
  <c r="AJ267" i="18"/>
  <c r="AL410" i="20"/>
  <c r="AL370" i="20"/>
  <c r="AL149" i="20"/>
  <c r="AL377" i="20"/>
  <c r="AJ461" i="13"/>
  <c r="AJ453" i="13"/>
  <c r="AJ445" i="13"/>
  <c r="AJ437" i="13"/>
  <c r="AJ404" i="13"/>
  <c r="AJ372" i="13"/>
  <c r="AJ344" i="13"/>
  <c r="AJ324" i="13"/>
  <c r="AJ316" i="13"/>
  <c r="AJ308" i="13"/>
  <c r="AJ495" i="13"/>
  <c r="AJ479" i="13"/>
  <c r="AJ427" i="13"/>
  <c r="AJ411" i="13"/>
  <c r="AJ382" i="13"/>
  <c r="AL96" i="20"/>
  <c r="AL88" i="20"/>
  <c r="AJ52" i="13"/>
  <c r="AJ498" i="18"/>
  <c r="AJ458" i="18"/>
  <c r="AJ394" i="18"/>
  <c r="AJ67" i="13"/>
  <c r="AJ222" i="13"/>
  <c r="AJ124" i="13"/>
  <c r="AJ365" i="18"/>
  <c r="AJ299" i="18"/>
  <c r="AG284" i="18"/>
  <c r="AG270" i="18"/>
  <c r="AL293" i="18"/>
  <c r="AM293" i="18" s="1"/>
  <c r="AF293" i="18"/>
  <c r="AG293" i="18" s="1"/>
  <c r="AL301" i="18"/>
  <c r="AM301" i="18" s="1"/>
  <c r="AF301" i="18"/>
  <c r="AG301" i="18" s="1"/>
  <c r="AG494" i="22"/>
  <c r="AM258" i="22"/>
  <c r="W379" i="30"/>
  <c r="V379" i="30"/>
  <c r="W384" i="30"/>
  <c r="V384" i="30"/>
  <c r="W468" i="30"/>
  <c r="V468" i="30"/>
  <c r="W476" i="30"/>
  <c r="V476" i="30"/>
  <c r="W484" i="30"/>
  <c r="V484" i="30"/>
  <c r="W492" i="30"/>
  <c r="V492" i="30"/>
  <c r="W500" i="30"/>
  <c r="V500" i="30"/>
  <c r="W508" i="31"/>
  <c r="V508" i="31"/>
  <c r="W489" i="31"/>
  <c r="V489" i="31"/>
  <c r="W473" i="31"/>
  <c r="V473" i="31"/>
  <c r="W466" i="30"/>
  <c r="V466" i="30"/>
  <c r="W482" i="30"/>
  <c r="V482" i="30"/>
  <c r="W463" i="30"/>
  <c r="V463" i="30"/>
  <c r="W471" i="30"/>
  <c r="V471" i="30"/>
  <c r="W479" i="30"/>
  <c r="V479" i="30"/>
  <c r="W487" i="30"/>
  <c r="V487" i="30"/>
  <c r="W495" i="30"/>
  <c r="V495" i="30"/>
  <c r="W511" i="30"/>
  <c r="V511" i="30"/>
  <c r="AL297" i="18"/>
  <c r="AM297" i="18" s="1"/>
  <c r="AF297" i="18"/>
  <c r="AG297" i="18" s="1"/>
  <c r="AF298" i="18"/>
  <c r="AG298" i="18" s="1"/>
  <c r="AL298" i="18"/>
  <c r="AM298" i="18" s="1"/>
  <c r="AL290" i="18"/>
  <c r="AM290" i="18" s="1"/>
  <c r="AF290" i="18"/>
  <c r="AG290" i="18" s="1"/>
  <c r="W412" i="30"/>
  <c r="V412" i="30"/>
  <c r="W200" i="30"/>
  <c r="V200" i="30"/>
  <c r="W68" i="30"/>
  <c r="V68" i="30"/>
  <c r="W12" i="30"/>
  <c r="V12" i="30"/>
  <c r="AG274" i="18"/>
  <c r="AO356" i="20"/>
  <c r="AO340" i="20"/>
  <c r="AI401" i="20"/>
  <c r="AO374" i="20"/>
  <c r="AO362" i="20"/>
  <c r="AO322" i="20"/>
  <c r="AO314" i="20"/>
  <c r="AI291" i="20"/>
  <c r="AI272" i="20"/>
  <c r="AM368" i="13"/>
  <c r="AM348" i="13"/>
  <c r="AM248" i="13"/>
  <c r="AG234" i="13"/>
  <c r="AG222" i="13"/>
  <c r="AM176" i="13"/>
  <c r="AM164" i="13"/>
  <c r="AO401" i="20"/>
  <c r="AM159" i="13"/>
  <c r="AO98" i="20"/>
  <c r="AO60" i="20"/>
  <c r="AO53" i="20"/>
  <c r="AO12" i="20"/>
  <c r="AG497" i="22"/>
  <c r="AM264" i="22"/>
  <c r="AM511" i="22"/>
  <c r="AM473" i="18"/>
  <c r="AM425" i="18"/>
  <c r="AM392" i="18"/>
  <c r="AM384" i="18"/>
  <c r="AM368" i="18"/>
  <c r="AG349" i="18"/>
  <c r="AM320" i="18"/>
  <c r="AG283" i="18"/>
  <c r="AO412" i="20"/>
  <c r="AO404" i="20"/>
  <c r="AG501" i="13"/>
  <c r="AG493" i="13"/>
  <c r="AG485" i="13"/>
  <c r="AG477" i="13"/>
  <c r="AG425" i="13"/>
  <c r="AG417" i="13"/>
  <c r="AG409" i="13"/>
  <c r="AG392" i="13"/>
  <c r="AI173" i="20"/>
  <c r="AG152" i="13"/>
  <c r="AI397" i="20"/>
  <c r="AI389" i="20"/>
  <c r="AI373" i="20"/>
  <c r="AG400" i="13"/>
  <c r="AG387" i="13"/>
  <c r="AI281" i="20"/>
  <c r="AG379" i="13"/>
  <c r="AO378" i="20"/>
  <c r="AI356" i="20"/>
  <c r="AI308" i="20"/>
  <c r="AO302" i="20"/>
  <c r="AO289" i="20"/>
  <c r="AO285" i="20"/>
  <c r="AM268" i="13"/>
  <c r="AG174" i="13"/>
  <c r="AI375" i="20"/>
  <c r="AI303" i="20"/>
  <c r="AG471" i="22"/>
  <c r="AG451" i="22"/>
  <c r="AM217" i="13"/>
  <c r="AO117" i="20"/>
  <c r="AM52" i="13"/>
  <c r="AG187" i="13"/>
  <c r="AM75" i="13"/>
  <c r="AM481" i="18"/>
  <c r="AM360" i="18"/>
  <c r="AM313" i="18"/>
  <c r="AO331" i="20"/>
  <c r="AM423" i="18"/>
  <c r="AM336" i="18"/>
  <c r="AG505" i="18"/>
  <c r="AG446" i="18"/>
  <c r="AM288" i="18"/>
  <c r="AM451" i="13"/>
  <c r="AM358" i="13"/>
  <c r="AM338" i="13"/>
  <c r="AM322" i="13"/>
  <c r="AM314" i="13"/>
  <c r="AM306" i="13"/>
  <c r="AM242" i="13"/>
  <c r="AG132" i="13"/>
  <c r="AM126" i="13"/>
  <c r="AM110" i="13"/>
  <c r="AM517" i="13"/>
  <c r="AM493" i="13"/>
  <c r="AM449" i="13"/>
  <c r="AM441" i="13"/>
  <c r="AI262" i="20"/>
  <c r="AG270" i="13"/>
  <c r="AM200" i="13"/>
  <c r="AG170" i="13"/>
  <c r="AG158" i="13"/>
  <c r="AG418" i="13"/>
  <c r="AI194" i="20"/>
  <c r="AM271" i="13"/>
  <c r="AM255" i="13"/>
  <c r="AM207" i="13"/>
  <c r="AG195" i="13"/>
  <c r="AM85" i="13"/>
  <c r="AM57" i="13"/>
  <c r="AM21" i="13"/>
  <c r="AM13" i="13"/>
  <c r="AM5" i="13"/>
  <c r="AM96" i="13"/>
  <c r="AM80" i="13"/>
  <c r="AM64" i="13"/>
  <c r="AM261" i="13"/>
  <c r="AO131" i="20"/>
  <c r="AM103" i="13"/>
  <c r="AG268" i="18"/>
  <c r="AM161" i="13"/>
  <c r="AM294" i="22"/>
  <c r="AI353" i="20"/>
  <c r="AI394" i="20"/>
  <c r="AG494" i="18"/>
  <c r="AM333" i="13"/>
  <c r="AM110" i="20"/>
  <c r="AO110" i="20" s="1"/>
  <c r="AM344" i="13"/>
  <c r="AM332" i="13"/>
  <c r="AI227" i="20"/>
  <c r="AI211" i="20"/>
  <c r="AM468" i="13"/>
  <c r="AM367" i="13"/>
  <c r="AM311" i="13"/>
  <c r="AM169" i="13"/>
  <c r="AG56" i="13"/>
  <c r="AM229" i="13"/>
  <c r="AM47" i="13"/>
  <c r="AG385" i="18"/>
  <c r="V380" i="31"/>
  <c r="V88" i="31"/>
  <c r="V452" i="30"/>
  <c r="AM506" i="22"/>
  <c r="AM454" i="22"/>
  <c r="AO281" i="20"/>
  <c r="AM516" i="13"/>
  <c r="AM460" i="13"/>
  <c r="AM444" i="13"/>
  <c r="AM379" i="13"/>
  <c r="AM359" i="13"/>
  <c r="AM299" i="13"/>
  <c r="AM175" i="13"/>
  <c r="AG7" i="13"/>
  <c r="AG203" i="13"/>
  <c r="V395" i="30"/>
  <c r="AM287" i="22"/>
  <c r="AO264" i="20"/>
  <c r="AG261" i="18"/>
  <c r="AM265" i="18"/>
  <c r="AM255" i="18"/>
  <c r="AM241" i="13"/>
  <c r="AM344" i="22"/>
  <c r="AM485" i="22"/>
  <c r="AM468" i="18"/>
  <c r="AM460" i="18"/>
  <c r="AM444" i="18"/>
  <c r="AM436" i="18"/>
  <c r="AM441" i="22"/>
  <c r="AG17" i="13"/>
  <c r="V136" i="31"/>
  <c r="AM483" i="22"/>
  <c r="W224" i="30"/>
  <c r="V224" i="30"/>
  <c r="W168" i="30"/>
  <c r="V168" i="30"/>
  <c r="W132" i="30"/>
  <c r="V132" i="30"/>
  <c r="W100" i="30"/>
  <c r="V100" i="30"/>
  <c r="W32" i="31"/>
  <c r="V32" i="31"/>
  <c r="AM370" i="22"/>
  <c r="W512" i="30"/>
  <c r="V512" i="30"/>
  <c r="W504" i="30"/>
  <c r="V504" i="30"/>
  <c r="W500" i="31"/>
  <c r="V500" i="31"/>
  <c r="W492" i="31"/>
  <c r="V492" i="31"/>
  <c r="V480" i="31"/>
  <c r="W480" i="31"/>
  <c r="W472" i="31"/>
  <c r="V472" i="31"/>
  <c r="S265" i="30"/>
  <c r="G18" i="17"/>
  <c r="Q18" i="17" s="1"/>
  <c r="W381" i="31"/>
  <c r="V381" i="31"/>
  <c r="W386" i="31"/>
  <c r="V386" i="31"/>
  <c r="W382" i="31"/>
  <c r="V382" i="31"/>
  <c r="W378" i="31"/>
  <c r="V378" i="31"/>
  <c r="W493" i="31"/>
  <c r="V493" i="31"/>
  <c r="AM324" i="18"/>
  <c r="AG296" i="13"/>
  <c r="AG280" i="13"/>
  <c r="AG228" i="13"/>
  <c r="AG184" i="13"/>
  <c r="AG168" i="13"/>
  <c r="AG516" i="13"/>
  <c r="AI409" i="20"/>
  <c r="AI273" i="20"/>
  <c r="AG359" i="13"/>
  <c r="AG351" i="13"/>
  <c r="AG331" i="13"/>
  <c r="AM497" i="13"/>
  <c r="AM405" i="13"/>
  <c r="AM392" i="13"/>
  <c r="AM388" i="13"/>
  <c r="AM340" i="13"/>
  <c r="AM300" i="13"/>
  <c r="AM280" i="13"/>
  <c r="AM256" i="13"/>
  <c r="AG198" i="13"/>
  <c r="AG130" i="13"/>
  <c r="AG450" i="13"/>
  <c r="AG434" i="13"/>
  <c r="AO309" i="20"/>
  <c r="AM283" i="13"/>
  <c r="AM171" i="13"/>
  <c r="AG149" i="13"/>
  <c r="AO84" i="20"/>
  <c r="AO64" i="20"/>
  <c r="AO56" i="20"/>
  <c r="AM86" i="13"/>
  <c r="AM74" i="13"/>
  <c r="AM50" i="13"/>
  <c r="AM22" i="13"/>
  <c r="AM99" i="13"/>
  <c r="AM106" i="13"/>
  <c r="AM98" i="13"/>
  <c r="AM416" i="22"/>
  <c r="AM512" i="18"/>
  <c r="AM329" i="18"/>
  <c r="AM307" i="18"/>
  <c r="AM289" i="18"/>
  <c r="AO379" i="20"/>
  <c r="AO275" i="20"/>
  <c r="AO257" i="20"/>
  <c r="AO226" i="20"/>
  <c r="AO190" i="20"/>
  <c r="AO227" i="20"/>
  <c r="AM222" i="13"/>
  <c r="AM190" i="13"/>
  <c r="AG180" i="13"/>
  <c r="AM162" i="13"/>
  <c r="AG468" i="13"/>
  <c r="AI259" i="20"/>
  <c r="AI243" i="20"/>
  <c r="AM485" i="13"/>
  <c r="AM477" i="13"/>
  <c r="AO294" i="20"/>
  <c r="AG242" i="13"/>
  <c r="AM232" i="13"/>
  <c r="AM144" i="13"/>
  <c r="AG458" i="13"/>
  <c r="AI351" i="20"/>
  <c r="AG442" i="13"/>
  <c r="AI282" i="20"/>
  <c r="AG369" i="13"/>
  <c r="AG341" i="13"/>
  <c r="AG313" i="13"/>
  <c r="AM287" i="13"/>
  <c r="AG245" i="13"/>
  <c r="AG145" i="13"/>
  <c r="AG139" i="13"/>
  <c r="AG111" i="13"/>
  <c r="AO38" i="20"/>
  <c r="AO19" i="20"/>
  <c r="AG473" i="22"/>
  <c r="AM48" i="13"/>
  <c r="AM40" i="13"/>
  <c r="AM32" i="13"/>
  <c r="AM24" i="13"/>
  <c r="AM16" i="13"/>
  <c r="AO115" i="20"/>
  <c r="AO109" i="20"/>
  <c r="AO36" i="20"/>
  <c r="AM360" i="22"/>
  <c r="AM493" i="22"/>
  <c r="AM499" i="18"/>
  <c r="AM406" i="22"/>
  <c r="AM445" i="18"/>
  <c r="AM429" i="18"/>
  <c r="AM387" i="18"/>
  <c r="AM379" i="18"/>
  <c r="AM372" i="18"/>
  <c r="AM363" i="18"/>
  <c r="AM138" i="13"/>
  <c r="AG116" i="13"/>
  <c r="AG508" i="13"/>
  <c r="AG500" i="13"/>
  <c r="AG492" i="13"/>
  <c r="AG484" i="13"/>
  <c r="AG476" i="13"/>
  <c r="AI345" i="20"/>
  <c r="AM316" i="13"/>
  <c r="AM308" i="13"/>
  <c r="AM264" i="13"/>
  <c r="AM260" i="13"/>
  <c r="AI161" i="20"/>
  <c r="AM252" i="13"/>
  <c r="AM212" i="13"/>
  <c r="AM196" i="13"/>
  <c r="AM184" i="13"/>
  <c r="AO136" i="20"/>
  <c r="AM128" i="13"/>
  <c r="AO413" i="20"/>
  <c r="AM496" i="13"/>
  <c r="AM480" i="13"/>
  <c r="AO373" i="20"/>
  <c r="AI367" i="20"/>
  <c r="AG426" i="13"/>
  <c r="AG410" i="13"/>
  <c r="AM375" i="13"/>
  <c r="AO232" i="20"/>
  <c r="AO200" i="20"/>
  <c r="AG177" i="13"/>
  <c r="AO148" i="20"/>
  <c r="AM81" i="13"/>
  <c r="AM53" i="13"/>
  <c r="AM249" i="13"/>
  <c r="AM104" i="13"/>
  <c r="AM92" i="13"/>
  <c r="AM76" i="13"/>
  <c r="AM60" i="13"/>
  <c r="AG92" i="13"/>
  <c r="AM245" i="13"/>
  <c r="AM87" i="13"/>
  <c r="AM71" i="13"/>
  <c r="AM11" i="13"/>
  <c r="AM58" i="13"/>
  <c r="AM325" i="22"/>
  <c r="AM494" i="18"/>
  <c r="AM470" i="18"/>
  <c r="AM473" i="22"/>
  <c r="AM457" i="22"/>
  <c r="W510" i="30"/>
  <c r="V510" i="30"/>
  <c r="W513" i="31"/>
  <c r="V513" i="31"/>
  <c r="W505" i="31"/>
  <c r="V505" i="31"/>
  <c r="W493" i="30"/>
  <c r="V493" i="30"/>
  <c r="W481" i="30"/>
  <c r="V481" i="30"/>
  <c r="W473" i="30"/>
  <c r="V473" i="30"/>
  <c r="G30" i="17"/>
  <c r="Q30" i="17" s="1"/>
  <c r="S394" i="30"/>
  <c r="AO369" i="20"/>
  <c r="AI327" i="20"/>
  <c r="J35" i="17"/>
  <c r="T35" i="17" s="1"/>
  <c r="W456" i="30"/>
  <c r="V456" i="30"/>
  <c r="W440" i="30"/>
  <c r="V440" i="30"/>
  <c r="W424" i="30"/>
  <c r="V424" i="30"/>
  <c r="W404" i="30"/>
  <c r="V404" i="30"/>
  <c r="W389" i="30"/>
  <c r="V389" i="30"/>
  <c r="W240" i="30"/>
  <c r="V240" i="30"/>
  <c r="W236" i="30"/>
  <c r="V236" i="30"/>
  <c r="W220" i="30"/>
  <c r="V220" i="30"/>
  <c r="W208" i="30"/>
  <c r="V208" i="30"/>
  <c r="W192" i="30"/>
  <c r="V192" i="30"/>
  <c r="W184" i="30"/>
  <c r="V184" i="30"/>
  <c r="W176" i="30"/>
  <c r="V176" i="30"/>
  <c r="W160" i="30"/>
  <c r="V160" i="30"/>
  <c r="W152" i="30"/>
  <c r="V152" i="30"/>
  <c r="W140" i="30"/>
  <c r="V140" i="30"/>
  <c r="W124" i="30"/>
  <c r="V124" i="30"/>
  <c r="W116" i="30"/>
  <c r="V116" i="30"/>
  <c r="W108" i="30"/>
  <c r="V108" i="30"/>
  <c r="W92" i="30"/>
  <c r="V92" i="30"/>
  <c r="W84" i="30"/>
  <c r="V84" i="30"/>
  <c r="W76" i="30"/>
  <c r="V76" i="30"/>
  <c r="W64" i="31"/>
  <c r="V64" i="31"/>
  <c r="W60" i="30"/>
  <c r="V60" i="30"/>
  <c r="W56" i="31"/>
  <c r="V56" i="31"/>
  <c r="W52" i="30"/>
  <c r="V52" i="30"/>
  <c r="W44" i="30"/>
  <c r="V44" i="30"/>
  <c r="W24" i="31"/>
  <c r="V24" i="31"/>
  <c r="W20" i="30"/>
  <c r="V20" i="30"/>
  <c r="W4" i="31"/>
  <c r="V4" i="31"/>
  <c r="W431" i="30"/>
  <c r="V431" i="30"/>
  <c r="W494" i="30"/>
  <c r="V494" i="30"/>
  <c r="W497" i="31"/>
  <c r="V497" i="31"/>
  <c r="W485" i="30"/>
  <c r="V485" i="30"/>
  <c r="W465" i="30"/>
  <c r="V465" i="30"/>
  <c r="J33" i="17"/>
  <c r="T33" i="17" s="1"/>
  <c r="V509" i="31"/>
  <c r="W501" i="30"/>
  <c r="V501" i="30"/>
  <c r="W489" i="30"/>
  <c r="V489" i="30"/>
  <c r="W477" i="30"/>
  <c r="V477" i="30"/>
  <c r="W469" i="30"/>
  <c r="V469" i="30"/>
  <c r="S388" i="30"/>
  <c r="G29" i="17"/>
  <c r="Q29" i="17" s="1"/>
  <c r="AM376" i="13"/>
  <c r="S378" i="30"/>
  <c r="G28" i="17"/>
  <c r="Q28" i="17" s="1"/>
  <c r="W385" i="31"/>
  <c r="V385" i="31"/>
  <c r="W387" i="31"/>
  <c r="V387" i="31"/>
  <c r="W376" i="31"/>
  <c r="V376" i="31"/>
  <c r="S407" i="30"/>
  <c r="G31" i="17"/>
  <c r="Q31" i="17" s="1"/>
  <c r="AM462" i="22"/>
  <c r="AM121" i="13"/>
  <c r="AM116" i="13"/>
  <c r="AO88" i="20"/>
  <c r="AM63" i="13"/>
  <c r="AM31" i="13"/>
  <c r="AO6" i="20"/>
  <c r="AM102" i="13"/>
  <c r="AM94" i="13"/>
  <c r="AM42" i="13"/>
  <c r="AM516" i="18"/>
  <c r="AM500" i="18"/>
  <c r="AM367" i="18"/>
  <c r="AM502" i="18"/>
  <c r="AM193" i="13"/>
  <c r="AM484" i="22"/>
  <c r="AM149" i="13"/>
  <c r="AO123" i="20"/>
  <c r="AM107" i="13"/>
  <c r="AM19" i="13"/>
  <c r="AM70" i="13"/>
  <c r="AM412" i="22"/>
  <c r="AM400" i="22"/>
  <c r="AM515" i="18"/>
  <c r="AM465" i="18"/>
  <c r="AM388" i="18"/>
  <c r="AM380" i="18"/>
  <c r="AO411" i="20"/>
  <c r="AO395" i="20"/>
  <c r="AM516" i="22"/>
  <c r="AM376" i="22"/>
  <c r="AM79" i="13"/>
  <c r="AM26" i="13"/>
  <c r="AM479" i="22"/>
  <c r="AM349" i="22"/>
  <c r="AM272" i="22"/>
  <c r="AM477" i="18"/>
  <c r="AM413" i="18"/>
  <c r="AO104" i="20"/>
  <c r="AM349" i="18"/>
  <c r="AM256" i="18"/>
  <c r="AO311" i="20"/>
  <c r="AO279" i="20"/>
  <c r="AG318" i="18"/>
  <c r="AM253" i="18"/>
  <c r="AM127" i="13"/>
  <c r="AM283" i="22"/>
  <c r="AO384" i="20"/>
  <c r="AO352" i="20"/>
  <c r="AM405" i="22"/>
  <c r="AM369" i="18"/>
  <c r="AO272" i="20"/>
  <c r="AO267" i="20"/>
  <c r="AO263" i="20"/>
  <c r="AO217" i="20"/>
  <c r="AO209" i="20"/>
  <c r="AO195" i="20"/>
  <c r="AO189" i="20"/>
  <c r="AO185" i="20"/>
  <c r="AO181" i="20"/>
  <c r="AO171" i="20"/>
  <c r="AO165" i="20"/>
  <c r="AO89" i="20"/>
  <c r="AO83" i="20"/>
  <c r="AO71" i="20"/>
  <c r="AO66" i="20"/>
  <c r="AO55" i="20"/>
  <c r="AO43" i="20"/>
  <c r="AI219" i="22"/>
  <c r="AJ219" i="22" s="1"/>
  <c r="AI211" i="22"/>
  <c r="AJ211" i="22" s="1"/>
  <c r="AJ349" i="22"/>
  <c r="AJ325" i="22"/>
  <c r="W233" i="31"/>
  <c r="V233" i="31"/>
  <c r="W221" i="31"/>
  <c r="V221" i="31"/>
  <c r="W265" i="31"/>
  <c r="V265" i="31"/>
  <c r="W15" i="30"/>
  <c r="V15" i="30"/>
  <c r="AL389" i="20"/>
  <c r="AL355" i="20"/>
  <c r="V77" i="31"/>
  <c r="W379" i="31"/>
  <c r="V379" i="31"/>
  <c r="W384" i="31"/>
  <c r="V384" i="31"/>
  <c r="S431" i="30"/>
  <c r="G32" i="17"/>
  <c r="Q32" i="17" s="1"/>
  <c r="W505" i="30"/>
  <c r="V505" i="30"/>
  <c r="W513" i="30"/>
  <c r="V513" i="30"/>
  <c r="W485" i="31"/>
  <c r="V485" i="31"/>
  <c r="W469" i="31"/>
  <c r="V469" i="31"/>
  <c r="G34" i="17"/>
  <c r="Q34" i="17" s="1"/>
  <c r="W501" i="31"/>
  <c r="V501" i="31"/>
  <c r="G33" i="17"/>
  <c r="Q33" i="17" s="1"/>
  <c r="S466" i="30"/>
  <c r="G35" i="17"/>
  <c r="Q35" i="17" s="1"/>
  <c r="S514" i="30"/>
  <c r="AL190" i="20"/>
  <c r="AL173" i="20"/>
  <c r="AL160" i="20"/>
  <c r="AL133" i="20"/>
  <c r="W385" i="30"/>
  <c r="J28" i="17"/>
  <c r="T28" i="17" s="1"/>
  <c r="W377" i="31"/>
  <c r="V377" i="31"/>
  <c r="AL320" i="20"/>
  <c r="AG254" i="13"/>
  <c r="AG238" i="13"/>
  <c r="AG206" i="13"/>
  <c r="AJ394" i="13"/>
  <c r="AJ302" i="13"/>
  <c r="AJ243" i="13"/>
  <c r="AJ179" i="13"/>
  <c r="AL58" i="20"/>
  <c r="AL17" i="20"/>
  <c r="AL10" i="20"/>
  <c r="AJ8" i="13"/>
  <c r="AJ470" i="18"/>
  <c r="AJ155" i="13"/>
  <c r="AJ83" i="13"/>
  <c r="AJ75" i="13"/>
  <c r="AI54" i="20"/>
  <c r="AL98" i="20"/>
  <c r="AG73" i="13"/>
  <c r="AI64" i="20"/>
  <c r="AI49" i="20"/>
  <c r="AJ50" i="13"/>
  <c r="AI4" i="20"/>
  <c r="AI59" i="20"/>
  <c r="AJ292" i="13"/>
  <c r="AJ284" i="13"/>
  <c r="AJ319" i="22"/>
  <c r="AJ315" i="22"/>
  <c r="AI336" i="20"/>
  <c r="AI235" i="20"/>
  <c r="AI203" i="20"/>
  <c r="AG134" i="13"/>
  <c r="AJ478" i="18"/>
  <c r="AJ499" i="13"/>
  <c r="AJ483" i="13"/>
  <c r="AJ415" i="13"/>
  <c r="AJ386" i="13"/>
  <c r="AJ362" i="13"/>
  <c r="AG209" i="13"/>
  <c r="AJ275" i="13"/>
  <c r="AG91" i="13"/>
  <c r="AG79" i="13"/>
  <c r="AG67" i="13"/>
  <c r="AI58" i="20"/>
  <c r="AJ59" i="13"/>
  <c r="AG23" i="13"/>
  <c r="AI17" i="20"/>
  <c r="AG15" i="13"/>
  <c r="AG505" i="22"/>
  <c r="AG501" i="22"/>
  <c r="AJ457" i="22"/>
  <c r="AJ425" i="22"/>
  <c r="AG405" i="22"/>
  <c r="AI213" i="22"/>
  <c r="AJ213" i="22" s="1"/>
  <c r="AJ43" i="13"/>
  <c r="AJ93" i="13"/>
  <c r="AJ190" i="13"/>
  <c r="AL84" i="20"/>
  <c r="AJ70" i="13"/>
  <c r="AJ54" i="13"/>
  <c r="AJ14" i="13"/>
  <c r="AG500" i="22"/>
  <c r="AJ472" i="22"/>
  <c r="AG448" i="22"/>
  <c r="AJ440" i="22"/>
  <c r="AJ420" i="22"/>
  <c r="AJ113" i="13"/>
  <c r="AJ105" i="13"/>
  <c r="AJ264" i="13"/>
  <c r="AJ232" i="13"/>
  <c r="AJ244" i="13"/>
  <c r="AJ320" i="22"/>
  <c r="AI387" i="18"/>
  <c r="AJ387" i="18" s="1"/>
  <c r="AJ367" i="18"/>
  <c r="AL63" i="20"/>
  <c r="AI386" i="18"/>
  <c r="AJ386" i="18" s="1"/>
  <c r="AF379" i="18"/>
  <c r="AG379" i="18" s="1"/>
  <c r="AJ125" i="13"/>
  <c r="AJ111" i="13"/>
  <c r="AG133" i="13"/>
  <c r="AJ196" i="13"/>
  <c r="AL27" i="20"/>
  <c r="AL12" i="20"/>
  <c r="AJ154" i="13"/>
  <c r="AL8" i="20"/>
  <c r="AL87" i="20"/>
  <c r="AI378" i="18"/>
  <c r="AJ378" i="18" s="1"/>
  <c r="AJ252" i="18"/>
  <c r="AJ142" i="13"/>
  <c r="AJ220" i="13"/>
  <c r="AJ271" i="22"/>
  <c r="AJ291" i="18"/>
  <c r="AJ118" i="13"/>
  <c r="AJ255" i="18"/>
  <c r="AJ452" i="22"/>
  <c r="AJ156" i="13"/>
  <c r="AG367" i="18"/>
  <c r="AJ375" i="22"/>
  <c r="O37" i="21"/>
  <c r="AM504" i="22"/>
  <c r="AM338" i="22"/>
  <c r="AO313" i="20"/>
  <c r="AO333" i="20"/>
  <c r="AG305" i="18"/>
  <c r="AM328" i="20"/>
  <c r="AO328" i="20" s="1"/>
  <c r="AM399" i="13"/>
  <c r="AG327" i="13"/>
  <c r="AM501" i="13"/>
  <c r="AM417" i="13"/>
  <c r="AM404" i="13"/>
  <c r="AG366" i="13"/>
  <c r="AM327" i="13"/>
  <c r="AG13" i="13"/>
  <c r="G9" i="17"/>
  <c r="Q9" i="17" s="1"/>
  <c r="V397" i="30"/>
  <c r="V405" i="30"/>
  <c r="AM346" i="18"/>
  <c r="AM309" i="18"/>
  <c r="AG459" i="13"/>
  <c r="AO237" i="20"/>
  <c r="AO152" i="20"/>
  <c r="AO120" i="20"/>
  <c r="AY37" i="21"/>
  <c r="J7" i="17"/>
  <c r="T7" i="17" s="1"/>
  <c r="AG511" i="13"/>
  <c r="AG451" i="13"/>
  <c r="AG443" i="13"/>
  <c r="AG435" i="13"/>
  <c r="AO51" i="20"/>
  <c r="AO29" i="20"/>
  <c r="AO14" i="20"/>
  <c r="AM282" i="22"/>
  <c r="AI379" i="20"/>
  <c r="AI343" i="20"/>
  <c r="AM471" i="18"/>
  <c r="AM404" i="18"/>
  <c r="AG136" i="13"/>
  <c r="AM453" i="13"/>
  <c r="AM328" i="13"/>
  <c r="AO142" i="20"/>
  <c r="AM113" i="13"/>
  <c r="AM3" i="13"/>
  <c r="G11" i="17"/>
  <c r="Q11" i="17" s="1"/>
  <c r="V63" i="30"/>
  <c r="V453" i="30"/>
  <c r="AM369" i="22"/>
  <c r="AI265" i="20"/>
  <c r="AI102" i="20"/>
  <c r="AI81" i="20"/>
  <c r="AM375" i="18"/>
  <c r="AM373" i="18"/>
  <c r="AM357" i="18"/>
  <c r="AO201" i="20"/>
  <c r="AO78" i="20"/>
  <c r="AG375" i="18"/>
  <c r="AG316" i="18"/>
  <c r="AM431" i="18"/>
  <c r="AM334" i="18"/>
  <c r="AO97" i="20"/>
  <c r="AI22" i="20"/>
  <c r="G15" i="17"/>
  <c r="Q15" i="17" s="1"/>
  <c r="V67" i="30"/>
  <c r="AO327" i="20"/>
  <c r="AO214" i="20"/>
  <c r="AO153" i="20"/>
  <c r="AG369" i="18"/>
  <c r="AG360" i="18"/>
  <c r="AM308" i="18"/>
  <c r="AM225" i="13"/>
  <c r="AM145" i="13"/>
  <c r="AM209" i="13"/>
  <c r="AG322" i="22"/>
  <c r="AM309" i="22"/>
  <c r="AF221" i="22"/>
  <c r="AG221" i="22" s="1"/>
  <c r="AO409" i="20"/>
  <c r="AO317" i="20"/>
  <c r="AG425" i="18"/>
  <c r="AG262" i="18"/>
  <c r="AG271" i="18"/>
  <c r="AG401" i="13"/>
  <c r="AG384" i="13"/>
  <c r="AM385" i="13"/>
  <c r="AI171" i="20"/>
  <c r="AO145" i="20"/>
  <c r="AO139" i="20"/>
  <c r="AI37" i="20"/>
  <c r="AI15" i="20"/>
  <c r="AM6" i="13"/>
  <c r="AO21" i="20"/>
  <c r="AI12" i="20"/>
  <c r="G14" i="17"/>
  <c r="Q14" i="17" s="1"/>
  <c r="V21" i="30"/>
  <c r="V25" i="30"/>
  <c r="V59" i="30"/>
  <c r="V292" i="30"/>
  <c r="V436" i="30"/>
  <c r="V393" i="30"/>
  <c r="AM481" i="22"/>
  <c r="AO324" i="20"/>
  <c r="N37" i="21"/>
  <c r="AF217" i="22"/>
  <c r="AG217" i="22" s="1"/>
  <c r="AO385" i="20"/>
  <c r="AO365" i="20"/>
  <c r="AO353" i="20"/>
  <c r="AO414" i="20"/>
  <c r="AO398" i="20"/>
  <c r="AO390" i="20"/>
  <c r="AO337" i="20"/>
  <c r="AM396" i="18"/>
  <c r="AM509" i="18"/>
  <c r="AM361" i="13"/>
  <c r="AI241" i="20"/>
  <c r="AI225" i="20"/>
  <c r="AI209" i="20"/>
  <c r="AM462" i="13"/>
  <c r="AM446" i="13"/>
  <c r="AM301" i="13"/>
  <c r="AM433" i="13"/>
  <c r="AM371" i="13"/>
  <c r="AO252" i="20"/>
  <c r="AI250" i="20"/>
  <c r="AO221" i="20"/>
  <c r="AO213" i="20"/>
  <c r="AO205" i="20"/>
  <c r="AG226" i="13"/>
  <c r="AI130" i="20"/>
  <c r="AI118" i="20"/>
  <c r="AI245" i="20"/>
  <c r="AI182" i="20"/>
  <c r="AM285" i="13"/>
  <c r="AG95" i="13"/>
  <c r="AG83" i="13"/>
  <c r="AG71" i="13"/>
  <c r="AG47" i="13"/>
  <c r="AG39" i="13"/>
  <c r="AG31" i="13"/>
  <c r="AO7" i="20"/>
  <c r="AI75" i="20"/>
  <c r="J31" i="17"/>
  <c r="T31" i="17" s="1"/>
  <c r="G21" i="17"/>
  <c r="Q21" i="17" s="1"/>
  <c r="V408" i="30"/>
  <c r="V213" i="30"/>
  <c r="V421" i="30"/>
  <c r="AO203" i="20"/>
  <c r="AO108" i="20"/>
  <c r="AM353" i="18"/>
  <c r="AM297" i="13"/>
  <c r="AM289" i="22"/>
  <c r="AM267" i="22"/>
  <c r="AM370" i="18"/>
  <c r="AO93" i="20"/>
  <c r="W233" i="30"/>
  <c r="V233" i="30"/>
  <c r="W229" i="30"/>
  <c r="V229" i="30"/>
  <c r="J15" i="17"/>
  <c r="T15" i="17" s="1"/>
  <c r="AM355" i="22"/>
  <c r="AM347" i="22"/>
  <c r="AM339" i="22"/>
  <c r="M37" i="21"/>
  <c r="AG113" i="13"/>
  <c r="AM388" i="22"/>
  <c r="AM470" i="22"/>
  <c r="AG461" i="18"/>
  <c r="AG445" i="18"/>
  <c r="AG429" i="18"/>
  <c r="AG413" i="18"/>
  <c r="AI390" i="20"/>
  <c r="AM466" i="13"/>
  <c r="AI330" i="20"/>
  <c r="AM427" i="13"/>
  <c r="AI294" i="20"/>
  <c r="AM286" i="13"/>
  <c r="AO151" i="20"/>
  <c r="AM498" i="13"/>
  <c r="AM482" i="13"/>
  <c r="AM426" i="13"/>
  <c r="AM410" i="13"/>
  <c r="AI364" i="20"/>
  <c r="AO306" i="20"/>
  <c r="AI304" i="20"/>
  <c r="AO193" i="20"/>
  <c r="AO389" i="20"/>
  <c r="AM464" i="13"/>
  <c r="AO357" i="20"/>
  <c r="AM448" i="13"/>
  <c r="AM432" i="13"/>
  <c r="AM428" i="13"/>
  <c r="AM412" i="13"/>
  <c r="AI299" i="20"/>
  <c r="AM383" i="13"/>
  <c r="AI253" i="20"/>
  <c r="AO216" i="20"/>
  <c r="AO192" i="20"/>
  <c r="AO188" i="20"/>
  <c r="AO180" i="20"/>
  <c r="AM203" i="13"/>
  <c r="AG459" i="22"/>
  <c r="AM233" i="13"/>
  <c r="AM112" i="13"/>
  <c r="AO79" i="20"/>
  <c r="AO63" i="20"/>
  <c r="AI26" i="20"/>
  <c r="AM293" i="13"/>
  <c r="AG283" i="13"/>
  <c r="AI41" i="20"/>
  <c r="V65" i="31"/>
  <c r="V49" i="31"/>
  <c r="AM449" i="22"/>
  <c r="AM508" i="18"/>
  <c r="AO222" i="20"/>
  <c r="AO218" i="20"/>
  <c r="AO206" i="20"/>
  <c r="AO186" i="20"/>
  <c r="AM318" i="18"/>
  <c r="AM277" i="13"/>
  <c r="AG281" i="18"/>
  <c r="AM499" i="22"/>
  <c r="AM465" i="22"/>
  <c r="AM487" i="18"/>
  <c r="AM479" i="18"/>
  <c r="AG460" i="18"/>
  <c r="AG444" i="18"/>
  <c r="AG428" i="18"/>
  <c r="AG412" i="18"/>
  <c r="AM338" i="18"/>
  <c r="AG380" i="18"/>
  <c r="AG351" i="18"/>
  <c r="AM514" i="13"/>
  <c r="AI377" i="20"/>
  <c r="AM458" i="13"/>
  <c r="AM442" i="13"/>
  <c r="AM357" i="13"/>
  <c r="AM341" i="13"/>
  <c r="AM321" i="13"/>
  <c r="AM305" i="13"/>
  <c r="AI138" i="20"/>
  <c r="AM500" i="13"/>
  <c r="AM484" i="13"/>
  <c r="AO325" i="20"/>
  <c r="AM416" i="13"/>
  <c r="AM400" i="13"/>
  <c r="AM335" i="13"/>
  <c r="AO220" i="20"/>
  <c r="AI107" i="20"/>
  <c r="AO41" i="20"/>
  <c r="AO18" i="20"/>
  <c r="AI18" i="20"/>
  <c r="AI67" i="20"/>
  <c r="V69" i="30"/>
  <c r="V177" i="30"/>
  <c r="AM255" i="22"/>
  <c r="AO347" i="20"/>
  <c r="AM507" i="18"/>
  <c r="AM491" i="18"/>
  <c r="AM317" i="18"/>
  <c r="AO178" i="20"/>
  <c r="AM339" i="18"/>
  <c r="AG318" i="22"/>
  <c r="AG403" i="22"/>
  <c r="AI398" i="20"/>
  <c r="AO366" i="20"/>
  <c r="AG109" i="13"/>
  <c r="V454" i="31"/>
  <c r="V13" i="31"/>
  <c r="V53" i="31"/>
  <c r="AO382" i="20"/>
  <c r="AI224" i="20"/>
  <c r="AI216" i="20"/>
  <c r="AI208" i="20"/>
  <c r="AM108" i="13"/>
  <c r="V109" i="31"/>
  <c r="V29" i="30"/>
  <c r="V33" i="30"/>
  <c r="AO338" i="20"/>
  <c r="AI7" i="20"/>
  <c r="AM165" i="13"/>
  <c r="V17" i="31"/>
  <c r="V199" i="31"/>
  <c r="AO244" i="20"/>
  <c r="AO219" i="20"/>
  <c r="AO211" i="20"/>
  <c r="AO150" i="20"/>
  <c r="AO47" i="20"/>
  <c r="AO4" i="20"/>
  <c r="AG339" i="22"/>
  <c r="W438" i="31"/>
  <c r="V438" i="31"/>
  <c r="W430" i="31"/>
  <c r="V430" i="31"/>
  <c r="W422" i="31"/>
  <c r="V422" i="31"/>
  <c r="W406" i="31"/>
  <c r="V406" i="31"/>
  <c r="W229" i="31"/>
  <c r="V229" i="31"/>
  <c r="W211" i="31"/>
  <c r="V211" i="31"/>
  <c r="W195" i="31"/>
  <c r="V195" i="31"/>
  <c r="W191" i="31"/>
  <c r="V191" i="31"/>
  <c r="W173" i="31"/>
  <c r="V173" i="31"/>
  <c r="W169" i="31"/>
  <c r="V169" i="31"/>
  <c r="W153" i="31"/>
  <c r="V153" i="31"/>
  <c r="W149" i="31"/>
  <c r="V149" i="31"/>
  <c r="W145" i="31"/>
  <c r="V145" i="31"/>
  <c r="W117" i="31"/>
  <c r="V117" i="31"/>
  <c r="W105" i="31"/>
  <c r="V105" i="31"/>
  <c r="W73" i="30"/>
  <c r="V73" i="30"/>
  <c r="W69" i="31"/>
  <c r="V69" i="31"/>
  <c r="W49" i="30"/>
  <c r="V49" i="30"/>
  <c r="W45" i="31"/>
  <c r="V45" i="31"/>
  <c r="W457" i="31"/>
  <c r="V457" i="31"/>
  <c r="AM466" i="18"/>
  <c r="AM376" i="18"/>
  <c r="AG370" i="18"/>
  <c r="AG362" i="18"/>
  <c r="AM331" i="18"/>
  <c r="AG387" i="18"/>
  <c r="AG282" i="18"/>
  <c r="AM279" i="18"/>
  <c r="AI310" i="20"/>
  <c r="AI189" i="20"/>
  <c r="AG212" i="13"/>
  <c r="AM502" i="13"/>
  <c r="AM486" i="13"/>
  <c r="AM430" i="13"/>
  <c r="AM414" i="13"/>
  <c r="AG394" i="13"/>
  <c r="AM347" i="13"/>
  <c r="AI246" i="20"/>
  <c r="AO229" i="20"/>
  <c r="AM167" i="13"/>
  <c r="AM420" i="13"/>
  <c r="AM339" i="13"/>
  <c r="AM109" i="13"/>
  <c r="AG50" i="13"/>
  <c r="AG42" i="13"/>
  <c r="AG34" i="13"/>
  <c r="AM34" i="13"/>
  <c r="AG85" i="13"/>
  <c r="AM7" i="13"/>
  <c r="V80" i="31"/>
  <c r="V196" i="31"/>
  <c r="V389" i="31"/>
  <c r="AM390" i="22"/>
  <c r="AI413" i="20"/>
  <c r="AI295" i="20"/>
  <c r="AG282" i="22"/>
  <c r="AM504" i="18"/>
  <c r="AM365" i="22"/>
  <c r="AM365" i="18"/>
  <c r="V172" i="31"/>
  <c r="V96" i="31"/>
  <c r="V294" i="31"/>
  <c r="V248" i="31"/>
  <c r="V180" i="31"/>
  <c r="V176" i="31"/>
  <c r="V64" i="30"/>
  <c r="V72" i="30"/>
  <c r="AO210" i="20"/>
  <c r="AO156" i="20"/>
  <c r="AO129" i="20"/>
  <c r="AG473" i="18"/>
  <c r="AM311" i="18"/>
  <c r="AG260" i="13"/>
  <c r="AM470" i="13"/>
  <c r="AI329" i="20"/>
  <c r="AM369" i="13"/>
  <c r="AM313" i="13"/>
  <c r="AI215" i="20"/>
  <c r="AM267" i="13"/>
  <c r="AM452" i="13"/>
  <c r="AM436" i="13"/>
  <c r="AM387" i="13"/>
  <c r="AM351" i="13"/>
  <c r="AG193" i="13"/>
  <c r="AG103" i="13"/>
  <c r="AI74" i="20"/>
  <c r="AG55" i="13"/>
  <c r="AI47" i="20"/>
  <c r="AI40" i="20"/>
  <c r="AI33" i="20"/>
  <c r="AI25" i="20"/>
  <c r="AG455" i="22"/>
  <c r="AG439" i="22"/>
  <c r="AM66" i="13"/>
  <c r="AM117" i="13"/>
  <c r="AI98" i="20"/>
  <c r="AM39" i="13"/>
  <c r="V407" i="31"/>
  <c r="V156" i="31"/>
  <c r="V104" i="31"/>
  <c r="V188" i="31"/>
  <c r="V16" i="31"/>
  <c r="V240" i="31"/>
  <c r="AM380" i="22"/>
  <c r="AM307" i="22"/>
  <c r="AO355" i="20"/>
  <c r="AM491" i="22"/>
  <c r="AI268" i="20"/>
  <c r="AI202" i="20"/>
  <c r="AI181" i="20"/>
  <c r="AI175" i="20"/>
  <c r="AI57" i="20"/>
  <c r="AM495" i="18"/>
  <c r="AM256" i="22"/>
  <c r="AM359" i="18"/>
  <c r="AM490" i="18"/>
  <c r="AM482" i="18"/>
  <c r="AM474" i="18"/>
  <c r="AG373" i="18"/>
  <c r="AG365" i="18"/>
  <c r="AG352" i="18"/>
  <c r="AI352" i="20"/>
  <c r="AI279" i="20"/>
  <c r="AI200" i="20"/>
  <c r="AG286" i="18"/>
  <c r="AG332" i="18"/>
  <c r="AG263" i="13"/>
  <c r="AF409" i="22"/>
  <c r="AG409" i="22" s="1"/>
  <c r="AI409" i="22"/>
  <c r="AJ409" i="22" s="1"/>
  <c r="AI477" i="22"/>
  <c r="AJ477" i="22" s="1"/>
  <c r="AF477" i="22"/>
  <c r="AG477" i="22" s="1"/>
  <c r="AF461" i="22"/>
  <c r="AG461" i="22" s="1"/>
  <c r="AI461" i="22"/>
  <c r="AJ461" i="22" s="1"/>
  <c r="AF445" i="22"/>
  <c r="AG445" i="22" s="1"/>
  <c r="AI445" i="22"/>
  <c r="AJ445" i="22" s="1"/>
  <c r="AF429" i="22"/>
  <c r="AG429" i="22" s="1"/>
  <c r="AI429" i="22"/>
  <c r="AJ429" i="22" s="1"/>
  <c r="AF421" i="22"/>
  <c r="AG421" i="22" s="1"/>
  <c r="AI421" i="22"/>
  <c r="AJ421" i="22" s="1"/>
  <c r="AF417" i="22"/>
  <c r="AG417" i="22" s="1"/>
  <c r="AI417" i="22"/>
  <c r="AJ417" i="22" s="1"/>
  <c r="AF413" i="22"/>
  <c r="AG413" i="22" s="1"/>
  <c r="AI413" i="22"/>
  <c r="AJ413" i="22" s="1"/>
  <c r="AF509" i="22"/>
  <c r="AG509" i="22" s="1"/>
  <c r="AI485" i="22"/>
  <c r="AJ485" i="22" s="1"/>
  <c r="AI497" i="22"/>
  <c r="AJ497" i="22" s="1"/>
  <c r="AI505" i="22"/>
  <c r="AJ505" i="22" s="1"/>
  <c r="AF433" i="22"/>
  <c r="AG433" i="22" s="1"/>
  <c r="AI408" i="22"/>
  <c r="AJ408" i="22" s="1"/>
  <c r="AF472" i="22"/>
  <c r="AG472" i="22" s="1"/>
  <c r="AI448" i="22"/>
  <c r="AJ448" i="22" s="1"/>
  <c r="AF436" i="22"/>
  <c r="AG436" i="22" s="1"/>
  <c r="AI390" i="22"/>
  <c r="AJ390" i="22" s="1"/>
  <c r="AF513" i="22"/>
  <c r="AG513" i="22" s="1"/>
  <c r="AI404" i="22"/>
  <c r="AJ404" i="22" s="1"/>
  <c r="AF452" i="22"/>
  <c r="AG452" i="22" s="1"/>
  <c r="AL400" i="20"/>
  <c r="AL308" i="20"/>
  <c r="AF508" i="22"/>
  <c r="AG508" i="22" s="1"/>
  <c r="AI508" i="22"/>
  <c r="AJ508" i="22" s="1"/>
  <c r="AF504" i="22"/>
  <c r="AG504" i="22" s="1"/>
  <c r="AI504" i="22"/>
  <c r="AJ504" i="22" s="1"/>
  <c r="AF492" i="22"/>
  <c r="AG492" i="22" s="1"/>
  <c r="AI492" i="22"/>
  <c r="AJ492" i="22" s="1"/>
  <c r="AI484" i="22"/>
  <c r="AJ484" i="22" s="1"/>
  <c r="AF484" i="22"/>
  <c r="AG484" i="22" s="1"/>
  <c r="AI396" i="22"/>
  <c r="AJ396" i="22" s="1"/>
  <c r="AF396" i="22"/>
  <c r="AG396" i="22" s="1"/>
  <c r="AI391" i="22"/>
  <c r="AJ391" i="22" s="1"/>
  <c r="AF391" i="22"/>
  <c r="AG391" i="22" s="1"/>
  <c r="AI254" i="20"/>
  <c r="AI223" i="20"/>
  <c r="AI207" i="20"/>
  <c r="W158" i="31"/>
  <c r="V158" i="31"/>
  <c r="W58" i="31"/>
  <c r="V58" i="31"/>
  <c r="AI240" i="20"/>
  <c r="AF449" i="22"/>
  <c r="AG449" i="22" s="1"/>
  <c r="AF437" i="22"/>
  <c r="AG437" i="22" s="1"/>
  <c r="AF425" i="22"/>
  <c r="AG425" i="22" s="1"/>
  <c r="AI405" i="22"/>
  <c r="AJ405" i="22" s="1"/>
  <c r="AI481" i="22"/>
  <c r="AJ481" i="22" s="1"/>
  <c r="AF516" i="22"/>
  <c r="AG516" i="22" s="1"/>
  <c r="AG487" i="22"/>
  <c r="AI480" i="22"/>
  <c r="AJ480" i="22" s="1"/>
  <c r="AI476" i="22"/>
  <c r="AJ476" i="22" s="1"/>
  <c r="AF465" i="22"/>
  <c r="AG465" i="22" s="1"/>
  <c r="AF453" i="22"/>
  <c r="AG453" i="22" s="1"/>
  <c r="AF441" i="22"/>
  <c r="AG441" i="22" s="1"/>
  <c r="AI416" i="22"/>
  <c r="AJ416" i="22" s="1"/>
  <c r="AF440" i="22"/>
  <c r="AG440" i="22" s="1"/>
  <c r="AI468" i="22"/>
  <c r="AJ468" i="22" s="1"/>
  <c r="AI444" i="22"/>
  <c r="AJ444" i="22" s="1"/>
  <c r="AF394" i="22"/>
  <c r="AG394" i="22" s="1"/>
  <c r="AL324" i="20"/>
  <c r="AG471" i="13"/>
  <c r="AJ424" i="13"/>
  <c r="AJ416" i="13"/>
  <c r="AJ408" i="13"/>
  <c r="AL342" i="20"/>
  <c r="AL316" i="20"/>
  <c r="AL68" i="20"/>
  <c r="AL53" i="20"/>
  <c r="AL23" i="20"/>
  <c r="K37" i="21"/>
  <c r="AG181" i="13"/>
  <c r="AI221" i="22"/>
  <c r="AJ221" i="22" s="1"/>
  <c r="AI217" i="22"/>
  <c r="AJ217" i="22" s="1"/>
  <c r="AF213" i="22"/>
  <c r="AG213" i="22" s="1"/>
  <c r="AG104" i="13"/>
  <c r="AJ97" i="13"/>
  <c r="AJ33" i="13"/>
  <c r="AJ25" i="13"/>
  <c r="AJ21" i="13"/>
  <c r="AI222" i="22"/>
  <c r="AJ222" i="22" s="1"/>
  <c r="AF218" i="22"/>
  <c r="AG218" i="22" s="1"/>
  <c r="AF214" i="22"/>
  <c r="AG214" i="22" s="1"/>
  <c r="AF210" i="22"/>
  <c r="AG210" i="22" s="1"/>
  <c r="AG374" i="22"/>
  <c r="AG366" i="22"/>
  <c r="AG319" i="22"/>
  <c r="AG307" i="22"/>
  <c r="AG283" i="22"/>
  <c r="AG255" i="22"/>
  <c r="AL392" i="20"/>
  <c r="AL381" i="20"/>
  <c r="AL239" i="20"/>
  <c r="AI152" i="20"/>
  <c r="AG506" i="18"/>
  <c r="AG393" i="18"/>
  <c r="AG374" i="18"/>
  <c r="AG478" i="18"/>
  <c r="AG277" i="18"/>
  <c r="AI159" i="20"/>
  <c r="AI124" i="20"/>
  <c r="AG128" i="13"/>
  <c r="AI108" i="20"/>
  <c r="AJ516" i="13"/>
  <c r="AJ343" i="13"/>
  <c r="AJ335" i="13"/>
  <c r="AJ331" i="13"/>
  <c r="AG182" i="13"/>
  <c r="AG166" i="13"/>
  <c r="AG470" i="13"/>
  <c r="AG257" i="13"/>
  <c r="AG291" i="13"/>
  <c r="V446" i="31"/>
  <c r="V391" i="31"/>
  <c r="V398" i="31"/>
  <c r="V295" i="31"/>
  <c r="V245" i="31"/>
  <c r="V237" i="31"/>
  <c r="V185" i="31"/>
  <c r="V177" i="31"/>
  <c r="V141" i="31"/>
  <c r="V203" i="31"/>
  <c r="V133" i="31"/>
  <c r="V113" i="31"/>
  <c r="V129" i="31"/>
  <c r="V414" i="31"/>
  <c r="V157" i="31"/>
  <c r="V9" i="31"/>
  <c r="V125" i="31"/>
  <c r="V41" i="30"/>
  <c r="V65" i="30"/>
  <c r="V187" i="30"/>
  <c r="V165" i="31"/>
  <c r="V89" i="31"/>
  <c r="V61" i="31"/>
  <c r="V37" i="31"/>
  <c r="AJ351" i="22"/>
  <c r="AJ164" i="13"/>
  <c r="AI467" i="22"/>
  <c r="AJ467" i="22" s="1"/>
  <c r="AI435" i="22"/>
  <c r="AJ435" i="22" s="1"/>
  <c r="AI439" i="22"/>
  <c r="AJ439" i="22" s="1"/>
  <c r="AG351" i="22"/>
  <c r="AG338" i="22"/>
  <c r="AF399" i="22"/>
  <c r="AG399" i="22" s="1"/>
  <c r="AL408" i="20"/>
  <c r="AL397" i="20"/>
  <c r="AL376" i="20"/>
  <c r="AL365" i="20"/>
  <c r="AL356" i="20"/>
  <c r="AL287" i="20"/>
  <c r="AI334" i="20"/>
  <c r="AL326" i="20"/>
  <c r="AI317" i="20"/>
  <c r="AL231" i="20"/>
  <c r="AL270" i="20"/>
  <c r="AL256" i="20"/>
  <c r="AL201" i="20"/>
  <c r="AL169" i="20"/>
  <c r="AL93" i="20"/>
  <c r="AI10" i="20"/>
  <c r="AF498" i="18"/>
  <c r="AG498" i="18" s="1"/>
  <c r="AF482" i="18"/>
  <c r="AG482" i="18" s="1"/>
  <c r="AI342" i="20"/>
  <c r="AG264" i="13"/>
  <c r="AG241" i="13"/>
  <c r="AJ234" i="13"/>
  <c r="AU37" i="21"/>
  <c r="AG279" i="13"/>
  <c r="AG88" i="13"/>
  <c r="AI84" i="20"/>
  <c r="V462" i="31"/>
  <c r="V299" i="31"/>
  <c r="V291" i="31"/>
  <c r="V249" i="31"/>
  <c r="V241" i="31"/>
  <c r="V181" i="31"/>
  <c r="V225" i="31"/>
  <c r="V137" i="31"/>
  <c r="V433" i="31"/>
  <c r="V207" i="31"/>
  <c r="V161" i="31"/>
  <c r="V121" i="31"/>
  <c r="V215" i="31"/>
  <c r="V5" i="31"/>
  <c r="V57" i="30"/>
  <c r="V97" i="31"/>
  <c r="V81" i="31"/>
  <c r="V93" i="31"/>
  <c r="V101" i="31"/>
  <c r="V85" i="31"/>
  <c r="AJ184" i="13"/>
  <c r="AJ148" i="13"/>
  <c r="AJ436" i="22"/>
  <c r="AL76" i="20"/>
  <c r="AG265" i="18"/>
  <c r="AL54" i="20"/>
  <c r="AL39" i="20"/>
  <c r="AL9" i="20"/>
  <c r="AL89" i="20"/>
  <c r="AI395" i="20"/>
  <c r="AI410" i="20"/>
  <c r="AI260" i="20"/>
  <c r="AI229" i="20"/>
  <c r="AI218" i="20"/>
  <c r="AI197" i="20"/>
  <c r="AI141" i="20"/>
  <c r="AI325" i="20"/>
  <c r="W178" i="31"/>
  <c r="V178" i="31"/>
  <c r="W154" i="31"/>
  <c r="V154" i="31"/>
  <c r="W146" i="30"/>
  <c r="V146" i="30"/>
  <c r="W94" i="31"/>
  <c r="V94" i="31"/>
  <c r="W90" i="31"/>
  <c r="V90" i="31"/>
  <c r="W74" i="31"/>
  <c r="V74" i="31"/>
  <c r="W42" i="31"/>
  <c r="V42" i="31"/>
  <c r="W26" i="31"/>
  <c r="V26" i="31"/>
  <c r="AL332" i="20"/>
  <c r="AI315" i="20"/>
  <c r="AL299" i="20"/>
  <c r="AL276" i="20"/>
  <c r="AL246" i="20"/>
  <c r="AL167" i="20"/>
  <c r="AL154" i="20"/>
  <c r="AL163" i="20"/>
  <c r="AL122" i="20"/>
  <c r="AL106" i="20"/>
  <c r="AL46" i="20"/>
  <c r="AL32" i="20"/>
  <c r="AL72" i="20"/>
  <c r="AJ375" i="18"/>
  <c r="AL83" i="20"/>
  <c r="AL52" i="20"/>
  <c r="AG517" i="13"/>
  <c r="AG465" i="13"/>
  <c r="AG457" i="13"/>
  <c r="AG449" i="13"/>
  <c r="AG441" i="13"/>
  <c r="AG433" i="13"/>
  <c r="AG372" i="13"/>
  <c r="AG356" i="13"/>
  <c r="AG348" i="13"/>
  <c r="AG332" i="13"/>
  <c r="AG300" i="13"/>
  <c r="AJ468" i="13"/>
  <c r="AJ464" i="13"/>
  <c r="AJ456" i="13"/>
  <c r="AJ448" i="13"/>
  <c r="AJ440" i="13"/>
  <c r="AJ432" i="13"/>
  <c r="AG391" i="13"/>
  <c r="AJ375" i="13"/>
  <c r="AG507" i="13"/>
  <c r="AG499" i="13"/>
  <c r="AG491" i="13"/>
  <c r="AG483" i="13"/>
  <c r="AG475" i="13"/>
  <c r="AI324" i="20"/>
  <c r="AG423" i="13"/>
  <c r="AG415" i="13"/>
  <c r="AG407" i="13"/>
  <c r="AI283" i="20"/>
  <c r="AG382" i="13"/>
  <c r="AI276" i="20"/>
  <c r="AG494" i="13"/>
  <c r="AG478" i="13"/>
  <c r="AI319" i="20"/>
  <c r="AG381" i="13"/>
  <c r="AG373" i="13"/>
  <c r="AI264" i="20"/>
  <c r="AG293" i="13"/>
  <c r="AI186" i="20"/>
  <c r="AI133" i="20"/>
  <c r="AG123" i="13"/>
  <c r="AG251" i="13"/>
  <c r="V415" i="30"/>
  <c r="AL405" i="20"/>
  <c r="AL384" i="20"/>
  <c r="AL373" i="20"/>
  <c r="AL409" i="20"/>
  <c r="AL361" i="20"/>
  <c r="AL340" i="20"/>
  <c r="AI323" i="20"/>
  <c r="AL283" i="20"/>
  <c r="AL348" i="20"/>
  <c r="AI331" i="20"/>
  <c r="AI318" i="20"/>
  <c r="AL311" i="20"/>
  <c r="AL295" i="20"/>
  <c r="AL281" i="20"/>
  <c r="AL278" i="20"/>
  <c r="AL248" i="20"/>
  <c r="AL233" i="20"/>
  <c r="AL193" i="20"/>
  <c r="AI163" i="20"/>
  <c r="AL124" i="20"/>
  <c r="AL108" i="20"/>
  <c r="AG510" i="18"/>
  <c r="AG287" i="18"/>
  <c r="AG250" i="13"/>
  <c r="AG211" i="13"/>
  <c r="AG114" i="13"/>
  <c r="AI220" i="22"/>
  <c r="AJ220" i="22" s="1"/>
  <c r="AF216" i="22"/>
  <c r="AG216" i="22" s="1"/>
  <c r="V161" i="30"/>
  <c r="V409" i="30"/>
  <c r="AJ276" i="13"/>
  <c r="AJ204" i="13"/>
  <c r="AJ296" i="13"/>
  <c r="AJ263" i="18"/>
  <c r="AJ367" i="22"/>
  <c r="AJ122" i="13"/>
  <c r="AG447" i="22"/>
  <c r="AG287" i="13"/>
  <c r="AJ267" i="13"/>
  <c r="AG143" i="13"/>
  <c r="AI46" i="20"/>
  <c r="AG46" i="13"/>
  <c r="AI39" i="20"/>
  <c r="AG38" i="13"/>
  <c r="AI32" i="20"/>
  <c r="AG30" i="13"/>
  <c r="AI63" i="20"/>
  <c r="AI214" i="22"/>
  <c r="AJ214" i="22" s="1"/>
  <c r="AL407" i="20"/>
  <c r="AL249" i="20"/>
  <c r="AL170" i="20"/>
  <c r="AL69" i="20"/>
  <c r="AL56" i="20"/>
  <c r="AL59" i="20"/>
  <c r="AG366" i="18"/>
  <c r="AG339" i="18"/>
  <c r="AG401" i="18"/>
  <c r="AI306" i="20"/>
  <c r="AI289" i="20"/>
  <c r="AI270" i="20"/>
  <c r="AI244" i="20"/>
  <c r="AI213" i="20"/>
  <c r="AI165" i="20"/>
  <c r="AI300" i="20"/>
  <c r="AG399" i="13"/>
  <c r="AI311" i="20"/>
  <c r="AI249" i="20"/>
  <c r="AI170" i="20"/>
  <c r="AG197" i="13"/>
  <c r="AI153" i="20"/>
  <c r="AJ250" i="13"/>
  <c r="AJ135" i="13"/>
  <c r="AG108" i="13"/>
  <c r="AI68" i="20"/>
  <c r="AI53" i="20"/>
  <c r="AI93" i="20"/>
  <c r="V134" i="31"/>
  <c r="V190" i="31"/>
  <c r="W170" i="31"/>
  <c r="V82" i="31"/>
  <c r="V50" i="31"/>
  <c r="AG364" i="18"/>
  <c r="V400" i="31"/>
  <c r="AJ342" i="18"/>
  <c r="AG354" i="22"/>
  <c r="AI218" i="22"/>
  <c r="AJ218" i="22" s="1"/>
  <c r="AI210" i="22"/>
  <c r="AJ210" i="22" s="1"/>
  <c r="AI404" i="20"/>
  <c r="AI372" i="20"/>
  <c r="AL351" i="20"/>
  <c r="AI347" i="20"/>
  <c r="AL199" i="20"/>
  <c r="AL183" i="20"/>
  <c r="AL150" i="20"/>
  <c r="AL91" i="20"/>
  <c r="AL77" i="20"/>
  <c r="AL61" i="20"/>
  <c r="AL64" i="20"/>
  <c r="AL49" i="20"/>
  <c r="AL19" i="20"/>
  <c r="AL4" i="20"/>
  <c r="AG323" i="18"/>
  <c r="AG274" i="13"/>
  <c r="AG157" i="13"/>
  <c r="AI339" i="20"/>
  <c r="AJ266" i="13"/>
  <c r="AJ138" i="13"/>
  <c r="AG40" i="13"/>
  <c r="V22" i="31"/>
  <c r="V110" i="31"/>
  <c r="V126" i="31"/>
  <c r="V198" i="31"/>
  <c r="V102" i="31"/>
  <c r="W142" i="31"/>
  <c r="W174" i="31"/>
  <c r="V66" i="31"/>
  <c r="V34" i="31"/>
  <c r="V10" i="30"/>
  <c r="V14" i="30"/>
  <c r="AG363" i="18"/>
  <c r="AG356" i="18"/>
  <c r="AG337" i="22"/>
  <c r="AG362" i="22"/>
  <c r="AG305" i="22"/>
  <c r="AI44" i="20"/>
  <c r="AI3" i="20"/>
  <c r="AJ492" i="18"/>
  <c r="AJ476" i="18"/>
  <c r="AI87" i="20"/>
  <c r="AI9" i="20"/>
  <c r="AJ272" i="13"/>
  <c r="AI30" i="20"/>
  <c r="S248" i="30"/>
  <c r="J21" i="17"/>
  <c r="T21" i="17" s="1"/>
  <c r="V31" i="30"/>
  <c r="V151" i="30"/>
  <c r="V167" i="30"/>
  <c r="V413" i="30"/>
  <c r="V445" i="30"/>
  <c r="V403" i="30"/>
  <c r="AG276" i="18"/>
  <c r="AG257" i="22"/>
  <c r="AG453" i="18"/>
  <c r="AG437" i="18"/>
  <c r="AG421" i="18"/>
  <c r="AG388" i="18"/>
  <c r="AI378" i="20"/>
  <c r="AG358" i="13"/>
  <c r="AG350" i="13"/>
  <c r="AG326" i="13"/>
  <c r="AG318" i="13"/>
  <c r="AG310" i="13"/>
  <c r="AJ290" i="13"/>
  <c r="AG26" i="13"/>
  <c r="AG89" i="13"/>
  <c r="AG25" i="13"/>
  <c r="V22" i="30"/>
  <c r="V26" i="30"/>
  <c r="V30" i="30"/>
  <c r="V46" i="30"/>
  <c r="V50" i="30"/>
  <c r="V70" i="30"/>
  <c r="V86" i="30"/>
  <c r="V102" i="30"/>
  <c r="V130" i="30"/>
  <c r="V47" i="30"/>
  <c r="V300" i="30"/>
  <c r="V400" i="30"/>
  <c r="V420" i="30"/>
  <c r="V460" i="30"/>
  <c r="V399" i="30"/>
  <c r="V293" i="30"/>
  <c r="V437" i="30"/>
  <c r="V411" i="30"/>
  <c r="V375" i="30"/>
  <c r="AG346" i="22"/>
  <c r="V2" i="30"/>
  <c r="AI89" i="20"/>
  <c r="AI83" i="20"/>
  <c r="AI60" i="20"/>
  <c r="AI13" i="20"/>
  <c r="AG372" i="18"/>
  <c r="AJ152" i="13"/>
  <c r="AG485" i="18"/>
  <c r="AG469" i="18"/>
  <c r="AG320" i="18"/>
  <c r="AG304" i="18"/>
  <c r="AJ509" i="13"/>
  <c r="AI116" i="20"/>
  <c r="AJ512" i="13"/>
  <c r="AG431" i="13"/>
  <c r="AJ339" i="13"/>
  <c r="AJ319" i="13"/>
  <c r="AJ311" i="13"/>
  <c r="AG347" i="18"/>
  <c r="AG467" i="13"/>
  <c r="AI287" i="20"/>
  <c r="AG374" i="13"/>
  <c r="AG342" i="13"/>
  <c r="AI239" i="20"/>
  <c r="AG334" i="13"/>
  <c r="AG302" i="13"/>
  <c r="AG230" i="13"/>
  <c r="AJ170" i="13"/>
  <c r="AI79" i="20"/>
  <c r="AG36" i="13"/>
  <c r="V14" i="31"/>
  <c r="V6" i="31"/>
  <c r="V219" i="31"/>
  <c r="V34" i="30"/>
  <c r="V54" i="30"/>
  <c r="V66" i="30"/>
  <c r="V82" i="30"/>
  <c r="V98" i="30"/>
  <c r="V126" i="30"/>
  <c r="V139" i="30"/>
  <c r="V296" i="30"/>
  <c r="V416" i="30"/>
  <c r="V444" i="30"/>
  <c r="V197" i="30"/>
  <c r="V377" i="30"/>
  <c r="V429" i="30"/>
  <c r="V461" i="30"/>
  <c r="V214" i="30"/>
  <c r="V218" i="30"/>
  <c r="V222" i="30"/>
  <c r="V226" i="30"/>
  <c r="V230" i="30"/>
  <c r="V234" i="30"/>
  <c r="V238" i="30"/>
  <c r="V242" i="30"/>
  <c r="V246" i="30"/>
  <c r="V250" i="30"/>
  <c r="V427" i="30"/>
  <c r="V459" i="30"/>
  <c r="AG361" i="22"/>
  <c r="AJ359" i="22"/>
  <c r="AJ275" i="18"/>
  <c r="AJ483" i="22"/>
  <c r="AJ453" i="22"/>
  <c r="AJ437" i="22"/>
  <c r="AJ294" i="22"/>
  <c r="AJ347" i="22"/>
  <c r="AJ295" i="22"/>
  <c r="AI338" i="20"/>
  <c r="AL294" i="20"/>
  <c r="AL285" i="20"/>
  <c r="AJ464" i="18"/>
  <c r="AJ448" i="18"/>
  <c r="AJ432" i="18"/>
  <c r="AJ383" i="18"/>
  <c r="AG466" i="13"/>
  <c r="V77" i="30"/>
  <c r="V125" i="30"/>
  <c r="V165" i="30"/>
  <c r="V401" i="30"/>
  <c r="V439" i="30"/>
  <c r="W446" i="30"/>
  <c r="V446" i="30"/>
  <c r="W406" i="30"/>
  <c r="V406" i="30"/>
  <c r="W295" i="30"/>
  <c r="V295" i="30"/>
  <c r="W249" i="30"/>
  <c r="V249" i="30"/>
  <c r="W245" i="30"/>
  <c r="V245" i="30"/>
  <c r="W215" i="30"/>
  <c r="V215" i="30"/>
  <c r="W211" i="30"/>
  <c r="V211" i="30"/>
  <c r="W207" i="30"/>
  <c r="V207" i="30"/>
  <c r="W203" i="30"/>
  <c r="V203" i="30"/>
  <c r="W199" i="30"/>
  <c r="V199" i="30"/>
  <c r="W195" i="30"/>
  <c r="V195" i="30"/>
  <c r="W191" i="30"/>
  <c r="V191" i="30"/>
  <c r="W185" i="30"/>
  <c r="V185" i="30"/>
  <c r="W173" i="30"/>
  <c r="V173" i="30"/>
  <c r="W169" i="30"/>
  <c r="V169" i="30"/>
  <c r="W157" i="30"/>
  <c r="V157" i="30"/>
  <c r="W153" i="30"/>
  <c r="V153" i="30"/>
  <c r="W141" i="30"/>
  <c r="V141" i="30"/>
  <c r="W137" i="30"/>
  <c r="V137" i="30"/>
  <c r="W133" i="30"/>
  <c r="V133" i="30"/>
  <c r="W129" i="30"/>
  <c r="V129" i="30"/>
  <c r="W117" i="30"/>
  <c r="V117" i="30"/>
  <c r="W113" i="30"/>
  <c r="V113" i="30"/>
  <c r="W109" i="30"/>
  <c r="V109" i="30"/>
  <c r="W105" i="30"/>
  <c r="V105" i="30"/>
  <c r="W101" i="30"/>
  <c r="V101" i="30"/>
  <c r="W97" i="30"/>
  <c r="V97" i="30"/>
  <c r="W89" i="30"/>
  <c r="J6" i="17"/>
  <c r="T6" i="17" s="1"/>
  <c r="W61" i="30"/>
  <c r="V61" i="30"/>
  <c r="W53" i="30"/>
  <c r="V53" i="30"/>
  <c r="W45" i="30"/>
  <c r="V45" i="30"/>
  <c r="W41" i="31"/>
  <c r="V41" i="31"/>
  <c r="W37" i="30"/>
  <c r="V37" i="30"/>
  <c r="W33" i="31"/>
  <c r="V33" i="31"/>
  <c r="W29" i="31"/>
  <c r="V29" i="31"/>
  <c r="W21" i="31"/>
  <c r="V21" i="31"/>
  <c r="W17" i="30"/>
  <c r="V17" i="30"/>
  <c r="W13" i="30"/>
  <c r="V13" i="30"/>
  <c r="W9" i="30"/>
  <c r="V9" i="30"/>
  <c r="W5" i="30"/>
  <c r="V5" i="30"/>
  <c r="J2" i="17"/>
  <c r="T2" i="17" s="1"/>
  <c r="W457" i="30"/>
  <c r="V457" i="30"/>
  <c r="W449" i="30"/>
  <c r="V449" i="30"/>
  <c r="W441" i="30"/>
  <c r="V441" i="30"/>
  <c r="W433" i="30"/>
  <c r="V433" i="30"/>
  <c r="W425" i="30"/>
  <c r="V425" i="30"/>
  <c r="W417" i="30"/>
  <c r="V417" i="30"/>
  <c r="W390" i="30"/>
  <c r="V390" i="30"/>
  <c r="S209" i="30"/>
  <c r="S157" i="30"/>
  <c r="G12" i="17"/>
  <c r="Q12" i="17" s="1"/>
  <c r="S109" i="30"/>
  <c r="G8" i="17"/>
  <c r="Q8" i="17" s="1"/>
  <c r="W423" i="30"/>
  <c r="V423" i="30"/>
  <c r="S168" i="30"/>
  <c r="G13" i="17"/>
  <c r="Q13" i="17" s="1"/>
  <c r="S136" i="30"/>
  <c r="G10" i="17"/>
  <c r="Q10" i="17" s="1"/>
  <c r="W448" i="30"/>
  <c r="V448" i="30"/>
  <c r="W432" i="30"/>
  <c r="V432" i="30"/>
  <c r="W396" i="30"/>
  <c r="V396" i="30"/>
  <c r="W298" i="30"/>
  <c r="V298" i="30"/>
  <c r="W294" i="30"/>
  <c r="V294" i="30"/>
  <c r="W290" i="30"/>
  <c r="V290" i="30"/>
  <c r="W248" i="30"/>
  <c r="V248" i="30"/>
  <c r="W244" i="30"/>
  <c r="V244" i="30"/>
  <c r="W232" i="30"/>
  <c r="V232" i="30"/>
  <c r="W228" i="30"/>
  <c r="V228" i="30"/>
  <c r="W216" i="30"/>
  <c r="V216" i="30"/>
  <c r="W212" i="30"/>
  <c r="V212" i="30"/>
  <c r="W204" i="30"/>
  <c r="V204" i="30"/>
  <c r="W196" i="30"/>
  <c r="V196" i="30"/>
  <c r="W188" i="30"/>
  <c r="V188" i="30"/>
  <c r="W180" i="30"/>
  <c r="V180" i="30"/>
  <c r="W172" i="30"/>
  <c r="V172" i="30"/>
  <c r="W164" i="30"/>
  <c r="V164" i="30"/>
  <c r="W156" i="30"/>
  <c r="V156" i="30"/>
  <c r="W148" i="30"/>
  <c r="V148" i="30"/>
  <c r="AG273" i="18"/>
  <c r="AJ317" i="22"/>
  <c r="AJ423" i="22"/>
  <c r="AI359" i="20"/>
  <c r="AL375" i="20"/>
  <c r="AI312" i="20"/>
  <c r="AL282" i="20"/>
  <c r="AL330" i="20"/>
  <c r="AL306" i="20"/>
  <c r="AL289" i="20"/>
  <c r="AL258" i="20"/>
  <c r="AL227" i="20"/>
  <c r="AL211" i="20"/>
  <c r="AL99" i="20"/>
  <c r="AJ376" i="18"/>
  <c r="AJ496" i="18"/>
  <c r="AJ480" i="18"/>
  <c r="AJ456" i="18"/>
  <c r="AJ440" i="18"/>
  <c r="AG78" i="13"/>
  <c r="V392" i="30"/>
  <c r="V145" i="30"/>
  <c r="V149" i="30"/>
  <c r="V181" i="30"/>
  <c r="V25" i="31"/>
  <c r="AI230" i="20"/>
  <c r="AG321" i="13"/>
  <c r="AG305" i="13"/>
  <c r="AI166" i="20"/>
  <c r="AG225" i="13"/>
  <c r="AI150" i="20"/>
  <c r="AJ186" i="13"/>
  <c r="AG97" i="13"/>
  <c r="AG18" i="13"/>
  <c r="AG10" i="13"/>
  <c r="AI48" i="20"/>
  <c r="AI11" i="20"/>
  <c r="AJ160" i="13"/>
  <c r="AG93" i="13"/>
  <c r="AG81" i="13"/>
  <c r="AG41" i="13"/>
  <c r="AI27" i="20"/>
  <c r="AG4" i="13"/>
  <c r="V72" i="31"/>
  <c r="V40" i="31"/>
  <c r="V8" i="31"/>
  <c r="V16" i="30"/>
  <c r="V36" i="30"/>
  <c r="V80" i="30"/>
  <c r="V88" i="30"/>
  <c r="V96" i="30"/>
  <c r="V104" i="30"/>
  <c r="V112" i="30"/>
  <c r="V120" i="30"/>
  <c r="V128" i="30"/>
  <c r="V136" i="30"/>
  <c r="V144" i="30"/>
  <c r="V380" i="30"/>
  <c r="AJ268" i="13"/>
  <c r="AJ180" i="13"/>
  <c r="AJ212" i="13"/>
  <c r="AJ248" i="13"/>
  <c r="AJ140" i="13"/>
  <c r="AG277" i="13"/>
  <c r="AG243" i="13"/>
  <c r="AJ218" i="13"/>
  <c r="AI100" i="20"/>
  <c r="AI92" i="20"/>
  <c r="AI86" i="20"/>
  <c r="AI62" i="20"/>
  <c r="AG63" i="13"/>
  <c r="AG467" i="22"/>
  <c r="AG463" i="22"/>
  <c r="AG443" i="22"/>
  <c r="AI212" i="22"/>
  <c r="AJ212" i="22" s="1"/>
  <c r="AG86" i="13"/>
  <c r="AI69" i="20"/>
  <c r="AG171" i="13"/>
  <c r="AG69" i="13"/>
  <c r="AI19" i="20"/>
  <c r="AG12" i="13"/>
  <c r="AG5" i="13"/>
  <c r="V48" i="31"/>
  <c r="V28" i="30"/>
  <c r="V376" i="30"/>
  <c r="V455" i="30"/>
  <c r="V385" i="30"/>
  <c r="V407" i="30"/>
  <c r="AJ172" i="13"/>
  <c r="AJ236" i="13"/>
  <c r="AJ283" i="18"/>
  <c r="AI307" i="20"/>
  <c r="AI278" i="20"/>
  <c r="AI257" i="20"/>
  <c r="AI252" i="20"/>
  <c r="AI237" i="20"/>
  <c r="AI97" i="20"/>
  <c r="AI76" i="20"/>
  <c r="AI65" i="20"/>
  <c r="AI94" i="20"/>
  <c r="AI66" i="20"/>
  <c r="AI51" i="20"/>
  <c r="AI43" i="20"/>
  <c r="AI36" i="20"/>
  <c r="AI29" i="20"/>
  <c r="AJ168" i="13"/>
  <c r="AJ327" i="22"/>
  <c r="AJ355" i="18"/>
  <c r="AF382" i="18"/>
  <c r="AG382" i="18" s="1"/>
  <c r="AI382" i="18"/>
  <c r="AJ382" i="18" s="1"/>
  <c r="AG157" i="20"/>
  <c r="AI157" i="20" s="1"/>
  <c r="AJ157" i="20"/>
  <c r="AL157" i="20" s="1"/>
  <c r="AJ359" i="18"/>
  <c r="W167" i="31"/>
  <c r="V167" i="31"/>
  <c r="W79" i="31"/>
  <c r="V79" i="31"/>
  <c r="W67" i="31"/>
  <c r="V67" i="31"/>
  <c r="W51" i="31"/>
  <c r="V51" i="31"/>
  <c r="W7" i="31"/>
  <c r="V7" i="31"/>
  <c r="W219" i="30"/>
  <c r="V219" i="30"/>
  <c r="W460" i="31"/>
  <c r="V460" i="31"/>
  <c r="W444" i="31"/>
  <c r="V444" i="31"/>
  <c r="W296" i="31"/>
  <c r="V296" i="31"/>
  <c r="W242" i="31"/>
  <c r="V242" i="31"/>
  <c r="W234" i="31"/>
  <c r="V234" i="31"/>
  <c r="W230" i="31"/>
  <c r="V230" i="31"/>
  <c r="W222" i="31"/>
  <c r="V222" i="31"/>
  <c r="W194" i="31"/>
  <c r="V194" i="31"/>
  <c r="AJ365" i="22"/>
  <c r="AL399" i="20"/>
  <c r="AL230" i="20"/>
  <c r="AL214" i="20"/>
  <c r="AL198" i="20"/>
  <c r="AL166" i="20"/>
  <c r="AJ516" i="18"/>
  <c r="AJ424" i="18"/>
  <c r="AJ290" i="18"/>
  <c r="AI267" i="20"/>
  <c r="AI221" i="20"/>
  <c r="AI205" i="20"/>
  <c r="AI112" i="20"/>
  <c r="V197" i="31"/>
  <c r="V445" i="31"/>
  <c r="AJ411" i="22"/>
  <c r="AI411" i="20"/>
  <c r="AI387" i="20"/>
  <c r="AI376" i="20"/>
  <c r="AL335" i="20"/>
  <c r="AL300" i="20"/>
  <c r="AL303" i="20"/>
  <c r="AL257" i="20"/>
  <c r="AL242" i="20"/>
  <c r="AL126" i="20"/>
  <c r="AJ512" i="18"/>
  <c r="AJ504" i="18"/>
  <c r="AJ488" i="18"/>
  <c r="AJ472" i="18"/>
  <c r="AJ404" i="18"/>
  <c r="AJ363" i="18"/>
  <c r="AG456" i="18"/>
  <c r="AG440" i="18"/>
  <c r="AG481" i="18"/>
  <c r="AG317" i="18"/>
  <c r="AI151" i="20"/>
  <c r="AQ37" i="21"/>
  <c r="AI21" i="20"/>
  <c r="AG19" i="13"/>
  <c r="AI14" i="20"/>
  <c r="AG11" i="13"/>
  <c r="V35" i="31"/>
  <c r="AG9" i="13"/>
  <c r="AI374" i="20"/>
  <c r="AI366" i="20"/>
  <c r="AL385" i="20"/>
  <c r="AL362" i="20"/>
  <c r="AL352" i="20"/>
  <c r="AL339" i="20"/>
  <c r="AL304" i="20"/>
  <c r="AI321" i="20"/>
  <c r="AL302" i="20"/>
  <c r="AL280" i="20"/>
  <c r="AL250" i="20"/>
  <c r="AL235" i="20"/>
  <c r="AL219" i="20"/>
  <c r="AL203" i="20"/>
  <c r="AL38" i="20"/>
  <c r="AJ416" i="18"/>
  <c r="AJ391" i="18"/>
  <c r="AL79" i="20"/>
  <c r="AG337" i="18"/>
  <c r="AG383" i="18"/>
  <c r="AJ325" i="18"/>
  <c r="AG384" i="18"/>
  <c r="AJ303" i="18"/>
  <c r="AG306" i="18"/>
  <c r="G37" i="21"/>
  <c r="AJ376" i="13"/>
  <c r="AG364" i="13"/>
  <c r="AG340" i="13"/>
  <c r="AG324" i="13"/>
  <c r="AG316" i="13"/>
  <c r="AG308" i="13"/>
  <c r="AJ460" i="13"/>
  <c r="AJ452" i="13"/>
  <c r="AJ444" i="13"/>
  <c r="AJ436" i="13"/>
  <c r="AG428" i="13"/>
  <c r="AG420" i="13"/>
  <c r="AG412" i="13"/>
  <c r="AJ299" i="13"/>
  <c r="AG390" i="13"/>
  <c r="AI231" i="20"/>
  <c r="AJ210" i="13"/>
  <c r="AG162" i="13"/>
  <c r="AI391" i="20"/>
  <c r="AI242" i="20"/>
  <c r="AJ282" i="13"/>
  <c r="AG259" i="13"/>
  <c r="AJ130" i="13"/>
  <c r="AG87" i="13"/>
  <c r="AG75" i="13"/>
  <c r="AG175" i="13"/>
  <c r="AG60" i="13"/>
  <c r="AJ199" i="13"/>
  <c r="V391" i="30"/>
  <c r="V221" i="30"/>
  <c r="V237" i="30"/>
  <c r="V414" i="30"/>
  <c r="V73" i="31"/>
  <c r="V57" i="31"/>
  <c r="AG369" i="22"/>
  <c r="AG448" i="18"/>
  <c r="AG465" i="18"/>
  <c r="AG449" i="18"/>
  <c r="AG433" i="18"/>
  <c r="AG417" i="18"/>
  <c r="AG347" i="13"/>
  <c r="AG303" i="13"/>
  <c r="AI120" i="20"/>
  <c r="AI104" i="20"/>
  <c r="AJ504" i="13"/>
  <c r="AJ496" i="13"/>
  <c r="AJ488" i="13"/>
  <c r="AJ480" i="13"/>
  <c r="AJ472" i="13"/>
  <c r="AG460" i="13"/>
  <c r="AG452" i="13"/>
  <c r="AG444" i="13"/>
  <c r="AG436" i="13"/>
  <c r="AJ391" i="13"/>
  <c r="AJ387" i="13"/>
  <c r="AJ379" i="13"/>
  <c r="AG363" i="13"/>
  <c r="AG343" i="13"/>
  <c r="AG335" i="13"/>
  <c r="AG323" i="13"/>
  <c r="AG315" i="13"/>
  <c r="AG307" i="13"/>
  <c r="AJ295" i="18"/>
  <c r="AG278" i="13"/>
  <c r="AG246" i="13"/>
  <c r="AG210" i="13"/>
  <c r="AG122" i="13"/>
  <c r="AG510" i="13"/>
  <c r="AG502" i="13"/>
  <c r="AG486" i="13"/>
  <c r="AG402" i="13"/>
  <c r="AG353" i="13"/>
  <c r="AG165" i="13"/>
  <c r="AG58" i="13"/>
  <c r="AI50" i="20"/>
  <c r="AI42" i="20"/>
  <c r="AI35" i="20"/>
  <c r="AI28" i="20"/>
  <c r="AI20" i="20"/>
  <c r="AI5" i="20"/>
  <c r="AI71" i="20"/>
  <c r="AI55" i="20"/>
  <c r="AF212" i="22"/>
  <c r="AG212" i="22" s="1"/>
  <c r="V225" i="30"/>
  <c r="V241" i="30"/>
  <c r="V438" i="30"/>
  <c r="AG329" i="22"/>
  <c r="AJ287" i="22"/>
  <c r="AJ343" i="22"/>
  <c r="AJ343" i="18"/>
  <c r="AJ339" i="18"/>
  <c r="V127" i="31"/>
  <c r="V223" i="31"/>
  <c r="V206" i="31"/>
  <c r="AG510" i="22"/>
  <c r="AJ442" i="22"/>
  <c r="AG422" i="22"/>
  <c r="AJ415" i="22"/>
  <c r="AG272" i="22"/>
  <c r="AG253" i="22"/>
  <c r="AG284" i="22"/>
  <c r="AG260" i="22"/>
  <c r="AI396" i="20"/>
  <c r="AI357" i="20"/>
  <c r="AL350" i="20"/>
  <c r="AI337" i="20"/>
  <c r="AL310" i="20"/>
  <c r="AI284" i="20"/>
  <c r="AI280" i="20"/>
  <c r="AL268" i="20"/>
  <c r="AL254" i="20"/>
  <c r="AL223" i="20"/>
  <c r="AL207" i="20"/>
  <c r="AL271" i="20"/>
  <c r="AL226" i="20"/>
  <c r="AL210" i="20"/>
  <c r="AL194" i="20"/>
  <c r="AL178" i="20"/>
  <c r="AL260" i="20"/>
  <c r="AL244" i="20"/>
  <c r="AL229" i="20"/>
  <c r="AL221" i="20"/>
  <c r="AL213" i="20"/>
  <c r="AL205" i="20"/>
  <c r="AL189" i="20"/>
  <c r="AL181" i="20"/>
  <c r="AI143" i="20"/>
  <c r="AI136" i="20"/>
  <c r="AL102" i="20"/>
  <c r="AL57" i="20"/>
  <c r="AJ484" i="18"/>
  <c r="AG471" i="18"/>
  <c r="AJ460" i="18"/>
  <c r="AG431" i="18"/>
  <c r="AJ379" i="18"/>
  <c r="AJ371" i="18"/>
  <c r="AL112" i="20"/>
  <c r="AL97" i="20"/>
  <c r="AL67" i="20"/>
  <c r="AJ273" i="18"/>
  <c r="AG252" i="18"/>
  <c r="AG404" i="13"/>
  <c r="AJ508" i="13"/>
  <c r="AJ500" i="13"/>
  <c r="AJ492" i="13"/>
  <c r="AJ484" i="13"/>
  <c r="AJ476" i="13"/>
  <c r="AJ383" i="13"/>
  <c r="AG389" i="13"/>
  <c r="AJ202" i="13"/>
  <c r="AJ171" i="13"/>
  <c r="AG82" i="13"/>
  <c r="AJ208" i="13"/>
  <c r="V213" i="31"/>
  <c r="V87" i="31"/>
  <c r="V43" i="31"/>
  <c r="V15" i="31"/>
  <c r="V451" i="31"/>
  <c r="V421" i="31"/>
  <c r="V155" i="31"/>
  <c r="AJ364" i="22"/>
  <c r="AG340" i="22"/>
  <c r="AL241" i="20"/>
  <c r="AL128" i="20"/>
  <c r="AJ307" i="13"/>
  <c r="W388" i="30"/>
  <c r="J29" i="17"/>
  <c r="T29" i="17" s="1"/>
  <c r="V388" i="30"/>
  <c r="W458" i="31"/>
  <c r="V458" i="31"/>
  <c r="W450" i="31"/>
  <c r="V450" i="31"/>
  <c r="W442" i="31"/>
  <c r="V442" i="31"/>
  <c r="W434" i="31"/>
  <c r="V434" i="31"/>
  <c r="W394" i="31"/>
  <c r="V394" i="31"/>
  <c r="W297" i="31"/>
  <c r="V297" i="31"/>
  <c r="W293" i="31"/>
  <c r="V293" i="31"/>
  <c r="W239" i="31"/>
  <c r="V239" i="31"/>
  <c r="W227" i="31"/>
  <c r="V227" i="31"/>
  <c r="W217" i="31"/>
  <c r="V217" i="31"/>
  <c r="W189" i="31"/>
  <c r="V189" i="31"/>
  <c r="W179" i="31"/>
  <c r="V179" i="31"/>
  <c r="W171" i="31"/>
  <c r="V171" i="31"/>
  <c r="W139" i="31"/>
  <c r="V139" i="31"/>
  <c r="W131" i="31"/>
  <c r="V131" i="31"/>
  <c r="W103" i="31"/>
  <c r="V103" i="31"/>
  <c r="W95" i="31"/>
  <c r="V95" i="31"/>
  <c r="W71" i="31"/>
  <c r="V71" i="31"/>
  <c r="W63" i="31"/>
  <c r="V63" i="31"/>
  <c r="W55" i="31"/>
  <c r="V55" i="31"/>
  <c r="W47" i="31"/>
  <c r="V47" i="31"/>
  <c r="W39" i="31"/>
  <c r="V39" i="31"/>
  <c r="W31" i="31"/>
  <c r="V31" i="31"/>
  <c r="W23" i="31"/>
  <c r="V23" i="31"/>
  <c r="W19" i="31"/>
  <c r="V19" i="31"/>
  <c r="W11" i="31"/>
  <c r="V11" i="31"/>
  <c r="W3" i="31"/>
  <c r="V3" i="31"/>
  <c r="W427" i="31"/>
  <c r="V427" i="31"/>
  <c r="W403" i="31"/>
  <c r="V403" i="31"/>
  <c r="W461" i="31"/>
  <c r="V461" i="31"/>
  <c r="W453" i="31"/>
  <c r="V453" i="31"/>
  <c r="W437" i="31"/>
  <c r="V437" i="31"/>
  <c r="W429" i="31"/>
  <c r="V429" i="31"/>
  <c r="W413" i="31"/>
  <c r="V413" i="31"/>
  <c r="W397" i="31"/>
  <c r="V397" i="31"/>
  <c r="W459" i="31"/>
  <c r="V459" i="31"/>
  <c r="W435" i="31"/>
  <c r="V435" i="31"/>
  <c r="W411" i="31"/>
  <c r="V411" i="31"/>
  <c r="W436" i="31"/>
  <c r="V436" i="31"/>
  <c r="W428" i="31"/>
  <c r="V428" i="31"/>
  <c r="W416" i="31"/>
  <c r="V416" i="31"/>
  <c r="W408" i="31"/>
  <c r="V408" i="31"/>
  <c r="W393" i="31"/>
  <c r="V393" i="31"/>
  <c r="W300" i="31"/>
  <c r="V300" i="31"/>
  <c r="W250" i="31"/>
  <c r="V250" i="31"/>
  <c r="W238" i="31"/>
  <c r="V238" i="31"/>
  <c r="W226" i="31"/>
  <c r="V226" i="31"/>
  <c r="W218" i="31"/>
  <c r="V218" i="31"/>
  <c r="W214" i="31"/>
  <c r="V214" i="31"/>
  <c r="W210" i="30"/>
  <c r="V210" i="30"/>
  <c r="W202" i="31"/>
  <c r="V202" i="31"/>
  <c r="W186" i="31"/>
  <c r="V186" i="31"/>
  <c r="W182" i="31"/>
  <c r="V182" i="31"/>
  <c r="V166" i="31"/>
  <c r="W166" i="31"/>
  <c r="W162" i="31"/>
  <c r="V162" i="31"/>
  <c r="W150" i="31"/>
  <c r="V150" i="31"/>
  <c r="W138" i="31"/>
  <c r="V138" i="31"/>
  <c r="W130" i="31"/>
  <c r="V130" i="31"/>
  <c r="W122" i="30"/>
  <c r="J9" i="17"/>
  <c r="T9" i="17" s="1"/>
  <c r="W118" i="31"/>
  <c r="V118" i="31"/>
  <c r="W114" i="30"/>
  <c r="J8" i="17"/>
  <c r="T8" i="17" s="1"/>
  <c r="V114" i="30"/>
  <c r="W106" i="31"/>
  <c r="V106" i="31"/>
  <c r="W98" i="31"/>
  <c r="V98" i="31"/>
  <c r="W86" i="31"/>
  <c r="V86" i="31"/>
  <c r="W78" i="31"/>
  <c r="V78" i="31"/>
  <c r="W70" i="31"/>
  <c r="V70" i="31"/>
  <c r="W62" i="31"/>
  <c r="V62" i="31"/>
  <c r="W54" i="31"/>
  <c r="V54" i="31"/>
  <c r="W46" i="31"/>
  <c r="V46" i="31"/>
  <c r="W38" i="31"/>
  <c r="V38" i="31"/>
  <c r="W30" i="31"/>
  <c r="V30" i="31"/>
  <c r="W18" i="31"/>
  <c r="V18" i="31"/>
  <c r="W6" i="30"/>
  <c r="V6" i="30"/>
  <c r="W2" i="31"/>
  <c r="V2" i="31"/>
  <c r="W443" i="31"/>
  <c r="V443" i="31"/>
  <c r="W419" i="31"/>
  <c r="V419" i="31"/>
  <c r="W399" i="31"/>
  <c r="V399" i="31"/>
  <c r="AG348" i="22"/>
  <c r="AL298" i="20"/>
  <c r="AJ323" i="13"/>
  <c r="AJ315" i="13"/>
  <c r="AG189" i="13"/>
  <c r="AJ430" i="22"/>
  <c r="AG466" i="22"/>
  <c r="AG328" i="22"/>
  <c r="AG373" i="22"/>
  <c r="AG365" i="22"/>
  <c r="AG357" i="22"/>
  <c r="AG349" i="22"/>
  <c r="AG341" i="22"/>
  <c r="AG269" i="22"/>
  <c r="AJ269" i="22"/>
  <c r="AL413" i="20"/>
  <c r="AI412" i="20"/>
  <c r="AL395" i="20"/>
  <c r="AL319" i="20"/>
  <c r="AL296" i="20"/>
  <c r="AI333" i="20"/>
  <c r="AL325" i="20"/>
  <c r="AI322" i="20"/>
  <c r="AI305" i="20"/>
  <c r="AI297" i="20"/>
  <c r="AI288" i="20"/>
  <c r="AL262" i="20"/>
  <c r="AL215" i="20"/>
  <c r="AL264" i="20"/>
  <c r="AL218" i="20"/>
  <c r="AL202" i="20"/>
  <c r="AL186" i="20"/>
  <c r="AL267" i="20"/>
  <c r="AL252" i="20"/>
  <c r="AL237" i="20"/>
  <c r="AL225" i="20"/>
  <c r="AL217" i="20"/>
  <c r="AL209" i="20"/>
  <c r="AL197" i="20"/>
  <c r="AL185" i="20"/>
  <c r="AL177" i="20"/>
  <c r="AL165" i="20"/>
  <c r="AL156" i="20"/>
  <c r="AI146" i="20"/>
  <c r="AI140" i="20"/>
  <c r="AI132" i="20"/>
  <c r="AL95" i="20"/>
  <c r="AL81" i="20"/>
  <c r="AL65" i="20"/>
  <c r="AL45" i="20"/>
  <c r="AJ452" i="18"/>
  <c r="AJ436" i="18"/>
  <c r="AJ408" i="18"/>
  <c r="AJ396" i="18"/>
  <c r="AL120" i="20"/>
  <c r="AL104" i="20"/>
  <c r="AL75" i="20"/>
  <c r="AJ334" i="18"/>
  <c r="AJ346" i="18"/>
  <c r="AG396" i="13"/>
  <c r="AJ400" i="13"/>
  <c r="AJ347" i="18"/>
  <c r="AJ219" i="13"/>
  <c r="AJ203" i="13"/>
  <c r="AJ133" i="13"/>
  <c r="AG106" i="13"/>
  <c r="AG94" i="13"/>
  <c r="AG70" i="13"/>
  <c r="AJ176" i="13"/>
  <c r="AG53" i="13"/>
  <c r="V119" i="31"/>
  <c r="V59" i="31"/>
  <c r="V27" i="31"/>
  <c r="V159" i="31"/>
  <c r="V405" i="31"/>
  <c r="V292" i="31"/>
  <c r="V246" i="31"/>
  <c r="AI80" i="20"/>
  <c r="AG76" i="13"/>
  <c r="AG65" i="13"/>
  <c r="AG33" i="13"/>
  <c r="AG21" i="13"/>
  <c r="AG44" i="13"/>
  <c r="V422" i="30"/>
  <c r="V454" i="30"/>
  <c r="V398" i="30"/>
  <c r="AG155" i="13"/>
  <c r="AJ151" i="13"/>
  <c r="AG101" i="13"/>
  <c r="AG84" i="13"/>
  <c r="AJ49" i="13"/>
  <c r="AG48" i="13"/>
  <c r="V430" i="30"/>
  <c r="V462" i="30"/>
  <c r="V291" i="30"/>
  <c r="V299" i="30"/>
  <c r="AG313" i="18"/>
  <c r="AM363" i="22"/>
  <c r="P37" i="21"/>
  <c r="AG256" i="18"/>
  <c r="AG511" i="22"/>
  <c r="AG355" i="22"/>
  <c r="AG309" i="22"/>
  <c r="AM331" i="22"/>
  <c r="AG317" i="22"/>
  <c r="AM319" i="22"/>
  <c r="AG506" i="22"/>
  <c r="AG495" i="22"/>
  <c r="AM492" i="22"/>
  <c r="AM489" i="22"/>
  <c r="AM410" i="22"/>
  <c r="AG333" i="22"/>
  <c r="AG315" i="22"/>
  <c r="AG261" i="22"/>
  <c r="AG277" i="22"/>
  <c r="AG260" i="18"/>
  <c r="AM358" i="18"/>
  <c r="AG450" i="22"/>
  <c r="AG434" i="22"/>
  <c r="AM354" i="18"/>
  <c r="AG327" i="22"/>
  <c r="AI399" i="20"/>
  <c r="AI388" i="20"/>
  <c r="AI369" i="20"/>
  <c r="AO360" i="20"/>
  <c r="AI313" i="20"/>
  <c r="AI302" i="20"/>
  <c r="AI296" i="20"/>
  <c r="AI290" i="20"/>
  <c r="AI285" i="20"/>
  <c r="AI271" i="20"/>
  <c r="AM281" i="22"/>
  <c r="AM371" i="22"/>
  <c r="AI326" i="20"/>
  <c r="AO283" i="20"/>
  <c r="AO268" i="20"/>
  <c r="AO259" i="20"/>
  <c r="AO254" i="20"/>
  <c r="AO248" i="20"/>
  <c r="AO243" i="20"/>
  <c r="AO239" i="20"/>
  <c r="AO233" i="20"/>
  <c r="AO177" i="20"/>
  <c r="AO172" i="20"/>
  <c r="AO167" i="20"/>
  <c r="AO149" i="20"/>
  <c r="AO146" i="20"/>
  <c r="AO143" i="20"/>
  <c r="AO140" i="20"/>
  <c r="AO135" i="20"/>
  <c r="AO122" i="20"/>
  <c r="AO114" i="20"/>
  <c r="AO106" i="20"/>
  <c r="AO67" i="20"/>
  <c r="AO62" i="20"/>
  <c r="AO52" i="20"/>
  <c r="AO44" i="20"/>
  <c r="AO37" i="20"/>
  <c r="AO30" i="20"/>
  <c r="AO22" i="20"/>
  <c r="AO15" i="20"/>
  <c r="AO8" i="20"/>
  <c r="AO3" i="20"/>
  <c r="AG348" i="18"/>
  <c r="AI103" i="20"/>
  <c r="AI96" i="20"/>
  <c r="AI88" i="20"/>
  <c r="AI82" i="20"/>
  <c r="AI70" i="20"/>
  <c r="AG368" i="18"/>
  <c r="AG359" i="18"/>
  <c r="AO359" i="20"/>
  <c r="AG295" i="13"/>
  <c r="AM508" i="22"/>
  <c r="AM505" i="22"/>
  <c r="AG490" i="22"/>
  <c r="AM418" i="22"/>
  <c r="AG345" i="22"/>
  <c r="AM488" i="22"/>
  <c r="AI407" i="20"/>
  <c r="AI258" i="20"/>
  <c r="AI248" i="20"/>
  <c r="AI238" i="20"/>
  <c r="AI233" i="20"/>
  <c r="AI222" i="20"/>
  <c r="AI217" i="20"/>
  <c r="AI206" i="20"/>
  <c r="AI201" i="20"/>
  <c r="AI195" i="20"/>
  <c r="AI190" i="20"/>
  <c r="AI185" i="20"/>
  <c r="AI179" i="20"/>
  <c r="AI156" i="20"/>
  <c r="AI144" i="20"/>
  <c r="AI106" i="20"/>
  <c r="AI99" i="20"/>
  <c r="AI91" i="20"/>
  <c r="AI77" i="20"/>
  <c r="AI72" i="20"/>
  <c r="AI61" i="20"/>
  <c r="AI56" i="20"/>
  <c r="AI52" i="20"/>
  <c r="AI45" i="20"/>
  <c r="AI38" i="20"/>
  <c r="AI31" i="20"/>
  <c r="AI23" i="20"/>
  <c r="AI16" i="20"/>
  <c r="AI8" i="20"/>
  <c r="AI335" i="20"/>
  <c r="AM374" i="18"/>
  <c r="G7" i="17"/>
  <c r="Q7" i="17" s="1"/>
  <c r="G5" i="17"/>
  <c r="Q5" i="17" s="1"/>
  <c r="AM310" i="18"/>
  <c r="AM281" i="13"/>
  <c r="AM269" i="13"/>
  <c r="AG90" i="13"/>
  <c r="AG231" i="13"/>
  <c r="AM129" i="13"/>
  <c r="AG77" i="13"/>
  <c r="AG37" i="13"/>
  <c r="AG8" i="13"/>
  <c r="J5" i="17"/>
  <c r="T5" i="17" s="1"/>
  <c r="J13" i="17"/>
  <c r="T13" i="17" s="1"/>
  <c r="J32" i="17"/>
  <c r="T32" i="17" s="1"/>
  <c r="G3" i="17"/>
  <c r="Q3" i="17" s="1"/>
  <c r="G6" i="17"/>
  <c r="Q6" i="17" s="1"/>
  <c r="V404" i="31"/>
  <c r="V236" i="31"/>
  <c r="V220" i="31"/>
  <c r="V204" i="31"/>
  <c r="V168" i="31"/>
  <c r="V152" i="31"/>
  <c r="V115" i="31"/>
  <c r="V124" i="31"/>
  <c r="V116" i="31"/>
  <c r="V449" i="31"/>
  <c r="V441" i="31"/>
  <c r="V395" i="31"/>
  <c r="V439" i="31"/>
  <c r="V290" i="31"/>
  <c r="V392" i="31"/>
  <c r="V244" i="31"/>
  <c r="V431" i="31"/>
  <c r="I516" i="31"/>
  <c r="S516" i="31" s="1"/>
  <c r="W440" i="31"/>
  <c r="V12" i="31"/>
  <c r="V424" i="31"/>
  <c r="V455" i="31"/>
  <c r="V212" i="31"/>
  <c r="V298" i="31"/>
  <c r="V11" i="30"/>
  <c r="V27" i="30"/>
  <c r="V43" i="30"/>
  <c r="V143" i="30"/>
  <c r="V155" i="30"/>
  <c r="V171" i="30"/>
  <c r="V4" i="30"/>
  <c r="V227" i="30"/>
  <c r="V243" i="30"/>
  <c r="V193" i="30"/>
  <c r="V209" i="30"/>
  <c r="V217" i="30"/>
  <c r="V297" i="30"/>
  <c r="V418" i="30"/>
  <c r="V434" i="30"/>
  <c r="V450" i="30"/>
  <c r="V223" i="30"/>
  <c r="V235" i="30"/>
  <c r="V394" i="30"/>
  <c r="AG329" i="18"/>
  <c r="AO410" i="20"/>
  <c r="AI403" i="20"/>
  <c r="AI400" i="20"/>
  <c r="AI384" i="20"/>
  <c r="AI212" i="20"/>
  <c r="AM361" i="18"/>
  <c r="AG508" i="18"/>
  <c r="AG476" i="18"/>
  <c r="AM134" i="20"/>
  <c r="AO134" i="20" s="1"/>
  <c r="AG424" i="13"/>
  <c r="AM337" i="13"/>
  <c r="AM317" i="13"/>
  <c r="AG290" i="13"/>
  <c r="AG498" i="13"/>
  <c r="AG385" i="13"/>
  <c r="AM363" i="13"/>
  <c r="AG349" i="13"/>
  <c r="AG486" i="22"/>
  <c r="AG404" i="22"/>
  <c r="AG460" i="22"/>
  <c r="AF301" i="22"/>
  <c r="AG301" i="22" s="1"/>
  <c r="AM354" i="22"/>
  <c r="AG371" i="22"/>
  <c r="AG364" i="22"/>
  <c r="AG316" i="22"/>
  <c r="AG281" i="22"/>
  <c r="AL290" i="22"/>
  <c r="AM290" i="22" s="1"/>
  <c r="AO393" i="20"/>
  <c r="AI414" i="20"/>
  <c r="AO402" i="20"/>
  <c r="AI382" i="20"/>
  <c r="AI354" i="20"/>
  <c r="AI408" i="20"/>
  <c r="AI392" i="20"/>
  <c r="AO361" i="20"/>
  <c r="AI355" i="20"/>
  <c r="AO329" i="20"/>
  <c r="AO321" i="20"/>
  <c r="AI149" i="20"/>
  <c r="AI128" i="20"/>
  <c r="AG509" i="18"/>
  <c r="AG341" i="18"/>
  <c r="AG424" i="18"/>
  <c r="AG408" i="18"/>
  <c r="AM343" i="18"/>
  <c r="Q37" i="21"/>
  <c r="AM287" i="18"/>
  <c r="AG513" i="13"/>
  <c r="AG461" i="13"/>
  <c r="AG453" i="13"/>
  <c r="AG445" i="13"/>
  <c r="AG437" i="13"/>
  <c r="AG360" i="13"/>
  <c r="AG352" i="13"/>
  <c r="AG328" i="13"/>
  <c r="AM509" i="13"/>
  <c r="AM506" i="13"/>
  <c r="AM490" i="13"/>
  <c r="AM474" i="13"/>
  <c r="AG464" i="13"/>
  <c r="AG456" i="13"/>
  <c r="AG448" i="13"/>
  <c r="AG440" i="13"/>
  <c r="AG432" i="13"/>
  <c r="AM418" i="13"/>
  <c r="AM393" i="13"/>
  <c r="AG367" i="13"/>
  <c r="AG339" i="13"/>
  <c r="AG319" i="13"/>
  <c r="AG311" i="13"/>
  <c r="AG503" i="13"/>
  <c r="AG495" i="13"/>
  <c r="AG487" i="13"/>
  <c r="AG479" i="13"/>
  <c r="AG427" i="13"/>
  <c r="AG419" i="13"/>
  <c r="AG411" i="13"/>
  <c r="AM396" i="13"/>
  <c r="AG386" i="13"/>
  <c r="AG378" i="13"/>
  <c r="AG361" i="13"/>
  <c r="AM303" i="13"/>
  <c r="AG154" i="13"/>
  <c r="AG138" i="13"/>
  <c r="AM512" i="13"/>
  <c r="AM456" i="13"/>
  <c r="AM440" i="13"/>
  <c r="AM355" i="13"/>
  <c r="AM221" i="13"/>
  <c r="AG179" i="13"/>
  <c r="AG107" i="13"/>
  <c r="AG255" i="13"/>
  <c r="AG207" i="13"/>
  <c r="AM115" i="13"/>
  <c r="AM59" i="13"/>
  <c r="AG54" i="13"/>
  <c r="AG22" i="13"/>
  <c r="AG14" i="13"/>
  <c r="AG6" i="13"/>
  <c r="AG61" i="13"/>
  <c r="AG49" i="13"/>
  <c r="AG199" i="13"/>
  <c r="G4" i="17"/>
  <c r="Q4" i="17" s="1"/>
  <c r="J12" i="17"/>
  <c r="T12" i="17" s="1"/>
  <c r="J14" i="17"/>
  <c r="T14" i="17" s="1"/>
  <c r="J3" i="17"/>
  <c r="T3" i="17" s="1"/>
  <c r="I516" i="30"/>
  <c r="S516" i="30" s="1"/>
  <c r="J4" i="17"/>
  <c r="T4" i="17" s="1"/>
  <c r="V418" i="31"/>
  <c r="V396" i="31"/>
  <c r="V301" i="31"/>
  <c r="V216" i="31"/>
  <c r="V201" i="31"/>
  <c r="V193" i="31"/>
  <c r="V209" i="31"/>
  <c r="V164" i="31"/>
  <c r="V148" i="31"/>
  <c r="V111" i="31"/>
  <c r="V99" i="31"/>
  <c r="V91" i="31"/>
  <c r="V83" i="31"/>
  <c r="V75" i="31"/>
  <c r="V132" i="31"/>
  <c r="V128" i="31"/>
  <c r="V108" i="31"/>
  <c r="V100" i="31"/>
  <c r="V92" i="31"/>
  <c r="V84" i="31"/>
  <c r="V76" i="31"/>
  <c r="V68" i="31"/>
  <c r="V60" i="31"/>
  <c r="V52" i="31"/>
  <c r="V44" i="31"/>
  <c r="V36" i="31"/>
  <c r="V28" i="31"/>
  <c r="V423" i="31"/>
  <c r="V390" i="31"/>
  <c r="V247" i="31"/>
  <c r="V208" i="31"/>
  <c r="V151" i="31"/>
  <c r="V243" i="31"/>
  <c r="V231" i="31"/>
  <c r="V147" i="31"/>
  <c r="V107" i="31"/>
  <c r="S77" i="30"/>
  <c r="V7" i="30"/>
  <c r="V23" i="30"/>
  <c r="V39" i="30"/>
  <c r="V55" i="30"/>
  <c r="V147" i="30"/>
  <c r="V159" i="30"/>
  <c r="V175" i="30"/>
  <c r="V179" i="30"/>
  <c r="V189" i="30"/>
  <c r="V205" i="30"/>
  <c r="V301" i="30"/>
  <c r="V451" i="30"/>
  <c r="V140" i="31"/>
  <c r="V184" i="31"/>
  <c r="AG271" i="22"/>
  <c r="AG259" i="22"/>
  <c r="AI220" i="20"/>
  <c r="AI6" i="20"/>
  <c r="AM303" i="18"/>
  <c r="AG492" i="18"/>
  <c r="AG397" i="18"/>
  <c r="AG285" i="18"/>
  <c r="AM271" i="18"/>
  <c r="AM389" i="13"/>
  <c r="AG416" i="13"/>
  <c r="AG408" i="13"/>
  <c r="AM223" i="13"/>
  <c r="AI114" i="20"/>
  <c r="AG482" i="13"/>
  <c r="AG398" i="13"/>
  <c r="AM323" i="13"/>
  <c r="AM307" i="13"/>
  <c r="AG503" i="22"/>
  <c r="AM464" i="22"/>
  <c r="AM460" i="22"/>
  <c r="AM456" i="22"/>
  <c r="AM452" i="22"/>
  <c r="AM448" i="22"/>
  <c r="AM444" i="22"/>
  <c r="AM440" i="22"/>
  <c r="AM436" i="22"/>
  <c r="AM432" i="22"/>
  <c r="AM428" i="22"/>
  <c r="AM424" i="22"/>
  <c r="AG458" i="22"/>
  <c r="AG442" i="22"/>
  <c r="AG426" i="22"/>
  <c r="AG428" i="22"/>
  <c r="AG418" i="22"/>
  <c r="AG410" i="22"/>
  <c r="AG377" i="22"/>
  <c r="AG352" i="22"/>
  <c r="AG336" i="22"/>
  <c r="AG304" i="22"/>
  <c r="AG468" i="22"/>
  <c r="AG367" i="22"/>
  <c r="AG359" i="22"/>
  <c r="AM480" i="22"/>
  <c r="AG444" i="22"/>
  <c r="AM335" i="22"/>
  <c r="AG306" i="22"/>
  <c r="AM323" i="22"/>
  <c r="AL302" i="22"/>
  <c r="AM302" i="22" s="1"/>
  <c r="AG256" i="22"/>
  <c r="AG372" i="22"/>
  <c r="AG311" i="22"/>
  <c r="AG288" i="22"/>
  <c r="AM274" i="22"/>
  <c r="AG268" i="22"/>
  <c r="AI371" i="20"/>
  <c r="AI358" i="20"/>
  <c r="AO345" i="20"/>
  <c r="AI349" i="20"/>
  <c r="AG371" i="18"/>
  <c r="AG353" i="18"/>
  <c r="AM267" i="18"/>
  <c r="AG500" i="18"/>
  <c r="AG484" i="18"/>
  <c r="AG468" i="18"/>
  <c r="AG436" i="18"/>
  <c r="AL295" i="18"/>
  <c r="AM295" i="18" s="1"/>
  <c r="AG269" i="18"/>
  <c r="AM259" i="18"/>
  <c r="AM314" i="18"/>
  <c r="AG272" i="18"/>
  <c r="AM262" i="18"/>
  <c r="AM491" i="13"/>
  <c r="AM407" i="13"/>
  <c r="AG371" i="13"/>
  <c r="AM330" i="13"/>
  <c r="AG196" i="13"/>
  <c r="AM450" i="13"/>
  <c r="AM434" i="13"/>
  <c r="AM349" i="13"/>
  <c r="AM329" i="13"/>
  <c r="AM473" i="13"/>
  <c r="AM421" i="13"/>
  <c r="AG403" i="13"/>
  <c r="AM380" i="13"/>
  <c r="AG333" i="13"/>
  <c r="AG273" i="13"/>
  <c r="AM224" i="13"/>
  <c r="AI122" i="20"/>
  <c r="AG514" i="13"/>
  <c r="AG506" i="13"/>
  <c r="AG490" i="13"/>
  <c r="AG474" i="13"/>
  <c r="AM424" i="13"/>
  <c r="AM408" i="13"/>
  <c r="AG377" i="13"/>
  <c r="AG357" i="13"/>
  <c r="AM343" i="13"/>
  <c r="AG329" i="13"/>
  <c r="AG131" i="13"/>
  <c r="AG118" i="13"/>
  <c r="AM90" i="20"/>
  <c r="AO90" i="20" s="1"/>
  <c r="AG239" i="13"/>
  <c r="AG102" i="13"/>
  <c r="AG66" i="13"/>
  <c r="AM8" i="13"/>
  <c r="AG16" i="13"/>
  <c r="AG235" i="13"/>
  <c r="AG29" i="13"/>
  <c r="AG24" i="13"/>
  <c r="AG20" i="13"/>
  <c r="J11" i="17"/>
  <c r="T11" i="17" s="1"/>
  <c r="L516" i="30"/>
  <c r="W516" i="30" s="1"/>
  <c r="U516" i="30"/>
  <c r="G2" i="17"/>
  <c r="Q2" i="17" s="1"/>
  <c r="J10" i="17"/>
  <c r="T10" i="17" s="1"/>
  <c r="T516" i="30"/>
  <c r="J30" i="17"/>
  <c r="T30" i="17" s="1"/>
  <c r="V426" i="31"/>
  <c r="V410" i="31"/>
  <c r="V409" i="31"/>
  <c r="V401" i="31"/>
  <c r="V289" i="31"/>
  <c r="V232" i="31"/>
  <c r="V205" i="31"/>
  <c r="V163" i="31"/>
  <c r="V175" i="31"/>
  <c r="V160" i="31"/>
  <c r="V144" i="31"/>
  <c r="V135" i="31"/>
  <c r="V123" i="31"/>
  <c r="V120" i="31"/>
  <c r="V112" i="31"/>
  <c r="U516" i="31"/>
  <c r="T516" i="31"/>
  <c r="W20" i="31"/>
  <c r="V456" i="31"/>
  <c r="V417" i="31"/>
  <c r="V447" i="31"/>
  <c r="V235" i="31"/>
  <c r="V143" i="31"/>
  <c r="L516" i="31"/>
  <c r="W516" i="31" s="1"/>
  <c r="V224" i="31"/>
  <c r="V432" i="31"/>
  <c r="V412" i="31"/>
  <c r="V425" i="31"/>
  <c r="V402" i="31"/>
  <c r="V415" i="31"/>
  <c r="V192" i="31"/>
  <c r="V183" i="31"/>
  <c r="V448" i="31"/>
  <c r="V3" i="30"/>
  <c r="V19" i="30"/>
  <c r="V35" i="30"/>
  <c r="V51" i="30"/>
  <c r="V71" i="30"/>
  <c r="V75" i="30"/>
  <c r="V79" i="30"/>
  <c r="V83" i="30"/>
  <c r="V87" i="30"/>
  <c r="V91" i="30"/>
  <c r="V95" i="30"/>
  <c r="V99" i="30"/>
  <c r="V103" i="30"/>
  <c r="V107" i="30"/>
  <c r="V111" i="30"/>
  <c r="V115" i="30"/>
  <c r="V119" i="30"/>
  <c r="V123" i="30"/>
  <c r="V127" i="30"/>
  <c r="V131" i="30"/>
  <c r="V135" i="30"/>
  <c r="V163" i="30"/>
  <c r="V183" i="30"/>
  <c r="V8" i="30"/>
  <c r="V24" i="30"/>
  <c r="V32" i="30"/>
  <c r="V40" i="30"/>
  <c r="V48" i="30"/>
  <c r="V56" i="30"/>
  <c r="V239" i="30"/>
  <c r="V247" i="30"/>
  <c r="V201" i="30"/>
  <c r="V289" i="30"/>
  <c r="V402" i="30"/>
  <c r="V410" i="30"/>
  <c r="V426" i="30"/>
  <c r="V442" i="30"/>
  <c r="V458" i="30"/>
  <c r="V231" i="30"/>
  <c r="V435" i="30"/>
  <c r="V200" i="31"/>
  <c r="AG325" i="22"/>
  <c r="AG353" i="22"/>
  <c r="M36" i="17"/>
  <c r="E36" i="17"/>
  <c r="X516" i="30"/>
  <c r="I36" i="17"/>
  <c r="K36" i="17"/>
  <c r="L36" i="17"/>
  <c r="F36" i="17"/>
  <c r="D36" i="17"/>
  <c r="H36" i="17"/>
  <c r="N36" i="17"/>
  <c r="P36" i="17"/>
  <c r="O36" i="17"/>
  <c r="H37" i="21"/>
  <c r="I37" i="21"/>
  <c r="J37" i="21"/>
  <c r="AM500" i="22"/>
  <c r="AM497" i="22"/>
  <c r="AG483" i="22"/>
  <c r="AM512" i="22"/>
  <c r="AG462" i="22"/>
  <c r="AJ475" i="22"/>
  <c r="AJ451" i="22"/>
  <c r="AM477" i="22"/>
  <c r="AM414" i="22"/>
  <c r="AM453" i="22"/>
  <c r="AG416" i="22"/>
  <c r="AG412" i="22"/>
  <c r="AG408" i="22"/>
  <c r="AG397" i="22"/>
  <c r="AG381" i="22"/>
  <c r="AJ302" i="22"/>
  <c r="AJ386" i="22"/>
  <c r="AJ516" i="22"/>
  <c r="AG512" i="22"/>
  <c r="AJ491" i="22"/>
  <c r="AJ455" i="22"/>
  <c r="AJ363" i="22"/>
  <c r="AJ338" i="22"/>
  <c r="AJ326" i="22"/>
  <c r="AG313" i="22"/>
  <c r="AG387" i="22"/>
  <c r="AM330" i="22"/>
  <c r="AG321" i="22"/>
  <c r="AJ314" i="22"/>
  <c r="AG406" i="22"/>
  <c r="AM317" i="22"/>
  <c r="AM286" i="22"/>
  <c r="AJ278" i="22"/>
  <c r="AJ262" i="22"/>
  <c r="AM278" i="22"/>
  <c r="AG252" i="22"/>
  <c r="AG254" i="22"/>
  <c r="AG267" i="22"/>
  <c r="AJ350" i="18"/>
  <c r="AM347" i="18"/>
  <c r="AG344" i="18"/>
  <c r="AJ330" i="18"/>
  <c r="AG340" i="18"/>
  <c r="AJ314" i="18"/>
  <c r="AM306" i="18"/>
  <c r="AJ298" i="18"/>
  <c r="AJ282" i="18"/>
  <c r="AM274" i="18"/>
  <c r="AJ262" i="18"/>
  <c r="AM254" i="18"/>
  <c r="AJ317" i="18"/>
  <c r="AJ269" i="18"/>
  <c r="AJ274" i="18"/>
  <c r="AG267" i="18"/>
  <c r="Q291" i="16"/>
  <c r="Q572" i="16" s="1"/>
  <c r="AM368" i="20"/>
  <c r="AO368" i="20" s="1"/>
  <c r="AJ274" i="20"/>
  <c r="AL274" i="20" s="1"/>
  <c r="AG274" i="20"/>
  <c r="AI274" i="20" s="1"/>
  <c r="AG155" i="20"/>
  <c r="AI155" i="20" s="1"/>
  <c r="AJ155" i="20"/>
  <c r="AL155" i="20" s="1"/>
  <c r="AG279" i="18"/>
  <c r="Q323" i="16"/>
  <c r="Q574" i="16" s="1"/>
  <c r="AM286" i="20"/>
  <c r="AO286" i="20" s="1"/>
  <c r="AG247" i="20"/>
  <c r="AI247" i="20" s="1"/>
  <c r="AJ247" i="20"/>
  <c r="AL247" i="20" s="1"/>
  <c r="AG228" i="20"/>
  <c r="AI228" i="20" s="1"/>
  <c r="AJ228" i="20"/>
  <c r="AL228" i="20" s="1"/>
  <c r="AG204" i="20"/>
  <c r="AI204" i="20" s="1"/>
  <c r="AJ204" i="20"/>
  <c r="AL204" i="20" s="1"/>
  <c r="AG259" i="18"/>
  <c r="P588" i="16"/>
  <c r="P551" i="16"/>
  <c r="AG368" i="20"/>
  <c r="AI368" i="20" s="1"/>
  <c r="AJ368" i="20"/>
  <c r="AL368" i="20" s="1"/>
  <c r="AG515" i="18"/>
  <c r="AG507" i="18"/>
  <c r="AJ502" i="18"/>
  <c r="AG491" i="18"/>
  <c r="AG475" i="18"/>
  <c r="AG451" i="18"/>
  <c r="AJ446" i="18"/>
  <c r="AG435" i="18"/>
  <c r="AG423" i="18"/>
  <c r="AJ406" i="18"/>
  <c r="AG389" i="18"/>
  <c r="AG311" i="18"/>
  <c r="AJ498" i="13"/>
  <c r="AJ482" i="13"/>
  <c r="AM471" i="13"/>
  <c r="AJ450" i="13"/>
  <c r="AJ434" i="13"/>
  <c r="AJ430" i="13"/>
  <c r="AJ414" i="13"/>
  <c r="AM301" i="20"/>
  <c r="AO301" i="20" s="1"/>
  <c r="AJ398" i="13"/>
  <c r="AJ385" i="13"/>
  <c r="AJ361" i="13"/>
  <c r="AJ349" i="13"/>
  <c r="AJ333" i="13"/>
  <c r="AM228" i="20"/>
  <c r="AO228" i="20" s="1"/>
  <c r="AJ321" i="13"/>
  <c r="AJ305" i="13"/>
  <c r="AG174" i="20"/>
  <c r="AI174" i="20" s="1"/>
  <c r="AJ174" i="20"/>
  <c r="AL174" i="20" s="1"/>
  <c r="AJ269" i="13"/>
  <c r="AJ261" i="13"/>
  <c r="AJ253" i="13"/>
  <c r="AG252" i="13"/>
  <c r="AJ249" i="13"/>
  <c r="AJ241" i="13"/>
  <c r="AJ233" i="13"/>
  <c r="AJ225" i="13"/>
  <c r="AJ217" i="13"/>
  <c r="AM210" i="13"/>
  <c r="AJ205" i="13"/>
  <c r="AJ193" i="13"/>
  <c r="AJ149" i="13"/>
  <c r="AM142" i="13"/>
  <c r="AG139" i="20"/>
  <c r="AI139" i="20" s="1"/>
  <c r="AJ139" i="20"/>
  <c r="AL139" i="20" s="1"/>
  <c r="AG115" i="20"/>
  <c r="AI115" i="20" s="1"/>
  <c r="AJ115" i="20"/>
  <c r="AL115" i="20" s="1"/>
  <c r="AG109" i="20"/>
  <c r="AI109" i="20" s="1"/>
  <c r="AJ109" i="20"/>
  <c r="AL109" i="20" s="1"/>
  <c r="AT37" i="21"/>
  <c r="AC18" i="21"/>
  <c r="AC14" i="21"/>
  <c r="AC11" i="21"/>
  <c r="AC5" i="21"/>
  <c r="AL293" i="22"/>
  <c r="AM293" i="22" s="1"/>
  <c r="AB18" i="21"/>
  <c r="AB14" i="21"/>
  <c r="AB11" i="21"/>
  <c r="AB5" i="21"/>
  <c r="AA16" i="21"/>
  <c r="AA9" i="21"/>
  <c r="Z15" i="21"/>
  <c r="Z13" i="21"/>
  <c r="Z8" i="21"/>
  <c r="Y17" i="21"/>
  <c r="Y12" i="21"/>
  <c r="Y10" i="21"/>
  <c r="Y7" i="21"/>
  <c r="Y6" i="21"/>
  <c r="Y4" i="21"/>
  <c r="AL251" i="18"/>
  <c r="AM251" i="18" s="1"/>
  <c r="AL247" i="18"/>
  <c r="AM247" i="18" s="1"/>
  <c r="AL243" i="18"/>
  <c r="AM243" i="18" s="1"/>
  <c r="AL239" i="18"/>
  <c r="AM239" i="18" s="1"/>
  <c r="AL235" i="18"/>
  <c r="AM235" i="18" s="1"/>
  <c r="AL231" i="18"/>
  <c r="AM231" i="18" s="1"/>
  <c r="AL227" i="18"/>
  <c r="AM227" i="18" s="1"/>
  <c r="X18" i="21"/>
  <c r="AL223" i="18"/>
  <c r="AM223" i="18" s="1"/>
  <c r="AL219" i="18"/>
  <c r="AM219" i="18" s="1"/>
  <c r="AL215" i="18"/>
  <c r="AM215" i="18" s="1"/>
  <c r="AL211" i="18"/>
  <c r="AM211" i="18" s="1"/>
  <c r="AL207" i="18"/>
  <c r="AM207" i="18" s="1"/>
  <c r="AL203" i="18"/>
  <c r="AM203" i="18" s="1"/>
  <c r="AL199" i="18"/>
  <c r="AM199" i="18" s="1"/>
  <c r="AL195" i="18"/>
  <c r="AM195" i="18" s="1"/>
  <c r="AL191" i="18"/>
  <c r="AM191" i="18" s="1"/>
  <c r="AL187" i="18"/>
  <c r="AM187" i="18" s="1"/>
  <c r="AL183" i="18"/>
  <c r="AM183" i="18" s="1"/>
  <c r="AL179" i="18"/>
  <c r="AM179" i="18" s="1"/>
  <c r="AL175" i="18"/>
  <c r="AM175" i="18" s="1"/>
  <c r="AL171" i="18"/>
  <c r="AM171" i="18" s="1"/>
  <c r="X14" i="21"/>
  <c r="AL167" i="18"/>
  <c r="AM167" i="18" s="1"/>
  <c r="AL163" i="18"/>
  <c r="AM163" i="18" s="1"/>
  <c r="AL159" i="18"/>
  <c r="AM159" i="18" s="1"/>
  <c r="AL155" i="18"/>
  <c r="AM155" i="18" s="1"/>
  <c r="AL151" i="18"/>
  <c r="AM151" i="18" s="1"/>
  <c r="AL147" i="18"/>
  <c r="AM147" i="18" s="1"/>
  <c r="AL143" i="18"/>
  <c r="AM143" i="18" s="1"/>
  <c r="AL139" i="18"/>
  <c r="AM139" i="18" s="1"/>
  <c r="X11" i="21"/>
  <c r="AL135" i="18"/>
  <c r="AM135" i="18" s="1"/>
  <c r="AL131" i="18"/>
  <c r="AM131" i="18" s="1"/>
  <c r="AL127" i="18"/>
  <c r="AM127" i="18" s="1"/>
  <c r="AL123" i="18"/>
  <c r="AM123" i="18" s="1"/>
  <c r="AL119" i="18"/>
  <c r="AM119" i="18" s="1"/>
  <c r="AL115" i="18"/>
  <c r="AM115" i="18" s="1"/>
  <c r="AL111" i="18"/>
  <c r="AM111" i="18" s="1"/>
  <c r="AL107" i="18"/>
  <c r="AM107" i="18" s="1"/>
  <c r="AL103" i="18"/>
  <c r="AM103" i="18" s="1"/>
  <c r="AL99" i="18"/>
  <c r="AM99" i="18" s="1"/>
  <c r="AL95" i="18"/>
  <c r="AM95" i="18" s="1"/>
  <c r="AL91" i="18"/>
  <c r="AM91" i="18" s="1"/>
  <c r="AL87" i="18"/>
  <c r="AM87" i="18" s="1"/>
  <c r="AL83" i="18"/>
  <c r="AM83" i="18" s="1"/>
  <c r="AL79" i="18"/>
  <c r="AM79" i="18" s="1"/>
  <c r="AL75" i="18"/>
  <c r="AM75" i="18" s="1"/>
  <c r="AL71" i="18"/>
  <c r="AM71" i="18" s="1"/>
  <c r="AL67" i="18"/>
  <c r="AM67" i="18" s="1"/>
  <c r="AL63" i="18"/>
  <c r="AM63" i="18" s="1"/>
  <c r="X5" i="21"/>
  <c r="AL59" i="18"/>
  <c r="AM59" i="18" s="1"/>
  <c r="AL55" i="18"/>
  <c r="AM55" i="18" s="1"/>
  <c r="AL51" i="18"/>
  <c r="AM51" i="18" s="1"/>
  <c r="AL47" i="18"/>
  <c r="AM47" i="18" s="1"/>
  <c r="AL43" i="18"/>
  <c r="AM43" i="18" s="1"/>
  <c r="AL39" i="18"/>
  <c r="AM39" i="18" s="1"/>
  <c r="AL35" i="18"/>
  <c r="AM35" i="18" s="1"/>
  <c r="AL31" i="18"/>
  <c r="AM31" i="18" s="1"/>
  <c r="AL27" i="18"/>
  <c r="AM27" i="18" s="1"/>
  <c r="AL23" i="18"/>
  <c r="AM23" i="18" s="1"/>
  <c r="AL19" i="18"/>
  <c r="AM19" i="18" s="1"/>
  <c r="AL15" i="18"/>
  <c r="AM15" i="18" s="1"/>
  <c r="AL11" i="18"/>
  <c r="AM11" i="18" s="1"/>
  <c r="AL7" i="18"/>
  <c r="AM7" i="18" s="1"/>
  <c r="X3" i="21"/>
  <c r="AL3" i="18"/>
  <c r="AM3" i="18" s="1"/>
  <c r="W15" i="21"/>
  <c r="W13" i="21"/>
  <c r="W8" i="21"/>
  <c r="V17" i="21"/>
  <c r="V12" i="21"/>
  <c r="V10" i="21"/>
  <c r="V7" i="21"/>
  <c r="V6" i="21"/>
  <c r="V4" i="21"/>
  <c r="U18" i="21"/>
  <c r="U14" i="21"/>
  <c r="U11" i="21"/>
  <c r="U5" i="21"/>
  <c r="T16" i="21"/>
  <c r="T9" i="21"/>
  <c r="AF222" i="22"/>
  <c r="AG222" i="22" s="1"/>
  <c r="AI266" i="18"/>
  <c r="AJ266" i="18" s="1"/>
  <c r="AF266" i="18"/>
  <c r="AG266" i="18" s="1"/>
  <c r="AI250" i="22"/>
  <c r="AJ250" i="22" s="1"/>
  <c r="AF250" i="22"/>
  <c r="AG250" i="22" s="1"/>
  <c r="AF244" i="18"/>
  <c r="AG244" i="18" s="1"/>
  <c r="AI244" i="18"/>
  <c r="AJ244" i="18" s="1"/>
  <c r="AI242" i="22"/>
  <c r="AJ242" i="22" s="1"/>
  <c r="AF242" i="22"/>
  <c r="AG242" i="22" s="1"/>
  <c r="AF236" i="18"/>
  <c r="AG236" i="18" s="1"/>
  <c r="AI236" i="18"/>
  <c r="AJ236" i="18" s="1"/>
  <c r="AI234" i="22"/>
  <c r="AJ234" i="22" s="1"/>
  <c r="AF234" i="22"/>
  <c r="AG234" i="22" s="1"/>
  <c r="AF228" i="18"/>
  <c r="AG228" i="18" s="1"/>
  <c r="AI228" i="18"/>
  <c r="AJ228" i="18" s="1"/>
  <c r="AF226" i="22"/>
  <c r="AG226" i="22" s="1"/>
  <c r="AI226" i="22"/>
  <c r="AJ226" i="22" s="1"/>
  <c r="AI208" i="22"/>
  <c r="AJ208" i="22" s="1"/>
  <c r="AF208" i="22"/>
  <c r="AG208" i="22" s="1"/>
  <c r="AI202" i="18"/>
  <c r="AJ202" i="18" s="1"/>
  <c r="AF202" i="18"/>
  <c r="AG202" i="18" s="1"/>
  <c r="AI200" i="22"/>
  <c r="AJ200" i="22" s="1"/>
  <c r="AF200" i="22"/>
  <c r="AG200" i="22" s="1"/>
  <c r="AI194" i="18"/>
  <c r="AJ194" i="18" s="1"/>
  <c r="AF194" i="18"/>
  <c r="AG194" i="18" s="1"/>
  <c r="AI192" i="22"/>
  <c r="AJ192" i="22" s="1"/>
  <c r="AF192" i="22"/>
  <c r="AG192" i="22" s="1"/>
  <c r="AI186" i="18"/>
  <c r="AJ186" i="18" s="1"/>
  <c r="AF186" i="18"/>
  <c r="AG186" i="18" s="1"/>
  <c r="AI184" i="22"/>
  <c r="AJ184" i="22" s="1"/>
  <c r="AF184" i="22"/>
  <c r="AG184" i="22" s="1"/>
  <c r="AI178" i="18"/>
  <c r="AJ178" i="18" s="1"/>
  <c r="AF178" i="18"/>
  <c r="AG178" i="18" s="1"/>
  <c r="AI176" i="22"/>
  <c r="AJ176" i="22" s="1"/>
  <c r="AF176" i="22"/>
  <c r="AG176" i="22" s="1"/>
  <c r="AI170" i="18"/>
  <c r="AJ170" i="18" s="1"/>
  <c r="AF170" i="18"/>
  <c r="AG170" i="18" s="1"/>
  <c r="AF168" i="22"/>
  <c r="AG168" i="22" s="1"/>
  <c r="AI168" i="22"/>
  <c r="AJ168" i="22" s="1"/>
  <c r="AI162" i="18"/>
  <c r="AJ162" i="18" s="1"/>
  <c r="AF162" i="18"/>
  <c r="AG162" i="18" s="1"/>
  <c r="AF160" i="22"/>
  <c r="AG160" i="22" s="1"/>
  <c r="AI160" i="22"/>
  <c r="AJ160" i="22" s="1"/>
  <c r="AI154" i="18"/>
  <c r="AJ154" i="18" s="1"/>
  <c r="AF154" i="18"/>
  <c r="AG154" i="18" s="1"/>
  <c r="AF152" i="22"/>
  <c r="AG152" i="22" s="1"/>
  <c r="AI152" i="22"/>
  <c r="AJ152" i="22" s="1"/>
  <c r="AI146" i="18"/>
  <c r="AJ146" i="18" s="1"/>
  <c r="AF146" i="18"/>
  <c r="AG146" i="18" s="1"/>
  <c r="AF144" i="22"/>
  <c r="AG144" i="22" s="1"/>
  <c r="AI144" i="22"/>
  <c r="AJ144" i="22" s="1"/>
  <c r="AI138" i="18"/>
  <c r="AJ138" i="18" s="1"/>
  <c r="AF138" i="18"/>
  <c r="AG138" i="18" s="1"/>
  <c r="AF136" i="22"/>
  <c r="AG136" i="22" s="1"/>
  <c r="AI136" i="22"/>
  <c r="AJ136" i="22" s="1"/>
  <c r="AI130" i="18"/>
  <c r="AJ130" i="18" s="1"/>
  <c r="AF130" i="18"/>
  <c r="AG130" i="18" s="1"/>
  <c r="AF128" i="22"/>
  <c r="AG128" i="22" s="1"/>
  <c r="AI128" i="22"/>
  <c r="AJ128" i="22" s="1"/>
  <c r="AI122" i="18"/>
  <c r="AJ122" i="18" s="1"/>
  <c r="AF122" i="18"/>
  <c r="AG122" i="18" s="1"/>
  <c r="AF120" i="22"/>
  <c r="AG120" i="22" s="1"/>
  <c r="AI120" i="22"/>
  <c r="AJ120" i="22" s="1"/>
  <c r="AI114" i="18"/>
  <c r="AJ114" i="18" s="1"/>
  <c r="AF114" i="18"/>
  <c r="AG114" i="18" s="1"/>
  <c r="AF112" i="22"/>
  <c r="AG112" i="22" s="1"/>
  <c r="AI112" i="22"/>
  <c r="AJ112" i="22" s="1"/>
  <c r="AI106" i="18"/>
  <c r="AJ106" i="18" s="1"/>
  <c r="AF106" i="18"/>
  <c r="AG106" i="18" s="1"/>
  <c r="AF104" i="22"/>
  <c r="AG104" i="22" s="1"/>
  <c r="AI104" i="22"/>
  <c r="AJ104" i="22" s="1"/>
  <c r="AI98" i="18"/>
  <c r="AJ98" i="18" s="1"/>
  <c r="AF98" i="18"/>
  <c r="AG98" i="18" s="1"/>
  <c r="AF96" i="22"/>
  <c r="AG96" i="22" s="1"/>
  <c r="AI96" i="22"/>
  <c r="AJ96" i="22" s="1"/>
  <c r="R7" i="21"/>
  <c r="AI90" i="18"/>
  <c r="AJ90" i="18" s="1"/>
  <c r="AF90" i="18"/>
  <c r="AG90" i="18" s="1"/>
  <c r="AF88" i="22"/>
  <c r="AG88" i="22" s="1"/>
  <c r="AI88" i="22"/>
  <c r="AJ88" i="22" s="1"/>
  <c r="AI82" i="18"/>
  <c r="AJ82" i="18" s="1"/>
  <c r="AF82" i="18"/>
  <c r="AG82" i="18" s="1"/>
  <c r="AF80" i="22"/>
  <c r="AG80" i="22" s="1"/>
  <c r="AI80" i="22"/>
  <c r="AJ80" i="22" s="1"/>
  <c r="AI74" i="18"/>
  <c r="AJ74" i="18" s="1"/>
  <c r="AF74" i="18"/>
  <c r="AG74" i="18" s="1"/>
  <c r="AF72" i="22"/>
  <c r="AG72" i="22" s="1"/>
  <c r="AI72" i="22"/>
  <c r="AJ72" i="22" s="1"/>
  <c r="AI66" i="18"/>
  <c r="AJ66" i="18" s="1"/>
  <c r="AF66" i="18"/>
  <c r="AG66" i="18" s="1"/>
  <c r="AF64" i="22"/>
  <c r="AG64" i="22" s="1"/>
  <c r="AI64" i="22"/>
  <c r="AJ64" i="22" s="1"/>
  <c r="AI58" i="18"/>
  <c r="AJ58" i="18" s="1"/>
  <c r="AF58" i="18"/>
  <c r="AG58" i="18" s="1"/>
  <c r="AF56" i="22"/>
  <c r="AG56" i="22" s="1"/>
  <c r="AI56" i="22"/>
  <c r="AJ56" i="22" s="1"/>
  <c r="AI50" i="18"/>
  <c r="AJ50" i="18" s="1"/>
  <c r="AF50" i="18"/>
  <c r="AG50" i="18" s="1"/>
  <c r="AF48" i="22"/>
  <c r="AG48" i="22" s="1"/>
  <c r="AI48" i="22"/>
  <c r="AJ48" i="22" s="1"/>
  <c r="AI42" i="18"/>
  <c r="AJ42" i="18" s="1"/>
  <c r="AF42" i="18"/>
  <c r="AG42" i="18" s="1"/>
  <c r="AF40" i="22"/>
  <c r="AG40" i="22" s="1"/>
  <c r="AI40" i="22"/>
  <c r="AJ40" i="22" s="1"/>
  <c r="AI34" i="18"/>
  <c r="AJ34" i="18" s="1"/>
  <c r="AF34" i="18"/>
  <c r="AG34" i="18" s="1"/>
  <c r="AF32" i="22"/>
  <c r="AG32" i="22" s="1"/>
  <c r="AI32" i="22"/>
  <c r="AJ32" i="22" s="1"/>
  <c r="R4" i="21"/>
  <c r="AI26" i="18"/>
  <c r="AJ26" i="18" s="1"/>
  <c r="AF26" i="18"/>
  <c r="AG26" i="18" s="1"/>
  <c r="AF24" i="22"/>
  <c r="AG24" i="22" s="1"/>
  <c r="AI24" i="22"/>
  <c r="AJ24" i="22" s="1"/>
  <c r="AI18" i="18"/>
  <c r="AJ18" i="18" s="1"/>
  <c r="AF18" i="18"/>
  <c r="AG18" i="18" s="1"/>
  <c r="AF16" i="22"/>
  <c r="AG16" i="22" s="1"/>
  <c r="AI16" i="22"/>
  <c r="AJ16" i="22" s="1"/>
  <c r="AI10" i="18"/>
  <c r="AJ10" i="18" s="1"/>
  <c r="AF10" i="18"/>
  <c r="AG10" i="18" s="1"/>
  <c r="AI8" i="22"/>
  <c r="AJ8" i="22" s="1"/>
  <c r="AF8" i="22"/>
  <c r="AG8" i="22" s="1"/>
  <c r="AG285" i="13"/>
  <c r="AM279" i="13"/>
  <c r="AM266" i="13"/>
  <c r="AG253" i="13"/>
  <c r="AM247" i="13"/>
  <c r="AM234" i="13"/>
  <c r="AG221" i="13"/>
  <c r="AM215" i="13"/>
  <c r="AM202" i="13"/>
  <c r="AJ198" i="13"/>
  <c r="AG192" i="13"/>
  <c r="AM183" i="13"/>
  <c r="AM170" i="13"/>
  <c r="AM154" i="13"/>
  <c r="AG141" i="13"/>
  <c r="AJ128" i="13"/>
  <c r="AG24" i="20"/>
  <c r="AI24" i="20" s="1"/>
  <c r="AJ24" i="20"/>
  <c r="AL24" i="20" s="1"/>
  <c r="AW37" i="21"/>
  <c r="AM97" i="13"/>
  <c r="AM24" i="20"/>
  <c r="AO24" i="20" s="1"/>
  <c r="AE37" i="21"/>
  <c r="AM294" i="13"/>
  <c r="AG284" i="13"/>
  <c r="AG184" i="20"/>
  <c r="AI184" i="20" s="1"/>
  <c r="AJ184" i="20"/>
  <c r="AL184" i="20" s="1"/>
  <c r="AG265" i="13"/>
  <c r="AM259" i="13"/>
  <c r="AJ256" i="13"/>
  <c r="AJ247" i="13"/>
  <c r="AJ242" i="13"/>
  <c r="AJ231" i="13"/>
  <c r="AJ226" i="13"/>
  <c r="AJ215" i="13"/>
  <c r="AM198" i="13"/>
  <c r="AM182" i="13"/>
  <c r="AM166" i="13"/>
  <c r="AM150" i="13"/>
  <c r="AG127" i="20"/>
  <c r="AI127" i="20" s="1"/>
  <c r="AJ127" i="20"/>
  <c r="AL127" i="20" s="1"/>
  <c r="AJ131" i="13"/>
  <c r="AJ126" i="13"/>
  <c r="AG110" i="13"/>
  <c r="AM90" i="13"/>
  <c r="AJ29" i="13"/>
  <c r="AG28" i="13"/>
  <c r="AJ13" i="13"/>
  <c r="AC17" i="21"/>
  <c r="AC12" i="21"/>
  <c r="AC10" i="21"/>
  <c r="AC7" i="21"/>
  <c r="AC6" i="21"/>
  <c r="AC4" i="21"/>
  <c r="AL300" i="18"/>
  <c r="AM300" i="18" s="1"/>
  <c r="AF298" i="22"/>
  <c r="AG298" i="22" s="1"/>
  <c r="AL292" i="18"/>
  <c r="AM292" i="18" s="1"/>
  <c r="AL248" i="22"/>
  <c r="AM248" i="22" s="1"/>
  <c r="AL244" i="22"/>
  <c r="AM244" i="22" s="1"/>
  <c r="AL240" i="22"/>
  <c r="AM240" i="22" s="1"/>
  <c r="AL236" i="22"/>
  <c r="AM236" i="22" s="1"/>
  <c r="AL232" i="22"/>
  <c r="AM232" i="22" s="1"/>
  <c r="AL228" i="22"/>
  <c r="AM228" i="22" s="1"/>
  <c r="AL224" i="22"/>
  <c r="AM224" i="22" s="1"/>
  <c r="AL220" i="22"/>
  <c r="AM220" i="22" s="1"/>
  <c r="AL216" i="22"/>
  <c r="AM216" i="22" s="1"/>
  <c r="AL212" i="22"/>
  <c r="AM212" i="22" s="1"/>
  <c r="AL208" i="22"/>
  <c r="AM208" i="22" s="1"/>
  <c r="AL204" i="22"/>
  <c r="AM204" i="22" s="1"/>
  <c r="AL200" i="22"/>
  <c r="AM200" i="22" s="1"/>
  <c r="AL196" i="22"/>
  <c r="AM196" i="22" s="1"/>
  <c r="AL192" i="22"/>
  <c r="AM192" i="22" s="1"/>
  <c r="AL188" i="22"/>
  <c r="AM188" i="22" s="1"/>
  <c r="AL184" i="22"/>
  <c r="AM184" i="22" s="1"/>
  <c r="AL180" i="22"/>
  <c r="AM180" i="22" s="1"/>
  <c r="AL176" i="22"/>
  <c r="AM176" i="22" s="1"/>
  <c r="AL172" i="22"/>
  <c r="AM172" i="22" s="1"/>
  <c r="AL168" i="22"/>
  <c r="AM168" i="22" s="1"/>
  <c r="AL164" i="22"/>
  <c r="AM164" i="22" s="1"/>
  <c r="AL160" i="22"/>
  <c r="AM160" i="22" s="1"/>
  <c r="AL156" i="22"/>
  <c r="AM156" i="22" s="1"/>
  <c r="AL152" i="22"/>
  <c r="AM152" i="22" s="1"/>
  <c r="AL148" i="22"/>
  <c r="AM148" i="22" s="1"/>
  <c r="AL144" i="22"/>
  <c r="AM144" i="22" s="1"/>
  <c r="AL140" i="22"/>
  <c r="AM140" i="22" s="1"/>
  <c r="AL136" i="22"/>
  <c r="AM136" i="22" s="1"/>
  <c r="AL132" i="22"/>
  <c r="AM132" i="22" s="1"/>
  <c r="AL128" i="22"/>
  <c r="AM128" i="22" s="1"/>
  <c r="AL124" i="22"/>
  <c r="AM124" i="22" s="1"/>
  <c r="AL120" i="22"/>
  <c r="AM120" i="22" s="1"/>
  <c r="AL116" i="22"/>
  <c r="AM116" i="22" s="1"/>
  <c r="AL112" i="22"/>
  <c r="AM112" i="22" s="1"/>
  <c r="AL108" i="22"/>
  <c r="AM108" i="22" s="1"/>
  <c r="AL104" i="22"/>
  <c r="AM104" i="22" s="1"/>
  <c r="AL100" i="22"/>
  <c r="AM100" i="22" s="1"/>
  <c r="AL96" i="22"/>
  <c r="AM96" i="22" s="1"/>
  <c r="AL92" i="22"/>
  <c r="AM92" i="22" s="1"/>
  <c r="AL88" i="22"/>
  <c r="AM88" i="22" s="1"/>
  <c r="AL84" i="22"/>
  <c r="AM84" i="22" s="1"/>
  <c r="AL80" i="22"/>
  <c r="AM80" i="22" s="1"/>
  <c r="AL76" i="22"/>
  <c r="AM76" i="22" s="1"/>
  <c r="AL72" i="22"/>
  <c r="AM72" i="22" s="1"/>
  <c r="AL68" i="22"/>
  <c r="AM68" i="22" s="1"/>
  <c r="AL64" i="22"/>
  <c r="AM64" i="22" s="1"/>
  <c r="AL60" i="22"/>
  <c r="AM60" i="22" s="1"/>
  <c r="AL56" i="22"/>
  <c r="AM56" i="22" s="1"/>
  <c r="AL52" i="22"/>
  <c r="AM52" i="22" s="1"/>
  <c r="AL48" i="22"/>
  <c r="AM48" i="22" s="1"/>
  <c r="AL44" i="22"/>
  <c r="AM44" i="22" s="1"/>
  <c r="AL40" i="22"/>
  <c r="AM40" i="22" s="1"/>
  <c r="AL36" i="22"/>
  <c r="AM36" i="22" s="1"/>
  <c r="AL32" i="22"/>
  <c r="AM32" i="22" s="1"/>
  <c r="AL28" i="22"/>
  <c r="AM28" i="22" s="1"/>
  <c r="AL24" i="22"/>
  <c r="AM24" i="22" s="1"/>
  <c r="AL20" i="22"/>
  <c r="AM20" i="22" s="1"/>
  <c r="AL16" i="22"/>
  <c r="AM16" i="22" s="1"/>
  <c r="AL12" i="22"/>
  <c r="AM12" i="22" s="1"/>
  <c r="AL8" i="22"/>
  <c r="AM8" i="22" s="1"/>
  <c r="AL4" i="22"/>
  <c r="AM4" i="22" s="1"/>
  <c r="AF219" i="22"/>
  <c r="AG219" i="22" s="1"/>
  <c r="AF215" i="22"/>
  <c r="AG215" i="22" s="1"/>
  <c r="AF211" i="22"/>
  <c r="AG211" i="22" s="1"/>
  <c r="AF247" i="18"/>
  <c r="AG247" i="18" s="1"/>
  <c r="AI247" i="18"/>
  <c r="AJ247" i="18" s="1"/>
  <c r="AF245" i="22"/>
  <c r="AG245" i="22" s="1"/>
  <c r="AI245" i="22"/>
  <c r="AJ245" i="22" s="1"/>
  <c r="AF237" i="22"/>
  <c r="AG237" i="22" s="1"/>
  <c r="AI237" i="22"/>
  <c r="AJ237" i="22" s="1"/>
  <c r="AF231" i="18"/>
  <c r="AG231" i="18" s="1"/>
  <c r="AI231" i="18"/>
  <c r="AJ231" i="18" s="1"/>
  <c r="AI229" i="22"/>
  <c r="AJ229" i="22" s="1"/>
  <c r="AF229" i="22"/>
  <c r="AG229" i="22" s="1"/>
  <c r="AF209" i="22"/>
  <c r="AG209" i="22" s="1"/>
  <c r="AI209" i="22"/>
  <c r="AJ209" i="22" s="1"/>
  <c r="AF203" i="18"/>
  <c r="AG203" i="18" s="1"/>
  <c r="AI203" i="18"/>
  <c r="AJ203" i="18" s="1"/>
  <c r="AF201" i="22"/>
  <c r="AG201" i="22" s="1"/>
  <c r="AI201" i="22"/>
  <c r="AJ201" i="22" s="1"/>
  <c r="AF195" i="18"/>
  <c r="AG195" i="18" s="1"/>
  <c r="AI195" i="18"/>
  <c r="AJ195" i="18" s="1"/>
  <c r="AF193" i="22"/>
  <c r="AG193" i="22" s="1"/>
  <c r="AI193" i="22"/>
  <c r="AJ193" i="22" s="1"/>
  <c r="AF187" i="18"/>
  <c r="AG187" i="18" s="1"/>
  <c r="AI187" i="18"/>
  <c r="AJ187" i="18" s="1"/>
  <c r="AF185" i="22"/>
  <c r="AG185" i="22" s="1"/>
  <c r="AI185" i="22"/>
  <c r="AJ185" i="22" s="1"/>
  <c r="AF179" i="18"/>
  <c r="AG179" i="18" s="1"/>
  <c r="AI179" i="18"/>
  <c r="AJ179" i="18" s="1"/>
  <c r="AF177" i="22"/>
  <c r="AG177" i="22" s="1"/>
  <c r="AI177" i="22"/>
  <c r="AJ177" i="22" s="1"/>
  <c r="AF171" i="18"/>
  <c r="AG171" i="18" s="1"/>
  <c r="AI171" i="18"/>
  <c r="AJ171" i="18" s="1"/>
  <c r="AI169" i="22"/>
  <c r="AJ169" i="22" s="1"/>
  <c r="AF169" i="22"/>
  <c r="AG169" i="22" s="1"/>
  <c r="AF163" i="18"/>
  <c r="AG163" i="18" s="1"/>
  <c r="AI163" i="18"/>
  <c r="AJ163" i="18" s="1"/>
  <c r="AI161" i="22"/>
  <c r="AJ161" i="22" s="1"/>
  <c r="AF161" i="22"/>
  <c r="AG161" i="22" s="1"/>
  <c r="AF155" i="18"/>
  <c r="AG155" i="18" s="1"/>
  <c r="AI155" i="18"/>
  <c r="AJ155" i="18" s="1"/>
  <c r="AI153" i="22"/>
  <c r="AJ153" i="22" s="1"/>
  <c r="AF153" i="22"/>
  <c r="AG153" i="22" s="1"/>
  <c r="AF147" i="18"/>
  <c r="AG147" i="18" s="1"/>
  <c r="AI147" i="18"/>
  <c r="AJ147" i="18" s="1"/>
  <c r="AI145" i="22"/>
  <c r="AJ145" i="22" s="1"/>
  <c r="AF145" i="22"/>
  <c r="AG145" i="22" s="1"/>
  <c r="AF139" i="18"/>
  <c r="AG139" i="18" s="1"/>
  <c r="AI139" i="18"/>
  <c r="AJ139" i="18" s="1"/>
  <c r="AI137" i="22"/>
  <c r="AJ137" i="22" s="1"/>
  <c r="AF137" i="22"/>
  <c r="AG137" i="22" s="1"/>
  <c r="AF131" i="18"/>
  <c r="AG131" i="18" s="1"/>
  <c r="AI131" i="18"/>
  <c r="AJ131" i="18" s="1"/>
  <c r="AI129" i="22"/>
  <c r="AJ129" i="22" s="1"/>
  <c r="AF129" i="22"/>
  <c r="AG129" i="22" s="1"/>
  <c r="AI121" i="22"/>
  <c r="AJ121" i="22" s="1"/>
  <c r="AF121" i="22"/>
  <c r="AG121" i="22" s="1"/>
  <c r="AF115" i="18"/>
  <c r="AG115" i="18" s="1"/>
  <c r="AI115" i="18"/>
  <c r="AJ115" i="18" s="1"/>
  <c r="AI113" i="22"/>
  <c r="AJ113" i="22" s="1"/>
  <c r="AF113" i="22"/>
  <c r="AG113" i="22" s="1"/>
  <c r="AF107" i="18"/>
  <c r="AG107" i="18" s="1"/>
  <c r="AI107" i="18"/>
  <c r="AJ107" i="18" s="1"/>
  <c r="AI105" i="22"/>
  <c r="AJ105" i="22" s="1"/>
  <c r="AF105" i="22"/>
  <c r="AG105" i="22" s="1"/>
  <c r="AF99" i="18"/>
  <c r="AG99" i="18" s="1"/>
  <c r="AI99" i="18"/>
  <c r="AJ99" i="18" s="1"/>
  <c r="AI97" i="22"/>
  <c r="AJ97" i="22" s="1"/>
  <c r="AF97" i="22"/>
  <c r="AG97" i="22" s="1"/>
  <c r="AI89" i="22"/>
  <c r="AJ89" i="22" s="1"/>
  <c r="AF89" i="22"/>
  <c r="AG89" i="22" s="1"/>
  <c r="AF83" i="18"/>
  <c r="AG83" i="18" s="1"/>
  <c r="AI83" i="18"/>
  <c r="AJ83" i="18" s="1"/>
  <c r="AI81" i="22"/>
  <c r="AJ81" i="22" s="1"/>
  <c r="AF81" i="22"/>
  <c r="AG81" i="22" s="1"/>
  <c r="AF75" i="18"/>
  <c r="AG75" i="18" s="1"/>
  <c r="AI75" i="18"/>
  <c r="AJ75" i="18" s="1"/>
  <c r="AF73" i="22"/>
  <c r="AG73" i="22" s="1"/>
  <c r="AI73" i="22"/>
  <c r="AJ73" i="22" s="1"/>
  <c r="AF65" i="22"/>
  <c r="AG65" i="22" s="1"/>
  <c r="AI65" i="22"/>
  <c r="AJ65" i="22" s="1"/>
  <c r="AF57" i="22"/>
  <c r="AG57" i="22" s="1"/>
  <c r="AI57" i="22"/>
  <c r="AJ57" i="22" s="1"/>
  <c r="AF49" i="22"/>
  <c r="AG49" i="22" s="1"/>
  <c r="AI49" i="22"/>
  <c r="AJ49" i="22" s="1"/>
  <c r="AF41" i="22"/>
  <c r="AG41" i="22" s="1"/>
  <c r="AI41" i="22"/>
  <c r="AJ41" i="22" s="1"/>
  <c r="AF33" i="22"/>
  <c r="AG33" i="22" s="1"/>
  <c r="AI33" i="22"/>
  <c r="AJ33" i="22" s="1"/>
  <c r="AF25" i="22"/>
  <c r="AG25" i="22" s="1"/>
  <c r="AI25" i="22"/>
  <c r="AJ25" i="22" s="1"/>
  <c r="AF17" i="22"/>
  <c r="AG17" i="22" s="1"/>
  <c r="AI17" i="22"/>
  <c r="AJ17" i="22" s="1"/>
  <c r="AF9" i="22"/>
  <c r="AG9" i="22" s="1"/>
  <c r="AI9" i="22"/>
  <c r="AJ9" i="22" s="1"/>
  <c r="AG196" i="20"/>
  <c r="AI196" i="20" s="1"/>
  <c r="AJ196" i="20"/>
  <c r="AL196" i="20" s="1"/>
  <c r="AJ100" i="13"/>
  <c r="AJ72" i="13"/>
  <c r="AJ68" i="13"/>
  <c r="AJ503" i="22"/>
  <c r="AJ487" i="22"/>
  <c r="AG496" i="22"/>
  <c r="AJ443" i="22"/>
  <c r="AJ374" i="22"/>
  <c r="AJ366" i="22"/>
  <c r="AJ358" i="22"/>
  <c r="AJ350" i="22"/>
  <c r="AJ342" i="22"/>
  <c r="AJ354" i="22"/>
  <c r="AJ298" i="22"/>
  <c r="AG480" i="22"/>
  <c r="AG423" i="22"/>
  <c r="AG402" i="22"/>
  <c r="AG276" i="22"/>
  <c r="AJ267" i="22"/>
  <c r="AJ471" i="18"/>
  <c r="AM371" i="18"/>
  <c r="AJ293" i="18"/>
  <c r="AG331" i="18"/>
  <c r="AG303" i="18"/>
  <c r="AJ297" i="18"/>
  <c r="L37" i="21"/>
  <c r="AJ322" i="18"/>
  <c r="AG288" i="18"/>
  <c r="Q224" i="16"/>
  <c r="Q568" i="16" s="1"/>
  <c r="Q355" i="16"/>
  <c r="Q576" i="16" s="1"/>
  <c r="Q201" i="16"/>
  <c r="Q566" i="16" s="1"/>
  <c r="AM363" i="20"/>
  <c r="AO363" i="20" s="1"/>
  <c r="AG301" i="20"/>
  <c r="AI301" i="20" s="1"/>
  <c r="AJ301" i="20"/>
  <c r="AL301" i="20" s="1"/>
  <c r="AG293" i="20"/>
  <c r="AI293" i="20" s="1"/>
  <c r="AJ293" i="20"/>
  <c r="AL293" i="20" s="1"/>
  <c r="O554" i="16"/>
  <c r="O588" i="16" s="1"/>
  <c r="O551" i="16"/>
  <c r="AG191" i="20"/>
  <c r="AI191" i="20" s="1"/>
  <c r="AJ191" i="20"/>
  <c r="AL191" i="20" s="1"/>
  <c r="AJ514" i="18"/>
  <c r="AG495" i="18"/>
  <c r="AG479" i="18"/>
  <c r="AG467" i="18"/>
  <c r="AG455" i="18"/>
  <c r="AG439" i="18"/>
  <c r="AG427" i="18"/>
  <c r="AG411" i="18"/>
  <c r="AG403" i="18"/>
  <c r="AJ510" i="13"/>
  <c r="AG509" i="13"/>
  <c r="AJ502" i="13"/>
  <c r="AJ486" i="13"/>
  <c r="AJ466" i="13"/>
  <c r="AJ454" i="13"/>
  <c r="AJ438" i="13"/>
  <c r="AJ418" i="13"/>
  <c r="AJ402" i="13"/>
  <c r="AM269" i="20"/>
  <c r="AO269" i="20" s="1"/>
  <c r="AJ365" i="13"/>
  <c r="AG261" i="20"/>
  <c r="AI261" i="20" s="1"/>
  <c r="AJ261" i="20"/>
  <c r="AL261" i="20" s="1"/>
  <c r="AJ353" i="13"/>
  <c r="AJ337" i="13"/>
  <c r="AG234" i="20"/>
  <c r="AI234" i="20" s="1"/>
  <c r="AJ234" i="20"/>
  <c r="AL234" i="20" s="1"/>
  <c r="AJ325" i="13"/>
  <c r="AJ309" i="13"/>
  <c r="AJ297" i="13"/>
  <c r="AM290" i="13"/>
  <c r="AJ285" i="13"/>
  <c r="AJ277" i="13"/>
  <c r="AJ181" i="13"/>
  <c r="AJ173" i="13"/>
  <c r="AJ165" i="13"/>
  <c r="AJ157" i="13"/>
  <c r="AG131" i="20"/>
  <c r="AI131" i="20" s="1"/>
  <c r="AJ131" i="20"/>
  <c r="AL131" i="20" s="1"/>
  <c r="AP37" i="21"/>
  <c r="AH37" i="21"/>
  <c r="AL251" i="22"/>
  <c r="AM251" i="22" s="1"/>
  <c r="AL247" i="22"/>
  <c r="AM247" i="22" s="1"/>
  <c r="AL243" i="22"/>
  <c r="AM243" i="22" s="1"/>
  <c r="AL239" i="22"/>
  <c r="AM239" i="22" s="1"/>
  <c r="AL235" i="22"/>
  <c r="AM235" i="22" s="1"/>
  <c r="AL231" i="22"/>
  <c r="AM231" i="22" s="1"/>
  <c r="AL227" i="22"/>
  <c r="AM227" i="22" s="1"/>
  <c r="AL223" i="22"/>
  <c r="AM223" i="22" s="1"/>
  <c r="AL219" i="22"/>
  <c r="AM219" i="22" s="1"/>
  <c r="AL215" i="22"/>
  <c r="AM215" i="22" s="1"/>
  <c r="AL211" i="22"/>
  <c r="AM211" i="22" s="1"/>
  <c r="AL207" i="22"/>
  <c r="AM207" i="22" s="1"/>
  <c r="AL203" i="22"/>
  <c r="AM203" i="22" s="1"/>
  <c r="AL199" i="22"/>
  <c r="AM199" i="22" s="1"/>
  <c r="AL195" i="22"/>
  <c r="AM195" i="22" s="1"/>
  <c r="AL191" i="22"/>
  <c r="AM191" i="22" s="1"/>
  <c r="AL187" i="22"/>
  <c r="AM187" i="22" s="1"/>
  <c r="AL183" i="22"/>
  <c r="AM183" i="22" s="1"/>
  <c r="AL179" i="22"/>
  <c r="AM179" i="22" s="1"/>
  <c r="AL175" i="22"/>
  <c r="AM175" i="22" s="1"/>
  <c r="AL171" i="22"/>
  <c r="AM171" i="22" s="1"/>
  <c r="AL167" i="22"/>
  <c r="AM167" i="22" s="1"/>
  <c r="AL163" i="22"/>
  <c r="AM163" i="22" s="1"/>
  <c r="AL159" i="22"/>
  <c r="AM159" i="22" s="1"/>
  <c r="AL155" i="22"/>
  <c r="AM155" i="22" s="1"/>
  <c r="AL151" i="22"/>
  <c r="AM151" i="22" s="1"/>
  <c r="AL147" i="22"/>
  <c r="AM147" i="22" s="1"/>
  <c r="AL143" i="22"/>
  <c r="AM143" i="22" s="1"/>
  <c r="AL139" i="22"/>
  <c r="AM139" i="22" s="1"/>
  <c r="AL135" i="22"/>
  <c r="AM135" i="22" s="1"/>
  <c r="AL131" i="22"/>
  <c r="AM131" i="22" s="1"/>
  <c r="AL127" i="22"/>
  <c r="AM127" i="22" s="1"/>
  <c r="AL123" i="22"/>
  <c r="AM123" i="22" s="1"/>
  <c r="AL119" i="22"/>
  <c r="AM119" i="22" s="1"/>
  <c r="AL115" i="22"/>
  <c r="AM115" i="22" s="1"/>
  <c r="AL111" i="22"/>
  <c r="AM111" i="22" s="1"/>
  <c r="AL107" i="22"/>
  <c r="AM107" i="22" s="1"/>
  <c r="AL103" i="22"/>
  <c r="AM103" i="22" s="1"/>
  <c r="AL99" i="22"/>
  <c r="AM99" i="22" s="1"/>
  <c r="AL95" i="22"/>
  <c r="AM95" i="22" s="1"/>
  <c r="AL91" i="22"/>
  <c r="AM91" i="22" s="1"/>
  <c r="AL87" i="22"/>
  <c r="AM87" i="22" s="1"/>
  <c r="AL83" i="22"/>
  <c r="AM83" i="22" s="1"/>
  <c r="AL79" i="22"/>
  <c r="AM79" i="22" s="1"/>
  <c r="AL75" i="22"/>
  <c r="AM75" i="22" s="1"/>
  <c r="AL71" i="22"/>
  <c r="AM71" i="22" s="1"/>
  <c r="AL67" i="22"/>
  <c r="AM67" i="22" s="1"/>
  <c r="AL63" i="22"/>
  <c r="AM63" i="22" s="1"/>
  <c r="AL59" i="22"/>
  <c r="AM59" i="22" s="1"/>
  <c r="AL55" i="22"/>
  <c r="AM55" i="22" s="1"/>
  <c r="AL51" i="22"/>
  <c r="AM51" i="22" s="1"/>
  <c r="AL47" i="22"/>
  <c r="AM47" i="22" s="1"/>
  <c r="AL43" i="22"/>
  <c r="AM43" i="22" s="1"/>
  <c r="AL39" i="22"/>
  <c r="AM39" i="22" s="1"/>
  <c r="AL35" i="22"/>
  <c r="AM35" i="22" s="1"/>
  <c r="AL31" i="22"/>
  <c r="AM31" i="22" s="1"/>
  <c r="AL27" i="22"/>
  <c r="AM27" i="22" s="1"/>
  <c r="AL23" i="22"/>
  <c r="AM23" i="22" s="1"/>
  <c r="AL19" i="22"/>
  <c r="AM19" i="22" s="1"/>
  <c r="AL15" i="22"/>
  <c r="AM15" i="22" s="1"/>
  <c r="AL11" i="22"/>
  <c r="AM11" i="22" s="1"/>
  <c r="AL7" i="22"/>
  <c r="AM7" i="22" s="1"/>
  <c r="AL3" i="22"/>
  <c r="AM3" i="22" s="1"/>
  <c r="AG382" i="22"/>
  <c r="S29" i="21"/>
  <c r="S16" i="21"/>
  <c r="S9" i="21"/>
  <c r="AI266" i="22"/>
  <c r="AJ266" i="22" s="1"/>
  <c r="AF266" i="22"/>
  <c r="AG266" i="22" s="1"/>
  <c r="AI246" i="18"/>
  <c r="AJ246" i="18" s="1"/>
  <c r="AF246" i="18"/>
  <c r="AG246" i="18" s="1"/>
  <c r="AF244" i="22"/>
  <c r="AG244" i="22" s="1"/>
  <c r="AI244" i="22"/>
  <c r="AJ244" i="22" s="1"/>
  <c r="AI238" i="18"/>
  <c r="AJ238" i="18" s="1"/>
  <c r="AF238" i="18"/>
  <c r="AG238" i="18" s="1"/>
  <c r="AF236" i="22"/>
  <c r="AG236" i="22" s="1"/>
  <c r="AI236" i="22"/>
  <c r="AJ236" i="22" s="1"/>
  <c r="AI230" i="18"/>
  <c r="AJ230" i="18" s="1"/>
  <c r="AF230" i="18"/>
  <c r="AG230" i="18" s="1"/>
  <c r="AF228" i="22"/>
  <c r="AG228" i="22" s="1"/>
  <c r="AI228" i="22"/>
  <c r="AJ228" i="22" s="1"/>
  <c r="AI222" i="18"/>
  <c r="AJ222" i="18" s="1"/>
  <c r="AF222" i="18"/>
  <c r="AG222" i="18" s="1"/>
  <c r="AI218" i="18"/>
  <c r="AJ218" i="18" s="1"/>
  <c r="AF218" i="18"/>
  <c r="AG218" i="18" s="1"/>
  <c r="AI214" i="18"/>
  <c r="AJ214" i="18" s="1"/>
  <c r="AF214" i="18"/>
  <c r="AG214" i="18" s="1"/>
  <c r="R17" i="21"/>
  <c r="AI210" i="18"/>
  <c r="AJ210" i="18" s="1"/>
  <c r="AF210" i="18"/>
  <c r="AG210" i="18" s="1"/>
  <c r="AF204" i="18"/>
  <c r="AG204" i="18" s="1"/>
  <c r="AI204" i="18"/>
  <c r="AJ204" i="18" s="1"/>
  <c r="AF202" i="22"/>
  <c r="AG202" i="22" s="1"/>
  <c r="AI202" i="22"/>
  <c r="AJ202" i="22" s="1"/>
  <c r="AF196" i="18"/>
  <c r="AG196" i="18" s="1"/>
  <c r="AI196" i="18"/>
  <c r="AJ196" i="18" s="1"/>
  <c r="AF194" i="22"/>
  <c r="AG194" i="22" s="1"/>
  <c r="AI194" i="22"/>
  <c r="AJ194" i="22" s="1"/>
  <c r="AF188" i="18"/>
  <c r="AG188" i="18" s="1"/>
  <c r="AI188" i="18"/>
  <c r="AJ188" i="18" s="1"/>
  <c r="AF186" i="22"/>
  <c r="AG186" i="22" s="1"/>
  <c r="AI186" i="22"/>
  <c r="AJ186" i="22" s="1"/>
  <c r="AF180" i="18"/>
  <c r="AG180" i="18" s="1"/>
  <c r="AI180" i="18"/>
  <c r="AJ180" i="18" s="1"/>
  <c r="AF178" i="22"/>
  <c r="AG178" i="22" s="1"/>
  <c r="AI178" i="22"/>
  <c r="AJ178" i="22" s="1"/>
  <c r="AF172" i="18"/>
  <c r="AG172" i="18" s="1"/>
  <c r="AI172" i="18"/>
  <c r="AJ172" i="18" s="1"/>
  <c r="AF170" i="22"/>
  <c r="AG170" i="22" s="1"/>
  <c r="AI170" i="22"/>
  <c r="AJ170" i="22" s="1"/>
  <c r="AF164" i="18"/>
  <c r="AG164" i="18" s="1"/>
  <c r="AI164" i="18"/>
  <c r="AJ164" i="18" s="1"/>
  <c r="AI162" i="22"/>
  <c r="AJ162" i="22" s="1"/>
  <c r="AF162" i="22"/>
  <c r="AG162" i="22" s="1"/>
  <c r="AF156" i="18"/>
  <c r="AG156" i="18" s="1"/>
  <c r="AI156" i="18"/>
  <c r="AJ156" i="18" s="1"/>
  <c r="AF154" i="22"/>
  <c r="AG154" i="22" s="1"/>
  <c r="AI154" i="22"/>
  <c r="AJ154" i="22" s="1"/>
  <c r="AF148" i="18"/>
  <c r="AG148" i="18" s="1"/>
  <c r="AI148" i="18"/>
  <c r="AJ148" i="18" s="1"/>
  <c r="AI146" i="22"/>
  <c r="AJ146" i="22" s="1"/>
  <c r="AF146" i="22"/>
  <c r="AG146" i="22" s="1"/>
  <c r="AF140" i="18"/>
  <c r="AG140" i="18" s="1"/>
  <c r="AI140" i="18"/>
  <c r="AJ140" i="18" s="1"/>
  <c r="AF138" i="22"/>
  <c r="AG138" i="22" s="1"/>
  <c r="AI138" i="22"/>
  <c r="AJ138" i="22" s="1"/>
  <c r="AF132" i="18"/>
  <c r="AG132" i="18" s="1"/>
  <c r="AI132" i="18"/>
  <c r="AJ132" i="18" s="1"/>
  <c r="AI130" i="22"/>
  <c r="AJ130" i="22" s="1"/>
  <c r="AF130" i="22"/>
  <c r="AG130" i="22" s="1"/>
  <c r="AF124" i="18"/>
  <c r="AG124" i="18" s="1"/>
  <c r="AI124" i="18"/>
  <c r="AJ124" i="18" s="1"/>
  <c r="AF122" i="22"/>
  <c r="AG122" i="22" s="1"/>
  <c r="AI122" i="22"/>
  <c r="AJ122" i="22" s="1"/>
  <c r="AF116" i="18"/>
  <c r="AG116" i="18" s="1"/>
  <c r="AI116" i="18"/>
  <c r="AJ116" i="18" s="1"/>
  <c r="AI114" i="22"/>
  <c r="AJ114" i="22" s="1"/>
  <c r="AF114" i="22"/>
  <c r="AG114" i="22" s="1"/>
  <c r="R9" i="21"/>
  <c r="AF108" i="18"/>
  <c r="AG108" i="18" s="1"/>
  <c r="AI108" i="18"/>
  <c r="AJ108" i="18" s="1"/>
  <c r="AF106" i="22"/>
  <c r="AG106" i="22" s="1"/>
  <c r="AI106" i="22"/>
  <c r="AJ106" i="22" s="1"/>
  <c r="AF100" i="18"/>
  <c r="AG100" i="18" s="1"/>
  <c r="AI100" i="18"/>
  <c r="AJ100" i="18" s="1"/>
  <c r="AI98" i="22"/>
  <c r="AJ98" i="22" s="1"/>
  <c r="AF98" i="22"/>
  <c r="AG98" i="22" s="1"/>
  <c r="AF92" i="18"/>
  <c r="AG92" i="18" s="1"/>
  <c r="AI92" i="18"/>
  <c r="AJ92" i="18" s="1"/>
  <c r="AF90" i="22"/>
  <c r="AG90" i="22" s="1"/>
  <c r="AI90" i="22"/>
  <c r="AJ90" i="22" s="1"/>
  <c r="AF84" i="18"/>
  <c r="AG84" i="18" s="1"/>
  <c r="AI84" i="18"/>
  <c r="AJ84" i="18" s="1"/>
  <c r="AI82" i="22"/>
  <c r="AJ82" i="22" s="1"/>
  <c r="AF82" i="22"/>
  <c r="AG82" i="22" s="1"/>
  <c r="AI76" i="18"/>
  <c r="AJ76" i="18" s="1"/>
  <c r="AF76" i="18"/>
  <c r="AG76" i="18" s="1"/>
  <c r="AI74" i="22"/>
  <c r="AJ74" i="22" s="1"/>
  <c r="AF74" i="22"/>
  <c r="AG74" i="22" s="1"/>
  <c r="AI68" i="18"/>
  <c r="AJ68" i="18" s="1"/>
  <c r="AF68" i="18"/>
  <c r="AG68" i="18" s="1"/>
  <c r="AI66" i="22"/>
  <c r="AJ66" i="22" s="1"/>
  <c r="AF66" i="22"/>
  <c r="AG66" i="22" s="1"/>
  <c r="AF60" i="18"/>
  <c r="AG60" i="18" s="1"/>
  <c r="AI60" i="18"/>
  <c r="AJ60" i="18" s="1"/>
  <c r="AI58" i="22"/>
  <c r="AJ58" i="22" s="1"/>
  <c r="AF58" i="22"/>
  <c r="AG58" i="22" s="1"/>
  <c r="AF52" i="18"/>
  <c r="AG52" i="18" s="1"/>
  <c r="AI52" i="18"/>
  <c r="AJ52" i="18" s="1"/>
  <c r="AI50" i="22"/>
  <c r="AJ50" i="22" s="1"/>
  <c r="AF50" i="22"/>
  <c r="AG50" i="22" s="1"/>
  <c r="AF44" i="18"/>
  <c r="AG44" i="18" s="1"/>
  <c r="AI44" i="18"/>
  <c r="AJ44" i="18" s="1"/>
  <c r="AI42" i="22"/>
  <c r="AJ42" i="22" s="1"/>
  <c r="AF42" i="22"/>
  <c r="AG42" i="22" s="1"/>
  <c r="AF36" i="18"/>
  <c r="AG36" i="18" s="1"/>
  <c r="AI36" i="18"/>
  <c r="AJ36" i="18" s="1"/>
  <c r="AI34" i="22"/>
  <c r="AJ34" i="22" s="1"/>
  <c r="AF34" i="22"/>
  <c r="AG34" i="22" s="1"/>
  <c r="AF28" i="18"/>
  <c r="AG28" i="18" s="1"/>
  <c r="AI28" i="18"/>
  <c r="AJ28" i="18" s="1"/>
  <c r="AI26" i="22"/>
  <c r="AJ26" i="22" s="1"/>
  <c r="AF26" i="22"/>
  <c r="AG26" i="22" s="1"/>
  <c r="AF20" i="18"/>
  <c r="AG20" i="18" s="1"/>
  <c r="AI20" i="18"/>
  <c r="AJ20" i="18" s="1"/>
  <c r="AI18" i="22"/>
  <c r="AJ18" i="22" s="1"/>
  <c r="AF18" i="22"/>
  <c r="AG18" i="22" s="1"/>
  <c r="AF12" i="18"/>
  <c r="AG12" i="18" s="1"/>
  <c r="AI12" i="18"/>
  <c r="AJ12" i="18" s="1"/>
  <c r="AI10" i="22"/>
  <c r="AJ10" i="22" s="1"/>
  <c r="AF10" i="22"/>
  <c r="AG10" i="22" s="1"/>
  <c r="AF4" i="18"/>
  <c r="AG4" i="18" s="1"/>
  <c r="AI4" i="18"/>
  <c r="AJ4" i="18" s="1"/>
  <c r="AJ278" i="13"/>
  <c r="AG272" i="13"/>
  <c r="AG172" i="20"/>
  <c r="AI172" i="20" s="1"/>
  <c r="AJ172" i="20"/>
  <c r="AL172" i="20" s="1"/>
  <c r="AJ246" i="13"/>
  <c r="AG240" i="13"/>
  <c r="AJ214" i="13"/>
  <c r="AG208" i="13"/>
  <c r="AJ182" i="13"/>
  <c r="AG176" i="13"/>
  <c r="AJ129" i="20"/>
  <c r="AL129" i="20" s="1"/>
  <c r="AG129" i="20"/>
  <c r="AI129" i="20" s="1"/>
  <c r="AM133" i="13"/>
  <c r="AG129" i="13"/>
  <c r="AG113" i="20"/>
  <c r="AI113" i="20" s="1"/>
  <c r="AJ113" i="20"/>
  <c r="AL113" i="20" s="1"/>
  <c r="AG73" i="20"/>
  <c r="AI73" i="20" s="1"/>
  <c r="AJ73" i="20"/>
  <c r="AL73" i="20" s="1"/>
  <c r="AS37" i="21"/>
  <c r="AK37" i="21"/>
  <c r="AG180" i="20"/>
  <c r="AI180" i="20" s="1"/>
  <c r="AJ180" i="20"/>
  <c r="AL180" i="20" s="1"/>
  <c r="AM147" i="20"/>
  <c r="AO147" i="20" s="1"/>
  <c r="AG117" i="20"/>
  <c r="AI117" i="20" s="1"/>
  <c r="AJ117" i="20"/>
  <c r="AL117" i="20" s="1"/>
  <c r="AM85" i="20"/>
  <c r="AO85" i="20" s="1"/>
  <c r="AJ288" i="13"/>
  <c r="AG281" i="13"/>
  <c r="AM275" i="13"/>
  <c r="AM174" i="20"/>
  <c r="AO174" i="20" s="1"/>
  <c r="AG268" i="13"/>
  <c r="AJ263" i="13"/>
  <c r="AJ258" i="13"/>
  <c r="AM246" i="13"/>
  <c r="AM230" i="13"/>
  <c r="AM214" i="13"/>
  <c r="AG204" i="13"/>
  <c r="AG188" i="13"/>
  <c r="AG172" i="13"/>
  <c r="AG156" i="13"/>
  <c r="AG145" i="20"/>
  <c r="AI145" i="20" s="1"/>
  <c r="AJ145" i="20"/>
  <c r="AL145" i="20" s="1"/>
  <c r="AG140" i="13"/>
  <c r="AG135" i="13"/>
  <c r="AM131" i="13"/>
  <c r="AG127" i="13"/>
  <c r="AG111" i="20"/>
  <c r="AI111" i="20" s="1"/>
  <c r="AJ111" i="20"/>
  <c r="AL111" i="20" s="1"/>
  <c r="AM78" i="13"/>
  <c r="AJ17" i="13"/>
  <c r="AZ37" i="21"/>
  <c r="AN37" i="21"/>
  <c r="AF37" i="21"/>
  <c r="AF302" i="18"/>
  <c r="AG302" i="18" s="1"/>
  <c r="AF294" i="18"/>
  <c r="AG294" i="18" s="1"/>
  <c r="AB17" i="21"/>
  <c r="AB12" i="21"/>
  <c r="AB10" i="21"/>
  <c r="AB7" i="21"/>
  <c r="AB6" i="21"/>
  <c r="AB4" i="21"/>
  <c r="AA18" i="21"/>
  <c r="AA14" i="21"/>
  <c r="AA11" i="21"/>
  <c r="AA5" i="21"/>
  <c r="Z16" i="21"/>
  <c r="Z9" i="21"/>
  <c r="Y15" i="21"/>
  <c r="Y13" i="21"/>
  <c r="Y8" i="21"/>
  <c r="AL250" i="18"/>
  <c r="AM250" i="18" s="1"/>
  <c r="AL246" i="18"/>
  <c r="AM246" i="18" s="1"/>
  <c r="AL242" i="18"/>
  <c r="AM242" i="18" s="1"/>
  <c r="AL238" i="18"/>
  <c r="AM238" i="18" s="1"/>
  <c r="AL234" i="18"/>
  <c r="AM234" i="18" s="1"/>
  <c r="AL230" i="18"/>
  <c r="AM230" i="18" s="1"/>
  <c r="AL226" i="18"/>
  <c r="AM226" i="18" s="1"/>
  <c r="AL222" i="18"/>
  <c r="AM222" i="18" s="1"/>
  <c r="AL218" i="18"/>
  <c r="AM218" i="18" s="1"/>
  <c r="AL214" i="18"/>
  <c r="AM214" i="18" s="1"/>
  <c r="X17" i="21"/>
  <c r="AL210" i="18"/>
  <c r="AM210" i="18" s="1"/>
  <c r="AL206" i="18"/>
  <c r="AM206" i="18" s="1"/>
  <c r="AL202" i="18"/>
  <c r="AM202" i="18" s="1"/>
  <c r="AL198" i="18"/>
  <c r="AM198" i="18" s="1"/>
  <c r="AL194" i="18"/>
  <c r="AM194" i="18" s="1"/>
  <c r="AL190" i="18"/>
  <c r="AM190" i="18" s="1"/>
  <c r="AL186" i="18"/>
  <c r="AM186" i="18" s="1"/>
  <c r="AL182" i="18"/>
  <c r="AM182" i="18" s="1"/>
  <c r="AL178" i="18"/>
  <c r="AM178" i="18" s="1"/>
  <c r="AL174" i="18"/>
  <c r="AM174" i="18" s="1"/>
  <c r="AL170" i="18"/>
  <c r="AM170" i="18" s="1"/>
  <c r="AL166" i="18"/>
  <c r="AM166" i="18" s="1"/>
  <c r="AL162" i="18"/>
  <c r="AM162" i="18" s="1"/>
  <c r="AL158" i="18"/>
  <c r="AM158" i="18" s="1"/>
  <c r="AL154" i="18"/>
  <c r="AM154" i="18" s="1"/>
  <c r="AL150" i="18"/>
  <c r="AM150" i="18" s="1"/>
  <c r="AL146" i="18"/>
  <c r="AM146" i="18" s="1"/>
  <c r="X12" i="21"/>
  <c r="AL142" i="18"/>
  <c r="AM142" i="18" s="1"/>
  <c r="AL138" i="18"/>
  <c r="AM138" i="18" s="1"/>
  <c r="AL134" i="18"/>
  <c r="AM134" i="18" s="1"/>
  <c r="AL130" i="18"/>
  <c r="AM130" i="18" s="1"/>
  <c r="AL126" i="18"/>
  <c r="AM126" i="18" s="1"/>
  <c r="AL122" i="18"/>
  <c r="AM122" i="18" s="1"/>
  <c r="X10" i="21"/>
  <c r="AL118" i="18"/>
  <c r="AM118" i="18" s="1"/>
  <c r="AL114" i="18"/>
  <c r="AM114" i="18" s="1"/>
  <c r="AL110" i="18"/>
  <c r="AM110" i="18" s="1"/>
  <c r="AL106" i="18"/>
  <c r="AM106" i="18" s="1"/>
  <c r="AL102" i="18"/>
  <c r="AM102" i="18" s="1"/>
  <c r="AL98" i="18"/>
  <c r="AM98" i="18" s="1"/>
  <c r="AL94" i="18"/>
  <c r="AM94" i="18" s="1"/>
  <c r="X7" i="21"/>
  <c r="AL90" i="18"/>
  <c r="AM90" i="18" s="1"/>
  <c r="AL86" i="18"/>
  <c r="AM86" i="18" s="1"/>
  <c r="AL82" i="18"/>
  <c r="AM82" i="18" s="1"/>
  <c r="X6" i="21"/>
  <c r="AL78" i="18"/>
  <c r="AM78" i="18" s="1"/>
  <c r="AL74" i="18"/>
  <c r="AM74" i="18" s="1"/>
  <c r="AL70" i="18"/>
  <c r="AM70" i="18" s="1"/>
  <c r="AL66" i="18"/>
  <c r="AM66" i="18" s="1"/>
  <c r="AL62" i="18"/>
  <c r="AM62" i="18" s="1"/>
  <c r="AL58" i="18"/>
  <c r="AM58" i="18" s="1"/>
  <c r="AL54" i="18"/>
  <c r="AM54" i="18" s="1"/>
  <c r="AL50" i="18"/>
  <c r="AM50" i="18" s="1"/>
  <c r="AL46" i="18"/>
  <c r="AM46" i="18" s="1"/>
  <c r="AL42" i="18"/>
  <c r="AM42" i="18" s="1"/>
  <c r="AL38" i="18"/>
  <c r="AM38" i="18" s="1"/>
  <c r="AL34" i="18"/>
  <c r="AM34" i="18" s="1"/>
  <c r="AL30" i="18"/>
  <c r="AM30" i="18" s="1"/>
  <c r="X4" i="21"/>
  <c r="AL26" i="18"/>
  <c r="AM26" i="18" s="1"/>
  <c r="AL22" i="18"/>
  <c r="AM22" i="18" s="1"/>
  <c r="AL18" i="18"/>
  <c r="AM18" i="18" s="1"/>
  <c r="AL14" i="18"/>
  <c r="AM14" i="18" s="1"/>
  <c r="AL10" i="18"/>
  <c r="AM10" i="18" s="1"/>
  <c r="AL6" i="18"/>
  <c r="AM6" i="18" s="1"/>
  <c r="W17" i="21"/>
  <c r="W12" i="21"/>
  <c r="W10" i="21"/>
  <c r="W7" i="21"/>
  <c r="W6" i="21"/>
  <c r="W4" i="21"/>
  <c r="V18" i="21"/>
  <c r="V14" i="21"/>
  <c r="V11" i="21"/>
  <c r="V5" i="21"/>
  <c r="U16" i="21"/>
  <c r="U9" i="21"/>
  <c r="T15" i="21"/>
  <c r="T13" i="21"/>
  <c r="T8" i="21"/>
  <c r="S15" i="21"/>
  <c r="S13" i="21"/>
  <c r="S8" i="21"/>
  <c r="AF249" i="18"/>
  <c r="AG249" i="18" s="1"/>
  <c r="AI249" i="18"/>
  <c r="AJ249" i="18" s="1"/>
  <c r="AF247" i="22"/>
  <c r="AG247" i="22" s="1"/>
  <c r="AI247" i="22"/>
  <c r="AJ247" i="22" s="1"/>
  <c r="AF241" i="18"/>
  <c r="AG241" i="18" s="1"/>
  <c r="AI241" i="18"/>
  <c r="AJ241" i="18" s="1"/>
  <c r="AF239" i="22"/>
  <c r="AG239" i="22" s="1"/>
  <c r="AI239" i="22"/>
  <c r="AJ239" i="22" s="1"/>
  <c r="AF233" i="18"/>
  <c r="AG233" i="18" s="1"/>
  <c r="AI233" i="18"/>
  <c r="AJ233" i="18" s="1"/>
  <c r="AF231" i="22"/>
  <c r="AG231" i="22" s="1"/>
  <c r="AI231" i="22"/>
  <c r="AJ231" i="22" s="1"/>
  <c r="AF225" i="18"/>
  <c r="AG225" i="18" s="1"/>
  <c r="AI225" i="18"/>
  <c r="AJ225" i="18" s="1"/>
  <c r="AI223" i="22"/>
  <c r="AJ223" i="22" s="1"/>
  <c r="AF223" i="22"/>
  <c r="AG223" i="22" s="1"/>
  <c r="AF219" i="18"/>
  <c r="AG219" i="18" s="1"/>
  <c r="AI219" i="18"/>
  <c r="AJ219" i="18" s="1"/>
  <c r="AF215" i="18"/>
  <c r="AG215" i="18" s="1"/>
  <c r="AI215" i="18"/>
  <c r="AJ215" i="18" s="1"/>
  <c r="AF211" i="18"/>
  <c r="AG211" i="18" s="1"/>
  <c r="AI211" i="18"/>
  <c r="AJ211" i="18" s="1"/>
  <c r="AF207" i="18"/>
  <c r="AG207" i="18" s="1"/>
  <c r="AI207" i="18"/>
  <c r="AJ207" i="18" s="1"/>
  <c r="AF205" i="18"/>
  <c r="AG205" i="18" s="1"/>
  <c r="AI205" i="18"/>
  <c r="AJ205" i="18" s="1"/>
  <c r="AI203" i="22"/>
  <c r="AJ203" i="22" s="1"/>
  <c r="AF203" i="22"/>
  <c r="AG203" i="22" s="1"/>
  <c r="AF197" i="18"/>
  <c r="AG197" i="18" s="1"/>
  <c r="AI197" i="18"/>
  <c r="AJ197" i="18" s="1"/>
  <c r="AI195" i="22"/>
  <c r="AJ195" i="22" s="1"/>
  <c r="AF195" i="22"/>
  <c r="AG195" i="22" s="1"/>
  <c r="AF191" i="18"/>
  <c r="AG191" i="18" s="1"/>
  <c r="AI191" i="18"/>
  <c r="AJ191" i="18" s="1"/>
  <c r="R15" i="21"/>
  <c r="AF189" i="18"/>
  <c r="AG189" i="18" s="1"/>
  <c r="AI189" i="18"/>
  <c r="AJ189" i="18" s="1"/>
  <c r="AI187" i="22"/>
  <c r="AJ187" i="22" s="1"/>
  <c r="AF187" i="22"/>
  <c r="AG187" i="22" s="1"/>
  <c r="AF181" i="18"/>
  <c r="AG181" i="18" s="1"/>
  <c r="AI181" i="18"/>
  <c r="AJ181" i="18" s="1"/>
  <c r="AI179" i="22"/>
  <c r="AJ179" i="22" s="1"/>
  <c r="AF179" i="22"/>
  <c r="AG179" i="22" s="1"/>
  <c r="AF175" i="18"/>
  <c r="AG175" i="18" s="1"/>
  <c r="AI175" i="18"/>
  <c r="AJ175" i="18" s="1"/>
  <c r="AF173" i="18"/>
  <c r="AG173" i="18" s="1"/>
  <c r="AI173" i="18"/>
  <c r="AJ173" i="18" s="1"/>
  <c r="AF171" i="22"/>
  <c r="AG171" i="22" s="1"/>
  <c r="AI171" i="22"/>
  <c r="AJ171" i="22" s="1"/>
  <c r="AF165" i="18"/>
  <c r="AG165" i="18" s="1"/>
  <c r="AI165" i="18"/>
  <c r="AJ165" i="18" s="1"/>
  <c r="AF163" i="22"/>
  <c r="AG163" i="22" s="1"/>
  <c r="AI163" i="22"/>
  <c r="AJ163" i="22" s="1"/>
  <c r="AF159" i="18"/>
  <c r="AG159" i="18" s="1"/>
  <c r="AI159" i="18"/>
  <c r="AJ159" i="18" s="1"/>
  <c r="R13" i="21"/>
  <c r="AF157" i="18"/>
  <c r="AG157" i="18" s="1"/>
  <c r="AI157" i="18"/>
  <c r="AJ157" i="18" s="1"/>
  <c r="AF155" i="22"/>
  <c r="AG155" i="22" s="1"/>
  <c r="AI155" i="22"/>
  <c r="AJ155" i="22" s="1"/>
  <c r="AF149" i="18"/>
  <c r="AG149" i="18" s="1"/>
  <c r="AI149" i="18"/>
  <c r="AJ149" i="18" s="1"/>
  <c r="AF147" i="22"/>
  <c r="AG147" i="22" s="1"/>
  <c r="AI147" i="22"/>
  <c r="AJ147" i="22" s="1"/>
  <c r="AF141" i="18"/>
  <c r="AG141" i="18" s="1"/>
  <c r="AI141" i="18"/>
  <c r="AJ141" i="18" s="1"/>
  <c r="AF139" i="22"/>
  <c r="AG139" i="22" s="1"/>
  <c r="AI139" i="22"/>
  <c r="AJ139" i="22" s="1"/>
  <c r="AF133" i="18"/>
  <c r="AG133" i="18" s="1"/>
  <c r="AI133" i="18"/>
  <c r="AJ133" i="18" s="1"/>
  <c r="AF131" i="22"/>
  <c r="AG131" i="22" s="1"/>
  <c r="AI131" i="22"/>
  <c r="AJ131" i="22" s="1"/>
  <c r="AI125" i="18"/>
  <c r="AJ125" i="18" s="1"/>
  <c r="AF125" i="18"/>
  <c r="AG125" i="18" s="1"/>
  <c r="AF123" i="22"/>
  <c r="AG123" i="22" s="1"/>
  <c r="AI123" i="22"/>
  <c r="AJ123" i="22" s="1"/>
  <c r="AI117" i="18"/>
  <c r="AJ117" i="18" s="1"/>
  <c r="AF117" i="18"/>
  <c r="AG117" i="18" s="1"/>
  <c r="AF115" i="22"/>
  <c r="AG115" i="22" s="1"/>
  <c r="AI115" i="22"/>
  <c r="AJ115" i="22" s="1"/>
  <c r="AI109" i="18"/>
  <c r="AJ109" i="18" s="1"/>
  <c r="AF109" i="18"/>
  <c r="AG109" i="18" s="1"/>
  <c r="AF107" i="22"/>
  <c r="AG107" i="22" s="1"/>
  <c r="AI107" i="22"/>
  <c r="AJ107" i="22" s="1"/>
  <c r="AI101" i="18"/>
  <c r="AJ101" i="18" s="1"/>
  <c r="AF101" i="18"/>
  <c r="AG101" i="18" s="1"/>
  <c r="AF99" i="22"/>
  <c r="AG99" i="22" s="1"/>
  <c r="AI99" i="22"/>
  <c r="AJ99" i="22" s="1"/>
  <c r="AI93" i="18"/>
  <c r="AJ93" i="18" s="1"/>
  <c r="AF93" i="18"/>
  <c r="AG93" i="18" s="1"/>
  <c r="AF91" i="22"/>
  <c r="AG91" i="22" s="1"/>
  <c r="AI91" i="22"/>
  <c r="AJ91" i="22" s="1"/>
  <c r="AI85" i="18"/>
  <c r="AJ85" i="18" s="1"/>
  <c r="AF85" i="18"/>
  <c r="AG85" i="18" s="1"/>
  <c r="AF83" i="22"/>
  <c r="AG83" i="22" s="1"/>
  <c r="AI83" i="22"/>
  <c r="AJ83" i="22" s="1"/>
  <c r="AF77" i="18"/>
  <c r="AG77" i="18" s="1"/>
  <c r="AI77" i="18"/>
  <c r="AJ77" i="18" s="1"/>
  <c r="AI75" i="22"/>
  <c r="AJ75" i="22" s="1"/>
  <c r="AF75" i="22"/>
  <c r="AG75" i="22" s="1"/>
  <c r="AI69" i="18"/>
  <c r="AJ69" i="18" s="1"/>
  <c r="AF69" i="18"/>
  <c r="AG69" i="18" s="1"/>
  <c r="AI67" i="22"/>
  <c r="AJ67" i="22" s="1"/>
  <c r="AF67" i="22"/>
  <c r="AG67" i="22" s="1"/>
  <c r="AF63" i="18"/>
  <c r="AG63" i="18" s="1"/>
  <c r="AI63" i="18"/>
  <c r="AJ63" i="18" s="1"/>
  <c r="AF61" i="18"/>
  <c r="AG61" i="18" s="1"/>
  <c r="AI61" i="18"/>
  <c r="AJ61" i="18" s="1"/>
  <c r="AI59" i="22"/>
  <c r="AJ59" i="22" s="1"/>
  <c r="AF59" i="22"/>
  <c r="AG59" i="22" s="1"/>
  <c r="AF53" i="18"/>
  <c r="AG53" i="18" s="1"/>
  <c r="AI53" i="18"/>
  <c r="AJ53" i="18" s="1"/>
  <c r="AI51" i="22"/>
  <c r="AJ51" i="22" s="1"/>
  <c r="AF51" i="22"/>
  <c r="AG51" i="22" s="1"/>
  <c r="AF47" i="18"/>
  <c r="AG47" i="18" s="1"/>
  <c r="AI47" i="18"/>
  <c r="AJ47" i="18" s="1"/>
  <c r="AF45" i="18"/>
  <c r="AG45" i="18" s="1"/>
  <c r="AI45" i="18"/>
  <c r="AJ45" i="18" s="1"/>
  <c r="AI43" i="22"/>
  <c r="AJ43" i="22" s="1"/>
  <c r="AF43" i="22"/>
  <c r="AG43" i="22" s="1"/>
  <c r="AF37" i="18"/>
  <c r="AG37" i="18" s="1"/>
  <c r="AI37" i="18"/>
  <c r="AJ37" i="18" s="1"/>
  <c r="AI35" i="22"/>
  <c r="AJ35" i="22" s="1"/>
  <c r="AF35" i="22"/>
  <c r="AG35" i="22" s="1"/>
  <c r="AF31" i="18"/>
  <c r="AG31" i="18" s="1"/>
  <c r="AI31" i="18"/>
  <c r="AJ31" i="18" s="1"/>
  <c r="AF29" i="18"/>
  <c r="AG29" i="18" s="1"/>
  <c r="AI29" i="18"/>
  <c r="AJ29" i="18" s="1"/>
  <c r="AI27" i="22"/>
  <c r="AJ27" i="22" s="1"/>
  <c r="AF27" i="22"/>
  <c r="AG27" i="22" s="1"/>
  <c r="AF21" i="18"/>
  <c r="AG21" i="18" s="1"/>
  <c r="AI21" i="18"/>
  <c r="AJ21" i="18" s="1"/>
  <c r="AI19" i="22"/>
  <c r="AJ19" i="22" s="1"/>
  <c r="AF19" i="22"/>
  <c r="AG19" i="22" s="1"/>
  <c r="AF15" i="18"/>
  <c r="AG15" i="18" s="1"/>
  <c r="AI15" i="18"/>
  <c r="AJ15" i="18" s="1"/>
  <c r="AF13" i="18"/>
  <c r="AG13" i="18" s="1"/>
  <c r="AI13" i="18"/>
  <c r="AJ13" i="18" s="1"/>
  <c r="AI11" i="22"/>
  <c r="AJ11" i="22" s="1"/>
  <c r="AF11" i="22"/>
  <c r="AG11" i="22" s="1"/>
  <c r="AF5" i="18"/>
  <c r="AG5" i="18" s="1"/>
  <c r="AI5" i="18"/>
  <c r="AJ5" i="18" s="1"/>
  <c r="AF3" i="22"/>
  <c r="AG3" i="22" s="1"/>
  <c r="AI3" i="22"/>
  <c r="AJ3" i="22" s="1"/>
  <c r="AM157" i="13"/>
  <c r="AG105" i="20"/>
  <c r="AI105" i="20" s="1"/>
  <c r="AJ105" i="20"/>
  <c r="AL105" i="20" s="1"/>
  <c r="AJ104" i="13"/>
  <c r="AM73" i="20"/>
  <c r="AO73" i="20" s="1"/>
  <c r="AJ36" i="13"/>
  <c r="AJ32" i="13"/>
  <c r="AI37" i="21"/>
  <c r="AM513" i="22"/>
  <c r="AJ496" i="22"/>
  <c r="AJ499" i="22"/>
  <c r="AG476" i="22"/>
  <c r="AM422" i="22"/>
  <c r="AM419" i="22"/>
  <c r="AM415" i="22"/>
  <c r="AM411" i="22"/>
  <c r="AM407" i="22"/>
  <c r="AJ447" i="22"/>
  <c r="AJ394" i="22"/>
  <c r="AJ378" i="22"/>
  <c r="AJ370" i="22"/>
  <c r="AM315" i="22"/>
  <c r="AM303" i="22"/>
  <c r="AG395" i="22"/>
  <c r="AJ334" i="22"/>
  <c r="AM306" i="22"/>
  <c r="AG314" i="22"/>
  <c r="AJ274" i="22"/>
  <c r="AG356" i="22"/>
  <c r="AJ292" i="22"/>
  <c r="AG390" i="22"/>
  <c r="AG324" i="22"/>
  <c r="AJ277" i="22"/>
  <c r="AG323" i="22"/>
  <c r="AJ431" i="18"/>
  <c r="AM327" i="18"/>
  <c r="AG327" i="18"/>
  <c r="AJ305" i="18"/>
  <c r="AJ289" i="18"/>
  <c r="AJ253" i="18"/>
  <c r="AM252" i="18"/>
  <c r="AJ406" i="20"/>
  <c r="AL406" i="20" s="1"/>
  <c r="AG406" i="20"/>
  <c r="AI406" i="20" s="1"/>
  <c r="AM191" i="20"/>
  <c r="AO191" i="20" s="1"/>
  <c r="F37" i="21"/>
  <c r="AG269" i="20"/>
  <c r="AI269" i="20" s="1"/>
  <c r="AJ269" i="20"/>
  <c r="AL269" i="20" s="1"/>
  <c r="Q554" i="16"/>
  <c r="AG328" i="20"/>
  <c r="AI328" i="20" s="1"/>
  <c r="AJ328" i="20"/>
  <c r="AL328" i="20" s="1"/>
  <c r="AM155" i="20"/>
  <c r="AO155" i="20" s="1"/>
  <c r="AG134" i="20"/>
  <c r="AI134" i="20" s="1"/>
  <c r="AJ134" i="20"/>
  <c r="AL134" i="20" s="1"/>
  <c r="AG511" i="18"/>
  <c r="AG499" i="18"/>
  <c r="AG483" i="18"/>
  <c r="AG459" i="18"/>
  <c r="AJ454" i="18"/>
  <c r="AG443" i="18"/>
  <c r="AJ438" i="18"/>
  <c r="AG415" i="18"/>
  <c r="AJ410" i="18"/>
  <c r="AJ402" i="18"/>
  <c r="AJ393" i="18"/>
  <c r="AJ381" i="18"/>
  <c r="Q385" i="16"/>
  <c r="Q578" i="16" s="1"/>
  <c r="AJ514" i="13"/>
  <c r="AJ506" i="13"/>
  <c r="AJ490" i="13"/>
  <c r="AJ474" i="13"/>
  <c r="AJ470" i="13"/>
  <c r="AG363" i="20"/>
  <c r="AI363" i="20" s="1"/>
  <c r="AJ363" i="20"/>
  <c r="AL363" i="20" s="1"/>
  <c r="AJ458" i="13"/>
  <c r="AJ442" i="13"/>
  <c r="AM431" i="13"/>
  <c r="AJ422" i="13"/>
  <c r="AJ406" i="13"/>
  <c r="AM293" i="20"/>
  <c r="AO293" i="20" s="1"/>
  <c r="AJ389" i="13"/>
  <c r="AJ377" i="13"/>
  <c r="AG376" i="13"/>
  <c r="AJ369" i="13"/>
  <c r="AJ357" i="13"/>
  <c r="AM247" i="20"/>
  <c r="AO247" i="20" s="1"/>
  <c r="AJ341" i="13"/>
  <c r="AJ329" i="13"/>
  <c r="AJ313" i="13"/>
  <c r="AM204" i="20"/>
  <c r="AO204" i="20" s="1"/>
  <c r="AM168" i="20"/>
  <c r="AO168" i="20" s="1"/>
  <c r="AJ265" i="13"/>
  <c r="AJ257" i="13"/>
  <c r="AJ245" i="13"/>
  <c r="AJ237" i="13"/>
  <c r="AJ229" i="13"/>
  <c r="AJ221" i="13"/>
  <c r="AJ213" i="13"/>
  <c r="AJ209" i="13"/>
  <c r="AJ201" i="13"/>
  <c r="AG200" i="13"/>
  <c r="AJ197" i="13"/>
  <c r="AJ189" i="13"/>
  <c r="AJ147" i="20"/>
  <c r="AL147" i="20" s="1"/>
  <c r="AG147" i="20"/>
  <c r="AI147" i="20" s="1"/>
  <c r="AJ153" i="13"/>
  <c r="AJ145" i="13"/>
  <c r="AJ141" i="13"/>
  <c r="AG192" i="20"/>
  <c r="AI192" i="20" s="1"/>
  <c r="AJ192" i="20"/>
  <c r="AL192" i="20" s="1"/>
  <c r="AG123" i="20"/>
  <c r="AI123" i="20" s="1"/>
  <c r="AJ123" i="20"/>
  <c r="AL123" i="20" s="1"/>
  <c r="AG2" i="20"/>
  <c r="AJ2" i="20"/>
  <c r="AL2" i="20" s="1"/>
  <c r="AC15" i="21"/>
  <c r="AC13" i="21"/>
  <c r="AC8" i="21"/>
  <c r="AL297" i="22"/>
  <c r="AM297" i="22" s="1"/>
  <c r="AB15" i="21"/>
  <c r="AB13" i="21"/>
  <c r="AB8" i="21"/>
  <c r="AA17" i="21"/>
  <c r="AA12" i="21"/>
  <c r="AA10" i="21"/>
  <c r="AA7" i="21"/>
  <c r="AA6" i="21"/>
  <c r="AA4" i="21"/>
  <c r="Z18" i="21"/>
  <c r="Z14" i="21"/>
  <c r="Z11" i="21"/>
  <c r="Z5" i="21"/>
  <c r="Y16" i="21"/>
  <c r="Y9" i="21"/>
  <c r="AL249" i="18"/>
  <c r="AM249" i="18" s="1"/>
  <c r="AL245" i="18"/>
  <c r="AM245" i="18" s="1"/>
  <c r="AL241" i="18"/>
  <c r="AM241" i="18" s="1"/>
  <c r="AL237" i="18"/>
  <c r="AM237" i="18" s="1"/>
  <c r="AL233" i="18"/>
  <c r="AM233" i="18" s="1"/>
  <c r="AL229" i="18"/>
  <c r="AM229" i="18" s="1"/>
  <c r="AL225" i="18"/>
  <c r="AM225" i="18" s="1"/>
  <c r="AL221" i="18"/>
  <c r="AM221" i="18" s="1"/>
  <c r="AL217" i="18"/>
  <c r="AM217" i="18" s="1"/>
  <c r="AL213" i="18"/>
  <c r="AM213" i="18" s="1"/>
  <c r="AL209" i="18"/>
  <c r="AM209" i="18" s="1"/>
  <c r="AL205" i="18"/>
  <c r="AM205" i="18" s="1"/>
  <c r="AL201" i="18"/>
  <c r="AM201" i="18" s="1"/>
  <c r="AL197" i="18"/>
  <c r="AM197" i="18" s="1"/>
  <c r="AL193" i="18"/>
  <c r="AM193" i="18" s="1"/>
  <c r="X15" i="21"/>
  <c r="AL189" i="18"/>
  <c r="AM189" i="18" s="1"/>
  <c r="AL185" i="18"/>
  <c r="AM185" i="18" s="1"/>
  <c r="AL181" i="18"/>
  <c r="AM181" i="18" s="1"/>
  <c r="AL177" i="18"/>
  <c r="AM177" i="18" s="1"/>
  <c r="AL173" i="18"/>
  <c r="AM173" i="18" s="1"/>
  <c r="AL169" i="18"/>
  <c r="AM169" i="18" s="1"/>
  <c r="AL165" i="18"/>
  <c r="AM165" i="18" s="1"/>
  <c r="AL161" i="18"/>
  <c r="AM161" i="18" s="1"/>
  <c r="X13" i="21"/>
  <c r="AL157" i="18"/>
  <c r="AM157" i="18" s="1"/>
  <c r="AL153" i="18"/>
  <c r="AM153" i="18" s="1"/>
  <c r="AL149" i="18"/>
  <c r="AM149" i="18" s="1"/>
  <c r="AL145" i="18"/>
  <c r="AM145" i="18" s="1"/>
  <c r="AL141" i="18"/>
  <c r="AM141" i="18" s="1"/>
  <c r="AL137" i="18"/>
  <c r="AM137" i="18" s="1"/>
  <c r="AL133" i="18"/>
  <c r="AM133" i="18" s="1"/>
  <c r="AL129" i="18"/>
  <c r="AM129" i="18" s="1"/>
  <c r="AL125" i="18"/>
  <c r="AM125" i="18" s="1"/>
  <c r="AL121" i="18"/>
  <c r="AM121" i="18" s="1"/>
  <c r="AL117" i="18"/>
  <c r="AM117" i="18" s="1"/>
  <c r="AL113" i="18"/>
  <c r="AM113" i="18" s="1"/>
  <c r="AL109" i="18"/>
  <c r="AM109" i="18" s="1"/>
  <c r="AL105" i="18"/>
  <c r="AM105" i="18" s="1"/>
  <c r="AL101" i="18"/>
  <c r="AM101" i="18" s="1"/>
  <c r="X8" i="21"/>
  <c r="AL97" i="18"/>
  <c r="AM97" i="18" s="1"/>
  <c r="AL93" i="18"/>
  <c r="AM93" i="18" s="1"/>
  <c r="AL89" i="18"/>
  <c r="AM89" i="18" s="1"/>
  <c r="AL85" i="18"/>
  <c r="AM85" i="18" s="1"/>
  <c r="AL81" i="18"/>
  <c r="AM81" i="18" s="1"/>
  <c r="AL77" i="18"/>
  <c r="AM77" i="18" s="1"/>
  <c r="AL73" i="18"/>
  <c r="AM73" i="18" s="1"/>
  <c r="AL69" i="18"/>
  <c r="AM69" i="18" s="1"/>
  <c r="AL65" i="18"/>
  <c r="AM65" i="18" s="1"/>
  <c r="AL61" i="18"/>
  <c r="AM61" i="18" s="1"/>
  <c r="AL57" i="18"/>
  <c r="AM57" i="18" s="1"/>
  <c r="AL53" i="18"/>
  <c r="AM53" i="18" s="1"/>
  <c r="AL49" i="18"/>
  <c r="AM49" i="18" s="1"/>
  <c r="AL45" i="18"/>
  <c r="AM45" i="18" s="1"/>
  <c r="AL41" i="18"/>
  <c r="AM41" i="18" s="1"/>
  <c r="AL37" i="18"/>
  <c r="AM37" i="18" s="1"/>
  <c r="AL33" i="18"/>
  <c r="AM33" i="18" s="1"/>
  <c r="AL29" i="18"/>
  <c r="AM29" i="18" s="1"/>
  <c r="AL25" i="18"/>
  <c r="AM25" i="18" s="1"/>
  <c r="AL21" i="18"/>
  <c r="AM21" i="18" s="1"/>
  <c r="AL17" i="18"/>
  <c r="AM17" i="18" s="1"/>
  <c r="AL13" i="18"/>
  <c r="AM13" i="18" s="1"/>
  <c r="AL9" i="18"/>
  <c r="AM9" i="18" s="1"/>
  <c r="AL5" i="18"/>
  <c r="AM5" i="18" s="1"/>
  <c r="W34" i="21"/>
  <c r="W18" i="21"/>
  <c r="W14" i="21"/>
  <c r="W11" i="21"/>
  <c r="W5" i="21"/>
  <c r="V16" i="21"/>
  <c r="V9" i="21"/>
  <c r="U15" i="21"/>
  <c r="U13" i="21"/>
  <c r="U8" i="21"/>
  <c r="T17" i="21"/>
  <c r="T12" i="21"/>
  <c r="T10" i="21"/>
  <c r="T7" i="21"/>
  <c r="T6" i="21"/>
  <c r="T4" i="21"/>
  <c r="AG386" i="18"/>
  <c r="AG378" i="18"/>
  <c r="AF248" i="18"/>
  <c r="AG248" i="18" s="1"/>
  <c r="AI248" i="18"/>
  <c r="AJ248" i="18" s="1"/>
  <c r="AI246" i="22"/>
  <c r="AJ246" i="22" s="1"/>
  <c r="AF246" i="22"/>
  <c r="AG246" i="22" s="1"/>
  <c r="AF240" i="18"/>
  <c r="AG240" i="18" s="1"/>
  <c r="AI240" i="18"/>
  <c r="AJ240" i="18" s="1"/>
  <c r="AI238" i="22"/>
  <c r="AJ238" i="22" s="1"/>
  <c r="AF238" i="22"/>
  <c r="AG238" i="22" s="1"/>
  <c r="AF232" i="18"/>
  <c r="AG232" i="18" s="1"/>
  <c r="AI232" i="18"/>
  <c r="AJ232" i="18" s="1"/>
  <c r="AI230" i="22"/>
  <c r="AJ230" i="22" s="1"/>
  <c r="AF230" i="22"/>
  <c r="AG230" i="22" s="1"/>
  <c r="AF224" i="18"/>
  <c r="AG224" i="18" s="1"/>
  <c r="AI224" i="18"/>
  <c r="AJ224" i="18" s="1"/>
  <c r="AI206" i="18"/>
  <c r="AJ206" i="18" s="1"/>
  <c r="AF206" i="18"/>
  <c r="AG206" i="18" s="1"/>
  <c r="AI204" i="22"/>
  <c r="AJ204" i="22" s="1"/>
  <c r="AF204" i="22"/>
  <c r="AG204" i="22" s="1"/>
  <c r="AI198" i="18"/>
  <c r="AJ198" i="18" s="1"/>
  <c r="AF198" i="18"/>
  <c r="AG198" i="18" s="1"/>
  <c r="AF196" i="22"/>
  <c r="AG196" i="22" s="1"/>
  <c r="AI196" i="22"/>
  <c r="AJ196" i="22" s="1"/>
  <c r="AI190" i="18"/>
  <c r="AJ190" i="18" s="1"/>
  <c r="AF190" i="18"/>
  <c r="AG190" i="18" s="1"/>
  <c r="AI188" i="22"/>
  <c r="AJ188" i="22" s="1"/>
  <c r="AF188" i="22"/>
  <c r="AG188" i="22" s="1"/>
  <c r="AI182" i="18"/>
  <c r="AJ182" i="18" s="1"/>
  <c r="AF182" i="18"/>
  <c r="AG182" i="18" s="1"/>
  <c r="AF180" i="22"/>
  <c r="AG180" i="22" s="1"/>
  <c r="AI180" i="22"/>
  <c r="AJ180" i="22" s="1"/>
  <c r="AI174" i="18"/>
  <c r="AJ174" i="18" s="1"/>
  <c r="AF174" i="18"/>
  <c r="AG174" i="18" s="1"/>
  <c r="AI172" i="22"/>
  <c r="AJ172" i="22" s="1"/>
  <c r="AF172" i="22"/>
  <c r="AG172" i="22" s="1"/>
  <c r="AI166" i="18"/>
  <c r="AJ166" i="18" s="1"/>
  <c r="AF166" i="18"/>
  <c r="AG166" i="18" s="1"/>
  <c r="AF164" i="22"/>
  <c r="AG164" i="22" s="1"/>
  <c r="AI164" i="22"/>
  <c r="AJ164" i="22" s="1"/>
  <c r="AI158" i="18"/>
  <c r="AJ158" i="18" s="1"/>
  <c r="AF158" i="18"/>
  <c r="AG158" i="18" s="1"/>
  <c r="AF156" i="22"/>
  <c r="AG156" i="22" s="1"/>
  <c r="AI156" i="22"/>
  <c r="AJ156" i="22" s="1"/>
  <c r="AI150" i="18"/>
  <c r="AJ150" i="18" s="1"/>
  <c r="AF150" i="18"/>
  <c r="AG150" i="18" s="1"/>
  <c r="AF148" i="22"/>
  <c r="AG148" i="22" s="1"/>
  <c r="AI148" i="22"/>
  <c r="AJ148" i="22" s="1"/>
  <c r="R12" i="21"/>
  <c r="AI142" i="18"/>
  <c r="AJ142" i="18" s="1"/>
  <c r="AF142" i="18"/>
  <c r="AG142" i="18" s="1"/>
  <c r="AF140" i="22"/>
  <c r="AG140" i="22" s="1"/>
  <c r="AI140" i="22"/>
  <c r="AJ140" i="22" s="1"/>
  <c r="AI134" i="18"/>
  <c r="AJ134" i="18" s="1"/>
  <c r="AF134" i="18"/>
  <c r="AG134" i="18" s="1"/>
  <c r="AF132" i="22"/>
  <c r="AG132" i="22" s="1"/>
  <c r="AI132" i="22"/>
  <c r="AJ132" i="22" s="1"/>
  <c r="AI126" i="18"/>
  <c r="AJ126" i="18" s="1"/>
  <c r="AF126" i="18"/>
  <c r="AG126" i="18" s="1"/>
  <c r="AF124" i="22"/>
  <c r="AG124" i="22" s="1"/>
  <c r="AI124" i="22"/>
  <c r="AJ124" i="22" s="1"/>
  <c r="R10" i="21"/>
  <c r="AI118" i="18"/>
  <c r="AJ118" i="18" s="1"/>
  <c r="AF118" i="18"/>
  <c r="AG118" i="18" s="1"/>
  <c r="AF116" i="22"/>
  <c r="AG116" i="22" s="1"/>
  <c r="AI116" i="22"/>
  <c r="AJ116" i="22" s="1"/>
  <c r="AI110" i="18"/>
  <c r="AJ110" i="18" s="1"/>
  <c r="AF110" i="18"/>
  <c r="AG110" i="18" s="1"/>
  <c r="AF108" i="22"/>
  <c r="AG108" i="22" s="1"/>
  <c r="AI108" i="22"/>
  <c r="AJ108" i="22" s="1"/>
  <c r="AI102" i="18"/>
  <c r="AJ102" i="18" s="1"/>
  <c r="AF102" i="18"/>
  <c r="AG102" i="18" s="1"/>
  <c r="AF100" i="22"/>
  <c r="AG100" i="22" s="1"/>
  <c r="AI100" i="22"/>
  <c r="AJ100" i="22" s="1"/>
  <c r="AI94" i="18"/>
  <c r="AJ94" i="18" s="1"/>
  <c r="AF94" i="18"/>
  <c r="AG94" i="18" s="1"/>
  <c r="AF92" i="22"/>
  <c r="AG92" i="22" s="1"/>
  <c r="AI92" i="22"/>
  <c r="AJ92" i="22" s="1"/>
  <c r="AI86" i="18"/>
  <c r="AJ86" i="18" s="1"/>
  <c r="AF86" i="18"/>
  <c r="AG86" i="18" s="1"/>
  <c r="AF84" i="22"/>
  <c r="AG84" i="22" s="1"/>
  <c r="AI84" i="22"/>
  <c r="AJ84" i="22" s="1"/>
  <c r="R6" i="21"/>
  <c r="AF78" i="18"/>
  <c r="AG78" i="18" s="1"/>
  <c r="AI78" i="18"/>
  <c r="AJ78" i="18" s="1"/>
  <c r="AF76" i="22"/>
  <c r="AG76" i="22" s="1"/>
  <c r="AI76" i="22"/>
  <c r="AJ76" i="22" s="1"/>
  <c r="AI70" i="18"/>
  <c r="AJ70" i="18" s="1"/>
  <c r="AF70" i="18"/>
  <c r="AG70" i="18" s="1"/>
  <c r="AF68" i="22"/>
  <c r="AG68" i="22" s="1"/>
  <c r="AI68" i="22"/>
  <c r="AJ68" i="22" s="1"/>
  <c r="AI62" i="18"/>
  <c r="AJ62" i="18" s="1"/>
  <c r="AF62" i="18"/>
  <c r="AG62" i="18" s="1"/>
  <c r="AF60" i="22"/>
  <c r="AG60" i="22" s="1"/>
  <c r="AI60" i="22"/>
  <c r="AJ60" i="22" s="1"/>
  <c r="AI54" i="18"/>
  <c r="AJ54" i="18" s="1"/>
  <c r="AF54" i="18"/>
  <c r="AG54" i="18" s="1"/>
  <c r="AF52" i="22"/>
  <c r="AG52" i="22" s="1"/>
  <c r="AI52" i="22"/>
  <c r="AJ52" i="22" s="1"/>
  <c r="AI46" i="18"/>
  <c r="AJ46" i="18" s="1"/>
  <c r="AF46" i="18"/>
  <c r="AG46" i="18" s="1"/>
  <c r="AF44" i="22"/>
  <c r="AG44" i="22" s="1"/>
  <c r="AI44" i="22"/>
  <c r="AJ44" i="22" s="1"/>
  <c r="AI38" i="18"/>
  <c r="AJ38" i="18" s="1"/>
  <c r="AF38" i="18"/>
  <c r="AG38" i="18" s="1"/>
  <c r="AF36" i="22"/>
  <c r="AG36" i="22" s="1"/>
  <c r="AI36" i="22"/>
  <c r="AJ36" i="22" s="1"/>
  <c r="AI30" i="18"/>
  <c r="AJ30" i="18" s="1"/>
  <c r="AF30" i="18"/>
  <c r="AG30" i="18" s="1"/>
  <c r="AF28" i="22"/>
  <c r="AG28" i="22" s="1"/>
  <c r="AI28" i="22"/>
  <c r="AJ28" i="22" s="1"/>
  <c r="AI22" i="18"/>
  <c r="AJ22" i="18" s="1"/>
  <c r="AF22" i="18"/>
  <c r="AG22" i="18" s="1"/>
  <c r="AF20" i="22"/>
  <c r="AG20" i="22" s="1"/>
  <c r="AI20" i="22"/>
  <c r="AJ20" i="22" s="1"/>
  <c r="AI14" i="18"/>
  <c r="AJ14" i="18" s="1"/>
  <c r="AF14" i="18"/>
  <c r="AG14" i="18" s="1"/>
  <c r="AI12" i="22"/>
  <c r="AJ12" i="22" s="1"/>
  <c r="AF12" i="22"/>
  <c r="AG12" i="22" s="1"/>
  <c r="AI6" i="18"/>
  <c r="AJ6" i="18" s="1"/>
  <c r="AF6" i="18"/>
  <c r="AG6" i="18" s="1"/>
  <c r="AF4" i="22"/>
  <c r="AG4" i="22" s="1"/>
  <c r="AI4" i="22"/>
  <c r="AJ4" i="22" s="1"/>
  <c r="AM295" i="13"/>
  <c r="AM282" i="13"/>
  <c r="AG269" i="13"/>
  <c r="AM263" i="13"/>
  <c r="AM250" i="13"/>
  <c r="AG237" i="13"/>
  <c r="AM231" i="13"/>
  <c r="AM218" i="13"/>
  <c r="AG205" i="13"/>
  <c r="AM186" i="13"/>
  <c r="AG173" i="13"/>
  <c r="AJ166" i="13"/>
  <c r="AG160" i="13"/>
  <c r="AG148" i="20"/>
  <c r="AI148" i="20" s="1"/>
  <c r="AJ148" i="20"/>
  <c r="AL148" i="20" s="1"/>
  <c r="AM151" i="13"/>
  <c r="AJ136" i="13"/>
  <c r="AJ120" i="13"/>
  <c r="AG164" i="20"/>
  <c r="AI164" i="20" s="1"/>
  <c r="AJ164" i="20"/>
  <c r="AL164" i="20" s="1"/>
  <c r="AG125" i="20"/>
  <c r="AI125" i="20" s="1"/>
  <c r="AJ125" i="20"/>
  <c r="AL125" i="20" s="1"/>
  <c r="AM37" i="21"/>
  <c r="AG297" i="13"/>
  <c r="AM291" i="13"/>
  <c r="AJ279" i="13"/>
  <c r="AJ274" i="13"/>
  <c r="AG168" i="20"/>
  <c r="AI168" i="20" s="1"/>
  <c r="AJ168" i="20"/>
  <c r="AL168" i="20" s="1"/>
  <c r="AM262" i="13"/>
  <c r="AG236" i="13"/>
  <c r="AG220" i="13"/>
  <c r="AG201" i="13"/>
  <c r="AM195" i="13"/>
  <c r="AJ192" i="13"/>
  <c r="AG185" i="13"/>
  <c r="AM179" i="13"/>
  <c r="AG169" i="13"/>
  <c r="AM163" i="13"/>
  <c r="AG153" i="13"/>
  <c r="AM147" i="13"/>
  <c r="AJ144" i="13"/>
  <c r="AJ139" i="13"/>
  <c r="AJ134" i="13"/>
  <c r="AJ123" i="13"/>
  <c r="AJ116" i="13"/>
  <c r="AG90" i="20"/>
  <c r="AI90" i="20" s="1"/>
  <c r="AJ90" i="20"/>
  <c r="AL90" i="20" s="1"/>
  <c r="AG80" i="13"/>
  <c r="AJ37" i="13"/>
  <c r="AV37" i="21"/>
  <c r="AM2" i="20"/>
  <c r="AO2" i="20" s="1"/>
  <c r="AC22" i="21"/>
  <c r="AC16" i="21"/>
  <c r="AC9" i="21"/>
  <c r="AL250" i="22"/>
  <c r="AM250" i="22" s="1"/>
  <c r="AL246" i="22"/>
  <c r="AM246" i="22" s="1"/>
  <c r="AL242" i="22"/>
  <c r="AM242" i="22" s="1"/>
  <c r="AL238" i="22"/>
  <c r="AM238" i="22" s="1"/>
  <c r="AL234" i="22"/>
  <c r="AM234" i="22" s="1"/>
  <c r="AL230" i="22"/>
  <c r="AM230" i="22" s="1"/>
  <c r="AL226" i="22"/>
  <c r="AM226" i="22" s="1"/>
  <c r="AL222" i="22"/>
  <c r="AM222" i="22" s="1"/>
  <c r="AL218" i="22"/>
  <c r="AM218" i="22" s="1"/>
  <c r="AL214" i="22"/>
  <c r="AM214" i="22" s="1"/>
  <c r="AL210" i="22"/>
  <c r="AM210" i="22" s="1"/>
  <c r="AL206" i="22"/>
  <c r="AM206" i="22" s="1"/>
  <c r="AL202" i="22"/>
  <c r="AM202" i="22" s="1"/>
  <c r="AL198" i="22"/>
  <c r="AM198" i="22" s="1"/>
  <c r="AL194" i="22"/>
  <c r="AM194" i="22" s="1"/>
  <c r="AL190" i="22"/>
  <c r="AM190" i="22" s="1"/>
  <c r="AL186" i="22"/>
  <c r="AM186" i="22" s="1"/>
  <c r="AL182" i="22"/>
  <c r="AM182" i="22" s="1"/>
  <c r="AL178" i="22"/>
  <c r="AM178" i="22" s="1"/>
  <c r="AL174" i="22"/>
  <c r="AM174" i="22" s="1"/>
  <c r="AL170" i="22"/>
  <c r="AM170" i="22" s="1"/>
  <c r="AL166" i="22"/>
  <c r="AM166" i="22" s="1"/>
  <c r="AL162" i="22"/>
  <c r="AM162" i="22" s="1"/>
  <c r="AL158" i="22"/>
  <c r="AM158" i="22" s="1"/>
  <c r="AL154" i="22"/>
  <c r="AM154" i="22" s="1"/>
  <c r="AL150" i="22"/>
  <c r="AM150" i="22" s="1"/>
  <c r="AL146" i="22"/>
  <c r="AM146" i="22" s="1"/>
  <c r="AL142" i="22"/>
  <c r="AM142" i="22" s="1"/>
  <c r="AL138" i="22"/>
  <c r="AM138" i="22" s="1"/>
  <c r="AL134" i="22"/>
  <c r="AM134" i="22" s="1"/>
  <c r="AL130" i="22"/>
  <c r="AM130" i="22" s="1"/>
  <c r="AL126" i="22"/>
  <c r="AM126" i="22" s="1"/>
  <c r="AL122" i="22"/>
  <c r="AM122" i="22" s="1"/>
  <c r="AL118" i="22"/>
  <c r="AM118" i="22" s="1"/>
  <c r="AL114" i="22"/>
  <c r="AM114" i="22" s="1"/>
  <c r="AL110" i="22"/>
  <c r="AM110" i="22" s="1"/>
  <c r="AL106" i="22"/>
  <c r="AM106" i="22" s="1"/>
  <c r="AL102" i="22"/>
  <c r="AM102" i="22" s="1"/>
  <c r="AL98" i="22"/>
  <c r="AM98" i="22" s="1"/>
  <c r="AL94" i="22"/>
  <c r="AM94" i="22" s="1"/>
  <c r="AL90" i="22"/>
  <c r="AM90" i="22" s="1"/>
  <c r="AL86" i="22"/>
  <c r="AM86" i="22" s="1"/>
  <c r="AL82" i="22"/>
  <c r="AM82" i="22" s="1"/>
  <c r="AL78" i="22"/>
  <c r="AM78" i="22" s="1"/>
  <c r="AL74" i="22"/>
  <c r="AM74" i="22" s="1"/>
  <c r="AL70" i="22"/>
  <c r="AM70" i="22" s="1"/>
  <c r="AL66" i="22"/>
  <c r="AM66" i="22" s="1"/>
  <c r="AL62" i="22"/>
  <c r="AM62" i="22" s="1"/>
  <c r="AL58" i="22"/>
  <c r="AM58" i="22" s="1"/>
  <c r="AL54" i="22"/>
  <c r="AM54" i="22" s="1"/>
  <c r="AL50" i="22"/>
  <c r="AM50" i="22" s="1"/>
  <c r="AL46" i="22"/>
  <c r="AM46" i="22" s="1"/>
  <c r="AL42" i="22"/>
  <c r="AM42" i="22" s="1"/>
  <c r="AL38" i="22"/>
  <c r="AM38" i="22" s="1"/>
  <c r="AL34" i="22"/>
  <c r="AM34" i="22" s="1"/>
  <c r="AL30" i="22"/>
  <c r="AM30" i="22" s="1"/>
  <c r="AL26" i="22"/>
  <c r="AM26" i="22" s="1"/>
  <c r="AL22" i="22"/>
  <c r="AM22" i="22" s="1"/>
  <c r="AL18" i="22"/>
  <c r="AM18" i="22" s="1"/>
  <c r="AL14" i="22"/>
  <c r="AM14" i="22" s="1"/>
  <c r="AL10" i="22"/>
  <c r="AM10" i="22" s="1"/>
  <c r="AL6" i="22"/>
  <c r="AM6" i="22" s="1"/>
  <c r="W36" i="21"/>
  <c r="AF251" i="18"/>
  <c r="AG251" i="18" s="1"/>
  <c r="AI251" i="18"/>
  <c r="AJ251" i="18" s="1"/>
  <c r="AF249" i="22"/>
  <c r="AG249" i="22" s="1"/>
  <c r="AI249" i="22"/>
  <c r="AJ249" i="22" s="1"/>
  <c r="AF243" i="18"/>
  <c r="AG243" i="18" s="1"/>
  <c r="AI243" i="18"/>
  <c r="AJ243" i="18" s="1"/>
  <c r="AF241" i="22"/>
  <c r="AG241" i="22" s="1"/>
  <c r="AI241" i="22"/>
  <c r="AJ241" i="22" s="1"/>
  <c r="AF235" i="18"/>
  <c r="AG235" i="18" s="1"/>
  <c r="AI235" i="18"/>
  <c r="AJ235" i="18" s="1"/>
  <c r="AF233" i="22"/>
  <c r="AG233" i="22" s="1"/>
  <c r="AI233" i="22"/>
  <c r="AJ233" i="22" s="1"/>
  <c r="AF227" i="18"/>
  <c r="AG227" i="18" s="1"/>
  <c r="AI227" i="18"/>
  <c r="AJ227" i="18" s="1"/>
  <c r="AF225" i="22"/>
  <c r="AG225" i="22" s="1"/>
  <c r="AI225" i="22"/>
  <c r="AJ225" i="22" s="1"/>
  <c r="AF205" i="22"/>
  <c r="AG205" i="22" s="1"/>
  <c r="AI205" i="22"/>
  <c r="AJ205" i="22" s="1"/>
  <c r="AF199" i="18"/>
  <c r="AG199" i="18" s="1"/>
  <c r="AI199" i="18"/>
  <c r="AJ199" i="18" s="1"/>
  <c r="AF197" i="22"/>
  <c r="AG197" i="22" s="1"/>
  <c r="AI197" i="22"/>
  <c r="AJ197" i="22" s="1"/>
  <c r="AF189" i="22"/>
  <c r="AG189" i="22" s="1"/>
  <c r="AI189" i="22"/>
  <c r="AJ189" i="22" s="1"/>
  <c r="AF183" i="18"/>
  <c r="AG183" i="18" s="1"/>
  <c r="AI183" i="18"/>
  <c r="AJ183" i="18" s="1"/>
  <c r="AF181" i="22"/>
  <c r="AG181" i="22" s="1"/>
  <c r="AI181" i="22"/>
  <c r="AJ181" i="22" s="1"/>
  <c r="AF173" i="22"/>
  <c r="AG173" i="22" s="1"/>
  <c r="AI173" i="22"/>
  <c r="AJ173" i="22" s="1"/>
  <c r="R14" i="21"/>
  <c r="AF167" i="18"/>
  <c r="AG167" i="18" s="1"/>
  <c r="AI167" i="18"/>
  <c r="AJ167" i="18" s="1"/>
  <c r="AI165" i="22"/>
  <c r="AJ165" i="22" s="1"/>
  <c r="AF165" i="22"/>
  <c r="AG165" i="22" s="1"/>
  <c r="AI157" i="22"/>
  <c r="AJ157" i="22" s="1"/>
  <c r="AF157" i="22"/>
  <c r="AG157" i="22" s="1"/>
  <c r="AF151" i="18"/>
  <c r="AG151" i="18" s="1"/>
  <c r="AI151" i="18"/>
  <c r="AJ151" i="18" s="1"/>
  <c r="AI149" i="22"/>
  <c r="AJ149" i="22" s="1"/>
  <c r="AF149" i="22"/>
  <c r="AG149" i="22" s="1"/>
  <c r="AF143" i="18"/>
  <c r="AG143" i="18" s="1"/>
  <c r="AI143" i="18"/>
  <c r="AJ143" i="18" s="1"/>
  <c r="AI141" i="22"/>
  <c r="AJ141" i="22" s="1"/>
  <c r="AF141" i="22"/>
  <c r="AG141" i="22" s="1"/>
  <c r="R11" i="21"/>
  <c r="AF135" i="18"/>
  <c r="AG135" i="18" s="1"/>
  <c r="AI135" i="18"/>
  <c r="AJ135" i="18" s="1"/>
  <c r="AI133" i="22"/>
  <c r="AJ133" i="22" s="1"/>
  <c r="AF133" i="22"/>
  <c r="AG133" i="22" s="1"/>
  <c r="AF127" i="18"/>
  <c r="AG127" i="18" s="1"/>
  <c r="AI127" i="18"/>
  <c r="AJ127" i="18" s="1"/>
  <c r="AI125" i="22"/>
  <c r="AJ125" i="22" s="1"/>
  <c r="AF125" i="22"/>
  <c r="AG125" i="22" s="1"/>
  <c r="AF119" i="18"/>
  <c r="AG119" i="18" s="1"/>
  <c r="AI119" i="18"/>
  <c r="AJ119" i="18" s="1"/>
  <c r="AI117" i="22"/>
  <c r="AJ117" i="22" s="1"/>
  <c r="AF117" i="22"/>
  <c r="AG117" i="22" s="1"/>
  <c r="AF111" i="18"/>
  <c r="AG111" i="18" s="1"/>
  <c r="AI111" i="18"/>
  <c r="AJ111" i="18" s="1"/>
  <c r="AI109" i="22"/>
  <c r="AJ109" i="22" s="1"/>
  <c r="AF109" i="22"/>
  <c r="AG109" i="22" s="1"/>
  <c r="AF103" i="18"/>
  <c r="AG103" i="18" s="1"/>
  <c r="AI103" i="18"/>
  <c r="AJ103" i="18" s="1"/>
  <c r="AI101" i="22"/>
  <c r="AJ101" i="22" s="1"/>
  <c r="AF101" i="22"/>
  <c r="AG101" i="22" s="1"/>
  <c r="AF95" i="18"/>
  <c r="AG95" i="18" s="1"/>
  <c r="AI95" i="18"/>
  <c r="AJ95" i="18" s="1"/>
  <c r="AI93" i="22"/>
  <c r="AJ93" i="22" s="1"/>
  <c r="AF93" i="22"/>
  <c r="AG93" i="22" s="1"/>
  <c r="AF87" i="18"/>
  <c r="AG87" i="18" s="1"/>
  <c r="AI87" i="18"/>
  <c r="AJ87" i="18" s="1"/>
  <c r="AI85" i="22"/>
  <c r="AJ85" i="22" s="1"/>
  <c r="AF85" i="22"/>
  <c r="AG85" i="22" s="1"/>
  <c r="AF79" i="18"/>
  <c r="AG79" i="18" s="1"/>
  <c r="AI79" i="18"/>
  <c r="AJ79" i="18" s="1"/>
  <c r="AF77" i="22"/>
  <c r="AG77" i="22" s="1"/>
  <c r="AI77" i="22"/>
  <c r="AJ77" i="22" s="1"/>
  <c r="AF71" i="18"/>
  <c r="AG71" i="18" s="1"/>
  <c r="AI71" i="18"/>
  <c r="AJ71" i="18" s="1"/>
  <c r="AF69" i="22"/>
  <c r="AG69" i="22" s="1"/>
  <c r="AI69" i="22"/>
  <c r="AJ69" i="22" s="1"/>
  <c r="AF61" i="22"/>
  <c r="AG61" i="22" s="1"/>
  <c r="AI61" i="22"/>
  <c r="AJ61" i="22" s="1"/>
  <c r="AF55" i="18"/>
  <c r="AG55" i="18" s="1"/>
  <c r="AI55" i="18"/>
  <c r="AJ55" i="18" s="1"/>
  <c r="AF53" i="22"/>
  <c r="AG53" i="22" s="1"/>
  <c r="AI53" i="22"/>
  <c r="AJ53" i="22" s="1"/>
  <c r="AF45" i="22"/>
  <c r="AG45" i="22" s="1"/>
  <c r="AI45" i="22"/>
  <c r="AJ45" i="22" s="1"/>
  <c r="AF39" i="18"/>
  <c r="AG39" i="18" s="1"/>
  <c r="AI39" i="18"/>
  <c r="AJ39" i="18" s="1"/>
  <c r="AF37" i="22"/>
  <c r="AG37" i="22" s="1"/>
  <c r="AI37" i="22"/>
  <c r="AJ37" i="22" s="1"/>
  <c r="AF29" i="22"/>
  <c r="AG29" i="22" s="1"/>
  <c r="AI29" i="22"/>
  <c r="AJ29" i="22" s="1"/>
  <c r="AF23" i="18"/>
  <c r="AG23" i="18" s="1"/>
  <c r="AI23" i="18"/>
  <c r="AJ23" i="18" s="1"/>
  <c r="AF21" i="22"/>
  <c r="AG21" i="22" s="1"/>
  <c r="AI21" i="22"/>
  <c r="AJ21" i="22" s="1"/>
  <c r="AF13" i="22"/>
  <c r="AG13" i="22" s="1"/>
  <c r="AI13" i="22"/>
  <c r="AJ13" i="22" s="1"/>
  <c r="AF7" i="18"/>
  <c r="AG7" i="18" s="1"/>
  <c r="AI7" i="18"/>
  <c r="AJ7" i="18" s="1"/>
  <c r="AF5" i="22"/>
  <c r="AG5" i="22" s="1"/>
  <c r="AI5" i="22"/>
  <c r="AJ5" i="22" s="1"/>
  <c r="AJ64" i="13"/>
  <c r="AJ60" i="13"/>
  <c r="AJ44" i="13"/>
  <c r="AJ16" i="13"/>
  <c r="AG3" i="13"/>
  <c r="AJ488" i="22"/>
  <c r="AJ511" i="22"/>
  <c r="AJ495" i="22"/>
  <c r="AJ507" i="22"/>
  <c r="AG488" i="22"/>
  <c r="AJ459" i="22"/>
  <c r="AJ427" i="22"/>
  <c r="AJ471" i="22"/>
  <c r="AJ469" i="22"/>
  <c r="AG401" i="22"/>
  <c r="AJ306" i="22"/>
  <c r="AJ463" i="22"/>
  <c r="AJ348" i="22"/>
  <c r="AM311" i="22"/>
  <c r="AG398" i="22"/>
  <c r="AJ431" i="22"/>
  <c r="AJ254" i="22"/>
  <c r="AG302" i="22"/>
  <c r="AM268" i="22"/>
  <c r="AG262" i="22"/>
  <c r="AG466" i="18"/>
  <c r="AJ341" i="18"/>
  <c r="AJ353" i="18"/>
  <c r="AJ337" i="18"/>
  <c r="AG328" i="18"/>
  <c r="AM350" i="18"/>
  <c r="AM322" i="18"/>
  <c r="AG312" i="18"/>
  <c r="AG280" i="18"/>
  <c r="AJ285" i="18"/>
  <c r="AJ265" i="18"/>
  <c r="AG325" i="18"/>
  <c r="AJ306" i="18"/>
  <c r="AG296" i="18"/>
  <c r="AM282" i="18"/>
  <c r="AJ254" i="18"/>
  <c r="R554" i="16"/>
  <c r="R588" i="16" s="1"/>
  <c r="R551" i="16"/>
  <c r="Q268" i="16"/>
  <c r="Q570" i="16" s="1"/>
  <c r="AM261" i="20"/>
  <c r="AO261" i="20" s="1"/>
  <c r="AM234" i="20"/>
  <c r="AO234" i="20" s="1"/>
  <c r="AM406" i="20"/>
  <c r="AO406" i="20" s="1"/>
  <c r="AM274" i="20"/>
  <c r="AO274" i="20" s="1"/>
  <c r="AG503" i="18"/>
  <c r="AG487" i="18"/>
  <c r="AG463" i="18"/>
  <c r="AG447" i="18"/>
  <c r="AJ442" i="18"/>
  <c r="AJ430" i="18"/>
  <c r="AG419" i="18"/>
  <c r="AJ414" i="18"/>
  <c r="AG407" i="18"/>
  <c r="AG399" i="18"/>
  <c r="AG390" i="18"/>
  <c r="AJ377" i="18"/>
  <c r="AJ494" i="13"/>
  <c r="AJ478" i="13"/>
  <c r="AJ462" i="13"/>
  <c r="AJ446" i="13"/>
  <c r="AJ426" i="13"/>
  <c r="AJ410" i="13"/>
  <c r="AJ393" i="13"/>
  <c r="AG286" i="20"/>
  <c r="AI286" i="20" s="1"/>
  <c r="AJ286" i="20"/>
  <c r="AL286" i="20" s="1"/>
  <c r="AJ381" i="13"/>
  <c r="AJ373" i="13"/>
  <c r="AJ345" i="13"/>
  <c r="AJ317" i="13"/>
  <c r="AJ301" i="13"/>
  <c r="AJ293" i="13"/>
  <c r="AJ289" i="13"/>
  <c r="AJ281" i="13"/>
  <c r="AJ273" i="13"/>
  <c r="AJ185" i="13"/>
  <c r="AJ177" i="13"/>
  <c r="AJ169" i="13"/>
  <c r="AJ161" i="13"/>
  <c r="AG176" i="20"/>
  <c r="AI176" i="20" s="1"/>
  <c r="AJ176" i="20"/>
  <c r="AL176" i="20" s="1"/>
  <c r="AM127" i="20"/>
  <c r="AO127" i="20" s="1"/>
  <c r="AM118" i="13"/>
  <c r="AX37" i="21"/>
  <c r="AL37" i="21"/>
  <c r="AD37" i="21"/>
  <c r="AL249" i="22"/>
  <c r="AM249" i="22" s="1"/>
  <c r="AL245" i="22"/>
  <c r="AM245" i="22" s="1"/>
  <c r="AL241" i="22"/>
  <c r="AM241" i="22" s="1"/>
  <c r="AL237" i="22"/>
  <c r="AM237" i="22" s="1"/>
  <c r="AL233" i="22"/>
  <c r="AM233" i="22" s="1"/>
  <c r="AL229" i="22"/>
  <c r="AM229" i="22" s="1"/>
  <c r="AL225" i="22"/>
  <c r="AM225" i="22" s="1"/>
  <c r="AL221" i="22"/>
  <c r="AM221" i="22" s="1"/>
  <c r="AL217" i="22"/>
  <c r="AM217" i="22" s="1"/>
  <c r="AL213" i="22"/>
  <c r="AM213" i="22" s="1"/>
  <c r="AL209" i="22"/>
  <c r="AM209" i="22" s="1"/>
  <c r="AL205" i="22"/>
  <c r="AM205" i="22" s="1"/>
  <c r="AL201" i="22"/>
  <c r="AM201" i="22" s="1"/>
  <c r="AL197" i="22"/>
  <c r="AM197" i="22" s="1"/>
  <c r="AL193" i="22"/>
  <c r="AM193" i="22" s="1"/>
  <c r="AL189" i="22"/>
  <c r="AM189" i="22" s="1"/>
  <c r="AL185" i="22"/>
  <c r="AM185" i="22" s="1"/>
  <c r="AL181" i="22"/>
  <c r="AM181" i="22" s="1"/>
  <c r="AL177" i="22"/>
  <c r="AM177" i="22" s="1"/>
  <c r="AL173" i="22"/>
  <c r="AM173" i="22" s="1"/>
  <c r="AL169" i="22"/>
  <c r="AM169" i="22" s="1"/>
  <c r="AL165" i="22"/>
  <c r="AM165" i="22" s="1"/>
  <c r="AL161" i="22"/>
  <c r="AM161" i="22" s="1"/>
  <c r="AL157" i="22"/>
  <c r="AM157" i="22" s="1"/>
  <c r="AL153" i="22"/>
  <c r="AM153" i="22" s="1"/>
  <c r="AL149" i="22"/>
  <c r="AM149" i="22" s="1"/>
  <c r="AL145" i="22"/>
  <c r="AM145" i="22" s="1"/>
  <c r="AL141" i="22"/>
  <c r="AM141" i="22" s="1"/>
  <c r="AL137" i="22"/>
  <c r="AM137" i="22" s="1"/>
  <c r="AL133" i="22"/>
  <c r="AM133" i="22" s="1"/>
  <c r="AL129" i="22"/>
  <c r="AM129" i="22" s="1"/>
  <c r="AL125" i="22"/>
  <c r="AM125" i="22" s="1"/>
  <c r="AL121" i="22"/>
  <c r="AM121" i="22" s="1"/>
  <c r="AL117" i="22"/>
  <c r="AM117" i="22" s="1"/>
  <c r="AL113" i="22"/>
  <c r="AM113" i="22" s="1"/>
  <c r="AL109" i="22"/>
  <c r="AM109" i="22" s="1"/>
  <c r="AL105" i="22"/>
  <c r="AM105" i="22" s="1"/>
  <c r="AL101" i="22"/>
  <c r="AM101" i="22" s="1"/>
  <c r="AL97" i="22"/>
  <c r="AM97" i="22" s="1"/>
  <c r="AL93" i="22"/>
  <c r="AM93" i="22" s="1"/>
  <c r="AL89" i="22"/>
  <c r="AM89" i="22" s="1"/>
  <c r="AL85" i="22"/>
  <c r="AM85" i="22" s="1"/>
  <c r="AL81" i="22"/>
  <c r="AM81" i="22" s="1"/>
  <c r="AL77" i="22"/>
  <c r="AM77" i="22" s="1"/>
  <c r="AL73" i="22"/>
  <c r="AM73" i="22" s="1"/>
  <c r="AL69" i="22"/>
  <c r="AM69" i="22" s="1"/>
  <c r="AL65" i="22"/>
  <c r="AM65" i="22" s="1"/>
  <c r="AL61" i="22"/>
  <c r="AM61" i="22" s="1"/>
  <c r="AL57" i="22"/>
  <c r="AM57" i="22" s="1"/>
  <c r="AL53" i="22"/>
  <c r="AM53" i="22" s="1"/>
  <c r="AL49" i="22"/>
  <c r="AM49" i="22" s="1"/>
  <c r="AL45" i="22"/>
  <c r="AM45" i="22" s="1"/>
  <c r="AL41" i="22"/>
  <c r="AM41" i="22" s="1"/>
  <c r="AL37" i="22"/>
  <c r="AM37" i="22" s="1"/>
  <c r="AL33" i="22"/>
  <c r="AM33" i="22" s="1"/>
  <c r="AL29" i="22"/>
  <c r="AM29" i="22" s="1"/>
  <c r="AL25" i="22"/>
  <c r="AM25" i="22" s="1"/>
  <c r="AL21" i="22"/>
  <c r="AM21" i="22" s="1"/>
  <c r="AL17" i="22"/>
  <c r="AM17" i="22" s="1"/>
  <c r="AL13" i="22"/>
  <c r="AM13" i="22" s="1"/>
  <c r="AL9" i="22"/>
  <c r="AM9" i="22" s="1"/>
  <c r="AL5" i="22"/>
  <c r="AM5" i="22" s="1"/>
  <c r="AJ489" i="22"/>
  <c r="AG481" i="22"/>
  <c r="W32" i="21"/>
  <c r="W31" i="21"/>
  <c r="AG386" i="22"/>
  <c r="AG378" i="22"/>
  <c r="S17" i="21"/>
  <c r="S12" i="21"/>
  <c r="S10" i="21"/>
  <c r="S7" i="21"/>
  <c r="S6" i="21"/>
  <c r="S4" i="21"/>
  <c r="AI250" i="18"/>
  <c r="AJ250" i="18" s="1"/>
  <c r="AF250" i="18"/>
  <c r="AG250" i="18" s="1"/>
  <c r="AF248" i="22"/>
  <c r="AG248" i="22" s="1"/>
  <c r="AI248" i="22"/>
  <c r="AJ248" i="22" s="1"/>
  <c r="AI242" i="18"/>
  <c r="AJ242" i="18" s="1"/>
  <c r="AF242" i="18"/>
  <c r="AG242" i="18" s="1"/>
  <c r="AF240" i="22"/>
  <c r="AG240" i="22" s="1"/>
  <c r="AI240" i="22"/>
  <c r="AJ240" i="22" s="1"/>
  <c r="AI234" i="18"/>
  <c r="AJ234" i="18" s="1"/>
  <c r="AF234" i="18"/>
  <c r="AG234" i="18" s="1"/>
  <c r="AF232" i="22"/>
  <c r="AG232" i="22" s="1"/>
  <c r="AI232" i="22"/>
  <c r="AJ232" i="22" s="1"/>
  <c r="AI226" i="18"/>
  <c r="AJ226" i="18" s="1"/>
  <c r="AF226" i="18"/>
  <c r="AG226" i="18" s="1"/>
  <c r="AF224" i="22"/>
  <c r="AG224" i="22" s="1"/>
  <c r="AI224" i="22"/>
  <c r="AJ224" i="22" s="1"/>
  <c r="AF220" i="18"/>
  <c r="AG220" i="18" s="1"/>
  <c r="AI220" i="18"/>
  <c r="AJ220" i="18" s="1"/>
  <c r="AF216" i="18"/>
  <c r="AG216" i="18" s="1"/>
  <c r="AI216" i="18"/>
  <c r="AJ216" i="18" s="1"/>
  <c r="AF212" i="18"/>
  <c r="AG212" i="18" s="1"/>
  <c r="AI212" i="18"/>
  <c r="AJ212" i="18" s="1"/>
  <c r="AF208" i="18"/>
  <c r="AG208" i="18" s="1"/>
  <c r="AI208" i="18"/>
  <c r="AJ208" i="18" s="1"/>
  <c r="AF206" i="22"/>
  <c r="AG206" i="22" s="1"/>
  <c r="AI206" i="22"/>
  <c r="AJ206" i="22" s="1"/>
  <c r="R16" i="21"/>
  <c r="AF200" i="18"/>
  <c r="AG200" i="18" s="1"/>
  <c r="AI200" i="18"/>
  <c r="AJ200" i="18" s="1"/>
  <c r="AF198" i="22"/>
  <c r="AG198" i="22" s="1"/>
  <c r="AI198" i="22"/>
  <c r="AJ198" i="22" s="1"/>
  <c r="AF192" i="18"/>
  <c r="AG192" i="18" s="1"/>
  <c r="AI192" i="18"/>
  <c r="AJ192" i="18" s="1"/>
  <c r="AF190" i="22"/>
  <c r="AG190" i="22" s="1"/>
  <c r="AI190" i="22"/>
  <c r="AJ190" i="22" s="1"/>
  <c r="AF184" i="18"/>
  <c r="AG184" i="18" s="1"/>
  <c r="AI184" i="18"/>
  <c r="AJ184" i="18" s="1"/>
  <c r="AF182" i="22"/>
  <c r="AG182" i="22" s="1"/>
  <c r="AI182" i="22"/>
  <c r="AJ182" i="22" s="1"/>
  <c r="AF176" i="18"/>
  <c r="AG176" i="18" s="1"/>
  <c r="AI176" i="18"/>
  <c r="AJ176" i="18" s="1"/>
  <c r="AF174" i="22"/>
  <c r="AG174" i="22" s="1"/>
  <c r="AI174" i="22"/>
  <c r="AJ174" i="22" s="1"/>
  <c r="AF168" i="18"/>
  <c r="AG168" i="18" s="1"/>
  <c r="AI168" i="18"/>
  <c r="AJ168" i="18" s="1"/>
  <c r="AI166" i="22"/>
  <c r="AJ166" i="22" s="1"/>
  <c r="AF166" i="22"/>
  <c r="AG166" i="22" s="1"/>
  <c r="AF160" i="18"/>
  <c r="AG160" i="18" s="1"/>
  <c r="AI160" i="18"/>
  <c r="AJ160" i="18" s="1"/>
  <c r="AI158" i="22"/>
  <c r="AJ158" i="22" s="1"/>
  <c r="AF158" i="22"/>
  <c r="AG158" i="22" s="1"/>
  <c r="AF152" i="18"/>
  <c r="AG152" i="18" s="1"/>
  <c r="AI152" i="18"/>
  <c r="AJ152" i="18" s="1"/>
  <c r="AI150" i="22"/>
  <c r="AJ150" i="22" s="1"/>
  <c r="AF150" i="22"/>
  <c r="AG150" i="22" s="1"/>
  <c r="AF144" i="18"/>
  <c r="AG144" i="18" s="1"/>
  <c r="AI144" i="18"/>
  <c r="AJ144" i="18" s="1"/>
  <c r="AI142" i="22"/>
  <c r="AJ142" i="22" s="1"/>
  <c r="AF142" i="22"/>
  <c r="AG142" i="22" s="1"/>
  <c r="AF136" i="18"/>
  <c r="AG136" i="18" s="1"/>
  <c r="AI136" i="18"/>
  <c r="AJ136" i="18" s="1"/>
  <c r="AI134" i="22"/>
  <c r="AJ134" i="22" s="1"/>
  <c r="AF134" i="22"/>
  <c r="AG134" i="22" s="1"/>
  <c r="AF128" i="18"/>
  <c r="AG128" i="18" s="1"/>
  <c r="AI128" i="18"/>
  <c r="AJ128" i="18" s="1"/>
  <c r="AI126" i="22"/>
  <c r="AJ126" i="22" s="1"/>
  <c r="AF126" i="22"/>
  <c r="AG126" i="22" s="1"/>
  <c r="AF120" i="18"/>
  <c r="AG120" i="18" s="1"/>
  <c r="AI120" i="18"/>
  <c r="AJ120" i="18" s="1"/>
  <c r="AI118" i="22"/>
  <c r="AJ118" i="22" s="1"/>
  <c r="AF118" i="22"/>
  <c r="AG118" i="22" s="1"/>
  <c r="AF112" i="18"/>
  <c r="AG112" i="18" s="1"/>
  <c r="AI112" i="18"/>
  <c r="AJ112" i="18" s="1"/>
  <c r="AI110" i="22"/>
  <c r="AJ110" i="22" s="1"/>
  <c r="AF110" i="22"/>
  <c r="AG110" i="22" s="1"/>
  <c r="AF104" i="18"/>
  <c r="AG104" i="18" s="1"/>
  <c r="AI104" i="18"/>
  <c r="AJ104" i="18" s="1"/>
  <c r="AI102" i="22"/>
  <c r="AJ102" i="22" s="1"/>
  <c r="AF102" i="22"/>
  <c r="AG102" i="22" s="1"/>
  <c r="AF96" i="18"/>
  <c r="AG96" i="18" s="1"/>
  <c r="AI96" i="18"/>
  <c r="AJ96" i="18" s="1"/>
  <c r="AI94" i="22"/>
  <c r="AJ94" i="22" s="1"/>
  <c r="AF94" i="22"/>
  <c r="AG94" i="22" s="1"/>
  <c r="AF88" i="18"/>
  <c r="AG88" i="18" s="1"/>
  <c r="AI88" i="18"/>
  <c r="AJ88" i="18" s="1"/>
  <c r="AI86" i="22"/>
  <c r="AJ86" i="22" s="1"/>
  <c r="AF86" i="22"/>
  <c r="AG86" i="22" s="1"/>
  <c r="AF80" i="18"/>
  <c r="AG80" i="18" s="1"/>
  <c r="AI80" i="18"/>
  <c r="AJ80" i="18" s="1"/>
  <c r="AI78" i="22"/>
  <c r="AJ78" i="22" s="1"/>
  <c r="AF78" i="22"/>
  <c r="AG78" i="22" s="1"/>
  <c r="AI72" i="18"/>
  <c r="AJ72" i="18" s="1"/>
  <c r="AF72" i="18"/>
  <c r="AG72" i="18" s="1"/>
  <c r="AI70" i="22"/>
  <c r="AJ70" i="22" s="1"/>
  <c r="AF70" i="22"/>
  <c r="AG70" i="22" s="1"/>
  <c r="AF64" i="18"/>
  <c r="AG64" i="18" s="1"/>
  <c r="AI64" i="18"/>
  <c r="AJ64" i="18" s="1"/>
  <c r="AI62" i="22"/>
  <c r="AJ62" i="22" s="1"/>
  <c r="AF62" i="22"/>
  <c r="AG62" i="22" s="1"/>
  <c r="AF56" i="18"/>
  <c r="AG56" i="18" s="1"/>
  <c r="AI56" i="18"/>
  <c r="AJ56" i="18" s="1"/>
  <c r="AI54" i="22"/>
  <c r="AJ54" i="22" s="1"/>
  <c r="AF54" i="22"/>
  <c r="AG54" i="22" s="1"/>
  <c r="AF48" i="18"/>
  <c r="AG48" i="18" s="1"/>
  <c r="AI48" i="18"/>
  <c r="AJ48" i="18" s="1"/>
  <c r="AI46" i="22"/>
  <c r="AJ46" i="22" s="1"/>
  <c r="AF46" i="22"/>
  <c r="AG46" i="22" s="1"/>
  <c r="AF40" i="18"/>
  <c r="AG40" i="18" s="1"/>
  <c r="AI40" i="18"/>
  <c r="AJ40" i="18" s="1"/>
  <c r="AI38" i="22"/>
  <c r="AJ38" i="22" s="1"/>
  <c r="AF38" i="22"/>
  <c r="AG38" i="22" s="1"/>
  <c r="AF32" i="18"/>
  <c r="AG32" i="18" s="1"/>
  <c r="AI32" i="18"/>
  <c r="AJ32" i="18" s="1"/>
  <c r="AI30" i="22"/>
  <c r="AJ30" i="22" s="1"/>
  <c r="AF30" i="22"/>
  <c r="AG30" i="22" s="1"/>
  <c r="AF24" i="18"/>
  <c r="AG24" i="18" s="1"/>
  <c r="AI24" i="18"/>
  <c r="AJ24" i="18" s="1"/>
  <c r="AI22" i="22"/>
  <c r="AJ22" i="22" s="1"/>
  <c r="AF22" i="22"/>
  <c r="AG22" i="22" s="1"/>
  <c r="AF16" i="18"/>
  <c r="AG16" i="18" s="1"/>
  <c r="AI16" i="18"/>
  <c r="AJ16" i="18" s="1"/>
  <c r="AI14" i="22"/>
  <c r="AJ14" i="22" s="1"/>
  <c r="AF14" i="22"/>
  <c r="AG14" i="22" s="1"/>
  <c r="AF8" i="18"/>
  <c r="AG8" i="18" s="1"/>
  <c r="AI8" i="18"/>
  <c r="AJ8" i="18" s="1"/>
  <c r="AI6" i="22"/>
  <c r="AJ6" i="22" s="1"/>
  <c r="AF6" i="22"/>
  <c r="AG6" i="22" s="1"/>
  <c r="AJ294" i="13"/>
  <c r="AG288" i="13"/>
  <c r="AG188" i="20"/>
  <c r="AI188" i="20" s="1"/>
  <c r="AJ188" i="20"/>
  <c r="AL188" i="20" s="1"/>
  <c r="AJ262" i="13"/>
  <c r="AG256" i="13"/>
  <c r="AG158" i="20"/>
  <c r="AI158" i="20" s="1"/>
  <c r="AJ158" i="20"/>
  <c r="AL158" i="20" s="1"/>
  <c r="AJ230" i="13"/>
  <c r="AG224" i="13"/>
  <c r="AG223" i="13"/>
  <c r="AM199" i="13"/>
  <c r="AJ150" i="13"/>
  <c r="AG144" i="13"/>
  <c r="AG135" i="20"/>
  <c r="AI135" i="20" s="1"/>
  <c r="AJ135" i="20"/>
  <c r="AL135" i="20" s="1"/>
  <c r="AG137" i="13"/>
  <c r="AG121" i="20"/>
  <c r="AI121" i="20" s="1"/>
  <c r="AJ121" i="20"/>
  <c r="AL121" i="20" s="1"/>
  <c r="AM125" i="13"/>
  <c r="AG121" i="13"/>
  <c r="AG110" i="20"/>
  <c r="AI110" i="20" s="1"/>
  <c r="AJ110" i="20"/>
  <c r="AL110" i="20" s="1"/>
  <c r="AG115" i="13"/>
  <c r="AG85" i="20"/>
  <c r="AI85" i="20" s="1"/>
  <c r="AJ85" i="20"/>
  <c r="AL85" i="20" s="1"/>
  <c r="BA37" i="21"/>
  <c r="AO37" i="21"/>
  <c r="AG37" i="21"/>
  <c r="AJ108" i="13"/>
  <c r="AM278" i="13"/>
  <c r="AG267" i="13"/>
  <c r="AG249" i="13"/>
  <c r="AM243" i="13"/>
  <c r="AJ240" i="13"/>
  <c r="AG233" i="13"/>
  <c r="AM227" i="13"/>
  <c r="AJ224" i="13"/>
  <c r="AG217" i="13"/>
  <c r="AM211" i="13"/>
  <c r="AJ194" i="13"/>
  <c r="AJ183" i="13"/>
  <c r="AJ178" i="13"/>
  <c r="AJ167" i="13"/>
  <c r="AJ162" i="13"/>
  <c r="AJ146" i="13"/>
  <c r="AM139" i="13"/>
  <c r="AG119" i="20"/>
  <c r="AI119" i="20" s="1"/>
  <c r="AJ119" i="20"/>
  <c r="AL119" i="20" s="1"/>
  <c r="AM123" i="13"/>
  <c r="AG119" i="13"/>
  <c r="AG101" i="20"/>
  <c r="AI101" i="20" s="1"/>
  <c r="AJ101" i="20"/>
  <c r="AL101" i="20" s="1"/>
  <c r="AJ45" i="13"/>
  <c r="AJ5" i="13"/>
  <c r="AR37" i="21"/>
  <c r="AJ37" i="21"/>
  <c r="AB22" i="21"/>
  <c r="AB16" i="21"/>
  <c r="AB9" i="21"/>
  <c r="AA15" i="21"/>
  <c r="AA13" i="21"/>
  <c r="AA8" i="21"/>
  <c r="Z17" i="21"/>
  <c r="Z12" i="21"/>
  <c r="Z10" i="21"/>
  <c r="Z7" i="21"/>
  <c r="Z6" i="21"/>
  <c r="Z4" i="21"/>
  <c r="Y18" i="21"/>
  <c r="Y14" i="21"/>
  <c r="Y11" i="21"/>
  <c r="Y5" i="21"/>
  <c r="AL248" i="18"/>
  <c r="AM248" i="18" s="1"/>
  <c r="AL244" i="18"/>
  <c r="AM244" i="18" s="1"/>
  <c r="AL240" i="18"/>
  <c r="AM240" i="18" s="1"/>
  <c r="AL236" i="18"/>
  <c r="AM236" i="18" s="1"/>
  <c r="AL232" i="18"/>
  <c r="AM232" i="18" s="1"/>
  <c r="AL228" i="18"/>
  <c r="AM228" i="18" s="1"/>
  <c r="AL224" i="18"/>
  <c r="AM224" i="18" s="1"/>
  <c r="AL220" i="18"/>
  <c r="AM220" i="18" s="1"/>
  <c r="AL216" i="18"/>
  <c r="AM216" i="18" s="1"/>
  <c r="AL212" i="18"/>
  <c r="AM212" i="18" s="1"/>
  <c r="AL208" i="18"/>
  <c r="AM208" i="18" s="1"/>
  <c r="AL204" i="18"/>
  <c r="AM204" i="18" s="1"/>
  <c r="X16" i="21"/>
  <c r="AL200" i="18"/>
  <c r="AM200" i="18" s="1"/>
  <c r="AL196" i="18"/>
  <c r="AM196" i="18" s="1"/>
  <c r="AL192" i="18"/>
  <c r="AM192" i="18" s="1"/>
  <c r="AL188" i="18"/>
  <c r="AM188" i="18" s="1"/>
  <c r="AL184" i="18"/>
  <c r="AM184" i="18" s="1"/>
  <c r="AL180" i="18"/>
  <c r="AM180" i="18" s="1"/>
  <c r="AL176" i="18"/>
  <c r="AM176" i="18" s="1"/>
  <c r="AL172" i="18"/>
  <c r="AM172" i="18" s="1"/>
  <c r="AL168" i="18"/>
  <c r="AM168" i="18" s="1"/>
  <c r="AL164" i="18"/>
  <c r="AM164" i="18" s="1"/>
  <c r="AL160" i="18"/>
  <c r="AM160" i="18" s="1"/>
  <c r="AL156" i="18"/>
  <c r="AM156" i="18" s="1"/>
  <c r="AL152" i="18"/>
  <c r="AM152" i="18" s="1"/>
  <c r="AL148" i="18"/>
  <c r="AM148" i="18" s="1"/>
  <c r="AL144" i="18"/>
  <c r="AM144" i="18" s="1"/>
  <c r="AL140" i="18"/>
  <c r="AM140" i="18" s="1"/>
  <c r="AL136" i="18"/>
  <c r="AM136" i="18" s="1"/>
  <c r="AL132" i="18"/>
  <c r="AM132" i="18" s="1"/>
  <c r="AL128" i="18"/>
  <c r="AM128" i="18" s="1"/>
  <c r="AL124" i="18"/>
  <c r="AM124" i="18" s="1"/>
  <c r="AL120" i="18"/>
  <c r="AM120" i="18" s="1"/>
  <c r="AL116" i="18"/>
  <c r="AM116" i="18" s="1"/>
  <c r="AL112" i="18"/>
  <c r="AM112" i="18" s="1"/>
  <c r="X9" i="21"/>
  <c r="AL108" i="18"/>
  <c r="AM108" i="18" s="1"/>
  <c r="AL104" i="18"/>
  <c r="AM104" i="18" s="1"/>
  <c r="AL100" i="18"/>
  <c r="AM100" i="18" s="1"/>
  <c r="AL96" i="18"/>
  <c r="AM96" i="18" s="1"/>
  <c r="AL92" i="18"/>
  <c r="AM92" i="18" s="1"/>
  <c r="AL88" i="18"/>
  <c r="AM88" i="18" s="1"/>
  <c r="AL84" i="18"/>
  <c r="AM84" i="18" s="1"/>
  <c r="AL80" i="18"/>
  <c r="AM80" i="18" s="1"/>
  <c r="AL76" i="18"/>
  <c r="AM76" i="18" s="1"/>
  <c r="AL72" i="18"/>
  <c r="AM72" i="18" s="1"/>
  <c r="AL68" i="18"/>
  <c r="AM68" i="18" s="1"/>
  <c r="AL64" i="18"/>
  <c r="AM64" i="18" s="1"/>
  <c r="AL60" i="18"/>
  <c r="AM60" i="18" s="1"/>
  <c r="AL56" i="18"/>
  <c r="AM56" i="18" s="1"/>
  <c r="AL52" i="18"/>
  <c r="AM52" i="18" s="1"/>
  <c r="AL48" i="18"/>
  <c r="AM48" i="18" s="1"/>
  <c r="AL44" i="18"/>
  <c r="AM44" i="18" s="1"/>
  <c r="AL40" i="18"/>
  <c r="AM40" i="18" s="1"/>
  <c r="AL36" i="18"/>
  <c r="AM36" i="18" s="1"/>
  <c r="AL32" i="18"/>
  <c r="AM32" i="18" s="1"/>
  <c r="AL28" i="18"/>
  <c r="AM28" i="18" s="1"/>
  <c r="AL24" i="18"/>
  <c r="AM24" i="18" s="1"/>
  <c r="AL20" i="18"/>
  <c r="AM20" i="18" s="1"/>
  <c r="AL16" i="18"/>
  <c r="AM16" i="18" s="1"/>
  <c r="AL12" i="18"/>
  <c r="AM12" i="18" s="1"/>
  <c r="AL8" i="18"/>
  <c r="AM8" i="18" s="1"/>
  <c r="AL4" i="18"/>
  <c r="AM4" i="18" s="1"/>
  <c r="W35" i="21"/>
  <c r="W33" i="21"/>
  <c r="W30" i="21"/>
  <c r="W16" i="21"/>
  <c r="W9" i="21"/>
  <c r="V15" i="21"/>
  <c r="V13" i="21"/>
  <c r="V8" i="21"/>
  <c r="U17" i="21"/>
  <c r="U12" i="21"/>
  <c r="U10" i="21"/>
  <c r="U7" i="21"/>
  <c r="U6" i="21"/>
  <c r="U4" i="21"/>
  <c r="T18" i="21"/>
  <c r="T14" i="21"/>
  <c r="T11" i="21"/>
  <c r="T5" i="21"/>
  <c r="S18" i="21"/>
  <c r="S14" i="21"/>
  <c r="S11" i="21"/>
  <c r="S5" i="21"/>
  <c r="AI251" i="22"/>
  <c r="AJ251" i="22" s="1"/>
  <c r="AF251" i="22"/>
  <c r="AG251" i="22" s="1"/>
  <c r="AF245" i="18"/>
  <c r="AG245" i="18" s="1"/>
  <c r="AI245" i="18"/>
  <c r="AJ245" i="18" s="1"/>
  <c r="AI243" i="22"/>
  <c r="AJ243" i="22" s="1"/>
  <c r="AF243" i="22"/>
  <c r="AG243" i="22" s="1"/>
  <c r="AF239" i="18"/>
  <c r="AG239" i="18" s="1"/>
  <c r="AI239" i="18"/>
  <c r="AJ239" i="18" s="1"/>
  <c r="AF237" i="18"/>
  <c r="AG237" i="18" s="1"/>
  <c r="AI237" i="18"/>
  <c r="AJ237" i="18" s="1"/>
  <c r="AI235" i="22"/>
  <c r="AJ235" i="22" s="1"/>
  <c r="AF235" i="22"/>
  <c r="AG235" i="22" s="1"/>
  <c r="AF229" i="18"/>
  <c r="AG229" i="18" s="1"/>
  <c r="AI229" i="18"/>
  <c r="AJ229" i="18" s="1"/>
  <c r="AI227" i="22"/>
  <c r="AJ227" i="22" s="1"/>
  <c r="AF227" i="22"/>
  <c r="AG227" i="22" s="1"/>
  <c r="R18" i="21"/>
  <c r="AF223" i="18"/>
  <c r="AG223" i="18" s="1"/>
  <c r="AI223" i="18"/>
  <c r="AJ223" i="18" s="1"/>
  <c r="AF221" i="18"/>
  <c r="AG221" i="18" s="1"/>
  <c r="AI221" i="18"/>
  <c r="AJ221" i="18" s="1"/>
  <c r="AF217" i="18"/>
  <c r="AG217" i="18" s="1"/>
  <c r="AI217" i="18"/>
  <c r="AJ217" i="18" s="1"/>
  <c r="AF213" i="18"/>
  <c r="AG213" i="18" s="1"/>
  <c r="AI213" i="18"/>
  <c r="AJ213" i="18" s="1"/>
  <c r="AF209" i="18"/>
  <c r="AG209" i="18" s="1"/>
  <c r="AI209" i="18"/>
  <c r="AJ209" i="18" s="1"/>
  <c r="AI207" i="22"/>
  <c r="AJ207" i="22" s="1"/>
  <c r="AF207" i="22"/>
  <c r="AG207" i="22" s="1"/>
  <c r="AF201" i="18"/>
  <c r="AG201" i="18" s="1"/>
  <c r="AI201" i="18"/>
  <c r="AJ201" i="18" s="1"/>
  <c r="AI199" i="22"/>
  <c r="AJ199" i="22" s="1"/>
  <c r="AF199" i="22"/>
  <c r="AG199" i="22" s="1"/>
  <c r="AF193" i="18"/>
  <c r="AG193" i="18" s="1"/>
  <c r="AI193" i="18"/>
  <c r="AJ193" i="18" s="1"/>
  <c r="AI191" i="22"/>
  <c r="AJ191" i="22" s="1"/>
  <c r="AF191" i="22"/>
  <c r="AG191" i="22" s="1"/>
  <c r="AF185" i="18"/>
  <c r="AG185" i="18" s="1"/>
  <c r="AI185" i="18"/>
  <c r="AJ185" i="18" s="1"/>
  <c r="AI183" i="22"/>
  <c r="AJ183" i="22" s="1"/>
  <c r="AF183" i="22"/>
  <c r="AG183" i="22" s="1"/>
  <c r="AF177" i="18"/>
  <c r="AG177" i="18" s="1"/>
  <c r="AI177" i="18"/>
  <c r="AJ177" i="18" s="1"/>
  <c r="AI175" i="22"/>
  <c r="AJ175" i="22" s="1"/>
  <c r="AF175" i="22"/>
  <c r="AG175" i="22" s="1"/>
  <c r="AF169" i="18"/>
  <c r="AG169" i="18" s="1"/>
  <c r="AI169" i="18"/>
  <c r="AJ169" i="18" s="1"/>
  <c r="AF167" i="22"/>
  <c r="AG167" i="22" s="1"/>
  <c r="AI167" i="22"/>
  <c r="AJ167" i="22" s="1"/>
  <c r="AF161" i="18"/>
  <c r="AG161" i="18" s="1"/>
  <c r="AI161" i="18"/>
  <c r="AJ161" i="18" s="1"/>
  <c r="AF159" i="22"/>
  <c r="AG159" i="22" s="1"/>
  <c r="AI159" i="22"/>
  <c r="AJ159" i="22" s="1"/>
  <c r="AF153" i="18"/>
  <c r="AG153" i="18" s="1"/>
  <c r="AI153" i="18"/>
  <c r="AJ153" i="18" s="1"/>
  <c r="AF151" i="22"/>
  <c r="AG151" i="22" s="1"/>
  <c r="AI151" i="22"/>
  <c r="AJ151" i="22" s="1"/>
  <c r="AF145" i="18"/>
  <c r="AG145" i="18" s="1"/>
  <c r="AI145" i="18"/>
  <c r="AJ145" i="18" s="1"/>
  <c r="AF143" i="22"/>
  <c r="AG143" i="22" s="1"/>
  <c r="AI143" i="22"/>
  <c r="AJ143" i="22" s="1"/>
  <c r="AF137" i="18"/>
  <c r="AG137" i="18" s="1"/>
  <c r="AI137" i="18"/>
  <c r="AJ137" i="18" s="1"/>
  <c r="AF135" i="22"/>
  <c r="AG135" i="22" s="1"/>
  <c r="AI135" i="22"/>
  <c r="AJ135" i="22" s="1"/>
  <c r="AF129" i="18"/>
  <c r="AG129" i="18" s="1"/>
  <c r="AI129" i="18"/>
  <c r="AJ129" i="18" s="1"/>
  <c r="AF127" i="22"/>
  <c r="AG127" i="22" s="1"/>
  <c r="AI127" i="22"/>
  <c r="AJ127" i="22" s="1"/>
  <c r="AF123" i="18"/>
  <c r="AG123" i="18" s="1"/>
  <c r="AI123" i="18"/>
  <c r="AJ123" i="18" s="1"/>
  <c r="AI121" i="18"/>
  <c r="AJ121" i="18" s="1"/>
  <c r="AF121" i="18"/>
  <c r="AG121" i="18" s="1"/>
  <c r="AF119" i="22"/>
  <c r="AG119" i="22" s="1"/>
  <c r="AI119" i="22"/>
  <c r="AJ119" i="22" s="1"/>
  <c r="AI113" i="18"/>
  <c r="AJ113" i="18" s="1"/>
  <c r="AF113" i="18"/>
  <c r="AG113" i="18" s="1"/>
  <c r="AF111" i="22"/>
  <c r="AG111" i="22" s="1"/>
  <c r="AI111" i="22"/>
  <c r="AJ111" i="22" s="1"/>
  <c r="AI105" i="18"/>
  <c r="AJ105" i="18" s="1"/>
  <c r="AF105" i="18"/>
  <c r="AG105" i="18" s="1"/>
  <c r="AF103" i="22"/>
  <c r="AG103" i="22" s="1"/>
  <c r="AI103" i="22"/>
  <c r="AJ103" i="22" s="1"/>
  <c r="R8" i="21"/>
  <c r="AI97" i="18"/>
  <c r="AJ97" i="18" s="1"/>
  <c r="AF97" i="18"/>
  <c r="AG97" i="18" s="1"/>
  <c r="AF95" i="22"/>
  <c r="AG95" i="22" s="1"/>
  <c r="AI95" i="22"/>
  <c r="AJ95" i="22" s="1"/>
  <c r="AF91" i="18"/>
  <c r="AG91" i="18" s="1"/>
  <c r="AI91" i="18"/>
  <c r="AJ91" i="18" s="1"/>
  <c r="AI89" i="18"/>
  <c r="AJ89" i="18" s="1"/>
  <c r="AF89" i="18"/>
  <c r="AG89" i="18" s="1"/>
  <c r="AF87" i="22"/>
  <c r="AG87" i="22" s="1"/>
  <c r="AI87" i="22"/>
  <c r="AJ87" i="22" s="1"/>
  <c r="AI81" i="18"/>
  <c r="AJ81" i="18" s="1"/>
  <c r="AF81" i="18"/>
  <c r="AG81" i="18" s="1"/>
  <c r="AF79" i="22"/>
  <c r="AG79" i="22" s="1"/>
  <c r="AI79" i="22"/>
  <c r="AJ79" i="22" s="1"/>
  <c r="AI73" i="18"/>
  <c r="AJ73" i="18" s="1"/>
  <c r="AF73" i="18"/>
  <c r="AG73" i="18" s="1"/>
  <c r="AI71" i="22"/>
  <c r="AJ71" i="22" s="1"/>
  <c r="AF71" i="22"/>
  <c r="AG71" i="22" s="1"/>
  <c r="AF67" i="18"/>
  <c r="AG67" i="18" s="1"/>
  <c r="AI67" i="18"/>
  <c r="AJ67" i="18" s="1"/>
  <c r="AF65" i="18"/>
  <c r="AG65" i="18" s="1"/>
  <c r="AI65" i="18"/>
  <c r="AJ65" i="18" s="1"/>
  <c r="AI63" i="22"/>
  <c r="AJ63" i="22" s="1"/>
  <c r="AF63" i="22"/>
  <c r="AG63" i="22" s="1"/>
  <c r="R5" i="21"/>
  <c r="AF59" i="18"/>
  <c r="AG59" i="18" s="1"/>
  <c r="AI59" i="18"/>
  <c r="AJ59" i="18" s="1"/>
  <c r="AF57" i="18"/>
  <c r="AG57" i="18" s="1"/>
  <c r="AI57" i="18"/>
  <c r="AJ57" i="18" s="1"/>
  <c r="AI55" i="22"/>
  <c r="AJ55" i="22" s="1"/>
  <c r="AF55" i="22"/>
  <c r="AG55" i="22" s="1"/>
  <c r="AF51" i="18"/>
  <c r="AG51" i="18" s="1"/>
  <c r="AI51" i="18"/>
  <c r="AJ51" i="18" s="1"/>
  <c r="AF49" i="18"/>
  <c r="AG49" i="18" s="1"/>
  <c r="AI49" i="18"/>
  <c r="AJ49" i="18" s="1"/>
  <c r="AI47" i="22"/>
  <c r="AJ47" i="22" s="1"/>
  <c r="AF47" i="22"/>
  <c r="AG47" i="22" s="1"/>
  <c r="AF43" i="18"/>
  <c r="AG43" i="18" s="1"/>
  <c r="AI43" i="18"/>
  <c r="AJ43" i="18" s="1"/>
  <c r="AF41" i="18"/>
  <c r="AG41" i="18" s="1"/>
  <c r="AI41" i="18"/>
  <c r="AJ41" i="18" s="1"/>
  <c r="AI39" i="22"/>
  <c r="AJ39" i="22" s="1"/>
  <c r="AF39" i="22"/>
  <c r="AG39" i="22" s="1"/>
  <c r="AF35" i="18"/>
  <c r="AG35" i="18" s="1"/>
  <c r="AI35" i="18"/>
  <c r="AJ35" i="18" s="1"/>
  <c r="AF33" i="18"/>
  <c r="AG33" i="18" s="1"/>
  <c r="AI33" i="18"/>
  <c r="AJ33" i="18" s="1"/>
  <c r="AI31" i="22"/>
  <c r="AJ31" i="22" s="1"/>
  <c r="AF31" i="22"/>
  <c r="AG31" i="22" s="1"/>
  <c r="AF27" i="18"/>
  <c r="AG27" i="18" s="1"/>
  <c r="AI27" i="18"/>
  <c r="AJ27" i="18" s="1"/>
  <c r="AF25" i="18"/>
  <c r="AG25" i="18" s="1"/>
  <c r="AI25" i="18"/>
  <c r="AJ25" i="18" s="1"/>
  <c r="AI23" i="22"/>
  <c r="AJ23" i="22" s="1"/>
  <c r="AF23" i="22"/>
  <c r="AG23" i="22" s="1"/>
  <c r="AF19" i="18"/>
  <c r="AG19" i="18" s="1"/>
  <c r="AI19" i="18"/>
  <c r="AJ19" i="18" s="1"/>
  <c r="AF17" i="18"/>
  <c r="AG17" i="18" s="1"/>
  <c r="AI17" i="18"/>
  <c r="AJ17" i="18" s="1"/>
  <c r="AF15" i="22"/>
  <c r="AG15" i="22" s="1"/>
  <c r="AI15" i="22"/>
  <c r="AJ15" i="22" s="1"/>
  <c r="AF11" i="18"/>
  <c r="AG11" i="18" s="1"/>
  <c r="AI11" i="18"/>
  <c r="AJ11" i="18" s="1"/>
  <c r="AF9" i="18"/>
  <c r="AG9" i="18" s="1"/>
  <c r="AI9" i="18"/>
  <c r="AJ9" i="18" s="1"/>
  <c r="AI7" i="22"/>
  <c r="AJ7" i="22" s="1"/>
  <c r="AF7" i="22"/>
  <c r="AG7" i="22" s="1"/>
  <c r="R3" i="21"/>
  <c r="AF3" i="18"/>
  <c r="AG3" i="18" s="1"/>
  <c r="AI3" i="18"/>
  <c r="AJ3" i="18" s="1"/>
  <c r="AG215" i="13"/>
  <c r="AM189" i="13"/>
  <c r="AG167" i="13"/>
  <c r="AG142" i="20"/>
  <c r="AI142" i="20" s="1"/>
  <c r="AJ142" i="20"/>
  <c r="AL142" i="20" s="1"/>
  <c r="AJ96" i="13"/>
  <c r="AJ92" i="13"/>
  <c r="AJ88" i="13"/>
  <c r="AG59" i="13"/>
  <c r="AJ56" i="13"/>
  <c r="S36" i="17" l="1"/>
  <c r="AI2" i="20"/>
  <c r="AG415" i="20"/>
  <c r="AI415" i="20" s="1"/>
  <c r="R36" i="17"/>
  <c r="W37" i="21"/>
  <c r="T37" i="21"/>
  <c r="R37" i="21"/>
  <c r="V516" i="30"/>
  <c r="S37" i="21"/>
  <c r="AA37" i="21"/>
  <c r="Z37" i="21"/>
  <c r="Y37" i="21"/>
  <c r="V37" i="21"/>
  <c r="U37" i="21"/>
  <c r="AB37" i="21"/>
  <c r="AC37" i="21"/>
  <c r="V516" i="31"/>
  <c r="Q588" i="16"/>
  <c r="X37" i="21"/>
  <c r="Q551" i="16"/>
  <c r="J36" i="17"/>
  <c r="G36" i="17"/>
  <c r="Q36" i="17" s="1"/>
  <c r="T36" i="17" l="1"/>
  <c r="J37" i="17"/>
  <c r="J38" i="17" s="1"/>
  <c r="J39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499" authorId="0" shapeId="0" xr:uid="{00000000-0006-0000-1100-000001000000}">
      <text>
        <r>
          <rPr>
            <sz val="11"/>
            <color rgb="FF000000"/>
            <rFont val="Calibri"/>
            <family val="2"/>
          </rPr>
          <t>BayuR8:
gabung dengan data feb</t>
        </r>
      </text>
    </comment>
  </commentList>
</comments>
</file>

<file path=xl/sharedStrings.xml><?xml version="1.0" encoding="utf-8"?>
<sst xmlns="http://schemas.openxmlformats.org/spreadsheetml/2006/main" count="35228" uniqueCount="985">
  <si>
    <t>No</t>
  </si>
  <si>
    <t>Provinsi</t>
  </si>
  <si>
    <t>Kabupaten/Kota</t>
  </si>
  <si>
    <t>Suspek</t>
  </si>
  <si>
    <t>Mik PCD</t>
  </si>
  <si>
    <t>RDT PCD</t>
  </si>
  <si>
    <t>Total SD PCD</t>
  </si>
  <si>
    <t>Mik All</t>
  </si>
  <si>
    <t>RDT All</t>
  </si>
  <si>
    <t>Total SD All</t>
  </si>
  <si>
    <t>Positif</t>
  </si>
  <si>
    <t>ACT</t>
  </si>
  <si>
    <t>PE</t>
  </si>
  <si>
    <t>Indigenous</t>
  </si>
  <si>
    <t>Impor</t>
  </si>
  <si>
    <t>Induceed</t>
  </si>
  <si>
    <t>Aceh</t>
  </si>
  <si>
    <t>Simeulu</t>
  </si>
  <si>
    <t>Aceh Singkil</t>
  </si>
  <si>
    <t>Aceh Selatan</t>
  </si>
  <si>
    <t>Aceh Tenggara</t>
  </si>
  <si>
    <t>Aceh Timur</t>
  </si>
  <si>
    <t>Aceh Tengah</t>
  </si>
  <si>
    <t>Aceh Barat</t>
  </si>
  <si>
    <t>Aceh Besar</t>
  </si>
  <si>
    <t>Pidie</t>
  </si>
  <si>
    <t>Bireun</t>
  </si>
  <si>
    <t>Aceh Utara</t>
  </si>
  <si>
    <t>Aceh Barat Daya</t>
  </si>
  <si>
    <t>Gayo Lues</t>
  </si>
  <si>
    <t>Aceh Tamiang</t>
  </si>
  <si>
    <t>Nagan Raya</t>
  </si>
  <si>
    <t>Aceh Jaya</t>
  </si>
  <si>
    <t>Bener Meriah</t>
  </si>
  <si>
    <t>Pidie Jaya</t>
  </si>
  <si>
    <t>Banda Aceh</t>
  </si>
  <si>
    <t>Sabang</t>
  </si>
  <si>
    <t>Langsa</t>
  </si>
  <si>
    <t>Lhokseumawe</t>
  </si>
  <si>
    <t>Subussalam</t>
  </si>
  <si>
    <t>Sumatera Utara</t>
  </si>
  <si>
    <t>Langkat</t>
  </si>
  <si>
    <t>Deli Serdang</t>
  </si>
  <si>
    <t>Serdang Bedagai</t>
  </si>
  <si>
    <t>Asahan</t>
  </si>
  <si>
    <t>Labuhan Batu</t>
  </si>
  <si>
    <t>Samosir</t>
  </si>
  <si>
    <t>Toba Samosir</t>
  </si>
  <si>
    <t>Tapanuli Tengah</t>
  </si>
  <si>
    <t>Tapanuli Utara</t>
  </si>
  <si>
    <t>Tapanuli Selatan</t>
  </si>
  <si>
    <t>Mandailing Natal</t>
  </si>
  <si>
    <t>Nias</t>
  </si>
  <si>
    <t>Nias Selatan</t>
  </si>
  <si>
    <t>Batu Bara</t>
  </si>
  <si>
    <t>Padang Lawas Utara</t>
  </si>
  <si>
    <t>Padang Lawas</t>
  </si>
  <si>
    <t>Labuhan Batu Utara</t>
  </si>
  <si>
    <t>Nias Utara</t>
  </si>
  <si>
    <t xml:space="preserve">Nias Barat </t>
  </si>
  <si>
    <t>Kota Gunung Sitoli</t>
  </si>
  <si>
    <t>Simalungun</t>
  </si>
  <si>
    <t>Karo</t>
  </si>
  <si>
    <t>Dairi</t>
  </si>
  <si>
    <t>Pak Pak Bharat</t>
  </si>
  <si>
    <t>Humbahas</t>
  </si>
  <si>
    <t>Kota Medan</t>
  </si>
  <si>
    <t xml:space="preserve">Kota Binjai </t>
  </si>
  <si>
    <t>Kota Tebing Tinggi</t>
  </si>
  <si>
    <t>Kota Pematang Siantar</t>
  </si>
  <si>
    <t>Kota Tanjung Balai</t>
  </si>
  <si>
    <t>Kota Sibolga</t>
  </si>
  <si>
    <t>Kota Padang Sidempuan</t>
  </si>
  <si>
    <t>Labuhan Batu Selatan</t>
  </si>
  <si>
    <t>Sumatera Barat</t>
  </si>
  <si>
    <t>Kep.Mentawai</t>
  </si>
  <si>
    <t>pesisir Selatan</t>
  </si>
  <si>
    <t>kab.solok</t>
  </si>
  <si>
    <t>kab.sijunjung</t>
  </si>
  <si>
    <t>Kab. Tanah Datar</t>
  </si>
  <si>
    <t>padang pariaman</t>
  </si>
  <si>
    <t>kab.Agam</t>
  </si>
  <si>
    <t>Kab.50 kota</t>
  </si>
  <si>
    <t>Kab.Pasaman</t>
  </si>
  <si>
    <t>kab.Solok Selatan</t>
  </si>
  <si>
    <t>Kab.Dahmas Raya</t>
  </si>
  <si>
    <t>Pasaman barat</t>
  </si>
  <si>
    <t>kota padang</t>
  </si>
  <si>
    <t>kota solok</t>
  </si>
  <si>
    <t>kota sawah lunto</t>
  </si>
  <si>
    <t>kota padang panjang</t>
  </si>
  <si>
    <t>kota bukit tinggi</t>
  </si>
  <si>
    <t>kota payahkumbuh</t>
  </si>
  <si>
    <t>kota pariaman</t>
  </si>
  <si>
    <t>Riau</t>
  </si>
  <si>
    <t>Kuansing</t>
  </si>
  <si>
    <t>Indragiri Hulu</t>
  </si>
  <si>
    <t>Indragiri Hilir</t>
  </si>
  <si>
    <t>Pelalawan</t>
  </si>
  <si>
    <t xml:space="preserve">Siak </t>
  </si>
  <si>
    <t>Kampar</t>
  </si>
  <si>
    <t>Rokan hulu</t>
  </si>
  <si>
    <t>Bengkalis</t>
  </si>
  <si>
    <t>Rokan Hilir</t>
  </si>
  <si>
    <t>Kep.Meranti</t>
  </si>
  <si>
    <t>Kota Pekanbaru</t>
  </si>
  <si>
    <t>Kota Dumai</t>
  </si>
  <si>
    <t>Kepulauan Riau</t>
  </si>
  <si>
    <t>Karimun</t>
  </si>
  <si>
    <t>Bintan</t>
  </si>
  <si>
    <t>Natuna</t>
  </si>
  <si>
    <t>Lingga</t>
  </si>
  <si>
    <t>Kep.Anambas</t>
  </si>
  <si>
    <t>kota Batam</t>
  </si>
  <si>
    <t>Kota Tanjung Pinang</t>
  </si>
  <si>
    <t>Jambi</t>
  </si>
  <si>
    <t>Kerinci</t>
  </si>
  <si>
    <t>Merangin</t>
  </si>
  <si>
    <t>Sarolangun</t>
  </si>
  <si>
    <t>Batang Hari</t>
  </si>
  <si>
    <t>Muaro Jambi</t>
  </si>
  <si>
    <t>Tanjung Jabung Timur</t>
  </si>
  <si>
    <t>Tanjung Jabung Barat</t>
  </si>
  <si>
    <t>Tebo</t>
  </si>
  <si>
    <t>Bungo</t>
  </si>
  <si>
    <t>Kota Jambi</t>
  </si>
  <si>
    <t>Kota Sungai Penuh</t>
  </si>
  <si>
    <t>Bengkulu</t>
  </si>
  <si>
    <t>Bengkulu Selatan</t>
  </si>
  <si>
    <t>Rejang Lebong</t>
  </si>
  <si>
    <t>Bengkulu Utara</t>
  </si>
  <si>
    <t>Kaur</t>
  </si>
  <si>
    <t>Seluma</t>
  </si>
  <si>
    <t>Muko-Muko</t>
  </si>
  <si>
    <t>Lebong</t>
  </si>
  <si>
    <t>Kepahiang</t>
  </si>
  <si>
    <t>Bengkulu Tengah</t>
  </si>
  <si>
    <t>Kota Bengkulu</t>
  </si>
  <si>
    <t>Sumatera Selatan</t>
  </si>
  <si>
    <t>Ogan Komering Ulu</t>
  </si>
  <si>
    <t>Ogan Komering Ilir</t>
  </si>
  <si>
    <t>Muara Enim</t>
  </si>
  <si>
    <t>Lahat</t>
  </si>
  <si>
    <t>Musi Rawas</t>
  </si>
  <si>
    <t>Musi Banyu Asin</t>
  </si>
  <si>
    <t>Banyu Asin</t>
  </si>
  <si>
    <t>Ogan Komering Ulu Selatan</t>
  </si>
  <si>
    <t>Ogan Komering Ulu Timur</t>
  </si>
  <si>
    <t>Ogan Ilir</t>
  </si>
  <si>
    <t>Empat Lawang</t>
  </si>
  <si>
    <t>Penukal Abad Lematang Ilir</t>
  </si>
  <si>
    <t>Musi Rawas Utara</t>
  </si>
  <si>
    <t>Kota Palembang</t>
  </si>
  <si>
    <t>Kota Prabumulih</t>
  </si>
  <si>
    <t>Kota Pagar Alam</t>
  </si>
  <si>
    <t>Kota Lubuklinggau</t>
  </si>
  <si>
    <t>Bangka Belitung</t>
  </si>
  <si>
    <t>Bangka</t>
  </si>
  <si>
    <t>Belitung</t>
  </si>
  <si>
    <t>Bangka Barat</t>
  </si>
  <si>
    <t>Bangka Tengah</t>
  </si>
  <si>
    <t>Bangka Selatan</t>
  </si>
  <si>
    <t>Belitung Timur</t>
  </si>
  <si>
    <t>Kota Pangkal Pinang</t>
  </si>
  <si>
    <t>Lampung</t>
  </si>
  <si>
    <t>LAMPUNG BARAT</t>
  </si>
  <si>
    <t>TANGGAMUS</t>
  </si>
  <si>
    <t>LAMPUNG SELATAN</t>
  </si>
  <si>
    <t>LAMPUNG TIMUR</t>
  </si>
  <si>
    <t>LAMPUNG TENGAH</t>
  </si>
  <si>
    <t>LAMPUNG UTARA</t>
  </si>
  <si>
    <t>WAY KANAN</t>
  </si>
  <si>
    <t>TULANGBAWANG</t>
  </si>
  <si>
    <t>PESAWARAN</t>
  </si>
  <si>
    <t>PRINGSEWU</t>
  </si>
  <si>
    <t>MESUJI</t>
  </si>
  <si>
    <t>TULANGBAWANG BARAT</t>
  </si>
  <si>
    <t>PESISIR BARAT</t>
  </si>
  <si>
    <t>KOTA BANDAR LAMPUNG</t>
  </si>
  <si>
    <t>KOTA METRO</t>
  </si>
  <si>
    <t>Nusa Tenggara Barat</t>
  </si>
  <si>
    <t>LOMBOK BARAT</t>
  </si>
  <si>
    <t>LOMBOK TENGAH</t>
  </si>
  <si>
    <t>LOMBOK TIMUR</t>
  </si>
  <si>
    <t>SUMBAWA</t>
  </si>
  <si>
    <t>DOMPU</t>
  </si>
  <si>
    <t>BIMA</t>
  </si>
  <si>
    <t>SUMBAWA BARAT</t>
  </si>
  <si>
    <t>LOMBOK UTARA</t>
  </si>
  <si>
    <t>KOTA MATARAM</t>
  </si>
  <si>
    <t>KOTA BIMA</t>
  </si>
  <si>
    <t>Nusa Tenggara Timur</t>
  </si>
  <si>
    <t>Sumba Barat Daya</t>
  </si>
  <si>
    <t>Sumba Barat</t>
  </si>
  <si>
    <t>Sumba Tengah</t>
  </si>
  <si>
    <t>Sumba Timur</t>
  </si>
  <si>
    <t>Rote Ndao</t>
  </si>
  <si>
    <t>Kupang</t>
  </si>
  <si>
    <t>Kota Kupang</t>
  </si>
  <si>
    <t>TTS</t>
  </si>
  <si>
    <t>TTU</t>
  </si>
  <si>
    <t>Belu</t>
  </si>
  <si>
    <t>Alor</t>
  </si>
  <si>
    <t>Lembata</t>
  </si>
  <si>
    <t>Flores Timur</t>
  </si>
  <si>
    <t>Sikka</t>
  </si>
  <si>
    <t>Ende</t>
  </si>
  <si>
    <t>Nagekeo</t>
  </si>
  <si>
    <t>Ngada</t>
  </si>
  <si>
    <t>Manggarai Timur</t>
  </si>
  <si>
    <t>Manggarai</t>
  </si>
  <si>
    <t>Manggarai Barat</t>
  </si>
  <si>
    <t>Sabu Raijua</t>
  </si>
  <si>
    <t>Malaka</t>
  </si>
  <si>
    <t>Maluku</t>
  </si>
  <si>
    <t>Kota Ambon</t>
  </si>
  <si>
    <t>Maluku Tengah</t>
  </si>
  <si>
    <t>Maluku Tenggara</t>
  </si>
  <si>
    <t>Maluku Tenggara Barat</t>
  </si>
  <si>
    <t>Buru</t>
  </si>
  <si>
    <t>Seram Bagian Barat</t>
  </si>
  <si>
    <t>Seram Bagian Timur</t>
  </si>
  <si>
    <t>Kepulauan Aru</t>
  </si>
  <si>
    <t>Kota Tual</t>
  </si>
  <si>
    <t>Maluku Barat Daya</t>
  </si>
  <si>
    <t>Buru Selatan</t>
  </si>
  <si>
    <t>Maluku Utara</t>
  </si>
  <si>
    <t>Ternate</t>
  </si>
  <si>
    <t>Tidore Kepulauan</t>
  </si>
  <si>
    <t>Halmahera Barat</t>
  </si>
  <si>
    <t>Halmahera Utara</t>
  </si>
  <si>
    <t>Halmahera Selatan</t>
  </si>
  <si>
    <t>Halmahera Tengah</t>
  </si>
  <si>
    <t>Halmahera Timur</t>
  </si>
  <si>
    <t>Sula Kepulauan</t>
  </si>
  <si>
    <t>Morotai</t>
  </si>
  <si>
    <t>Kep.Taliabu</t>
  </si>
  <si>
    <t>Papua Barat</t>
  </si>
  <si>
    <t>Fakfak</t>
  </si>
  <si>
    <t>Kaimana</t>
  </si>
  <si>
    <t>Teluk Wondama</t>
  </si>
  <si>
    <t>Teluk Bintuni</t>
  </si>
  <si>
    <t>Manokwari</t>
  </si>
  <si>
    <t>Sorong Selatan</t>
  </si>
  <si>
    <t xml:space="preserve">Sorong  </t>
  </si>
  <si>
    <t>Raja Ampat</t>
  </si>
  <si>
    <t>Tambrauw</t>
  </si>
  <si>
    <t>Maybrat</t>
  </si>
  <si>
    <t>Manokwari Selatan</t>
  </si>
  <si>
    <t>Pegunungan Arfak</t>
  </si>
  <si>
    <t>Kota Sorong</t>
  </si>
  <si>
    <t>Papua</t>
  </si>
  <si>
    <t>Merauke</t>
  </si>
  <si>
    <t>JAYAWIJAYA</t>
  </si>
  <si>
    <t>JAYAPURA</t>
  </si>
  <si>
    <t>NABIRE</t>
  </si>
  <si>
    <t>KEPULAUAN YAPEN</t>
  </si>
  <si>
    <t>BIAK NUMFOR</t>
  </si>
  <si>
    <t>PANIAI</t>
  </si>
  <si>
    <t>PUNCAK JAYA</t>
  </si>
  <si>
    <t>MIMIKA</t>
  </si>
  <si>
    <t>BOVEN DIGOEL</t>
  </si>
  <si>
    <t>MAPPI</t>
  </si>
  <si>
    <t>ASMAT</t>
  </si>
  <si>
    <t>YAHUKIMO</t>
  </si>
  <si>
    <t>PEGUNUNGAN BINTANG</t>
  </si>
  <si>
    <t>TOLIKARA</t>
  </si>
  <si>
    <t>SARMI</t>
  </si>
  <si>
    <t>KEEROM</t>
  </si>
  <si>
    <t>WAROPEN</t>
  </si>
  <si>
    <t>SUPIORI</t>
  </si>
  <si>
    <t>MAMBERAMO RAYA</t>
  </si>
  <si>
    <t>NDUGA</t>
  </si>
  <si>
    <t>LANNY JAYA</t>
  </si>
  <si>
    <t>MAMBERAMO TENGAH</t>
  </si>
  <si>
    <t>YALIMO</t>
  </si>
  <si>
    <t>PUNCAK</t>
  </si>
  <si>
    <t>DOGIYAI</t>
  </si>
  <si>
    <t>INTAN JAYA</t>
  </si>
  <si>
    <t>DEIYAI</t>
  </si>
  <si>
    <t>KOTA JAYAPURA</t>
  </si>
  <si>
    <t>Sulawesi Utara</t>
  </si>
  <si>
    <t>Kota Manado</t>
  </si>
  <si>
    <t>Kota Bitung</t>
  </si>
  <si>
    <t>Kota Tomohon</t>
  </si>
  <si>
    <t>Kota Kotamobagu</t>
  </si>
  <si>
    <t>Kab. Minahasa</t>
  </si>
  <si>
    <t>Kab. Minahasa Selatan</t>
  </si>
  <si>
    <t>Kab. Minahasa Utara</t>
  </si>
  <si>
    <t>Kab. Minahasa Tenggara</t>
  </si>
  <si>
    <t>Kab. Bolaang Mogondow</t>
  </si>
  <si>
    <t>Kab. Bolaang Mongondow Utara</t>
  </si>
  <si>
    <t>Kab. Kepulauan Sangihe</t>
  </si>
  <si>
    <t>Kab. Siau Tangulangdang Biaro</t>
  </si>
  <si>
    <t>Kab. Kepulauan Talaud</t>
  </si>
  <si>
    <t>Kab. Bolaang Mongondow Timur</t>
  </si>
  <si>
    <t>Kab. Bolaang Mongondow Selatan</t>
  </si>
  <si>
    <t>Sulawesi Barat</t>
  </si>
  <si>
    <t>Mamuju</t>
  </si>
  <si>
    <t>Mamuju Tengah</t>
  </si>
  <si>
    <t>Majene</t>
  </si>
  <si>
    <t>Poliwali Mandar</t>
  </si>
  <si>
    <t>Mamasa</t>
  </si>
  <si>
    <t>Mamuju Utara</t>
  </si>
  <si>
    <t>Sulawesi Tenggara</t>
  </si>
  <si>
    <t>Konawe</t>
  </si>
  <si>
    <t>Buton</t>
  </si>
  <si>
    <t>Muna</t>
  </si>
  <si>
    <t>Kolaka</t>
  </si>
  <si>
    <t>Kota Kendari</t>
  </si>
  <si>
    <t>Kota Baubau</t>
  </si>
  <si>
    <t>Konawe Selatan</t>
  </si>
  <si>
    <t>Wakatobi</t>
  </si>
  <si>
    <t>Bombana</t>
  </si>
  <si>
    <t>Kolaka Utara</t>
  </si>
  <si>
    <t>Konawe Utara</t>
  </si>
  <si>
    <t>Buton Utara</t>
  </si>
  <si>
    <t>Konawe Kepulauan</t>
  </si>
  <si>
    <t>Kolaka Timur</t>
  </si>
  <si>
    <t>Buton Tengah</t>
  </si>
  <si>
    <t>Buton Selatan</t>
  </si>
  <si>
    <t>Muna Barat</t>
  </si>
  <si>
    <t>Sulawesi Tengah</t>
  </si>
  <si>
    <t xml:space="preserve"> Palu</t>
  </si>
  <si>
    <t xml:space="preserve"> Donggala</t>
  </si>
  <si>
    <t xml:space="preserve"> Parigi Moutong</t>
  </si>
  <si>
    <t xml:space="preserve"> Poso</t>
  </si>
  <si>
    <t xml:space="preserve"> Morowali</t>
  </si>
  <si>
    <t xml:space="preserve"> Tojo Una - Una</t>
  </si>
  <si>
    <t xml:space="preserve"> Banggai</t>
  </si>
  <si>
    <t xml:space="preserve"> Banggai Kepulauan</t>
  </si>
  <si>
    <t xml:space="preserve"> Toli - Toli</t>
  </si>
  <si>
    <t xml:space="preserve"> Buol</t>
  </si>
  <si>
    <t xml:space="preserve"> Sigi</t>
  </si>
  <si>
    <t>Banggai Laut</t>
  </si>
  <si>
    <t>Morowali Utara</t>
  </si>
  <si>
    <t>Sulawesi Selatan</t>
  </si>
  <si>
    <t>Bantaeng</t>
  </si>
  <si>
    <t>Barru</t>
  </si>
  <si>
    <t>Bone</t>
  </si>
  <si>
    <t>Bulukumba</t>
  </si>
  <si>
    <t>Enrekang</t>
  </si>
  <si>
    <t>G o w a</t>
  </si>
  <si>
    <t>Jeneponto</t>
  </si>
  <si>
    <t xml:space="preserve">L u w u </t>
  </si>
  <si>
    <t>Luwu Timur</t>
  </si>
  <si>
    <t>Luwu Utara</t>
  </si>
  <si>
    <t>Makassar</t>
  </si>
  <si>
    <t>Maros</t>
  </si>
  <si>
    <t>Palopo</t>
  </si>
  <si>
    <t>Pangkep</t>
  </si>
  <si>
    <t>Parepare</t>
  </si>
  <si>
    <t>Pinrang</t>
  </si>
  <si>
    <t>Selayar</t>
  </si>
  <si>
    <t>Sidrap</t>
  </si>
  <si>
    <t>Sinjai</t>
  </si>
  <si>
    <t>Soppeng</t>
  </si>
  <si>
    <t>Takalar</t>
  </si>
  <si>
    <t>Tator</t>
  </si>
  <si>
    <t>Toraja Utara</t>
  </si>
  <si>
    <t>Wajo</t>
  </si>
  <si>
    <t>Gorontalo</t>
  </si>
  <si>
    <t>Kota Gorontalo</t>
  </si>
  <si>
    <t>Kab. Gorontalo</t>
  </si>
  <si>
    <t>Kab. Boalemo</t>
  </si>
  <si>
    <t>Kab. Pohuwato</t>
  </si>
  <si>
    <t>Kab. Bone Bolango</t>
  </si>
  <si>
    <t>Kab. Gorontalo Utara</t>
  </si>
  <si>
    <t>Kalimantan Tengah</t>
  </si>
  <si>
    <t>Sukamara</t>
  </si>
  <si>
    <t>Lamandau</t>
  </si>
  <si>
    <t>Kotawaringin Barat</t>
  </si>
  <si>
    <t>Seruyan</t>
  </si>
  <si>
    <t>Kotawaringin Timur</t>
  </si>
  <si>
    <t>Katingan</t>
  </si>
  <si>
    <t>Palangka Raya</t>
  </si>
  <si>
    <t>Gunung Mas</t>
  </si>
  <si>
    <t>Pulang Pisau</t>
  </si>
  <si>
    <t>Kapuas</t>
  </si>
  <si>
    <t>Barito Timur</t>
  </si>
  <si>
    <t>Barito Selatan</t>
  </si>
  <si>
    <t>Barito Utara</t>
  </si>
  <si>
    <t>Murung Raya</t>
  </si>
  <si>
    <t>Kalimantan Barat</t>
  </si>
  <si>
    <t>Kota Pontianak</t>
  </si>
  <si>
    <t>Pontianak</t>
  </si>
  <si>
    <t>Kota Singkawang</t>
  </si>
  <si>
    <t>Sambas</t>
  </si>
  <si>
    <t>Bengkayang</t>
  </si>
  <si>
    <t>Landak</t>
  </si>
  <si>
    <t>Sanggau</t>
  </si>
  <si>
    <t>Sekadau</t>
  </si>
  <si>
    <t>Sintang</t>
  </si>
  <si>
    <t>Melawi</t>
  </si>
  <si>
    <t>Kapuas Hulu</t>
  </si>
  <si>
    <t>Ketapang</t>
  </si>
  <si>
    <t>Kayong Utara</t>
  </si>
  <si>
    <t>Kubu Raya</t>
  </si>
  <si>
    <t>Kalimantan Timur</t>
  </si>
  <si>
    <t>Kutai Kartanegara</t>
  </si>
  <si>
    <t>Kutai Timur</t>
  </si>
  <si>
    <t>Kutai Barat</t>
  </si>
  <si>
    <t>Paser</t>
  </si>
  <si>
    <t>Samarinda</t>
  </si>
  <si>
    <t>Berau</t>
  </si>
  <si>
    <t>Bontang</t>
  </si>
  <si>
    <t>Balikpapan</t>
  </si>
  <si>
    <t>Penajam Paser Utara</t>
  </si>
  <si>
    <t>Mahakam Ulu</t>
  </si>
  <si>
    <t>Kalimantan Utara</t>
  </si>
  <si>
    <t>Malinau</t>
  </si>
  <si>
    <t>Tarakan</t>
  </si>
  <si>
    <t>Nunukan</t>
  </si>
  <si>
    <t>Bulungan</t>
  </si>
  <si>
    <t>Tana Tidung</t>
  </si>
  <si>
    <t>Kalimantan Selatan</t>
  </si>
  <si>
    <t>Banjarmasin</t>
  </si>
  <si>
    <t>Banjarbaru</t>
  </si>
  <si>
    <t>Banjar</t>
  </si>
  <si>
    <t>Tanah Laut</t>
  </si>
  <si>
    <t>Tapin</t>
  </si>
  <si>
    <t>HSS</t>
  </si>
  <si>
    <t>HST</t>
  </si>
  <si>
    <t>HSU</t>
  </si>
  <si>
    <t>Tabalong</t>
  </si>
  <si>
    <t>Barito Kuala</t>
  </si>
  <si>
    <t>Kotabaru</t>
  </si>
  <si>
    <t>Tanah Bumbu</t>
  </si>
  <si>
    <t>Balangan</t>
  </si>
  <si>
    <t>Jakarta</t>
  </si>
  <si>
    <t>Jakarta Pusat</t>
  </si>
  <si>
    <t>Jakarta  Utara</t>
  </si>
  <si>
    <t>Jakarta Barat</t>
  </si>
  <si>
    <t>Jakarta Selatan</t>
  </si>
  <si>
    <t>Jakarta Timur</t>
  </si>
  <si>
    <t>Kepulauan Seribu</t>
  </si>
  <si>
    <t>Luar wilayah</t>
  </si>
  <si>
    <t>Banten</t>
  </si>
  <si>
    <t>PANDEGLANG</t>
  </si>
  <si>
    <t>LEBAK</t>
  </si>
  <si>
    <t>TANGERANG</t>
  </si>
  <si>
    <t>SERANG</t>
  </si>
  <si>
    <t>KOTA TANGERANG</t>
  </si>
  <si>
    <t>KOTA CILEGON</t>
  </si>
  <si>
    <t>KOTA SERANG</t>
  </si>
  <si>
    <t>KOTA TANGERANG SELATAN</t>
  </si>
  <si>
    <t>Jawa Barat</t>
  </si>
  <si>
    <t>BOGOR</t>
  </si>
  <si>
    <t>SUKABUMI</t>
  </si>
  <si>
    <t>CIANJUR</t>
  </si>
  <si>
    <t>BANDUNG</t>
  </si>
  <si>
    <t>GARUT</t>
  </si>
  <si>
    <t>TASIKMALAYA</t>
  </si>
  <si>
    <t>CIAMIS</t>
  </si>
  <si>
    <t>KUNINGAN</t>
  </si>
  <si>
    <t>CIREBON</t>
  </si>
  <si>
    <t>MAJALENGKA</t>
  </si>
  <si>
    <t>SUMEDANG</t>
  </si>
  <si>
    <t>INDRAMAYU</t>
  </si>
  <si>
    <t>SUBANG</t>
  </si>
  <si>
    <t>PURWAKARTA</t>
  </si>
  <si>
    <t>KARAWANG</t>
  </si>
  <si>
    <t>BEKASI</t>
  </si>
  <si>
    <t>BANDUNG BARAT</t>
  </si>
  <si>
    <t>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</si>
  <si>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</si>
  <si>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</si>
  <si>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</si>
  <si>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</si>
  <si>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</si>
  <si>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</si>
  <si>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</si>
  <si>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</si>
  <si>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</si>
  <si>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Jawa Tengah</t>
  </si>
  <si>
    <t>CILACAP</t>
  </si>
  <si>
    <t>BANYUMAS</t>
  </si>
  <si>
    <t>PURBALINGGA</t>
  </si>
  <si>
    <t>BANJARNEGARA</t>
  </si>
  <si>
    <t>KEBUMEN</t>
  </si>
  <si>
    <t>PURWOREJO</t>
  </si>
  <si>
    <t>WONOSOBO</t>
  </si>
  <si>
    <t>Jakarta Utara</t>
  </si>
  <si>
    <t>MAGELANG</t>
  </si>
  <si>
    <t>BOYOLALI</t>
  </si>
  <si>
    <t>KLATEN</t>
  </si>
  <si>
    <t>SUKOHARJO</t>
  </si>
  <si>
    <t>WONOGIRI</t>
  </si>
  <si>
    <t>KARANGANYAR</t>
  </si>
  <si>
    <t>SRAGEN</t>
  </si>
  <si>
    <t>GROBOGAN</t>
  </si>
  <si>
    <t>BLORA</t>
  </si>
  <si>
    <t>REMBANG</t>
  </si>
  <si>
    <t>PATI</t>
  </si>
  <si>
    <t>KUDUS</t>
  </si>
  <si>
    <t>JEPARA</t>
  </si>
  <si>
    <t>DEMAK</t>
  </si>
  <si>
    <t>SEMARANG</t>
  </si>
  <si>
    <t>TEMANGGUNG</t>
  </si>
  <si>
    <t>KENDAL</t>
  </si>
  <si>
    <t>BATANG</t>
  </si>
  <si>
    <t>PEKALONGAN</t>
  </si>
  <si>
    <t>PEMALANG</t>
  </si>
  <si>
    <t>TEGAL</t>
  </si>
  <si>
    <t>BREBES</t>
  </si>
  <si>
    <t>KOTA MAGELANG</t>
  </si>
  <si>
    <t>KOTA SURAKARTA</t>
  </si>
  <si>
    <t>KOTA SALATIGA</t>
  </si>
  <si>
    <t>KOTA SEMARANG</t>
  </si>
  <si>
    <t>KOTA PEKALONGAN</t>
  </si>
  <si>
    <t>KOTA TEGAL</t>
  </si>
  <si>
    <t>Yogyakarta</t>
  </si>
  <si>
    <t>KULON PROGO</t>
  </si>
  <si>
    <t>BANTUL</t>
  </si>
  <si>
    <t>GUNUNG KIDUL</t>
  </si>
  <si>
    <t>SLEMAN</t>
  </si>
  <si>
    <t>KOTA YOGYAKARTA</t>
  </si>
  <si>
    <t>Jawa Timur</t>
  </si>
  <si>
    <t>PACITAN</t>
  </si>
  <si>
    <t>PONOROGO</t>
  </si>
  <si>
    <t>TRENGGALEK</t>
  </si>
  <si>
    <t>TULUNGAGUNG</t>
  </si>
  <si>
    <t>BLITAR</t>
  </si>
  <si>
    <t>KEDIRI</t>
  </si>
  <si>
    <t>MALANG</t>
  </si>
  <si>
    <t>LUMAJANG</t>
  </si>
  <si>
    <t>JEMBER</t>
  </si>
  <si>
    <t>BANYUWANGI</t>
  </si>
  <si>
    <t>BONDOWOSO</t>
  </si>
  <si>
    <t>SITUBONDO</t>
  </si>
  <si>
    <t>PROBOLINGGO</t>
  </si>
  <si>
    <t>PASURUAN</t>
  </si>
  <si>
    <t>SIDOARJO</t>
  </si>
  <si>
    <t>MOJOKERTO</t>
  </si>
  <si>
    <t>JOMBANG</t>
  </si>
  <si>
    <t>NGANJUK</t>
  </si>
  <si>
    <t>MADIUN</t>
  </si>
  <si>
    <t>MAGETAN</t>
  </si>
  <si>
    <t>NGAWI</t>
  </si>
  <si>
    <t>BOJONEGORO</t>
  </si>
  <si>
    <t>TUBAN</t>
  </si>
  <si>
    <t>LAMONGAN</t>
  </si>
  <si>
    <t>GRESIK</t>
  </si>
  <si>
    <t>BANGKALAN</t>
  </si>
  <si>
    <t>SAMPANG</t>
  </si>
  <si>
    <t>PAMEKASAN</t>
  </si>
  <si>
    <t>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</si>
  <si>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</si>
  <si>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</si>
  <si>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</si>
  <si>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</si>
  <si>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</si>
  <si>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</si>
  <si>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</si>
  <si>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</si>
  <si>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</si>
  <si>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Bali</t>
  </si>
  <si>
    <t>JEMBRANA</t>
  </si>
  <si>
    <t>TABANAN</t>
  </si>
  <si>
    <t>BADUNG</t>
  </si>
  <si>
    <t>GIANYAR</t>
  </si>
  <si>
    <t>KLUNGKUNG</t>
  </si>
  <si>
    <t>BANGLI</t>
  </si>
  <si>
    <t>KARANG ASEM</t>
  </si>
  <si>
    <t>BULELENG</t>
  </si>
  <si>
    <t>KOTA DENPASAR</t>
  </si>
  <si>
    <t>Kota Tegal</t>
  </si>
  <si>
    <t>POSITIF</t>
  </si>
  <si>
    <t>PENGOBATAN STANDAR</t>
  </si>
  <si>
    <t>1 TAHUN</t>
  </si>
  <si>
    <t>SEMESTER 1</t>
  </si>
  <si>
    <t>SEMESTER 2</t>
  </si>
  <si>
    <t>SISMAL/MANUAL</t>
  </si>
  <si>
    <t>ENDEMISITAS</t>
  </si>
  <si>
    <t>PROVINSI</t>
  </si>
  <si>
    <t>KABUPATEN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</si>
  <si>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</si>
  <si>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</si>
  <si>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</si>
  <si>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</si>
  <si>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</si>
  <si>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</si>
  <si>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</si>
  <si>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</si>
  <si>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</si>
  <si>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</si>
  <si>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</si>
  <si>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</si>
  <si>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POSITIF</t>
  </si>
  <si>
    <t>TOTAL PENGOBATAN STANDAR</t>
  </si>
  <si>
    <t>% PENGOBATAN STANDAR</t>
  </si>
  <si>
    <t>eliminasi</t>
  </si>
  <si>
    <t>Endemisitas</t>
  </si>
  <si>
    <t>Penduduk</t>
  </si>
  <si>
    <t>ABER</t>
  </si>
  <si>
    <t>SPR</t>
  </si>
  <si>
    <t>API</t>
  </si>
  <si>
    <t>% Konfirmasi</t>
  </si>
  <si>
    <t>Eliminasi</t>
  </si>
  <si>
    <t>endemis rendah</t>
  </si>
  <si>
    <t>Endemis rendah</t>
  </si>
  <si>
    <t>Endemis sedang</t>
  </si>
  <si>
    <t>KERINCI</t>
  </si>
  <si>
    <t>MERANGIN</t>
  </si>
  <si>
    <t>SAROLANGUN</t>
  </si>
  <si>
    <t>BATANG HARI</t>
  </si>
  <si>
    <t>MUARO JAMBI</t>
  </si>
  <si>
    <t>TEBO</t>
  </si>
  <si>
    <t>BUNGO</t>
  </si>
  <si>
    <t>KOTA JAMBI</t>
  </si>
  <si>
    <t>OGAN KOMERING ULU</t>
  </si>
  <si>
    <t>OGAN KOMERING ILIR</t>
  </si>
  <si>
    <t>MUARA ENIM</t>
  </si>
  <si>
    <t>LAHAT</t>
  </si>
  <si>
    <t>MUSI RAWAS</t>
  </si>
  <si>
    <t>MUSI BANYUASIN</t>
  </si>
  <si>
    <t>BANYU ASIN</t>
  </si>
  <si>
    <t>OGAN KOMERING ULU SELATAN</t>
  </si>
  <si>
    <t>OGAN KOMERING ULU TIMUR</t>
  </si>
  <si>
    <t>OGAN ILIR</t>
  </si>
  <si>
    <t>EMPAT LAWANG</t>
  </si>
  <si>
    <t>KOTA PALEMBANG</t>
  </si>
  <si>
    <t>KOTA PRABUMULIH</t>
  </si>
  <si>
    <t>KOTA PAGAR ALAM</t>
  </si>
  <si>
    <t>KOTA LUBUKLINGGAU</t>
  </si>
  <si>
    <t>BENGKULU SELATAN</t>
  </si>
  <si>
    <t>REJANG LEBONG</t>
  </si>
  <si>
    <t>BENGKULU UTARA</t>
  </si>
  <si>
    <t>KAUR</t>
  </si>
  <si>
    <t>SELUMA</t>
  </si>
  <si>
    <t>LEBONG</t>
  </si>
  <si>
    <t>BENGKULU TENGAH</t>
  </si>
  <si>
    <t>KOTA BENGKULU</t>
  </si>
  <si>
    <t>Endemis tinggi I</t>
  </si>
  <si>
    <t>BANGKA</t>
  </si>
  <si>
    <t>BELITUNG</t>
  </si>
  <si>
    <t>BANGKA BARAT</t>
  </si>
  <si>
    <t>BANGKA TENGAH</t>
  </si>
  <si>
    <t>BANGKA SELATAN</t>
  </si>
  <si>
    <t>BELITUNG TIMUR</t>
  </si>
  <si>
    <t>Kab. Cilacap</t>
  </si>
  <si>
    <t>Kab.Banyumas</t>
  </si>
  <si>
    <t>Kab.Purbalingga</t>
  </si>
  <si>
    <t>Kab.Banjarnegara</t>
  </si>
  <si>
    <t>Kab.Kebumen</t>
  </si>
  <si>
    <t>Kab.Purworejo</t>
  </si>
  <si>
    <t>Kab.Wonosobo</t>
  </si>
  <si>
    <t>Kab.Magelang</t>
  </si>
  <si>
    <t>Kab.Boyolali</t>
  </si>
  <si>
    <t>Kab.Klaten</t>
  </si>
  <si>
    <t>Kab.Sukoharjo</t>
  </si>
  <si>
    <t>Kab.Wonogiri</t>
  </si>
  <si>
    <t>Kab.Karanganyar</t>
  </si>
  <si>
    <t>Kab.Sragen</t>
  </si>
  <si>
    <t>Kab.Grobogan</t>
  </si>
  <si>
    <t>Kab.Blora</t>
  </si>
  <si>
    <t>Kab.Rembang</t>
  </si>
  <si>
    <t>Kab.Pati</t>
  </si>
  <si>
    <t>Kab.Kudus</t>
  </si>
  <si>
    <t>Kab.Jepara</t>
  </si>
  <si>
    <t>Kab.Demak</t>
  </si>
  <si>
    <t>Kab.Semarang</t>
  </si>
  <si>
    <t>Kab.Temanggung</t>
  </si>
  <si>
    <t>Kab.Kendal</t>
  </si>
  <si>
    <t>Kab.Batang</t>
  </si>
  <si>
    <t>Kab.Pekalongan</t>
  </si>
  <si>
    <t>Kab.Pemalang</t>
  </si>
  <si>
    <t>Kab.Tegal</t>
  </si>
  <si>
    <t>Kab.Brebes</t>
  </si>
  <si>
    <t>Kota Magelang</t>
  </si>
  <si>
    <t>Kota Surakarta</t>
  </si>
  <si>
    <t>Kota Salatiga</t>
  </si>
  <si>
    <t>Kota Semarang</t>
  </si>
  <si>
    <t>Kota Pekalongan</t>
  </si>
  <si>
    <t>Kota Yogyakarta</t>
  </si>
  <si>
    <t>Bantul</t>
  </si>
  <si>
    <t>Kulonprogo</t>
  </si>
  <si>
    <t>Sleman</t>
  </si>
  <si>
    <t>Gunung Kidul</t>
  </si>
  <si>
    <t>Kab Pandeglang</t>
  </si>
  <si>
    <t>Kab Lebak</t>
  </si>
  <si>
    <t>Kab Tangerang</t>
  </si>
  <si>
    <t>Kab Serang</t>
  </si>
  <si>
    <t>Kota Tangerang</t>
  </si>
  <si>
    <t>Kota Cilegon</t>
  </si>
  <si>
    <t>Kota Serang</t>
  </si>
  <si>
    <t>Kota Tangerang Selatan</t>
  </si>
  <si>
    <t>Buleleng</t>
  </si>
  <si>
    <t>Jembrana</t>
  </si>
  <si>
    <t>Tabanan</t>
  </si>
  <si>
    <t>Badung</t>
  </si>
  <si>
    <t>Denpasar</t>
  </si>
  <si>
    <t>Gianyar</t>
  </si>
  <si>
    <t>Klungkung</t>
  </si>
  <si>
    <t>Bangli</t>
  </si>
  <si>
    <t>Karangasem</t>
  </si>
  <si>
    <t>Endemis tinggi II</t>
  </si>
  <si>
    <t>MERAUKE</t>
  </si>
  <si>
    <t>Endemis tinggi III</t>
  </si>
  <si>
    <t>Provinsi/Kabupaten/Kota</t>
  </si>
  <si>
    <t>0-11 Bulan</t>
  </si>
  <si>
    <t>1-4 Tahun</t>
  </si>
  <si>
    <t>5-9 Tahun</t>
  </si>
  <si>
    <t>10-14 Tahun</t>
  </si>
  <si>
    <t>15-64 Tahun</t>
  </si>
  <si>
    <t xml:space="preserve">&gt;64 Tahun </t>
  </si>
  <si>
    <t>Total</t>
  </si>
  <si>
    <t>Total Positif by umur</t>
  </si>
  <si>
    <t>Total Positif by Parasit</t>
  </si>
  <si>
    <t>Pf</t>
  </si>
  <si>
    <t>Pv</t>
  </si>
  <si>
    <t>Pm/Po</t>
  </si>
  <si>
    <t>Pk</t>
  </si>
  <si>
    <t>Mix</t>
  </si>
  <si>
    <t>L</t>
  </si>
  <si>
    <t>P</t>
  </si>
  <si>
    <t>-</t>
  </si>
  <si>
    <t>endemis tinggi I</t>
  </si>
  <si>
    <t>TANJUNG JABUNG TIMUR</t>
  </si>
  <si>
    <t>TANJUNG JABUNG BARAT</t>
  </si>
  <si>
    <t>KOTA SUNGAI PENUH</t>
  </si>
  <si>
    <t>MUKOMUKO</t>
  </si>
  <si>
    <t>KEPAHIANG</t>
  </si>
  <si>
    <t>PENUKAL ABAB LEMATANG ILIR</t>
  </si>
  <si>
    <t>MUSI RAWAS UTARA</t>
  </si>
  <si>
    <t>Kepulauan Bangka Belitung</t>
  </si>
  <si>
    <t>KOTA PANGKAL PINANG</t>
  </si>
  <si>
    <t xml:space="preserve"> </t>
  </si>
  <si>
    <t>Siak</t>
  </si>
  <si>
    <t>endemis tinggi II</t>
  </si>
  <si>
    <t>DKI</t>
  </si>
  <si>
    <t>endemis tinggi III</t>
  </si>
  <si>
    <t>DIY</t>
  </si>
  <si>
    <t>TOTAL NASIONAL</t>
  </si>
  <si>
    <t>NTB</t>
  </si>
  <si>
    <t>NTT</t>
  </si>
  <si>
    <t xml:space="preserve">DKI </t>
  </si>
  <si>
    <t>Jateng</t>
  </si>
  <si>
    <t xml:space="preserve">TOTAL </t>
  </si>
  <si>
    <t>TOTAL</t>
  </si>
  <si>
    <t>SUSPEK</t>
  </si>
  <si>
    <t>TOTAL SD PCD</t>
  </si>
  <si>
    <t>TOTAL SUSPEK</t>
  </si>
  <si>
    <t>TOTAL SD</t>
  </si>
  <si>
    <t>% SD</t>
  </si>
  <si>
    <t>Kab. Pandeglang*</t>
  </si>
  <si>
    <t>Kab. Lebak*</t>
  </si>
  <si>
    <t>Kab. Tangerang</t>
  </si>
  <si>
    <t>Kab. Serang</t>
  </si>
  <si>
    <t>Kota Tangsel</t>
  </si>
  <si>
    <t>Banyuwangi</t>
  </si>
  <si>
    <t>Blitar</t>
  </si>
  <si>
    <t>Bojonegoro</t>
  </si>
  <si>
    <t>Bondowoso</t>
  </si>
  <si>
    <t>Gresik</t>
  </si>
  <si>
    <t>Jember</t>
  </si>
  <si>
    <t>Situbondo</t>
  </si>
  <si>
    <t>Bangkalan</t>
  </si>
  <si>
    <t>Lamongan</t>
  </si>
  <si>
    <t>Kediri</t>
  </si>
  <si>
    <t>Kota Batu</t>
  </si>
  <si>
    <t>Kota Blitar</t>
  </si>
  <si>
    <t>Kota Kediri</t>
  </si>
  <si>
    <t>Kota Madiun</t>
  </si>
  <si>
    <t>Kota Malang</t>
  </si>
  <si>
    <t>Kota Mojokerto</t>
  </si>
  <si>
    <t>Kota Probolinggo</t>
  </si>
  <si>
    <t>Lumajang</t>
  </si>
  <si>
    <t>Magetan</t>
  </si>
  <si>
    <t>Malang</t>
  </si>
  <si>
    <t>Ngajuk</t>
  </si>
  <si>
    <t>Ngawi</t>
  </si>
  <si>
    <t>Pasuruan</t>
  </si>
  <si>
    <t>Ponorogo</t>
  </si>
  <si>
    <t>Sidoarjo</t>
  </si>
  <si>
    <t>Sumenep</t>
  </si>
  <si>
    <t>Trengalek</t>
  </si>
  <si>
    <t>Tuban</t>
  </si>
  <si>
    <t>Tulungagung</t>
  </si>
  <si>
    <t>Surabaya</t>
  </si>
  <si>
    <t>Mojokerto</t>
  </si>
  <si>
    <t>Kab. Jombang</t>
  </si>
  <si>
    <t>Kab. Madiun</t>
  </si>
  <si>
    <t>Kab. Pacitan</t>
  </si>
  <si>
    <t>Kab. Pemekasan</t>
  </si>
  <si>
    <t>Kab. Pasuruan</t>
  </si>
  <si>
    <t>kab. Probolinggo</t>
  </si>
  <si>
    <t>Sampang</t>
  </si>
  <si>
    <t>Luar Wilayah</t>
  </si>
  <si>
    <t>Sum of TH TOTAL POSITIF</t>
  </si>
  <si>
    <t>Sum of TH TOTAL PE</t>
  </si>
  <si>
    <t>Sum of POS JAN</t>
  </si>
  <si>
    <t>Sum of POS FEB</t>
  </si>
  <si>
    <t>Sum of POS MAR</t>
  </si>
  <si>
    <t>Sum of POS APR</t>
  </si>
  <si>
    <t>Sum of POS MAY</t>
  </si>
  <si>
    <t>Sum of POS JUN</t>
  </si>
  <si>
    <t>Sum of POS JUL</t>
  </si>
  <si>
    <t>Sum of POS AUG</t>
  </si>
  <si>
    <t>Sum of POS SEP</t>
  </si>
  <si>
    <t>Sum of POS OCT</t>
  </si>
  <si>
    <t>Sum of POS NOV</t>
  </si>
  <si>
    <t>Sum of POS DEC</t>
  </si>
  <si>
    <t>Sum of PE JAN</t>
  </si>
  <si>
    <t>Sum of PE FEB</t>
  </si>
  <si>
    <t>Sum of PE MAR</t>
  </si>
  <si>
    <t>Sum of PE APR</t>
  </si>
  <si>
    <t>Sum of PE MAY</t>
  </si>
  <si>
    <t>Sum of PE JUN</t>
  </si>
  <si>
    <t>Sum of PE JUL</t>
  </si>
  <si>
    <t>Sum of PE AUG</t>
  </si>
  <si>
    <t>Sum of PE SEP</t>
  </si>
  <si>
    <t>Sum of PE OCT</t>
  </si>
  <si>
    <t>Sum of PE NOV</t>
  </si>
  <si>
    <t>Sum of PE DEC</t>
  </si>
  <si>
    <t>Eliminasi Total</t>
  </si>
  <si>
    <t>Endemis rendah Total</t>
  </si>
  <si>
    <t>Endemis sedang Total</t>
  </si>
  <si>
    <t>Aceh Total</t>
  </si>
  <si>
    <t>Bali Total</t>
  </si>
  <si>
    <t>Bangka Belitung Total</t>
  </si>
  <si>
    <t>Banten Total</t>
  </si>
  <si>
    <t>Bengkulu Total</t>
  </si>
  <si>
    <t>Gorontalo Total</t>
  </si>
  <si>
    <t>Jakarta Total</t>
  </si>
  <si>
    <t>Jambi Total</t>
  </si>
  <si>
    <t>Jawa Barat Total</t>
  </si>
  <si>
    <t>POS JAN</t>
  </si>
  <si>
    <t>POS FEB</t>
  </si>
  <si>
    <t>POS MAR</t>
  </si>
  <si>
    <t>POS APR</t>
  </si>
  <si>
    <t>POS MAY</t>
  </si>
  <si>
    <t>POS JUN</t>
  </si>
  <si>
    <t>POS JUL</t>
  </si>
  <si>
    <t>POS AUG</t>
  </si>
  <si>
    <t>POS SEP</t>
  </si>
  <si>
    <t>POS OCT</t>
  </si>
  <si>
    <t>POS NOV</t>
  </si>
  <si>
    <t>POS DEC</t>
  </si>
  <si>
    <t>PE JAN</t>
  </si>
  <si>
    <t>PE FEB</t>
  </si>
  <si>
    <t>PE MAR</t>
  </si>
  <si>
    <t>PE APR</t>
  </si>
  <si>
    <t>PE MAY</t>
  </si>
  <si>
    <t>PE JUN</t>
  </si>
  <si>
    <t>PE JUL</t>
  </si>
  <si>
    <t>PE AUG</t>
  </si>
  <si>
    <t>PE SEP</t>
  </si>
  <si>
    <t>PE OCT</t>
  </si>
  <si>
    <t>PE NOV</t>
  </si>
  <si>
    <t>PE DEC</t>
  </si>
  <si>
    <t>TH TOTAL POSITIF</t>
  </si>
  <si>
    <t>TH TOTAL PE</t>
  </si>
  <si>
    <t>TH % PE</t>
  </si>
  <si>
    <t>SEM 1 TOTAL POSITIF</t>
  </si>
  <si>
    <t>SEM1 TOTAL PE</t>
  </si>
  <si>
    <t>SEM1 % PE</t>
  </si>
  <si>
    <t>SEM2 TOTAL POSITIF</t>
  </si>
  <si>
    <t>SEM2 TOTAL PE</t>
  </si>
  <si>
    <t>SEM2 % PE</t>
  </si>
  <si>
    <t>Jawa Tengah Total</t>
  </si>
  <si>
    <t>Jawa Timur Total</t>
  </si>
  <si>
    <t>Kalimantan Barat Total</t>
  </si>
  <si>
    <t>Kalimantan Selatan Total</t>
  </si>
  <si>
    <t>Kalimantan Tengah Total</t>
  </si>
  <si>
    <t>Endemis tinggi I Total</t>
  </si>
  <si>
    <t>Kalimantan Timur Total</t>
  </si>
  <si>
    <t>Kalimantan Utara Total</t>
  </si>
  <si>
    <t>Kepulauan Riau Total</t>
  </si>
  <si>
    <t>Lampung Total</t>
  </si>
  <si>
    <t>Maluku Total</t>
  </si>
  <si>
    <t>Maluku Utara Total</t>
  </si>
  <si>
    <t>Kota Bima</t>
  </si>
  <si>
    <t>Lombok Tengah</t>
  </si>
  <si>
    <t>Mataram</t>
  </si>
  <si>
    <t>Bima</t>
  </si>
  <si>
    <t>Dompu</t>
  </si>
  <si>
    <t>Lombok Barat</t>
  </si>
  <si>
    <t>Lombok Timur</t>
  </si>
  <si>
    <t>Lombok Utara</t>
  </si>
  <si>
    <t>Sumbawa</t>
  </si>
  <si>
    <t>Sumbawa Barat</t>
  </si>
  <si>
    <t>Nusa Tenggara Barat Total</t>
  </si>
  <si>
    <t>Nusa Tenggara Timur Total</t>
  </si>
  <si>
    <t>Endemis tinggi II Total</t>
  </si>
  <si>
    <t>Endemis tinggi III Total</t>
  </si>
  <si>
    <t>Papua Total</t>
  </si>
  <si>
    <t>Papua Barat Total</t>
  </si>
  <si>
    <t>Riau Total</t>
  </si>
  <si>
    <t>Sulawesi Barat Total</t>
  </si>
  <si>
    <t>Sulawesi Selatan Total</t>
  </si>
  <si>
    <t>Sulawesi Tengah Total</t>
  </si>
  <si>
    <t>Sulawesi Tenggara Total</t>
  </si>
  <si>
    <t>Sulawesi Utara Total</t>
  </si>
  <si>
    <t>Sumatera Barat Total</t>
  </si>
  <si>
    <t>Sumatera Selatan Total</t>
  </si>
  <si>
    <t>Sumatera Utara Total</t>
  </si>
  <si>
    <t>Yogyakarta Total</t>
  </si>
  <si>
    <t>Grand Total</t>
  </si>
  <si>
    <t>SD PCD</t>
  </si>
  <si>
    <t>POS ENDEMIS RENDAH DAN PEMELIHARAAN</t>
  </si>
  <si>
    <t>PE ENDEMIS RENDAH DAN PEMELIHARAAN</t>
  </si>
  <si>
    <t xml:space="preserve">TOTAL SD </t>
  </si>
  <si>
    <t>TOTAL PE</t>
  </si>
  <si>
    <t>% Suspek Dikonfirmasi</t>
  </si>
  <si>
    <t>SD Mikroskop</t>
  </si>
  <si>
    <t>SD RDT</t>
  </si>
  <si>
    <t>Total Pemeriksaan</t>
  </si>
  <si>
    <t>Positif Mikroskop</t>
  </si>
  <si>
    <t>Positif RDT</t>
  </si>
  <si>
    <t>Total Positif Per Jenis Pemeriksaan</t>
  </si>
  <si>
    <t>Positif Pf</t>
  </si>
  <si>
    <t>Positif Pv</t>
  </si>
  <si>
    <t>Positif Po</t>
  </si>
  <si>
    <t>Positif Pm</t>
  </si>
  <si>
    <t>Positif Pk</t>
  </si>
  <si>
    <t>Positif Pmix</t>
  </si>
  <si>
    <t>Total Positif Per Parasit</t>
  </si>
  <si>
    <t>Kelambu Ibu Hamil</t>
  </si>
  <si>
    <t>Kelambu Massal Fokus</t>
  </si>
  <si>
    <t>Kelambu Massal</t>
  </si>
  <si>
    <t>Kelambu Lainnya</t>
  </si>
  <si>
    <t>Luas yg di Larvaciding</t>
  </si>
  <si>
    <t>IRS-Jumlah Rumah yang disemprot</t>
  </si>
  <si>
    <t>IRS-Jumlah Jiwa yang dilindungi</t>
  </si>
  <si>
    <t>Luas yang dilarvasiding 
(Satuan m2)</t>
  </si>
  <si>
    <t>Jumlah PKM</t>
  </si>
  <si>
    <t xml:space="preserve">Jumlah RS </t>
  </si>
  <si>
    <t>Kab yang dilatih PE 125</t>
  </si>
  <si>
    <t>PKM yang dilatih PE 125</t>
  </si>
  <si>
    <t xml:space="preserve">Kab yang dilatih SISMAL V2 </t>
  </si>
  <si>
    <t xml:space="preserve">PKM yang dilatih SISMAL V2 </t>
  </si>
  <si>
    <t>RS  yang dilatih SISMAL V2</t>
  </si>
  <si>
    <t>Lampung Selatan</t>
  </si>
  <si>
    <t>Lampung Barat</t>
  </si>
  <si>
    <t>Tanggamus</t>
  </si>
  <si>
    <t>Way Kanan</t>
  </si>
  <si>
    <t>Tulang Bawang</t>
  </si>
  <si>
    <t>Pesawaran</t>
  </si>
  <si>
    <t>Jumlah RS</t>
  </si>
  <si>
    <t>Jumlah Faskes</t>
  </si>
  <si>
    <t xml:space="preserve"> JAN</t>
  </si>
  <si>
    <t xml:space="preserve"> FEB</t>
  </si>
  <si>
    <t xml:space="preserve"> MAY</t>
  </si>
  <si>
    <t xml:space="preserve"> JUL</t>
  </si>
  <si>
    <t xml:space="preserve"> AUG</t>
  </si>
  <si>
    <t xml:space="preserve"> SEP</t>
  </si>
  <si>
    <t>Jan-Des</t>
  </si>
  <si>
    <t>% Kelengkapan</t>
  </si>
  <si>
    <t>TLB Barat</t>
  </si>
  <si>
    <t>B. Lampung</t>
  </si>
  <si>
    <t>Pringsewu</t>
  </si>
  <si>
    <t>Lampung Timur</t>
  </si>
  <si>
    <t>Lampung Tengah</t>
  </si>
  <si>
    <t>Lampung Utara</t>
  </si>
  <si>
    <t>Kota Metro</t>
  </si>
  <si>
    <t>Mesuji</t>
  </si>
  <si>
    <t>pesisir Barat</t>
  </si>
  <si>
    <t>Kota Tangerang'</t>
  </si>
  <si>
    <t/>
  </si>
  <si>
    <t>% ACT</t>
  </si>
  <si>
    <t>% PE</t>
  </si>
  <si>
    <t>ENDEMISITAS 2018</t>
  </si>
  <si>
    <t>POSITIF 2017</t>
  </si>
  <si>
    <t>ENDEMISITAS 2017</t>
  </si>
  <si>
    <t>Endemis Sedang</t>
  </si>
  <si>
    <t>Endemis Tinggi I</t>
  </si>
  <si>
    <t>Row Labels</t>
  </si>
  <si>
    <t>Kelengkapan SISMAL</t>
  </si>
  <si>
    <t>Kelengkapan Manual</t>
  </si>
  <si>
    <t>Sum of Penduduk</t>
  </si>
  <si>
    <t>Positif 2018</t>
  </si>
  <si>
    <t>(blank)</t>
  </si>
  <si>
    <t>Sum of Positif 2018</t>
  </si>
  <si>
    <t>Sum of Indigenous</t>
  </si>
  <si>
    <t>Sum of Impor</t>
  </si>
  <si>
    <t>Sum of Induceed</t>
  </si>
  <si>
    <t>Sum of PE</t>
  </si>
  <si>
    <t>Positive</t>
  </si>
  <si>
    <t>Case Investigation</t>
  </si>
  <si>
    <t xml:space="preserve">Endemis tinggi </t>
  </si>
  <si>
    <t>Endemicity</t>
  </si>
  <si>
    <t>% Case Investigation</t>
  </si>
  <si>
    <t>% Case ClasifIcation</t>
  </si>
  <si>
    <t>Suspek PCD ACD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</si>
</sst>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0.0%"/>
    <numFmt numFmtId="168" formatCode="_(* #,##0.00_);_(* \(#,##0.00\);_(* &quot;-&quot;_);_(@_)"/>
  </numFmts>
  <fonts count="20" x14ac:knownFonts="1">
    <font>
      <sz val="11"/>
      <color rgb="FF000000"/>
      <name val="Calibri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4"/>
      <name val="Calibri"/>
      <family val="2"/>
    </font>
    <font>
      <sz val="11"/>
      <name val="Calibri"/>
      <family val="2"/>
    </font>
    <font>
      <sz val="12"/>
      <name val="Tahoma"/>
      <family val="2"/>
    </font>
    <font>
      <sz val="12"/>
      <color rgb="FF000000"/>
      <name val="Tahoma"/>
      <family val="2"/>
    </font>
    <font>
      <sz val="12"/>
      <name val="Arial"/>
      <family val="2"/>
    </font>
    <font>
      <sz val="12"/>
      <color rgb="FF000000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4"/>
      <color rgb="FFFFFFFF"/>
      <name val="Calibri"/>
      <family val="2"/>
    </font>
    <font>
      <b/>
      <sz val="14"/>
      <name val="Calibri"/>
      <family val="2"/>
    </font>
    <font>
      <sz val="10"/>
      <name val="Trebuchet MS"/>
      <family val="2"/>
    </font>
    <font>
      <sz val="1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DEEAF6"/>
        <bgColor rgb="FFDEEAF6"/>
      </patternFill>
    </fill>
    <fill>
      <patternFill patternType="solid">
        <fgColor rgb="FFECECEC"/>
        <bgColor rgb="FFECECEC"/>
      </patternFill>
    </fill>
    <fill>
      <patternFill patternType="solid">
        <fgColor rgb="FFFEF2CB"/>
        <bgColor rgb="FFFEF2CB"/>
      </patternFill>
    </fill>
    <fill>
      <patternFill patternType="solid">
        <fgColor rgb="FFBF9000"/>
        <bgColor rgb="FFBF9000"/>
      </patternFill>
    </fill>
    <fill>
      <patternFill patternType="solid">
        <fgColor rgb="FFD8D8D8"/>
        <bgColor rgb="FFD8D8D8"/>
      </patternFill>
    </fill>
    <fill>
      <patternFill patternType="solid">
        <fgColor rgb="FF800080"/>
        <bgColor rgb="FF800080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D9E2F3"/>
        <bgColor rgb="FFD9E2F3"/>
      </patternFill>
    </fill>
    <fill>
      <patternFill patternType="solid">
        <fgColor rgb="FFFFCC99"/>
        <bgColor rgb="FFFFCC99"/>
      </patternFill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rgb="FF8496B0"/>
        <bgColor rgb="FF8496B0"/>
      </patternFill>
    </fill>
    <fill>
      <patternFill patternType="solid">
        <fgColor rgb="FFFFFF99"/>
        <bgColor rgb="FFFFFF99"/>
      </patternFill>
    </fill>
    <fill>
      <patternFill patternType="solid">
        <fgColor rgb="FFD6DCE4"/>
        <bgColor rgb="FFD6DCE4"/>
      </patternFill>
    </fill>
    <fill>
      <patternFill patternType="solid">
        <fgColor rgb="FFBDD6EE"/>
        <bgColor rgb="FFBDD6EE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3">
    <xf numFmtId="0" fontId="0" fillId="0" borderId="0"/>
    <xf numFmtId="165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423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vertical="center"/>
    </xf>
    <xf numFmtId="1" fontId="2" fillId="4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right" vertical="center"/>
    </xf>
    <xf numFmtId="1" fontId="3" fillId="3" borderId="1" xfId="0" applyNumberFormat="1" applyFont="1" applyFill="1" applyBorder="1" applyAlignment="1">
      <alignment horizontal="right"/>
    </xf>
    <xf numFmtId="1" fontId="2" fillId="3" borderId="1" xfId="0" applyNumberFormat="1" applyFont="1" applyFill="1" applyBorder="1"/>
    <xf numFmtId="1" fontId="2" fillId="3" borderId="1" xfId="0" applyNumberFormat="1" applyFont="1" applyFill="1" applyBorder="1" applyAlignment="1">
      <alignment horizontal="right"/>
    </xf>
    <xf numFmtId="1" fontId="2" fillId="3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right" vertical="center"/>
    </xf>
    <xf numFmtId="1" fontId="2" fillId="5" borderId="1" xfId="0" applyNumberFormat="1" applyFont="1" applyFill="1" applyBorder="1" applyAlignment="1">
      <alignment horizontal="right"/>
    </xf>
    <xf numFmtId="1" fontId="3" fillId="3" borderId="1" xfId="0" applyNumberFormat="1" applyFont="1" applyFill="1" applyBorder="1" applyAlignment="1">
      <alignment vertical="center"/>
    </xf>
    <xf numFmtId="1" fontId="3" fillId="0" borderId="1" xfId="0" applyNumberFormat="1" applyFont="1" applyBorder="1" applyAlignment="1">
      <alignment vertical="center"/>
    </xf>
    <xf numFmtId="0" fontId="4" fillId="0" borderId="0" xfId="0" applyFont="1" applyAlignment="1"/>
    <xf numFmtId="1" fontId="3" fillId="3" borderId="1" xfId="0" applyNumberFormat="1" applyFont="1" applyFill="1" applyBorder="1" applyAlignment="1">
      <alignment vertical="center"/>
    </xf>
    <xf numFmtId="1" fontId="3" fillId="3" borderId="1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 vertical="center"/>
    </xf>
    <xf numFmtId="1" fontId="2" fillId="6" borderId="1" xfId="0" applyNumberFormat="1" applyFont="1" applyFill="1" applyBorder="1" applyAlignment="1">
      <alignment horizontal="right"/>
    </xf>
    <xf numFmtId="1" fontId="2" fillId="3" borderId="1" xfId="0" applyNumberFormat="1" applyFont="1" applyFill="1" applyBorder="1" applyAlignment="1">
      <alignment horizontal="center"/>
    </xf>
    <xf numFmtId="1" fontId="2" fillId="6" borderId="1" xfId="0" applyNumberFormat="1" applyFont="1" applyFill="1" applyBorder="1" applyAlignment="1">
      <alignment horizontal="right" vertical="center"/>
    </xf>
    <xf numFmtId="1" fontId="2" fillId="0" borderId="1" xfId="0" applyNumberFormat="1" applyFont="1" applyBorder="1" applyAlignment="1">
      <alignment horizontal="center"/>
    </xf>
    <xf numFmtId="1" fontId="2" fillId="6" borderId="1" xfId="0" applyNumberFormat="1" applyFont="1" applyFill="1" applyBorder="1"/>
    <xf numFmtId="1" fontId="2" fillId="0" borderId="1" xfId="0" applyNumberFormat="1" applyFont="1" applyBorder="1"/>
    <xf numFmtId="1" fontId="2" fillId="0" borderId="1" xfId="0" applyNumberFormat="1" applyFont="1" applyBorder="1" applyAlignment="1">
      <alignment vertical="center"/>
    </xf>
    <xf numFmtId="0" fontId="2" fillId="0" borderId="1" xfId="0" applyFont="1" applyBorder="1"/>
    <xf numFmtId="1" fontId="2" fillId="6" borderId="1" xfId="0" applyNumberFormat="1" applyFont="1" applyFill="1" applyBorder="1" applyAlignment="1">
      <alignment vertical="center"/>
    </xf>
    <xf numFmtId="1" fontId="3" fillId="0" borderId="1" xfId="0" applyNumberFormat="1" applyFont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1" fontId="2" fillId="5" borderId="1" xfId="0" applyNumberFormat="1" applyFont="1" applyFill="1" applyBorder="1" applyAlignment="1">
      <alignment vertical="center"/>
    </xf>
    <xf numFmtId="1" fontId="3" fillId="5" borderId="1" xfId="0" applyNumberFormat="1" applyFont="1" applyFill="1" applyBorder="1" applyAlignment="1"/>
    <xf numFmtId="1" fontId="3" fillId="5" borderId="1" xfId="0" applyNumberFormat="1" applyFont="1" applyFill="1" applyBorder="1" applyAlignment="1">
      <alignment horizontal="right"/>
    </xf>
    <xf numFmtId="1" fontId="2" fillId="5" borderId="1" xfId="0" applyNumberFormat="1" applyFont="1" applyFill="1" applyBorder="1" applyAlignment="1">
      <alignment horizontal="center"/>
    </xf>
    <xf numFmtId="1" fontId="3" fillId="5" borderId="1" xfId="0" applyNumberFormat="1" applyFont="1" applyFill="1" applyBorder="1"/>
    <xf numFmtId="1" fontId="3" fillId="5" borderId="1" xfId="0" applyNumberFormat="1" applyFont="1" applyFill="1" applyBorder="1" applyAlignment="1">
      <alignment vertical="center"/>
    </xf>
    <xf numFmtId="1" fontId="3" fillId="5" borderId="1" xfId="0" applyNumberFormat="1" applyFont="1" applyFill="1" applyBorder="1" applyAlignment="1">
      <alignment horizontal="right" vertical="center"/>
    </xf>
    <xf numFmtId="1" fontId="3" fillId="5" borderId="1" xfId="0" applyNumberFormat="1" applyFont="1" applyFill="1" applyBorder="1" applyAlignment="1">
      <alignment vertical="center"/>
    </xf>
    <xf numFmtId="1" fontId="2" fillId="4" borderId="1" xfId="0" applyNumberFormat="1" applyFont="1" applyFill="1" applyBorder="1" applyAlignment="1">
      <alignment vertical="center"/>
    </xf>
    <xf numFmtId="1" fontId="2" fillId="5" borderId="1" xfId="0" applyNumberFormat="1" applyFont="1" applyFill="1" applyBorder="1" applyAlignment="1">
      <alignment vertical="center"/>
    </xf>
    <xf numFmtId="1" fontId="2" fillId="5" borderId="2" xfId="0" applyNumberFormat="1" applyFont="1" applyFill="1" applyBorder="1"/>
    <xf numFmtId="1" fontId="2" fillId="5" borderId="2" xfId="0" applyNumberFormat="1" applyFont="1" applyFill="1" applyBorder="1" applyAlignment="1">
      <alignment horizontal="right"/>
    </xf>
    <xf numFmtId="1" fontId="2" fillId="5" borderId="2" xfId="0" applyNumberFormat="1" applyFont="1" applyFill="1" applyBorder="1" applyAlignment="1"/>
    <xf numFmtId="1" fontId="3" fillId="5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" fontId="2" fillId="0" borderId="1" xfId="0" applyNumberFormat="1" applyFont="1" applyBorder="1" applyAlignment="1">
      <alignment vertical="center"/>
    </xf>
    <xf numFmtId="0" fontId="0" fillId="0" borderId="1" xfId="0" applyFont="1" applyBorder="1"/>
    <xf numFmtId="1" fontId="5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0" fontId="2" fillId="3" borderId="1" xfId="0" applyFont="1" applyFill="1" applyBorder="1"/>
    <xf numFmtId="1" fontId="7" fillId="0" borderId="1" xfId="0" applyNumberFormat="1" applyFont="1" applyBorder="1" applyAlignment="1">
      <alignment horizontal="center"/>
    </xf>
    <xf numFmtId="1" fontId="2" fillId="4" borderId="1" xfId="0" applyNumberFormat="1" applyFont="1" applyFill="1" applyBorder="1" applyAlignment="1">
      <alignment horizontal="right"/>
    </xf>
    <xf numFmtId="1" fontId="2" fillId="3" borderId="3" xfId="0" applyNumberFormat="1" applyFont="1" applyFill="1" applyBorder="1" applyAlignment="1">
      <alignment vertical="center"/>
    </xf>
    <xf numFmtId="0" fontId="2" fillId="0" borderId="4" xfId="0" applyFont="1" applyBorder="1"/>
    <xf numFmtId="1" fontId="0" fillId="0" borderId="1" xfId="0" applyNumberFormat="1" applyFont="1" applyBorder="1"/>
    <xf numFmtId="1" fontId="2" fillId="3" borderId="5" xfId="0" applyNumberFormat="1" applyFont="1" applyFill="1" applyBorder="1" applyAlignment="1">
      <alignment vertical="center"/>
    </xf>
    <xf numFmtId="1" fontId="2" fillId="3" borderId="6" xfId="0" applyNumberFormat="1" applyFont="1" applyFill="1" applyBorder="1" applyAlignment="1">
      <alignment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164" fontId="2" fillId="3" borderId="2" xfId="0" applyNumberFormat="1" applyFont="1" applyFill="1" applyBorder="1" applyAlignment="1">
      <alignment vertical="center"/>
    </xf>
    <xf numFmtId="3" fontId="2" fillId="3" borderId="2" xfId="0" applyNumberFormat="1" applyFont="1" applyFill="1" applyBorder="1" applyAlignment="1">
      <alignment vertical="center"/>
    </xf>
    <xf numFmtId="0" fontId="0" fillId="3" borderId="1" xfId="0" applyFont="1" applyFill="1" applyBorder="1"/>
    <xf numFmtId="1" fontId="0" fillId="0" borderId="1" xfId="0" applyNumberFormat="1" applyFont="1" applyBorder="1" applyAlignment="1">
      <alignment horizontal="center"/>
    </xf>
    <xf numFmtId="1" fontId="2" fillId="3" borderId="1" xfId="0" applyNumberFormat="1" applyFont="1" applyFill="1" applyBorder="1" applyAlignment="1"/>
    <xf numFmtId="1" fontId="2" fillId="3" borderId="1" xfId="0" applyNumberFormat="1" applyFont="1" applyFill="1" applyBorder="1" applyAlignment="1">
      <alignment horizontal="right"/>
    </xf>
    <xf numFmtId="1" fontId="3" fillId="5" borderId="1" xfId="0" applyNumberFormat="1" applyFont="1" applyFill="1" applyBorder="1" applyAlignment="1">
      <alignment horizontal="right"/>
    </xf>
    <xf numFmtId="1" fontId="0" fillId="0" borderId="1" xfId="0" applyNumberFormat="1" applyFont="1" applyBorder="1" applyAlignment="1">
      <alignment horizontal="right"/>
    </xf>
    <xf numFmtId="166" fontId="2" fillId="3" borderId="1" xfId="0" applyNumberFormat="1" applyFont="1" applyFill="1" applyBorder="1" applyAlignment="1">
      <alignment vertical="center"/>
    </xf>
    <xf numFmtId="166" fontId="2" fillId="3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166" fontId="2" fillId="3" borderId="1" xfId="0" applyNumberFormat="1" applyFont="1" applyFill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8" fillId="0" borderId="1" xfId="0" applyFont="1" applyBorder="1"/>
    <xf numFmtId="166" fontId="0" fillId="0" borderId="1" xfId="0" applyNumberFormat="1" applyFont="1" applyBorder="1" applyAlignment="1">
      <alignment horizontal="center"/>
    </xf>
    <xf numFmtId="1" fontId="2" fillId="5" borderId="1" xfId="0" applyNumberFormat="1" applyFont="1" applyFill="1" applyBorder="1" applyAlignment="1">
      <alignment horizontal="right"/>
    </xf>
    <xf numFmtId="1" fontId="2" fillId="5" borderId="1" xfId="0" applyNumberFormat="1" applyFont="1" applyFill="1" applyBorder="1" applyAlignment="1"/>
    <xf numFmtId="1" fontId="2" fillId="5" borderId="1" xfId="0" applyNumberFormat="1" applyFont="1" applyFill="1" applyBorder="1"/>
    <xf numFmtId="1" fontId="2" fillId="4" borderId="1" xfId="0" applyNumberFormat="1" applyFont="1" applyFill="1" applyBorder="1" applyAlignment="1">
      <alignment horizontal="right"/>
    </xf>
    <xf numFmtId="166" fontId="2" fillId="5" borderId="1" xfId="0" applyNumberFormat="1" applyFont="1" applyFill="1" applyBorder="1" applyAlignment="1"/>
    <xf numFmtId="1" fontId="3" fillId="3" borderId="1" xfId="0" applyNumberFormat="1" applyFont="1" applyFill="1" applyBorder="1"/>
    <xf numFmtId="1" fontId="9" fillId="5" borderId="1" xfId="0" applyNumberFormat="1" applyFont="1" applyFill="1" applyBorder="1" applyAlignment="1"/>
    <xf numFmtId="1" fontId="9" fillId="5" borderId="6" xfId="0" applyNumberFormat="1" applyFont="1" applyFill="1" applyBorder="1" applyAlignment="1">
      <alignment horizontal="right"/>
    </xf>
    <xf numFmtId="1" fontId="9" fillId="5" borderId="6" xfId="0" applyNumberFormat="1" applyFont="1" applyFill="1" applyBorder="1"/>
    <xf numFmtId="166" fontId="2" fillId="3" borderId="1" xfId="0" applyNumberFormat="1" applyFont="1" applyFill="1" applyBorder="1" applyAlignment="1"/>
    <xf numFmtId="1" fontId="9" fillId="5" borderId="6" xfId="0" applyNumberFormat="1" applyFont="1" applyFill="1" applyBorder="1" applyAlignment="1"/>
    <xf numFmtId="1" fontId="3" fillId="3" borderId="1" xfId="0" applyNumberFormat="1" applyFont="1" applyFill="1" applyBorder="1" applyAlignment="1">
      <alignment horizontal="right"/>
    </xf>
    <xf numFmtId="1" fontId="3" fillId="3" borderId="8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/>
    <xf numFmtId="1" fontId="9" fillId="0" borderId="1" xfId="0" applyNumberFormat="1" applyFont="1" applyBorder="1" applyAlignment="1">
      <alignment vertical="top"/>
    </xf>
    <xf numFmtId="1" fontId="2" fillId="3" borderId="5" xfId="0" applyNumberFormat="1" applyFont="1" applyFill="1" applyBorder="1" applyAlignment="1">
      <alignment horizontal="center"/>
    </xf>
    <xf numFmtId="1" fontId="9" fillId="0" borderId="9" xfId="0" applyNumberFormat="1" applyFont="1" applyBorder="1" applyAlignment="1">
      <alignment vertical="top"/>
    </xf>
    <xf numFmtId="1" fontId="3" fillId="3" borderId="10" xfId="0" applyNumberFormat="1" applyFont="1" applyFill="1" applyBorder="1" applyAlignment="1">
      <alignment horizontal="center"/>
    </xf>
    <xf numFmtId="1" fontId="2" fillId="3" borderId="11" xfId="0" applyNumberFormat="1" applyFont="1" applyFill="1" applyBorder="1" applyAlignment="1">
      <alignment horizontal="center"/>
    </xf>
    <xf numFmtId="166" fontId="2" fillId="3" borderId="1" xfId="0" applyNumberFormat="1" applyFont="1" applyFill="1" applyBorder="1"/>
    <xf numFmtId="1" fontId="2" fillId="0" borderId="12" xfId="0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1" fontId="2" fillId="0" borderId="13" xfId="0" applyNumberFormat="1" applyFont="1" applyBorder="1" applyAlignment="1">
      <alignment horizontal="center"/>
    </xf>
    <xf numFmtId="1" fontId="2" fillId="0" borderId="14" xfId="0" applyNumberFormat="1" applyFont="1" applyBorder="1" applyAlignment="1">
      <alignment horizontal="center"/>
    </xf>
    <xf numFmtId="1" fontId="2" fillId="0" borderId="1" xfId="0" applyNumberFormat="1" applyFont="1" applyBorder="1" applyAlignment="1"/>
    <xf numFmtId="166" fontId="2" fillId="0" borderId="1" xfId="0" applyNumberFormat="1" applyFont="1" applyBorder="1" applyAlignment="1"/>
    <xf numFmtId="1" fontId="2" fillId="0" borderId="1" xfId="0" applyNumberFormat="1" applyFont="1" applyBorder="1" applyAlignment="1">
      <alignment horizontal="right"/>
    </xf>
    <xf numFmtId="166" fontId="6" fillId="0" borderId="1" xfId="0" applyNumberFormat="1" applyFont="1" applyBorder="1" applyAlignment="1">
      <alignment horizontal="center"/>
    </xf>
    <xf numFmtId="1" fontId="9" fillId="5" borderId="1" xfId="0" applyNumberFormat="1" applyFont="1" applyFill="1" applyBorder="1"/>
    <xf numFmtId="1" fontId="2" fillId="7" borderId="1" xfId="0" applyNumberFormat="1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1" fontId="9" fillId="0" borderId="1" xfId="0" applyNumberFormat="1" applyFont="1" applyBorder="1" applyAlignment="1">
      <alignment vertical="top"/>
    </xf>
    <xf numFmtId="3" fontId="2" fillId="3" borderId="1" xfId="0" applyNumberFormat="1" applyFont="1" applyFill="1" applyBorder="1" applyAlignment="1">
      <alignment horizontal="center"/>
    </xf>
    <xf numFmtId="1" fontId="9" fillId="0" borderId="9" xfId="0" applyNumberFormat="1" applyFont="1" applyBorder="1" applyAlignment="1">
      <alignment vertical="top"/>
    </xf>
    <xf numFmtId="3" fontId="3" fillId="3" borderId="1" xfId="0" applyNumberFormat="1" applyFont="1" applyFill="1" applyBorder="1" applyAlignment="1">
      <alignment horizontal="center"/>
    </xf>
    <xf numFmtId="166" fontId="2" fillId="6" borderId="1" xfId="0" applyNumberFormat="1" applyFont="1" applyFill="1" applyBorder="1" applyAlignment="1">
      <alignment vertical="center"/>
    </xf>
    <xf numFmtId="3" fontId="2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166" fontId="2" fillId="5" borderId="1" xfId="0" applyNumberFormat="1" applyFont="1" applyFill="1" applyBorder="1"/>
    <xf numFmtId="16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0" fillId="9" borderId="2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/>
    </xf>
    <xf numFmtId="0" fontId="10" fillId="5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22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13" borderId="1" xfId="0" applyFont="1" applyFill="1" applyBorder="1" applyAlignment="1">
      <alignment horizontal="center"/>
    </xf>
    <xf numFmtId="0" fontId="0" fillId="13" borderId="1" xfId="0" applyFont="1" applyFill="1" applyBorder="1"/>
    <xf numFmtId="166" fontId="0" fillId="13" borderId="1" xfId="0" applyNumberFormat="1" applyFont="1" applyFill="1" applyBorder="1"/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166" fontId="2" fillId="0" borderId="1" xfId="0" applyNumberFormat="1" applyFont="1" applyBorder="1" applyAlignment="1">
      <alignment vertical="center"/>
    </xf>
    <xf numFmtId="166" fontId="0" fillId="13" borderId="22" xfId="0" applyNumberFormat="1" applyFont="1" applyFill="1" applyBorder="1"/>
    <xf numFmtId="166" fontId="0" fillId="13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Border="1"/>
    <xf numFmtId="3" fontId="6" fillId="0" borderId="1" xfId="0" applyNumberFormat="1" applyFont="1" applyBorder="1" applyAlignment="1">
      <alignment horizontal="center"/>
    </xf>
    <xf numFmtId="0" fontId="0" fillId="0" borderId="0" xfId="0" applyFont="1"/>
    <xf numFmtId="166" fontId="0" fillId="0" borderId="1" xfId="0" applyNumberFormat="1" applyFont="1" applyBorder="1"/>
    <xf numFmtId="166" fontId="0" fillId="0" borderId="21" xfId="0" applyNumberFormat="1" applyFont="1" applyBorder="1"/>
    <xf numFmtId="0" fontId="0" fillId="5" borderId="1" xfId="0" applyFont="1" applyFill="1" applyBorder="1"/>
    <xf numFmtId="0" fontId="2" fillId="3" borderId="23" xfId="0" applyFont="1" applyFill="1" applyBorder="1" applyAlignment="1">
      <alignment vertical="center"/>
    </xf>
    <xf numFmtId="3" fontId="11" fillId="14" borderId="1" xfId="0" applyNumberFormat="1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vertical="center"/>
    </xf>
    <xf numFmtId="164" fontId="11" fillId="14" borderId="6" xfId="0" applyNumberFormat="1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right" vertical="center" wrapText="1"/>
    </xf>
    <xf numFmtId="0" fontId="1" fillId="15" borderId="5" xfId="0" applyFont="1" applyFill="1" applyBorder="1" applyAlignment="1">
      <alignment vertical="center" wrapText="1"/>
    </xf>
    <xf numFmtId="166" fontId="1" fillId="15" borderId="5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166" fontId="3" fillId="3" borderId="1" xfId="0" applyNumberFormat="1" applyFont="1" applyFill="1" applyBorder="1" applyAlignment="1">
      <alignment vertical="center"/>
    </xf>
    <xf numFmtId="166" fontId="3" fillId="3" borderId="1" xfId="0" applyNumberFormat="1" applyFont="1" applyFill="1" applyBorder="1" applyAlignment="1">
      <alignment vertical="center"/>
    </xf>
    <xf numFmtId="166" fontId="12" fillId="16" borderId="1" xfId="0" applyNumberFormat="1" applyFont="1" applyFill="1" applyBorder="1" applyAlignment="1">
      <alignment vertical="center"/>
    </xf>
    <xf numFmtId="166" fontId="3" fillId="17" borderId="1" xfId="0" applyNumberFormat="1" applyFont="1" applyFill="1" applyBorder="1" applyAlignment="1">
      <alignment vertical="center"/>
    </xf>
    <xf numFmtId="0" fontId="1" fillId="3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vertical="center"/>
    </xf>
    <xf numFmtId="0" fontId="12" fillId="3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18" borderId="5" xfId="0" applyFont="1" applyFill="1" applyBorder="1" applyAlignment="1">
      <alignment vertical="center" wrapText="1"/>
    </xf>
    <xf numFmtId="166" fontId="1" fillId="18" borderId="5" xfId="0" applyNumberFormat="1" applyFont="1" applyFill="1" applyBorder="1" applyAlignment="1">
      <alignment vertical="center" wrapText="1"/>
    </xf>
    <xf numFmtId="166" fontId="3" fillId="0" borderId="1" xfId="0" applyNumberFormat="1" applyFont="1" applyBorder="1" applyAlignment="1">
      <alignment vertical="center"/>
    </xf>
    <xf numFmtId="0" fontId="1" fillId="15" borderId="5" xfId="0" applyFont="1" applyFill="1" applyBorder="1" applyAlignment="1">
      <alignment vertical="center"/>
    </xf>
    <xf numFmtId="166" fontId="1" fillId="15" borderId="5" xfId="0" applyNumberFormat="1" applyFont="1" applyFill="1" applyBorder="1" applyAlignment="1">
      <alignment vertical="center"/>
    </xf>
    <xf numFmtId="3" fontId="2" fillId="0" borderId="14" xfId="0" applyNumberFormat="1" applyFont="1" applyBorder="1" applyAlignment="1">
      <alignment vertical="center" wrapText="1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/>
    <xf numFmtId="3" fontId="3" fillId="0" borderId="13" xfId="0" applyNumberFormat="1" applyFont="1" applyBorder="1"/>
    <xf numFmtId="3" fontId="2" fillId="0" borderId="1" xfId="0" applyNumberFormat="1" applyFont="1" applyBorder="1" applyAlignment="1">
      <alignment horizontal="right"/>
    </xf>
    <xf numFmtId="3" fontId="3" fillId="0" borderId="12" xfId="0" applyNumberFormat="1" applyFont="1" applyBorder="1"/>
    <xf numFmtId="0" fontId="3" fillId="3" borderId="1" xfId="0" applyFont="1" applyFill="1" applyBorder="1" applyAlignment="1">
      <alignment vertical="center"/>
    </xf>
    <xf numFmtId="3" fontId="2" fillId="0" borderId="4" xfId="0" applyNumberFormat="1" applyFont="1" applyBorder="1" applyAlignment="1">
      <alignment horizontal="center"/>
    </xf>
    <xf numFmtId="3" fontId="2" fillId="0" borderId="4" xfId="0" applyNumberFormat="1" applyFont="1" applyBorder="1"/>
    <xf numFmtId="3" fontId="2" fillId="0" borderId="12" xfId="0" applyNumberFormat="1" applyFont="1" applyBorder="1"/>
    <xf numFmtId="0" fontId="1" fillId="18" borderId="5" xfId="0" applyFont="1" applyFill="1" applyBorder="1" applyAlignment="1">
      <alignment vertical="center"/>
    </xf>
    <xf numFmtId="166" fontId="1" fillId="18" borderId="5" xfId="0" applyNumberFormat="1" applyFont="1" applyFill="1" applyBorder="1" applyAlignment="1">
      <alignment vertical="center"/>
    </xf>
    <xf numFmtId="3" fontId="3" fillId="3" borderId="1" xfId="0" applyNumberFormat="1" applyFont="1" applyFill="1" applyBorder="1" applyAlignment="1">
      <alignment vertical="center"/>
    </xf>
    <xf numFmtId="3" fontId="3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3" fontId="2" fillId="0" borderId="14" xfId="0" applyNumberFormat="1" applyFont="1" applyBorder="1" applyAlignment="1">
      <alignment horizontal="center"/>
    </xf>
    <xf numFmtId="166" fontId="2" fillId="0" borderId="14" xfId="0" applyNumberFormat="1" applyFont="1" applyBorder="1" applyAlignment="1">
      <alignment horizontal="center"/>
    </xf>
    <xf numFmtId="3" fontId="2" fillId="0" borderId="14" xfId="0" applyNumberFormat="1" applyFont="1" applyBorder="1"/>
    <xf numFmtId="166" fontId="3" fillId="0" borderId="1" xfId="0" applyNumberFormat="1" applyFont="1" applyBorder="1" applyAlignment="1">
      <alignment horizontal="center"/>
    </xf>
    <xf numFmtId="0" fontId="3" fillId="3" borderId="5" xfId="0" applyFont="1" applyFill="1" applyBorder="1" applyAlignment="1">
      <alignment vertical="center" wrapText="1"/>
    </xf>
    <xf numFmtId="0" fontId="3" fillId="3" borderId="5" xfId="0" applyFont="1" applyFill="1" applyBorder="1"/>
    <xf numFmtId="166" fontId="2" fillId="0" borderId="4" xfId="0" applyNumberFormat="1" applyFont="1" applyBorder="1" applyAlignment="1">
      <alignment horizontal="center"/>
    </xf>
    <xf numFmtId="3" fontId="12" fillId="16" borderId="1" xfId="0" applyNumberFormat="1" applyFont="1" applyFill="1" applyBorder="1" applyAlignment="1">
      <alignment vertical="center"/>
    </xf>
    <xf numFmtId="3" fontId="3" fillId="17" borderId="1" xfId="0" applyNumberFormat="1" applyFont="1" applyFill="1" applyBorder="1" applyAlignment="1">
      <alignment vertical="center"/>
    </xf>
    <xf numFmtId="3" fontId="3" fillId="0" borderId="21" xfId="0" applyNumberFormat="1" applyFont="1" applyBorder="1" applyAlignment="1">
      <alignment horizontal="right"/>
    </xf>
    <xf numFmtId="3" fontId="3" fillId="0" borderId="27" xfId="0" applyNumberFormat="1" applyFont="1" applyBorder="1" applyAlignment="1">
      <alignment horizontal="right"/>
    </xf>
    <xf numFmtId="166" fontId="3" fillId="0" borderId="1" xfId="0" applyNumberFormat="1" applyFont="1" applyBorder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6" fontId="3" fillId="0" borderId="1" xfId="0" applyNumberFormat="1" applyFont="1" applyBorder="1"/>
    <xf numFmtId="166" fontId="2" fillId="0" borderId="1" xfId="0" applyNumberFormat="1" applyFont="1" applyBorder="1"/>
    <xf numFmtId="166" fontId="2" fillId="0" borderId="4" xfId="0" applyNumberFormat="1" applyFont="1" applyBorder="1"/>
    <xf numFmtId="0" fontId="2" fillId="0" borderId="14" xfId="0" applyFont="1" applyBorder="1" applyAlignment="1">
      <alignment vertical="center"/>
    </xf>
    <xf numFmtId="0" fontId="2" fillId="5" borderId="5" xfId="0" applyFont="1" applyFill="1" applyBorder="1" applyAlignment="1">
      <alignment vertical="center" wrapText="1"/>
    </xf>
    <xf numFmtId="166" fontId="12" fillId="3" borderId="1" xfId="0" applyNumberFormat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19" borderId="1" xfId="0" applyFont="1" applyFill="1" applyBorder="1" applyAlignment="1">
      <alignment vertical="center" wrapText="1"/>
    </xf>
    <xf numFmtId="166" fontId="12" fillId="19" borderId="1" xfId="0" applyNumberFormat="1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2" fillId="15" borderId="1" xfId="0" applyFont="1" applyFill="1" applyBorder="1" applyAlignment="1">
      <alignment vertical="center" wrapText="1"/>
    </xf>
    <xf numFmtId="166" fontId="12" fillId="15" borderId="1" xfId="0" applyNumberFormat="1" applyFont="1" applyFill="1" applyBorder="1" applyAlignment="1">
      <alignment vertical="center" wrapText="1"/>
    </xf>
    <xf numFmtId="166" fontId="3" fillId="0" borderId="1" xfId="0" applyNumberFormat="1" applyFont="1" applyBorder="1" applyAlignment="1"/>
    <xf numFmtId="166" fontId="13" fillId="0" borderId="1" xfId="0" applyNumberFormat="1" applyFont="1" applyBorder="1" applyAlignment="1"/>
    <xf numFmtId="166" fontId="13" fillId="0" borderId="1" xfId="0" applyNumberFormat="1" applyFont="1" applyBorder="1"/>
    <xf numFmtId="166" fontId="3" fillId="0" borderId="1" xfId="0" applyNumberFormat="1" applyFont="1" applyBorder="1" applyAlignment="1">
      <alignment horizontal="right"/>
    </xf>
    <xf numFmtId="0" fontId="1" fillId="15" borderId="1" xfId="0" applyFont="1" applyFill="1" applyBorder="1" applyAlignment="1">
      <alignment vertical="center" wrapText="1"/>
    </xf>
    <xf numFmtId="166" fontId="1" fillId="15" borderId="1" xfId="0" applyNumberFormat="1" applyFont="1" applyFill="1" applyBorder="1" applyAlignment="1">
      <alignment vertical="center" wrapText="1"/>
    </xf>
    <xf numFmtId="166" fontId="3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2" fillId="3" borderId="1" xfId="0" applyFont="1" applyFill="1" applyBorder="1" applyAlignment="1">
      <alignment horizontal="right" wrapText="1"/>
    </xf>
    <xf numFmtId="166" fontId="3" fillId="3" borderId="5" xfId="0" applyNumberFormat="1" applyFont="1" applyFill="1" applyBorder="1" applyAlignment="1">
      <alignment vertical="center"/>
    </xf>
    <xf numFmtId="0" fontId="12" fillId="3" borderId="1" xfId="0" applyFont="1" applyFill="1" applyBorder="1" applyAlignment="1">
      <alignment horizontal="right" vertical="center" wrapText="1"/>
    </xf>
    <xf numFmtId="166" fontId="0" fillId="0" borderId="1" xfId="0" applyNumberFormat="1" applyFont="1" applyBorder="1" applyAlignment="1">
      <alignment horizontal="right"/>
    </xf>
    <xf numFmtId="0" fontId="12" fillId="15" borderId="5" xfId="0" applyFont="1" applyFill="1" applyBorder="1" applyAlignment="1">
      <alignment vertical="center" wrapText="1"/>
    </xf>
    <xf numFmtId="166" fontId="12" fillId="15" borderId="5" xfId="0" applyNumberFormat="1" applyFont="1" applyFill="1" applyBorder="1" applyAlignment="1">
      <alignment vertical="center" wrapText="1"/>
    </xf>
    <xf numFmtId="0" fontId="3" fillId="0" borderId="9" xfId="0" applyFont="1" applyBorder="1"/>
    <xf numFmtId="0" fontId="3" fillId="0" borderId="1" xfId="0" applyFont="1" applyBorder="1"/>
    <xf numFmtId="0" fontId="3" fillId="0" borderId="21" xfId="0" applyFont="1" applyBorder="1"/>
    <xf numFmtId="166" fontId="12" fillId="3" borderId="1" xfId="0" applyNumberFormat="1" applyFont="1" applyFill="1" applyBorder="1" applyAlignment="1">
      <alignment vertical="center" wrapText="1"/>
    </xf>
    <xf numFmtId="166" fontId="2" fillId="3" borderId="1" xfId="0" applyNumberFormat="1" applyFont="1" applyFill="1" applyBorder="1" applyAlignment="1">
      <alignment horizontal="right"/>
    </xf>
    <xf numFmtId="0" fontId="12" fillId="15" borderId="1" xfId="0" applyFont="1" applyFill="1" applyBorder="1"/>
    <xf numFmtId="166" fontId="12" fillId="15" borderId="1" xfId="0" applyNumberFormat="1" applyFont="1" applyFill="1" applyBorder="1"/>
    <xf numFmtId="0" fontId="14" fillId="0" borderId="1" xfId="0" applyFont="1" applyBorder="1"/>
    <xf numFmtId="3" fontId="0" fillId="0" borderId="1" xfId="0" applyNumberFormat="1" applyFont="1" applyBorder="1" applyAlignment="1">
      <alignment horizontal="right"/>
    </xf>
    <xf numFmtId="0" fontId="14" fillId="3" borderId="1" xfId="0" applyFont="1" applyFill="1" applyBorder="1"/>
    <xf numFmtId="0" fontId="1" fillId="20" borderId="1" xfId="0" applyFont="1" applyFill="1" applyBorder="1" applyAlignment="1">
      <alignment vertical="center"/>
    </xf>
    <xf numFmtId="166" fontId="1" fillId="20" borderId="1" xfId="0" applyNumberFormat="1" applyFont="1" applyFill="1" applyBorder="1" applyAlignment="1">
      <alignment vertical="center"/>
    </xf>
    <xf numFmtId="0" fontId="2" fillId="19" borderId="7" xfId="0" applyFont="1" applyFill="1" applyBorder="1" applyAlignment="1">
      <alignment vertical="center"/>
    </xf>
    <xf numFmtId="0" fontId="2" fillId="19" borderId="2" xfId="0" applyFont="1" applyFill="1" applyBorder="1" applyAlignment="1">
      <alignment vertical="center"/>
    </xf>
    <xf numFmtId="164" fontId="2" fillId="19" borderId="2" xfId="0" applyNumberFormat="1" applyFont="1" applyFill="1" applyBorder="1" applyAlignment="1">
      <alignment vertical="center"/>
    </xf>
    <xf numFmtId="3" fontId="2" fillId="19" borderId="2" xfId="0" applyNumberFormat="1" applyFont="1" applyFill="1" applyBorder="1" applyAlignment="1">
      <alignment vertical="center"/>
    </xf>
    <xf numFmtId="0" fontId="1" fillId="19" borderId="2" xfId="0" applyFont="1" applyFill="1" applyBorder="1" applyAlignment="1">
      <alignment horizontal="center" vertical="center"/>
    </xf>
    <xf numFmtId="37" fontId="2" fillId="3" borderId="1" xfId="0" applyNumberFormat="1" applyFont="1" applyFill="1" applyBorder="1" applyAlignment="1">
      <alignment vertical="center"/>
    </xf>
    <xf numFmtId="164" fontId="2" fillId="3" borderId="1" xfId="0" applyNumberFormat="1" applyFont="1" applyFill="1" applyBorder="1" applyAlignment="1">
      <alignment vertical="center"/>
    </xf>
    <xf numFmtId="0" fontId="2" fillId="21" borderId="1" xfId="0" applyFont="1" applyFill="1" applyBorder="1" applyAlignment="1">
      <alignment vertical="center"/>
    </xf>
    <xf numFmtId="37" fontId="2" fillId="21" borderId="1" xfId="0" applyNumberFormat="1" applyFont="1" applyFill="1" applyBorder="1" applyAlignment="1">
      <alignment vertical="center"/>
    </xf>
    <xf numFmtId="1" fontId="2" fillId="21" borderId="1" xfId="0" applyNumberFormat="1" applyFont="1" applyFill="1" applyBorder="1" applyAlignment="1">
      <alignment vertical="center"/>
    </xf>
    <xf numFmtId="3" fontId="2" fillId="21" borderId="1" xfId="0" applyNumberFormat="1" applyFont="1" applyFill="1" applyBorder="1" applyAlignment="1">
      <alignment vertical="center"/>
    </xf>
    <xf numFmtId="0" fontId="2" fillId="3" borderId="7" xfId="0" applyFont="1" applyFill="1" applyBorder="1" applyAlignment="1">
      <alignment vertical="center"/>
    </xf>
    <xf numFmtId="9" fontId="2" fillId="3" borderId="2" xfId="0" applyNumberFormat="1" applyFont="1" applyFill="1" applyBorder="1" applyAlignment="1">
      <alignment vertical="center"/>
    </xf>
    <xf numFmtId="0" fontId="0" fillId="22" borderId="1" xfId="0" applyFont="1" applyFill="1" applyBorder="1" applyAlignment="1">
      <alignment horizontal="center"/>
    </xf>
    <xf numFmtId="0" fontId="0" fillId="22" borderId="1" xfId="0" applyFont="1" applyFill="1" applyBorder="1"/>
    <xf numFmtId="166" fontId="0" fillId="22" borderId="1" xfId="0" applyNumberFormat="1" applyFont="1" applyFill="1" applyBorder="1"/>
    <xf numFmtId="166" fontId="0" fillId="22" borderId="22" xfId="0" applyNumberFormat="1" applyFont="1" applyFill="1" applyBorder="1"/>
    <xf numFmtId="166" fontId="0" fillId="22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166" fontId="1" fillId="3" borderId="1" xfId="0" applyNumberFormat="1" applyFont="1" applyFill="1" applyBorder="1" applyAlignment="1">
      <alignment vertical="center"/>
    </xf>
    <xf numFmtId="0" fontId="10" fillId="12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4" borderId="1" xfId="0" applyFont="1" applyFill="1" applyBorder="1"/>
    <xf numFmtId="166" fontId="0" fillId="4" borderId="1" xfId="0" applyNumberFormat="1" applyFont="1" applyFill="1" applyBorder="1"/>
    <xf numFmtId="166" fontId="0" fillId="4" borderId="22" xfId="0" applyNumberFormat="1" applyFont="1" applyFill="1" applyBorder="1"/>
    <xf numFmtId="166" fontId="0" fillId="4" borderId="1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0" fillId="9" borderId="1" xfId="0" applyFont="1" applyFill="1" applyBorder="1"/>
    <xf numFmtId="166" fontId="0" fillId="9" borderId="1" xfId="0" applyNumberFormat="1" applyFont="1" applyFill="1" applyBorder="1"/>
    <xf numFmtId="166" fontId="0" fillId="9" borderId="22" xfId="0" applyNumberFormat="1" applyFont="1" applyFill="1" applyBorder="1"/>
    <xf numFmtId="166" fontId="0" fillId="9" borderId="1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10" borderId="22" xfId="0" applyFont="1" applyFill="1" applyBorder="1" applyAlignment="1">
      <alignment horizontal="center" vertical="center" wrapText="1"/>
    </xf>
    <xf numFmtId="0" fontId="10" fillId="23" borderId="1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3" borderId="22" xfId="0" applyFont="1" applyFill="1" applyBorder="1" applyAlignment="1">
      <alignment horizontal="center" vertical="center"/>
    </xf>
    <xf numFmtId="0" fontId="10" fillId="24" borderId="22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0" fillId="0" borderId="1" xfId="0" applyNumberFormat="1" applyFont="1" applyBorder="1"/>
    <xf numFmtId="164" fontId="15" fillId="0" borderId="0" xfId="0" applyNumberFormat="1" applyFont="1"/>
    <xf numFmtId="0" fontId="16" fillId="2" borderId="1" xfId="0" applyFont="1" applyFill="1" applyBorder="1" applyAlignment="1">
      <alignment horizontal="center" vertical="center" textRotation="90"/>
    </xf>
    <xf numFmtId="0" fontId="16" fillId="2" borderId="22" xfId="0" applyFont="1" applyFill="1" applyBorder="1" applyAlignment="1">
      <alignment horizontal="center" vertical="center" textRotation="90"/>
    </xf>
    <xf numFmtId="0" fontId="16" fillId="5" borderId="1" xfId="0" applyFont="1" applyFill="1" applyBorder="1" applyAlignment="1">
      <alignment horizontal="center" vertical="center" textRotation="90"/>
    </xf>
    <xf numFmtId="0" fontId="16" fillId="5" borderId="1" xfId="0" applyFont="1" applyFill="1" applyBorder="1" applyAlignment="1">
      <alignment horizontal="center" vertical="center" textRotation="90" wrapText="1"/>
    </xf>
    <xf numFmtId="0" fontId="2" fillId="4" borderId="22" xfId="0" applyFont="1" applyFill="1" applyBorder="1" applyAlignment="1">
      <alignment vertical="center"/>
    </xf>
    <xf numFmtId="0" fontId="2" fillId="3" borderId="22" xfId="0" applyFont="1" applyFill="1" applyBorder="1" applyAlignment="1">
      <alignment vertical="center"/>
    </xf>
    <xf numFmtId="0" fontId="8" fillId="0" borderId="21" xfId="0" applyFont="1" applyBorder="1"/>
    <xf numFmtId="0" fontId="2" fillId="0" borderId="1" xfId="0" applyFont="1" applyBorder="1" applyAlignment="1"/>
    <xf numFmtId="0" fontId="0" fillId="0" borderId="1" xfId="0" applyFont="1" applyBorder="1" applyAlignment="1"/>
    <xf numFmtId="3" fontId="2" fillId="3" borderId="22" xfId="0" applyNumberFormat="1" applyFont="1" applyFill="1" applyBorder="1" applyAlignment="1">
      <alignment vertical="center"/>
    </xf>
    <xf numFmtId="3" fontId="0" fillId="0" borderId="21" xfId="0" applyNumberFormat="1" applyFont="1" applyBorder="1"/>
    <xf numFmtId="0" fontId="0" fillId="0" borderId="0" xfId="0" pivotButton="1" applyFont="1" applyAlignment="1"/>
    <xf numFmtId="0" fontId="0" fillId="0" borderId="0" xfId="0" applyNumberFormat="1" applyFont="1" applyAlignment="1"/>
    <xf numFmtId="166" fontId="2" fillId="0" borderId="1" xfId="0" applyNumberFormat="1" applyFont="1" applyFill="1" applyBorder="1" applyAlignment="1">
      <alignment vertical="center"/>
    </xf>
    <xf numFmtId="3" fontId="2" fillId="0" borderId="1" xfId="0" applyNumberFormat="1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3" fontId="2" fillId="0" borderId="1" xfId="0" applyNumberFormat="1" applyFont="1" applyFill="1" applyBorder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2" fillId="25" borderId="1" xfId="0" applyFont="1" applyFill="1" applyBorder="1" applyAlignment="1">
      <alignment vertical="center"/>
    </xf>
    <xf numFmtId="166" fontId="2" fillId="25" borderId="1" xfId="0" applyNumberFormat="1" applyFont="1" applyFill="1" applyBorder="1" applyAlignment="1">
      <alignment vertical="center"/>
    </xf>
    <xf numFmtId="0" fontId="8" fillId="25" borderId="1" xfId="0" applyFont="1" applyFill="1" applyBorder="1"/>
    <xf numFmtId="3" fontId="2" fillId="25" borderId="1" xfId="0" applyNumberFormat="1" applyFont="1" applyFill="1" applyBorder="1" applyAlignment="1">
      <alignment horizontal="center" vertical="center"/>
    </xf>
    <xf numFmtId="3" fontId="2" fillId="25" borderId="1" xfId="0" applyNumberFormat="1" applyFont="1" applyFill="1" applyBorder="1" applyAlignment="1">
      <alignment vertical="center"/>
    </xf>
    <xf numFmtId="3" fontId="0" fillId="25" borderId="1" xfId="0" applyNumberFormat="1" applyFont="1" applyFill="1" applyBorder="1"/>
    <xf numFmtId="0" fontId="2" fillId="25" borderId="25" xfId="0" applyFont="1" applyFill="1" applyBorder="1" applyAlignment="1">
      <alignment horizontal="center" vertical="center"/>
    </xf>
    <xf numFmtId="3" fontId="2" fillId="25" borderId="25" xfId="0" applyNumberFormat="1" applyFont="1" applyFill="1" applyBorder="1" applyAlignment="1">
      <alignment horizontal="center" vertical="center"/>
    </xf>
    <xf numFmtId="3" fontId="2" fillId="25" borderId="25" xfId="0" applyNumberFormat="1" applyFont="1" applyFill="1" applyBorder="1" applyAlignment="1">
      <alignment vertical="center"/>
    </xf>
    <xf numFmtId="166" fontId="2" fillId="25" borderId="25" xfId="0" applyNumberFormat="1" applyFont="1" applyFill="1" applyBorder="1" applyAlignment="1">
      <alignment vertical="center"/>
    </xf>
    <xf numFmtId="0" fontId="18" fillId="26" borderId="30" xfId="0" applyFont="1" applyFill="1" applyBorder="1" applyAlignment="1">
      <alignment horizontal="center" vertical="center"/>
    </xf>
    <xf numFmtId="0" fontId="18" fillId="26" borderId="30" xfId="0" applyFont="1" applyFill="1" applyBorder="1" applyAlignment="1">
      <alignment vertical="center"/>
    </xf>
    <xf numFmtId="164" fontId="18" fillId="26" borderId="30" xfId="0" applyNumberFormat="1" applyFont="1" applyFill="1" applyBorder="1" applyAlignment="1">
      <alignment vertical="center"/>
    </xf>
    <xf numFmtId="0" fontId="2" fillId="3" borderId="17" xfId="0" applyFont="1" applyFill="1" applyBorder="1" applyAlignment="1">
      <alignment vertical="center"/>
    </xf>
    <xf numFmtId="0" fontId="18" fillId="2" borderId="1" xfId="0" applyFont="1" applyFill="1" applyBorder="1" applyAlignment="1">
      <alignment horizontal="center" vertical="center"/>
    </xf>
    <xf numFmtId="166" fontId="2" fillId="0" borderId="1" xfId="1" applyNumberFormat="1" applyFont="1" applyFill="1" applyBorder="1" applyAlignment="1">
      <alignment vertical="center"/>
    </xf>
    <xf numFmtId="166" fontId="2" fillId="25" borderId="1" xfId="1" applyNumberFormat="1" applyFont="1" applyFill="1" applyBorder="1" applyAlignment="1">
      <alignment vertical="center"/>
    </xf>
    <xf numFmtId="166" fontId="8" fillId="25" borderId="1" xfId="1" applyNumberFormat="1" applyFont="1" applyFill="1" applyBorder="1"/>
    <xf numFmtId="166" fontId="0" fillId="25" borderId="1" xfId="1" applyNumberFormat="1" applyFont="1" applyFill="1" applyBorder="1"/>
    <xf numFmtId="166" fontId="2" fillId="3" borderId="1" xfId="1" applyNumberFormat="1" applyFont="1" applyFill="1" applyBorder="1" applyAlignment="1">
      <alignment vertical="center"/>
    </xf>
    <xf numFmtId="0" fontId="1" fillId="2" borderId="22" xfId="0" applyFont="1" applyFill="1" applyBorder="1" applyAlignment="1">
      <alignment horizontal="center" vertical="center" wrapText="1"/>
    </xf>
    <xf numFmtId="166" fontId="2" fillId="0" borderId="22" xfId="0" applyNumberFormat="1" applyFont="1" applyFill="1" applyBorder="1" applyAlignment="1">
      <alignment vertical="center"/>
    </xf>
    <xf numFmtId="166" fontId="2" fillId="25" borderId="22" xfId="0" applyNumberFormat="1" applyFont="1" applyFill="1" applyBorder="1" applyAlignment="1">
      <alignment vertical="center"/>
    </xf>
    <xf numFmtId="166" fontId="2" fillId="25" borderId="23" xfId="0" applyNumberFormat="1" applyFont="1" applyFill="1" applyBorder="1" applyAlignment="1">
      <alignment vertical="center"/>
    </xf>
    <xf numFmtId="164" fontId="18" fillId="26" borderId="31" xfId="0" applyNumberFormat="1" applyFont="1" applyFill="1" applyBorder="1" applyAlignment="1">
      <alignment vertical="center"/>
    </xf>
    <xf numFmtId="0" fontId="18" fillId="2" borderId="30" xfId="0" applyFont="1" applyFill="1" applyBorder="1" applyAlignment="1">
      <alignment horizontal="center" vertical="center" wrapText="1"/>
    </xf>
    <xf numFmtId="9" fontId="0" fillId="0" borderId="30" xfId="2" applyFont="1" applyBorder="1" applyAlignment="1"/>
    <xf numFmtId="2" fontId="0" fillId="0" borderId="30" xfId="0" applyNumberFormat="1" applyFont="1" applyBorder="1" applyAlignment="1"/>
    <xf numFmtId="166" fontId="18" fillId="26" borderId="30" xfId="1" applyNumberFormat="1" applyFont="1" applyFill="1" applyBorder="1" applyAlignment="1">
      <alignment vertical="center"/>
    </xf>
    <xf numFmtId="167" fontId="18" fillId="26" borderId="31" xfId="2" applyNumberFormat="1" applyFont="1" applyFill="1" applyBorder="1" applyAlignment="1">
      <alignment vertical="center"/>
    </xf>
    <xf numFmtId="168" fontId="18" fillId="26" borderId="31" xfId="0" applyNumberFormat="1" applyFont="1" applyFill="1" applyBorder="1" applyAlignment="1">
      <alignment vertical="center"/>
    </xf>
    <xf numFmtId="0" fontId="18" fillId="2" borderId="32" xfId="0" applyFont="1" applyFill="1" applyBorder="1" applyAlignment="1">
      <alignment horizontal="center" vertical="center" wrapText="1"/>
    </xf>
    <xf numFmtId="0" fontId="18" fillId="2" borderId="31" xfId="0" applyFont="1" applyFill="1" applyBorder="1" applyAlignment="1">
      <alignment horizontal="center" vertical="center" wrapText="1"/>
    </xf>
    <xf numFmtId="2" fontId="0" fillId="0" borderId="31" xfId="0" applyNumberFormat="1" applyFont="1" applyBorder="1" applyAlignment="1"/>
    <xf numFmtId="0" fontId="0" fillId="0" borderId="30" xfId="0" applyFont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vertical="center"/>
    </xf>
    <xf numFmtId="1" fontId="2" fillId="0" borderId="1" xfId="0" applyNumberFormat="1" applyFont="1" applyFill="1" applyBorder="1"/>
    <xf numFmtId="166" fontId="2" fillId="0" borderId="14" xfId="0" applyNumberFormat="1" applyFont="1" applyFill="1" applyBorder="1" applyAlignment="1">
      <alignment vertical="center"/>
    </xf>
    <xf numFmtId="166" fontId="1" fillId="3" borderId="1" xfId="1" applyNumberFormat="1" applyFont="1" applyFill="1" applyBorder="1" applyAlignment="1">
      <alignment vertical="center"/>
    </xf>
    <xf numFmtId="166" fontId="2" fillId="28" borderId="1" xfId="1" applyNumberFormat="1" applyFont="1" applyFill="1" applyBorder="1" applyAlignment="1">
      <alignment vertical="center"/>
    </xf>
    <xf numFmtId="166" fontId="2" fillId="29" borderId="1" xfId="1" applyNumberFormat="1" applyFont="1" applyFill="1" applyBorder="1" applyAlignment="1">
      <alignment vertical="center"/>
    </xf>
    <xf numFmtId="0" fontId="2" fillId="30" borderId="1" xfId="0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vertical="center"/>
    </xf>
    <xf numFmtId="166" fontId="2" fillId="30" borderId="1" xfId="1" applyNumberFormat="1" applyFont="1" applyFill="1" applyBorder="1" applyAlignment="1">
      <alignment vertical="center"/>
    </xf>
    <xf numFmtId="166" fontId="2" fillId="30" borderId="1" xfId="0" applyNumberFormat="1" applyFont="1" applyFill="1" applyBorder="1" applyAlignment="1">
      <alignment vertical="center"/>
    </xf>
    <xf numFmtId="166" fontId="2" fillId="30" borderId="22" xfId="0" applyNumberFormat="1" applyFont="1" applyFill="1" applyBorder="1" applyAlignment="1">
      <alignment vertical="center"/>
    </xf>
    <xf numFmtId="9" fontId="0" fillId="30" borderId="30" xfId="2" applyFont="1" applyFill="1" applyBorder="1" applyAlignment="1"/>
    <xf numFmtId="2" fontId="0" fillId="30" borderId="30" xfId="0" applyNumberFormat="1" applyFont="1" applyFill="1" applyBorder="1" applyAlignment="1"/>
    <xf numFmtId="0" fontId="18" fillId="2" borderId="33" xfId="0" applyFont="1" applyFill="1" applyBorder="1" applyAlignment="1">
      <alignment horizontal="center" vertical="center" wrapText="1"/>
    </xf>
    <xf numFmtId="0" fontId="0" fillId="0" borderId="30" xfId="0" applyFont="1" applyBorder="1" applyAlignment="1">
      <alignment horizontal="center"/>
    </xf>
    <xf numFmtId="2" fontId="0" fillId="0" borderId="0" xfId="0" applyNumberFormat="1" applyFont="1" applyAlignment="1"/>
    <xf numFmtId="0" fontId="0" fillId="0" borderId="34" xfId="0" pivotButton="1" applyFont="1" applyBorder="1" applyAlignment="1"/>
    <xf numFmtId="0" fontId="0" fillId="0" borderId="36" xfId="0" applyFont="1" applyBorder="1" applyAlignment="1"/>
    <xf numFmtId="0" fontId="0" fillId="0" borderId="34" xfId="0" applyFont="1" applyBorder="1" applyAlignment="1">
      <alignment horizontal="left"/>
    </xf>
    <xf numFmtId="0" fontId="0" fillId="0" borderId="36" xfId="0" applyNumberFormat="1" applyFont="1" applyBorder="1" applyAlignment="1"/>
    <xf numFmtId="0" fontId="0" fillId="0" borderId="35" xfId="0" applyFont="1" applyBorder="1" applyAlignment="1">
      <alignment horizontal="left"/>
    </xf>
    <xf numFmtId="0" fontId="0" fillId="0" borderId="37" xfId="0" applyNumberFormat="1" applyFont="1" applyBorder="1" applyAlignment="1"/>
    <xf numFmtId="0" fontId="0" fillId="0" borderId="39" xfId="0" applyFont="1" applyBorder="1" applyAlignment="1">
      <alignment horizontal="left"/>
    </xf>
    <xf numFmtId="0" fontId="0" fillId="0" borderId="38" xfId="0" applyNumberFormat="1" applyFont="1" applyBorder="1" applyAlignment="1"/>
    <xf numFmtId="166" fontId="2" fillId="28" borderId="1" xfId="0" applyNumberFormat="1" applyFont="1" applyFill="1" applyBorder="1" applyAlignment="1">
      <alignment vertical="center"/>
    </xf>
    <xf numFmtId="166" fontId="2" fillId="29" borderId="1" xfId="0" applyNumberFormat="1" applyFont="1" applyFill="1" applyBorder="1" applyAlignment="1">
      <alignment vertical="center"/>
    </xf>
    <xf numFmtId="166" fontId="2" fillId="3" borderId="22" xfId="0" applyNumberFormat="1" applyFont="1" applyFill="1" applyBorder="1" applyAlignment="1">
      <alignment vertical="center"/>
    </xf>
    <xf numFmtId="166" fontId="2" fillId="0" borderId="22" xfId="1" applyNumberFormat="1" applyFont="1" applyFill="1" applyBorder="1" applyAlignment="1">
      <alignment vertical="center"/>
    </xf>
    <xf numFmtId="166" fontId="1" fillId="3" borderId="22" xfId="0" applyNumberFormat="1" applyFont="1" applyFill="1" applyBorder="1" applyAlignment="1">
      <alignment vertical="center"/>
    </xf>
    <xf numFmtId="167" fontId="2" fillId="3" borderId="1" xfId="2" applyNumberFormat="1" applyFont="1" applyFill="1" applyBorder="1" applyAlignment="1">
      <alignment vertical="center"/>
    </xf>
    <xf numFmtId="9" fontId="0" fillId="0" borderId="21" xfId="2" applyFont="1" applyBorder="1"/>
    <xf numFmtId="9" fontId="0" fillId="0" borderId="0" xfId="2" applyFont="1" applyAlignment="1"/>
    <xf numFmtId="166" fontId="0" fillId="0" borderId="0" xfId="0" applyNumberFormat="1" applyFont="1" applyAlignment="1"/>
    <xf numFmtId="9" fontId="0" fillId="0" borderId="40" xfId="2" applyFont="1" applyFill="1" applyBorder="1" applyAlignment="1"/>
    <xf numFmtId="0" fontId="19" fillId="0" borderId="1" xfId="0" applyFont="1" applyBorder="1" applyAlignment="1">
      <alignment horizontal="center"/>
    </xf>
    <xf numFmtId="10" fontId="0" fillId="0" borderId="0" xfId="2" applyNumberFormat="1" applyFont="1" applyAlignment="1"/>
    <xf numFmtId="0" fontId="0" fillId="0" borderId="34" xfId="0" applyFont="1" applyBorder="1" applyAlignment="1"/>
    <xf numFmtId="0" fontId="0" fillId="0" borderId="41" xfId="0" applyFont="1" applyBorder="1" applyAlignment="1"/>
    <xf numFmtId="0" fontId="0" fillId="0" borderId="34" xfId="0" applyNumberFormat="1" applyFont="1" applyBorder="1" applyAlignment="1"/>
    <xf numFmtId="0" fontId="0" fillId="0" borderId="41" xfId="0" applyNumberFormat="1" applyFont="1" applyBorder="1" applyAlignment="1"/>
    <xf numFmtId="0" fontId="0" fillId="0" borderId="35" xfId="0" applyNumberFormat="1" applyFont="1" applyBorder="1" applyAlignment="1"/>
    <xf numFmtId="0" fontId="0" fillId="0" borderId="42" xfId="0" applyNumberFormat="1" applyFont="1" applyBorder="1" applyAlignment="1"/>
    <xf numFmtId="0" fontId="0" fillId="0" borderId="39" xfId="0" applyNumberFormat="1" applyFont="1" applyBorder="1" applyAlignment="1"/>
    <xf numFmtId="0" fontId="0" fillId="0" borderId="43" xfId="0" applyNumberFormat="1" applyFont="1" applyBorder="1" applyAlignment="1"/>
    <xf numFmtId="0" fontId="0" fillId="0" borderId="44" xfId="0" applyFont="1" applyBorder="1" applyAlignment="1"/>
    <xf numFmtId="0" fontId="0" fillId="0" borderId="44" xfId="0" applyNumberFormat="1" applyFont="1" applyBorder="1" applyAlignment="1"/>
    <xf numFmtId="0" fontId="0" fillId="0" borderId="45" xfId="0" applyNumberFormat="1" applyFont="1" applyBorder="1" applyAlignment="1"/>
    <xf numFmtId="0" fontId="0" fillId="0" borderId="46" xfId="0" applyNumberFormat="1" applyFont="1" applyBorder="1" applyAlignment="1"/>
    <xf numFmtId="0" fontId="10" fillId="29" borderId="30" xfId="0" applyFont="1" applyFill="1" applyBorder="1" applyAlignment="1">
      <alignment horizontal="center" vertical="center" wrapText="1"/>
    </xf>
    <xf numFmtId="0" fontId="0" fillId="0" borderId="30" xfId="0" applyFont="1" applyBorder="1" applyAlignment="1"/>
    <xf numFmtId="0" fontId="17" fillId="0" borderId="30" xfId="0" applyFont="1" applyBorder="1" applyAlignment="1"/>
    <xf numFmtId="0" fontId="17" fillId="0" borderId="30" xfId="0" applyFont="1" applyBorder="1" applyAlignment="1">
      <alignment horizontal="center"/>
    </xf>
    <xf numFmtId="166" fontId="0" fillId="0" borderId="30" xfId="1" applyNumberFormat="1" applyFont="1" applyBorder="1" applyAlignment="1"/>
    <xf numFmtId="0" fontId="10" fillId="31" borderId="30" xfId="0" applyFont="1" applyFill="1" applyBorder="1" applyAlignment="1">
      <alignment horizontal="center" vertical="center" wrapText="1"/>
    </xf>
    <xf numFmtId="9" fontId="2" fillId="3" borderId="2" xfId="2" applyFont="1" applyFill="1" applyBorder="1" applyAlignment="1">
      <alignment vertical="center"/>
    </xf>
    <xf numFmtId="4" fontId="11" fillId="14" borderId="21" xfId="0" applyNumberFormat="1" applyFont="1" applyFill="1" applyBorder="1" applyAlignment="1">
      <alignment horizontal="center" vertical="center"/>
    </xf>
    <xf numFmtId="0" fontId="4" fillId="0" borderId="14" xfId="0" applyFont="1" applyBorder="1"/>
    <xf numFmtId="164" fontId="11" fillId="14" borderId="21" xfId="0" applyNumberFormat="1" applyFont="1" applyFill="1" applyBorder="1" applyAlignment="1">
      <alignment horizontal="center" vertical="center"/>
    </xf>
    <xf numFmtId="164" fontId="11" fillId="14" borderId="25" xfId="0" applyNumberFormat="1" applyFont="1" applyFill="1" applyBorder="1" applyAlignment="1">
      <alignment horizontal="center" vertical="center" wrapText="1"/>
    </xf>
    <xf numFmtId="0" fontId="4" fillId="0" borderId="9" xfId="0" applyFont="1" applyBorder="1"/>
    <xf numFmtId="0" fontId="11" fillId="14" borderId="24" xfId="0" applyFont="1" applyFill="1" applyBorder="1" applyAlignment="1">
      <alignment horizontal="center" vertical="center"/>
    </xf>
    <xf numFmtId="0" fontId="4" fillId="0" borderId="26" xfId="0" applyFont="1" applyBorder="1"/>
    <xf numFmtId="0" fontId="10" fillId="2" borderId="15" xfId="0" applyFont="1" applyFill="1" applyBorder="1" applyAlignment="1">
      <alignment horizontal="center" vertical="center"/>
    </xf>
    <xf numFmtId="0" fontId="4" fillId="0" borderId="16" xfId="0" applyFont="1" applyBorder="1"/>
    <xf numFmtId="0" fontId="4" fillId="0" borderId="17" xfId="0" applyFont="1" applyBorder="1"/>
    <xf numFmtId="0" fontId="10" fillId="10" borderId="18" xfId="0" applyFont="1" applyFill="1" applyBorder="1" applyAlignment="1">
      <alignment horizontal="center" vertical="center"/>
    </xf>
    <xf numFmtId="0" fontId="4" fillId="0" borderId="19" xfId="0" applyFont="1" applyBorder="1"/>
    <xf numFmtId="0" fontId="4" fillId="0" borderId="20" xfId="0" applyFont="1" applyBorder="1"/>
    <xf numFmtId="0" fontId="10" fillId="11" borderId="21" xfId="0" applyFont="1" applyFill="1" applyBorder="1" applyAlignment="1">
      <alignment horizontal="center" vertical="center"/>
    </xf>
    <xf numFmtId="0" fontId="4" fillId="0" borderId="13" xfId="0" applyFont="1" applyBorder="1"/>
    <xf numFmtId="0" fontId="10" fillId="9" borderId="21" xfId="0" applyFont="1" applyFill="1" applyBorder="1" applyAlignment="1">
      <alignment horizontal="center" vertical="center"/>
    </xf>
    <xf numFmtId="0" fontId="10" fillId="12" borderId="21" xfId="0" applyFont="1" applyFill="1" applyBorder="1" applyAlignment="1">
      <alignment horizontal="center" vertical="center"/>
    </xf>
    <xf numFmtId="0" fontId="10" fillId="24" borderId="29" xfId="0" applyFont="1" applyFill="1" applyBorder="1" applyAlignment="1">
      <alignment horizontal="center" vertical="center"/>
    </xf>
    <xf numFmtId="0" fontId="10" fillId="24" borderId="18" xfId="0" applyFont="1" applyFill="1" applyBorder="1" applyAlignment="1">
      <alignment horizontal="center" vertical="center"/>
    </xf>
    <xf numFmtId="0" fontId="4" fillId="0" borderId="28" xfId="0" applyFont="1" applyBorder="1"/>
    <xf numFmtId="0" fontId="10" fillId="2" borderId="18" xfId="0" applyFont="1" applyFill="1" applyBorder="1" applyAlignment="1">
      <alignment horizontal="center" vertical="center"/>
    </xf>
    <xf numFmtId="0" fontId="10" fillId="23" borderId="18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359"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A0202"/>
        </patternFill>
      </fill>
    </dxf>
    <dxf>
      <fill>
        <patternFill>
          <bgColor rgb="FF750C01"/>
        </patternFill>
      </fill>
    </dxf>
    <dxf>
      <fill>
        <patternFill>
          <bgColor theme="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B41504"/>
        </patternFill>
      </fill>
    </dxf>
    <dxf>
      <fill>
        <patternFill>
          <bgColor rgb="FF4E040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358"/>
      <tableStyleElement type="headerRow" dxfId="357"/>
      <tableStyleElement type="totalRow" dxfId="356"/>
      <tableStyleElement type="firstSubtotalRow" dxfId="355"/>
      <tableStyleElement type="secondSubtotalRow" dxfId="354"/>
      <tableStyleElement type="thirdSubtotalRow" dxfId="353"/>
      <tableStyleElement type="firstColumnSubheading" dxfId="352"/>
      <tableStyleElement type="secondColumnSubheading" dxfId="351"/>
      <tableStyleElement type="thirdColumnSubheading" dxfId="350"/>
      <tableStyleElement type="firstRowSubheading" dxfId="349"/>
      <tableStyleElement type="secondRowSubheading" dxfId="348"/>
      <tableStyleElement type="thirdRowSubheading" dxfId="347"/>
    </tableStyle>
  </tableStyles>
  <colors>
    <mruColors>
      <color rgb="FF750C01"/>
      <color rgb="FFCA0202"/>
      <color rgb="FF00FF00"/>
      <color rgb="FF4E0402"/>
      <color rgb="FFB41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mbang Suprijono" refreshedDate="43558.560046874998" createdVersion="5" refreshedVersion="5" minRefreshableVersion="3" recordCount="514" xr:uid="{00000000-000A-0000-FFFF-FFFF05000000}">
  <cacheSource type="worksheet">
    <worksheetSource ref="A1:Y515" sheet="ENDEMISITAS"/>
  </cacheSource>
  <cacheFields count="25">
    <cacheField name="No" numFmtId="0">
      <sharedItems containsSemiMixedTypes="0" containsString="0" containsNumber="1" containsInteger="1" minValue="1" maxValue="515"/>
    </cacheField>
    <cacheField name="No2" numFmtId="0">
      <sharedItems containsSemiMixedTypes="0" containsString="0" containsNumber="1" containsInteger="1" minValue="1" maxValue="38"/>
    </cacheField>
    <cacheField name="Provinsi" numFmtId="0">
      <sharedItems count="34">
        <s v="Aceh"/>
        <s v="Sumatera Utara"/>
        <s v="Sumatera Barat"/>
        <s v="Riau"/>
        <s v="Kepulauan Riau"/>
        <s v="Jambi"/>
        <s v="Bengkulu"/>
        <s v="Sumatera Selatan"/>
        <s v="Bangka Belitung"/>
        <s v="Lampung"/>
        <s v="Nusa Tenggara Barat"/>
        <s v="Nusa Tenggara Timur"/>
        <s v="Maluku"/>
        <s v="Maluku Utara"/>
        <s v="Papua Barat"/>
        <s v="Papua"/>
        <s v="Sulawesi Utara"/>
        <s v="Sulawesi Barat"/>
        <s v="Sulawesi Tenggara"/>
        <s v="Sulawesi Tengah"/>
        <s v="Sulawesi Selatan"/>
        <s v="Gorontalo"/>
        <s v="Kalimantan Tengah"/>
        <s v="Kalimantan Barat"/>
        <s v="Kalimantan Timur"/>
        <s v="Kalimantan Utara"/>
        <s v="Kalimantan Selatan"/>
        <s v="Jakarta"/>
        <s v="Banten"/>
        <s v="Jawa Barat"/>
        <s v="Jawa Tengah"/>
        <s v="Yogyakarta"/>
        <s v="Jawa Timur"/>
        <s v="Bali"/>
      </sharedItems>
    </cacheField>
    <cacheField name="Kabupaten/Kota" numFmtId="0">
      <sharedItems count="514">
        <s v="Simeulu"/>
        <s v="Aceh Singkil"/>
        <s v="Aceh Selatan"/>
        <s v="Aceh Tenggara"/>
        <s v="Aceh Timur"/>
        <s v="Aceh Tengah"/>
        <s v="Aceh Barat"/>
        <s v="Aceh Besar"/>
        <s v="Pidie"/>
        <s v="Bireun"/>
        <s v="Aceh Utara"/>
        <s v="Aceh Barat Daya"/>
        <s v="Gayo Lues"/>
        <s v="Aceh Tamiang"/>
        <s v="Nagan Raya"/>
        <s v="Aceh Jaya"/>
        <s v="Bener Meriah"/>
        <s v="Pidie Jaya"/>
        <s v="Banda Aceh"/>
        <s v="Sabang"/>
        <s v="Langsa"/>
        <s v="Lhokseumawe"/>
        <s v="Subussalam"/>
        <s v="Langkat"/>
        <s v="Deli Serdang"/>
        <s v="Serdang Bedagai"/>
        <s v="Asahan"/>
        <s v="Labuhan Batu"/>
        <s v="Samosir"/>
        <s v="Toba Samosir"/>
        <s v="Tapanuli Tengah"/>
        <s v="Tapanuli Utara"/>
        <s v="Tapanuli Selatan"/>
        <s v="Mandailing Natal"/>
        <s v="Nias"/>
        <s v="Nias Selatan"/>
        <s v="Batu Bara"/>
        <s v="Padang Lawas Utara"/>
        <s v="Padang Lawas"/>
        <s v="Labuhan Batu Utara"/>
        <s v="Nias Utara"/>
        <s v="Nias Barat "/>
        <s v="Kota Gunung Sitoli"/>
        <s v="Simalungun"/>
        <s v="Karo"/>
        <s v="Dairi"/>
        <s v="Pak Pak Bharat"/>
        <s v="Humbahas"/>
        <s v="Kota Medan"/>
        <s v="Kota Binjai "/>
        <s v="Kota Tebing Tinggi"/>
        <s v="Kota Pematang Siantar"/>
        <s v="Kota Tanjung Balai"/>
        <s v="Kota Sibolga"/>
        <s v="Kota Padang Sidempuan"/>
        <s v="Labuhan Batu Selatan"/>
        <s v="Kep.Mentawai"/>
        <s v="pesisir Selatan"/>
        <s v="kab.solok"/>
        <s v="kab.sijunjung"/>
        <s v="Kab. Tanah Datar"/>
        <s v="padang pariaman"/>
        <s v="kab.Agam"/>
        <s v="Kab.50 kota"/>
        <s v="Kab.Pasaman"/>
        <s v="kab.Solok Selatan"/>
        <s v="Kab.Dahmas Raya"/>
        <s v="Pasaman barat"/>
        <s v="kota padang"/>
        <s v="kota solok"/>
        <s v="kota sawah lunto"/>
        <s v="kota padang panjang"/>
        <s v="kota bukit tinggi"/>
        <s v="kota payahkumbuh"/>
        <s v="kota pariaman"/>
        <s v="Kuansing"/>
        <s v="Indragiri Hulu"/>
        <s v="Indragiri Hilir"/>
        <s v="Pelalawan"/>
        <s v="Siak "/>
        <s v="Kampar"/>
        <s v="Rokan hulu"/>
        <s v="Bengkalis"/>
        <s v="Rokan Hilir"/>
        <s v="Kep.Meranti"/>
        <s v="Kota Pekanbaru"/>
        <s v="Kota Dumai"/>
        <s v="Karimun"/>
        <s v="Bintan"/>
        <s v="Natuna"/>
        <s v="Lingga"/>
        <s v="Kep.Anambas"/>
        <s v="kota Batam"/>
        <s v="Kota Tanjung Pinang"/>
        <s v="Kerinci"/>
        <s v="Merangin"/>
        <s v="Sarolangun"/>
        <s v="Batang Hari"/>
        <s v="Muaro Jambi"/>
        <s v="Tanjung Jabung Timur"/>
        <s v="Tanjung Jabung Barat"/>
        <s v="Tebo"/>
        <s v="Bungo"/>
        <s v="Kota Jambi"/>
        <s v="Kota Sungai Penuh"/>
        <s v="Bengkulu Selatan"/>
        <s v="Rejang Lebong"/>
        <s v="Bengkulu Utara"/>
        <s v="Kaur"/>
        <s v="Seluma"/>
        <s v="Muko-Muko"/>
        <s v="Lebong"/>
        <s v="Kepahiang"/>
        <s v="Bengkulu Tengah"/>
        <s v="Kota Bengkulu"/>
        <s v="Ogan Komering Ulu"/>
        <s v="Ogan Komering Ilir"/>
        <s v="Muara Enim"/>
        <s v="Lahat"/>
        <s v="Musi Rawas"/>
        <s v="Musi Banyu Asin"/>
        <s v="Banyu Asin"/>
        <s v="Ogan Komering Ulu Selatan"/>
        <s v="Ogan Komering Ulu Timur"/>
        <s v="Ogan Ilir"/>
        <s v="Empat Lawang"/>
        <s v="Penukal Abad Lematang Ilir"/>
        <s v="Musi Rawas Utara"/>
        <s v="Kota Palembang"/>
        <s v="Kota Prabumulih"/>
        <s v="Kota Pagar Alam"/>
        <s v="Kota Lubuklinggau"/>
        <s v="Bangka"/>
        <s v="Belitung"/>
        <s v="Bangka Barat"/>
        <s v="Bangka Tengah"/>
        <s v="Bangka Selatan"/>
        <s v="Belitung Timur"/>
        <s v="Kota Pangkal Pinang"/>
        <s v="LAMPUNG BARAT"/>
        <s v="TANGGAMUS"/>
        <s v="LAMPUNG SELATAN"/>
        <s v="LAMPUNG TIMUR"/>
        <s v="LAMPUNG TENGAH"/>
        <s v="LAMPUNG UTARA"/>
        <s v="WAY KANAN"/>
        <s v="TULANGBAWANG"/>
        <s v="PESAWARAN"/>
        <s v="PRINGSEWU"/>
        <s v="MESUJI"/>
        <s v="TULANGBAWANG BARAT"/>
        <s v="PESISIR BARAT"/>
        <s v="KOTA BANDAR LAMPUNG"/>
        <s v="KOTA METRO"/>
        <s v="LOMBOK BARAT"/>
        <s v="LOMBOK TENGAH"/>
        <s v="LOMBOK TIMUR"/>
        <s v="SUMBAWA"/>
        <s v="DOMPU"/>
        <s v="BIMA"/>
        <s v="SUMBAWA BARAT"/>
        <s v="LOMBOK UTARA"/>
        <s v="KOTA MATARAM"/>
        <s v="KOTA BIMA"/>
        <s v="Sumba Barat Daya"/>
        <s v="Sumba Barat"/>
        <s v="Sumba Tengah"/>
        <s v="Sumba Timur"/>
        <s v="Rote Ndao"/>
        <s v="Kupang"/>
        <s v="Kota Kupang"/>
        <s v="TTS"/>
        <s v="TTU"/>
        <s v="Belu"/>
        <s v="Alor"/>
        <s v="Lembata"/>
        <s v="Flores Timur"/>
        <s v="Sikka"/>
        <s v="Ende"/>
        <s v="Nagekeo"/>
        <s v="Ngada"/>
        <s v="Manggarai Timur"/>
        <s v="Manggarai"/>
        <s v="Manggarai Barat"/>
        <s v="Sabu Raijua"/>
        <s v="Malaka"/>
        <s v="Kota Ambon"/>
        <s v="Maluku Tengah"/>
        <s v="Maluku Tenggara"/>
        <s v="Maluku Tenggara Barat"/>
        <s v="Buru"/>
        <s v="Seram Bagian Barat"/>
        <s v="Seram Bagian Timur"/>
        <s v="Kepulauan Aru"/>
        <s v="Kota Tual"/>
        <s v="Maluku Barat Daya"/>
        <s v="Buru Selatan"/>
        <s v="Ternate"/>
        <s v="Tidore Kepulauan"/>
        <s v="Halmahera Barat"/>
        <s v="Halmahera Utara"/>
        <s v="Halmahera Selatan"/>
        <s v="Halmahera Tengah"/>
        <s v="Halmahera Timur"/>
        <s v="Sula Kepulauan"/>
        <s v="Morotai"/>
        <s v="Kep.Taliabu"/>
        <s v="Fakfak"/>
        <s v="Kaimana"/>
        <s v="Teluk Wondama"/>
        <s v="Teluk Bintuni"/>
        <s v="Manokwari"/>
        <s v="Sorong Selatan"/>
        <s v="Sorong  "/>
        <s v="Raja Ampat"/>
        <s v="Tambrauw"/>
        <s v="Maybrat"/>
        <s v="Manokwari Selatan"/>
        <s v="Pegunungan Arfak"/>
        <s v="Kota Sorong"/>
        <s v="Merauke"/>
        <s v="JAYAWIJAYA"/>
        <s v="JAYAPURA"/>
        <s v="NABIRE"/>
        <s v="KEPULAUAN YAPEN"/>
        <s v="BIAK NUMFOR"/>
        <s v="PANIAI"/>
        <s v="PUNCAK JAYA"/>
        <s v="MIMIKA"/>
        <s v="BOVEN DIGOEL"/>
        <s v="MAPPI"/>
        <s v="ASMAT"/>
        <s v="YAHUKIMO"/>
        <s v="PEGUNUNGAN BINTANG"/>
        <s v="TOLIKARA"/>
        <s v="SARMI"/>
        <s v="KEEROM"/>
        <s v="WAROPEN"/>
        <s v="SUPIORI"/>
        <s v="MAMBERAMO RAYA"/>
        <s v="NDUGA"/>
        <s v="LANNY JAYA"/>
        <s v="MAMBERAMO TENGAH"/>
        <s v="YALIMO"/>
        <s v="PUNCAK"/>
        <s v="DOGIYAI"/>
        <s v="INTAN JAYA"/>
        <s v="DEIYAI"/>
        <s v="KOTA JAYAPURA"/>
        <s v="Kota Manado"/>
        <s v="Kota Bitung"/>
        <s v="Kota Tomohon"/>
        <s v="Kota Kotamobagu"/>
        <s v="Kab. Minahasa"/>
        <s v="Kab. Minahasa Selatan"/>
        <s v="Kab. Minahasa Utara"/>
        <s v="Kab. Minahasa Tenggara"/>
        <s v="Kab. Bolaang Mogondow"/>
        <s v="Kab. Bolaang Mongondow Utara"/>
        <s v="Kab. Kepulauan Sangihe"/>
        <s v="Kab. Siau Tangulangdang Biaro"/>
        <s v="Kab. Kepulauan Talaud"/>
        <s v="Kab. Bolaang Mongondow Timur"/>
        <s v="Kab. Bolaang Mongondow Selatan"/>
        <s v="Mamuju"/>
        <s v="Mamuju Tengah"/>
        <s v="Majene"/>
        <s v="Poliwali Mandar"/>
        <s v="Mamasa"/>
        <s v="Mamuju Utara"/>
        <s v="Konawe"/>
        <s v="Buton"/>
        <s v="Muna"/>
        <s v="Kolaka"/>
        <s v="Kota Kendari"/>
        <s v="Kota Baubau"/>
        <s v="Konawe Selatan"/>
        <s v="Wakatobi"/>
        <s v="Bombana"/>
        <s v="Kolaka Utara"/>
        <s v="Konawe Utara"/>
        <s v="Buton Utara"/>
        <s v="Konawe Kepulauan"/>
        <s v="Kolaka Timur"/>
        <s v="Buton Tengah"/>
        <s v="Buton Selatan"/>
        <s v="Muna Barat"/>
        <s v=" Palu"/>
        <s v=" Donggala"/>
        <s v=" Parigi Moutong"/>
        <s v=" Poso"/>
        <s v=" Morowali"/>
        <s v=" Tojo Una - Una"/>
        <s v=" Banggai"/>
        <s v=" Banggai Kepulauan"/>
        <s v=" Toli - Toli"/>
        <s v=" Buol"/>
        <s v=" Sigi"/>
        <s v="Banggai Laut"/>
        <s v="Morowali Utara"/>
        <s v="Bantaeng"/>
        <s v="Barru"/>
        <s v="Bone"/>
        <s v="Bulukumba"/>
        <s v="Enrekang"/>
        <s v="G o w a"/>
        <s v="Jeneponto"/>
        <s v="L u w u "/>
        <s v="Luwu Timur"/>
        <s v="Luwu Utara"/>
        <s v="Makassar"/>
        <s v="Maros"/>
        <s v="Palopo"/>
        <s v="Pangkep"/>
        <s v="Parepare"/>
        <s v="Pinrang"/>
        <s v="Selayar"/>
        <s v="Sidrap"/>
        <s v="Sinjai"/>
        <s v="Soppeng"/>
        <s v="Takalar"/>
        <s v="Tator"/>
        <s v="Toraja Utara"/>
        <s v="Wajo"/>
        <s v="Kota Gorontalo"/>
        <s v="Kab. Gorontalo"/>
        <s v="Kab. Boalemo"/>
        <s v="Kab. Pohuwato"/>
        <s v="Kab. Bone Bolango"/>
        <s v="Kab. Gorontalo Utara"/>
        <s v="Sukamara"/>
        <s v="Lamandau"/>
        <s v="Kotawaringin Barat"/>
        <s v="Seruyan"/>
        <s v="Kotawaringin Timur"/>
        <s v="Katingan"/>
        <s v="Palangka Raya"/>
        <s v="Gunung Mas"/>
        <s v="Pulang Pisau"/>
        <s v="Kapuas"/>
        <s v="Barito Timur"/>
        <s v="Barito Selatan"/>
        <s v="Barito Utara"/>
        <s v="Murung Raya"/>
        <s v="Kota Pontianak"/>
        <s v="Pontianak"/>
        <s v="Kota Singkawang"/>
        <s v="Sambas"/>
        <s v="Bengkayang"/>
        <s v="Landak"/>
        <s v="Sanggau"/>
        <s v="Sekadau"/>
        <s v="Sintang"/>
        <s v="Melawi"/>
        <s v="Kapuas Hulu"/>
        <s v="Ketapang"/>
        <s v="Kayong Utara"/>
        <s v="Kubu Raya"/>
        <s v="Kutai Kartanegara"/>
        <s v="Kutai Timur"/>
        <s v="Kutai Barat"/>
        <s v="Paser"/>
        <s v="Samarinda"/>
        <s v="Berau"/>
        <s v="Bontang"/>
        <s v="Balikpapan"/>
        <s v="Penajam Paser Utara"/>
        <s v="Mahakam Ulu"/>
        <s v="Malinau"/>
        <s v="Tarakan"/>
        <s v="Nunukan"/>
        <s v="Bulungan"/>
        <s v="Tana Tidung"/>
        <s v="Banjarmasin"/>
        <s v="Banjarbaru"/>
        <s v="Banjar"/>
        <s v="Tanah Laut"/>
        <s v="Tapin"/>
        <s v="HSS"/>
        <s v="HST"/>
        <s v="HSU"/>
        <s v="Tabalong"/>
        <s v="Barito Kuala"/>
        <s v="Kotabaru"/>
        <s v="Tanah Bumbu"/>
        <s v="Balangan"/>
        <s v="Jakarta Pusat"/>
        <s v="Jakarta  Utara"/>
        <s v="Jakarta Barat"/>
        <s v="Jakarta Selatan"/>
        <s v="Jakarta Timur"/>
        <s v="Kepulauan Seribu"/>
        <s v="PANDEGLANG"/>
        <s v="LEBAK"/>
        <s v="TANGERANG"/>
        <s v="SERANG"/>
        <s v="KOTA TANGERANG"/>
        <s v="KOTA CILEGON"/>
        <s v="KOTA SERANG"/>
        <s v="KOTA TANGERANG SELATAN"/>
        <s v="BOGOR"/>
        <s v="SUKABUMI"/>
        <s v="CIANJUR"/>
        <s v="BANDUNG"/>
        <s v="GARUT"/>
        <s v="TASIKMALAYA"/>
        <s v="CIAMIS"/>
        <s v="KUNINGAN"/>
        <s v="CIREBON"/>
        <s v="MAJALENGKA"/>
        <s v="SUMEDANG"/>
        <s v="INDRAMAYU"/>
        <s v="SUBANG"/>
        <s v="PURWAKARTA"/>
        <s v="KARAWANG"/>
        <s v="BEKASI"/>
        <s v="BANDUNG BARAT"/>
        <s v="PANGANDARAN"/>
        <s v="KOTA BOGOR"/>
        <s v="KOTA SUKABUMI"/>
        <s v="KOTA BANDUNG"/>
        <s v="KOTA CIREBON"/>
        <s v="KOTA BEKASI"/>
        <s v="KOTA DEPOK"/>
        <s v="KOTA CIMAHI"/>
        <s v="KOTA TASIKMALAYA"/>
        <s v="KOTA BANJAR"/>
        <s v="CILACAP"/>
        <s v="BANYUMAS"/>
        <s v="PURBALINGGA"/>
        <s v="BANJARNEGARA"/>
        <s v="KEBUMEN"/>
        <s v="PURWOREJO"/>
        <s v="WONOSOBO"/>
        <s v="MAGELANG"/>
        <s v="BOYOLALI"/>
        <s v="KLATEN"/>
        <s v="SUKOHARJO"/>
        <s v="WONOGIRI"/>
        <s v="KARANGANYAR"/>
        <s v="SRAGEN"/>
        <s v="GROBOGAN"/>
        <s v="BLORA"/>
        <s v="REMBANG"/>
        <s v="PATI"/>
        <s v="KUDUS"/>
        <s v="JEPARA"/>
        <s v="DEMAK"/>
        <s v="SEMARANG"/>
        <s v="TEMANGGUNG"/>
        <s v="KENDAL"/>
        <s v="BATANG"/>
        <s v="PEKALONGAN"/>
        <s v="PEMALANG"/>
        <s v="TEGAL"/>
        <s v="BREBES"/>
        <s v="KOTA MAGELANG"/>
        <s v="KOTA SURAKARTA"/>
        <s v="KOTA SALATIGA"/>
        <s v="KOTA SEMARANG"/>
        <s v="KOTA PEKALONGAN"/>
        <s v="KOTA TEGAL"/>
        <s v="KULON PROGO"/>
        <s v="BANTUL"/>
        <s v="GUNUNG KIDUL"/>
        <s v="SLEMAN"/>
        <s v="KOTA YOGYAKARTA"/>
        <s v="PACITAN"/>
        <s v="PONOROGO"/>
        <s v="TRENGGALEK"/>
        <s v="TULUNGAGUNG"/>
        <s v="BLITAR"/>
        <s v="KEDIRI"/>
        <s v="MALANG"/>
        <s v="LUMAJANG"/>
        <s v="JEMBER"/>
        <s v="BANYUWANGI"/>
        <s v="BONDOWOSO"/>
        <s v="SITUBONDO"/>
        <s v="PROBOLINGGO"/>
        <s v="PASURUAN"/>
        <s v="SIDOARJO"/>
        <s v="MOJOKERTO"/>
        <s v="JOMBANG"/>
        <s v="NGANJUK"/>
        <s v="MADIUN"/>
        <s v="MAGETAN"/>
        <s v="NGAWI"/>
        <s v="BOJONEGORO"/>
        <s v="TUBAN"/>
        <s v="LAMONGAN"/>
        <s v="GRESIK"/>
        <s v="BANGKALAN"/>
        <s v="SAMPANG"/>
        <s v="PAMEKASAN"/>
        <s v="SUMENEP"/>
        <s v="KOTA KEDIRI"/>
        <s v="KOTA BLITAR"/>
        <s v="KOTA MALANG"/>
        <s v="KOTA PROBOLINGGO"/>
        <s v="KOTA PASURUAN"/>
        <s v="KOTA MOJOKERTO"/>
        <s v="KOTA MADIUN"/>
        <s v="KOTA SURABAYA"/>
        <s v="KOTA BATU"/>
        <s v="JEMBRANA"/>
        <s v="TABANAN"/>
        <s v="BADUNG"/>
        <s v="GIANYAR"/>
        <s v="KLUNGKUNG"/>
        <s v="BANGLI"/>
        <s v="KARANG ASEM"/>
        <s v="BULELENG"/>
        <s v="KOTA DENPASAR"/>
      </sharedItems>
    </cacheField>
    <cacheField name="Penduduk" numFmtId="166">
      <sharedItems containsSemiMixedTypes="0" containsString="0" containsNumber="1" containsInteger="1" minValue="13804" maxValue="5840907"/>
    </cacheField>
    <cacheField name="Suspek" numFmtId="166">
      <sharedItems containsSemiMixedTypes="0" containsString="0" containsNumber="1" minValue="0" maxValue="142184"/>
    </cacheField>
    <cacheField name="Mik PCD" numFmtId="166">
      <sharedItems containsSemiMixedTypes="0" containsString="0" containsNumber="1" containsInteger="1" minValue="0" maxValue="127611"/>
    </cacheField>
    <cacheField name="RDT PCD" numFmtId="166">
      <sharedItems containsSemiMixedTypes="0" containsString="0" containsNumber="1" minValue="0" maxValue="11754"/>
    </cacheField>
    <cacheField name="Total SD PCD" numFmtId="166">
      <sharedItems containsSemiMixedTypes="0" containsString="0" containsNumber="1" minValue="0" maxValue="139365"/>
    </cacheField>
    <cacheField name="Mik All" numFmtId="166">
      <sharedItems containsSemiMixedTypes="0" containsString="0" containsNumber="1" minValue="0" maxValue="139403"/>
    </cacheField>
    <cacheField name="RDT All" numFmtId="166">
      <sharedItems containsSemiMixedTypes="0" containsString="0" containsNumber="1" minValue="0" maxValue="13528"/>
    </cacheField>
    <cacheField name="Total SD All" numFmtId="166">
      <sharedItems containsSemiMixedTypes="0" containsString="0" containsNumber="1" minValue="0" maxValue="152931"/>
    </cacheField>
    <cacheField name="Positif" numFmtId="166">
      <sharedItems containsSemiMixedTypes="0" containsString="0" containsNumber="1" containsInteger="1" minValue="0" maxValue="64640"/>
    </cacheField>
    <cacheField name="ACT" numFmtId="166">
      <sharedItems containsSemiMixedTypes="0" containsString="0" containsNumber="1" containsInteger="1" minValue="0" maxValue="63973"/>
    </cacheField>
    <cacheField name="PE" numFmtId="166">
      <sharedItems containsSemiMixedTypes="0" containsString="0" containsNumber="1" containsInteger="1" minValue="0" maxValue="301"/>
    </cacheField>
    <cacheField name="Indigenous" numFmtId="166">
      <sharedItems containsSemiMixedTypes="0" containsString="0" containsNumber="1" containsInteger="1" minValue="0" maxValue="369"/>
    </cacheField>
    <cacheField name="Impor" numFmtId="166">
      <sharedItems containsSemiMixedTypes="0" containsString="0" containsNumber="1" containsInteger="1" minValue="0" maxValue="203"/>
    </cacheField>
    <cacheField name="Induceed" numFmtId="166">
      <sharedItems containsSemiMixedTypes="0" containsString="0" containsNumber="1" containsInteger="1" minValue="0" maxValue="21"/>
    </cacheField>
    <cacheField name="% Konfirmasi" numFmtId="9">
      <sharedItems containsMixedTypes="1" containsNumber="1" minValue="0" maxValue="71"/>
    </cacheField>
    <cacheField name="% ACT" numFmtId="9">
      <sharedItems containsMixedTypes="1" containsNumber="1" minValue="0" maxValue="1.2083333333333333"/>
    </cacheField>
    <cacheField name="% PE" numFmtId="9">
      <sharedItems containsMixedTypes="1" containsNumber="1" minValue="0" maxValue="19.2"/>
    </cacheField>
    <cacheField name="SPR" numFmtId="9">
      <sharedItems containsMixedTypes="1" containsNumber="1" minValue="0" maxValue="35.5"/>
    </cacheField>
    <cacheField name="ABER" numFmtId="9">
      <sharedItems containsSemiMixedTypes="0" containsString="0" containsNumber="1" minValue="0" maxValue="0.87026649223104358"/>
    </cacheField>
    <cacheField name="API" numFmtId="2">
      <sharedItems containsSemiMixedTypes="0" containsString="0" containsNumber="1" minValue="0" maxValue="379.36163730532809"/>
    </cacheField>
    <cacheField name="ENDEMISITAS 2018" numFmtId="0">
      <sharedItems count="6">
        <s v="Eliminasi"/>
        <s v="Endemis rendah"/>
        <s v="Endemis sedang"/>
        <s v="Endemis tinggi I"/>
        <s v="Endemis tinggi III"/>
        <s v="Endemis tinggi I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Bambang Suprijono" refreshedDate="43559.376785763889" refreshedVersion="5" recordCount="515" xr:uid="{00000000-000A-0000-FFFF-FFFF06000000}">
  <cacheSource type="worksheet">
    <worksheetSource ref="D1:AO414" sheet="PUDR KAB PE"/>
  </cacheSource>
  <cacheFields count="37">
    <cacheField name="No" numFmtId="0">
      <sharedItems containsSemiMixedTypes="0" containsString="0" containsNumber="1" containsInteger="1" minValue="1" maxValue="38"/>
    </cacheField>
    <cacheField name="PROVINSI" numFmtId="0">
      <sharedItems count="34">
        <s v="Aceh"/>
        <s v="Sumatera Utara"/>
        <s v="Sumatera Barat"/>
        <s v="Riau"/>
        <s v="Kepulauan Riau"/>
        <s v="Jambi"/>
        <s v="Bengkulu"/>
        <s v="Sumatera Selatan"/>
        <s v="Bangka Belitung"/>
        <s v="Lampung"/>
        <s v="Nusa Tenggara Barat"/>
        <s v="Nusa Tenggara Timur"/>
        <s v="Maluku"/>
        <s v="Maluku Utara"/>
        <s v="Papua Barat"/>
        <s v="Papua"/>
        <s v="Sulawesi Utara"/>
        <s v="Sulawesi Barat"/>
        <s v="Sulawesi Tenggara"/>
        <s v="Sulawesi Tengah"/>
        <s v="Sulawesi Selatan"/>
        <s v="Gorontalo"/>
        <s v="Kalimantan Tengah"/>
        <s v="Kalimantan Barat"/>
        <s v="Kalimantan Timur"/>
        <s v="Kalimantan Utara"/>
        <s v="Kalimantan Selatan"/>
        <s v="Jakarta"/>
        <s v="Banten"/>
        <s v="Jawa Barat"/>
        <s v="Jawa Tengah"/>
        <s v="Yogyakarta"/>
        <s v="Jawa Timur"/>
        <s v="Bali"/>
      </sharedItems>
    </cacheField>
    <cacheField name="KABUPATEN" numFmtId="0">
      <sharedItems count="515">
        <s v="Simeulu"/>
        <s v="Aceh Singkil"/>
        <s v="Aceh Selatan"/>
        <s v="Aceh Tenggara"/>
        <s v="Aceh Timur"/>
        <s v="Aceh Tengah"/>
        <s v="Aceh Barat"/>
        <s v="Aceh Besar"/>
        <s v="Pidie"/>
        <s v="Bireun"/>
        <s v="Aceh Utara"/>
        <s v="Aceh Barat Daya"/>
        <s v="Gayo Lues"/>
        <s v="Aceh Tamiang"/>
        <s v="Nagan Raya"/>
        <s v="Aceh Jaya"/>
        <s v="Bener Meriah"/>
        <s v="Pidie Jaya"/>
        <s v="Banda Aceh"/>
        <s v="Sabang"/>
        <s v="Langsa"/>
        <s v="Lhokseumawe"/>
        <s v="Subussalam"/>
        <s v="Langkat"/>
        <s v="Deli Serdang"/>
        <s v="Serdang Bedagai"/>
        <s v="Asahan"/>
        <s v="Labuhan Batu"/>
        <s v="Samosir"/>
        <s v="Toba Samosir"/>
        <s v="Tapanuli Tengah"/>
        <s v="Tapanuli Utara"/>
        <s v="Tapanuli Selatan"/>
        <s v="Mandailing Natal"/>
        <s v="Nias"/>
        <s v="Nias Selatan"/>
        <s v="Batu Bara"/>
        <s v="Padang Lawas Utara"/>
        <s v="Padang Lawas"/>
        <s v="Labuhan Batu Utara"/>
        <s v="Nias Utara"/>
        <s v="Nias Barat "/>
        <s v="Kota Gunung Sitoli"/>
        <s v="Simalungun"/>
        <s v="Karo"/>
        <s v="Dairi"/>
        <s v="Pak Pak Bharat"/>
        <s v="Humbahas"/>
        <s v="Kota Medan"/>
        <s v="Kota Binjai "/>
        <s v="Kota Tebing Tinggi"/>
        <s v="Kota Pematang Siantar"/>
        <s v="Kota Tanjung Balai"/>
        <s v="Kota Sibolga"/>
        <s v="Kota Padang Sidempuan"/>
        <s v="Labuhan Batu Selatan"/>
        <s v="Kep.Mentawai"/>
        <s v="pesisir Selatan"/>
        <s v="kab.solok"/>
        <s v="kab.sijunjung"/>
        <s v="Kab. Tanah Datar"/>
        <s v="padang pariaman"/>
        <s v="kab.Agam"/>
        <s v="Kab.50 kota"/>
        <s v="Kab.Pasaman"/>
        <s v="kab.Solok Selatan"/>
        <s v="Kab.Dahmas Raya"/>
        <s v="Pasaman barat"/>
        <s v="kota padang"/>
        <s v="kota solok"/>
        <s v="kota sawah lunto"/>
        <s v="kota padang panjang"/>
        <s v="kota bukit tinggi"/>
        <s v="kota payahkumbuh"/>
        <s v="kota pariaman"/>
        <s v="Kuansing"/>
        <s v="Indragiri Hulu"/>
        <s v="Indragiri Hilir"/>
        <s v="Pelalawan"/>
        <s v="Siak"/>
        <s v="Kampar"/>
        <s v="Rokan hulu"/>
        <s v="Bengkalis"/>
        <s v="Rokan Hilir"/>
        <s v="Kep.Meranti"/>
        <s v="Kota Pekanbaru"/>
        <s v="Kota Dumai"/>
        <s v="Karimun"/>
        <s v="Bintan"/>
        <s v="Natuna"/>
        <s v="Lingga"/>
        <s v="Kep.Anambas"/>
        <s v="kota Batam"/>
        <s v="Kota Tanjung Pinang"/>
        <s v="Kerinci"/>
        <s v="Merangin"/>
        <s v="Sarolangun"/>
        <s v="Batang Hari"/>
        <s v="Muaro Jambi"/>
        <s v="Tanjung Jabung Timur"/>
        <s v="Tanjung Jabung Barat"/>
        <s v="Tebo"/>
        <s v="Bungo"/>
        <s v="Kota Jambi"/>
        <s v="Kota Sungai Penuh"/>
        <s v="Bengkulu Selatan"/>
        <s v="Rejang Lebong"/>
        <s v="Bengkulu Utara"/>
        <s v="Kaur"/>
        <s v="Seluma"/>
        <s v="Muko-Muko"/>
        <s v="Lebong"/>
        <s v="Kepahiang"/>
        <s v="Bengkulu Tengah"/>
        <s v="Kota Bengkulu"/>
        <s v="Ogan Komering Ulu"/>
        <s v="Ogan Komering Ilir"/>
        <s v="Muara Enim"/>
        <s v="Lahat"/>
        <s v="Musi Rawas"/>
        <s v="Musi Banyu Asin"/>
        <s v="Banyu Asin"/>
        <s v="Ogan Komering Ulu Selatan"/>
        <s v="Ogan Komering Ulu Timur"/>
        <s v="Ogan Ilir"/>
        <s v="Empat Lawang"/>
        <s v="Penukal Abad Lematang Ilir"/>
        <s v="Musi Rawas Utara"/>
        <s v="Kota Palembang"/>
        <s v="Kota Prabumulih"/>
        <s v="Kota Pagar Alam"/>
        <s v="Kota Lubuklinggau"/>
        <s v="Bangka"/>
        <s v="Belitung"/>
        <s v="Bangka Barat"/>
        <s v="Bangka Tengah"/>
        <s v="Bangka Selatan"/>
        <s v="Belitung Timur"/>
        <s v="Kota Pangkal Pinang"/>
        <s v="LAMPUNG BARAT"/>
        <s v="TANGGAMUS"/>
        <s v="LAMPUNG SELATAN"/>
        <s v="LAMPUNG TIMUR"/>
        <s v="LAMPUNG TENGAH"/>
        <s v="LAMPUNG UTARA"/>
        <s v="WAY KANAN"/>
        <s v="TULANGBAWANG"/>
        <s v="PESAWARAN"/>
        <s v="PRINGSEWU"/>
        <s v="MESUJI"/>
        <s v="TULANGBAWANG BARAT"/>
        <s v="PESISIR BARAT"/>
        <s v="KOTA BANDAR LAMPUNG"/>
        <s v="KOTA METRO"/>
        <s v="Mataram"/>
        <s v="Lombok Barat"/>
        <s v="Lombok Tengah"/>
        <s v="Lombok Timur"/>
        <s v="Lombok Utara"/>
        <s v="Sumbawa Barat"/>
        <s v="Sumbawa"/>
        <s v="Dompu"/>
        <s v="Bima"/>
        <s v="Kota Bima"/>
        <s v="Sumba Barat Daya"/>
        <s v="Sumba Barat"/>
        <s v="Sumba Tengah"/>
        <s v="Sumba Timur"/>
        <s v="Rote Ndao"/>
        <s v="Kupang"/>
        <s v="Kota Kupang"/>
        <s v="TTS"/>
        <s v="TTU"/>
        <s v="Belu"/>
        <s v="Alor"/>
        <s v="Lembata"/>
        <s v="Flores Timur"/>
        <s v="Sikka"/>
        <s v="Ende"/>
        <s v="Nagekeo"/>
        <s v="Ngada"/>
        <s v="Manggarai Timur"/>
        <s v="Manggarai"/>
        <s v="Manggarai Barat"/>
        <s v="Sabu Raijua"/>
        <s v="Malaka"/>
        <s v="Kota Ambon"/>
        <s v="Maluku Tengah"/>
        <s v="Maluku Tenggara"/>
        <s v="Maluku Tenggara Barat"/>
        <s v="Buru"/>
        <s v="Seram Bagian Barat"/>
        <s v="Seram Bagian Timur"/>
        <s v="Kepulauan Aru"/>
        <s v="Kota Tual"/>
        <s v="Maluku Barat Daya"/>
        <s v="Buru Selatan"/>
        <s v="Ternate"/>
        <s v="Tidore Kepulauan"/>
        <s v="Halmahera Barat"/>
        <s v="Halmahera Utara"/>
        <s v="Halmahera Selatan"/>
        <s v="Halmahera Tengah"/>
        <s v="Halmahera Timur"/>
        <s v="Sula Kepulauan"/>
        <s v="Morotai"/>
        <s v="Kep.Taliabu"/>
        <s v="Fakfak"/>
        <s v="Kaimana"/>
        <s v="Teluk Wondama"/>
        <s v="Teluk Bintuni"/>
        <s v="Manokwari"/>
        <s v="Sorong Selatan"/>
        <s v="Sorong  "/>
        <s v="Raja Ampat"/>
        <s v="Tambrauw"/>
        <s v="Maybrat"/>
        <s v="Manokwari Selatan"/>
        <s v="Pegunungan Arfak"/>
        <s v="Kota Sorong"/>
        <s v="Merauke"/>
        <s v="JAYAWIJAYA"/>
        <s v="JAYAPURA"/>
        <s v="NABIRE"/>
        <s v="KEPULAUAN YAPEN"/>
        <s v="BIAK NUMFOR"/>
        <s v="PANIAI"/>
        <s v="PUNCAK JAYA"/>
        <s v="MIMIKA"/>
        <s v="BOVEN DIGOEL"/>
        <s v="MAPPI"/>
        <s v="ASMAT"/>
        <s v="YAHUKIMO"/>
        <s v="PEGUNUNGAN BINTANG"/>
        <s v="TOLIKARA"/>
        <s v="SARMI"/>
        <s v="KEEROM"/>
        <s v="WAROPEN"/>
        <s v="SUPIORI"/>
        <s v="MAMBERAMO RAYA"/>
        <s v="NDUGA"/>
        <s v="LANNY JAYA"/>
        <s v="MAMBERAMO TENGAH"/>
        <s v="YALIMO"/>
        <s v="PUNCAK"/>
        <s v="DOGIYAI"/>
        <s v="INTAN JAYA"/>
        <s v="DEIYAI"/>
        <s v="KOTA JAYAPURA"/>
        <s v="Kota Manado"/>
        <s v="Kota Bitung"/>
        <s v="Kota Tomohon"/>
        <s v="Kota Kotamobagu"/>
        <s v="Kab. Minahasa"/>
        <s v="Kab. Minahasa Selatan"/>
        <s v="Kab. Minahasa Utara"/>
        <s v="Kab. Minahasa Tenggara"/>
        <s v="Kab. Bolaang Mogondow"/>
        <s v="Kab. Bolaang Mongondow Utara"/>
        <s v="Kab. Kepulauan Sangihe"/>
        <s v="Kab. Siau Tangulangdang Biaro"/>
        <s v="Kab. Kepulauan Talaud"/>
        <s v="Kab. Bolaang Mongondow Timur"/>
        <s v="Kab. Bolaang Mongondow Selatan"/>
        <s v="Mamuju"/>
        <s v="Mamuju Tengah"/>
        <s v="Majene"/>
        <s v="Poliwali Mandar"/>
        <s v="Mamasa"/>
        <s v="Mamuju Utara"/>
        <s v="Konawe"/>
        <s v="Buton"/>
        <s v="Muna"/>
        <s v="Kolaka"/>
        <s v="Kota Kendari"/>
        <s v="Kota Baubau"/>
        <s v="Konawe Selatan"/>
        <s v="Wakatobi"/>
        <s v="Bombana"/>
        <s v="Kolaka Utara"/>
        <s v="Konawe Utara"/>
        <s v="Buton Utara"/>
        <s v="Konawe Kepulauan"/>
        <s v="Kolaka Timur"/>
        <s v="Buton Tengah"/>
        <s v="Buton Selatan"/>
        <s v="Muna Barat"/>
        <s v=" Palu"/>
        <s v=" Donggala"/>
        <s v=" Parigi Moutong"/>
        <s v=" Poso"/>
        <s v=" Morowali"/>
        <s v=" Tojo Una - Una"/>
        <s v=" Banggai"/>
        <s v=" Banggai Kepulauan"/>
        <s v=" Toli - Toli"/>
        <s v=" Buol"/>
        <s v=" Sigi"/>
        <s v="Banggai Laut"/>
        <s v="Morowali Utara"/>
        <s v="Bantaeng"/>
        <s v="Barru"/>
        <s v="Bone"/>
        <s v="Bulukumba"/>
        <s v="Enrekang"/>
        <s v="G o w a"/>
        <s v="Jeneponto"/>
        <s v="L u w u "/>
        <s v="Luwu Timur"/>
        <s v="Luwu Utara"/>
        <s v="Makassar"/>
        <s v="Maros"/>
        <s v="Palopo"/>
        <s v="Pangkep"/>
        <s v="Parepare"/>
        <s v="Pinrang"/>
        <s v="Selayar"/>
        <s v="Sidrap"/>
        <s v="Sinjai"/>
        <s v="Soppeng"/>
        <s v="Takalar"/>
        <s v="Tator"/>
        <s v="Toraja Utara"/>
        <s v="Wajo"/>
        <s v="Kota Gorontalo"/>
        <s v="Kab. Gorontalo"/>
        <s v="Kab. Boalemo"/>
        <s v="Kab. Pohuwato"/>
        <s v="Kab. Bone Bolango"/>
        <s v="Kab. Gorontalo Utara"/>
        <s v="Sukamara"/>
        <s v="Lamandau"/>
        <s v="Kotawaringin Barat"/>
        <s v="Seruyan"/>
        <s v="Kotawaringin Timur"/>
        <s v="Katingan"/>
        <s v="Palangka Raya"/>
        <s v="Gunung Mas"/>
        <s v="Pulang Pisau"/>
        <s v="Kapuas"/>
        <s v="Barito Timur"/>
        <s v="Barito Selatan"/>
        <s v="Barito Utara"/>
        <s v="Murung Raya"/>
        <s v="Kota Pontianak"/>
        <s v="Pontianak"/>
        <s v="Kota Singkawang"/>
        <s v="Sambas"/>
        <s v="Bengkayang"/>
        <s v="Landak"/>
        <s v="Sanggau"/>
        <s v="Sekadau"/>
        <s v="Sintang"/>
        <s v="Melawi"/>
        <s v="Kapuas Hulu"/>
        <s v="Ketapang"/>
        <s v="Kayong Utara"/>
        <s v="Kubu Raya"/>
        <s v="Kutai Kartanegara"/>
        <s v="Kutai Timur"/>
        <s v="Kutai Barat"/>
        <s v="Paser"/>
        <s v="Samarinda"/>
        <s v="Berau"/>
        <s v="Bontang"/>
        <s v="Balikpapan"/>
        <s v="Penajam Paser Utara"/>
        <s v="Mahakam Ulu"/>
        <s v="Malinau"/>
        <s v="Tarakan"/>
        <s v="Nunukan"/>
        <s v="Bulungan"/>
        <s v="Tana Tidung"/>
        <s v="Banjarmasin"/>
        <s v="Banjarbaru"/>
        <s v="Banjar"/>
        <s v="Tanah Laut"/>
        <s v="Tapin"/>
        <s v="HSS"/>
        <s v="HST"/>
        <s v="HSU"/>
        <s v="Tabalong"/>
        <s v="Barito Kuala"/>
        <s v="Kotabaru"/>
        <s v="Tanah Bumbu"/>
        <s v="Balangan"/>
        <s v="Jakarta Pusat"/>
        <s v="Jakarta  Utara"/>
        <s v="Jakarta Barat"/>
        <s v="Jakarta Selatan"/>
        <s v="Jakarta Timur"/>
        <s v="Kepulauan Seribu"/>
        <s v="Luar wilayah"/>
        <s v="Kab. Pandeglang*"/>
        <s v="Kab. Lebak*"/>
        <s v="Kab. Tangerang"/>
        <s v="Kab. Serang"/>
        <s v="Kota Tangerang"/>
        <s v="Kota Cilegon"/>
        <s v="Kota Serang"/>
        <s v="Kota Tangsel"/>
        <s v="BOGOR"/>
        <s v="SUKABUMI"/>
        <s v="CIANJUR"/>
        <s v="BANDUNG"/>
        <s v="GARUT"/>
        <s v="TASIKMALAYA"/>
        <s v="CIAMIS"/>
        <s v="KUNINGAN"/>
        <s v="CIREBON"/>
        <s v="MAJALENGKA"/>
        <s v="SUMEDANG"/>
        <s v="INDRAMAYU"/>
        <s v="SUBANG"/>
        <s v="PURWAKARTA"/>
        <s v="KARAWANG"/>
        <s v="BEKASI"/>
        <s v="BANDUNG BARAT"/>
        <s v="PANGANDARAN"/>
        <s v="KOTA BOGOR"/>
        <s v="KOTA SUKABUMI"/>
        <s v="KOTA BANDUNG"/>
        <s v="KOTA CIREBON"/>
        <s v="KOTA BEKASI"/>
        <s v="KOTA DEPOK"/>
        <s v="KOTA CIMAHI"/>
        <s v="KOTA TASIKMALAYA"/>
        <s v="KOTA BANJAR"/>
        <s v="Kab. Cilacap"/>
        <s v="Kab.Banyumas"/>
        <s v="Kab.Purbalingga"/>
        <s v="Kab.Banjarnegara"/>
        <s v="Kab.Kebumen"/>
        <s v="Kab.Purworejo"/>
        <s v="Kab.Wonosobo"/>
        <s v="Kab.Magelang"/>
        <s v="Kab.Boyolali"/>
        <s v="Kab.Klaten"/>
        <s v="Kab.Sukoharjo"/>
        <s v="Kab.Wonogiri"/>
        <s v="Kab.Karanganyar"/>
        <s v="Kab.Sragen"/>
        <s v="Kab.Grobogan"/>
        <s v="Kab.Blora"/>
        <s v="Kab.Rembang"/>
        <s v="Kab.Pati"/>
        <s v="Kab.Kudus"/>
        <s v="Kab.Jepara"/>
        <s v="Kab.Demak"/>
        <s v="Kab.Semarang"/>
        <s v="Kab.Temanggung"/>
        <s v="Kab.Kendal"/>
        <s v="Kab.Batang"/>
        <s v="Kab.Pekalongan"/>
        <s v="Kab.Pemalang"/>
        <s v="Kab.Tegal"/>
        <s v="Kab.Brebes"/>
        <s v="Kota Magelang"/>
        <s v="Kota Surakarta"/>
        <s v="Kota Salatiga"/>
        <s v="Kota Semarang"/>
        <s v="Kota Pekalongan"/>
        <s v="Kota Tegal"/>
        <s v="Kota Yogyakarta"/>
        <s v="Bantul"/>
        <s v="Kulonprogo"/>
        <s v="Sleman"/>
        <s v="Gunung Kidul"/>
        <s v="Banyuwangi"/>
        <s v="Blitar"/>
        <s v="Bojonegoro"/>
        <s v="Bondowoso"/>
        <s v="Gresik"/>
        <s v="Jember"/>
        <s v="Situbondo"/>
        <s v="Bangkalan"/>
        <s v="Lamongan"/>
        <s v="Kediri"/>
        <s v="Kota Batu"/>
        <s v="Kota Blitar"/>
        <s v="Kota Kediri"/>
        <s v="Kota Madiun"/>
        <s v="Kota Malang"/>
        <s v="Kota Mojokerto"/>
        <s v="Kota Probolinggo"/>
        <s v="Lumajang"/>
        <s v="Magetan"/>
        <s v="Malang"/>
        <s v="Ngajuk"/>
        <s v="Ngawi"/>
        <s v="Pasuruan"/>
        <s v="Ponorogo"/>
        <s v="Sidoarjo"/>
        <s v="Sumenep"/>
        <s v="Trengalek"/>
        <s v="Tuban"/>
        <s v="Tulungagung"/>
        <s v="Surabaya"/>
        <s v="Mojokerto"/>
        <s v="Kab. Jombang"/>
        <s v="Kab. Madiun"/>
        <s v="Kab. Pacitan"/>
        <s v="Kab. Pemekasan"/>
        <s v="Kab. Pasuruan"/>
        <s v="kab. Probolinggo"/>
        <s v="Sampang"/>
        <s v="Buleleng"/>
        <s v="Jembrana"/>
        <s v="Tabanan"/>
        <s v="Badung"/>
        <s v="Denpasar"/>
        <s v="Gianyar"/>
        <s v="Klungkung"/>
        <s v="Bangli"/>
        <s v="Karangasem"/>
      </sharedItems>
    </cacheField>
    <cacheField name="ENDEMISITAS" numFmtId="0">
      <sharedItems containsBlank="1" count="7">
        <s v="Eliminasi"/>
        <s v="Endemis rendah"/>
        <s v="Endemis sedang"/>
        <s v="Endemis tinggi I"/>
        <s v="Endemis tinggi II"/>
        <s v="Endemis tinggi III"/>
        <m/>
      </sharedItems>
    </cacheField>
    <cacheField name="POS JAN" numFmtId="166">
      <sharedItems containsString="0" containsBlank="1" containsNumber="1" containsInteger="1" minValue="0" maxValue="6031"/>
    </cacheField>
    <cacheField name="POS FEB" numFmtId="166">
      <sharedItems containsString="0" containsBlank="1" containsNumber="1" containsInteger="1" minValue="0" maxValue="6450"/>
    </cacheField>
    <cacheField name="POS MAR" numFmtId="166">
      <sharedItems containsString="0" containsBlank="1" containsNumber="1" containsInteger="1" minValue="0" maxValue="6054"/>
    </cacheField>
    <cacheField name="POS APR" numFmtId="166">
      <sharedItems containsString="0" containsBlank="1" containsNumber="1" containsInteger="1" minValue="0" maxValue="6359"/>
    </cacheField>
    <cacheField name="POS MAY" numFmtId="166">
      <sharedItems containsString="0" containsBlank="1" containsNumber="1" containsInteger="1" minValue="0" maxValue="5002"/>
    </cacheField>
    <cacheField name="POS JUN" numFmtId="166">
      <sharedItems containsString="0" containsBlank="1" containsNumber="1" containsInteger="1" minValue="0" maxValue="5479"/>
    </cacheField>
    <cacheField name="POS JUL" numFmtId="166">
      <sharedItems containsString="0" containsBlank="1" containsNumber="1" containsInteger="1" minValue="0" maxValue="5405"/>
    </cacheField>
    <cacheField name="POS AUG" numFmtId="166">
      <sharedItems containsString="0" containsBlank="1" containsNumber="1" containsInteger="1" minValue="0" maxValue="5628"/>
    </cacheField>
    <cacheField name="POS SEP" numFmtId="166">
      <sharedItems containsString="0" containsBlank="1" containsNumber="1" containsInteger="1" minValue="0" maxValue="4366"/>
    </cacheField>
    <cacheField name="POS OCT" numFmtId="166">
      <sharedItems containsString="0" containsBlank="1" containsNumber="1" containsInteger="1" minValue="0" maxValue="5423"/>
    </cacheField>
    <cacheField name="POS NOV" numFmtId="166">
      <sharedItems containsString="0" containsBlank="1" containsNumber="1" containsInteger="1" minValue="0" maxValue="4695"/>
    </cacheField>
    <cacheField name="POS DEC" numFmtId="166">
      <sharedItems containsString="0" containsBlank="1" containsNumber="1" containsInteger="1" minValue="0" maxValue="3748"/>
    </cacheField>
    <cacheField name="PE JAN" numFmtId="166">
      <sharedItems containsString="0" containsBlank="1" containsNumber="1" containsInteger="1" minValue="0" maxValue="128"/>
    </cacheField>
    <cacheField name="PE FEB" numFmtId="166">
      <sharedItems containsString="0" containsBlank="1" containsNumber="1" containsInteger="1" minValue="0" maxValue="64"/>
    </cacheField>
    <cacheField name="PE MAR" numFmtId="166">
      <sharedItems containsString="0" containsBlank="1" containsNumber="1" containsInteger="1" minValue="0" maxValue="70"/>
    </cacheField>
    <cacheField name="PE APR" numFmtId="166">
      <sharedItems containsString="0" containsBlank="1" containsNumber="1" containsInteger="1" minValue="0" maxValue="33"/>
    </cacheField>
    <cacheField name="PE MAY" numFmtId="166">
      <sharedItems containsString="0" containsBlank="1" containsNumber="1" containsInteger="1" minValue="0" maxValue="30"/>
    </cacheField>
    <cacheField name="PE JUN" numFmtId="166">
      <sharedItems containsString="0" containsBlank="1" containsNumber="1" containsInteger="1" minValue="0" maxValue="71"/>
    </cacheField>
    <cacheField name="PE JUL" numFmtId="166">
      <sharedItems containsString="0" containsBlank="1" containsNumber="1" containsInteger="1" minValue="0" maxValue="48"/>
    </cacheField>
    <cacheField name="PE AUG" numFmtId="166">
      <sharedItems containsString="0" containsBlank="1" containsNumber="1" containsInteger="1" minValue="0" maxValue="47"/>
    </cacheField>
    <cacheField name="PE SEP" numFmtId="166">
      <sharedItems containsString="0" containsBlank="1" containsNumber="1" containsInteger="1" minValue="0" maxValue="71"/>
    </cacheField>
    <cacheField name="PE OCT" numFmtId="166">
      <sharedItems containsString="0" containsBlank="1" containsNumber="1" containsInteger="1" minValue="0" maxValue="54"/>
    </cacheField>
    <cacheField name="PE NOV" numFmtId="166">
      <sharedItems containsString="0" containsBlank="1" containsNumber="1" containsInteger="1" minValue="0" maxValue="42"/>
    </cacheField>
    <cacheField name="PE DEC" numFmtId="166">
      <sharedItems containsString="0" containsBlank="1" containsNumber="1" containsInteger="1" minValue="0" maxValue="76"/>
    </cacheField>
    <cacheField name="TH TOTAL POSITIF" numFmtId="166">
      <sharedItems containsString="0" containsBlank="1" containsNumber="1" containsInteger="1" minValue="0" maxValue="64640"/>
    </cacheField>
    <cacheField name="TH TOTAL PE" numFmtId="166">
      <sharedItems containsString="0" containsBlank="1" containsNumber="1" containsInteger="1" minValue="0" maxValue="301"/>
    </cacheField>
    <cacheField name="TH % PE" numFmtId="166">
      <sharedItems containsBlank="1" containsMixedTypes="1" containsNumber="1" minValue="0" maxValue="19.2"/>
    </cacheField>
    <cacheField name="SEM 1 TOTAL POSITIF" numFmtId="166">
      <sharedItems containsString="0" containsBlank="1" containsNumber="1" containsInteger="1" minValue="0" maxValue="35375"/>
    </cacheField>
    <cacheField name="SEM1 TOTAL PE" numFmtId="166">
      <sharedItems containsString="0" containsBlank="1" containsNumber="1" containsInteger="1" minValue="0" maxValue="203"/>
    </cacheField>
    <cacheField name="SEM1 % PE" numFmtId="166">
      <sharedItems containsBlank="1" containsMixedTypes="1" containsNumber="1" minValue="0" maxValue="167"/>
    </cacheField>
    <cacheField name="SEM2 TOTAL POSITIF" numFmtId="166">
      <sharedItems containsString="0" containsBlank="1" containsNumber="1" containsInteger="1" minValue="0" maxValue="29265"/>
    </cacheField>
    <cacheField name="SEM2 TOTAL PE" numFmtId="166">
      <sharedItems containsString="0" containsBlank="1" containsNumber="1" containsInteger="1" minValue="0" maxValue="257"/>
    </cacheField>
    <cacheField name="SEM2 % PE" numFmtId="166">
      <sharedItems containsBlank="1" containsMixedTypes="1" containsNumber="1" minValue="0" maxValue="6.666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mbang Suprijono" refreshedDate="43717.363788194445" createdVersion="5" refreshedVersion="5" minRefreshableVersion="3" recordCount="515" xr:uid="{00000000-000A-0000-FFFF-FFFF07000000}">
  <cacheSource type="worksheet">
    <worksheetSource ref="A1:AC516" sheet="ENDEMISITAS"/>
  </cacheSource>
  <cacheFields count="29">
    <cacheField name="No" numFmtId="0">
      <sharedItems containsString="0" containsBlank="1" containsNumber="1" containsInteger="1" minValue="1" maxValue="515"/>
    </cacheField>
    <cacheField name="No2" numFmtId="0">
      <sharedItems containsString="0" containsBlank="1" containsNumber="1" containsInteger="1" minValue="1" maxValue="38"/>
    </cacheField>
    <cacheField name="Provinsi" numFmtId="0">
      <sharedItems containsBlank="1"/>
    </cacheField>
    <cacheField name="Kabupaten/Kota" numFmtId="0">
      <sharedItems containsBlank="1"/>
    </cacheField>
    <cacheField name="Penduduk" numFmtId="166">
      <sharedItems containsSemiMixedTypes="0" containsString="0" containsNumber="1" containsInteger="1" minValue="13804" maxValue="265185545"/>
    </cacheField>
    <cacheField name="Suspek" numFmtId="0">
      <sharedItems containsSemiMixedTypes="0" containsString="0" containsNumber="1" minValue="0" maxValue="1440504.9240000001"/>
    </cacheField>
    <cacheField name="Mik PCD" numFmtId="0">
      <sharedItems containsSemiMixedTypes="0" containsString="0" containsNumber="1" containsInteger="1" minValue="0" maxValue="1095015"/>
    </cacheField>
    <cacheField name="RDT PCD" numFmtId="0">
      <sharedItems containsSemiMixedTypes="0" containsString="0" containsNumber="1" minValue="0" maxValue="282887.36499999999"/>
    </cacheField>
    <cacheField name="Total SD PCD" numFmtId="0">
      <sharedItems containsSemiMixedTypes="0" containsString="0" containsNumber="1" minValue="0" maxValue="1375956.3629999999"/>
    </cacheField>
    <cacheField name="Mik All" numFmtId="0">
      <sharedItems containsSemiMixedTypes="0" containsString="0" containsNumber="1" minValue="0" maxValue="1322026.2450000001"/>
    </cacheField>
    <cacheField name="RDT All" numFmtId="0">
      <sharedItems containsSemiMixedTypes="0" containsString="0" containsNumber="1" minValue="0" maxValue="378068.24699999997"/>
    </cacheField>
    <cacheField name="Total SD All" numFmtId="0">
      <sharedItems containsSemiMixedTypes="0" containsString="0" containsNumber="1" minValue="0" maxValue="1681093.1469999999"/>
    </cacheField>
    <cacheField name="Positif 2018" numFmtId="0">
      <sharedItems containsSemiMixedTypes="0" containsString="0" containsNumber="1" containsInteger="1" minValue="0" maxValue="222085"/>
    </cacheField>
    <cacheField name="ACT" numFmtId="0">
      <sharedItems containsSemiMixedTypes="0" containsString="0" containsNumber="1" containsInteger="1" minValue="0" maxValue="206417"/>
    </cacheField>
    <cacheField name="PE" numFmtId="0">
      <sharedItems containsString="0" containsBlank="1" containsNumber="1" containsInteger="1" minValue="0" maxValue="8465"/>
    </cacheField>
    <cacheField name="Indigenous" numFmtId="0">
      <sharedItems containsSemiMixedTypes="0" containsString="0" containsNumber="1" containsInteger="1" minValue="0" maxValue="6876"/>
    </cacheField>
    <cacheField name="Impor" numFmtId="0">
      <sharedItems containsSemiMixedTypes="0" containsString="0" containsNumber="1" containsInteger="1" minValue="0" maxValue="4951"/>
    </cacheField>
    <cacheField name="Induceed" numFmtId="0">
      <sharedItems containsSemiMixedTypes="0" containsString="0" containsNumber="1" containsInteger="1" minValue="0" maxValue="53"/>
    </cacheField>
    <cacheField name="% Konfirmasi" numFmtId="0">
      <sharedItems containsMixedTypes="1" containsNumber="1" minValue="0" maxValue="71"/>
    </cacheField>
    <cacheField name="% ACT" numFmtId="0">
      <sharedItems containsMixedTypes="1" containsNumber="1" minValue="0" maxValue="1.2083333333333333"/>
    </cacheField>
    <cacheField name="% PE" numFmtId="0">
      <sharedItems containsMixedTypes="1" containsNumber="1" minValue="0" maxValue="2"/>
    </cacheField>
    <cacheField name="SPR" numFmtId="0">
      <sharedItems containsMixedTypes="1" containsNumber="1" minValue="0" maxValue="35.5"/>
    </cacheField>
    <cacheField name="ABER" numFmtId="0">
      <sharedItems containsSemiMixedTypes="0" containsString="0" containsNumber="1" minValue="0" maxValue="0.87026649223104358"/>
    </cacheField>
    <cacheField name="API" numFmtId="0">
      <sharedItems containsSemiMixedTypes="0" containsString="0" containsNumber="1" minValue="0" maxValue="379.36163730532809"/>
    </cacheField>
    <cacheField name="ENDEMISITAS 2018" numFmtId="0">
      <sharedItems containsBlank="1" count="7">
        <s v="Eliminasi"/>
        <s v="Endemis rendah"/>
        <s v="Endemis sedang"/>
        <s v="Endemis tinggi I"/>
        <s v="Endemis tinggi III"/>
        <s v="Endemis tinggi II"/>
        <m/>
      </sharedItems>
    </cacheField>
    <cacheField name="ENDEMISITAS 2017" numFmtId="0">
      <sharedItems containsBlank="1"/>
    </cacheField>
    <cacheField name="POSITIF 2017" numFmtId="166">
      <sharedItems containsString="0" containsBlank="1" containsNumber="1" containsInteger="1" minValue="0" maxValue="37025"/>
    </cacheField>
    <cacheField name="Kelengkapan SISMAL" numFmtId="0">
      <sharedItems containsNonDate="0" containsString="0" containsBlank="1"/>
    </cacheField>
    <cacheField name="Kelengkapan Manual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4">
  <r>
    <n v="1"/>
    <n v="1"/>
    <x v="0"/>
    <x v="0"/>
    <n v="92393"/>
    <n v="8053"/>
    <n v="4662"/>
    <n v="3391"/>
    <n v="8053"/>
    <n v="4662"/>
    <n v="3391"/>
    <n v="8053"/>
    <n v="0"/>
    <n v="0"/>
    <n v="0"/>
    <n v="0"/>
    <n v="0"/>
    <n v="0"/>
    <n v="1"/>
    <e v="#DIV/0!"/>
    <e v="#DIV/0!"/>
    <n v="0"/>
    <n v="8.7160282705399758E-2"/>
    <n v="0"/>
    <x v="0"/>
  </r>
  <r>
    <n v="2"/>
    <n v="2"/>
    <x v="0"/>
    <x v="1"/>
    <n v="121681"/>
    <n v="100"/>
    <n v="100"/>
    <n v="0"/>
    <n v="100"/>
    <n v="100"/>
    <n v="0"/>
    <n v="100"/>
    <n v="4"/>
    <n v="4"/>
    <n v="4"/>
    <n v="0"/>
    <n v="3"/>
    <n v="0"/>
    <n v="1"/>
    <n v="1"/>
    <n v="1"/>
    <n v="0.04"/>
    <n v="8.218209909517509E-4"/>
    <n v="3.2872839638070035E-2"/>
    <x v="0"/>
  </r>
  <r>
    <n v="3"/>
    <n v="3"/>
    <x v="0"/>
    <x v="2"/>
    <n v="235115"/>
    <n v="780"/>
    <n v="341"/>
    <n v="361"/>
    <n v="702"/>
    <n v="841"/>
    <n v="361"/>
    <n v="1202"/>
    <n v="27"/>
    <n v="27"/>
    <n v="27"/>
    <n v="23"/>
    <n v="0"/>
    <n v="0"/>
    <n v="0.9"/>
    <n v="1"/>
    <n v="1"/>
    <n v="2.2462562396006656E-2"/>
    <n v="5.1123918082640408E-3"/>
    <n v="0.11483741998596431"/>
    <x v="0"/>
  </r>
  <r>
    <n v="4"/>
    <n v="4"/>
    <x v="0"/>
    <x v="3"/>
    <n v="212417"/>
    <n v="398"/>
    <n v="186"/>
    <n v="200"/>
    <n v="386"/>
    <n v="186"/>
    <n v="200"/>
    <n v="386"/>
    <n v="0"/>
    <n v="0"/>
    <n v="0"/>
    <n v="0"/>
    <n v="0"/>
    <n v="0"/>
    <n v="0.96984924623115576"/>
    <e v="#DIV/0!"/>
    <e v="#DIV/0!"/>
    <n v="0"/>
    <n v="1.8171803575043428E-3"/>
    <n v="0"/>
    <x v="0"/>
  </r>
  <r>
    <n v="5"/>
    <n v="5"/>
    <x v="0"/>
    <x v="4"/>
    <n v="427567"/>
    <n v="4582"/>
    <n v="2061"/>
    <n v="469"/>
    <n v="2530"/>
    <n v="2312"/>
    <n v="469"/>
    <n v="2781"/>
    <n v="1"/>
    <n v="1"/>
    <n v="1"/>
    <n v="1"/>
    <n v="0"/>
    <n v="0"/>
    <n v="0.55216062854648629"/>
    <n v="1"/>
    <n v="1"/>
    <n v="3.595828838547285E-4"/>
    <n v="6.5042437793375076E-3"/>
    <n v="2.3388147354683592E-3"/>
    <x v="0"/>
  </r>
  <r>
    <n v="6"/>
    <n v="6"/>
    <x v="0"/>
    <x v="5"/>
    <n v="208505"/>
    <n v="1064"/>
    <n v="375"/>
    <n v="689"/>
    <n v="1064"/>
    <n v="375"/>
    <n v="689"/>
    <n v="1064"/>
    <n v="0"/>
    <n v="0"/>
    <n v="0"/>
    <n v="0"/>
    <n v="0"/>
    <n v="0"/>
    <n v="1"/>
    <e v="#DIV/0!"/>
    <e v="#DIV/0!"/>
    <n v="0"/>
    <n v="5.1029951320112231E-3"/>
    <n v="0"/>
    <x v="0"/>
  </r>
  <r>
    <n v="7"/>
    <n v="7"/>
    <x v="0"/>
    <x v="6"/>
    <n v="205971"/>
    <n v="369"/>
    <n v="290"/>
    <n v="79"/>
    <n v="369"/>
    <n v="728"/>
    <n v="192"/>
    <n v="920"/>
    <n v="4"/>
    <n v="4"/>
    <n v="4"/>
    <n v="4"/>
    <n v="0"/>
    <n v="0"/>
    <n v="1"/>
    <n v="1"/>
    <n v="1"/>
    <n v="4.3478260869565218E-3"/>
    <n v="4.4666482174675077E-3"/>
    <n v="1.9420209641163075E-2"/>
    <x v="1"/>
  </r>
  <r>
    <n v="8"/>
    <n v="8"/>
    <x v="0"/>
    <x v="7"/>
    <n v="417302"/>
    <n v="1331"/>
    <n v="1295"/>
    <n v="198"/>
    <n v="1493"/>
    <n v="1295"/>
    <n v="198"/>
    <n v="1493"/>
    <n v="5"/>
    <n v="5"/>
    <n v="5"/>
    <n v="5"/>
    <n v="0"/>
    <n v="0"/>
    <n v="1.1217129977460556"/>
    <n v="1"/>
    <n v="1"/>
    <n v="3.3489618218352311E-3"/>
    <n v="3.5777446549501322E-3"/>
    <n v="1.1981730257703055E-2"/>
    <x v="1"/>
  </r>
  <r>
    <n v="9"/>
    <n v="9"/>
    <x v="0"/>
    <x v="8"/>
    <n v="439131"/>
    <n v="190"/>
    <n v="163"/>
    <n v="27"/>
    <n v="190"/>
    <n v="584"/>
    <n v="27"/>
    <n v="611"/>
    <n v="0"/>
    <n v="0"/>
    <n v="0"/>
    <n v="0"/>
    <n v="0"/>
    <n v="0"/>
    <n v="1"/>
    <e v="#DIV/0!"/>
    <e v="#DIV/0!"/>
    <n v="0"/>
    <n v="1.3913843477231169E-3"/>
    <n v="0"/>
    <x v="0"/>
  </r>
  <r>
    <n v="10"/>
    <n v="10"/>
    <x v="0"/>
    <x v="9"/>
    <n v="461726"/>
    <n v="1439"/>
    <n v="1433"/>
    <n v="6"/>
    <n v="1439"/>
    <n v="1433"/>
    <n v="6"/>
    <n v="1439"/>
    <n v="0"/>
    <n v="0"/>
    <n v="0"/>
    <n v="0"/>
    <n v="0"/>
    <n v="0"/>
    <n v="1"/>
    <e v="#DIV/0!"/>
    <e v="#DIV/0!"/>
    <n v="0"/>
    <n v="3.1165669682885521E-3"/>
    <n v="0"/>
    <x v="0"/>
  </r>
  <r>
    <n v="11"/>
    <n v="11"/>
    <x v="0"/>
    <x v="10"/>
    <n v="611435"/>
    <n v="735"/>
    <n v="511"/>
    <n v="209"/>
    <n v="720"/>
    <n v="511"/>
    <n v="209"/>
    <n v="720"/>
    <n v="4"/>
    <n v="4"/>
    <n v="4"/>
    <n v="0"/>
    <n v="3"/>
    <n v="0"/>
    <n v="0.97959183673469385"/>
    <n v="1"/>
    <n v="1"/>
    <n v="5.5555555555555558E-3"/>
    <n v="1.1775577125941433E-3"/>
    <n v="6.5419872921896847E-3"/>
    <x v="0"/>
  </r>
  <r>
    <n v="12"/>
    <n v="12"/>
    <x v="0"/>
    <x v="11"/>
    <n v="148111"/>
    <n v="22"/>
    <n v="0"/>
    <n v="22"/>
    <n v="22"/>
    <n v="0"/>
    <n v="22"/>
    <n v="22"/>
    <n v="0"/>
    <n v="0"/>
    <n v="0"/>
    <n v="0"/>
    <n v="0"/>
    <n v="0"/>
    <n v="1"/>
    <e v="#DIV/0!"/>
    <e v="#DIV/0!"/>
    <n v="0"/>
    <n v="1.4853724571436288E-4"/>
    <n v="0"/>
    <x v="0"/>
  </r>
  <r>
    <n v="13"/>
    <n v="13"/>
    <x v="0"/>
    <x v="12"/>
    <n v="9260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14"/>
    <n v="14"/>
    <x v="0"/>
    <x v="13"/>
    <n v="291112"/>
    <n v="1116"/>
    <n v="462"/>
    <n v="654"/>
    <n v="1116"/>
    <n v="462"/>
    <n v="654"/>
    <n v="1116"/>
    <n v="13"/>
    <n v="13"/>
    <n v="13"/>
    <n v="3"/>
    <n v="10"/>
    <n v="0"/>
    <n v="1"/>
    <n v="1"/>
    <n v="1"/>
    <n v="1.1648745519713262E-2"/>
    <n v="3.8335760806837232E-3"/>
    <n v="4.465635219434444E-2"/>
    <x v="0"/>
  </r>
  <r>
    <n v="15"/>
    <n v="15"/>
    <x v="0"/>
    <x v="14"/>
    <n v="164483"/>
    <n v="301"/>
    <n v="2"/>
    <n v="299"/>
    <n v="301"/>
    <n v="2"/>
    <n v="299"/>
    <n v="301"/>
    <n v="3"/>
    <n v="3"/>
    <n v="3"/>
    <n v="3"/>
    <n v="0"/>
    <n v="0"/>
    <n v="1"/>
    <n v="1"/>
    <n v="1"/>
    <n v="9.9667774086378731E-3"/>
    <n v="1.8299763501395281E-3"/>
    <n v="1.8238966944912238E-2"/>
    <x v="1"/>
  </r>
  <r>
    <n v="16"/>
    <n v="16"/>
    <x v="0"/>
    <x v="15"/>
    <n v="91087"/>
    <n v="1523"/>
    <n v="1013"/>
    <n v="508"/>
    <n v="1521"/>
    <n v="1675"/>
    <n v="508"/>
    <n v="2183"/>
    <n v="27"/>
    <n v="27"/>
    <n v="27"/>
    <n v="23"/>
    <n v="1"/>
    <n v="0"/>
    <n v="0.99868680236375573"/>
    <n v="1"/>
    <n v="1"/>
    <n v="1.2368300503893724E-2"/>
    <n v="2.3966098345537784E-2"/>
    <n v="0.29641990624348147"/>
    <x v="1"/>
  </r>
  <r>
    <n v="17"/>
    <n v="17"/>
    <x v="0"/>
    <x v="16"/>
    <n v="145086"/>
    <n v="623"/>
    <n v="110"/>
    <n v="513"/>
    <n v="623"/>
    <n v="240"/>
    <n v="513"/>
    <n v="753"/>
    <n v="2"/>
    <n v="2"/>
    <n v="2"/>
    <n v="1"/>
    <n v="1"/>
    <n v="0"/>
    <n v="1"/>
    <n v="1"/>
    <n v="1"/>
    <n v="2.6560424966799467E-3"/>
    <n v="5.1900252264174352E-3"/>
    <n v="1.3784927560205671E-2"/>
    <x v="0"/>
  </r>
  <r>
    <n v="18"/>
    <n v="18"/>
    <x v="0"/>
    <x v="17"/>
    <n v="158091"/>
    <n v="1484"/>
    <n v="577"/>
    <n v="907"/>
    <n v="1484"/>
    <n v="577"/>
    <n v="907"/>
    <n v="1484"/>
    <n v="0"/>
    <n v="0"/>
    <n v="0"/>
    <n v="0"/>
    <n v="0"/>
    <n v="0"/>
    <n v="1"/>
    <e v="#DIV/0!"/>
    <e v="#DIV/0!"/>
    <n v="0"/>
    <n v="9.3869986273728417E-3"/>
    <n v="0"/>
    <x v="0"/>
  </r>
  <r>
    <n v="19"/>
    <n v="19"/>
    <x v="0"/>
    <x v="18"/>
    <n v="265111"/>
    <n v="619"/>
    <n v="619"/>
    <n v="0"/>
    <n v="619"/>
    <n v="619"/>
    <n v="0"/>
    <n v="619"/>
    <n v="1"/>
    <n v="1"/>
    <n v="1"/>
    <n v="0"/>
    <n v="1"/>
    <n v="0"/>
    <n v="1"/>
    <n v="1"/>
    <n v="1"/>
    <n v="1.6155088852988692E-3"/>
    <n v="2.3348710540113385E-3"/>
    <n v="3.7720049337824535E-3"/>
    <x v="0"/>
  </r>
  <r>
    <n v="20"/>
    <n v="20"/>
    <x v="0"/>
    <x v="19"/>
    <n v="34571"/>
    <n v="3284"/>
    <n v="3309"/>
    <n v="0"/>
    <n v="3309"/>
    <n v="3309"/>
    <n v="0"/>
    <n v="3309"/>
    <n v="37"/>
    <n v="37"/>
    <n v="37"/>
    <n v="37"/>
    <n v="0"/>
    <n v="0"/>
    <n v="1.0076126674786845"/>
    <n v="1"/>
    <n v="1"/>
    <n v="1.1181625868842551E-2"/>
    <n v="9.5716062595817303E-2"/>
    <n v="1.0702612015851436"/>
    <x v="0"/>
  </r>
  <r>
    <n v="21"/>
    <n v="21"/>
    <x v="0"/>
    <x v="20"/>
    <n v="174318"/>
    <n v="848"/>
    <n v="767"/>
    <n v="81"/>
    <n v="848"/>
    <n v="767"/>
    <n v="81"/>
    <n v="848"/>
    <n v="0"/>
    <n v="0"/>
    <n v="0"/>
    <n v="0"/>
    <n v="0"/>
    <n v="0"/>
    <n v="1"/>
    <e v="#DIV/0!"/>
    <e v="#DIV/0!"/>
    <n v="0"/>
    <n v="4.8646726098280158E-3"/>
    <n v="0"/>
    <x v="0"/>
  </r>
  <r>
    <n v="22"/>
    <n v="22"/>
    <x v="0"/>
    <x v="21"/>
    <n v="203284"/>
    <n v="248"/>
    <n v="226"/>
    <n v="22"/>
    <n v="248"/>
    <n v="226"/>
    <n v="22"/>
    <n v="248"/>
    <n v="0"/>
    <n v="0"/>
    <n v="0"/>
    <n v="0"/>
    <n v="0"/>
    <n v="0"/>
    <n v="1"/>
    <e v="#DIV/0!"/>
    <e v="#DIV/0!"/>
    <n v="0"/>
    <n v="1.2199681234135494E-3"/>
    <n v="0"/>
    <x v="0"/>
  </r>
  <r>
    <n v="23"/>
    <n v="23"/>
    <x v="0"/>
    <x v="22"/>
    <n v="80215"/>
    <n v="610"/>
    <n v="100"/>
    <n v="500"/>
    <n v="600"/>
    <n v="100"/>
    <n v="400"/>
    <n v="500"/>
    <n v="0"/>
    <n v="0"/>
    <n v="0"/>
    <n v="0"/>
    <n v="0"/>
    <n v="0"/>
    <n v="0.98360655737704916"/>
    <e v="#DIV/0!"/>
    <e v="#DIV/0!"/>
    <n v="0"/>
    <n v="6.2332481456086764E-3"/>
    <n v="0"/>
    <x v="0"/>
  </r>
  <r>
    <n v="24"/>
    <n v="1"/>
    <x v="1"/>
    <x v="23"/>
    <n v="1035411"/>
    <n v="1483"/>
    <n v="308"/>
    <n v="1177"/>
    <n v="1485"/>
    <n v="615"/>
    <n v="1177"/>
    <n v="1792"/>
    <n v="51"/>
    <n v="50"/>
    <n v="51"/>
    <n v="46"/>
    <n v="5"/>
    <n v="0"/>
    <n v="1.0013486176668915"/>
    <n v="0.98039215686274506"/>
    <n v="1"/>
    <n v="2.8459821428571428E-2"/>
    <n v="1.7307136972661097E-3"/>
    <n v="4.9255802768176114E-2"/>
    <x v="1"/>
  </r>
  <r>
    <n v="25"/>
    <n v="2"/>
    <x v="1"/>
    <x v="24"/>
    <n v="2155625"/>
    <n v="484"/>
    <n v="245"/>
    <n v="14"/>
    <n v="259"/>
    <n v="245"/>
    <n v="14"/>
    <n v="259"/>
    <n v="1"/>
    <n v="1"/>
    <n v="2"/>
    <n v="0"/>
    <n v="1"/>
    <n v="0"/>
    <n v="0.53512396694214881"/>
    <n v="1"/>
    <n v="2"/>
    <n v="3.8610038610038611E-3"/>
    <n v="1.2015076833864888E-4"/>
    <n v="4.6390258045810382E-4"/>
    <x v="0"/>
  </r>
  <r>
    <n v="26"/>
    <n v="3"/>
    <x v="1"/>
    <x v="25"/>
    <n v="614618"/>
    <n v="1905"/>
    <n v="587"/>
    <n v="1307"/>
    <n v="1894"/>
    <n v="587"/>
    <n v="1307"/>
    <n v="1894"/>
    <n v="0"/>
    <n v="0"/>
    <n v="0"/>
    <n v="0"/>
    <n v="0"/>
    <n v="0"/>
    <n v="0.99422572178477686"/>
    <e v="#DIV/0!"/>
    <e v="#DIV/0!"/>
    <n v="0"/>
    <n v="3.0815888893589187E-3"/>
    <n v="0"/>
    <x v="0"/>
  </r>
  <r>
    <n v="27"/>
    <n v="4"/>
    <x v="1"/>
    <x v="26"/>
    <n v="724379"/>
    <n v="1560"/>
    <n v="651"/>
    <n v="853"/>
    <n v="1504"/>
    <n v="652"/>
    <n v="853"/>
    <n v="1505"/>
    <n v="202"/>
    <n v="202"/>
    <n v="202"/>
    <n v="182"/>
    <n v="10"/>
    <n v="4"/>
    <n v="0.96410256410256412"/>
    <n v="1"/>
    <n v="1"/>
    <n v="0.13421926910299004"/>
    <n v="2.077641676525686E-3"/>
    <n v="0.27885954728118845"/>
    <x v="1"/>
  </r>
  <r>
    <n v="28"/>
    <n v="5"/>
    <x v="1"/>
    <x v="27"/>
    <n v="486480"/>
    <n v="884"/>
    <n v="169"/>
    <n v="809"/>
    <n v="978"/>
    <n v="169"/>
    <n v="809"/>
    <n v="978"/>
    <n v="3"/>
    <n v="1"/>
    <n v="3"/>
    <n v="0"/>
    <n v="3"/>
    <n v="0"/>
    <n v="1.1063348416289593"/>
    <n v="0.33333333333333331"/>
    <n v="1"/>
    <n v="3.0674846625766872E-3"/>
    <n v="2.0103601381351753E-3"/>
    <n v="6.1667488899851998E-3"/>
    <x v="1"/>
  </r>
  <r>
    <n v="29"/>
    <n v="6"/>
    <x v="1"/>
    <x v="28"/>
    <n v="125816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30"/>
    <n v="7"/>
    <x v="1"/>
    <x v="29"/>
    <n v="182673"/>
    <n v="216"/>
    <n v="24"/>
    <n v="192"/>
    <n v="216"/>
    <n v="24"/>
    <n v="192"/>
    <n v="216"/>
    <n v="1"/>
    <n v="1"/>
    <n v="1"/>
    <n v="0"/>
    <n v="1"/>
    <n v="0"/>
    <n v="1"/>
    <n v="1"/>
    <n v="1"/>
    <n v="4.6296296296296294E-3"/>
    <n v="1.1824407547913484E-3"/>
    <n v="5.4742627536636503E-3"/>
    <x v="0"/>
  </r>
  <r>
    <n v="31"/>
    <n v="8"/>
    <x v="1"/>
    <x v="30"/>
    <n v="370171"/>
    <n v="4626"/>
    <n v="484"/>
    <n v="4142"/>
    <n v="4626"/>
    <n v="591"/>
    <n v="4142"/>
    <n v="4733"/>
    <n v="96"/>
    <n v="92"/>
    <n v="94"/>
    <n v="71"/>
    <n v="16"/>
    <n v="3"/>
    <n v="1"/>
    <n v="0.95833333333333337"/>
    <n v="0.97916666666666663"/>
    <n v="2.0283118529473905E-2"/>
    <n v="1.2785982694484442E-2"/>
    <n v="0.25933960250803012"/>
    <x v="1"/>
  </r>
  <r>
    <n v="32"/>
    <n v="9"/>
    <x v="1"/>
    <x v="31"/>
    <n v="299881"/>
    <n v="84"/>
    <n v="0"/>
    <n v="84"/>
    <n v="84"/>
    <n v="0"/>
    <n v="84"/>
    <n v="84"/>
    <n v="0"/>
    <n v="0"/>
    <n v="0"/>
    <n v="0"/>
    <n v="0"/>
    <n v="0"/>
    <n v="1"/>
    <e v="#DIV/0!"/>
    <e v="#DIV/0!"/>
    <n v="0"/>
    <n v="2.8011111074059377E-4"/>
    <n v="0"/>
    <x v="0"/>
  </r>
  <r>
    <n v="33"/>
    <n v="10"/>
    <x v="1"/>
    <x v="32"/>
    <n v="280283"/>
    <n v="575"/>
    <n v="53"/>
    <n v="522"/>
    <n v="575"/>
    <n v="53"/>
    <n v="522"/>
    <n v="575"/>
    <n v="1"/>
    <n v="1"/>
    <n v="1"/>
    <n v="0"/>
    <n v="1"/>
    <n v="0"/>
    <n v="1"/>
    <n v="1"/>
    <n v="1"/>
    <n v="1.7391304347826088E-3"/>
    <n v="2.0514979502859608E-3"/>
    <n v="3.5678225222364542E-3"/>
    <x v="0"/>
  </r>
  <r>
    <n v="34"/>
    <n v="11"/>
    <x v="1"/>
    <x v="33"/>
    <n v="443490"/>
    <n v="929"/>
    <n v="910"/>
    <n v="19"/>
    <n v="929"/>
    <n v="910"/>
    <n v="19"/>
    <n v="929"/>
    <n v="73"/>
    <n v="73"/>
    <n v="72"/>
    <n v="72"/>
    <n v="1"/>
    <n v="0"/>
    <n v="1"/>
    <n v="1"/>
    <n v="0.98630136986301364"/>
    <n v="7.8579117330462869E-2"/>
    <n v="2.0947484723443594E-3"/>
    <n v="0.16460348598615526"/>
    <x v="1"/>
  </r>
  <r>
    <n v="35"/>
    <n v="12"/>
    <x v="1"/>
    <x v="34"/>
    <n v="138308"/>
    <n v="678"/>
    <n v="180"/>
    <n v="483"/>
    <n v="663"/>
    <n v="180"/>
    <n v="483"/>
    <n v="663"/>
    <n v="53"/>
    <n v="53"/>
    <n v="47"/>
    <n v="25"/>
    <n v="32"/>
    <n v="4"/>
    <n v="0.97787610619469023"/>
    <n v="1"/>
    <n v="0.8867924528301887"/>
    <n v="7.9939668174962286E-2"/>
    <n v="4.7936489573994273E-3"/>
    <n v="0.38320270700176418"/>
    <x v="1"/>
  </r>
  <r>
    <n v="36"/>
    <n v="13"/>
    <x v="1"/>
    <x v="35"/>
    <n v="317207"/>
    <n v="1894"/>
    <n v="497"/>
    <n v="1047"/>
    <n v="1544"/>
    <n v="497"/>
    <n v="1047"/>
    <n v="1544"/>
    <n v="176"/>
    <n v="176"/>
    <n v="139"/>
    <n v="162"/>
    <n v="0"/>
    <n v="0"/>
    <n v="0.81520591341077087"/>
    <n v="1"/>
    <n v="0.78977272727272729"/>
    <n v="0.11398963730569948"/>
    <n v="4.8674840088648742E-3"/>
    <n v="0.55484273676179907"/>
    <x v="1"/>
  </r>
  <r>
    <n v="37"/>
    <n v="14"/>
    <x v="1"/>
    <x v="36"/>
    <n v="412992"/>
    <n v="2430"/>
    <n v="1019"/>
    <n v="1411"/>
    <n v="2430"/>
    <n v="1025"/>
    <n v="1411"/>
    <n v="2436"/>
    <n v="201"/>
    <n v="198"/>
    <n v="194"/>
    <n v="172"/>
    <n v="16"/>
    <n v="6"/>
    <n v="1"/>
    <n v="0.9850746268656716"/>
    <n v="0.96517412935323388"/>
    <n v="8.2512315270935957E-2"/>
    <n v="5.8984193398419343E-3"/>
    <n v="0.48669223616922358"/>
    <x v="1"/>
  </r>
  <r>
    <n v="38"/>
    <n v="15"/>
    <x v="1"/>
    <x v="37"/>
    <n v="267771"/>
    <n v="1556"/>
    <n v="150"/>
    <n v="1367"/>
    <n v="1517"/>
    <n v="150"/>
    <n v="1367"/>
    <n v="1517"/>
    <n v="0"/>
    <n v="0"/>
    <n v="0"/>
    <n v="0"/>
    <n v="0"/>
    <n v="0"/>
    <n v="0.97493573264781486"/>
    <e v="#DIV/0!"/>
    <e v="#DIV/0!"/>
    <n v="0"/>
    <n v="5.6652886234879801E-3"/>
    <n v="0"/>
    <x v="0"/>
  </r>
  <r>
    <n v="39"/>
    <n v="16"/>
    <x v="1"/>
    <x v="38"/>
    <n v="27551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0"/>
    <n v="17"/>
    <x v="1"/>
    <x v="39"/>
    <n v="360926"/>
    <n v="3308"/>
    <n v="383"/>
    <n v="1984"/>
    <n v="2367"/>
    <n v="383"/>
    <n v="1984"/>
    <n v="2367"/>
    <n v="276"/>
    <n v="276"/>
    <n v="242"/>
    <n v="266"/>
    <n v="10"/>
    <n v="0"/>
    <n v="0.71553808948004838"/>
    <n v="1"/>
    <n v="0.87681159420289856"/>
    <n v="0.11660329531051965"/>
    <n v="6.5581310296293424E-3"/>
    <n v="0.7646996891329525"/>
    <x v="1"/>
  </r>
  <r>
    <n v="41"/>
    <n v="18"/>
    <x v="1"/>
    <x v="40"/>
    <n v="137002"/>
    <n v="20"/>
    <n v="0"/>
    <n v="20"/>
    <n v="20"/>
    <n v="0"/>
    <n v="20"/>
    <n v="20"/>
    <n v="1"/>
    <n v="1"/>
    <n v="1"/>
    <n v="0"/>
    <n v="0"/>
    <n v="1"/>
    <n v="1"/>
    <n v="1"/>
    <n v="1"/>
    <n v="0.05"/>
    <n v="1.4598327031722165E-4"/>
    <n v="7.2991635158610822E-3"/>
    <x v="1"/>
  </r>
  <r>
    <n v="42"/>
    <n v="19"/>
    <x v="1"/>
    <x v="41"/>
    <n v="86195"/>
    <n v="119"/>
    <n v="4"/>
    <n v="107"/>
    <n v="111"/>
    <n v="4"/>
    <n v="107"/>
    <n v="111"/>
    <n v="33"/>
    <n v="33"/>
    <n v="0"/>
    <n v="0"/>
    <n v="0"/>
    <n v="21"/>
    <n v="0.9327731092436975"/>
    <n v="1"/>
    <n v="0"/>
    <n v="0.29729729729729731"/>
    <n v="1.2877777133244387E-3"/>
    <n v="0.38285283369104933"/>
    <x v="1"/>
  </r>
  <r>
    <n v="43"/>
    <n v="20"/>
    <x v="1"/>
    <x v="42"/>
    <n v="140927"/>
    <n v="348"/>
    <n v="286"/>
    <n v="43"/>
    <n v="329"/>
    <n v="286"/>
    <n v="43"/>
    <n v="329"/>
    <n v="87"/>
    <n v="87"/>
    <n v="85"/>
    <n v="72"/>
    <n v="1"/>
    <n v="1"/>
    <n v="0.9454022988505747"/>
    <n v="1"/>
    <n v="0.97701149425287359"/>
    <n v="0.26443768996960487"/>
    <n v="2.3345419969203916E-3"/>
    <n v="0.61734089280265669"/>
    <x v="1"/>
  </r>
  <r>
    <n v="44"/>
    <n v="21"/>
    <x v="1"/>
    <x v="43"/>
    <n v="86369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5"/>
    <n v="22"/>
    <x v="1"/>
    <x v="44"/>
    <n v="40967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6"/>
    <n v="23"/>
    <x v="1"/>
    <x v="45"/>
    <n v="28320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7"/>
    <n v="24"/>
    <x v="1"/>
    <x v="46"/>
    <n v="48119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8"/>
    <n v="25"/>
    <x v="1"/>
    <x v="47"/>
    <n v="18848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9"/>
    <n v="26"/>
    <x v="1"/>
    <x v="48"/>
    <n v="2264145"/>
    <n v="1"/>
    <n v="1"/>
    <n v="0"/>
    <n v="1"/>
    <n v="1"/>
    <n v="0"/>
    <n v="1"/>
    <n v="1"/>
    <n v="1"/>
    <n v="1"/>
    <n v="0"/>
    <n v="1"/>
    <n v="0"/>
    <n v="1"/>
    <n v="1"/>
    <n v="1"/>
    <n v="1"/>
    <n v="4.4166782604471001E-7"/>
    <n v="4.4166782604471004E-4"/>
    <x v="0"/>
  </r>
  <r>
    <n v="50"/>
    <n v="27"/>
    <x v="1"/>
    <x v="49"/>
    <n v="27389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51"/>
    <n v="28"/>
    <x v="1"/>
    <x v="50"/>
    <n v="162581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52"/>
    <n v="29"/>
    <x v="1"/>
    <x v="51"/>
    <n v="253500"/>
    <n v="43"/>
    <n v="43"/>
    <n v="0"/>
    <n v="43"/>
    <n v="43"/>
    <n v="0"/>
    <n v="43"/>
    <n v="43"/>
    <n v="43"/>
    <n v="43"/>
    <n v="0"/>
    <n v="43"/>
    <n v="0"/>
    <n v="1"/>
    <n v="1"/>
    <n v="1"/>
    <n v="1"/>
    <n v="1.6962524654832347E-4"/>
    <n v="0.16962524654832348"/>
    <x v="0"/>
  </r>
  <r>
    <n v="53"/>
    <n v="30"/>
    <x v="1"/>
    <x v="52"/>
    <n v="17330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54"/>
    <n v="31"/>
    <x v="1"/>
    <x v="53"/>
    <n v="87317"/>
    <n v="12"/>
    <n v="0"/>
    <n v="2"/>
    <n v="2"/>
    <n v="0"/>
    <n v="2"/>
    <n v="2"/>
    <n v="0"/>
    <n v="0"/>
    <n v="0"/>
    <n v="0"/>
    <n v="0"/>
    <n v="0"/>
    <n v="0.16666666666666666"/>
    <e v="#DIV/0!"/>
    <e v="#DIV/0!"/>
    <n v="0"/>
    <n v="2.2905047127134465E-5"/>
    <n v="0"/>
    <x v="0"/>
  </r>
  <r>
    <n v="55"/>
    <n v="32"/>
    <x v="1"/>
    <x v="54"/>
    <n v="21889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56"/>
    <n v="33"/>
    <x v="1"/>
    <x v="55"/>
    <n v="33292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57"/>
    <n v="1"/>
    <x v="2"/>
    <x v="56"/>
    <n v="90373"/>
    <n v="2512"/>
    <n v="1756"/>
    <n v="659"/>
    <n v="2415"/>
    <n v="2039"/>
    <n v="1646"/>
    <n v="3685"/>
    <n v="369"/>
    <n v="369"/>
    <n v="0"/>
    <n v="369"/>
    <n v="0"/>
    <n v="0"/>
    <n v="0.96138535031847139"/>
    <n v="1"/>
    <n v="0"/>
    <n v="0.10013568521031208"/>
    <n v="4.0775452845429501E-2"/>
    <n v="4.0830779104378516"/>
    <x v="2"/>
  </r>
  <r>
    <n v="58"/>
    <n v="2"/>
    <x v="2"/>
    <x v="57"/>
    <n v="460716"/>
    <n v="930"/>
    <n v="917"/>
    <n v="13"/>
    <n v="930"/>
    <n v="3824"/>
    <n v="700"/>
    <n v="4524"/>
    <n v="11"/>
    <n v="11"/>
    <n v="9"/>
    <n v="6"/>
    <n v="5"/>
    <n v="0"/>
    <n v="1"/>
    <n v="1"/>
    <n v="0.81818181818181823"/>
    <n v="2.4314765694076041E-3"/>
    <n v="9.8194983460526651E-3"/>
    <n v="2.3875880151763777E-2"/>
    <x v="1"/>
  </r>
  <r>
    <n v="59"/>
    <n v="3"/>
    <x v="2"/>
    <x v="58"/>
    <n v="371105"/>
    <n v="12"/>
    <n v="0"/>
    <n v="12"/>
    <n v="12"/>
    <n v="0"/>
    <n v="12"/>
    <n v="12"/>
    <n v="0"/>
    <n v="0"/>
    <n v="0"/>
    <n v="0"/>
    <n v="0"/>
    <n v="0"/>
    <n v="1"/>
    <e v="#DIV/0!"/>
    <e v="#DIV/0!"/>
    <n v="0"/>
    <n v="3.2335861818083831E-5"/>
    <n v="0"/>
    <x v="0"/>
  </r>
  <r>
    <n v="60"/>
    <n v="4"/>
    <x v="2"/>
    <x v="59"/>
    <n v="233810"/>
    <n v="250"/>
    <n v="152"/>
    <n v="91"/>
    <n v="243"/>
    <n v="1035"/>
    <n v="1625"/>
    <n v="2660"/>
    <n v="4"/>
    <n v="4"/>
    <n v="4"/>
    <n v="4"/>
    <n v="0"/>
    <n v="0"/>
    <n v="0.97199999999999998"/>
    <n v="1"/>
    <n v="1"/>
    <n v="1.5037593984962407E-3"/>
    <n v="1.137675890680467E-2"/>
    <n v="1.7107908130533339E-2"/>
    <x v="0"/>
  </r>
  <r>
    <n v="61"/>
    <n v="5"/>
    <x v="2"/>
    <x v="60"/>
    <n v="347407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62"/>
    <n v="6"/>
    <x v="2"/>
    <x v="61"/>
    <n v="413272"/>
    <n v="71"/>
    <n v="0"/>
    <n v="71"/>
    <n v="71"/>
    <n v="0"/>
    <n v="135"/>
    <n v="135"/>
    <n v="0"/>
    <n v="0"/>
    <n v="0"/>
    <n v="0"/>
    <n v="0"/>
    <n v="0"/>
    <n v="1"/>
    <e v="#DIV/0!"/>
    <e v="#DIV/0!"/>
    <n v="0"/>
    <n v="3.266613755589539E-4"/>
    <n v="0"/>
    <x v="0"/>
  </r>
  <r>
    <n v="63"/>
    <n v="7"/>
    <x v="2"/>
    <x v="62"/>
    <n v="487914"/>
    <n v="0"/>
    <n v="0"/>
    <n v="0"/>
    <n v="0"/>
    <n v="1"/>
    <n v="28"/>
    <n v="29"/>
    <n v="1"/>
    <n v="1"/>
    <n v="1"/>
    <n v="0"/>
    <n v="1"/>
    <n v="0"/>
    <e v="#DIV/0!"/>
    <n v="1"/>
    <n v="1"/>
    <n v="3.4482758620689655E-2"/>
    <n v="5.9436704009313118E-5"/>
    <n v="2.0495415175625213E-3"/>
    <x v="0"/>
  </r>
  <r>
    <n v="64"/>
    <n v="8"/>
    <x v="2"/>
    <x v="63"/>
    <n v="379514"/>
    <n v="0"/>
    <n v="0"/>
    <n v="0"/>
    <n v="0"/>
    <n v="30"/>
    <n v="25"/>
    <n v="55"/>
    <n v="0"/>
    <n v="0"/>
    <n v="0"/>
    <n v="0"/>
    <n v="0"/>
    <n v="0"/>
    <e v="#DIV/0!"/>
    <e v="#DIV/0!"/>
    <e v="#DIV/0!"/>
    <n v="0"/>
    <n v="1.4492218995873669E-4"/>
    <n v="0"/>
    <x v="0"/>
  </r>
  <r>
    <n v="65"/>
    <n v="9"/>
    <x v="2"/>
    <x v="64"/>
    <n v="278480"/>
    <n v="24"/>
    <n v="13"/>
    <n v="10"/>
    <n v="23"/>
    <n v="18"/>
    <n v="22"/>
    <n v="40"/>
    <n v="0"/>
    <n v="0"/>
    <n v="0"/>
    <n v="0"/>
    <n v="0"/>
    <n v="0"/>
    <n v="0.95833333333333337"/>
    <e v="#DIV/0!"/>
    <e v="#DIV/0!"/>
    <n v="0"/>
    <n v="1.4363688595231256E-4"/>
    <n v="0"/>
    <x v="0"/>
  </r>
  <r>
    <n v="66"/>
    <n v="10"/>
    <x v="2"/>
    <x v="65"/>
    <n v="168411"/>
    <n v="64"/>
    <n v="61"/>
    <n v="3"/>
    <n v="64"/>
    <n v="63"/>
    <n v="61"/>
    <n v="124"/>
    <n v="0"/>
    <n v="0"/>
    <n v="0"/>
    <n v="0"/>
    <n v="0"/>
    <n v="0"/>
    <n v="1"/>
    <e v="#DIV/0!"/>
    <e v="#DIV/0!"/>
    <n v="0"/>
    <n v="7.3629394754499413E-4"/>
    <n v="0"/>
    <x v="0"/>
  </r>
  <r>
    <n v="67"/>
    <n v="11"/>
    <x v="2"/>
    <x v="66"/>
    <n v="241571"/>
    <n v="22"/>
    <n v="31"/>
    <n v="4"/>
    <n v="35"/>
    <n v="33"/>
    <n v="6"/>
    <n v="39"/>
    <n v="3"/>
    <n v="3"/>
    <n v="2"/>
    <n v="0"/>
    <n v="2"/>
    <n v="0"/>
    <n v="1.5909090909090908"/>
    <n v="1"/>
    <n v="0.66666666666666663"/>
    <n v="7.6923076923076927E-2"/>
    <n v="1.6144321959175563E-4"/>
    <n v="1.2418709199365817E-2"/>
    <x v="0"/>
  </r>
  <r>
    <n v="68"/>
    <n v="12"/>
    <x v="2"/>
    <x v="67"/>
    <n v="435612"/>
    <n v="578"/>
    <n v="20"/>
    <n v="250"/>
    <n v="270"/>
    <n v="20"/>
    <n v="1153"/>
    <n v="1173"/>
    <n v="40"/>
    <n v="40"/>
    <n v="30"/>
    <n v="7"/>
    <n v="25"/>
    <n v="0"/>
    <n v="0.4671280276816609"/>
    <n v="1"/>
    <n v="0.75"/>
    <n v="3.4100596760443309E-2"/>
    <n v="2.6927632847579958E-3"/>
    <n v="9.1824834944859185E-2"/>
    <x v="0"/>
  </r>
  <r>
    <n v="69"/>
    <n v="13"/>
    <x v="2"/>
    <x v="68"/>
    <n v="939112"/>
    <n v="218"/>
    <n v="80"/>
    <n v="25"/>
    <n v="105"/>
    <n v="80"/>
    <n v="145"/>
    <n v="225"/>
    <n v="47"/>
    <n v="47"/>
    <n v="47"/>
    <n v="0"/>
    <n v="46"/>
    <n v="0"/>
    <n v="0.48165137614678899"/>
    <n v="1"/>
    <n v="1"/>
    <n v="0.2088888888888889"/>
    <n v="2.3958803635775074E-4"/>
    <n v="5.0047278705841261E-2"/>
    <x v="0"/>
  </r>
  <r>
    <n v="70"/>
    <n v="14"/>
    <x v="2"/>
    <x v="69"/>
    <n v="69776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71"/>
    <n v="15"/>
    <x v="2"/>
    <x v="70"/>
    <n v="61898"/>
    <n v="189"/>
    <n v="7"/>
    <n v="7"/>
    <n v="14"/>
    <n v="259"/>
    <n v="286"/>
    <n v="545"/>
    <n v="0"/>
    <n v="0"/>
    <n v="0"/>
    <n v="0"/>
    <n v="0"/>
    <n v="0"/>
    <n v="7.407407407407407E-2"/>
    <e v="#DIV/0!"/>
    <e v="#DIV/0!"/>
    <n v="0"/>
    <n v="8.8048079097870699E-3"/>
    <n v="0"/>
    <x v="1"/>
  </r>
  <r>
    <n v="72"/>
    <n v="16"/>
    <x v="2"/>
    <x v="71"/>
    <n v="52994"/>
    <n v="0"/>
    <n v="2"/>
    <n v="0"/>
    <n v="2"/>
    <n v="2"/>
    <n v="0"/>
    <n v="2"/>
    <n v="2"/>
    <n v="2"/>
    <n v="2"/>
    <n v="0"/>
    <n v="2"/>
    <n v="0"/>
    <e v="#DIV/0!"/>
    <n v="1"/>
    <n v="1"/>
    <n v="1"/>
    <n v="3.7740121523191305E-5"/>
    <n v="3.7740121523191304E-2"/>
    <x v="0"/>
  </r>
  <r>
    <n v="73"/>
    <n v="17"/>
    <x v="2"/>
    <x v="72"/>
    <n v="128783"/>
    <n v="3"/>
    <n v="2"/>
    <n v="1"/>
    <n v="3"/>
    <n v="3"/>
    <n v="1"/>
    <n v="4"/>
    <n v="4"/>
    <n v="4"/>
    <n v="4"/>
    <n v="0"/>
    <n v="4"/>
    <n v="0"/>
    <n v="1"/>
    <n v="1"/>
    <n v="1"/>
    <n v="1"/>
    <n v="3.1060000155299998E-5"/>
    <n v="3.1060000155299999E-2"/>
    <x v="0"/>
  </r>
  <r>
    <n v="74"/>
    <n v="18"/>
    <x v="2"/>
    <x v="73"/>
    <n v="133703"/>
    <n v="1"/>
    <n v="1"/>
    <n v="0"/>
    <n v="1"/>
    <n v="1"/>
    <n v="0"/>
    <n v="1"/>
    <n v="1"/>
    <n v="1"/>
    <n v="1"/>
    <n v="0"/>
    <n v="1"/>
    <n v="0"/>
    <n v="1"/>
    <n v="1"/>
    <n v="1"/>
    <n v="1"/>
    <n v="7.4792637412773086E-6"/>
    <n v="7.4792637412773085E-3"/>
    <x v="0"/>
  </r>
  <r>
    <n v="75"/>
    <n v="19"/>
    <x v="2"/>
    <x v="74"/>
    <n v="87626"/>
    <n v="0"/>
    <n v="0"/>
    <n v="0"/>
    <n v="0"/>
    <n v="0"/>
    <n v="160"/>
    <n v="160"/>
    <n v="0"/>
    <n v="0"/>
    <n v="0"/>
    <n v="0"/>
    <n v="0"/>
    <n v="0"/>
    <e v="#DIV/0!"/>
    <e v="#DIV/0!"/>
    <e v="#DIV/0!"/>
    <n v="0"/>
    <n v="1.8259420719877661E-3"/>
    <n v="0"/>
    <x v="0"/>
  </r>
  <r>
    <n v="76"/>
    <n v="1"/>
    <x v="3"/>
    <x v="75"/>
    <n v="324413"/>
    <n v="118"/>
    <n v="75"/>
    <n v="43"/>
    <n v="118"/>
    <n v="185"/>
    <n v="152"/>
    <n v="337"/>
    <n v="5"/>
    <n v="4"/>
    <n v="5"/>
    <n v="3"/>
    <n v="2"/>
    <n v="0"/>
    <n v="1"/>
    <n v="0.8"/>
    <n v="1"/>
    <n v="1.483679525222552E-2"/>
    <n v="1.0387993082891253E-3"/>
    <n v="1.5412452645239248E-2"/>
    <x v="0"/>
  </r>
  <r>
    <n v="77"/>
    <n v="2"/>
    <x v="3"/>
    <x v="76"/>
    <n v="433934"/>
    <n v="219"/>
    <n v="215"/>
    <n v="4"/>
    <n v="219"/>
    <n v="215"/>
    <n v="4"/>
    <n v="219"/>
    <n v="29"/>
    <n v="27"/>
    <n v="29"/>
    <n v="28"/>
    <n v="1"/>
    <n v="0"/>
    <n v="1"/>
    <n v="0.93103448275862066"/>
    <n v="1"/>
    <n v="0.13242009132420091"/>
    <n v="5.0468504426940503E-4"/>
    <n v="6.6830439652112994E-2"/>
    <x v="1"/>
  </r>
  <r>
    <n v="78"/>
    <n v="3"/>
    <x v="3"/>
    <x v="77"/>
    <n v="731396"/>
    <n v="285"/>
    <n v="112"/>
    <n v="172"/>
    <n v="284"/>
    <n v="489"/>
    <n v="1194"/>
    <n v="1683"/>
    <n v="3"/>
    <n v="3"/>
    <n v="3"/>
    <n v="0"/>
    <n v="3"/>
    <n v="0"/>
    <n v="0.99649122807017543"/>
    <n v="1"/>
    <n v="1"/>
    <n v="1.7825311942959001E-3"/>
    <n v="2.3010790324256626E-3"/>
    <n v="4.1017451558389715E-3"/>
    <x v="0"/>
  </r>
  <r>
    <n v="79"/>
    <n v="4"/>
    <x v="3"/>
    <x v="78"/>
    <n v="460780"/>
    <n v="850"/>
    <n v="744"/>
    <n v="106"/>
    <n v="850"/>
    <n v="2320"/>
    <n v="881"/>
    <n v="3201"/>
    <n v="24"/>
    <n v="23"/>
    <n v="24"/>
    <n v="16"/>
    <n v="8"/>
    <n v="0"/>
    <n v="1"/>
    <n v="0.95833333333333337"/>
    <n v="1"/>
    <n v="7.4976569821930648E-3"/>
    <n v="6.94691609878901E-3"/>
    <n v="5.2085593992794825E-2"/>
    <x v="1"/>
  </r>
  <r>
    <n v="80"/>
    <n v="5"/>
    <x v="3"/>
    <x v="79"/>
    <n v="477670"/>
    <n v="69"/>
    <n v="10"/>
    <n v="59"/>
    <n v="69"/>
    <n v="8"/>
    <n v="512"/>
    <n v="520"/>
    <n v="1"/>
    <n v="1"/>
    <n v="1"/>
    <n v="0"/>
    <n v="1"/>
    <n v="0"/>
    <n v="1"/>
    <n v="1"/>
    <n v="1"/>
    <n v="1.9230769230769232E-3"/>
    <n v="1.0886176649151087E-3"/>
    <n v="2.0934955094521323E-3"/>
    <x v="0"/>
  </r>
  <r>
    <n v="81"/>
    <n v="6"/>
    <x v="3"/>
    <x v="80"/>
    <n v="851837"/>
    <n v="33"/>
    <n v="13"/>
    <n v="20"/>
    <n v="33"/>
    <n v="34"/>
    <n v="20"/>
    <n v="54"/>
    <n v="2"/>
    <n v="2"/>
    <n v="2"/>
    <n v="0"/>
    <n v="2"/>
    <n v="0"/>
    <n v="1"/>
    <n v="1"/>
    <n v="1"/>
    <n v="3.7037037037037035E-2"/>
    <n v="6.3392409580706162E-5"/>
    <n v="2.347867021507636E-3"/>
    <x v="0"/>
  </r>
  <r>
    <n v="82"/>
    <n v="7"/>
    <x v="3"/>
    <x v="81"/>
    <n v="66641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83"/>
    <n v="8"/>
    <x v="3"/>
    <x v="82"/>
    <n v="566228"/>
    <n v="33"/>
    <n v="9"/>
    <n v="24"/>
    <n v="33"/>
    <n v="14"/>
    <n v="305"/>
    <n v="319"/>
    <n v="1"/>
    <n v="1"/>
    <n v="1"/>
    <n v="0"/>
    <n v="1"/>
    <n v="0"/>
    <n v="1"/>
    <n v="1"/>
    <n v="1"/>
    <n v="3.134796238244514E-3"/>
    <n v="5.6337729677797632E-4"/>
    <n v="1.7660730306519636E-3"/>
    <x v="0"/>
  </r>
  <r>
    <n v="84"/>
    <n v="9"/>
    <x v="3"/>
    <x v="83"/>
    <n v="697218"/>
    <n v="650"/>
    <n v="260"/>
    <n v="390"/>
    <n v="650"/>
    <n v="496"/>
    <n v="1098"/>
    <n v="1594"/>
    <n v="2"/>
    <n v="2"/>
    <n v="2"/>
    <n v="2"/>
    <n v="0"/>
    <n v="0"/>
    <n v="1"/>
    <n v="1"/>
    <n v="1"/>
    <n v="1.2547051442910915E-3"/>
    <n v="2.2862289843348853E-3"/>
    <n v="2.8685432676723776E-3"/>
    <x v="0"/>
  </r>
  <r>
    <n v="85"/>
    <n v="10"/>
    <x v="3"/>
    <x v="84"/>
    <n v="18437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86"/>
    <n v="11"/>
    <x v="3"/>
    <x v="85"/>
    <n v="1117359"/>
    <n v="13"/>
    <n v="6"/>
    <n v="7"/>
    <n v="13"/>
    <n v="5"/>
    <n v="8"/>
    <n v="13"/>
    <n v="5"/>
    <n v="5"/>
    <n v="5"/>
    <n v="0"/>
    <n v="5"/>
    <n v="0"/>
    <n v="1"/>
    <n v="1"/>
    <n v="1"/>
    <n v="0.38461538461538464"/>
    <n v="1.163457760665999E-5"/>
    <n v="4.4748375410230724E-3"/>
    <x v="0"/>
  </r>
  <r>
    <n v="87"/>
    <n v="12"/>
    <x v="3"/>
    <x v="86"/>
    <n v="303292"/>
    <n v="501"/>
    <n v="415"/>
    <n v="86"/>
    <n v="501"/>
    <n v="534"/>
    <n v="272"/>
    <n v="806"/>
    <n v="2"/>
    <n v="2"/>
    <n v="2"/>
    <n v="0"/>
    <n v="2"/>
    <n v="0"/>
    <n v="1"/>
    <n v="1"/>
    <n v="1"/>
    <n v="2.4813895781637717E-3"/>
    <n v="2.6575049787003944E-3"/>
    <n v="6.5943051580654947E-3"/>
    <x v="0"/>
  </r>
  <r>
    <n v="88"/>
    <n v="1"/>
    <x v="4"/>
    <x v="87"/>
    <n v="23114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89"/>
    <n v="2"/>
    <x v="4"/>
    <x v="88"/>
    <n v="157927"/>
    <n v="1465"/>
    <n v="1334"/>
    <n v="76"/>
    <n v="1410"/>
    <n v="1334"/>
    <n v="76"/>
    <n v="1410"/>
    <n v="93"/>
    <n v="93"/>
    <n v="64"/>
    <n v="70"/>
    <n v="6"/>
    <n v="0"/>
    <n v="0.96245733788395904"/>
    <n v="1"/>
    <n v="0.68817204301075274"/>
    <n v="6.5957446808510636E-2"/>
    <n v="8.9281756761035169E-3"/>
    <n v="0.58887967225363613"/>
    <x v="1"/>
  </r>
  <r>
    <n v="90"/>
    <n v="3"/>
    <x v="4"/>
    <x v="89"/>
    <n v="76968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1"/>
  </r>
  <r>
    <n v="91"/>
    <n v="4"/>
    <x v="4"/>
    <x v="90"/>
    <n v="89501"/>
    <n v="281"/>
    <n v="104"/>
    <n v="147"/>
    <n v="251"/>
    <n v="121"/>
    <n v="147"/>
    <n v="268"/>
    <n v="115"/>
    <n v="114"/>
    <n v="0"/>
    <n v="56"/>
    <n v="0"/>
    <n v="0"/>
    <n v="0.89323843416370108"/>
    <n v="0.99130434782608701"/>
    <n v="0"/>
    <n v="0.42910447761194032"/>
    <n v="2.9943799510619993E-3"/>
    <n v="1.2849018446721265"/>
    <x v="2"/>
  </r>
  <r>
    <n v="92"/>
    <n v="5"/>
    <x v="4"/>
    <x v="91"/>
    <n v="41927"/>
    <n v="17"/>
    <n v="15"/>
    <n v="2"/>
    <n v="17"/>
    <n v="15"/>
    <n v="2"/>
    <n v="17"/>
    <n v="8"/>
    <n v="6"/>
    <n v="0"/>
    <n v="0"/>
    <n v="0"/>
    <n v="0"/>
    <n v="1"/>
    <n v="0.75"/>
    <n v="0"/>
    <n v="0.47058823529411764"/>
    <n v="4.0546664440575288E-4"/>
    <n v="0.19080783266153076"/>
    <x v="1"/>
  </r>
  <r>
    <n v="93"/>
    <n v="6"/>
    <x v="4"/>
    <x v="92"/>
    <n v="1329773"/>
    <n v="125"/>
    <n v="125"/>
    <n v="0"/>
    <n v="125"/>
    <n v="125"/>
    <n v="0"/>
    <n v="125"/>
    <n v="19"/>
    <n v="19"/>
    <n v="0"/>
    <n v="0"/>
    <n v="0"/>
    <n v="0"/>
    <n v="1"/>
    <n v="1"/>
    <n v="0"/>
    <n v="0.152"/>
    <n v="9.4001006186770223E-5"/>
    <n v="1.4288152940389074E-2"/>
    <x v="0"/>
  </r>
  <r>
    <n v="94"/>
    <n v="7"/>
    <x v="4"/>
    <x v="93"/>
    <n v="209280"/>
    <n v="265"/>
    <n v="254"/>
    <n v="9"/>
    <n v="263"/>
    <n v="253"/>
    <n v="9"/>
    <n v="262"/>
    <n v="3"/>
    <n v="3"/>
    <n v="0"/>
    <n v="0"/>
    <n v="0"/>
    <n v="0"/>
    <n v="0.99245283018867925"/>
    <n v="1"/>
    <n v="0"/>
    <n v="1.1450381679389313E-2"/>
    <n v="1.2519113149847094E-3"/>
    <n v="1.4334862385321102E-2"/>
    <x v="0"/>
  </r>
  <r>
    <n v="95"/>
    <n v="1"/>
    <x v="5"/>
    <x v="94"/>
    <n v="237791"/>
    <n v="96"/>
    <n v="0"/>
    <n v="8"/>
    <n v="8"/>
    <n v="0"/>
    <n v="58"/>
    <n v="58"/>
    <n v="0"/>
    <n v="0"/>
    <n v="0"/>
    <n v="0"/>
    <n v="0"/>
    <n v="0"/>
    <n v="8.3333333333333329E-2"/>
    <e v="#DIV/0!"/>
    <e v="#DIV/0!"/>
    <n v="0"/>
    <n v="2.4391167033235067E-4"/>
    <n v="0"/>
    <x v="0"/>
  </r>
  <r>
    <n v="96"/>
    <n v="2"/>
    <x v="5"/>
    <x v="95"/>
    <n v="383480"/>
    <n v="2752"/>
    <n v="1608"/>
    <n v="1928"/>
    <n v="3536"/>
    <n v="2161"/>
    <n v="3057"/>
    <n v="5218"/>
    <n v="84"/>
    <n v="77"/>
    <n v="77"/>
    <n v="70"/>
    <n v="7"/>
    <n v="0"/>
    <n v="1.2848837209302326"/>
    <n v="0.91666666666666663"/>
    <n v="0.91666666666666663"/>
    <n v="1.6098121885779991E-2"/>
    <n v="1.3606967768853655E-2"/>
    <n v="0.21904662563888599"/>
    <x v="1"/>
  </r>
  <r>
    <n v="97"/>
    <n v="3"/>
    <x v="5"/>
    <x v="96"/>
    <n v="295985"/>
    <n v="4239"/>
    <n v="964"/>
    <n v="2384"/>
    <n v="3348"/>
    <n v="2598"/>
    <n v="6814"/>
    <n v="9412"/>
    <n v="11"/>
    <n v="11"/>
    <n v="10"/>
    <n v="9"/>
    <n v="1"/>
    <n v="0"/>
    <n v="0.78980891719745228"/>
    <n v="1"/>
    <n v="0.90909090909090906"/>
    <n v="1.1687207819804505E-3"/>
    <n v="3.1798908728482865E-2"/>
    <n v="3.7164045475277463E-2"/>
    <x v="1"/>
  </r>
  <r>
    <n v="98"/>
    <n v="4"/>
    <x v="5"/>
    <x v="97"/>
    <n v="269966"/>
    <n v="3000"/>
    <n v="2495"/>
    <n v="506"/>
    <n v="3001"/>
    <n v="2473"/>
    <n v="1030"/>
    <n v="3503"/>
    <n v="6"/>
    <n v="6"/>
    <n v="6"/>
    <n v="0"/>
    <n v="6"/>
    <n v="0"/>
    <n v="1.0003333333333333"/>
    <n v="1"/>
    <n v="1"/>
    <n v="1.7128175849272054E-3"/>
    <n v="1.2975708052125083E-2"/>
    <n v="2.2225020928561375E-2"/>
    <x v="1"/>
  </r>
  <r>
    <n v="99"/>
    <n v="5"/>
    <x v="5"/>
    <x v="98"/>
    <n v="432305"/>
    <n v="1175"/>
    <n v="1346"/>
    <n v="100"/>
    <n v="1446"/>
    <n v="6656"/>
    <n v="1229"/>
    <n v="7885"/>
    <n v="0"/>
    <n v="0"/>
    <n v="0"/>
    <n v="0"/>
    <n v="0"/>
    <n v="0"/>
    <n v="1.2306382978723405"/>
    <e v="#DIV/0!"/>
    <e v="#DIV/0!"/>
    <n v="0"/>
    <n v="1.8239437434218898E-2"/>
    <n v="0"/>
    <x v="0"/>
  </r>
  <r>
    <n v="100"/>
    <n v="6"/>
    <x v="5"/>
    <x v="99"/>
    <n v="218413"/>
    <n v="41"/>
    <n v="201"/>
    <n v="34"/>
    <n v="235"/>
    <n v="659"/>
    <n v="1269"/>
    <n v="1928"/>
    <n v="0"/>
    <n v="0"/>
    <n v="0"/>
    <n v="0"/>
    <n v="0"/>
    <n v="0"/>
    <n v="5.7317073170731705"/>
    <e v="#DIV/0!"/>
    <e v="#DIV/0!"/>
    <n v="0"/>
    <n v="8.8273133925178444E-3"/>
    <n v="0"/>
    <x v="1"/>
  </r>
  <r>
    <n v="101"/>
    <n v="7"/>
    <x v="5"/>
    <x v="100"/>
    <n v="328343"/>
    <n v="642"/>
    <n v="357"/>
    <n v="71"/>
    <n v="428"/>
    <n v="343"/>
    <n v="414"/>
    <n v="757"/>
    <n v="1"/>
    <n v="1"/>
    <n v="1"/>
    <n v="0"/>
    <n v="1"/>
    <n v="0"/>
    <n v="0.66666666666666663"/>
    <n v="1"/>
    <n v="1"/>
    <n v="1.321003963011889E-3"/>
    <n v="2.3055158782127228E-3"/>
    <n v="3.0455956119058423E-3"/>
    <x v="1"/>
  </r>
  <r>
    <n v="102"/>
    <n v="8"/>
    <x v="5"/>
    <x v="101"/>
    <n v="348760"/>
    <n v="2132"/>
    <n v="1294"/>
    <n v="1008"/>
    <n v="2302"/>
    <n v="1480"/>
    <n v="3124"/>
    <n v="4604"/>
    <n v="81"/>
    <n v="80"/>
    <n v="67"/>
    <n v="58"/>
    <n v="9"/>
    <n v="0"/>
    <n v="1.0797373358348967"/>
    <n v="0.98765432098765427"/>
    <n v="0.8271604938271605"/>
    <n v="1.7593397046046916E-2"/>
    <n v="1.3201055166876936E-2"/>
    <n v="0.23225140497763505"/>
    <x v="1"/>
  </r>
  <r>
    <n v="103"/>
    <n v="9"/>
    <x v="5"/>
    <x v="102"/>
    <n v="367182"/>
    <n v="2027"/>
    <n v="297"/>
    <n v="503"/>
    <n v="800"/>
    <n v="1495"/>
    <n v="921"/>
    <n v="2416"/>
    <n v="1"/>
    <n v="1"/>
    <n v="0"/>
    <n v="0"/>
    <n v="0"/>
    <n v="0"/>
    <n v="0.39467192895905279"/>
    <n v="1"/>
    <n v="0"/>
    <n v="4.1390728476821192E-4"/>
    <n v="6.5798432385029771E-3"/>
    <n v="2.7234450490492457E-3"/>
    <x v="0"/>
  </r>
  <r>
    <n v="104"/>
    <n v="10"/>
    <x v="5"/>
    <x v="103"/>
    <n v="598103"/>
    <n v="2550"/>
    <n v="3273"/>
    <n v="0"/>
    <n v="3273"/>
    <n v="8604"/>
    <n v="20"/>
    <n v="8624"/>
    <n v="5"/>
    <n v="5"/>
    <n v="5"/>
    <n v="0"/>
    <n v="2"/>
    <n v="0"/>
    <n v="1.2835294117647058"/>
    <n v="1"/>
    <n v="1"/>
    <n v="5.7977736549165123E-4"/>
    <n v="1.441892115572067E-2"/>
    <n v="8.3597641208955648E-3"/>
    <x v="0"/>
  </r>
  <r>
    <n v="105"/>
    <n v="11"/>
    <x v="5"/>
    <x v="104"/>
    <n v="89944"/>
    <n v="4"/>
    <n v="0"/>
    <n v="4"/>
    <n v="4"/>
    <n v="0"/>
    <n v="5"/>
    <n v="5"/>
    <n v="0"/>
    <n v="0"/>
    <n v="0"/>
    <n v="0"/>
    <n v="0"/>
    <n v="0"/>
    <n v="1"/>
    <e v="#DIV/0!"/>
    <e v="#DIV/0!"/>
    <n v="0"/>
    <n v="5.5590144979098105E-5"/>
    <n v="0"/>
    <x v="0"/>
  </r>
  <r>
    <n v="106"/>
    <n v="1"/>
    <x v="6"/>
    <x v="105"/>
    <n v="156930"/>
    <n v="1889"/>
    <n v="1205"/>
    <n v="71"/>
    <n v="1276"/>
    <n v="2420"/>
    <n v="412"/>
    <n v="2832"/>
    <n v="53"/>
    <n v="53"/>
    <n v="0"/>
    <n v="0"/>
    <n v="0"/>
    <n v="0"/>
    <n v="0.67548967707781893"/>
    <n v="1"/>
    <n v="0"/>
    <n v="1.8714689265536724E-2"/>
    <n v="1.8046262664882431E-2"/>
    <n v="0.33773019817753136"/>
    <x v="1"/>
  </r>
  <r>
    <n v="107"/>
    <n v="2"/>
    <x v="6"/>
    <x v="106"/>
    <n v="259945"/>
    <n v="1319"/>
    <n v="557"/>
    <n v="64"/>
    <n v="621"/>
    <n v="956"/>
    <n v="391"/>
    <n v="1347"/>
    <n v="71"/>
    <n v="71"/>
    <n v="42"/>
    <n v="0"/>
    <n v="0"/>
    <n v="0"/>
    <n v="0.47081122062168307"/>
    <n v="1"/>
    <n v="0.59154929577464788"/>
    <n v="5.270972531551596E-2"/>
    <n v="5.1818653946027046E-3"/>
    <n v="0.27313470157148623"/>
    <x v="0"/>
  </r>
  <r>
    <n v="108"/>
    <n v="3"/>
    <x v="6"/>
    <x v="107"/>
    <n v="304386"/>
    <n v="2030"/>
    <n v="1589"/>
    <n v="60"/>
    <n v="1649"/>
    <n v="3530"/>
    <n v="231"/>
    <n v="3761"/>
    <n v="46"/>
    <n v="32"/>
    <n v="3"/>
    <n v="0"/>
    <n v="0"/>
    <n v="0"/>
    <n v="0.81231527093596056"/>
    <n v="0.69565217391304346"/>
    <n v="6.5217391304347824E-2"/>
    <n v="1.2230789683594789E-2"/>
    <n v="1.2356021630429783E-2"/>
    <n v="0.15112390188773467"/>
    <x v="1"/>
  </r>
  <r>
    <n v="109"/>
    <n v="4"/>
    <x v="6"/>
    <x v="108"/>
    <n v="119951"/>
    <n v="876"/>
    <n v="418"/>
    <n v="68"/>
    <n v="486"/>
    <n v="547"/>
    <n v="267"/>
    <n v="814"/>
    <n v="14"/>
    <n v="14"/>
    <n v="14"/>
    <n v="0"/>
    <n v="0"/>
    <n v="0"/>
    <n v="0.5547945205479452"/>
    <n v="1"/>
    <n v="1"/>
    <n v="1.7199017199017199E-2"/>
    <n v="6.7861043259330889E-3"/>
    <n v="0.11671432501604823"/>
    <x v="1"/>
  </r>
  <r>
    <n v="110"/>
    <n v="5"/>
    <x v="6"/>
    <x v="109"/>
    <n v="191907"/>
    <n v="485"/>
    <n v="323"/>
    <n v="20"/>
    <n v="343"/>
    <n v="1534"/>
    <n v="55"/>
    <n v="1589"/>
    <n v="36"/>
    <n v="30"/>
    <n v="2"/>
    <n v="0"/>
    <n v="0"/>
    <n v="0"/>
    <n v="0.70721649484536087"/>
    <n v="0.83333333333333337"/>
    <n v="5.5555555555555552E-2"/>
    <n v="2.2655758338577723E-2"/>
    <n v="8.2800523170077165E-3"/>
    <n v="0.18759086432490737"/>
    <x v="1"/>
  </r>
  <r>
    <n v="111"/>
    <n v="6"/>
    <x v="6"/>
    <x v="110"/>
    <n v="189668"/>
    <n v="884"/>
    <n v="612"/>
    <n v="95"/>
    <n v="707"/>
    <n v="812"/>
    <n v="402"/>
    <n v="1214"/>
    <n v="3"/>
    <n v="3"/>
    <n v="0"/>
    <n v="0"/>
    <n v="0"/>
    <n v="0"/>
    <n v="0.79977375565610864"/>
    <n v="1"/>
    <n v="0"/>
    <n v="2.4711696869851728E-3"/>
    <n v="6.4006579918594597E-3"/>
    <n v="1.5817112006242487E-2"/>
    <x v="1"/>
  </r>
  <r>
    <n v="112"/>
    <n v="7"/>
    <x v="6"/>
    <x v="111"/>
    <n v="114789"/>
    <n v="0"/>
    <n v="0"/>
    <n v="0"/>
    <n v="0"/>
    <n v="0"/>
    <n v="0"/>
    <n v="0"/>
    <n v="1"/>
    <n v="1"/>
    <n v="1"/>
    <n v="0"/>
    <n v="0"/>
    <n v="0"/>
    <e v="#DIV/0!"/>
    <n v="1"/>
    <n v="1"/>
    <e v="#DIV/0!"/>
    <n v="0"/>
    <n v="8.711636132382022E-3"/>
    <x v="0"/>
  </r>
  <r>
    <n v="113"/>
    <n v="8"/>
    <x v="6"/>
    <x v="112"/>
    <n v="136097"/>
    <n v="302"/>
    <n v="130"/>
    <n v="23"/>
    <n v="153"/>
    <n v="322"/>
    <n v="103"/>
    <n v="425"/>
    <n v="2"/>
    <n v="2"/>
    <n v="2"/>
    <n v="0"/>
    <n v="0"/>
    <n v="0"/>
    <n v="0.50662251655629142"/>
    <n v="1"/>
    <n v="1"/>
    <n v="4.7058823529411761E-3"/>
    <n v="3.1227727282746864E-3"/>
    <n v="1.4695401074233817E-2"/>
    <x v="0"/>
  </r>
  <r>
    <n v="114"/>
    <n v="9"/>
    <x v="6"/>
    <x v="113"/>
    <n v="113147"/>
    <n v="1744"/>
    <n v="797"/>
    <n v="321"/>
    <n v="1118"/>
    <n v="1219"/>
    <n v="749"/>
    <n v="1968"/>
    <n v="80"/>
    <n v="80"/>
    <n v="80"/>
    <n v="0"/>
    <n v="0"/>
    <n v="0"/>
    <n v="0.64105504587155959"/>
    <n v="1"/>
    <n v="1"/>
    <n v="4.065040650406504E-2"/>
    <n v="1.7393302517963359E-2"/>
    <n v="0.70704481780338846"/>
    <x v="1"/>
  </r>
  <r>
    <n v="115"/>
    <n v="10"/>
    <x v="6"/>
    <x v="114"/>
    <n v="376480"/>
    <n v="3778"/>
    <n v="2563"/>
    <n v="125"/>
    <n v="2688"/>
    <n v="4612"/>
    <n v="376"/>
    <n v="4988"/>
    <n v="11"/>
    <n v="7"/>
    <n v="1"/>
    <n v="0"/>
    <n v="0"/>
    <n v="0"/>
    <n v="0.71148755955532028"/>
    <n v="0.63636363636363635"/>
    <n v="9.0909090909090912E-2"/>
    <n v="2.2052927024859663E-3"/>
    <n v="1.3249043773905652E-2"/>
    <n v="2.9218019549511261E-2"/>
    <x v="1"/>
  </r>
  <r>
    <n v="116"/>
    <n v="1"/>
    <x v="7"/>
    <x v="115"/>
    <n v="363617"/>
    <n v="1022"/>
    <n v="302"/>
    <n v="124"/>
    <n v="426"/>
    <n v="330"/>
    <n v="452"/>
    <n v="782"/>
    <n v="15"/>
    <n v="2"/>
    <n v="4"/>
    <n v="0"/>
    <n v="0"/>
    <n v="0"/>
    <n v="0.41682974559686886"/>
    <n v="0.13333333333333333"/>
    <n v="0.26666666666666666"/>
    <n v="1.9181585677749361E-2"/>
    <n v="2.1506145202232021E-3"/>
    <n v="4.1252196679473184E-2"/>
    <x v="1"/>
  </r>
  <r>
    <n v="117"/>
    <n v="2"/>
    <x v="7"/>
    <x v="116"/>
    <n v="81957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118"/>
    <n v="3"/>
    <x v="7"/>
    <x v="117"/>
    <n v="627818"/>
    <n v="3428"/>
    <n v="1241"/>
    <n v="131"/>
    <n v="1372"/>
    <n v="5513"/>
    <n v="1378"/>
    <n v="6891"/>
    <n v="148"/>
    <n v="150"/>
    <n v="25"/>
    <n v="0"/>
    <n v="0"/>
    <n v="0"/>
    <n v="0.40023337222870481"/>
    <n v="1.0135135135135136"/>
    <n v="0.16891891891891891"/>
    <n v="2.1477289217820345E-2"/>
    <n v="1.0976110911123925E-2"/>
    <n v="0.23573710852508212"/>
    <x v="1"/>
  </r>
  <r>
    <n v="119"/>
    <n v="4"/>
    <x v="7"/>
    <x v="118"/>
    <n v="405524"/>
    <n v="441"/>
    <n v="325"/>
    <n v="45"/>
    <n v="370"/>
    <n v="572"/>
    <n v="114"/>
    <n v="686"/>
    <n v="98"/>
    <n v="88"/>
    <n v="32"/>
    <n v="0"/>
    <n v="0"/>
    <n v="0"/>
    <n v="0.83900226757369611"/>
    <n v="0.89795918367346939"/>
    <n v="0.32653061224489793"/>
    <n v="0.14285714285714285"/>
    <n v="1.6916384726921219E-3"/>
    <n v="0.24166263895601739"/>
    <x v="1"/>
  </r>
  <r>
    <n v="120"/>
    <n v="5"/>
    <x v="7"/>
    <x v="119"/>
    <n v="399075"/>
    <n v="5689"/>
    <n v="527"/>
    <n v="2"/>
    <n v="529"/>
    <n v="4974"/>
    <n v="118"/>
    <n v="5092"/>
    <n v="12"/>
    <n v="4"/>
    <n v="12"/>
    <n v="0"/>
    <n v="0"/>
    <n v="0"/>
    <n v="9.2986465108103364E-2"/>
    <n v="0.33333333333333331"/>
    <n v="1"/>
    <n v="2.3566378633150041E-3"/>
    <n v="1.2759506358453925E-2"/>
    <n v="3.0069535801541064E-2"/>
    <x v="1"/>
  </r>
  <r>
    <n v="121"/>
    <n v="6"/>
    <x v="7"/>
    <x v="120"/>
    <n v="638625"/>
    <n v="647"/>
    <n v="240"/>
    <n v="63"/>
    <n v="303"/>
    <n v="491"/>
    <n v="298"/>
    <n v="789"/>
    <n v="10"/>
    <n v="10"/>
    <n v="0"/>
    <n v="0"/>
    <n v="0"/>
    <n v="0"/>
    <n v="0.46831530139103555"/>
    <n v="1"/>
    <n v="0"/>
    <n v="1.2674271229404309E-2"/>
    <n v="1.2354668232530828E-3"/>
    <n v="1.5658641612840085E-2"/>
    <x v="1"/>
  </r>
  <r>
    <n v="122"/>
    <n v="7"/>
    <x v="7"/>
    <x v="121"/>
    <n v="844175"/>
    <n v="5"/>
    <n v="2"/>
    <n v="1"/>
    <n v="3"/>
    <n v="18"/>
    <n v="31"/>
    <n v="49"/>
    <n v="1"/>
    <n v="1"/>
    <n v="1"/>
    <n v="0"/>
    <n v="0"/>
    <n v="0"/>
    <n v="0.6"/>
    <n v="1"/>
    <n v="1"/>
    <n v="2.0408163265306121E-2"/>
    <n v="5.8044836674860072E-5"/>
    <n v="1.184588503568573E-3"/>
    <x v="0"/>
  </r>
  <r>
    <n v="123"/>
    <n v="8"/>
    <x v="7"/>
    <x v="122"/>
    <n v="357105"/>
    <n v="546"/>
    <n v="441"/>
    <n v="18"/>
    <n v="459"/>
    <n v="441"/>
    <n v="127"/>
    <n v="568"/>
    <n v="218"/>
    <n v="217"/>
    <n v="112"/>
    <n v="0"/>
    <n v="0"/>
    <n v="0"/>
    <n v="0.84065934065934067"/>
    <n v="0.99541284403669728"/>
    <n v="0.51376146788990829"/>
    <n v="0.38380281690140844"/>
    <n v="1.5905686002716287E-3"/>
    <n v="0.6104647092591815"/>
    <x v="1"/>
  </r>
  <r>
    <n v="124"/>
    <n v="9"/>
    <x v="7"/>
    <x v="123"/>
    <n v="670272"/>
    <n v="485"/>
    <n v="346"/>
    <n v="47"/>
    <n v="393"/>
    <n v="855"/>
    <n v="209"/>
    <n v="1064"/>
    <n v="63"/>
    <n v="23"/>
    <n v="20"/>
    <n v="0"/>
    <n v="0"/>
    <n v="0"/>
    <n v="0.81030927835051547"/>
    <n v="0.36507936507936506"/>
    <n v="0.31746031746031744"/>
    <n v="5.921052631578947E-2"/>
    <n v="1.5874152582832045E-3"/>
    <n v="9.3991692924663417E-2"/>
    <x v="1"/>
  </r>
  <r>
    <n v="125"/>
    <n v="10"/>
    <x v="7"/>
    <x v="124"/>
    <n v="425032"/>
    <n v="0"/>
    <n v="0"/>
    <n v="8"/>
    <n v="8"/>
    <n v="0"/>
    <n v="10"/>
    <n v="10"/>
    <n v="5"/>
    <n v="5"/>
    <n v="5"/>
    <n v="0"/>
    <n v="0"/>
    <n v="0"/>
    <e v="#DIV/0!"/>
    <n v="1"/>
    <n v="1"/>
    <n v="0.5"/>
    <n v="2.3527640271791301E-5"/>
    <n v="1.176382013589565E-2"/>
    <x v="0"/>
  </r>
  <r>
    <n v="126"/>
    <n v="11"/>
    <x v="7"/>
    <x v="125"/>
    <n v="247285"/>
    <n v="161"/>
    <n v="29"/>
    <n v="0"/>
    <n v="29"/>
    <n v="48"/>
    <n v="26"/>
    <n v="74"/>
    <n v="26"/>
    <n v="26"/>
    <n v="0"/>
    <n v="0"/>
    <n v="0"/>
    <n v="0"/>
    <n v="0.18012422360248448"/>
    <n v="1"/>
    <n v="0"/>
    <n v="0.35135135135135137"/>
    <n v="2.99249853408011E-4"/>
    <n v="0.10514184038659846"/>
    <x v="0"/>
  </r>
  <r>
    <n v="127"/>
    <n v="12"/>
    <x v="7"/>
    <x v="126"/>
    <n v="187281"/>
    <n v="124"/>
    <n v="108"/>
    <n v="6"/>
    <n v="114"/>
    <n v="110"/>
    <n v="33"/>
    <n v="143"/>
    <n v="5"/>
    <n v="4"/>
    <n v="4"/>
    <n v="0"/>
    <n v="0"/>
    <n v="0"/>
    <n v="0.91935483870967738"/>
    <n v="0.8"/>
    <n v="0.8"/>
    <n v="3.4965034965034968E-2"/>
    <n v="7.6355850299816852E-4"/>
    <n v="2.6697849755180719E-2"/>
    <x v="0"/>
  </r>
  <r>
    <n v="128"/>
    <n v="13"/>
    <x v="7"/>
    <x v="127"/>
    <n v="189895"/>
    <n v="205"/>
    <n v="32"/>
    <n v="4"/>
    <n v="36"/>
    <n v="43"/>
    <n v="36"/>
    <n v="79"/>
    <n v="2"/>
    <n v="1"/>
    <n v="1"/>
    <n v="0"/>
    <n v="0"/>
    <n v="0"/>
    <n v="0.17560975609756097"/>
    <n v="0.5"/>
    <n v="0.5"/>
    <n v="2.5316455696202531E-2"/>
    <n v="4.1601937913057215E-4"/>
    <n v="1.0532136180520815E-2"/>
    <x v="1"/>
  </r>
  <r>
    <n v="129"/>
    <n v="14"/>
    <x v="7"/>
    <x v="128"/>
    <n v="1643488"/>
    <n v="676"/>
    <n v="428"/>
    <n v="62"/>
    <n v="490"/>
    <n v="430"/>
    <n v="82"/>
    <n v="512"/>
    <n v="20"/>
    <n v="15"/>
    <n v="7"/>
    <n v="0"/>
    <n v="0"/>
    <n v="0"/>
    <n v="0.7248520710059172"/>
    <n v="0.75"/>
    <n v="0.35"/>
    <n v="3.90625E-2"/>
    <n v="3.115325454156039E-4"/>
    <n v="1.2169240055297027E-2"/>
    <x v="0"/>
  </r>
  <r>
    <n v="130"/>
    <n v="15"/>
    <x v="7"/>
    <x v="129"/>
    <n v="184425"/>
    <n v="1"/>
    <n v="5"/>
    <n v="0"/>
    <n v="5"/>
    <n v="5"/>
    <n v="0"/>
    <n v="5"/>
    <n v="4"/>
    <n v="4"/>
    <n v="4"/>
    <n v="0"/>
    <n v="0"/>
    <n v="0"/>
    <n v="5"/>
    <n v="1"/>
    <n v="1"/>
    <n v="0.8"/>
    <n v="2.7111291853056799E-5"/>
    <n v="2.1689033482445438E-2"/>
    <x v="0"/>
  </r>
  <r>
    <n v="131"/>
    <n v="16"/>
    <x v="7"/>
    <x v="130"/>
    <n v="137909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132"/>
    <n v="17"/>
    <x v="7"/>
    <x v="131"/>
    <n v="229224"/>
    <n v="2799"/>
    <n v="1646"/>
    <n v="143"/>
    <n v="1789"/>
    <n v="1859"/>
    <n v="480"/>
    <n v="2339"/>
    <n v="19"/>
    <n v="19"/>
    <n v="19"/>
    <n v="0"/>
    <n v="0"/>
    <n v="0"/>
    <n v="0.63915684172918896"/>
    <n v="1"/>
    <n v="1"/>
    <n v="8.123129542539546E-3"/>
    <n v="1.0203992601123792E-2"/>
    <n v="8.2888353750043636E-2"/>
    <x v="1"/>
  </r>
  <r>
    <n v="133"/>
    <n v="1"/>
    <x v="8"/>
    <x v="132"/>
    <n v="330793"/>
    <n v="6715"/>
    <n v="9168"/>
    <n v="59"/>
    <n v="9227"/>
    <n v="12643"/>
    <n v="1493"/>
    <n v="14136"/>
    <n v="25"/>
    <n v="24"/>
    <n v="25"/>
    <n v="0"/>
    <n v="0"/>
    <n v="0"/>
    <n v="1.3740878629932987"/>
    <n v="0.96"/>
    <n v="1"/>
    <n v="1.7685342388228636E-3"/>
    <n v="4.2733673324405294E-2"/>
    <n v="7.5575964424882028E-2"/>
    <x v="0"/>
  </r>
  <r>
    <n v="134"/>
    <n v="2"/>
    <x v="8"/>
    <x v="133"/>
    <n v="186155"/>
    <n v="508"/>
    <n v="683"/>
    <n v="0"/>
    <n v="683"/>
    <n v="1455"/>
    <n v="302"/>
    <n v="1757"/>
    <n v="0"/>
    <n v="0"/>
    <n v="0"/>
    <n v="0"/>
    <n v="0"/>
    <n v="0"/>
    <n v="1.344488188976378"/>
    <e v="#DIV/0!"/>
    <e v="#DIV/0!"/>
    <n v="0"/>
    <n v="9.4383712497649805E-3"/>
    <n v="0"/>
    <x v="0"/>
  </r>
  <r>
    <n v="135"/>
    <n v="3"/>
    <x v="8"/>
    <x v="134"/>
    <n v="209011"/>
    <n v="8049"/>
    <n v="7491"/>
    <n v="14"/>
    <n v="7505"/>
    <n v="9890"/>
    <n v="350"/>
    <n v="10240"/>
    <n v="154"/>
    <n v="154"/>
    <n v="99"/>
    <n v="0"/>
    <n v="0"/>
    <n v="0"/>
    <n v="0.93241396446763569"/>
    <n v="1"/>
    <n v="0.6428571428571429"/>
    <n v="1.50390625E-2"/>
    <n v="4.8992636751175773E-2"/>
    <n v="0.73680332614072941"/>
    <x v="1"/>
  </r>
  <r>
    <n v="136"/>
    <n v="4"/>
    <x v="8"/>
    <x v="135"/>
    <n v="192429"/>
    <n v="4021"/>
    <n v="2243"/>
    <n v="4"/>
    <n v="2247"/>
    <n v="4471"/>
    <n v="456"/>
    <n v="4927"/>
    <n v="26"/>
    <n v="26"/>
    <n v="25"/>
    <n v="0"/>
    <n v="0"/>
    <n v="0"/>
    <n v="0.55881621487192246"/>
    <n v="1"/>
    <n v="0.96153846153846156"/>
    <n v="5.2770448548812663E-3"/>
    <n v="2.5604248839831836E-2"/>
    <n v="0.13511476960333421"/>
    <x v="1"/>
  </r>
  <r>
    <n v="137"/>
    <n v="5"/>
    <x v="8"/>
    <x v="136"/>
    <n v="205901"/>
    <n v="1223"/>
    <n v="1336"/>
    <n v="50"/>
    <n v="1386"/>
    <n v="1973"/>
    <n v="463"/>
    <n v="2436"/>
    <n v="5"/>
    <n v="5"/>
    <n v="5"/>
    <n v="0"/>
    <n v="0"/>
    <n v="0"/>
    <n v="1.133278822567457"/>
    <n v="1"/>
    <n v="1"/>
    <n v="2.052545155993432E-3"/>
    <n v="1.1830928455908421E-2"/>
    <n v="2.4283514893079686E-2"/>
    <x v="0"/>
  </r>
  <r>
    <n v="138"/>
    <n v="6"/>
    <x v="8"/>
    <x v="137"/>
    <n v="127064"/>
    <n v="1965"/>
    <n v="1085"/>
    <n v="0"/>
    <n v="1085"/>
    <n v="1987"/>
    <n v="0"/>
    <n v="1987"/>
    <n v="12"/>
    <n v="11"/>
    <n v="12"/>
    <n v="0"/>
    <n v="0"/>
    <n v="0"/>
    <n v="0.55216284987277353"/>
    <n v="0.91666666666666663"/>
    <n v="1"/>
    <n v="6.0392551585304478E-3"/>
    <n v="1.5637788830825412E-2"/>
    <n v="9.4440596864572179E-2"/>
    <x v="0"/>
  </r>
  <r>
    <n v="139"/>
    <n v="7"/>
    <x v="8"/>
    <x v="138"/>
    <n v="208520"/>
    <n v="333"/>
    <n v="1195"/>
    <n v="5"/>
    <n v="1200"/>
    <n v="1514"/>
    <n v="326"/>
    <n v="1840"/>
    <n v="5"/>
    <n v="4"/>
    <n v="2"/>
    <n v="0"/>
    <n v="0"/>
    <n v="0"/>
    <n v="3.6036036036036037"/>
    <n v="0.8"/>
    <n v="0.4"/>
    <n v="2.717391304347826E-3"/>
    <n v="8.8240936121235375E-3"/>
    <n v="2.3978515250335699E-2"/>
    <x v="0"/>
  </r>
  <r>
    <n v="140"/>
    <n v="1"/>
    <x v="9"/>
    <x v="139"/>
    <n v="300703"/>
    <n v="751"/>
    <n v="218"/>
    <n v="533"/>
    <n v="751"/>
    <n v="241"/>
    <n v="1370"/>
    <n v="1611"/>
    <n v="2"/>
    <n v="2"/>
    <n v="2"/>
    <n v="0"/>
    <n v="1"/>
    <n v="0"/>
    <n v="1"/>
    <n v="1"/>
    <n v="1"/>
    <n v="1.2414649286157666E-3"/>
    <n v="5.3574457188654582E-3"/>
    <n v="6.651080966934151E-3"/>
    <x v="0"/>
  </r>
  <r>
    <n v="141"/>
    <n v="2"/>
    <x v="9"/>
    <x v="140"/>
    <n v="592603"/>
    <n v="605"/>
    <n v="427"/>
    <n v="178"/>
    <n v="605"/>
    <n v="554"/>
    <n v="2180"/>
    <n v="2734"/>
    <n v="0"/>
    <n v="0"/>
    <n v="0"/>
    <n v="0"/>
    <n v="0"/>
    <n v="0"/>
    <n v="1"/>
    <e v="#DIV/0!"/>
    <e v="#DIV/0!"/>
    <n v="0"/>
    <n v="4.6135439746339451E-3"/>
    <n v="0"/>
    <x v="0"/>
  </r>
  <r>
    <n v="142"/>
    <n v="3"/>
    <x v="9"/>
    <x v="141"/>
    <n v="1002285"/>
    <n v="1799"/>
    <n v="808"/>
    <n v="991"/>
    <n v="1799"/>
    <n v="883"/>
    <n v="3101"/>
    <n v="3984"/>
    <n v="293"/>
    <n v="289"/>
    <n v="287"/>
    <n v="270"/>
    <n v="6"/>
    <n v="1"/>
    <n v="1"/>
    <n v="0.98634812286689422"/>
    <n v="0.97952218430034133"/>
    <n v="7.3544176706827308E-2"/>
    <n v="3.9749173139376525E-3"/>
    <n v="0.29233202133125807"/>
    <x v="1"/>
  </r>
  <r>
    <n v="143"/>
    <n v="4"/>
    <x v="9"/>
    <x v="142"/>
    <n v="1036193"/>
    <n v="411"/>
    <n v="8"/>
    <n v="403"/>
    <n v="411"/>
    <n v="8"/>
    <n v="462"/>
    <n v="470"/>
    <n v="8"/>
    <n v="8"/>
    <n v="8"/>
    <n v="0"/>
    <n v="8"/>
    <n v="0"/>
    <n v="1"/>
    <n v="1"/>
    <n v="1"/>
    <n v="1.7021276595744681E-2"/>
    <n v="4.5358345404765329E-4"/>
    <n v="7.7205694305983539E-3"/>
    <x v="0"/>
  </r>
  <r>
    <n v="144"/>
    <n v="5"/>
    <x v="9"/>
    <x v="143"/>
    <n v="1271566"/>
    <n v="166"/>
    <n v="54"/>
    <n v="112"/>
    <n v="166"/>
    <n v="79"/>
    <n v="185"/>
    <n v="264"/>
    <n v="5"/>
    <n v="5"/>
    <n v="5"/>
    <n v="0"/>
    <n v="5"/>
    <n v="0"/>
    <n v="1"/>
    <n v="1"/>
    <n v="1"/>
    <n v="1.893939393939394E-2"/>
    <n v="2.0761800803104205E-4"/>
    <n v="3.93215924301216E-3"/>
    <x v="0"/>
  </r>
  <r>
    <n v="145"/>
    <n v="6"/>
    <x v="9"/>
    <x v="144"/>
    <n v="614701"/>
    <n v="408"/>
    <n v="140"/>
    <n v="268"/>
    <n v="408"/>
    <n v="149"/>
    <n v="507"/>
    <n v="656"/>
    <n v="4"/>
    <n v="4"/>
    <n v="4"/>
    <n v="0"/>
    <n v="4"/>
    <n v="0"/>
    <n v="1"/>
    <n v="1"/>
    <n v="1"/>
    <n v="6.0975609756097563E-3"/>
    <n v="1.0671855097030914E-3"/>
    <n v="6.5072287177017768E-3"/>
    <x v="0"/>
  </r>
  <r>
    <n v="146"/>
    <n v="7"/>
    <x v="9"/>
    <x v="145"/>
    <n v="446113"/>
    <n v="253"/>
    <n v="65"/>
    <n v="188"/>
    <n v="253"/>
    <n v="65"/>
    <n v="189"/>
    <n v="254"/>
    <n v="0"/>
    <n v="0"/>
    <n v="0"/>
    <n v="0"/>
    <n v="0"/>
    <n v="0"/>
    <n v="1"/>
    <e v="#DIV/0!"/>
    <e v="#DIV/0!"/>
    <n v="0"/>
    <n v="5.6936247094346057E-4"/>
    <n v="0"/>
    <x v="0"/>
  </r>
  <r>
    <n v="147"/>
    <n v="8"/>
    <x v="9"/>
    <x v="146"/>
    <n v="445797"/>
    <n v="359"/>
    <n v="168"/>
    <n v="191"/>
    <n v="359"/>
    <n v="168"/>
    <n v="191"/>
    <n v="359"/>
    <n v="1"/>
    <n v="1"/>
    <n v="1"/>
    <n v="0"/>
    <n v="1"/>
    <n v="0"/>
    <n v="1"/>
    <n v="1"/>
    <n v="1"/>
    <n v="2.7855153203342618E-3"/>
    <n v="8.0529927298748081E-4"/>
    <n v="2.2431734623606708E-3"/>
    <x v="0"/>
  </r>
  <r>
    <n v="148"/>
    <n v="9"/>
    <x v="9"/>
    <x v="147"/>
    <n v="440192"/>
    <n v="5815"/>
    <n v="2477"/>
    <n v="3338"/>
    <n v="5815"/>
    <n v="7440"/>
    <n v="4126"/>
    <n v="11566"/>
    <n v="2034"/>
    <n v="2012"/>
    <n v="0"/>
    <n v="0"/>
    <n v="0"/>
    <n v="0"/>
    <n v="1"/>
    <n v="0.98918387413962638"/>
    <n v="0"/>
    <n v="0.17586028013141969"/>
    <n v="2.6274898226228555E-2"/>
    <n v="4.6207109624890954"/>
    <x v="2"/>
  </r>
  <r>
    <n v="149"/>
    <n v="10"/>
    <x v="9"/>
    <x v="148"/>
    <n v="397219"/>
    <n v="437"/>
    <n v="167"/>
    <n v="270"/>
    <n v="437"/>
    <n v="168"/>
    <n v="401"/>
    <n v="569"/>
    <n v="7"/>
    <n v="7"/>
    <n v="7"/>
    <n v="0"/>
    <n v="7"/>
    <n v="0"/>
    <n v="1"/>
    <n v="1"/>
    <n v="1"/>
    <n v="1.2302284710017574E-2"/>
    <n v="1.4324591723960838E-3"/>
    <n v="1.7622520574292772E-2"/>
    <x v="0"/>
  </r>
  <r>
    <n v="150"/>
    <n v="11"/>
    <x v="9"/>
    <x v="149"/>
    <n v="199168"/>
    <n v="201"/>
    <n v="50"/>
    <n v="151"/>
    <n v="201"/>
    <n v="415"/>
    <n v="173"/>
    <n v="588"/>
    <n v="3"/>
    <n v="3"/>
    <n v="3"/>
    <n v="0"/>
    <n v="3"/>
    <n v="0"/>
    <n v="1"/>
    <n v="1"/>
    <n v="1"/>
    <n v="5.1020408163265302E-3"/>
    <n v="2.9522814910025708E-3"/>
    <n v="1.5062660668380462E-2"/>
    <x v="1"/>
  </r>
  <r>
    <n v="151"/>
    <n v="12"/>
    <x v="9"/>
    <x v="150"/>
    <n v="271206"/>
    <n v="823"/>
    <n v="427"/>
    <n v="396"/>
    <n v="823"/>
    <n v="427"/>
    <n v="1203"/>
    <n v="1630"/>
    <n v="0"/>
    <n v="0"/>
    <n v="0"/>
    <n v="0"/>
    <n v="0"/>
    <n v="0"/>
    <n v="1"/>
    <e v="#DIV/0!"/>
    <e v="#DIV/0!"/>
    <n v="0"/>
    <n v="6.0101915149369852E-3"/>
    <n v="0"/>
    <x v="0"/>
  </r>
  <r>
    <n v="152"/>
    <n v="13"/>
    <x v="9"/>
    <x v="151"/>
    <n v="153743"/>
    <n v="538"/>
    <n v="402"/>
    <n v="136"/>
    <n v="538"/>
    <n v="410"/>
    <n v="276"/>
    <n v="686"/>
    <n v="100"/>
    <n v="100"/>
    <n v="100"/>
    <n v="99"/>
    <n v="1"/>
    <n v="0"/>
    <n v="1"/>
    <n v="1"/>
    <n v="1"/>
    <n v="0.1457725947521866"/>
    <n v="4.4619917654787535E-3"/>
    <n v="0.65043611741672791"/>
    <x v="1"/>
  </r>
  <r>
    <n v="153"/>
    <n v="14"/>
    <x v="9"/>
    <x v="152"/>
    <n v="1033803"/>
    <n v="10623"/>
    <n v="9820"/>
    <n v="803"/>
    <n v="10623"/>
    <n v="11365.245000000001"/>
    <n v="8713"/>
    <n v="19423.900000000001"/>
    <n v="724"/>
    <n v="696"/>
    <n v="301"/>
    <n v="183"/>
    <n v="118"/>
    <n v="0"/>
    <n v="1"/>
    <n v="0.96132596685082872"/>
    <n v="0.41574585635359118"/>
    <n v="3.7273668006939903E-2"/>
    <n v="1.8788782775828666E-2"/>
    <n v="0.70032685144074835"/>
    <x v="1"/>
  </r>
  <r>
    <n v="154"/>
    <n v="15"/>
    <x v="9"/>
    <x v="153"/>
    <n v="16519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155"/>
    <n v="1"/>
    <x v="10"/>
    <x v="154"/>
    <n v="685161"/>
    <n v="8171"/>
    <n v="3847"/>
    <n v="513"/>
    <n v="4360"/>
    <n v="5303"/>
    <n v="2600"/>
    <n v="7903"/>
    <n v="1073"/>
    <n v="1044"/>
    <n v="173"/>
    <n v="28"/>
    <n v="1"/>
    <n v="0"/>
    <n v="0.53359441928772489"/>
    <n v="0.97297297297297303"/>
    <n v="0.16123019571295433"/>
    <n v="0.13577122611666456"/>
    <n v="1.1534515245321902E-2"/>
    <n v="1.5660552775187147"/>
    <x v="2"/>
  </r>
  <r>
    <n v="156"/>
    <n v="2"/>
    <x v="10"/>
    <x v="155"/>
    <n v="939409"/>
    <n v="373"/>
    <n v="226"/>
    <n v="17"/>
    <n v="243"/>
    <n v="263"/>
    <n v="195"/>
    <n v="458"/>
    <n v="9"/>
    <n v="9"/>
    <n v="9"/>
    <n v="85"/>
    <n v="4"/>
    <n v="0"/>
    <n v="0.65147453083109919"/>
    <n v="1"/>
    <n v="1"/>
    <n v="1.9650655021834062E-2"/>
    <n v="4.8754057072052749E-4"/>
    <n v="9.5804915643771787E-3"/>
    <x v="0"/>
  </r>
  <r>
    <n v="157"/>
    <n v="3"/>
    <x v="10"/>
    <x v="156"/>
    <n v="1192110"/>
    <n v="28796"/>
    <n v="17922"/>
    <n v="620"/>
    <n v="18542"/>
    <n v="32170"/>
    <n v="1535"/>
    <n v="33705"/>
    <n v="27"/>
    <n v="27"/>
    <n v="26"/>
    <n v="1"/>
    <n v="4"/>
    <n v="1"/>
    <n v="0.64390887623281012"/>
    <n v="1"/>
    <n v="0.96296296296296291"/>
    <n v="8.0106809078771691E-4"/>
    <n v="2.8273397589148652E-2"/>
    <n v="2.2648916626821353E-2"/>
    <x v="1"/>
  </r>
  <r>
    <n v="158"/>
    <n v="4"/>
    <x v="10"/>
    <x v="157"/>
    <n v="453797"/>
    <n v="9311"/>
    <n v="7104"/>
    <n v="513"/>
    <n v="7617"/>
    <n v="9818"/>
    <n v="536"/>
    <n v="10354"/>
    <n v="232"/>
    <n v="240"/>
    <n v="51"/>
    <n v="4"/>
    <n v="29"/>
    <n v="4"/>
    <n v="0.81806465470948342"/>
    <n v="1.0344827586206897"/>
    <n v="0.21982758620689655"/>
    <n v="2.2406799304616573E-2"/>
    <n v="2.2816369433909876E-2"/>
    <n v="0.5112418107656066"/>
    <x v="1"/>
  </r>
  <r>
    <n v="159"/>
    <n v="5"/>
    <x v="10"/>
    <x v="158"/>
    <n v="248879"/>
    <n v="84"/>
    <n v="84"/>
    <n v="0"/>
    <n v="84"/>
    <n v="84"/>
    <n v="0"/>
    <n v="84"/>
    <n v="77"/>
    <n v="31"/>
    <n v="11"/>
    <n v="88"/>
    <n v="82"/>
    <n v="2"/>
    <n v="1"/>
    <n v="0.40259740259740262"/>
    <n v="0.14285714285714285"/>
    <n v="0.91666666666666663"/>
    <n v="3.3751341013102751E-4"/>
    <n v="0.30938729262010861"/>
    <x v="1"/>
  </r>
  <r>
    <n v="160"/>
    <n v="6"/>
    <x v="10"/>
    <x v="159"/>
    <n v="483901"/>
    <n v="20738"/>
    <n v="14684"/>
    <n v="283"/>
    <n v="14967"/>
    <n v="31143"/>
    <n v="283"/>
    <n v="31426"/>
    <n v="94"/>
    <n v="93"/>
    <n v="28"/>
    <n v="42"/>
    <n v="15"/>
    <n v="0"/>
    <n v="0.72171858424148905"/>
    <n v="0.98936170212765961"/>
    <n v="0.2978723404255319"/>
    <n v="2.9911538216763189E-3"/>
    <n v="6.4943035868907067E-2"/>
    <n v="0.19425460993054364"/>
    <x v="1"/>
  </r>
  <r>
    <n v="161"/>
    <n v="7"/>
    <x v="10"/>
    <x v="160"/>
    <n v="144707"/>
    <n v="2404"/>
    <n v="1619"/>
    <n v="109"/>
    <n v="1728"/>
    <n v="3124"/>
    <n v="341"/>
    <n v="3465"/>
    <n v="94"/>
    <n v="90"/>
    <n v="0"/>
    <n v="36"/>
    <n v="35"/>
    <n v="1"/>
    <n v="0.71880199667221301"/>
    <n v="0.95744680851063835"/>
    <n v="0"/>
    <n v="2.712842712842713E-2"/>
    <n v="2.3944937010649106E-2"/>
    <n v="0.64958847878817194"/>
    <x v="1"/>
  </r>
  <r>
    <n v="162"/>
    <n v="8"/>
    <x v="10"/>
    <x v="161"/>
    <n v="218533"/>
    <n v="4003"/>
    <n v="2229"/>
    <n v="147"/>
    <n v="2376"/>
    <n v="3925"/>
    <n v="493"/>
    <n v="4418"/>
    <n v="95"/>
    <n v="94"/>
    <n v="93"/>
    <n v="0"/>
    <n v="0"/>
    <n v="0"/>
    <n v="0.59355483387459407"/>
    <n v="0.98947368421052628"/>
    <n v="0.97894736842105268"/>
    <n v="2.1502942507922135E-2"/>
    <n v="2.0216626321882737E-2"/>
    <n v="0.43471695350358985"/>
    <x v="1"/>
  </r>
  <r>
    <n v="163"/>
    <n v="9"/>
    <x v="10"/>
    <x v="162"/>
    <n v="477476"/>
    <n v="129"/>
    <n v="118"/>
    <n v="0"/>
    <n v="118"/>
    <n v="528"/>
    <n v="186"/>
    <n v="714"/>
    <n v="0"/>
    <n v="0"/>
    <n v="0"/>
    <n v="3"/>
    <n v="12"/>
    <n v="0"/>
    <n v="0.9147286821705426"/>
    <e v="#DIV/0!"/>
    <e v="#DIV/0!"/>
    <n v="0"/>
    <n v="1.4953631177273832E-3"/>
    <n v="0"/>
    <x v="0"/>
  </r>
  <r>
    <n v="164"/>
    <n v="10"/>
    <x v="10"/>
    <x v="163"/>
    <n v="169714"/>
    <n v="0"/>
    <n v="0"/>
    <n v="0"/>
    <n v="0"/>
    <n v="0"/>
    <n v="0"/>
    <n v="0"/>
    <n v="1"/>
    <n v="1"/>
    <n v="0"/>
    <n v="0"/>
    <n v="1"/>
    <n v="0"/>
    <e v="#DIV/0!"/>
    <n v="1"/>
    <n v="0"/>
    <e v="#DIV/0!"/>
    <n v="0"/>
    <n v="5.892265811895306E-3"/>
    <x v="0"/>
  </r>
  <r>
    <n v="165"/>
    <n v="1"/>
    <x v="11"/>
    <x v="164"/>
    <n v="338427"/>
    <n v="55991"/>
    <n v="55391"/>
    <n v="600"/>
    <n v="55991"/>
    <n v="55391"/>
    <n v="600"/>
    <n v="55991"/>
    <n v="8400"/>
    <n v="7897"/>
    <n v="0"/>
    <n v="0"/>
    <n v="0"/>
    <n v="0"/>
    <n v="1"/>
    <n v="0.94011904761904763"/>
    <n v="0"/>
    <n v="0.15002411101784216"/>
    <n v="0.16544483743909322"/>
    <n v="24.820714659291369"/>
    <x v="3"/>
  </r>
  <r>
    <n v="166"/>
    <n v="2"/>
    <x v="11"/>
    <x v="165"/>
    <n v="127872"/>
    <n v="13158"/>
    <n v="11750"/>
    <n v="1408"/>
    <n v="13158"/>
    <n v="11750"/>
    <n v="1408"/>
    <n v="13158"/>
    <n v="3027"/>
    <n v="2927"/>
    <n v="0"/>
    <n v="0"/>
    <n v="0"/>
    <n v="0"/>
    <n v="1"/>
    <n v="0.96696399074991746"/>
    <n v="0"/>
    <n v="0.23005015959872321"/>
    <n v="0.10289977477477477"/>
    <n v="23.67210960960961"/>
    <x v="3"/>
  </r>
  <r>
    <n v="167"/>
    <n v="3"/>
    <x v="11"/>
    <x v="166"/>
    <n v="71801"/>
    <n v="9127"/>
    <n v="9127"/>
    <n v="0"/>
    <n v="9127"/>
    <n v="9127"/>
    <n v="0"/>
    <n v="9127"/>
    <n v="571"/>
    <n v="571"/>
    <n v="0"/>
    <n v="0"/>
    <n v="0"/>
    <n v="0"/>
    <n v="1"/>
    <n v="1"/>
    <n v="0"/>
    <n v="6.2561630327599427E-2"/>
    <n v="0.12711522123647304"/>
    <n v="7.9525354800072421"/>
    <x v="3"/>
  </r>
  <r>
    <n v="168"/>
    <n v="4"/>
    <x v="11"/>
    <x v="167"/>
    <n v="255601"/>
    <n v="29508"/>
    <n v="23911"/>
    <n v="5597"/>
    <n v="29508"/>
    <n v="23911"/>
    <n v="5597"/>
    <n v="29508"/>
    <n v="1811"/>
    <n v="1767"/>
    <n v="0"/>
    <n v="0"/>
    <n v="0"/>
    <n v="0"/>
    <n v="1"/>
    <n v="0.97570403092214242"/>
    <n v="0"/>
    <n v="6.1373186932357326E-2"/>
    <n v="0.11544555772473504"/>
    <n v="7.0852617947504122"/>
    <x v="3"/>
  </r>
  <r>
    <n v="169"/>
    <n v="5"/>
    <x v="11"/>
    <x v="168"/>
    <n v="165807"/>
    <n v="7095"/>
    <n v="5586"/>
    <n v="1509"/>
    <n v="7095"/>
    <n v="5586"/>
    <n v="1509"/>
    <n v="7095"/>
    <n v="62"/>
    <n v="62"/>
    <n v="0"/>
    <n v="0"/>
    <n v="0"/>
    <n v="0"/>
    <n v="1"/>
    <n v="1"/>
    <n v="0"/>
    <n v="8.7385482734319946E-3"/>
    <n v="4.279071450541895E-2"/>
    <n v="0.37392872436025015"/>
    <x v="1"/>
  </r>
  <r>
    <n v="170"/>
    <n v="6"/>
    <x v="11"/>
    <x v="169"/>
    <n v="387479"/>
    <n v="7545"/>
    <n v="3460"/>
    <n v="3873"/>
    <n v="7333"/>
    <n v="3460"/>
    <n v="3873"/>
    <n v="7333"/>
    <n v="113"/>
    <n v="113"/>
    <n v="0"/>
    <n v="0"/>
    <n v="0"/>
    <n v="0"/>
    <n v="0.97190192180251822"/>
    <n v="1"/>
    <n v="0"/>
    <n v="1.5409791354152462E-2"/>
    <n v="1.8924896575040196E-2"/>
    <n v="0.29162870762028392"/>
    <x v="1"/>
  </r>
  <r>
    <n v="171"/>
    <n v="7"/>
    <x v="11"/>
    <x v="170"/>
    <n v="423800"/>
    <n v="3801"/>
    <n v="3542"/>
    <n v="259"/>
    <n v="3801"/>
    <n v="3542"/>
    <n v="259"/>
    <n v="3801"/>
    <n v="50"/>
    <n v="50"/>
    <n v="0"/>
    <n v="0"/>
    <n v="0"/>
    <n v="0"/>
    <n v="1"/>
    <n v="1"/>
    <n v="0"/>
    <n v="1.3154433043935806E-2"/>
    <n v="8.9688532326569134E-3"/>
    <n v="0.11798017932987259"/>
    <x v="1"/>
  </r>
  <r>
    <n v="172"/>
    <n v="8"/>
    <x v="11"/>
    <x v="171"/>
    <n v="465970"/>
    <n v="15193"/>
    <n v="11458"/>
    <n v="3735"/>
    <n v="15193"/>
    <n v="11458"/>
    <n v="3735"/>
    <n v="15193"/>
    <n v="756"/>
    <n v="755"/>
    <n v="0"/>
    <n v="0"/>
    <n v="0"/>
    <n v="0"/>
    <n v="1"/>
    <n v="0.99867724867724872"/>
    <n v="0"/>
    <n v="4.9759757783189626E-2"/>
    <n v="3.2605103332832584E-2"/>
    <n v="1.6224220443376183"/>
    <x v="2"/>
  </r>
  <r>
    <n v="173"/>
    <n v="9"/>
    <x v="11"/>
    <x v="172"/>
    <n v="251993"/>
    <n v="10397"/>
    <n v="7949"/>
    <n v="641"/>
    <n v="8590"/>
    <n v="7949"/>
    <n v="641"/>
    <n v="8590"/>
    <n v="80"/>
    <n v="78"/>
    <n v="0"/>
    <n v="0"/>
    <n v="0"/>
    <n v="0"/>
    <n v="0.82619986534577283"/>
    <n v="0.97499999999999998"/>
    <n v="0"/>
    <n v="9.3131548311990685E-3"/>
    <n v="3.4088248483092783E-2"/>
    <n v="0.31746913604742988"/>
    <x v="1"/>
  </r>
  <r>
    <n v="174"/>
    <n v="10"/>
    <x v="11"/>
    <x v="173"/>
    <n v="216783"/>
    <n v="27722"/>
    <n v="25471"/>
    <n v="2251"/>
    <n v="27722"/>
    <n v="25471"/>
    <n v="2251"/>
    <n v="27722"/>
    <n v="425"/>
    <n v="423"/>
    <n v="0"/>
    <n v="0"/>
    <n v="0"/>
    <n v="0"/>
    <n v="1"/>
    <n v="0.99529411764705877"/>
    <n v="0"/>
    <n v="1.5330784214703123E-2"/>
    <n v="0.12787903110483756"/>
    <n v="1.9604858314535731"/>
    <x v="2"/>
  </r>
  <r>
    <n v="175"/>
    <n v="11"/>
    <x v="11"/>
    <x v="174"/>
    <n v="204380"/>
    <n v="8087"/>
    <n v="6239"/>
    <n v="1610"/>
    <n v="7849"/>
    <n v="6239"/>
    <n v="1610"/>
    <n v="7849"/>
    <n v="907"/>
    <n v="907"/>
    <n v="0"/>
    <n v="0"/>
    <n v="0"/>
    <n v="0"/>
    <n v="0.97057005069865221"/>
    <n v="1"/>
    <n v="0"/>
    <n v="0.11555612179895527"/>
    <n v="3.8403953420099814E-2"/>
    <n v="4.43781191897446"/>
    <x v="2"/>
  </r>
  <r>
    <n v="176"/>
    <n v="12"/>
    <x v="11"/>
    <x v="175"/>
    <n v="140390"/>
    <n v="12949"/>
    <n v="11158"/>
    <n v="1791"/>
    <n v="12949"/>
    <n v="11158"/>
    <n v="1791"/>
    <n v="12949"/>
    <n v="918"/>
    <n v="885"/>
    <n v="0"/>
    <n v="0"/>
    <n v="0"/>
    <n v="0"/>
    <n v="1"/>
    <n v="0.96405228758169936"/>
    <n v="0"/>
    <n v="7.0893505289983783E-2"/>
    <n v="9.2235914238905911E-2"/>
    <n v="6.5389272740223667"/>
    <x v="3"/>
  </r>
  <r>
    <n v="177"/>
    <n v="13"/>
    <x v="11"/>
    <x v="176"/>
    <n v="253818"/>
    <n v="10727"/>
    <n v="8046"/>
    <n v="2681"/>
    <n v="10727"/>
    <n v="8046"/>
    <n v="2681"/>
    <n v="10727"/>
    <n v="318"/>
    <n v="317"/>
    <n v="0"/>
    <n v="0"/>
    <n v="0"/>
    <n v="0"/>
    <n v="1"/>
    <n v="0.99685534591194969"/>
    <n v="0"/>
    <n v="2.9644821478512166E-2"/>
    <n v="4.2262566090663388E-2"/>
    <n v="1.252866226981538"/>
    <x v="2"/>
  </r>
  <r>
    <n v="178"/>
    <n v="14"/>
    <x v="11"/>
    <x v="177"/>
    <n v="318920"/>
    <n v="18778"/>
    <n v="12983"/>
    <n v="5795"/>
    <n v="18778"/>
    <n v="12983"/>
    <n v="5795"/>
    <n v="18778"/>
    <n v="117"/>
    <n v="106"/>
    <n v="0"/>
    <n v="0"/>
    <n v="0"/>
    <n v="0"/>
    <n v="1"/>
    <n v="0.90598290598290598"/>
    <n v="0"/>
    <n v="6.2306954947278729E-3"/>
    <n v="5.8879969898407124E-2"/>
    <n v="0.36686316317571804"/>
    <x v="1"/>
  </r>
  <r>
    <n v="179"/>
    <n v="15"/>
    <x v="11"/>
    <x v="178"/>
    <n v="272988"/>
    <n v="30554"/>
    <n v="27435"/>
    <n v="3119"/>
    <n v="30554"/>
    <n v="27435"/>
    <n v="3119"/>
    <n v="30554"/>
    <n v="169"/>
    <n v="169"/>
    <n v="0"/>
    <n v="0"/>
    <n v="0"/>
    <n v="0"/>
    <n v="1"/>
    <n v="1"/>
    <n v="0"/>
    <n v="5.5311906787981931E-3"/>
    <n v="0.11192433367034449"/>
    <n v="0.61907483112810824"/>
    <x v="1"/>
  </r>
  <r>
    <n v="180"/>
    <n v="16"/>
    <x v="11"/>
    <x v="179"/>
    <n v="144414"/>
    <n v="13214"/>
    <n v="4593"/>
    <n v="8621"/>
    <n v="13214"/>
    <n v="4593"/>
    <n v="8621"/>
    <n v="13214"/>
    <n v="11"/>
    <n v="11"/>
    <n v="0"/>
    <n v="0"/>
    <n v="0"/>
    <n v="0"/>
    <n v="1"/>
    <n v="1"/>
    <n v="0"/>
    <n v="8.3245043136067807E-4"/>
    <n v="9.1500824019831867E-2"/>
    <n v="7.616990042516654E-2"/>
    <x v="1"/>
  </r>
  <r>
    <n v="181"/>
    <n v="17"/>
    <x v="11"/>
    <x v="180"/>
    <n v="161196"/>
    <n v="3056"/>
    <n v="3056"/>
    <n v="0"/>
    <n v="3056"/>
    <n v="3056"/>
    <n v="0"/>
    <n v="3056"/>
    <n v="36"/>
    <n v="36"/>
    <n v="0"/>
    <n v="0"/>
    <n v="0"/>
    <n v="0"/>
    <n v="1"/>
    <n v="1"/>
    <n v="0"/>
    <n v="1.1780104712041885E-2"/>
    <n v="1.8958286806124221E-2"/>
    <n v="0.22333060373706543"/>
    <x v="1"/>
  </r>
  <r>
    <n v="182"/>
    <n v="18"/>
    <x v="11"/>
    <x v="181"/>
    <n v="283313"/>
    <n v="9181"/>
    <n v="6146"/>
    <n v="3035"/>
    <n v="9181"/>
    <n v="6146"/>
    <n v="3035"/>
    <n v="9181"/>
    <n v="2"/>
    <n v="2"/>
    <n v="0"/>
    <n v="0"/>
    <n v="0"/>
    <n v="0"/>
    <n v="1"/>
    <n v="1"/>
    <n v="0"/>
    <n v="2.1784119376974185E-4"/>
    <n v="3.240585500841825E-2"/>
    <n v="7.0593301401629992E-3"/>
    <x v="1"/>
  </r>
  <r>
    <n v="183"/>
    <n v="19"/>
    <x v="11"/>
    <x v="182"/>
    <n v="333912"/>
    <n v="30515"/>
    <n v="23254"/>
    <n v="7261"/>
    <n v="30515"/>
    <n v="23254"/>
    <n v="7261"/>
    <n v="30515"/>
    <n v="29"/>
    <n v="29"/>
    <n v="0"/>
    <n v="0"/>
    <n v="0"/>
    <n v="0"/>
    <n v="1"/>
    <n v="1"/>
    <n v="0"/>
    <n v="9.503522857611011E-4"/>
    <n v="9.1386353290687367E-2"/>
    <n v="8.6849229737176264E-2"/>
    <x v="1"/>
  </r>
  <r>
    <n v="184"/>
    <n v="20"/>
    <x v="11"/>
    <x v="183"/>
    <n v="269029"/>
    <n v="4892"/>
    <n v="3274"/>
    <n v="1618"/>
    <n v="4892"/>
    <n v="3274"/>
    <n v="1618"/>
    <n v="4892"/>
    <n v="109"/>
    <n v="109"/>
    <n v="0"/>
    <n v="0"/>
    <n v="0"/>
    <n v="0"/>
    <n v="1"/>
    <n v="1"/>
    <n v="0"/>
    <n v="2.2281275551921505E-2"/>
    <n v="1.8183913258421953E-2"/>
    <n v="0.40516078192313837"/>
    <x v="1"/>
  </r>
  <r>
    <n v="185"/>
    <n v="21"/>
    <x v="11"/>
    <x v="184"/>
    <n v="94406"/>
    <n v="5009"/>
    <n v="2136"/>
    <n v="2873"/>
    <n v="5009"/>
    <n v="2136"/>
    <n v="2873"/>
    <n v="5009"/>
    <n v="146"/>
    <n v="146"/>
    <n v="0"/>
    <n v="0"/>
    <n v="0"/>
    <n v="0"/>
    <n v="1"/>
    <n v="1"/>
    <n v="0"/>
    <n v="2.9147534438011578E-2"/>
    <n v="5.3058068343113787E-2"/>
    <n v="1.546511874245281"/>
    <x v="2"/>
  </r>
  <r>
    <n v="186"/>
    <n v="22"/>
    <x v="11"/>
    <x v="185"/>
    <n v="189220"/>
    <n v="4983"/>
    <n v="4643"/>
    <n v="340"/>
    <n v="4983"/>
    <n v="4643"/>
    <n v="340"/>
    <n v="4983"/>
    <n v="329"/>
    <n v="328"/>
    <n v="0"/>
    <n v="0"/>
    <n v="0"/>
    <n v="0"/>
    <n v="1"/>
    <n v="0.99696048632218848"/>
    <n v="0"/>
    <n v="6.6024483243026288E-2"/>
    <n v="2.6334425536412642E-2"/>
    <n v="1.7387168375436"/>
    <x v="2"/>
  </r>
  <r>
    <n v="187"/>
    <n v="1"/>
    <x v="12"/>
    <x v="186"/>
    <n v="461699"/>
    <n v="11367"/>
    <n v="10271"/>
    <n v="1078"/>
    <n v="11349"/>
    <n v="10271"/>
    <n v="1078"/>
    <n v="11349"/>
    <n v="222"/>
    <n v="222"/>
    <n v="62"/>
    <n v="2"/>
    <n v="4"/>
    <n v="0"/>
    <n v="0.99841646872525736"/>
    <n v="1"/>
    <n v="0.27927927927927926"/>
    <n v="1.9561194818926778E-2"/>
    <n v="2.4580949926250654E-2"/>
    <n v="0.48083275034167278"/>
    <x v="1"/>
  </r>
  <r>
    <n v="188"/>
    <n v="2"/>
    <x v="12"/>
    <x v="187"/>
    <n v="372529"/>
    <n v="15746.617999999999"/>
    <n v="8203"/>
    <n v="8463.3630000000012"/>
    <n v="16666.362999999998"/>
    <n v="8203"/>
    <n v="9578.2469999999994"/>
    <n v="17781.246999999999"/>
    <n v="248"/>
    <n v="242"/>
    <n v="0"/>
    <n v="0"/>
    <n v="0"/>
    <n v="0"/>
    <n v="1.0584090501211116"/>
    <n v="0.97580645161290325"/>
    <n v="0"/>
    <n v="1.3947278275814965E-2"/>
    <n v="4.7731175291051163E-2"/>
    <n v="0.66571998421599388"/>
    <x v="1"/>
  </r>
  <r>
    <n v="189"/>
    <n v="3"/>
    <x v="12"/>
    <x v="188"/>
    <n v="99591"/>
    <n v="2054"/>
    <n v="236"/>
    <n v="1813"/>
    <n v="2049"/>
    <n v="236"/>
    <n v="1813"/>
    <n v="2049"/>
    <n v="208"/>
    <n v="209"/>
    <n v="0"/>
    <n v="0"/>
    <n v="0"/>
    <n v="0"/>
    <n v="0.99756572541382671"/>
    <n v="1.0048076923076923"/>
    <n v="0"/>
    <n v="0.10151293313811616"/>
    <n v="2.0574148266409617E-2"/>
    <n v="2.0885421373417277"/>
    <x v="2"/>
  </r>
  <r>
    <n v="190"/>
    <n v="4"/>
    <x v="12"/>
    <x v="189"/>
    <n v="112429"/>
    <n v="11794"/>
    <n v="8201"/>
    <n v="3586"/>
    <n v="11787"/>
    <n v="8201"/>
    <n v="3586"/>
    <n v="11787"/>
    <n v="34"/>
    <n v="33"/>
    <n v="0"/>
    <n v="0"/>
    <n v="0"/>
    <n v="0"/>
    <n v="0.99940647787010339"/>
    <n v="0.97058823529411764"/>
    <n v="0"/>
    <n v="2.8845338084330196E-3"/>
    <n v="0.10483949870584991"/>
    <n v="0.30241307847619386"/>
    <x v="1"/>
  </r>
  <r>
    <n v="191"/>
    <n v="5"/>
    <x v="12"/>
    <x v="190"/>
    <n v="139658"/>
    <n v="8162"/>
    <n v="6333"/>
    <n v="1850"/>
    <n v="8183"/>
    <n v="6333"/>
    <n v="1850"/>
    <n v="8183"/>
    <n v="19"/>
    <n v="16"/>
    <n v="10"/>
    <n v="4"/>
    <n v="12"/>
    <n v="0"/>
    <n v="1.0025728987993139"/>
    <n v="0.84210526315789469"/>
    <n v="0.52631578947368418"/>
    <n v="2.3218868385677625E-3"/>
    <n v="5.8593134657520515E-2"/>
    <n v="0.1360466281917255"/>
    <x v="1"/>
  </r>
  <r>
    <n v="192"/>
    <n v="6"/>
    <x v="12"/>
    <x v="191"/>
    <n v="170969"/>
    <n v="5795"/>
    <n v="3423"/>
    <n v="2372"/>
    <n v="5795"/>
    <n v="3423"/>
    <n v="2372"/>
    <n v="5795"/>
    <n v="727"/>
    <n v="726"/>
    <n v="0"/>
    <n v="0"/>
    <n v="0"/>
    <n v="0"/>
    <n v="1"/>
    <n v="0.99862448418156813"/>
    <n v="0"/>
    <n v="0.12545297670405522"/>
    <n v="3.3895033602582926E-2"/>
    <n v="4.2522328609280038"/>
    <x v="2"/>
  </r>
  <r>
    <n v="193"/>
    <n v="7"/>
    <x v="12"/>
    <x v="192"/>
    <n v="113180"/>
    <n v="2945"/>
    <n v="638"/>
    <n v="2303"/>
    <n v="2941"/>
    <n v="638"/>
    <n v="2303"/>
    <n v="2941"/>
    <n v="185"/>
    <n v="185"/>
    <n v="0"/>
    <n v="0"/>
    <n v="0"/>
    <n v="0"/>
    <n v="0.99864176570458407"/>
    <n v="1"/>
    <n v="0"/>
    <n v="6.2903774226453588E-2"/>
    <n v="2.5985156388054428E-2"/>
    <n v="1.634564410673264"/>
    <x v="2"/>
  </r>
  <r>
    <n v="194"/>
    <n v="8"/>
    <x v="12"/>
    <x v="193"/>
    <n v="95005"/>
    <n v="1559"/>
    <n v="671"/>
    <n v="880"/>
    <n v="1551"/>
    <n v="671"/>
    <n v="880"/>
    <n v="1551"/>
    <n v="119"/>
    <n v="118"/>
    <n v="0"/>
    <n v="0"/>
    <n v="0"/>
    <n v="0"/>
    <n v="0.99486850545221295"/>
    <n v="0.99159663865546221"/>
    <n v="0"/>
    <n v="7.6724693745970338E-2"/>
    <n v="1.6325456554918162E-2"/>
    <n v="1.2525656544392401"/>
    <x v="2"/>
  </r>
  <r>
    <n v="195"/>
    <n v="9"/>
    <x v="12"/>
    <x v="194"/>
    <n v="73605"/>
    <n v="2866"/>
    <n v="2341"/>
    <n v="496"/>
    <n v="2837"/>
    <n v="3192"/>
    <n v="496"/>
    <n v="3688"/>
    <n v="41"/>
    <n v="38"/>
    <n v="0"/>
    <n v="0"/>
    <n v="0"/>
    <n v="0"/>
    <n v="0.98988136775994418"/>
    <n v="0.92682926829268297"/>
    <n v="0"/>
    <n v="1.1117136659436009E-2"/>
    <n v="5.0105291760070648E-2"/>
    <n v="0.5570273758576183"/>
    <x v="1"/>
  </r>
  <r>
    <n v="196"/>
    <n v="10"/>
    <x v="12"/>
    <x v="195"/>
    <n v="72840"/>
    <n v="4099"/>
    <n v="2956"/>
    <n v="1143"/>
    <n v="4099"/>
    <n v="2956"/>
    <n v="1143"/>
    <n v="4099"/>
    <n v="144"/>
    <n v="144"/>
    <n v="0"/>
    <n v="0"/>
    <n v="0"/>
    <n v="0"/>
    <n v="1"/>
    <n v="1"/>
    <n v="0"/>
    <n v="3.5130519638936326E-2"/>
    <n v="5.6274025260845691E-2"/>
    <n v="1.9769357495881386"/>
    <x v="2"/>
  </r>
  <r>
    <n v="197"/>
    <n v="11"/>
    <x v="12"/>
    <x v="196"/>
    <n v="62271"/>
    <n v="1431"/>
    <n v="1027"/>
    <n v="400"/>
    <n v="1427"/>
    <n v="1027"/>
    <n v="400"/>
    <n v="1427"/>
    <n v="111"/>
    <n v="111"/>
    <n v="0"/>
    <n v="0"/>
    <n v="0"/>
    <n v="0"/>
    <n v="0.99720475192173308"/>
    <n v="1"/>
    <n v="0"/>
    <n v="7.7785564120532585E-2"/>
    <n v="2.2915964092434682E-2"/>
    <n v="1.7825311942959001"/>
    <x v="2"/>
  </r>
  <r>
    <n v="198"/>
    <n v="1"/>
    <x v="13"/>
    <x v="197"/>
    <n v="228105"/>
    <n v="1669"/>
    <n v="1439"/>
    <n v="230"/>
    <n v="1669"/>
    <n v="1734"/>
    <n v="230"/>
    <n v="1964"/>
    <n v="35"/>
    <n v="35"/>
    <n v="13"/>
    <n v="0"/>
    <n v="7"/>
    <n v="0"/>
    <n v="1"/>
    <n v="1"/>
    <n v="0.37142857142857144"/>
    <n v="1.7820773930753563E-2"/>
    <n v="8.6100699239385365E-3"/>
    <n v="0.15343810964248919"/>
    <x v="1"/>
  </r>
  <r>
    <n v="199"/>
    <n v="2"/>
    <x v="13"/>
    <x v="198"/>
    <n v="100415"/>
    <n v="4212"/>
    <n v="2176"/>
    <n v="1884"/>
    <n v="4060"/>
    <n v="2176"/>
    <n v="1884"/>
    <n v="4060"/>
    <n v="13"/>
    <n v="13"/>
    <n v="17"/>
    <n v="0"/>
    <n v="1"/>
    <n v="0"/>
    <n v="0.96391263057929721"/>
    <n v="1"/>
    <n v="1.3076923076923077"/>
    <n v="3.2019704433497538E-3"/>
    <n v="4.0432206343673754E-2"/>
    <n v="0.12946272967186179"/>
    <x v="1"/>
  </r>
  <r>
    <n v="200"/>
    <n v="3"/>
    <x v="13"/>
    <x v="199"/>
    <n v="116513"/>
    <n v="467"/>
    <n v="246"/>
    <n v="221"/>
    <n v="467"/>
    <n v="342"/>
    <n v="221"/>
    <n v="563"/>
    <n v="23"/>
    <n v="23"/>
    <n v="5"/>
    <n v="3"/>
    <n v="1"/>
    <n v="0"/>
    <n v="1"/>
    <n v="1"/>
    <n v="0.21739130434782608"/>
    <n v="4.0852575488454709E-2"/>
    <n v="4.8320788238222345E-3"/>
    <n v="0.19740286491636128"/>
    <x v="1"/>
  </r>
  <r>
    <n v="201"/>
    <n v="4"/>
    <x v="13"/>
    <x v="200"/>
    <n v="190531"/>
    <n v="2138"/>
    <n v="519"/>
    <n v="1619"/>
    <n v="2138"/>
    <n v="519"/>
    <n v="1619"/>
    <n v="2138"/>
    <n v="50"/>
    <n v="50"/>
    <n v="2"/>
    <n v="3"/>
    <n v="0"/>
    <n v="0"/>
    <n v="1"/>
    <n v="1"/>
    <n v="0.04"/>
    <n v="2.3386342376052385E-2"/>
    <n v="1.1221271079246947E-2"/>
    <n v="0.26242448735376395"/>
    <x v="1"/>
  </r>
  <r>
    <n v="202"/>
    <n v="5"/>
    <x v="13"/>
    <x v="201"/>
    <n v="231217"/>
    <n v="4067"/>
    <n v="2157"/>
    <n v="1910"/>
    <n v="4067"/>
    <n v="2157"/>
    <n v="1910"/>
    <n v="4067"/>
    <n v="55"/>
    <n v="52"/>
    <n v="1"/>
    <n v="0"/>
    <n v="0"/>
    <n v="0"/>
    <n v="1"/>
    <n v="0.94545454545454544"/>
    <n v="1.8181818181818181E-2"/>
    <n v="1.3523481681829359E-2"/>
    <n v="1.7589537101510701E-2"/>
    <n v="0.23787178278413784"/>
    <x v="1"/>
  </r>
  <r>
    <n v="203"/>
    <n v="6"/>
    <x v="13"/>
    <x v="202"/>
    <n v="54190"/>
    <n v="294"/>
    <n v="143"/>
    <n v="151"/>
    <n v="294"/>
    <n v="143"/>
    <n v="151"/>
    <n v="294"/>
    <n v="3"/>
    <n v="3"/>
    <n v="6"/>
    <n v="0"/>
    <n v="1"/>
    <n v="0"/>
    <n v="1"/>
    <n v="1"/>
    <n v="2"/>
    <n v="1.020408163265306E-2"/>
    <n v="5.4253552315925444E-3"/>
    <n v="5.5360767669311681E-2"/>
    <x v="1"/>
  </r>
  <r>
    <n v="204"/>
    <n v="7"/>
    <x v="13"/>
    <x v="203"/>
    <n v="92618"/>
    <n v="2178"/>
    <n v="1289"/>
    <n v="889"/>
    <n v="2178"/>
    <n v="1311"/>
    <n v="871"/>
    <n v="2182"/>
    <n v="187"/>
    <n v="187"/>
    <n v="0"/>
    <n v="0"/>
    <n v="0"/>
    <n v="0"/>
    <n v="1"/>
    <n v="1"/>
    <n v="0"/>
    <n v="8.5701191567369384E-2"/>
    <n v="2.3559135373253579E-2"/>
    <n v="2.0190459737847934"/>
    <x v="2"/>
  </r>
  <r>
    <n v="205"/>
    <n v="8"/>
    <x v="13"/>
    <x v="204"/>
    <n v="100967"/>
    <n v="1476"/>
    <n v="1053"/>
    <n v="423"/>
    <n v="1476"/>
    <n v="1053"/>
    <n v="423"/>
    <n v="1476"/>
    <n v="20"/>
    <n v="20"/>
    <n v="0"/>
    <n v="0"/>
    <n v="0"/>
    <n v="0"/>
    <n v="1"/>
    <n v="1"/>
    <n v="0"/>
    <n v="1.3550135501355014E-2"/>
    <n v="1.4618637772737628E-2"/>
    <n v="0.19808452266582149"/>
    <x v="1"/>
  </r>
  <r>
    <n v="206"/>
    <n v="9"/>
    <x v="13"/>
    <x v="205"/>
    <n v="65573"/>
    <n v="887"/>
    <n v="427"/>
    <n v="460"/>
    <n v="887"/>
    <n v="427"/>
    <n v="460"/>
    <n v="887"/>
    <n v="14"/>
    <n v="13"/>
    <n v="0"/>
    <n v="0"/>
    <n v="0"/>
    <n v="0"/>
    <n v="1"/>
    <n v="0.9285714285714286"/>
    <n v="0"/>
    <n v="1.5783540022547914E-2"/>
    <n v="1.3526908941180058E-2"/>
    <n v="0.21350250865447667"/>
    <x v="1"/>
  </r>
  <r>
    <n v="207"/>
    <n v="10"/>
    <x v="13"/>
    <x v="206"/>
    <n v="52503"/>
    <n v="941"/>
    <n v="562"/>
    <n v="379"/>
    <n v="941"/>
    <n v="562"/>
    <n v="379"/>
    <n v="941"/>
    <n v="85"/>
    <n v="51"/>
    <n v="0"/>
    <n v="0"/>
    <n v="0"/>
    <n v="0"/>
    <n v="1"/>
    <n v="0.6"/>
    <n v="0"/>
    <n v="9.0329436769394256E-2"/>
    <n v="1.7922785364645831E-2"/>
    <n v="1.6189551073272004"/>
    <x v="2"/>
  </r>
  <r>
    <n v="208"/>
    <n v="1"/>
    <x v="14"/>
    <x v="207"/>
    <n v="77381"/>
    <n v="23446"/>
    <n v="22551"/>
    <n v="895"/>
    <n v="23446"/>
    <n v="28774"/>
    <n v="6165"/>
    <n v="34939"/>
    <n v="386"/>
    <n v="331"/>
    <n v="6"/>
    <n v="5"/>
    <n v="1"/>
    <n v="0"/>
    <n v="1"/>
    <n v="0.8575129533678757"/>
    <n v="1.5544041450777202E-2"/>
    <n v="1.1047826211397006E-2"/>
    <n v="0.45151910675747275"/>
    <n v="4.9883046225817704"/>
    <x v="2"/>
  </r>
  <r>
    <n v="209"/>
    <n v="2"/>
    <x v="14"/>
    <x v="208"/>
    <n v="58404"/>
    <n v="2227"/>
    <n v="1954"/>
    <n v="273"/>
    <n v="2227"/>
    <n v="2577"/>
    <n v="1095"/>
    <n v="3672"/>
    <n v="446"/>
    <n v="409"/>
    <n v="0"/>
    <n v="0"/>
    <n v="0"/>
    <n v="0"/>
    <n v="1"/>
    <n v="0.9170403587443946"/>
    <n v="0"/>
    <n v="0.12145969498910675"/>
    <n v="6.2872405999589071E-2"/>
    <n v="7.6364632559413739"/>
    <x v="3"/>
  </r>
  <r>
    <n v="210"/>
    <n v="3"/>
    <x v="14"/>
    <x v="209"/>
    <n v="31769"/>
    <n v="2765"/>
    <n v="1816"/>
    <n v="949"/>
    <n v="2765"/>
    <n v="2058"/>
    <n v="1435"/>
    <n v="3493"/>
    <n v="355"/>
    <n v="326"/>
    <n v="84"/>
    <n v="84"/>
    <n v="0"/>
    <n v="0"/>
    <n v="1"/>
    <n v="0.91830985915492958"/>
    <n v="0.23661971830985915"/>
    <n v="0.10163183509876897"/>
    <n v="0.10994995121029935"/>
    <n v="11.174415310522837"/>
    <x v="3"/>
  </r>
  <r>
    <n v="211"/>
    <n v="4"/>
    <x v="14"/>
    <x v="210"/>
    <n v="63091"/>
    <n v="4654"/>
    <n v="2988"/>
    <n v="1666"/>
    <n v="4654"/>
    <n v="6244"/>
    <n v="2596"/>
    <n v="8840"/>
    <n v="294"/>
    <n v="287"/>
    <n v="263"/>
    <n v="128"/>
    <n v="133"/>
    <n v="0"/>
    <n v="1"/>
    <n v="0.97619047619047616"/>
    <n v="0.89455782312925169"/>
    <n v="3.3257918552036199E-2"/>
    <n v="0.1401150718802999"/>
    <n v="4.6599356485077106"/>
    <x v="2"/>
  </r>
  <r>
    <n v="212"/>
    <n v="5"/>
    <x v="14"/>
    <x v="211"/>
    <n v="170897"/>
    <n v="35485"/>
    <n v="32212"/>
    <n v="3273"/>
    <n v="35485"/>
    <n v="37185"/>
    <n v="3473"/>
    <n v="40658"/>
    <n v="4731"/>
    <n v="4552"/>
    <n v="148"/>
    <n v="24"/>
    <n v="1"/>
    <n v="0"/>
    <n v="1"/>
    <n v="0.9621644472627352"/>
    <n v="3.1283026844218978E-2"/>
    <n v="0.11636086379064391"/>
    <n v="0.23790938401493297"/>
    <n v="27.683341427877611"/>
    <x v="3"/>
  </r>
  <r>
    <n v="213"/>
    <n v="6"/>
    <x v="14"/>
    <x v="212"/>
    <n v="46021"/>
    <n v="5469"/>
    <n v="1810"/>
    <n v="3659"/>
    <n v="5469"/>
    <n v="1956"/>
    <n v="4679"/>
    <n v="6635"/>
    <n v="46"/>
    <n v="45"/>
    <n v="0"/>
    <n v="0"/>
    <n v="0"/>
    <n v="0"/>
    <n v="1"/>
    <n v="0.97826086956521741"/>
    <n v="0"/>
    <n v="6.9329314242652599E-3"/>
    <n v="0.14417331218356838"/>
    <n v="1"/>
    <x v="2"/>
  </r>
  <r>
    <n v="214"/>
    <n v="7"/>
    <x v="14"/>
    <x v="213"/>
    <n v="86994"/>
    <n v="4544"/>
    <n v="1239"/>
    <n v="3305"/>
    <n v="4544"/>
    <n v="2349"/>
    <n v="4846"/>
    <n v="7195"/>
    <n v="237"/>
    <n v="134"/>
    <n v="21"/>
    <n v="7"/>
    <n v="14"/>
    <n v="0"/>
    <n v="1"/>
    <n v="0.56540084388185652"/>
    <n v="8.8607594936708861E-2"/>
    <n v="3.2939541348158442E-2"/>
    <n v="8.2706853346207782E-2"/>
    <n v="2.7243258155734877"/>
    <x v="2"/>
  </r>
  <r>
    <n v="215"/>
    <n v="8"/>
    <x v="14"/>
    <x v="214"/>
    <n v="47885"/>
    <n v="1125"/>
    <n v="482"/>
    <n v="643"/>
    <n v="1125"/>
    <n v="482"/>
    <n v="674"/>
    <n v="1156"/>
    <n v="109"/>
    <n v="105"/>
    <n v="0"/>
    <n v="0"/>
    <n v="0"/>
    <n v="0"/>
    <n v="1"/>
    <n v="0.96330275229357798"/>
    <n v="0"/>
    <n v="9.4290657439446368E-2"/>
    <n v="2.4141171556854964E-2"/>
    <n v="2.2762869374543175"/>
    <x v="2"/>
  </r>
  <r>
    <n v="216"/>
    <n v="9"/>
    <x v="14"/>
    <x v="215"/>
    <n v="13804"/>
    <n v="187"/>
    <n v="2"/>
    <n v="185"/>
    <n v="187"/>
    <n v="2"/>
    <n v="251"/>
    <n v="253"/>
    <n v="24"/>
    <n v="23"/>
    <n v="0"/>
    <n v="0"/>
    <n v="0"/>
    <n v="0"/>
    <n v="1"/>
    <n v="0.95833333333333337"/>
    <n v="0"/>
    <n v="9.4861660079051377E-2"/>
    <n v="1.832802086351782E-2"/>
    <n v="1.7386264850767894"/>
    <x v="2"/>
  </r>
  <r>
    <n v="217"/>
    <n v="10"/>
    <x v="14"/>
    <x v="216"/>
    <n v="40102"/>
    <n v="235"/>
    <n v="119"/>
    <n v="116"/>
    <n v="235"/>
    <n v="147"/>
    <n v="125"/>
    <n v="272"/>
    <n v="11"/>
    <n v="8"/>
    <n v="0"/>
    <n v="0"/>
    <n v="0"/>
    <n v="0"/>
    <n v="1"/>
    <n v="0.72727272727272729"/>
    <n v="0"/>
    <n v="4.0441176470588237E-2"/>
    <n v="6.7827041045334397E-3"/>
    <n v="0.27430053363922002"/>
    <x v="1"/>
  </r>
  <r>
    <n v="218"/>
    <n v="11"/>
    <x v="14"/>
    <x v="217"/>
    <n v="23617"/>
    <n v="7997"/>
    <n v="6609"/>
    <n v="1388"/>
    <n v="7997"/>
    <n v="8060"/>
    <n v="1420"/>
    <n v="9480"/>
    <n v="922"/>
    <n v="850"/>
    <n v="0"/>
    <n v="0"/>
    <n v="0"/>
    <n v="0"/>
    <n v="1"/>
    <n v="0.9219088937093276"/>
    <n v="0"/>
    <n v="9.7257383966244726E-2"/>
    <n v="0.40140576703222253"/>
    <n v="39.039674810517852"/>
    <x v="3"/>
  </r>
  <r>
    <n v="219"/>
    <n v="12"/>
    <x v="14"/>
    <x v="218"/>
    <n v="30409"/>
    <n v="0"/>
    <n v="0"/>
    <n v="0"/>
    <n v="0"/>
    <n v="0"/>
    <n v="202"/>
    <n v="202"/>
    <n v="0"/>
    <n v="0"/>
    <n v="0"/>
    <n v="0"/>
    <n v="0"/>
    <n v="0"/>
    <e v="#DIV/0!"/>
    <e v="#DIV/0!"/>
    <e v="#DIV/0!"/>
    <n v="0"/>
    <n v="6.6427702324969584E-3"/>
    <n v="0"/>
    <x v="1"/>
  </r>
  <r>
    <n v="220"/>
    <n v="13"/>
    <x v="14"/>
    <x v="219"/>
    <n v="247084"/>
    <n v="4276"/>
    <n v="1763"/>
    <n v="2513"/>
    <n v="4276"/>
    <n v="3430"/>
    <n v="3130"/>
    <n v="6560"/>
    <n v="396"/>
    <n v="355"/>
    <n v="0"/>
    <n v="0"/>
    <n v="0"/>
    <n v="0"/>
    <n v="1"/>
    <n v="0.89646464646464652"/>
    <n v="0"/>
    <n v="6.0365853658536583E-2"/>
    <n v="2.6549675414029236E-2"/>
    <n v="1.6026938207249355"/>
    <x v="2"/>
  </r>
  <r>
    <n v="221"/>
    <n v="1"/>
    <x v="15"/>
    <x v="220"/>
    <n v="225714"/>
    <n v="25735"/>
    <n v="23896"/>
    <n v="1839"/>
    <n v="25735"/>
    <n v="24681"/>
    <n v="2779"/>
    <n v="27460"/>
    <n v="4841"/>
    <n v="4040"/>
    <n v="0"/>
    <n v="0"/>
    <n v="0"/>
    <n v="0"/>
    <n v="1"/>
    <n v="0.83453831852922955"/>
    <n v="0"/>
    <n v="0.17629278951201749"/>
    <n v="0.12165838184605297"/>
    <n v="21.447495503158866"/>
    <x v="3"/>
  </r>
  <r>
    <n v="222"/>
    <n v="2"/>
    <x v="15"/>
    <x v="221"/>
    <n v="214994"/>
    <n v="8575"/>
    <n v="7351"/>
    <n v="1023"/>
    <n v="8374"/>
    <n v="7817"/>
    <n v="7116"/>
    <n v="14933"/>
    <n v="1304"/>
    <n v="1269"/>
    <n v="0"/>
    <n v="0"/>
    <n v="0"/>
    <n v="0"/>
    <n v="0.97655976676384837"/>
    <n v="0.97315950920245398"/>
    <n v="0"/>
    <n v="8.7323377753967729E-2"/>
    <n v="6.945775230936678E-2"/>
    <n v="6.0652855428523589"/>
    <x v="3"/>
  </r>
  <r>
    <n v="223"/>
    <n v="3"/>
    <x v="15"/>
    <x v="222"/>
    <n v="128587"/>
    <n v="38703"/>
    <n v="33774"/>
    <n v="4917"/>
    <n v="38691"/>
    <n v="37199"/>
    <n v="7134"/>
    <n v="44333"/>
    <n v="18514"/>
    <n v="15678"/>
    <n v="1"/>
    <n v="0"/>
    <n v="0"/>
    <n v="0"/>
    <n v="0.99968994651577392"/>
    <n v="0.84681862374419359"/>
    <n v="5.4013179215728635E-5"/>
    <n v="0.41761216249746241"/>
    <n v="0.34477046668792333"/>
    <n v="143.98034015880299"/>
    <x v="4"/>
  </r>
  <r>
    <n v="224"/>
    <n v="4"/>
    <x v="15"/>
    <x v="223"/>
    <n v="147921"/>
    <n v="31274"/>
    <n v="27181"/>
    <n v="2646"/>
    <n v="29827"/>
    <n v="29599"/>
    <n v="3290"/>
    <n v="32889"/>
    <n v="2315"/>
    <n v="1565"/>
    <n v="0"/>
    <n v="0"/>
    <n v="0"/>
    <n v="0"/>
    <n v="0.95373153418174839"/>
    <n v="0.67602591792656586"/>
    <n v="0"/>
    <n v="7.0388275715284748E-2"/>
    <n v="0.22234165534305475"/>
    <n v="15.650245739279752"/>
    <x v="3"/>
  </r>
  <r>
    <n v="225"/>
    <n v="5"/>
    <x v="15"/>
    <x v="224"/>
    <n v="97412"/>
    <n v="3886"/>
    <n v="3601"/>
    <n v="272"/>
    <n v="3873"/>
    <n v="3721"/>
    <n v="394"/>
    <n v="4115"/>
    <n v="5306"/>
    <n v="4965"/>
    <n v="0"/>
    <n v="0"/>
    <n v="0"/>
    <n v="0"/>
    <n v="0.99665465774575401"/>
    <n v="0.93573313230305311"/>
    <n v="0"/>
    <n v="1.2894289185905226"/>
    <n v="4.224325545107379E-2"/>
    <n v="54.469675194021271"/>
    <x v="5"/>
  </r>
  <r>
    <n v="226"/>
    <n v="6"/>
    <x v="15"/>
    <x v="225"/>
    <n v="148404"/>
    <n v="2049"/>
    <n v="2010"/>
    <n v="39"/>
    <n v="2049"/>
    <n v="2545"/>
    <n v="201"/>
    <n v="2746"/>
    <n v="238"/>
    <n v="232"/>
    <n v="6"/>
    <n v="2"/>
    <n v="0"/>
    <n v="0"/>
    <n v="1"/>
    <n v="0.97478991596638653"/>
    <n v="2.5210084033613446E-2"/>
    <n v="8.6671522214129645E-2"/>
    <n v="1.8503544378857713E-2"/>
    <n v="1.6037303576723001"/>
    <x v="2"/>
  </r>
  <r>
    <n v="227"/>
    <n v="7"/>
    <x v="15"/>
    <x v="226"/>
    <n v="173392"/>
    <n v="986"/>
    <n v="881"/>
    <n v="78"/>
    <n v="959"/>
    <n v="881"/>
    <n v="78"/>
    <n v="959"/>
    <n v="239"/>
    <n v="239"/>
    <n v="0"/>
    <n v="0"/>
    <n v="0"/>
    <n v="0"/>
    <n v="0.97261663286004052"/>
    <n v="1"/>
    <n v="0"/>
    <n v="0.24921793534932221"/>
    <n v="5.5308203377318448E-3"/>
    <n v="1.3783796253575713"/>
    <x v="2"/>
  </r>
  <r>
    <n v="228"/>
    <n v="8"/>
    <x v="15"/>
    <x v="227"/>
    <n v="126113"/>
    <n v="2023"/>
    <n v="2023"/>
    <n v="0"/>
    <n v="2023"/>
    <n v="2023"/>
    <n v="0"/>
    <n v="2023"/>
    <n v="294"/>
    <n v="286"/>
    <n v="0"/>
    <n v="0"/>
    <n v="0"/>
    <n v="0"/>
    <n v="1"/>
    <n v="0.97278911564625847"/>
    <n v="0"/>
    <n v="0.1453287197231834"/>
    <n v="1.6041169427418268E-2"/>
    <n v="2.3312426157493675"/>
    <x v="2"/>
  </r>
  <r>
    <n v="229"/>
    <n v="9"/>
    <x v="15"/>
    <x v="228"/>
    <n v="215493"/>
    <n v="142184"/>
    <n v="127611"/>
    <n v="11754"/>
    <n v="139365"/>
    <n v="139403"/>
    <n v="13528"/>
    <n v="152931"/>
    <n v="64640"/>
    <n v="63973"/>
    <n v="0"/>
    <n v="0"/>
    <n v="0"/>
    <n v="0"/>
    <n v="0.98017357789906034"/>
    <n v="0.98968131188118813"/>
    <n v="0"/>
    <n v="0.42267427794234003"/>
    <n v="0.70967966476869315"/>
    <n v="299.96333987646926"/>
    <x v="4"/>
  </r>
  <r>
    <n v="230"/>
    <n v="10"/>
    <x v="15"/>
    <x v="229"/>
    <n v="67717"/>
    <n v="16258"/>
    <n v="12270"/>
    <n v="3250"/>
    <n v="15520"/>
    <n v="14192"/>
    <n v="4857"/>
    <n v="19049"/>
    <n v="8730"/>
    <n v="7623"/>
    <n v="0"/>
    <n v="0"/>
    <n v="0"/>
    <n v="0"/>
    <n v="0.95460696272604262"/>
    <n v="0.8731958762886598"/>
    <n v="0"/>
    <n v="0.45829177384639613"/>
    <n v="0.28130307013010025"/>
    <n v="128.91888299836083"/>
    <x v="4"/>
  </r>
  <r>
    <n v="231"/>
    <n v="11"/>
    <x v="15"/>
    <x v="230"/>
    <n v="99599"/>
    <n v="18161"/>
    <n v="15104"/>
    <n v="2793"/>
    <n v="17897"/>
    <n v="15842"/>
    <n v="2964"/>
    <n v="18806"/>
    <n v="1707"/>
    <n v="1693"/>
    <n v="0"/>
    <n v="0"/>
    <n v="0"/>
    <n v="0"/>
    <n v="0.98546335554209574"/>
    <n v="0.99179847685998823"/>
    <n v="0"/>
    <n v="9.0768903541422946E-2"/>
    <n v="0.18881715679876304"/>
    <n v="17.138726292432654"/>
    <x v="3"/>
  </r>
  <r>
    <n v="232"/>
    <n v="12"/>
    <x v="15"/>
    <x v="231"/>
    <n v="95606"/>
    <n v="1940"/>
    <n v="301"/>
    <n v="1579"/>
    <n v="1880"/>
    <n v="440"/>
    <n v="1673"/>
    <n v="2113"/>
    <n v="1118"/>
    <n v="1033"/>
    <n v="0"/>
    <n v="0"/>
    <n v="0"/>
    <n v="0"/>
    <n v="0.96907216494845361"/>
    <n v="0.92397137745974955"/>
    <n v="0"/>
    <n v="0.5291055371509702"/>
    <n v="2.2101123360458549E-2"/>
    <n v="11.693826747275276"/>
    <x v="3"/>
  </r>
  <r>
    <n v="233"/>
    <n v="13"/>
    <x v="15"/>
    <x v="232"/>
    <n v="189092"/>
    <n v="8855"/>
    <n v="5976"/>
    <n v="2879"/>
    <n v="8855"/>
    <n v="5976"/>
    <n v="2879"/>
    <n v="8855"/>
    <n v="5979"/>
    <n v="5705"/>
    <n v="0"/>
    <n v="0"/>
    <n v="0"/>
    <n v="0"/>
    <n v="1"/>
    <n v="0.95417293861849806"/>
    <n v="0"/>
    <n v="0.67521174477696222"/>
    <n v="4.6829056755441793E-2"/>
    <n v="31.619529118101244"/>
    <x v="3"/>
  </r>
  <r>
    <n v="234"/>
    <n v="14"/>
    <x v="15"/>
    <x v="233"/>
    <n v="74396"/>
    <n v="2005"/>
    <n v="803"/>
    <n v="962"/>
    <n v="1765"/>
    <n v="803"/>
    <n v="1132"/>
    <n v="1935"/>
    <n v="187"/>
    <n v="159"/>
    <n v="0"/>
    <n v="0"/>
    <n v="0"/>
    <n v="0"/>
    <n v="0.88029925187032421"/>
    <n v="0.85026737967914434"/>
    <n v="0"/>
    <n v="9.6640826873385016E-2"/>
    <n v="2.6009462874348084E-2"/>
    <n v="2.5135759987096082"/>
    <x v="2"/>
  </r>
  <r>
    <n v="235"/>
    <n v="15"/>
    <x v="15"/>
    <x v="234"/>
    <n v="13769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1"/>
  </r>
  <r>
    <n v="236"/>
    <n v="16"/>
    <x v="15"/>
    <x v="235"/>
    <n v="39406"/>
    <n v="30178"/>
    <n v="29207"/>
    <n v="1133"/>
    <n v="30340"/>
    <n v="31319"/>
    <n v="2017"/>
    <n v="33336"/>
    <n v="12719"/>
    <n v="10852"/>
    <n v="0"/>
    <n v="0"/>
    <n v="0"/>
    <n v="0"/>
    <n v="1.0053681489827027"/>
    <n v="0.85321173048195609"/>
    <n v="0"/>
    <n v="0.38153947684185263"/>
    <n v="0.84596254377505964"/>
    <n v="322.76810637973915"/>
    <x v="4"/>
  </r>
  <r>
    <n v="237"/>
    <n v="17"/>
    <x v="15"/>
    <x v="236"/>
    <n v="55799"/>
    <n v="47341"/>
    <n v="41176"/>
    <n v="6226"/>
    <n v="47402"/>
    <n v="41731"/>
    <n v="6829"/>
    <n v="48560"/>
    <n v="21168"/>
    <n v="19372"/>
    <n v="0"/>
    <n v="0"/>
    <n v="0"/>
    <n v="0"/>
    <n v="1.0012885236898248"/>
    <n v="0.91515495086923659"/>
    <n v="0"/>
    <n v="0.43591433278418451"/>
    <n v="0.87026649223104358"/>
    <n v="379.36163730532809"/>
    <x v="4"/>
  </r>
  <r>
    <n v="238"/>
    <n v="18"/>
    <x v="15"/>
    <x v="237"/>
    <n v="30612"/>
    <n v="1233"/>
    <n v="1204"/>
    <n v="29"/>
    <n v="1233"/>
    <n v="1207"/>
    <n v="29"/>
    <n v="1236"/>
    <n v="1386"/>
    <n v="1387"/>
    <n v="0"/>
    <n v="0"/>
    <n v="0"/>
    <n v="0"/>
    <n v="1"/>
    <n v="1.0007215007215007"/>
    <n v="0"/>
    <n v="1.1213592233009708"/>
    <n v="4.0376323010584088E-2"/>
    <n v="45.276362210897688"/>
    <x v="3"/>
  </r>
  <r>
    <n v="239"/>
    <n v="19"/>
    <x v="15"/>
    <x v="238"/>
    <n v="20018"/>
    <n v="394"/>
    <n v="360"/>
    <n v="25"/>
    <n v="385"/>
    <n v="360"/>
    <n v="27"/>
    <n v="387"/>
    <n v="16"/>
    <n v="13"/>
    <n v="0"/>
    <n v="0"/>
    <n v="0"/>
    <n v="0"/>
    <n v="0.97715736040609136"/>
    <n v="0.8125"/>
    <n v="0"/>
    <n v="4.1343669250645997E-2"/>
    <n v="1.9332600659406535E-2"/>
    <n v="0.79928064741732441"/>
    <x v="1"/>
  </r>
  <r>
    <n v="240"/>
    <n v="20"/>
    <x v="15"/>
    <x v="239"/>
    <n v="23307"/>
    <n v="419"/>
    <n v="152"/>
    <n v="267"/>
    <n v="419"/>
    <n v="152"/>
    <n v="275"/>
    <n v="427"/>
    <n v="502"/>
    <n v="431"/>
    <n v="117"/>
    <n v="0"/>
    <n v="0"/>
    <n v="0"/>
    <n v="1"/>
    <n v="0.85856573705179284"/>
    <n v="0.23306772908366533"/>
    <n v="1.1756440281030445"/>
    <n v="1.8320676191702065E-2"/>
    <n v="21.538593555584161"/>
    <x v="3"/>
  </r>
  <r>
    <n v="241"/>
    <n v="21"/>
    <x v="15"/>
    <x v="240"/>
    <n v="61546"/>
    <n v="9876"/>
    <n v="9433"/>
    <n v="443"/>
    <n v="9876"/>
    <n v="9433"/>
    <n v="443"/>
    <n v="9876"/>
    <n v="3720"/>
    <n v="2999"/>
    <n v="0"/>
    <n v="0"/>
    <n v="0"/>
    <n v="0"/>
    <n v="1"/>
    <n v="0.8061827956989247"/>
    <n v="0"/>
    <n v="0.37667071688942894"/>
    <n v="0.16046534299548304"/>
    <n v="60.442595782016703"/>
    <x v="5"/>
  </r>
  <r>
    <n v="242"/>
    <n v="22"/>
    <x v="15"/>
    <x v="241"/>
    <n v="177682"/>
    <n v="166"/>
    <n v="107"/>
    <n v="59"/>
    <n v="166"/>
    <n v="107"/>
    <n v="59"/>
    <n v="166"/>
    <n v="28"/>
    <n v="16"/>
    <n v="0"/>
    <n v="0"/>
    <n v="0"/>
    <n v="0"/>
    <n v="1"/>
    <n v="0.5714285714285714"/>
    <n v="0"/>
    <n v="0.16867469879518071"/>
    <n v="9.3425332898098852E-4"/>
    <n v="0.15758489886426313"/>
    <x v="1"/>
  </r>
  <r>
    <n v="243"/>
    <n v="23"/>
    <x v="15"/>
    <x v="242"/>
    <n v="48090"/>
    <n v="279"/>
    <n v="180"/>
    <n v="99"/>
    <n v="279"/>
    <n v="286"/>
    <n v="99"/>
    <n v="385"/>
    <n v="97"/>
    <n v="91"/>
    <n v="0"/>
    <n v="0"/>
    <n v="0"/>
    <n v="0"/>
    <n v="1"/>
    <n v="0.93814432989690721"/>
    <n v="0"/>
    <n v="0.25194805194805192"/>
    <n v="8.0058224163027658E-3"/>
    <n v="2.0170513620295281"/>
    <x v="2"/>
  </r>
  <r>
    <n v="244"/>
    <n v="24"/>
    <x v="15"/>
    <x v="243"/>
    <n v="97517"/>
    <n v="4287"/>
    <n v="4055"/>
    <n v="232"/>
    <n v="4287"/>
    <n v="4060"/>
    <n v="232"/>
    <n v="4292"/>
    <n v="1070"/>
    <n v="1071"/>
    <n v="0"/>
    <n v="0"/>
    <n v="0"/>
    <n v="0"/>
    <n v="1"/>
    <n v="1.0009345794392523"/>
    <n v="0"/>
    <n v="0.24930102516309413"/>
    <n v="4.4012838787083279E-2"/>
    <n v="10.972445829957854"/>
    <x v="3"/>
  </r>
  <r>
    <n v="245"/>
    <n v="25"/>
    <x v="15"/>
    <x v="244"/>
    <n v="11118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1"/>
  </r>
  <r>
    <n v="246"/>
    <n v="26"/>
    <x v="15"/>
    <x v="245"/>
    <n v="96590"/>
    <n v="400"/>
    <n v="275"/>
    <n v="110"/>
    <n v="385"/>
    <n v="281"/>
    <n v="215"/>
    <n v="496"/>
    <n v="47"/>
    <n v="47"/>
    <n v="0"/>
    <n v="0"/>
    <n v="0"/>
    <n v="0"/>
    <n v="0.96250000000000002"/>
    <n v="1"/>
    <n v="0"/>
    <n v="9.4758064516129031E-2"/>
    <n v="5.1351071539496845E-3"/>
    <n v="0.48659281499119988"/>
    <x v="1"/>
  </r>
  <r>
    <n v="247"/>
    <n v="27"/>
    <x v="15"/>
    <x v="246"/>
    <n v="48812"/>
    <n v="843"/>
    <n v="0"/>
    <n v="843"/>
    <n v="843"/>
    <n v="0"/>
    <n v="843"/>
    <n v="843"/>
    <n v="268"/>
    <n v="253"/>
    <n v="0"/>
    <n v="0"/>
    <n v="0"/>
    <n v="0"/>
    <n v="1"/>
    <n v="0.94402985074626866"/>
    <n v="0"/>
    <n v="0.31791221826809013"/>
    <n v="1.727034335819061E-2"/>
    <n v="5.4904531672539543"/>
    <x v="3"/>
  </r>
  <r>
    <n v="248"/>
    <n v="28"/>
    <x v="15"/>
    <x v="247"/>
    <n v="72486"/>
    <n v="166"/>
    <n v="0"/>
    <n v="166"/>
    <n v="166"/>
    <n v="0"/>
    <n v="166"/>
    <n v="166"/>
    <n v="8"/>
    <n v="8"/>
    <n v="0"/>
    <n v="0"/>
    <n v="0"/>
    <n v="0"/>
    <n v="1"/>
    <n v="1"/>
    <n v="0"/>
    <n v="4.8192771084337352E-2"/>
    <n v="2.2900973981182572E-3"/>
    <n v="0.11036613966834975"/>
    <x v="1"/>
  </r>
  <r>
    <n v="249"/>
    <n v="29"/>
    <x v="15"/>
    <x v="248"/>
    <n v="297775"/>
    <n v="88515"/>
    <n v="83510"/>
    <n v="4725"/>
    <n v="88235"/>
    <n v="91281"/>
    <n v="6319"/>
    <n v="97600"/>
    <n v="19629"/>
    <n v="17757"/>
    <n v="0"/>
    <n v="0"/>
    <n v="0"/>
    <n v="0"/>
    <n v="0.99683669434559119"/>
    <n v="0.90463090325538742"/>
    <n v="0"/>
    <n v="0.20111680327868853"/>
    <n v="0.32776425153219713"/>
    <n v="65.91889849718747"/>
    <x v="5"/>
  </r>
  <r>
    <n v="250"/>
    <n v="1"/>
    <x v="16"/>
    <x v="249"/>
    <n v="431880"/>
    <n v="712"/>
    <n v="191"/>
    <n v="521"/>
    <n v="712"/>
    <n v="191"/>
    <n v="521"/>
    <n v="712"/>
    <n v="28"/>
    <n v="28"/>
    <n v="5"/>
    <n v="2"/>
    <n v="0"/>
    <n v="0"/>
    <n v="1"/>
    <n v="1"/>
    <n v="0.17857142857142858"/>
    <n v="3.9325842696629212E-2"/>
    <n v="1.6486060942854496E-3"/>
    <n v="6.4832823932573863E-2"/>
    <x v="1"/>
  </r>
  <r>
    <n v="251"/>
    <n v="2"/>
    <x v="16"/>
    <x v="250"/>
    <n v="215711"/>
    <n v="4300"/>
    <n v="3706"/>
    <n v="594"/>
    <n v="4300"/>
    <n v="3717"/>
    <n v="538"/>
    <n v="4255"/>
    <n v="92"/>
    <n v="91"/>
    <n v="0"/>
    <n v="3"/>
    <n v="0"/>
    <n v="0"/>
    <n v="1"/>
    <n v="0.98913043478260865"/>
    <n v="0"/>
    <n v="2.1621621621621623E-2"/>
    <n v="1.9725466017032046E-2"/>
    <n v="0.42649656253042262"/>
    <x v="1"/>
  </r>
  <r>
    <n v="252"/>
    <n v="3"/>
    <x v="16"/>
    <x v="251"/>
    <n v="105306"/>
    <n v="1751"/>
    <n v="1676"/>
    <n v="75"/>
    <n v="1751"/>
    <n v="1676"/>
    <n v="75"/>
    <n v="1751"/>
    <n v="11"/>
    <n v="11"/>
    <n v="1"/>
    <n v="0"/>
    <n v="0"/>
    <n v="0"/>
    <n v="1"/>
    <n v="1"/>
    <n v="9.0909090909090912E-2"/>
    <n v="6.2821245002855509E-3"/>
    <n v="1.6627732512867262E-2"/>
    <n v="0.10445748580327806"/>
    <x v="0"/>
  </r>
  <r>
    <n v="253"/>
    <n v="4"/>
    <x v="16"/>
    <x v="252"/>
    <n v="126198"/>
    <n v="301"/>
    <n v="77"/>
    <n v="224"/>
    <n v="301"/>
    <n v="88"/>
    <n v="168"/>
    <n v="256"/>
    <n v="1"/>
    <n v="1"/>
    <n v="1"/>
    <n v="0"/>
    <n v="0"/>
    <n v="0"/>
    <n v="1"/>
    <n v="1"/>
    <n v="1"/>
    <n v="3.90625E-3"/>
    <n v="2.0285582972788792E-3"/>
    <n v="7.9240558487456217E-3"/>
    <x v="0"/>
  </r>
  <r>
    <n v="254"/>
    <n v="5"/>
    <x v="16"/>
    <x v="253"/>
    <n v="338364"/>
    <n v="1450"/>
    <n v="481"/>
    <n v="969"/>
    <n v="1450"/>
    <n v="361"/>
    <n v="969"/>
    <n v="1330"/>
    <n v="7"/>
    <n v="7"/>
    <n v="6"/>
    <n v="0"/>
    <n v="0"/>
    <n v="0"/>
    <n v="1"/>
    <n v="1"/>
    <n v="0.8571428571428571"/>
    <n v="5.263157894736842E-3"/>
    <n v="3.9306782045371259E-3"/>
    <n v="2.0687780023879609E-2"/>
    <x v="0"/>
  </r>
  <r>
    <n v="255"/>
    <n v="6"/>
    <x v="16"/>
    <x v="254"/>
    <n v="209501"/>
    <n v="899"/>
    <n v="65"/>
    <n v="834"/>
    <n v="899"/>
    <n v="77"/>
    <n v="797"/>
    <n v="874"/>
    <n v="119"/>
    <n v="119"/>
    <n v="24"/>
    <n v="8"/>
    <n v="0"/>
    <n v="0"/>
    <n v="1"/>
    <n v="1"/>
    <n v="0.20168067226890757"/>
    <n v="0.13615560640732266"/>
    <n v="4.1718177956191144E-3"/>
    <n v="0.56801638178338043"/>
    <x v="1"/>
  </r>
  <r>
    <n v="256"/>
    <n v="7"/>
    <x v="16"/>
    <x v="255"/>
    <n v="202317"/>
    <n v="472"/>
    <n v="147"/>
    <n v="325"/>
    <n v="472"/>
    <n v="110"/>
    <n v="266"/>
    <n v="376"/>
    <n v="15"/>
    <n v="15"/>
    <n v="0"/>
    <n v="0"/>
    <n v="0"/>
    <n v="0"/>
    <n v="1"/>
    <n v="1"/>
    <n v="0"/>
    <n v="3.9893617021276598E-2"/>
    <n v="1.8584696293440493E-3"/>
    <n v="7.4141075638725365E-2"/>
    <x v="1"/>
  </r>
  <r>
    <n v="257"/>
    <n v="8"/>
    <x v="16"/>
    <x v="256"/>
    <n v="106303"/>
    <n v="875"/>
    <n v="841"/>
    <n v="34"/>
    <n v="875"/>
    <n v="707"/>
    <n v="95"/>
    <n v="802"/>
    <n v="98"/>
    <n v="98"/>
    <n v="1"/>
    <n v="2"/>
    <n v="0"/>
    <n v="0"/>
    <n v="1"/>
    <n v="1"/>
    <n v="1.020408163265306E-2"/>
    <n v="0.12219451371571072"/>
    <n v="7.5444719339999812E-3"/>
    <n v="0.92189307921695529"/>
    <x v="1"/>
  </r>
  <r>
    <n v="258"/>
    <n v="9"/>
    <x v="16"/>
    <x v="257"/>
    <n v="244185"/>
    <n v="430"/>
    <n v="23"/>
    <n v="407"/>
    <n v="430"/>
    <n v="23"/>
    <n v="389"/>
    <n v="412"/>
    <n v="9"/>
    <n v="9"/>
    <n v="0"/>
    <n v="0"/>
    <n v="0"/>
    <n v="0"/>
    <n v="1"/>
    <n v="1"/>
    <n v="0"/>
    <n v="2.1844660194174758E-2"/>
    <n v="1.6872453262894937E-3"/>
    <n v="3.6857300817003495E-2"/>
    <x v="1"/>
  </r>
  <r>
    <n v="259"/>
    <n v="10"/>
    <x v="16"/>
    <x v="258"/>
    <n v="79366"/>
    <n v="1037"/>
    <n v="381"/>
    <n v="656"/>
    <n v="1037"/>
    <n v="381"/>
    <n v="656"/>
    <n v="1037"/>
    <n v="12"/>
    <n v="12"/>
    <n v="2"/>
    <n v="0"/>
    <n v="0"/>
    <n v="0"/>
    <n v="1"/>
    <n v="1"/>
    <n v="0.16666666666666666"/>
    <n v="1.1571841851494697E-2"/>
    <n v="1.3066048433838167E-2"/>
    <n v="0.15119824610034524"/>
    <x v="0"/>
  </r>
  <r>
    <n v="260"/>
    <n v="11"/>
    <x v="16"/>
    <x v="259"/>
    <n v="130833"/>
    <n v="1167"/>
    <n v="704"/>
    <n v="463"/>
    <n v="1167"/>
    <n v="716"/>
    <n v="470"/>
    <n v="1186"/>
    <n v="112"/>
    <n v="112"/>
    <n v="0"/>
    <n v="0"/>
    <n v="0"/>
    <n v="0"/>
    <n v="1"/>
    <n v="1"/>
    <n v="0"/>
    <n v="9.4435075885328831E-2"/>
    <n v="9.0649912483853467E-3"/>
    <n v="0.85605313644111192"/>
    <x v="1"/>
  </r>
  <r>
    <n v="261"/>
    <n v="12"/>
    <x v="16"/>
    <x v="260"/>
    <n v="66225"/>
    <n v="442"/>
    <n v="389"/>
    <n v="53"/>
    <n v="442"/>
    <n v="380"/>
    <n v="40"/>
    <n v="420"/>
    <n v="71"/>
    <n v="71"/>
    <n v="68"/>
    <n v="2"/>
    <n v="0"/>
    <n v="0"/>
    <n v="1"/>
    <n v="1"/>
    <n v="0.95774647887323938"/>
    <n v="0.16904761904761906"/>
    <n v="6.3420158550396375E-3"/>
    <n v="1.0721026802567006"/>
    <x v="2"/>
  </r>
  <r>
    <n v="262"/>
    <n v="13"/>
    <x v="16"/>
    <x v="261"/>
    <n v="91599"/>
    <n v="437"/>
    <n v="168"/>
    <n v="269"/>
    <n v="437"/>
    <n v="168"/>
    <n v="269"/>
    <n v="437"/>
    <n v="26"/>
    <n v="26"/>
    <n v="6"/>
    <n v="2"/>
    <n v="0"/>
    <n v="0"/>
    <n v="1"/>
    <n v="1"/>
    <n v="0.23076923076923078"/>
    <n v="5.9496567505720827E-2"/>
    <n v="4.7707944409873474E-3"/>
    <n v="0.28384589351412132"/>
    <x v="1"/>
  </r>
  <r>
    <n v="263"/>
    <n v="14"/>
    <x v="16"/>
    <x v="262"/>
    <n v="71477"/>
    <n v="501"/>
    <n v="82"/>
    <n v="419"/>
    <n v="501"/>
    <n v="82"/>
    <n v="419"/>
    <n v="501"/>
    <n v="8"/>
    <n v="8"/>
    <n v="3"/>
    <n v="0"/>
    <n v="0"/>
    <n v="0"/>
    <n v="1"/>
    <n v="1"/>
    <n v="0.375"/>
    <n v="1.5968063872255488E-2"/>
    <n v="7.0092477300390333E-3"/>
    <n v="0.1119241154497251"/>
    <x v="0"/>
  </r>
  <r>
    <n v="264"/>
    <n v="15"/>
    <x v="16"/>
    <x v="263"/>
    <n v="65127"/>
    <n v="866"/>
    <n v="61"/>
    <n v="720"/>
    <n v="781"/>
    <n v="87"/>
    <n v="728"/>
    <n v="815"/>
    <n v="0"/>
    <n v="0"/>
    <n v="0"/>
    <n v="0"/>
    <n v="0"/>
    <n v="0"/>
    <n v="0.90184757505773672"/>
    <e v="#DIV/0!"/>
    <e v="#DIV/0!"/>
    <n v="0"/>
    <n v="1.2514011086031908E-2"/>
    <n v="0"/>
    <x v="0"/>
  </r>
  <r>
    <n v="265"/>
    <n v="1"/>
    <x v="17"/>
    <x v="264"/>
    <n v="286389"/>
    <n v="4345"/>
    <n v="783"/>
    <n v="4947"/>
    <n v="5730"/>
    <n v="929"/>
    <n v="5312"/>
    <n v="6241"/>
    <n v="70"/>
    <n v="70"/>
    <n v="70"/>
    <n v="0"/>
    <n v="67"/>
    <n v="0"/>
    <n v="1.3187571921749137"/>
    <n v="1"/>
    <n v="1"/>
    <n v="1.1216151257811249E-2"/>
    <n v="2.1792038102022075E-2"/>
    <n v="0.24442279556826557"/>
    <x v="1"/>
  </r>
  <r>
    <n v="266"/>
    <n v="2"/>
    <x v="17"/>
    <x v="265"/>
    <n v="130827"/>
    <n v="510"/>
    <n v="453"/>
    <n v="2483"/>
    <n v="3109"/>
    <n v="233"/>
    <n v="775"/>
    <n v="741"/>
    <n v="10"/>
    <n v="10"/>
    <n v="10"/>
    <n v="0"/>
    <n v="10"/>
    <n v="0"/>
    <n v="6.0960784313725487"/>
    <n v="1"/>
    <n v="1"/>
    <n v="1.3495276653171391E-2"/>
    <n v="5.6639684468802309E-3"/>
    <n v="7.6436821145482198E-2"/>
    <x v="0"/>
  </r>
  <r>
    <n v="267"/>
    <n v="3"/>
    <x v="17"/>
    <x v="266"/>
    <n v="171272"/>
    <n v="2344"/>
    <n v="2056"/>
    <n v="2089"/>
    <n v="4023"/>
    <n v="1489"/>
    <n v="1697"/>
    <n v="3186"/>
    <n v="139"/>
    <n v="139"/>
    <n v="139"/>
    <n v="0"/>
    <n v="139"/>
    <n v="0"/>
    <n v="1.716296928327645"/>
    <n v="1"/>
    <n v="1"/>
    <n v="4.362837413684871E-2"/>
    <n v="1.8601989817366528E-2"/>
    <n v="0.81157457144191691"/>
    <x v="0"/>
  </r>
  <r>
    <n v="268"/>
    <n v="4"/>
    <x v="17"/>
    <x v="267"/>
    <n v="437662"/>
    <n v="3914"/>
    <n v="7092"/>
    <n v="779"/>
    <n v="7871"/>
    <n v="6549"/>
    <n v="874"/>
    <n v="7423"/>
    <n v="18"/>
    <n v="20"/>
    <n v="16"/>
    <n v="0"/>
    <n v="8"/>
    <n v="0"/>
    <n v="2.010986203372509"/>
    <n v="1.1111111111111112"/>
    <n v="0.88888888888888884"/>
    <n v="2.4248955947730028E-3"/>
    <n v="1.6960576883531128E-2"/>
    <n v="4.1127628169683454E-2"/>
    <x v="0"/>
  </r>
  <r>
    <n v="269"/>
    <n v="5"/>
    <x v="17"/>
    <x v="268"/>
    <n v="159201"/>
    <n v="1256"/>
    <n v="726"/>
    <n v="279"/>
    <n v="1005"/>
    <n v="872"/>
    <n v="636"/>
    <n v="1508"/>
    <n v="11"/>
    <n v="11"/>
    <n v="11"/>
    <n v="0"/>
    <n v="11"/>
    <n v="0"/>
    <n v="0.80015923566878977"/>
    <n v="1"/>
    <n v="1"/>
    <n v="7.2944297082228118E-3"/>
    <n v="9.4723023096588595E-3"/>
    <n v="6.909504337284314E-2"/>
    <x v="1"/>
  </r>
  <r>
    <n v="270"/>
    <n v="6"/>
    <x v="17"/>
    <x v="269"/>
    <n v="170203"/>
    <n v="1752"/>
    <n v="237"/>
    <n v="1094"/>
    <n v="1331"/>
    <n v="5102"/>
    <n v="4082"/>
    <n v="9184"/>
    <n v="6"/>
    <n v="6"/>
    <n v="6"/>
    <n v="0"/>
    <n v="6"/>
    <n v="0"/>
    <n v="0.75970319634703198"/>
    <n v="1"/>
    <n v="1"/>
    <n v="6.5331010452961678E-4"/>
    <n v="5.3959095903127439E-2"/>
    <n v="3.5252022584795803E-2"/>
    <x v="1"/>
  </r>
  <r>
    <n v="271"/>
    <n v="1"/>
    <x v="18"/>
    <x v="270"/>
    <n v="249010"/>
    <n v="1019"/>
    <n v="195"/>
    <n v="824"/>
    <n v="1019"/>
    <n v="195"/>
    <n v="824"/>
    <n v="1019"/>
    <n v="21"/>
    <n v="20"/>
    <n v="6"/>
    <n v="0"/>
    <n v="5"/>
    <n v="0"/>
    <n v="1"/>
    <n v="0.95238095238095233"/>
    <n v="0.2857142857142857"/>
    <n v="2.0608439646712464E-2"/>
    <n v="4.0922051323240031E-3"/>
    <n v="8.4333962491466199E-2"/>
    <x v="0"/>
  </r>
  <r>
    <n v="272"/>
    <n v="2"/>
    <x v="18"/>
    <x v="271"/>
    <n v="273762"/>
    <n v="1870"/>
    <n v="479"/>
    <n v="1421"/>
    <n v="1870"/>
    <n v="479"/>
    <n v="1418"/>
    <n v="1752"/>
    <n v="81"/>
    <n v="68"/>
    <n v="77"/>
    <n v="0"/>
    <n v="64"/>
    <n v="0"/>
    <n v="1"/>
    <n v="0.83950617283950613"/>
    <n v="0.95061728395061729"/>
    <n v="4.6232876712328765E-2"/>
    <n v="6.3997194643522475E-3"/>
    <n v="0.29587744098888813"/>
    <x v="1"/>
  </r>
  <r>
    <n v="273"/>
    <n v="3"/>
    <x v="18"/>
    <x v="272"/>
    <n v="301962"/>
    <n v="1650"/>
    <n v="1205"/>
    <n v="599"/>
    <n v="1650"/>
    <n v="1205"/>
    <n v="552"/>
    <n v="1627"/>
    <n v="288"/>
    <n v="288"/>
    <n v="0"/>
    <n v="0"/>
    <n v="0"/>
    <n v="0"/>
    <n v="1"/>
    <n v="1"/>
    <n v="0"/>
    <n v="0.17701290719114934"/>
    <n v="5.3880951907855955E-3"/>
    <n v="0.95376239394360873"/>
    <x v="1"/>
  </r>
  <r>
    <n v="274"/>
    <n v="4"/>
    <x v="18"/>
    <x v="273"/>
    <n v="198891"/>
    <n v="283"/>
    <n v="114"/>
    <n v="187"/>
    <n v="283"/>
    <n v="114"/>
    <n v="182"/>
    <n v="271"/>
    <n v="20"/>
    <n v="17"/>
    <n v="9"/>
    <n v="0"/>
    <n v="7"/>
    <n v="0"/>
    <n v="1"/>
    <n v="0.85"/>
    <n v="0.45"/>
    <n v="7.3800738007380073E-2"/>
    <n v="1.3625553695240107E-3"/>
    <n v="0.10055759184679046"/>
    <x v="0"/>
  </r>
  <r>
    <n v="275"/>
    <n v="5"/>
    <x v="18"/>
    <x v="274"/>
    <n v="381628"/>
    <n v="1314"/>
    <n v="712"/>
    <n v="602"/>
    <n v="1314"/>
    <n v="712"/>
    <n v="602"/>
    <n v="1314"/>
    <n v="113"/>
    <n v="113"/>
    <n v="2"/>
    <n v="0"/>
    <n v="2"/>
    <n v="0"/>
    <n v="1"/>
    <n v="1"/>
    <n v="1.7699115044247787E-2"/>
    <n v="8.5996955859969554E-2"/>
    <n v="3.4431435848522643E-3"/>
    <n v="0.29609986688607753"/>
    <x v="0"/>
  </r>
  <r>
    <n v="276"/>
    <n v="6"/>
    <x v="18"/>
    <x v="275"/>
    <n v="167519"/>
    <n v="668"/>
    <n v="479"/>
    <n v="213"/>
    <n v="668"/>
    <n v="479"/>
    <n v="205"/>
    <n v="646"/>
    <n v="34"/>
    <n v="30"/>
    <n v="31"/>
    <n v="0"/>
    <n v="27"/>
    <n v="0"/>
    <n v="1"/>
    <n v="0.88235294117647056"/>
    <n v="0.91176470588235292"/>
    <n v="5.2631578947368418E-2"/>
    <n v="3.8562789892489808E-3"/>
    <n v="0.20296205206573584"/>
    <x v="0"/>
  </r>
  <r>
    <n v="277"/>
    <n v="7"/>
    <x v="18"/>
    <x v="276"/>
    <n v="309298"/>
    <n v="784"/>
    <n v="127"/>
    <n v="665"/>
    <n v="784"/>
    <n v="127"/>
    <n v="663"/>
    <n v="785"/>
    <n v="41"/>
    <n v="39"/>
    <n v="43"/>
    <n v="0"/>
    <n v="41"/>
    <n v="0"/>
    <n v="1"/>
    <n v="0.95121951219512191"/>
    <n v="1.0487804878048781"/>
    <n v="5.2229299363057327E-2"/>
    <n v="2.5380054187223973E-3"/>
    <n v="0.13255824479951372"/>
    <x v="0"/>
  </r>
  <r>
    <n v="278"/>
    <n v="8"/>
    <x v="18"/>
    <x v="277"/>
    <n v="95737"/>
    <n v="533"/>
    <n v="15"/>
    <n v="518"/>
    <n v="533"/>
    <n v="15"/>
    <n v="518"/>
    <n v="533"/>
    <n v="32"/>
    <n v="25"/>
    <n v="32"/>
    <n v="0"/>
    <n v="31"/>
    <n v="0"/>
    <n v="1"/>
    <n v="0.78125"/>
    <n v="1"/>
    <n v="6.0037523452157598E-2"/>
    <n v="5.5673355129155916E-3"/>
    <n v="0.33424903642269971"/>
    <x v="1"/>
  </r>
  <r>
    <n v="279"/>
    <n v="9"/>
    <x v="18"/>
    <x v="278"/>
    <n v="180035"/>
    <n v="1342"/>
    <n v="747"/>
    <n v="687"/>
    <n v="1342"/>
    <n v="747"/>
    <n v="644"/>
    <n v="1239"/>
    <n v="30"/>
    <n v="28"/>
    <n v="36"/>
    <n v="0"/>
    <n v="34"/>
    <n v="0"/>
    <n v="1"/>
    <n v="0.93333333333333335"/>
    <n v="1.2"/>
    <n v="2.4213075060532687E-2"/>
    <n v="6.8819951676062988E-3"/>
    <n v="0.16663426555947453"/>
    <x v="0"/>
  </r>
  <r>
    <n v="280"/>
    <n v="10"/>
    <x v="18"/>
    <x v="279"/>
    <n v="147863"/>
    <n v="221"/>
    <n v="53"/>
    <n v="176"/>
    <n v="221"/>
    <n v="53"/>
    <n v="172"/>
    <n v="211"/>
    <n v="14"/>
    <n v="13"/>
    <n v="17"/>
    <n v="0"/>
    <n v="16"/>
    <n v="0"/>
    <n v="1"/>
    <n v="0.9285714285714286"/>
    <n v="1.2142857142857142"/>
    <n v="6.6350710900473939E-2"/>
    <n v="1.4269966117284242E-3"/>
    <n v="9.4682239640748525E-2"/>
    <x v="0"/>
  </r>
  <r>
    <n v="281"/>
    <n v="11"/>
    <x v="18"/>
    <x v="280"/>
    <n v="62403"/>
    <n v="74"/>
    <n v="0"/>
    <n v="74"/>
    <n v="74"/>
    <n v="0"/>
    <n v="74"/>
    <n v="74"/>
    <n v="2"/>
    <n v="2"/>
    <n v="2"/>
    <n v="0"/>
    <n v="2"/>
    <n v="0"/>
    <n v="1"/>
    <n v="1"/>
    <n v="1"/>
    <n v="2.7027027027027029E-2"/>
    <n v="1.1858404243385735E-3"/>
    <n v="3.2049741198339823E-2"/>
    <x v="0"/>
  </r>
  <r>
    <n v="282"/>
    <n v="12"/>
    <x v="18"/>
    <x v="281"/>
    <n v="63070"/>
    <n v="493"/>
    <n v="208"/>
    <n v="285"/>
    <n v="493"/>
    <n v="208"/>
    <n v="287"/>
    <n v="476"/>
    <n v="43"/>
    <n v="40"/>
    <n v="46"/>
    <n v="0"/>
    <n v="43"/>
    <n v="0"/>
    <n v="1"/>
    <n v="0.93023255813953487"/>
    <n v="1.069767441860465"/>
    <n v="9.0336134453781511E-2"/>
    <n v="7.5471698113207548E-3"/>
    <n v="0.68178214682099259"/>
    <x v="0"/>
  </r>
  <r>
    <n v="283"/>
    <n v="13"/>
    <x v="18"/>
    <x v="282"/>
    <n v="33680"/>
    <n v="893"/>
    <n v="475"/>
    <n v="418"/>
    <n v="893"/>
    <n v="475"/>
    <n v="419"/>
    <n v="736"/>
    <n v="5"/>
    <n v="5"/>
    <n v="0"/>
    <n v="0"/>
    <n v="0"/>
    <n v="0"/>
    <n v="1"/>
    <n v="1"/>
    <n v="0"/>
    <n v="6.793478260869565E-3"/>
    <n v="2.1852731591448932E-2"/>
    <n v="0.14845605700712589"/>
    <x v="1"/>
  </r>
  <r>
    <n v="284"/>
    <n v="14"/>
    <x v="18"/>
    <x v="283"/>
    <n v="188796"/>
    <n v="359"/>
    <n v="215"/>
    <n v="148"/>
    <n v="359"/>
    <n v="215"/>
    <n v="152"/>
    <n v="359"/>
    <n v="20"/>
    <n v="16"/>
    <n v="23"/>
    <n v="0"/>
    <n v="19"/>
    <n v="0"/>
    <n v="1"/>
    <n v="0.8"/>
    <n v="1.1499999999999999"/>
    <n v="5.5710306406685235E-2"/>
    <n v="1.9015233373588423E-3"/>
    <n v="0.10593444776372381"/>
    <x v="1"/>
  </r>
  <r>
    <n v="285"/>
    <n v="15"/>
    <x v="18"/>
    <x v="284"/>
    <n v="91099"/>
    <n v="664"/>
    <n v="560"/>
    <n v="198"/>
    <n v="664"/>
    <n v="560"/>
    <n v="153"/>
    <n v="656"/>
    <n v="34"/>
    <n v="32"/>
    <n v="35"/>
    <n v="0"/>
    <n v="33"/>
    <n v="0"/>
    <n v="1"/>
    <n v="0.94117647058823528"/>
    <n v="1.0294117647058822"/>
    <n v="5.1829268292682924E-2"/>
    <n v="7.2009572004083471E-3"/>
    <n v="0.37322034270409116"/>
    <x v="1"/>
  </r>
  <r>
    <n v="286"/>
    <n v="16"/>
    <x v="18"/>
    <x v="285"/>
    <n v="79053"/>
    <n v="545"/>
    <n v="123"/>
    <n v="422"/>
    <n v="545"/>
    <n v="123"/>
    <n v="422"/>
    <n v="545"/>
    <n v="22"/>
    <n v="9"/>
    <n v="31"/>
    <n v="0"/>
    <n v="31"/>
    <n v="0"/>
    <n v="1"/>
    <n v="0.40909090909090912"/>
    <n v="1.4090909090909092"/>
    <n v="4.0366972477064222E-2"/>
    <n v="6.8941090154706333E-3"/>
    <n v="0.27829430888138335"/>
    <x v="1"/>
  </r>
  <r>
    <n v="287"/>
    <n v="17"/>
    <x v="18"/>
    <x v="286"/>
    <n v="79649"/>
    <n v="136"/>
    <n v="53"/>
    <n v="109"/>
    <n v="136"/>
    <n v="53"/>
    <n v="103"/>
    <n v="129"/>
    <n v="31"/>
    <n v="27"/>
    <n v="13"/>
    <n v="3"/>
    <n v="10"/>
    <n v="0"/>
    <n v="1"/>
    <n v="0.87096774193548387"/>
    <n v="0.41935483870967744"/>
    <n v="0.24031007751937986"/>
    <n v="1.6196060214189757E-3"/>
    <n v="0.38920764855804846"/>
    <x v="1"/>
  </r>
  <r>
    <n v="288"/>
    <n v="1"/>
    <x v="19"/>
    <x v="287"/>
    <n v="385619"/>
    <n v="35"/>
    <n v="35"/>
    <n v="0"/>
    <n v="35"/>
    <n v="35"/>
    <n v="0"/>
    <n v="35"/>
    <n v="1"/>
    <n v="0"/>
    <n v="0"/>
    <n v="0"/>
    <n v="0"/>
    <n v="0"/>
    <n v="1"/>
    <n v="0"/>
    <n v="0"/>
    <n v="2.8571428571428571E-2"/>
    <n v="9.0763162603502425E-5"/>
    <n v="2.5932332172429262E-3"/>
    <x v="0"/>
  </r>
  <r>
    <n v="289"/>
    <n v="2"/>
    <x v="19"/>
    <x v="288"/>
    <n v="301591"/>
    <n v="3153"/>
    <n v="2108"/>
    <n v="1582"/>
    <n v="3690"/>
    <n v="1804"/>
    <n v="1383"/>
    <n v="3187"/>
    <n v="30"/>
    <n v="29"/>
    <n v="130"/>
    <n v="0"/>
    <n v="0"/>
    <n v="0"/>
    <n v="1.170313986679353"/>
    <n v="0.96666666666666667"/>
    <n v="4.333333333333333"/>
    <n v="9.4132412927518047E-3"/>
    <n v="1.0567291464267834E-2"/>
    <n v="9.9472464363989641E-2"/>
    <x v="1"/>
  </r>
  <r>
    <n v="290"/>
    <n v="3"/>
    <x v="19"/>
    <x v="289"/>
    <n v="482794"/>
    <n v="376"/>
    <n v="52"/>
    <n v="313"/>
    <n v="365"/>
    <n v="81"/>
    <n v="324"/>
    <n v="405"/>
    <n v="7"/>
    <n v="5"/>
    <n v="20"/>
    <n v="0"/>
    <n v="0"/>
    <n v="0"/>
    <n v="0.9707446808510638"/>
    <n v="0.7142857142857143"/>
    <n v="2.8571428571428572"/>
    <n v="1.7283950617283949E-2"/>
    <n v="8.3886709445436358E-4"/>
    <n v="1.4498937435013692E-2"/>
    <x v="1"/>
  </r>
  <r>
    <n v="291"/>
    <n v="4"/>
    <x v="19"/>
    <x v="290"/>
    <n v="251185"/>
    <n v="2725"/>
    <n v="1818"/>
    <n v="907"/>
    <n v="2725"/>
    <n v="1759"/>
    <n v="1043"/>
    <n v="2802"/>
    <n v="49"/>
    <n v="49"/>
    <n v="40"/>
    <n v="0"/>
    <n v="0"/>
    <n v="0"/>
    <n v="1"/>
    <n v="1"/>
    <n v="0.81632653061224492"/>
    <n v="1.7487508922198431E-2"/>
    <n v="1.1155124708879909E-2"/>
    <n v="0.19507534287477357"/>
    <x v="1"/>
  </r>
  <r>
    <n v="292"/>
    <n v="5"/>
    <x v="19"/>
    <x v="291"/>
    <n v="119292"/>
    <n v="500"/>
    <n v="88"/>
    <n v="412"/>
    <n v="500"/>
    <n v="96"/>
    <n v="416"/>
    <n v="512"/>
    <n v="18"/>
    <n v="18"/>
    <n v="0"/>
    <n v="0"/>
    <n v="0"/>
    <n v="0"/>
    <n v="1"/>
    <n v="1"/>
    <n v="0"/>
    <n v="3.515625E-2"/>
    <n v="4.2919894041511582E-3"/>
    <n v="0.15089025248968915"/>
    <x v="1"/>
  </r>
  <r>
    <n v="293"/>
    <n v="6"/>
    <x v="19"/>
    <x v="292"/>
    <n v="152476"/>
    <n v="1174"/>
    <n v="453"/>
    <n v="1247"/>
    <n v="1700"/>
    <n v="402"/>
    <n v="782"/>
    <n v="1184"/>
    <n v="27"/>
    <n v="27"/>
    <n v="0"/>
    <n v="0"/>
    <n v="0"/>
    <n v="0"/>
    <n v="1.4480408858603067"/>
    <n v="1"/>
    <n v="0"/>
    <n v="2.2804054054054054E-2"/>
    <n v="7.7651564836433273E-3"/>
    <n v="0.17707704819119074"/>
    <x v="1"/>
  </r>
  <r>
    <n v="294"/>
    <n v="7"/>
    <x v="19"/>
    <x v="293"/>
    <n v="371322"/>
    <n v="3852"/>
    <n v="1100"/>
    <n v="2768"/>
    <n v="3868"/>
    <n v="1283"/>
    <n v="2867"/>
    <n v="4150"/>
    <n v="20"/>
    <n v="20"/>
    <n v="133"/>
    <n v="0"/>
    <n v="0"/>
    <n v="0"/>
    <n v="1.0041536863966771"/>
    <n v="1"/>
    <n v="6.65"/>
    <n v="4.8192771084337354E-3"/>
    <n v="1.117628365677229E-2"/>
    <n v="5.3861607984444768E-2"/>
    <x v="0"/>
  </r>
  <r>
    <n v="295"/>
    <n v="8"/>
    <x v="19"/>
    <x v="294"/>
    <n v="117633"/>
    <n v="742"/>
    <n v="409"/>
    <n v="333"/>
    <n v="742"/>
    <n v="412"/>
    <n v="349"/>
    <n v="761"/>
    <n v="0"/>
    <n v="0"/>
    <n v="25"/>
    <n v="0"/>
    <n v="0"/>
    <n v="0"/>
    <n v="1"/>
    <e v="#DIV/0!"/>
    <e v="#DIV/0!"/>
    <n v="0"/>
    <n v="6.4692730781328372E-3"/>
    <n v="0"/>
    <x v="1"/>
  </r>
  <r>
    <n v="296"/>
    <n v="9"/>
    <x v="19"/>
    <x v="295"/>
    <n v="233409"/>
    <n v="2141"/>
    <n v="1519"/>
    <n v="1105"/>
    <n v="2624"/>
    <n v="1201"/>
    <n v="952"/>
    <n v="2153"/>
    <n v="3"/>
    <n v="0"/>
    <n v="47"/>
    <n v="0"/>
    <n v="0"/>
    <n v="0"/>
    <n v="1.2255955161139653"/>
    <n v="0"/>
    <n v="15.666666666666666"/>
    <n v="1.3934045517882026E-3"/>
    <n v="9.2241515965536883E-3"/>
    <n v="1.2852974821022324E-2"/>
    <x v="1"/>
  </r>
  <r>
    <n v="297"/>
    <n v="10"/>
    <x v="19"/>
    <x v="296"/>
    <n v="158790"/>
    <n v="996"/>
    <n v="527"/>
    <n v="469"/>
    <n v="996"/>
    <n v="481"/>
    <n v="527"/>
    <n v="1008"/>
    <n v="0"/>
    <n v="0"/>
    <n v="0"/>
    <n v="0"/>
    <n v="0"/>
    <n v="0"/>
    <n v="1"/>
    <e v="#DIV/0!"/>
    <e v="#DIV/0!"/>
    <n v="0"/>
    <n v="6.3480068014358584E-3"/>
    <n v="0"/>
    <x v="0"/>
  </r>
  <r>
    <n v="298"/>
    <n v="11"/>
    <x v="19"/>
    <x v="297"/>
    <n v="237011"/>
    <n v="463"/>
    <n v="226"/>
    <n v="237"/>
    <n v="463"/>
    <n v="227"/>
    <n v="237"/>
    <n v="464"/>
    <n v="10"/>
    <n v="10"/>
    <n v="192"/>
    <n v="0"/>
    <n v="0"/>
    <n v="0"/>
    <n v="1"/>
    <n v="1"/>
    <n v="19.2"/>
    <n v="2.1551724137931036E-2"/>
    <n v="1.9577150427617282E-3"/>
    <n v="4.2192134542278631E-2"/>
    <x v="0"/>
  </r>
  <r>
    <n v="299"/>
    <n v="12"/>
    <x v="19"/>
    <x v="298"/>
    <n v="73697"/>
    <n v="434"/>
    <n v="185"/>
    <n v="284"/>
    <n v="469"/>
    <n v="190"/>
    <n v="249"/>
    <n v="439"/>
    <n v="3"/>
    <n v="3"/>
    <n v="0"/>
    <n v="0"/>
    <n v="0"/>
    <n v="0"/>
    <n v="1.0806451612903225"/>
    <n v="1"/>
    <n v="0"/>
    <n v="6.8337129840546698E-3"/>
    <n v="5.9568232085430882E-3"/>
    <n v="4.0707220103939103E-2"/>
    <x v="1"/>
  </r>
  <r>
    <n v="300"/>
    <n v="13"/>
    <x v="19"/>
    <x v="299"/>
    <n v="125624"/>
    <n v="830"/>
    <n v="57"/>
    <n v="773"/>
    <n v="830"/>
    <n v="168"/>
    <n v="778"/>
    <n v="946"/>
    <n v="18"/>
    <n v="12"/>
    <n v="0"/>
    <n v="0"/>
    <n v="0"/>
    <n v="0"/>
    <n v="1"/>
    <n v="0.66666666666666663"/>
    <n v="0"/>
    <n v="1.9027484143763214E-2"/>
    <n v="7.5304082022543467E-3"/>
    <n v="0.14328472266445902"/>
    <x v="1"/>
  </r>
  <r>
    <n v="301"/>
    <n v="1"/>
    <x v="20"/>
    <x v="300"/>
    <n v="186612"/>
    <n v="57"/>
    <n v="42"/>
    <n v="15"/>
    <n v="57"/>
    <n v="42"/>
    <n v="15"/>
    <n v="57"/>
    <n v="24"/>
    <n v="24"/>
    <n v="19"/>
    <n v="0"/>
    <n v="24"/>
    <n v="0"/>
    <n v="1"/>
    <n v="1"/>
    <n v="0.79166666666666663"/>
    <n v="0.42105263157894735"/>
    <n v="3.0544659507427178E-4"/>
    <n v="0.12860909266285125"/>
    <x v="0"/>
  </r>
  <r>
    <n v="302"/>
    <n v="2"/>
    <x v="20"/>
    <x v="301"/>
    <n v="173623"/>
    <n v="162"/>
    <n v="36"/>
    <n v="126"/>
    <n v="162"/>
    <n v="36"/>
    <n v="126"/>
    <n v="162"/>
    <n v="15"/>
    <n v="15"/>
    <n v="6"/>
    <n v="0"/>
    <n v="15"/>
    <n v="0"/>
    <n v="1"/>
    <n v="1"/>
    <n v="0.4"/>
    <n v="9.2592592592592587E-2"/>
    <n v="9.3305610431797627E-4"/>
    <n v="8.6394083733145957E-2"/>
    <x v="0"/>
  </r>
  <r>
    <n v="303"/>
    <n v="3"/>
    <x v="20"/>
    <x v="302"/>
    <n v="754894"/>
    <n v="422"/>
    <n v="195"/>
    <n v="227"/>
    <n v="422"/>
    <n v="195"/>
    <n v="227"/>
    <n v="422"/>
    <n v="83"/>
    <n v="82"/>
    <n v="55"/>
    <n v="0"/>
    <n v="83"/>
    <n v="0"/>
    <n v="1"/>
    <n v="0.98795180722891562"/>
    <n v="0.66265060240963858"/>
    <n v="0.19668246445497631"/>
    <n v="5.5901888212119845E-4"/>
    <n v="0.10994921141246321"/>
    <x v="0"/>
  </r>
  <r>
    <n v="304"/>
    <n v="4"/>
    <x v="20"/>
    <x v="303"/>
    <n v="418326"/>
    <n v="834"/>
    <n v="587"/>
    <n v="247"/>
    <n v="834"/>
    <n v="587"/>
    <n v="247"/>
    <n v="834"/>
    <n v="45"/>
    <n v="45"/>
    <n v="42"/>
    <n v="0"/>
    <n v="45"/>
    <n v="0"/>
    <n v="1"/>
    <n v="1"/>
    <n v="0.93333333333333335"/>
    <n v="5.3956834532374098E-2"/>
    <n v="1.9936604466373117E-3"/>
    <n v="0.10757160683294846"/>
    <x v="0"/>
  </r>
  <r>
    <n v="305"/>
    <n v="5"/>
    <x v="20"/>
    <x v="304"/>
    <n v="204827"/>
    <n v="494"/>
    <n v="242"/>
    <n v="252"/>
    <n v="494"/>
    <n v="242"/>
    <n v="252"/>
    <n v="494"/>
    <n v="54"/>
    <n v="54"/>
    <n v="35"/>
    <n v="0"/>
    <n v="54"/>
    <n v="0"/>
    <n v="1"/>
    <n v="1"/>
    <n v="0.64814814814814814"/>
    <n v="0.10931174089068826"/>
    <n v="2.4117914142178522E-3"/>
    <n v="0.26363711815336843"/>
    <x v="0"/>
  </r>
  <r>
    <n v="306"/>
    <n v="6"/>
    <x v="20"/>
    <x v="305"/>
    <n v="760607"/>
    <n v="677"/>
    <n v="677"/>
    <n v="0"/>
    <n v="677"/>
    <n v="677"/>
    <n v="0"/>
    <n v="677"/>
    <n v="7"/>
    <n v="7"/>
    <n v="7"/>
    <n v="0"/>
    <n v="7"/>
    <n v="0"/>
    <n v="1"/>
    <n v="1"/>
    <n v="1"/>
    <n v="1.03397341211226E-2"/>
    <n v="8.9007858197465975E-4"/>
    <n v="9.2031758845238076E-3"/>
    <x v="0"/>
  </r>
  <r>
    <n v="307"/>
    <n v="7"/>
    <x v="20"/>
    <x v="306"/>
    <n v="361793"/>
    <n v="59"/>
    <n v="30"/>
    <n v="30"/>
    <n v="60"/>
    <n v="30"/>
    <n v="30"/>
    <n v="60"/>
    <n v="60"/>
    <n v="60"/>
    <n v="57"/>
    <n v="0"/>
    <n v="60"/>
    <n v="0"/>
    <n v="1.0169491525423728"/>
    <n v="1"/>
    <n v="0.95"/>
    <n v="1"/>
    <n v="1.6584068790717344E-4"/>
    <n v="0.16584068790717343"/>
    <x v="0"/>
  </r>
  <r>
    <n v="308"/>
    <n v="8"/>
    <x v="20"/>
    <x v="307"/>
    <n v="359209"/>
    <n v="353"/>
    <n v="251"/>
    <n v="102"/>
    <n v="353"/>
    <n v="251"/>
    <n v="102"/>
    <n v="353"/>
    <n v="59"/>
    <n v="59"/>
    <n v="52"/>
    <n v="0"/>
    <n v="59"/>
    <n v="0"/>
    <n v="1"/>
    <n v="1"/>
    <n v="0.88135593220338981"/>
    <n v="0.16713881019830029"/>
    <n v="9.8271479834859381E-4"/>
    <n v="0.16424978216024652"/>
    <x v="0"/>
  </r>
  <r>
    <n v="309"/>
    <n v="9"/>
    <x v="20"/>
    <x v="308"/>
    <n v="293822"/>
    <n v="866"/>
    <n v="506"/>
    <n v="360"/>
    <n v="866"/>
    <n v="506"/>
    <n v="360"/>
    <n v="866"/>
    <n v="72"/>
    <n v="75"/>
    <n v="66"/>
    <n v="2"/>
    <n v="70"/>
    <n v="0"/>
    <n v="1"/>
    <n v="1.0416666666666667"/>
    <n v="0.91666666666666663"/>
    <n v="8.3140877598152418E-2"/>
    <n v="2.9473626889749576E-3"/>
    <n v="0.24504632056142833"/>
    <x v="0"/>
  </r>
  <r>
    <n v="310"/>
    <n v="10"/>
    <x v="20"/>
    <x v="309"/>
    <n v="310470"/>
    <n v="1713"/>
    <n v="1496"/>
    <n v="217"/>
    <n v="1713"/>
    <n v="1496"/>
    <n v="217"/>
    <n v="1713"/>
    <n v="34"/>
    <n v="34"/>
    <n v="28"/>
    <n v="0"/>
    <n v="34"/>
    <n v="0"/>
    <n v="1"/>
    <n v="1"/>
    <n v="0.82352941176470584"/>
    <n v="1.9848219497956801E-2"/>
    <n v="5.5174412986762006E-3"/>
    <n v="0.10951138596321706"/>
    <x v="0"/>
  </r>
  <r>
    <n v="311"/>
    <n v="11"/>
    <x v="20"/>
    <x v="310"/>
    <n v="1508154"/>
    <n v="1450"/>
    <n v="1020"/>
    <n v="430"/>
    <n v="1450"/>
    <n v="1020"/>
    <n v="430"/>
    <n v="1450"/>
    <n v="191"/>
    <n v="167"/>
    <n v="108"/>
    <n v="1"/>
    <n v="190"/>
    <n v="0"/>
    <n v="1"/>
    <n v="0.87434554973821987"/>
    <n v="0.56544502617801051"/>
    <n v="0.13172413793103449"/>
    <n v="9.6144027731915975E-4"/>
    <n v="0.12664489170204105"/>
    <x v="0"/>
  </r>
  <r>
    <n v="312"/>
    <n v="12"/>
    <x v="20"/>
    <x v="311"/>
    <n v="349822"/>
    <n v="366"/>
    <n v="275"/>
    <n v="91"/>
    <n v="366"/>
    <n v="275"/>
    <n v="91"/>
    <n v="366"/>
    <n v="141"/>
    <n v="129"/>
    <n v="58"/>
    <n v="0"/>
    <n v="141"/>
    <n v="0"/>
    <n v="1"/>
    <n v="0.91489361702127658"/>
    <n v="0.41134751773049644"/>
    <n v="0.38524590163934425"/>
    <n v="1.0462463767287363E-3"/>
    <n v="0.40306212873975905"/>
    <x v="0"/>
  </r>
  <r>
    <n v="313"/>
    <n v="13"/>
    <x v="20"/>
    <x v="312"/>
    <n v="180678"/>
    <n v="212"/>
    <n v="72"/>
    <n v="140"/>
    <n v="212"/>
    <n v="72"/>
    <n v="140"/>
    <n v="212"/>
    <n v="18"/>
    <n v="10"/>
    <n v="11"/>
    <n v="0"/>
    <n v="18"/>
    <n v="0"/>
    <n v="1"/>
    <n v="0.55555555555555558"/>
    <n v="0.61111111111111116"/>
    <n v="8.4905660377358486E-2"/>
    <n v="1.1733581288258671E-3"/>
    <n v="9.9624746787101912E-2"/>
    <x v="0"/>
  </r>
  <r>
    <n v="314"/>
    <n v="14"/>
    <x v="20"/>
    <x v="313"/>
    <n v="332674"/>
    <n v="62"/>
    <n v="46"/>
    <n v="16"/>
    <n v="62"/>
    <n v="46"/>
    <n v="16"/>
    <n v="62"/>
    <n v="36"/>
    <n v="36"/>
    <n v="30"/>
    <n v="0"/>
    <n v="36"/>
    <n v="0"/>
    <n v="1"/>
    <n v="1"/>
    <n v="0.83333333333333337"/>
    <n v="0.58064516129032262"/>
    <n v="1.8636863716431102E-4"/>
    <n v="0.10821404738572897"/>
    <x v="1"/>
  </r>
  <r>
    <n v="315"/>
    <n v="15"/>
    <x v="20"/>
    <x v="314"/>
    <n v="143710"/>
    <n v="381"/>
    <n v="350"/>
    <n v="31"/>
    <n v="381"/>
    <n v="350"/>
    <n v="31"/>
    <n v="381"/>
    <n v="24"/>
    <n v="23"/>
    <n v="9"/>
    <n v="0"/>
    <n v="24"/>
    <n v="0"/>
    <n v="1"/>
    <n v="0.95833333333333337"/>
    <n v="0.375"/>
    <n v="6.2992125984251968E-2"/>
    <n v="2.6511725001739615E-3"/>
    <n v="0.16700299213694245"/>
    <x v="0"/>
  </r>
  <r>
    <n v="316"/>
    <n v="16"/>
    <x v="20"/>
    <x v="315"/>
    <n v="374583"/>
    <n v="2476"/>
    <n v="2397"/>
    <n v="79"/>
    <n v="2476"/>
    <n v="2397"/>
    <n v="79"/>
    <n v="2476"/>
    <n v="60"/>
    <n v="60"/>
    <n v="49"/>
    <n v="0"/>
    <n v="60"/>
    <n v="0"/>
    <n v="1"/>
    <n v="1"/>
    <n v="0.81666666666666665"/>
    <n v="2.4232633279483037E-2"/>
    <n v="6.6100170055768681E-3"/>
    <n v="0.16017811806729082"/>
    <x v="0"/>
  </r>
  <r>
    <n v="317"/>
    <n v="17"/>
    <x v="20"/>
    <x v="316"/>
    <n v="134280"/>
    <n v="1975"/>
    <n v="623"/>
    <n v="1352"/>
    <n v="1975"/>
    <n v="623"/>
    <n v="1352"/>
    <n v="1975"/>
    <n v="30"/>
    <n v="29"/>
    <n v="23"/>
    <n v="0"/>
    <n v="30"/>
    <n v="0"/>
    <n v="1"/>
    <n v="0.96666666666666667"/>
    <n v="0.76666666666666672"/>
    <n v="1.5189873417721518E-2"/>
    <n v="1.4708072683943998E-2"/>
    <n v="0.22341376228775692"/>
    <x v="1"/>
  </r>
  <r>
    <n v="318"/>
    <n v="18"/>
    <x v="20"/>
    <x v="317"/>
    <n v="299123"/>
    <n v="38"/>
    <n v="18"/>
    <n v="20"/>
    <n v="38"/>
    <n v="18"/>
    <n v="20"/>
    <n v="38"/>
    <n v="18"/>
    <n v="18"/>
    <n v="11"/>
    <n v="0"/>
    <n v="18"/>
    <n v="0"/>
    <n v="1"/>
    <n v="1"/>
    <n v="0.61111111111111116"/>
    <n v="0.47368421052631576"/>
    <n v="1.2703804120712883E-4"/>
    <n v="6.0175914256008399E-2"/>
    <x v="0"/>
  </r>
  <r>
    <n v="319"/>
    <n v="19"/>
    <x v="20"/>
    <x v="318"/>
    <n v="242672"/>
    <n v="88"/>
    <n v="63"/>
    <n v="25"/>
    <n v="88"/>
    <n v="63"/>
    <n v="25"/>
    <n v="88"/>
    <n v="34"/>
    <n v="34"/>
    <n v="4"/>
    <n v="0"/>
    <n v="34"/>
    <n v="0"/>
    <n v="1"/>
    <n v="1"/>
    <n v="0.11764705882352941"/>
    <n v="0.38636363636363635"/>
    <n v="3.6262939276059868E-4"/>
    <n v="0.14010681083932219"/>
    <x v="1"/>
  </r>
  <r>
    <n v="320"/>
    <n v="20"/>
    <x v="20"/>
    <x v="319"/>
    <n v="226770"/>
    <n v="122"/>
    <n v="104"/>
    <n v="18"/>
    <n v="122"/>
    <n v="104"/>
    <n v="18"/>
    <n v="122"/>
    <n v="16"/>
    <n v="14"/>
    <n v="2"/>
    <n v="0"/>
    <n v="16"/>
    <n v="0"/>
    <n v="1"/>
    <n v="0.875"/>
    <n v="0.125"/>
    <n v="0.13114754098360656"/>
    <n v="5.3799003395510871E-4"/>
    <n v="7.0556070026899495E-2"/>
    <x v="0"/>
  </r>
  <r>
    <n v="321"/>
    <n v="21"/>
    <x v="20"/>
    <x v="320"/>
    <n v="295892"/>
    <n v="499"/>
    <n v="368"/>
    <n v="131"/>
    <n v="499"/>
    <n v="368"/>
    <n v="131"/>
    <n v="499"/>
    <n v="31"/>
    <n v="30"/>
    <n v="31"/>
    <n v="0"/>
    <n v="31"/>
    <n v="0"/>
    <n v="1"/>
    <n v="0.967741935483871"/>
    <n v="1"/>
    <n v="6.2124248496993988E-2"/>
    <n v="1.6864261284522731E-3"/>
    <n v="0.10476795587579252"/>
    <x v="0"/>
  </r>
  <r>
    <n v="322"/>
    <n v="22"/>
    <x v="20"/>
    <x v="321"/>
    <n v="232821"/>
    <n v="194"/>
    <n v="105"/>
    <n v="60"/>
    <n v="165"/>
    <n v="105"/>
    <n v="60"/>
    <n v="165"/>
    <n v="29"/>
    <n v="29"/>
    <n v="0"/>
    <n v="0"/>
    <n v="29"/>
    <n v="0"/>
    <n v="0.85051546391752575"/>
    <n v="1"/>
    <n v="0"/>
    <n v="0.17575757575757575"/>
    <n v="7.0869895756826059E-4"/>
    <n v="0.12455921072411852"/>
    <x v="1"/>
  </r>
  <r>
    <n v="323"/>
    <n v="23"/>
    <x v="20"/>
    <x v="322"/>
    <n v="229798"/>
    <n v="195"/>
    <n v="81"/>
    <n v="114"/>
    <n v="195"/>
    <n v="81"/>
    <n v="114"/>
    <n v="195"/>
    <n v="172"/>
    <n v="172"/>
    <n v="80"/>
    <n v="0"/>
    <n v="172"/>
    <n v="0"/>
    <n v="1"/>
    <n v="1"/>
    <n v="0.46511627906976744"/>
    <n v="0.88205128205128203"/>
    <n v="8.4857135397174905E-4"/>
    <n v="0.74848345068277355"/>
    <x v="1"/>
  </r>
  <r>
    <n v="324"/>
    <n v="24"/>
    <x v="20"/>
    <x v="323"/>
    <n v="396810"/>
    <n v="84"/>
    <n v="23"/>
    <n v="61"/>
    <n v="84"/>
    <n v="23"/>
    <n v="61"/>
    <n v="84"/>
    <n v="32"/>
    <n v="31"/>
    <n v="26"/>
    <n v="0"/>
    <n v="32"/>
    <n v="0"/>
    <n v="1"/>
    <n v="0.96875"/>
    <n v="0.8125"/>
    <n v="0.38095238095238093"/>
    <n v="2.116882135026839E-4"/>
    <n v="8.0643128953403392E-2"/>
    <x v="0"/>
  </r>
  <r>
    <n v="325"/>
    <n v="1"/>
    <x v="21"/>
    <x v="324"/>
    <n v="215086"/>
    <n v="20"/>
    <n v="4"/>
    <n v="16"/>
    <n v="20"/>
    <n v="4"/>
    <n v="16"/>
    <n v="20"/>
    <n v="0"/>
    <n v="0"/>
    <n v="0"/>
    <n v="0"/>
    <n v="0"/>
    <n v="0"/>
    <n v="1"/>
    <e v="#DIV/0!"/>
    <e v="#DIV/0!"/>
    <n v="0"/>
    <n v="9.2986061389397723E-5"/>
    <n v="0"/>
    <x v="0"/>
  </r>
  <r>
    <n v="326"/>
    <n v="2"/>
    <x v="21"/>
    <x v="325"/>
    <n v="377048"/>
    <n v="2137"/>
    <n v="1527"/>
    <n v="610"/>
    <n v="2137"/>
    <n v="1955"/>
    <n v="4971"/>
    <n v="6926"/>
    <n v="5"/>
    <n v="5"/>
    <n v="5"/>
    <n v="0"/>
    <n v="5"/>
    <n v="0"/>
    <n v="1"/>
    <n v="1"/>
    <n v="1"/>
    <n v="7.2191741264799312E-4"/>
    <n v="1.8369014024739557E-2"/>
    <n v="1.3260911077634678E-2"/>
    <x v="1"/>
  </r>
  <r>
    <n v="327"/>
    <n v="3"/>
    <x v="21"/>
    <x v="326"/>
    <n v="162577"/>
    <n v="717"/>
    <n v="390"/>
    <n v="327"/>
    <n v="717"/>
    <n v="707"/>
    <n v="2275"/>
    <n v="2982"/>
    <n v="42"/>
    <n v="42"/>
    <n v="42"/>
    <n v="35"/>
    <n v="7"/>
    <n v="0"/>
    <n v="1"/>
    <n v="1"/>
    <n v="1"/>
    <n v="1.4084507042253521E-2"/>
    <n v="1.8342077907699122E-2"/>
    <n v="0.25833912546055104"/>
    <x v="1"/>
  </r>
  <r>
    <n v="328"/>
    <n v="4"/>
    <x v="21"/>
    <x v="327"/>
    <n v="157551"/>
    <n v="369"/>
    <n v="56"/>
    <n v="313"/>
    <n v="369"/>
    <n v="75"/>
    <n v="1800"/>
    <n v="1875"/>
    <n v="5"/>
    <n v="4"/>
    <n v="5"/>
    <n v="0"/>
    <n v="5"/>
    <n v="0"/>
    <n v="1"/>
    <n v="0.8"/>
    <n v="1"/>
    <n v="2.6666666666666666E-3"/>
    <n v="1.1900908277319724E-2"/>
    <n v="3.1735755406185936E-2"/>
    <x v="1"/>
  </r>
  <r>
    <n v="329"/>
    <n v="5"/>
    <x v="21"/>
    <x v="328"/>
    <n v="159194"/>
    <n v="248"/>
    <n v="82"/>
    <n v="166"/>
    <n v="248"/>
    <n v="537"/>
    <n v="2369"/>
    <n v="2906"/>
    <n v="1"/>
    <n v="1"/>
    <n v="1"/>
    <n v="0"/>
    <n v="1"/>
    <n v="0"/>
    <n v="1"/>
    <n v="1"/>
    <n v="1"/>
    <n v="3.4411562284927734E-4"/>
    <n v="1.8254456826262297E-2"/>
    <n v="6.2816437805444936E-3"/>
    <x v="1"/>
  </r>
  <r>
    <n v="330"/>
    <n v="6"/>
    <x v="21"/>
    <x v="329"/>
    <n v="114036"/>
    <n v="706"/>
    <n v="462"/>
    <n v="244"/>
    <n v="706"/>
    <n v="732"/>
    <n v="1417"/>
    <n v="2149"/>
    <n v="5"/>
    <n v="5"/>
    <n v="5"/>
    <n v="0"/>
    <n v="5"/>
    <n v="0"/>
    <n v="1"/>
    <n v="1"/>
    <n v="1"/>
    <n v="2.3266635644485808E-3"/>
    <n v="1.8844926163667612E-2"/>
    <n v="4.3845803079729205E-2"/>
    <x v="0"/>
  </r>
  <r>
    <n v="331"/>
    <n v="1"/>
    <x v="22"/>
    <x v="330"/>
    <n v="62044"/>
    <n v="1410"/>
    <n v="450"/>
    <n v="960"/>
    <n v="1410"/>
    <n v="450"/>
    <n v="962"/>
    <n v="1412"/>
    <n v="0"/>
    <n v="0"/>
    <n v="0"/>
    <n v="0"/>
    <n v="0"/>
    <n v="0"/>
    <n v="1"/>
    <e v="#DIV/0!"/>
    <e v="#DIV/0!"/>
    <n v="0"/>
    <n v="2.2758042679388822E-2"/>
    <n v="0"/>
    <x v="0"/>
  </r>
  <r>
    <n v="332"/>
    <n v="2"/>
    <x v="22"/>
    <x v="331"/>
    <n v="80512"/>
    <n v="651"/>
    <n v="142"/>
    <n v="509"/>
    <n v="651"/>
    <n v="148"/>
    <n v="596"/>
    <n v="744"/>
    <n v="0"/>
    <n v="0"/>
    <n v="0"/>
    <n v="0"/>
    <n v="0"/>
    <n v="0"/>
    <n v="1"/>
    <e v="#DIV/0!"/>
    <e v="#DIV/0!"/>
    <n v="0"/>
    <n v="9.2408585055643883E-3"/>
    <n v="0"/>
    <x v="0"/>
  </r>
  <r>
    <n v="333"/>
    <n v="3"/>
    <x v="22"/>
    <x v="332"/>
    <n v="304082"/>
    <n v="211"/>
    <n v="105"/>
    <n v="106"/>
    <n v="211"/>
    <n v="105"/>
    <n v="106"/>
    <n v="211"/>
    <n v="3"/>
    <n v="2"/>
    <n v="3"/>
    <n v="0"/>
    <n v="3"/>
    <n v="0"/>
    <n v="1"/>
    <n v="0.66666666666666663"/>
    <n v="1"/>
    <n v="1.4218009478672985E-2"/>
    <n v="6.9389177919113921E-4"/>
    <n v="9.8657598937128797E-3"/>
    <x v="0"/>
  </r>
  <r>
    <n v="334"/>
    <n v="4"/>
    <x v="22"/>
    <x v="333"/>
    <n v="197839"/>
    <n v="569"/>
    <n v="148"/>
    <n v="421"/>
    <n v="569"/>
    <n v="148"/>
    <n v="421"/>
    <n v="569"/>
    <n v="1"/>
    <n v="1"/>
    <n v="0"/>
    <n v="0"/>
    <n v="1"/>
    <n v="0"/>
    <n v="1"/>
    <n v="1"/>
    <n v="0"/>
    <n v="1.7574692442882249E-3"/>
    <n v="2.8760760011928891E-3"/>
    <n v="5.0546151163319668E-3"/>
    <x v="0"/>
  </r>
  <r>
    <n v="335"/>
    <n v="5"/>
    <x v="22"/>
    <x v="334"/>
    <n v="456409"/>
    <n v="1923"/>
    <n v="712"/>
    <n v="1211"/>
    <n v="1923"/>
    <n v="712"/>
    <n v="1211"/>
    <n v="1923"/>
    <n v="16"/>
    <n v="15"/>
    <n v="8"/>
    <n v="0"/>
    <n v="16"/>
    <n v="0"/>
    <n v="1"/>
    <n v="0.9375"/>
    <n v="0.5"/>
    <n v="8.3203328133125334E-3"/>
    <n v="4.2133262052238231E-3"/>
    <n v="3.5056276278513349E-2"/>
    <x v="0"/>
  </r>
  <r>
    <n v="336"/>
    <n v="6"/>
    <x v="22"/>
    <x v="335"/>
    <n v="167706"/>
    <n v="987"/>
    <n v="263"/>
    <n v="724"/>
    <n v="987"/>
    <n v="263"/>
    <n v="724"/>
    <n v="987"/>
    <n v="15"/>
    <n v="15"/>
    <n v="9"/>
    <n v="0"/>
    <n v="9"/>
    <n v="0"/>
    <n v="1"/>
    <n v="1"/>
    <n v="0.6"/>
    <n v="1.5197568389057751E-2"/>
    <n v="5.8852992737290256E-3"/>
    <n v="8.9442238202568788E-2"/>
    <x v="1"/>
  </r>
  <r>
    <n v="337"/>
    <n v="7"/>
    <x v="22"/>
    <x v="336"/>
    <n v="283612"/>
    <n v="3129"/>
    <n v="2186"/>
    <n v="943"/>
    <n v="3129"/>
    <n v="2186"/>
    <n v="943"/>
    <n v="3129"/>
    <n v="97"/>
    <n v="68"/>
    <n v="36"/>
    <n v="0"/>
    <n v="97"/>
    <n v="0"/>
    <n v="1"/>
    <n v="0.7010309278350515"/>
    <n v="0.37113402061855671"/>
    <n v="3.1000319590923617E-2"/>
    <n v="1.1032678448020534E-2"/>
    <n v="0.34201655783253182"/>
    <x v="0"/>
  </r>
  <r>
    <n v="338"/>
    <n v="8"/>
    <x v="22"/>
    <x v="337"/>
    <n v="117457"/>
    <n v="934"/>
    <n v="481"/>
    <n v="403"/>
    <n v="884"/>
    <n v="689"/>
    <n v="1330"/>
    <n v="2019"/>
    <n v="101"/>
    <n v="101"/>
    <n v="18"/>
    <n v="12"/>
    <n v="89"/>
    <n v="0"/>
    <n v="0.94646680942184158"/>
    <n v="1"/>
    <n v="0.17821782178217821"/>
    <n v="5.0024764735017338E-2"/>
    <n v="1.7189269264496796E-2"/>
    <n v="0.85988915092331664"/>
    <x v="1"/>
  </r>
  <r>
    <n v="339"/>
    <n v="9"/>
    <x v="22"/>
    <x v="338"/>
    <n v="126657"/>
    <n v="1495"/>
    <n v="346"/>
    <n v="1149"/>
    <n v="1495"/>
    <n v="346"/>
    <n v="1149"/>
    <n v="1495"/>
    <n v="74"/>
    <n v="74"/>
    <n v="74"/>
    <n v="0"/>
    <n v="74"/>
    <n v="0"/>
    <n v="1"/>
    <n v="1"/>
    <n v="1"/>
    <n v="4.9498327759197325E-2"/>
    <n v="1.1803532374839132E-2"/>
    <n v="0.58425511420608411"/>
    <x v="1"/>
  </r>
  <r>
    <n v="340"/>
    <n v="10"/>
    <x v="22"/>
    <x v="339"/>
    <n v="356382"/>
    <n v="1462"/>
    <n v="548"/>
    <n v="914"/>
    <n v="1462"/>
    <n v="548"/>
    <n v="914"/>
    <n v="1462"/>
    <n v="217"/>
    <n v="211"/>
    <n v="108"/>
    <n v="56"/>
    <n v="9"/>
    <n v="0"/>
    <n v="1"/>
    <n v="0.97235023041474655"/>
    <n v="0.49769585253456222"/>
    <n v="0.14842681258549931"/>
    <n v="4.1023396243356847E-3"/>
    <n v="0.60889719458334035"/>
    <x v="1"/>
  </r>
  <r>
    <n v="341"/>
    <n v="11"/>
    <x v="22"/>
    <x v="340"/>
    <n v="123557"/>
    <n v="1213"/>
    <n v="1190"/>
    <n v="23"/>
    <n v="1213"/>
    <n v="1190"/>
    <n v="23"/>
    <n v="1213"/>
    <n v="3"/>
    <n v="3"/>
    <n v="1"/>
    <n v="0"/>
    <n v="2"/>
    <n v="0"/>
    <n v="1"/>
    <n v="1"/>
    <n v="0.33333333333333331"/>
    <n v="2.4732069249793899E-3"/>
    <n v="9.8173312722063498E-3"/>
    <n v="2.4280291687237467E-2"/>
    <x v="0"/>
  </r>
  <r>
    <n v="342"/>
    <n v="12"/>
    <x v="22"/>
    <x v="341"/>
    <n v="135736"/>
    <n v="1652"/>
    <n v="1073"/>
    <n v="579"/>
    <n v="1652"/>
    <n v="1073"/>
    <n v="579"/>
    <n v="1652"/>
    <n v="15"/>
    <n v="15"/>
    <n v="0"/>
    <n v="0"/>
    <n v="0"/>
    <n v="0"/>
    <n v="1"/>
    <n v="1"/>
    <n v="0"/>
    <n v="9.0799031476997572E-3"/>
    <n v="1.2170684269464254E-2"/>
    <n v="0.11050863440796842"/>
    <x v="0"/>
  </r>
  <r>
    <n v="343"/>
    <n v="13"/>
    <x v="22"/>
    <x v="342"/>
    <n v="130019"/>
    <n v="1503"/>
    <n v="1057"/>
    <n v="446"/>
    <n v="1503"/>
    <n v="1047"/>
    <n v="477"/>
    <n v="1524"/>
    <n v="33"/>
    <n v="27"/>
    <n v="15"/>
    <n v="0"/>
    <n v="23"/>
    <n v="0"/>
    <n v="1"/>
    <n v="0.81818181818181823"/>
    <n v="0.45454545454545453"/>
    <n v="2.1653543307086614E-2"/>
    <n v="1.1721363800675287E-2"/>
    <n v="0.25380905867603964"/>
    <x v="0"/>
  </r>
  <r>
    <n v="344"/>
    <n v="14"/>
    <x v="22"/>
    <x v="343"/>
    <n v="118197"/>
    <n v="1041"/>
    <n v="595"/>
    <n v="446"/>
    <n v="1041"/>
    <n v="2356"/>
    <n v="1139"/>
    <n v="3495"/>
    <n v="89"/>
    <n v="89"/>
    <n v="84"/>
    <n v="77"/>
    <n v="4"/>
    <n v="0"/>
    <n v="1"/>
    <n v="1"/>
    <n v="0.9438202247191011"/>
    <n v="2.5464949928469243E-2"/>
    <n v="2.9569278408081424E-2"/>
    <n v="0.75298019408276018"/>
    <x v="1"/>
  </r>
  <r>
    <n v="345"/>
    <n v="1"/>
    <x v="23"/>
    <x v="344"/>
    <n v="637723"/>
    <n v="919"/>
    <n v="919"/>
    <n v="0"/>
    <n v="919"/>
    <n v="890"/>
    <n v="0"/>
    <n v="890"/>
    <n v="1"/>
    <n v="1"/>
    <n v="1"/>
    <n v="0"/>
    <n v="1"/>
    <n v="0"/>
    <n v="1"/>
    <n v="1"/>
    <n v="1"/>
    <n v="1.1235955056179776E-3"/>
    <n v="1.3955902484307451E-3"/>
    <n v="1.5680789308210618E-3"/>
    <x v="0"/>
  </r>
  <r>
    <n v="346"/>
    <n v="2"/>
    <x v="23"/>
    <x v="345"/>
    <n v="261299"/>
    <n v="1883"/>
    <n v="1329"/>
    <n v="554"/>
    <n v="1883"/>
    <n v="1209"/>
    <n v="524"/>
    <n v="1733"/>
    <n v="1"/>
    <n v="1"/>
    <n v="1"/>
    <n v="0"/>
    <n v="1"/>
    <n v="0"/>
    <n v="1"/>
    <n v="1"/>
    <n v="1"/>
    <n v="5.7703404500865547E-4"/>
    <n v="6.6322488796359729E-3"/>
    <n v="3.8270333985204689E-3"/>
    <x v="0"/>
  </r>
  <r>
    <n v="347"/>
    <n v="3"/>
    <x v="23"/>
    <x v="346"/>
    <n v="219061"/>
    <n v="4677"/>
    <n v="1951"/>
    <n v="4001"/>
    <n v="5952"/>
    <n v="2055"/>
    <n v="3764"/>
    <n v="5819"/>
    <n v="7"/>
    <n v="6"/>
    <n v="7"/>
    <n v="0"/>
    <n v="6"/>
    <n v="0"/>
    <n v="1.2726106478511867"/>
    <n v="0.8571428571428571"/>
    <n v="1"/>
    <n v="1.2029558343357965E-3"/>
    <n v="2.6563377324124331E-2"/>
    <n v="3.1954569731718563E-2"/>
    <x v="1"/>
  </r>
  <r>
    <n v="348"/>
    <n v="4"/>
    <x v="23"/>
    <x v="347"/>
    <n v="532609"/>
    <n v="3624"/>
    <n v="874"/>
    <n v="2750"/>
    <n v="3624"/>
    <n v="838"/>
    <n v="2694"/>
    <n v="3532"/>
    <n v="2"/>
    <n v="2"/>
    <n v="2"/>
    <n v="0"/>
    <n v="2"/>
    <n v="0"/>
    <n v="1"/>
    <n v="1"/>
    <n v="1"/>
    <n v="5.6625141562853911E-4"/>
    <n v="6.6315064146493961E-3"/>
    <n v="3.7550998950449579E-3"/>
    <x v="1"/>
  </r>
  <r>
    <n v="349"/>
    <n v="5"/>
    <x v="23"/>
    <x v="348"/>
    <n v="251320"/>
    <n v="1272"/>
    <n v="760"/>
    <n v="512"/>
    <n v="1272"/>
    <n v="482"/>
    <n v="815"/>
    <n v="1297"/>
    <n v="3"/>
    <n v="2"/>
    <n v="3"/>
    <n v="0"/>
    <n v="3"/>
    <n v="0"/>
    <n v="1"/>
    <n v="0.66666666666666663"/>
    <n v="1"/>
    <n v="2.3130300693909021E-3"/>
    <n v="5.1607512334871878E-3"/>
    <n v="1.1936972783702053E-2"/>
    <x v="1"/>
  </r>
  <r>
    <n v="350"/>
    <n v="6"/>
    <x v="23"/>
    <x v="349"/>
    <n v="372609"/>
    <n v="806"/>
    <n v="159"/>
    <n v="621"/>
    <n v="780"/>
    <n v="495"/>
    <n v="590"/>
    <n v="1085"/>
    <n v="10"/>
    <n v="1"/>
    <n v="10"/>
    <n v="2"/>
    <n v="8"/>
    <n v="0"/>
    <n v="0.967741935483871"/>
    <n v="0.1"/>
    <n v="1"/>
    <n v="9.2165898617511521E-3"/>
    <n v="2.9118996052161917E-3"/>
    <n v="2.6837784379872734E-2"/>
    <x v="1"/>
  </r>
  <r>
    <n v="351"/>
    <n v="7"/>
    <x v="23"/>
    <x v="350"/>
    <n v="463995"/>
    <n v="2195"/>
    <n v="298"/>
    <n v="1894"/>
    <n v="2192"/>
    <n v="303"/>
    <n v="1850"/>
    <n v="2153"/>
    <n v="1"/>
    <n v="1"/>
    <n v="1"/>
    <n v="0"/>
    <n v="1"/>
    <n v="0"/>
    <n v="0.99863325740318909"/>
    <n v="1"/>
    <n v="1"/>
    <n v="4.6446818392940084E-4"/>
    <n v="4.6401362083643141E-3"/>
    <n v="2.155195637884029E-3"/>
    <x v="1"/>
  </r>
  <r>
    <n v="352"/>
    <n v="8"/>
    <x v="23"/>
    <x v="351"/>
    <n v="199576"/>
    <n v="1171"/>
    <n v="452"/>
    <n v="719"/>
    <n v="1171"/>
    <n v="453"/>
    <n v="688"/>
    <n v="1141"/>
    <n v="1"/>
    <n v="1"/>
    <n v="1"/>
    <n v="0"/>
    <n v="1"/>
    <n v="0"/>
    <n v="1"/>
    <n v="1"/>
    <n v="1"/>
    <n v="8.7642418930762491E-4"/>
    <n v="5.7171202950254537E-3"/>
    <n v="5.010622519741853E-3"/>
    <x v="1"/>
  </r>
  <r>
    <n v="353"/>
    <n v="9"/>
    <x v="23"/>
    <x v="352"/>
    <n v="413369"/>
    <n v="3077"/>
    <n v="488"/>
    <n v="2589"/>
    <n v="3077"/>
    <n v="481"/>
    <n v="2507"/>
    <n v="2988"/>
    <n v="12"/>
    <n v="9"/>
    <n v="12"/>
    <n v="3"/>
    <n v="9"/>
    <n v="0"/>
    <n v="1"/>
    <n v="0.75"/>
    <n v="1"/>
    <n v="4.0160642570281121E-3"/>
    <n v="7.2284085163618946E-3"/>
    <n v="2.9029753077758614E-2"/>
    <x v="1"/>
  </r>
  <r>
    <n v="354"/>
    <n v="10"/>
    <x v="23"/>
    <x v="353"/>
    <n v="205298"/>
    <n v="1027"/>
    <n v="817"/>
    <n v="277"/>
    <n v="1094"/>
    <n v="785"/>
    <n v="460"/>
    <n v="1245"/>
    <n v="3"/>
    <n v="3"/>
    <n v="3"/>
    <n v="1"/>
    <n v="2"/>
    <n v="0"/>
    <n v="1.0652385589094451"/>
    <n v="1"/>
    <n v="1"/>
    <n v="2.4096385542168677E-3"/>
    <n v="6.0643552299584017E-3"/>
    <n v="1.4612904168574463E-2"/>
    <x v="1"/>
  </r>
  <r>
    <n v="355"/>
    <n v="11"/>
    <x v="23"/>
    <x v="354"/>
    <n v="258984"/>
    <n v="993"/>
    <n v="385"/>
    <n v="598"/>
    <n v="983"/>
    <n v="413"/>
    <n v="575"/>
    <n v="988"/>
    <n v="13"/>
    <n v="13"/>
    <n v="13"/>
    <n v="5"/>
    <n v="8"/>
    <n v="0"/>
    <n v="0.98992950654582079"/>
    <n v="1"/>
    <n v="1"/>
    <n v="1.3157894736842105E-2"/>
    <n v="3.8149074846322551E-3"/>
    <n v="5.0196151113582305E-2"/>
    <x v="1"/>
  </r>
  <r>
    <n v="356"/>
    <n v="12"/>
    <x v="23"/>
    <x v="355"/>
    <n v="504008"/>
    <n v="4258.259"/>
    <n v="4438"/>
    <n v="1073"/>
    <n v="5511"/>
    <n v="4169"/>
    <n v="1052"/>
    <n v="5221"/>
    <n v="37"/>
    <n v="37"/>
    <n v="14"/>
    <n v="11"/>
    <n v="3"/>
    <n v="0"/>
    <n v="1.2941908888116012"/>
    <n v="1"/>
    <n v="0.3783783783783784"/>
    <n v="7.0867649875502774E-3"/>
    <n v="1.0358962556149903E-2"/>
    <n v="7.3411533150267452E-2"/>
    <x v="1"/>
  </r>
  <r>
    <n v="357"/>
    <n v="13"/>
    <x v="23"/>
    <x v="356"/>
    <n v="110899"/>
    <n v="1195"/>
    <n v="1195"/>
    <n v="0"/>
    <n v="1195"/>
    <n v="1298"/>
    <n v="69"/>
    <n v="1367"/>
    <n v="7"/>
    <n v="7"/>
    <n v="10"/>
    <n v="2"/>
    <n v="5"/>
    <n v="0"/>
    <n v="1"/>
    <n v="1"/>
    <n v="1.4285714285714286"/>
    <n v="5.1207022677395757E-3"/>
    <n v="1.2326531348343989E-2"/>
    <n v="6.3120497028828021E-2"/>
    <x v="1"/>
  </r>
  <r>
    <n v="358"/>
    <n v="14"/>
    <x v="23"/>
    <x v="357"/>
    <n v="570914"/>
    <n v="1937"/>
    <n v="899"/>
    <n v="1109"/>
    <n v="2008"/>
    <n v="1018"/>
    <n v="859"/>
    <n v="1877"/>
    <n v="1"/>
    <n v="1"/>
    <n v="1"/>
    <n v="0"/>
    <n v="1"/>
    <n v="0"/>
    <n v="1.036654620547238"/>
    <n v="1"/>
    <n v="1"/>
    <n v="5.3276505061267978E-4"/>
    <n v="3.2877105833803342E-3"/>
    <n v="1.7515772953544668E-3"/>
    <x v="0"/>
  </r>
  <r>
    <n v="359"/>
    <n v="1"/>
    <x v="24"/>
    <x v="358"/>
    <n v="769337"/>
    <n v="277"/>
    <n v="124"/>
    <n v="153"/>
    <n v="277"/>
    <n v="221"/>
    <n v="1104"/>
    <n v="1325"/>
    <n v="98"/>
    <n v="90"/>
    <n v="98"/>
    <n v="2"/>
    <n v="96"/>
    <n v="0"/>
    <n v="1"/>
    <n v="0.91836734693877553"/>
    <n v="1"/>
    <n v="7.3962264150943396E-2"/>
    <n v="1.7222621555963121E-3"/>
    <n v="0.12738240848938762"/>
    <x v="1"/>
  </r>
  <r>
    <n v="360"/>
    <n v="2"/>
    <x v="24"/>
    <x v="359"/>
    <n v="361670"/>
    <n v="746"/>
    <n v="243"/>
    <n v="503"/>
    <n v="746"/>
    <n v="312"/>
    <n v="1304"/>
    <n v="1616"/>
    <n v="93"/>
    <n v="57"/>
    <n v="39"/>
    <n v="4"/>
    <n v="35"/>
    <n v="0"/>
    <n v="1"/>
    <n v="0.61290322580645162"/>
    <n v="0.41935483870967744"/>
    <n v="5.7549504950495052E-2"/>
    <n v="4.4681615837642045E-3"/>
    <n v="0.25714048718444987"/>
    <x v="1"/>
  </r>
  <r>
    <n v="361"/>
    <n v="3"/>
    <x v="24"/>
    <x v="360"/>
    <n v="147598"/>
    <n v="2744"/>
    <n v="1502"/>
    <n v="1242"/>
    <n v="2744"/>
    <n v="1501"/>
    <n v="2763"/>
    <n v="4264"/>
    <n v="425"/>
    <n v="111"/>
    <n v="153"/>
    <n v="146"/>
    <n v="7"/>
    <n v="0"/>
    <n v="1"/>
    <n v="0.26117647058823529"/>
    <n v="0.36"/>
    <n v="9.9671669793621007E-2"/>
    <n v="2.8889280342552066E-2"/>
    <n v="2.8794428108781962"/>
    <x v="2"/>
  </r>
  <r>
    <n v="362"/>
    <n v="4"/>
    <x v="24"/>
    <x v="361"/>
    <n v="279975"/>
    <n v="804"/>
    <n v="361"/>
    <n v="443"/>
    <n v="804"/>
    <n v="43845"/>
    <n v="1276"/>
    <n v="45121"/>
    <n v="319"/>
    <n v="248"/>
    <n v="0"/>
    <n v="0"/>
    <n v="0"/>
    <n v="0"/>
    <n v="1"/>
    <n v="0.77742946708463945"/>
    <n v="0"/>
    <n v="7.0698787704173219E-3"/>
    <n v="0.16116081793017234"/>
    <n v="1.1393874453076167"/>
    <x v="2"/>
  </r>
  <r>
    <n v="363"/>
    <n v="5"/>
    <x v="24"/>
    <x v="362"/>
    <n v="858080"/>
    <n v="41"/>
    <n v="41"/>
    <n v="0"/>
    <n v="41"/>
    <n v="68"/>
    <n v="0"/>
    <n v="68"/>
    <n v="41"/>
    <n v="8"/>
    <n v="4"/>
    <n v="1"/>
    <n v="3"/>
    <n v="0"/>
    <n v="1"/>
    <n v="0.1951219512195122"/>
    <n v="9.7560975609756101E-2"/>
    <n v="0.6029411764705882"/>
    <n v="7.9246690285288083E-5"/>
    <n v="4.7781092672011929E-2"/>
    <x v="0"/>
  </r>
  <r>
    <n v="364"/>
    <n v="6"/>
    <x v="24"/>
    <x v="363"/>
    <n v="226509"/>
    <n v="400"/>
    <n v="317"/>
    <n v="83"/>
    <n v="400"/>
    <n v="1105"/>
    <n v="501"/>
    <n v="1606"/>
    <n v="82"/>
    <n v="67"/>
    <n v="82"/>
    <n v="42"/>
    <n v="40"/>
    <n v="0"/>
    <n v="1"/>
    <n v="0.81707317073170727"/>
    <n v="1"/>
    <n v="5.1058530510585308E-2"/>
    <n v="7.0902259954350602E-3"/>
    <n v="0.36201652031486609"/>
    <x v="1"/>
  </r>
  <r>
    <n v="365"/>
    <n v="7"/>
    <x v="24"/>
    <x v="364"/>
    <n v="174206"/>
    <n v="6"/>
    <n v="6"/>
    <n v="0"/>
    <n v="6"/>
    <n v="6"/>
    <n v="0"/>
    <n v="6"/>
    <n v="6"/>
    <n v="1"/>
    <n v="3"/>
    <n v="0"/>
    <n v="3"/>
    <n v="0"/>
    <n v="1"/>
    <n v="0.16666666666666666"/>
    <n v="0.5"/>
    <n v="1"/>
    <n v="3.4441982480511576E-5"/>
    <n v="3.4441982480511578E-2"/>
    <x v="0"/>
  </r>
  <r>
    <n v="366"/>
    <n v="8"/>
    <x v="24"/>
    <x v="365"/>
    <n v="645727"/>
    <n v="104"/>
    <n v="94"/>
    <n v="3"/>
    <n v="97"/>
    <n v="428"/>
    <n v="3"/>
    <n v="431"/>
    <n v="103"/>
    <n v="68"/>
    <n v="58"/>
    <n v="0"/>
    <n v="52"/>
    <n v="0"/>
    <n v="0.93269230769230771"/>
    <n v="0.66019417475728159"/>
    <n v="0.56310679611650483"/>
    <n v="0.23897911832946636"/>
    <n v="6.6746473354838815E-4"/>
    <n v="0.15951013353940599"/>
    <x v="0"/>
  </r>
  <r>
    <n v="367"/>
    <n v="9"/>
    <x v="24"/>
    <x v="366"/>
    <n v="159386"/>
    <n v="2234"/>
    <n v="1598"/>
    <n v="636"/>
    <n v="2234"/>
    <n v="2135"/>
    <n v="1197"/>
    <n v="3332"/>
    <n v="1125"/>
    <n v="1060"/>
    <n v="0"/>
    <n v="0"/>
    <n v="0"/>
    <n v="0"/>
    <n v="1"/>
    <n v="0.94222222222222218"/>
    <n v="0"/>
    <n v="0.33763505402160865"/>
    <n v="2.0905223796318373E-2"/>
    <n v="7.0583363658037719"/>
    <x v="3"/>
  </r>
  <r>
    <n v="368"/>
    <n v="10"/>
    <x v="24"/>
    <x v="367"/>
    <n v="26347"/>
    <n v="27"/>
    <n v="6"/>
    <n v="21"/>
    <n v="27"/>
    <n v="30"/>
    <n v="79"/>
    <n v="109"/>
    <n v="5"/>
    <n v="5"/>
    <n v="5"/>
    <n v="5"/>
    <n v="0"/>
    <n v="0"/>
    <n v="1"/>
    <n v="1"/>
    <n v="1"/>
    <n v="4.5871559633027525E-2"/>
    <n v="4.1370934072190385E-3"/>
    <n v="0.18977492693665315"/>
    <x v="1"/>
  </r>
  <r>
    <n v="369"/>
    <n v="1"/>
    <x v="25"/>
    <x v="368"/>
    <n v="8703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1"/>
  </r>
  <r>
    <n v="370"/>
    <n v="2"/>
    <x v="25"/>
    <x v="369"/>
    <n v="262025"/>
    <n v="1164"/>
    <n v="356"/>
    <n v="814"/>
    <n v="1170"/>
    <n v="417"/>
    <n v="904"/>
    <n v="1321"/>
    <n v="6"/>
    <n v="6"/>
    <n v="6"/>
    <n v="0"/>
    <n v="6"/>
    <n v="0"/>
    <n v="1.0051546391752577"/>
    <n v="1"/>
    <n v="1"/>
    <n v="4.5420136260408781E-3"/>
    <n v="5.0415036733136151E-3"/>
    <n v="2.289857837992558E-2"/>
    <x v="0"/>
  </r>
  <r>
    <n v="371"/>
    <n v="3"/>
    <x v="25"/>
    <x v="370"/>
    <n v="201580"/>
    <n v="26"/>
    <n v="31"/>
    <n v="10"/>
    <n v="41"/>
    <n v="26"/>
    <n v="15"/>
    <n v="41"/>
    <n v="5"/>
    <n v="5"/>
    <n v="5"/>
    <n v="0"/>
    <n v="1"/>
    <n v="4"/>
    <n v="1.5769230769230769"/>
    <n v="1"/>
    <n v="1"/>
    <n v="0.12195121951219512"/>
    <n v="2.0339319376922314E-4"/>
    <n v="2.4804048020636967E-2"/>
    <x v="1"/>
  </r>
  <r>
    <n v="372"/>
    <n v="4"/>
    <x v="25"/>
    <x v="371"/>
    <n v="138878"/>
    <n v="1157"/>
    <n v="675"/>
    <n v="506"/>
    <n v="1181"/>
    <n v="628"/>
    <n v="389"/>
    <n v="1017"/>
    <n v="16"/>
    <n v="16"/>
    <n v="16"/>
    <n v="7"/>
    <n v="2"/>
    <n v="4"/>
    <n v="1.0207433016421781"/>
    <n v="1"/>
    <n v="1"/>
    <n v="1.5732546705998034E-2"/>
    <n v="7.3229741211710995E-3"/>
    <n v="0.11520903238813923"/>
    <x v="1"/>
  </r>
  <r>
    <n v="373"/>
    <n v="5"/>
    <x v="25"/>
    <x v="372"/>
    <n v="26892"/>
    <n v="311"/>
    <n v="125"/>
    <n v="186"/>
    <n v="311"/>
    <n v="127"/>
    <n v="194"/>
    <n v="321"/>
    <n v="0"/>
    <n v="0"/>
    <n v="0"/>
    <n v="0"/>
    <n v="0"/>
    <n v="0"/>
    <n v="1"/>
    <e v="#DIV/0!"/>
    <e v="#DIV/0!"/>
    <n v="0"/>
    <n v="1.1936635430611334E-2"/>
    <n v="0"/>
    <x v="1"/>
  </r>
  <r>
    <n v="374"/>
    <n v="1"/>
    <x v="26"/>
    <x v="373"/>
    <n v="700869"/>
    <n v="168"/>
    <n v="192"/>
    <n v="0"/>
    <n v="192"/>
    <n v="192"/>
    <n v="0"/>
    <n v="192"/>
    <n v="6"/>
    <n v="6"/>
    <n v="4"/>
    <n v="0"/>
    <n v="6"/>
    <n v="0"/>
    <n v="1.1428571428571428"/>
    <n v="1"/>
    <n v="0.66666666666666663"/>
    <n v="3.125E-2"/>
    <n v="2.7394563035317585E-4"/>
    <n v="8.560800948536746E-3"/>
    <x v="0"/>
  </r>
  <r>
    <n v="375"/>
    <n v="2"/>
    <x v="26"/>
    <x v="374"/>
    <n v="255597"/>
    <n v="627"/>
    <n v="576"/>
    <n v="51"/>
    <n v="627"/>
    <n v="576"/>
    <n v="51"/>
    <n v="651"/>
    <n v="24"/>
    <n v="24"/>
    <n v="24"/>
    <n v="0"/>
    <n v="23"/>
    <n v="0"/>
    <n v="1"/>
    <n v="1"/>
    <n v="1"/>
    <n v="3.6866359447004608E-2"/>
    <n v="2.546978250918438E-3"/>
    <n v="9.3897815702062237E-2"/>
    <x v="0"/>
  </r>
  <r>
    <n v="376"/>
    <n v="3"/>
    <x v="26"/>
    <x v="375"/>
    <n v="580026"/>
    <n v="1016"/>
    <n v="464"/>
    <n v="552"/>
    <n v="1016"/>
    <n v="464"/>
    <n v="552"/>
    <n v="1189"/>
    <n v="119"/>
    <n v="119"/>
    <n v="90"/>
    <n v="27"/>
    <n v="91"/>
    <n v="0"/>
    <n v="1"/>
    <n v="1"/>
    <n v="0.75630252100840334"/>
    <n v="0.10008410428931876"/>
    <n v="2.049908107567592E-3"/>
    <n v="0.20516321682131491"/>
    <x v="1"/>
  </r>
  <r>
    <n v="377"/>
    <n v="4"/>
    <x v="26"/>
    <x v="376"/>
    <n v="339195"/>
    <n v="1671"/>
    <n v="1445"/>
    <n v="267"/>
    <n v="1712"/>
    <n v="1523"/>
    <n v="249"/>
    <n v="1789"/>
    <n v="111"/>
    <n v="111"/>
    <n v="26"/>
    <n v="0"/>
    <n v="111"/>
    <n v="0"/>
    <n v="1.0245362058647516"/>
    <n v="1"/>
    <n v="0.23423423423423423"/>
    <n v="6.204583566238122E-2"/>
    <n v="5.2742522737658278E-3"/>
    <n v="0.327245389820015"/>
    <x v="1"/>
  </r>
  <r>
    <n v="378"/>
    <n v="5"/>
    <x v="26"/>
    <x v="377"/>
    <n v="189081"/>
    <n v="1196"/>
    <n v="1076"/>
    <n v="120"/>
    <n v="1196"/>
    <n v="1076"/>
    <n v="119"/>
    <n v="1304"/>
    <n v="32"/>
    <n v="32"/>
    <n v="32"/>
    <n v="0"/>
    <n v="32"/>
    <n v="0"/>
    <n v="1"/>
    <n v="1"/>
    <n v="1"/>
    <n v="2.4539877300613498E-2"/>
    <n v="6.8965152500780093E-3"/>
    <n v="0.16923963803872413"/>
    <x v="0"/>
  </r>
  <r>
    <n v="379"/>
    <n v="6"/>
    <x v="26"/>
    <x v="378"/>
    <n v="235217"/>
    <n v="459"/>
    <n v="260"/>
    <n v="199"/>
    <n v="459"/>
    <n v="260"/>
    <n v="199"/>
    <n v="489"/>
    <n v="40"/>
    <n v="40"/>
    <n v="40"/>
    <n v="0"/>
    <n v="40"/>
    <n v="0"/>
    <n v="1"/>
    <n v="1"/>
    <n v="1"/>
    <n v="8.1799591002044994E-2"/>
    <n v="2.0789313697564377E-3"/>
    <n v="0.17005573576739777"/>
    <x v="0"/>
  </r>
  <r>
    <n v="380"/>
    <n v="7"/>
    <x v="26"/>
    <x v="379"/>
    <n v="269384"/>
    <n v="662"/>
    <n v="646"/>
    <n v="57"/>
    <n v="703"/>
    <n v="646"/>
    <n v="57"/>
    <n v="713"/>
    <n v="13"/>
    <n v="13"/>
    <n v="13"/>
    <n v="0"/>
    <n v="13"/>
    <n v="0"/>
    <n v="1.0619335347432024"/>
    <n v="1"/>
    <n v="1"/>
    <n v="1.82328190743338E-2"/>
    <n v="2.646779318742019E-3"/>
    <n v="4.8258248448311704E-2"/>
    <x v="0"/>
  </r>
  <r>
    <n v="381"/>
    <n v="8"/>
    <x v="26"/>
    <x v="380"/>
    <n v="234604"/>
    <n v="335"/>
    <n v="302"/>
    <n v="33"/>
    <n v="335"/>
    <n v="302"/>
    <n v="33"/>
    <n v="530"/>
    <n v="25"/>
    <n v="23"/>
    <n v="17"/>
    <n v="0"/>
    <n v="25"/>
    <n v="0"/>
    <n v="1"/>
    <n v="0.92"/>
    <n v="0.68"/>
    <n v="4.716981132075472E-2"/>
    <n v="2.2591260166067075E-3"/>
    <n v="0.10656254795314657"/>
    <x v="0"/>
  </r>
  <r>
    <n v="382"/>
    <n v="9"/>
    <x v="26"/>
    <x v="381"/>
    <n v="250809"/>
    <n v="5546.0469999999996"/>
    <n v="3298"/>
    <n v="2293.002"/>
    <n v="7591"/>
    <n v="3298"/>
    <n v="2293"/>
    <n v="7616"/>
    <n v="203"/>
    <n v="203"/>
    <n v="0"/>
    <n v="0"/>
    <n v="203"/>
    <n v="0"/>
    <n v="1.3687226235190579"/>
    <n v="1"/>
    <n v="0"/>
    <n v="2.6654411764705881E-2"/>
    <n v="3.0365736476761201E-2"/>
    <n v="0.80938084359014228"/>
    <x v="1"/>
  </r>
  <r>
    <n v="383"/>
    <n v="10"/>
    <x v="26"/>
    <x v="382"/>
    <n v="310016"/>
    <n v="70"/>
    <n v="7"/>
    <n v="63"/>
    <n v="70"/>
    <n v="7"/>
    <n v="63"/>
    <n v="123"/>
    <n v="17"/>
    <n v="17"/>
    <n v="17"/>
    <n v="0"/>
    <n v="17"/>
    <n v="0"/>
    <n v="1"/>
    <n v="1"/>
    <n v="1"/>
    <n v="0.13821138211382114"/>
    <n v="3.9675371593724196E-4"/>
    <n v="5.4835879438480596E-2"/>
    <x v="0"/>
  </r>
  <r>
    <n v="384"/>
    <n v="11"/>
    <x v="26"/>
    <x v="383"/>
    <n v="336719"/>
    <n v="4052"/>
    <n v="2322"/>
    <n v="1730"/>
    <n v="4052"/>
    <n v="2322"/>
    <n v="1730"/>
    <n v="4052"/>
    <n v="64"/>
    <n v="64"/>
    <n v="0"/>
    <n v="48"/>
    <n v="21"/>
    <n v="0"/>
    <n v="1"/>
    <n v="1"/>
    <n v="0"/>
    <n v="1.5794669299111549E-2"/>
    <n v="1.2033772967964386E-2"/>
    <n v="0.19006946444958556"/>
    <x v="1"/>
  </r>
  <r>
    <n v="385"/>
    <n v="12"/>
    <x v="26"/>
    <x v="384"/>
    <n v="351673"/>
    <n v="3206"/>
    <n v="2573"/>
    <n v="633"/>
    <n v="3206"/>
    <n v="1482"/>
    <n v="585"/>
    <n v="2144"/>
    <n v="85"/>
    <n v="71"/>
    <n v="0"/>
    <n v="44"/>
    <n v="52"/>
    <n v="0"/>
    <n v="1"/>
    <n v="0.83529411764705885"/>
    <n v="0"/>
    <n v="3.9645522388059705E-2"/>
    <n v="6.0965726683595272E-3"/>
    <n v="0.24170180821388051"/>
    <x v="1"/>
  </r>
  <r>
    <n v="386"/>
    <n v="13"/>
    <x v="26"/>
    <x v="385"/>
    <n v="129505"/>
    <n v="490"/>
    <n v="109"/>
    <n v="893"/>
    <n v="1003"/>
    <n v="111"/>
    <n v="893"/>
    <n v="1312"/>
    <n v="105"/>
    <n v="104"/>
    <n v="102"/>
    <n v="1"/>
    <n v="104"/>
    <n v="0"/>
    <n v="2.046938775510204"/>
    <n v="0.99047619047619051"/>
    <n v="0.97142857142857142"/>
    <n v="8.003048780487805E-2"/>
    <n v="1.0130882977491217E-2"/>
    <n v="0.81077950658275733"/>
    <x v="1"/>
  </r>
  <r>
    <n v="387"/>
    <n v="1"/>
    <x v="27"/>
    <x v="386"/>
    <n v="924686"/>
    <n v="1"/>
    <n v="7"/>
    <n v="0"/>
    <n v="7"/>
    <n v="7"/>
    <n v="0"/>
    <n v="7"/>
    <n v="7"/>
    <n v="7"/>
    <n v="6"/>
    <n v="0"/>
    <n v="0"/>
    <n v="0"/>
    <n v="7"/>
    <n v="1"/>
    <n v="0.8571428571428571"/>
    <n v="1"/>
    <n v="7.5701373222910264E-6"/>
    <n v="7.5701373222910266E-3"/>
    <x v="0"/>
  </r>
  <r>
    <n v="388"/>
    <n v="2"/>
    <x v="27"/>
    <x v="387"/>
    <n v="1797292"/>
    <n v="0"/>
    <n v="8"/>
    <n v="0"/>
    <n v="8"/>
    <n v="8"/>
    <n v="0"/>
    <n v="8"/>
    <n v="8"/>
    <n v="8"/>
    <n v="8"/>
    <n v="0"/>
    <n v="0"/>
    <n v="0"/>
    <e v="#DIV/0!"/>
    <n v="1"/>
    <n v="1"/>
    <n v="1"/>
    <n v="4.4511409387011126E-6"/>
    <n v="4.4511409387011126E-3"/>
    <x v="0"/>
  </r>
  <r>
    <n v="389"/>
    <n v="3"/>
    <x v="27"/>
    <x v="388"/>
    <n v="2559362"/>
    <n v="1"/>
    <n v="10"/>
    <n v="0"/>
    <n v="10"/>
    <n v="10"/>
    <n v="0"/>
    <n v="10"/>
    <n v="10"/>
    <n v="10"/>
    <n v="9"/>
    <n v="0"/>
    <n v="0"/>
    <n v="0"/>
    <n v="10"/>
    <n v="1"/>
    <n v="0.9"/>
    <n v="1"/>
    <n v="3.9072237534197977E-6"/>
    <n v="3.9072237534197975E-3"/>
    <x v="0"/>
  </r>
  <r>
    <n v="390"/>
    <n v="4"/>
    <x v="27"/>
    <x v="389"/>
    <n v="2246137"/>
    <n v="1"/>
    <n v="10"/>
    <n v="0"/>
    <n v="10"/>
    <n v="10"/>
    <n v="0"/>
    <n v="10"/>
    <n v="10"/>
    <n v="10"/>
    <n v="9"/>
    <n v="0"/>
    <n v="0"/>
    <n v="0"/>
    <n v="10"/>
    <n v="1"/>
    <n v="0.9"/>
    <n v="1"/>
    <n v="4.4520881851819367E-6"/>
    <n v="4.4520881851819365E-3"/>
    <x v="0"/>
  </r>
  <r>
    <n v="391"/>
    <n v="5"/>
    <x v="27"/>
    <x v="390"/>
    <n v="2916018"/>
    <n v="1"/>
    <n v="28"/>
    <n v="0"/>
    <n v="28"/>
    <n v="28"/>
    <n v="0"/>
    <n v="28"/>
    <n v="28"/>
    <n v="28"/>
    <n v="27"/>
    <n v="0"/>
    <n v="0"/>
    <n v="0"/>
    <n v="28"/>
    <n v="1"/>
    <n v="0.9642857142857143"/>
    <n v="1"/>
    <n v="9.6021355149385216E-6"/>
    <n v="9.6021355149385219E-3"/>
    <x v="0"/>
  </r>
  <r>
    <n v="392"/>
    <n v="6"/>
    <x v="27"/>
    <x v="391"/>
    <n v="24134"/>
    <n v="0"/>
    <n v="0"/>
    <n v="0"/>
    <n v="0"/>
    <n v="0"/>
    <n v="0"/>
    <n v="0"/>
    <n v="0"/>
    <n v="0"/>
    <n v="3"/>
    <n v="0"/>
    <n v="0"/>
    <n v="0"/>
    <e v="#DIV/0!"/>
    <e v="#DIV/0!"/>
    <e v="#DIV/0!"/>
    <e v="#DIV/0!"/>
    <n v="0"/>
    <n v="0"/>
    <x v="0"/>
  </r>
  <r>
    <n v="394"/>
    <n v="1"/>
    <x v="28"/>
    <x v="392"/>
    <n v="1209011"/>
    <n v="0"/>
    <n v="6"/>
    <n v="7"/>
    <n v="13"/>
    <n v="6"/>
    <n v="7"/>
    <n v="13"/>
    <n v="13"/>
    <n v="13"/>
    <n v="13"/>
    <n v="6"/>
    <n v="7"/>
    <n v="0"/>
    <e v="#DIV/0!"/>
    <n v="1"/>
    <n v="1"/>
    <n v="1"/>
    <n v="1.0752590340369111E-5"/>
    <n v="1.0752590340369111E-2"/>
    <x v="1"/>
  </r>
  <r>
    <n v="395"/>
    <n v="2"/>
    <x v="28"/>
    <x v="393"/>
    <n v="1295810"/>
    <n v="0"/>
    <n v="4"/>
    <n v="5"/>
    <n v="9"/>
    <n v="4"/>
    <n v="5"/>
    <n v="9"/>
    <n v="9"/>
    <n v="9"/>
    <n v="9"/>
    <n v="0"/>
    <n v="9"/>
    <n v="0"/>
    <e v="#DIV/0!"/>
    <n v="1"/>
    <n v="1"/>
    <n v="1"/>
    <n v="6.9454626835724377E-6"/>
    <n v="6.9454626835724377E-3"/>
    <x v="1"/>
  </r>
  <r>
    <n v="396"/>
    <n v="3"/>
    <x v="28"/>
    <x v="394"/>
    <n v="3692693"/>
    <n v="0"/>
    <n v="2"/>
    <n v="1"/>
    <n v="3"/>
    <n v="2"/>
    <n v="1"/>
    <n v="3"/>
    <n v="3"/>
    <n v="3"/>
    <n v="3"/>
    <n v="0"/>
    <n v="3"/>
    <n v="0"/>
    <e v="#DIV/0!"/>
    <n v="1"/>
    <n v="1"/>
    <n v="1"/>
    <n v="8.1241522108661621E-7"/>
    <n v="8.1241522108661617E-4"/>
    <x v="0"/>
  </r>
  <r>
    <n v="397"/>
    <n v="4"/>
    <x v="28"/>
    <x v="395"/>
    <n v="1501501"/>
    <n v="0"/>
    <n v="0"/>
    <n v="2"/>
    <n v="2"/>
    <n v="0"/>
    <n v="2"/>
    <n v="2"/>
    <n v="2"/>
    <n v="2"/>
    <n v="2"/>
    <n v="0"/>
    <n v="2"/>
    <n v="0"/>
    <e v="#DIV/0!"/>
    <n v="1"/>
    <n v="1"/>
    <n v="1"/>
    <n v="1.3320004448881486E-6"/>
    <n v="1.3320004448881485E-3"/>
    <x v="0"/>
  </r>
  <r>
    <n v="398"/>
    <n v="5"/>
    <x v="28"/>
    <x v="396"/>
    <n v="2185304"/>
    <n v="0"/>
    <n v="2"/>
    <n v="6"/>
    <n v="8"/>
    <n v="2"/>
    <n v="6"/>
    <n v="8"/>
    <n v="8"/>
    <n v="8"/>
    <n v="8"/>
    <n v="0"/>
    <n v="8"/>
    <n v="0"/>
    <e v="#DIV/0!"/>
    <n v="1"/>
    <n v="1"/>
    <n v="1"/>
    <n v="3.6608178999352036E-6"/>
    <n v="3.6608178999352034E-3"/>
    <x v="0"/>
  </r>
  <r>
    <n v="399"/>
    <n v="6"/>
    <x v="28"/>
    <x v="397"/>
    <n v="431305"/>
    <n v="0"/>
    <n v="1"/>
    <n v="0"/>
    <n v="1"/>
    <n v="1"/>
    <n v="0"/>
    <n v="1"/>
    <n v="1"/>
    <n v="1"/>
    <n v="1"/>
    <n v="0"/>
    <n v="1"/>
    <n v="0"/>
    <e v="#DIV/0!"/>
    <n v="1"/>
    <n v="1"/>
    <n v="1"/>
    <n v="2.3185448812325385E-6"/>
    <n v="2.3185448812325384E-3"/>
    <x v="0"/>
  </r>
  <r>
    <n v="400"/>
    <n v="7"/>
    <x v="28"/>
    <x v="398"/>
    <n v="677804"/>
    <n v="0"/>
    <n v="0"/>
    <n v="1"/>
    <n v="1"/>
    <n v="0"/>
    <n v="1"/>
    <n v="1"/>
    <n v="1"/>
    <n v="1"/>
    <n v="1"/>
    <n v="0"/>
    <n v="1"/>
    <n v="0"/>
    <e v="#DIV/0!"/>
    <n v="1"/>
    <n v="1"/>
    <n v="1"/>
    <n v="1.4753527568441615E-6"/>
    <n v="1.4753527568441614E-3"/>
    <x v="0"/>
  </r>
  <r>
    <n v="401"/>
    <n v="8"/>
    <x v="28"/>
    <x v="399"/>
    <n v="1696308"/>
    <n v="0"/>
    <n v="7"/>
    <n v="11"/>
    <n v="18"/>
    <n v="7"/>
    <n v="11"/>
    <n v="18"/>
    <n v="18"/>
    <n v="18"/>
    <n v="18"/>
    <n v="0"/>
    <n v="18"/>
    <n v="0"/>
    <e v="#DIV/0!"/>
    <n v="1"/>
    <n v="1"/>
    <n v="1"/>
    <n v="1.06112804985887E-5"/>
    <n v="1.0611280498588701E-2"/>
    <x v="0"/>
  </r>
  <r>
    <n v="402"/>
    <n v="1"/>
    <x v="29"/>
    <x v="400"/>
    <n v="5840907"/>
    <n v="0"/>
    <n v="4"/>
    <n v="0"/>
    <n v="9"/>
    <n v="4"/>
    <n v="0"/>
    <n v="4"/>
    <n v="4"/>
    <n v="4"/>
    <n v="4"/>
    <n v="0"/>
    <n v="7"/>
    <n v="0"/>
    <e v="#DIV/0!"/>
    <n v="1"/>
    <n v="1"/>
    <n v="1"/>
    <n v="6.8482514787515026E-7"/>
    <n v="6.8482514787515029E-4"/>
    <x v="0"/>
  </r>
  <r>
    <n v="403"/>
    <n v="2"/>
    <x v="29"/>
    <x v="401"/>
    <n v="2460693"/>
    <n v="14001"/>
    <n v="13772"/>
    <n v="0"/>
    <n v="1183"/>
    <n v="14021"/>
    <n v="0"/>
    <n v="2377"/>
    <n v="55"/>
    <n v="55"/>
    <n v="37"/>
    <n v="0"/>
    <n v="13"/>
    <n v="0"/>
    <n v="8.4493964716805939E-2"/>
    <n v="1"/>
    <n v="0.67272727272727273"/>
    <n v="2.3138409760201935E-2"/>
    <n v="9.6598803670348149E-4"/>
    <n v="2.2351427016698143E-2"/>
    <x v="1"/>
  </r>
  <r>
    <n v="404"/>
    <n v="3"/>
    <x v="29"/>
    <x v="402"/>
    <n v="226062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05"/>
    <n v="4"/>
    <x v="29"/>
    <x v="403"/>
    <n v="3717291"/>
    <n v="0"/>
    <n v="2"/>
    <n v="0"/>
    <n v="2"/>
    <n v="2"/>
    <n v="0"/>
    <n v="2"/>
    <n v="2"/>
    <n v="2"/>
    <n v="2"/>
    <n v="0"/>
    <n v="1"/>
    <n v="0"/>
    <e v="#DIV/0!"/>
    <n v="1"/>
    <n v="1"/>
    <n v="1"/>
    <n v="5.3802621317513209E-7"/>
    <n v="5.380262131751321E-4"/>
    <x v="0"/>
  </r>
  <r>
    <n v="406"/>
    <n v="5"/>
    <x v="29"/>
    <x v="404"/>
    <n v="2606399"/>
    <n v="0"/>
    <n v="0"/>
    <n v="4"/>
    <n v="0"/>
    <n v="0"/>
    <n v="4"/>
    <n v="0"/>
    <n v="0"/>
    <n v="0"/>
    <n v="0"/>
    <n v="0"/>
    <n v="0"/>
    <n v="0"/>
    <e v="#DIV/0!"/>
    <e v="#DIV/0!"/>
    <e v="#DIV/0!"/>
    <e v="#DIV/0!"/>
    <n v="0"/>
    <n v="0"/>
    <x v="1"/>
  </r>
  <r>
    <n v="407"/>
    <n v="6"/>
    <x v="29"/>
    <x v="405"/>
    <n v="1751295"/>
    <n v="0"/>
    <n v="8"/>
    <n v="0"/>
    <n v="13"/>
    <n v="8"/>
    <n v="0"/>
    <n v="13"/>
    <n v="13"/>
    <n v="13"/>
    <n v="13"/>
    <n v="0"/>
    <n v="3"/>
    <n v="0"/>
    <e v="#DIV/0!"/>
    <n v="1"/>
    <n v="1"/>
    <n v="1"/>
    <n v="7.4230783505919902E-6"/>
    <n v="7.42307835059199E-3"/>
    <x v="1"/>
  </r>
  <r>
    <n v="408"/>
    <n v="7"/>
    <x v="29"/>
    <x v="406"/>
    <n v="1188629"/>
    <n v="0"/>
    <n v="6"/>
    <n v="0"/>
    <n v="6"/>
    <n v="6"/>
    <n v="0"/>
    <n v="6"/>
    <n v="7"/>
    <n v="7"/>
    <n v="7"/>
    <n v="0"/>
    <n v="1"/>
    <n v="0"/>
    <e v="#DIV/0!"/>
    <n v="1"/>
    <n v="1"/>
    <n v="1.1666666666666667"/>
    <n v="5.0478324186941425E-6"/>
    <n v="5.8891378218098329E-3"/>
    <x v="0"/>
  </r>
  <r>
    <n v="409"/>
    <n v="8"/>
    <x v="29"/>
    <x v="407"/>
    <n v="1074497"/>
    <n v="0"/>
    <n v="1"/>
    <n v="0"/>
    <n v="1"/>
    <n v="1"/>
    <n v="0"/>
    <n v="1"/>
    <n v="1"/>
    <n v="1"/>
    <n v="1"/>
    <n v="0"/>
    <n v="1"/>
    <n v="0"/>
    <e v="#DIV/0!"/>
    <n v="1"/>
    <n v="1"/>
    <n v="1"/>
    <n v="9.3066802420109133E-7"/>
    <n v="9.3066802420109127E-4"/>
    <x v="0"/>
  </r>
  <r>
    <n v="410"/>
    <n v="9"/>
    <x v="29"/>
    <x v="408"/>
    <n v="2176213"/>
    <n v="0"/>
    <n v="6"/>
    <n v="0"/>
    <n v="6"/>
    <n v="6"/>
    <n v="0"/>
    <n v="6"/>
    <n v="6"/>
    <n v="6"/>
    <n v="6"/>
    <n v="0"/>
    <n v="0"/>
    <n v="0"/>
    <e v="#DIV/0!"/>
    <n v="1"/>
    <n v="1"/>
    <n v="1"/>
    <n v="2.757083061262845E-6"/>
    <n v="2.7570830612628451E-3"/>
    <x v="0"/>
  </r>
  <r>
    <n v="411"/>
    <n v="10"/>
    <x v="29"/>
    <x v="409"/>
    <n v="119930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12"/>
    <n v="11"/>
    <x v="29"/>
    <x v="410"/>
    <n v="1149906"/>
    <n v="0"/>
    <n v="1"/>
    <n v="0"/>
    <n v="1"/>
    <n v="1"/>
    <n v="0"/>
    <n v="1"/>
    <n v="1"/>
    <n v="1"/>
    <n v="0"/>
    <n v="0"/>
    <n v="0"/>
    <n v="0"/>
    <e v="#DIV/0!"/>
    <n v="1"/>
    <n v="0"/>
    <n v="1"/>
    <n v="8.6963630070631862E-7"/>
    <n v="8.6963630070631859E-4"/>
    <x v="0"/>
  </r>
  <r>
    <n v="413"/>
    <n v="12"/>
    <x v="29"/>
    <x v="411"/>
    <n v="1719187"/>
    <n v="3"/>
    <n v="5"/>
    <n v="2"/>
    <n v="3"/>
    <n v="5"/>
    <n v="2"/>
    <n v="3"/>
    <n v="3"/>
    <n v="3"/>
    <n v="3"/>
    <n v="0"/>
    <n v="0"/>
    <n v="0"/>
    <n v="1"/>
    <n v="1"/>
    <n v="1"/>
    <n v="1"/>
    <n v="1.7450108685093593E-6"/>
    <n v="1.7450108685093592E-3"/>
    <x v="0"/>
  </r>
  <r>
    <n v="414"/>
    <n v="13"/>
    <x v="29"/>
    <x v="412"/>
    <n v="1579018"/>
    <n v="0"/>
    <n v="6"/>
    <n v="0"/>
    <n v="7"/>
    <n v="6"/>
    <n v="0"/>
    <n v="7"/>
    <n v="7"/>
    <n v="7"/>
    <n v="7"/>
    <n v="0"/>
    <n v="3"/>
    <n v="0"/>
    <e v="#DIV/0!"/>
    <n v="1"/>
    <n v="1"/>
    <n v="1"/>
    <n v="4.4331350244265742E-6"/>
    <n v="4.433135024426574E-3"/>
    <x v="0"/>
  </r>
  <r>
    <n v="415"/>
    <n v="14"/>
    <x v="29"/>
    <x v="413"/>
    <n v="953414"/>
    <n v="0"/>
    <n v="2"/>
    <n v="0"/>
    <n v="2"/>
    <n v="2"/>
    <n v="0"/>
    <n v="2"/>
    <n v="6"/>
    <n v="6"/>
    <n v="5"/>
    <n v="0"/>
    <n v="0"/>
    <n v="0"/>
    <e v="#DIV/0!"/>
    <n v="1"/>
    <n v="0.83333333333333337"/>
    <n v="3"/>
    <n v="2.0977245981284101E-6"/>
    <n v="6.2931737943852303E-3"/>
    <x v="0"/>
  </r>
  <r>
    <n v="416"/>
    <n v="15"/>
    <x v="29"/>
    <x v="414"/>
    <n v="2336009"/>
    <n v="0"/>
    <n v="1"/>
    <n v="0"/>
    <n v="1"/>
    <n v="1"/>
    <n v="0"/>
    <n v="1"/>
    <n v="4"/>
    <n v="4"/>
    <n v="4"/>
    <n v="0"/>
    <n v="0"/>
    <n v="0"/>
    <e v="#DIV/0!"/>
    <n v="1"/>
    <n v="1"/>
    <n v="4"/>
    <n v="4.2808054249790991E-7"/>
    <n v="1.7123221699916395E-3"/>
    <x v="0"/>
  </r>
  <r>
    <n v="417"/>
    <n v="16"/>
    <x v="29"/>
    <x v="415"/>
    <n v="3630907"/>
    <n v="0"/>
    <n v="1"/>
    <n v="0"/>
    <n v="1"/>
    <n v="1"/>
    <n v="0"/>
    <n v="1"/>
    <n v="1"/>
    <n v="1"/>
    <n v="1"/>
    <n v="0"/>
    <n v="0"/>
    <n v="0"/>
    <e v="#DIV/0!"/>
    <n v="1"/>
    <n v="1"/>
    <n v="1"/>
    <n v="2.7541327828005507E-7"/>
    <n v="2.7541327828005505E-4"/>
    <x v="0"/>
  </r>
  <r>
    <n v="418"/>
    <n v="17"/>
    <x v="29"/>
    <x v="416"/>
    <n v="1683711"/>
    <n v="0"/>
    <n v="3"/>
    <n v="0"/>
    <n v="4"/>
    <n v="4"/>
    <n v="0"/>
    <n v="4"/>
    <n v="4"/>
    <n v="4"/>
    <n v="4"/>
    <n v="0"/>
    <n v="2"/>
    <n v="0"/>
    <e v="#DIV/0!"/>
    <n v="1"/>
    <n v="1"/>
    <n v="1"/>
    <n v="2.3757046191418834E-6"/>
    <n v="2.3757046191418833E-3"/>
    <x v="0"/>
  </r>
  <r>
    <n v="419"/>
    <n v="18"/>
    <x v="29"/>
    <x v="417"/>
    <n v="397187"/>
    <n v="0"/>
    <n v="6"/>
    <n v="0"/>
    <n v="6"/>
    <n v="6"/>
    <n v="0"/>
    <n v="6"/>
    <n v="6"/>
    <n v="6"/>
    <n v="6"/>
    <n v="0"/>
    <n v="0"/>
    <n v="0"/>
    <e v="#DIV/0!"/>
    <n v="1"/>
    <n v="1"/>
    <n v="1"/>
    <n v="1.5106234594787846E-5"/>
    <n v="1.5106234594787845E-2"/>
    <x v="1"/>
  </r>
  <r>
    <n v="420"/>
    <n v="19"/>
    <x v="29"/>
    <x v="418"/>
    <n v="1096828"/>
    <n v="0"/>
    <n v="7"/>
    <n v="0"/>
    <n v="7"/>
    <n v="7"/>
    <n v="0"/>
    <n v="7"/>
    <n v="5"/>
    <n v="4"/>
    <n v="5"/>
    <n v="0"/>
    <n v="2"/>
    <n v="0"/>
    <e v="#DIV/0!"/>
    <n v="0.8"/>
    <n v="1"/>
    <n v="0.7142857142857143"/>
    <n v="6.3820398458099173E-6"/>
    <n v="4.5585998898642266E-3"/>
    <x v="0"/>
  </r>
  <r>
    <n v="421"/>
    <n v="20"/>
    <x v="29"/>
    <x v="419"/>
    <n v="326282"/>
    <n v="0"/>
    <n v="8"/>
    <n v="0"/>
    <n v="8"/>
    <n v="8"/>
    <n v="0"/>
    <n v="8"/>
    <n v="8"/>
    <n v="3"/>
    <n v="1"/>
    <n v="0"/>
    <n v="0"/>
    <n v="0"/>
    <e v="#DIV/0!"/>
    <n v="0.375"/>
    <n v="0.125"/>
    <n v="1"/>
    <n v="2.4518667900772952E-5"/>
    <n v="2.451866790077295E-2"/>
    <x v="0"/>
  </r>
  <r>
    <n v="422"/>
    <n v="21"/>
    <x v="29"/>
    <x v="420"/>
    <n v="2503708"/>
    <n v="0"/>
    <n v="17"/>
    <n v="0"/>
    <n v="18"/>
    <n v="17"/>
    <n v="0"/>
    <n v="18"/>
    <n v="15"/>
    <n v="15"/>
    <n v="13"/>
    <n v="0"/>
    <n v="7"/>
    <n v="0"/>
    <e v="#DIV/0!"/>
    <n v="1"/>
    <n v="0.8666666666666667"/>
    <n v="0.83333333333333337"/>
    <n v="7.1893367756942901E-6"/>
    <n v="5.9911139797452417E-3"/>
    <x v="0"/>
  </r>
  <r>
    <n v="423"/>
    <n v="22"/>
    <x v="29"/>
    <x v="421"/>
    <n v="316277"/>
    <n v="0"/>
    <n v="0"/>
    <n v="0"/>
    <n v="0"/>
    <n v="0"/>
    <n v="0"/>
    <n v="0"/>
    <n v="6"/>
    <n v="6"/>
    <n v="4"/>
    <n v="0"/>
    <n v="0"/>
    <n v="0"/>
    <e v="#DIV/0!"/>
    <n v="1"/>
    <n v="0.66666666666666663"/>
    <e v="#DIV/0!"/>
    <n v="0"/>
    <n v="1.8970712381867792E-2"/>
    <x v="0"/>
  </r>
  <r>
    <n v="424"/>
    <n v="23"/>
    <x v="29"/>
    <x v="422"/>
    <n v="2931897"/>
    <n v="0"/>
    <n v="2"/>
    <n v="0"/>
    <n v="2"/>
    <n v="2"/>
    <n v="0"/>
    <n v="2"/>
    <n v="3"/>
    <n v="2"/>
    <n v="3"/>
    <n v="0"/>
    <n v="1"/>
    <n v="0"/>
    <e v="#DIV/0!"/>
    <n v="0.66666666666666663"/>
    <n v="1"/>
    <n v="1.5"/>
    <n v="6.8215220384617877E-7"/>
    <n v="1.0232283057692681E-3"/>
    <x v="0"/>
  </r>
  <r>
    <n v="425"/>
    <n v="24"/>
    <x v="29"/>
    <x v="423"/>
    <n v="2330333"/>
    <n v="0"/>
    <n v="0"/>
    <n v="0"/>
    <n v="0"/>
    <n v="0"/>
    <n v="0"/>
    <n v="0"/>
    <n v="6"/>
    <n v="6"/>
    <n v="6"/>
    <n v="0"/>
    <n v="0"/>
    <n v="0"/>
    <e v="#DIV/0!"/>
    <n v="1"/>
    <n v="1"/>
    <e v="#DIV/0!"/>
    <n v="0"/>
    <n v="2.5747393183720955E-3"/>
    <x v="0"/>
  </r>
  <r>
    <n v="426"/>
    <n v="25"/>
    <x v="29"/>
    <x v="424"/>
    <n v="607811"/>
    <n v="0"/>
    <n v="0"/>
    <n v="0"/>
    <n v="0"/>
    <n v="0"/>
    <n v="0"/>
    <n v="0"/>
    <n v="1"/>
    <n v="1"/>
    <n v="0"/>
    <n v="0"/>
    <n v="0"/>
    <n v="0"/>
    <e v="#DIV/0!"/>
    <n v="1"/>
    <n v="0"/>
    <e v="#DIV/0!"/>
    <n v="0"/>
    <n v="1.6452482761911186E-3"/>
    <x v="0"/>
  </r>
  <r>
    <n v="427"/>
    <n v="26"/>
    <x v="29"/>
    <x v="425"/>
    <n v="662723"/>
    <n v="0"/>
    <n v="3"/>
    <n v="0"/>
    <n v="3"/>
    <n v="3"/>
    <n v="0"/>
    <n v="3"/>
    <n v="2"/>
    <n v="2"/>
    <n v="2"/>
    <n v="0"/>
    <n v="2"/>
    <n v="0"/>
    <e v="#DIV/0!"/>
    <n v="1"/>
    <n v="1"/>
    <n v="0.66666666666666663"/>
    <n v="4.5267781561829002E-6"/>
    <n v="3.017852104121933E-3"/>
    <x v="0"/>
  </r>
  <r>
    <n v="428"/>
    <n v="27"/>
    <x v="29"/>
    <x v="426"/>
    <n v="182819"/>
    <n v="0"/>
    <n v="0"/>
    <n v="0"/>
    <n v="0"/>
    <n v="0"/>
    <n v="0"/>
    <n v="0"/>
    <n v="15"/>
    <n v="7"/>
    <n v="15"/>
    <n v="0"/>
    <n v="0"/>
    <n v="0"/>
    <e v="#DIV/0!"/>
    <n v="0.46666666666666667"/>
    <n v="1"/>
    <e v="#DIV/0!"/>
    <n v="0"/>
    <n v="8.204836477609001E-2"/>
    <x v="0"/>
  </r>
  <r>
    <n v="429"/>
    <n v="1"/>
    <x v="30"/>
    <x v="427"/>
    <n v="1719504"/>
    <n v="197"/>
    <n v="0"/>
    <n v="0"/>
    <n v="192"/>
    <n v="5"/>
    <n v="2"/>
    <n v="191"/>
    <n v="48"/>
    <n v="48"/>
    <n v="48"/>
    <n v="0"/>
    <n v="48"/>
    <n v="0"/>
    <n v="0.97461928934010156"/>
    <n v="1"/>
    <n v="1"/>
    <n v="0.2513089005235602"/>
    <n v="1.1107854358000913E-4"/>
    <n v="2.7915026658850459E-2"/>
    <x v="1"/>
  </r>
  <r>
    <n v="430"/>
    <n v="2"/>
    <x v="30"/>
    <x v="428"/>
    <n v="1679124"/>
    <n v="1492"/>
    <n v="0"/>
    <n v="0"/>
    <n v="1341"/>
    <n v="0"/>
    <n v="2"/>
    <n v="1337"/>
    <n v="7"/>
    <n v="7"/>
    <n v="7"/>
    <n v="0"/>
    <n v="7"/>
    <n v="0"/>
    <n v="0.8987935656836461"/>
    <n v="1"/>
    <n v="1"/>
    <n v="5.235602094240838E-3"/>
    <n v="7.9624852006165124E-4"/>
    <n v="4.1688404191709489E-3"/>
    <x v="1"/>
  </r>
  <r>
    <n v="431"/>
    <n v="3"/>
    <x v="30"/>
    <x v="429"/>
    <n v="925193"/>
    <n v="26"/>
    <n v="0"/>
    <n v="0"/>
    <n v="20"/>
    <n v="1"/>
    <n v="10"/>
    <n v="31"/>
    <n v="24"/>
    <n v="24"/>
    <n v="24"/>
    <n v="0"/>
    <n v="24"/>
    <n v="0"/>
    <n v="0.76923076923076927"/>
    <n v="1"/>
    <n v="1"/>
    <n v="0.77419354838709675"/>
    <n v="3.3506522422889061E-5"/>
    <n v="2.5940533488688307E-2"/>
    <x v="1"/>
  </r>
  <r>
    <n v="432"/>
    <n v="4"/>
    <x v="30"/>
    <x v="430"/>
    <n v="918219"/>
    <n v="6958"/>
    <n v="0"/>
    <n v="0"/>
    <n v="7790"/>
    <n v="352"/>
    <n v="0"/>
    <n v="7828"/>
    <n v="29"/>
    <n v="29"/>
    <n v="29"/>
    <n v="15"/>
    <n v="14"/>
    <n v="0"/>
    <n v="1.11957459039954"/>
    <n v="1"/>
    <n v="1"/>
    <n v="3.7046499744506898E-3"/>
    <n v="8.5251993260866965E-3"/>
    <n v="3.1582879465574115E-2"/>
    <x v="1"/>
  </r>
  <r>
    <n v="433"/>
    <n v="5"/>
    <x v="30"/>
    <x v="431"/>
    <n v="1195092"/>
    <n v="183"/>
    <n v="0"/>
    <n v="0"/>
    <n v="170"/>
    <n v="1"/>
    <n v="0"/>
    <n v="171"/>
    <n v="6"/>
    <n v="6"/>
    <n v="6"/>
    <n v="0"/>
    <n v="6"/>
    <n v="0"/>
    <n v="0.92896174863387981"/>
    <n v="1"/>
    <n v="1"/>
    <n v="3.5087719298245612E-2"/>
    <n v="1.4308521854384433E-4"/>
    <n v="5.0205339839945375E-3"/>
    <x v="0"/>
  </r>
  <r>
    <n v="434"/>
    <n v="6"/>
    <x v="30"/>
    <x v="432"/>
    <n v="716477"/>
    <n v="7583"/>
    <n v="0"/>
    <n v="0"/>
    <n v="9763"/>
    <n v="394"/>
    <n v="6"/>
    <n v="9351"/>
    <n v="176"/>
    <n v="176"/>
    <n v="176"/>
    <n v="172"/>
    <n v="4"/>
    <n v="0"/>
    <n v="1.2874851641830409"/>
    <n v="1"/>
    <n v="1"/>
    <n v="1.8821516415356645E-2"/>
    <n v="1.3051361034617999E-2"/>
    <n v="0.24564640595580875"/>
    <x v="1"/>
  </r>
  <r>
    <n v="435"/>
    <n v="7"/>
    <x v="30"/>
    <x v="433"/>
    <n v="787384"/>
    <n v="3502"/>
    <n v="0"/>
    <n v="0"/>
    <n v="3049"/>
    <n v="402"/>
    <n v="0"/>
    <n v="3046"/>
    <n v="27"/>
    <n v="27"/>
    <n v="27"/>
    <n v="0"/>
    <n v="27"/>
    <n v="0"/>
    <n v="0.87064534551684747"/>
    <n v="1"/>
    <n v="1"/>
    <n v="8.86408404464872E-3"/>
    <n v="3.8685063450616219E-3"/>
    <n v="3.4290765369883056E-2"/>
    <x v="0"/>
  </r>
  <r>
    <n v="436"/>
    <n v="8"/>
    <x v="30"/>
    <x v="434"/>
    <n v="1279625"/>
    <n v="430"/>
    <n v="0"/>
    <n v="0"/>
    <n v="305"/>
    <n v="82"/>
    <n v="0"/>
    <n v="387"/>
    <n v="6"/>
    <n v="6"/>
    <n v="6"/>
    <n v="0"/>
    <n v="6"/>
    <n v="0"/>
    <n v="0.70930232558139539"/>
    <n v="1"/>
    <n v="1"/>
    <n v="1.5503875968992248E-2"/>
    <n v="3.0243235322848492E-4"/>
    <n v="4.6888736934648824E-3"/>
    <x v="0"/>
  </r>
  <r>
    <n v="437"/>
    <n v="9"/>
    <x v="30"/>
    <x v="435"/>
    <n v="979799"/>
    <n v="5"/>
    <n v="0"/>
    <n v="0"/>
    <n v="4"/>
    <n v="0"/>
    <n v="0"/>
    <n v="4"/>
    <n v="4"/>
    <n v="4"/>
    <n v="4"/>
    <n v="0"/>
    <n v="4"/>
    <n v="0"/>
    <n v="0.8"/>
    <n v="1"/>
    <n v="1"/>
    <n v="1"/>
    <n v="4.0824699759848701E-6"/>
    <n v="4.0824699759848702E-3"/>
    <x v="0"/>
  </r>
  <r>
    <n v="438"/>
    <n v="10"/>
    <x v="30"/>
    <x v="436"/>
    <n v="1171411"/>
    <n v="9"/>
    <n v="0"/>
    <n v="0"/>
    <n v="9"/>
    <n v="0"/>
    <n v="0"/>
    <n v="9"/>
    <n v="9"/>
    <n v="9"/>
    <n v="9"/>
    <n v="0"/>
    <n v="9"/>
    <n v="0"/>
    <n v="1"/>
    <n v="1"/>
    <n v="1"/>
    <n v="1"/>
    <n v="7.6830420748994159E-6"/>
    <n v="7.6830420748994158E-3"/>
    <x v="0"/>
  </r>
  <r>
    <n v="439"/>
    <n v="11"/>
    <x v="30"/>
    <x v="437"/>
    <n v="885205"/>
    <n v="1"/>
    <n v="0"/>
    <n v="0"/>
    <n v="0"/>
    <n v="0"/>
    <n v="2"/>
    <n v="2"/>
    <n v="1"/>
    <n v="1"/>
    <n v="1"/>
    <n v="0"/>
    <n v="1"/>
    <n v="0"/>
    <n v="0"/>
    <n v="1"/>
    <n v="1"/>
    <n v="0.5"/>
    <n v="2.2593636502279133E-6"/>
    <n v="1.1296818251139565E-3"/>
    <x v="0"/>
  </r>
  <r>
    <n v="440"/>
    <n v="12"/>
    <x v="30"/>
    <x v="438"/>
    <n v="957106"/>
    <n v="1"/>
    <n v="0"/>
    <n v="0"/>
    <n v="1"/>
    <n v="0"/>
    <n v="0"/>
    <n v="1"/>
    <n v="1"/>
    <n v="1"/>
    <n v="1"/>
    <n v="0"/>
    <n v="1"/>
    <n v="0"/>
    <n v="1"/>
    <n v="1"/>
    <n v="1"/>
    <n v="1"/>
    <n v="1.0448163526296982E-6"/>
    <n v="1.0448163526296983E-3"/>
    <x v="0"/>
  </r>
  <r>
    <n v="441"/>
    <n v="13"/>
    <x v="30"/>
    <x v="439"/>
    <n v="879078"/>
    <n v="1"/>
    <n v="0"/>
    <n v="0"/>
    <n v="1"/>
    <n v="0"/>
    <n v="0"/>
    <n v="1"/>
    <n v="1"/>
    <n v="1"/>
    <n v="1"/>
    <n v="0"/>
    <n v="1"/>
    <n v="0"/>
    <n v="1"/>
    <n v="1"/>
    <n v="1"/>
    <n v="1"/>
    <n v="1.1375554842687451E-6"/>
    <n v="1.1375554842687451E-3"/>
    <x v="0"/>
  </r>
  <r>
    <n v="442"/>
    <n v="14"/>
    <x v="30"/>
    <x v="440"/>
    <n v="887889"/>
    <n v="4"/>
    <n v="0"/>
    <n v="0"/>
    <n v="4"/>
    <n v="0"/>
    <n v="0"/>
    <n v="4"/>
    <n v="4"/>
    <n v="4"/>
    <n v="4"/>
    <n v="0"/>
    <n v="4"/>
    <n v="0"/>
    <n v="1"/>
    <n v="1"/>
    <n v="1"/>
    <n v="1"/>
    <n v="4.5050676379592492E-6"/>
    <n v="4.5050676379592494E-3"/>
    <x v="0"/>
  </r>
  <r>
    <n v="443"/>
    <n v="15"/>
    <x v="30"/>
    <x v="441"/>
    <n v="1371610"/>
    <n v="7"/>
    <n v="0"/>
    <n v="0"/>
    <n v="7"/>
    <n v="0"/>
    <n v="0"/>
    <n v="7"/>
    <n v="7"/>
    <n v="7"/>
    <n v="7"/>
    <n v="0"/>
    <n v="7"/>
    <n v="0"/>
    <n v="1"/>
    <n v="1"/>
    <n v="1"/>
    <n v="1"/>
    <n v="5.1034915172680283E-6"/>
    <n v="5.1034915172680287E-3"/>
    <x v="0"/>
  </r>
  <r>
    <n v="444"/>
    <n v="16"/>
    <x v="30"/>
    <x v="442"/>
    <n v="862110"/>
    <n v="137"/>
    <n v="0"/>
    <n v="0"/>
    <n v="124"/>
    <n v="0"/>
    <n v="0"/>
    <n v="116"/>
    <n v="137"/>
    <n v="137"/>
    <n v="137"/>
    <n v="0"/>
    <n v="137"/>
    <n v="0"/>
    <n v="0.9051094890510949"/>
    <n v="1"/>
    <n v="1"/>
    <n v="1.1810344827586208"/>
    <n v="1.3455359524886616E-4"/>
    <n v="0.15891243576805744"/>
    <x v="0"/>
  </r>
  <r>
    <n v="445"/>
    <n v="17"/>
    <x v="30"/>
    <x v="443"/>
    <n v="633584"/>
    <n v="24"/>
    <n v="0"/>
    <n v="0"/>
    <n v="19"/>
    <n v="1"/>
    <n v="0"/>
    <n v="19"/>
    <n v="23"/>
    <n v="23"/>
    <n v="23"/>
    <n v="0"/>
    <n v="23"/>
    <n v="0"/>
    <n v="0.79166666666666663"/>
    <n v="1"/>
    <n v="1"/>
    <n v="1.2105263157894737"/>
    <n v="2.9988131013409429E-5"/>
    <n v="3.6301421753074575E-2"/>
    <x v="0"/>
  </r>
  <r>
    <n v="446"/>
    <n v="18"/>
    <x v="30"/>
    <x v="444"/>
    <n v="1253299"/>
    <n v="59"/>
    <n v="0"/>
    <n v="0"/>
    <n v="57"/>
    <n v="3"/>
    <n v="0"/>
    <n v="59"/>
    <n v="59"/>
    <n v="59"/>
    <n v="59"/>
    <n v="0"/>
    <n v="59"/>
    <n v="0"/>
    <n v="0.96610169491525422"/>
    <n v="1"/>
    <n v="1"/>
    <n v="1"/>
    <n v="4.7075757660382715E-5"/>
    <n v="4.7075757660382717E-2"/>
    <x v="0"/>
  </r>
  <r>
    <n v="447"/>
    <n v="19"/>
    <x v="30"/>
    <x v="445"/>
    <n v="861430"/>
    <n v="9"/>
    <n v="0"/>
    <n v="0"/>
    <n v="8"/>
    <n v="1"/>
    <n v="0"/>
    <n v="7"/>
    <n v="7"/>
    <n v="7"/>
    <n v="7"/>
    <n v="0"/>
    <n v="7"/>
    <n v="0"/>
    <n v="0.88888888888888884"/>
    <n v="1"/>
    <n v="1"/>
    <n v="1"/>
    <n v="8.1260230082537171E-6"/>
    <n v="8.1260230082537167E-3"/>
    <x v="0"/>
  </r>
  <r>
    <n v="448"/>
    <n v="20"/>
    <x v="30"/>
    <x v="446"/>
    <n v="1240600"/>
    <n v="362"/>
    <n v="0"/>
    <n v="0"/>
    <n v="339"/>
    <n v="0"/>
    <n v="0"/>
    <n v="314"/>
    <n v="24"/>
    <n v="24"/>
    <n v="24"/>
    <n v="0"/>
    <n v="24"/>
    <n v="0"/>
    <n v="0.93646408839779005"/>
    <n v="1"/>
    <n v="1"/>
    <n v="7.6433121019108277E-2"/>
    <n v="2.5310333709495407E-4"/>
    <n v="1.9345477994518783E-2"/>
    <x v="0"/>
  </r>
  <r>
    <n v="449"/>
    <n v="21"/>
    <x v="30"/>
    <x v="447"/>
    <n v="1151796"/>
    <n v="23"/>
    <n v="0"/>
    <n v="0"/>
    <n v="20"/>
    <n v="3"/>
    <n v="0"/>
    <n v="20"/>
    <n v="23"/>
    <n v="23"/>
    <n v="23"/>
    <n v="0"/>
    <n v="23"/>
    <n v="0"/>
    <n v="0.86956521739130432"/>
    <n v="1"/>
    <n v="1"/>
    <n v="1.1499999999999999"/>
    <n v="1.7364186019051984E-5"/>
    <n v="1.9968813921909783E-2"/>
    <x v="0"/>
  </r>
  <r>
    <n v="450"/>
    <n v="22"/>
    <x v="30"/>
    <x v="448"/>
    <n v="1040629"/>
    <n v="5"/>
    <n v="0"/>
    <n v="0"/>
    <n v="4"/>
    <n v="0"/>
    <n v="0"/>
    <n v="4"/>
    <n v="6"/>
    <n v="6"/>
    <n v="6"/>
    <n v="0"/>
    <n v="6"/>
    <n v="0"/>
    <n v="0.8"/>
    <n v="1"/>
    <n v="1"/>
    <n v="1.5"/>
    <n v="3.8438290687651413E-6"/>
    <n v="5.7657436031477117E-3"/>
    <x v="0"/>
  </r>
  <r>
    <n v="451"/>
    <n v="23"/>
    <x v="30"/>
    <x v="449"/>
    <n v="765594"/>
    <n v="16"/>
    <n v="0"/>
    <n v="0"/>
    <n v="10"/>
    <n v="0"/>
    <n v="12"/>
    <n v="19"/>
    <n v="9"/>
    <n v="9"/>
    <n v="9"/>
    <n v="0"/>
    <n v="9"/>
    <n v="0"/>
    <n v="0.625"/>
    <n v="1"/>
    <n v="1"/>
    <n v="0.47368421052631576"/>
    <n v="2.481733137929503E-5"/>
    <n v="1.175557802177133E-2"/>
    <x v="0"/>
  </r>
  <r>
    <n v="452"/>
    <n v="24"/>
    <x v="30"/>
    <x v="450"/>
    <n v="964106"/>
    <n v="550"/>
    <n v="0"/>
    <n v="0"/>
    <n v="511"/>
    <n v="63"/>
    <n v="0"/>
    <n v="541"/>
    <n v="12"/>
    <n v="12"/>
    <n v="12"/>
    <n v="0"/>
    <n v="12"/>
    <n v="0"/>
    <n v="0.92909090909090908"/>
    <n v="1"/>
    <n v="1"/>
    <n v="2.2181146025878003E-2"/>
    <n v="5.6114161720806637E-4"/>
    <n v="1.2446764152489456E-2"/>
    <x v="0"/>
  </r>
  <r>
    <n v="453"/>
    <n v="25"/>
    <x v="30"/>
    <x v="451"/>
    <n v="762377"/>
    <n v="2"/>
    <n v="0"/>
    <n v="0"/>
    <n v="2"/>
    <n v="0"/>
    <n v="0"/>
    <n v="2"/>
    <n v="2"/>
    <n v="2"/>
    <n v="2"/>
    <n v="0"/>
    <n v="2"/>
    <n v="0"/>
    <n v="1"/>
    <n v="1"/>
    <n v="1"/>
    <n v="1"/>
    <n v="2.6233740000026235E-6"/>
    <n v="2.6233740000026237E-3"/>
    <x v="0"/>
  </r>
  <r>
    <n v="454"/>
    <n v="26"/>
    <x v="30"/>
    <x v="452"/>
    <n v="891892"/>
    <n v="87"/>
    <n v="0"/>
    <n v="0"/>
    <n v="59"/>
    <n v="0"/>
    <n v="0"/>
    <n v="59"/>
    <n v="1"/>
    <n v="1"/>
    <n v="1"/>
    <n v="0"/>
    <n v="1"/>
    <n v="0"/>
    <n v="0.67816091954022983"/>
    <n v="1"/>
    <n v="1"/>
    <n v="1.6949152542372881E-2"/>
    <n v="6.6151507133150656E-5"/>
    <n v="1.121211985307638E-3"/>
    <x v="0"/>
  </r>
  <r>
    <n v="455"/>
    <n v="27"/>
    <x v="30"/>
    <x v="453"/>
    <n v="1299724"/>
    <n v="5"/>
    <n v="0"/>
    <n v="0"/>
    <n v="5"/>
    <n v="0"/>
    <n v="0"/>
    <n v="3"/>
    <n v="3"/>
    <n v="3"/>
    <n v="3"/>
    <n v="0"/>
    <n v="3"/>
    <n v="0"/>
    <n v="1"/>
    <n v="1"/>
    <n v="1"/>
    <n v="1"/>
    <n v="2.3081823525610053E-6"/>
    <n v="2.3081823525610053E-3"/>
    <x v="0"/>
  </r>
  <r>
    <n v="456"/>
    <n v="28"/>
    <x v="30"/>
    <x v="454"/>
    <n v="1437225"/>
    <n v="14"/>
    <n v="0"/>
    <n v="0"/>
    <n v="12"/>
    <n v="0"/>
    <n v="0"/>
    <n v="12"/>
    <n v="15"/>
    <n v="15"/>
    <n v="15"/>
    <n v="0"/>
    <n v="15"/>
    <n v="0"/>
    <n v="0.8571428571428571"/>
    <n v="1"/>
    <n v="1"/>
    <n v="1.25"/>
    <n v="8.3494233679486504E-6"/>
    <n v="1.0436779209935814E-2"/>
    <x v="0"/>
  </r>
  <r>
    <n v="457"/>
    <n v="29"/>
    <x v="30"/>
    <x v="455"/>
    <n v="1802829"/>
    <n v="2"/>
    <n v="0"/>
    <n v="0"/>
    <n v="2"/>
    <n v="0"/>
    <n v="0"/>
    <n v="2"/>
    <n v="2"/>
    <n v="2"/>
    <n v="2"/>
    <n v="0"/>
    <n v="2"/>
    <n v="0"/>
    <n v="1"/>
    <n v="1"/>
    <n v="1"/>
    <n v="1"/>
    <n v="1.1093675551036731E-6"/>
    <n v="1.1093675551036731E-3"/>
    <x v="0"/>
  </r>
  <r>
    <n v="458"/>
    <n v="30"/>
    <x v="30"/>
    <x v="456"/>
    <n v="12187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59"/>
    <n v="31"/>
    <x v="30"/>
    <x v="457"/>
    <n v="517887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60"/>
    <n v="32"/>
    <x v="30"/>
    <x v="458"/>
    <n v="191571"/>
    <n v="7"/>
    <n v="0"/>
    <n v="0"/>
    <n v="6"/>
    <n v="0"/>
    <n v="0"/>
    <n v="6"/>
    <n v="7"/>
    <n v="7"/>
    <n v="7"/>
    <n v="0"/>
    <n v="7"/>
    <n v="0"/>
    <n v="0.8571428571428571"/>
    <n v="1"/>
    <n v="1"/>
    <n v="1.1666666666666667"/>
    <n v="3.1319980581612039E-5"/>
    <n v="3.6539977345214046E-2"/>
    <x v="0"/>
  </r>
  <r>
    <n v="461"/>
    <n v="33"/>
    <x v="30"/>
    <x v="459"/>
    <n v="1786114"/>
    <n v="57"/>
    <n v="0"/>
    <n v="0"/>
    <n v="54"/>
    <n v="3"/>
    <n v="14"/>
    <n v="59"/>
    <n v="52"/>
    <n v="52"/>
    <n v="52"/>
    <n v="0"/>
    <n v="52"/>
    <n v="0"/>
    <n v="0.94736842105263153"/>
    <n v="1"/>
    <n v="1"/>
    <n v="0.88135593220338981"/>
    <n v="3.3032605981477106E-5"/>
    <n v="2.9113483237912026E-2"/>
    <x v="0"/>
  </r>
  <r>
    <n v="462"/>
    <n v="34"/>
    <x v="30"/>
    <x v="460"/>
    <n v="304477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63"/>
    <n v="35"/>
    <x v="30"/>
    <x v="461"/>
    <n v="24900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64"/>
    <n v="1"/>
    <x v="31"/>
    <x v="462"/>
    <n v="425758"/>
    <n v="6102"/>
    <n v="2332"/>
    <n v="0"/>
    <n v="147"/>
    <n v="11985"/>
    <n v="0"/>
    <n v="1027"/>
    <n v="26"/>
    <n v="25"/>
    <n v="18"/>
    <n v="0"/>
    <n v="0"/>
    <n v="0"/>
    <n v="2.4090462143559487E-2"/>
    <n v="0.96153846153846156"/>
    <n v="0.69230769230769229"/>
    <n v="2.5316455696202531E-2"/>
    <n v="2.4121684149211522E-3"/>
    <n v="6.1067554808130441E-2"/>
    <x v="1"/>
  </r>
  <r>
    <n v="465"/>
    <n v="2"/>
    <x v="31"/>
    <x v="463"/>
    <n v="1006692"/>
    <n v="0"/>
    <n v="0"/>
    <n v="0"/>
    <n v="0"/>
    <n v="0"/>
    <n v="0"/>
    <n v="0"/>
    <n v="4"/>
    <n v="4"/>
    <n v="4"/>
    <n v="0"/>
    <n v="0"/>
    <n v="0"/>
    <e v="#DIV/0!"/>
    <n v="1"/>
    <n v="1"/>
    <e v="#DIV/0!"/>
    <n v="0"/>
    <n v="3.9734099406769892E-3"/>
    <x v="0"/>
  </r>
  <r>
    <n v="466"/>
    <n v="3"/>
    <x v="31"/>
    <x v="464"/>
    <n v="736210"/>
    <n v="0"/>
    <n v="1"/>
    <n v="0"/>
    <n v="26"/>
    <n v="1"/>
    <n v="0"/>
    <n v="20"/>
    <n v="0"/>
    <n v="0"/>
    <n v="0"/>
    <n v="0"/>
    <n v="0"/>
    <n v="0"/>
    <e v="#DIV/0!"/>
    <e v="#DIV/0!"/>
    <e v="#DIV/0!"/>
    <n v="0"/>
    <n v="2.7166161828826016E-5"/>
    <n v="0"/>
    <x v="0"/>
  </r>
  <r>
    <n v="467"/>
    <n v="4"/>
    <x v="31"/>
    <x v="465"/>
    <n v="1206714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68"/>
    <n v="5"/>
    <x v="31"/>
    <x v="466"/>
    <n v="427498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69"/>
    <n v="1"/>
    <x v="32"/>
    <x v="467"/>
    <n v="554394"/>
    <n v="444"/>
    <n v="0"/>
    <n v="0"/>
    <n v="1"/>
    <n v="444"/>
    <n v="0"/>
    <n v="16"/>
    <n v="8"/>
    <n v="8"/>
    <n v="7"/>
    <n v="0"/>
    <n v="0"/>
    <n v="0"/>
    <n v="2.2522522522522522E-3"/>
    <n v="1"/>
    <n v="0.875"/>
    <n v="0.5"/>
    <n v="2.8860341201383853E-5"/>
    <n v="1.4430170600691926E-2"/>
    <x v="0"/>
  </r>
  <r>
    <n v="470"/>
    <n v="2"/>
    <x v="32"/>
    <x v="468"/>
    <n v="870705"/>
    <n v="0"/>
    <n v="3"/>
    <n v="0"/>
    <n v="24"/>
    <n v="3"/>
    <n v="0"/>
    <n v="24"/>
    <n v="3"/>
    <n v="1"/>
    <n v="1"/>
    <n v="0"/>
    <n v="0"/>
    <n v="0"/>
    <e v="#DIV/0!"/>
    <n v="0.33333333333333331"/>
    <n v="0.33333333333333331"/>
    <n v="0.125"/>
    <n v="2.7563870656536945E-5"/>
    <n v="3.4454838320671179E-3"/>
    <x v="0"/>
  </r>
  <r>
    <n v="471"/>
    <n v="3"/>
    <x v="32"/>
    <x v="469"/>
    <n v="694902"/>
    <n v="5"/>
    <n v="105"/>
    <n v="0"/>
    <n v="17"/>
    <n v="3631"/>
    <n v="0"/>
    <n v="288"/>
    <n v="67"/>
    <n v="67"/>
    <n v="67"/>
    <n v="0"/>
    <n v="0"/>
    <n v="0"/>
    <n v="3.4"/>
    <n v="1"/>
    <n v="1"/>
    <n v="0.2326388888888889"/>
    <n v="4.1444692920728388E-4"/>
    <n v="9.6416473114194517E-2"/>
    <x v="0"/>
  </r>
  <r>
    <n v="472"/>
    <n v="4"/>
    <x v="32"/>
    <x v="470"/>
    <n v="1035290"/>
    <n v="0"/>
    <n v="0"/>
    <n v="0"/>
    <n v="4"/>
    <n v="0"/>
    <n v="0"/>
    <n v="4"/>
    <n v="1"/>
    <n v="1"/>
    <n v="0"/>
    <n v="0"/>
    <n v="0"/>
    <n v="0"/>
    <e v="#DIV/0!"/>
    <n v="1"/>
    <n v="0"/>
    <n v="0.25"/>
    <n v="3.8636517304330185E-6"/>
    <n v="9.659129326082546E-4"/>
    <x v="0"/>
  </r>
  <r>
    <n v="473"/>
    <n v="5"/>
    <x v="32"/>
    <x v="471"/>
    <n v="1157500"/>
    <n v="57"/>
    <n v="20"/>
    <n v="2"/>
    <n v="7"/>
    <n v="42"/>
    <n v="2"/>
    <n v="7"/>
    <n v="14"/>
    <n v="13"/>
    <n v="10"/>
    <n v="0"/>
    <n v="0"/>
    <n v="0"/>
    <n v="0.12280701754385964"/>
    <n v="0.9285714285714286"/>
    <n v="0.7142857142857143"/>
    <n v="2"/>
    <n v="6.0475161987041036E-6"/>
    <n v="1.2095032397408207E-2"/>
    <x v="0"/>
  </r>
  <r>
    <n v="474"/>
    <n v="6"/>
    <x v="32"/>
    <x v="472"/>
    <n v="1568113"/>
    <n v="0"/>
    <n v="0"/>
    <n v="0"/>
    <n v="6"/>
    <n v="0"/>
    <n v="0"/>
    <n v="6"/>
    <n v="0"/>
    <n v="0"/>
    <n v="0"/>
    <n v="0"/>
    <n v="0"/>
    <n v="0"/>
    <e v="#DIV/0!"/>
    <e v="#DIV/0!"/>
    <e v="#DIV/0!"/>
    <n v="0"/>
    <n v="3.826254868112183E-6"/>
    <n v="0"/>
    <x v="0"/>
  </r>
  <r>
    <n v="475"/>
    <n v="7"/>
    <x v="32"/>
    <x v="473"/>
    <n v="2591795"/>
    <n v="159"/>
    <n v="88"/>
    <n v="0"/>
    <n v="34"/>
    <n v="145"/>
    <n v="0"/>
    <n v="38"/>
    <n v="50"/>
    <n v="51"/>
    <n v="47"/>
    <n v="0"/>
    <n v="0"/>
    <n v="0"/>
    <n v="0.21383647798742139"/>
    <n v="1.02"/>
    <n v="0.94"/>
    <n v="1.3157894736842106"/>
    <n v="1.4661653410088374E-5"/>
    <n v="1.9291649223800496E-2"/>
    <x v="0"/>
  </r>
  <r>
    <n v="476"/>
    <n v="8"/>
    <x v="32"/>
    <x v="474"/>
    <n v="1039794"/>
    <n v="0"/>
    <n v="0"/>
    <n v="0"/>
    <n v="12"/>
    <n v="0"/>
    <n v="0"/>
    <n v="12"/>
    <n v="5"/>
    <n v="5"/>
    <n v="1"/>
    <n v="0"/>
    <n v="0"/>
    <n v="0"/>
    <e v="#DIV/0!"/>
    <n v="1"/>
    <n v="0.2"/>
    <n v="0.41666666666666669"/>
    <n v="1.15407474942152E-5"/>
    <n v="4.808644789256333E-3"/>
    <x v="0"/>
  </r>
  <r>
    <n v="477"/>
    <n v="9"/>
    <x v="32"/>
    <x v="475"/>
    <n v="2440714"/>
    <n v="4"/>
    <n v="1"/>
    <n v="18"/>
    <n v="8"/>
    <n v="1"/>
    <n v="20"/>
    <n v="8"/>
    <n v="9"/>
    <n v="8"/>
    <n v="5"/>
    <n v="0"/>
    <n v="0"/>
    <n v="0"/>
    <n v="2"/>
    <n v="0.88888888888888884"/>
    <n v="0.55555555555555558"/>
    <n v="1.125"/>
    <n v="3.2777293857453189E-6"/>
    <n v="3.6874455589634837E-3"/>
    <x v="0"/>
  </r>
  <r>
    <n v="478"/>
    <n v="10"/>
    <x v="32"/>
    <x v="476"/>
    <n v="1609677"/>
    <n v="586"/>
    <n v="590"/>
    <n v="0"/>
    <n v="49"/>
    <n v="592"/>
    <n v="0"/>
    <n v="49"/>
    <n v="23"/>
    <n v="20"/>
    <n v="11"/>
    <n v="0"/>
    <n v="0"/>
    <n v="0"/>
    <n v="8.3617747440273033E-2"/>
    <n v="0.86956521739130432"/>
    <n v="0.47826086956521741"/>
    <n v="0.46938775510204084"/>
    <n v="3.0440889694019358E-5"/>
    <n v="1.4288580876784598E-2"/>
    <x v="0"/>
  </r>
  <r>
    <n v="479"/>
    <n v="11"/>
    <x v="32"/>
    <x v="477"/>
    <n v="772297"/>
    <n v="5200"/>
    <n v="5181"/>
    <n v="0"/>
    <n v="392"/>
    <n v="5275"/>
    <n v="0"/>
    <n v="392"/>
    <n v="6"/>
    <n v="6"/>
    <n v="6"/>
    <n v="0"/>
    <n v="0"/>
    <n v="0"/>
    <n v="7.5384615384615383E-2"/>
    <n v="1"/>
    <n v="1"/>
    <n v="1.5306122448979591E-2"/>
    <n v="5.0757674832350769E-4"/>
    <n v="7.7690318620945052E-3"/>
    <x v="0"/>
  </r>
  <r>
    <n v="480"/>
    <n v="12"/>
    <x v="32"/>
    <x v="478"/>
    <n v="679993"/>
    <n v="1"/>
    <n v="1"/>
    <n v="0"/>
    <n v="26"/>
    <n v="1"/>
    <n v="0"/>
    <n v="26"/>
    <n v="1"/>
    <n v="0"/>
    <n v="1"/>
    <n v="0"/>
    <n v="0"/>
    <n v="0"/>
    <n v="26"/>
    <n v="0"/>
    <n v="1"/>
    <n v="3.8461538461538464E-2"/>
    <n v="3.8235687720314767E-5"/>
    <n v="1.4706033738582603E-3"/>
    <x v="0"/>
  </r>
  <r>
    <n v="481"/>
    <n v="13"/>
    <x v="32"/>
    <x v="479"/>
    <n v="1162092"/>
    <n v="0"/>
    <n v="0"/>
    <n v="0"/>
    <n v="2"/>
    <n v="0"/>
    <n v="0"/>
    <n v="2"/>
    <n v="1"/>
    <n v="1"/>
    <n v="1"/>
    <n v="0"/>
    <n v="0"/>
    <n v="0"/>
    <e v="#DIV/0!"/>
    <n v="1"/>
    <n v="1"/>
    <n v="0.5"/>
    <n v="1.7210341349910335E-6"/>
    <n v="8.6051706749551676E-4"/>
    <x v="0"/>
  </r>
  <r>
    <n v="482"/>
    <n v="14"/>
    <x v="32"/>
    <x v="480"/>
    <n v="1616578"/>
    <n v="1"/>
    <n v="1"/>
    <n v="0"/>
    <n v="57"/>
    <n v="21"/>
    <n v="0"/>
    <n v="57"/>
    <n v="0"/>
    <n v="0"/>
    <n v="0"/>
    <n v="0"/>
    <n v="0"/>
    <n v="0"/>
    <n v="57"/>
    <e v="#DIV/0!"/>
    <e v="#DIV/0!"/>
    <n v="0"/>
    <n v="3.5259665787855581E-5"/>
    <n v="0"/>
    <x v="0"/>
  </r>
  <r>
    <n v="483"/>
    <n v="15"/>
    <x v="32"/>
    <x v="481"/>
    <n v="2216804"/>
    <n v="0"/>
    <n v="5"/>
    <n v="0"/>
    <n v="4"/>
    <n v="5"/>
    <n v="0"/>
    <n v="4"/>
    <n v="15"/>
    <n v="15"/>
    <n v="15"/>
    <n v="0"/>
    <n v="0"/>
    <n v="0"/>
    <e v="#DIV/0!"/>
    <n v="1"/>
    <n v="1"/>
    <n v="3.75"/>
    <n v="1.804399486828786E-6"/>
    <n v="6.7664980756079471E-3"/>
    <x v="0"/>
  </r>
  <r>
    <n v="484"/>
    <n v="16"/>
    <x v="32"/>
    <x v="482"/>
    <n v="1108718"/>
    <n v="6"/>
    <n v="1"/>
    <n v="2"/>
    <n v="15"/>
    <n v="1"/>
    <n v="2"/>
    <n v="15"/>
    <n v="0"/>
    <n v="0"/>
    <n v="0"/>
    <n v="0"/>
    <n v="0"/>
    <n v="0"/>
    <n v="2.5"/>
    <e v="#DIV/0!"/>
    <e v="#DIV/0!"/>
    <n v="0"/>
    <n v="1.3529139059706796E-5"/>
    <n v="0"/>
    <x v="0"/>
  </r>
  <r>
    <n v="485"/>
    <n v="17"/>
    <x v="32"/>
    <x v="483"/>
    <n v="1258618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</r>
  <r>
    <n v="486"/>
    <n v="18"/>
    <x v="32"/>
    <x v="484"/>
    <n v="1051900"/>
    <n v="9"/>
    <n v="10"/>
    <n v="0"/>
    <n v="27"/>
    <n v="10"/>
    <n v="0"/>
    <n v="27"/>
    <n v="9"/>
    <n v="8"/>
    <n v="8"/>
    <n v="0"/>
    <n v="0"/>
    <n v="0"/>
    <n v="3"/>
    <n v="0.88888888888888884"/>
    <n v="0.88888888888888884"/>
    <n v="0.33333333333333331"/>
    <n v="2.5667839148208006E-5"/>
    <n v="8.5559463827360009E-3"/>
    <x v="0"/>
  </r>
  <r>
    <n v="487"/>
    <n v="19"/>
    <x v="32"/>
    <x v="485"/>
    <n v="681394"/>
    <n v="7666"/>
    <n v="7667"/>
    <n v="0"/>
    <n v="425"/>
    <n v="10671"/>
    <n v="0"/>
    <n v="972"/>
    <n v="33"/>
    <n v="33"/>
    <n v="31"/>
    <n v="0"/>
    <n v="0"/>
    <n v="0"/>
    <n v="5.543960344377772E-2"/>
    <n v="1"/>
    <n v="0.93939393939393945"/>
    <n v="3.3950617283950615E-2"/>
    <n v="1.4264874654018086E-3"/>
    <n v="4.8430129998209552E-2"/>
    <x v="0"/>
  </r>
  <r>
    <n v="488"/>
    <n v="20"/>
    <x v="32"/>
    <x v="486"/>
    <n v="628924"/>
    <n v="0"/>
    <n v="0"/>
    <n v="0"/>
    <n v="1"/>
    <n v="0"/>
    <n v="0"/>
    <n v="1"/>
    <n v="0"/>
    <n v="0"/>
    <n v="0"/>
    <n v="0"/>
    <n v="0"/>
    <n v="0"/>
    <e v="#DIV/0!"/>
    <e v="#DIV/0!"/>
    <e v="#DIV/0!"/>
    <n v="0"/>
    <n v="1.590017235786836E-6"/>
    <n v="0"/>
    <x v="0"/>
  </r>
  <r>
    <n v="489"/>
    <n v="21"/>
    <x v="32"/>
    <x v="487"/>
    <n v="830090"/>
    <n v="0"/>
    <n v="0"/>
    <n v="0"/>
    <n v="31"/>
    <n v="8"/>
    <n v="0"/>
    <n v="31"/>
    <n v="0"/>
    <n v="0"/>
    <n v="0"/>
    <n v="0"/>
    <n v="0"/>
    <n v="0"/>
    <e v="#DIV/0!"/>
    <e v="#DIV/0!"/>
    <e v="#DIV/0!"/>
    <n v="0"/>
    <n v="3.7345348094784906E-5"/>
    <n v="0"/>
    <x v="0"/>
  </r>
  <r>
    <n v="490"/>
    <n v="22"/>
    <x v="32"/>
    <x v="488"/>
    <n v="1246927"/>
    <n v="0"/>
    <n v="0"/>
    <n v="0"/>
    <n v="4"/>
    <n v="0"/>
    <n v="0"/>
    <n v="4"/>
    <n v="1"/>
    <n v="1"/>
    <n v="1"/>
    <n v="0"/>
    <n v="0"/>
    <n v="0"/>
    <e v="#DIV/0!"/>
    <n v="1"/>
    <n v="1"/>
    <n v="0.25"/>
    <n v="3.2078862676002686E-6"/>
    <n v="8.019715669000671E-4"/>
    <x v="0"/>
  </r>
  <r>
    <n v="491"/>
    <n v="23"/>
    <x v="32"/>
    <x v="489"/>
    <n v="1168277"/>
    <n v="0"/>
    <n v="0"/>
    <n v="0"/>
    <n v="1"/>
    <n v="0"/>
    <n v="0"/>
    <n v="1"/>
    <n v="0"/>
    <n v="0"/>
    <n v="0"/>
    <n v="0"/>
    <n v="0"/>
    <n v="0"/>
    <e v="#DIV/0!"/>
    <e v="#DIV/0!"/>
    <e v="#DIV/0!"/>
    <n v="0"/>
    <n v="8.5596138586996059E-7"/>
    <n v="0"/>
    <x v="0"/>
  </r>
  <r>
    <n v="492"/>
    <n v="24"/>
    <x v="32"/>
    <x v="490"/>
    <n v="1188913"/>
    <n v="21"/>
    <n v="21"/>
    <n v="0"/>
    <n v="5"/>
    <n v="21"/>
    <n v="0"/>
    <n v="5"/>
    <n v="1"/>
    <n v="0"/>
    <n v="1"/>
    <n v="0"/>
    <n v="0"/>
    <n v="0"/>
    <n v="0.23809523809523808"/>
    <n v="0"/>
    <n v="1"/>
    <n v="0.2"/>
    <n v="4.2055221870734021E-6"/>
    <n v="8.4110443741468039E-4"/>
    <x v="0"/>
  </r>
  <r>
    <n v="493"/>
    <n v="25"/>
    <x v="32"/>
    <x v="491"/>
    <n v="1299024"/>
    <n v="0"/>
    <n v="7"/>
    <n v="0"/>
    <n v="6"/>
    <n v="7"/>
    <n v="0"/>
    <n v="6"/>
    <n v="4"/>
    <n v="3"/>
    <n v="0"/>
    <n v="0"/>
    <n v="0"/>
    <n v="0"/>
    <e v="#DIV/0!"/>
    <n v="0.75"/>
    <n v="0"/>
    <n v="0.66666666666666663"/>
    <n v="4.6188523075786131E-6"/>
    <n v="3.0792348717190751E-3"/>
    <x v="0"/>
  </r>
  <r>
    <n v="494"/>
    <n v="26"/>
    <x v="32"/>
    <x v="492"/>
    <n v="978892"/>
    <n v="0"/>
    <n v="0"/>
    <n v="0"/>
    <n v="2"/>
    <n v="0"/>
    <n v="0"/>
    <n v="2"/>
    <n v="1"/>
    <n v="1"/>
    <n v="1"/>
    <n v="0"/>
    <n v="0"/>
    <n v="0"/>
    <e v="#DIV/0!"/>
    <n v="1"/>
    <n v="1"/>
    <n v="0.5"/>
    <n v="2.0431263101547465E-6"/>
    <n v="1.0215631550773733E-3"/>
    <x v="0"/>
  </r>
  <r>
    <n v="495"/>
    <n v="27"/>
    <x v="32"/>
    <x v="493"/>
    <n v="968520"/>
    <n v="0"/>
    <n v="1"/>
    <n v="0"/>
    <n v="87"/>
    <n v="1"/>
    <n v="0"/>
    <n v="87"/>
    <n v="3"/>
    <n v="3"/>
    <n v="2"/>
    <n v="0"/>
    <n v="0"/>
    <n v="0"/>
    <e v="#DIV/0!"/>
    <n v="1"/>
    <n v="0.66666666666666663"/>
    <n v="3.4482758620689655E-2"/>
    <n v="8.9827778466113246E-5"/>
    <n v="3.0975096022797673E-3"/>
    <x v="0"/>
  </r>
  <r>
    <n v="496"/>
    <n v="28"/>
    <x v="32"/>
    <x v="494"/>
    <n v="871497"/>
    <n v="1302"/>
    <n v="0"/>
    <n v="0"/>
    <n v="0"/>
    <n v="0"/>
    <n v="0"/>
    <n v="0"/>
    <n v="0"/>
    <n v="0"/>
    <n v="0"/>
    <n v="0"/>
    <n v="0"/>
    <n v="0"/>
    <n v="0"/>
    <e v="#DIV/0!"/>
    <e v="#DIV/0!"/>
    <e v="#DIV/0!"/>
    <n v="0"/>
    <n v="0"/>
    <x v="0"/>
  </r>
  <r>
    <n v="497"/>
    <n v="29"/>
    <x v="32"/>
    <x v="495"/>
    <n v="1085227"/>
    <n v="0"/>
    <n v="0"/>
    <n v="0"/>
    <n v="35"/>
    <n v="0"/>
    <n v="0"/>
    <n v="35"/>
    <n v="0"/>
    <n v="0"/>
    <n v="0"/>
    <n v="0"/>
    <n v="0"/>
    <n v="0"/>
    <e v="#DIV/0!"/>
    <e v="#DIV/0!"/>
    <e v="#DIV/0!"/>
    <n v="0"/>
    <n v="3.2251317005566579E-5"/>
    <n v="0"/>
    <x v="0"/>
  </r>
  <r>
    <n v="498"/>
    <n v="30"/>
    <x v="32"/>
    <x v="496"/>
    <n v="285582"/>
    <n v="12"/>
    <n v="12"/>
    <n v="0"/>
    <n v="3"/>
    <n v="17"/>
    <n v="2"/>
    <n v="4"/>
    <n v="13"/>
    <n v="13"/>
    <n v="12"/>
    <n v="0"/>
    <n v="0"/>
    <n v="0"/>
    <n v="0.25"/>
    <n v="1"/>
    <n v="0.92307692307692313"/>
    <n v="3.25"/>
    <n v="1.4006485002556184E-5"/>
    <n v="4.5521076258307598E-2"/>
    <x v="0"/>
  </r>
  <r>
    <n v="499"/>
    <n v="31"/>
    <x v="32"/>
    <x v="497"/>
    <n v="140971"/>
    <n v="20"/>
    <n v="14"/>
    <n v="0"/>
    <n v="4"/>
    <n v="14"/>
    <n v="0"/>
    <n v="4"/>
    <n v="8"/>
    <n v="6"/>
    <n v="2"/>
    <n v="0"/>
    <n v="0"/>
    <n v="0"/>
    <n v="0.2"/>
    <n v="0.75"/>
    <n v="0.25"/>
    <n v="2"/>
    <n v="2.8374630243099645E-5"/>
    <n v="5.6749260486199292E-2"/>
    <x v="0"/>
  </r>
  <r>
    <n v="500"/>
    <n v="32"/>
    <x v="32"/>
    <x v="498"/>
    <n v="866118"/>
    <n v="7"/>
    <n v="4"/>
    <n v="0"/>
    <n v="13"/>
    <n v="4"/>
    <n v="0"/>
    <n v="13"/>
    <n v="3"/>
    <n v="3"/>
    <n v="0"/>
    <n v="0"/>
    <n v="0"/>
    <n v="0"/>
    <n v="1.8571428571428572"/>
    <n v="1"/>
    <n v="0"/>
    <n v="0.23076923076923078"/>
    <n v="1.5009502169450352E-5"/>
    <n v="3.4637312698731584E-3"/>
    <x v="0"/>
  </r>
  <r>
    <n v="501"/>
    <n v="33"/>
    <x v="32"/>
    <x v="499"/>
    <n v="235211"/>
    <n v="1"/>
    <n v="2"/>
    <n v="0"/>
    <n v="71"/>
    <n v="2"/>
    <n v="0"/>
    <n v="71"/>
    <n v="5"/>
    <n v="5"/>
    <n v="0"/>
    <n v="0"/>
    <n v="0"/>
    <n v="0"/>
    <n v="71"/>
    <n v="1"/>
    <n v="0"/>
    <n v="7.0422535211267609E-2"/>
    <n v="3.0185663085484946E-4"/>
    <n v="2.1257509215130244E-2"/>
    <x v="0"/>
  </r>
  <r>
    <n v="502"/>
    <n v="34"/>
    <x v="32"/>
    <x v="500"/>
    <n v="119078"/>
    <n v="1"/>
    <n v="0"/>
    <n v="0"/>
    <n v="4"/>
    <n v="0"/>
    <n v="2"/>
    <n v="4"/>
    <n v="1"/>
    <n v="0"/>
    <n v="1"/>
    <n v="0"/>
    <n v="0"/>
    <n v="0"/>
    <n v="4"/>
    <n v="0"/>
    <n v="1"/>
    <n v="0.25"/>
    <n v="3.359142746771024E-5"/>
    <n v="8.3978568669275597E-3"/>
    <x v="0"/>
  </r>
  <r>
    <n v="503"/>
    <n v="35"/>
    <x v="32"/>
    <x v="501"/>
    <n v="128282"/>
    <n v="2"/>
    <n v="2"/>
    <n v="0"/>
    <n v="1"/>
    <n v="2"/>
    <n v="0"/>
    <n v="1"/>
    <n v="0"/>
    <n v="0"/>
    <n v="0"/>
    <n v="0"/>
    <n v="0"/>
    <n v="0"/>
    <n v="0.5"/>
    <e v="#DIV/0!"/>
    <e v="#DIV/0!"/>
    <n v="0"/>
    <n v="7.7953259225768222E-6"/>
    <n v="0"/>
    <x v="0"/>
  </r>
  <r>
    <n v="504"/>
    <n v="36"/>
    <x v="32"/>
    <x v="502"/>
    <n v="176697"/>
    <n v="73"/>
    <n v="73"/>
    <n v="0"/>
    <n v="2"/>
    <n v="73"/>
    <n v="0"/>
    <n v="2"/>
    <n v="71"/>
    <n v="71"/>
    <n v="67"/>
    <n v="0"/>
    <n v="0"/>
    <n v="0"/>
    <n v="2.7397260273972601E-2"/>
    <n v="1"/>
    <n v="0.94366197183098588"/>
    <n v="35.5"/>
    <n v="1.1318811298437438E-5"/>
    <n v="0.40181780109452903"/>
    <x v="0"/>
  </r>
  <r>
    <n v="505"/>
    <n v="37"/>
    <x v="32"/>
    <x v="503"/>
    <n v="2885555"/>
    <n v="1"/>
    <n v="2"/>
    <n v="0"/>
    <n v="2"/>
    <n v="2"/>
    <n v="0"/>
    <n v="2"/>
    <n v="5"/>
    <n v="4"/>
    <n v="1"/>
    <n v="0"/>
    <n v="0"/>
    <n v="0"/>
    <n v="2"/>
    <n v="0.8"/>
    <n v="0.2"/>
    <n v="2.5"/>
    <n v="6.9310756509579614E-7"/>
    <n v="1.7327689127394903E-3"/>
    <x v="0"/>
  </r>
  <r>
    <n v="506"/>
    <n v="38"/>
    <x v="32"/>
    <x v="504"/>
    <n v="205788"/>
    <n v="0"/>
    <n v="0"/>
    <n v="0"/>
    <n v="11"/>
    <n v="0"/>
    <n v="0"/>
    <n v="11"/>
    <n v="0"/>
    <n v="0"/>
    <n v="0"/>
    <n v="0"/>
    <n v="0"/>
    <n v="0"/>
    <e v="#DIV/0!"/>
    <e v="#DIV/0!"/>
    <e v="#DIV/0!"/>
    <n v="0"/>
    <n v="5.345306820611503E-5"/>
    <n v="0"/>
    <x v="0"/>
  </r>
  <r>
    <n v="507"/>
    <n v="1"/>
    <x v="33"/>
    <x v="505"/>
    <n v="276588"/>
    <n v="376"/>
    <n v="479"/>
    <n v="2"/>
    <n v="265"/>
    <n v="3496"/>
    <n v="2"/>
    <n v="2858"/>
    <n v="1"/>
    <n v="1"/>
    <n v="1"/>
    <n v="0"/>
    <n v="0"/>
    <n v="0"/>
    <n v="0.70478723404255317"/>
    <n v="1"/>
    <n v="1"/>
    <n v="3.4989503149055281E-4"/>
    <n v="1.0333058556408811E-2"/>
    <n v="3.6154858489883869E-3"/>
    <x v="0"/>
  </r>
  <r>
    <n v="508"/>
    <n v="2"/>
    <x v="33"/>
    <x v="506"/>
    <n v="443510"/>
    <n v="26"/>
    <n v="28"/>
    <n v="4"/>
    <n v="27"/>
    <n v="907"/>
    <n v="4"/>
    <n v="460"/>
    <n v="9"/>
    <n v="8"/>
    <n v="6"/>
    <n v="0"/>
    <n v="2"/>
    <n v="0"/>
    <n v="1.0384615384615385"/>
    <n v="0.88888888888888884"/>
    <n v="0.66666666666666663"/>
    <n v="1.9565217391304349E-2"/>
    <n v="1.0371806723636445E-3"/>
    <n v="2.0292665328853914E-2"/>
    <x v="0"/>
  </r>
  <r>
    <n v="509"/>
    <n v="3"/>
    <x v="33"/>
    <x v="507"/>
    <n v="656921"/>
    <n v="111"/>
    <n v="205"/>
    <n v="0"/>
    <n v="183"/>
    <n v="214"/>
    <n v="0"/>
    <n v="192"/>
    <n v="1"/>
    <n v="1"/>
    <n v="0"/>
    <n v="0"/>
    <n v="0"/>
    <n v="0"/>
    <n v="1.6486486486486487"/>
    <n v="1"/>
    <n v="0"/>
    <n v="5.208333333333333E-3"/>
    <n v="2.9227258681028618E-4"/>
    <n v="1.5222530563035739E-3"/>
    <x v="0"/>
  </r>
  <r>
    <n v="510"/>
    <n v="4"/>
    <x v="33"/>
    <x v="508"/>
    <n v="508108"/>
    <n v="26"/>
    <n v="2"/>
    <n v="0"/>
    <n v="2"/>
    <n v="88"/>
    <n v="0"/>
    <n v="78"/>
    <n v="18"/>
    <n v="6"/>
    <n v="4"/>
    <n v="0"/>
    <n v="0"/>
    <n v="0"/>
    <n v="7.6923076923076927E-2"/>
    <n v="0.33333333333333331"/>
    <n v="0.22222222222222221"/>
    <n v="0.23076923076923078"/>
    <n v="1.5351067095971721E-4"/>
    <n v="3.5425539452242437E-2"/>
    <x v="0"/>
  </r>
  <r>
    <n v="511"/>
    <n v="5"/>
    <x v="33"/>
    <x v="509"/>
    <n v="178267"/>
    <n v="12"/>
    <n v="75"/>
    <n v="0"/>
    <n v="75"/>
    <n v="645"/>
    <n v="0"/>
    <n v="645"/>
    <n v="1"/>
    <n v="1"/>
    <n v="1"/>
    <n v="0"/>
    <n v="0"/>
    <n v="0"/>
    <n v="6.25"/>
    <n v="1"/>
    <n v="1"/>
    <n v="1.5503875968992248E-3"/>
    <n v="3.6181682532381203E-3"/>
    <n v="5.609563183314915E-3"/>
    <x v="0"/>
  </r>
  <r>
    <n v="512"/>
    <n v="6"/>
    <x v="33"/>
    <x v="510"/>
    <n v="226161"/>
    <n v="0"/>
    <n v="0"/>
    <n v="0"/>
    <n v="0"/>
    <n v="44"/>
    <n v="0"/>
    <n v="44"/>
    <n v="3"/>
    <n v="3"/>
    <n v="3"/>
    <n v="0"/>
    <n v="0"/>
    <n v="0"/>
    <e v="#DIV/0!"/>
    <n v="1"/>
    <n v="1"/>
    <n v="6.8181818181818177E-2"/>
    <n v="1.9455166894380551E-4"/>
    <n v="1.3264886518895831E-2"/>
    <x v="0"/>
  </r>
  <r>
    <n v="513"/>
    <n v="7"/>
    <x v="33"/>
    <x v="511"/>
    <n v="414800"/>
    <n v="0"/>
    <n v="0"/>
    <n v="0"/>
    <n v="0"/>
    <n v="764"/>
    <n v="0"/>
    <n v="701"/>
    <n v="24"/>
    <n v="29"/>
    <n v="3"/>
    <n v="0"/>
    <n v="0"/>
    <n v="0"/>
    <e v="#DIV/0!"/>
    <n v="1.2083333333333333"/>
    <n v="0.125"/>
    <n v="3.4236804564907276E-2"/>
    <n v="1.6899710703953714E-3"/>
    <n v="5.7859209257473482E-2"/>
    <x v="0"/>
  </r>
  <r>
    <n v="514"/>
    <n v="8"/>
    <x v="33"/>
    <x v="512"/>
    <n v="657180"/>
    <n v="100"/>
    <n v="112"/>
    <n v="0"/>
    <n v="111"/>
    <n v="123"/>
    <n v="2"/>
    <n v="111"/>
    <n v="2"/>
    <n v="0"/>
    <n v="1"/>
    <n v="0"/>
    <n v="0"/>
    <n v="0"/>
    <n v="1.1100000000000001"/>
    <n v="0"/>
    <n v="0.5"/>
    <n v="1.8018018018018018E-2"/>
    <n v="1.6890349675887886E-4"/>
    <n v="3.0433062479077273E-3"/>
    <x v="0"/>
  </r>
  <r>
    <n v="515"/>
    <n v="9"/>
    <x v="33"/>
    <x v="513"/>
    <n v="930619"/>
    <n v="0"/>
    <n v="11"/>
    <n v="0"/>
    <n v="11"/>
    <n v="13"/>
    <n v="0"/>
    <n v="11"/>
    <n v="11"/>
    <n v="10"/>
    <n v="1"/>
    <n v="0"/>
    <n v="0"/>
    <n v="0"/>
    <e v="#DIV/0!"/>
    <n v="0.90909090909090906"/>
    <n v="9.0909090909090912E-2"/>
    <n v="1"/>
    <n v="1.182008963926161E-5"/>
    <n v="1.182008963926161E-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5">
  <r>
    <n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"/>
    <x v="0"/>
    <x v="1"/>
    <x v="0"/>
    <n v="1"/>
    <n v="1"/>
    <n v="0"/>
    <n v="1"/>
    <n v="1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4"/>
    <n v="4"/>
    <n v="1"/>
    <n v="4"/>
    <n v="4"/>
    <n v="1"/>
    <n v="0"/>
    <n v="0"/>
    <e v="#DIV/0!"/>
  </r>
  <r>
    <n v="3"/>
    <x v="0"/>
    <x v="2"/>
    <x v="0"/>
    <n v="6"/>
    <n v="3"/>
    <n v="1"/>
    <n v="3"/>
    <n v="1"/>
    <n v="3"/>
    <n v="0"/>
    <n v="0"/>
    <n v="2"/>
    <n v="1"/>
    <n v="2"/>
    <n v="5"/>
    <n v="6"/>
    <n v="3"/>
    <n v="1"/>
    <n v="3"/>
    <n v="1"/>
    <n v="3"/>
    <n v="0"/>
    <n v="0"/>
    <n v="2"/>
    <n v="1"/>
    <n v="2"/>
    <n v="5"/>
    <n v="27"/>
    <n v="27"/>
    <n v="1"/>
    <n v="17"/>
    <n v="17"/>
    <n v="1"/>
    <n v="10"/>
    <n v="10"/>
    <n v="1"/>
  </r>
  <r>
    <n v="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5"/>
    <x v="0"/>
    <x v="4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e v="#DIV/0!"/>
  </r>
  <r>
    <n v="6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7"/>
    <x v="0"/>
    <x v="6"/>
    <x v="1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2"/>
    <n v="2"/>
    <n v="4"/>
    <n v="4"/>
    <n v="1"/>
    <n v="0"/>
    <n v="0"/>
    <e v="#DIV/0!"/>
    <n v="4"/>
    <n v="4"/>
    <n v="1"/>
  </r>
  <r>
    <n v="8"/>
    <x v="0"/>
    <x v="7"/>
    <x v="1"/>
    <n v="0"/>
    <n v="1"/>
    <n v="1"/>
    <n v="1"/>
    <n v="0"/>
    <n v="0"/>
    <n v="0"/>
    <n v="0"/>
    <n v="0"/>
    <n v="1"/>
    <n v="1"/>
    <n v="0"/>
    <n v="0"/>
    <n v="1"/>
    <n v="1"/>
    <n v="1"/>
    <n v="0"/>
    <n v="0"/>
    <n v="0"/>
    <n v="0"/>
    <n v="0"/>
    <n v="1"/>
    <n v="1"/>
    <n v="0"/>
    <n v="5"/>
    <n v="5"/>
    <n v="1"/>
    <n v="3"/>
    <n v="3"/>
    <n v="1"/>
    <n v="2"/>
    <n v="2"/>
    <n v="1"/>
  </r>
  <r>
    <n v="9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0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1"/>
    <x v="0"/>
    <x v="10"/>
    <x v="0"/>
    <n v="0"/>
    <n v="2"/>
    <n v="1"/>
    <n v="0"/>
    <n v="0"/>
    <n v="1"/>
    <n v="0"/>
    <n v="0"/>
    <n v="0"/>
    <n v="0"/>
    <n v="0"/>
    <n v="0"/>
    <n v="0"/>
    <n v="2"/>
    <n v="1"/>
    <n v="0"/>
    <n v="0"/>
    <n v="1"/>
    <n v="0"/>
    <n v="0"/>
    <n v="0"/>
    <n v="0"/>
    <n v="0"/>
    <n v="0"/>
    <n v="4"/>
    <n v="4"/>
    <n v="1"/>
    <n v="4"/>
    <n v="4"/>
    <n v="1"/>
    <n v="0"/>
    <n v="0"/>
    <e v="#DIV/0!"/>
  </r>
  <r>
    <n v="12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3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4"/>
    <x v="0"/>
    <x v="13"/>
    <x v="0"/>
    <n v="4"/>
    <n v="1"/>
    <n v="2"/>
    <n v="1"/>
    <n v="1"/>
    <n v="0"/>
    <n v="1"/>
    <n v="2"/>
    <n v="0"/>
    <n v="0"/>
    <n v="1"/>
    <n v="0"/>
    <n v="4"/>
    <n v="1"/>
    <n v="2"/>
    <n v="1"/>
    <n v="1"/>
    <n v="0"/>
    <n v="1"/>
    <n v="2"/>
    <n v="0"/>
    <n v="0"/>
    <n v="1"/>
    <n v="0"/>
    <n v="13"/>
    <n v="13"/>
    <n v="1"/>
    <n v="9"/>
    <n v="9"/>
    <n v="1"/>
    <n v="4"/>
    <n v="4"/>
    <n v="1"/>
  </r>
  <r>
    <n v="15"/>
    <x v="0"/>
    <x v="14"/>
    <x v="1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2"/>
    <n v="1"/>
    <n v="3"/>
    <n v="3"/>
    <n v="1"/>
    <n v="0"/>
    <n v="0"/>
    <e v="#DIV/0!"/>
    <n v="3"/>
    <n v="3"/>
    <n v="1"/>
  </r>
  <r>
    <n v="16"/>
    <x v="0"/>
    <x v="15"/>
    <x v="2"/>
    <n v="6"/>
    <n v="1"/>
    <n v="5"/>
    <n v="1"/>
    <n v="6"/>
    <n v="2"/>
    <n v="3"/>
    <n v="1"/>
    <n v="0"/>
    <n v="0"/>
    <n v="2"/>
    <n v="0"/>
    <n v="6"/>
    <n v="1"/>
    <n v="5"/>
    <n v="1"/>
    <n v="6"/>
    <n v="2"/>
    <n v="3"/>
    <n v="1"/>
    <n v="0"/>
    <n v="0"/>
    <n v="2"/>
    <n v="0"/>
    <n v="27"/>
    <n v="27"/>
    <n v="1"/>
    <n v="21"/>
    <n v="21"/>
    <n v="1"/>
    <n v="6"/>
    <n v="6"/>
    <n v="1"/>
  </r>
  <r>
    <n v="17"/>
    <x v="0"/>
    <x v="16"/>
    <x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2"/>
    <n v="2"/>
    <n v="1"/>
    <n v="1"/>
    <n v="1"/>
    <n v="1"/>
    <n v="1"/>
    <n v="1"/>
    <n v="1"/>
  </r>
  <r>
    <n v="18"/>
    <x v="0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9"/>
    <x v="0"/>
    <x v="1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0"/>
    <e v="#DIV/0!"/>
    <n v="1"/>
    <n v="1"/>
    <n v="1"/>
  </r>
  <r>
    <n v="20"/>
    <x v="0"/>
    <x v="19"/>
    <x v="0"/>
    <n v="5"/>
    <n v="7"/>
    <n v="7"/>
    <n v="5"/>
    <n v="1"/>
    <n v="1"/>
    <n v="2"/>
    <n v="1"/>
    <n v="1"/>
    <n v="4"/>
    <n v="2"/>
    <n v="1"/>
    <n v="5"/>
    <n v="7"/>
    <n v="7"/>
    <n v="5"/>
    <n v="1"/>
    <n v="1"/>
    <n v="2"/>
    <n v="1"/>
    <n v="1"/>
    <n v="4"/>
    <n v="2"/>
    <n v="1"/>
    <n v="37"/>
    <n v="37"/>
    <n v="1"/>
    <n v="26"/>
    <n v="26"/>
    <n v="1"/>
    <n v="11"/>
    <n v="11"/>
    <n v="1"/>
  </r>
  <r>
    <n v="21"/>
    <x v="0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2"/>
    <x v="0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3"/>
    <x v="0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1"/>
    <x v="23"/>
    <x v="1"/>
    <n v="5"/>
    <n v="5"/>
    <n v="7"/>
    <n v="3"/>
    <n v="5"/>
    <n v="4"/>
    <n v="6"/>
    <n v="3"/>
    <n v="2"/>
    <n v="4"/>
    <n v="2"/>
    <n v="5"/>
    <n v="5"/>
    <n v="5"/>
    <n v="7"/>
    <n v="3"/>
    <n v="5"/>
    <n v="4"/>
    <n v="6"/>
    <n v="3"/>
    <n v="2"/>
    <n v="4"/>
    <n v="2"/>
    <n v="5"/>
    <n v="51"/>
    <n v="51"/>
    <n v="1"/>
    <n v="29"/>
    <n v="29"/>
    <n v="1"/>
    <n v="22"/>
    <n v="22"/>
    <n v="1"/>
  </r>
  <r>
    <n v="2"/>
    <x v="1"/>
    <x v="24"/>
    <x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2"/>
    <n v="2"/>
    <n v="1"/>
    <n v="2"/>
    <n v="2"/>
    <n v="0"/>
    <n v="0"/>
    <e v="#DIV/0!"/>
  </r>
  <r>
    <n v="3"/>
    <x v="1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4"/>
    <x v="1"/>
    <x v="26"/>
    <x v="1"/>
    <n v="21"/>
    <n v="25"/>
    <n v="31"/>
    <n v="15"/>
    <n v="27"/>
    <n v="9"/>
    <n v="11"/>
    <n v="35"/>
    <n v="6"/>
    <n v="14"/>
    <n v="3"/>
    <n v="5"/>
    <n v="21"/>
    <n v="25"/>
    <n v="31"/>
    <n v="15"/>
    <n v="27"/>
    <n v="9"/>
    <n v="11"/>
    <n v="35"/>
    <n v="6"/>
    <n v="14"/>
    <n v="3"/>
    <n v="5"/>
    <n v="202"/>
    <n v="202"/>
    <n v="1"/>
    <n v="128"/>
    <n v="128"/>
    <n v="1"/>
    <n v="74"/>
    <n v="74"/>
    <n v="1"/>
  </r>
  <r>
    <n v="5"/>
    <x v="1"/>
    <x v="27"/>
    <x v="1"/>
    <n v="0"/>
    <n v="0"/>
    <n v="1"/>
    <n v="1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3"/>
    <n v="3"/>
    <n v="1"/>
    <n v="3"/>
    <n v="3"/>
    <n v="1"/>
    <n v="0"/>
    <n v="0"/>
    <e v="#DIV/0!"/>
  </r>
  <r>
    <n v="6"/>
    <x v="1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7"/>
    <x v="1"/>
    <x v="2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e v="#DIV/0!"/>
    <n v="1"/>
    <n v="1"/>
    <n v="1"/>
  </r>
  <r>
    <n v="8"/>
    <x v="1"/>
    <x v="30"/>
    <x v="1"/>
    <n v="7"/>
    <n v="9"/>
    <n v="3"/>
    <n v="11"/>
    <n v="9"/>
    <n v="14"/>
    <n v="15"/>
    <n v="6"/>
    <n v="9"/>
    <n v="4"/>
    <n v="6"/>
    <n v="3"/>
    <n v="7"/>
    <n v="9"/>
    <n v="3"/>
    <n v="11"/>
    <n v="9"/>
    <n v="14"/>
    <n v="15"/>
    <n v="5"/>
    <n v="9"/>
    <n v="4"/>
    <n v="5"/>
    <n v="3"/>
    <n v="96"/>
    <n v="94"/>
    <n v="0.97916666666666663"/>
    <n v="53"/>
    <n v="53"/>
    <n v="1"/>
    <n v="43"/>
    <n v="41"/>
    <n v="0.95348837209302328"/>
  </r>
  <r>
    <n v="9"/>
    <x v="1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0"/>
    <x v="1"/>
    <x v="32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11"/>
    <x v="1"/>
    <x v="33"/>
    <x v="1"/>
    <n v="7"/>
    <n v="11"/>
    <n v="2"/>
    <n v="2"/>
    <n v="0"/>
    <n v="3"/>
    <n v="4"/>
    <n v="7"/>
    <n v="7"/>
    <n v="4"/>
    <n v="8"/>
    <n v="18"/>
    <n v="7"/>
    <n v="10"/>
    <n v="2"/>
    <n v="2"/>
    <n v="0"/>
    <n v="3"/>
    <n v="4"/>
    <n v="7"/>
    <n v="7"/>
    <n v="4"/>
    <n v="8"/>
    <n v="18"/>
    <n v="73"/>
    <n v="72"/>
    <n v="0.98630136986301364"/>
    <n v="25"/>
    <n v="24"/>
    <n v="0.96"/>
    <n v="48"/>
    <n v="48"/>
    <n v="1"/>
  </r>
  <r>
    <n v="12"/>
    <x v="1"/>
    <x v="34"/>
    <x v="2"/>
    <n v="10"/>
    <n v="18"/>
    <n v="2"/>
    <n v="4"/>
    <n v="3"/>
    <n v="7"/>
    <n v="1"/>
    <n v="3"/>
    <n v="5"/>
    <n v="0"/>
    <n v="0"/>
    <n v="0"/>
    <n v="0"/>
    <n v="18"/>
    <n v="0"/>
    <n v="2"/>
    <n v="3"/>
    <n v="7"/>
    <n v="1"/>
    <n v="3"/>
    <n v="5"/>
    <n v="0"/>
    <n v="8"/>
    <n v="0"/>
    <n v="53"/>
    <n v="47"/>
    <n v="0.8867924528301887"/>
    <n v="44"/>
    <n v="30"/>
    <n v="0.68181818181818177"/>
    <n v="9"/>
    <n v="17"/>
    <n v="1.8888888888888888"/>
  </r>
  <r>
    <n v="13"/>
    <x v="1"/>
    <x v="35"/>
    <x v="1"/>
    <n v="33"/>
    <n v="18"/>
    <n v="48"/>
    <n v="19"/>
    <n v="26"/>
    <n v="23"/>
    <n v="9"/>
    <n v="0"/>
    <n v="0"/>
    <n v="0"/>
    <n v="0"/>
    <n v="0"/>
    <n v="33"/>
    <n v="18"/>
    <n v="48"/>
    <n v="19"/>
    <n v="12"/>
    <n v="0"/>
    <n v="9"/>
    <n v="0"/>
    <n v="0"/>
    <n v="0"/>
    <n v="0"/>
    <n v="0"/>
    <n v="176"/>
    <n v="139"/>
    <n v="0.78977272727272729"/>
    <n v="167"/>
    <n v="130"/>
    <n v="0.77844311377245512"/>
    <n v="9"/>
    <n v="9"/>
    <n v="1"/>
  </r>
  <r>
    <n v="14"/>
    <x v="1"/>
    <x v="36"/>
    <x v="1"/>
    <n v="16"/>
    <n v="13"/>
    <n v="5"/>
    <n v="25"/>
    <n v="19"/>
    <n v="16"/>
    <n v="22"/>
    <n v="13"/>
    <n v="14"/>
    <n v="22"/>
    <n v="10"/>
    <n v="26"/>
    <n v="16"/>
    <n v="13"/>
    <n v="5"/>
    <n v="25"/>
    <n v="19"/>
    <n v="16"/>
    <n v="19"/>
    <n v="13"/>
    <n v="10"/>
    <n v="22"/>
    <n v="10"/>
    <n v="26"/>
    <n v="201"/>
    <n v="194"/>
    <n v="0.96517412935323388"/>
    <n v="94"/>
    <n v="94"/>
    <n v="1"/>
    <n v="107"/>
    <n v="100"/>
    <n v="0.93457943925233644"/>
  </r>
  <r>
    <n v="15"/>
    <x v="1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6"/>
    <x v="1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7"/>
    <x v="1"/>
    <x v="39"/>
    <x v="1"/>
    <n v="19"/>
    <n v="4"/>
    <n v="14"/>
    <n v="12"/>
    <n v="26"/>
    <n v="59"/>
    <n v="48"/>
    <n v="40"/>
    <n v="19"/>
    <n v="20"/>
    <n v="9"/>
    <n v="6"/>
    <n v="19"/>
    <n v="4"/>
    <n v="14"/>
    <n v="12"/>
    <n v="26"/>
    <n v="25"/>
    <n v="48"/>
    <n v="40"/>
    <n v="19"/>
    <n v="20"/>
    <n v="9"/>
    <n v="6"/>
    <n v="276"/>
    <n v="242"/>
    <n v="0.87681159420289856"/>
    <n v="134"/>
    <n v="100"/>
    <n v="0.74626865671641796"/>
    <n v="142"/>
    <n v="142"/>
    <n v="1"/>
  </r>
  <r>
    <n v="18"/>
    <x v="1"/>
    <x v="40"/>
    <x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19"/>
    <x v="1"/>
    <x v="41"/>
    <x v="1"/>
    <n v="0"/>
    <n v="0"/>
    <n v="2"/>
    <n v="4"/>
    <n v="10"/>
    <n v="2"/>
    <n v="1"/>
    <n v="2"/>
    <n v="4"/>
    <n v="4"/>
    <n v="4"/>
    <n v="0"/>
    <n v="0"/>
    <n v="0"/>
    <n v="0"/>
    <n v="0"/>
    <n v="0"/>
    <n v="0"/>
    <n v="0"/>
    <n v="0"/>
    <n v="0"/>
    <n v="0"/>
    <n v="0"/>
    <n v="0"/>
    <n v="33"/>
    <n v="0"/>
    <n v="0"/>
    <n v="18"/>
    <n v="0"/>
    <n v="0"/>
    <n v="15"/>
    <n v="0"/>
    <n v="0"/>
  </r>
  <r>
    <n v="20"/>
    <x v="1"/>
    <x v="42"/>
    <x v="2"/>
    <n v="19"/>
    <n v="9"/>
    <n v="2"/>
    <n v="9"/>
    <n v="5"/>
    <n v="8"/>
    <n v="8"/>
    <n v="4"/>
    <n v="3"/>
    <n v="8"/>
    <n v="9"/>
    <n v="3"/>
    <n v="19"/>
    <n v="9"/>
    <n v="2"/>
    <n v="9"/>
    <n v="5"/>
    <n v="7"/>
    <n v="8"/>
    <n v="4"/>
    <n v="3"/>
    <n v="8"/>
    <n v="8"/>
    <n v="3"/>
    <n v="87"/>
    <n v="85"/>
    <n v="0.97701149425287359"/>
    <n v="52"/>
    <n v="51"/>
    <n v="0.98076923076923073"/>
    <n v="35"/>
    <n v="34"/>
    <n v="0.97142857142857142"/>
  </r>
  <r>
    <n v="21"/>
    <x v="1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2"/>
    <x v="1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3"/>
    <x v="1"/>
    <x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4"/>
    <x v="1"/>
    <x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5"/>
    <x v="1"/>
    <x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6"/>
    <x v="1"/>
    <x v="48"/>
    <x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27"/>
    <x v="1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8"/>
    <x v="1"/>
    <x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9"/>
    <x v="1"/>
    <x v="51"/>
    <x v="0"/>
    <n v="9"/>
    <n v="9"/>
    <n v="2"/>
    <n v="3"/>
    <n v="0"/>
    <n v="7"/>
    <n v="7"/>
    <n v="2"/>
    <n v="0"/>
    <n v="3"/>
    <n v="0"/>
    <n v="1"/>
    <n v="9"/>
    <n v="9"/>
    <n v="2"/>
    <n v="3"/>
    <n v="0"/>
    <n v="7"/>
    <n v="7"/>
    <n v="2"/>
    <n v="0"/>
    <n v="3"/>
    <n v="0"/>
    <n v="1"/>
    <n v="43"/>
    <n v="43"/>
    <n v="1"/>
    <n v="30"/>
    <n v="30"/>
    <n v="1"/>
    <n v="13"/>
    <n v="13"/>
    <n v="1"/>
  </r>
  <r>
    <n v="30"/>
    <x v="1"/>
    <x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1"/>
    <x v="1"/>
    <x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2"/>
    <x v="1"/>
    <x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3"/>
    <x v="1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2"/>
    <x v="56"/>
    <x v="2"/>
    <n v="25"/>
    <n v="10"/>
    <n v="19"/>
    <n v="12"/>
    <n v="24"/>
    <n v="29"/>
    <n v="55"/>
    <n v="111"/>
    <n v="32"/>
    <n v="21"/>
    <n v="13"/>
    <n v="18"/>
    <n v="0"/>
    <n v="0"/>
    <n v="0"/>
    <n v="0"/>
    <n v="0"/>
    <n v="0"/>
    <n v="0"/>
    <n v="0"/>
    <n v="0"/>
    <n v="0"/>
    <n v="0"/>
    <n v="0"/>
    <n v="369"/>
    <n v="0"/>
    <n v="0"/>
    <n v="119"/>
    <n v="0"/>
    <n v="0"/>
    <n v="250"/>
    <n v="0"/>
    <n v="0"/>
  </r>
  <r>
    <n v="2"/>
    <x v="2"/>
    <x v="57"/>
    <x v="1"/>
    <n v="0"/>
    <n v="0"/>
    <n v="3"/>
    <n v="1"/>
    <n v="2"/>
    <n v="0"/>
    <n v="2"/>
    <n v="1"/>
    <n v="2"/>
    <n v="0"/>
    <n v="0"/>
    <n v="0"/>
    <n v="0"/>
    <n v="0"/>
    <n v="3"/>
    <n v="1"/>
    <n v="2"/>
    <n v="0"/>
    <n v="0"/>
    <n v="1"/>
    <n v="2"/>
    <n v="0"/>
    <n v="0"/>
    <n v="0"/>
    <n v="11"/>
    <n v="9"/>
    <n v="0.81818181818181823"/>
    <n v="6"/>
    <n v="6"/>
    <n v="1"/>
    <n v="5"/>
    <n v="3"/>
    <n v="0.6"/>
  </r>
  <r>
    <n v="3"/>
    <x v="2"/>
    <x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4"/>
    <x v="2"/>
    <x v="59"/>
    <x v="0"/>
    <n v="1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3"/>
    <n v="0"/>
    <n v="4"/>
    <n v="4"/>
    <n v="1"/>
    <n v="1"/>
    <n v="1"/>
    <n v="1"/>
    <n v="3"/>
    <n v="3"/>
    <n v="1"/>
  </r>
  <r>
    <n v="5"/>
    <x v="2"/>
    <x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6"/>
    <x v="2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7"/>
    <x v="2"/>
    <x v="6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e v="#DIV/0!"/>
    <n v="1"/>
    <n v="1"/>
    <n v="1"/>
  </r>
  <r>
    <n v="8"/>
    <x v="2"/>
    <x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9"/>
    <x v="2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0"/>
    <x v="2"/>
    <x v="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1"/>
    <x v="2"/>
    <x v="66"/>
    <x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1"/>
    <n v="0"/>
    <n v="0"/>
    <n v="0"/>
    <n v="3"/>
    <n v="2"/>
    <n v="0.66666666666666663"/>
    <n v="0"/>
    <n v="0"/>
    <e v="#DIV/0!"/>
    <n v="3"/>
    <n v="2"/>
    <n v="0.66666666666666663"/>
  </r>
  <r>
    <n v="12"/>
    <x v="2"/>
    <x v="67"/>
    <x v="0"/>
    <n v="11"/>
    <n v="4"/>
    <n v="2"/>
    <n v="8"/>
    <n v="4"/>
    <n v="2"/>
    <n v="0"/>
    <n v="3"/>
    <n v="1"/>
    <n v="2"/>
    <n v="3"/>
    <n v="0"/>
    <n v="8"/>
    <n v="4"/>
    <n v="2"/>
    <n v="4"/>
    <n v="3"/>
    <n v="2"/>
    <n v="0"/>
    <n v="1"/>
    <n v="1"/>
    <n v="2"/>
    <n v="3"/>
    <n v="0"/>
    <n v="40"/>
    <n v="30"/>
    <n v="0.75"/>
    <n v="31"/>
    <n v="23"/>
    <n v="0.74193548387096775"/>
    <n v="9"/>
    <n v="7"/>
    <n v="0.77777777777777779"/>
  </r>
  <r>
    <n v="13"/>
    <x v="2"/>
    <x v="68"/>
    <x v="0"/>
    <n v="10"/>
    <n v="3"/>
    <n v="1"/>
    <n v="2"/>
    <n v="3"/>
    <n v="0"/>
    <n v="9"/>
    <n v="7"/>
    <n v="6"/>
    <n v="5"/>
    <n v="1"/>
    <n v="0"/>
    <n v="10"/>
    <n v="3"/>
    <n v="1"/>
    <n v="2"/>
    <n v="3"/>
    <n v="0"/>
    <n v="9"/>
    <n v="7"/>
    <n v="6"/>
    <n v="5"/>
    <n v="1"/>
    <n v="0"/>
    <n v="47"/>
    <n v="47"/>
    <n v="1"/>
    <n v="19"/>
    <n v="19"/>
    <n v="1"/>
    <n v="28"/>
    <n v="28"/>
    <n v="1"/>
  </r>
  <r>
    <n v="14"/>
    <x v="2"/>
    <x v="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5"/>
    <x v="2"/>
    <x v="7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6"/>
    <x v="2"/>
    <x v="71"/>
    <x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2"/>
    <n v="1"/>
    <n v="2"/>
    <n v="2"/>
    <n v="1"/>
    <n v="0"/>
    <n v="0"/>
    <e v="#DIV/0!"/>
  </r>
  <r>
    <n v="17"/>
    <x v="2"/>
    <x v="72"/>
    <x v="0"/>
    <n v="0"/>
    <n v="0"/>
    <n v="0"/>
    <n v="2"/>
    <n v="2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4"/>
    <n v="4"/>
    <n v="1"/>
    <n v="4"/>
    <n v="4"/>
    <n v="1"/>
    <n v="0"/>
    <n v="0"/>
    <e v="#DIV/0!"/>
  </r>
  <r>
    <n v="18"/>
    <x v="2"/>
    <x v="73"/>
    <x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19"/>
    <x v="2"/>
    <x v="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3"/>
    <x v="75"/>
    <x v="0"/>
    <n v="0"/>
    <n v="0"/>
    <n v="1"/>
    <n v="0"/>
    <n v="0"/>
    <n v="0"/>
    <n v="0"/>
    <n v="0"/>
    <n v="0"/>
    <n v="0"/>
    <n v="4"/>
    <n v="0"/>
    <n v="0"/>
    <n v="0"/>
    <n v="1"/>
    <n v="0"/>
    <n v="0"/>
    <n v="0"/>
    <n v="0"/>
    <n v="0"/>
    <n v="0"/>
    <n v="0"/>
    <n v="4"/>
    <n v="0"/>
    <n v="5"/>
    <n v="5"/>
    <n v="1"/>
    <n v="1"/>
    <n v="1"/>
    <n v="1"/>
    <n v="4"/>
    <n v="4"/>
    <n v="1"/>
  </r>
  <r>
    <n v="2"/>
    <x v="3"/>
    <x v="76"/>
    <x v="1"/>
    <n v="9"/>
    <n v="6"/>
    <n v="4"/>
    <n v="2"/>
    <n v="3"/>
    <n v="1"/>
    <n v="2"/>
    <n v="0"/>
    <n v="0"/>
    <n v="1"/>
    <n v="0"/>
    <n v="1"/>
    <n v="9"/>
    <n v="6"/>
    <n v="4"/>
    <n v="2"/>
    <n v="3"/>
    <n v="1"/>
    <n v="2"/>
    <n v="0"/>
    <n v="0"/>
    <n v="1"/>
    <n v="0"/>
    <n v="1"/>
    <n v="29"/>
    <n v="29"/>
    <n v="1"/>
    <n v="25"/>
    <n v="25"/>
    <n v="1"/>
    <n v="4"/>
    <n v="4"/>
    <n v="1"/>
  </r>
  <r>
    <n v="3"/>
    <x v="3"/>
    <x v="77"/>
    <x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2"/>
    <n v="0"/>
    <n v="0"/>
    <n v="0"/>
    <n v="0"/>
    <n v="3"/>
    <n v="3"/>
    <n v="1"/>
    <n v="1"/>
    <n v="1"/>
    <n v="1"/>
    <n v="2"/>
    <n v="2"/>
    <n v="1"/>
  </r>
  <r>
    <n v="4"/>
    <x v="3"/>
    <x v="78"/>
    <x v="1"/>
    <n v="2"/>
    <n v="3"/>
    <n v="2"/>
    <n v="3"/>
    <n v="1"/>
    <n v="0"/>
    <n v="2"/>
    <n v="0"/>
    <n v="10"/>
    <n v="0"/>
    <n v="1"/>
    <n v="0"/>
    <n v="2"/>
    <n v="3"/>
    <n v="2"/>
    <n v="3"/>
    <n v="1"/>
    <n v="0"/>
    <n v="2"/>
    <n v="0"/>
    <n v="10"/>
    <n v="0"/>
    <n v="1"/>
    <n v="0"/>
    <n v="24"/>
    <n v="24"/>
    <n v="1"/>
    <n v="11"/>
    <n v="11"/>
    <n v="1"/>
    <n v="13"/>
    <n v="13"/>
    <n v="1"/>
  </r>
  <r>
    <n v="5"/>
    <x v="3"/>
    <x v="79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6"/>
    <x v="3"/>
    <x v="80"/>
    <x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2"/>
    <n v="2"/>
    <n v="1"/>
    <n v="0"/>
    <n v="0"/>
    <e v="#DIV/0!"/>
    <n v="2"/>
    <n v="2"/>
    <n v="1"/>
  </r>
  <r>
    <n v="7"/>
    <x v="3"/>
    <x v="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8"/>
    <x v="3"/>
    <x v="82"/>
    <x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e v="#DIV/0!"/>
  </r>
  <r>
    <n v="9"/>
    <x v="3"/>
    <x v="83"/>
    <x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2"/>
    <n v="1"/>
    <n v="2"/>
    <n v="2"/>
    <n v="1"/>
    <n v="0"/>
    <n v="0"/>
    <e v="#DIV/0!"/>
  </r>
  <r>
    <n v="10"/>
    <x v="3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1"/>
    <x v="3"/>
    <x v="85"/>
    <x v="0"/>
    <n v="0"/>
    <n v="1"/>
    <n v="0"/>
    <n v="1"/>
    <n v="2"/>
    <n v="0"/>
    <n v="0"/>
    <n v="0"/>
    <n v="0"/>
    <n v="0"/>
    <n v="1"/>
    <n v="0"/>
    <n v="0"/>
    <n v="1"/>
    <n v="0"/>
    <n v="1"/>
    <n v="2"/>
    <n v="0"/>
    <n v="0"/>
    <n v="0"/>
    <n v="0"/>
    <n v="0"/>
    <n v="1"/>
    <n v="0"/>
    <n v="5"/>
    <n v="5"/>
    <n v="1"/>
    <n v="4"/>
    <n v="4"/>
    <n v="1"/>
    <n v="1"/>
    <n v="1"/>
    <n v="1"/>
  </r>
  <r>
    <n v="12"/>
    <x v="3"/>
    <x v="86"/>
    <x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2"/>
    <n v="2"/>
    <n v="1"/>
    <n v="1"/>
    <n v="1"/>
    <n v="1"/>
    <n v="1"/>
    <n v="1"/>
    <n v="1"/>
  </r>
  <r>
    <n v="1"/>
    <x v="4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"/>
    <x v="4"/>
    <x v="88"/>
    <x v="1"/>
    <n v="2"/>
    <n v="6"/>
    <n v="2"/>
    <n v="5"/>
    <n v="1"/>
    <n v="0"/>
    <n v="8"/>
    <n v="5"/>
    <n v="19"/>
    <n v="37"/>
    <n v="7"/>
    <n v="1"/>
    <n v="1"/>
    <n v="5"/>
    <n v="1"/>
    <n v="4"/>
    <n v="17"/>
    <n v="3"/>
    <n v="7"/>
    <n v="16"/>
    <n v="10"/>
    <n v="0"/>
    <n v="0"/>
    <n v="0"/>
    <n v="93"/>
    <n v="64"/>
    <n v="0.68817204301075274"/>
    <n v="16"/>
    <n v="31"/>
    <n v="1.9375"/>
    <n v="77"/>
    <n v="33"/>
    <n v="0.42857142857142855"/>
  </r>
  <r>
    <n v="3"/>
    <x v="4"/>
    <x v="8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4"/>
    <x v="4"/>
    <x v="90"/>
    <x v="2"/>
    <n v="13"/>
    <n v="12"/>
    <n v="9"/>
    <n v="12"/>
    <n v="7"/>
    <n v="2"/>
    <n v="5"/>
    <n v="9"/>
    <n v="35"/>
    <n v="0"/>
    <n v="1"/>
    <n v="10"/>
    <n v="0"/>
    <n v="0"/>
    <n v="0"/>
    <n v="0"/>
    <n v="0"/>
    <n v="0"/>
    <n v="0"/>
    <n v="0"/>
    <n v="0"/>
    <n v="0"/>
    <n v="0"/>
    <n v="0"/>
    <n v="115"/>
    <n v="0"/>
    <n v="0"/>
    <n v="55"/>
    <n v="0"/>
    <n v="0"/>
    <n v="60"/>
    <n v="0"/>
    <n v="0"/>
  </r>
  <r>
    <n v="5"/>
    <x v="4"/>
    <x v="91"/>
    <x v="2"/>
    <n v="2"/>
    <n v="1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8"/>
    <n v="0"/>
    <n v="0"/>
    <n v="5"/>
    <n v="0"/>
    <n v="0"/>
    <n v="3"/>
    <n v="0"/>
    <n v="0"/>
  </r>
  <r>
    <n v="6"/>
    <x v="4"/>
    <x v="92"/>
    <x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19"/>
    <n v="0"/>
    <n v="0"/>
    <n v="0"/>
    <n v="0"/>
    <e v="#DIV/0!"/>
    <n v="19"/>
    <n v="0"/>
    <n v="0"/>
  </r>
  <r>
    <n v="7"/>
    <x v="4"/>
    <x v="93"/>
    <x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e v="#DIV/0!"/>
    <n v="3"/>
    <n v="0"/>
    <n v="0"/>
  </r>
  <r>
    <n v="1"/>
    <x v="5"/>
    <x v="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"/>
    <x v="5"/>
    <x v="95"/>
    <x v="1"/>
    <n v="23"/>
    <n v="16"/>
    <n v="15"/>
    <n v="4"/>
    <n v="7"/>
    <n v="4"/>
    <n v="5"/>
    <n v="2"/>
    <n v="3"/>
    <n v="2"/>
    <n v="1"/>
    <n v="2"/>
    <n v="22"/>
    <n v="15"/>
    <n v="10"/>
    <n v="4"/>
    <n v="7"/>
    <n v="4"/>
    <n v="5"/>
    <n v="2"/>
    <n v="3"/>
    <n v="2"/>
    <n v="1"/>
    <n v="2"/>
    <n v="84"/>
    <n v="77"/>
    <n v="0.91666666666666663"/>
    <n v="69"/>
    <n v="62"/>
    <n v="0.89855072463768115"/>
    <n v="15"/>
    <n v="15"/>
    <n v="1"/>
  </r>
  <r>
    <n v="3"/>
    <x v="5"/>
    <x v="96"/>
    <x v="1"/>
    <n v="0"/>
    <n v="0"/>
    <n v="0"/>
    <n v="2"/>
    <n v="0"/>
    <n v="0"/>
    <n v="0"/>
    <n v="3"/>
    <n v="2"/>
    <n v="0"/>
    <n v="4"/>
    <n v="0"/>
    <n v="0"/>
    <n v="0"/>
    <n v="0"/>
    <n v="1"/>
    <n v="0"/>
    <n v="0"/>
    <n v="0"/>
    <n v="3"/>
    <n v="2"/>
    <n v="0"/>
    <n v="4"/>
    <n v="0"/>
    <n v="11"/>
    <n v="10"/>
    <n v="0.90909090909090906"/>
    <n v="2"/>
    <n v="1"/>
    <n v="0.5"/>
    <n v="9"/>
    <n v="9"/>
    <n v="1"/>
  </r>
  <r>
    <n v="4"/>
    <x v="5"/>
    <x v="97"/>
    <x v="1"/>
    <n v="1"/>
    <n v="1"/>
    <n v="0"/>
    <n v="2"/>
    <n v="0"/>
    <n v="0"/>
    <n v="0"/>
    <n v="0"/>
    <n v="0"/>
    <n v="1"/>
    <n v="0"/>
    <n v="1"/>
    <n v="1"/>
    <n v="1"/>
    <n v="0"/>
    <n v="2"/>
    <n v="0"/>
    <n v="0"/>
    <n v="0"/>
    <n v="0"/>
    <n v="0"/>
    <n v="1"/>
    <n v="0"/>
    <n v="1"/>
    <n v="6"/>
    <n v="6"/>
    <n v="1"/>
    <n v="4"/>
    <n v="4"/>
    <n v="1"/>
    <n v="2"/>
    <n v="2"/>
    <n v="1"/>
  </r>
  <r>
    <n v="5"/>
    <x v="5"/>
    <x v="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6"/>
    <x v="5"/>
    <x v="9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7"/>
    <x v="5"/>
    <x v="100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0"/>
    <e v="#DIV/0!"/>
    <n v="1"/>
    <n v="1"/>
    <n v="1"/>
  </r>
  <r>
    <n v="8"/>
    <x v="5"/>
    <x v="101"/>
    <x v="1"/>
    <n v="8"/>
    <n v="9"/>
    <n v="9"/>
    <n v="31"/>
    <n v="10"/>
    <n v="4"/>
    <n v="0"/>
    <n v="2"/>
    <n v="0"/>
    <n v="0"/>
    <n v="6"/>
    <n v="2"/>
    <n v="7"/>
    <n v="7"/>
    <n v="4"/>
    <n v="26"/>
    <n v="10"/>
    <n v="3"/>
    <n v="0"/>
    <n v="2"/>
    <n v="0"/>
    <n v="0"/>
    <n v="6"/>
    <n v="2"/>
    <n v="81"/>
    <n v="67"/>
    <n v="0.8271604938271605"/>
    <n v="71"/>
    <n v="57"/>
    <n v="0.80281690140845074"/>
    <n v="10"/>
    <n v="10"/>
    <n v="1"/>
  </r>
  <r>
    <n v="9"/>
    <x v="5"/>
    <x v="10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10"/>
    <x v="5"/>
    <x v="103"/>
    <x v="0"/>
    <n v="0"/>
    <n v="0"/>
    <n v="0"/>
    <n v="0"/>
    <n v="0"/>
    <n v="0"/>
    <n v="0"/>
    <n v="1"/>
    <n v="0"/>
    <n v="0"/>
    <n v="1"/>
    <n v="3"/>
    <n v="0"/>
    <n v="0"/>
    <n v="0"/>
    <n v="0"/>
    <n v="0"/>
    <n v="0"/>
    <n v="0"/>
    <n v="1"/>
    <n v="0"/>
    <n v="0"/>
    <n v="1"/>
    <n v="3"/>
    <n v="5"/>
    <n v="5"/>
    <n v="1"/>
    <n v="0"/>
    <n v="0"/>
    <e v="#DIV/0!"/>
    <n v="5"/>
    <n v="5"/>
    <n v="1"/>
  </r>
  <r>
    <n v="11"/>
    <x v="5"/>
    <x v="1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6"/>
    <x v="105"/>
    <x v="2"/>
    <n v="10"/>
    <n v="15"/>
    <n v="7"/>
    <n v="3"/>
    <n v="3"/>
    <n v="3"/>
    <n v="6"/>
    <n v="0"/>
    <n v="3"/>
    <n v="2"/>
    <n v="1"/>
    <n v="0"/>
    <n v="0"/>
    <n v="0"/>
    <n v="0"/>
    <n v="0"/>
    <n v="0"/>
    <n v="0"/>
    <n v="0"/>
    <n v="0"/>
    <n v="0"/>
    <n v="0"/>
    <n v="0"/>
    <n v="0"/>
    <n v="53"/>
    <n v="0"/>
    <n v="0"/>
    <n v="41"/>
    <n v="0"/>
    <n v="0"/>
    <n v="12"/>
    <n v="0"/>
    <n v="0"/>
  </r>
  <r>
    <n v="2"/>
    <x v="6"/>
    <x v="106"/>
    <x v="1"/>
    <n v="6"/>
    <n v="4"/>
    <n v="3"/>
    <n v="2"/>
    <n v="4"/>
    <n v="11"/>
    <n v="19"/>
    <n v="6"/>
    <n v="2"/>
    <n v="3"/>
    <n v="3"/>
    <n v="8"/>
    <n v="2"/>
    <n v="4"/>
    <n v="3"/>
    <n v="2"/>
    <n v="3"/>
    <n v="8"/>
    <n v="7"/>
    <n v="3"/>
    <n v="1"/>
    <n v="3"/>
    <n v="3"/>
    <n v="3"/>
    <n v="71"/>
    <n v="42"/>
    <n v="0.59154929577464788"/>
    <n v="30"/>
    <n v="22"/>
    <n v="0.73333333333333328"/>
    <n v="41"/>
    <n v="20"/>
    <n v="0.48780487804878048"/>
  </r>
  <r>
    <n v="3"/>
    <x v="6"/>
    <x v="107"/>
    <x v="1"/>
    <n v="23"/>
    <n v="8"/>
    <n v="7"/>
    <n v="5"/>
    <n v="0"/>
    <n v="0"/>
    <n v="0"/>
    <n v="2"/>
    <n v="1"/>
    <n v="0"/>
    <n v="0"/>
    <n v="0"/>
    <n v="1"/>
    <n v="0"/>
    <n v="1"/>
    <n v="0"/>
    <n v="0"/>
    <n v="0"/>
    <n v="0"/>
    <n v="1"/>
    <n v="0"/>
    <n v="0"/>
    <n v="0"/>
    <n v="0"/>
    <n v="46"/>
    <n v="3"/>
    <n v="6.5217391304347824E-2"/>
    <n v="43"/>
    <n v="2"/>
    <n v="4.6511627906976744E-2"/>
    <n v="3"/>
    <n v="1"/>
    <n v="0.33333333333333331"/>
  </r>
  <r>
    <n v="4"/>
    <x v="6"/>
    <x v="108"/>
    <x v="1"/>
    <n v="4"/>
    <n v="5"/>
    <n v="1"/>
    <n v="1"/>
    <n v="2"/>
    <n v="0"/>
    <n v="0"/>
    <n v="0"/>
    <n v="0"/>
    <n v="1"/>
    <n v="0"/>
    <n v="0"/>
    <n v="4"/>
    <n v="5"/>
    <n v="1"/>
    <n v="1"/>
    <n v="2"/>
    <n v="0"/>
    <n v="0"/>
    <n v="0"/>
    <n v="0"/>
    <n v="1"/>
    <n v="0"/>
    <n v="0"/>
    <n v="14"/>
    <n v="14"/>
    <n v="1"/>
    <n v="13"/>
    <n v="13"/>
    <n v="1"/>
    <n v="1"/>
    <n v="1"/>
    <n v="1"/>
  </r>
  <r>
    <n v="5"/>
    <x v="6"/>
    <x v="109"/>
    <x v="1"/>
    <n v="12"/>
    <n v="5"/>
    <n v="3"/>
    <n v="4"/>
    <n v="2"/>
    <n v="2"/>
    <n v="5"/>
    <n v="0"/>
    <n v="2"/>
    <n v="0"/>
    <n v="1"/>
    <n v="0"/>
    <n v="0"/>
    <n v="1"/>
    <n v="1"/>
    <n v="0"/>
    <n v="0"/>
    <n v="0"/>
    <n v="0"/>
    <n v="0"/>
    <n v="0"/>
    <n v="0"/>
    <n v="0"/>
    <n v="0"/>
    <n v="36"/>
    <n v="2"/>
    <n v="5.5555555555555552E-2"/>
    <n v="28"/>
    <n v="2"/>
    <n v="7.1428571428571425E-2"/>
    <n v="8"/>
    <n v="0"/>
    <n v="0"/>
  </r>
  <r>
    <n v="6"/>
    <x v="6"/>
    <x v="110"/>
    <x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0"/>
    <n v="0"/>
    <e v="#DIV/0!"/>
  </r>
  <r>
    <n v="7"/>
    <x v="6"/>
    <x v="11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0"/>
    <e v="#DIV/0!"/>
    <n v="1"/>
    <n v="1"/>
    <n v="1"/>
  </r>
  <r>
    <n v="8"/>
    <x v="6"/>
    <x v="112"/>
    <x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2"/>
    <n v="2"/>
    <n v="1"/>
    <n v="1"/>
    <n v="1"/>
    <n v="1"/>
    <n v="1"/>
    <n v="1"/>
    <n v="1"/>
  </r>
  <r>
    <n v="9"/>
    <x v="6"/>
    <x v="113"/>
    <x v="1"/>
    <n v="5"/>
    <n v="4"/>
    <n v="0"/>
    <n v="5"/>
    <n v="3"/>
    <n v="1"/>
    <n v="11"/>
    <n v="6"/>
    <n v="0"/>
    <n v="25"/>
    <n v="10"/>
    <n v="10"/>
    <n v="5"/>
    <n v="4"/>
    <n v="0"/>
    <n v="5"/>
    <n v="3"/>
    <n v="1"/>
    <n v="11"/>
    <n v="6"/>
    <n v="0"/>
    <n v="25"/>
    <n v="10"/>
    <n v="10"/>
    <n v="80"/>
    <n v="80"/>
    <n v="1"/>
    <n v="18"/>
    <n v="18"/>
    <n v="1"/>
    <n v="62"/>
    <n v="62"/>
    <n v="1"/>
  </r>
  <r>
    <n v="10"/>
    <x v="6"/>
    <x v="114"/>
    <x v="1"/>
    <n v="2"/>
    <n v="1"/>
    <n v="1"/>
    <n v="3"/>
    <n v="1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11"/>
    <n v="1"/>
    <n v="9.0909090909090912E-2"/>
    <n v="8"/>
    <n v="0"/>
    <n v="0"/>
    <n v="3"/>
    <n v="1"/>
    <n v="0.33333333333333331"/>
  </r>
  <r>
    <n v="1"/>
    <x v="7"/>
    <x v="115"/>
    <x v="1"/>
    <n v="2"/>
    <n v="1"/>
    <n v="1"/>
    <n v="2"/>
    <n v="0"/>
    <n v="0"/>
    <n v="0"/>
    <n v="1"/>
    <n v="3"/>
    <n v="2"/>
    <n v="0"/>
    <n v="3"/>
    <n v="0"/>
    <n v="0"/>
    <n v="0"/>
    <n v="0"/>
    <n v="0"/>
    <n v="0"/>
    <n v="0"/>
    <n v="0"/>
    <n v="1"/>
    <n v="0"/>
    <n v="0"/>
    <n v="3"/>
    <n v="15"/>
    <n v="4"/>
    <n v="0.26666666666666666"/>
    <n v="6"/>
    <n v="0"/>
    <n v="0"/>
    <n v="9"/>
    <n v="4"/>
    <n v="0.44444444444444442"/>
  </r>
  <r>
    <n v="2"/>
    <x v="7"/>
    <x v="1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"/>
    <x v="7"/>
    <x v="117"/>
    <x v="1"/>
    <n v="0"/>
    <n v="7"/>
    <n v="1"/>
    <n v="0"/>
    <n v="29"/>
    <n v="0"/>
    <n v="7"/>
    <n v="24"/>
    <n v="70"/>
    <n v="8"/>
    <n v="1"/>
    <n v="1"/>
    <n v="0"/>
    <n v="8"/>
    <n v="0"/>
    <n v="0"/>
    <n v="1"/>
    <n v="0"/>
    <n v="0"/>
    <n v="4"/>
    <n v="0"/>
    <n v="0"/>
    <n v="11"/>
    <n v="1"/>
    <n v="148"/>
    <n v="25"/>
    <n v="0.16891891891891891"/>
    <n v="37"/>
    <n v="9"/>
    <n v="0.24324324324324326"/>
    <n v="111"/>
    <n v="16"/>
    <n v="0.14414414414414414"/>
  </r>
  <r>
    <n v="4"/>
    <x v="7"/>
    <x v="118"/>
    <x v="1"/>
    <n v="15"/>
    <n v="5"/>
    <n v="5"/>
    <n v="11"/>
    <n v="10"/>
    <n v="7"/>
    <n v="5"/>
    <n v="13"/>
    <n v="7"/>
    <n v="6"/>
    <n v="7"/>
    <n v="7"/>
    <n v="0"/>
    <n v="0"/>
    <n v="1"/>
    <n v="1"/>
    <n v="8"/>
    <n v="2"/>
    <n v="2"/>
    <n v="6"/>
    <n v="3"/>
    <n v="5"/>
    <n v="4"/>
    <n v="0"/>
    <n v="98"/>
    <n v="32"/>
    <n v="0.32653061224489793"/>
    <n v="53"/>
    <n v="12"/>
    <n v="0.22641509433962265"/>
    <n v="45"/>
    <n v="20"/>
    <n v="0.44444444444444442"/>
  </r>
  <r>
    <n v="5"/>
    <x v="7"/>
    <x v="119"/>
    <x v="0"/>
    <n v="0"/>
    <n v="1"/>
    <n v="1"/>
    <n v="1"/>
    <n v="1"/>
    <n v="1"/>
    <n v="1"/>
    <n v="1"/>
    <n v="2"/>
    <n v="1"/>
    <n v="2"/>
    <n v="0"/>
    <n v="0"/>
    <n v="1"/>
    <n v="1"/>
    <n v="1"/>
    <n v="1"/>
    <n v="1"/>
    <n v="1"/>
    <n v="1"/>
    <n v="2"/>
    <n v="1"/>
    <n v="2"/>
    <n v="0"/>
    <n v="12"/>
    <n v="12"/>
    <n v="1"/>
    <n v="5"/>
    <n v="5"/>
    <n v="1"/>
    <n v="7"/>
    <n v="7"/>
    <n v="1"/>
  </r>
  <r>
    <n v="6"/>
    <x v="7"/>
    <x v="120"/>
    <x v="1"/>
    <n v="5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  <n v="0"/>
    <n v="9"/>
    <n v="0"/>
    <n v="0"/>
    <n v="1"/>
    <n v="0"/>
    <n v="0"/>
  </r>
  <r>
    <n v="7"/>
    <x v="7"/>
    <x v="121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0"/>
    <e v="#DIV/0!"/>
    <n v="1"/>
    <n v="1"/>
    <n v="1"/>
  </r>
  <r>
    <n v="8"/>
    <x v="7"/>
    <x v="122"/>
    <x v="0"/>
    <n v="20"/>
    <n v="17"/>
    <n v="7"/>
    <n v="19"/>
    <n v="24"/>
    <n v="11"/>
    <n v="22"/>
    <n v="18"/>
    <n v="21"/>
    <n v="27"/>
    <n v="20"/>
    <n v="12"/>
    <n v="0"/>
    <n v="11"/>
    <n v="3"/>
    <n v="7"/>
    <n v="14"/>
    <n v="5"/>
    <n v="6"/>
    <n v="17"/>
    <n v="19"/>
    <n v="19"/>
    <n v="11"/>
    <n v="0"/>
    <n v="218"/>
    <n v="112"/>
    <n v="0.51376146788990829"/>
    <n v="98"/>
    <n v="40"/>
    <n v="0.40816326530612246"/>
    <n v="120"/>
    <n v="72"/>
    <n v="0.6"/>
  </r>
  <r>
    <n v="9"/>
    <x v="7"/>
    <x v="123"/>
    <x v="0"/>
    <n v="16"/>
    <n v="9"/>
    <n v="6"/>
    <n v="5"/>
    <n v="5"/>
    <n v="1"/>
    <n v="2"/>
    <n v="3"/>
    <n v="5"/>
    <n v="6"/>
    <n v="5"/>
    <n v="0"/>
    <n v="2"/>
    <n v="3"/>
    <n v="1"/>
    <n v="3"/>
    <n v="0"/>
    <n v="0"/>
    <n v="0"/>
    <n v="1"/>
    <n v="2"/>
    <n v="4"/>
    <n v="4"/>
    <n v="0"/>
    <n v="63"/>
    <n v="20"/>
    <n v="0.31746031746031744"/>
    <n v="42"/>
    <n v="9"/>
    <n v="0.21428571428571427"/>
    <n v="21"/>
    <n v="11"/>
    <n v="0.52380952380952384"/>
  </r>
  <r>
    <n v="10"/>
    <x v="7"/>
    <x v="124"/>
    <x v="0"/>
    <n v="0"/>
    <n v="0"/>
    <n v="0"/>
    <n v="0"/>
    <n v="0"/>
    <n v="0"/>
    <n v="0"/>
    <n v="0"/>
    <n v="2"/>
    <n v="1"/>
    <n v="0"/>
    <n v="2"/>
    <n v="0"/>
    <n v="0"/>
    <n v="0"/>
    <n v="0"/>
    <n v="0"/>
    <n v="0"/>
    <n v="0"/>
    <n v="0"/>
    <n v="2"/>
    <n v="1"/>
    <n v="0"/>
    <n v="2"/>
    <n v="5"/>
    <n v="5"/>
    <n v="1"/>
    <n v="0"/>
    <n v="0"/>
    <e v="#DIV/0!"/>
    <n v="5"/>
    <n v="5"/>
    <n v="1"/>
  </r>
  <r>
    <n v="11"/>
    <x v="7"/>
    <x v="125"/>
    <x v="0"/>
    <n v="2"/>
    <n v="5"/>
    <n v="3"/>
    <n v="7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26"/>
    <n v="0"/>
    <n v="0"/>
    <n v="0"/>
    <n v="0"/>
    <e v="#DIV/0!"/>
  </r>
  <r>
    <n v="12"/>
    <x v="7"/>
    <x v="126"/>
    <x v="0"/>
    <n v="0"/>
    <n v="1"/>
    <n v="1"/>
    <n v="0"/>
    <n v="0"/>
    <n v="0"/>
    <n v="0"/>
    <n v="0"/>
    <n v="3"/>
    <n v="0"/>
    <n v="0"/>
    <n v="0"/>
    <n v="0"/>
    <n v="1"/>
    <n v="0"/>
    <n v="0"/>
    <n v="0"/>
    <n v="0"/>
    <n v="0"/>
    <n v="0"/>
    <n v="3"/>
    <n v="0"/>
    <n v="0"/>
    <n v="0"/>
    <n v="5"/>
    <n v="4"/>
    <n v="0.8"/>
    <n v="2"/>
    <n v="1"/>
    <n v="0.5"/>
    <n v="3"/>
    <n v="3"/>
    <n v="1"/>
  </r>
  <r>
    <n v="13"/>
    <x v="7"/>
    <x v="127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0.5"/>
    <n v="1"/>
    <n v="1"/>
    <n v="1"/>
    <n v="1"/>
    <n v="0"/>
    <n v="0"/>
  </r>
  <r>
    <n v="14"/>
    <x v="7"/>
    <x v="128"/>
    <x v="1"/>
    <n v="3"/>
    <n v="1"/>
    <n v="2"/>
    <n v="0"/>
    <n v="4"/>
    <n v="2"/>
    <n v="3"/>
    <n v="2"/>
    <n v="2"/>
    <n v="0"/>
    <n v="1"/>
    <n v="0"/>
    <n v="0"/>
    <n v="1"/>
    <n v="2"/>
    <n v="0"/>
    <n v="1"/>
    <n v="1"/>
    <n v="1"/>
    <n v="1"/>
    <n v="0"/>
    <n v="0"/>
    <n v="0"/>
    <n v="0"/>
    <n v="20"/>
    <n v="7"/>
    <n v="0.35"/>
    <n v="12"/>
    <n v="5"/>
    <n v="0.41666666666666669"/>
    <n v="8"/>
    <n v="2"/>
    <n v="0.25"/>
  </r>
  <r>
    <n v="15"/>
    <x v="7"/>
    <x v="129"/>
    <x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1"/>
    <n v="2"/>
    <n v="1"/>
    <n v="0"/>
    <n v="0"/>
    <n v="0"/>
    <n v="4"/>
    <n v="4"/>
    <n v="1"/>
    <n v="0"/>
    <n v="0"/>
    <e v="#DIV/0!"/>
    <n v="4"/>
    <n v="4"/>
    <n v="1"/>
  </r>
  <r>
    <n v="16"/>
    <x v="7"/>
    <x v="1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7"/>
    <x v="7"/>
    <x v="131"/>
    <x v="1"/>
    <n v="5"/>
    <n v="5"/>
    <n v="0"/>
    <n v="2"/>
    <n v="3"/>
    <n v="0"/>
    <n v="2"/>
    <n v="1"/>
    <n v="0"/>
    <n v="0"/>
    <n v="0"/>
    <n v="1"/>
    <n v="5"/>
    <n v="5"/>
    <n v="0"/>
    <n v="2"/>
    <n v="3"/>
    <n v="0"/>
    <n v="2"/>
    <n v="1"/>
    <n v="0"/>
    <n v="0"/>
    <n v="0"/>
    <n v="1"/>
    <n v="19"/>
    <n v="19"/>
    <n v="1"/>
    <n v="15"/>
    <n v="15"/>
    <n v="1"/>
    <n v="4"/>
    <n v="4"/>
    <n v="1"/>
  </r>
  <r>
    <n v="1"/>
    <x v="8"/>
    <x v="132"/>
    <x v="0"/>
    <n v="2"/>
    <n v="4"/>
    <n v="4"/>
    <n v="0"/>
    <n v="3"/>
    <n v="3"/>
    <n v="5"/>
    <n v="1"/>
    <n v="1"/>
    <n v="1"/>
    <n v="1"/>
    <n v="0"/>
    <n v="2"/>
    <n v="4"/>
    <n v="4"/>
    <n v="0"/>
    <n v="3"/>
    <n v="3"/>
    <n v="5"/>
    <n v="1"/>
    <n v="1"/>
    <n v="1"/>
    <n v="1"/>
    <n v="0"/>
    <n v="25"/>
    <n v="25"/>
    <n v="1"/>
    <n v="16"/>
    <n v="16"/>
    <n v="1"/>
    <n v="9"/>
    <n v="9"/>
    <n v="1"/>
  </r>
  <r>
    <n v="2"/>
    <x v="8"/>
    <x v="1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"/>
    <x v="8"/>
    <x v="134"/>
    <x v="1"/>
    <n v="6"/>
    <n v="4"/>
    <n v="13"/>
    <n v="19"/>
    <n v="29"/>
    <n v="5"/>
    <n v="5"/>
    <n v="13"/>
    <n v="15"/>
    <n v="28"/>
    <n v="15"/>
    <n v="2"/>
    <n v="4"/>
    <n v="4"/>
    <n v="8"/>
    <n v="19"/>
    <n v="27"/>
    <n v="5"/>
    <n v="5"/>
    <n v="13"/>
    <n v="14"/>
    <n v="0"/>
    <n v="0"/>
    <n v="0"/>
    <n v="154"/>
    <n v="99"/>
    <n v="0.6428571428571429"/>
    <n v="76"/>
    <n v="67"/>
    <n v="0.88157894736842102"/>
    <n v="78"/>
    <n v="32"/>
    <n v="0.41025641025641024"/>
  </r>
  <r>
    <n v="4"/>
    <x v="8"/>
    <x v="135"/>
    <x v="1"/>
    <n v="0"/>
    <n v="0"/>
    <n v="1"/>
    <n v="0"/>
    <n v="1"/>
    <n v="1"/>
    <n v="0"/>
    <n v="2"/>
    <n v="7"/>
    <n v="14"/>
    <n v="0"/>
    <n v="0"/>
    <n v="0"/>
    <n v="0"/>
    <n v="0"/>
    <n v="0"/>
    <n v="1"/>
    <n v="1"/>
    <n v="0"/>
    <n v="2"/>
    <n v="7"/>
    <n v="14"/>
    <n v="0"/>
    <n v="0"/>
    <n v="26"/>
    <n v="25"/>
    <n v="0.96153846153846156"/>
    <n v="3"/>
    <n v="2"/>
    <n v="0.66666666666666663"/>
    <n v="23"/>
    <n v="23"/>
    <n v="1"/>
  </r>
  <r>
    <n v="5"/>
    <x v="8"/>
    <x v="136"/>
    <x v="0"/>
    <n v="2"/>
    <n v="0"/>
    <n v="0"/>
    <n v="0"/>
    <n v="1"/>
    <n v="0"/>
    <n v="0"/>
    <n v="1"/>
    <n v="0"/>
    <n v="1"/>
    <n v="0"/>
    <n v="0"/>
    <n v="2"/>
    <n v="0"/>
    <n v="0"/>
    <n v="0"/>
    <n v="1"/>
    <n v="0"/>
    <n v="0"/>
    <n v="1"/>
    <n v="0"/>
    <n v="1"/>
    <n v="0"/>
    <n v="0"/>
    <n v="5"/>
    <n v="5"/>
    <n v="1"/>
    <n v="3"/>
    <n v="3"/>
    <n v="1"/>
    <n v="2"/>
    <n v="2"/>
    <n v="1"/>
  </r>
  <r>
    <n v="6"/>
    <x v="8"/>
    <x v="137"/>
    <x v="0"/>
    <n v="0"/>
    <n v="0"/>
    <n v="4"/>
    <n v="2"/>
    <n v="0"/>
    <n v="0"/>
    <n v="0"/>
    <n v="0"/>
    <n v="0"/>
    <n v="5"/>
    <n v="0"/>
    <n v="1"/>
    <n v="0"/>
    <n v="0"/>
    <n v="4"/>
    <n v="2"/>
    <n v="0"/>
    <n v="0"/>
    <n v="0"/>
    <n v="0"/>
    <n v="0"/>
    <n v="5"/>
    <n v="0"/>
    <n v="1"/>
    <n v="12"/>
    <n v="12"/>
    <n v="1"/>
    <n v="6"/>
    <n v="6"/>
    <n v="1"/>
    <n v="6"/>
    <n v="6"/>
    <n v="1"/>
  </r>
  <r>
    <n v="7"/>
    <x v="8"/>
    <x v="138"/>
    <x v="0"/>
    <n v="0"/>
    <n v="1"/>
    <n v="2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5"/>
    <n v="2"/>
    <n v="0.4"/>
    <n v="5"/>
    <n v="2"/>
    <n v="0.4"/>
    <n v="0"/>
    <n v="0"/>
    <e v="#DIV/0!"/>
  </r>
  <r>
    <n v="1"/>
    <x v="9"/>
    <x v="139"/>
    <x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2"/>
    <n v="2"/>
    <n v="1"/>
    <n v="1"/>
    <n v="1"/>
    <n v="1"/>
    <n v="1"/>
    <n v="1"/>
    <n v="1"/>
  </r>
  <r>
    <n v="2"/>
    <x v="9"/>
    <x v="1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"/>
    <x v="9"/>
    <x v="141"/>
    <x v="0"/>
    <n v="10"/>
    <n v="3"/>
    <n v="8"/>
    <n v="8"/>
    <n v="0"/>
    <n v="2"/>
    <n v="42"/>
    <n v="47"/>
    <n v="71"/>
    <n v="55"/>
    <n v="25"/>
    <n v="22"/>
    <n v="10"/>
    <n v="3"/>
    <n v="8"/>
    <n v="7"/>
    <n v="0"/>
    <n v="2"/>
    <n v="41"/>
    <n v="47"/>
    <n v="71"/>
    <n v="54"/>
    <n v="25"/>
    <n v="19"/>
    <n v="293"/>
    <n v="287"/>
    <n v="0.97952218430034133"/>
    <n v="31"/>
    <n v="30"/>
    <n v="0.967741935483871"/>
    <n v="262"/>
    <n v="257"/>
    <n v="0.98091603053435117"/>
  </r>
  <r>
    <n v="4"/>
    <x v="9"/>
    <x v="142"/>
    <x v="0"/>
    <n v="0"/>
    <n v="0"/>
    <n v="1"/>
    <n v="2"/>
    <n v="2"/>
    <n v="0"/>
    <n v="0"/>
    <n v="0"/>
    <n v="0"/>
    <n v="0"/>
    <n v="0"/>
    <n v="3"/>
    <n v="0"/>
    <n v="0"/>
    <n v="1"/>
    <n v="2"/>
    <n v="2"/>
    <n v="0"/>
    <n v="0"/>
    <n v="0"/>
    <n v="0"/>
    <n v="0"/>
    <n v="0"/>
    <n v="3"/>
    <n v="8"/>
    <n v="8"/>
    <n v="1"/>
    <n v="5"/>
    <n v="5"/>
    <n v="1"/>
    <n v="3"/>
    <n v="3"/>
    <n v="1"/>
  </r>
  <r>
    <n v="5"/>
    <x v="9"/>
    <x v="143"/>
    <x v="0"/>
    <n v="0"/>
    <n v="0"/>
    <n v="0"/>
    <n v="0"/>
    <n v="1"/>
    <n v="0"/>
    <n v="1"/>
    <n v="0"/>
    <n v="1"/>
    <n v="1"/>
    <n v="1"/>
    <n v="0"/>
    <n v="0"/>
    <n v="0"/>
    <n v="0"/>
    <n v="0"/>
    <n v="1"/>
    <n v="0"/>
    <n v="1"/>
    <n v="0"/>
    <n v="1"/>
    <n v="1"/>
    <n v="1"/>
    <n v="0"/>
    <n v="5"/>
    <n v="5"/>
    <n v="1"/>
    <n v="1"/>
    <n v="1"/>
    <n v="1"/>
    <n v="4"/>
    <n v="4"/>
    <n v="1"/>
  </r>
  <r>
    <n v="6"/>
    <x v="9"/>
    <x v="144"/>
    <x v="3"/>
    <n v="1"/>
    <n v="1"/>
    <n v="1"/>
    <n v="0"/>
    <n v="0"/>
    <n v="0"/>
    <n v="0"/>
    <n v="1"/>
    <n v="0"/>
    <n v="0"/>
    <n v="0"/>
    <n v="0"/>
    <n v="1"/>
    <n v="1"/>
    <n v="1"/>
    <n v="0"/>
    <n v="0"/>
    <n v="0"/>
    <n v="0"/>
    <n v="1"/>
    <n v="0"/>
    <n v="0"/>
    <n v="0"/>
    <n v="0"/>
    <n v="4"/>
    <n v="4"/>
    <n v="1"/>
    <n v="3"/>
    <n v="3"/>
    <n v="1"/>
    <n v="1"/>
    <n v="1"/>
    <n v="1"/>
  </r>
  <r>
    <n v="7"/>
    <x v="9"/>
    <x v="1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8"/>
    <x v="9"/>
    <x v="146"/>
    <x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e v="#DIV/0!"/>
  </r>
  <r>
    <n v="9"/>
    <x v="9"/>
    <x v="147"/>
    <x v="0"/>
    <n v="255"/>
    <n v="210"/>
    <n v="194"/>
    <n v="117"/>
    <n v="148"/>
    <n v="154"/>
    <n v="161"/>
    <n v="120"/>
    <n v="156"/>
    <n v="222"/>
    <n v="168"/>
    <n v="129"/>
    <n v="0"/>
    <n v="0"/>
    <n v="0"/>
    <n v="0"/>
    <n v="0"/>
    <n v="0"/>
    <n v="0"/>
    <n v="0"/>
    <n v="0"/>
    <n v="0"/>
    <n v="0"/>
    <n v="0"/>
    <n v="2034"/>
    <n v="0"/>
    <n v="0"/>
    <n v="1078"/>
    <n v="0"/>
    <n v="0"/>
    <n v="956"/>
    <n v="0"/>
    <n v="0"/>
  </r>
  <r>
    <n v="10"/>
    <x v="9"/>
    <x v="148"/>
    <x v="0"/>
    <n v="1"/>
    <n v="1"/>
    <n v="0"/>
    <n v="0"/>
    <n v="0"/>
    <n v="0"/>
    <n v="0"/>
    <n v="1"/>
    <n v="0"/>
    <n v="0"/>
    <n v="4"/>
    <n v="0"/>
    <n v="1"/>
    <n v="1"/>
    <n v="0"/>
    <n v="0"/>
    <n v="0"/>
    <n v="0"/>
    <n v="0"/>
    <n v="1"/>
    <n v="0"/>
    <n v="0"/>
    <n v="4"/>
    <n v="0"/>
    <n v="7"/>
    <n v="7"/>
    <n v="1"/>
    <n v="2"/>
    <n v="2"/>
    <n v="1"/>
    <n v="5"/>
    <n v="5"/>
    <n v="1"/>
  </r>
  <r>
    <n v="11"/>
    <x v="9"/>
    <x v="149"/>
    <x v="0"/>
    <n v="0"/>
    <n v="0"/>
    <n v="0"/>
    <n v="0"/>
    <n v="1"/>
    <n v="2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3"/>
    <n v="1"/>
    <n v="3"/>
    <n v="3"/>
    <n v="1"/>
    <n v="0"/>
    <n v="0"/>
    <e v="#DIV/0!"/>
  </r>
  <r>
    <n v="12"/>
    <x v="9"/>
    <x v="1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3"/>
    <x v="9"/>
    <x v="151"/>
    <x v="0"/>
    <n v="13"/>
    <n v="3"/>
    <n v="2"/>
    <n v="9"/>
    <n v="3"/>
    <n v="3"/>
    <n v="4"/>
    <n v="9"/>
    <n v="14"/>
    <n v="11"/>
    <n v="13"/>
    <n v="16"/>
    <n v="13"/>
    <n v="3"/>
    <n v="2"/>
    <n v="9"/>
    <n v="3"/>
    <n v="3"/>
    <n v="4"/>
    <n v="9"/>
    <n v="14"/>
    <n v="11"/>
    <n v="13"/>
    <n v="16"/>
    <n v="100"/>
    <n v="100"/>
    <n v="1"/>
    <n v="33"/>
    <n v="33"/>
    <n v="1"/>
    <n v="67"/>
    <n v="67"/>
    <n v="1"/>
  </r>
  <r>
    <n v="14"/>
    <x v="9"/>
    <x v="152"/>
    <x v="1"/>
    <n v="91"/>
    <n v="92"/>
    <n v="35"/>
    <n v="24"/>
    <n v="26"/>
    <n v="27"/>
    <n v="66"/>
    <n v="87"/>
    <n v="122"/>
    <n v="56"/>
    <n v="41"/>
    <n v="57"/>
    <n v="70"/>
    <n v="57"/>
    <n v="22"/>
    <n v="18"/>
    <n v="19"/>
    <n v="17"/>
    <n v="43"/>
    <n v="4"/>
    <n v="18"/>
    <n v="12"/>
    <n v="9"/>
    <n v="12"/>
    <n v="724"/>
    <n v="301"/>
    <n v="0.41574585635359118"/>
    <n v="295"/>
    <n v="203"/>
    <n v="0.68813559322033901"/>
    <n v="429"/>
    <n v="98"/>
    <n v="0.22843822843822845"/>
  </r>
  <r>
    <n v="15"/>
    <x v="9"/>
    <x v="15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10"/>
    <x v="154"/>
    <x v="0"/>
    <n v="56"/>
    <n v="41"/>
    <n v="23"/>
    <n v="7"/>
    <n v="15"/>
    <n v="3"/>
    <n v="26"/>
    <n v="324"/>
    <n v="324"/>
    <n v="0"/>
    <n v="155"/>
    <n v="99"/>
    <n v="28"/>
    <n v="26"/>
    <n v="16"/>
    <n v="4"/>
    <n v="9"/>
    <n v="0"/>
    <n v="13"/>
    <n v="37"/>
    <n v="37"/>
    <n v="0"/>
    <n v="3"/>
    <n v="0"/>
    <n v="1073"/>
    <n v="173"/>
    <n v="0.16123019571295433"/>
    <n v="145"/>
    <n v="83"/>
    <n v="0.57241379310344831"/>
    <n v="928"/>
    <n v="90"/>
    <n v="9.6982758620689655E-2"/>
  </r>
  <r>
    <n v="2"/>
    <x v="10"/>
    <x v="155"/>
    <x v="1"/>
    <n v="0"/>
    <n v="0"/>
    <n v="1"/>
    <n v="0"/>
    <n v="1"/>
    <n v="5"/>
    <n v="0"/>
    <n v="0"/>
    <n v="0"/>
    <n v="0"/>
    <n v="1"/>
    <n v="1"/>
    <n v="0"/>
    <n v="0"/>
    <n v="1"/>
    <n v="0"/>
    <n v="1"/>
    <n v="5"/>
    <n v="0"/>
    <n v="0"/>
    <n v="0"/>
    <n v="0"/>
    <n v="1"/>
    <n v="1"/>
    <n v="9"/>
    <n v="9"/>
    <n v="1"/>
    <n v="7"/>
    <n v="7"/>
    <n v="1"/>
    <n v="2"/>
    <n v="2"/>
    <n v="1"/>
  </r>
  <r>
    <n v="3"/>
    <x v="10"/>
    <x v="156"/>
    <x v="0"/>
    <n v="1"/>
    <n v="2"/>
    <n v="3"/>
    <n v="3"/>
    <n v="5"/>
    <n v="0"/>
    <n v="2"/>
    <n v="1"/>
    <n v="1"/>
    <n v="0"/>
    <n v="5"/>
    <n v="4"/>
    <n v="0"/>
    <n v="2"/>
    <n v="3"/>
    <n v="3"/>
    <n v="5"/>
    <n v="0"/>
    <n v="2"/>
    <n v="1"/>
    <n v="1"/>
    <n v="0"/>
    <n v="5"/>
    <n v="4"/>
    <n v="27"/>
    <n v="26"/>
    <n v="0.96296296296296291"/>
    <n v="14"/>
    <n v="13"/>
    <n v="0.9285714285714286"/>
    <n v="13"/>
    <n v="13"/>
    <n v="1"/>
  </r>
  <r>
    <n v="4"/>
    <x v="10"/>
    <x v="157"/>
    <x v="1"/>
    <n v="34"/>
    <n v="34"/>
    <n v="32"/>
    <n v="23"/>
    <n v="21"/>
    <n v="0"/>
    <n v="37"/>
    <n v="18"/>
    <n v="18"/>
    <n v="0"/>
    <n v="7"/>
    <n v="8"/>
    <n v="1"/>
    <n v="2"/>
    <n v="2"/>
    <n v="2"/>
    <n v="1"/>
    <n v="0"/>
    <n v="1"/>
    <n v="13"/>
    <n v="13"/>
    <n v="0"/>
    <n v="7"/>
    <n v="9"/>
    <n v="232"/>
    <n v="51"/>
    <n v="0.21982758620689655"/>
    <n v="144"/>
    <n v="8"/>
    <n v="5.5555555555555552E-2"/>
    <n v="88"/>
    <n v="43"/>
    <n v="0.48863636363636365"/>
  </r>
  <r>
    <n v="5"/>
    <x v="10"/>
    <x v="158"/>
    <x v="1"/>
    <n v="14"/>
    <n v="11"/>
    <n v="8"/>
    <n v="13"/>
    <n v="5"/>
    <n v="22"/>
    <n v="2"/>
    <n v="1"/>
    <n v="1"/>
    <n v="0"/>
    <n v="0"/>
    <n v="0"/>
    <n v="3"/>
    <n v="0"/>
    <n v="1"/>
    <n v="6"/>
    <n v="1"/>
    <n v="0"/>
    <n v="0"/>
    <n v="0"/>
    <n v="0"/>
    <n v="0"/>
    <n v="0"/>
    <n v="0"/>
    <n v="77"/>
    <n v="11"/>
    <n v="0.14285714285714285"/>
    <n v="73"/>
    <n v="11"/>
    <n v="0.15068493150684931"/>
    <n v="4"/>
    <n v="0"/>
    <n v="0"/>
  </r>
  <r>
    <n v="6"/>
    <x v="10"/>
    <x v="159"/>
    <x v="2"/>
    <n v="12"/>
    <n v="9"/>
    <n v="2"/>
    <n v="1"/>
    <n v="3"/>
    <n v="62"/>
    <n v="0"/>
    <n v="1"/>
    <n v="1"/>
    <n v="0"/>
    <n v="2"/>
    <n v="1"/>
    <n v="11"/>
    <n v="8"/>
    <n v="0"/>
    <n v="1"/>
    <n v="3"/>
    <n v="0"/>
    <n v="0"/>
    <n v="1"/>
    <n v="1"/>
    <n v="0"/>
    <n v="2"/>
    <n v="1"/>
    <n v="94"/>
    <n v="28"/>
    <n v="0.2978723404255319"/>
    <n v="89"/>
    <n v="23"/>
    <n v="0.25842696629213485"/>
    <n v="5"/>
    <n v="5"/>
    <n v="1"/>
  </r>
  <r>
    <n v="7"/>
    <x v="10"/>
    <x v="160"/>
    <x v="1"/>
    <n v="16"/>
    <n v="5"/>
    <n v="9"/>
    <n v="20"/>
    <n v="5"/>
    <n v="0"/>
    <n v="6"/>
    <n v="1"/>
    <n v="1"/>
    <n v="0"/>
    <n v="15"/>
    <n v="16"/>
    <n v="0"/>
    <n v="0"/>
    <n v="0"/>
    <n v="0"/>
    <n v="0"/>
    <n v="0"/>
    <n v="0"/>
    <n v="0"/>
    <n v="0"/>
    <n v="0"/>
    <n v="0"/>
    <n v="0"/>
    <n v="94"/>
    <n v="0"/>
    <n v="0"/>
    <n v="55"/>
    <n v="0"/>
    <n v="0"/>
    <n v="39"/>
    <n v="0"/>
    <n v="0"/>
  </r>
  <r>
    <n v="8"/>
    <x v="10"/>
    <x v="161"/>
    <x v="1"/>
    <n v="0"/>
    <n v="0"/>
    <n v="0"/>
    <n v="0"/>
    <n v="3"/>
    <n v="2"/>
    <n v="3"/>
    <n v="0"/>
    <n v="0"/>
    <n v="0"/>
    <n v="11"/>
    <n v="76"/>
    <n v="0"/>
    <n v="0"/>
    <n v="0"/>
    <n v="0"/>
    <n v="3"/>
    <n v="0"/>
    <n v="3"/>
    <n v="0"/>
    <n v="0"/>
    <n v="0"/>
    <n v="11"/>
    <n v="76"/>
    <n v="95"/>
    <n v="93"/>
    <n v="0.97894736842105268"/>
    <n v="5"/>
    <n v="3"/>
    <n v="0.6"/>
    <n v="90"/>
    <n v="90"/>
    <n v="1"/>
  </r>
  <r>
    <n v="9"/>
    <x v="10"/>
    <x v="1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0"/>
    <x v="10"/>
    <x v="16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1"/>
    <x v="11"/>
    <x v="164"/>
    <x v="3"/>
    <n v="1586"/>
    <n v="1048"/>
    <n v="1183"/>
    <n v="851"/>
    <n v="726"/>
    <n v="726"/>
    <n v="834"/>
    <n v="383"/>
    <n v="291"/>
    <n v="231"/>
    <n v="291"/>
    <n v="250"/>
    <n v="0"/>
    <n v="0"/>
    <n v="0"/>
    <n v="0"/>
    <n v="0"/>
    <n v="0"/>
    <n v="0"/>
    <n v="0"/>
    <n v="0"/>
    <n v="0"/>
    <n v="0"/>
    <n v="0"/>
    <n v="8400"/>
    <n v="0"/>
    <n v="0"/>
    <n v="6120"/>
    <n v="0"/>
    <n v="0"/>
    <n v="2280"/>
    <n v="0"/>
    <n v="0"/>
  </r>
  <r>
    <n v="2"/>
    <x v="11"/>
    <x v="165"/>
    <x v="3"/>
    <n v="225"/>
    <n v="330"/>
    <n v="217"/>
    <n v="351"/>
    <n v="325"/>
    <n v="268"/>
    <n v="169"/>
    <n v="308"/>
    <n v="247"/>
    <n v="285"/>
    <n v="246"/>
    <n v="56"/>
    <n v="0"/>
    <n v="0"/>
    <n v="0"/>
    <n v="0"/>
    <n v="0"/>
    <n v="0"/>
    <n v="0"/>
    <n v="0"/>
    <n v="0"/>
    <n v="0"/>
    <n v="0"/>
    <n v="0"/>
    <n v="3027"/>
    <n v="0"/>
    <n v="0"/>
    <n v="1716"/>
    <n v="0"/>
    <n v="0"/>
    <n v="1311"/>
    <n v="0"/>
    <n v="0"/>
  </r>
  <r>
    <n v="3"/>
    <x v="11"/>
    <x v="166"/>
    <x v="3"/>
    <n v="72"/>
    <n v="112"/>
    <n v="106"/>
    <n v="53"/>
    <n v="25"/>
    <n v="29"/>
    <n v="20"/>
    <n v="16"/>
    <n v="15"/>
    <n v="38"/>
    <n v="16"/>
    <n v="69"/>
    <n v="0"/>
    <n v="0"/>
    <n v="0"/>
    <n v="0"/>
    <n v="0"/>
    <n v="0"/>
    <n v="0"/>
    <n v="0"/>
    <n v="0"/>
    <n v="0"/>
    <n v="0"/>
    <n v="0"/>
    <n v="571"/>
    <n v="0"/>
    <n v="0"/>
    <n v="397"/>
    <n v="0"/>
    <n v="0"/>
    <n v="174"/>
    <n v="0"/>
    <n v="0"/>
  </r>
  <r>
    <n v="4"/>
    <x v="11"/>
    <x v="167"/>
    <x v="3"/>
    <n v="509"/>
    <n v="195"/>
    <n v="127"/>
    <n v="115"/>
    <n v="90"/>
    <n v="66"/>
    <n v="107"/>
    <n v="110"/>
    <n v="96"/>
    <n v="116"/>
    <n v="82"/>
    <n v="198"/>
    <n v="0"/>
    <n v="0"/>
    <n v="0"/>
    <n v="0"/>
    <n v="0"/>
    <n v="0"/>
    <n v="0"/>
    <n v="0"/>
    <n v="0"/>
    <n v="0"/>
    <n v="0"/>
    <n v="0"/>
    <n v="1811"/>
    <n v="0"/>
    <n v="0"/>
    <n v="1102"/>
    <n v="0"/>
    <n v="0"/>
    <n v="709"/>
    <n v="0"/>
    <n v="0"/>
  </r>
  <r>
    <n v="5"/>
    <x v="11"/>
    <x v="168"/>
    <x v="1"/>
    <n v="6"/>
    <n v="8"/>
    <n v="6"/>
    <n v="5"/>
    <n v="5"/>
    <n v="2"/>
    <n v="5"/>
    <n v="5"/>
    <n v="5"/>
    <n v="9"/>
    <n v="3"/>
    <n v="3"/>
    <n v="0"/>
    <n v="0"/>
    <n v="0"/>
    <n v="0"/>
    <n v="0"/>
    <n v="0"/>
    <n v="0"/>
    <n v="0"/>
    <n v="0"/>
    <n v="0"/>
    <n v="0"/>
    <n v="0"/>
    <n v="62"/>
    <n v="0"/>
    <n v="0"/>
    <n v="32"/>
    <n v="0"/>
    <n v="0"/>
    <n v="30"/>
    <n v="0"/>
    <n v="0"/>
  </r>
  <r>
    <n v="6"/>
    <x v="11"/>
    <x v="169"/>
    <x v="1"/>
    <n v="29"/>
    <n v="47"/>
    <n v="3"/>
    <n v="3"/>
    <n v="6"/>
    <n v="8"/>
    <n v="7"/>
    <n v="3"/>
    <n v="3"/>
    <n v="0"/>
    <n v="3"/>
    <n v="1"/>
    <n v="0"/>
    <n v="0"/>
    <n v="0"/>
    <n v="0"/>
    <n v="0"/>
    <n v="0"/>
    <n v="0"/>
    <n v="0"/>
    <n v="0"/>
    <n v="0"/>
    <n v="0"/>
    <n v="0"/>
    <n v="113"/>
    <n v="0"/>
    <n v="0"/>
    <n v="96"/>
    <n v="0"/>
    <n v="0"/>
    <n v="17"/>
    <n v="0"/>
    <n v="0"/>
  </r>
  <r>
    <n v="7"/>
    <x v="11"/>
    <x v="170"/>
    <x v="1"/>
    <n v="17"/>
    <n v="3"/>
    <n v="6"/>
    <n v="2"/>
    <n v="2"/>
    <n v="5"/>
    <n v="7"/>
    <n v="2"/>
    <n v="0"/>
    <n v="1"/>
    <n v="1"/>
    <n v="4"/>
    <n v="0"/>
    <n v="0"/>
    <n v="0"/>
    <n v="0"/>
    <n v="0"/>
    <n v="0"/>
    <n v="0"/>
    <n v="0"/>
    <n v="0"/>
    <n v="0"/>
    <n v="0"/>
    <n v="0"/>
    <n v="50"/>
    <n v="0"/>
    <n v="0"/>
    <n v="35"/>
    <n v="0"/>
    <n v="0"/>
    <n v="15"/>
    <n v="0"/>
    <n v="0"/>
  </r>
  <r>
    <n v="8"/>
    <x v="11"/>
    <x v="171"/>
    <x v="2"/>
    <n v="112"/>
    <n v="88"/>
    <n v="93"/>
    <n v="121"/>
    <n v="71"/>
    <n v="41"/>
    <n v="63"/>
    <n v="29"/>
    <n v="33"/>
    <n v="26"/>
    <n v="38"/>
    <n v="41"/>
    <n v="0"/>
    <n v="0"/>
    <n v="0"/>
    <n v="0"/>
    <n v="0"/>
    <n v="0"/>
    <n v="0"/>
    <n v="0"/>
    <n v="0"/>
    <n v="0"/>
    <n v="0"/>
    <n v="0"/>
    <n v="756"/>
    <n v="0"/>
    <n v="0"/>
    <n v="526"/>
    <n v="0"/>
    <n v="0"/>
    <n v="230"/>
    <n v="0"/>
    <n v="0"/>
  </r>
  <r>
    <n v="9"/>
    <x v="11"/>
    <x v="172"/>
    <x v="1"/>
    <n v="8"/>
    <n v="5"/>
    <n v="4"/>
    <n v="6"/>
    <n v="9"/>
    <n v="8"/>
    <n v="17"/>
    <n v="11"/>
    <n v="5"/>
    <n v="5"/>
    <n v="0"/>
    <n v="2"/>
    <n v="0"/>
    <n v="0"/>
    <n v="0"/>
    <n v="0"/>
    <n v="0"/>
    <n v="0"/>
    <n v="0"/>
    <n v="0"/>
    <n v="0"/>
    <n v="0"/>
    <n v="0"/>
    <n v="0"/>
    <n v="80"/>
    <n v="0"/>
    <n v="0"/>
    <n v="40"/>
    <n v="0"/>
    <n v="0"/>
    <n v="40"/>
    <n v="0"/>
    <n v="0"/>
  </r>
  <r>
    <n v="10"/>
    <x v="11"/>
    <x v="173"/>
    <x v="3"/>
    <n v="90"/>
    <n v="86"/>
    <n v="107"/>
    <n v="51"/>
    <n v="0"/>
    <n v="0"/>
    <n v="30"/>
    <n v="0"/>
    <n v="41"/>
    <n v="20"/>
    <n v="0"/>
    <n v="0"/>
    <n v="0"/>
    <n v="0"/>
    <n v="0"/>
    <n v="0"/>
    <n v="0"/>
    <n v="0"/>
    <n v="0"/>
    <n v="0"/>
    <n v="0"/>
    <n v="0"/>
    <n v="0"/>
    <n v="0"/>
    <n v="425"/>
    <n v="0"/>
    <n v="0"/>
    <n v="334"/>
    <n v="0"/>
    <n v="0"/>
    <n v="91"/>
    <n v="0"/>
    <n v="0"/>
  </r>
  <r>
    <n v="11"/>
    <x v="11"/>
    <x v="174"/>
    <x v="3"/>
    <n v="139"/>
    <n v="82"/>
    <n v="92"/>
    <n v="86"/>
    <n v="124"/>
    <n v="30"/>
    <n v="65"/>
    <n v="92"/>
    <n v="71"/>
    <n v="56"/>
    <n v="31"/>
    <n v="39"/>
    <n v="0"/>
    <n v="0"/>
    <n v="0"/>
    <n v="0"/>
    <n v="0"/>
    <n v="0"/>
    <n v="0"/>
    <n v="0"/>
    <n v="0"/>
    <n v="0"/>
    <n v="0"/>
    <n v="0"/>
    <n v="907"/>
    <n v="0"/>
    <n v="0"/>
    <n v="553"/>
    <n v="0"/>
    <n v="0"/>
    <n v="354"/>
    <n v="0"/>
    <n v="0"/>
  </r>
  <r>
    <n v="12"/>
    <x v="11"/>
    <x v="175"/>
    <x v="3"/>
    <n v="256"/>
    <n v="217"/>
    <n v="115"/>
    <n v="107"/>
    <n v="58"/>
    <n v="29"/>
    <n v="43"/>
    <n v="31"/>
    <n v="27"/>
    <n v="8"/>
    <n v="11"/>
    <n v="16"/>
    <n v="0"/>
    <n v="0"/>
    <n v="0"/>
    <n v="0"/>
    <n v="0"/>
    <n v="0"/>
    <n v="0"/>
    <n v="0"/>
    <n v="0"/>
    <n v="0"/>
    <n v="0"/>
    <n v="0"/>
    <n v="918"/>
    <n v="0"/>
    <n v="0"/>
    <n v="782"/>
    <n v="0"/>
    <n v="0"/>
    <n v="136"/>
    <n v="0"/>
    <n v="0"/>
  </r>
  <r>
    <n v="13"/>
    <x v="11"/>
    <x v="176"/>
    <x v="2"/>
    <n v="163"/>
    <n v="93"/>
    <n v="9"/>
    <n v="3"/>
    <n v="4"/>
    <n v="9"/>
    <n v="5"/>
    <n v="4"/>
    <n v="21"/>
    <n v="3"/>
    <n v="3"/>
    <n v="1"/>
    <n v="0"/>
    <n v="0"/>
    <n v="0"/>
    <n v="0"/>
    <n v="0"/>
    <n v="0"/>
    <n v="0"/>
    <n v="0"/>
    <n v="0"/>
    <n v="0"/>
    <n v="0"/>
    <n v="0"/>
    <n v="318"/>
    <n v="0"/>
    <n v="0"/>
    <n v="281"/>
    <n v="0"/>
    <n v="0"/>
    <n v="37"/>
    <n v="0"/>
    <n v="0"/>
  </r>
  <r>
    <n v="14"/>
    <x v="11"/>
    <x v="177"/>
    <x v="1"/>
    <n v="16"/>
    <n v="34"/>
    <n v="5"/>
    <n v="20"/>
    <n v="7"/>
    <n v="7"/>
    <n v="21"/>
    <n v="3"/>
    <n v="1"/>
    <n v="2"/>
    <n v="0"/>
    <n v="1"/>
    <n v="0"/>
    <n v="0"/>
    <n v="0"/>
    <n v="0"/>
    <n v="0"/>
    <n v="0"/>
    <n v="0"/>
    <n v="0"/>
    <n v="0"/>
    <n v="0"/>
    <n v="0"/>
    <n v="0"/>
    <n v="117"/>
    <n v="0"/>
    <n v="0"/>
    <n v="89"/>
    <n v="0"/>
    <n v="0"/>
    <n v="28"/>
    <n v="0"/>
    <n v="0"/>
  </r>
  <r>
    <n v="15"/>
    <x v="11"/>
    <x v="178"/>
    <x v="2"/>
    <n v="16"/>
    <n v="17"/>
    <n v="29"/>
    <n v="22"/>
    <n v="22"/>
    <n v="14"/>
    <n v="14"/>
    <n v="9"/>
    <n v="8"/>
    <n v="7"/>
    <n v="7"/>
    <n v="4"/>
    <n v="0"/>
    <n v="0"/>
    <n v="0"/>
    <n v="0"/>
    <n v="0"/>
    <n v="0"/>
    <n v="0"/>
    <n v="0"/>
    <n v="0"/>
    <n v="0"/>
    <n v="0"/>
    <n v="0"/>
    <n v="169"/>
    <n v="0"/>
    <n v="0"/>
    <n v="120"/>
    <n v="0"/>
    <n v="0"/>
    <n v="49"/>
    <n v="0"/>
    <n v="0"/>
  </r>
  <r>
    <n v="16"/>
    <x v="11"/>
    <x v="179"/>
    <x v="1"/>
    <n v="0"/>
    <n v="1"/>
    <n v="2"/>
    <n v="2"/>
    <n v="2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1"/>
    <n v="0"/>
    <n v="0"/>
    <n v="8"/>
    <n v="0"/>
    <n v="0"/>
    <n v="3"/>
    <n v="0"/>
    <n v="0"/>
  </r>
  <r>
    <n v="17"/>
    <x v="11"/>
    <x v="180"/>
    <x v="1"/>
    <n v="3"/>
    <n v="8"/>
    <n v="15"/>
    <n v="5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6"/>
    <n v="0"/>
    <n v="0"/>
    <n v="35"/>
    <n v="0"/>
    <n v="0"/>
    <n v="1"/>
    <n v="0"/>
    <n v="0"/>
  </r>
  <r>
    <n v="18"/>
    <x v="11"/>
    <x v="18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e v="#DIV/0!"/>
  </r>
  <r>
    <n v="19"/>
    <x v="11"/>
    <x v="182"/>
    <x v="1"/>
    <n v="2"/>
    <n v="1"/>
    <n v="1"/>
    <n v="2"/>
    <n v="10"/>
    <n v="4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20"/>
    <n v="0"/>
    <n v="0"/>
    <n v="9"/>
    <n v="0"/>
    <n v="0"/>
  </r>
  <r>
    <n v="20"/>
    <x v="11"/>
    <x v="183"/>
    <x v="1"/>
    <n v="21"/>
    <n v="21"/>
    <n v="10"/>
    <n v="4"/>
    <n v="11"/>
    <n v="1"/>
    <n v="7"/>
    <n v="11"/>
    <n v="3"/>
    <n v="7"/>
    <n v="6"/>
    <n v="7"/>
    <n v="0"/>
    <n v="0"/>
    <n v="0"/>
    <n v="0"/>
    <n v="0"/>
    <n v="0"/>
    <n v="0"/>
    <n v="0"/>
    <n v="0"/>
    <n v="0"/>
    <n v="0"/>
    <n v="0"/>
    <n v="109"/>
    <n v="0"/>
    <n v="0"/>
    <n v="68"/>
    <n v="0"/>
    <n v="0"/>
    <n v="41"/>
    <n v="0"/>
    <n v="0"/>
  </r>
  <r>
    <n v="21"/>
    <x v="11"/>
    <x v="184"/>
    <x v="2"/>
    <n v="57"/>
    <n v="57"/>
    <n v="9"/>
    <n v="9"/>
    <n v="5"/>
    <n v="2"/>
    <n v="0"/>
    <n v="5"/>
    <n v="0"/>
    <n v="1"/>
    <n v="0"/>
    <n v="1"/>
    <n v="0"/>
    <n v="0"/>
    <n v="0"/>
    <n v="0"/>
    <n v="0"/>
    <n v="0"/>
    <n v="0"/>
    <n v="0"/>
    <n v="0"/>
    <n v="0"/>
    <n v="0"/>
    <n v="0"/>
    <n v="146"/>
    <n v="0"/>
    <n v="0"/>
    <n v="139"/>
    <n v="0"/>
    <n v="0"/>
    <n v="7"/>
    <n v="0"/>
    <n v="0"/>
  </r>
  <r>
    <n v="22"/>
    <x v="11"/>
    <x v="185"/>
    <x v="2"/>
    <n v="45"/>
    <n v="63"/>
    <n v="41"/>
    <n v="18"/>
    <n v="13"/>
    <n v="25"/>
    <n v="18"/>
    <n v="36"/>
    <n v="28"/>
    <n v="9"/>
    <n v="14"/>
    <n v="19"/>
    <n v="0"/>
    <n v="0"/>
    <n v="0"/>
    <n v="0"/>
    <n v="0"/>
    <n v="0"/>
    <n v="0"/>
    <n v="0"/>
    <n v="0"/>
    <n v="0"/>
    <n v="0"/>
    <n v="0"/>
    <n v="329"/>
    <n v="0"/>
    <n v="0"/>
    <n v="205"/>
    <n v="0"/>
    <n v="0"/>
    <n v="124"/>
    <n v="0"/>
    <n v="0"/>
  </r>
  <r>
    <n v="1"/>
    <x v="12"/>
    <x v="186"/>
    <x v="2"/>
    <n v="33"/>
    <n v="26"/>
    <n v="22"/>
    <n v="29"/>
    <n v="1"/>
    <n v="12"/>
    <n v="24"/>
    <n v="18"/>
    <n v="8"/>
    <n v="19"/>
    <n v="22"/>
    <n v="8"/>
    <n v="0"/>
    <n v="7"/>
    <n v="5"/>
    <n v="7"/>
    <n v="7"/>
    <n v="3"/>
    <n v="4"/>
    <n v="3"/>
    <n v="3"/>
    <n v="11"/>
    <n v="8"/>
    <n v="4"/>
    <n v="222"/>
    <n v="62"/>
    <n v="0.27927927927927926"/>
    <n v="123"/>
    <n v="29"/>
    <n v="0.23577235772357724"/>
    <n v="99"/>
    <n v="33"/>
    <n v="0.33333333333333331"/>
  </r>
  <r>
    <n v="2"/>
    <x v="12"/>
    <x v="187"/>
    <x v="2"/>
    <n v="18"/>
    <n v="39"/>
    <n v="35"/>
    <n v="40"/>
    <n v="19"/>
    <n v="14"/>
    <n v="18"/>
    <n v="18"/>
    <n v="12"/>
    <n v="15"/>
    <n v="12"/>
    <n v="8"/>
    <n v="0"/>
    <n v="0"/>
    <n v="0"/>
    <n v="0"/>
    <n v="0"/>
    <n v="0"/>
    <n v="0"/>
    <n v="0"/>
    <n v="0"/>
    <n v="0"/>
    <n v="0"/>
    <n v="0"/>
    <n v="248"/>
    <n v="0"/>
    <n v="0"/>
    <n v="165"/>
    <n v="0"/>
    <n v="0"/>
    <n v="83"/>
    <n v="0"/>
    <n v="0"/>
  </r>
  <r>
    <n v="3"/>
    <x v="12"/>
    <x v="188"/>
    <x v="2"/>
    <n v="55"/>
    <n v="23"/>
    <n v="16"/>
    <n v="14"/>
    <n v="18"/>
    <n v="19"/>
    <n v="20"/>
    <n v="16"/>
    <n v="9"/>
    <n v="8"/>
    <n v="2"/>
    <n v="8"/>
    <n v="0"/>
    <n v="0"/>
    <n v="0"/>
    <n v="0"/>
    <n v="0"/>
    <n v="0"/>
    <n v="0"/>
    <n v="0"/>
    <n v="0"/>
    <n v="0"/>
    <n v="0"/>
    <n v="0"/>
    <n v="208"/>
    <n v="0"/>
    <n v="0"/>
    <n v="145"/>
    <n v="0"/>
    <n v="0"/>
    <n v="63"/>
    <n v="0"/>
    <n v="0"/>
  </r>
  <r>
    <n v="4"/>
    <x v="12"/>
    <x v="189"/>
    <x v="1"/>
    <n v="7"/>
    <n v="1"/>
    <n v="3"/>
    <n v="1"/>
    <n v="2"/>
    <n v="1"/>
    <n v="1"/>
    <n v="1"/>
    <n v="6"/>
    <n v="2"/>
    <n v="3"/>
    <n v="6"/>
    <n v="0"/>
    <n v="0"/>
    <n v="0"/>
    <n v="0"/>
    <n v="0"/>
    <n v="0"/>
    <n v="0"/>
    <n v="0"/>
    <n v="0"/>
    <n v="0"/>
    <n v="0"/>
    <n v="0"/>
    <n v="34"/>
    <n v="0"/>
    <n v="0"/>
    <n v="15"/>
    <n v="0"/>
    <n v="0"/>
    <n v="19"/>
    <n v="0"/>
    <n v="0"/>
  </r>
  <r>
    <n v="5"/>
    <x v="12"/>
    <x v="190"/>
    <x v="1"/>
    <n v="3"/>
    <n v="2"/>
    <n v="0"/>
    <n v="2"/>
    <n v="1"/>
    <n v="4"/>
    <n v="2"/>
    <n v="0"/>
    <n v="2"/>
    <n v="2"/>
    <n v="0"/>
    <n v="1"/>
    <n v="1"/>
    <n v="1"/>
    <n v="1"/>
    <n v="2"/>
    <n v="1"/>
    <n v="3"/>
    <n v="1"/>
    <n v="0"/>
    <n v="0"/>
    <n v="0"/>
    <n v="0"/>
    <n v="0"/>
    <n v="19"/>
    <n v="10"/>
    <n v="0.52631578947368418"/>
    <n v="12"/>
    <n v="9"/>
    <n v="0.75"/>
    <n v="7"/>
    <n v="1"/>
    <n v="0.14285714285714285"/>
  </r>
  <r>
    <n v="6"/>
    <x v="12"/>
    <x v="191"/>
    <x v="3"/>
    <n v="77"/>
    <n v="60"/>
    <n v="63"/>
    <n v="62"/>
    <n v="84"/>
    <n v="71"/>
    <n v="88"/>
    <n v="60"/>
    <n v="43"/>
    <n v="41"/>
    <n v="44"/>
    <n v="34"/>
    <n v="0"/>
    <n v="0"/>
    <n v="0"/>
    <n v="0"/>
    <n v="0"/>
    <n v="0"/>
    <n v="0"/>
    <n v="0"/>
    <n v="0"/>
    <n v="0"/>
    <n v="0"/>
    <n v="0"/>
    <n v="727"/>
    <n v="0"/>
    <n v="0"/>
    <n v="417"/>
    <n v="0"/>
    <n v="0"/>
    <n v="310"/>
    <n v="0"/>
    <n v="0"/>
  </r>
  <r>
    <n v="7"/>
    <x v="12"/>
    <x v="192"/>
    <x v="2"/>
    <n v="29"/>
    <n v="19"/>
    <n v="15"/>
    <n v="14"/>
    <n v="7"/>
    <n v="4"/>
    <n v="7"/>
    <n v="41"/>
    <n v="15"/>
    <n v="13"/>
    <n v="1"/>
    <n v="20"/>
    <n v="0"/>
    <n v="0"/>
    <n v="0"/>
    <n v="0"/>
    <n v="0"/>
    <n v="0"/>
    <n v="0"/>
    <n v="0"/>
    <n v="0"/>
    <n v="0"/>
    <n v="0"/>
    <n v="0"/>
    <n v="185"/>
    <n v="0"/>
    <n v="0"/>
    <n v="88"/>
    <n v="0"/>
    <n v="0"/>
    <n v="97"/>
    <n v="0"/>
    <n v="0"/>
  </r>
  <r>
    <n v="8"/>
    <x v="12"/>
    <x v="193"/>
    <x v="3"/>
    <n v="14"/>
    <n v="12"/>
    <n v="19"/>
    <n v="19"/>
    <n v="10"/>
    <n v="9"/>
    <n v="12"/>
    <n v="6"/>
    <n v="7"/>
    <n v="4"/>
    <n v="5"/>
    <n v="2"/>
    <n v="0"/>
    <n v="0"/>
    <n v="0"/>
    <n v="0"/>
    <n v="0"/>
    <n v="0"/>
    <n v="0"/>
    <n v="0"/>
    <n v="0"/>
    <n v="0"/>
    <n v="0"/>
    <n v="0"/>
    <n v="119"/>
    <n v="0"/>
    <n v="0"/>
    <n v="83"/>
    <n v="0"/>
    <n v="0"/>
    <n v="36"/>
    <n v="0"/>
    <n v="0"/>
  </r>
  <r>
    <n v="9"/>
    <x v="12"/>
    <x v="194"/>
    <x v="1"/>
    <n v="6"/>
    <n v="1"/>
    <n v="4"/>
    <n v="1"/>
    <n v="3"/>
    <n v="4"/>
    <n v="3"/>
    <n v="3"/>
    <n v="6"/>
    <n v="5"/>
    <n v="4"/>
    <n v="1"/>
    <n v="0"/>
    <n v="0"/>
    <n v="0"/>
    <n v="0"/>
    <n v="0"/>
    <n v="0"/>
    <n v="0"/>
    <n v="0"/>
    <n v="0"/>
    <n v="0"/>
    <n v="0"/>
    <n v="0"/>
    <n v="41"/>
    <n v="0"/>
    <n v="0"/>
    <n v="19"/>
    <n v="0"/>
    <n v="0"/>
    <n v="22"/>
    <n v="0"/>
    <n v="0"/>
  </r>
  <r>
    <n v="10"/>
    <x v="12"/>
    <x v="195"/>
    <x v="3"/>
    <n v="54"/>
    <n v="21"/>
    <n v="9"/>
    <n v="12"/>
    <n v="9"/>
    <n v="12"/>
    <n v="2"/>
    <n v="6"/>
    <n v="4"/>
    <n v="6"/>
    <n v="8"/>
    <n v="1"/>
    <n v="0"/>
    <n v="0"/>
    <n v="0"/>
    <n v="0"/>
    <n v="0"/>
    <n v="0"/>
    <n v="0"/>
    <n v="0"/>
    <n v="0"/>
    <n v="0"/>
    <n v="0"/>
    <n v="0"/>
    <n v="144"/>
    <n v="0"/>
    <n v="0"/>
    <n v="117"/>
    <n v="0"/>
    <n v="0"/>
    <n v="27"/>
    <n v="0"/>
    <n v="0"/>
  </r>
  <r>
    <n v="11"/>
    <x v="12"/>
    <x v="196"/>
    <x v="2"/>
    <n v="9"/>
    <n v="0"/>
    <n v="10"/>
    <n v="19"/>
    <n v="12"/>
    <n v="10"/>
    <n v="12"/>
    <n v="10"/>
    <n v="9"/>
    <n v="6"/>
    <n v="5"/>
    <n v="9"/>
    <n v="0"/>
    <n v="0"/>
    <n v="0"/>
    <n v="0"/>
    <n v="0"/>
    <n v="0"/>
    <n v="0"/>
    <n v="0"/>
    <n v="0"/>
    <n v="0"/>
    <n v="0"/>
    <n v="0"/>
    <n v="111"/>
    <n v="0"/>
    <n v="0"/>
    <n v="60"/>
    <n v="0"/>
    <n v="0"/>
    <n v="51"/>
    <n v="0"/>
    <n v="0"/>
  </r>
  <r>
    <n v="1"/>
    <x v="13"/>
    <x v="197"/>
    <x v="1"/>
    <n v="31"/>
    <n v="0"/>
    <n v="3"/>
    <n v="1"/>
    <n v="0"/>
    <n v="0"/>
    <n v="0"/>
    <n v="0"/>
    <n v="0"/>
    <n v="0"/>
    <n v="0"/>
    <n v="0"/>
    <n v="7"/>
    <n v="1"/>
    <n v="2"/>
    <n v="2"/>
    <n v="0"/>
    <n v="0"/>
    <n v="1"/>
    <n v="0"/>
    <n v="0"/>
    <n v="0"/>
    <n v="0"/>
    <n v="0"/>
    <n v="35"/>
    <n v="13"/>
    <n v="0.37142857142857144"/>
    <n v="35"/>
    <n v="12"/>
    <n v="0.34285714285714286"/>
    <n v="0"/>
    <n v="1"/>
    <e v="#DIV/0!"/>
  </r>
  <r>
    <n v="2"/>
    <x v="13"/>
    <x v="198"/>
    <x v="1"/>
    <n v="1"/>
    <n v="5"/>
    <n v="2"/>
    <n v="0"/>
    <n v="2"/>
    <n v="1"/>
    <n v="0"/>
    <n v="2"/>
    <n v="0"/>
    <n v="0"/>
    <n v="0"/>
    <n v="0"/>
    <n v="1"/>
    <n v="4"/>
    <n v="1"/>
    <n v="2"/>
    <n v="2"/>
    <n v="2"/>
    <n v="0"/>
    <n v="1"/>
    <n v="1"/>
    <n v="1"/>
    <n v="1"/>
    <n v="1"/>
    <n v="13"/>
    <n v="17"/>
    <n v="1.3076923076923077"/>
    <n v="11"/>
    <n v="12"/>
    <n v="1.0909090909090908"/>
    <n v="2"/>
    <n v="5"/>
    <n v="2.5"/>
  </r>
  <r>
    <n v="3"/>
    <x v="13"/>
    <x v="199"/>
    <x v="1"/>
    <n v="20"/>
    <n v="0"/>
    <n v="0"/>
    <n v="0"/>
    <n v="0"/>
    <n v="2"/>
    <n v="1"/>
    <n v="0"/>
    <n v="0"/>
    <n v="0"/>
    <n v="0"/>
    <n v="0"/>
    <n v="4"/>
    <n v="1"/>
    <n v="0"/>
    <n v="0"/>
    <n v="0"/>
    <n v="0"/>
    <n v="0"/>
    <n v="0"/>
    <n v="0"/>
    <n v="0"/>
    <n v="0"/>
    <n v="0"/>
    <n v="23"/>
    <n v="5"/>
    <n v="0.21739130434782608"/>
    <n v="22"/>
    <n v="5"/>
    <n v="0.22727272727272727"/>
    <n v="1"/>
    <n v="0"/>
    <n v="0"/>
  </r>
  <r>
    <n v="4"/>
    <x v="13"/>
    <x v="200"/>
    <x v="2"/>
    <n v="10"/>
    <n v="13"/>
    <n v="3"/>
    <n v="10"/>
    <n v="7"/>
    <n v="4"/>
    <n v="3"/>
    <n v="0"/>
    <n v="0"/>
    <n v="0"/>
    <n v="0"/>
    <n v="0"/>
    <n v="1"/>
    <n v="1"/>
    <n v="0"/>
    <n v="0"/>
    <n v="0"/>
    <n v="0"/>
    <n v="0"/>
    <n v="0"/>
    <n v="0"/>
    <n v="0"/>
    <n v="0"/>
    <n v="0"/>
    <n v="50"/>
    <n v="2"/>
    <n v="0.04"/>
    <n v="47"/>
    <n v="2"/>
    <n v="4.2553191489361701E-2"/>
    <n v="3"/>
    <n v="0"/>
    <n v="0"/>
  </r>
  <r>
    <n v="5"/>
    <x v="13"/>
    <x v="201"/>
    <x v="1"/>
    <n v="8"/>
    <n v="10"/>
    <n v="9"/>
    <n v="2"/>
    <n v="1"/>
    <n v="2"/>
    <n v="5"/>
    <n v="0"/>
    <n v="0"/>
    <n v="1"/>
    <n v="11"/>
    <n v="6"/>
    <n v="0"/>
    <n v="0"/>
    <n v="0"/>
    <n v="0"/>
    <n v="0"/>
    <n v="0"/>
    <n v="0"/>
    <n v="0"/>
    <n v="0"/>
    <n v="0"/>
    <n v="0"/>
    <n v="1"/>
    <n v="55"/>
    <n v="1"/>
    <n v="1.8181818181818181E-2"/>
    <n v="32"/>
    <n v="0"/>
    <n v="0"/>
    <n v="23"/>
    <n v="1"/>
    <n v="4.3478260869565216E-2"/>
  </r>
  <r>
    <n v="6"/>
    <x v="13"/>
    <x v="202"/>
    <x v="1"/>
    <n v="0"/>
    <n v="0"/>
    <n v="0"/>
    <n v="1"/>
    <n v="2"/>
    <n v="0"/>
    <n v="0"/>
    <n v="0"/>
    <n v="0"/>
    <n v="0"/>
    <n v="0"/>
    <n v="0"/>
    <n v="2"/>
    <n v="0"/>
    <n v="0"/>
    <n v="1"/>
    <n v="0"/>
    <n v="0"/>
    <n v="0"/>
    <n v="0"/>
    <n v="1"/>
    <n v="0"/>
    <n v="2"/>
    <n v="0"/>
    <n v="3"/>
    <n v="6"/>
    <n v="2"/>
    <n v="3"/>
    <n v="3"/>
    <n v="1"/>
    <n v="0"/>
    <n v="3"/>
    <e v="#DIV/0!"/>
  </r>
  <r>
    <n v="7"/>
    <x v="13"/>
    <x v="203"/>
    <x v="2"/>
    <n v="8"/>
    <n v="15"/>
    <n v="15"/>
    <n v="29"/>
    <n v="32"/>
    <n v="12"/>
    <n v="25"/>
    <n v="15"/>
    <n v="10"/>
    <n v="16"/>
    <n v="9"/>
    <n v="1"/>
    <n v="0"/>
    <n v="0"/>
    <n v="0"/>
    <n v="0"/>
    <n v="0"/>
    <n v="0"/>
    <n v="0"/>
    <n v="0"/>
    <n v="0"/>
    <n v="0"/>
    <n v="0"/>
    <n v="0"/>
    <n v="187"/>
    <n v="0"/>
    <n v="0"/>
    <n v="111"/>
    <n v="0"/>
    <n v="0"/>
    <n v="76"/>
    <n v="0"/>
    <n v="0"/>
  </r>
  <r>
    <n v="8"/>
    <x v="13"/>
    <x v="204"/>
    <x v="1"/>
    <n v="0"/>
    <n v="1"/>
    <n v="9"/>
    <n v="1"/>
    <n v="2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14"/>
    <n v="0"/>
    <n v="0"/>
    <n v="6"/>
    <n v="0"/>
    <n v="0"/>
  </r>
  <r>
    <n v="9"/>
    <x v="13"/>
    <x v="205"/>
    <x v="1"/>
    <n v="3"/>
    <n v="1"/>
    <n v="1"/>
    <n v="0"/>
    <n v="1"/>
    <n v="0"/>
    <n v="2"/>
    <n v="1"/>
    <n v="0"/>
    <n v="3"/>
    <n v="2"/>
    <n v="0"/>
    <n v="0"/>
    <n v="0"/>
    <n v="0"/>
    <n v="0"/>
    <n v="0"/>
    <n v="0"/>
    <n v="0"/>
    <n v="0"/>
    <n v="0"/>
    <n v="0"/>
    <n v="0"/>
    <n v="0"/>
    <n v="14"/>
    <n v="0"/>
    <n v="0"/>
    <n v="6"/>
    <n v="0"/>
    <n v="0"/>
    <n v="8"/>
    <n v="0"/>
    <n v="0"/>
  </r>
  <r>
    <n v="10"/>
    <x v="13"/>
    <x v="206"/>
    <x v="2"/>
    <n v="13"/>
    <n v="12"/>
    <n v="5"/>
    <n v="2"/>
    <n v="13"/>
    <n v="15"/>
    <n v="16"/>
    <n v="0"/>
    <n v="0"/>
    <n v="9"/>
    <n v="0"/>
    <n v="0"/>
    <n v="0"/>
    <n v="0"/>
    <n v="0"/>
    <n v="0"/>
    <n v="0"/>
    <n v="0"/>
    <n v="0"/>
    <n v="0"/>
    <n v="0"/>
    <n v="0"/>
    <n v="0"/>
    <n v="0"/>
    <n v="85"/>
    <n v="0"/>
    <n v="0"/>
    <n v="60"/>
    <n v="0"/>
    <n v="0"/>
    <n v="25"/>
    <n v="0"/>
    <n v="0"/>
  </r>
  <r>
    <n v="1"/>
    <x v="14"/>
    <x v="207"/>
    <x v="3"/>
    <n v="63"/>
    <n v="31"/>
    <n v="55"/>
    <n v="49"/>
    <n v="29"/>
    <n v="29"/>
    <n v="32"/>
    <n v="34"/>
    <n v="10"/>
    <n v="24"/>
    <n v="24"/>
    <n v="6"/>
    <n v="1"/>
    <n v="0"/>
    <n v="0"/>
    <n v="0"/>
    <n v="0"/>
    <n v="0"/>
    <n v="0"/>
    <n v="0"/>
    <n v="1"/>
    <n v="3"/>
    <n v="1"/>
    <n v="0"/>
    <n v="386"/>
    <n v="6"/>
    <n v="1.5544041450777202E-2"/>
    <n v="256"/>
    <n v="1"/>
    <n v="3.90625E-3"/>
    <n v="130"/>
    <n v="5"/>
    <n v="3.8461538461538464E-2"/>
  </r>
  <r>
    <n v="2"/>
    <x v="14"/>
    <x v="208"/>
    <x v="2"/>
    <n v="11"/>
    <n v="9"/>
    <n v="14"/>
    <n v="14"/>
    <n v="10"/>
    <n v="16"/>
    <n v="17"/>
    <n v="287"/>
    <n v="9"/>
    <n v="10"/>
    <n v="33"/>
    <n v="16"/>
    <n v="0"/>
    <n v="0"/>
    <n v="0"/>
    <n v="0"/>
    <n v="0"/>
    <n v="0"/>
    <n v="0"/>
    <n v="0"/>
    <n v="0"/>
    <n v="0"/>
    <n v="0"/>
    <n v="0"/>
    <n v="446"/>
    <n v="0"/>
    <n v="0"/>
    <n v="74"/>
    <n v="0"/>
    <n v="0"/>
    <n v="372"/>
    <n v="0"/>
    <n v="0"/>
  </r>
  <r>
    <n v="3"/>
    <x v="14"/>
    <x v="209"/>
    <x v="4"/>
    <n v="119"/>
    <n v="40"/>
    <n v="29"/>
    <n v="38"/>
    <n v="26"/>
    <n v="11"/>
    <n v="29"/>
    <n v="49"/>
    <n v="14"/>
    <n v="0"/>
    <n v="0"/>
    <n v="0"/>
    <n v="84"/>
    <n v="0"/>
    <n v="0"/>
    <n v="0"/>
    <n v="0"/>
    <n v="0"/>
    <n v="0"/>
    <n v="0"/>
    <n v="0"/>
    <n v="0"/>
    <n v="0"/>
    <n v="0"/>
    <n v="355"/>
    <n v="84"/>
    <n v="0.23661971830985915"/>
    <n v="263"/>
    <n v="84"/>
    <n v="0.3193916349809886"/>
    <n v="92"/>
    <n v="0"/>
    <n v="0"/>
  </r>
  <r>
    <n v="4"/>
    <x v="14"/>
    <x v="210"/>
    <x v="2"/>
    <n v="38"/>
    <n v="23"/>
    <n v="36"/>
    <n v="18"/>
    <n v="20"/>
    <n v="16"/>
    <n v="20"/>
    <n v="21"/>
    <n v="39"/>
    <n v="32"/>
    <n v="26"/>
    <n v="5"/>
    <n v="36"/>
    <n v="21"/>
    <n v="36"/>
    <n v="18"/>
    <n v="20"/>
    <n v="14"/>
    <n v="20"/>
    <n v="21"/>
    <n v="31"/>
    <n v="18"/>
    <n v="26"/>
    <n v="2"/>
    <n v="294"/>
    <n v="263"/>
    <n v="0.89455782312925169"/>
    <n v="151"/>
    <n v="145"/>
    <n v="0.96026490066225167"/>
    <n v="143"/>
    <n v="118"/>
    <n v="0.82517482517482521"/>
  </r>
  <r>
    <n v="5"/>
    <x v="14"/>
    <x v="211"/>
    <x v="3"/>
    <n v="1113"/>
    <n v="406"/>
    <n v="400"/>
    <n v="401"/>
    <n v="405"/>
    <n v="257"/>
    <n v="380"/>
    <n v="385"/>
    <n v="258"/>
    <n v="291"/>
    <n v="203"/>
    <n v="232"/>
    <n v="128"/>
    <n v="3"/>
    <n v="9"/>
    <n v="3"/>
    <n v="0"/>
    <n v="0"/>
    <n v="0"/>
    <n v="0"/>
    <n v="1"/>
    <n v="0"/>
    <n v="3"/>
    <n v="1"/>
    <n v="4731"/>
    <n v="148"/>
    <n v="3.1283026844218978E-2"/>
    <n v="2982"/>
    <n v="143"/>
    <n v="4.7954393024815557E-2"/>
    <n v="1749"/>
    <n v="5"/>
    <n v="2.858776443682104E-3"/>
  </r>
  <r>
    <n v="6"/>
    <x v="14"/>
    <x v="212"/>
    <x v="2"/>
    <n v="10"/>
    <n v="10"/>
    <n v="2"/>
    <n v="1"/>
    <n v="3"/>
    <n v="0"/>
    <n v="4"/>
    <n v="0"/>
    <n v="2"/>
    <n v="6"/>
    <n v="6"/>
    <n v="2"/>
    <n v="0"/>
    <n v="0"/>
    <n v="0"/>
    <n v="0"/>
    <n v="0"/>
    <n v="0"/>
    <n v="0"/>
    <n v="0"/>
    <n v="0"/>
    <n v="0"/>
    <n v="0"/>
    <n v="0"/>
    <n v="46"/>
    <n v="0"/>
    <n v="0"/>
    <n v="26"/>
    <n v="0"/>
    <n v="0"/>
    <n v="20"/>
    <n v="0"/>
    <n v="0"/>
  </r>
  <r>
    <n v="7"/>
    <x v="14"/>
    <x v="213"/>
    <x v="2"/>
    <n v="69"/>
    <n v="50"/>
    <n v="14"/>
    <n v="12"/>
    <n v="7"/>
    <n v="10"/>
    <n v="11"/>
    <n v="5"/>
    <n v="11"/>
    <n v="15"/>
    <n v="23"/>
    <n v="10"/>
    <n v="2"/>
    <n v="1"/>
    <n v="0"/>
    <n v="0"/>
    <n v="0"/>
    <n v="1"/>
    <n v="3"/>
    <n v="0"/>
    <n v="0"/>
    <n v="3"/>
    <n v="3"/>
    <n v="8"/>
    <n v="237"/>
    <n v="21"/>
    <n v="8.8607594936708861E-2"/>
    <n v="162"/>
    <n v="4"/>
    <n v="2.4691358024691357E-2"/>
    <n v="75"/>
    <n v="17"/>
    <n v="0.22666666666666666"/>
  </r>
  <r>
    <n v="8"/>
    <x v="14"/>
    <x v="214"/>
    <x v="3"/>
    <n v="25"/>
    <n v="25"/>
    <n v="9"/>
    <n v="7"/>
    <n v="8"/>
    <n v="5"/>
    <n v="9"/>
    <n v="2"/>
    <n v="13"/>
    <n v="6"/>
    <n v="0"/>
    <n v="0"/>
    <n v="0"/>
    <n v="0"/>
    <n v="0"/>
    <n v="0"/>
    <n v="0"/>
    <n v="0"/>
    <n v="0"/>
    <n v="0"/>
    <n v="0"/>
    <n v="0"/>
    <n v="0"/>
    <n v="0"/>
    <n v="109"/>
    <n v="0"/>
    <n v="0"/>
    <n v="79"/>
    <n v="0"/>
    <n v="0"/>
    <n v="30"/>
    <n v="0"/>
    <n v="0"/>
  </r>
  <r>
    <n v="9"/>
    <x v="14"/>
    <x v="215"/>
    <x v="3"/>
    <n v="2"/>
    <n v="0"/>
    <n v="1"/>
    <n v="1"/>
    <n v="0"/>
    <n v="1"/>
    <n v="5"/>
    <n v="1"/>
    <n v="4"/>
    <n v="3"/>
    <n v="2"/>
    <n v="4"/>
    <n v="0"/>
    <n v="0"/>
    <n v="0"/>
    <n v="0"/>
    <n v="0"/>
    <n v="0"/>
    <n v="0"/>
    <n v="0"/>
    <n v="0"/>
    <n v="0"/>
    <n v="0"/>
    <n v="0"/>
    <n v="24"/>
    <n v="0"/>
    <n v="0"/>
    <n v="5"/>
    <n v="0"/>
    <n v="0"/>
    <n v="19"/>
    <n v="0"/>
    <n v="0"/>
  </r>
  <r>
    <n v="10"/>
    <x v="14"/>
    <x v="216"/>
    <x v="1"/>
    <n v="3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11"/>
    <n v="0"/>
    <n v="0"/>
    <n v="0"/>
    <n v="0"/>
    <e v="#DIV/0!"/>
  </r>
  <r>
    <n v="11"/>
    <x v="14"/>
    <x v="217"/>
    <x v="4"/>
    <n v="138"/>
    <n v="120"/>
    <n v="131"/>
    <n v="96"/>
    <n v="93"/>
    <n v="57"/>
    <n v="39"/>
    <n v="54"/>
    <n v="39"/>
    <n v="35"/>
    <n v="93"/>
    <n v="27"/>
    <n v="0"/>
    <n v="0"/>
    <n v="0"/>
    <n v="0"/>
    <n v="0"/>
    <n v="0"/>
    <n v="0"/>
    <n v="0"/>
    <n v="0"/>
    <n v="0"/>
    <n v="0"/>
    <n v="0"/>
    <n v="922"/>
    <n v="0"/>
    <n v="0"/>
    <n v="635"/>
    <n v="0"/>
    <n v="0"/>
    <n v="287"/>
    <n v="0"/>
    <n v="0"/>
  </r>
  <r>
    <n v="12"/>
    <x v="14"/>
    <x v="2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3"/>
    <x v="14"/>
    <x v="219"/>
    <x v="2"/>
    <n v="126"/>
    <n v="74"/>
    <n v="37"/>
    <n v="27"/>
    <n v="37"/>
    <n v="26"/>
    <n v="23"/>
    <n v="14"/>
    <n v="9"/>
    <n v="11"/>
    <n v="5"/>
    <n v="7"/>
    <n v="0"/>
    <n v="0"/>
    <n v="0"/>
    <n v="0"/>
    <n v="0"/>
    <n v="0"/>
    <n v="0"/>
    <n v="0"/>
    <n v="0"/>
    <n v="0"/>
    <n v="0"/>
    <n v="0"/>
    <n v="396"/>
    <n v="0"/>
    <n v="0"/>
    <n v="327"/>
    <n v="0"/>
    <n v="0"/>
    <n v="69"/>
    <n v="0"/>
    <n v="0"/>
  </r>
  <r>
    <n v="1"/>
    <x v="15"/>
    <x v="220"/>
    <x v="4"/>
    <n v="702"/>
    <n v="430"/>
    <n v="433"/>
    <n v="424"/>
    <n v="355"/>
    <n v="340"/>
    <n v="305"/>
    <n v="377"/>
    <n v="376"/>
    <n v="356"/>
    <n v="414"/>
    <n v="329"/>
    <n v="0"/>
    <n v="0"/>
    <n v="0"/>
    <n v="0"/>
    <n v="0"/>
    <n v="0"/>
    <n v="0"/>
    <n v="0"/>
    <n v="0"/>
    <n v="0"/>
    <n v="0"/>
    <n v="0"/>
    <n v="4841"/>
    <n v="0"/>
    <n v="0"/>
    <n v="2684"/>
    <n v="0"/>
    <n v="0"/>
    <n v="2157"/>
    <n v="0"/>
    <n v="0"/>
  </r>
  <r>
    <n v="2"/>
    <x v="15"/>
    <x v="221"/>
    <x v="5"/>
    <n v="150"/>
    <n v="141"/>
    <n v="121"/>
    <n v="164"/>
    <n v="131"/>
    <n v="119"/>
    <n v="123"/>
    <n v="104"/>
    <n v="91"/>
    <n v="73"/>
    <n v="57"/>
    <n v="30"/>
    <n v="0"/>
    <n v="0"/>
    <n v="0"/>
    <n v="0"/>
    <n v="0"/>
    <n v="0"/>
    <n v="0"/>
    <n v="0"/>
    <n v="0"/>
    <n v="0"/>
    <n v="0"/>
    <n v="0"/>
    <n v="1304"/>
    <n v="0"/>
    <n v="0"/>
    <n v="826"/>
    <n v="0"/>
    <n v="0"/>
    <n v="478"/>
    <n v="0"/>
    <n v="0"/>
  </r>
  <r>
    <n v="3"/>
    <x v="15"/>
    <x v="222"/>
    <x v="5"/>
    <n v="1807"/>
    <n v="1967"/>
    <n v="1534"/>
    <n v="1832"/>
    <n v="1938"/>
    <n v="1940"/>
    <n v="1841"/>
    <n v="1486"/>
    <n v="1297"/>
    <n v="1056"/>
    <n v="1011"/>
    <n v="805"/>
    <n v="1"/>
    <n v="0"/>
    <n v="0"/>
    <n v="0"/>
    <n v="0"/>
    <n v="0"/>
    <n v="0"/>
    <n v="0"/>
    <n v="0"/>
    <n v="0"/>
    <n v="0"/>
    <n v="0"/>
    <n v="18514"/>
    <n v="1"/>
    <n v="5.4013179215728635E-5"/>
    <n v="11018"/>
    <n v="1"/>
    <n v="9.0760573606825197E-5"/>
    <n v="7496"/>
    <n v="0"/>
    <n v="0"/>
  </r>
  <r>
    <n v="4"/>
    <x v="15"/>
    <x v="223"/>
    <x v="5"/>
    <n v="359"/>
    <n v="270"/>
    <n v="231"/>
    <n v="246"/>
    <n v="212"/>
    <n v="182"/>
    <n v="239"/>
    <n v="161"/>
    <n v="145"/>
    <n v="139"/>
    <n v="74"/>
    <n v="57"/>
    <n v="0"/>
    <n v="0"/>
    <n v="0"/>
    <n v="0"/>
    <n v="0"/>
    <n v="0"/>
    <n v="0"/>
    <n v="0"/>
    <n v="0"/>
    <n v="0"/>
    <n v="0"/>
    <n v="0"/>
    <n v="2315"/>
    <n v="0"/>
    <n v="0"/>
    <n v="1500"/>
    <n v="0"/>
    <n v="0"/>
    <n v="815"/>
    <n v="0"/>
    <n v="0"/>
  </r>
  <r>
    <n v="5"/>
    <x v="15"/>
    <x v="224"/>
    <x v="2"/>
    <n v="308"/>
    <n v="401"/>
    <n v="326"/>
    <n v="411"/>
    <n v="351"/>
    <n v="356"/>
    <n v="599"/>
    <n v="620"/>
    <n v="494"/>
    <n v="534"/>
    <n v="550"/>
    <n v="356"/>
    <n v="0"/>
    <n v="0"/>
    <n v="0"/>
    <n v="0"/>
    <n v="0"/>
    <n v="0"/>
    <n v="0"/>
    <n v="0"/>
    <n v="0"/>
    <n v="0"/>
    <n v="0"/>
    <n v="0"/>
    <n v="5306"/>
    <n v="0"/>
    <n v="0"/>
    <n v="2153"/>
    <n v="0"/>
    <n v="0"/>
    <n v="3153"/>
    <n v="0"/>
    <n v="0"/>
  </r>
  <r>
    <n v="6"/>
    <x v="15"/>
    <x v="225"/>
    <x v="3"/>
    <n v="39"/>
    <n v="49"/>
    <n v="27"/>
    <n v="34"/>
    <n v="29"/>
    <n v="27"/>
    <n v="14"/>
    <n v="4"/>
    <n v="1"/>
    <n v="5"/>
    <n v="5"/>
    <n v="4"/>
    <n v="3"/>
    <n v="1"/>
    <n v="1"/>
    <n v="1"/>
    <n v="0"/>
    <n v="0"/>
    <n v="0"/>
    <n v="0"/>
    <n v="0"/>
    <n v="0"/>
    <n v="0"/>
    <n v="0"/>
    <n v="238"/>
    <n v="6"/>
    <n v="2.5210084033613446E-2"/>
    <n v="205"/>
    <n v="6"/>
    <n v="2.9268292682926831E-2"/>
    <n v="33"/>
    <n v="0"/>
    <n v="0"/>
  </r>
  <r>
    <n v="7"/>
    <x v="15"/>
    <x v="226"/>
    <x v="3"/>
    <n v="27"/>
    <n v="17"/>
    <n v="30"/>
    <n v="25"/>
    <n v="10"/>
    <n v="2"/>
    <n v="4"/>
    <n v="36"/>
    <n v="41"/>
    <n v="24"/>
    <n v="11"/>
    <n v="12"/>
    <n v="0"/>
    <n v="0"/>
    <n v="0"/>
    <n v="0"/>
    <n v="0"/>
    <n v="0"/>
    <n v="0"/>
    <n v="0"/>
    <n v="0"/>
    <n v="0"/>
    <n v="0"/>
    <n v="0"/>
    <n v="239"/>
    <n v="0"/>
    <n v="0"/>
    <n v="111"/>
    <n v="0"/>
    <n v="0"/>
    <n v="128"/>
    <n v="0"/>
    <n v="0"/>
  </r>
  <r>
    <n v="8"/>
    <x v="15"/>
    <x v="227"/>
    <x v="4"/>
    <n v="45"/>
    <n v="39"/>
    <n v="25"/>
    <n v="28"/>
    <n v="59"/>
    <n v="2"/>
    <n v="3"/>
    <n v="46"/>
    <n v="20"/>
    <n v="6"/>
    <n v="5"/>
    <n v="16"/>
    <n v="0"/>
    <n v="0"/>
    <n v="0"/>
    <n v="0"/>
    <n v="0"/>
    <n v="0"/>
    <n v="0"/>
    <n v="0"/>
    <n v="0"/>
    <n v="0"/>
    <n v="0"/>
    <n v="0"/>
    <n v="294"/>
    <n v="0"/>
    <n v="0"/>
    <n v="198"/>
    <n v="0"/>
    <n v="0"/>
    <n v="96"/>
    <n v="0"/>
    <n v="0"/>
  </r>
  <r>
    <n v="9"/>
    <x v="15"/>
    <x v="228"/>
    <x v="5"/>
    <n v="6031"/>
    <n v="6450"/>
    <n v="6054"/>
    <n v="6359"/>
    <n v="5002"/>
    <n v="5479"/>
    <n v="5405"/>
    <n v="5628"/>
    <n v="4366"/>
    <n v="5423"/>
    <n v="4695"/>
    <n v="3748"/>
    <n v="0"/>
    <n v="0"/>
    <n v="0"/>
    <n v="0"/>
    <n v="0"/>
    <n v="0"/>
    <n v="0"/>
    <n v="0"/>
    <n v="0"/>
    <n v="0"/>
    <n v="0"/>
    <n v="0"/>
    <n v="64640"/>
    <n v="0"/>
    <n v="0"/>
    <n v="35375"/>
    <n v="0"/>
    <n v="0"/>
    <n v="29265"/>
    <n v="0"/>
    <n v="0"/>
  </r>
  <r>
    <n v="10"/>
    <x v="15"/>
    <x v="229"/>
    <x v="3"/>
    <n v="1103"/>
    <n v="1012"/>
    <n v="1012"/>
    <n v="924"/>
    <n v="830"/>
    <n v="659"/>
    <n v="570"/>
    <n v="538"/>
    <n v="482"/>
    <n v="638"/>
    <n v="490"/>
    <n v="472"/>
    <n v="0"/>
    <n v="0"/>
    <n v="0"/>
    <n v="0"/>
    <n v="0"/>
    <n v="0"/>
    <n v="0"/>
    <n v="0"/>
    <n v="0"/>
    <n v="0"/>
    <n v="0"/>
    <n v="0"/>
    <n v="8730"/>
    <n v="0"/>
    <n v="0"/>
    <n v="5540"/>
    <n v="0"/>
    <n v="0"/>
    <n v="3190"/>
    <n v="0"/>
    <n v="0"/>
  </r>
  <r>
    <n v="11"/>
    <x v="15"/>
    <x v="230"/>
    <x v="5"/>
    <n v="333"/>
    <n v="302"/>
    <n v="345"/>
    <n v="158"/>
    <n v="85"/>
    <n v="98"/>
    <n v="77"/>
    <n v="83"/>
    <n v="73"/>
    <n v="76"/>
    <n v="28"/>
    <n v="49"/>
    <n v="0"/>
    <n v="0"/>
    <n v="0"/>
    <n v="0"/>
    <n v="0"/>
    <n v="0"/>
    <n v="0"/>
    <n v="0"/>
    <n v="0"/>
    <n v="0"/>
    <n v="0"/>
    <n v="0"/>
    <n v="1707"/>
    <n v="0"/>
    <n v="0"/>
    <n v="1321"/>
    <n v="0"/>
    <n v="0"/>
    <n v="386"/>
    <n v="0"/>
    <n v="0"/>
  </r>
  <r>
    <n v="12"/>
    <x v="15"/>
    <x v="231"/>
    <x v="5"/>
    <n v="133"/>
    <n v="190"/>
    <n v="163"/>
    <n v="130"/>
    <n v="183"/>
    <n v="108"/>
    <n v="105"/>
    <n v="19"/>
    <n v="37"/>
    <n v="29"/>
    <n v="13"/>
    <n v="8"/>
    <n v="0"/>
    <n v="0"/>
    <n v="0"/>
    <n v="0"/>
    <n v="0"/>
    <n v="0"/>
    <n v="0"/>
    <n v="0"/>
    <n v="0"/>
    <n v="0"/>
    <n v="0"/>
    <n v="0"/>
    <n v="1118"/>
    <n v="0"/>
    <n v="0"/>
    <n v="907"/>
    <n v="0"/>
    <n v="0"/>
    <n v="211"/>
    <n v="0"/>
    <n v="0"/>
  </r>
  <r>
    <n v="13"/>
    <x v="15"/>
    <x v="232"/>
    <x v="3"/>
    <n v="1651"/>
    <n v="986"/>
    <n v="711"/>
    <n v="1517"/>
    <n v="378"/>
    <n v="252"/>
    <n v="302"/>
    <n v="182"/>
    <n v="0"/>
    <n v="0"/>
    <n v="0"/>
    <n v="0"/>
    <n v="0"/>
    <n v="0"/>
    <n v="0"/>
    <n v="0"/>
    <n v="0"/>
    <n v="0"/>
    <n v="0"/>
    <n v="0"/>
    <n v="0"/>
    <n v="0"/>
    <n v="0"/>
    <n v="0"/>
    <n v="5979"/>
    <n v="0"/>
    <n v="0"/>
    <n v="5495"/>
    <n v="0"/>
    <n v="0"/>
    <n v="484"/>
    <n v="0"/>
    <n v="0"/>
  </r>
  <r>
    <n v="14"/>
    <x v="15"/>
    <x v="233"/>
    <x v="5"/>
    <n v="30"/>
    <n v="34"/>
    <n v="23"/>
    <n v="14"/>
    <n v="34"/>
    <n v="17"/>
    <n v="16"/>
    <n v="9"/>
    <n v="2"/>
    <n v="2"/>
    <n v="3"/>
    <n v="3"/>
    <n v="0"/>
    <n v="0"/>
    <n v="0"/>
    <n v="0"/>
    <n v="0"/>
    <n v="0"/>
    <n v="0"/>
    <n v="0"/>
    <n v="0"/>
    <n v="0"/>
    <n v="0"/>
    <n v="0"/>
    <n v="187"/>
    <n v="0"/>
    <n v="0"/>
    <n v="152"/>
    <n v="0"/>
    <n v="0"/>
    <n v="35"/>
    <n v="0"/>
    <n v="0"/>
  </r>
  <r>
    <n v="15"/>
    <x v="15"/>
    <x v="23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6"/>
    <x v="15"/>
    <x v="235"/>
    <x v="2"/>
    <n v="1855"/>
    <n v="1200"/>
    <n v="1186"/>
    <n v="1076"/>
    <n v="1060"/>
    <n v="942"/>
    <n v="1275"/>
    <n v="872"/>
    <n v="822"/>
    <n v="957"/>
    <n v="704"/>
    <n v="770"/>
    <n v="0"/>
    <n v="0"/>
    <n v="0"/>
    <n v="0"/>
    <n v="0"/>
    <n v="0"/>
    <n v="0"/>
    <n v="0"/>
    <n v="0"/>
    <n v="0"/>
    <n v="0"/>
    <n v="0"/>
    <n v="12719"/>
    <n v="0"/>
    <n v="0"/>
    <n v="7319"/>
    <n v="0"/>
    <n v="0"/>
    <n v="5400"/>
    <n v="0"/>
    <n v="0"/>
  </r>
  <r>
    <n v="17"/>
    <x v="15"/>
    <x v="236"/>
    <x v="3"/>
    <n v="3387"/>
    <n v="2500"/>
    <n v="2726"/>
    <n v="2854"/>
    <n v="1570"/>
    <n v="1505"/>
    <n v="1403"/>
    <n v="1624"/>
    <n v="1400"/>
    <n v="1239"/>
    <n v="558"/>
    <n v="402"/>
    <n v="0"/>
    <n v="0"/>
    <n v="0"/>
    <n v="0"/>
    <n v="0"/>
    <n v="0"/>
    <n v="0"/>
    <n v="0"/>
    <n v="0"/>
    <n v="0"/>
    <n v="0"/>
    <n v="0"/>
    <n v="21168"/>
    <n v="0"/>
    <n v="0"/>
    <n v="14542"/>
    <n v="0"/>
    <n v="0"/>
    <n v="6626"/>
    <n v="0"/>
    <n v="0"/>
  </r>
  <r>
    <n v="18"/>
    <x v="15"/>
    <x v="237"/>
    <x v="1"/>
    <n v="96"/>
    <n v="232"/>
    <n v="88"/>
    <n v="33"/>
    <n v="42"/>
    <n v="98"/>
    <n v="100"/>
    <n v="316"/>
    <n v="152"/>
    <n v="118"/>
    <n v="76"/>
    <n v="35"/>
    <n v="0"/>
    <n v="0"/>
    <n v="0"/>
    <n v="0"/>
    <n v="0"/>
    <n v="0"/>
    <n v="0"/>
    <n v="0"/>
    <n v="0"/>
    <n v="0"/>
    <n v="0"/>
    <n v="0"/>
    <n v="1386"/>
    <n v="0"/>
    <n v="0"/>
    <n v="589"/>
    <n v="0"/>
    <n v="0"/>
    <n v="797"/>
    <n v="0"/>
    <n v="0"/>
  </r>
  <r>
    <n v="19"/>
    <x v="15"/>
    <x v="238"/>
    <x v="4"/>
    <n v="5"/>
    <n v="3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16"/>
    <n v="0"/>
    <n v="0"/>
    <n v="0"/>
    <n v="0"/>
    <e v="#DIV/0!"/>
  </r>
  <r>
    <n v="20"/>
    <x v="15"/>
    <x v="239"/>
    <x v="3"/>
    <n v="27"/>
    <n v="39"/>
    <n v="47"/>
    <n v="39"/>
    <n v="69"/>
    <n v="101"/>
    <n v="54"/>
    <n v="10"/>
    <n v="47"/>
    <n v="41"/>
    <n v="20"/>
    <n v="8"/>
    <n v="0"/>
    <n v="0"/>
    <n v="0"/>
    <n v="0"/>
    <n v="0"/>
    <n v="71"/>
    <n v="46"/>
    <n v="0"/>
    <n v="0"/>
    <n v="0"/>
    <n v="0"/>
    <n v="0"/>
    <n v="502"/>
    <n v="117"/>
    <n v="0.23306772908366533"/>
    <n v="322"/>
    <n v="71"/>
    <n v="0.22049689440993789"/>
    <n v="180"/>
    <n v="46"/>
    <n v="0.25555555555555554"/>
  </r>
  <r>
    <n v="21"/>
    <x v="15"/>
    <x v="240"/>
    <x v="5"/>
    <n v="610"/>
    <n v="471"/>
    <n v="480"/>
    <n v="435"/>
    <n v="483"/>
    <n v="356"/>
    <n v="885"/>
    <n v="0"/>
    <n v="0"/>
    <n v="0"/>
    <n v="0"/>
    <n v="0"/>
    <n v="0"/>
    <n v="0"/>
    <n v="0"/>
    <n v="0"/>
    <n v="0"/>
    <n v="0"/>
    <n v="0"/>
    <n v="0"/>
    <n v="0"/>
    <n v="0"/>
    <n v="0"/>
    <n v="0"/>
    <n v="3720"/>
    <n v="0"/>
    <n v="0"/>
    <n v="2835"/>
    <n v="0"/>
    <n v="0"/>
    <n v="885"/>
    <n v="0"/>
    <n v="0"/>
  </r>
  <r>
    <n v="22"/>
    <x v="15"/>
    <x v="241"/>
    <x v="2"/>
    <n v="2"/>
    <n v="3"/>
    <n v="3"/>
    <n v="1"/>
    <n v="5"/>
    <n v="1"/>
    <n v="4"/>
    <n v="3"/>
    <n v="2"/>
    <n v="1"/>
    <n v="2"/>
    <n v="1"/>
    <n v="0"/>
    <n v="0"/>
    <n v="0"/>
    <n v="0"/>
    <n v="0"/>
    <n v="0"/>
    <n v="0"/>
    <n v="0"/>
    <n v="0"/>
    <n v="0"/>
    <n v="0"/>
    <n v="0"/>
    <n v="28"/>
    <n v="0"/>
    <n v="0"/>
    <n v="15"/>
    <n v="0"/>
    <n v="0"/>
    <n v="13"/>
    <n v="0"/>
    <n v="0"/>
  </r>
  <r>
    <n v="23"/>
    <x v="15"/>
    <x v="242"/>
    <x v="1"/>
    <n v="17"/>
    <n v="15"/>
    <n v="26"/>
    <n v="13"/>
    <n v="9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"/>
    <n v="0"/>
    <n v="97"/>
    <n v="0"/>
    <n v="0"/>
    <n v="0"/>
    <n v="0"/>
    <e v="#DIV/0!"/>
  </r>
  <r>
    <n v="24"/>
    <x v="15"/>
    <x v="243"/>
    <x v="2"/>
    <n v="146"/>
    <n v="162"/>
    <n v="229"/>
    <n v="166"/>
    <n v="105"/>
    <n v="56"/>
    <n v="61"/>
    <n v="46"/>
    <n v="44"/>
    <n v="23"/>
    <n v="32"/>
    <n v="0"/>
    <n v="0"/>
    <n v="0"/>
    <n v="0"/>
    <n v="0"/>
    <n v="0"/>
    <n v="0"/>
    <n v="0"/>
    <n v="0"/>
    <n v="0"/>
    <n v="0"/>
    <n v="0"/>
    <n v="0"/>
    <n v="1070"/>
    <n v="0"/>
    <n v="0"/>
    <n v="864"/>
    <n v="0"/>
    <n v="0"/>
    <n v="206"/>
    <n v="0"/>
    <n v="0"/>
  </r>
  <r>
    <n v="25"/>
    <x v="15"/>
    <x v="24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6"/>
    <x v="15"/>
    <x v="245"/>
    <x v="1"/>
    <n v="3"/>
    <n v="5"/>
    <n v="11"/>
    <n v="7"/>
    <n v="12"/>
    <n v="2"/>
    <n v="2"/>
    <n v="0"/>
    <n v="1"/>
    <n v="4"/>
    <n v="0"/>
    <n v="0"/>
    <n v="0"/>
    <n v="0"/>
    <n v="0"/>
    <n v="0"/>
    <n v="0"/>
    <n v="0"/>
    <n v="0"/>
    <n v="0"/>
    <n v="0"/>
    <n v="0"/>
    <n v="0"/>
    <n v="0"/>
    <n v="47"/>
    <n v="0"/>
    <n v="0"/>
    <n v="40"/>
    <n v="0"/>
    <n v="0"/>
    <n v="7"/>
    <n v="0"/>
    <n v="0"/>
  </r>
  <r>
    <n v="27"/>
    <x v="15"/>
    <x v="246"/>
    <x v="2"/>
    <n v="24"/>
    <n v="16"/>
    <n v="22"/>
    <n v="21"/>
    <n v="36"/>
    <n v="31"/>
    <n v="32"/>
    <n v="21"/>
    <n v="29"/>
    <n v="14"/>
    <n v="16"/>
    <n v="6"/>
    <n v="0"/>
    <n v="0"/>
    <n v="0"/>
    <n v="0"/>
    <n v="0"/>
    <n v="0"/>
    <n v="0"/>
    <n v="0"/>
    <n v="0"/>
    <n v="0"/>
    <n v="0"/>
    <n v="0"/>
    <n v="268"/>
    <n v="0"/>
    <n v="0"/>
    <n v="150"/>
    <n v="0"/>
    <n v="0"/>
    <n v="118"/>
    <n v="0"/>
    <n v="0"/>
  </r>
  <r>
    <n v="28"/>
    <x v="15"/>
    <x v="247"/>
    <x v="3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8"/>
    <n v="0"/>
    <n v="0"/>
    <n v="0"/>
    <n v="0"/>
    <e v="#DIV/0!"/>
  </r>
  <r>
    <n v="29"/>
    <x v="15"/>
    <x v="248"/>
    <x v="4"/>
    <n v="1753"/>
    <n v="2022"/>
    <n v="2598"/>
    <n v="2410"/>
    <n v="2396"/>
    <n v="1812"/>
    <n v="1385"/>
    <n v="1216"/>
    <n v="1140"/>
    <n v="1177"/>
    <n v="860"/>
    <n v="860"/>
    <n v="0"/>
    <n v="0"/>
    <n v="0"/>
    <n v="0"/>
    <n v="0"/>
    <n v="0"/>
    <n v="0"/>
    <n v="0"/>
    <n v="0"/>
    <n v="0"/>
    <n v="0"/>
    <n v="0"/>
    <n v="19629"/>
    <n v="0"/>
    <n v="0"/>
    <n v="12991"/>
    <n v="0"/>
    <n v="0"/>
    <n v="6638"/>
    <n v="0"/>
    <n v="0"/>
  </r>
  <r>
    <n v="1"/>
    <x v="16"/>
    <x v="249"/>
    <x v="1"/>
    <n v="11"/>
    <n v="2"/>
    <n v="3"/>
    <n v="4"/>
    <n v="2"/>
    <n v="0"/>
    <n v="2"/>
    <n v="2"/>
    <n v="0"/>
    <n v="1"/>
    <n v="1"/>
    <n v="0"/>
    <n v="1"/>
    <n v="1"/>
    <n v="1"/>
    <n v="0"/>
    <n v="0"/>
    <n v="0"/>
    <n v="0"/>
    <n v="1"/>
    <n v="0"/>
    <n v="0"/>
    <n v="0"/>
    <n v="1"/>
    <n v="28"/>
    <n v="5"/>
    <n v="0.17857142857142858"/>
    <n v="22"/>
    <n v="3"/>
    <n v="0.13636363636363635"/>
    <n v="6"/>
    <n v="2"/>
    <n v="0.33333333333333331"/>
  </r>
  <r>
    <n v="2"/>
    <x v="16"/>
    <x v="250"/>
    <x v="1"/>
    <n v="13"/>
    <n v="9"/>
    <n v="15"/>
    <n v="15"/>
    <n v="17"/>
    <n v="14"/>
    <n v="0"/>
    <n v="0"/>
    <n v="1"/>
    <n v="2"/>
    <n v="3"/>
    <n v="3"/>
    <n v="0"/>
    <n v="0"/>
    <n v="0"/>
    <n v="0"/>
    <n v="0"/>
    <n v="0"/>
    <n v="0"/>
    <n v="0"/>
    <n v="0"/>
    <n v="0"/>
    <n v="0"/>
    <n v="0"/>
    <n v="92"/>
    <n v="0"/>
    <n v="0"/>
    <n v="83"/>
    <n v="0"/>
    <n v="0"/>
    <n v="9"/>
    <n v="0"/>
    <n v="0"/>
  </r>
  <r>
    <n v="3"/>
    <x v="16"/>
    <x v="251"/>
    <x v="0"/>
    <n v="4"/>
    <n v="1"/>
    <n v="0"/>
    <n v="1"/>
    <n v="1"/>
    <n v="1"/>
    <n v="2"/>
    <n v="0"/>
    <n v="0"/>
    <n v="1"/>
    <n v="0"/>
    <n v="0"/>
    <n v="0"/>
    <n v="0"/>
    <n v="0"/>
    <n v="0"/>
    <n v="0"/>
    <n v="1"/>
    <n v="0"/>
    <n v="0"/>
    <n v="0"/>
    <n v="0"/>
    <n v="0"/>
    <n v="0"/>
    <n v="11"/>
    <n v="1"/>
    <n v="9.0909090909090912E-2"/>
    <n v="8"/>
    <n v="1"/>
    <n v="0.125"/>
    <n v="3"/>
    <n v="0"/>
    <n v="0"/>
  </r>
  <r>
    <n v="4"/>
    <x v="16"/>
    <x v="252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5"/>
    <x v="16"/>
    <x v="253"/>
    <x v="0"/>
    <n v="0"/>
    <n v="1"/>
    <n v="2"/>
    <n v="4"/>
    <n v="0"/>
    <n v="0"/>
    <n v="0"/>
    <n v="0"/>
    <n v="0"/>
    <n v="0"/>
    <n v="0"/>
    <n v="0"/>
    <n v="1"/>
    <n v="0"/>
    <n v="0"/>
    <n v="4"/>
    <n v="0"/>
    <n v="0"/>
    <n v="1"/>
    <n v="0"/>
    <n v="0"/>
    <n v="0"/>
    <n v="0"/>
    <n v="0"/>
    <n v="7"/>
    <n v="6"/>
    <n v="0.8571428571428571"/>
    <n v="7"/>
    <n v="5"/>
    <n v="0.7142857142857143"/>
    <n v="0"/>
    <n v="1"/>
    <e v="#DIV/0!"/>
  </r>
  <r>
    <n v="6"/>
    <x v="16"/>
    <x v="254"/>
    <x v="1"/>
    <n v="29"/>
    <n v="15"/>
    <n v="6"/>
    <n v="20"/>
    <n v="12"/>
    <n v="7"/>
    <n v="0"/>
    <n v="13"/>
    <n v="9"/>
    <n v="4"/>
    <n v="0"/>
    <n v="4"/>
    <n v="5"/>
    <n v="10"/>
    <n v="3"/>
    <n v="4"/>
    <n v="0"/>
    <n v="1"/>
    <n v="1"/>
    <n v="0"/>
    <n v="0"/>
    <n v="0"/>
    <n v="0"/>
    <n v="0"/>
    <n v="119"/>
    <n v="24"/>
    <n v="0.20168067226890757"/>
    <n v="89"/>
    <n v="23"/>
    <n v="0.25842696629213485"/>
    <n v="30"/>
    <n v="1"/>
    <n v="3.3333333333333333E-2"/>
  </r>
  <r>
    <n v="7"/>
    <x v="16"/>
    <x v="255"/>
    <x v="1"/>
    <n v="0"/>
    <n v="1"/>
    <n v="6"/>
    <n v="0"/>
    <n v="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5"/>
    <n v="0"/>
    <n v="0"/>
    <n v="14"/>
    <n v="0"/>
    <n v="0"/>
    <n v="1"/>
    <n v="0"/>
    <n v="0"/>
  </r>
  <r>
    <n v="8"/>
    <x v="16"/>
    <x v="256"/>
    <x v="2"/>
    <n v="9"/>
    <n v="3"/>
    <n v="9"/>
    <n v="9"/>
    <n v="11"/>
    <n v="5"/>
    <n v="23"/>
    <n v="4"/>
    <n v="9"/>
    <n v="7"/>
    <n v="3"/>
    <n v="6"/>
    <n v="1"/>
    <n v="0"/>
    <n v="0"/>
    <n v="0"/>
    <n v="0"/>
    <n v="0"/>
    <n v="0"/>
    <n v="0"/>
    <n v="0"/>
    <n v="0"/>
    <n v="0"/>
    <n v="0"/>
    <n v="98"/>
    <n v="1"/>
    <n v="1.020408163265306E-2"/>
    <n v="46"/>
    <n v="1"/>
    <n v="2.1739130434782608E-2"/>
    <n v="52"/>
    <n v="0"/>
    <n v="0"/>
  </r>
  <r>
    <n v="9"/>
    <x v="16"/>
    <x v="257"/>
    <x v="1"/>
    <n v="4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9"/>
    <n v="0"/>
    <n v="0"/>
    <n v="0"/>
    <n v="0"/>
    <e v="#DIV/0!"/>
  </r>
  <r>
    <n v="10"/>
    <x v="16"/>
    <x v="258"/>
    <x v="0"/>
    <n v="0"/>
    <n v="0"/>
    <n v="3"/>
    <n v="0"/>
    <n v="0"/>
    <n v="2"/>
    <n v="5"/>
    <n v="1"/>
    <n v="0"/>
    <n v="0"/>
    <n v="1"/>
    <n v="0"/>
    <n v="0"/>
    <n v="0"/>
    <n v="2"/>
    <n v="0"/>
    <n v="0"/>
    <n v="0"/>
    <n v="0"/>
    <n v="0"/>
    <n v="0"/>
    <n v="0"/>
    <n v="0"/>
    <n v="0"/>
    <n v="12"/>
    <n v="2"/>
    <n v="0.16666666666666666"/>
    <n v="5"/>
    <n v="2"/>
    <n v="0.4"/>
    <n v="7"/>
    <n v="0"/>
    <n v="0"/>
  </r>
  <r>
    <n v="11"/>
    <x v="16"/>
    <x v="259"/>
    <x v="2"/>
    <n v="37"/>
    <n v="26"/>
    <n v="10"/>
    <n v="9"/>
    <n v="4"/>
    <n v="13"/>
    <n v="0"/>
    <n v="0"/>
    <n v="0"/>
    <n v="4"/>
    <n v="3"/>
    <n v="6"/>
    <n v="0"/>
    <n v="0"/>
    <n v="0"/>
    <n v="0"/>
    <n v="0"/>
    <n v="0"/>
    <n v="0"/>
    <n v="0"/>
    <n v="0"/>
    <n v="0"/>
    <n v="0"/>
    <n v="0"/>
    <n v="112"/>
    <n v="0"/>
    <n v="0"/>
    <n v="99"/>
    <n v="0"/>
    <n v="0"/>
    <n v="13"/>
    <n v="0"/>
    <n v="0"/>
  </r>
  <r>
    <n v="12"/>
    <x v="16"/>
    <x v="260"/>
    <x v="1"/>
    <n v="21"/>
    <n v="17"/>
    <n v="9"/>
    <n v="9"/>
    <n v="9"/>
    <n v="0"/>
    <n v="0"/>
    <n v="6"/>
    <n v="0"/>
    <n v="0"/>
    <n v="0"/>
    <n v="0"/>
    <n v="18"/>
    <n v="16"/>
    <n v="9"/>
    <n v="9"/>
    <n v="8"/>
    <n v="8"/>
    <n v="0"/>
    <n v="0"/>
    <n v="0"/>
    <n v="0"/>
    <n v="0"/>
    <n v="0"/>
    <n v="71"/>
    <n v="68"/>
    <n v="0.95774647887323938"/>
    <n v="65"/>
    <n v="68"/>
    <n v="1.0461538461538462"/>
    <n v="6"/>
    <n v="0"/>
    <n v="0"/>
  </r>
  <r>
    <n v="13"/>
    <x v="16"/>
    <x v="261"/>
    <x v="1"/>
    <n v="3"/>
    <n v="6"/>
    <n v="3"/>
    <n v="0"/>
    <n v="0"/>
    <n v="0"/>
    <n v="14"/>
    <n v="0"/>
    <n v="0"/>
    <n v="0"/>
    <n v="0"/>
    <n v="0"/>
    <n v="3"/>
    <n v="0"/>
    <n v="0"/>
    <n v="0"/>
    <n v="2"/>
    <n v="0"/>
    <n v="1"/>
    <n v="0"/>
    <n v="0"/>
    <n v="0"/>
    <n v="0"/>
    <n v="0"/>
    <n v="26"/>
    <n v="6"/>
    <n v="0.23076923076923078"/>
    <n v="12"/>
    <n v="5"/>
    <n v="0.41666666666666669"/>
    <n v="14"/>
    <n v="1"/>
    <n v="7.1428571428571425E-2"/>
  </r>
  <r>
    <n v="14"/>
    <x v="16"/>
    <x v="262"/>
    <x v="0"/>
    <n v="1"/>
    <n v="3"/>
    <n v="0"/>
    <n v="1"/>
    <n v="1"/>
    <n v="0"/>
    <n v="2"/>
    <n v="0"/>
    <n v="0"/>
    <n v="0"/>
    <n v="0"/>
    <n v="0"/>
    <n v="1"/>
    <n v="0"/>
    <n v="0"/>
    <n v="1"/>
    <n v="1"/>
    <n v="0"/>
    <n v="0"/>
    <n v="0"/>
    <n v="0"/>
    <n v="0"/>
    <n v="0"/>
    <n v="0"/>
    <n v="8"/>
    <n v="3"/>
    <n v="0.375"/>
    <n v="6"/>
    <n v="3"/>
    <n v="0.5"/>
    <n v="2"/>
    <n v="0"/>
    <n v="0"/>
  </r>
  <r>
    <n v="15"/>
    <x v="16"/>
    <x v="2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17"/>
    <x v="264"/>
    <x v="1"/>
    <n v="6"/>
    <n v="8"/>
    <n v="3"/>
    <n v="4"/>
    <n v="4"/>
    <n v="4"/>
    <n v="1"/>
    <n v="3"/>
    <n v="4"/>
    <n v="6"/>
    <n v="9"/>
    <n v="18"/>
    <n v="6"/>
    <n v="8"/>
    <n v="3"/>
    <n v="4"/>
    <n v="4"/>
    <n v="4"/>
    <n v="1"/>
    <n v="3"/>
    <n v="4"/>
    <n v="6"/>
    <n v="9"/>
    <n v="18"/>
    <n v="70"/>
    <n v="70"/>
    <n v="1"/>
    <n v="29"/>
    <n v="29"/>
    <n v="1"/>
    <n v="41"/>
    <n v="41"/>
    <n v="1"/>
  </r>
  <r>
    <n v="2"/>
    <x v="17"/>
    <x v="265"/>
    <x v="0"/>
    <n v="0"/>
    <n v="0"/>
    <n v="5"/>
    <n v="2"/>
    <n v="1"/>
    <n v="0"/>
    <n v="0"/>
    <n v="0"/>
    <n v="2"/>
    <n v="0"/>
    <n v="0"/>
    <n v="0"/>
    <n v="0"/>
    <n v="0"/>
    <n v="5"/>
    <n v="2"/>
    <n v="1"/>
    <n v="0"/>
    <n v="0"/>
    <n v="0"/>
    <n v="2"/>
    <n v="0"/>
    <n v="0"/>
    <n v="0"/>
    <n v="10"/>
    <n v="10"/>
    <n v="1"/>
    <n v="8"/>
    <n v="8"/>
    <n v="1"/>
    <n v="2"/>
    <n v="2"/>
    <n v="1"/>
  </r>
  <r>
    <n v="3"/>
    <x v="17"/>
    <x v="266"/>
    <x v="0"/>
    <n v="12"/>
    <n v="4"/>
    <n v="8"/>
    <n v="3"/>
    <n v="7"/>
    <n v="3"/>
    <n v="3"/>
    <n v="5"/>
    <n v="21"/>
    <n v="17"/>
    <n v="23"/>
    <n v="33"/>
    <n v="12"/>
    <n v="4"/>
    <n v="8"/>
    <n v="3"/>
    <n v="7"/>
    <n v="3"/>
    <n v="3"/>
    <n v="5"/>
    <n v="21"/>
    <n v="17"/>
    <n v="23"/>
    <n v="33"/>
    <n v="139"/>
    <n v="139"/>
    <n v="1"/>
    <n v="37"/>
    <n v="37"/>
    <n v="1"/>
    <n v="102"/>
    <n v="102"/>
    <n v="1"/>
  </r>
  <r>
    <n v="4"/>
    <x v="17"/>
    <x v="267"/>
    <x v="0"/>
    <n v="5"/>
    <n v="3"/>
    <n v="4"/>
    <n v="0"/>
    <n v="0"/>
    <n v="0"/>
    <n v="0"/>
    <n v="0"/>
    <n v="0"/>
    <n v="3"/>
    <n v="1"/>
    <n v="2"/>
    <n v="5"/>
    <n v="3"/>
    <n v="2"/>
    <n v="0"/>
    <n v="0"/>
    <n v="0"/>
    <n v="0"/>
    <n v="0"/>
    <n v="0"/>
    <n v="3"/>
    <n v="1"/>
    <n v="2"/>
    <n v="18"/>
    <n v="16"/>
    <n v="0.88888888888888884"/>
    <n v="12"/>
    <n v="10"/>
    <n v="0.83333333333333337"/>
    <n v="6"/>
    <n v="6"/>
    <n v="1"/>
  </r>
  <r>
    <n v="5"/>
    <x v="17"/>
    <x v="268"/>
    <x v="1"/>
    <n v="1"/>
    <n v="0"/>
    <n v="1"/>
    <n v="3"/>
    <n v="1"/>
    <n v="0"/>
    <n v="0"/>
    <n v="2"/>
    <n v="0"/>
    <n v="2"/>
    <n v="0"/>
    <n v="1"/>
    <n v="1"/>
    <n v="0"/>
    <n v="1"/>
    <n v="3"/>
    <n v="1"/>
    <n v="0"/>
    <n v="0"/>
    <n v="2"/>
    <n v="0"/>
    <n v="2"/>
    <n v="0"/>
    <n v="1"/>
    <n v="11"/>
    <n v="11"/>
    <n v="1"/>
    <n v="6"/>
    <n v="6"/>
    <n v="1"/>
    <n v="5"/>
    <n v="5"/>
    <n v="1"/>
  </r>
  <r>
    <n v="6"/>
    <x v="17"/>
    <x v="269"/>
    <x v="1"/>
    <n v="0"/>
    <n v="1"/>
    <n v="2"/>
    <n v="1"/>
    <n v="0"/>
    <n v="1"/>
    <n v="0"/>
    <n v="1"/>
    <n v="0"/>
    <n v="0"/>
    <n v="0"/>
    <n v="0"/>
    <n v="0"/>
    <n v="1"/>
    <n v="2"/>
    <n v="1"/>
    <n v="0"/>
    <n v="1"/>
    <n v="0"/>
    <n v="1"/>
    <n v="0"/>
    <n v="0"/>
    <n v="0"/>
    <n v="0"/>
    <n v="6"/>
    <n v="6"/>
    <n v="1"/>
    <n v="5"/>
    <n v="5"/>
    <n v="1"/>
    <n v="1"/>
    <n v="1"/>
    <n v="1"/>
  </r>
  <r>
    <n v="1"/>
    <x v="18"/>
    <x v="270"/>
    <x v="0"/>
    <n v="0"/>
    <n v="0"/>
    <n v="3"/>
    <n v="5"/>
    <n v="5"/>
    <n v="0"/>
    <n v="0"/>
    <n v="1"/>
    <n v="3"/>
    <n v="0"/>
    <n v="3"/>
    <n v="1"/>
    <n v="0"/>
    <n v="0"/>
    <n v="2"/>
    <n v="1"/>
    <n v="0"/>
    <n v="0"/>
    <n v="0"/>
    <n v="1"/>
    <n v="0"/>
    <n v="1"/>
    <n v="1"/>
    <n v="0"/>
    <n v="21"/>
    <n v="6"/>
    <n v="0.2857142857142857"/>
    <n v="13"/>
    <n v="3"/>
    <n v="0.23076923076923078"/>
    <n v="8"/>
    <n v="3"/>
    <n v="0.375"/>
  </r>
  <r>
    <n v="2"/>
    <x v="18"/>
    <x v="271"/>
    <x v="1"/>
    <n v="12"/>
    <n v="7"/>
    <n v="6"/>
    <n v="14"/>
    <n v="5"/>
    <n v="0"/>
    <n v="8"/>
    <n v="13"/>
    <n v="4"/>
    <n v="1"/>
    <n v="5"/>
    <n v="6"/>
    <n v="11"/>
    <n v="6"/>
    <n v="6"/>
    <n v="12"/>
    <n v="5"/>
    <n v="0"/>
    <n v="8"/>
    <n v="13"/>
    <n v="4"/>
    <n v="1"/>
    <n v="6"/>
    <n v="5"/>
    <n v="81"/>
    <n v="77"/>
    <n v="0.95061728395061729"/>
    <n v="44"/>
    <n v="40"/>
    <n v="0.90909090909090906"/>
    <n v="37"/>
    <n v="37"/>
    <n v="1"/>
  </r>
  <r>
    <n v="3"/>
    <x v="18"/>
    <x v="272"/>
    <x v="1"/>
    <n v="20"/>
    <n v="30"/>
    <n v="39"/>
    <n v="27"/>
    <n v="27"/>
    <n v="20"/>
    <n v="57"/>
    <n v="0"/>
    <n v="18"/>
    <n v="21"/>
    <n v="22"/>
    <n v="7"/>
    <n v="0"/>
    <n v="0"/>
    <n v="0"/>
    <n v="0"/>
    <n v="0"/>
    <n v="0"/>
    <n v="0"/>
    <n v="0"/>
    <n v="0"/>
    <n v="0"/>
    <n v="0"/>
    <n v="0"/>
    <n v="288"/>
    <n v="0"/>
    <n v="0"/>
    <n v="163"/>
    <n v="0"/>
    <n v="0"/>
    <n v="125"/>
    <n v="0"/>
    <n v="0"/>
  </r>
  <r>
    <n v="4"/>
    <x v="18"/>
    <x v="273"/>
    <x v="0"/>
    <n v="2"/>
    <n v="1"/>
    <n v="3"/>
    <n v="4"/>
    <n v="2"/>
    <n v="1"/>
    <n v="3"/>
    <n v="2"/>
    <n v="2"/>
    <n v="0"/>
    <n v="0"/>
    <n v="0"/>
    <n v="2"/>
    <n v="0"/>
    <n v="0"/>
    <n v="3"/>
    <n v="1"/>
    <n v="0"/>
    <n v="1"/>
    <n v="2"/>
    <n v="0"/>
    <n v="0"/>
    <n v="0"/>
    <n v="0"/>
    <n v="20"/>
    <n v="9"/>
    <n v="0.45"/>
    <n v="13"/>
    <n v="6"/>
    <n v="0.46153846153846156"/>
    <n v="7"/>
    <n v="3"/>
    <n v="0.42857142857142855"/>
  </r>
  <r>
    <n v="5"/>
    <x v="18"/>
    <x v="274"/>
    <x v="0"/>
    <n v="9"/>
    <n v="7"/>
    <n v="7"/>
    <n v="22"/>
    <n v="0"/>
    <n v="8"/>
    <n v="15"/>
    <n v="0"/>
    <n v="0"/>
    <n v="23"/>
    <n v="14"/>
    <n v="8"/>
    <n v="0"/>
    <n v="0"/>
    <n v="0"/>
    <n v="1"/>
    <n v="1"/>
    <n v="0"/>
    <n v="0"/>
    <n v="0"/>
    <n v="0"/>
    <n v="0"/>
    <n v="0"/>
    <n v="0"/>
    <n v="113"/>
    <n v="2"/>
    <n v="1.7699115044247787E-2"/>
    <n v="53"/>
    <n v="2"/>
    <n v="3.7735849056603772E-2"/>
    <n v="60"/>
    <n v="0"/>
    <n v="0"/>
  </r>
  <r>
    <n v="6"/>
    <x v="18"/>
    <x v="275"/>
    <x v="0"/>
    <n v="7"/>
    <n v="1"/>
    <n v="0"/>
    <n v="5"/>
    <n v="2"/>
    <n v="5"/>
    <n v="5"/>
    <n v="4"/>
    <n v="1"/>
    <n v="1"/>
    <n v="2"/>
    <n v="1"/>
    <n v="7"/>
    <n v="1"/>
    <n v="0"/>
    <n v="5"/>
    <n v="2"/>
    <n v="5"/>
    <n v="4"/>
    <n v="4"/>
    <n v="1"/>
    <n v="1"/>
    <n v="1"/>
    <n v="0"/>
    <n v="34"/>
    <n v="31"/>
    <n v="0.91176470588235292"/>
    <n v="20"/>
    <n v="20"/>
    <n v="1"/>
    <n v="14"/>
    <n v="11"/>
    <n v="0.7857142857142857"/>
  </r>
  <r>
    <n v="7"/>
    <x v="18"/>
    <x v="276"/>
    <x v="0"/>
    <n v="5"/>
    <n v="2"/>
    <n v="5"/>
    <n v="6"/>
    <n v="2"/>
    <n v="1"/>
    <n v="1"/>
    <n v="2"/>
    <n v="0"/>
    <n v="6"/>
    <n v="7"/>
    <n v="4"/>
    <n v="4"/>
    <n v="2"/>
    <n v="6"/>
    <n v="5"/>
    <n v="2"/>
    <n v="0"/>
    <n v="1"/>
    <n v="2"/>
    <n v="6"/>
    <n v="4"/>
    <n v="6"/>
    <n v="5"/>
    <n v="41"/>
    <n v="43"/>
    <n v="1.0487804878048781"/>
    <n v="21"/>
    <n v="19"/>
    <n v="0.90476190476190477"/>
    <n v="20"/>
    <n v="24"/>
    <n v="1.2"/>
  </r>
  <r>
    <n v="8"/>
    <x v="18"/>
    <x v="277"/>
    <x v="1"/>
    <n v="4"/>
    <n v="6"/>
    <n v="4"/>
    <n v="2"/>
    <n v="6"/>
    <n v="4"/>
    <n v="0"/>
    <n v="1"/>
    <n v="0"/>
    <n v="0"/>
    <n v="4"/>
    <n v="1"/>
    <n v="4"/>
    <n v="4"/>
    <n v="6"/>
    <n v="1"/>
    <n v="8"/>
    <n v="4"/>
    <n v="1"/>
    <n v="1"/>
    <n v="0"/>
    <n v="0"/>
    <n v="2"/>
    <n v="1"/>
    <n v="32"/>
    <n v="32"/>
    <n v="1"/>
    <n v="26"/>
    <n v="27"/>
    <n v="1.0384615384615385"/>
    <n v="6"/>
    <n v="5"/>
    <n v="0.83333333333333337"/>
  </r>
  <r>
    <n v="9"/>
    <x v="18"/>
    <x v="278"/>
    <x v="0"/>
    <n v="3"/>
    <n v="2"/>
    <n v="1"/>
    <n v="4"/>
    <n v="1"/>
    <n v="2"/>
    <n v="3"/>
    <n v="2"/>
    <n v="3"/>
    <n v="4"/>
    <n v="0"/>
    <n v="5"/>
    <n v="3"/>
    <n v="2"/>
    <n v="1"/>
    <n v="4"/>
    <n v="1"/>
    <n v="3"/>
    <n v="6"/>
    <n v="2"/>
    <n v="5"/>
    <n v="4"/>
    <n v="0"/>
    <n v="5"/>
    <n v="30"/>
    <n v="36"/>
    <n v="1.2"/>
    <n v="13"/>
    <n v="14"/>
    <n v="1.0769230769230769"/>
    <n v="17"/>
    <n v="22"/>
    <n v="1.2941176470588236"/>
  </r>
  <r>
    <n v="10"/>
    <x v="18"/>
    <x v="279"/>
    <x v="0"/>
    <n v="1"/>
    <n v="1"/>
    <n v="1"/>
    <n v="4"/>
    <n v="0"/>
    <n v="1"/>
    <n v="4"/>
    <n v="1"/>
    <n v="0"/>
    <n v="1"/>
    <n v="0"/>
    <n v="0"/>
    <n v="1"/>
    <n v="1"/>
    <n v="2"/>
    <n v="4"/>
    <n v="1"/>
    <n v="0"/>
    <n v="4"/>
    <n v="1"/>
    <n v="2"/>
    <n v="1"/>
    <n v="0"/>
    <n v="0"/>
    <n v="14"/>
    <n v="17"/>
    <n v="1.2142857142857142"/>
    <n v="8"/>
    <n v="9"/>
    <n v="1.125"/>
    <n v="6"/>
    <n v="8"/>
    <n v="1.3333333333333333"/>
  </r>
  <r>
    <n v="11"/>
    <x v="18"/>
    <x v="280"/>
    <x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1"/>
    <n v="1"/>
    <n v="2"/>
    <n v="2"/>
    <n v="1"/>
    <n v="0"/>
    <n v="0"/>
  </r>
  <r>
    <n v="12"/>
    <x v="18"/>
    <x v="281"/>
    <x v="0"/>
    <n v="4"/>
    <n v="5"/>
    <n v="7"/>
    <n v="2"/>
    <n v="2"/>
    <n v="2"/>
    <n v="8"/>
    <n v="3"/>
    <n v="2"/>
    <n v="2"/>
    <n v="2"/>
    <n v="4"/>
    <n v="6"/>
    <n v="5"/>
    <n v="6"/>
    <n v="3"/>
    <n v="1"/>
    <n v="2"/>
    <n v="8"/>
    <n v="3"/>
    <n v="2"/>
    <n v="2"/>
    <n v="4"/>
    <n v="4"/>
    <n v="43"/>
    <n v="46"/>
    <n v="1.069767441860465"/>
    <n v="22"/>
    <n v="23"/>
    <n v="1.0454545454545454"/>
    <n v="21"/>
    <n v="23"/>
    <n v="1.0952380952380953"/>
  </r>
  <r>
    <n v="13"/>
    <x v="18"/>
    <x v="282"/>
    <x v="1"/>
    <n v="0"/>
    <n v="0"/>
    <n v="1"/>
    <n v="1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3"/>
    <n v="0"/>
    <n v="0"/>
  </r>
  <r>
    <n v="14"/>
    <x v="18"/>
    <x v="283"/>
    <x v="1"/>
    <n v="0"/>
    <n v="0"/>
    <n v="1"/>
    <n v="0"/>
    <n v="0"/>
    <n v="0"/>
    <n v="4"/>
    <n v="4"/>
    <n v="4"/>
    <n v="3"/>
    <n v="3"/>
    <n v="1"/>
    <n v="1"/>
    <n v="0"/>
    <n v="1"/>
    <n v="0"/>
    <n v="0"/>
    <n v="0"/>
    <n v="4"/>
    <n v="4"/>
    <n v="4"/>
    <n v="4"/>
    <n v="4"/>
    <n v="1"/>
    <n v="20"/>
    <n v="23"/>
    <n v="1.1499999999999999"/>
    <n v="1"/>
    <n v="2"/>
    <n v="2"/>
    <n v="19"/>
    <n v="21"/>
    <n v="1.1052631578947369"/>
  </r>
  <r>
    <n v="15"/>
    <x v="18"/>
    <x v="284"/>
    <x v="1"/>
    <n v="10"/>
    <n v="8"/>
    <n v="5"/>
    <n v="5"/>
    <n v="0"/>
    <n v="0"/>
    <n v="0"/>
    <n v="2"/>
    <n v="2"/>
    <n v="0"/>
    <n v="1"/>
    <n v="1"/>
    <n v="7"/>
    <n v="5"/>
    <n v="4"/>
    <n v="3"/>
    <n v="8"/>
    <n v="1"/>
    <n v="2"/>
    <n v="2"/>
    <n v="2"/>
    <n v="0"/>
    <n v="0"/>
    <n v="1"/>
    <n v="34"/>
    <n v="35"/>
    <n v="1.0294117647058822"/>
    <n v="28"/>
    <n v="28"/>
    <n v="1"/>
    <n v="6"/>
    <n v="7"/>
    <n v="1.1666666666666667"/>
  </r>
  <r>
    <n v="16"/>
    <x v="18"/>
    <x v="285"/>
    <x v="1"/>
    <n v="0"/>
    <n v="1"/>
    <n v="11"/>
    <n v="1"/>
    <n v="5"/>
    <n v="0"/>
    <n v="4"/>
    <n v="0"/>
    <n v="0"/>
    <n v="0"/>
    <n v="0"/>
    <n v="0"/>
    <n v="2"/>
    <n v="1"/>
    <n v="9"/>
    <n v="1"/>
    <n v="5"/>
    <n v="0"/>
    <n v="4"/>
    <n v="0"/>
    <n v="1"/>
    <n v="2"/>
    <n v="2"/>
    <n v="4"/>
    <n v="22"/>
    <n v="31"/>
    <n v="1.4090909090909092"/>
    <n v="18"/>
    <n v="18"/>
    <n v="1"/>
    <n v="4"/>
    <n v="13"/>
    <n v="3.25"/>
  </r>
  <r>
    <n v="17"/>
    <x v="18"/>
    <x v="286"/>
    <x v="1"/>
    <n v="4"/>
    <n v="1"/>
    <n v="3"/>
    <n v="2"/>
    <n v="2"/>
    <n v="0"/>
    <n v="6"/>
    <n v="0"/>
    <n v="3"/>
    <n v="4"/>
    <n v="1"/>
    <n v="5"/>
    <n v="0"/>
    <n v="0"/>
    <n v="0"/>
    <n v="4"/>
    <n v="1"/>
    <n v="4"/>
    <n v="4"/>
    <n v="0"/>
    <n v="0"/>
    <n v="0"/>
    <n v="0"/>
    <n v="0"/>
    <n v="31"/>
    <n v="13"/>
    <n v="0.41935483870967744"/>
    <n v="12"/>
    <n v="9"/>
    <n v="0.75"/>
    <n v="19"/>
    <n v="4"/>
    <n v="0.21052631578947367"/>
  </r>
  <r>
    <n v="1"/>
    <x v="19"/>
    <x v="28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2"/>
    <x v="19"/>
    <x v="288"/>
    <x v="1"/>
    <n v="3"/>
    <n v="4"/>
    <n v="0"/>
    <n v="0"/>
    <n v="0"/>
    <n v="2"/>
    <n v="6"/>
    <n v="0"/>
    <n v="1"/>
    <n v="0"/>
    <n v="10"/>
    <n v="4"/>
    <n v="0"/>
    <n v="0"/>
    <n v="0"/>
    <n v="0"/>
    <n v="0"/>
    <n v="0"/>
    <n v="0"/>
    <n v="0"/>
    <n v="66"/>
    <n v="22"/>
    <n v="42"/>
    <n v="0"/>
    <n v="30"/>
    <n v="130"/>
    <n v="4.333333333333333"/>
    <n v="9"/>
    <n v="0"/>
    <n v="0"/>
    <n v="21"/>
    <n v="130"/>
    <n v="6.1904761904761907"/>
  </r>
  <r>
    <n v="3"/>
    <x v="19"/>
    <x v="289"/>
    <x v="1"/>
    <n v="0"/>
    <n v="1"/>
    <n v="2"/>
    <n v="0"/>
    <n v="1"/>
    <n v="0"/>
    <n v="0"/>
    <n v="0"/>
    <n v="0"/>
    <n v="3"/>
    <n v="0"/>
    <n v="0"/>
    <n v="0"/>
    <n v="0"/>
    <n v="0"/>
    <n v="0"/>
    <n v="0"/>
    <n v="0"/>
    <n v="0"/>
    <n v="20"/>
    <n v="0"/>
    <n v="0"/>
    <n v="0"/>
    <n v="0"/>
    <n v="7"/>
    <n v="20"/>
    <n v="2.8571428571428572"/>
    <n v="4"/>
    <n v="0"/>
    <n v="0"/>
    <n v="3"/>
    <n v="20"/>
    <n v="6.666666666666667"/>
  </r>
  <r>
    <n v="4"/>
    <x v="19"/>
    <x v="290"/>
    <x v="1"/>
    <n v="18"/>
    <n v="2"/>
    <n v="3"/>
    <n v="4"/>
    <n v="5"/>
    <n v="0"/>
    <n v="1"/>
    <n v="5"/>
    <n v="6"/>
    <n v="3"/>
    <n v="0"/>
    <n v="2"/>
    <n v="0"/>
    <n v="0"/>
    <n v="0"/>
    <n v="0"/>
    <n v="0"/>
    <n v="0"/>
    <n v="0"/>
    <n v="19"/>
    <n v="21"/>
    <n v="0"/>
    <n v="0"/>
    <n v="0"/>
    <n v="49"/>
    <n v="40"/>
    <n v="0.81632653061224492"/>
    <n v="32"/>
    <n v="0"/>
    <n v="0"/>
    <n v="17"/>
    <n v="40"/>
    <n v="2.3529411764705883"/>
  </r>
  <r>
    <n v="5"/>
    <x v="19"/>
    <x v="291"/>
    <x v="1"/>
    <n v="2"/>
    <n v="5"/>
    <n v="2"/>
    <n v="4"/>
    <n v="1"/>
    <n v="1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8"/>
    <n v="0"/>
    <n v="0"/>
    <n v="15"/>
    <n v="0"/>
    <n v="0"/>
    <n v="3"/>
    <n v="0"/>
    <n v="0"/>
  </r>
  <r>
    <n v="6"/>
    <x v="19"/>
    <x v="292"/>
    <x v="1"/>
    <n v="3"/>
    <n v="12"/>
    <n v="0"/>
    <n v="0"/>
    <n v="0"/>
    <n v="0"/>
    <n v="9"/>
    <n v="0"/>
    <n v="3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15"/>
    <n v="0"/>
    <n v="0"/>
    <n v="12"/>
    <n v="0"/>
    <n v="0"/>
  </r>
  <r>
    <n v="7"/>
    <x v="19"/>
    <x v="293"/>
    <x v="0"/>
    <n v="2"/>
    <n v="2"/>
    <n v="4"/>
    <n v="2"/>
    <n v="0"/>
    <n v="0"/>
    <n v="2"/>
    <n v="3"/>
    <n v="2"/>
    <n v="1"/>
    <n v="1"/>
    <n v="1"/>
    <n v="0"/>
    <n v="53"/>
    <n v="52"/>
    <n v="0"/>
    <n v="0"/>
    <n v="25"/>
    <n v="0"/>
    <n v="3"/>
    <n v="0"/>
    <n v="0"/>
    <n v="0"/>
    <n v="0"/>
    <n v="20"/>
    <n v="133"/>
    <n v="6.65"/>
    <n v="10"/>
    <n v="130"/>
    <n v="13"/>
    <n v="10"/>
    <n v="3"/>
    <n v="0.3"/>
  </r>
  <r>
    <n v="8"/>
    <x v="19"/>
    <x v="294"/>
    <x v="1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25"/>
    <e v="#DIV/0!"/>
    <n v="0"/>
    <n v="25"/>
    <e v="#DIV/0!"/>
    <n v="0"/>
    <n v="0"/>
    <e v="#DIV/0!"/>
  </r>
  <r>
    <n v="9"/>
    <x v="19"/>
    <x v="295"/>
    <x v="1"/>
    <n v="2"/>
    <n v="0"/>
    <n v="1"/>
    <n v="0"/>
    <n v="0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0"/>
    <n v="3"/>
    <n v="47"/>
    <n v="15.666666666666666"/>
    <n v="3"/>
    <n v="47"/>
    <n v="15.666666666666666"/>
    <n v="0"/>
    <n v="0"/>
    <e v="#DIV/0!"/>
  </r>
  <r>
    <n v="10"/>
    <x v="19"/>
    <x v="2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1"/>
    <x v="19"/>
    <x v="297"/>
    <x v="0"/>
    <n v="0"/>
    <n v="0"/>
    <n v="1"/>
    <n v="0"/>
    <n v="0"/>
    <n v="0"/>
    <n v="0"/>
    <n v="0"/>
    <n v="0"/>
    <n v="0"/>
    <n v="7"/>
    <n v="2"/>
    <n v="0"/>
    <n v="64"/>
    <n v="70"/>
    <n v="33"/>
    <n v="0"/>
    <n v="0"/>
    <n v="0"/>
    <n v="0"/>
    <n v="0"/>
    <n v="0"/>
    <n v="25"/>
    <n v="0"/>
    <n v="10"/>
    <n v="192"/>
    <n v="19.2"/>
    <n v="1"/>
    <n v="167"/>
    <n v="167"/>
    <n v="9"/>
    <n v="25"/>
    <n v="2.7777777777777777"/>
  </r>
  <r>
    <n v="12"/>
    <x v="19"/>
    <x v="298"/>
    <x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0"/>
    <n v="2"/>
    <n v="0"/>
    <n v="0"/>
  </r>
  <r>
    <n v="13"/>
    <x v="19"/>
    <x v="299"/>
    <x v="1"/>
    <n v="3"/>
    <n v="0"/>
    <n v="0"/>
    <n v="5"/>
    <n v="1"/>
    <n v="2"/>
    <n v="0"/>
    <n v="4"/>
    <n v="2"/>
    <n v="1"/>
    <n v="0"/>
    <n v="0"/>
    <n v="0"/>
    <n v="0"/>
    <n v="0"/>
    <n v="0"/>
    <n v="0"/>
    <n v="0"/>
    <n v="0"/>
    <n v="0"/>
    <n v="0"/>
    <n v="0"/>
    <n v="0"/>
    <n v="0"/>
    <n v="18"/>
    <n v="0"/>
    <n v="0"/>
    <n v="11"/>
    <n v="0"/>
    <n v="0"/>
    <n v="7"/>
    <n v="0"/>
    <n v="0"/>
  </r>
  <r>
    <n v="1"/>
    <x v="20"/>
    <x v="300"/>
    <x v="0"/>
    <n v="7"/>
    <n v="4"/>
    <n v="1"/>
    <n v="0"/>
    <n v="0"/>
    <n v="1"/>
    <n v="0"/>
    <n v="3"/>
    <n v="1"/>
    <n v="7"/>
    <n v="0"/>
    <n v="0"/>
    <n v="6"/>
    <n v="3"/>
    <n v="1"/>
    <n v="0"/>
    <n v="0"/>
    <n v="1"/>
    <n v="0"/>
    <n v="3"/>
    <n v="1"/>
    <n v="4"/>
    <n v="0"/>
    <n v="0"/>
    <n v="24"/>
    <n v="19"/>
    <n v="0.79166666666666663"/>
    <n v="13"/>
    <n v="11"/>
    <n v="0.84615384615384615"/>
    <n v="11"/>
    <n v="8"/>
    <n v="0.72727272727272729"/>
  </r>
  <r>
    <n v="2"/>
    <x v="20"/>
    <x v="301"/>
    <x v="0"/>
    <n v="0"/>
    <n v="2"/>
    <n v="2"/>
    <n v="1"/>
    <n v="1"/>
    <n v="2"/>
    <n v="2"/>
    <n v="1"/>
    <n v="0"/>
    <n v="1"/>
    <n v="3"/>
    <n v="0"/>
    <n v="0"/>
    <n v="0"/>
    <n v="1"/>
    <n v="0"/>
    <n v="1"/>
    <n v="1"/>
    <n v="2"/>
    <n v="1"/>
    <n v="0"/>
    <n v="0"/>
    <n v="0"/>
    <n v="0"/>
    <n v="15"/>
    <n v="6"/>
    <n v="0.4"/>
    <n v="8"/>
    <n v="3"/>
    <n v="0.375"/>
    <n v="7"/>
    <n v="3"/>
    <n v="0.42857142857142855"/>
  </r>
  <r>
    <n v="3"/>
    <x v="20"/>
    <x v="302"/>
    <x v="0"/>
    <n v="9"/>
    <n v="6"/>
    <n v="9"/>
    <n v="9"/>
    <n v="9"/>
    <n v="4"/>
    <n v="12"/>
    <n v="5"/>
    <n v="2"/>
    <n v="9"/>
    <n v="2"/>
    <n v="7"/>
    <n v="5"/>
    <n v="4"/>
    <n v="5"/>
    <n v="3"/>
    <n v="8"/>
    <n v="4"/>
    <n v="6"/>
    <n v="2"/>
    <n v="2"/>
    <n v="8"/>
    <n v="1"/>
    <n v="7"/>
    <n v="83"/>
    <n v="55"/>
    <n v="0.66265060240963858"/>
    <n v="46"/>
    <n v="29"/>
    <n v="0.63043478260869568"/>
    <n v="37"/>
    <n v="26"/>
    <n v="0.70270270270270274"/>
  </r>
  <r>
    <n v="4"/>
    <x v="20"/>
    <x v="303"/>
    <x v="0"/>
    <n v="5"/>
    <n v="1"/>
    <n v="4"/>
    <n v="7"/>
    <n v="5"/>
    <n v="2"/>
    <n v="5"/>
    <n v="2"/>
    <n v="5"/>
    <n v="4"/>
    <n v="0"/>
    <n v="5"/>
    <n v="5"/>
    <n v="1"/>
    <n v="4"/>
    <n v="7"/>
    <n v="5"/>
    <n v="1"/>
    <n v="5"/>
    <n v="2"/>
    <n v="4"/>
    <n v="3"/>
    <n v="0"/>
    <n v="5"/>
    <n v="45"/>
    <n v="42"/>
    <n v="0.93333333333333335"/>
    <n v="24"/>
    <n v="23"/>
    <n v="0.95833333333333337"/>
    <n v="21"/>
    <n v="19"/>
    <n v="0.90476190476190477"/>
  </r>
  <r>
    <n v="5"/>
    <x v="20"/>
    <x v="304"/>
    <x v="0"/>
    <n v="4"/>
    <n v="7"/>
    <n v="5"/>
    <n v="0"/>
    <n v="6"/>
    <n v="3"/>
    <n v="4"/>
    <n v="10"/>
    <n v="4"/>
    <n v="3"/>
    <n v="5"/>
    <n v="3"/>
    <n v="4"/>
    <n v="4"/>
    <n v="4"/>
    <n v="0"/>
    <n v="2"/>
    <n v="3"/>
    <n v="4"/>
    <n v="6"/>
    <n v="3"/>
    <n v="2"/>
    <n v="3"/>
    <n v="0"/>
    <n v="54"/>
    <n v="35"/>
    <n v="0.64814814814814814"/>
    <n v="25"/>
    <n v="17"/>
    <n v="0.68"/>
    <n v="29"/>
    <n v="18"/>
    <n v="0.62068965517241381"/>
  </r>
  <r>
    <n v="6"/>
    <x v="20"/>
    <x v="305"/>
    <x v="0"/>
    <n v="0"/>
    <n v="0"/>
    <n v="2"/>
    <n v="0"/>
    <n v="0"/>
    <n v="0"/>
    <n v="1"/>
    <n v="0"/>
    <n v="1"/>
    <n v="3"/>
    <n v="0"/>
    <n v="0"/>
    <n v="0"/>
    <n v="0"/>
    <n v="2"/>
    <n v="0"/>
    <n v="0"/>
    <n v="0"/>
    <n v="1"/>
    <n v="0"/>
    <n v="1"/>
    <n v="3"/>
    <n v="0"/>
    <n v="0"/>
    <n v="7"/>
    <n v="7"/>
    <n v="1"/>
    <n v="2"/>
    <n v="2"/>
    <n v="1"/>
    <n v="5"/>
    <n v="5"/>
    <n v="1"/>
  </r>
  <r>
    <n v="7"/>
    <x v="20"/>
    <x v="306"/>
    <x v="0"/>
    <n v="5"/>
    <n v="6"/>
    <n v="5"/>
    <n v="1"/>
    <n v="13"/>
    <n v="5"/>
    <n v="3"/>
    <n v="4"/>
    <n v="6"/>
    <n v="3"/>
    <n v="5"/>
    <n v="4"/>
    <n v="4"/>
    <n v="6"/>
    <n v="5"/>
    <n v="1"/>
    <n v="12"/>
    <n v="5"/>
    <n v="3"/>
    <n v="3"/>
    <n v="6"/>
    <n v="3"/>
    <n v="5"/>
    <n v="4"/>
    <n v="60"/>
    <n v="57"/>
    <n v="0.95"/>
    <n v="35"/>
    <n v="33"/>
    <n v="0.94285714285714284"/>
    <n v="25"/>
    <n v="24"/>
    <n v="0.96"/>
  </r>
  <r>
    <n v="8"/>
    <x v="20"/>
    <x v="307"/>
    <x v="0"/>
    <n v="8"/>
    <n v="9"/>
    <n v="8"/>
    <n v="6"/>
    <n v="9"/>
    <n v="4"/>
    <n v="3"/>
    <n v="4"/>
    <n v="3"/>
    <n v="3"/>
    <n v="1"/>
    <n v="1"/>
    <n v="7"/>
    <n v="7"/>
    <n v="7"/>
    <n v="6"/>
    <n v="6"/>
    <n v="4"/>
    <n v="3"/>
    <n v="4"/>
    <n v="3"/>
    <n v="3"/>
    <n v="1"/>
    <n v="1"/>
    <n v="59"/>
    <n v="52"/>
    <n v="0.88135593220338981"/>
    <n v="44"/>
    <n v="37"/>
    <n v="0.84090909090909094"/>
    <n v="15"/>
    <n v="15"/>
    <n v="1"/>
  </r>
  <r>
    <n v="9"/>
    <x v="20"/>
    <x v="308"/>
    <x v="0"/>
    <n v="11"/>
    <n v="9"/>
    <n v="6"/>
    <n v="7"/>
    <n v="9"/>
    <n v="5"/>
    <n v="5"/>
    <n v="6"/>
    <n v="5"/>
    <n v="1"/>
    <n v="4"/>
    <n v="4"/>
    <n v="11"/>
    <n v="9"/>
    <n v="6"/>
    <n v="7"/>
    <n v="9"/>
    <n v="5"/>
    <n v="3"/>
    <n v="6"/>
    <n v="3"/>
    <n v="1"/>
    <n v="4"/>
    <n v="2"/>
    <n v="72"/>
    <n v="66"/>
    <n v="0.91666666666666663"/>
    <n v="47"/>
    <n v="47"/>
    <n v="1"/>
    <n v="25"/>
    <n v="19"/>
    <n v="0.76"/>
  </r>
  <r>
    <n v="10"/>
    <x v="20"/>
    <x v="309"/>
    <x v="0"/>
    <n v="2"/>
    <n v="5"/>
    <n v="5"/>
    <n v="4"/>
    <n v="3"/>
    <n v="2"/>
    <n v="0"/>
    <n v="5"/>
    <n v="0"/>
    <n v="2"/>
    <n v="2"/>
    <n v="4"/>
    <n v="1"/>
    <n v="4"/>
    <n v="4"/>
    <n v="2"/>
    <n v="3"/>
    <n v="2"/>
    <n v="0"/>
    <n v="5"/>
    <n v="0"/>
    <n v="2"/>
    <n v="1"/>
    <n v="4"/>
    <n v="34"/>
    <n v="28"/>
    <n v="0.82352941176470584"/>
    <n v="21"/>
    <n v="16"/>
    <n v="0.76190476190476186"/>
    <n v="13"/>
    <n v="12"/>
    <n v="0.92307692307692313"/>
  </r>
  <r>
    <n v="11"/>
    <x v="20"/>
    <x v="310"/>
    <x v="0"/>
    <n v="24"/>
    <n v="19"/>
    <n v="13"/>
    <n v="17"/>
    <n v="15"/>
    <n v="16"/>
    <n v="22"/>
    <n v="15"/>
    <n v="17"/>
    <n v="11"/>
    <n v="11"/>
    <n v="11"/>
    <n v="11"/>
    <n v="13"/>
    <n v="10"/>
    <n v="9"/>
    <n v="10"/>
    <n v="10"/>
    <n v="14"/>
    <n v="7"/>
    <n v="8"/>
    <n v="3"/>
    <n v="9"/>
    <n v="4"/>
    <n v="191"/>
    <n v="108"/>
    <n v="0.56544502617801051"/>
    <n v="104"/>
    <n v="63"/>
    <n v="0.60576923076923073"/>
    <n v="87"/>
    <n v="45"/>
    <n v="0.51724137931034486"/>
  </r>
  <r>
    <n v="12"/>
    <x v="20"/>
    <x v="311"/>
    <x v="0"/>
    <n v="11"/>
    <n v="7"/>
    <n v="16"/>
    <n v="21"/>
    <n v="23"/>
    <n v="20"/>
    <n v="15"/>
    <n v="9"/>
    <n v="7"/>
    <n v="4"/>
    <n v="7"/>
    <n v="1"/>
    <n v="5"/>
    <n v="4"/>
    <n v="1"/>
    <n v="2"/>
    <n v="4"/>
    <n v="19"/>
    <n v="7"/>
    <n v="3"/>
    <n v="5"/>
    <n v="4"/>
    <n v="3"/>
    <n v="1"/>
    <n v="141"/>
    <n v="58"/>
    <n v="0.41134751773049644"/>
    <n v="98"/>
    <n v="35"/>
    <n v="0.35714285714285715"/>
    <n v="43"/>
    <n v="23"/>
    <n v="0.53488372093023251"/>
  </r>
  <r>
    <n v="13"/>
    <x v="20"/>
    <x v="312"/>
    <x v="0"/>
    <n v="3"/>
    <n v="3"/>
    <n v="1"/>
    <n v="3"/>
    <n v="2"/>
    <n v="0"/>
    <n v="2"/>
    <n v="1"/>
    <n v="1"/>
    <n v="0"/>
    <n v="2"/>
    <n v="0"/>
    <n v="3"/>
    <n v="0"/>
    <n v="0"/>
    <n v="1"/>
    <n v="2"/>
    <n v="0"/>
    <n v="1"/>
    <n v="1"/>
    <n v="1"/>
    <n v="0"/>
    <n v="2"/>
    <n v="0"/>
    <n v="18"/>
    <n v="11"/>
    <n v="0.61111111111111116"/>
    <n v="12"/>
    <n v="6"/>
    <n v="0.5"/>
    <n v="6"/>
    <n v="5"/>
    <n v="0.83333333333333337"/>
  </r>
  <r>
    <n v="14"/>
    <x v="20"/>
    <x v="313"/>
    <x v="1"/>
    <n v="2"/>
    <n v="5"/>
    <n v="3"/>
    <n v="5"/>
    <n v="4"/>
    <n v="2"/>
    <n v="2"/>
    <n v="0"/>
    <n v="7"/>
    <n v="3"/>
    <n v="3"/>
    <n v="0"/>
    <n v="2"/>
    <n v="3"/>
    <n v="3"/>
    <n v="3"/>
    <n v="3"/>
    <n v="2"/>
    <n v="1"/>
    <n v="0"/>
    <n v="7"/>
    <n v="3"/>
    <n v="3"/>
    <n v="0"/>
    <n v="36"/>
    <n v="30"/>
    <n v="0.83333333333333337"/>
    <n v="21"/>
    <n v="16"/>
    <n v="0.76190476190476186"/>
    <n v="15"/>
    <n v="14"/>
    <n v="0.93333333333333335"/>
  </r>
  <r>
    <n v="15"/>
    <x v="20"/>
    <x v="314"/>
    <x v="0"/>
    <n v="2"/>
    <n v="2"/>
    <n v="2"/>
    <n v="3"/>
    <n v="3"/>
    <n v="0"/>
    <n v="1"/>
    <n v="1"/>
    <n v="4"/>
    <n v="2"/>
    <n v="1"/>
    <n v="3"/>
    <n v="2"/>
    <n v="0"/>
    <n v="2"/>
    <n v="1"/>
    <n v="1"/>
    <n v="0"/>
    <n v="0"/>
    <n v="1"/>
    <n v="1"/>
    <n v="1"/>
    <n v="0"/>
    <n v="0"/>
    <n v="24"/>
    <n v="9"/>
    <n v="0.375"/>
    <n v="12"/>
    <n v="6"/>
    <n v="0.5"/>
    <n v="12"/>
    <n v="3"/>
    <n v="0.25"/>
  </r>
  <r>
    <n v="16"/>
    <x v="20"/>
    <x v="315"/>
    <x v="0"/>
    <n v="7"/>
    <n v="7"/>
    <n v="3"/>
    <n v="4"/>
    <n v="7"/>
    <n v="7"/>
    <n v="8"/>
    <n v="5"/>
    <n v="3"/>
    <n v="3"/>
    <n v="3"/>
    <n v="3"/>
    <n v="7"/>
    <n v="7"/>
    <n v="2"/>
    <n v="2"/>
    <n v="5"/>
    <n v="4"/>
    <n v="7"/>
    <n v="4"/>
    <n v="2"/>
    <n v="3"/>
    <n v="3"/>
    <n v="3"/>
    <n v="60"/>
    <n v="49"/>
    <n v="0.81666666666666665"/>
    <n v="35"/>
    <n v="27"/>
    <n v="0.77142857142857146"/>
    <n v="25"/>
    <n v="22"/>
    <n v="0.88"/>
  </r>
  <r>
    <n v="17"/>
    <x v="20"/>
    <x v="316"/>
    <x v="1"/>
    <n v="0"/>
    <n v="10"/>
    <n v="3"/>
    <n v="2"/>
    <n v="3"/>
    <n v="5"/>
    <n v="1"/>
    <n v="2"/>
    <n v="0"/>
    <n v="1"/>
    <n v="1"/>
    <n v="2"/>
    <n v="0"/>
    <n v="9"/>
    <n v="3"/>
    <n v="2"/>
    <n v="3"/>
    <n v="3"/>
    <n v="0"/>
    <n v="0"/>
    <n v="0"/>
    <n v="1"/>
    <n v="1"/>
    <n v="1"/>
    <n v="30"/>
    <n v="23"/>
    <n v="0.76666666666666672"/>
    <n v="23"/>
    <n v="20"/>
    <n v="0.86956521739130432"/>
    <n v="7"/>
    <n v="3"/>
    <n v="0.42857142857142855"/>
  </r>
  <r>
    <n v="18"/>
    <x v="20"/>
    <x v="317"/>
    <x v="0"/>
    <n v="2"/>
    <n v="4"/>
    <n v="1"/>
    <n v="3"/>
    <n v="1"/>
    <n v="2"/>
    <n v="0"/>
    <n v="3"/>
    <n v="1"/>
    <n v="0"/>
    <n v="1"/>
    <n v="0"/>
    <n v="1"/>
    <n v="2"/>
    <n v="0"/>
    <n v="2"/>
    <n v="1"/>
    <n v="0"/>
    <n v="0"/>
    <n v="3"/>
    <n v="1"/>
    <n v="0"/>
    <n v="1"/>
    <n v="0"/>
    <n v="18"/>
    <n v="11"/>
    <n v="0.61111111111111116"/>
    <n v="13"/>
    <n v="6"/>
    <n v="0.46153846153846156"/>
    <n v="5"/>
    <n v="5"/>
    <n v="1"/>
  </r>
  <r>
    <n v="19"/>
    <x v="20"/>
    <x v="318"/>
    <x v="1"/>
    <n v="2"/>
    <n v="4"/>
    <n v="5"/>
    <n v="3"/>
    <n v="1"/>
    <n v="2"/>
    <n v="1"/>
    <n v="2"/>
    <n v="1"/>
    <n v="4"/>
    <n v="5"/>
    <n v="4"/>
    <n v="1"/>
    <n v="0"/>
    <n v="0"/>
    <n v="1"/>
    <n v="0"/>
    <n v="1"/>
    <n v="0"/>
    <n v="0"/>
    <n v="0"/>
    <n v="1"/>
    <n v="0"/>
    <n v="0"/>
    <n v="34"/>
    <n v="4"/>
    <n v="0.11764705882352941"/>
    <n v="17"/>
    <n v="3"/>
    <n v="0.17647058823529413"/>
    <n v="17"/>
    <n v="1"/>
    <n v="5.8823529411764705E-2"/>
  </r>
  <r>
    <n v="20"/>
    <x v="20"/>
    <x v="319"/>
    <x v="0"/>
    <n v="4"/>
    <n v="0"/>
    <n v="0"/>
    <n v="0"/>
    <n v="2"/>
    <n v="7"/>
    <n v="2"/>
    <n v="0"/>
    <n v="0"/>
    <n v="0"/>
    <n v="1"/>
    <n v="0"/>
    <n v="0"/>
    <n v="0"/>
    <n v="0"/>
    <n v="0"/>
    <n v="1"/>
    <n v="0"/>
    <n v="1"/>
    <n v="0"/>
    <n v="0"/>
    <n v="0"/>
    <n v="0"/>
    <n v="0"/>
    <n v="16"/>
    <n v="2"/>
    <n v="0.125"/>
    <n v="13"/>
    <n v="1"/>
    <n v="7.6923076923076927E-2"/>
    <n v="3"/>
    <n v="1"/>
    <n v="0.33333333333333331"/>
  </r>
  <r>
    <n v="21"/>
    <x v="20"/>
    <x v="320"/>
    <x v="0"/>
    <n v="1"/>
    <n v="6"/>
    <n v="7"/>
    <n v="1"/>
    <n v="0"/>
    <n v="1"/>
    <n v="3"/>
    <n v="5"/>
    <n v="3"/>
    <n v="2"/>
    <n v="0"/>
    <n v="2"/>
    <n v="1"/>
    <n v="6"/>
    <n v="7"/>
    <n v="1"/>
    <n v="0"/>
    <n v="1"/>
    <n v="3"/>
    <n v="5"/>
    <n v="3"/>
    <n v="2"/>
    <n v="0"/>
    <n v="2"/>
    <n v="31"/>
    <n v="31"/>
    <n v="1"/>
    <n v="16"/>
    <n v="16"/>
    <n v="1"/>
    <n v="15"/>
    <n v="15"/>
    <n v="1"/>
  </r>
  <r>
    <n v="22"/>
    <x v="20"/>
    <x v="321"/>
    <x v="1"/>
    <n v="5"/>
    <n v="7"/>
    <n v="2"/>
    <n v="2"/>
    <n v="2"/>
    <n v="3"/>
    <n v="1"/>
    <n v="4"/>
    <n v="1"/>
    <n v="0"/>
    <n v="1"/>
    <n v="1"/>
    <n v="0"/>
    <n v="0"/>
    <n v="0"/>
    <n v="0"/>
    <n v="0"/>
    <n v="0"/>
    <n v="0"/>
    <n v="0"/>
    <n v="0"/>
    <n v="0"/>
    <n v="0"/>
    <n v="0"/>
    <n v="29"/>
    <n v="0"/>
    <n v="0"/>
    <n v="21"/>
    <n v="0"/>
    <n v="0"/>
    <n v="8"/>
    <n v="0"/>
    <n v="0"/>
  </r>
  <r>
    <n v="23"/>
    <x v="20"/>
    <x v="322"/>
    <x v="1"/>
    <n v="21"/>
    <n v="12"/>
    <n v="22"/>
    <n v="9"/>
    <n v="14"/>
    <n v="20"/>
    <n v="17"/>
    <n v="16"/>
    <n v="12"/>
    <n v="7"/>
    <n v="10"/>
    <n v="12"/>
    <n v="13"/>
    <n v="7"/>
    <n v="10"/>
    <n v="3"/>
    <n v="6"/>
    <n v="3"/>
    <n v="8"/>
    <n v="7"/>
    <n v="8"/>
    <n v="4"/>
    <n v="5"/>
    <n v="6"/>
    <n v="172"/>
    <n v="80"/>
    <n v="0.46511627906976744"/>
    <n v="98"/>
    <n v="42"/>
    <n v="0.42857142857142855"/>
    <n v="74"/>
    <n v="38"/>
    <n v="0.51351351351351349"/>
  </r>
  <r>
    <n v="24"/>
    <x v="20"/>
    <x v="323"/>
    <x v="0"/>
    <n v="5"/>
    <n v="1"/>
    <n v="3"/>
    <n v="4"/>
    <n v="3"/>
    <n v="2"/>
    <n v="1"/>
    <n v="2"/>
    <n v="2"/>
    <n v="5"/>
    <n v="1"/>
    <n v="3"/>
    <n v="4"/>
    <n v="1"/>
    <n v="2"/>
    <n v="4"/>
    <n v="1"/>
    <n v="2"/>
    <n v="1"/>
    <n v="2"/>
    <n v="2"/>
    <n v="4"/>
    <n v="0"/>
    <n v="3"/>
    <n v="32"/>
    <n v="26"/>
    <n v="0.8125"/>
    <n v="18"/>
    <n v="14"/>
    <n v="0.77777777777777779"/>
    <n v="14"/>
    <n v="12"/>
    <n v="0.8571428571428571"/>
  </r>
  <r>
    <n v="1"/>
    <x v="21"/>
    <x v="3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"/>
    <x v="21"/>
    <x v="325"/>
    <x v="1"/>
    <n v="0"/>
    <n v="3"/>
    <n v="0"/>
    <n v="0"/>
    <n v="0"/>
    <n v="0"/>
    <n v="1"/>
    <n v="0"/>
    <n v="0"/>
    <n v="0"/>
    <n v="0"/>
    <n v="1"/>
    <n v="0"/>
    <n v="3"/>
    <n v="0"/>
    <n v="0"/>
    <n v="0"/>
    <n v="0"/>
    <n v="0"/>
    <n v="0"/>
    <n v="0"/>
    <n v="0"/>
    <n v="1"/>
    <n v="1"/>
    <n v="5"/>
    <n v="5"/>
    <n v="1"/>
    <n v="3"/>
    <n v="3"/>
    <n v="1"/>
    <n v="2"/>
    <n v="2"/>
    <n v="1"/>
  </r>
  <r>
    <n v="3"/>
    <x v="21"/>
    <x v="326"/>
    <x v="1"/>
    <n v="4"/>
    <n v="0"/>
    <n v="1"/>
    <n v="27"/>
    <n v="10"/>
    <n v="0"/>
    <n v="0"/>
    <n v="0"/>
    <n v="0"/>
    <n v="0"/>
    <n v="0"/>
    <n v="0"/>
    <n v="4"/>
    <n v="0"/>
    <n v="1"/>
    <n v="27"/>
    <n v="10"/>
    <n v="0"/>
    <n v="0"/>
    <n v="0"/>
    <n v="0"/>
    <n v="0"/>
    <n v="0"/>
    <n v="0"/>
    <n v="42"/>
    <n v="42"/>
    <n v="1"/>
    <n v="42"/>
    <n v="42"/>
    <n v="1"/>
    <n v="0"/>
    <n v="0"/>
    <e v="#DIV/0!"/>
  </r>
  <r>
    <n v="4"/>
    <x v="21"/>
    <x v="327"/>
    <x v="1"/>
    <n v="1"/>
    <n v="0"/>
    <n v="0"/>
    <n v="0"/>
    <n v="0"/>
    <n v="0"/>
    <n v="0"/>
    <n v="0"/>
    <n v="3"/>
    <n v="0"/>
    <n v="0"/>
    <n v="1"/>
    <n v="1"/>
    <n v="0"/>
    <n v="0"/>
    <n v="0"/>
    <n v="0"/>
    <n v="0"/>
    <n v="0"/>
    <n v="0"/>
    <n v="3"/>
    <n v="0"/>
    <n v="0"/>
    <n v="1"/>
    <n v="5"/>
    <n v="5"/>
    <n v="1"/>
    <n v="1"/>
    <n v="1"/>
    <n v="1"/>
    <n v="4"/>
    <n v="4"/>
    <n v="1"/>
  </r>
  <r>
    <n v="5"/>
    <x v="21"/>
    <x v="328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e v="#DIV/0!"/>
    <n v="1"/>
    <n v="1"/>
    <n v="1"/>
  </r>
  <r>
    <n v="6"/>
    <x v="21"/>
    <x v="329"/>
    <x v="0"/>
    <n v="2"/>
    <n v="0"/>
    <n v="0"/>
    <n v="2"/>
    <n v="0"/>
    <n v="1"/>
    <n v="0"/>
    <n v="0"/>
    <n v="0"/>
    <n v="0"/>
    <n v="0"/>
    <n v="0"/>
    <n v="2"/>
    <n v="0"/>
    <n v="0"/>
    <n v="2"/>
    <n v="0"/>
    <n v="1"/>
    <n v="0"/>
    <n v="0"/>
    <n v="0"/>
    <n v="0"/>
    <n v="0"/>
    <n v="0"/>
    <n v="5"/>
    <n v="5"/>
    <n v="1"/>
    <n v="5"/>
    <n v="5"/>
    <n v="1"/>
    <n v="0"/>
    <n v="0"/>
    <e v="#DIV/0!"/>
  </r>
  <r>
    <n v="1"/>
    <x v="22"/>
    <x v="3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"/>
    <x v="22"/>
    <x v="3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"/>
    <x v="22"/>
    <x v="332"/>
    <x v="0"/>
    <n v="2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3"/>
    <n v="3"/>
    <n v="1"/>
    <n v="2"/>
    <n v="2"/>
    <n v="1"/>
    <n v="1"/>
    <n v="1"/>
    <n v="1"/>
  </r>
  <r>
    <n v="4"/>
    <x v="22"/>
    <x v="333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5"/>
    <x v="22"/>
    <x v="334"/>
    <x v="0"/>
    <n v="2"/>
    <n v="4"/>
    <n v="3"/>
    <n v="3"/>
    <n v="2"/>
    <n v="1"/>
    <n v="1"/>
    <n v="0"/>
    <n v="0"/>
    <n v="0"/>
    <n v="0"/>
    <n v="0"/>
    <n v="2"/>
    <n v="1"/>
    <n v="2"/>
    <n v="1"/>
    <n v="0"/>
    <n v="1"/>
    <n v="1"/>
    <n v="0"/>
    <n v="0"/>
    <n v="0"/>
    <n v="0"/>
    <n v="0"/>
    <n v="16"/>
    <n v="8"/>
    <n v="0.5"/>
    <n v="15"/>
    <n v="7"/>
    <n v="0.46666666666666667"/>
    <n v="1"/>
    <n v="1"/>
    <n v="1"/>
  </r>
  <r>
    <n v="6"/>
    <x v="22"/>
    <x v="335"/>
    <x v="1"/>
    <n v="0"/>
    <n v="3"/>
    <n v="3"/>
    <n v="3"/>
    <n v="4"/>
    <n v="0"/>
    <n v="0"/>
    <n v="1"/>
    <n v="0"/>
    <n v="0"/>
    <n v="1"/>
    <n v="0"/>
    <n v="0"/>
    <n v="0"/>
    <n v="3"/>
    <n v="3"/>
    <n v="2"/>
    <n v="0"/>
    <n v="0"/>
    <n v="0"/>
    <n v="0"/>
    <n v="0"/>
    <n v="1"/>
    <n v="0"/>
    <n v="15"/>
    <n v="9"/>
    <n v="0.6"/>
    <n v="13"/>
    <n v="8"/>
    <n v="0.61538461538461542"/>
    <n v="2"/>
    <n v="1"/>
    <n v="0.5"/>
  </r>
  <r>
    <n v="7"/>
    <x v="22"/>
    <x v="336"/>
    <x v="0"/>
    <n v="13"/>
    <n v="10"/>
    <n v="8"/>
    <n v="16"/>
    <n v="11"/>
    <n v="10"/>
    <n v="8"/>
    <n v="14"/>
    <n v="2"/>
    <n v="3"/>
    <n v="2"/>
    <n v="0"/>
    <n v="5"/>
    <n v="4"/>
    <n v="3"/>
    <n v="7"/>
    <n v="6"/>
    <n v="4"/>
    <n v="2"/>
    <n v="2"/>
    <n v="1"/>
    <n v="0"/>
    <n v="2"/>
    <n v="0"/>
    <n v="97"/>
    <n v="36"/>
    <n v="0.37113402061855671"/>
    <n v="68"/>
    <n v="29"/>
    <n v="0.4264705882352941"/>
    <n v="29"/>
    <n v="7"/>
    <n v="0.2413793103448276"/>
  </r>
  <r>
    <n v="8"/>
    <x v="22"/>
    <x v="337"/>
    <x v="1"/>
    <n v="7"/>
    <n v="8"/>
    <n v="8"/>
    <n v="13"/>
    <n v="7"/>
    <n v="7"/>
    <n v="5"/>
    <n v="4"/>
    <n v="8"/>
    <n v="7"/>
    <n v="17"/>
    <n v="10"/>
    <n v="2"/>
    <n v="0"/>
    <n v="1"/>
    <n v="4"/>
    <n v="1"/>
    <n v="0"/>
    <n v="1"/>
    <n v="0"/>
    <n v="8"/>
    <n v="0"/>
    <n v="0"/>
    <n v="1"/>
    <n v="101"/>
    <n v="18"/>
    <n v="0.17821782178217821"/>
    <n v="50"/>
    <n v="8"/>
    <n v="0.16"/>
    <n v="51"/>
    <n v="10"/>
    <n v="0.19607843137254902"/>
  </r>
  <r>
    <n v="9"/>
    <x v="22"/>
    <x v="338"/>
    <x v="1"/>
    <n v="5"/>
    <n v="4"/>
    <n v="13"/>
    <n v="7"/>
    <n v="11"/>
    <n v="4"/>
    <n v="1"/>
    <n v="4"/>
    <n v="8"/>
    <n v="6"/>
    <n v="5"/>
    <n v="6"/>
    <n v="5"/>
    <n v="4"/>
    <n v="13"/>
    <n v="7"/>
    <n v="11"/>
    <n v="4"/>
    <n v="1"/>
    <n v="4"/>
    <n v="8"/>
    <n v="6"/>
    <n v="5"/>
    <n v="6"/>
    <n v="74"/>
    <n v="74"/>
    <n v="1"/>
    <n v="44"/>
    <n v="44"/>
    <n v="1"/>
    <n v="30"/>
    <n v="30"/>
    <n v="1"/>
  </r>
  <r>
    <n v="10"/>
    <x v="22"/>
    <x v="339"/>
    <x v="2"/>
    <n v="37"/>
    <n v="32"/>
    <n v="32"/>
    <n v="43"/>
    <n v="27"/>
    <n v="17"/>
    <n v="2"/>
    <n v="18"/>
    <n v="2"/>
    <n v="5"/>
    <n v="1"/>
    <n v="1"/>
    <n v="22"/>
    <n v="13"/>
    <n v="9"/>
    <n v="17"/>
    <n v="15"/>
    <n v="9"/>
    <n v="6"/>
    <n v="14"/>
    <n v="2"/>
    <n v="1"/>
    <n v="0"/>
    <n v="0"/>
    <n v="217"/>
    <n v="108"/>
    <n v="0.49769585253456222"/>
    <n v="188"/>
    <n v="85"/>
    <n v="0.4521276595744681"/>
    <n v="29"/>
    <n v="23"/>
    <n v="0.7931034482758621"/>
  </r>
  <r>
    <n v="11"/>
    <x v="22"/>
    <x v="340"/>
    <x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3"/>
    <n v="1"/>
    <n v="0.33333333333333331"/>
    <n v="0"/>
    <n v="0"/>
    <e v="#DIV/0!"/>
    <n v="3"/>
    <n v="1"/>
    <n v="0.33333333333333331"/>
  </r>
  <r>
    <n v="12"/>
    <x v="22"/>
    <x v="341"/>
    <x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e v="#DIV/0!"/>
    <n v="15"/>
    <n v="0"/>
    <n v="0"/>
  </r>
  <r>
    <n v="13"/>
    <x v="22"/>
    <x v="342"/>
    <x v="0"/>
    <n v="4"/>
    <n v="0"/>
    <n v="1"/>
    <n v="2"/>
    <n v="3"/>
    <n v="2"/>
    <n v="1"/>
    <n v="2"/>
    <n v="2"/>
    <n v="3"/>
    <n v="3"/>
    <n v="10"/>
    <n v="1"/>
    <n v="0"/>
    <n v="0"/>
    <n v="0"/>
    <n v="0"/>
    <n v="1"/>
    <n v="1"/>
    <n v="2"/>
    <n v="2"/>
    <n v="2"/>
    <n v="1"/>
    <n v="5"/>
    <n v="33"/>
    <n v="15"/>
    <n v="0.45454545454545453"/>
    <n v="12"/>
    <n v="2"/>
    <n v="0.16666666666666666"/>
    <n v="21"/>
    <n v="13"/>
    <n v="0.61904761904761907"/>
  </r>
  <r>
    <n v="14"/>
    <x v="22"/>
    <x v="343"/>
    <x v="1"/>
    <n v="5"/>
    <n v="5"/>
    <n v="2"/>
    <n v="4"/>
    <n v="11"/>
    <n v="9"/>
    <n v="20"/>
    <n v="9"/>
    <n v="5"/>
    <n v="13"/>
    <n v="3"/>
    <n v="3"/>
    <n v="1"/>
    <n v="5"/>
    <n v="2"/>
    <n v="4"/>
    <n v="11"/>
    <n v="9"/>
    <n v="20"/>
    <n v="8"/>
    <n v="5"/>
    <n v="13"/>
    <n v="3"/>
    <n v="3"/>
    <n v="89"/>
    <n v="84"/>
    <n v="0.9438202247191011"/>
    <n v="36"/>
    <n v="32"/>
    <n v="0.88888888888888884"/>
    <n v="53"/>
    <n v="52"/>
    <n v="0.98113207547169812"/>
  </r>
  <r>
    <n v="1"/>
    <x v="23"/>
    <x v="344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2"/>
    <x v="23"/>
    <x v="345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3"/>
    <x v="23"/>
    <x v="346"/>
    <x v="1"/>
    <n v="0"/>
    <n v="0"/>
    <n v="1"/>
    <n v="1"/>
    <n v="0"/>
    <n v="2"/>
    <n v="0"/>
    <n v="1"/>
    <n v="1"/>
    <n v="0"/>
    <n v="0"/>
    <n v="1"/>
    <n v="0"/>
    <n v="0"/>
    <n v="1"/>
    <n v="1"/>
    <n v="0"/>
    <n v="2"/>
    <n v="0"/>
    <n v="1"/>
    <n v="1"/>
    <n v="0"/>
    <n v="0"/>
    <n v="1"/>
    <n v="7"/>
    <n v="7"/>
    <n v="1"/>
    <n v="4"/>
    <n v="4"/>
    <n v="1"/>
    <n v="3"/>
    <n v="3"/>
    <n v="1"/>
  </r>
  <r>
    <n v="4"/>
    <x v="23"/>
    <x v="347"/>
    <x v="1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2"/>
    <n v="1"/>
    <n v="2"/>
    <n v="2"/>
    <n v="1"/>
    <n v="0"/>
    <n v="0"/>
    <e v="#DIV/0!"/>
  </r>
  <r>
    <n v="5"/>
    <x v="23"/>
    <x v="348"/>
    <x v="1"/>
    <n v="0"/>
    <n v="0"/>
    <n v="0"/>
    <n v="0"/>
    <n v="0"/>
    <n v="1"/>
    <n v="2"/>
    <n v="0"/>
    <n v="0"/>
    <n v="0"/>
    <n v="0"/>
    <n v="0"/>
    <n v="0"/>
    <n v="0"/>
    <n v="0"/>
    <n v="0"/>
    <n v="0"/>
    <n v="1"/>
    <n v="2"/>
    <n v="0"/>
    <n v="0"/>
    <n v="0"/>
    <n v="0"/>
    <n v="0"/>
    <n v="3"/>
    <n v="3"/>
    <n v="1"/>
    <n v="1"/>
    <n v="1"/>
    <n v="1"/>
    <n v="2"/>
    <n v="2"/>
    <n v="1"/>
  </r>
  <r>
    <n v="6"/>
    <x v="23"/>
    <x v="349"/>
    <x v="1"/>
    <n v="6"/>
    <n v="0"/>
    <n v="2"/>
    <n v="2"/>
    <n v="0"/>
    <n v="0"/>
    <n v="0"/>
    <n v="0"/>
    <n v="0"/>
    <n v="0"/>
    <n v="0"/>
    <n v="0"/>
    <n v="6"/>
    <n v="0"/>
    <n v="2"/>
    <n v="2"/>
    <n v="0"/>
    <n v="0"/>
    <n v="0"/>
    <n v="0"/>
    <n v="0"/>
    <n v="0"/>
    <n v="0"/>
    <n v="0"/>
    <n v="10"/>
    <n v="10"/>
    <n v="1"/>
    <n v="10"/>
    <n v="10"/>
    <n v="1"/>
    <n v="0"/>
    <n v="0"/>
    <e v="#DIV/0!"/>
  </r>
  <r>
    <n v="7"/>
    <x v="23"/>
    <x v="350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e v="#DIV/0!"/>
    <n v="1"/>
    <n v="1"/>
    <n v="1"/>
  </r>
  <r>
    <n v="8"/>
    <x v="23"/>
    <x v="351"/>
    <x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9"/>
    <x v="23"/>
    <x v="352"/>
    <x v="1"/>
    <n v="3"/>
    <n v="1"/>
    <n v="0"/>
    <n v="0"/>
    <n v="1"/>
    <n v="0"/>
    <n v="0"/>
    <n v="0"/>
    <n v="0"/>
    <n v="0"/>
    <n v="6"/>
    <n v="1"/>
    <n v="3"/>
    <n v="1"/>
    <n v="0"/>
    <n v="0"/>
    <n v="1"/>
    <n v="0"/>
    <n v="0"/>
    <n v="0"/>
    <n v="0"/>
    <n v="0"/>
    <n v="6"/>
    <n v="1"/>
    <n v="12"/>
    <n v="12"/>
    <n v="1"/>
    <n v="5"/>
    <n v="5"/>
    <n v="1"/>
    <n v="7"/>
    <n v="7"/>
    <n v="1"/>
  </r>
  <r>
    <n v="10"/>
    <x v="23"/>
    <x v="353"/>
    <x v="1"/>
    <n v="2"/>
    <n v="1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3"/>
    <n v="3"/>
    <n v="1"/>
    <n v="3"/>
    <n v="3"/>
    <n v="1"/>
    <n v="0"/>
    <n v="0"/>
    <e v="#DIV/0!"/>
  </r>
  <r>
    <n v="11"/>
    <x v="23"/>
    <x v="354"/>
    <x v="1"/>
    <n v="0"/>
    <n v="2"/>
    <n v="0"/>
    <n v="0"/>
    <n v="1"/>
    <n v="3"/>
    <n v="0"/>
    <n v="3"/>
    <n v="3"/>
    <n v="0"/>
    <n v="0"/>
    <n v="1"/>
    <n v="0"/>
    <n v="2"/>
    <n v="0"/>
    <n v="0"/>
    <n v="1"/>
    <n v="3"/>
    <n v="0"/>
    <n v="3"/>
    <n v="3"/>
    <n v="0"/>
    <n v="0"/>
    <n v="1"/>
    <n v="13"/>
    <n v="13"/>
    <n v="1"/>
    <n v="6"/>
    <n v="6"/>
    <n v="1"/>
    <n v="7"/>
    <n v="7"/>
    <n v="1"/>
  </r>
  <r>
    <n v="12"/>
    <x v="23"/>
    <x v="355"/>
    <x v="1"/>
    <n v="0"/>
    <n v="0"/>
    <n v="0"/>
    <n v="0"/>
    <n v="0"/>
    <n v="0"/>
    <n v="14"/>
    <n v="0"/>
    <n v="21"/>
    <n v="0"/>
    <n v="2"/>
    <n v="0"/>
    <n v="0"/>
    <n v="0"/>
    <n v="0"/>
    <n v="0"/>
    <n v="0"/>
    <n v="0"/>
    <n v="5"/>
    <n v="0"/>
    <n v="7"/>
    <n v="0"/>
    <n v="2"/>
    <n v="0"/>
    <n v="37"/>
    <n v="14"/>
    <n v="0.3783783783783784"/>
    <n v="0"/>
    <n v="0"/>
    <e v="#DIV/0!"/>
    <n v="37"/>
    <n v="14"/>
    <n v="0.3783783783783784"/>
  </r>
  <r>
    <n v="13"/>
    <x v="23"/>
    <x v="356"/>
    <x v="1"/>
    <n v="0"/>
    <n v="1"/>
    <n v="1"/>
    <n v="4"/>
    <n v="0"/>
    <n v="1"/>
    <n v="0"/>
    <n v="0"/>
    <n v="0"/>
    <n v="0"/>
    <n v="0"/>
    <n v="0"/>
    <n v="0"/>
    <n v="1"/>
    <n v="1"/>
    <n v="4"/>
    <n v="0"/>
    <n v="1"/>
    <n v="0"/>
    <n v="0"/>
    <n v="3"/>
    <n v="0"/>
    <n v="0"/>
    <n v="0"/>
    <n v="7"/>
    <n v="10"/>
    <n v="1.4285714285714286"/>
    <n v="7"/>
    <n v="7"/>
    <n v="1"/>
    <n v="0"/>
    <n v="3"/>
    <e v="#DIV/0!"/>
  </r>
  <r>
    <n v="14"/>
    <x v="23"/>
    <x v="357"/>
    <x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1"/>
    <x v="24"/>
    <x v="358"/>
    <x v="1"/>
    <n v="17"/>
    <n v="4"/>
    <n v="13"/>
    <n v="6"/>
    <n v="10"/>
    <n v="6"/>
    <n v="5"/>
    <n v="8"/>
    <n v="4"/>
    <n v="10"/>
    <n v="7"/>
    <n v="8"/>
    <n v="17"/>
    <n v="4"/>
    <n v="13"/>
    <n v="6"/>
    <n v="10"/>
    <n v="6"/>
    <n v="5"/>
    <n v="8"/>
    <n v="4"/>
    <n v="10"/>
    <n v="7"/>
    <n v="8"/>
    <n v="98"/>
    <n v="98"/>
    <n v="1"/>
    <n v="56"/>
    <n v="56"/>
    <n v="1"/>
    <n v="42"/>
    <n v="42"/>
    <n v="1"/>
  </r>
  <r>
    <n v="2"/>
    <x v="24"/>
    <x v="359"/>
    <x v="1"/>
    <n v="9"/>
    <n v="8"/>
    <n v="12"/>
    <n v="8"/>
    <n v="7"/>
    <n v="6"/>
    <n v="5"/>
    <n v="2"/>
    <n v="8"/>
    <n v="1"/>
    <n v="12"/>
    <n v="15"/>
    <n v="3"/>
    <n v="5"/>
    <n v="7"/>
    <n v="2"/>
    <n v="3"/>
    <n v="6"/>
    <n v="2"/>
    <n v="1"/>
    <n v="0"/>
    <n v="0"/>
    <n v="3"/>
    <n v="7"/>
    <n v="93"/>
    <n v="39"/>
    <n v="0.41935483870967744"/>
    <n v="50"/>
    <n v="26"/>
    <n v="0.52"/>
    <n v="43"/>
    <n v="13"/>
    <n v="0.30232558139534882"/>
  </r>
  <r>
    <n v="3"/>
    <x v="24"/>
    <x v="360"/>
    <x v="1"/>
    <n v="17"/>
    <n v="19"/>
    <n v="13"/>
    <n v="23"/>
    <n v="14"/>
    <n v="5"/>
    <n v="33"/>
    <n v="52"/>
    <n v="22"/>
    <n v="64"/>
    <n v="66"/>
    <n v="97"/>
    <n v="13"/>
    <n v="14"/>
    <n v="7"/>
    <n v="22"/>
    <n v="10"/>
    <n v="3"/>
    <n v="6"/>
    <n v="1"/>
    <n v="0"/>
    <n v="26"/>
    <n v="17"/>
    <n v="34"/>
    <n v="425"/>
    <n v="153"/>
    <n v="0.36"/>
    <n v="91"/>
    <n v="69"/>
    <n v="0.75824175824175821"/>
    <n v="334"/>
    <n v="84"/>
    <n v="0.25149700598802394"/>
  </r>
  <r>
    <n v="4"/>
    <x v="24"/>
    <x v="361"/>
    <x v="2"/>
    <n v="91"/>
    <n v="58"/>
    <n v="60"/>
    <n v="38"/>
    <n v="30"/>
    <n v="13"/>
    <n v="11"/>
    <n v="7"/>
    <n v="2"/>
    <n v="1"/>
    <n v="1"/>
    <n v="7"/>
    <n v="0"/>
    <n v="0"/>
    <n v="0"/>
    <n v="0"/>
    <n v="0"/>
    <n v="0"/>
    <n v="0"/>
    <n v="0"/>
    <n v="0"/>
    <n v="0"/>
    <n v="0"/>
    <n v="0"/>
    <n v="319"/>
    <n v="0"/>
    <n v="0"/>
    <n v="290"/>
    <n v="0"/>
    <n v="0"/>
    <n v="29"/>
    <n v="0"/>
    <n v="0"/>
  </r>
  <r>
    <n v="5"/>
    <x v="24"/>
    <x v="362"/>
    <x v="0"/>
    <n v="7"/>
    <n v="1"/>
    <n v="5"/>
    <n v="1"/>
    <n v="2"/>
    <n v="2"/>
    <n v="0"/>
    <n v="2"/>
    <n v="2"/>
    <n v="4"/>
    <n v="8"/>
    <n v="7"/>
    <n v="1"/>
    <n v="0"/>
    <n v="1"/>
    <n v="0"/>
    <n v="0"/>
    <n v="0"/>
    <n v="0"/>
    <n v="0"/>
    <n v="0"/>
    <n v="0"/>
    <n v="2"/>
    <n v="0"/>
    <n v="41"/>
    <n v="4"/>
    <n v="9.7560975609756101E-2"/>
    <n v="18"/>
    <n v="2"/>
    <n v="0.1111111111111111"/>
    <n v="23"/>
    <n v="2"/>
    <n v="8.6956521739130432E-2"/>
  </r>
  <r>
    <n v="6"/>
    <x v="24"/>
    <x v="363"/>
    <x v="1"/>
    <n v="8"/>
    <n v="6"/>
    <n v="16"/>
    <n v="7"/>
    <n v="10"/>
    <n v="7"/>
    <n v="5"/>
    <n v="4"/>
    <n v="1"/>
    <n v="9"/>
    <n v="7"/>
    <n v="2"/>
    <n v="8"/>
    <n v="6"/>
    <n v="16"/>
    <n v="7"/>
    <n v="10"/>
    <n v="7"/>
    <n v="5"/>
    <n v="4"/>
    <n v="1"/>
    <n v="9"/>
    <n v="7"/>
    <n v="2"/>
    <n v="82"/>
    <n v="82"/>
    <n v="1"/>
    <n v="54"/>
    <n v="54"/>
    <n v="1"/>
    <n v="28"/>
    <n v="28"/>
    <n v="1"/>
  </r>
  <r>
    <n v="7"/>
    <x v="24"/>
    <x v="364"/>
    <x v="0"/>
    <n v="2"/>
    <n v="2"/>
    <n v="1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6"/>
    <n v="3"/>
    <n v="0.5"/>
    <n v="6"/>
    <n v="3"/>
    <n v="0.5"/>
    <n v="0"/>
    <n v="0"/>
    <e v="#DIV/0!"/>
  </r>
  <r>
    <n v="8"/>
    <x v="24"/>
    <x v="365"/>
    <x v="0"/>
    <n v="17"/>
    <n v="7"/>
    <n v="14"/>
    <n v="10"/>
    <n v="6"/>
    <n v="7"/>
    <n v="5"/>
    <n v="3"/>
    <n v="4"/>
    <n v="6"/>
    <n v="9"/>
    <n v="15"/>
    <n v="12"/>
    <n v="5"/>
    <n v="10"/>
    <n v="9"/>
    <n v="4"/>
    <n v="3"/>
    <n v="4"/>
    <n v="0"/>
    <n v="3"/>
    <n v="4"/>
    <n v="2"/>
    <n v="2"/>
    <n v="103"/>
    <n v="58"/>
    <n v="0.56310679611650483"/>
    <n v="61"/>
    <n v="43"/>
    <n v="0.70491803278688525"/>
    <n v="42"/>
    <n v="15"/>
    <n v="0.35714285714285715"/>
  </r>
  <r>
    <n v="9"/>
    <x v="24"/>
    <x v="366"/>
    <x v="3"/>
    <n v="128"/>
    <n v="103"/>
    <n v="113"/>
    <n v="113"/>
    <n v="72"/>
    <n v="41"/>
    <n v="43"/>
    <n v="66"/>
    <n v="45"/>
    <n v="104"/>
    <n v="145"/>
    <n v="152"/>
    <n v="0"/>
    <n v="0"/>
    <n v="0"/>
    <n v="0"/>
    <n v="0"/>
    <n v="0"/>
    <n v="0"/>
    <n v="0"/>
    <n v="0"/>
    <n v="0"/>
    <n v="0"/>
    <n v="0"/>
    <n v="1125"/>
    <n v="0"/>
    <n v="0"/>
    <n v="570"/>
    <n v="0"/>
    <n v="0"/>
    <n v="555"/>
    <n v="0"/>
    <n v="0"/>
  </r>
  <r>
    <n v="10"/>
    <x v="24"/>
    <x v="367"/>
    <x v="1"/>
    <n v="4"/>
    <n v="0"/>
    <n v="0"/>
    <n v="0"/>
    <n v="0"/>
    <n v="0"/>
    <n v="1"/>
    <n v="0"/>
    <n v="0"/>
    <n v="0"/>
    <n v="0"/>
    <n v="0"/>
    <n v="4"/>
    <n v="0"/>
    <n v="0"/>
    <n v="0"/>
    <n v="0"/>
    <n v="0"/>
    <n v="1"/>
    <n v="0"/>
    <n v="0"/>
    <n v="0"/>
    <n v="0"/>
    <n v="0"/>
    <n v="5"/>
    <n v="5"/>
    <n v="1"/>
    <n v="4"/>
    <n v="4"/>
    <n v="1"/>
    <n v="1"/>
    <n v="1"/>
    <n v="1"/>
  </r>
  <r>
    <n v="1"/>
    <x v="25"/>
    <x v="36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"/>
    <x v="25"/>
    <x v="369"/>
    <x v="0"/>
    <n v="1"/>
    <n v="0"/>
    <n v="0"/>
    <n v="2"/>
    <n v="1"/>
    <n v="0"/>
    <n v="0"/>
    <n v="1"/>
    <n v="0"/>
    <n v="0"/>
    <n v="0"/>
    <n v="1"/>
    <n v="1"/>
    <n v="0"/>
    <n v="0"/>
    <n v="2"/>
    <n v="1"/>
    <n v="0"/>
    <n v="0"/>
    <n v="1"/>
    <n v="0"/>
    <n v="0"/>
    <n v="0"/>
    <n v="1"/>
    <n v="6"/>
    <n v="6"/>
    <n v="1"/>
    <n v="4"/>
    <n v="4"/>
    <n v="1"/>
    <n v="2"/>
    <n v="2"/>
    <n v="1"/>
  </r>
  <r>
    <n v="3"/>
    <x v="25"/>
    <x v="370"/>
    <x v="1"/>
    <n v="0"/>
    <n v="0"/>
    <n v="0"/>
    <n v="2"/>
    <n v="2"/>
    <n v="0"/>
    <n v="1"/>
    <n v="0"/>
    <n v="0"/>
    <n v="0"/>
    <n v="0"/>
    <n v="0"/>
    <n v="0"/>
    <n v="0"/>
    <n v="0"/>
    <n v="2"/>
    <n v="2"/>
    <n v="0"/>
    <n v="1"/>
    <n v="0"/>
    <n v="0"/>
    <n v="0"/>
    <n v="0"/>
    <n v="0"/>
    <n v="5"/>
    <n v="5"/>
    <n v="1"/>
    <n v="4"/>
    <n v="4"/>
    <n v="1"/>
    <n v="1"/>
    <n v="1"/>
    <n v="1"/>
  </r>
  <r>
    <n v="4"/>
    <x v="25"/>
    <x v="371"/>
    <x v="1"/>
    <n v="2"/>
    <n v="2"/>
    <n v="3"/>
    <n v="1"/>
    <n v="2"/>
    <n v="1"/>
    <n v="0"/>
    <n v="1"/>
    <n v="2"/>
    <n v="2"/>
    <n v="0"/>
    <n v="0"/>
    <n v="2"/>
    <n v="2"/>
    <n v="3"/>
    <n v="1"/>
    <n v="2"/>
    <n v="1"/>
    <n v="0"/>
    <n v="1"/>
    <n v="2"/>
    <n v="2"/>
    <n v="0"/>
    <n v="0"/>
    <n v="16"/>
    <n v="16"/>
    <n v="1"/>
    <n v="11"/>
    <n v="11"/>
    <n v="1"/>
    <n v="5"/>
    <n v="5"/>
    <n v="1"/>
  </r>
  <r>
    <n v="5"/>
    <x v="25"/>
    <x v="3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26"/>
    <x v="373"/>
    <x v="0"/>
    <n v="0"/>
    <n v="0"/>
    <n v="4"/>
    <n v="1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6"/>
    <n v="4"/>
    <n v="0.66666666666666663"/>
    <n v="5"/>
    <n v="3"/>
    <n v="0.6"/>
    <n v="1"/>
    <n v="1"/>
    <n v="1"/>
  </r>
  <r>
    <n v="2"/>
    <x v="26"/>
    <x v="374"/>
    <x v="0"/>
    <n v="1"/>
    <n v="1"/>
    <n v="5"/>
    <n v="5"/>
    <n v="4"/>
    <n v="3"/>
    <n v="0"/>
    <n v="3"/>
    <n v="0"/>
    <n v="0"/>
    <n v="2"/>
    <n v="0"/>
    <n v="1"/>
    <n v="1"/>
    <n v="5"/>
    <n v="5"/>
    <n v="4"/>
    <n v="3"/>
    <n v="0"/>
    <n v="3"/>
    <n v="0"/>
    <n v="0"/>
    <n v="2"/>
    <n v="0"/>
    <n v="24"/>
    <n v="24"/>
    <n v="1"/>
    <n v="19"/>
    <n v="19"/>
    <n v="1"/>
    <n v="5"/>
    <n v="5"/>
    <n v="1"/>
  </r>
  <r>
    <n v="3"/>
    <x v="26"/>
    <x v="375"/>
    <x v="1"/>
    <n v="18"/>
    <n v="14"/>
    <n v="14"/>
    <n v="14"/>
    <n v="12"/>
    <n v="15"/>
    <n v="9"/>
    <n v="5"/>
    <n v="6"/>
    <n v="6"/>
    <n v="3"/>
    <n v="3"/>
    <n v="11"/>
    <n v="14"/>
    <n v="14"/>
    <n v="9"/>
    <n v="12"/>
    <n v="14"/>
    <n v="3"/>
    <n v="3"/>
    <n v="3"/>
    <n v="3"/>
    <n v="3"/>
    <n v="1"/>
    <n v="119"/>
    <n v="90"/>
    <n v="0.75630252100840334"/>
    <n v="87"/>
    <n v="74"/>
    <n v="0.85057471264367812"/>
    <n v="32"/>
    <n v="16"/>
    <n v="0.5"/>
  </r>
  <r>
    <n v="4"/>
    <x v="26"/>
    <x v="376"/>
    <x v="1"/>
    <n v="17"/>
    <n v="9"/>
    <n v="10"/>
    <n v="11"/>
    <n v="5"/>
    <n v="7"/>
    <n v="2"/>
    <n v="6"/>
    <n v="7"/>
    <n v="10"/>
    <n v="10"/>
    <n v="17"/>
    <n v="0"/>
    <n v="0"/>
    <n v="0"/>
    <n v="0"/>
    <n v="0"/>
    <n v="0"/>
    <n v="0"/>
    <n v="0"/>
    <n v="0"/>
    <n v="0"/>
    <n v="10"/>
    <n v="16"/>
    <n v="111"/>
    <n v="26"/>
    <n v="0.23423423423423423"/>
    <n v="59"/>
    <n v="0"/>
    <n v="0"/>
    <n v="52"/>
    <n v="26"/>
    <n v="0.5"/>
  </r>
  <r>
    <n v="5"/>
    <x v="26"/>
    <x v="377"/>
    <x v="0"/>
    <n v="3"/>
    <n v="5"/>
    <n v="3"/>
    <n v="4"/>
    <n v="2"/>
    <n v="4"/>
    <n v="3"/>
    <n v="1"/>
    <n v="2"/>
    <n v="4"/>
    <n v="1"/>
    <n v="0"/>
    <n v="3"/>
    <n v="5"/>
    <n v="3"/>
    <n v="4"/>
    <n v="2"/>
    <n v="4"/>
    <n v="3"/>
    <n v="1"/>
    <n v="2"/>
    <n v="4"/>
    <n v="1"/>
    <n v="0"/>
    <n v="32"/>
    <n v="32"/>
    <n v="1"/>
    <n v="21"/>
    <n v="21"/>
    <n v="1"/>
    <n v="11"/>
    <n v="11"/>
    <n v="1"/>
  </r>
  <r>
    <n v="6"/>
    <x v="26"/>
    <x v="378"/>
    <x v="0"/>
    <n v="4"/>
    <n v="7"/>
    <n v="1"/>
    <n v="1"/>
    <n v="5"/>
    <n v="6"/>
    <n v="6"/>
    <n v="2"/>
    <n v="2"/>
    <n v="0"/>
    <n v="5"/>
    <n v="1"/>
    <n v="4"/>
    <n v="7"/>
    <n v="1"/>
    <n v="1"/>
    <n v="5"/>
    <n v="6"/>
    <n v="6"/>
    <n v="2"/>
    <n v="2"/>
    <n v="0"/>
    <n v="5"/>
    <n v="1"/>
    <n v="40"/>
    <n v="40"/>
    <n v="1"/>
    <n v="24"/>
    <n v="24"/>
    <n v="1"/>
    <n v="16"/>
    <n v="16"/>
    <n v="1"/>
  </r>
  <r>
    <n v="7"/>
    <x v="26"/>
    <x v="379"/>
    <x v="0"/>
    <n v="1"/>
    <n v="1"/>
    <n v="2"/>
    <n v="1"/>
    <n v="1"/>
    <n v="1"/>
    <n v="0"/>
    <n v="0"/>
    <n v="0"/>
    <n v="0"/>
    <n v="5"/>
    <n v="1"/>
    <n v="1"/>
    <n v="1"/>
    <n v="2"/>
    <n v="1"/>
    <n v="1"/>
    <n v="1"/>
    <n v="0"/>
    <n v="0"/>
    <n v="0"/>
    <n v="0"/>
    <n v="5"/>
    <n v="1"/>
    <n v="13"/>
    <n v="13"/>
    <n v="1"/>
    <n v="7"/>
    <n v="7"/>
    <n v="1"/>
    <n v="6"/>
    <n v="6"/>
    <n v="1"/>
  </r>
  <r>
    <n v="8"/>
    <x v="26"/>
    <x v="380"/>
    <x v="0"/>
    <n v="8"/>
    <n v="4"/>
    <n v="2"/>
    <n v="1"/>
    <n v="1"/>
    <n v="3"/>
    <n v="4"/>
    <n v="0"/>
    <n v="0"/>
    <n v="2"/>
    <n v="0"/>
    <n v="0"/>
    <n v="2"/>
    <n v="9"/>
    <n v="1"/>
    <n v="0"/>
    <n v="1"/>
    <n v="0"/>
    <n v="2"/>
    <n v="0"/>
    <n v="0"/>
    <n v="2"/>
    <n v="0"/>
    <n v="0"/>
    <n v="25"/>
    <n v="17"/>
    <n v="0.68"/>
    <n v="19"/>
    <n v="13"/>
    <n v="0.68421052631578949"/>
    <n v="6"/>
    <n v="4"/>
    <n v="0.66666666666666663"/>
  </r>
  <r>
    <n v="9"/>
    <x v="26"/>
    <x v="381"/>
    <x v="2"/>
    <n v="18"/>
    <n v="25"/>
    <n v="21"/>
    <n v="16"/>
    <n v="12"/>
    <n v="12"/>
    <n v="8"/>
    <n v="10"/>
    <n v="16"/>
    <n v="19"/>
    <n v="24"/>
    <n v="22"/>
    <n v="0"/>
    <n v="0"/>
    <n v="0"/>
    <n v="0"/>
    <n v="0"/>
    <n v="0"/>
    <n v="0"/>
    <n v="0"/>
    <n v="0"/>
    <n v="0"/>
    <n v="0"/>
    <n v="0"/>
    <n v="203"/>
    <n v="0"/>
    <n v="0"/>
    <n v="104"/>
    <n v="0"/>
    <n v="0"/>
    <n v="99"/>
    <n v="0"/>
    <n v="0"/>
  </r>
  <r>
    <n v="10"/>
    <x v="26"/>
    <x v="382"/>
    <x v="0"/>
    <n v="1"/>
    <n v="1"/>
    <n v="0"/>
    <n v="4"/>
    <n v="7"/>
    <n v="0"/>
    <n v="1"/>
    <n v="0"/>
    <n v="3"/>
    <n v="0"/>
    <n v="0"/>
    <n v="0"/>
    <n v="1"/>
    <n v="1"/>
    <n v="0"/>
    <n v="4"/>
    <n v="7"/>
    <n v="0"/>
    <n v="1"/>
    <n v="0"/>
    <n v="3"/>
    <n v="0"/>
    <n v="0"/>
    <n v="0"/>
    <n v="17"/>
    <n v="17"/>
    <n v="1"/>
    <n v="13"/>
    <n v="13"/>
    <n v="1"/>
    <n v="4"/>
    <n v="4"/>
    <n v="1"/>
  </r>
  <r>
    <n v="11"/>
    <x v="26"/>
    <x v="383"/>
    <x v="1"/>
    <n v="10"/>
    <n v="10"/>
    <n v="5"/>
    <n v="7"/>
    <n v="7"/>
    <n v="4"/>
    <n v="2"/>
    <n v="3"/>
    <n v="3"/>
    <n v="1"/>
    <n v="9"/>
    <n v="3"/>
    <n v="0"/>
    <n v="0"/>
    <n v="0"/>
    <n v="0"/>
    <n v="0"/>
    <n v="0"/>
    <n v="0"/>
    <n v="0"/>
    <n v="0"/>
    <n v="0"/>
    <n v="0"/>
    <n v="0"/>
    <n v="64"/>
    <n v="0"/>
    <n v="0"/>
    <n v="43"/>
    <n v="0"/>
    <n v="0"/>
    <n v="21"/>
    <n v="0"/>
    <n v="0"/>
  </r>
  <r>
    <n v="12"/>
    <x v="26"/>
    <x v="384"/>
    <x v="1"/>
    <n v="5"/>
    <n v="3"/>
    <n v="12"/>
    <n v="26"/>
    <n v="4"/>
    <n v="4"/>
    <n v="2"/>
    <n v="1"/>
    <n v="1"/>
    <n v="3"/>
    <n v="15"/>
    <n v="9"/>
    <n v="0"/>
    <n v="0"/>
    <n v="0"/>
    <n v="0"/>
    <n v="0"/>
    <n v="0"/>
    <n v="0"/>
    <n v="0"/>
    <n v="0"/>
    <n v="0"/>
    <n v="0"/>
    <n v="0"/>
    <n v="85"/>
    <n v="0"/>
    <n v="0"/>
    <n v="54"/>
    <n v="0"/>
    <n v="0"/>
    <n v="31"/>
    <n v="0"/>
    <n v="0"/>
  </r>
  <r>
    <n v="13"/>
    <x v="26"/>
    <x v="385"/>
    <x v="1"/>
    <n v="22"/>
    <n v="19"/>
    <n v="10"/>
    <n v="3"/>
    <n v="6"/>
    <n v="1"/>
    <n v="2"/>
    <n v="4"/>
    <n v="1"/>
    <n v="4"/>
    <n v="8"/>
    <n v="25"/>
    <n v="21"/>
    <n v="19"/>
    <n v="10"/>
    <n v="3"/>
    <n v="6"/>
    <n v="1"/>
    <n v="2"/>
    <n v="4"/>
    <n v="1"/>
    <n v="3"/>
    <n v="7"/>
    <n v="25"/>
    <n v="105"/>
    <n v="102"/>
    <n v="0.97142857142857142"/>
    <n v="61"/>
    <n v="60"/>
    <n v="0.98360655737704916"/>
    <n v="44"/>
    <n v="42"/>
    <n v="0.95454545454545459"/>
  </r>
  <r>
    <n v="1"/>
    <x v="27"/>
    <x v="386"/>
    <x v="0"/>
    <n v="0"/>
    <n v="1"/>
    <n v="0"/>
    <n v="0"/>
    <n v="0"/>
    <n v="0"/>
    <n v="2"/>
    <n v="1"/>
    <n v="0"/>
    <n v="1"/>
    <n v="1"/>
    <n v="1"/>
    <n v="0"/>
    <n v="1"/>
    <n v="0"/>
    <n v="0"/>
    <n v="0"/>
    <n v="0"/>
    <n v="2"/>
    <n v="1"/>
    <n v="0"/>
    <n v="0"/>
    <n v="1"/>
    <n v="1"/>
    <n v="7"/>
    <n v="6"/>
    <n v="0.8571428571428571"/>
    <n v="1"/>
    <n v="1"/>
    <n v="1"/>
    <n v="6"/>
    <n v="5"/>
    <n v="0.83333333333333337"/>
  </r>
  <r>
    <n v="2"/>
    <x v="27"/>
    <x v="387"/>
    <x v="0"/>
    <n v="1"/>
    <n v="1"/>
    <n v="1"/>
    <n v="0"/>
    <n v="1"/>
    <n v="1"/>
    <n v="0"/>
    <n v="1"/>
    <n v="0"/>
    <n v="0"/>
    <n v="1"/>
    <n v="1"/>
    <n v="1"/>
    <n v="1"/>
    <n v="1"/>
    <n v="0"/>
    <n v="1"/>
    <n v="1"/>
    <n v="0"/>
    <n v="1"/>
    <n v="0"/>
    <n v="0"/>
    <n v="1"/>
    <n v="1"/>
    <n v="8"/>
    <n v="8"/>
    <n v="1"/>
    <n v="5"/>
    <n v="5"/>
    <n v="1"/>
    <n v="3"/>
    <n v="3"/>
    <n v="1"/>
  </r>
  <r>
    <n v="3"/>
    <x v="27"/>
    <x v="388"/>
    <x v="0"/>
    <n v="2"/>
    <n v="0"/>
    <n v="0"/>
    <n v="0"/>
    <n v="2"/>
    <n v="0"/>
    <n v="0"/>
    <n v="4"/>
    <n v="0"/>
    <n v="1"/>
    <n v="0"/>
    <n v="1"/>
    <n v="2"/>
    <n v="0"/>
    <n v="0"/>
    <n v="0"/>
    <n v="2"/>
    <n v="0"/>
    <n v="0"/>
    <n v="4"/>
    <n v="0"/>
    <n v="0"/>
    <n v="0"/>
    <n v="1"/>
    <n v="10"/>
    <n v="9"/>
    <n v="0.9"/>
    <n v="4"/>
    <n v="4"/>
    <n v="1"/>
    <n v="6"/>
    <n v="5"/>
    <n v="0.83333333333333337"/>
  </r>
  <r>
    <n v="4"/>
    <x v="27"/>
    <x v="389"/>
    <x v="0"/>
    <n v="1"/>
    <n v="0"/>
    <n v="2"/>
    <n v="0"/>
    <n v="0"/>
    <n v="4"/>
    <n v="0"/>
    <n v="0"/>
    <n v="1"/>
    <n v="1"/>
    <n v="0"/>
    <n v="1"/>
    <n v="1"/>
    <n v="0"/>
    <n v="2"/>
    <n v="0"/>
    <n v="0"/>
    <n v="4"/>
    <n v="0"/>
    <n v="0"/>
    <n v="1"/>
    <n v="0"/>
    <n v="0"/>
    <n v="1"/>
    <n v="10"/>
    <n v="9"/>
    <n v="0.9"/>
    <n v="7"/>
    <n v="7"/>
    <n v="1"/>
    <n v="3"/>
    <n v="2"/>
    <n v="0.66666666666666663"/>
  </r>
  <r>
    <n v="5"/>
    <x v="27"/>
    <x v="390"/>
    <x v="0"/>
    <n v="5"/>
    <n v="3"/>
    <n v="2"/>
    <n v="3"/>
    <n v="4"/>
    <n v="6"/>
    <n v="3"/>
    <n v="1"/>
    <n v="0"/>
    <n v="1"/>
    <n v="0"/>
    <n v="0"/>
    <n v="5"/>
    <n v="3"/>
    <n v="2"/>
    <n v="3"/>
    <n v="4"/>
    <n v="6"/>
    <n v="3"/>
    <n v="1"/>
    <n v="0"/>
    <n v="0"/>
    <n v="0"/>
    <n v="0"/>
    <n v="28"/>
    <n v="27"/>
    <n v="0.9642857142857143"/>
    <n v="23"/>
    <n v="23"/>
    <n v="1"/>
    <n v="5"/>
    <n v="4"/>
    <n v="0.8"/>
  </r>
  <r>
    <n v="6"/>
    <x v="27"/>
    <x v="39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3"/>
    <e v="#DIV/0!"/>
    <n v="0"/>
    <n v="0"/>
    <e v="#DIV/0!"/>
    <n v="0"/>
    <n v="3"/>
    <e v="#DIV/0!"/>
  </r>
  <r>
    <n v="7"/>
    <x v="27"/>
    <x v="392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x v="28"/>
    <x v="393"/>
    <x v="1"/>
    <n v="1"/>
    <n v="0"/>
    <n v="0"/>
    <n v="1"/>
    <n v="5"/>
    <n v="4"/>
    <n v="0"/>
    <n v="0"/>
    <n v="0"/>
    <n v="1"/>
    <n v="0"/>
    <n v="1"/>
    <n v="1"/>
    <n v="0"/>
    <n v="0"/>
    <n v="1"/>
    <n v="5"/>
    <n v="4"/>
    <n v="0"/>
    <n v="0"/>
    <n v="0"/>
    <n v="1"/>
    <n v="0"/>
    <n v="1"/>
    <n v="13"/>
    <n v="13"/>
    <n v="1"/>
    <n v="11"/>
    <n v="11"/>
    <n v="1"/>
    <n v="2"/>
    <n v="2"/>
    <n v="1"/>
  </r>
  <r>
    <n v="2"/>
    <x v="28"/>
    <x v="394"/>
    <x v="1"/>
    <n v="0"/>
    <n v="0"/>
    <n v="3"/>
    <n v="0"/>
    <n v="1"/>
    <n v="5"/>
    <n v="0"/>
    <n v="0"/>
    <n v="0"/>
    <n v="0"/>
    <n v="0"/>
    <n v="0"/>
    <n v="0"/>
    <n v="0"/>
    <n v="3"/>
    <n v="0"/>
    <n v="1"/>
    <n v="5"/>
    <n v="0"/>
    <n v="0"/>
    <n v="0"/>
    <n v="0"/>
    <n v="0"/>
    <n v="0"/>
    <n v="9"/>
    <n v="9"/>
    <n v="1"/>
    <n v="9"/>
    <n v="9"/>
    <n v="1"/>
    <n v="0"/>
    <n v="0"/>
    <e v="#DIV/0!"/>
  </r>
  <r>
    <n v="3"/>
    <x v="28"/>
    <x v="395"/>
    <x v="0"/>
    <n v="2"/>
    <n v="0"/>
    <n v="0"/>
    <n v="0"/>
    <n v="0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3"/>
    <n v="3"/>
    <n v="1"/>
    <n v="3"/>
    <n v="3"/>
    <n v="1"/>
    <n v="0"/>
    <n v="0"/>
    <e v="#DIV/0!"/>
  </r>
  <r>
    <n v="4"/>
    <x v="28"/>
    <x v="396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2"/>
    <n v="1"/>
    <n v="2"/>
    <n v="2"/>
    <n v="1"/>
    <n v="0"/>
    <n v="0"/>
    <e v="#DIV/0!"/>
  </r>
  <r>
    <n v="5"/>
    <x v="28"/>
    <x v="397"/>
    <x v="0"/>
    <n v="3"/>
    <n v="0"/>
    <n v="1"/>
    <n v="1"/>
    <n v="1"/>
    <n v="0"/>
    <n v="0"/>
    <n v="2"/>
    <n v="0"/>
    <n v="0"/>
    <n v="0"/>
    <n v="0"/>
    <n v="3"/>
    <n v="0"/>
    <n v="1"/>
    <n v="1"/>
    <n v="1"/>
    <n v="0"/>
    <n v="0"/>
    <n v="2"/>
    <n v="0"/>
    <n v="0"/>
    <n v="0"/>
    <n v="0"/>
    <n v="8"/>
    <n v="8"/>
    <n v="1"/>
    <n v="6"/>
    <n v="6"/>
    <n v="1"/>
    <n v="2"/>
    <n v="2"/>
    <n v="1"/>
  </r>
  <r>
    <n v="6"/>
    <x v="28"/>
    <x v="39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e v="#DIV/0!"/>
  </r>
  <r>
    <n v="7"/>
    <x v="28"/>
    <x v="399"/>
    <x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e v="#DIV/0!"/>
  </r>
  <r>
    <n v="8"/>
    <x v="28"/>
    <x v="400"/>
    <x v="0"/>
    <n v="1"/>
    <n v="2"/>
    <n v="2"/>
    <n v="0"/>
    <n v="2"/>
    <n v="2"/>
    <n v="2"/>
    <n v="1"/>
    <n v="2"/>
    <n v="0"/>
    <n v="2"/>
    <n v="2"/>
    <n v="1"/>
    <n v="2"/>
    <n v="2"/>
    <n v="0"/>
    <n v="2"/>
    <n v="2"/>
    <n v="2"/>
    <n v="1"/>
    <n v="2"/>
    <n v="0"/>
    <n v="2"/>
    <n v="2"/>
    <n v="18"/>
    <n v="18"/>
    <n v="1"/>
    <n v="9"/>
    <n v="9"/>
    <n v="1"/>
    <n v="9"/>
    <n v="9"/>
    <n v="1"/>
  </r>
  <r>
    <n v="1"/>
    <x v="29"/>
    <x v="401"/>
    <x v="0"/>
    <n v="2"/>
    <n v="0"/>
    <n v="1"/>
    <n v="1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4"/>
    <n v="4"/>
    <n v="1"/>
    <n v="4"/>
    <n v="4"/>
    <n v="1"/>
    <n v="0"/>
    <n v="0"/>
    <e v="#DIV/0!"/>
  </r>
  <r>
    <n v="2"/>
    <x v="29"/>
    <x v="402"/>
    <x v="1"/>
    <n v="14"/>
    <n v="7"/>
    <n v="3"/>
    <n v="7"/>
    <n v="7"/>
    <n v="0"/>
    <n v="8"/>
    <n v="2"/>
    <n v="2"/>
    <n v="0"/>
    <n v="0"/>
    <n v="5"/>
    <n v="10"/>
    <n v="6"/>
    <n v="1"/>
    <n v="6"/>
    <n v="4"/>
    <n v="0"/>
    <n v="3"/>
    <n v="0"/>
    <n v="2"/>
    <n v="0"/>
    <n v="0"/>
    <n v="5"/>
    <n v="55"/>
    <n v="37"/>
    <n v="0.67272727272727273"/>
    <n v="38"/>
    <n v="27"/>
    <n v="0.71052631578947367"/>
    <n v="17"/>
    <n v="10"/>
    <n v="0.58823529411764708"/>
  </r>
  <r>
    <n v="3"/>
    <x v="29"/>
    <x v="4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4"/>
    <x v="29"/>
    <x v="404"/>
    <x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2"/>
    <n v="1"/>
    <n v="2"/>
    <n v="2"/>
    <n v="1"/>
    <n v="0"/>
    <n v="0"/>
    <e v="#DIV/0!"/>
  </r>
  <r>
    <n v="5"/>
    <x v="29"/>
    <x v="40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6"/>
    <x v="29"/>
    <x v="406"/>
    <x v="1"/>
    <n v="3"/>
    <n v="2"/>
    <n v="2"/>
    <n v="2"/>
    <n v="4"/>
    <n v="0"/>
    <n v="0"/>
    <n v="0"/>
    <n v="0"/>
    <n v="0"/>
    <n v="0"/>
    <n v="0"/>
    <n v="3"/>
    <n v="2"/>
    <n v="2"/>
    <n v="2"/>
    <n v="4"/>
    <n v="0"/>
    <n v="0"/>
    <n v="0"/>
    <n v="0"/>
    <n v="0"/>
    <n v="0"/>
    <n v="0"/>
    <n v="13"/>
    <n v="13"/>
    <n v="1"/>
    <n v="13"/>
    <n v="13"/>
    <n v="1"/>
    <n v="0"/>
    <n v="0"/>
    <e v="#DIV/0!"/>
  </r>
  <r>
    <n v="7"/>
    <x v="29"/>
    <x v="407"/>
    <x v="0"/>
    <n v="1"/>
    <n v="1"/>
    <n v="3"/>
    <n v="0"/>
    <n v="1"/>
    <n v="1"/>
    <n v="0"/>
    <n v="0"/>
    <n v="0"/>
    <n v="0"/>
    <n v="0"/>
    <n v="0"/>
    <n v="1"/>
    <n v="1"/>
    <n v="3"/>
    <n v="0"/>
    <n v="1"/>
    <n v="1"/>
    <n v="0"/>
    <n v="0"/>
    <n v="0"/>
    <n v="0"/>
    <n v="0"/>
    <n v="0"/>
    <n v="7"/>
    <n v="7"/>
    <n v="1"/>
    <n v="7"/>
    <n v="7"/>
    <n v="1"/>
    <n v="0"/>
    <n v="0"/>
    <e v="#DIV/0!"/>
  </r>
  <r>
    <n v="8"/>
    <x v="29"/>
    <x v="408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9"/>
    <x v="29"/>
    <x v="409"/>
    <x v="0"/>
    <n v="0"/>
    <n v="6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6"/>
    <n v="6"/>
    <n v="1"/>
    <n v="6"/>
    <n v="6"/>
    <n v="1"/>
    <n v="0"/>
    <n v="0"/>
    <e v="#DIV/0!"/>
  </r>
  <r>
    <n v="10"/>
    <x v="29"/>
    <x v="4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1"/>
    <x v="29"/>
    <x v="41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12"/>
    <x v="29"/>
    <x v="412"/>
    <x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2"/>
    <n v="1"/>
    <n v="0"/>
    <n v="0"/>
    <n v="0"/>
    <n v="0"/>
    <n v="3"/>
    <n v="3"/>
    <n v="1"/>
    <n v="0"/>
    <n v="0"/>
    <e v="#DIV/0!"/>
    <n v="3"/>
    <n v="3"/>
    <n v="1"/>
  </r>
  <r>
    <n v="13"/>
    <x v="29"/>
    <x v="413"/>
    <x v="0"/>
    <n v="2"/>
    <n v="0"/>
    <n v="1"/>
    <n v="0"/>
    <n v="2"/>
    <n v="2"/>
    <n v="0"/>
    <n v="0"/>
    <n v="0"/>
    <n v="0"/>
    <n v="0"/>
    <n v="0"/>
    <n v="2"/>
    <n v="0"/>
    <n v="1"/>
    <n v="0"/>
    <n v="2"/>
    <n v="2"/>
    <n v="0"/>
    <n v="0"/>
    <n v="0"/>
    <n v="0"/>
    <n v="0"/>
    <n v="0"/>
    <n v="7"/>
    <n v="7"/>
    <n v="1"/>
    <n v="7"/>
    <n v="7"/>
    <n v="1"/>
    <n v="0"/>
    <n v="0"/>
    <e v="#DIV/0!"/>
  </r>
  <r>
    <n v="14"/>
    <x v="29"/>
    <x v="414"/>
    <x v="0"/>
    <n v="0"/>
    <n v="1"/>
    <n v="0"/>
    <n v="1"/>
    <n v="0"/>
    <n v="1"/>
    <n v="0"/>
    <n v="0"/>
    <n v="0"/>
    <n v="3"/>
    <n v="0"/>
    <n v="0"/>
    <n v="0"/>
    <n v="1"/>
    <n v="0"/>
    <n v="1"/>
    <n v="0"/>
    <n v="0"/>
    <n v="0"/>
    <n v="0"/>
    <n v="0"/>
    <n v="3"/>
    <n v="0"/>
    <n v="0"/>
    <n v="6"/>
    <n v="5"/>
    <n v="0.83333333333333337"/>
    <n v="3"/>
    <n v="2"/>
    <n v="0.66666666666666663"/>
    <n v="3"/>
    <n v="3"/>
    <n v="1"/>
  </r>
  <r>
    <n v="15"/>
    <x v="29"/>
    <x v="415"/>
    <x v="0"/>
    <n v="0"/>
    <n v="1"/>
    <n v="0"/>
    <n v="0"/>
    <n v="0"/>
    <n v="3"/>
    <n v="0"/>
    <n v="0"/>
    <n v="0"/>
    <n v="0"/>
    <n v="0"/>
    <n v="0"/>
    <n v="0"/>
    <n v="1"/>
    <n v="0"/>
    <n v="0"/>
    <n v="0"/>
    <n v="3"/>
    <n v="0"/>
    <n v="0"/>
    <n v="0"/>
    <n v="0"/>
    <n v="0"/>
    <n v="0"/>
    <n v="4"/>
    <n v="4"/>
    <n v="1"/>
    <n v="4"/>
    <n v="4"/>
    <n v="1"/>
    <n v="0"/>
    <n v="0"/>
    <e v="#DIV/0!"/>
  </r>
  <r>
    <n v="16"/>
    <x v="29"/>
    <x v="416"/>
    <x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e v="#DIV/0!"/>
  </r>
  <r>
    <n v="17"/>
    <x v="29"/>
    <x v="417"/>
    <x v="0"/>
    <n v="2"/>
    <n v="0"/>
    <n v="0"/>
    <n v="1"/>
    <n v="1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4"/>
    <n v="4"/>
    <n v="1"/>
    <n v="4"/>
    <n v="4"/>
    <n v="1"/>
    <n v="0"/>
    <n v="0"/>
    <e v="#DIV/0!"/>
  </r>
  <r>
    <n v="18"/>
    <x v="29"/>
    <x v="418"/>
    <x v="0"/>
    <n v="0"/>
    <n v="2"/>
    <n v="2"/>
    <n v="2"/>
    <n v="0"/>
    <n v="0"/>
    <n v="0"/>
    <n v="0"/>
    <n v="0"/>
    <n v="0"/>
    <n v="0"/>
    <n v="0"/>
    <n v="0"/>
    <n v="2"/>
    <n v="2"/>
    <n v="2"/>
    <n v="0"/>
    <n v="0"/>
    <n v="0"/>
    <n v="0"/>
    <n v="0"/>
    <n v="0"/>
    <n v="0"/>
    <n v="0"/>
    <n v="6"/>
    <n v="6"/>
    <n v="1"/>
    <n v="6"/>
    <n v="6"/>
    <n v="1"/>
    <n v="0"/>
    <n v="0"/>
    <e v="#DIV/0!"/>
  </r>
  <r>
    <n v="19"/>
    <x v="29"/>
    <x v="419"/>
    <x v="0"/>
    <n v="0"/>
    <n v="1"/>
    <n v="2"/>
    <n v="1"/>
    <n v="1"/>
    <n v="0"/>
    <n v="0"/>
    <n v="0"/>
    <n v="0"/>
    <n v="0"/>
    <n v="0"/>
    <n v="0"/>
    <n v="0"/>
    <n v="1"/>
    <n v="2"/>
    <n v="1"/>
    <n v="1"/>
    <n v="0"/>
    <n v="0"/>
    <n v="0"/>
    <n v="0"/>
    <n v="0"/>
    <n v="0"/>
    <n v="0"/>
    <n v="5"/>
    <n v="5"/>
    <n v="1"/>
    <n v="5"/>
    <n v="5"/>
    <n v="1"/>
    <n v="0"/>
    <n v="0"/>
    <e v="#DIV/0!"/>
  </r>
  <r>
    <n v="20"/>
    <x v="29"/>
    <x v="420"/>
    <x v="0"/>
    <n v="0"/>
    <n v="1"/>
    <n v="1"/>
    <n v="3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1"/>
    <n v="0.125"/>
    <n v="8"/>
    <n v="1"/>
    <n v="0.125"/>
    <n v="0"/>
    <n v="0"/>
    <e v="#DIV/0!"/>
  </r>
  <r>
    <n v="21"/>
    <x v="29"/>
    <x v="421"/>
    <x v="0"/>
    <n v="4"/>
    <n v="1"/>
    <n v="2"/>
    <n v="3"/>
    <n v="3"/>
    <n v="0"/>
    <n v="1"/>
    <n v="0"/>
    <n v="1"/>
    <n v="0"/>
    <n v="0"/>
    <n v="0"/>
    <n v="4"/>
    <n v="1"/>
    <n v="2"/>
    <n v="3"/>
    <n v="3"/>
    <n v="0"/>
    <n v="0"/>
    <n v="0"/>
    <n v="0"/>
    <n v="0"/>
    <n v="0"/>
    <n v="0"/>
    <n v="15"/>
    <n v="13"/>
    <n v="0.8666666666666667"/>
    <n v="13"/>
    <n v="13"/>
    <n v="1"/>
    <n v="2"/>
    <n v="0"/>
    <n v="0"/>
  </r>
  <r>
    <n v="22"/>
    <x v="29"/>
    <x v="422"/>
    <x v="0"/>
    <n v="0"/>
    <n v="0"/>
    <n v="0"/>
    <n v="0"/>
    <n v="0"/>
    <n v="6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6"/>
    <n v="4"/>
    <n v="0.66666666666666663"/>
    <n v="6"/>
    <n v="4"/>
    <n v="0.66666666666666663"/>
    <n v="0"/>
    <n v="0"/>
    <e v="#DIV/0!"/>
  </r>
  <r>
    <n v="23"/>
    <x v="29"/>
    <x v="423"/>
    <x v="0"/>
    <n v="1"/>
    <n v="1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3"/>
    <n v="3"/>
    <n v="1"/>
    <n v="3"/>
    <n v="3"/>
    <n v="1"/>
    <n v="0"/>
    <n v="0"/>
    <e v="#DIV/0!"/>
  </r>
  <r>
    <n v="24"/>
    <x v="29"/>
    <x v="424"/>
    <x v="0"/>
    <n v="0"/>
    <n v="0"/>
    <n v="0"/>
    <n v="0"/>
    <n v="0"/>
    <n v="6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6"/>
    <n v="6"/>
    <n v="1"/>
    <n v="6"/>
    <n v="6"/>
    <n v="1"/>
    <n v="0"/>
    <n v="0"/>
    <e v="#DIV/0!"/>
  </r>
  <r>
    <n v="25"/>
    <x v="29"/>
    <x v="425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e v="#DIV/0!"/>
    <n v="1"/>
    <n v="0"/>
    <n v="0"/>
  </r>
  <r>
    <n v="26"/>
    <x v="29"/>
    <x v="426"/>
    <x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2"/>
    <n v="2"/>
    <n v="1"/>
    <n v="1"/>
    <n v="1"/>
    <n v="1"/>
    <n v="1"/>
    <n v="1"/>
    <n v="1"/>
  </r>
  <r>
    <n v="27"/>
    <x v="29"/>
    <x v="427"/>
    <x v="1"/>
    <n v="0"/>
    <n v="0"/>
    <n v="0"/>
    <n v="0"/>
    <n v="0"/>
    <n v="15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15"/>
    <n v="15"/>
    <n v="1"/>
    <n v="15"/>
    <n v="15"/>
    <n v="1"/>
    <n v="0"/>
    <n v="0"/>
    <e v="#DIV/0!"/>
  </r>
  <r>
    <n v="1"/>
    <x v="30"/>
    <x v="428"/>
    <x v="1"/>
    <n v="3"/>
    <n v="5"/>
    <n v="2"/>
    <n v="5"/>
    <n v="6"/>
    <n v="5"/>
    <n v="3"/>
    <n v="1"/>
    <n v="5"/>
    <n v="3"/>
    <n v="2"/>
    <n v="8"/>
    <n v="3"/>
    <n v="5"/>
    <n v="2"/>
    <n v="5"/>
    <n v="6"/>
    <n v="5"/>
    <n v="3"/>
    <n v="1"/>
    <n v="5"/>
    <n v="3"/>
    <n v="2"/>
    <n v="8"/>
    <n v="48"/>
    <n v="48"/>
    <n v="1"/>
    <n v="26"/>
    <n v="26"/>
    <n v="1"/>
    <n v="22"/>
    <n v="22"/>
    <n v="1"/>
  </r>
  <r>
    <n v="2"/>
    <x v="30"/>
    <x v="429"/>
    <x v="1"/>
    <n v="2"/>
    <n v="0"/>
    <n v="0"/>
    <n v="0"/>
    <n v="2"/>
    <n v="0"/>
    <n v="2"/>
    <n v="0"/>
    <n v="0"/>
    <n v="0"/>
    <n v="1"/>
    <n v="0"/>
    <n v="2"/>
    <n v="0"/>
    <n v="0"/>
    <n v="0"/>
    <n v="2"/>
    <n v="0"/>
    <n v="2"/>
    <n v="0"/>
    <n v="0"/>
    <n v="0"/>
    <n v="1"/>
    <n v="0"/>
    <n v="7"/>
    <n v="7"/>
    <n v="1"/>
    <n v="4"/>
    <n v="4"/>
    <n v="1"/>
    <n v="3"/>
    <n v="3"/>
    <n v="1"/>
  </r>
  <r>
    <n v="3"/>
    <x v="30"/>
    <x v="430"/>
    <x v="1"/>
    <n v="0"/>
    <n v="1"/>
    <n v="3"/>
    <n v="6"/>
    <n v="6"/>
    <n v="6"/>
    <n v="2"/>
    <n v="0"/>
    <n v="0"/>
    <n v="0"/>
    <n v="0"/>
    <n v="0"/>
    <n v="0"/>
    <n v="1"/>
    <n v="3"/>
    <n v="6"/>
    <n v="6"/>
    <n v="6"/>
    <n v="2"/>
    <n v="0"/>
    <n v="0"/>
    <n v="0"/>
    <n v="0"/>
    <n v="0"/>
    <n v="24"/>
    <n v="24"/>
    <n v="1"/>
    <n v="22"/>
    <n v="22"/>
    <n v="1"/>
    <n v="2"/>
    <n v="2"/>
    <n v="1"/>
  </r>
  <r>
    <n v="4"/>
    <x v="30"/>
    <x v="431"/>
    <x v="1"/>
    <n v="4"/>
    <n v="8"/>
    <n v="1"/>
    <n v="0"/>
    <n v="7"/>
    <n v="0"/>
    <n v="2"/>
    <n v="4"/>
    <n v="0"/>
    <n v="3"/>
    <n v="0"/>
    <n v="0"/>
    <n v="4"/>
    <n v="8"/>
    <n v="1"/>
    <n v="0"/>
    <n v="7"/>
    <n v="0"/>
    <n v="2"/>
    <n v="4"/>
    <n v="0"/>
    <n v="3"/>
    <n v="0"/>
    <n v="0"/>
    <n v="29"/>
    <n v="29"/>
    <n v="1"/>
    <n v="20"/>
    <n v="20"/>
    <n v="1"/>
    <n v="9"/>
    <n v="9"/>
    <n v="1"/>
  </r>
  <r>
    <n v="5"/>
    <x v="30"/>
    <x v="432"/>
    <x v="0"/>
    <n v="0"/>
    <n v="0"/>
    <n v="2"/>
    <n v="0"/>
    <n v="0"/>
    <n v="0"/>
    <n v="0"/>
    <n v="2"/>
    <n v="1"/>
    <n v="0"/>
    <n v="1"/>
    <n v="0"/>
    <n v="0"/>
    <n v="0"/>
    <n v="2"/>
    <n v="0"/>
    <n v="0"/>
    <n v="0"/>
    <n v="0"/>
    <n v="2"/>
    <n v="1"/>
    <n v="0"/>
    <n v="1"/>
    <n v="0"/>
    <n v="6"/>
    <n v="6"/>
    <n v="1"/>
    <n v="2"/>
    <n v="2"/>
    <n v="1"/>
    <n v="4"/>
    <n v="4"/>
    <n v="1"/>
  </r>
  <r>
    <n v="6"/>
    <x v="30"/>
    <x v="433"/>
    <x v="1"/>
    <n v="50"/>
    <n v="18"/>
    <n v="39"/>
    <n v="8"/>
    <n v="14"/>
    <n v="17"/>
    <n v="6"/>
    <n v="10"/>
    <n v="6"/>
    <n v="7"/>
    <n v="0"/>
    <n v="1"/>
    <n v="50"/>
    <n v="18"/>
    <n v="39"/>
    <n v="8"/>
    <n v="14"/>
    <n v="17"/>
    <n v="6"/>
    <n v="10"/>
    <n v="6"/>
    <n v="7"/>
    <n v="0"/>
    <n v="1"/>
    <n v="176"/>
    <n v="176"/>
    <n v="1"/>
    <n v="146"/>
    <n v="146"/>
    <n v="1"/>
    <n v="30"/>
    <n v="30"/>
    <n v="1"/>
  </r>
  <r>
    <n v="7"/>
    <x v="30"/>
    <x v="434"/>
    <x v="0"/>
    <n v="0"/>
    <n v="1"/>
    <n v="1"/>
    <n v="7"/>
    <n v="9"/>
    <n v="3"/>
    <n v="1"/>
    <n v="0"/>
    <n v="0"/>
    <n v="1"/>
    <n v="1"/>
    <n v="3"/>
    <n v="0"/>
    <n v="1"/>
    <n v="1"/>
    <n v="7"/>
    <n v="9"/>
    <n v="3"/>
    <n v="1"/>
    <n v="0"/>
    <n v="0"/>
    <n v="1"/>
    <n v="1"/>
    <n v="3"/>
    <n v="27"/>
    <n v="27"/>
    <n v="1"/>
    <n v="21"/>
    <n v="21"/>
    <n v="1"/>
    <n v="6"/>
    <n v="6"/>
    <n v="1"/>
  </r>
  <r>
    <n v="8"/>
    <x v="30"/>
    <x v="435"/>
    <x v="0"/>
    <n v="1"/>
    <n v="1"/>
    <n v="2"/>
    <n v="0"/>
    <n v="0"/>
    <n v="1"/>
    <n v="1"/>
    <n v="0"/>
    <n v="0"/>
    <n v="0"/>
    <n v="0"/>
    <n v="0"/>
    <n v="1"/>
    <n v="1"/>
    <n v="2"/>
    <n v="0"/>
    <n v="0"/>
    <n v="1"/>
    <n v="1"/>
    <n v="0"/>
    <n v="0"/>
    <n v="0"/>
    <n v="0"/>
    <n v="0"/>
    <n v="6"/>
    <n v="6"/>
    <n v="1"/>
    <n v="5"/>
    <n v="5"/>
    <n v="1"/>
    <n v="1"/>
    <n v="1"/>
    <n v="1"/>
  </r>
  <r>
    <n v="9"/>
    <x v="30"/>
    <x v="436"/>
    <x v="0"/>
    <n v="0"/>
    <n v="0"/>
    <n v="2"/>
    <n v="0"/>
    <n v="0"/>
    <n v="1"/>
    <n v="1"/>
    <n v="0"/>
    <n v="0"/>
    <n v="0"/>
    <n v="0"/>
    <n v="0"/>
    <n v="0"/>
    <n v="0"/>
    <n v="2"/>
    <n v="0"/>
    <n v="0"/>
    <n v="1"/>
    <n v="1"/>
    <n v="0"/>
    <n v="0"/>
    <n v="0"/>
    <n v="0"/>
    <n v="0"/>
    <n v="4"/>
    <n v="4"/>
    <n v="1"/>
    <n v="3"/>
    <n v="3"/>
    <n v="1"/>
    <n v="1"/>
    <n v="1"/>
    <n v="1"/>
  </r>
  <r>
    <n v="10"/>
    <x v="30"/>
    <x v="437"/>
    <x v="0"/>
    <n v="1"/>
    <n v="0"/>
    <n v="2"/>
    <n v="0"/>
    <n v="1"/>
    <n v="0"/>
    <n v="3"/>
    <n v="0"/>
    <n v="1"/>
    <n v="1"/>
    <n v="0"/>
    <n v="0"/>
    <n v="1"/>
    <n v="0"/>
    <n v="2"/>
    <n v="0"/>
    <n v="1"/>
    <n v="0"/>
    <n v="3"/>
    <n v="0"/>
    <n v="1"/>
    <n v="1"/>
    <n v="0"/>
    <n v="0"/>
    <n v="9"/>
    <n v="9"/>
    <n v="1"/>
    <n v="4"/>
    <n v="4"/>
    <n v="1"/>
    <n v="5"/>
    <n v="5"/>
    <n v="1"/>
  </r>
  <r>
    <n v="11"/>
    <x v="30"/>
    <x v="43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e v="#DIV/0!"/>
  </r>
  <r>
    <n v="12"/>
    <x v="30"/>
    <x v="4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e v="#DIV/0!"/>
    <n v="1"/>
    <n v="1"/>
    <n v="1"/>
  </r>
  <r>
    <n v="13"/>
    <x v="30"/>
    <x v="44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e v="#DIV/0!"/>
    <n v="1"/>
    <n v="1"/>
    <n v="1"/>
  </r>
  <r>
    <n v="14"/>
    <x v="30"/>
    <x v="441"/>
    <x v="0"/>
    <n v="0"/>
    <n v="0"/>
    <n v="0"/>
    <n v="1"/>
    <n v="1"/>
    <n v="0"/>
    <n v="0"/>
    <n v="1"/>
    <n v="1"/>
    <n v="0"/>
    <n v="0"/>
    <n v="0"/>
    <n v="0"/>
    <n v="0"/>
    <n v="0"/>
    <n v="1"/>
    <n v="1"/>
    <n v="0"/>
    <n v="0"/>
    <n v="1"/>
    <n v="1"/>
    <n v="0"/>
    <n v="0"/>
    <n v="0"/>
    <n v="4"/>
    <n v="4"/>
    <n v="1"/>
    <n v="2"/>
    <n v="2"/>
    <n v="1"/>
    <n v="2"/>
    <n v="2"/>
    <n v="1"/>
  </r>
  <r>
    <n v="15"/>
    <x v="30"/>
    <x v="442"/>
    <x v="0"/>
    <n v="2"/>
    <n v="1"/>
    <n v="1"/>
    <n v="3"/>
    <n v="0"/>
    <n v="0"/>
    <n v="0"/>
    <n v="0"/>
    <n v="0"/>
    <n v="0"/>
    <n v="0"/>
    <n v="0"/>
    <n v="2"/>
    <n v="1"/>
    <n v="1"/>
    <n v="3"/>
    <n v="0"/>
    <n v="0"/>
    <n v="0"/>
    <n v="0"/>
    <n v="0"/>
    <n v="0"/>
    <n v="0"/>
    <n v="0"/>
    <n v="7"/>
    <n v="7"/>
    <n v="1"/>
    <n v="7"/>
    <n v="7"/>
    <n v="1"/>
    <n v="0"/>
    <n v="0"/>
    <e v="#DIV/0!"/>
  </r>
  <r>
    <n v="16"/>
    <x v="30"/>
    <x v="443"/>
    <x v="0"/>
    <n v="0"/>
    <n v="1"/>
    <n v="8"/>
    <n v="10"/>
    <n v="30"/>
    <n v="13"/>
    <n v="14"/>
    <n v="10"/>
    <n v="15"/>
    <n v="14"/>
    <n v="14"/>
    <n v="8"/>
    <n v="0"/>
    <n v="1"/>
    <n v="8"/>
    <n v="10"/>
    <n v="30"/>
    <n v="13"/>
    <n v="14"/>
    <n v="10"/>
    <n v="15"/>
    <n v="14"/>
    <n v="14"/>
    <n v="8"/>
    <n v="137"/>
    <n v="137"/>
    <n v="1"/>
    <n v="62"/>
    <n v="62"/>
    <n v="1"/>
    <n v="75"/>
    <n v="75"/>
    <n v="1"/>
  </r>
  <r>
    <n v="17"/>
    <x v="30"/>
    <x v="444"/>
    <x v="0"/>
    <n v="2"/>
    <n v="0"/>
    <n v="4"/>
    <n v="4"/>
    <n v="2"/>
    <n v="5"/>
    <n v="1"/>
    <n v="0"/>
    <n v="0"/>
    <n v="1"/>
    <n v="3"/>
    <n v="1"/>
    <n v="2"/>
    <n v="0"/>
    <n v="4"/>
    <n v="4"/>
    <n v="2"/>
    <n v="5"/>
    <n v="1"/>
    <n v="0"/>
    <n v="0"/>
    <n v="1"/>
    <n v="3"/>
    <n v="1"/>
    <n v="23"/>
    <n v="23"/>
    <n v="1"/>
    <n v="17"/>
    <n v="17"/>
    <n v="1"/>
    <n v="6"/>
    <n v="6"/>
    <n v="1"/>
  </r>
  <r>
    <n v="18"/>
    <x v="30"/>
    <x v="445"/>
    <x v="0"/>
    <n v="6"/>
    <n v="3"/>
    <n v="8"/>
    <n v="8"/>
    <n v="5"/>
    <n v="2"/>
    <n v="7"/>
    <n v="3"/>
    <n v="4"/>
    <n v="6"/>
    <n v="6"/>
    <n v="1"/>
    <n v="6"/>
    <n v="3"/>
    <n v="8"/>
    <n v="8"/>
    <n v="5"/>
    <n v="2"/>
    <n v="7"/>
    <n v="3"/>
    <n v="4"/>
    <n v="6"/>
    <n v="6"/>
    <n v="1"/>
    <n v="59"/>
    <n v="59"/>
    <n v="1"/>
    <n v="32"/>
    <n v="32"/>
    <n v="1"/>
    <n v="27"/>
    <n v="27"/>
    <n v="1"/>
  </r>
  <r>
    <n v="19"/>
    <x v="30"/>
    <x v="446"/>
    <x v="0"/>
    <n v="1"/>
    <n v="0"/>
    <n v="1"/>
    <n v="0"/>
    <n v="0"/>
    <n v="1"/>
    <n v="1"/>
    <n v="0"/>
    <n v="1"/>
    <n v="1"/>
    <n v="0"/>
    <n v="1"/>
    <n v="1"/>
    <n v="0"/>
    <n v="1"/>
    <n v="0"/>
    <n v="0"/>
    <n v="1"/>
    <n v="1"/>
    <n v="0"/>
    <n v="1"/>
    <n v="1"/>
    <n v="0"/>
    <n v="1"/>
    <n v="7"/>
    <n v="7"/>
    <n v="1"/>
    <n v="3"/>
    <n v="3"/>
    <n v="1"/>
    <n v="4"/>
    <n v="4"/>
    <n v="1"/>
  </r>
  <r>
    <n v="20"/>
    <x v="30"/>
    <x v="447"/>
    <x v="0"/>
    <n v="1"/>
    <n v="3"/>
    <n v="1"/>
    <n v="1"/>
    <n v="2"/>
    <n v="4"/>
    <n v="3"/>
    <n v="3"/>
    <n v="2"/>
    <n v="0"/>
    <n v="1"/>
    <n v="3"/>
    <n v="1"/>
    <n v="3"/>
    <n v="1"/>
    <n v="1"/>
    <n v="2"/>
    <n v="4"/>
    <n v="3"/>
    <n v="3"/>
    <n v="2"/>
    <n v="0"/>
    <n v="1"/>
    <n v="3"/>
    <n v="24"/>
    <n v="24"/>
    <n v="1"/>
    <n v="12"/>
    <n v="12"/>
    <n v="1"/>
    <n v="12"/>
    <n v="12"/>
    <n v="1"/>
  </r>
  <r>
    <n v="21"/>
    <x v="30"/>
    <x v="448"/>
    <x v="0"/>
    <n v="3"/>
    <n v="0"/>
    <n v="2"/>
    <n v="1"/>
    <n v="2"/>
    <n v="3"/>
    <n v="0"/>
    <n v="4"/>
    <n v="0"/>
    <n v="4"/>
    <n v="1"/>
    <n v="3"/>
    <n v="3"/>
    <n v="0"/>
    <n v="2"/>
    <n v="1"/>
    <n v="2"/>
    <n v="3"/>
    <n v="0"/>
    <n v="4"/>
    <n v="0"/>
    <n v="4"/>
    <n v="1"/>
    <n v="3"/>
    <n v="23"/>
    <n v="23"/>
    <n v="1"/>
    <n v="11"/>
    <n v="11"/>
    <n v="1"/>
    <n v="12"/>
    <n v="12"/>
    <n v="1"/>
  </r>
  <r>
    <n v="22"/>
    <x v="30"/>
    <x v="449"/>
    <x v="0"/>
    <n v="2"/>
    <n v="0"/>
    <n v="0"/>
    <n v="2"/>
    <n v="1"/>
    <n v="1"/>
    <n v="0"/>
    <n v="0"/>
    <n v="0"/>
    <n v="0"/>
    <n v="0"/>
    <n v="0"/>
    <n v="2"/>
    <n v="0"/>
    <n v="0"/>
    <n v="2"/>
    <n v="1"/>
    <n v="1"/>
    <n v="0"/>
    <n v="0"/>
    <n v="0"/>
    <n v="0"/>
    <n v="0"/>
    <n v="0"/>
    <n v="6"/>
    <n v="6"/>
    <n v="1"/>
    <n v="6"/>
    <n v="6"/>
    <n v="1"/>
    <n v="0"/>
    <n v="0"/>
    <e v="#DIV/0!"/>
  </r>
  <r>
    <n v="23"/>
    <x v="30"/>
    <x v="450"/>
    <x v="0"/>
    <n v="0"/>
    <n v="0"/>
    <n v="0"/>
    <n v="0"/>
    <n v="0"/>
    <n v="6"/>
    <n v="0"/>
    <n v="2"/>
    <n v="0"/>
    <n v="0"/>
    <n v="0"/>
    <n v="1"/>
    <n v="0"/>
    <n v="0"/>
    <n v="0"/>
    <n v="0"/>
    <n v="0"/>
    <n v="6"/>
    <n v="0"/>
    <n v="2"/>
    <n v="0"/>
    <n v="0"/>
    <n v="0"/>
    <n v="1"/>
    <n v="9"/>
    <n v="9"/>
    <n v="1"/>
    <n v="6"/>
    <n v="6"/>
    <n v="1"/>
    <n v="3"/>
    <n v="3"/>
    <n v="1"/>
  </r>
  <r>
    <n v="24"/>
    <x v="30"/>
    <x v="451"/>
    <x v="0"/>
    <n v="4"/>
    <n v="0"/>
    <n v="0"/>
    <n v="0"/>
    <n v="0"/>
    <n v="0"/>
    <n v="2"/>
    <n v="2"/>
    <n v="0"/>
    <n v="0"/>
    <n v="4"/>
    <n v="0"/>
    <n v="4"/>
    <n v="0"/>
    <n v="0"/>
    <n v="0"/>
    <n v="0"/>
    <n v="0"/>
    <n v="2"/>
    <n v="2"/>
    <n v="0"/>
    <n v="0"/>
    <n v="4"/>
    <n v="0"/>
    <n v="12"/>
    <n v="12"/>
    <n v="1"/>
    <n v="4"/>
    <n v="4"/>
    <n v="1"/>
    <n v="8"/>
    <n v="8"/>
    <n v="1"/>
  </r>
  <r>
    <n v="25"/>
    <x v="30"/>
    <x v="452"/>
    <x v="0"/>
    <n v="0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2"/>
    <n v="1"/>
    <n v="2"/>
    <n v="2"/>
    <n v="1"/>
    <n v="0"/>
    <n v="0"/>
    <e v="#DIV/0!"/>
  </r>
  <r>
    <n v="26"/>
    <x v="30"/>
    <x v="453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0"/>
    <e v="#DIV/0!"/>
  </r>
  <r>
    <n v="27"/>
    <x v="30"/>
    <x v="454"/>
    <x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3"/>
    <n v="3"/>
    <n v="1"/>
    <n v="2"/>
    <n v="2"/>
    <n v="1"/>
    <n v="1"/>
    <n v="1"/>
    <n v="1"/>
  </r>
  <r>
    <n v="28"/>
    <x v="30"/>
    <x v="455"/>
    <x v="0"/>
    <n v="2"/>
    <n v="2"/>
    <n v="0"/>
    <n v="3"/>
    <n v="2"/>
    <n v="2"/>
    <n v="0"/>
    <n v="1"/>
    <n v="1"/>
    <n v="1"/>
    <n v="1"/>
    <n v="0"/>
    <n v="2"/>
    <n v="2"/>
    <n v="0"/>
    <n v="3"/>
    <n v="2"/>
    <n v="2"/>
    <n v="0"/>
    <n v="1"/>
    <n v="1"/>
    <n v="1"/>
    <n v="1"/>
    <n v="0"/>
    <n v="15"/>
    <n v="15"/>
    <n v="1"/>
    <n v="11"/>
    <n v="11"/>
    <n v="1"/>
    <n v="4"/>
    <n v="4"/>
    <n v="1"/>
  </r>
  <r>
    <n v="29"/>
    <x v="30"/>
    <x v="456"/>
    <x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2"/>
    <n v="2"/>
    <n v="1"/>
    <n v="1"/>
    <n v="1"/>
    <n v="1"/>
    <n v="1"/>
    <n v="1"/>
    <n v="1"/>
  </r>
  <r>
    <n v="30"/>
    <x v="30"/>
    <x v="4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1"/>
    <x v="30"/>
    <x v="4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2"/>
    <x v="30"/>
    <x v="459"/>
    <x v="0"/>
    <n v="3"/>
    <n v="1"/>
    <n v="0"/>
    <n v="0"/>
    <n v="1"/>
    <n v="1"/>
    <n v="1"/>
    <n v="0"/>
    <n v="0"/>
    <n v="0"/>
    <n v="0"/>
    <n v="0"/>
    <n v="3"/>
    <n v="1"/>
    <n v="0"/>
    <n v="0"/>
    <n v="1"/>
    <n v="1"/>
    <n v="1"/>
    <n v="0"/>
    <n v="0"/>
    <n v="0"/>
    <n v="0"/>
    <n v="0"/>
    <n v="7"/>
    <n v="7"/>
    <n v="1"/>
    <n v="6"/>
    <n v="6"/>
    <n v="1"/>
    <n v="1"/>
    <n v="1"/>
    <n v="1"/>
  </r>
  <r>
    <n v="33"/>
    <x v="30"/>
    <x v="460"/>
    <x v="0"/>
    <n v="6"/>
    <n v="6"/>
    <n v="5"/>
    <n v="3"/>
    <n v="4"/>
    <n v="3"/>
    <n v="5"/>
    <n v="9"/>
    <n v="3"/>
    <n v="7"/>
    <n v="1"/>
    <n v="0"/>
    <n v="6"/>
    <n v="6"/>
    <n v="5"/>
    <n v="3"/>
    <n v="4"/>
    <n v="3"/>
    <n v="5"/>
    <n v="9"/>
    <n v="3"/>
    <n v="7"/>
    <n v="1"/>
    <n v="0"/>
    <n v="52"/>
    <n v="52"/>
    <n v="1"/>
    <n v="27"/>
    <n v="27"/>
    <n v="1"/>
    <n v="25"/>
    <n v="25"/>
    <n v="1"/>
  </r>
  <r>
    <n v="34"/>
    <x v="30"/>
    <x v="4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5"/>
    <x v="30"/>
    <x v="4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31"/>
    <x v="463"/>
    <x v="0"/>
    <n v="7"/>
    <n v="1"/>
    <n v="6"/>
    <n v="1"/>
    <n v="0"/>
    <n v="0"/>
    <n v="1"/>
    <n v="5"/>
    <n v="2"/>
    <n v="0"/>
    <n v="2"/>
    <n v="1"/>
    <n v="7"/>
    <n v="1"/>
    <n v="4"/>
    <n v="1"/>
    <n v="0"/>
    <n v="0"/>
    <n v="1"/>
    <n v="3"/>
    <n v="0"/>
    <n v="0"/>
    <n v="1"/>
    <n v="0"/>
    <n v="26"/>
    <n v="18"/>
    <n v="0.69230769230769229"/>
    <n v="15"/>
    <n v="13"/>
    <n v="0.8666666666666667"/>
    <n v="11"/>
    <n v="5"/>
    <n v="0.45454545454545453"/>
  </r>
  <r>
    <n v="2"/>
    <x v="31"/>
    <x v="464"/>
    <x v="0"/>
    <n v="0"/>
    <n v="0"/>
    <n v="0"/>
    <n v="0"/>
    <n v="0"/>
    <n v="4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4"/>
    <n v="4"/>
    <n v="1"/>
    <n v="4"/>
    <n v="4"/>
    <n v="1"/>
    <n v="0"/>
    <n v="0"/>
    <e v="#DIV/0!"/>
  </r>
  <r>
    <n v="3"/>
    <x v="31"/>
    <x v="4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4"/>
    <x v="31"/>
    <x v="4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5"/>
    <x v="31"/>
    <x v="4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32"/>
    <x v="468"/>
    <x v="0"/>
    <n v="0"/>
    <n v="0"/>
    <n v="0"/>
    <n v="0"/>
    <n v="0"/>
    <n v="8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8"/>
    <n v="7"/>
    <n v="0.875"/>
    <n v="8"/>
    <n v="7"/>
    <n v="0.875"/>
    <n v="0"/>
    <n v="0"/>
    <e v="#DIV/0!"/>
  </r>
  <r>
    <n v="2"/>
    <x v="32"/>
    <x v="469"/>
    <x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1"/>
    <n v="0.33333333333333331"/>
    <n v="2"/>
    <n v="1"/>
    <n v="0.5"/>
    <n v="1"/>
    <n v="0"/>
    <n v="0"/>
  </r>
  <r>
    <n v="3"/>
    <x v="32"/>
    <x v="470"/>
    <x v="0"/>
    <n v="9"/>
    <n v="8"/>
    <n v="11"/>
    <n v="9"/>
    <n v="9"/>
    <n v="0"/>
    <n v="7"/>
    <n v="6"/>
    <n v="4"/>
    <n v="0"/>
    <n v="2"/>
    <n v="2"/>
    <n v="9"/>
    <n v="8"/>
    <n v="11"/>
    <n v="9"/>
    <n v="9"/>
    <n v="0"/>
    <n v="7"/>
    <n v="6"/>
    <n v="4"/>
    <n v="0"/>
    <n v="2"/>
    <n v="2"/>
    <n v="67"/>
    <n v="67"/>
    <n v="1"/>
    <n v="46"/>
    <n v="46"/>
    <n v="1"/>
    <n v="21"/>
    <n v="21"/>
    <n v="1"/>
  </r>
  <r>
    <n v="4"/>
    <x v="32"/>
    <x v="47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5"/>
    <x v="32"/>
    <x v="472"/>
    <x v="0"/>
    <n v="0"/>
    <n v="0"/>
    <n v="1"/>
    <n v="1"/>
    <n v="0"/>
    <n v="0"/>
    <n v="0"/>
    <n v="0"/>
    <n v="0"/>
    <n v="7"/>
    <n v="4"/>
    <n v="1"/>
    <n v="0"/>
    <n v="0"/>
    <n v="0"/>
    <n v="1"/>
    <n v="0"/>
    <n v="0"/>
    <n v="0"/>
    <n v="0"/>
    <n v="0"/>
    <n v="4"/>
    <n v="4"/>
    <n v="1"/>
    <n v="14"/>
    <n v="10"/>
    <n v="0.7142857142857143"/>
    <n v="2"/>
    <n v="1"/>
    <n v="0.5"/>
    <n v="12"/>
    <n v="9"/>
    <n v="0.75"/>
  </r>
  <r>
    <n v="6"/>
    <x v="32"/>
    <x v="4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7"/>
    <x v="32"/>
    <x v="474"/>
    <x v="0"/>
    <n v="14"/>
    <n v="7"/>
    <n v="3"/>
    <n v="4"/>
    <n v="6"/>
    <n v="0"/>
    <n v="4"/>
    <n v="2"/>
    <n v="4"/>
    <n v="0"/>
    <n v="2"/>
    <n v="4"/>
    <n v="13"/>
    <n v="7"/>
    <n v="3"/>
    <n v="4"/>
    <n v="5"/>
    <n v="0"/>
    <n v="3"/>
    <n v="2"/>
    <n v="4"/>
    <n v="0"/>
    <n v="2"/>
    <n v="4"/>
    <n v="50"/>
    <n v="47"/>
    <n v="0.94"/>
    <n v="34"/>
    <n v="32"/>
    <n v="0.94117647058823528"/>
    <n v="16"/>
    <n v="15"/>
    <n v="0.9375"/>
  </r>
  <r>
    <n v="8"/>
    <x v="32"/>
    <x v="475"/>
    <x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1"/>
    <n v="0"/>
    <n v="0"/>
    <n v="5"/>
    <n v="1"/>
    <n v="0.2"/>
    <n v="0"/>
    <n v="0"/>
    <e v="#DIV/0!"/>
    <n v="5"/>
    <n v="1"/>
    <n v="0.2"/>
  </r>
  <r>
    <n v="9"/>
    <x v="32"/>
    <x v="476"/>
    <x v="0"/>
    <n v="1"/>
    <n v="1"/>
    <n v="2"/>
    <n v="0"/>
    <n v="1"/>
    <n v="0"/>
    <n v="2"/>
    <n v="1"/>
    <n v="0"/>
    <n v="0"/>
    <n v="1"/>
    <n v="0"/>
    <n v="1"/>
    <n v="0"/>
    <n v="0"/>
    <n v="0"/>
    <n v="1"/>
    <n v="0"/>
    <n v="2"/>
    <n v="1"/>
    <n v="0"/>
    <n v="0"/>
    <n v="0"/>
    <n v="0"/>
    <n v="9"/>
    <n v="5"/>
    <n v="0.55555555555555558"/>
    <n v="5"/>
    <n v="2"/>
    <n v="0.4"/>
    <n v="4"/>
    <n v="3"/>
    <n v="0.75"/>
  </r>
  <r>
    <n v="10"/>
    <x v="32"/>
    <x v="477"/>
    <x v="0"/>
    <n v="4"/>
    <n v="3"/>
    <n v="4"/>
    <n v="3"/>
    <n v="1"/>
    <n v="1"/>
    <n v="0"/>
    <n v="3"/>
    <n v="1"/>
    <n v="0"/>
    <n v="2"/>
    <n v="1"/>
    <n v="1"/>
    <n v="2"/>
    <n v="0"/>
    <n v="1"/>
    <n v="0"/>
    <n v="1"/>
    <n v="0"/>
    <n v="2"/>
    <n v="1"/>
    <n v="0"/>
    <n v="2"/>
    <n v="1"/>
    <n v="23"/>
    <n v="11"/>
    <n v="0.47826086956521741"/>
    <n v="16"/>
    <n v="5"/>
    <n v="0.3125"/>
    <n v="7"/>
    <n v="6"/>
    <n v="0.8571428571428571"/>
  </r>
  <r>
    <n v="11"/>
    <x v="32"/>
    <x v="478"/>
    <x v="0"/>
    <n v="3"/>
    <n v="1"/>
    <n v="1"/>
    <n v="0"/>
    <n v="0"/>
    <n v="0"/>
    <n v="1"/>
    <n v="0"/>
    <n v="0"/>
    <n v="0"/>
    <n v="0"/>
    <n v="0"/>
    <n v="3"/>
    <n v="1"/>
    <n v="1"/>
    <n v="0"/>
    <n v="0"/>
    <n v="0"/>
    <n v="1"/>
    <n v="0"/>
    <n v="0"/>
    <n v="0"/>
    <n v="0"/>
    <n v="0"/>
    <n v="6"/>
    <n v="6"/>
    <n v="1"/>
    <n v="5"/>
    <n v="5"/>
    <n v="1"/>
    <n v="1"/>
    <n v="1"/>
    <n v="1"/>
  </r>
  <r>
    <n v="12"/>
    <x v="32"/>
    <x v="479"/>
    <x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0"/>
    <n v="0"/>
    <e v="#DIV/0!"/>
  </r>
  <r>
    <n v="13"/>
    <x v="32"/>
    <x v="48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e v="#DIV/0!"/>
  </r>
  <r>
    <n v="14"/>
    <x v="32"/>
    <x v="4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5"/>
    <x v="32"/>
    <x v="482"/>
    <x v="0"/>
    <n v="0"/>
    <n v="1"/>
    <n v="0"/>
    <n v="0"/>
    <n v="0"/>
    <n v="0"/>
    <n v="0"/>
    <n v="1"/>
    <n v="0"/>
    <n v="13"/>
    <n v="0"/>
    <n v="0"/>
    <n v="0"/>
    <n v="1"/>
    <n v="0"/>
    <n v="0"/>
    <n v="0"/>
    <n v="0"/>
    <n v="0"/>
    <n v="1"/>
    <n v="0"/>
    <n v="13"/>
    <n v="0"/>
    <n v="0"/>
    <n v="15"/>
    <n v="15"/>
    <n v="1"/>
    <n v="1"/>
    <n v="1"/>
    <n v="1"/>
    <n v="14"/>
    <n v="14"/>
    <n v="1"/>
  </r>
  <r>
    <n v="16"/>
    <x v="32"/>
    <x v="4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7"/>
    <x v="32"/>
    <x v="4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8"/>
    <x v="32"/>
    <x v="485"/>
    <x v="0"/>
    <n v="2"/>
    <n v="1"/>
    <n v="1"/>
    <n v="0"/>
    <n v="1"/>
    <n v="0"/>
    <n v="1"/>
    <n v="2"/>
    <n v="0"/>
    <n v="0"/>
    <n v="1"/>
    <n v="0"/>
    <n v="2"/>
    <n v="1"/>
    <n v="1"/>
    <n v="0"/>
    <n v="0"/>
    <n v="0"/>
    <n v="1"/>
    <n v="2"/>
    <n v="0"/>
    <n v="0"/>
    <n v="1"/>
    <n v="0"/>
    <n v="9"/>
    <n v="8"/>
    <n v="0.88888888888888884"/>
    <n v="5"/>
    <n v="4"/>
    <n v="0.8"/>
    <n v="4"/>
    <n v="4"/>
    <n v="1"/>
  </r>
  <r>
    <n v="19"/>
    <x v="32"/>
    <x v="486"/>
    <x v="0"/>
    <n v="5"/>
    <n v="1"/>
    <n v="2"/>
    <n v="1"/>
    <n v="3"/>
    <n v="1"/>
    <n v="2"/>
    <n v="1"/>
    <n v="1"/>
    <n v="7"/>
    <n v="4"/>
    <n v="5"/>
    <n v="5"/>
    <n v="1"/>
    <n v="2"/>
    <n v="1"/>
    <n v="3"/>
    <n v="0"/>
    <n v="2"/>
    <n v="1"/>
    <n v="1"/>
    <n v="6"/>
    <n v="4"/>
    <n v="5"/>
    <n v="33"/>
    <n v="31"/>
    <n v="0.93939393939393945"/>
    <n v="13"/>
    <n v="12"/>
    <n v="0.92307692307692313"/>
    <n v="20"/>
    <n v="19"/>
    <n v="0.95"/>
  </r>
  <r>
    <n v="20"/>
    <x v="32"/>
    <x v="4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1"/>
    <x v="32"/>
    <x v="4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2"/>
    <x v="32"/>
    <x v="48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e v="#DIV/0!"/>
    <n v="1"/>
    <n v="1"/>
    <n v="1"/>
  </r>
  <r>
    <n v="23"/>
    <x v="32"/>
    <x v="4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4"/>
    <x v="32"/>
    <x v="49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1"/>
    <n v="1"/>
    <n v="0"/>
    <n v="0"/>
    <e v="#DIV/0!"/>
  </r>
  <r>
    <n v="25"/>
    <x v="32"/>
    <x v="492"/>
    <x v="0"/>
    <n v="0"/>
    <n v="0"/>
    <n v="0"/>
    <n v="0"/>
    <n v="0"/>
    <n v="1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4"/>
    <n v="0"/>
    <n v="0"/>
    <n v="1"/>
    <n v="0"/>
    <n v="0"/>
    <n v="3"/>
    <n v="0"/>
    <n v="0"/>
  </r>
  <r>
    <n v="26"/>
    <x v="32"/>
    <x v="493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e v="#DIV/0!"/>
    <n v="1"/>
    <n v="1"/>
    <n v="1"/>
  </r>
  <r>
    <n v="27"/>
    <x v="32"/>
    <x v="494"/>
    <x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2"/>
    <n v="0"/>
    <n v="0"/>
    <n v="3"/>
    <n v="2"/>
    <n v="0.66666666666666663"/>
    <n v="0"/>
    <n v="0"/>
    <e v="#DIV/0!"/>
    <n v="3"/>
    <n v="2"/>
    <n v="0.66666666666666663"/>
  </r>
  <r>
    <n v="28"/>
    <x v="32"/>
    <x v="4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29"/>
    <x v="32"/>
    <x v="4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0"/>
    <x v="32"/>
    <x v="497"/>
    <x v="0"/>
    <n v="2"/>
    <n v="1"/>
    <n v="1"/>
    <n v="2"/>
    <n v="1"/>
    <n v="0"/>
    <n v="1"/>
    <n v="0"/>
    <n v="1"/>
    <n v="1"/>
    <n v="2"/>
    <n v="1"/>
    <n v="2"/>
    <n v="1"/>
    <n v="1"/>
    <n v="2"/>
    <n v="1"/>
    <n v="0"/>
    <n v="1"/>
    <n v="0"/>
    <n v="0"/>
    <n v="1"/>
    <n v="2"/>
    <n v="1"/>
    <n v="13"/>
    <n v="12"/>
    <n v="0.92307692307692313"/>
    <n v="7"/>
    <n v="7"/>
    <n v="1"/>
    <n v="6"/>
    <n v="5"/>
    <n v="0.83333333333333337"/>
  </r>
  <r>
    <n v="31"/>
    <x v="32"/>
    <x v="498"/>
    <x v="0"/>
    <n v="0"/>
    <n v="1"/>
    <n v="0"/>
    <n v="2"/>
    <n v="1"/>
    <n v="0"/>
    <n v="2"/>
    <n v="0"/>
    <n v="0"/>
    <n v="1"/>
    <n v="0"/>
    <n v="1"/>
    <n v="0"/>
    <n v="0"/>
    <n v="0"/>
    <n v="1"/>
    <n v="0"/>
    <n v="0"/>
    <n v="0"/>
    <n v="0"/>
    <n v="0"/>
    <n v="1"/>
    <n v="0"/>
    <n v="0"/>
    <n v="8"/>
    <n v="2"/>
    <n v="0.25"/>
    <n v="4"/>
    <n v="1"/>
    <n v="0.25"/>
    <n v="4"/>
    <n v="1"/>
    <n v="0.25"/>
  </r>
  <r>
    <n v="32"/>
    <x v="32"/>
    <x v="499"/>
    <x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2"/>
    <n v="0"/>
    <n v="0"/>
    <n v="1"/>
    <n v="0"/>
    <n v="0"/>
  </r>
  <r>
    <n v="33"/>
    <x v="32"/>
    <x v="500"/>
    <x v="0"/>
    <n v="0"/>
    <n v="0"/>
    <n v="1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4"/>
    <n v="0"/>
    <n v="0"/>
    <n v="1"/>
    <n v="0"/>
    <n v="0"/>
  </r>
  <r>
    <n v="34"/>
    <x v="32"/>
    <x v="50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0"/>
    <e v="#DIV/0!"/>
    <n v="1"/>
    <n v="1"/>
    <n v="1"/>
  </r>
  <r>
    <n v="35"/>
    <x v="32"/>
    <x v="50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36"/>
    <x v="32"/>
    <x v="503"/>
    <x v="0"/>
    <n v="1"/>
    <n v="0"/>
    <n v="0"/>
    <n v="0"/>
    <n v="1"/>
    <n v="0"/>
    <n v="1"/>
    <n v="1"/>
    <n v="2"/>
    <n v="0"/>
    <n v="22"/>
    <n v="43"/>
    <n v="1"/>
    <n v="0"/>
    <n v="0"/>
    <n v="0"/>
    <n v="0"/>
    <n v="0"/>
    <n v="1"/>
    <n v="1"/>
    <n v="1"/>
    <n v="0"/>
    <n v="21"/>
    <n v="42"/>
    <n v="71"/>
    <n v="67"/>
    <n v="0.94366197183098588"/>
    <n v="2"/>
    <n v="1"/>
    <n v="0.5"/>
    <n v="69"/>
    <n v="66"/>
    <n v="0.95652173913043481"/>
  </r>
  <r>
    <n v="37"/>
    <x v="32"/>
    <x v="504"/>
    <x v="0"/>
    <n v="0"/>
    <n v="0"/>
    <n v="0"/>
    <n v="1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5"/>
    <n v="1"/>
    <n v="0.2"/>
    <n v="1"/>
    <n v="0"/>
    <n v="0"/>
    <n v="4"/>
    <n v="1"/>
    <n v="0.25"/>
  </r>
  <r>
    <n v="38"/>
    <x v="32"/>
    <x v="5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  <n v="0"/>
    <n v="0"/>
    <e v="#DIV/0!"/>
    <n v="0"/>
    <n v="0"/>
    <e v="#DIV/0!"/>
  </r>
  <r>
    <n v="1"/>
    <x v="33"/>
    <x v="50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0"/>
    <e v="#DIV/0!"/>
    <n v="1"/>
    <n v="1"/>
    <n v="1"/>
  </r>
  <r>
    <n v="2"/>
    <x v="33"/>
    <x v="507"/>
    <x v="0"/>
    <n v="1"/>
    <n v="0"/>
    <n v="0"/>
    <n v="2"/>
    <n v="0"/>
    <n v="1"/>
    <n v="0"/>
    <n v="1"/>
    <n v="1"/>
    <n v="2"/>
    <n v="1"/>
    <n v="0"/>
    <n v="1"/>
    <n v="0"/>
    <n v="0"/>
    <n v="2"/>
    <n v="0"/>
    <n v="0"/>
    <n v="0"/>
    <n v="1"/>
    <n v="1"/>
    <n v="0"/>
    <n v="1"/>
    <n v="0"/>
    <n v="9"/>
    <n v="6"/>
    <n v="0.66666666666666663"/>
    <n v="4"/>
    <n v="3"/>
    <n v="0.75"/>
    <n v="5"/>
    <n v="3"/>
    <n v="0.6"/>
  </r>
  <r>
    <n v="3"/>
    <x v="33"/>
    <x v="50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e v="#DIV/0!"/>
  </r>
  <r>
    <n v="4"/>
    <x v="33"/>
    <x v="509"/>
    <x v="0"/>
    <n v="0"/>
    <n v="0"/>
    <n v="0"/>
    <n v="1"/>
    <n v="0"/>
    <n v="16"/>
    <n v="0"/>
    <n v="0"/>
    <n v="1"/>
    <n v="0"/>
    <n v="0"/>
    <n v="0"/>
    <n v="0"/>
    <n v="0"/>
    <n v="0"/>
    <n v="1"/>
    <n v="0"/>
    <n v="2"/>
    <n v="0"/>
    <n v="0"/>
    <n v="1"/>
    <n v="0"/>
    <n v="0"/>
    <n v="0"/>
    <n v="18"/>
    <n v="4"/>
    <n v="0.22222222222222221"/>
    <n v="17"/>
    <n v="3"/>
    <n v="0.17647058823529413"/>
    <n v="1"/>
    <n v="1"/>
    <n v="1"/>
  </r>
  <r>
    <n v="5"/>
    <x v="33"/>
    <x v="51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e v="#DIV/0!"/>
    <n v="1"/>
    <n v="1"/>
    <n v="1"/>
  </r>
  <r>
    <n v="6"/>
    <x v="33"/>
    <x v="511"/>
    <x v="0"/>
    <n v="0"/>
    <n v="0"/>
    <n v="0"/>
    <n v="0"/>
    <n v="0"/>
    <n v="3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3"/>
    <n v="3"/>
    <n v="1"/>
    <n v="3"/>
    <n v="3"/>
    <n v="1"/>
    <n v="0"/>
    <n v="0"/>
    <e v="#DIV/0!"/>
  </r>
  <r>
    <n v="7"/>
    <x v="33"/>
    <x v="512"/>
    <x v="0"/>
    <n v="0"/>
    <n v="0"/>
    <n v="0"/>
    <n v="0"/>
    <n v="0"/>
    <n v="24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4"/>
    <n v="3"/>
    <n v="0.125"/>
    <n v="24"/>
    <n v="3"/>
    <n v="0.125"/>
    <n v="0"/>
    <n v="0"/>
    <e v="#DIV/0!"/>
  </r>
  <r>
    <n v="8"/>
    <x v="33"/>
    <x v="513"/>
    <x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"/>
    <n v="0.5"/>
    <n v="2"/>
    <n v="1"/>
    <n v="0.5"/>
    <n v="0"/>
    <n v="0"/>
    <e v="#DIV/0!"/>
  </r>
  <r>
    <n v="9"/>
    <x v="33"/>
    <x v="514"/>
    <x v="0"/>
    <n v="3"/>
    <n v="1"/>
    <n v="0"/>
    <n v="0"/>
    <n v="0"/>
    <n v="2"/>
    <n v="1"/>
    <n v="0"/>
    <n v="0"/>
    <n v="0"/>
    <n v="1"/>
    <n v="3"/>
    <n v="0"/>
    <n v="0"/>
    <n v="0"/>
    <n v="0"/>
    <n v="0"/>
    <n v="1"/>
    <n v="0"/>
    <n v="0"/>
    <n v="0"/>
    <n v="0"/>
    <n v="0"/>
    <n v="0"/>
    <n v="11"/>
    <n v="1"/>
    <n v="9.0909090909090912E-2"/>
    <n v="6"/>
    <n v="1"/>
    <n v="0.16666666666666666"/>
    <n v="5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15">
  <r>
    <n v="1"/>
    <n v="1"/>
    <s v="Aceh"/>
    <s v="Simeulu"/>
    <n v="92393"/>
    <n v="8053"/>
    <n v="4662"/>
    <n v="3391"/>
    <n v="8053"/>
    <n v="4662"/>
    <n v="3391"/>
    <n v="8053"/>
    <n v="0"/>
    <n v="0"/>
    <n v="0"/>
    <n v="0"/>
    <n v="0"/>
    <n v="0"/>
    <n v="1"/>
    <e v="#DIV/0!"/>
    <e v="#DIV/0!"/>
    <n v="0"/>
    <n v="8.7160282705399758E-2"/>
    <n v="0"/>
    <x v="0"/>
    <s v="Eliminasi"/>
    <n v="0"/>
    <m/>
    <m/>
  </r>
  <r>
    <n v="2"/>
    <n v="2"/>
    <s v="Aceh"/>
    <s v="Aceh Singkil"/>
    <n v="121681"/>
    <n v="100"/>
    <n v="100"/>
    <n v="0"/>
    <n v="100"/>
    <n v="100"/>
    <n v="0"/>
    <n v="100"/>
    <n v="4"/>
    <n v="4"/>
    <n v="4"/>
    <n v="0"/>
    <n v="3"/>
    <n v="0"/>
    <n v="1"/>
    <n v="1"/>
    <n v="1"/>
    <n v="0.04"/>
    <n v="8.218209909517509E-4"/>
    <n v="3.2872839638070035E-2"/>
    <x v="0"/>
    <s v="Eliminasi"/>
    <n v="0"/>
    <m/>
    <m/>
  </r>
  <r>
    <n v="3"/>
    <n v="3"/>
    <s v="Aceh"/>
    <s v="Aceh Selatan"/>
    <n v="235115"/>
    <n v="780"/>
    <n v="341"/>
    <n v="361"/>
    <n v="702"/>
    <n v="841"/>
    <n v="361"/>
    <n v="1202"/>
    <n v="27"/>
    <n v="27"/>
    <n v="27"/>
    <n v="23"/>
    <n v="0"/>
    <n v="0"/>
    <n v="0.9"/>
    <n v="1"/>
    <n v="1"/>
    <n v="2.2462562396006656E-2"/>
    <n v="5.1123918082640408E-3"/>
    <n v="0.11483741998596431"/>
    <x v="0"/>
    <s v="Eliminasi"/>
    <n v="63"/>
    <m/>
    <m/>
  </r>
  <r>
    <n v="4"/>
    <n v="4"/>
    <s v="Aceh"/>
    <s v="Aceh Tenggara"/>
    <n v="212417"/>
    <n v="398"/>
    <n v="186"/>
    <n v="200"/>
    <n v="386"/>
    <n v="186"/>
    <n v="200"/>
    <n v="386"/>
    <n v="0"/>
    <n v="0"/>
    <n v="0"/>
    <n v="0"/>
    <n v="0"/>
    <n v="0"/>
    <n v="0.96984924623115576"/>
    <e v="#DIV/0!"/>
    <e v="#DIV/0!"/>
    <n v="0"/>
    <n v="1.8171803575043428E-3"/>
    <n v="0"/>
    <x v="0"/>
    <s v="Eliminasi"/>
    <n v="0"/>
    <m/>
    <m/>
  </r>
  <r>
    <n v="5"/>
    <n v="5"/>
    <s v="Aceh"/>
    <s v="Aceh Timur"/>
    <n v="427567"/>
    <n v="4582"/>
    <n v="2061"/>
    <n v="469"/>
    <n v="2530"/>
    <n v="2312"/>
    <n v="469"/>
    <n v="2781"/>
    <n v="1"/>
    <n v="1"/>
    <n v="1"/>
    <n v="1"/>
    <n v="0"/>
    <n v="0"/>
    <n v="0.55216062854648629"/>
    <n v="1"/>
    <n v="1"/>
    <n v="3.595828838547285E-4"/>
    <n v="6.5042437793375076E-3"/>
    <n v="2.3388147354683592E-3"/>
    <x v="0"/>
    <s v="Eliminasi"/>
    <n v="3"/>
    <m/>
    <m/>
  </r>
  <r>
    <n v="6"/>
    <n v="6"/>
    <s v="Aceh"/>
    <s v="Aceh Tengah"/>
    <n v="208505"/>
    <n v="1064"/>
    <n v="375"/>
    <n v="689"/>
    <n v="1064"/>
    <n v="375"/>
    <n v="689"/>
    <n v="1064"/>
    <n v="0"/>
    <n v="0"/>
    <n v="0"/>
    <n v="0"/>
    <n v="0"/>
    <n v="0"/>
    <n v="1"/>
    <e v="#DIV/0!"/>
    <e v="#DIV/0!"/>
    <n v="0"/>
    <n v="5.1029951320112231E-3"/>
    <n v="0"/>
    <x v="0"/>
    <s v="Eliminasi"/>
    <n v="10"/>
    <m/>
    <m/>
  </r>
  <r>
    <n v="7"/>
    <n v="7"/>
    <s v="Aceh"/>
    <s v="Aceh Barat"/>
    <n v="205971"/>
    <n v="369"/>
    <n v="290"/>
    <n v="79"/>
    <n v="369"/>
    <n v="728"/>
    <n v="192"/>
    <n v="920"/>
    <n v="4"/>
    <n v="4"/>
    <n v="4"/>
    <n v="4"/>
    <n v="0"/>
    <n v="0"/>
    <n v="1"/>
    <n v="1"/>
    <n v="1"/>
    <n v="4.3478260869565218E-3"/>
    <n v="4.4666482174675077E-3"/>
    <n v="1.9420209641163075E-2"/>
    <x v="1"/>
    <s v="Endemis rendah"/>
    <n v="0"/>
    <m/>
    <m/>
  </r>
  <r>
    <n v="8"/>
    <n v="8"/>
    <s v="Aceh"/>
    <s v="Aceh Besar"/>
    <n v="417302"/>
    <n v="1331"/>
    <n v="1295"/>
    <n v="198"/>
    <n v="1493"/>
    <n v="1295"/>
    <n v="198"/>
    <n v="1493"/>
    <n v="5"/>
    <n v="5"/>
    <n v="5"/>
    <n v="5"/>
    <n v="0"/>
    <n v="0"/>
    <n v="1.1217129977460556"/>
    <n v="1"/>
    <n v="1"/>
    <n v="3.3489618218352311E-3"/>
    <n v="3.5777446549501322E-3"/>
    <n v="1.1981730257703055E-2"/>
    <x v="1"/>
    <s v="Endemis rendah"/>
    <n v="29"/>
    <m/>
    <m/>
  </r>
  <r>
    <n v="9"/>
    <n v="9"/>
    <s v="Aceh"/>
    <s v="Pidie"/>
    <n v="439131"/>
    <n v="190"/>
    <n v="163"/>
    <n v="27"/>
    <n v="190"/>
    <n v="584"/>
    <n v="27"/>
    <n v="611"/>
    <n v="0"/>
    <n v="0"/>
    <n v="0"/>
    <n v="0"/>
    <n v="0"/>
    <n v="0"/>
    <n v="1"/>
    <e v="#DIV/0!"/>
    <e v="#DIV/0!"/>
    <n v="0"/>
    <n v="1.3913843477231169E-3"/>
    <n v="0"/>
    <x v="0"/>
    <s v="Eliminasi"/>
    <n v="5"/>
    <m/>
    <m/>
  </r>
  <r>
    <n v="10"/>
    <n v="10"/>
    <s v="Aceh"/>
    <s v="Bireun"/>
    <n v="461726"/>
    <n v="1439"/>
    <n v="1433"/>
    <n v="6"/>
    <n v="1439"/>
    <n v="1433"/>
    <n v="6"/>
    <n v="1439"/>
    <n v="0"/>
    <n v="0"/>
    <n v="0"/>
    <n v="0"/>
    <n v="0"/>
    <n v="0"/>
    <n v="1"/>
    <e v="#DIV/0!"/>
    <e v="#DIV/0!"/>
    <n v="0"/>
    <n v="3.1165669682885521E-3"/>
    <n v="0"/>
    <x v="0"/>
    <s v="Eliminasi"/>
    <n v="2"/>
    <m/>
    <m/>
  </r>
  <r>
    <n v="11"/>
    <n v="11"/>
    <s v="Aceh"/>
    <s v="Aceh Utara"/>
    <n v="611435"/>
    <n v="735"/>
    <n v="511"/>
    <n v="209"/>
    <n v="720"/>
    <n v="511"/>
    <n v="209"/>
    <n v="720"/>
    <n v="4"/>
    <n v="4"/>
    <n v="4"/>
    <n v="0"/>
    <n v="3"/>
    <n v="0"/>
    <n v="0.97959183673469385"/>
    <n v="1"/>
    <n v="1"/>
    <n v="5.5555555555555558E-3"/>
    <n v="1.1775577125941433E-3"/>
    <n v="6.5419872921896847E-3"/>
    <x v="0"/>
    <s v="Eliminasi"/>
    <n v="8"/>
    <m/>
    <m/>
  </r>
  <r>
    <n v="12"/>
    <n v="12"/>
    <s v="Aceh"/>
    <s v="Aceh Barat Daya"/>
    <n v="148111"/>
    <n v="22"/>
    <n v="0"/>
    <n v="22"/>
    <n v="22"/>
    <n v="0"/>
    <n v="22"/>
    <n v="22"/>
    <n v="0"/>
    <n v="0"/>
    <n v="0"/>
    <n v="0"/>
    <n v="0"/>
    <n v="0"/>
    <n v="1"/>
    <e v="#DIV/0!"/>
    <e v="#DIV/0!"/>
    <n v="0"/>
    <n v="1.4853724571436288E-4"/>
    <n v="0"/>
    <x v="0"/>
    <s v="Eliminasi"/>
    <n v="0"/>
    <m/>
    <m/>
  </r>
  <r>
    <n v="13"/>
    <n v="13"/>
    <s v="Aceh"/>
    <s v="Gayo Lues"/>
    <n v="9260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14"/>
    <n v="14"/>
    <s v="Aceh"/>
    <s v="Aceh Tamiang"/>
    <n v="291112"/>
    <n v="1116"/>
    <n v="462"/>
    <n v="654"/>
    <n v="1116"/>
    <n v="462"/>
    <n v="654"/>
    <n v="1116"/>
    <n v="13"/>
    <n v="13"/>
    <n v="13"/>
    <n v="3"/>
    <n v="10"/>
    <n v="0"/>
    <n v="1"/>
    <n v="1"/>
    <n v="1"/>
    <n v="1.1648745519713262E-2"/>
    <n v="3.8335760806837232E-3"/>
    <n v="4.465635219434444E-2"/>
    <x v="0"/>
    <s v="Eliminasi"/>
    <n v="8"/>
    <m/>
    <m/>
  </r>
  <r>
    <n v="15"/>
    <n v="15"/>
    <s v="Aceh"/>
    <s v="Nagan Raya"/>
    <n v="164483"/>
    <n v="301"/>
    <n v="2"/>
    <n v="299"/>
    <n v="301"/>
    <n v="2"/>
    <n v="299"/>
    <n v="301"/>
    <n v="3"/>
    <n v="3"/>
    <n v="3"/>
    <n v="3"/>
    <n v="0"/>
    <n v="0"/>
    <n v="1"/>
    <n v="1"/>
    <n v="1"/>
    <n v="9.9667774086378731E-3"/>
    <n v="1.8299763501395281E-3"/>
    <n v="1.8238966944912238E-2"/>
    <x v="1"/>
    <s v="Endemis rendah"/>
    <n v="6"/>
    <m/>
    <m/>
  </r>
  <r>
    <n v="16"/>
    <n v="16"/>
    <s v="Aceh"/>
    <s v="Aceh Jaya"/>
    <n v="91087"/>
    <n v="1523"/>
    <n v="1013"/>
    <n v="508"/>
    <n v="1521"/>
    <n v="1675"/>
    <n v="508"/>
    <n v="2183"/>
    <n v="27"/>
    <n v="27"/>
    <n v="27"/>
    <n v="23"/>
    <n v="1"/>
    <n v="0"/>
    <n v="0.99868680236375573"/>
    <n v="1"/>
    <n v="1"/>
    <n v="1.2368300503893724E-2"/>
    <n v="2.3966098345537784E-2"/>
    <n v="0.29641990624348147"/>
    <x v="1"/>
    <s v="Endemis sedang"/>
    <n v="136"/>
    <m/>
    <m/>
  </r>
  <r>
    <n v="17"/>
    <n v="17"/>
    <s v="Aceh"/>
    <s v="Bener Meriah"/>
    <n v="145086"/>
    <n v="623"/>
    <n v="110"/>
    <n v="513"/>
    <n v="623"/>
    <n v="240"/>
    <n v="513"/>
    <n v="753"/>
    <n v="2"/>
    <n v="2"/>
    <n v="2"/>
    <n v="1"/>
    <n v="1"/>
    <n v="0"/>
    <n v="1"/>
    <n v="1"/>
    <n v="1"/>
    <n v="2.6560424966799467E-3"/>
    <n v="5.1900252264174352E-3"/>
    <n v="1.3784927560205671E-2"/>
    <x v="0"/>
    <s v="Eliminasi"/>
    <n v="6"/>
    <m/>
    <m/>
  </r>
  <r>
    <n v="18"/>
    <n v="18"/>
    <s v="Aceh"/>
    <s v="Pidie Jaya"/>
    <n v="158091"/>
    <n v="1484"/>
    <n v="577"/>
    <n v="907"/>
    <n v="1484"/>
    <n v="577"/>
    <n v="907"/>
    <n v="1484"/>
    <n v="0"/>
    <n v="0"/>
    <n v="0"/>
    <n v="0"/>
    <n v="0"/>
    <n v="0"/>
    <n v="1"/>
    <e v="#DIV/0!"/>
    <e v="#DIV/0!"/>
    <n v="0"/>
    <n v="9.3869986273728417E-3"/>
    <n v="0"/>
    <x v="0"/>
    <s v="Eliminasi"/>
    <n v="0"/>
    <m/>
    <m/>
  </r>
  <r>
    <n v="19"/>
    <n v="19"/>
    <s v="Aceh"/>
    <s v="Banda Aceh"/>
    <n v="265111"/>
    <n v="619"/>
    <n v="619"/>
    <n v="0"/>
    <n v="619"/>
    <n v="619"/>
    <n v="0"/>
    <n v="619"/>
    <n v="1"/>
    <n v="1"/>
    <n v="1"/>
    <n v="0"/>
    <n v="1"/>
    <n v="0"/>
    <n v="1"/>
    <n v="1"/>
    <n v="1"/>
    <n v="1.6155088852988692E-3"/>
    <n v="2.3348710540113385E-3"/>
    <n v="3.7720049337824535E-3"/>
    <x v="0"/>
    <s v="Eliminasi"/>
    <n v="2"/>
    <m/>
    <m/>
  </r>
  <r>
    <n v="20"/>
    <n v="20"/>
    <s v="Aceh"/>
    <s v="Sabang"/>
    <n v="34571"/>
    <n v="3284"/>
    <n v="3309"/>
    <n v="0"/>
    <n v="3309"/>
    <n v="3309"/>
    <n v="0"/>
    <n v="3309"/>
    <n v="37"/>
    <n v="37"/>
    <n v="37"/>
    <n v="37"/>
    <n v="0"/>
    <n v="0"/>
    <n v="1.0076126674786845"/>
    <n v="1"/>
    <n v="1"/>
    <n v="1.1181625868842551E-2"/>
    <n v="9.5716062595817303E-2"/>
    <n v="1.0702612015851436"/>
    <x v="0"/>
    <s v="Eliminasi"/>
    <n v="20"/>
    <m/>
    <m/>
  </r>
  <r>
    <n v="21"/>
    <n v="21"/>
    <s v="Aceh"/>
    <s v="Langsa"/>
    <n v="174318"/>
    <n v="848"/>
    <n v="767"/>
    <n v="81"/>
    <n v="848"/>
    <n v="767"/>
    <n v="81"/>
    <n v="848"/>
    <n v="0"/>
    <n v="0"/>
    <n v="0"/>
    <n v="0"/>
    <n v="0"/>
    <n v="0"/>
    <n v="1"/>
    <e v="#DIV/0!"/>
    <e v="#DIV/0!"/>
    <n v="0"/>
    <n v="4.8646726098280158E-3"/>
    <n v="0"/>
    <x v="0"/>
    <s v="Eliminasi"/>
    <n v="0"/>
    <m/>
    <m/>
  </r>
  <r>
    <n v="22"/>
    <n v="22"/>
    <s v="Aceh"/>
    <s v="Lhokseumawe"/>
    <n v="203284"/>
    <n v="248"/>
    <n v="226"/>
    <n v="22"/>
    <n v="248"/>
    <n v="226"/>
    <n v="22"/>
    <n v="248"/>
    <n v="0"/>
    <n v="0"/>
    <n v="0"/>
    <n v="0"/>
    <n v="0"/>
    <n v="0"/>
    <n v="1"/>
    <e v="#DIV/0!"/>
    <e v="#DIV/0!"/>
    <n v="0"/>
    <n v="1.2199681234135494E-3"/>
    <n v="0"/>
    <x v="0"/>
    <s v="Eliminasi"/>
    <n v="1"/>
    <m/>
    <m/>
  </r>
  <r>
    <n v="23"/>
    <n v="23"/>
    <s v="Aceh"/>
    <s v="Subussalam"/>
    <n v="80215"/>
    <n v="610"/>
    <n v="100"/>
    <n v="500"/>
    <n v="600"/>
    <n v="100"/>
    <n v="400"/>
    <n v="500"/>
    <n v="0"/>
    <n v="0"/>
    <n v="0"/>
    <n v="0"/>
    <n v="0"/>
    <n v="0"/>
    <n v="0.98360655737704916"/>
    <e v="#DIV/0!"/>
    <e v="#DIV/0!"/>
    <n v="0"/>
    <n v="6.2332481456086764E-3"/>
    <n v="0"/>
    <x v="0"/>
    <s v="Eliminasi"/>
    <n v="0"/>
    <m/>
    <m/>
  </r>
  <r>
    <n v="24"/>
    <n v="1"/>
    <s v="Sumatera Utara"/>
    <s v="Langkat"/>
    <n v="1035411"/>
    <n v="1483"/>
    <n v="308"/>
    <n v="1177"/>
    <n v="1485"/>
    <n v="615"/>
    <n v="1177"/>
    <n v="1792"/>
    <n v="51"/>
    <n v="50"/>
    <n v="51"/>
    <n v="46"/>
    <n v="5"/>
    <n v="0"/>
    <n v="1.0013486176668915"/>
    <n v="0.98039215686274506"/>
    <n v="1"/>
    <n v="2.8459821428571428E-2"/>
    <n v="1.7307136972661097E-3"/>
    <n v="4.9255802768176114E-2"/>
    <x v="1"/>
    <s v="Endemis rendah"/>
    <n v="90"/>
    <m/>
    <m/>
  </r>
  <r>
    <n v="25"/>
    <n v="2"/>
    <s v="Sumatera Utara"/>
    <s v="Deli Serdang"/>
    <n v="2155625"/>
    <n v="484"/>
    <n v="245"/>
    <n v="14"/>
    <n v="259"/>
    <n v="245"/>
    <n v="14"/>
    <n v="259"/>
    <n v="1"/>
    <n v="1"/>
    <n v="2"/>
    <n v="0"/>
    <n v="1"/>
    <n v="0"/>
    <n v="0.53512396694214881"/>
    <n v="1"/>
    <n v="2"/>
    <n v="3.8610038610038611E-3"/>
    <n v="1.2015076833864888E-4"/>
    <n v="4.6390258045810382E-4"/>
    <x v="0"/>
    <s v="Eliminasi"/>
    <n v="1"/>
    <m/>
    <m/>
  </r>
  <r>
    <n v="26"/>
    <n v="3"/>
    <s v="Sumatera Utara"/>
    <s v="Serdang Bedagai"/>
    <n v="614618"/>
    <n v="1905"/>
    <n v="587"/>
    <n v="1307"/>
    <n v="1894"/>
    <n v="587"/>
    <n v="1307"/>
    <n v="1894"/>
    <n v="0"/>
    <n v="0"/>
    <n v="0"/>
    <n v="0"/>
    <n v="0"/>
    <n v="0"/>
    <n v="0.99422572178477686"/>
    <e v="#DIV/0!"/>
    <e v="#DIV/0!"/>
    <n v="0"/>
    <n v="3.0815888893589187E-3"/>
    <n v="0"/>
    <x v="0"/>
    <s v="Eliminasi"/>
    <n v="0"/>
    <m/>
    <m/>
  </r>
  <r>
    <n v="27"/>
    <n v="4"/>
    <s v="Sumatera Utara"/>
    <s v="Asahan"/>
    <n v="724379"/>
    <n v="1560"/>
    <n v="651"/>
    <n v="853"/>
    <n v="1504"/>
    <n v="652"/>
    <n v="853"/>
    <n v="1505"/>
    <n v="202"/>
    <n v="202"/>
    <n v="202"/>
    <n v="182"/>
    <n v="10"/>
    <n v="4"/>
    <n v="0.96410256410256412"/>
    <n v="1"/>
    <n v="1"/>
    <n v="0.13421926910299004"/>
    <n v="2.077641676525686E-3"/>
    <n v="0.27885954728118845"/>
    <x v="1"/>
    <s v="Endemis rendah"/>
    <n v="465"/>
    <m/>
    <m/>
  </r>
  <r>
    <n v="28"/>
    <n v="5"/>
    <s v="Sumatera Utara"/>
    <s v="Labuhan Batu"/>
    <n v="486480"/>
    <n v="884"/>
    <n v="169"/>
    <n v="809"/>
    <n v="978"/>
    <n v="169"/>
    <n v="809"/>
    <n v="978"/>
    <n v="3"/>
    <n v="1"/>
    <n v="3"/>
    <n v="0"/>
    <n v="3"/>
    <n v="0"/>
    <n v="1.1063348416289593"/>
    <n v="0.33333333333333331"/>
    <n v="1"/>
    <n v="3.0674846625766872E-3"/>
    <n v="2.0103601381351753E-3"/>
    <n v="6.1667488899851998E-3"/>
    <x v="1"/>
    <s v="Endemis rendah"/>
    <n v="3"/>
    <m/>
    <m/>
  </r>
  <r>
    <n v="29"/>
    <n v="6"/>
    <s v="Sumatera Utara"/>
    <s v="Samosir"/>
    <n v="125816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30"/>
    <n v="7"/>
    <s v="Sumatera Utara"/>
    <s v="Toba Samosir"/>
    <n v="182673"/>
    <n v="216"/>
    <n v="24"/>
    <n v="192"/>
    <n v="216"/>
    <n v="24"/>
    <n v="192"/>
    <n v="216"/>
    <n v="1"/>
    <n v="1"/>
    <n v="1"/>
    <n v="0"/>
    <n v="1"/>
    <n v="0"/>
    <n v="1"/>
    <n v="1"/>
    <n v="1"/>
    <n v="4.6296296296296294E-3"/>
    <n v="1.1824407547913484E-3"/>
    <n v="5.4742627536636503E-3"/>
    <x v="0"/>
    <s v="Eliminasi"/>
    <n v="3"/>
    <m/>
    <m/>
  </r>
  <r>
    <n v="31"/>
    <n v="8"/>
    <s v="Sumatera Utara"/>
    <s v="Tapanuli Tengah"/>
    <n v="370171"/>
    <n v="4626"/>
    <n v="484"/>
    <n v="4142"/>
    <n v="4626"/>
    <n v="591"/>
    <n v="4142"/>
    <n v="4733"/>
    <n v="96"/>
    <n v="92"/>
    <n v="94"/>
    <n v="71"/>
    <n v="16"/>
    <n v="3"/>
    <n v="1"/>
    <n v="0.95833333333333337"/>
    <n v="0.97916666666666663"/>
    <n v="2.0283118529473905E-2"/>
    <n v="1.2785982694484442E-2"/>
    <n v="0.25933960250803012"/>
    <x v="1"/>
    <s v="Endemis rendah"/>
    <n v="248"/>
    <m/>
    <m/>
  </r>
  <r>
    <n v="32"/>
    <n v="9"/>
    <s v="Sumatera Utara"/>
    <s v="Tapanuli Utara"/>
    <n v="299881"/>
    <n v="84"/>
    <n v="0"/>
    <n v="84"/>
    <n v="84"/>
    <n v="0"/>
    <n v="84"/>
    <n v="84"/>
    <n v="0"/>
    <n v="0"/>
    <n v="0"/>
    <n v="0"/>
    <n v="0"/>
    <n v="0"/>
    <n v="1"/>
    <e v="#DIV/0!"/>
    <e v="#DIV/0!"/>
    <n v="0"/>
    <n v="2.8011111074059377E-4"/>
    <n v="0"/>
    <x v="0"/>
    <s v="Eliminasi"/>
    <n v="1"/>
    <m/>
    <m/>
  </r>
  <r>
    <n v="33"/>
    <n v="10"/>
    <s v="Sumatera Utara"/>
    <s v="Tapanuli Selatan"/>
    <n v="280283"/>
    <n v="575"/>
    <n v="53"/>
    <n v="522"/>
    <n v="575"/>
    <n v="53"/>
    <n v="522"/>
    <n v="575"/>
    <n v="1"/>
    <n v="1"/>
    <n v="1"/>
    <n v="0"/>
    <n v="1"/>
    <n v="0"/>
    <n v="1"/>
    <n v="1"/>
    <n v="1"/>
    <n v="1.7391304347826088E-3"/>
    <n v="2.0514979502859608E-3"/>
    <n v="3.5678225222364542E-3"/>
    <x v="0"/>
    <s v="Eliminasi"/>
    <n v="0"/>
    <m/>
    <m/>
  </r>
  <r>
    <n v="34"/>
    <n v="11"/>
    <s v="Sumatera Utara"/>
    <s v="Mandailing Natal"/>
    <n v="443490"/>
    <n v="929"/>
    <n v="910"/>
    <n v="19"/>
    <n v="929"/>
    <n v="910"/>
    <n v="19"/>
    <n v="929"/>
    <n v="73"/>
    <n v="73"/>
    <n v="72"/>
    <n v="72"/>
    <n v="1"/>
    <n v="0"/>
    <n v="1"/>
    <n v="1"/>
    <n v="0.98630136986301364"/>
    <n v="7.8579117330462869E-2"/>
    <n v="2.0947484723443594E-3"/>
    <n v="0.16460348598615526"/>
    <x v="1"/>
    <s v="Endemis rendah"/>
    <n v="91"/>
    <m/>
    <m/>
  </r>
  <r>
    <n v="35"/>
    <n v="12"/>
    <s v="Sumatera Utara"/>
    <s v="Nias"/>
    <n v="138308"/>
    <n v="678"/>
    <n v="180"/>
    <n v="483"/>
    <n v="663"/>
    <n v="180"/>
    <n v="483"/>
    <n v="663"/>
    <n v="53"/>
    <n v="53"/>
    <n v="47"/>
    <n v="25"/>
    <n v="32"/>
    <n v="4"/>
    <n v="0.97787610619469023"/>
    <n v="1"/>
    <n v="0.8867924528301887"/>
    <n v="7.9939668174962286E-2"/>
    <n v="4.7936489573994273E-3"/>
    <n v="0.38320270700176418"/>
    <x v="1"/>
    <s v="Endemis sedang"/>
    <n v="341"/>
    <m/>
    <m/>
  </r>
  <r>
    <n v="36"/>
    <n v="13"/>
    <s v="Sumatera Utara"/>
    <s v="Nias Selatan"/>
    <n v="317207"/>
    <n v="1894"/>
    <n v="497"/>
    <n v="1047"/>
    <n v="1544"/>
    <n v="497"/>
    <n v="1047"/>
    <n v="1544"/>
    <n v="176"/>
    <n v="176"/>
    <n v="139"/>
    <n v="162"/>
    <n v="0"/>
    <n v="0"/>
    <n v="0.81520591341077087"/>
    <n v="1"/>
    <n v="0.78977272727272729"/>
    <n v="0.11398963730569948"/>
    <n v="4.8674840088648742E-3"/>
    <n v="0.55484273676179907"/>
    <x v="1"/>
    <s v="Endemis rendah"/>
    <n v="234"/>
    <m/>
    <m/>
  </r>
  <r>
    <n v="37"/>
    <n v="14"/>
    <s v="Sumatera Utara"/>
    <s v="Batu Bara"/>
    <n v="412992"/>
    <n v="2430"/>
    <n v="1019"/>
    <n v="1411"/>
    <n v="2430"/>
    <n v="1025"/>
    <n v="1411"/>
    <n v="2436"/>
    <n v="201"/>
    <n v="198"/>
    <n v="194"/>
    <n v="172"/>
    <n v="16"/>
    <n v="6"/>
    <n v="1"/>
    <n v="0.9850746268656716"/>
    <n v="0.96517412935323388"/>
    <n v="8.2512315270935957E-2"/>
    <n v="5.8984193398419343E-3"/>
    <n v="0.48669223616922358"/>
    <x v="1"/>
    <s v="Endemis rendah"/>
    <n v="362"/>
    <m/>
    <m/>
  </r>
  <r>
    <n v="38"/>
    <n v="15"/>
    <s v="Sumatera Utara"/>
    <s v="Padang Lawas Utara"/>
    <n v="267771"/>
    <n v="1556"/>
    <n v="150"/>
    <n v="1367"/>
    <n v="1517"/>
    <n v="150"/>
    <n v="1367"/>
    <n v="1517"/>
    <n v="0"/>
    <n v="0"/>
    <n v="0"/>
    <n v="0"/>
    <n v="0"/>
    <n v="0"/>
    <n v="0.97493573264781486"/>
    <e v="#DIV/0!"/>
    <e v="#DIV/0!"/>
    <n v="0"/>
    <n v="5.6652886234879801E-3"/>
    <n v="0"/>
    <x v="0"/>
    <s v="Eliminasi"/>
    <n v="2"/>
    <m/>
    <m/>
  </r>
  <r>
    <n v="39"/>
    <n v="16"/>
    <s v="Sumatera Utara"/>
    <s v="Padang Lawas"/>
    <n v="27551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16"/>
    <m/>
    <m/>
  </r>
  <r>
    <n v="40"/>
    <n v="17"/>
    <s v="Sumatera Utara"/>
    <s v="Labuhan Batu Utara"/>
    <n v="360926"/>
    <n v="3308"/>
    <n v="383"/>
    <n v="1984"/>
    <n v="2367"/>
    <n v="383"/>
    <n v="1984"/>
    <n v="2367"/>
    <n v="276"/>
    <n v="276"/>
    <n v="242"/>
    <n v="266"/>
    <n v="10"/>
    <n v="0"/>
    <n v="0.71553808948004838"/>
    <n v="1"/>
    <n v="0.87681159420289856"/>
    <n v="0.11660329531051965"/>
    <n v="6.5581310296293424E-3"/>
    <n v="0.7646996891329525"/>
    <x v="1"/>
    <s v="Endemis rendah"/>
    <n v="260"/>
    <m/>
    <m/>
  </r>
  <r>
    <n v="41"/>
    <n v="18"/>
    <s v="Sumatera Utara"/>
    <s v="Nias Utara"/>
    <n v="137002"/>
    <n v="20"/>
    <n v="0"/>
    <n v="20"/>
    <n v="20"/>
    <n v="0"/>
    <n v="20"/>
    <n v="20"/>
    <n v="1"/>
    <n v="1"/>
    <n v="1"/>
    <n v="1"/>
    <n v="0"/>
    <n v="1"/>
    <n v="1"/>
    <n v="1"/>
    <n v="1"/>
    <n v="0.05"/>
    <n v="1.4598327031722165E-4"/>
    <n v="7.2991635158610822E-3"/>
    <x v="1"/>
    <s v="Endemis rendah"/>
    <n v="18"/>
    <m/>
    <m/>
  </r>
  <r>
    <n v="42"/>
    <n v="19"/>
    <s v="Sumatera Utara"/>
    <s v="Nias Barat "/>
    <n v="86195"/>
    <n v="119"/>
    <n v="4"/>
    <n v="107"/>
    <n v="111"/>
    <n v="4"/>
    <n v="107"/>
    <n v="111"/>
    <n v="33"/>
    <n v="33"/>
    <n v="0"/>
    <n v="33"/>
    <n v="0"/>
    <n v="21"/>
    <n v="0.9327731092436975"/>
    <n v="1"/>
    <n v="0"/>
    <n v="0.29729729729729731"/>
    <n v="1.2877777133244387E-3"/>
    <n v="0.38285283369104933"/>
    <x v="1"/>
    <s v="Endemis rendah"/>
    <n v="8"/>
    <m/>
    <m/>
  </r>
  <r>
    <n v="43"/>
    <n v="20"/>
    <s v="Sumatera Utara"/>
    <s v="Kota Gunung Sitoli"/>
    <n v="140927"/>
    <n v="348"/>
    <n v="286"/>
    <n v="43"/>
    <n v="329"/>
    <n v="286"/>
    <n v="43"/>
    <n v="329"/>
    <n v="87"/>
    <n v="87"/>
    <n v="85"/>
    <n v="72"/>
    <n v="1"/>
    <n v="1"/>
    <n v="0.9454022988505747"/>
    <n v="1"/>
    <n v="0.97701149425287359"/>
    <n v="0.26443768996960487"/>
    <n v="2.3345419969203916E-3"/>
    <n v="0.61734089280265669"/>
    <x v="1"/>
    <s v="Endemis sedang"/>
    <n v="285"/>
    <m/>
    <m/>
  </r>
  <r>
    <n v="44"/>
    <n v="21"/>
    <s v="Sumatera Utara"/>
    <s v="Simalungun"/>
    <n v="86369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5"/>
    <n v="22"/>
    <s v="Sumatera Utara"/>
    <s v="Karo"/>
    <n v="40967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6"/>
    <n v="23"/>
    <s v="Sumatera Utara"/>
    <s v="Dairi"/>
    <n v="28320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7"/>
    <n v="24"/>
    <s v="Sumatera Utara"/>
    <s v="Pak Pak Bharat"/>
    <n v="48119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8"/>
    <n v="25"/>
    <s v="Sumatera Utara"/>
    <s v="Humbahas"/>
    <n v="18848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9"/>
    <n v="26"/>
    <s v="Sumatera Utara"/>
    <s v="Kota Medan"/>
    <n v="2264145"/>
    <n v="1"/>
    <n v="1"/>
    <n v="0"/>
    <n v="1"/>
    <n v="1"/>
    <n v="0"/>
    <n v="1"/>
    <n v="1"/>
    <n v="1"/>
    <n v="1"/>
    <n v="0"/>
    <n v="1"/>
    <n v="0"/>
    <n v="1"/>
    <n v="1"/>
    <n v="1"/>
    <n v="1"/>
    <n v="4.4166782604471001E-7"/>
    <n v="4.4166782604471004E-4"/>
    <x v="0"/>
    <s v="Eliminasi"/>
    <n v="0"/>
    <m/>
    <m/>
  </r>
  <r>
    <n v="50"/>
    <n v="27"/>
    <s v="Sumatera Utara"/>
    <s v="Kota Binjai "/>
    <n v="27389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51"/>
    <n v="28"/>
    <s v="Sumatera Utara"/>
    <s v="Kota Tebing Tinggi"/>
    <n v="162581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52"/>
    <n v="29"/>
    <s v="Sumatera Utara"/>
    <s v="Kota Pematang Siantar"/>
    <n v="253500"/>
    <n v="43"/>
    <n v="43"/>
    <n v="0"/>
    <n v="43"/>
    <n v="43"/>
    <n v="0"/>
    <n v="43"/>
    <n v="43"/>
    <n v="43"/>
    <n v="43"/>
    <n v="0"/>
    <n v="43"/>
    <n v="0"/>
    <n v="1"/>
    <n v="1"/>
    <n v="1"/>
    <n v="1"/>
    <n v="1.6962524654832347E-4"/>
    <n v="0.16962524654832348"/>
    <x v="0"/>
    <s v="Eliminasi"/>
    <n v="12"/>
    <m/>
    <m/>
  </r>
  <r>
    <n v="53"/>
    <n v="30"/>
    <s v="Sumatera Utara"/>
    <s v="Kota Tanjung Balai"/>
    <n v="17330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54"/>
    <n v="31"/>
    <s v="Sumatera Utara"/>
    <s v="Kota Sibolga"/>
    <n v="87317"/>
    <n v="12"/>
    <n v="0"/>
    <n v="2"/>
    <n v="2"/>
    <n v="0"/>
    <n v="2"/>
    <n v="2"/>
    <n v="0"/>
    <n v="0"/>
    <n v="0"/>
    <n v="0"/>
    <n v="0"/>
    <n v="0"/>
    <n v="0.16666666666666666"/>
    <e v="#DIV/0!"/>
    <e v="#DIV/0!"/>
    <n v="0"/>
    <n v="2.2905047127134465E-5"/>
    <n v="0"/>
    <x v="0"/>
    <s v="Eliminasi"/>
    <n v="2"/>
    <m/>
    <m/>
  </r>
  <r>
    <n v="55"/>
    <n v="32"/>
    <s v="Sumatera Utara"/>
    <s v="Kota Padang Sidempuan"/>
    <n v="21889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56"/>
    <n v="33"/>
    <s v="Sumatera Utara"/>
    <s v="Labuhan Batu Selatan"/>
    <n v="33292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57"/>
    <n v="1"/>
    <s v="Sumatera Barat"/>
    <s v="Kep.Mentawai"/>
    <n v="90373"/>
    <n v="2512"/>
    <n v="1756"/>
    <n v="659"/>
    <n v="2415"/>
    <n v="2039"/>
    <n v="1646"/>
    <n v="3685"/>
    <n v="369"/>
    <n v="369"/>
    <n v="0"/>
    <n v="369"/>
    <n v="0"/>
    <n v="0"/>
    <n v="0.96138535031847139"/>
    <n v="1"/>
    <n v="0"/>
    <n v="0.10013568521031208"/>
    <n v="4.0775452845429501E-2"/>
    <n v="4.0830779104378516"/>
    <x v="2"/>
    <s v="Endemis sedang"/>
    <n v="332"/>
    <m/>
    <m/>
  </r>
  <r>
    <n v="58"/>
    <n v="2"/>
    <s v="Sumatera Barat"/>
    <s v="pesisir Selatan"/>
    <n v="460716"/>
    <n v="930"/>
    <n v="917"/>
    <n v="13"/>
    <n v="930"/>
    <n v="3824"/>
    <n v="700"/>
    <n v="4524"/>
    <n v="11"/>
    <n v="11"/>
    <n v="9"/>
    <n v="6"/>
    <n v="5"/>
    <n v="0"/>
    <n v="1"/>
    <n v="1"/>
    <n v="0.81818181818181823"/>
    <n v="2.4314765694076041E-3"/>
    <n v="9.8194983460526651E-3"/>
    <n v="2.3875880151763777E-2"/>
    <x v="1"/>
    <s v="Endemis rendah"/>
    <n v="22"/>
    <m/>
    <m/>
  </r>
  <r>
    <n v="59"/>
    <n v="3"/>
    <s v="Sumatera Barat"/>
    <s v="kab.solok"/>
    <n v="371105"/>
    <n v="12"/>
    <n v="0"/>
    <n v="12"/>
    <n v="12"/>
    <n v="0"/>
    <n v="12"/>
    <n v="12"/>
    <n v="0"/>
    <n v="0"/>
    <n v="0"/>
    <n v="0"/>
    <n v="0"/>
    <n v="0"/>
    <n v="1"/>
    <e v="#DIV/0!"/>
    <e v="#DIV/0!"/>
    <n v="0"/>
    <n v="3.2335861818083831E-5"/>
    <n v="0"/>
    <x v="0"/>
    <s v="Eliminasi"/>
    <n v="0"/>
    <m/>
    <m/>
  </r>
  <r>
    <n v="60"/>
    <n v="4"/>
    <s v="Sumatera Barat"/>
    <s v="kab.sijunjung"/>
    <n v="233810"/>
    <n v="250"/>
    <n v="152"/>
    <n v="91"/>
    <n v="243"/>
    <n v="1035"/>
    <n v="1625"/>
    <n v="2660"/>
    <n v="4"/>
    <n v="4"/>
    <n v="4"/>
    <n v="0"/>
    <n v="4"/>
    <n v="0"/>
    <n v="0.97199999999999998"/>
    <n v="1"/>
    <n v="1"/>
    <n v="1.5037593984962407E-3"/>
    <n v="1.137675890680467E-2"/>
    <n v="1.7107908130533339E-2"/>
    <x v="0"/>
    <s v="Eliminasi"/>
    <n v="3"/>
    <m/>
    <m/>
  </r>
  <r>
    <n v="61"/>
    <n v="5"/>
    <s v="Sumatera Barat"/>
    <s v="Kab. Tanah Datar"/>
    <n v="347407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1"/>
    <m/>
    <m/>
  </r>
  <r>
    <n v="62"/>
    <n v="6"/>
    <s v="Sumatera Barat"/>
    <s v="padang pariaman"/>
    <n v="413272"/>
    <n v="71"/>
    <n v="0"/>
    <n v="71"/>
    <n v="71"/>
    <n v="0"/>
    <n v="135"/>
    <n v="135"/>
    <n v="0"/>
    <n v="0"/>
    <n v="0"/>
    <n v="0"/>
    <n v="0"/>
    <n v="0"/>
    <n v="1"/>
    <e v="#DIV/0!"/>
    <e v="#DIV/0!"/>
    <n v="0"/>
    <n v="3.266613755589539E-4"/>
    <n v="0"/>
    <x v="0"/>
    <s v="Eliminasi"/>
    <n v="1"/>
    <m/>
    <m/>
  </r>
  <r>
    <n v="63"/>
    <n v="7"/>
    <s v="Sumatera Barat"/>
    <s v="kab.Agam"/>
    <n v="487914"/>
    <n v="0"/>
    <n v="0"/>
    <n v="0"/>
    <n v="0"/>
    <n v="1"/>
    <n v="28"/>
    <n v="29"/>
    <n v="1"/>
    <n v="1"/>
    <n v="1"/>
    <n v="0"/>
    <n v="1"/>
    <n v="0"/>
    <e v="#DIV/0!"/>
    <n v="1"/>
    <n v="1"/>
    <n v="3.4482758620689655E-2"/>
    <n v="5.9436704009313118E-5"/>
    <n v="2.0495415175625213E-3"/>
    <x v="0"/>
    <s v="Eliminasi"/>
    <n v="0"/>
    <m/>
    <m/>
  </r>
  <r>
    <n v="64"/>
    <n v="8"/>
    <s v="Sumatera Barat"/>
    <s v="Kab.50 kota"/>
    <n v="379514"/>
    <n v="0"/>
    <n v="0"/>
    <n v="0"/>
    <n v="0"/>
    <n v="30"/>
    <n v="25"/>
    <n v="55"/>
    <n v="0"/>
    <n v="0"/>
    <n v="0"/>
    <n v="0"/>
    <n v="0"/>
    <n v="0"/>
    <e v="#DIV/0!"/>
    <e v="#DIV/0!"/>
    <e v="#DIV/0!"/>
    <n v="0"/>
    <n v="1.4492218995873669E-4"/>
    <n v="0"/>
    <x v="0"/>
    <s v="Eliminasi"/>
    <n v="0"/>
    <m/>
    <m/>
  </r>
  <r>
    <n v="65"/>
    <n v="9"/>
    <s v="Sumatera Barat"/>
    <s v="Kab.Pasaman"/>
    <n v="278480"/>
    <n v="24"/>
    <n v="13"/>
    <n v="10"/>
    <n v="23"/>
    <n v="18"/>
    <n v="22"/>
    <n v="40"/>
    <n v="0"/>
    <n v="0"/>
    <n v="0"/>
    <n v="0"/>
    <n v="0"/>
    <n v="0"/>
    <n v="0.95833333333333337"/>
    <e v="#DIV/0!"/>
    <e v="#DIV/0!"/>
    <n v="0"/>
    <n v="1.4363688595231256E-4"/>
    <n v="0"/>
    <x v="0"/>
    <s v="Eliminasi"/>
    <n v="0"/>
    <m/>
    <m/>
  </r>
  <r>
    <n v="66"/>
    <n v="10"/>
    <s v="Sumatera Barat"/>
    <s v="kab.Solok Selatan"/>
    <n v="168411"/>
    <n v="64"/>
    <n v="61"/>
    <n v="3"/>
    <n v="64"/>
    <n v="63"/>
    <n v="61"/>
    <n v="124"/>
    <n v="0"/>
    <n v="0"/>
    <n v="0"/>
    <n v="0"/>
    <n v="0"/>
    <n v="0"/>
    <n v="1"/>
    <e v="#DIV/0!"/>
    <e v="#DIV/0!"/>
    <n v="0"/>
    <n v="7.3629394754499413E-4"/>
    <n v="0"/>
    <x v="0"/>
    <s v="Eliminasi"/>
    <n v="0"/>
    <m/>
    <m/>
  </r>
  <r>
    <n v="67"/>
    <n v="11"/>
    <s v="Sumatera Barat"/>
    <s v="Kab.Dahmas Raya"/>
    <n v="241571"/>
    <n v="22"/>
    <n v="31"/>
    <n v="4"/>
    <n v="35"/>
    <n v="33"/>
    <n v="6"/>
    <n v="39"/>
    <n v="3"/>
    <n v="3"/>
    <n v="2"/>
    <n v="0"/>
    <n v="2"/>
    <n v="0"/>
    <n v="1.5909090909090908"/>
    <n v="1"/>
    <n v="0.66666666666666663"/>
    <n v="7.6923076923076927E-2"/>
    <n v="1.6144321959175563E-4"/>
    <n v="1.2418709199365817E-2"/>
    <x v="0"/>
    <s v="Eliminasi"/>
    <n v="1"/>
    <m/>
    <m/>
  </r>
  <r>
    <n v="68"/>
    <n v="12"/>
    <s v="Sumatera Barat"/>
    <s v="Pasaman barat"/>
    <n v="435612"/>
    <n v="578"/>
    <n v="20"/>
    <n v="250"/>
    <n v="270"/>
    <n v="20"/>
    <n v="1153"/>
    <n v="1173"/>
    <n v="40"/>
    <n v="40"/>
    <n v="30"/>
    <n v="7"/>
    <n v="25"/>
    <n v="0"/>
    <n v="0.4671280276816609"/>
    <n v="1"/>
    <n v="0.75"/>
    <n v="3.4100596760443309E-2"/>
    <n v="2.6927632847579958E-3"/>
    <n v="9.1824834944859185E-2"/>
    <x v="0"/>
    <s v="Eliminasi"/>
    <n v="100"/>
    <m/>
    <m/>
  </r>
  <r>
    <n v="69"/>
    <n v="13"/>
    <s v="Sumatera Barat"/>
    <s v="kota padang"/>
    <n v="939112"/>
    <n v="218"/>
    <n v="80"/>
    <n v="25"/>
    <n v="105"/>
    <n v="80"/>
    <n v="145"/>
    <n v="225"/>
    <n v="47"/>
    <n v="47"/>
    <n v="47"/>
    <n v="0"/>
    <n v="46"/>
    <n v="0"/>
    <n v="0.48165137614678899"/>
    <n v="1"/>
    <n v="1"/>
    <n v="0.2088888888888889"/>
    <n v="2.3958803635775074E-4"/>
    <n v="5.0047278705841261E-2"/>
    <x v="0"/>
    <s v="Eliminasi"/>
    <n v="49"/>
    <m/>
    <m/>
  </r>
  <r>
    <n v="70"/>
    <n v="14"/>
    <s v="Sumatera Barat"/>
    <s v="kota solok"/>
    <n v="69776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71"/>
    <n v="15"/>
    <s v="Sumatera Barat"/>
    <s v="kota sawah lunto"/>
    <n v="61898"/>
    <n v="189"/>
    <n v="7"/>
    <n v="7"/>
    <n v="14"/>
    <n v="259"/>
    <n v="286"/>
    <n v="545"/>
    <n v="0"/>
    <n v="0"/>
    <n v="0"/>
    <n v="0"/>
    <n v="0"/>
    <n v="0"/>
    <n v="7.407407407407407E-2"/>
    <e v="#DIV/0!"/>
    <e v="#DIV/0!"/>
    <n v="0"/>
    <n v="8.8048079097870699E-3"/>
    <n v="0"/>
    <x v="1"/>
    <s v="Endemis rendah"/>
    <n v="3"/>
    <m/>
    <m/>
  </r>
  <r>
    <n v="72"/>
    <n v="16"/>
    <s v="Sumatera Barat"/>
    <s v="kota padang panjang"/>
    <n v="52994"/>
    <n v="0"/>
    <n v="2"/>
    <n v="0"/>
    <n v="2"/>
    <n v="2"/>
    <n v="0"/>
    <n v="2"/>
    <n v="2"/>
    <n v="2"/>
    <n v="2"/>
    <n v="0"/>
    <n v="2"/>
    <n v="0"/>
    <e v="#DIV/0!"/>
    <n v="1"/>
    <n v="1"/>
    <n v="1"/>
    <n v="3.7740121523191305E-5"/>
    <n v="3.7740121523191304E-2"/>
    <x v="0"/>
    <s v="Eliminasi"/>
    <n v="0"/>
    <m/>
    <m/>
  </r>
  <r>
    <n v="73"/>
    <n v="17"/>
    <s v="Sumatera Barat"/>
    <s v="kota bukit tinggi"/>
    <n v="128783"/>
    <n v="3"/>
    <n v="2"/>
    <n v="1"/>
    <n v="3"/>
    <n v="3"/>
    <n v="1"/>
    <n v="4"/>
    <n v="4"/>
    <n v="4"/>
    <n v="4"/>
    <n v="0"/>
    <n v="4"/>
    <n v="0"/>
    <n v="1"/>
    <n v="1"/>
    <n v="1"/>
    <n v="1"/>
    <n v="3.1060000155299998E-5"/>
    <n v="3.1060000155299999E-2"/>
    <x v="0"/>
    <s v="Eliminasi"/>
    <n v="0"/>
    <m/>
    <m/>
  </r>
  <r>
    <n v="74"/>
    <n v="18"/>
    <s v="Sumatera Barat"/>
    <s v="kota payahkumbuh"/>
    <n v="133703"/>
    <n v="1"/>
    <n v="1"/>
    <n v="0"/>
    <n v="1"/>
    <n v="1"/>
    <n v="0"/>
    <n v="1"/>
    <n v="1"/>
    <n v="1"/>
    <n v="1"/>
    <n v="0"/>
    <n v="1"/>
    <n v="0"/>
    <n v="1"/>
    <n v="1"/>
    <n v="1"/>
    <n v="1"/>
    <n v="7.4792637412773086E-6"/>
    <n v="7.4792637412773085E-3"/>
    <x v="0"/>
    <s v="Eliminasi"/>
    <n v="0"/>
    <m/>
    <m/>
  </r>
  <r>
    <n v="75"/>
    <n v="19"/>
    <s v="Sumatera Barat"/>
    <s v="kota pariaman"/>
    <n v="87626"/>
    <n v="0"/>
    <n v="0"/>
    <n v="0"/>
    <n v="0"/>
    <n v="0"/>
    <n v="160"/>
    <n v="160"/>
    <n v="0"/>
    <n v="0"/>
    <n v="0"/>
    <n v="0"/>
    <n v="0"/>
    <n v="0"/>
    <e v="#DIV/0!"/>
    <e v="#DIV/0!"/>
    <e v="#DIV/0!"/>
    <n v="0"/>
    <n v="1.8259420719877661E-3"/>
    <n v="0"/>
    <x v="0"/>
    <s v="Eliminasi"/>
    <n v="0"/>
    <m/>
    <m/>
  </r>
  <r>
    <n v="76"/>
    <n v="1"/>
    <s v="Riau"/>
    <s v="Kuansing"/>
    <n v="324413"/>
    <n v="118"/>
    <n v="75"/>
    <n v="43"/>
    <n v="118"/>
    <n v="185"/>
    <n v="152"/>
    <n v="337"/>
    <n v="5"/>
    <n v="4"/>
    <n v="5"/>
    <n v="0"/>
    <n v="5"/>
    <n v="0"/>
    <n v="1"/>
    <n v="0.8"/>
    <n v="1"/>
    <n v="1.483679525222552E-2"/>
    <n v="1.0387993082891253E-3"/>
    <n v="1.5412452645239248E-2"/>
    <x v="0"/>
    <s v="Eliminasi"/>
    <n v="14"/>
    <m/>
    <m/>
  </r>
  <r>
    <n v="77"/>
    <n v="2"/>
    <s v="Riau"/>
    <s v="Indragiri Hulu"/>
    <n v="433934"/>
    <n v="219"/>
    <n v="215"/>
    <n v="4"/>
    <n v="219"/>
    <n v="215"/>
    <n v="4"/>
    <n v="219"/>
    <n v="29"/>
    <n v="27"/>
    <n v="29"/>
    <n v="28"/>
    <n v="1"/>
    <n v="0"/>
    <n v="1"/>
    <n v="0.93103448275862066"/>
    <n v="1"/>
    <n v="0.13242009132420091"/>
    <n v="5.0468504426940503E-4"/>
    <n v="6.6830439652112994E-2"/>
    <x v="1"/>
    <s v="Endemis rendah"/>
    <n v="53"/>
    <m/>
    <m/>
  </r>
  <r>
    <n v="78"/>
    <n v="3"/>
    <s v="Riau"/>
    <s v="Indragiri Hilir"/>
    <n v="731396"/>
    <n v="285"/>
    <n v="112"/>
    <n v="172"/>
    <n v="284"/>
    <n v="489"/>
    <n v="1194"/>
    <n v="1683"/>
    <n v="3"/>
    <n v="3"/>
    <n v="3"/>
    <n v="0"/>
    <n v="3"/>
    <n v="0"/>
    <n v="0.99649122807017543"/>
    <n v="1"/>
    <n v="1"/>
    <n v="1.7825311942959001E-3"/>
    <n v="2.3010790324256626E-3"/>
    <n v="4.1017451558389715E-3"/>
    <x v="0"/>
    <s v="Eliminasi"/>
    <n v="2"/>
    <m/>
    <m/>
  </r>
  <r>
    <n v="79"/>
    <n v="4"/>
    <s v="Riau"/>
    <s v="Pelalawan"/>
    <n v="460780"/>
    <n v="850"/>
    <n v="744"/>
    <n v="106"/>
    <n v="850"/>
    <n v="2320"/>
    <n v="881"/>
    <n v="3201"/>
    <n v="24"/>
    <n v="23"/>
    <n v="24"/>
    <n v="16"/>
    <n v="8"/>
    <n v="0"/>
    <n v="1"/>
    <n v="0.95833333333333337"/>
    <n v="1"/>
    <n v="7.4976569821930648E-3"/>
    <n v="6.94691609878901E-3"/>
    <n v="5.2085593992794825E-2"/>
    <x v="1"/>
    <s v="Endemis rendah"/>
    <n v="65"/>
    <m/>
    <m/>
  </r>
  <r>
    <n v="80"/>
    <n v="5"/>
    <s v="Riau"/>
    <s v="Siak "/>
    <n v="477670"/>
    <n v="69"/>
    <n v="10"/>
    <n v="59"/>
    <n v="69"/>
    <n v="8"/>
    <n v="512"/>
    <n v="520"/>
    <n v="1"/>
    <n v="1"/>
    <n v="1"/>
    <n v="0"/>
    <n v="1"/>
    <n v="0"/>
    <n v="1"/>
    <n v="1"/>
    <n v="1"/>
    <n v="1.9230769230769232E-3"/>
    <n v="1.0886176649151087E-3"/>
    <n v="2.0934955094521323E-3"/>
    <x v="0"/>
    <s v="Eliminasi"/>
    <n v="1"/>
    <m/>
    <m/>
  </r>
  <r>
    <n v="81"/>
    <n v="6"/>
    <s v="Riau"/>
    <s v="Kampar"/>
    <n v="851837"/>
    <n v="33"/>
    <n v="13"/>
    <n v="20"/>
    <n v="33"/>
    <n v="34"/>
    <n v="20"/>
    <n v="54"/>
    <n v="2"/>
    <n v="2"/>
    <n v="2"/>
    <n v="0"/>
    <n v="2"/>
    <n v="0"/>
    <n v="1"/>
    <n v="1"/>
    <n v="1"/>
    <n v="3.7037037037037035E-2"/>
    <n v="6.3392409580706162E-5"/>
    <n v="2.347867021507636E-3"/>
    <x v="0"/>
    <s v="Eliminasi"/>
    <n v="1"/>
    <m/>
    <m/>
  </r>
  <r>
    <n v="82"/>
    <n v="7"/>
    <s v="Riau"/>
    <s v="Rokan hulu"/>
    <n v="66641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40"/>
    <m/>
    <m/>
  </r>
  <r>
    <n v="83"/>
    <n v="8"/>
    <s v="Riau"/>
    <s v="Bengkalis"/>
    <n v="566228"/>
    <n v="33"/>
    <n v="9"/>
    <n v="24"/>
    <n v="33"/>
    <n v="14"/>
    <n v="305"/>
    <n v="319"/>
    <n v="1"/>
    <n v="1"/>
    <n v="1"/>
    <n v="0"/>
    <n v="1"/>
    <n v="0"/>
    <n v="1"/>
    <n v="1"/>
    <n v="1"/>
    <n v="3.134796238244514E-3"/>
    <n v="5.6337729677797632E-4"/>
    <n v="1.7660730306519636E-3"/>
    <x v="0"/>
    <s v="Eliminasi"/>
    <n v="2"/>
    <m/>
    <m/>
  </r>
  <r>
    <n v="84"/>
    <n v="9"/>
    <s v="Riau"/>
    <s v="Rokan Hilir"/>
    <n v="697218"/>
    <n v="650"/>
    <n v="260"/>
    <n v="390"/>
    <n v="650"/>
    <n v="496"/>
    <n v="1098"/>
    <n v="1594"/>
    <n v="2"/>
    <n v="2"/>
    <n v="2"/>
    <n v="0"/>
    <n v="2"/>
    <n v="0"/>
    <n v="1"/>
    <n v="1"/>
    <n v="1"/>
    <n v="1.2547051442910915E-3"/>
    <n v="2.2862289843348853E-3"/>
    <n v="2.8685432676723776E-3"/>
    <x v="0"/>
    <s v="Eliminasi"/>
    <n v="4"/>
    <m/>
    <m/>
  </r>
  <r>
    <n v="85"/>
    <n v="10"/>
    <s v="Riau"/>
    <s v="Kep.Meranti"/>
    <n v="18437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1"/>
    <m/>
    <m/>
  </r>
  <r>
    <n v="86"/>
    <n v="11"/>
    <s v="Riau"/>
    <s v="Kota Pekanbaru"/>
    <n v="1117359"/>
    <n v="13"/>
    <n v="6"/>
    <n v="7"/>
    <n v="13"/>
    <n v="5"/>
    <n v="8"/>
    <n v="13"/>
    <n v="5"/>
    <n v="5"/>
    <n v="5"/>
    <n v="0"/>
    <n v="5"/>
    <n v="0"/>
    <n v="1"/>
    <n v="1"/>
    <n v="1"/>
    <n v="0.38461538461538464"/>
    <n v="1.163457760665999E-5"/>
    <n v="4.4748375410230724E-3"/>
    <x v="0"/>
    <s v="Eliminasi"/>
    <n v="16"/>
    <m/>
    <m/>
  </r>
  <r>
    <n v="87"/>
    <n v="12"/>
    <s v="Riau"/>
    <s v="Kota Dumai"/>
    <n v="303292"/>
    <n v="501"/>
    <n v="415"/>
    <n v="86"/>
    <n v="501"/>
    <n v="534"/>
    <n v="272"/>
    <n v="806"/>
    <n v="2"/>
    <n v="2"/>
    <n v="2"/>
    <n v="0"/>
    <n v="2"/>
    <n v="0"/>
    <n v="1"/>
    <n v="1"/>
    <n v="1"/>
    <n v="2.4813895781637717E-3"/>
    <n v="2.6575049787003944E-3"/>
    <n v="6.5943051580654947E-3"/>
    <x v="0"/>
    <s v="Eliminasi"/>
    <n v="12"/>
    <m/>
    <m/>
  </r>
  <r>
    <n v="88"/>
    <n v="1"/>
    <s v="Kepulauan Riau"/>
    <s v="Karimun"/>
    <n v="231145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1"/>
    <m/>
    <m/>
  </r>
  <r>
    <n v="89"/>
    <n v="2"/>
    <s v="Kepulauan Riau"/>
    <s v="Bintan"/>
    <n v="157927"/>
    <n v="1465"/>
    <n v="1334"/>
    <n v="76"/>
    <n v="1410"/>
    <n v="1334"/>
    <n v="76"/>
    <n v="1410"/>
    <n v="93"/>
    <n v="93"/>
    <n v="64"/>
    <n v="70"/>
    <n v="6"/>
    <n v="0"/>
    <n v="0.96245733788395904"/>
    <n v="1"/>
    <n v="0.68817204301075274"/>
    <n v="6.5957446808510636E-2"/>
    <n v="8.9281756761035169E-3"/>
    <n v="0.58887967225363613"/>
    <x v="1"/>
    <s v="Endemis rendah"/>
    <n v="66"/>
    <m/>
    <m/>
  </r>
  <r>
    <n v="90"/>
    <n v="3"/>
    <s v="Kepulauan Riau"/>
    <s v="Natuna"/>
    <n v="76968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1"/>
    <s v="Endemis rendah"/>
    <n v="0"/>
    <m/>
    <m/>
  </r>
  <r>
    <n v="91"/>
    <n v="4"/>
    <s v="Kepulauan Riau"/>
    <s v="Lingga"/>
    <n v="89501"/>
    <n v="281"/>
    <n v="104"/>
    <n v="147"/>
    <n v="251"/>
    <n v="121"/>
    <n v="147"/>
    <n v="268"/>
    <n v="115"/>
    <n v="114"/>
    <n v="0"/>
    <n v="56"/>
    <n v="0"/>
    <n v="0"/>
    <n v="0.89323843416370108"/>
    <n v="0.99130434782608701"/>
    <n v="0"/>
    <n v="0.42910447761194032"/>
    <n v="2.9943799510619993E-3"/>
    <n v="1.2849018446721265"/>
    <x v="2"/>
    <s v="Endemis sedang"/>
    <n v="230"/>
    <m/>
    <m/>
  </r>
  <r>
    <n v="92"/>
    <n v="5"/>
    <s v="Kepulauan Riau"/>
    <s v="Kep.Anambas"/>
    <n v="41927"/>
    <n v="17"/>
    <n v="15"/>
    <n v="2"/>
    <n v="17"/>
    <n v="15"/>
    <n v="2"/>
    <n v="17"/>
    <n v="8"/>
    <n v="6"/>
    <n v="0"/>
    <n v="8"/>
    <n v="0"/>
    <n v="0"/>
    <n v="1"/>
    <n v="0.75"/>
    <n v="0"/>
    <n v="0.47058823529411764"/>
    <n v="4.0546664440575288E-4"/>
    <n v="0.19080783266153076"/>
    <x v="1"/>
    <s v="Endemis sedang"/>
    <n v="59"/>
    <m/>
    <m/>
  </r>
  <r>
    <n v="93"/>
    <n v="6"/>
    <s v="Kepulauan Riau"/>
    <s v="kota Batam"/>
    <n v="1329773"/>
    <n v="125"/>
    <n v="125"/>
    <n v="0"/>
    <n v="125"/>
    <n v="125"/>
    <n v="0"/>
    <n v="125"/>
    <n v="19"/>
    <n v="19"/>
    <n v="0"/>
    <n v="0"/>
    <n v="0"/>
    <n v="0"/>
    <n v="1"/>
    <n v="1"/>
    <n v="0"/>
    <n v="0.152"/>
    <n v="9.4001006186770223E-5"/>
    <n v="1.4288152940389074E-2"/>
    <x v="0"/>
    <s v="Eliminasi"/>
    <n v="1"/>
    <m/>
    <m/>
  </r>
  <r>
    <n v="94"/>
    <n v="7"/>
    <s v="Kepulauan Riau"/>
    <s v="Kota Tanjung Pinang"/>
    <n v="209280"/>
    <n v="265"/>
    <n v="254"/>
    <n v="9"/>
    <n v="263"/>
    <n v="253"/>
    <n v="9"/>
    <n v="262"/>
    <n v="3"/>
    <n v="3"/>
    <n v="0"/>
    <n v="0"/>
    <n v="0"/>
    <n v="0"/>
    <n v="0.99245283018867925"/>
    <n v="1"/>
    <n v="0"/>
    <n v="1.1450381679389313E-2"/>
    <n v="1.2519113149847094E-3"/>
    <n v="1.4334862385321102E-2"/>
    <x v="0"/>
    <s v="Eliminasi"/>
    <n v="0"/>
    <m/>
    <m/>
  </r>
  <r>
    <n v="95"/>
    <n v="1"/>
    <s v="Jambi"/>
    <s v="Kerinci"/>
    <n v="237791"/>
    <n v="96"/>
    <n v="0"/>
    <n v="8"/>
    <n v="8"/>
    <n v="0"/>
    <n v="58"/>
    <n v="58"/>
    <n v="0"/>
    <n v="0"/>
    <n v="0"/>
    <n v="0"/>
    <n v="0"/>
    <n v="0"/>
    <n v="8.3333333333333329E-2"/>
    <e v="#DIV/0!"/>
    <e v="#DIV/0!"/>
    <n v="0"/>
    <n v="2.4391167033235067E-4"/>
    <n v="0"/>
    <x v="0"/>
    <s v="Eliminasi"/>
    <n v="0"/>
    <m/>
    <m/>
  </r>
  <r>
    <n v="96"/>
    <n v="2"/>
    <s v="Jambi"/>
    <s v="Merangin"/>
    <n v="383480"/>
    <n v="2752"/>
    <n v="1608"/>
    <n v="1928"/>
    <n v="3536"/>
    <n v="2161"/>
    <n v="3057"/>
    <n v="5218"/>
    <n v="84"/>
    <n v="77"/>
    <n v="77"/>
    <n v="70"/>
    <n v="7"/>
    <n v="0"/>
    <n v="1.2848837209302326"/>
    <n v="0.91666666666666663"/>
    <n v="0.91666666666666663"/>
    <n v="1.6098121885779991E-2"/>
    <n v="1.3606967768853655E-2"/>
    <n v="0.21904662563888599"/>
    <x v="1"/>
    <s v="Endemis rendah"/>
    <n v="69"/>
    <m/>
    <m/>
  </r>
  <r>
    <n v="97"/>
    <n v="3"/>
    <s v="Jambi"/>
    <s v="Sarolangun"/>
    <n v="295985"/>
    <n v="4239"/>
    <n v="964"/>
    <n v="2384"/>
    <n v="3348"/>
    <n v="2598"/>
    <n v="6814"/>
    <n v="9412"/>
    <n v="11"/>
    <n v="11"/>
    <n v="10"/>
    <n v="9"/>
    <n v="1"/>
    <n v="0"/>
    <n v="0.78980891719745228"/>
    <n v="1"/>
    <n v="0.90909090909090906"/>
    <n v="1.1687207819804505E-3"/>
    <n v="3.1798908728482865E-2"/>
    <n v="3.7164045475277463E-2"/>
    <x v="1"/>
    <s v="Endemis rendah"/>
    <n v="2"/>
    <m/>
    <m/>
  </r>
  <r>
    <n v="98"/>
    <n v="4"/>
    <s v="Jambi"/>
    <s v="Batang Hari"/>
    <n v="269966"/>
    <n v="3000"/>
    <n v="2495"/>
    <n v="506"/>
    <n v="3001"/>
    <n v="2473"/>
    <n v="1030"/>
    <n v="3503"/>
    <n v="6"/>
    <n v="6"/>
    <n v="6"/>
    <n v="0"/>
    <n v="6"/>
    <n v="0"/>
    <n v="1.0003333333333333"/>
    <n v="1"/>
    <n v="1"/>
    <n v="1.7128175849272054E-3"/>
    <n v="1.2975708052125083E-2"/>
    <n v="2.2225020928561375E-2"/>
    <x v="1"/>
    <s v="Endemis rendah"/>
    <n v="9"/>
    <m/>
    <m/>
  </r>
  <r>
    <n v="99"/>
    <n v="5"/>
    <s v="Jambi"/>
    <s v="Muaro Jambi"/>
    <n v="432305"/>
    <n v="1175"/>
    <n v="1346"/>
    <n v="100"/>
    <n v="1446"/>
    <n v="6656"/>
    <n v="1229"/>
    <n v="7885"/>
    <n v="0"/>
    <n v="0"/>
    <n v="0"/>
    <n v="0"/>
    <n v="0"/>
    <n v="0"/>
    <n v="1.2306382978723405"/>
    <e v="#DIV/0!"/>
    <e v="#DIV/0!"/>
    <n v="0"/>
    <n v="1.8239437434218898E-2"/>
    <n v="0"/>
    <x v="0"/>
    <s v="Eliminasi"/>
    <n v="3"/>
    <m/>
    <m/>
  </r>
  <r>
    <n v="100"/>
    <n v="6"/>
    <s v="Jambi"/>
    <s v="Tanjung Jabung Timur"/>
    <n v="218413"/>
    <n v="41"/>
    <n v="201"/>
    <n v="34"/>
    <n v="235"/>
    <n v="659"/>
    <n v="1269"/>
    <n v="1928"/>
    <n v="0"/>
    <n v="0"/>
    <n v="0"/>
    <n v="0"/>
    <n v="0"/>
    <n v="0"/>
    <n v="5.7317073170731705"/>
    <e v="#DIV/0!"/>
    <e v="#DIV/0!"/>
    <n v="0"/>
    <n v="8.8273133925178444E-3"/>
    <n v="0"/>
    <x v="1"/>
    <s v="Endemis rendah"/>
    <n v="28"/>
    <m/>
    <m/>
  </r>
  <r>
    <n v="101"/>
    <n v="7"/>
    <s v="Jambi"/>
    <s v="Tanjung Jabung Barat"/>
    <n v="328343"/>
    <n v="642"/>
    <n v="357"/>
    <n v="71"/>
    <n v="428"/>
    <n v="343"/>
    <n v="414"/>
    <n v="757"/>
    <n v="1"/>
    <n v="1"/>
    <n v="1"/>
    <n v="0"/>
    <n v="1"/>
    <n v="0"/>
    <n v="0.66666666666666663"/>
    <n v="1"/>
    <n v="1"/>
    <n v="1.321003963011889E-3"/>
    <n v="2.3055158782127228E-3"/>
    <n v="3.0455956119058423E-3"/>
    <x v="1"/>
    <s v="Endemis rendah"/>
    <n v="3"/>
    <m/>
    <m/>
  </r>
  <r>
    <n v="102"/>
    <n v="8"/>
    <s v="Jambi"/>
    <s v="Tebo"/>
    <n v="348760"/>
    <n v="2132"/>
    <n v="1294"/>
    <n v="1008"/>
    <n v="2302"/>
    <n v="1480"/>
    <n v="3124"/>
    <n v="4604"/>
    <n v="81"/>
    <n v="80"/>
    <n v="67"/>
    <n v="58"/>
    <n v="9"/>
    <n v="0"/>
    <n v="1.0797373358348967"/>
    <n v="0.98765432098765427"/>
    <n v="0.8271604938271605"/>
    <n v="1.7593397046046916E-2"/>
    <n v="1.3201055166876936E-2"/>
    <n v="0.23225140497763505"/>
    <x v="1"/>
    <s v="Endemis rendah"/>
    <n v="47"/>
    <m/>
    <m/>
  </r>
  <r>
    <n v="103"/>
    <n v="9"/>
    <s v="Jambi"/>
    <s v="Bungo"/>
    <n v="367182"/>
    <n v="2027"/>
    <n v="297"/>
    <n v="503"/>
    <n v="800"/>
    <n v="1495"/>
    <n v="921"/>
    <n v="2416"/>
    <n v="1"/>
    <n v="1"/>
    <n v="0"/>
    <n v="0"/>
    <n v="0"/>
    <n v="0"/>
    <n v="0.39467192895905279"/>
    <n v="1"/>
    <n v="0"/>
    <n v="4.1390728476821192E-4"/>
    <n v="6.5798432385029771E-3"/>
    <n v="2.7234450490492457E-3"/>
    <x v="0"/>
    <s v="Eliminasi"/>
    <n v="26"/>
    <m/>
    <m/>
  </r>
  <r>
    <n v="104"/>
    <n v="10"/>
    <s v="Jambi"/>
    <s v="Kota Jambi"/>
    <n v="598103"/>
    <n v="2550"/>
    <n v="3273"/>
    <n v="0"/>
    <n v="3273"/>
    <n v="8604"/>
    <n v="20"/>
    <n v="8624"/>
    <n v="5"/>
    <n v="5"/>
    <n v="5"/>
    <n v="0"/>
    <n v="2"/>
    <n v="0"/>
    <n v="1.2835294117647058"/>
    <n v="1"/>
    <n v="1"/>
    <n v="5.7977736549165123E-4"/>
    <n v="1.441892115572067E-2"/>
    <n v="8.3597641208955648E-3"/>
    <x v="0"/>
    <s v="Eliminasi"/>
    <n v="0"/>
    <m/>
    <m/>
  </r>
  <r>
    <n v="105"/>
    <n v="11"/>
    <s v="Jambi"/>
    <s v="Kota Sungai Penuh"/>
    <n v="89944"/>
    <n v="4"/>
    <n v="0"/>
    <n v="4"/>
    <n v="4"/>
    <n v="0"/>
    <n v="5"/>
    <n v="5"/>
    <n v="0"/>
    <n v="0"/>
    <n v="0"/>
    <n v="0"/>
    <n v="0"/>
    <n v="0"/>
    <n v="1"/>
    <e v="#DIV/0!"/>
    <e v="#DIV/0!"/>
    <n v="0"/>
    <n v="5.5590144979098105E-5"/>
    <n v="0"/>
    <x v="0"/>
    <s v="Eliminasi"/>
    <n v="0"/>
    <m/>
    <m/>
  </r>
  <r>
    <n v="106"/>
    <n v="1"/>
    <s v="Bengkulu"/>
    <s v="Bengkulu Selatan"/>
    <n v="156930"/>
    <n v="1889"/>
    <n v="1205"/>
    <n v="71"/>
    <n v="1276"/>
    <n v="2420"/>
    <n v="412"/>
    <n v="2832"/>
    <n v="53"/>
    <n v="53"/>
    <n v="0"/>
    <n v="53"/>
    <n v="0"/>
    <n v="0"/>
    <n v="0.67548967707781893"/>
    <n v="1"/>
    <n v="0"/>
    <n v="1.8714689265536724E-2"/>
    <n v="1.8046262664882431E-2"/>
    <n v="0.33773019817753136"/>
    <x v="1"/>
    <s v="Endemis sedang"/>
    <n v="255"/>
    <m/>
    <m/>
  </r>
  <r>
    <n v="107"/>
    <n v="2"/>
    <s v="Bengkulu"/>
    <s v="Rejang Lebong"/>
    <n v="259945"/>
    <n v="1319"/>
    <n v="557"/>
    <n v="64"/>
    <n v="621"/>
    <n v="956"/>
    <n v="391"/>
    <n v="1347"/>
    <n v="71"/>
    <n v="71"/>
    <n v="42"/>
    <n v="0"/>
    <n v="0"/>
    <n v="0"/>
    <n v="0.47081122062168307"/>
    <n v="1"/>
    <n v="0.59154929577464788"/>
    <n v="5.270972531551596E-2"/>
    <n v="5.1818653946027046E-3"/>
    <n v="0.27313470157148623"/>
    <x v="0"/>
    <s v="Eliminasi"/>
    <n v="142"/>
    <m/>
    <m/>
  </r>
  <r>
    <n v="108"/>
    <n v="3"/>
    <s v="Bengkulu"/>
    <s v="Bengkulu Utara"/>
    <n v="304386"/>
    <n v="2030"/>
    <n v="1589"/>
    <n v="60"/>
    <n v="1649"/>
    <n v="3530"/>
    <n v="231"/>
    <n v="3761"/>
    <n v="46"/>
    <n v="32"/>
    <n v="3"/>
    <n v="46"/>
    <n v="0"/>
    <n v="0"/>
    <n v="0.81231527093596056"/>
    <n v="0.69565217391304346"/>
    <n v="6.5217391304347824E-2"/>
    <n v="1.2230789683594789E-2"/>
    <n v="1.2356021630429783E-2"/>
    <n v="0.15112390188773467"/>
    <x v="1"/>
    <s v="Endemis rendah"/>
    <n v="241"/>
    <m/>
    <m/>
  </r>
  <r>
    <n v="109"/>
    <n v="4"/>
    <s v="Bengkulu"/>
    <s v="Kaur"/>
    <n v="119951"/>
    <n v="876"/>
    <n v="418"/>
    <n v="68"/>
    <n v="486"/>
    <n v="547"/>
    <n v="267"/>
    <n v="814"/>
    <n v="14"/>
    <n v="14"/>
    <n v="14"/>
    <n v="14"/>
    <n v="0"/>
    <n v="0"/>
    <n v="0.5547945205479452"/>
    <n v="1"/>
    <n v="1"/>
    <n v="1.7199017199017199E-2"/>
    <n v="6.7861043259330889E-3"/>
    <n v="0.11671432501604823"/>
    <x v="1"/>
    <s v="Endemis rendah"/>
    <n v="99"/>
    <m/>
    <m/>
  </r>
  <r>
    <n v="110"/>
    <n v="5"/>
    <s v="Bengkulu"/>
    <s v="Seluma"/>
    <n v="191907"/>
    <n v="485"/>
    <n v="323"/>
    <n v="20"/>
    <n v="343"/>
    <n v="1534"/>
    <n v="55"/>
    <n v="1589"/>
    <n v="36"/>
    <n v="30"/>
    <n v="2"/>
    <n v="36"/>
    <n v="0"/>
    <n v="0"/>
    <n v="0.70721649484536087"/>
    <n v="0.83333333333333337"/>
    <n v="5.5555555555555552E-2"/>
    <n v="2.2655758338577723E-2"/>
    <n v="8.2800523170077165E-3"/>
    <n v="0.18759086432490737"/>
    <x v="1"/>
    <s v="Endemis rendah"/>
    <n v="135"/>
    <m/>
    <m/>
  </r>
  <r>
    <n v="111"/>
    <n v="6"/>
    <s v="Bengkulu"/>
    <s v="Muko-Muko"/>
    <n v="189668"/>
    <n v="884"/>
    <n v="612"/>
    <n v="95"/>
    <n v="707"/>
    <n v="812"/>
    <n v="402"/>
    <n v="1214"/>
    <n v="3"/>
    <n v="3"/>
    <n v="0"/>
    <n v="3"/>
    <n v="0"/>
    <n v="0"/>
    <n v="0.79977375565610864"/>
    <n v="1"/>
    <n v="0"/>
    <n v="2.4711696869851728E-3"/>
    <n v="6.4006579918594597E-3"/>
    <n v="1.5817112006242487E-2"/>
    <x v="1"/>
    <s v="Endemis rendah"/>
    <n v="96"/>
    <m/>
    <m/>
  </r>
  <r>
    <n v="112"/>
    <n v="7"/>
    <s v="Bengkulu"/>
    <s v="Lebong"/>
    <n v="114789"/>
    <n v="0"/>
    <n v="0"/>
    <n v="0"/>
    <n v="0"/>
    <n v="0"/>
    <n v="0"/>
    <n v="0"/>
    <n v="1"/>
    <n v="1"/>
    <n v="1"/>
    <n v="0"/>
    <n v="0"/>
    <n v="0"/>
    <e v="#DIV/0!"/>
    <n v="1"/>
    <n v="1"/>
    <e v="#DIV/0!"/>
    <n v="0"/>
    <n v="8.711636132382022E-3"/>
    <x v="0"/>
    <s v="Eliminasi"/>
    <n v="0"/>
    <m/>
    <m/>
  </r>
  <r>
    <n v="113"/>
    <n v="8"/>
    <s v="Bengkulu"/>
    <s v="Kepahiang"/>
    <n v="136097"/>
    <n v="302"/>
    <n v="130"/>
    <n v="23"/>
    <n v="153"/>
    <n v="322"/>
    <n v="103"/>
    <n v="425"/>
    <n v="2"/>
    <n v="2"/>
    <n v="2"/>
    <n v="0"/>
    <n v="0"/>
    <n v="0"/>
    <n v="0.50662251655629142"/>
    <n v="1"/>
    <n v="1"/>
    <n v="4.7058823529411761E-3"/>
    <n v="3.1227727282746864E-3"/>
    <n v="1.4695401074233817E-2"/>
    <x v="0"/>
    <s v="Eliminasi"/>
    <n v="3"/>
    <m/>
    <m/>
  </r>
  <r>
    <n v="114"/>
    <n v="9"/>
    <s v="Bengkulu"/>
    <s v="Bengkulu Tengah"/>
    <n v="113147"/>
    <n v="1744"/>
    <n v="797"/>
    <n v="321"/>
    <n v="1118"/>
    <n v="1219"/>
    <n v="749"/>
    <n v="1968"/>
    <n v="80"/>
    <n v="80"/>
    <n v="80"/>
    <n v="80"/>
    <n v="0"/>
    <n v="0"/>
    <n v="0.64105504587155959"/>
    <n v="1"/>
    <n v="1"/>
    <n v="4.065040650406504E-2"/>
    <n v="1.7393302517963359E-2"/>
    <n v="0.70704481780338846"/>
    <x v="1"/>
    <s v="Endemis rendah"/>
    <n v="35"/>
    <m/>
    <m/>
  </r>
  <r>
    <n v="115"/>
    <n v="10"/>
    <s v="Bengkulu"/>
    <s v="Kota Bengkulu"/>
    <n v="376480"/>
    <n v="3778"/>
    <n v="2563"/>
    <n v="125"/>
    <n v="2688"/>
    <n v="4612"/>
    <n v="376"/>
    <n v="4988"/>
    <n v="11"/>
    <n v="7"/>
    <n v="1"/>
    <n v="0"/>
    <n v="11"/>
    <n v="0"/>
    <n v="0.71148755955532028"/>
    <n v="0.63636363636363635"/>
    <n v="9.0909090909090912E-2"/>
    <n v="2.2052927024859663E-3"/>
    <n v="1.3249043773905652E-2"/>
    <n v="2.9218019549511261E-2"/>
    <x v="1"/>
    <s v="Endemis rendah"/>
    <n v="25"/>
    <m/>
    <m/>
  </r>
  <r>
    <n v="116"/>
    <n v="1"/>
    <s v="Sumatera Selatan"/>
    <s v="Ogan Komering Ulu"/>
    <n v="363617"/>
    <n v="1022"/>
    <n v="302"/>
    <n v="124"/>
    <n v="426"/>
    <n v="330"/>
    <n v="452"/>
    <n v="782"/>
    <n v="15"/>
    <n v="2"/>
    <n v="4"/>
    <n v="15"/>
    <n v="0"/>
    <n v="0"/>
    <n v="0.41682974559686886"/>
    <n v="0.13333333333333333"/>
    <n v="0.26666666666666666"/>
    <n v="1.9181585677749361E-2"/>
    <n v="2.1506145202232021E-3"/>
    <n v="4.1252196679473184E-2"/>
    <x v="1"/>
    <s v="Endemis rendah"/>
    <n v="16"/>
    <m/>
    <m/>
  </r>
  <r>
    <n v="117"/>
    <n v="2"/>
    <s v="Sumatera Selatan"/>
    <s v="Ogan Komering Ilir"/>
    <n v="81957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118"/>
    <n v="3"/>
    <s v="Sumatera Selatan"/>
    <s v="Muara Enim"/>
    <n v="627818"/>
    <n v="3428"/>
    <n v="1241"/>
    <n v="131"/>
    <n v="1372"/>
    <n v="5513"/>
    <n v="1378"/>
    <n v="6891"/>
    <n v="148"/>
    <n v="150"/>
    <n v="25"/>
    <n v="148"/>
    <n v="0"/>
    <n v="0"/>
    <n v="0.40023337222870481"/>
    <n v="1.0135135135135136"/>
    <n v="0.16891891891891891"/>
    <n v="2.1477289217820345E-2"/>
    <n v="1.0976110911123925E-2"/>
    <n v="0.23573710852508212"/>
    <x v="1"/>
    <s v="Endemis rendah"/>
    <n v="168"/>
    <m/>
    <m/>
  </r>
  <r>
    <n v="119"/>
    <n v="4"/>
    <s v="Sumatera Selatan"/>
    <s v="Lahat"/>
    <n v="405524"/>
    <n v="441"/>
    <n v="325"/>
    <n v="45"/>
    <n v="370"/>
    <n v="572"/>
    <n v="114"/>
    <n v="686"/>
    <n v="98"/>
    <n v="88"/>
    <n v="32"/>
    <n v="98"/>
    <n v="0"/>
    <n v="0"/>
    <n v="0.83900226757369611"/>
    <n v="0.89795918367346939"/>
    <n v="0.32653061224489793"/>
    <n v="0.14285714285714285"/>
    <n v="1.6916384726921219E-3"/>
    <n v="0.24166263895601739"/>
    <x v="1"/>
    <s v="Endemis rendah"/>
    <n v="180"/>
    <m/>
    <m/>
  </r>
  <r>
    <n v="120"/>
    <n v="5"/>
    <s v="Sumatera Selatan"/>
    <s v="Musi Rawas"/>
    <n v="399075"/>
    <n v="5689"/>
    <n v="527"/>
    <n v="2"/>
    <n v="529"/>
    <n v="4974"/>
    <n v="118"/>
    <n v="5092"/>
    <n v="12"/>
    <n v="4"/>
    <n v="12"/>
    <n v="12"/>
    <n v="0"/>
    <n v="0"/>
    <n v="9.2986465108103364E-2"/>
    <n v="0.33333333333333331"/>
    <n v="1"/>
    <n v="2.3566378633150041E-3"/>
    <n v="1.2759506358453925E-2"/>
    <n v="3.0069535801541064E-2"/>
    <x v="1"/>
    <s v="Endemis rendah"/>
    <n v="23"/>
    <m/>
    <m/>
  </r>
  <r>
    <n v="121"/>
    <n v="6"/>
    <s v="Sumatera Selatan"/>
    <s v="Musi Banyu Asin"/>
    <n v="638625"/>
    <n v="647"/>
    <n v="240"/>
    <n v="63"/>
    <n v="303"/>
    <n v="491"/>
    <n v="298"/>
    <n v="789"/>
    <n v="10"/>
    <n v="10"/>
    <n v="0"/>
    <n v="10"/>
    <n v="0"/>
    <n v="0"/>
    <n v="0.46831530139103555"/>
    <n v="1"/>
    <n v="0"/>
    <n v="1.2674271229404309E-2"/>
    <n v="1.2354668232530828E-3"/>
    <n v="1.5658641612840085E-2"/>
    <x v="1"/>
    <s v="Endemis rendah"/>
    <n v="125"/>
    <m/>
    <m/>
  </r>
  <r>
    <n v="122"/>
    <n v="7"/>
    <s v="Sumatera Selatan"/>
    <s v="Banyu Asin"/>
    <n v="844175"/>
    <n v="5"/>
    <n v="2"/>
    <n v="1"/>
    <n v="3"/>
    <n v="18"/>
    <n v="31"/>
    <n v="49"/>
    <n v="1"/>
    <n v="1"/>
    <n v="1"/>
    <n v="0"/>
    <n v="0"/>
    <n v="0"/>
    <n v="0.6"/>
    <n v="1"/>
    <n v="1"/>
    <n v="2.0408163265306121E-2"/>
    <n v="5.8044836674860072E-5"/>
    <n v="1.184588503568573E-3"/>
    <x v="0"/>
    <s v="Eliminasi"/>
    <n v="3"/>
    <m/>
    <m/>
  </r>
  <r>
    <n v="123"/>
    <n v="8"/>
    <s v="Sumatera Selatan"/>
    <s v="Ogan Komering Ulu Selatan"/>
    <n v="357105"/>
    <n v="546"/>
    <n v="441"/>
    <n v="18"/>
    <n v="459"/>
    <n v="441"/>
    <n v="127"/>
    <n v="568"/>
    <n v="218"/>
    <n v="217"/>
    <n v="112"/>
    <n v="218"/>
    <n v="0"/>
    <n v="0"/>
    <n v="0.84065934065934067"/>
    <n v="0.99541284403669728"/>
    <n v="0.51376146788990829"/>
    <n v="0.38380281690140844"/>
    <n v="1.5905686002716287E-3"/>
    <n v="0.6104647092591815"/>
    <x v="1"/>
    <s v="Endemis rendah"/>
    <n v="168"/>
    <m/>
    <m/>
  </r>
  <r>
    <n v="124"/>
    <n v="9"/>
    <s v="Sumatera Selatan"/>
    <s v="Ogan Komering Ulu Timur"/>
    <n v="670272"/>
    <n v="485"/>
    <n v="346"/>
    <n v="47"/>
    <n v="393"/>
    <n v="855"/>
    <n v="209"/>
    <n v="1064"/>
    <n v="63"/>
    <n v="23"/>
    <n v="20"/>
    <n v="63"/>
    <n v="0"/>
    <n v="0"/>
    <n v="0.81030927835051547"/>
    <n v="0.36507936507936506"/>
    <n v="0.31746031746031744"/>
    <n v="5.921052631578947E-2"/>
    <n v="1.5874152582832045E-3"/>
    <n v="9.3991692924663417E-2"/>
    <x v="1"/>
    <s v="Endemis rendah"/>
    <n v="128"/>
    <m/>
    <m/>
  </r>
  <r>
    <n v="125"/>
    <n v="10"/>
    <s v="Sumatera Selatan"/>
    <s v="Ogan Ilir"/>
    <n v="425032"/>
    <n v="0"/>
    <n v="0"/>
    <n v="8"/>
    <n v="8"/>
    <n v="0"/>
    <n v="10"/>
    <n v="10"/>
    <n v="5"/>
    <n v="5"/>
    <n v="5"/>
    <n v="0"/>
    <n v="0"/>
    <n v="0"/>
    <e v="#DIV/0!"/>
    <n v="1"/>
    <n v="1"/>
    <n v="0.5"/>
    <n v="2.3527640271791301E-5"/>
    <n v="1.176382013589565E-2"/>
    <x v="0"/>
    <s v="Eliminasi"/>
    <n v="1"/>
    <m/>
    <m/>
  </r>
  <r>
    <n v="126"/>
    <n v="11"/>
    <s v="Sumatera Selatan"/>
    <s v="Empat Lawang"/>
    <n v="247285"/>
    <n v="161"/>
    <n v="29"/>
    <n v="0"/>
    <n v="29"/>
    <n v="48"/>
    <n v="26"/>
    <n v="74"/>
    <n v="26"/>
    <n v="26"/>
    <n v="0"/>
    <n v="0"/>
    <n v="0"/>
    <n v="0"/>
    <n v="0.18012422360248448"/>
    <n v="1"/>
    <n v="0"/>
    <n v="0.35135135135135137"/>
    <n v="2.99249853408011E-4"/>
    <n v="0.10514184038659846"/>
    <x v="0"/>
    <s v="Eliminasi"/>
    <n v="4"/>
    <m/>
    <m/>
  </r>
  <r>
    <n v="127"/>
    <n v="12"/>
    <s v="Sumatera Selatan"/>
    <s v="Penukal Abad Lematang Ilir"/>
    <n v="187281"/>
    <n v="124"/>
    <n v="108"/>
    <n v="6"/>
    <n v="114"/>
    <n v="110"/>
    <n v="33"/>
    <n v="143"/>
    <n v="5"/>
    <n v="4"/>
    <n v="4"/>
    <n v="0"/>
    <n v="0"/>
    <n v="0"/>
    <n v="0.91935483870967738"/>
    <n v="0.8"/>
    <n v="0.8"/>
    <n v="3.4965034965034968E-2"/>
    <n v="7.6355850299816852E-4"/>
    <n v="2.6697849755180719E-2"/>
    <x v="0"/>
    <s v="Eliminasi"/>
    <n v="4"/>
    <m/>
    <m/>
  </r>
  <r>
    <n v="128"/>
    <n v="13"/>
    <s v="Sumatera Selatan"/>
    <s v="Musi Rawas Utara"/>
    <n v="189895"/>
    <n v="205"/>
    <n v="32"/>
    <n v="4"/>
    <n v="36"/>
    <n v="43"/>
    <n v="36"/>
    <n v="79"/>
    <n v="2"/>
    <n v="1"/>
    <n v="1"/>
    <n v="2"/>
    <n v="0"/>
    <n v="0"/>
    <n v="0.17560975609756097"/>
    <n v="0.5"/>
    <n v="0.5"/>
    <n v="2.5316455696202531E-2"/>
    <n v="4.1601937913057215E-4"/>
    <n v="1.0532136180520815E-2"/>
    <x v="1"/>
    <s v="Endemis rendah"/>
    <n v="8"/>
    <m/>
    <m/>
  </r>
  <r>
    <n v="129"/>
    <n v="14"/>
    <s v="Sumatera Selatan"/>
    <s v="Kota Palembang"/>
    <n v="1643488"/>
    <n v="676"/>
    <n v="428"/>
    <n v="62"/>
    <n v="490"/>
    <n v="430"/>
    <n v="82"/>
    <n v="512"/>
    <n v="20"/>
    <n v="15"/>
    <n v="7"/>
    <n v="0"/>
    <n v="0"/>
    <n v="0"/>
    <n v="0.7248520710059172"/>
    <n v="0.75"/>
    <n v="0.35"/>
    <n v="3.90625E-2"/>
    <n v="3.115325454156039E-4"/>
    <n v="1.2169240055297027E-2"/>
    <x v="0"/>
    <s v="Eliminasi"/>
    <n v="11"/>
    <m/>
    <m/>
  </r>
  <r>
    <n v="130"/>
    <n v="15"/>
    <s v="Sumatera Selatan"/>
    <s v="Kota Prabumulih"/>
    <n v="184425"/>
    <n v="1"/>
    <n v="5"/>
    <n v="0"/>
    <n v="5"/>
    <n v="5"/>
    <n v="0"/>
    <n v="5"/>
    <n v="4"/>
    <n v="4"/>
    <n v="4"/>
    <n v="0"/>
    <n v="0"/>
    <n v="0"/>
    <n v="5"/>
    <n v="1"/>
    <n v="1"/>
    <n v="0.8"/>
    <n v="2.7111291853056799E-5"/>
    <n v="2.1689033482445438E-2"/>
    <x v="0"/>
    <s v="Eliminasi"/>
    <n v="0"/>
    <m/>
    <m/>
  </r>
  <r>
    <n v="131"/>
    <n v="16"/>
    <s v="Sumatera Selatan"/>
    <s v="Kota Pagar Alam"/>
    <n v="137909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132"/>
    <n v="17"/>
    <s v="Sumatera Selatan"/>
    <s v="Kota Lubuklinggau"/>
    <n v="229224"/>
    <n v="2799"/>
    <n v="1646"/>
    <n v="143"/>
    <n v="1789"/>
    <n v="1859"/>
    <n v="480"/>
    <n v="2339"/>
    <n v="19"/>
    <n v="19"/>
    <n v="19"/>
    <n v="19"/>
    <n v="0"/>
    <n v="0"/>
    <n v="0.63915684172918896"/>
    <n v="1"/>
    <n v="1"/>
    <n v="8.123129542539546E-3"/>
    <n v="1.0203992601123792E-2"/>
    <n v="8.2888353750043636E-2"/>
    <x v="1"/>
    <s v="Endemis rendah"/>
    <n v="72"/>
    <m/>
    <m/>
  </r>
  <r>
    <n v="133"/>
    <n v="1"/>
    <s v="Bangka Belitung"/>
    <s v="Bangka"/>
    <n v="330793"/>
    <n v="6715"/>
    <n v="9168"/>
    <n v="59"/>
    <n v="9227"/>
    <n v="12643"/>
    <n v="1493"/>
    <n v="14136"/>
    <n v="25"/>
    <n v="24"/>
    <n v="25"/>
    <n v="0"/>
    <n v="0"/>
    <n v="0"/>
    <n v="1.3740878629932987"/>
    <n v="0.96"/>
    <n v="1"/>
    <n v="1.7685342388228636E-3"/>
    <n v="4.2733673324405294E-2"/>
    <n v="7.5575964424882028E-2"/>
    <x v="0"/>
    <s v="Eliminasi"/>
    <n v="16"/>
    <m/>
    <m/>
  </r>
  <r>
    <n v="134"/>
    <n v="2"/>
    <s v="Bangka Belitung"/>
    <s v="Belitung"/>
    <n v="186155"/>
    <n v="508"/>
    <n v="683"/>
    <n v="0"/>
    <n v="683"/>
    <n v="1455"/>
    <n v="302"/>
    <n v="1757"/>
    <n v="0"/>
    <n v="0"/>
    <n v="0"/>
    <n v="0"/>
    <n v="0"/>
    <n v="0"/>
    <n v="1.344488188976378"/>
    <e v="#DIV/0!"/>
    <e v="#DIV/0!"/>
    <n v="0"/>
    <n v="9.4383712497649805E-3"/>
    <n v="0"/>
    <x v="0"/>
    <s v="Eliminasi"/>
    <n v="1"/>
    <m/>
    <m/>
  </r>
  <r>
    <n v="135"/>
    <n v="3"/>
    <s v="Bangka Belitung"/>
    <s v="Bangka Barat"/>
    <n v="209011"/>
    <n v="8049"/>
    <n v="7491"/>
    <n v="14"/>
    <n v="7505"/>
    <n v="9890"/>
    <n v="350"/>
    <n v="10240"/>
    <n v="154"/>
    <n v="154"/>
    <n v="99"/>
    <n v="154"/>
    <n v="0"/>
    <n v="0"/>
    <n v="0.93241396446763569"/>
    <n v="1"/>
    <n v="0.6428571428571429"/>
    <n v="1.50390625E-2"/>
    <n v="4.8992636751175773E-2"/>
    <n v="0.73680332614072941"/>
    <x v="1"/>
    <s v="Endemis rendah"/>
    <n v="53"/>
    <m/>
    <m/>
  </r>
  <r>
    <n v="136"/>
    <n v="4"/>
    <s v="Bangka Belitung"/>
    <s v="Bangka Tengah"/>
    <n v="192429"/>
    <n v="4021"/>
    <n v="2243"/>
    <n v="4"/>
    <n v="2247"/>
    <n v="4471"/>
    <n v="456"/>
    <n v="4927"/>
    <n v="26"/>
    <n v="26"/>
    <n v="25"/>
    <n v="26"/>
    <n v="0"/>
    <n v="0"/>
    <n v="0.55881621487192246"/>
    <n v="1"/>
    <n v="0.96153846153846156"/>
    <n v="5.2770448548812663E-3"/>
    <n v="2.5604248839831836E-2"/>
    <n v="0.13511476960333421"/>
    <x v="1"/>
    <s v="Endemis rendah"/>
    <n v="3"/>
    <m/>
    <m/>
  </r>
  <r>
    <n v="137"/>
    <n v="5"/>
    <s v="Bangka Belitung"/>
    <s v="Bangka Selatan"/>
    <n v="205901"/>
    <n v="1223"/>
    <n v="1336"/>
    <n v="50"/>
    <n v="1386"/>
    <n v="1973"/>
    <n v="463"/>
    <n v="2436"/>
    <n v="5"/>
    <n v="5"/>
    <n v="5"/>
    <n v="0"/>
    <n v="0"/>
    <n v="0"/>
    <n v="1.133278822567457"/>
    <n v="1"/>
    <n v="1"/>
    <n v="2.052545155993432E-3"/>
    <n v="1.1830928455908421E-2"/>
    <n v="2.4283514893079686E-2"/>
    <x v="0"/>
    <s v="Eliminasi"/>
    <n v="18"/>
    <m/>
    <m/>
  </r>
  <r>
    <n v="138"/>
    <n v="6"/>
    <s v="Bangka Belitung"/>
    <s v="Belitung Timur"/>
    <n v="127064"/>
    <n v="1965"/>
    <n v="1085"/>
    <n v="0"/>
    <n v="1085"/>
    <n v="1987"/>
    <n v="0"/>
    <n v="1987"/>
    <n v="12"/>
    <n v="11"/>
    <n v="12"/>
    <n v="0"/>
    <n v="0"/>
    <n v="0"/>
    <n v="0.55216284987277353"/>
    <n v="0.91666666666666663"/>
    <n v="1"/>
    <n v="6.0392551585304478E-3"/>
    <n v="1.5637788830825412E-2"/>
    <n v="9.4440596864572179E-2"/>
    <x v="0"/>
    <s v="Eliminasi"/>
    <n v="0"/>
    <m/>
    <m/>
  </r>
  <r>
    <n v="139"/>
    <n v="7"/>
    <s v="Bangka Belitung"/>
    <s v="Kota Pangkal Pinang"/>
    <n v="208520"/>
    <n v="333"/>
    <n v="1195"/>
    <n v="5"/>
    <n v="1200"/>
    <n v="1514"/>
    <n v="326"/>
    <n v="1840"/>
    <n v="5"/>
    <n v="4"/>
    <n v="2"/>
    <n v="0"/>
    <n v="0"/>
    <n v="0"/>
    <n v="3.6036036036036037"/>
    <n v="0.8"/>
    <n v="0.4"/>
    <n v="2.717391304347826E-3"/>
    <n v="8.8240936121235375E-3"/>
    <n v="2.3978515250335699E-2"/>
    <x v="0"/>
    <s v="Eliminasi"/>
    <n v="4"/>
    <m/>
    <m/>
  </r>
  <r>
    <n v="140"/>
    <n v="1"/>
    <s v="Lampung"/>
    <s v="LAMPUNG BARAT"/>
    <n v="300703"/>
    <n v="751"/>
    <n v="218"/>
    <n v="533"/>
    <n v="751"/>
    <n v="241"/>
    <n v="1370"/>
    <n v="1611"/>
    <n v="2"/>
    <n v="2"/>
    <n v="2"/>
    <n v="0"/>
    <n v="1"/>
    <n v="0"/>
    <n v="1"/>
    <n v="1"/>
    <n v="1"/>
    <n v="1.2414649286157666E-3"/>
    <n v="5.3574457188654582E-3"/>
    <n v="6.651080966934151E-3"/>
    <x v="0"/>
    <s v="Eliminasi"/>
    <n v="11"/>
    <m/>
    <m/>
  </r>
  <r>
    <n v="141"/>
    <n v="2"/>
    <s v="Lampung"/>
    <s v="TANGGAMUS"/>
    <n v="592603"/>
    <n v="605"/>
    <n v="427"/>
    <n v="178"/>
    <n v="605"/>
    <n v="554"/>
    <n v="2180"/>
    <n v="2734"/>
    <n v="0"/>
    <n v="0"/>
    <n v="0"/>
    <n v="0"/>
    <n v="0"/>
    <n v="0"/>
    <n v="1"/>
    <e v="#DIV/0!"/>
    <e v="#DIV/0!"/>
    <n v="0"/>
    <n v="4.6135439746339451E-3"/>
    <n v="0"/>
    <x v="0"/>
    <s v="Eliminasi"/>
    <n v="3"/>
    <m/>
    <m/>
  </r>
  <r>
    <n v="142"/>
    <n v="3"/>
    <s v="Lampung"/>
    <s v="LAMPUNG SELATAN"/>
    <n v="1002285"/>
    <n v="1799"/>
    <n v="808"/>
    <n v="991"/>
    <n v="1799"/>
    <n v="883"/>
    <n v="3101"/>
    <n v="3984"/>
    <n v="293"/>
    <n v="289"/>
    <n v="287"/>
    <n v="270"/>
    <n v="6"/>
    <n v="1"/>
    <n v="1"/>
    <n v="0.98634812286689422"/>
    <n v="0.97952218430034133"/>
    <n v="7.3544176706827308E-2"/>
    <n v="3.9749173139376525E-3"/>
    <n v="0.29233202133125807"/>
    <x v="1"/>
    <s v="Endemis rendah"/>
    <n v="85"/>
    <m/>
    <m/>
  </r>
  <r>
    <n v="143"/>
    <n v="4"/>
    <s v="Lampung"/>
    <s v="LAMPUNG TIMUR"/>
    <n v="1036193"/>
    <n v="411"/>
    <n v="8"/>
    <n v="403"/>
    <n v="411"/>
    <n v="8"/>
    <n v="462"/>
    <n v="470"/>
    <n v="8"/>
    <n v="8"/>
    <n v="8"/>
    <n v="0"/>
    <n v="8"/>
    <n v="0"/>
    <n v="1"/>
    <n v="1"/>
    <n v="1"/>
    <n v="1.7021276595744681E-2"/>
    <n v="4.5358345404765329E-4"/>
    <n v="7.7205694305983539E-3"/>
    <x v="0"/>
    <s v="Eliminasi"/>
    <n v="3"/>
    <m/>
    <m/>
  </r>
  <r>
    <n v="144"/>
    <n v="5"/>
    <s v="Lampung"/>
    <s v="LAMPUNG TENGAH"/>
    <n v="1271566"/>
    <n v="166"/>
    <n v="54"/>
    <n v="112"/>
    <n v="166"/>
    <n v="79"/>
    <n v="185"/>
    <n v="264"/>
    <n v="5"/>
    <n v="5"/>
    <n v="5"/>
    <n v="0"/>
    <n v="5"/>
    <n v="0"/>
    <n v="1"/>
    <n v="1"/>
    <n v="1"/>
    <n v="1.893939393939394E-2"/>
    <n v="2.0761800803104205E-4"/>
    <n v="3.93215924301216E-3"/>
    <x v="0"/>
    <s v="Eliminasi"/>
    <n v="41"/>
    <m/>
    <m/>
  </r>
  <r>
    <n v="145"/>
    <n v="6"/>
    <s v="Lampung"/>
    <s v="LAMPUNG UTARA"/>
    <n v="614701"/>
    <n v="408"/>
    <n v="140"/>
    <n v="268"/>
    <n v="408"/>
    <n v="149"/>
    <n v="507"/>
    <n v="656"/>
    <n v="4"/>
    <n v="4"/>
    <n v="4"/>
    <n v="0"/>
    <n v="4"/>
    <n v="0"/>
    <n v="1"/>
    <n v="1"/>
    <n v="1"/>
    <n v="6.0975609756097563E-3"/>
    <n v="1.0671855097030914E-3"/>
    <n v="6.5072287177017768E-3"/>
    <x v="0"/>
    <s v="Eliminasi"/>
    <n v="1"/>
    <m/>
    <m/>
  </r>
  <r>
    <n v="146"/>
    <n v="7"/>
    <s v="Lampung"/>
    <s v="WAY KANAN"/>
    <n v="446113"/>
    <n v="253"/>
    <n v="65"/>
    <n v="188"/>
    <n v="253"/>
    <n v="65"/>
    <n v="189"/>
    <n v="254"/>
    <n v="0"/>
    <n v="0"/>
    <n v="0"/>
    <n v="0"/>
    <n v="0"/>
    <n v="0"/>
    <n v="1"/>
    <e v="#DIV/0!"/>
    <e v="#DIV/0!"/>
    <n v="0"/>
    <n v="5.6936247094346057E-4"/>
    <n v="0"/>
    <x v="0"/>
    <s v="Eliminasi"/>
    <n v="0"/>
    <m/>
    <m/>
  </r>
  <r>
    <n v="147"/>
    <n v="8"/>
    <s v="Lampung"/>
    <s v="TULANGBAWANG"/>
    <n v="445797"/>
    <n v="359"/>
    <n v="168"/>
    <n v="191"/>
    <n v="359"/>
    <n v="168"/>
    <n v="191"/>
    <n v="359"/>
    <n v="1"/>
    <n v="1"/>
    <n v="1"/>
    <n v="0"/>
    <n v="1"/>
    <n v="0"/>
    <n v="1"/>
    <n v="1"/>
    <n v="1"/>
    <n v="2.7855153203342618E-3"/>
    <n v="8.0529927298748081E-4"/>
    <n v="2.2431734623606708E-3"/>
    <x v="0"/>
    <s v="Eliminasi"/>
    <n v="0"/>
    <m/>
    <m/>
  </r>
  <r>
    <n v="148"/>
    <n v="9"/>
    <s v="Lampung"/>
    <s v="PESAWARAN"/>
    <n v="440192"/>
    <n v="5815"/>
    <n v="2477"/>
    <n v="3338"/>
    <n v="5815"/>
    <n v="7440"/>
    <n v="4126"/>
    <n v="11566"/>
    <n v="2034"/>
    <n v="2012"/>
    <n v="0"/>
    <n v="0"/>
    <n v="0"/>
    <n v="0"/>
    <n v="1"/>
    <n v="0.98918387413962638"/>
    <n v="0"/>
    <n v="0.17586028013141969"/>
    <n v="2.6274898226228555E-2"/>
    <n v="4.6207109624890954"/>
    <x v="2"/>
    <s v="Endemis tinggi I"/>
    <n v="3144"/>
    <m/>
    <m/>
  </r>
  <r>
    <n v="149"/>
    <n v="10"/>
    <s v="Lampung"/>
    <s v="PRINGSEWU"/>
    <n v="397219"/>
    <n v="437"/>
    <n v="167"/>
    <n v="270"/>
    <n v="437"/>
    <n v="168"/>
    <n v="401"/>
    <n v="569"/>
    <n v="7"/>
    <n v="7"/>
    <n v="7"/>
    <n v="0"/>
    <n v="7"/>
    <n v="0"/>
    <n v="1"/>
    <n v="1"/>
    <n v="1"/>
    <n v="1.2302284710017574E-2"/>
    <n v="1.4324591723960838E-3"/>
    <n v="1.7622520574292772E-2"/>
    <x v="0"/>
    <s v="Eliminasi"/>
    <n v="5"/>
    <m/>
    <m/>
  </r>
  <r>
    <n v="150"/>
    <n v="11"/>
    <s v="Lampung"/>
    <s v="MESUJI"/>
    <n v="199168"/>
    <n v="201"/>
    <n v="50"/>
    <n v="151"/>
    <n v="201"/>
    <n v="415"/>
    <n v="173"/>
    <n v="588"/>
    <n v="3"/>
    <n v="3"/>
    <n v="3"/>
    <n v="0"/>
    <n v="3"/>
    <n v="0"/>
    <n v="1"/>
    <n v="1"/>
    <n v="1"/>
    <n v="5.1020408163265302E-3"/>
    <n v="2.9522814910025708E-3"/>
    <n v="1.5062660668380462E-2"/>
    <x v="1"/>
    <s v="Endemis rendah"/>
    <n v="0"/>
    <m/>
    <m/>
  </r>
  <r>
    <n v="151"/>
    <n v="12"/>
    <s v="Lampung"/>
    <s v="TULANGBAWANG BARAT"/>
    <n v="271206"/>
    <n v="823"/>
    <n v="427"/>
    <n v="396"/>
    <n v="823"/>
    <n v="427"/>
    <n v="1203"/>
    <n v="1630"/>
    <n v="0"/>
    <n v="0"/>
    <n v="0"/>
    <n v="0"/>
    <n v="0"/>
    <n v="0"/>
    <n v="1"/>
    <e v="#DIV/0!"/>
    <e v="#DIV/0!"/>
    <n v="0"/>
    <n v="6.0101915149369852E-3"/>
    <n v="0"/>
    <x v="0"/>
    <s v="Eliminasi"/>
    <n v="0"/>
    <m/>
    <m/>
  </r>
  <r>
    <n v="152"/>
    <n v="13"/>
    <s v="Lampung"/>
    <s v="PESISIR BARAT"/>
    <n v="153743"/>
    <n v="538"/>
    <n v="402"/>
    <n v="136"/>
    <n v="538"/>
    <n v="410"/>
    <n v="276"/>
    <n v="686"/>
    <n v="100"/>
    <n v="100"/>
    <n v="100"/>
    <n v="99"/>
    <n v="1"/>
    <n v="0"/>
    <n v="1"/>
    <n v="1"/>
    <n v="1"/>
    <n v="0.1457725947521866"/>
    <n v="4.4619917654787535E-3"/>
    <n v="0.65043611741672791"/>
    <x v="1"/>
    <s v="Endemis sedang"/>
    <n v="173"/>
    <m/>
    <m/>
  </r>
  <r>
    <n v="153"/>
    <n v="14"/>
    <s v="Lampung"/>
    <s v="KOTA BANDAR LAMPUNG"/>
    <n v="1033803"/>
    <n v="10623"/>
    <n v="9820"/>
    <n v="803"/>
    <n v="10623"/>
    <n v="11365.245000000001"/>
    <n v="8713"/>
    <n v="19423.900000000001"/>
    <n v="724"/>
    <n v="696"/>
    <n v="301"/>
    <n v="183"/>
    <n v="118"/>
    <n v="0"/>
    <n v="1"/>
    <n v="0.96132596685082872"/>
    <n v="0.41574585635359118"/>
    <n v="3.7273668006939903E-2"/>
    <n v="1.8788782775828666E-2"/>
    <n v="0.70032685144074835"/>
    <x v="1"/>
    <s v="Endemis rendah"/>
    <n v="829"/>
    <m/>
    <m/>
  </r>
  <r>
    <n v="154"/>
    <n v="15"/>
    <s v="Lampung"/>
    <s v="KOTA METRO"/>
    <n v="16519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2"/>
    <m/>
    <m/>
  </r>
  <r>
    <n v="155"/>
    <n v="1"/>
    <s v="Nusa Tenggara Barat"/>
    <s v="LOMBOK BARAT"/>
    <n v="685161"/>
    <n v="8171"/>
    <n v="3847"/>
    <n v="513"/>
    <n v="4360"/>
    <n v="5303"/>
    <n v="2600"/>
    <n v="7903"/>
    <n v="1073"/>
    <n v="1044"/>
    <n v="173"/>
    <n v="28"/>
    <n v="1"/>
    <n v="0"/>
    <n v="0.53359441928772489"/>
    <n v="0.97297297297297303"/>
    <n v="0.16123019571295433"/>
    <n v="0.13577122611666456"/>
    <n v="1.1534515245321902E-2"/>
    <n v="1.5660552775187147"/>
    <x v="2"/>
    <s v="Endemis rendah"/>
    <n v="175"/>
    <m/>
    <m/>
  </r>
  <r>
    <n v="156"/>
    <n v="2"/>
    <s v="Nusa Tenggara Barat"/>
    <s v="LOMBOK TENGAH"/>
    <n v="939409"/>
    <n v="373"/>
    <n v="226"/>
    <n v="17"/>
    <n v="243"/>
    <n v="263"/>
    <n v="195"/>
    <n v="458"/>
    <n v="9"/>
    <n v="9"/>
    <n v="9"/>
    <n v="0"/>
    <n v="89"/>
    <n v="0"/>
    <n v="0.65147453083109919"/>
    <n v="1"/>
    <n v="1"/>
    <n v="1.9650655021834062E-2"/>
    <n v="4.8754057072052749E-4"/>
    <n v="9.5804915643771787E-3"/>
    <x v="0"/>
    <s v="Eliminasi"/>
    <n v="32"/>
    <m/>
    <m/>
  </r>
  <r>
    <n v="157"/>
    <n v="3"/>
    <s v="Nusa Tenggara Barat"/>
    <s v="LOMBOK TIMUR"/>
    <n v="1192110"/>
    <n v="28796"/>
    <n v="17922"/>
    <n v="620"/>
    <n v="18542"/>
    <n v="32170"/>
    <n v="1535"/>
    <n v="33705"/>
    <n v="27"/>
    <n v="27"/>
    <n v="26"/>
    <n v="1"/>
    <n v="4"/>
    <n v="1"/>
    <n v="0.64390887623281012"/>
    <n v="1"/>
    <n v="0.96296296296296291"/>
    <n v="8.0106809078771691E-4"/>
    <n v="2.8273397589148652E-2"/>
    <n v="2.2648916626821353E-2"/>
    <x v="1"/>
    <s v="Endemis rendah"/>
    <n v="66"/>
    <m/>
    <m/>
  </r>
  <r>
    <n v="158"/>
    <n v="4"/>
    <s v="Nusa Tenggara Barat"/>
    <s v="SUMBAWA"/>
    <n v="453797"/>
    <n v="9311"/>
    <n v="7104"/>
    <n v="513"/>
    <n v="7617"/>
    <n v="9818"/>
    <n v="536"/>
    <n v="10354"/>
    <n v="232"/>
    <n v="240"/>
    <n v="51"/>
    <n v="4"/>
    <n v="29"/>
    <n v="4"/>
    <n v="0.81806465470948342"/>
    <n v="1.0344827586206897"/>
    <n v="0.21982758620689655"/>
    <n v="2.2406799304616573E-2"/>
    <n v="2.2816369433909876E-2"/>
    <n v="0.5112418107656066"/>
    <x v="1"/>
    <s v="Endemis rendah"/>
    <n v="54"/>
    <m/>
    <m/>
  </r>
  <r>
    <n v="159"/>
    <n v="5"/>
    <s v="Nusa Tenggara Barat"/>
    <s v="DOMPU"/>
    <n v="248879"/>
    <n v="84"/>
    <n v="84"/>
    <n v="0"/>
    <n v="84"/>
    <n v="84"/>
    <n v="0"/>
    <n v="84"/>
    <n v="77"/>
    <n v="31"/>
    <n v="11"/>
    <n v="88"/>
    <n v="82"/>
    <n v="2"/>
    <n v="1"/>
    <n v="0.40259740259740262"/>
    <n v="0.14285714285714285"/>
    <n v="0.91666666666666663"/>
    <n v="3.3751341013102751E-4"/>
    <n v="0.30938729262010861"/>
    <x v="1"/>
    <s v="Endemis rendah"/>
    <n v="16"/>
    <m/>
    <m/>
  </r>
  <r>
    <n v="160"/>
    <n v="6"/>
    <s v="Nusa Tenggara Barat"/>
    <s v="BIMA"/>
    <n v="483901"/>
    <n v="20738"/>
    <n v="14684"/>
    <n v="283"/>
    <n v="14967"/>
    <n v="31143"/>
    <n v="283"/>
    <n v="31426"/>
    <n v="94"/>
    <n v="93"/>
    <n v="28"/>
    <n v="42"/>
    <n v="15"/>
    <n v="0"/>
    <n v="0.72171858424148905"/>
    <n v="0.98936170212765961"/>
    <n v="0.2978723404255319"/>
    <n v="2.9911538216763189E-3"/>
    <n v="6.4943035868907067E-2"/>
    <n v="0.19425460993054364"/>
    <x v="1"/>
    <s v="Endemis rendah"/>
    <n v="207"/>
    <m/>
    <m/>
  </r>
  <r>
    <n v="161"/>
    <n v="7"/>
    <s v="Nusa Tenggara Barat"/>
    <s v="SUMBAWA BARAT"/>
    <n v="144707"/>
    <n v="2404"/>
    <n v="1619"/>
    <n v="109"/>
    <n v="1728"/>
    <n v="3124"/>
    <n v="341"/>
    <n v="3465"/>
    <n v="94"/>
    <n v="90"/>
    <n v="0"/>
    <n v="36"/>
    <n v="35"/>
    <n v="1"/>
    <n v="0.71880199667221301"/>
    <n v="0.95744680851063835"/>
    <n v="0"/>
    <n v="2.712842712842713E-2"/>
    <n v="2.3944937010649106E-2"/>
    <n v="0.64958847878817194"/>
    <x v="1"/>
    <s v="Endemis sedang"/>
    <n v="170"/>
    <m/>
    <m/>
  </r>
  <r>
    <n v="162"/>
    <n v="8"/>
    <s v="Nusa Tenggara Barat"/>
    <s v="LOMBOK UTARA"/>
    <n v="218533"/>
    <n v="4003"/>
    <n v="2229"/>
    <n v="147"/>
    <n v="2376"/>
    <n v="3925"/>
    <n v="493"/>
    <n v="4418"/>
    <n v="95"/>
    <n v="94"/>
    <n v="93"/>
    <n v="89"/>
    <n v="0"/>
    <n v="0"/>
    <n v="0.59355483387459407"/>
    <n v="0.98947368421052628"/>
    <n v="0.97894736842105268"/>
    <n v="2.1502942507922135E-2"/>
    <n v="2.0216626321882737E-2"/>
    <n v="0.43471695350358985"/>
    <x v="1"/>
    <s v="Endemis rendah"/>
    <n v="23"/>
    <m/>
    <m/>
  </r>
  <r>
    <n v="163"/>
    <n v="9"/>
    <s v="Nusa Tenggara Barat"/>
    <s v="KOTA MATARAM"/>
    <n v="477476"/>
    <n v="129"/>
    <n v="118"/>
    <n v="0"/>
    <n v="118"/>
    <n v="528"/>
    <n v="186"/>
    <n v="714"/>
    <n v="0"/>
    <n v="0"/>
    <n v="0"/>
    <n v="0"/>
    <n v="15"/>
    <n v="0"/>
    <n v="0.9147286821705426"/>
    <e v="#DIV/0!"/>
    <e v="#DIV/0!"/>
    <n v="0"/>
    <n v="1.4953631177273832E-3"/>
    <n v="0"/>
    <x v="0"/>
    <s v="Eliminasi"/>
    <n v="22"/>
    <m/>
    <m/>
  </r>
  <r>
    <n v="164"/>
    <n v="10"/>
    <s v="Nusa Tenggara Barat"/>
    <s v="KOTA BIMA"/>
    <n v="169714"/>
    <n v="0"/>
    <n v="0"/>
    <n v="0"/>
    <n v="0"/>
    <n v="0"/>
    <n v="0"/>
    <n v="0"/>
    <n v="1"/>
    <n v="1"/>
    <n v="0"/>
    <n v="0"/>
    <n v="1"/>
    <n v="0"/>
    <e v="#DIV/0!"/>
    <n v="1"/>
    <n v="0"/>
    <e v="#DIV/0!"/>
    <n v="0"/>
    <n v="5.892265811895306E-3"/>
    <x v="0"/>
    <s v="Eliminasi"/>
    <n v="0"/>
    <m/>
    <m/>
  </r>
  <r>
    <n v="165"/>
    <n v="1"/>
    <s v="Nusa Tenggara Timur"/>
    <s v="Sumba Barat Daya"/>
    <n v="338427"/>
    <n v="55991"/>
    <n v="55391"/>
    <n v="600"/>
    <n v="55991"/>
    <n v="55391"/>
    <n v="600"/>
    <n v="55991"/>
    <n v="8400"/>
    <n v="7897"/>
    <n v="0"/>
    <n v="0"/>
    <n v="0"/>
    <n v="0"/>
    <n v="1"/>
    <n v="0.94011904761904763"/>
    <n v="0"/>
    <n v="0.15002411101784216"/>
    <n v="0.16544483743909322"/>
    <n v="24.820714659291369"/>
    <x v="3"/>
    <s v="Endemis tinggi I"/>
    <n v="9043"/>
    <m/>
    <m/>
  </r>
  <r>
    <n v="166"/>
    <n v="2"/>
    <s v="Nusa Tenggara Timur"/>
    <s v="Sumba Barat"/>
    <n v="127872"/>
    <n v="13158"/>
    <n v="11750"/>
    <n v="1408"/>
    <n v="13158"/>
    <n v="11750"/>
    <n v="1408"/>
    <n v="13158"/>
    <n v="3027"/>
    <n v="2927"/>
    <n v="0"/>
    <n v="0"/>
    <n v="0"/>
    <n v="0"/>
    <n v="1"/>
    <n v="0.96696399074991746"/>
    <n v="0"/>
    <n v="0.23005015959872321"/>
    <n v="0.10289977477477477"/>
    <n v="23.67210960960961"/>
    <x v="3"/>
    <s v="Endemis tinggi I"/>
    <n v="1735"/>
    <m/>
    <m/>
  </r>
  <r>
    <n v="167"/>
    <n v="3"/>
    <s v="Nusa Tenggara Timur"/>
    <s v="Sumba Tengah"/>
    <n v="71801"/>
    <n v="9127"/>
    <n v="9127"/>
    <n v="0"/>
    <n v="9127"/>
    <n v="9127"/>
    <n v="0"/>
    <n v="9127"/>
    <n v="571"/>
    <n v="571"/>
    <n v="0"/>
    <n v="0"/>
    <n v="0"/>
    <n v="0"/>
    <n v="1"/>
    <n v="1"/>
    <n v="0"/>
    <n v="6.2561630327599427E-2"/>
    <n v="0.12711522123647304"/>
    <n v="7.9525354800072421"/>
    <x v="3"/>
    <s v="Endemis tinggi I"/>
    <n v="782"/>
    <m/>
    <m/>
  </r>
  <r>
    <n v="168"/>
    <n v="4"/>
    <s v="Nusa Tenggara Timur"/>
    <s v="Sumba Timur"/>
    <n v="255601"/>
    <n v="29508"/>
    <n v="23911"/>
    <n v="5597"/>
    <n v="29508"/>
    <n v="23911"/>
    <n v="5597"/>
    <n v="29508"/>
    <n v="1811"/>
    <n v="1767"/>
    <n v="0"/>
    <n v="0"/>
    <n v="0"/>
    <n v="0"/>
    <n v="1"/>
    <n v="0.97570403092214242"/>
    <n v="0"/>
    <n v="6.1373186932357326E-2"/>
    <n v="0.11544555772473504"/>
    <n v="7.0852617947504122"/>
    <x v="3"/>
    <s v="Endemis tinggi I"/>
    <n v="7585"/>
    <m/>
    <m/>
  </r>
  <r>
    <n v="169"/>
    <n v="5"/>
    <s v="Nusa Tenggara Timur"/>
    <s v="Rote Ndao"/>
    <n v="165807"/>
    <n v="7095"/>
    <n v="5586"/>
    <n v="1509"/>
    <n v="7095"/>
    <n v="5586"/>
    <n v="1509"/>
    <n v="7095"/>
    <n v="62"/>
    <n v="62"/>
    <n v="0"/>
    <n v="62"/>
    <n v="0"/>
    <n v="0"/>
    <n v="1"/>
    <n v="1"/>
    <n v="0"/>
    <n v="8.7385482734319946E-3"/>
    <n v="4.279071450541895E-2"/>
    <n v="0.37392872436025015"/>
    <x v="1"/>
    <s v="Endemis rendah"/>
    <n v="106"/>
    <m/>
    <m/>
  </r>
  <r>
    <n v="170"/>
    <n v="6"/>
    <s v="Nusa Tenggara Timur"/>
    <s v="Kupang"/>
    <n v="387479"/>
    <n v="7545"/>
    <n v="3460"/>
    <n v="3873"/>
    <n v="7333"/>
    <n v="3460"/>
    <n v="3873"/>
    <n v="7333"/>
    <n v="113"/>
    <n v="113"/>
    <n v="0"/>
    <n v="113"/>
    <n v="0"/>
    <n v="0"/>
    <n v="0.97190192180251822"/>
    <n v="1"/>
    <n v="0"/>
    <n v="1.5409791354152462E-2"/>
    <n v="1.8924896575040196E-2"/>
    <n v="0.29162870762028392"/>
    <x v="1"/>
    <s v="Endemis rendah"/>
    <n v="364"/>
    <m/>
    <m/>
  </r>
  <r>
    <n v="171"/>
    <n v="7"/>
    <s v="Nusa Tenggara Timur"/>
    <s v="Kota Kupang"/>
    <n v="423800"/>
    <n v="3801"/>
    <n v="3542"/>
    <n v="259"/>
    <n v="3801"/>
    <n v="3542"/>
    <n v="259"/>
    <n v="3801"/>
    <n v="50"/>
    <n v="50"/>
    <n v="0"/>
    <n v="0"/>
    <n v="50"/>
    <n v="0"/>
    <n v="1"/>
    <n v="1"/>
    <n v="0"/>
    <n v="1.3154433043935806E-2"/>
    <n v="8.9688532326569134E-3"/>
    <n v="0.11798017932987259"/>
    <x v="1"/>
    <s v="Endemis rendah"/>
    <n v="122"/>
    <m/>
    <m/>
  </r>
  <r>
    <n v="172"/>
    <n v="8"/>
    <s v="Nusa Tenggara Timur"/>
    <s v="TTS"/>
    <n v="465970"/>
    <n v="15193"/>
    <n v="11458"/>
    <n v="3735"/>
    <n v="15193"/>
    <n v="11458"/>
    <n v="3735"/>
    <n v="15193"/>
    <n v="756"/>
    <n v="755"/>
    <n v="0"/>
    <n v="0"/>
    <n v="0"/>
    <n v="0"/>
    <n v="1"/>
    <n v="0.99867724867724872"/>
    <n v="0"/>
    <n v="4.9759757783189626E-2"/>
    <n v="3.2605103332832584E-2"/>
    <n v="1.6224220443376183"/>
    <x v="2"/>
    <s v="Endemis sedang"/>
    <n v="1462"/>
    <m/>
    <m/>
  </r>
  <r>
    <n v="173"/>
    <n v="9"/>
    <s v="Nusa Tenggara Timur"/>
    <s v="TTU"/>
    <n v="251993"/>
    <n v="10397"/>
    <n v="7949"/>
    <n v="641"/>
    <n v="8590"/>
    <n v="7949"/>
    <n v="641"/>
    <n v="8590"/>
    <n v="80"/>
    <n v="78"/>
    <n v="0"/>
    <n v="80"/>
    <n v="0"/>
    <n v="0"/>
    <n v="0.82619986534577283"/>
    <n v="0.97499999999999998"/>
    <n v="0"/>
    <n v="9.3131548311990685E-3"/>
    <n v="3.4088248483092783E-2"/>
    <n v="0.31746913604742988"/>
    <x v="1"/>
    <s v="Endemis rendah"/>
    <n v="143"/>
    <m/>
    <m/>
  </r>
  <r>
    <n v="174"/>
    <n v="10"/>
    <s v="Nusa Tenggara Timur"/>
    <s v="Belu"/>
    <n v="216783"/>
    <n v="27722"/>
    <n v="25471"/>
    <n v="2251"/>
    <n v="27722"/>
    <n v="25471"/>
    <n v="2251"/>
    <n v="27722"/>
    <n v="425"/>
    <n v="423"/>
    <n v="0"/>
    <n v="0"/>
    <n v="0"/>
    <n v="0"/>
    <n v="1"/>
    <n v="0.99529411764705877"/>
    <n v="0"/>
    <n v="1.5330784214703123E-2"/>
    <n v="0.12787903110483756"/>
    <n v="1.9604858314535731"/>
    <x v="2"/>
    <s v="Endemis tinggi I"/>
    <n v="1349"/>
    <m/>
    <m/>
  </r>
  <r>
    <n v="175"/>
    <n v="11"/>
    <s v="Nusa Tenggara Timur"/>
    <s v="Alor"/>
    <n v="204380"/>
    <n v="8087"/>
    <n v="6239"/>
    <n v="1610"/>
    <n v="7849"/>
    <n v="6239"/>
    <n v="1610"/>
    <n v="7849"/>
    <n v="907"/>
    <n v="907"/>
    <n v="0"/>
    <n v="0"/>
    <n v="0"/>
    <n v="0"/>
    <n v="0.97057005069865221"/>
    <n v="1"/>
    <n v="0"/>
    <n v="0.11555612179895527"/>
    <n v="3.8403953420099814E-2"/>
    <n v="4.43781191897446"/>
    <x v="2"/>
    <s v="Endemis tinggi I"/>
    <n v="1800"/>
    <m/>
    <m/>
  </r>
  <r>
    <n v="176"/>
    <n v="12"/>
    <s v="Nusa Tenggara Timur"/>
    <s v="Lembata"/>
    <n v="140390"/>
    <n v="12949"/>
    <n v="11158"/>
    <n v="1791"/>
    <n v="12949"/>
    <n v="11158"/>
    <n v="1791"/>
    <n v="12949"/>
    <n v="918"/>
    <n v="885"/>
    <n v="0"/>
    <n v="0"/>
    <n v="0"/>
    <n v="0"/>
    <n v="1"/>
    <n v="0.96405228758169936"/>
    <n v="0"/>
    <n v="7.0893505289983783E-2"/>
    <n v="9.2235914238905911E-2"/>
    <n v="6.5389272740223667"/>
    <x v="3"/>
    <s v="Endemis tinggi I"/>
    <n v="2940"/>
    <m/>
    <m/>
  </r>
  <r>
    <n v="177"/>
    <n v="13"/>
    <s v="Nusa Tenggara Timur"/>
    <s v="Flores Timur"/>
    <n v="253818"/>
    <n v="10727"/>
    <n v="8046"/>
    <n v="2681"/>
    <n v="10727"/>
    <n v="8046"/>
    <n v="2681"/>
    <n v="10727"/>
    <n v="318"/>
    <n v="317"/>
    <n v="0"/>
    <n v="0"/>
    <n v="0"/>
    <n v="0"/>
    <n v="1"/>
    <n v="0.99685534591194969"/>
    <n v="0"/>
    <n v="2.9644821478512166E-2"/>
    <n v="4.2262566090663388E-2"/>
    <n v="1.252866226981538"/>
    <x v="2"/>
    <s v="Endemis sedang"/>
    <n v="705"/>
    <m/>
    <m/>
  </r>
  <r>
    <n v="178"/>
    <n v="14"/>
    <s v="Nusa Tenggara Timur"/>
    <s v="Sikka"/>
    <n v="318920"/>
    <n v="18778"/>
    <n v="12983"/>
    <n v="5795"/>
    <n v="18778"/>
    <n v="12983"/>
    <n v="5795"/>
    <n v="18778"/>
    <n v="117"/>
    <n v="106"/>
    <n v="0"/>
    <n v="117"/>
    <n v="0"/>
    <n v="0"/>
    <n v="1"/>
    <n v="0.90598290598290598"/>
    <n v="0"/>
    <n v="6.2306954947278729E-3"/>
    <n v="5.8879969898407124E-2"/>
    <n v="0.36686316317571804"/>
    <x v="1"/>
    <s v="Endemis rendah"/>
    <n v="217"/>
    <m/>
    <m/>
  </r>
  <r>
    <n v="179"/>
    <n v="15"/>
    <s v="Nusa Tenggara Timur"/>
    <s v="Ende"/>
    <n v="272988"/>
    <n v="30554"/>
    <n v="27435"/>
    <n v="3119"/>
    <n v="30554"/>
    <n v="27435"/>
    <n v="3119"/>
    <n v="30554"/>
    <n v="169"/>
    <n v="169"/>
    <n v="0"/>
    <n v="169"/>
    <n v="0"/>
    <n v="0"/>
    <n v="1"/>
    <n v="1"/>
    <n v="0"/>
    <n v="5.5311906787981931E-3"/>
    <n v="0.11192433367034449"/>
    <n v="0.61907483112810824"/>
    <x v="1"/>
    <s v="Endemis sedang"/>
    <n v="671"/>
    <m/>
    <m/>
  </r>
  <r>
    <n v="180"/>
    <n v="16"/>
    <s v="Nusa Tenggara Timur"/>
    <s v="Nagekeo"/>
    <n v="144414"/>
    <n v="13214"/>
    <n v="4593"/>
    <n v="8621"/>
    <n v="13214"/>
    <n v="4593"/>
    <n v="8621"/>
    <n v="13214"/>
    <n v="11"/>
    <n v="11"/>
    <n v="0"/>
    <n v="11"/>
    <n v="0"/>
    <n v="0"/>
    <n v="1"/>
    <n v="1"/>
    <n v="0"/>
    <n v="8.3245043136067807E-4"/>
    <n v="9.1500824019831867E-2"/>
    <n v="7.616990042516654E-2"/>
    <x v="1"/>
    <s v="Endemis rendah"/>
    <n v="55"/>
    <m/>
    <m/>
  </r>
  <r>
    <n v="181"/>
    <n v="17"/>
    <s v="Nusa Tenggara Timur"/>
    <s v="Ngada"/>
    <n v="161196"/>
    <n v="3056"/>
    <n v="3056"/>
    <n v="0"/>
    <n v="3056"/>
    <n v="3056"/>
    <n v="0"/>
    <n v="3056"/>
    <n v="36"/>
    <n v="36"/>
    <n v="0"/>
    <n v="36"/>
    <n v="0"/>
    <n v="0"/>
    <n v="1"/>
    <n v="1"/>
    <n v="0"/>
    <n v="1.1780104712041885E-2"/>
    <n v="1.8958286806124221E-2"/>
    <n v="0.22333060373706543"/>
    <x v="1"/>
    <s v="Endemis rendah"/>
    <n v="63"/>
    <m/>
    <m/>
  </r>
  <r>
    <n v="182"/>
    <n v="18"/>
    <s v="Nusa Tenggara Timur"/>
    <s v="Manggarai Timur"/>
    <n v="283313"/>
    <n v="9181"/>
    <n v="6146"/>
    <n v="3035"/>
    <n v="9181"/>
    <n v="6146"/>
    <n v="3035"/>
    <n v="9181"/>
    <n v="2"/>
    <n v="2"/>
    <n v="0"/>
    <n v="0"/>
    <n v="2"/>
    <n v="0"/>
    <n v="1"/>
    <n v="1"/>
    <n v="0"/>
    <n v="2.1784119376974185E-4"/>
    <n v="3.240585500841825E-2"/>
    <n v="7.0593301401629992E-3"/>
    <x v="1"/>
    <s v="Endemis rendah"/>
    <n v="4"/>
    <m/>
    <m/>
  </r>
  <r>
    <n v="183"/>
    <n v="19"/>
    <s v="Nusa Tenggara Timur"/>
    <s v="Manggarai"/>
    <n v="333912"/>
    <n v="30515"/>
    <n v="23254"/>
    <n v="7261"/>
    <n v="30515"/>
    <n v="23254"/>
    <n v="7261"/>
    <n v="30515"/>
    <n v="29"/>
    <n v="29"/>
    <n v="0"/>
    <n v="0"/>
    <n v="29"/>
    <n v="0"/>
    <n v="1"/>
    <n v="1"/>
    <n v="0"/>
    <n v="9.503522857611011E-4"/>
    <n v="9.1386353290687367E-2"/>
    <n v="8.6849229737176264E-2"/>
    <x v="1"/>
    <s v="Endemis rendah"/>
    <n v="31"/>
    <m/>
    <m/>
  </r>
  <r>
    <n v="184"/>
    <n v="20"/>
    <s v="Nusa Tenggara Timur"/>
    <s v="Manggarai Barat"/>
    <n v="269029"/>
    <n v="4892"/>
    <n v="3274"/>
    <n v="1618"/>
    <n v="4892"/>
    <n v="3274"/>
    <n v="1618"/>
    <n v="4892"/>
    <n v="109"/>
    <n v="109"/>
    <n v="0"/>
    <n v="109"/>
    <n v="0"/>
    <n v="0"/>
    <n v="1"/>
    <n v="1"/>
    <n v="0"/>
    <n v="2.2281275551921505E-2"/>
    <n v="1.8183913258421953E-2"/>
    <n v="0.40516078192313837"/>
    <x v="1"/>
    <s v="Endemis rendah"/>
    <n v="207"/>
    <m/>
    <m/>
  </r>
  <r>
    <n v="185"/>
    <n v="21"/>
    <s v="Nusa Tenggara Timur"/>
    <s v="Sabu Raijua"/>
    <n v="94406"/>
    <n v="5009"/>
    <n v="2136"/>
    <n v="2873"/>
    <n v="5009"/>
    <n v="2136"/>
    <n v="2873"/>
    <n v="5009"/>
    <n v="146"/>
    <n v="146"/>
    <n v="0"/>
    <n v="0"/>
    <n v="0"/>
    <n v="0"/>
    <n v="1"/>
    <n v="1"/>
    <n v="0"/>
    <n v="2.9147534438011578E-2"/>
    <n v="5.3058068343113787E-2"/>
    <n v="1.546511874245281"/>
    <x v="2"/>
    <s v="Endemis sedang"/>
    <n v="159"/>
    <m/>
    <m/>
  </r>
  <r>
    <n v="186"/>
    <n v="22"/>
    <s v="Nusa Tenggara Timur"/>
    <s v="Malaka"/>
    <n v="189220"/>
    <n v="4983"/>
    <n v="4643"/>
    <n v="340"/>
    <n v="4983"/>
    <n v="4643"/>
    <n v="340"/>
    <n v="4983"/>
    <n v="329"/>
    <n v="328"/>
    <n v="0"/>
    <n v="0"/>
    <n v="0"/>
    <n v="0"/>
    <n v="1"/>
    <n v="0.99696048632218848"/>
    <n v="0"/>
    <n v="6.6024483243026288E-2"/>
    <n v="2.6334425536412642E-2"/>
    <n v="1.7387168375436"/>
    <x v="2"/>
    <s v="Endemis sedang"/>
    <n v="908"/>
    <m/>
    <m/>
  </r>
  <r>
    <n v="187"/>
    <n v="1"/>
    <s v="Maluku"/>
    <s v="Kota Ambon"/>
    <n v="461699"/>
    <n v="11367"/>
    <n v="10271"/>
    <n v="1078"/>
    <n v="11349"/>
    <n v="10271"/>
    <n v="1078"/>
    <n v="11349"/>
    <n v="222"/>
    <n v="222"/>
    <n v="62"/>
    <n v="2"/>
    <n v="4"/>
    <n v="0"/>
    <n v="0.99841646872525736"/>
    <n v="1"/>
    <n v="0.27927927927927926"/>
    <n v="1.9561194818926778E-2"/>
    <n v="2.4580949926250654E-2"/>
    <n v="0.48083275034167278"/>
    <x v="1"/>
    <s v="Endemis sedang"/>
    <n v="756"/>
    <m/>
    <m/>
  </r>
  <r>
    <n v="188"/>
    <n v="2"/>
    <s v="Maluku"/>
    <s v="Maluku Tengah"/>
    <n v="372529"/>
    <n v="15746.617999999999"/>
    <n v="8203"/>
    <n v="8463.3630000000012"/>
    <n v="16666.362999999998"/>
    <n v="8203"/>
    <n v="9578.2469999999994"/>
    <n v="17781.246999999999"/>
    <n v="248"/>
    <n v="242"/>
    <n v="0"/>
    <n v="248"/>
    <n v="0"/>
    <n v="0"/>
    <n v="1.0584090501211116"/>
    <n v="0.97580645161290325"/>
    <n v="0"/>
    <n v="1.3947278275814965E-2"/>
    <n v="4.7731175291051163E-2"/>
    <n v="0.66571998421599388"/>
    <x v="1"/>
    <s v="Endemis sedang"/>
    <n v="400"/>
    <m/>
    <m/>
  </r>
  <r>
    <n v="189"/>
    <n v="3"/>
    <s v="Maluku"/>
    <s v="Maluku Tenggara"/>
    <n v="99591"/>
    <n v="2054"/>
    <n v="236"/>
    <n v="1813"/>
    <n v="2049"/>
    <n v="236"/>
    <n v="1813"/>
    <n v="2049"/>
    <n v="208"/>
    <n v="209"/>
    <n v="0"/>
    <n v="0"/>
    <n v="0"/>
    <n v="0"/>
    <n v="0.99756572541382671"/>
    <n v="1.0048076923076923"/>
    <n v="0"/>
    <n v="0.10151293313811616"/>
    <n v="2.0574148266409617E-2"/>
    <n v="2.0885421373417277"/>
    <x v="2"/>
    <s v="Endemis sedang"/>
    <n v="276"/>
    <m/>
    <m/>
  </r>
  <r>
    <n v="190"/>
    <n v="4"/>
    <s v="Maluku"/>
    <s v="Maluku Tenggara Barat"/>
    <n v="112429"/>
    <n v="11794"/>
    <n v="8201"/>
    <n v="3586"/>
    <n v="11787"/>
    <n v="8201"/>
    <n v="3586"/>
    <n v="11787"/>
    <n v="34"/>
    <n v="33"/>
    <n v="0"/>
    <n v="34"/>
    <n v="0"/>
    <n v="0"/>
    <n v="0.99940647787010339"/>
    <n v="0.97058823529411764"/>
    <n v="0"/>
    <n v="2.8845338084330196E-3"/>
    <n v="0.10483949870584991"/>
    <n v="0.30241307847619386"/>
    <x v="1"/>
    <s v="Endemis rendah"/>
    <n v="61"/>
    <m/>
    <m/>
  </r>
  <r>
    <n v="191"/>
    <n v="5"/>
    <s v="Maluku"/>
    <s v="Buru"/>
    <n v="139658"/>
    <n v="8162"/>
    <n v="6333"/>
    <n v="1850"/>
    <n v="8183"/>
    <n v="6333"/>
    <n v="1850"/>
    <n v="8183"/>
    <n v="19"/>
    <n v="16"/>
    <n v="10"/>
    <n v="4"/>
    <n v="12"/>
    <n v="0"/>
    <n v="1.0025728987993139"/>
    <n v="0.84210526315789469"/>
    <n v="0.52631578947368418"/>
    <n v="2.3218868385677625E-3"/>
    <n v="5.8593134657520515E-2"/>
    <n v="0.1360466281917255"/>
    <x v="1"/>
    <s v="Endemis rendah"/>
    <n v="0"/>
    <m/>
    <m/>
  </r>
  <r>
    <n v="192"/>
    <n v="6"/>
    <s v="Maluku"/>
    <s v="Seram Bagian Barat"/>
    <n v="170969"/>
    <n v="5795"/>
    <n v="3423"/>
    <n v="2372"/>
    <n v="5795"/>
    <n v="3423"/>
    <n v="2372"/>
    <n v="5795"/>
    <n v="727"/>
    <n v="726"/>
    <n v="0"/>
    <n v="0"/>
    <n v="0"/>
    <n v="0"/>
    <n v="1"/>
    <n v="0.99862448418156813"/>
    <n v="0"/>
    <n v="0.12545297670405522"/>
    <n v="3.3895033602582926E-2"/>
    <n v="4.2522328609280038"/>
    <x v="2"/>
    <s v="Endemis tinggi I"/>
    <n v="868"/>
    <m/>
    <m/>
  </r>
  <r>
    <n v="193"/>
    <n v="7"/>
    <s v="Maluku"/>
    <s v="Seram Bagian Timur"/>
    <n v="113180"/>
    <n v="2945"/>
    <n v="638"/>
    <n v="2303"/>
    <n v="2941"/>
    <n v="638"/>
    <n v="2303"/>
    <n v="2941"/>
    <n v="185"/>
    <n v="185"/>
    <n v="0"/>
    <n v="0"/>
    <n v="0"/>
    <n v="0"/>
    <n v="0.99864176570458407"/>
    <n v="1"/>
    <n v="0"/>
    <n v="6.2903774226453588E-2"/>
    <n v="2.5985156388054428E-2"/>
    <n v="1.634564410673264"/>
    <x v="2"/>
    <s v="Endemis sedang"/>
    <n v="285"/>
    <m/>
    <m/>
  </r>
  <r>
    <n v="194"/>
    <n v="8"/>
    <s v="Maluku"/>
    <s v="Kepulauan Aru"/>
    <n v="95005"/>
    <n v="1559"/>
    <n v="671"/>
    <n v="880"/>
    <n v="1551"/>
    <n v="671"/>
    <n v="880"/>
    <n v="1551"/>
    <n v="119"/>
    <n v="118"/>
    <n v="0"/>
    <n v="0"/>
    <n v="0"/>
    <n v="0"/>
    <n v="0.99486850545221295"/>
    <n v="0.99159663865546221"/>
    <n v="0"/>
    <n v="7.6724693745970338E-2"/>
    <n v="1.6325456554918162E-2"/>
    <n v="1.2525656544392401"/>
    <x v="2"/>
    <s v="Endemis tinggi I"/>
    <n v="532"/>
    <m/>
    <m/>
  </r>
  <r>
    <n v="195"/>
    <n v="9"/>
    <s v="Maluku"/>
    <s v="Kota Tual"/>
    <n v="73605"/>
    <n v="2866"/>
    <n v="2341"/>
    <n v="496"/>
    <n v="2837"/>
    <n v="3192"/>
    <n v="496"/>
    <n v="3688"/>
    <n v="41"/>
    <n v="38"/>
    <n v="0"/>
    <n v="0"/>
    <n v="0"/>
    <n v="0"/>
    <n v="0.98988136775994418"/>
    <n v="0.92682926829268297"/>
    <n v="0"/>
    <n v="1.1117136659436009E-2"/>
    <n v="5.0105291760070648E-2"/>
    <n v="0.5570273758576183"/>
    <x v="1"/>
    <s v="Endemis rendah"/>
    <n v="40"/>
    <m/>
    <m/>
  </r>
  <r>
    <n v="196"/>
    <n v="10"/>
    <s v="Maluku"/>
    <s v="Maluku Barat Daya"/>
    <n v="72840"/>
    <n v="4099"/>
    <n v="2956"/>
    <n v="1143"/>
    <n v="4099"/>
    <n v="2956"/>
    <n v="1143"/>
    <n v="4099"/>
    <n v="144"/>
    <n v="144"/>
    <n v="0"/>
    <n v="0"/>
    <n v="0"/>
    <n v="0"/>
    <n v="1"/>
    <n v="1"/>
    <n v="0"/>
    <n v="3.5130519638936326E-2"/>
    <n v="5.6274025260845691E-2"/>
    <n v="1.9769357495881386"/>
    <x v="2"/>
    <s v="Endemis tinggi I"/>
    <n v="688"/>
    <m/>
    <m/>
  </r>
  <r>
    <n v="197"/>
    <n v="11"/>
    <s v="Maluku"/>
    <s v="Buru Selatan"/>
    <n v="62271"/>
    <n v="1431"/>
    <n v="1027"/>
    <n v="400"/>
    <n v="1427"/>
    <n v="1027"/>
    <n v="400"/>
    <n v="1427"/>
    <n v="111"/>
    <n v="111"/>
    <n v="0"/>
    <n v="0"/>
    <n v="0"/>
    <n v="0"/>
    <n v="0.99720475192173308"/>
    <n v="1"/>
    <n v="0"/>
    <n v="7.7785564120532585E-2"/>
    <n v="2.2915964092434682E-2"/>
    <n v="1.7825311942959001"/>
    <x v="2"/>
    <s v="Endemis sedang"/>
    <n v="113"/>
    <m/>
    <m/>
  </r>
  <r>
    <n v="198"/>
    <n v="1"/>
    <s v="Maluku Utara"/>
    <s v="Ternate"/>
    <n v="228105"/>
    <n v="1669"/>
    <n v="1439"/>
    <n v="230"/>
    <n v="1669"/>
    <n v="1734"/>
    <n v="230"/>
    <n v="1964"/>
    <n v="35"/>
    <n v="35"/>
    <n v="13"/>
    <n v="0"/>
    <n v="7"/>
    <n v="0"/>
    <n v="1"/>
    <n v="1"/>
    <n v="0.37142857142857144"/>
    <n v="1.7820773930753563E-2"/>
    <n v="8.6100699239385365E-3"/>
    <n v="0.15343810964248919"/>
    <x v="1"/>
    <s v="Endemis rendah"/>
    <n v="13"/>
    <m/>
    <m/>
  </r>
  <r>
    <n v="199"/>
    <n v="2"/>
    <s v="Maluku Utara"/>
    <s v="Tidore Kepulauan"/>
    <n v="100415"/>
    <n v="4212"/>
    <n v="2176"/>
    <n v="1884"/>
    <n v="4060"/>
    <n v="2176"/>
    <n v="1884"/>
    <n v="4060"/>
    <n v="13"/>
    <n v="13"/>
    <n v="17"/>
    <n v="0"/>
    <n v="1"/>
    <n v="0"/>
    <n v="0.96391263057929721"/>
    <n v="1"/>
    <n v="1.3076923076923077"/>
    <n v="3.2019704433497538E-3"/>
    <n v="4.0432206343673754E-2"/>
    <n v="0.12946272967186179"/>
    <x v="1"/>
    <s v="Endemis rendah"/>
    <n v="22"/>
    <m/>
    <m/>
  </r>
  <r>
    <n v="200"/>
    <n v="3"/>
    <s v="Maluku Utara"/>
    <s v="Halmahera Barat"/>
    <n v="116513"/>
    <n v="467"/>
    <n v="246"/>
    <n v="221"/>
    <n v="467"/>
    <n v="342"/>
    <n v="221"/>
    <n v="563"/>
    <n v="23"/>
    <n v="23"/>
    <n v="5"/>
    <n v="3"/>
    <n v="1"/>
    <n v="0"/>
    <n v="1"/>
    <n v="1"/>
    <n v="0.21739130434782608"/>
    <n v="4.0852575488454709E-2"/>
    <n v="4.8320788238222345E-3"/>
    <n v="0.19740286491636128"/>
    <x v="1"/>
    <s v="Endemis rendah"/>
    <n v="71"/>
    <m/>
    <m/>
  </r>
  <r>
    <n v="201"/>
    <n v="4"/>
    <s v="Maluku Utara"/>
    <s v="Halmahera Utara"/>
    <n v="190531"/>
    <n v="2138"/>
    <n v="519"/>
    <n v="1619"/>
    <n v="2138"/>
    <n v="519"/>
    <n v="1619"/>
    <n v="2138"/>
    <n v="50"/>
    <n v="50"/>
    <n v="2"/>
    <n v="3"/>
    <n v="0"/>
    <n v="0"/>
    <n v="1"/>
    <n v="1"/>
    <n v="0.04"/>
    <n v="2.3386342376052385E-2"/>
    <n v="1.1221271079246947E-2"/>
    <n v="0.26242448735376395"/>
    <x v="1"/>
    <s v="Endemis sedang"/>
    <n v="230"/>
    <m/>
    <m/>
  </r>
  <r>
    <n v="202"/>
    <n v="5"/>
    <s v="Maluku Utara"/>
    <s v="Halmahera Selatan"/>
    <n v="231217"/>
    <n v="4067"/>
    <n v="2157"/>
    <n v="1910"/>
    <n v="4067"/>
    <n v="2157"/>
    <n v="1910"/>
    <n v="4067"/>
    <n v="55"/>
    <n v="52"/>
    <n v="55"/>
    <n v="55"/>
    <n v="0"/>
    <n v="0"/>
    <n v="1"/>
    <n v="0.94545454545454544"/>
    <n v="1"/>
    <n v="1.3523481681829359E-2"/>
    <n v="1.7589537101510701E-2"/>
    <n v="0.23787178278413784"/>
    <x v="1"/>
    <s v="Endemis rendah"/>
    <n v="125"/>
    <m/>
    <m/>
  </r>
  <r>
    <n v="203"/>
    <n v="6"/>
    <s v="Maluku Utara"/>
    <s v="Halmahera Tengah"/>
    <n v="54190"/>
    <n v="294"/>
    <n v="143"/>
    <n v="151"/>
    <n v="294"/>
    <n v="143"/>
    <n v="151"/>
    <n v="294"/>
    <n v="3"/>
    <n v="3"/>
    <n v="6"/>
    <n v="0"/>
    <n v="1"/>
    <n v="0"/>
    <n v="1"/>
    <n v="1"/>
    <n v="2"/>
    <n v="1.020408163265306E-2"/>
    <n v="5.4253552315925444E-3"/>
    <n v="5.5360767669311681E-2"/>
    <x v="1"/>
    <s v="Endemis rendah"/>
    <n v="20"/>
    <m/>
    <m/>
  </r>
  <r>
    <n v="204"/>
    <n v="7"/>
    <s v="Maluku Utara"/>
    <s v="Halmahera Timur"/>
    <n v="92618"/>
    <n v="2178"/>
    <n v="1289"/>
    <n v="889"/>
    <n v="2178"/>
    <n v="1311"/>
    <n v="871"/>
    <n v="2182"/>
    <n v="187"/>
    <n v="187"/>
    <n v="0"/>
    <n v="0"/>
    <n v="0"/>
    <n v="0"/>
    <n v="1"/>
    <n v="1"/>
    <n v="0"/>
    <n v="8.5701191567369384E-2"/>
    <n v="2.3559135373253579E-2"/>
    <n v="2.0190459737847934"/>
    <x v="2"/>
    <s v="Endemis sedang"/>
    <n v="199"/>
    <m/>
    <m/>
  </r>
  <r>
    <n v="205"/>
    <n v="8"/>
    <s v="Maluku Utara"/>
    <s v="Sula Kepulauan"/>
    <n v="100967"/>
    <n v="1476"/>
    <n v="1053"/>
    <n v="423"/>
    <n v="1476"/>
    <n v="1053"/>
    <n v="423"/>
    <n v="1476"/>
    <n v="20"/>
    <n v="20"/>
    <n v="0"/>
    <n v="0"/>
    <n v="0"/>
    <n v="0"/>
    <n v="1"/>
    <n v="1"/>
    <n v="0"/>
    <n v="1.3550135501355014E-2"/>
    <n v="1.4618637772737628E-2"/>
    <n v="0.19808452266582149"/>
    <x v="1"/>
    <s v="Endemis rendah"/>
    <n v="35"/>
    <m/>
    <m/>
  </r>
  <r>
    <n v="206"/>
    <n v="9"/>
    <s v="Maluku Utara"/>
    <s v="Morotai"/>
    <n v="65573"/>
    <n v="887"/>
    <n v="427"/>
    <n v="460"/>
    <n v="887"/>
    <n v="427"/>
    <n v="460"/>
    <n v="887"/>
    <n v="14"/>
    <n v="13"/>
    <n v="0"/>
    <n v="0"/>
    <n v="0"/>
    <n v="0"/>
    <n v="1"/>
    <n v="0.9285714285714286"/>
    <n v="0"/>
    <n v="1.5783540022547914E-2"/>
    <n v="1.3526908941180058E-2"/>
    <n v="0.21350250865447667"/>
    <x v="1"/>
    <s v="Endemis rendah"/>
    <n v="21"/>
    <m/>
    <m/>
  </r>
  <r>
    <n v="207"/>
    <n v="10"/>
    <s v="Maluku Utara"/>
    <s v="Kep.Taliabu"/>
    <n v="52503"/>
    <n v="941"/>
    <n v="562"/>
    <n v="379"/>
    <n v="941"/>
    <n v="562"/>
    <n v="379"/>
    <n v="941"/>
    <n v="85"/>
    <n v="51"/>
    <n v="0"/>
    <n v="0"/>
    <n v="0"/>
    <n v="0"/>
    <n v="1"/>
    <n v="0.6"/>
    <n v="0"/>
    <n v="9.0329436769394256E-2"/>
    <n v="1.7922785364645831E-2"/>
    <n v="1.6189551073272004"/>
    <x v="2"/>
    <s v="Endemis sedang"/>
    <n v="221"/>
    <m/>
    <m/>
  </r>
  <r>
    <n v="208"/>
    <n v="1"/>
    <s v="Papua Barat"/>
    <s v="Fakfak"/>
    <n v="77381"/>
    <n v="23446"/>
    <n v="22551"/>
    <n v="895"/>
    <n v="23446"/>
    <n v="28774"/>
    <n v="6165"/>
    <n v="34939"/>
    <n v="386"/>
    <n v="331"/>
    <n v="6"/>
    <n v="5"/>
    <n v="1"/>
    <n v="0"/>
    <n v="1"/>
    <n v="0.8575129533678757"/>
    <n v="1.5544041450777202E-2"/>
    <n v="1.1047826211397006E-2"/>
    <n v="0.45151910675747275"/>
    <n v="4.9883046225817704"/>
    <x v="2"/>
    <s v="Endemis tinggi I"/>
    <n v="1724"/>
    <m/>
    <m/>
  </r>
  <r>
    <n v="209"/>
    <n v="2"/>
    <s v="Papua Barat"/>
    <s v="Kaimana"/>
    <n v="58404"/>
    <n v="2227"/>
    <n v="1954"/>
    <n v="273"/>
    <n v="2227"/>
    <n v="2577"/>
    <n v="1095"/>
    <n v="3672"/>
    <n v="446"/>
    <n v="409"/>
    <n v="0"/>
    <n v="0"/>
    <n v="0"/>
    <n v="0"/>
    <n v="1"/>
    <n v="0.9170403587443946"/>
    <n v="0"/>
    <n v="0.12145969498910675"/>
    <n v="6.2872405999589071E-2"/>
    <n v="7.6364632559413739"/>
    <x v="3"/>
    <s v="Endemis sedang"/>
    <n v="195"/>
    <m/>
    <m/>
  </r>
  <r>
    <n v="210"/>
    <n v="3"/>
    <s v="Papua Barat"/>
    <s v="Teluk Wondama"/>
    <n v="31769"/>
    <n v="2765"/>
    <n v="1816"/>
    <n v="949"/>
    <n v="2765"/>
    <n v="2058"/>
    <n v="1435"/>
    <n v="3493"/>
    <n v="355"/>
    <n v="326"/>
    <n v="84"/>
    <n v="84"/>
    <n v="0"/>
    <n v="0"/>
    <n v="1"/>
    <n v="0.91830985915492958"/>
    <n v="0.23661971830985915"/>
    <n v="0.10163183509876897"/>
    <n v="0.10994995121029935"/>
    <n v="11.174415310522837"/>
    <x v="3"/>
    <s v="Endemis tinggi II"/>
    <n v="1586"/>
    <m/>
    <m/>
  </r>
  <r>
    <n v="211"/>
    <n v="4"/>
    <s v="Papua Barat"/>
    <s v="Teluk Bintuni"/>
    <n v="63091"/>
    <n v="4654"/>
    <n v="2988"/>
    <n v="1666"/>
    <n v="4654"/>
    <n v="6244"/>
    <n v="2596"/>
    <n v="8840"/>
    <n v="294"/>
    <n v="287"/>
    <n v="263"/>
    <n v="128"/>
    <n v="133"/>
    <n v="0"/>
    <n v="1"/>
    <n v="0.97619047619047616"/>
    <n v="0.89455782312925169"/>
    <n v="3.3257918552036199E-2"/>
    <n v="0.1401150718802999"/>
    <n v="4.6599356485077106"/>
    <x v="2"/>
    <s v="Endemis sedang"/>
    <n v="241"/>
    <m/>
    <m/>
  </r>
  <r>
    <n v="212"/>
    <n v="5"/>
    <s v="Papua Barat"/>
    <s v="Manokwari"/>
    <n v="170897"/>
    <n v="35485"/>
    <n v="32212"/>
    <n v="3273"/>
    <n v="35485"/>
    <n v="37185"/>
    <n v="3473"/>
    <n v="40658"/>
    <n v="4731"/>
    <n v="4552"/>
    <n v="148"/>
    <n v="24"/>
    <n v="1"/>
    <n v="0"/>
    <n v="1"/>
    <n v="0.9621644472627352"/>
    <n v="3.1283026844218978E-2"/>
    <n v="0.11636086379064391"/>
    <n v="0.23790938401493297"/>
    <n v="27.683341427877611"/>
    <x v="3"/>
    <s v="Endemis tinggi I"/>
    <n v="7011"/>
    <m/>
    <m/>
  </r>
  <r>
    <n v="213"/>
    <n v="6"/>
    <s v="Papua Barat"/>
    <s v="Sorong Selatan"/>
    <n v="46021"/>
    <n v="5469"/>
    <n v="1810"/>
    <n v="3659"/>
    <n v="5469"/>
    <n v="1956"/>
    <n v="4679"/>
    <n v="6635"/>
    <n v="46"/>
    <n v="45"/>
    <n v="0"/>
    <n v="0"/>
    <n v="0"/>
    <n v="0"/>
    <n v="1"/>
    <n v="0.97826086956521741"/>
    <n v="0"/>
    <n v="6.9329314242652599E-3"/>
    <n v="0.14417331218356838"/>
    <n v="1"/>
    <x v="2"/>
    <s v="Endemis sedang"/>
    <n v="167"/>
    <m/>
    <m/>
  </r>
  <r>
    <n v="214"/>
    <n v="7"/>
    <s v="Papua Barat"/>
    <s v="Sorong  "/>
    <n v="86994"/>
    <n v="4544"/>
    <n v="1239"/>
    <n v="3305"/>
    <n v="4544"/>
    <n v="2349"/>
    <n v="4846"/>
    <n v="7195"/>
    <n v="237"/>
    <n v="134"/>
    <n v="21"/>
    <n v="7"/>
    <n v="14"/>
    <n v="0"/>
    <n v="1"/>
    <n v="0.56540084388185652"/>
    <n v="8.8607594936708861E-2"/>
    <n v="3.2939541348158442E-2"/>
    <n v="8.2706853346207782E-2"/>
    <n v="2.7243258155734877"/>
    <x v="2"/>
    <s v="Endemis sedang"/>
    <n v="118"/>
    <m/>
    <m/>
  </r>
  <r>
    <n v="215"/>
    <n v="8"/>
    <s v="Papua Barat"/>
    <s v="Raja Ampat"/>
    <n v="47885"/>
    <n v="1125"/>
    <n v="482"/>
    <n v="643"/>
    <n v="1125"/>
    <n v="482"/>
    <n v="674"/>
    <n v="1156"/>
    <n v="109"/>
    <n v="105"/>
    <n v="0"/>
    <n v="0"/>
    <n v="0"/>
    <n v="0"/>
    <n v="1"/>
    <n v="0.96330275229357798"/>
    <n v="0"/>
    <n v="9.4290657439446368E-2"/>
    <n v="2.4141171556854964E-2"/>
    <n v="2.2762869374543175"/>
    <x v="2"/>
    <s v="Endemis tinggi I"/>
    <n v="479"/>
    <m/>
    <m/>
  </r>
  <r>
    <n v="216"/>
    <n v="9"/>
    <s v="Papua Barat"/>
    <s v="Tambrauw"/>
    <n v="13804"/>
    <n v="187"/>
    <n v="2"/>
    <n v="185"/>
    <n v="187"/>
    <n v="2"/>
    <n v="251"/>
    <n v="253"/>
    <n v="24"/>
    <n v="23"/>
    <n v="0"/>
    <n v="0"/>
    <n v="0"/>
    <n v="0"/>
    <n v="1"/>
    <n v="0.95833333333333337"/>
    <n v="0"/>
    <n v="9.4861660079051377E-2"/>
    <n v="1.832802086351782E-2"/>
    <n v="1.7386264850767894"/>
    <x v="2"/>
    <s v="Endemis tinggi I"/>
    <n v="515"/>
    <m/>
    <m/>
  </r>
  <r>
    <n v="217"/>
    <n v="10"/>
    <s v="Papua Barat"/>
    <s v="Maybrat"/>
    <n v="40102"/>
    <n v="235"/>
    <n v="119"/>
    <n v="116"/>
    <n v="235"/>
    <n v="147"/>
    <n v="125"/>
    <n v="272"/>
    <n v="11"/>
    <n v="8"/>
    <n v="0"/>
    <n v="11"/>
    <n v="0"/>
    <n v="0"/>
    <n v="1"/>
    <n v="0.72727272727272729"/>
    <n v="0"/>
    <n v="4.0441176470588237E-2"/>
    <n v="6.7827041045334397E-3"/>
    <n v="0.27430053363922002"/>
    <x v="1"/>
    <s v="Endemis rendah"/>
    <n v="4"/>
    <m/>
    <m/>
  </r>
  <r>
    <n v="218"/>
    <n v="11"/>
    <s v="Papua Barat"/>
    <s v="Manokwari Selatan"/>
    <n v="23617"/>
    <n v="7997"/>
    <n v="6609"/>
    <n v="1388"/>
    <n v="7997"/>
    <n v="8060"/>
    <n v="1420"/>
    <n v="9480"/>
    <n v="922"/>
    <n v="850"/>
    <n v="0"/>
    <n v="0"/>
    <n v="0"/>
    <n v="0"/>
    <n v="1"/>
    <n v="0.9219088937093276"/>
    <n v="0"/>
    <n v="9.7257383966244726E-2"/>
    <n v="0.40140576703222253"/>
    <n v="39.039674810517852"/>
    <x v="3"/>
    <s v="Endemis tinggi II"/>
    <n v="1369"/>
    <m/>
    <m/>
  </r>
  <r>
    <n v="219"/>
    <n v="12"/>
    <s v="Papua Barat"/>
    <s v="Pegunungan Arfak"/>
    <n v="30409"/>
    <n v="0"/>
    <n v="0"/>
    <n v="0"/>
    <n v="0"/>
    <n v="0"/>
    <n v="202"/>
    <n v="202"/>
    <n v="0"/>
    <n v="0"/>
    <n v="0"/>
    <n v="1"/>
    <n v="0"/>
    <n v="0"/>
    <e v="#DIV/0!"/>
    <e v="#DIV/0!"/>
    <e v="#DIV/0!"/>
    <n v="0"/>
    <n v="6.6427702324969584E-3"/>
    <n v="0"/>
    <x v="1"/>
    <s v="Endemis rendah"/>
    <n v="0"/>
    <m/>
    <m/>
  </r>
  <r>
    <n v="220"/>
    <n v="13"/>
    <s v="Papua Barat"/>
    <s v="Kota Sorong"/>
    <n v="247084"/>
    <n v="4276"/>
    <n v="1763"/>
    <n v="2513"/>
    <n v="4276"/>
    <n v="3430"/>
    <n v="3130"/>
    <n v="6560"/>
    <n v="396"/>
    <n v="355"/>
    <n v="0"/>
    <n v="0"/>
    <n v="0"/>
    <n v="0"/>
    <n v="1"/>
    <n v="0.89646464646464652"/>
    <n v="0"/>
    <n v="6.0365853658536583E-2"/>
    <n v="2.6549675414029236E-2"/>
    <n v="1.6026938207249355"/>
    <x v="2"/>
    <s v="Endemis sedang"/>
    <n v="297"/>
    <m/>
    <m/>
  </r>
  <r>
    <n v="221"/>
    <n v="1"/>
    <s v="Papua"/>
    <s v="Merauke"/>
    <n v="225714"/>
    <n v="25735"/>
    <n v="23896"/>
    <n v="1839"/>
    <n v="25735"/>
    <n v="24681"/>
    <n v="2779"/>
    <n v="27460"/>
    <n v="4841"/>
    <n v="4040"/>
    <n v="0"/>
    <n v="0"/>
    <n v="0"/>
    <n v="0"/>
    <n v="1"/>
    <n v="0.83453831852922955"/>
    <n v="0"/>
    <n v="0.17629278951201749"/>
    <n v="0.12165838184605297"/>
    <n v="21.447495503158866"/>
    <x v="3"/>
    <s v="Endemis tinggi I"/>
    <n v="5460"/>
    <m/>
    <m/>
  </r>
  <r>
    <n v="222"/>
    <n v="2"/>
    <s v="Papua"/>
    <s v="JAYAWIJAYA"/>
    <n v="214994"/>
    <n v="8575"/>
    <n v="7351"/>
    <n v="1023"/>
    <n v="8374"/>
    <n v="7817"/>
    <n v="7116"/>
    <n v="14933"/>
    <n v="1304"/>
    <n v="1269"/>
    <n v="0"/>
    <n v="0"/>
    <n v="0"/>
    <n v="0"/>
    <n v="0.97655976676384837"/>
    <n v="0.97315950920245398"/>
    <n v="0"/>
    <n v="8.7323377753967729E-2"/>
    <n v="6.945775230936678E-2"/>
    <n v="6.0652855428523589"/>
    <x v="3"/>
    <s v="Endemis sedang"/>
    <n v="745"/>
    <m/>
    <m/>
  </r>
  <r>
    <n v="223"/>
    <n v="3"/>
    <s v="Papua"/>
    <s v="JAYAPURA"/>
    <n v="128587"/>
    <n v="38703"/>
    <n v="33774"/>
    <n v="4917"/>
    <n v="38691"/>
    <n v="37199"/>
    <n v="7134"/>
    <n v="44333"/>
    <n v="18514"/>
    <n v="15678"/>
    <n v="1"/>
    <n v="0"/>
    <n v="0"/>
    <n v="0"/>
    <n v="0.99968994651577392"/>
    <n v="0.84681862374419359"/>
    <n v="5.4013179215728635E-5"/>
    <n v="0.41761216249746241"/>
    <n v="0.34477046668792333"/>
    <n v="143.98034015880299"/>
    <x v="4"/>
    <s v="Endemis tinggi III"/>
    <n v="14839"/>
    <m/>
    <m/>
  </r>
  <r>
    <n v="224"/>
    <n v="4"/>
    <s v="Papua"/>
    <s v="NABIRE"/>
    <n v="147921"/>
    <n v="31274"/>
    <n v="27181"/>
    <n v="2646"/>
    <n v="29827"/>
    <n v="29599"/>
    <n v="3290"/>
    <n v="32889"/>
    <n v="2315"/>
    <n v="1565"/>
    <n v="0"/>
    <n v="0"/>
    <n v="0"/>
    <n v="0"/>
    <n v="0.95373153418174839"/>
    <n v="0.67602591792656586"/>
    <n v="0"/>
    <n v="7.0388275715284748E-2"/>
    <n v="0.22234165534305475"/>
    <n v="15.650245739279752"/>
    <x v="3"/>
    <s v="Endemis tinggi I"/>
    <n v="5177"/>
    <m/>
    <m/>
  </r>
  <r>
    <n v="225"/>
    <n v="5"/>
    <s v="Papua"/>
    <s v="KEPULAUAN YAPEN"/>
    <n v="97412"/>
    <n v="3886"/>
    <n v="3601"/>
    <n v="272"/>
    <n v="3873"/>
    <n v="3721"/>
    <n v="394"/>
    <n v="4115"/>
    <n v="5306"/>
    <n v="4965"/>
    <n v="0"/>
    <n v="0"/>
    <n v="0"/>
    <n v="0"/>
    <n v="0.99665465774575401"/>
    <n v="0.93573313230305311"/>
    <n v="0"/>
    <n v="1.2894289185905226"/>
    <n v="4.224325545107379E-2"/>
    <n v="54.469675194021271"/>
    <x v="5"/>
    <s v="Endemis tinggi III"/>
    <n v="13091"/>
    <m/>
    <m/>
  </r>
  <r>
    <n v="226"/>
    <n v="6"/>
    <s v="Papua"/>
    <s v="BIAK NUMFOR"/>
    <n v="148404"/>
    <n v="2049"/>
    <n v="2010"/>
    <n v="39"/>
    <n v="2049"/>
    <n v="2545"/>
    <n v="201"/>
    <n v="2746"/>
    <n v="238"/>
    <n v="232"/>
    <n v="6"/>
    <n v="2"/>
    <n v="0"/>
    <n v="0"/>
    <n v="1"/>
    <n v="0.97478991596638653"/>
    <n v="2.5210084033613446E-2"/>
    <n v="8.6671522214129645E-2"/>
    <n v="1.8503544378857713E-2"/>
    <n v="1.6037303576723001"/>
    <x v="2"/>
    <s v="Endemis sedang"/>
    <n v="576"/>
    <m/>
    <m/>
  </r>
  <r>
    <n v="227"/>
    <n v="7"/>
    <s v="Papua"/>
    <s v="PANIAI"/>
    <n v="173392"/>
    <n v="986"/>
    <n v="881"/>
    <n v="78"/>
    <n v="959"/>
    <n v="881"/>
    <n v="78"/>
    <n v="959"/>
    <n v="239"/>
    <n v="239"/>
    <n v="0"/>
    <n v="0"/>
    <n v="0"/>
    <n v="0"/>
    <n v="0.97261663286004052"/>
    <n v="1"/>
    <n v="0"/>
    <n v="0.24921793534932221"/>
    <n v="5.5308203377318448E-3"/>
    <n v="1.3783796253575713"/>
    <x v="2"/>
    <s v="Endemis tinggi I"/>
    <n v="2827"/>
    <m/>
    <m/>
  </r>
  <r>
    <n v="228"/>
    <n v="8"/>
    <s v="Papua"/>
    <s v="PUNCAK JAYA"/>
    <n v="126113"/>
    <n v="2023"/>
    <n v="2023"/>
    <n v="0"/>
    <n v="2023"/>
    <n v="2023"/>
    <n v="0"/>
    <n v="2023"/>
    <n v="294"/>
    <n v="286"/>
    <n v="0"/>
    <n v="0"/>
    <n v="0"/>
    <n v="0"/>
    <n v="1"/>
    <n v="0.97278911564625847"/>
    <n v="0"/>
    <n v="0.1453287197231834"/>
    <n v="1.6041169427418268E-2"/>
    <n v="2.3312426157493675"/>
    <x v="2"/>
    <s v="Endemis tinggi I"/>
    <n v="816"/>
    <m/>
    <m/>
  </r>
  <r>
    <n v="229"/>
    <n v="9"/>
    <s v="Papua"/>
    <s v="MIMIKA"/>
    <n v="215493"/>
    <n v="142184"/>
    <n v="127611"/>
    <n v="11754"/>
    <n v="139365"/>
    <n v="139403"/>
    <n v="13528"/>
    <n v="152931"/>
    <n v="64640"/>
    <n v="63973"/>
    <n v="0"/>
    <n v="0"/>
    <n v="0"/>
    <n v="0"/>
    <n v="0.98017357789906034"/>
    <n v="0.98968131188118813"/>
    <n v="0"/>
    <n v="0.42267427794234003"/>
    <n v="0.70967966476869315"/>
    <n v="299.96333987646926"/>
    <x v="4"/>
    <s v="Endemis tinggi III"/>
    <n v="37025"/>
    <m/>
    <m/>
  </r>
  <r>
    <n v="230"/>
    <n v="10"/>
    <s v="Papua"/>
    <s v="BOVEN DIGOEL"/>
    <n v="67717"/>
    <n v="16258"/>
    <n v="12270"/>
    <n v="3250"/>
    <n v="15520"/>
    <n v="14192"/>
    <n v="4857"/>
    <n v="19049"/>
    <n v="8730"/>
    <n v="7623"/>
    <n v="0"/>
    <n v="0"/>
    <n v="0"/>
    <n v="0"/>
    <n v="0.95460696272604262"/>
    <n v="0.8731958762886598"/>
    <n v="0"/>
    <n v="0.45829177384639613"/>
    <n v="0.28130307013010025"/>
    <n v="128.91888299836083"/>
    <x v="4"/>
    <s v="Endemis tinggi III"/>
    <n v="10442"/>
    <m/>
    <m/>
  </r>
  <r>
    <n v="231"/>
    <n v="11"/>
    <s v="Papua"/>
    <s v="MAPPI"/>
    <n v="99599"/>
    <n v="18161"/>
    <n v="15104"/>
    <n v="2793"/>
    <n v="17897"/>
    <n v="15842"/>
    <n v="2964"/>
    <n v="18806"/>
    <n v="1707"/>
    <n v="1693"/>
    <n v="0"/>
    <n v="0"/>
    <n v="0"/>
    <n v="0"/>
    <n v="0.98546335554209574"/>
    <n v="0.99179847685998823"/>
    <n v="0"/>
    <n v="9.0768903541422946E-2"/>
    <n v="0.18881715679876304"/>
    <n v="17.138726292432654"/>
    <x v="3"/>
    <s v="Endemis tinggi II"/>
    <n v="4980"/>
    <m/>
    <m/>
  </r>
  <r>
    <n v="232"/>
    <n v="12"/>
    <s v="Papua"/>
    <s v="ASMAT"/>
    <n v="95606"/>
    <n v="1940"/>
    <n v="301"/>
    <n v="1579"/>
    <n v="1880"/>
    <n v="440"/>
    <n v="1673"/>
    <n v="2113"/>
    <n v="1118"/>
    <n v="1033"/>
    <n v="0"/>
    <n v="0"/>
    <n v="0"/>
    <n v="0"/>
    <n v="0.96907216494845361"/>
    <n v="0.92397137745974955"/>
    <n v="0"/>
    <n v="0.5291055371509702"/>
    <n v="2.2101123360458549E-2"/>
    <n v="11.693826747275276"/>
    <x v="3"/>
    <s v="Endemis tinggi III"/>
    <n v="10115"/>
    <m/>
    <m/>
  </r>
  <r>
    <n v="233"/>
    <n v="13"/>
    <s v="Papua"/>
    <s v="YAHUKIMO"/>
    <n v="189092"/>
    <n v="8855"/>
    <n v="5976"/>
    <n v="2879"/>
    <n v="8855"/>
    <n v="5976"/>
    <n v="2879"/>
    <n v="8855"/>
    <n v="5979"/>
    <n v="5705"/>
    <n v="0"/>
    <n v="0"/>
    <n v="0"/>
    <n v="0"/>
    <n v="1"/>
    <n v="0.95417293861849806"/>
    <n v="0"/>
    <n v="0.67521174477696222"/>
    <n v="4.6829056755441793E-2"/>
    <n v="31.619529118101244"/>
    <x v="3"/>
    <s v="Endemis tinggi II"/>
    <n v="12183"/>
    <m/>
    <m/>
  </r>
  <r>
    <n v="234"/>
    <n v="14"/>
    <s v="Papua"/>
    <s v="PEGUNUNGAN BINTANG"/>
    <n v="74396"/>
    <n v="2005"/>
    <n v="803"/>
    <n v="962"/>
    <n v="1765"/>
    <n v="803"/>
    <n v="1132"/>
    <n v="1935"/>
    <n v="187"/>
    <n v="159"/>
    <n v="0"/>
    <n v="0"/>
    <n v="0"/>
    <n v="0"/>
    <n v="0.88029925187032421"/>
    <n v="0.85026737967914434"/>
    <n v="0"/>
    <n v="9.6640826873385016E-2"/>
    <n v="2.6009462874348084E-2"/>
    <n v="2.5135759987096082"/>
    <x v="2"/>
    <s v="Endemis tinggi I"/>
    <n v="2019"/>
    <m/>
    <m/>
  </r>
  <r>
    <n v="235"/>
    <n v="15"/>
    <s v="Papua"/>
    <s v="TOLIKARA"/>
    <n v="137695"/>
    <n v="0"/>
    <n v="0"/>
    <n v="0"/>
    <n v="0"/>
    <n v="0"/>
    <n v="0"/>
    <n v="0"/>
    <n v="0"/>
    <n v="0"/>
    <n v="0"/>
    <n v="1"/>
    <n v="0"/>
    <n v="0"/>
    <e v="#DIV/0!"/>
    <e v="#DIV/0!"/>
    <e v="#DIV/0!"/>
    <e v="#DIV/0!"/>
    <n v="0"/>
    <n v="0"/>
    <x v="1"/>
    <s v="Endemis rendah"/>
    <n v="45"/>
    <m/>
    <m/>
  </r>
  <r>
    <n v="236"/>
    <n v="16"/>
    <s v="Papua"/>
    <s v="SARMI"/>
    <n v="39406"/>
    <n v="30178"/>
    <n v="29207"/>
    <n v="1133"/>
    <n v="30340"/>
    <n v="31319"/>
    <n v="2017"/>
    <n v="33336"/>
    <n v="12719"/>
    <n v="10852"/>
    <n v="0"/>
    <n v="0"/>
    <n v="0"/>
    <n v="0"/>
    <n v="1.0053681489827027"/>
    <n v="0.85321173048195609"/>
    <n v="0"/>
    <n v="0.38153947684185263"/>
    <n v="0.84596254377505964"/>
    <n v="322.76810637973915"/>
    <x v="4"/>
    <s v="Endemis tinggi III"/>
    <n v="16250"/>
    <m/>
    <m/>
  </r>
  <r>
    <n v="237"/>
    <n v="17"/>
    <s v="Papua"/>
    <s v="KEEROM"/>
    <n v="55799"/>
    <n v="47341"/>
    <n v="41176"/>
    <n v="6226"/>
    <n v="47402"/>
    <n v="41731"/>
    <n v="6829"/>
    <n v="48560"/>
    <n v="21168"/>
    <n v="19372"/>
    <n v="0"/>
    <n v="0"/>
    <n v="0"/>
    <n v="0"/>
    <n v="1.0012885236898248"/>
    <n v="0.91515495086923659"/>
    <n v="0"/>
    <n v="0.43591433278418451"/>
    <n v="0.87026649223104358"/>
    <n v="379.36163730532809"/>
    <x v="4"/>
    <s v="Endemis tinggi III"/>
    <n v="20571"/>
    <m/>
    <m/>
  </r>
  <r>
    <n v="238"/>
    <n v="18"/>
    <s v="Papua"/>
    <s v="WAROPEN"/>
    <n v="30612"/>
    <n v="1233"/>
    <n v="1204"/>
    <n v="29"/>
    <n v="1233"/>
    <n v="1207"/>
    <n v="29"/>
    <n v="1236"/>
    <n v="1386"/>
    <n v="1387"/>
    <n v="0"/>
    <n v="0"/>
    <n v="0"/>
    <n v="0"/>
    <n v="1"/>
    <n v="1.0007215007215007"/>
    <n v="0"/>
    <n v="1.1213592233009708"/>
    <n v="4.0376323010584088E-2"/>
    <n v="45.276362210897688"/>
    <x v="3"/>
    <s v="Endemis tinggi II"/>
    <n v="1954"/>
    <m/>
    <m/>
  </r>
  <r>
    <n v="239"/>
    <n v="19"/>
    <s v="Papua"/>
    <s v="SUPIORI"/>
    <n v="20018"/>
    <n v="394"/>
    <n v="360"/>
    <n v="25"/>
    <n v="385"/>
    <n v="360"/>
    <n v="27"/>
    <n v="387"/>
    <n v="16"/>
    <n v="13"/>
    <n v="0"/>
    <n v="16"/>
    <n v="0"/>
    <n v="0"/>
    <n v="0.97715736040609136"/>
    <n v="0.8125"/>
    <n v="0"/>
    <n v="4.1343669250645997E-2"/>
    <n v="1.9332600659406535E-2"/>
    <n v="0.79928064741732441"/>
    <x v="1"/>
    <s v="Endemis tinggi I"/>
    <n v="206"/>
    <m/>
    <m/>
  </r>
  <r>
    <n v="240"/>
    <n v="20"/>
    <s v="Papua"/>
    <s v="MAMBERAMO RAYA"/>
    <n v="23307"/>
    <n v="419"/>
    <n v="152"/>
    <n v="267"/>
    <n v="419"/>
    <n v="152"/>
    <n v="275"/>
    <n v="427"/>
    <n v="502"/>
    <n v="431"/>
    <n v="117"/>
    <n v="0"/>
    <n v="0"/>
    <n v="0"/>
    <n v="1"/>
    <n v="0.85856573705179284"/>
    <n v="0.23306772908366533"/>
    <n v="1.1756440281030445"/>
    <n v="1.8320676191702065E-2"/>
    <n v="21.538593555584161"/>
    <x v="3"/>
    <s v="Endemis tinggi III"/>
    <n v="6844"/>
    <m/>
    <m/>
  </r>
  <r>
    <n v="241"/>
    <n v="21"/>
    <s v="Papua"/>
    <s v="NDUGA"/>
    <n v="61546"/>
    <n v="9876"/>
    <n v="9433"/>
    <n v="443"/>
    <n v="9876"/>
    <n v="9433"/>
    <n v="443"/>
    <n v="9876"/>
    <n v="3720"/>
    <n v="2999"/>
    <n v="0"/>
    <n v="0"/>
    <n v="0"/>
    <n v="0"/>
    <n v="1"/>
    <n v="0.8061827956989247"/>
    <n v="0"/>
    <n v="0.37667071688942894"/>
    <n v="0.16046534299548304"/>
    <n v="60.442595782016703"/>
    <x v="5"/>
    <s v="Endemis sedang"/>
    <n v="231"/>
    <m/>
    <m/>
  </r>
  <r>
    <n v="242"/>
    <n v="22"/>
    <s v="Papua"/>
    <s v="LANNY JAYA"/>
    <n v="177682"/>
    <n v="166"/>
    <n v="107"/>
    <n v="59"/>
    <n v="166"/>
    <n v="107"/>
    <n v="59"/>
    <n v="166"/>
    <n v="28"/>
    <n v="16"/>
    <n v="0"/>
    <n v="28"/>
    <n v="0"/>
    <n v="0"/>
    <n v="1"/>
    <n v="0.5714285714285714"/>
    <n v="0"/>
    <n v="0.16867469879518071"/>
    <n v="9.3425332898098852E-4"/>
    <n v="0.15758489886426313"/>
    <x v="1"/>
    <s v="Endemis rendah"/>
    <n v="41"/>
    <m/>
    <m/>
  </r>
  <r>
    <n v="243"/>
    <n v="23"/>
    <s v="Papua"/>
    <s v="MAMBERAMO TENGAH"/>
    <n v="48090"/>
    <n v="279"/>
    <n v="180"/>
    <n v="99"/>
    <n v="279"/>
    <n v="286"/>
    <n v="99"/>
    <n v="385"/>
    <n v="97"/>
    <n v="91"/>
    <n v="0"/>
    <n v="0"/>
    <n v="0"/>
    <n v="0"/>
    <n v="1"/>
    <n v="0.93814432989690721"/>
    <n v="0"/>
    <n v="0.25194805194805192"/>
    <n v="8.0058224163027658E-3"/>
    <n v="2.0170513620295281"/>
    <x v="2"/>
    <s v="Endemis sedang"/>
    <n v="134"/>
    <m/>
    <m/>
  </r>
  <r>
    <n v="244"/>
    <n v="24"/>
    <s v="Papua"/>
    <s v="YALIMO"/>
    <n v="97517"/>
    <n v="4287"/>
    <n v="4055"/>
    <n v="232"/>
    <n v="4287"/>
    <n v="4060"/>
    <n v="232"/>
    <n v="4292"/>
    <n v="1070"/>
    <n v="1071"/>
    <n v="0"/>
    <n v="0"/>
    <n v="0"/>
    <n v="0"/>
    <n v="1"/>
    <n v="1.0009345794392523"/>
    <n v="0"/>
    <n v="0.24930102516309413"/>
    <n v="4.4012838787083279E-2"/>
    <n v="10.972445829957854"/>
    <x v="3"/>
    <s v="Endemis tinggi I"/>
    <n v="924"/>
    <m/>
    <m/>
  </r>
  <r>
    <n v="245"/>
    <n v="25"/>
    <s v="Papua"/>
    <s v="PUNCAK"/>
    <n v="111182"/>
    <n v="0"/>
    <n v="0"/>
    <n v="0"/>
    <n v="0"/>
    <n v="0"/>
    <n v="0"/>
    <n v="0"/>
    <n v="0"/>
    <n v="0"/>
    <n v="0"/>
    <n v="1"/>
    <n v="0"/>
    <n v="0"/>
    <e v="#DIV/0!"/>
    <e v="#DIV/0!"/>
    <e v="#DIV/0!"/>
    <e v="#DIV/0!"/>
    <n v="0"/>
    <n v="0"/>
    <x v="1"/>
    <s v="Endemis rendah"/>
    <n v="64"/>
    <m/>
    <m/>
  </r>
  <r>
    <n v="246"/>
    <n v="26"/>
    <s v="Papua"/>
    <s v="DOGIYAI"/>
    <n v="96590"/>
    <n v="400"/>
    <n v="275"/>
    <n v="110"/>
    <n v="385"/>
    <n v="281"/>
    <n v="215"/>
    <n v="496"/>
    <n v="47"/>
    <n v="47"/>
    <n v="0"/>
    <n v="47"/>
    <n v="0"/>
    <n v="0"/>
    <n v="0.96250000000000002"/>
    <n v="1"/>
    <n v="0"/>
    <n v="9.4758064516129031E-2"/>
    <n v="5.1351071539496845E-3"/>
    <n v="0.48659281499119988"/>
    <x v="1"/>
    <s v="Endemis sedang"/>
    <n v="325"/>
    <m/>
    <m/>
  </r>
  <r>
    <n v="247"/>
    <n v="27"/>
    <s v="Papua"/>
    <s v="INTAN JAYA"/>
    <n v="48812"/>
    <n v="843"/>
    <n v="0"/>
    <n v="843"/>
    <n v="843"/>
    <n v="0"/>
    <n v="843"/>
    <n v="843"/>
    <n v="268"/>
    <n v="253"/>
    <n v="0"/>
    <n v="0"/>
    <n v="0"/>
    <n v="0"/>
    <n v="1"/>
    <n v="0.94402985074626866"/>
    <n v="0"/>
    <n v="0.31791221826809013"/>
    <n v="1.727034335819061E-2"/>
    <n v="5.4904531672539543"/>
    <x v="3"/>
    <s v="Endemis tinggi I"/>
    <n v="485"/>
    <m/>
    <m/>
  </r>
  <r>
    <n v="248"/>
    <n v="28"/>
    <s v="Papua"/>
    <s v="DEIYAI"/>
    <n v="72486"/>
    <n v="166"/>
    <n v="0"/>
    <n v="166"/>
    <n v="166"/>
    <n v="0"/>
    <n v="166"/>
    <n v="166"/>
    <n v="8"/>
    <n v="8"/>
    <n v="0"/>
    <n v="8"/>
    <n v="0"/>
    <n v="0"/>
    <n v="1"/>
    <n v="1"/>
    <n v="0"/>
    <n v="4.8192771084337352E-2"/>
    <n v="2.2900973981182572E-3"/>
    <n v="0.11036613966834975"/>
    <x v="1"/>
    <s v="Endemis tinggi II"/>
    <n v="6717"/>
    <m/>
    <m/>
  </r>
  <r>
    <n v="249"/>
    <n v="29"/>
    <s v="Papua"/>
    <s v="KOTA JAYAPURA"/>
    <n v="297775"/>
    <n v="88515"/>
    <n v="83510"/>
    <n v="4725"/>
    <n v="88235"/>
    <n v="91281"/>
    <n v="6319"/>
    <n v="97600"/>
    <n v="19629"/>
    <n v="17757"/>
    <n v="0"/>
    <n v="0"/>
    <n v="0"/>
    <n v="0"/>
    <n v="0.99683669434559119"/>
    <n v="0.90463090325538742"/>
    <n v="0"/>
    <n v="0.20111680327868853"/>
    <n v="0.32776425153219713"/>
    <n v="65.91889849718747"/>
    <x v="5"/>
    <s v="Endemis tinggi II"/>
    <n v="17562"/>
    <m/>
    <m/>
  </r>
  <r>
    <n v="250"/>
    <n v="1"/>
    <s v="Sulawesi Utara"/>
    <s v="Kota Manado"/>
    <n v="431880"/>
    <n v="712"/>
    <n v="191"/>
    <n v="521"/>
    <n v="712"/>
    <n v="191"/>
    <n v="521"/>
    <n v="712"/>
    <n v="28"/>
    <n v="28"/>
    <n v="5"/>
    <n v="2"/>
    <n v="0"/>
    <n v="0"/>
    <n v="1"/>
    <n v="1"/>
    <n v="0.17857142857142858"/>
    <n v="3.9325842696629212E-2"/>
    <n v="1.6486060942854496E-3"/>
    <n v="6.4832823932573863E-2"/>
    <x v="1"/>
    <s v="Endemis rendah"/>
    <n v="75"/>
    <m/>
    <m/>
  </r>
  <r>
    <n v="251"/>
    <n v="2"/>
    <s v="Sulawesi Utara"/>
    <s v="Kota Bitung"/>
    <n v="215711"/>
    <n v="4300"/>
    <n v="3706"/>
    <n v="594"/>
    <n v="4300"/>
    <n v="3717"/>
    <n v="538"/>
    <n v="4255"/>
    <n v="92"/>
    <n v="91"/>
    <n v="0"/>
    <n v="3"/>
    <n v="0"/>
    <n v="0"/>
    <n v="1"/>
    <n v="0.98913043478260865"/>
    <n v="0"/>
    <n v="2.1621621621621623E-2"/>
    <n v="1.9725466017032046E-2"/>
    <n v="0.42649656253042262"/>
    <x v="1"/>
    <s v="Endemis rendah"/>
    <n v="120"/>
    <m/>
    <m/>
  </r>
  <r>
    <n v="252"/>
    <n v="3"/>
    <s v="Sulawesi Utara"/>
    <s v="Kota Tomohon"/>
    <n v="105306"/>
    <n v="1751"/>
    <n v="1676"/>
    <n v="75"/>
    <n v="1751"/>
    <n v="1676"/>
    <n v="75"/>
    <n v="1751"/>
    <n v="11"/>
    <n v="11"/>
    <n v="1"/>
    <n v="0"/>
    <n v="0"/>
    <n v="0"/>
    <n v="1"/>
    <n v="1"/>
    <n v="9.0909090909090912E-2"/>
    <n v="6.2821245002855509E-3"/>
    <n v="1.6627732512867262E-2"/>
    <n v="0.10445748580327806"/>
    <x v="0"/>
    <s v="Eliminasi"/>
    <n v="23"/>
    <m/>
    <m/>
  </r>
  <r>
    <n v="253"/>
    <n v="4"/>
    <s v="Sulawesi Utara"/>
    <s v="Kota Kotamobagu"/>
    <n v="126198"/>
    <n v="301"/>
    <n v="77"/>
    <n v="224"/>
    <n v="301"/>
    <n v="88"/>
    <n v="168"/>
    <n v="256"/>
    <n v="1"/>
    <n v="1"/>
    <n v="1"/>
    <n v="0"/>
    <n v="0"/>
    <n v="0"/>
    <n v="1"/>
    <n v="1"/>
    <n v="1"/>
    <n v="3.90625E-3"/>
    <n v="2.0285582972788792E-3"/>
    <n v="7.9240558487456217E-3"/>
    <x v="0"/>
    <s v="Eliminasi"/>
    <n v="3"/>
    <m/>
    <m/>
  </r>
  <r>
    <n v="254"/>
    <n v="5"/>
    <s v="Sulawesi Utara"/>
    <s v="Kab. Minahasa"/>
    <n v="338364"/>
    <n v="1450"/>
    <n v="481"/>
    <n v="969"/>
    <n v="1450"/>
    <n v="361"/>
    <n v="969"/>
    <n v="1330"/>
    <n v="7"/>
    <n v="7"/>
    <n v="6"/>
    <n v="0"/>
    <n v="0"/>
    <n v="0"/>
    <n v="1"/>
    <n v="1"/>
    <n v="0.8571428571428571"/>
    <n v="5.263157894736842E-3"/>
    <n v="3.9306782045371259E-3"/>
    <n v="2.0687780023879609E-2"/>
    <x v="0"/>
    <s v="Eliminasi"/>
    <n v="19"/>
    <m/>
    <m/>
  </r>
  <r>
    <n v="255"/>
    <n v="6"/>
    <s v="Sulawesi Utara"/>
    <s v="Kab. Minahasa Selatan"/>
    <n v="209501"/>
    <n v="899"/>
    <n v="65"/>
    <n v="834"/>
    <n v="899"/>
    <n v="77"/>
    <n v="797"/>
    <n v="874"/>
    <n v="119"/>
    <n v="119"/>
    <n v="24"/>
    <n v="8"/>
    <n v="0"/>
    <n v="0"/>
    <n v="1"/>
    <n v="1"/>
    <n v="0.20168067226890757"/>
    <n v="0.13615560640732266"/>
    <n v="4.1718177956191144E-3"/>
    <n v="0.56801638178338043"/>
    <x v="1"/>
    <s v="Endemis rendah"/>
    <n v="138"/>
    <m/>
    <m/>
  </r>
  <r>
    <n v="256"/>
    <n v="7"/>
    <s v="Sulawesi Utara"/>
    <s v="Kab. Minahasa Utara"/>
    <n v="202317"/>
    <n v="472"/>
    <n v="147"/>
    <n v="325"/>
    <n v="472"/>
    <n v="110"/>
    <n v="266"/>
    <n v="376"/>
    <n v="15"/>
    <n v="15"/>
    <n v="15"/>
    <n v="0"/>
    <n v="15"/>
    <n v="0"/>
    <n v="1"/>
    <n v="1"/>
    <n v="1"/>
    <n v="3.9893617021276598E-2"/>
    <n v="1.8584696293440493E-3"/>
    <n v="7.4141075638725365E-2"/>
    <x v="1"/>
    <s v="Endemis rendah"/>
    <n v="50"/>
    <m/>
    <m/>
  </r>
  <r>
    <n v="257"/>
    <n v="8"/>
    <s v="Sulawesi Utara"/>
    <s v="Kab. Minahasa Tenggara"/>
    <n v="106303"/>
    <n v="875"/>
    <n v="841"/>
    <n v="34"/>
    <n v="875"/>
    <n v="707"/>
    <n v="95"/>
    <n v="802"/>
    <n v="98"/>
    <n v="98"/>
    <n v="1"/>
    <n v="2"/>
    <n v="0"/>
    <n v="0"/>
    <n v="1"/>
    <n v="1"/>
    <n v="1.020408163265306E-2"/>
    <n v="0.12219451371571072"/>
    <n v="7.5444719339999812E-3"/>
    <n v="0.92189307921695529"/>
    <x v="1"/>
    <s v="Endemis sedang"/>
    <n v="142"/>
    <m/>
    <m/>
  </r>
  <r>
    <n v="258"/>
    <n v="9"/>
    <s v="Sulawesi Utara"/>
    <s v="Kab. Bolaang Mogondow"/>
    <n v="244185"/>
    <n v="430"/>
    <n v="23"/>
    <n v="407"/>
    <n v="430"/>
    <n v="23"/>
    <n v="389"/>
    <n v="412"/>
    <n v="9"/>
    <n v="9"/>
    <n v="9"/>
    <n v="0"/>
    <n v="9"/>
    <n v="0"/>
    <n v="1"/>
    <n v="1"/>
    <n v="1"/>
    <n v="2.1844660194174758E-2"/>
    <n v="1.6872453262894937E-3"/>
    <n v="3.6857300817003495E-2"/>
    <x v="1"/>
    <s v="Endemis rendah"/>
    <n v="15"/>
    <m/>
    <m/>
  </r>
  <r>
    <n v="259"/>
    <n v="10"/>
    <s v="Sulawesi Utara"/>
    <s v="Kab. Bolaang Mongondow Utara"/>
    <n v="79366"/>
    <n v="1037"/>
    <n v="381"/>
    <n v="656"/>
    <n v="1037"/>
    <n v="381"/>
    <n v="656"/>
    <n v="1037"/>
    <n v="12"/>
    <n v="12"/>
    <n v="2"/>
    <n v="0"/>
    <n v="0"/>
    <n v="0"/>
    <n v="1"/>
    <n v="1"/>
    <n v="0.16666666666666666"/>
    <n v="1.1571841851494697E-2"/>
    <n v="1.3066048433838167E-2"/>
    <n v="0.15119824610034524"/>
    <x v="0"/>
    <s v="Eliminasi"/>
    <n v="2"/>
    <m/>
    <m/>
  </r>
  <r>
    <n v="260"/>
    <n v="11"/>
    <s v="Sulawesi Utara"/>
    <s v="Kab. Kepulauan Sangihe"/>
    <n v="130833"/>
    <n v="1167"/>
    <n v="704"/>
    <n v="463"/>
    <n v="1167"/>
    <n v="716"/>
    <n v="470"/>
    <n v="1186"/>
    <n v="112"/>
    <n v="112"/>
    <n v="0"/>
    <n v="120"/>
    <n v="0"/>
    <n v="0"/>
    <n v="1"/>
    <n v="1"/>
    <n v="0"/>
    <n v="9.4435075885328831E-2"/>
    <n v="9.0649912483853467E-3"/>
    <n v="0.85605313644111192"/>
    <x v="1"/>
    <s v="Endemis sedang"/>
    <n v="181"/>
    <m/>
    <m/>
  </r>
  <r>
    <n v="261"/>
    <n v="12"/>
    <s v="Sulawesi Utara"/>
    <s v="Kab. Siau Tangulangdang Biaro"/>
    <n v="66225"/>
    <n v="442"/>
    <n v="389"/>
    <n v="53"/>
    <n v="442"/>
    <n v="380"/>
    <n v="40"/>
    <n v="420"/>
    <n v="71"/>
    <n v="71"/>
    <n v="68"/>
    <n v="2"/>
    <n v="0"/>
    <n v="0"/>
    <n v="1"/>
    <n v="1"/>
    <n v="0.95774647887323938"/>
    <n v="0.16904761904761906"/>
    <n v="6.3420158550396375E-3"/>
    <n v="1.0721026802567006"/>
    <x v="2"/>
    <s v="Endemis rendah"/>
    <n v="32"/>
    <m/>
    <m/>
  </r>
  <r>
    <n v="262"/>
    <n v="13"/>
    <s v="Sulawesi Utara"/>
    <s v="Kab. Kepulauan Talaud"/>
    <n v="91599"/>
    <n v="437"/>
    <n v="168"/>
    <n v="269"/>
    <n v="437"/>
    <n v="168"/>
    <n v="269"/>
    <n v="437"/>
    <n v="26"/>
    <n v="26"/>
    <n v="6"/>
    <n v="2"/>
    <n v="0"/>
    <n v="0"/>
    <n v="1"/>
    <n v="1"/>
    <n v="0.23076923076923078"/>
    <n v="5.9496567505720827E-2"/>
    <n v="4.7707944409873474E-3"/>
    <n v="0.28384589351412132"/>
    <x v="1"/>
    <s v="Endemis rendah"/>
    <n v="80"/>
    <m/>
    <m/>
  </r>
  <r>
    <n v="263"/>
    <n v="14"/>
    <s v="Sulawesi Utara"/>
    <s v="Kab. Bolaang Mongondow Timur"/>
    <n v="71477"/>
    <n v="501"/>
    <n v="82"/>
    <n v="419"/>
    <n v="501"/>
    <n v="82"/>
    <n v="419"/>
    <n v="501"/>
    <n v="8"/>
    <n v="8"/>
    <n v="3"/>
    <n v="0"/>
    <n v="0"/>
    <n v="0"/>
    <n v="1"/>
    <n v="1"/>
    <n v="0.375"/>
    <n v="1.5968063872255488E-2"/>
    <n v="7.0092477300390333E-3"/>
    <n v="0.1119241154497251"/>
    <x v="0"/>
    <s v="Eliminasi"/>
    <n v="17"/>
    <m/>
    <m/>
  </r>
  <r>
    <n v="264"/>
    <n v="15"/>
    <s v="Sulawesi Utara"/>
    <s v="Kab. Bolaang Mongondow Selatan"/>
    <n v="65127"/>
    <n v="866"/>
    <n v="61"/>
    <n v="720"/>
    <n v="781"/>
    <n v="87"/>
    <n v="728"/>
    <n v="815"/>
    <n v="0"/>
    <n v="0"/>
    <n v="0"/>
    <n v="0"/>
    <n v="0"/>
    <n v="0"/>
    <n v="0.90184757505773672"/>
    <e v="#DIV/0!"/>
    <e v="#DIV/0!"/>
    <n v="0"/>
    <n v="1.2514011086031908E-2"/>
    <n v="0"/>
    <x v="0"/>
    <s v="Eliminasi"/>
    <n v="3"/>
    <m/>
    <m/>
  </r>
  <r>
    <n v="265"/>
    <n v="1"/>
    <s v="Sulawesi Barat"/>
    <s v="Mamuju"/>
    <n v="286389"/>
    <n v="4345"/>
    <n v="783"/>
    <n v="4947"/>
    <n v="5730"/>
    <n v="929"/>
    <n v="5312"/>
    <n v="6241"/>
    <n v="70"/>
    <n v="70"/>
    <n v="70"/>
    <n v="0"/>
    <n v="67"/>
    <n v="0"/>
    <n v="1.3187571921749137"/>
    <n v="1"/>
    <n v="1"/>
    <n v="1.1216151257811249E-2"/>
    <n v="2.1792038102022075E-2"/>
    <n v="0.24442279556826557"/>
    <x v="1"/>
    <s v="Endemis rendah"/>
    <n v="51"/>
    <m/>
    <m/>
  </r>
  <r>
    <n v="266"/>
    <n v="2"/>
    <s v="Sulawesi Barat"/>
    <s v="Mamuju Tengah"/>
    <n v="130827"/>
    <n v="510"/>
    <n v="453"/>
    <n v="2483"/>
    <n v="3109"/>
    <n v="233"/>
    <n v="775"/>
    <n v="741"/>
    <n v="10"/>
    <n v="10"/>
    <n v="10"/>
    <n v="0"/>
    <n v="10"/>
    <n v="0"/>
    <n v="6.0960784313725487"/>
    <n v="1"/>
    <n v="1"/>
    <n v="1.3495276653171391E-2"/>
    <n v="5.6639684468802309E-3"/>
    <n v="7.6436821145482198E-2"/>
    <x v="0"/>
    <s v="Eliminasi"/>
    <n v="15"/>
    <m/>
    <m/>
  </r>
  <r>
    <n v="267"/>
    <n v="3"/>
    <s v="Sulawesi Barat"/>
    <s v="Majene"/>
    <n v="171272"/>
    <n v="2344"/>
    <n v="2056"/>
    <n v="2089"/>
    <n v="4023"/>
    <n v="1489"/>
    <n v="1697"/>
    <n v="3186"/>
    <n v="139"/>
    <n v="139"/>
    <n v="139"/>
    <n v="0"/>
    <n v="139"/>
    <n v="0"/>
    <n v="1.716296928327645"/>
    <n v="1"/>
    <n v="1"/>
    <n v="4.362837413684871E-2"/>
    <n v="1.8601989817366528E-2"/>
    <n v="0.81157457144191691"/>
    <x v="0"/>
    <s v="Eliminasi"/>
    <n v="41"/>
    <m/>
    <m/>
  </r>
  <r>
    <n v="268"/>
    <n v="4"/>
    <s v="Sulawesi Barat"/>
    <s v="Poliwali Mandar"/>
    <n v="437662"/>
    <n v="3914"/>
    <n v="7092"/>
    <n v="779"/>
    <n v="7871"/>
    <n v="6549"/>
    <n v="874"/>
    <n v="7423"/>
    <n v="18"/>
    <n v="20"/>
    <n v="16"/>
    <n v="0"/>
    <n v="8"/>
    <n v="0"/>
    <n v="2.010986203372509"/>
    <n v="1.1111111111111112"/>
    <n v="0.88888888888888884"/>
    <n v="2.4248955947730028E-3"/>
    <n v="1.6960576883531128E-2"/>
    <n v="4.1127628169683454E-2"/>
    <x v="0"/>
    <s v="Eliminasi"/>
    <n v="7"/>
    <m/>
    <m/>
  </r>
  <r>
    <n v="269"/>
    <n v="5"/>
    <s v="Sulawesi Barat"/>
    <s v="Mamasa"/>
    <n v="159201"/>
    <n v="1256"/>
    <n v="726"/>
    <n v="279"/>
    <n v="1005"/>
    <n v="872"/>
    <n v="636"/>
    <n v="1508"/>
    <n v="11"/>
    <n v="11"/>
    <n v="11"/>
    <n v="0"/>
    <n v="11"/>
    <n v="0"/>
    <n v="0.80015923566878977"/>
    <n v="1"/>
    <n v="1"/>
    <n v="7.2944297082228118E-3"/>
    <n v="9.4723023096588595E-3"/>
    <n v="6.909504337284314E-2"/>
    <x v="1"/>
    <s v="Endemis rendah"/>
    <n v="16"/>
    <m/>
    <m/>
  </r>
  <r>
    <n v="270"/>
    <n v="6"/>
    <s v="Sulawesi Barat"/>
    <s v="Mamuju Utara"/>
    <n v="170203"/>
    <n v="1752"/>
    <n v="237"/>
    <n v="1094"/>
    <n v="1331"/>
    <n v="5102"/>
    <n v="4082"/>
    <n v="9184"/>
    <n v="6"/>
    <n v="6"/>
    <n v="6"/>
    <n v="0"/>
    <n v="6"/>
    <n v="0"/>
    <n v="0.75970319634703198"/>
    <n v="1"/>
    <n v="1"/>
    <n v="6.5331010452961678E-4"/>
    <n v="5.3959095903127439E-2"/>
    <n v="3.5252022584795803E-2"/>
    <x v="1"/>
    <s v="Endemis rendah"/>
    <n v="17"/>
    <m/>
    <m/>
  </r>
  <r>
    <n v="271"/>
    <n v="1"/>
    <s v="Sulawesi Tenggara"/>
    <s v="Konawe"/>
    <n v="249010"/>
    <n v="1019"/>
    <n v="195"/>
    <n v="824"/>
    <n v="1019"/>
    <n v="195"/>
    <n v="824"/>
    <n v="1019"/>
    <n v="21"/>
    <n v="20"/>
    <n v="6"/>
    <n v="0"/>
    <n v="5"/>
    <n v="0"/>
    <n v="1"/>
    <n v="0.95238095238095233"/>
    <n v="0.2857142857142857"/>
    <n v="2.0608439646712464E-2"/>
    <n v="4.0922051323240031E-3"/>
    <n v="8.4333962491466199E-2"/>
    <x v="0"/>
    <s v="Eliminasi"/>
    <n v="7"/>
    <m/>
    <m/>
  </r>
  <r>
    <n v="272"/>
    <n v="2"/>
    <s v="Sulawesi Tenggara"/>
    <s v="Buton"/>
    <n v="273762"/>
    <n v="1870"/>
    <n v="479"/>
    <n v="1421"/>
    <n v="1870"/>
    <n v="479"/>
    <n v="1418"/>
    <n v="1752"/>
    <n v="81"/>
    <n v="68"/>
    <n v="77"/>
    <n v="81"/>
    <n v="64"/>
    <n v="0"/>
    <n v="1"/>
    <n v="0.83950617283950613"/>
    <n v="0.95061728395061729"/>
    <n v="4.6232876712328765E-2"/>
    <n v="6.3997194643522475E-3"/>
    <n v="0.29587744098888813"/>
    <x v="1"/>
    <s v="Endemis rendah"/>
    <n v="30"/>
    <m/>
    <m/>
  </r>
  <r>
    <n v="273"/>
    <n v="3"/>
    <s v="Sulawesi Tenggara"/>
    <s v="Muna"/>
    <n v="301962"/>
    <n v="1650"/>
    <n v="1205"/>
    <n v="599"/>
    <n v="1650"/>
    <n v="1205"/>
    <n v="552"/>
    <n v="1627"/>
    <n v="288"/>
    <n v="288"/>
    <n v="0"/>
    <n v="288"/>
    <n v="0"/>
    <n v="0"/>
    <n v="1"/>
    <n v="1"/>
    <n v="0"/>
    <n v="0.17701290719114934"/>
    <n v="5.3880951907855955E-3"/>
    <n v="0.95376239394360873"/>
    <x v="1"/>
    <s v="Endemis rendah"/>
    <n v="264"/>
    <m/>
    <m/>
  </r>
  <r>
    <n v="274"/>
    <n v="4"/>
    <s v="Sulawesi Tenggara"/>
    <s v="Kolaka"/>
    <n v="198891"/>
    <n v="283"/>
    <n v="114"/>
    <n v="187"/>
    <n v="283"/>
    <n v="114"/>
    <n v="182"/>
    <n v="271"/>
    <n v="20"/>
    <n v="17"/>
    <n v="9"/>
    <n v="0"/>
    <n v="7"/>
    <n v="0"/>
    <n v="1"/>
    <n v="0.85"/>
    <n v="0.45"/>
    <n v="7.3800738007380073E-2"/>
    <n v="1.3625553695240107E-3"/>
    <n v="0.10055759184679046"/>
    <x v="0"/>
    <s v="Eliminasi"/>
    <n v="7"/>
    <m/>
    <m/>
  </r>
  <r>
    <n v="275"/>
    <n v="5"/>
    <s v="Sulawesi Tenggara"/>
    <s v="Kota Kendari"/>
    <n v="381628"/>
    <n v="1314"/>
    <n v="712"/>
    <n v="602"/>
    <n v="1314"/>
    <n v="712"/>
    <n v="602"/>
    <n v="1314"/>
    <n v="113"/>
    <n v="113"/>
    <n v="2"/>
    <n v="0"/>
    <n v="2"/>
    <n v="0"/>
    <n v="1"/>
    <n v="1"/>
    <n v="1.7699115044247787E-2"/>
    <n v="8.5996955859969554E-2"/>
    <n v="3.4431435848522643E-3"/>
    <n v="0.29609986688607753"/>
    <x v="0"/>
    <s v="Eliminasi"/>
    <n v="25"/>
    <m/>
    <m/>
  </r>
  <r>
    <n v="276"/>
    <n v="6"/>
    <s v="Sulawesi Tenggara"/>
    <s v="Kota Baubau"/>
    <n v="167519"/>
    <n v="668"/>
    <n v="479"/>
    <n v="213"/>
    <n v="668"/>
    <n v="479"/>
    <n v="205"/>
    <n v="646"/>
    <n v="34"/>
    <n v="30"/>
    <n v="31"/>
    <n v="0"/>
    <n v="27"/>
    <n v="0"/>
    <n v="1"/>
    <n v="0.88235294117647056"/>
    <n v="0.91176470588235292"/>
    <n v="5.2631578947368418E-2"/>
    <n v="3.8562789892489808E-3"/>
    <n v="0.20296205206573584"/>
    <x v="0"/>
    <s v="Eliminasi"/>
    <n v="43"/>
    <m/>
    <m/>
  </r>
  <r>
    <n v="277"/>
    <n v="7"/>
    <s v="Sulawesi Tenggara"/>
    <s v="Konawe Selatan"/>
    <n v="309298"/>
    <n v="784"/>
    <n v="127"/>
    <n v="665"/>
    <n v="784"/>
    <n v="127"/>
    <n v="663"/>
    <n v="785"/>
    <n v="41"/>
    <n v="39"/>
    <n v="43"/>
    <n v="0"/>
    <n v="41"/>
    <n v="0"/>
    <n v="1"/>
    <n v="0.95121951219512191"/>
    <n v="1.0487804878048781"/>
    <n v="5.2229299363057327E-2"/>
    <n v="2.5380054187223973E-3"/>
    <n v="0.13255824479951372"/>
    <x v="0"/>
    <s v="Eliminasi"/>
    <n v="26"/>
    <m/>
    <m/>
  </r>
  <r>
    <n v="278"/>
    <n v="8"/>
    <s v="Sulawesi Tenggara"/>
    <s v="Wakatobi"/>
    <n v="95737"/>
    <n v="533"/>
    <n v="15"/>
    <n v="518"/>
    <n v="533"/>
    <n v="15"/>
    <n v="518"/>
    <n v="533"/>
    <n v="32"/>
    <n v="25"/>
    <n v="32"/>
    <n v="0"/>
    <n v="31"/>
    <n v="0"/>
    <n v="1"/>
    <n v="0.78125"/>
    <n v="1"/>
    <n v="6.0037523452157598E-2"/>
    <n v="5.5673355129155916E-3"/>
    <n v="0.33424903642269971"/>
    <x v="1"/>
    <s v="Endemis rendah"/>
    <n v="20"/>
    <m/>
    <m/>
  </r>
  <r>
    <n v="279"/>
    <n v="9"/>
    <s v="Sulawesi Tenggara"/>
    <s v="Bombana"/>
    <n v="180035"/>
    <n v="1342"/>
    <n v="747"/>
    <n v="687"/>
    <n v="1342"/>
    <n v="747"/>
    <n v="644"/>
    <n v="1239"/>
    <n v="30"/>
    <n v="28"/>
    <n v="36"/>
    <n v="0"/>
    <n v="34"/>
    <n v="0"/>
    <n v="1"/>
    <n v="0.93333333333333335"/>
    <n v="1.2"/>
    <n v="2.4213075060532687E-2"/>
    <n v="6.8819951676062988E-3"/>
    <n v="0.16663426555947453"/>
    <x v="0"/>
    <s v="Eliminasi"/>
    <n v="13"/>
    <m/>
    <m/>
  </r>
  <r>
    <n v="280"/>
    <n v="10"/>
    <s v="Sulawesi Tenggara"/>
    <s v="Kolaka Utara"/>
    <n v="147863"/>
    <n v="221"/>
    <n v="53"/>
    <n v="176"/>
    <n v="221"/>
    <n v="53"/>
    <n v="172"/>
    <n v="211"/>
    <n v="14"/>
    <n v="13"/>
    <n v="17"/>
    <n v="0"/>
    <n v="16"/>
    <n v="0"/>
    <n v="1"/>
    <n v="0.9285714285714286"/>
    <n v="1.2142857142857142"/>
    <n v="6.6350710900473939E-2"/>
    <n v="1.4269966117284242E-3"/>
    <n v="9.4682239640748525E-2"/>
    <x v="0"/>
    <s v="Eliminasi"/>
    <n v="11"/>
    <m/>
    <m/>
  </r>
  <r>
    <n v="281"/>
    <n v="11"/>
    <s v="Sulawesi Tenggara"/>
    <s v="Konawe Utara"/>
    <n v="62403"/>
    <n v="74"/>
    <n v="0"/>
    <n v="74"/>
    <n v="74"/>
    <n v="0"/>
    <n v="74"/>
    <n v="74"/>
    <n v="2"/>
    <n v="2"/>
    <n v="2"/>
    <n v="0"/>
    <n v="2"/>
    <n v="0"/>
    <n v="1"/>
    <n v="1"/>
    <n v="1"/>
    <n v="2.7027027027027029E-2"/>
    <n v="1.1858404243385735E-3"/>
    <n v="3.2049741198339823E-2"/>
    <x v="0"/>
    <s v="Eliminasi"/>
    <n v="1"/>
    <m/>
    <m/>
  </r>
  <r>
    <n v="282"/>
    <n v="12"/>
    <s v="Sulawesi Tenggara"/>
    <s v="Buton Utara"/>
    <n v="63070"/>
    <n v="493"/>
    <n v="208"/>
    <n v="285"/>
    <n v="493"/>
    <n v="208"/>
    <n v="287"/>
    <n v="476"/>
    <n v="43"/>
    <n v="40"/>
    <n v="46"/>
    <n v="0"/>
    <n v="43"/>
    <n v="0"/>
    <n v="1"/>
    <n v="0.93023255813953487"/>
    <n v="1.069767441860465"/>
    <n v="9.0336134453781511E-2"/>
    <n v="7.5471698113207548E-3"/>
    <n v="0.68178214682099259"/>
    <x v="0"/>
    <s v="Eliminasi"/>
    <n v="41"/>
    <m/>
    <m/>
  </r>
  <r>
    <n v="283"/>
    <n v="13"/>
    <s v="Sulawesi Tenggara"/>
    <s v="Konawe Kepulauan"/>
    <n v="33680"/>
    <n v="893"/>
    <n v="475"/>
    <n v="418"/>
    <n v="893"/>
    <n v="475"/>
    <n v="419"/>
    <n v="736"/>
    <n v="5"/>
    <n v="5"/>
    <n v="0"/>
    <n v="0"/>
    <n v="0"/>
    <n v="0"/>
    <n v="1"/>
    <n v="1"/>
    <n v="0"/>
    <n v="6.793478260869565E-3"/>
    <n v="2.1852731591448932E-2"/>
    <n v="0.14845605700712589"/>
    <x v="1"/>
    <s v="Endemis rendah"/>
    <n v="0"/>
    <m/>
    <m/>
  </r>
  <r>
    <n v="284"/>
    <n v="14"/>
    <s v="Sulawesi Tenggara"/>
    <s v="Kolaka Timur"/>
    <n v="188796"/>
    <n v="359"/>
    <n v="215"/>
    <n v="148"/>
    <n v="359"/>
    <n v="215"/>
    <n v="152"/>
    <n v="359"/>
    <n v="20"/>
    <n v="16"/>
    <n v="23"/>
    <n v="0"/>
    <n v="19"/>
    <n v="0"/>
    <n v="1"/>
    <n v="0.8"/>
    <n v="1.1499999999999999"/>
    <n v="5.5710306406685235E-2"/>
    <n v="1.9015233373588423E-3"/>
    <n v="0.10593444776372381"/>
    <x v="1"/>
    <s v="Endemis rendah"/>
    <n v="4"/>
    <m/>
    <m/>
  </r>
  <r>
    <n v="285"/>
    <n v="15"/>
    <s v="Sulawesi Tenggara"/>
    <s v="Buton Tengah"/>
    <n v="91099"/>
    <n v="664"/>
    <n v="560"/>
    <n v="198"/>
    <n v="664"/>
    <n v="560"/>
    <n v="153"/>
    <n v="656"/>
    <n v="34"/>
    <n v="32"/>
    <n v="35"/>
    <n v="0"/>
    <n v="33"/>
    <n v="0"/>
    <n v="1"/>
    <n v="0.94117647058823528"/>
    <n v="1.0294117647058822"/>
    <n v="5.1829268292682924E-2"/>
    <n v="7.2009572004083471E-3"/>
    <n v="0.37322034270409116"/>
    <x v="1"/>
    <s v="Endemis rendah"/>
    <n v="66"/>
    <m/>
    <m/>
  </r>
  <r>
    <n v="286"/>
    <n v="16"/>
    <s v="Sulawesi Tenggara"/>
    <s v="Buton Selatan"/>
    <n v="79053"/>
    <n v="545"/>
    <n v="123"/>
    <n v="422"/>
    <n v="545"/>
    <n v="123"/>
    <n v="422"/>
    <n v="545"/>
    <n v="22"/>
    <n v="9"/>
    <n v="31"/>
    <n v="31"/>
    <n v="31"/>
    <n v="0"/>
    <n v="1"/>
    <n v="0.40909090909090912"/>
    <n v="1.4090909090909092"/>
    <n v="4.0366972477064222E-2"/>
    <n v="6.8941090154706333E-3"/>
    <n v="0.27829430888138335"/>
    <x v="1"/>
    <s v="Endemis rendah"/>
    <n v="16"/>
    <m/>
    <m/>
  </r>
  <r>
    <n v="287"/>
    <n v="17"/>
    <s v="Sulawesi Tenggara"/>
    <s v="Muna Barat"/>
    <n v="79649"/>
    <n v="136"/>
    <n v="53"/>
    <n v="109"/>
    <n v="136"/>
    <n v="53"/>
    <n v="103"/>
    <n v="129"/>
    <n v="31"/>
    <n v="27"/>
    <n v="13"/>
    <n v="3"/>
    <n v="10"/>
    <n v="0"/>
    <n v="1"/>
    <n v="0.87096774193548387"/>
    <n v="0.41935483870967744"/>
    <n v="0.24031007751937986"/>
    <n v="1.6196060214189757E-3"/>
    <n v="0.38920764855804846"/>
    <x v="1"/>
    <s v="Endemis rendah"/>
    <n v="22"/>
    <m/>
    <m/>
  </r>
  <r>
    <n v="288"/>
    <n v="1"/>
    <s v="Sulawesi Tengah"/>
    <s v=" Palu"/>
    <n v="385619"/>
    <n v="35"/>
    <n v="35"/>
    <n v="0"/>
    <n v="35"/>
    <n v="35"/>
    <n v="0"/>
    <n v="35"/>
    <n v="1"/>
    <n v="0"/>
    <m/>
    <n v="0"/>
    <n v="0"/>
    <n v="0"/>
    <n v="1"/>
    <n v="0"/>
    <n v="0"/>
    <n v="2.8571428571428571E-2"/>
    <n v="9.0763162603502425E-5"/>
    <n v="2.5932332172429262E-3"/>
    <x v="0"/>
    <s v="Eliminasi"/>
    <n v="1"/>
    <m/>
    <m/>
  </r>
  <r>
    <n v="289"/>
    <n v="2"/>
    <s v="Sulawesi Tengah"/>
    <s v=" Donggala"/>
    <n v="301591"/>
    <n v="3153"/>
    <n v="2108"/>
    <n v="1582"/>
    <n v="3690"/>
    <n v="1804"/>
    <n v="1383"/>
    <n v="3187"/>
    <n v="30"/>
    <n v="29"/>
    <m/>
    <n v="30"/>
    <n v="0"/>
    <n v="0"/>
    <n v="1.170313986679353"/>
    <n v="0.96666666666666667"/>
    <n v="0"/>
    <n v="9.4132412927518047E-3"/>
    <n v="1.0567291464267834E-2"/>
    <n v="9.9472464363989641E-2"/>
    <x v="1"/>
    <s v="Endemis rendah"/>
    <n v="39"/>
    <m/>
    <m/>
  </r>
  <r>
    <n v="290"/>
    <n v="3"/>
    <s v="Sulawesi Tengah"/>
    <s v=" Parigi Moutong"/>
    <n v="482794"/>
    <n v="376"/>
    <n v="52"/>
    <n v="313"/>
    <n v="365"/>
    <n v="81"/>
    <n v="324"/>
    <n v="405"/>
    <n v="7"/>
    <n v="5"/>
    <m/>
    <n v="7"/>
    <n v="0"/>
    <n v="0"/>
    <n v="0.9707446808510638"/>
    <n v="0.7142857142857143"/>
    <n v="0"/>
    <n v="1.7283950617283949E-2"/>
    <n v="8.3886709445436358E-4"/>
    <n v="1.4498937435013692E-2"/>
    <x v="1"/>
    <s v="Endemis rendah"/>
    <n v="24"/>
    <m/>
    <m/>
  </r>
  <r>
    <n v="291"/>
    <n v="4"/>
    <s v="Sulawesi Tengah"/>
    <s v=" Poso"/>
    <n v="251185"/>
    <n v="2725"/>
    <n v="1818"/>
    <n v="907"/>
    <n v="2725"/>
    <n v="1759"/>
    <n v="1043"/>
    <n v="2802"/>
    <n v="49"/>
    <n v="49"/>
    <m/>
    <n v="49"/>
    <n v="0"/>
    <n v="0"/>
    <n v="1"/>
    <n v="1"/>
    <n v="0"/>
    <n v="1.7487508922198431E-2"/>
    <n v="1.1155124708879909E-2"/>
    <n v="0.19507534287477357"/>
    <x v="1"/>
    <s v="Endemis rendah"/>
    <n v="157"/>
    <m/>
    <m/>
  </r>
  <r>
    <n v="292"/>
    <n v="5"/>
    <s v="Sulawesi Tengah"/>
    <s v=" Morowali"/>
    <n v="119292"/>
    <n v="500"/>
    <n v="88"/>
    <n v="412"/>
    <n v="500"/>
    <n v="96"/>
    <n v="416"/>
    <n v="512"/>
    <n v="18"/>
    <n v="18"/>
    <m/>
    <n v="18"/>
    <n v="0"/>
    <n v="0"/>
    <n v="1"/>
    <n v="1"/>
    <n v="0"/>
    <n v="3.515625E-2"/>
    <n v="4.2919894041511582E-3"/>
    <n v="0.15089025248968915"/>
    <x v="1"/>
    <s v="Endemis rendah"/>
    <n v="74"/>
    <m/>
    <m/>
  </r>
  <r>
    <n v="293"/>
    <n v="6"/>
    <s v="Sulawesi Tengah"/>
    <s v=" Tojo Una - Una"/>
    <n v="152476"/>
    <n v="1174"/>
    <n v="453"/>
    <n v="1247"/>
    <n v="1700"/>
    <n v="402"/>
    <n v="782"/>
    <n v="1184"/>
    <n v="27"/>
    <n v="27"/>
    <m/>
    <n v="27"/>
    <n v="0"/>
    <n v="0"/>
    <n v="1.4480408858603067"/>
    <n v="1"/>
    <n v="0"/>
    <n v="2.2804054054054054E-2"/>
    <n v="7.7651564836433273E-3"/>
    <n v="0.17707704819119074"/>
    <x v="1"/>
    <s v="Endemis rendah"/>
    <n v="116"/>
    <m/>
    <m/>
  </r>
  <r>
    <n v="294"/>
    <n v="7"/>
    <s v="Sulawesi Tengah"/>
    <s v=" Banggai"/>
    <n v="371322"/>
    <n v="3852"/>
    <n v="1100"/>
    <n v="2768"/>
    <n v="3868"/>
    <n v="1283"/>
    <n v="2867"/>
    <n v="4150"/>
    <n v="20"/>
    <n v="20"/>
    <m/>
    <n v="0"/>
    <n v="0"/>
    <n v="0"/>
    <n v="1.0041536863966771"/>
    <n v="1"/>
    <n v="0"/>
    <n v="4.8192771084337354E-3"/>
    <n v="1.117628365677229E-2"/>
    <n v="5.3861607984444768E-2"/>
    <x v="0"/>
    <s v="Eliminasi"/>
    <n v="20"/>
    <m/>
    <m/>
  </r>
  <r>
    <n v="295"/>
    <n v="8"/>
    <s v="Sulawesi Tengah"/>
    <s v=" Banggai Kepulauan"/>
    <n v="117633"/>
    <n v="742"/>
    <n v="409"/>
    <n v="333"/>
    <n v="742"/>
    <n v="412"/>
    <n v="349"/>
    <n v="761"/>
    <n v="0"/>
    <n v="0"/>
    <m/>
    <n v="0"/>
    <n v="0"/>
    <n v="0"/>
    <n v="1"/>
    <e v="#DIV/0!"/>
    <e v="#DIV/0!"/>
    <n v="0"/>
    <n v="6.4692730781328372E-3"/>
    <n v="0"/>
    <x v="1"/>
    <s v="Endemis rendah"/>
    <n v="24"/>
    <m/>
    <m/>
  </r>
  <r>
    <n v="296"/>
    <n v="9"/>
    <s v="Sulawesi Tengah"/>
    <s v=" Toli - Toli"/>
    <n v="233409"/>
    <n v="2141"/>
    <n v="1519"/>
    <n v="1105"/>
    <n v="2624"/>
    <n v="1201"/>
    <n v="952"/>
    <n v="2153"/>
    <n v="3"/>
    <n v="0"/>
    <m/>
    <n v="0"/>
    <n v="3"/>
    <n v="0"/>
    <n v="1.2255955161139653"/>
    <n v="0"/>
    <n v="0"/>
    <n v="1.3934045517882026E-3"/>
    <n v="9.2241515965536883E-3"/>
    <n v="1.2852974821022324E-2"/>
    <x v="1"/>
    <s v="Endemis rendah"/>
    <n v="9"/>
    <m/>
    <m/>
  </r>
  <r>
    <n v="297"/>
    <n v="10"/>
    <s v="Sulawesi Tengah"/>
    <s v=" Buol"/>
    <n v="158790"/>
    <n v="996"/>
    <n v="527"/>
    <n v="469"/>
    <n v="996"/>
    <n v="481"/>
    <n v="527"/>
    <n v="1008"/>
    <n v="0"/>
    <n v="0"/>
    <m/>
    <n v="0"/>
    <n v="0"/>
    <n v="0"/>
    <n v="1"/>
    <e v="#DIV/0!"/>
    <e v="#DIV/0!"/>
    <n v="0"/>
    <n v="6.3480068014358584E-3"/>
    <n v="0"/>
    <x v="0"/>
    <s v="Eliminasi"/>
    <n v="0"/>
    <m/>
    <m/>
  </r>
  <r>
    <n v="298"/>
    <n v="11"/>
    <s v="Sulawesi Tengah"/>
    <s v=" Sigi"/>
    <n v="237011"/>
    <n v="463"/>
    <n v="226"/>
    <n v="237"/>
    <n v="463"/>
    <n v="227"/>
    <n v="237"/>
    <n v="464"/>
    <n v="10"/>
    <n v="10"/>
    <m/>
    <n v="0"/>
    <n v="0"/>
    <n v="0"/>
    <n v="1"/>
    <n v="1"/>
    <n v="0"/>
    <n v="2.1551724137931036E-2"/>
    <n v="1.9577150427617282E-3"/>
    <n v="4.2192134542278631E-2"/>
    <x v="0"/>
    <s v="Eliminasi"/>
    <n v="2"/>
    <m/>
    <m/>
  </r>
  <r>
    <n v="299"/>
    <n v="12"/>
    <s v="Sulawesi Tengah"/>
    <s v="Banggai Laut"/>
    <n v="73697"/>
    <n v="434"/>
    <n v="185"/>
    <n v="284"/>
    <n v="469"/>
    <n v="190"/>
    <n v="249"/>
    <n v="439"/>
    <n v="3"/>
    <n v="3"/>
    <m/>
    <n v="0"/>
    <n v="3"/>
    <n v="0"/>
    <n v="1.0806451612903225"/>
    <n v="1"/>
    <n v="0"/>
    <n v="6.8337129840546698E-3"/>
    <n v="5.9568232085430882E-3"/>
    <n v="4.0707220103939103E-2"/>
    <x v="1"/>
    <s v="Endemis rendah"/>
    <n v="3"/>
    <m/>
    <m/>
  </r>
  <r>
    <n v="300"/>
    <n v="13"/>
    <s v="Sulawesi Tengah"/>
    <s v="Morowali Utara"/>
    <n v="125624"/>
    <n v="830"/>
    <n v="57"/>
    <n v="773"/>
    <n v="830"/>
    <n v="168"/>
    <n v="778"/>
    <n v="946"/>
    <n v="18"/>
    <n v="12"/>
    <m/>
    <n v="18"/>
    <n v="0"/>
    <n v="0"/>
    <n v="1"/>
    <n v="0.66666666666666663"/>
    <n v="0"/>
    <n v="1.9027484143763214E-2"/>
    <n v="7.5304082022543467E-3"/>
    <n v="0.14328472266445902"/>
    <x v="1"/>
    <s v="Endemis rendah"/>
    <n v="74"/>
    <m/>
    <m/>
  </r>
  <r>
    <n v="301"/>
    <n v="1"/>
    <s v="Sulawesi Selatan"/>
    <s v="Bantaeng"/>
    <n v="186612"/>
    <n v="57"/>
    <n v="42"/>
    <n v="15"/>
    <n v="57"/>
    <n v="42"/>
    <n v="15"/>
    <n v="57"/>
    <n v="24"/>
    <n v="24"/>
    <n v="19"/>
    <n v="0"/>
    <n v="24"/>
    <n v="0"/>
    <n v="1"/>
    <n v="1"/>
    <n v="0.79166666666666663"/>
    <n v="0.42105263157894735"/>
    <n v="3.0544659507427178E-4"/>
    <n v="0.12860909266285125"/>
    <x v="0"/>
    <s v="Eliminasi"/>
    <n v="22"/>
    <m/>
    <m/>
  </r>
  <r>
    <n v="302"/>
    <n v="2"/>
    <s v="Sulawesi Selatan"/>
    <s v="Barru"/>
    <n v="173623"/>
    <n v="162"/>
    <n v="36"/>
    <n v="126"/>
    <n v="162"/>
    <n v="36"/>
    <n v="126"/>
    <n v="162"/>
    <n v="15"/>
    <n v="15"/>
    <n v="6"/>
    <n v="0"/>
    <n v="15"/>
    <n v="0"/>
    <n v="1"/>
    <n v="1"/>
    <n v="0.4"/>
    <n v="9.2592592592592587E-2"/>
    <n v="9.3305610431797627E-4"/>
    <n v="8.6394083733145957E-2"/>
    <x v="0"/>
    <s v="Eliminasi"/>
    <n v="17"/>
    <m/>
    <m/>
  </r>
  <r>
    <n v="303"/>
    <n v="3"/>
    <s v="Sulawesi Selatan"/>
    <s v="Bone"/>
    <n v="754894"/>
    <n v="422"/>
    <n v="195"/>
    <n v="227"/>
    <n v="422"/>
    <n v="195"/>
    <n v="227"/>
    <n v="422"/>
    <n v="83"/>
    <n v="82"/>
    <n v="55"/>
    <n v="0"/>
    <n v="83"/>
    <n v="0"/>
    <n v="1"/>
    <n v="0.98795180722891562"/>
    <n v="0.66265060240963858"/>
    <n v="0.19668246445497631"/>
    <n v="5.5901888212119845E-4"/>
    <n v="0.10994921141246321"/>
    <x v="0"/>
    <s v="Eliminasi"/>
    <n v="61"/>
    <m/>
    <m/>
  </r>
  <r>
    <n v="304"/>
    <n v="4"/>
    <s v="Sulawesi Selatan"/>
    <s v="Bulukumba"/>
    <n v="418326"/>
    <n v="834"/>
    <n v="587"/>
    <n v="247"/>
    <n v="834"/>
    <n v="587"/>
    <n v="247"/>
    <n v="834"/>
    <n v="45"/>
    <n v="45"/>
    <n v="42"/>
    <n v="0"/>
    <n v="45"/>
    <n v="0"/>
    <n v="1"/>
    <n v="1"/>
    <n v="0.93333333333333335"/>
    <n v="5.3956834532374098E-2"/>
    <n v="1.9936604466373117E-3"/>
    <n v="0.10757160683294846"/>
    <x v="0"/>
    <s v="Eliminasi"/>
    <n v="38"/>
    <m/>
    <m/>
  </r>
  <r>
    <n v="305"/>
    <n v="5"/>
    <s v="Sulawesi Selatan"/>
    <s v="Enrekang"/>
    <n v="204827"/>
    <n v="494"/>
    <n v="242"/>
    <n v="252"/>
    <n v="494"/>
    <n v="242"/>
    <n v="252"/>
    <n v="494"/>
    <n v="54"/>
    <n v="54"/>
    <n v="35"/>
    <n v="0"/>
    <n v="54"/>
    <n v="0"/>
    <n v="1"/>
    <n v="1"/>
    <n v="0.64814814814814814"/>
    <n v="0.10931174089068826"/>
    <n v="2.4117914142178522E-3"/>
    <n v="0.26363711815336843"/>
    <x v="0"/>
    <s v="Eliminasi"/>
    <n v="58"/>
    <m/>
    <m/>
  </r>
  <r>
    <n v="306"/>
    <n v="6"/>
    <s v="Sulawesi Selatan"/>
    <s v="G o w a"/>
    <n v="760607"/>
    <n v="677"/>
    <n v="677"/>
    <n v="0"/>
    <n v="677"/>
    <n v="677"/>
    <n v="0"/>
    <n v="677"/>
    <n v="7"/>
    <n v="7"/>
    <n v="7"/>
    <n v="0"/>
    <n v="7"/>
    <n v="0"/>
    <n v="1"/>
    <n v="1"/>
    <n v="1"/>
    <n v="1.03397341211226E-2"/>
    <n v="8.9007858197465975E-4"/>
    <n v="9.2031758845238076E-3"/>
    <x v="0"/>
    <s v="Eliminasi"/>
    <n v="10"/>
    <m/>
    <m/>
  </r>
  <r>
    <n v="307"/>
    <n v="7"/>
    <s v="Sulawesi Selatan"/>
    <s v="Jeneponto"/>
    <n v="361793"/>
    <n v="59"/>
    <n v="30"/>
    <n v="30"/>
    <n v="60"/>
    <n v="30"/>
    <n v="30"/>
    <n v="60"/>
    <n v="60"/>
    <n v="60"/>
    <n v="57"/>
    <n v="0"/>
    <n v="60"/>
    <n v="0"/>
    <n v="1.0169491525423728"/>
    <n v="1"/>
    <n v="0.95"/>
    <n v="1"/>
    <n v="1.6584068790717344E-4"/>
    <n v="0.16584068790717343"/>
    <x v="0"/>
    <s v="Eliminasi"/>
    <n v="53"/>
    <m/>
    <m/>
  </r>
  <r>
    <n v="308"/>
    <n v="8"/>
    <s v="Sulawesi Selatan"/>
    <s v="L u w u "/>
    <n v="359209"/>
    <n v="353"/>
    <n v="251"/>
    <n v="102"/>
    <n v="353"/>
    <n v="251"/>
    <n v="102"/>
    <n v="353"/>
    <n v="59"/>
    <n v="59"/>
    <n v="52"/>
    <n v="0"/>
    <n v="59"/>
    <n v="0"/>
    <n v="1"/>
    <n v="1"/>
    <n v="0.88135593220338981"/>
    <n v="0.16713881019830029"/>
    <n v="9.8271479834859381E-4"/>
    <n v="0.16424978216024652"/>
    <x v="0"/>
    <s v="Eliminasi"/>
    <n v="32"/>
    <m/>
    <m/>
  </r>
  <r>
    <n v="309"/>
    <n v="9"/>
    <s v="Sulawesi Selatan"/>
    <s v="Luwu Timur"/>
    <n v="293822"/>
    <n v="866"/>
    <n v="506"/>
    <n v="360"/>
    <n v="866"/>
    <n v="506"/>
    <n v="360"/>
    <n v="866"/>
    <n v="72"/>
    <n v="75"/>
    <n v="66"/>
    <n v="2"/>
    <n v="70"/>
    <n v="0"/>
    <n v="1"/>
    <n v="1.0416666666666667"/>
    <n v="0.91666666666666663"/>
    <n v="8.3140877598152418E-2"/>
    <n v="2.9473626889749576E-3"/>
    <n v="0.24504632056142833"/>
    <x v="0"/>
    <s v="Eliminasi"/>
    <n v="25"/>
    <m/>
    <m/>
  </r>
  <r>
    <n v="310"/>
    <n v="10"/>
    <s v="Sulawesi Selatan"/>
    <s v="Luwu Utara"/>
    <n v="310470"/>
    <n v="1713"/>
    <n v="1496"/>
    <n v="217"/>
    <n v="1713"/>
    <n v="1496"/>
    <n v="217"/>
    <n v="1713"/>
    <n v="34"/>
    <n v="34"/>
    <n v="28"/>
    <n v="0"/>
    <n v="34"/>
    <n v="0"/>
    <n v="1"/>
    <n v="1"/>
    <n v="0.82352941176470584"/>
    <n v="1.9848219497956801E-2"/>
    <n v="5.5174412986762006E-3"/>
    <n v="0.10951138596321706"/>
    <x v="0"/>
    <s v="Eliminasi"/>
    <n v="16"/>
    <m/>
    <m/>
  </r>
  <r>
    <n v="311"/>
    <n v="11"/>
    <s v="Sulawesi Selatan"/>
    <s v="Makassar"/>
    <n v="1508154"/>
    <n v="1450"/>
    <n v="1020"/>
    <n v="430"/>
    <n v="1450"/>
    <n v="1020"/>
    <n v="430"/>
    <n v="1450"/>
    <n v="191"/>
    <n v="167"/>
    <n v="108"/>
    <n v="0"/>
    <n v="191"/>
    <n v="0"/>
    <n v="1"/>
    <n v="0.87434554973821987"/>
    <n v="0.56544502617801051"/>
    <n v="0.13172413793103449"/>
    <n v="9.6144027731915975E-4"/>
    <n v="0.12664489170204105"/>
    <x v="0"/>
    <s v="Eliminasi"/>
    <n v="188"/>
    <m/>
    <m/>
  </r>
  <r>
    <n v="312"/>
    <n v="12"/>
    <s v="Sulawesi Selatan"/>
    <s v="Maros"/>
    <n v="349822"/>
    <n v="366"/>
    <n v="275"/>
    <n v="91"/>
    <n v="366"/>
    <n v="275"/>
    <n v="91"/>
    <n v="366"/>
    <n v="141"/>
    <n v="129"/>
    <n v="58"/>
    <n v="0"/>
    <n v="141"/>
    <n v="0"/>
    <n v="1"/>
    <n v="0.91489361702127658"/>
    <n v="0.41134751773049644"/>
    <n v="0.38524590163934425"/>
    <n v="1.0462463767287363E-3"/>
    <n v="0.40306212873975905"/>
    <x v="0"/>
    <s v="Eliminasi"/>
    <n v="132"/>
    <m/>
    <m/>
  </r>
  <r>
    <n v="313"/>
    <n v="13"/>
    <s v="Sulawesi Selatan"/>
    <s v="Palopo"/>
    <n v="180678"/>
    <n v="212"/>
    <n v="72"/>
    <n v="140"/>
    <n v="212"/>
    <n v="72"/>
    <n v="140"/>
    <n v="212"/>
    <n v="18"/>
    <n v="10"/>
    <n v="11"/>
    <n v="0"/>
    <n v="18"/>
    <n v="0"/>
    <n v="1"/>
    <n v="0.55555555555555558"/>
    <n v="0.61111111111111116"/>
    <n v="8.4905660377358486E-2"/>
    <n v="1.1733581288258671E-3"/>
    <n v="9.9624746787101912E-2"/>
    <x v="0"/>
    <s v="Eliminasi"/>
    <n v="71"/>
    <m/>
    <m/>
  </r>
  <r>
    <n v="314"/>
    <n v="14"/>
    <s v="Sulawesi Selatan"/>
    <s v="Pangkep"/>
    <n v="332674"/>
    <n v="62"/>
    <n v="46"/>
    <n v="16"/>
    <n v="62"/>
    <n v="46"/>
    <n v="16"/>
    <n v="62"/>
    <n v="36"/>
    <n v="36"/>
    <n v="30"/>
    <n v="0"/>
    <n v="36"/>
    <n v="0"/>
    <n v="1"/>
    <n v="1"/>
    <n v="0.83333333333333337"/>
    <n v="0.58064516129032262"/>
    <n v="1.8636863716431102E-4"/>
    <n v="0.10821404738572897"/>
    <x v="1"/>
    <s v="Endemis rendah"/>
    <n v="67"/>
    <m/>
    <m/>
  </r>
  <r>
    <n v="315"/>
    <n v="15"/>
    <s v="Sulawesi Selatan"/>
    <s v="Parepare"/>
    <n v="143710"/>
    <n v="381"/>
    <n v="350"/>
    <n v="31"/>
    <n v="381"/>
    <n v="350"/>
    <n v="31"/>
    <n v="381"/>
    <n v="24"/>
    <n v="23"/>
    <n v="9"/>
    <n v="0"/>
    <n v="24"/>
    <n v="0"/>
    <n v="1"/>
    <n v="0.95833333333333337"/>
    <n v="0.375"/>
    <n v="6.2992125984251968E-2"/>
    <n v="2.6511725001739615E-3"/>
    <n v="0.16700299213694245"/>
    <x v="0"/>
    <s v="Eliminasi"/>
    <n v="20"/>
    <m/>
    <m/>
  </r>
  <r>
    <n v="316"/>
    <n v="16"/>
    <s v="Sulawesi Selatan"/>
    <s v="Pinrang"/>
    <n v="374583"/>
    <n v="2476"/>
    <n v="2397"/>
    <n v="79"/>
    <n v="2476"/>
    <n v="2397"/>
    <n v="79"/>
    <n v="2476"/>
    <n v="60"/>
    <n v="60"/>
    <n v="49"/>
    <n v="0"/>
    <n v="60"/>
    <n v="0"/>
    <n v="1"/>
    <n v="1"/>
    <n v="0.81666666666666665"/>
    <n v="2.4232633279483037E-2"/>
    <n v="6.6100170055768681E-3"/>
    <n v="0.16017811806729082"/>
    <x v="0"/>
    <s v="Eliminasi"/>
    <n v="72"/>
    <m/>
    <m/>
  </r>
  <r>
    <n v="317"/>
    <n v="17"/>
    <s v="Sulawesi Selatan"/>
    <s v="Selayar"/>
    <n v="134280"/>
    <n v="1975"/>
    <n v="623"/>
    <n v="1352"/>
    <n v="1975"/>
    <n v="623"/>
    <n v="1352"/>
    <n v="1975"/>
    <n v="30"/>
    <n v="29"/>
    <n v="23"/>
    <n v="0"/>
    <n v="30"/>
    <n v="0"/>
    <n v="1"/>
    <n v="0.96666666666666667"/>
    <n v="0.76666666666666672"/>
    <n v="1.5189873417721518E-2"/>
    <n v="1.4708072683943998E-2"/>
    <n v="0.22341376228775692"/>
    <x v="1"/>
    <s v="Endemis rendah"/>
    <n v="30"/>
    <m/>
    <m/>
  </r>
  <r>
    <n v="318"/>
    <n v="18"/>
    <s v="Sulawesi Selatan"/>
    <s v="Sidrap"/>
    <n v="299123"/>
    <n v="38"/>
    <n v="18"/>
    <n v="20"/>
    <n v="38"/>
    <n v="18"/>
    <n v="20"/>
    <n v="38"/>
    <n v="18"/>
    <n v="18"/>
    <n v="11"/>
    <n v="0"/>
    <n v="18"/>
    <n v="0"/>
    <n v="1"/>
    <n v="1"/>
    <n v="0.61111111111111116"/>
    <n v="0.47368421052631576"/>
    <n v="1.2703804120712883E-4"/>
    <n v="6.0175914256008399E-2"/>
    <x v="0"/>
    <s v="Eliminasi"/>
    <n v="9"/>
    <m/>
    <m/>
  </r>
  <r>
    <n v="319"/>
    <n v="19"/>
    <s v="Sulawesi Selatan"/>
    <s v="Sinjai"/>
    <n v="242672"/>
    <n v="88"/>
    <n v="63"/>
    <n v="25"/>
    <n v="88"/>
    <n v="63"/>
    <n v="25"/>
    <n v="88"/>
    <n v="34"/>
    <n v="34"/>
    <n v="4"/>
    <n v="0"/>
    <n v="34"/>
    <n v="0"/>
    <n v="1"/>
    <n v="1"/>
    <n v="0.11764705882352941"/>
    <n v="0.38636363636363635"/>
    <n v="3.6262939276059868E-4"/>
    <n v="0.14010681083932219"/>
    <x v="1"/>
    <s v="Endemis rendah"/>
    <n v="33"/>
    <m/>
    <m/>
  </r>
  <r>
    <n v="320"/>
    <n v="20"/>
    <s v="Sulawesi Selatan"/>
    <s v="Soppeng"/>
    <n v="226770"/>
    <n v="122"/>
    <n v="104"/>
    <n v="18"/>
    <n v="122"/>
    <n v="104"/>
    <n v="18"/>
    <n v="122"/>
    <n v="16"/>
    <n v="14"/>
    <n v="2"/>
    <n v="0"/>
    <n v="16"/>
    <n v="0"/>
    <n v="1"/>
    <n v="0.875"/>
    <n v="0.125"/>
    <n v="0.13114754098360656"/>
    <n v="5.3799003395510871E-4"/>
    <n v="7.0556070026899495E-2"/>
    <x v="0"/>
    <s v="Eliminasi"/>
    <n v="10"/>
    <m/>
    <m/>
  </r>
  <r>
    <n v="321"/>
    <n v="21"/>
    <s v="Sulawesi Selatan"/>
    <s v="Takalar"/>
    <n v="295892"/>
    <n v="499"/>
    <n v="368"/>
    <n v="131"/>
    <n v="499"/>
    <n v="368"/>
    <n v="131"/>
    <n v="499"/>
    <n v="31"/>
    <n v="30"/>
    <n v="31"/>
    <n v="0"/>
    <n v="31"/>
    <n v="0"/>
    <n v="1"/>
    <n v="0.967741935483871"/>
    <n v="1"/>
    <n v="6.2124248496993988E-2"/>
    <n v="1.6864261284522731E-3"/>
    <n v="0.10476795587579252"/>
    <x v="0"/>
    <s v="Eliminasi"/>
    <n v="20"/>
    <m/>
    <m/>
  </r>
  <r>
    <n v="322"/>
    <n v="22"/>
    <s v="Sulawesi Selatan"/>
    <s v="Tator"/>
    <n v="232821"/>
    <n v="194"/>
    <n v="105"/>
    <n v="60"/>
    <n v="165"/>
    <n v="105"/>
    <n v="60"/>
    <n v="165"/>
    <n v="29"/>
    <n v="29"/>
    <n v="0"/>
    <n v="0"/>
    <n v="29"/>
    <n v="0"/>
    <n v="0.85051546391752575"/>
    <n v="1"/>
    <n v="0"/>
    <n v="0.17575757575757575"/>
    <n v="7.0869895756826059E-4"/>
    <n v="0.12455921072411852"/>
    <x v="1"/>
    <s v="Endemis rendah"/>
    <n v="34"/>
    <m/>
    <m/>
  </r>
  <r>
    <n v="323"/>
    <n v="23"/>
    <s v="Sulawesi Selatan"/>
    <s v="Toraja Utara"/>
    <n v="229798"/>
    <n v="195"/>
    <n v="81"/>
    <n v="114"/>
    <n v="195"/>
    <n v="81"/>
    <n v="114"/>
    <n v="195"/>
    <n v="172"/>
    <n v="172"/>
    <n v="80"/>
    <n v="0"/>
    <n v="172"/>
    <n v="0"/>
    <n v="1"/>
    <n v="1"/>
    <n v="0.46511627906976744"/>
    <n v="0.88205128205128203"/>
    <n v="8.4857135397174905E-4"/>
    <n v="0.74848345068277355"/>
    <x v="1"/>
    <s v="Endemis rendah"/>
    <n v="145"/>
    <m/>
    <m/>
  </r>
  <r>
    <n v="324"/>
    <n v="24"/>
    <s v="Sulawesi Selatan"/>
    <s v="Wajo"/>
    <n v="396810"/>
    <n v="84"/>
    <n v="23"/>
    <n v="61"/>
    <n v="84"/>
    <n v="23"/>
    <n v="61"/>
    <n v="84"/>
    <n v="32"/>
    <n v="31"/>
    <n v="26"/>
    <n v="0"/>
    <n v="32"/>
    <n v="0"/>
    <n v="1"/>
    <n v="0.96875"/>
    <n v="0.8125"/>
    <n v="0.38095238095238093"/>
    <n v="2.116882135026839E-4"/>
    <n v="8.0643128953403392E-2"/>
    <x v="0"/>
    <s v="Eliminasi"/>
    <n v="38"/>
    <m/>
    <m/>
  </r>
  <r>
    <n v="325"/>
    <n v="1"/>
    <s v="Gorontalo"/>
    <s v="Kota Gorontalo"/>
    <n v="215086"/>
    <n v="20"/>
    <n v="4"/>
    <n v="16"/>
    <n v="20"/>
    <n v="4"/>
    <n v="16"/>
    <n v="20"/>
    <n v="0"/>
    <n v="0"/>
    <n v="0"/>
    <n v="0"/>
    <n v="0"/>
    <n v="0"/>
    <n v="1"/>
    <e v="#DIV/0!"/>
    <e v="#DIV/0!"/>
    <n v="0"/>
    <n v="9.2986061389397723E-5"/>
    <n v="0"/>
    <x v="0"/>
    <s v="Eliminasi"/>
    <n v="0"/>
    <m/>
    <m/>
  </r>
  <r>
    <n v="326"/>
    <n v="2"/>
    <s v="Gorontalo"/>
    <s v="Kab. Gorontalo"/>
    <n v="377048"/>
    <n v="2137"/>
    <n v="1527"/>
    <n v="610"/>
    <n v="2137"/>
    <n v="1955"/>
    <n v="4971"/>
    <n v="6926"/>
    <n v="5"/>
    <n v="5"/>
    <n v="5"/>
    <n v="0"/>
    <n v="5"/>
    <n v="0"/>
    <n v="1"/>
    <n v="1"/>
    <n v="1"/>
    <n v="7.2191741264799312E-4"/>
    <n v="1.8369014024739557E-2"/>
    <n v="1.3260911077634678E-2"/>
    <x v="1"/>
    <s v="Endemis rendah"/>
    <n v="10"/>
    <m/>
    <m/>
  </r>
  <r>
    <n v="327"/>
    <n v="3"/>
    <s v="Gorontalo"/>
    <s v="Kab. Boalemo"/>
    <n v="162577"/>
    <n v="717"/>
    <n v="390"/>
    <n v="327"/>
    <n v="717"/>
    <n v="707"/>
    <n v="2275"/>
    <n v="2982"/>
    <n v="42"/>
    <n v="42"/>
    <n v="42"/>
    <n v="35"/>
    <n v="7"/>
    <n v="0"/>
    <n v="1"/>
    <n v="1"/>
    <n v="1"/>
    <n v="1.4084507042253521E-2"/>
    <n v="1.8342077907699122E-2"/>
    <n v="0.25833912546055104"/>
    <x v="1"/>
    <s v="Endemis rendah"/>
    <n v="5"/>
    <m/>
    <m/>
  </r>
  <r>
    <n v="328"/>
    <n v="4"/>
    <s v="Gorontalo"/>
    <s v="Kab. Pohuwato"/>
    <n v="157551"/>
    <n v="369"/>
    <n v="56"/>
    <n v="313"/>
    <n v="369"/>
    <n v="75"/>
    <n v="1800"/>
    <n v="1875"/>
    <n v="5"/>
    <n v="4"/>
    <n v="5"/>
    <n v="0"/>
    <n v="5"/>
    <n v="0"/>
    <n v="1"/>
    <n v="0.8"/>
    <n v="1"/>
    <n v="2.6666666666666666E-3"/>
    <n v="1.1900908277319724E-2"/>
    <n v="3.1735755406185936E-2"/>
    <x v="1"/>
    <s v="Endemis rendah"/>
    <n v="21"/>
    <m/>
    <m/>
  </r>
  <r>
    <n v="329"/>
    <n v="5"/>
    <s v="Gorontalo"/>
    <s v="Kab. Bone Bolango"/>
    <n v="159194"/>
    <n v="248"/>
    <n v="82"/>
    <n v="166"/>
    <n v="248"/>
    <n v="537"/>
    <n v="2369"/>
    <n v="2906"/>
    <n v="1"/>
    <n v="1"/>
    <n v="1"/>
    <n v="0"/>
    <n v="1"/>
    <n v="0"/>
    <n v="1"/>
    <n v="1"/>
    <n v="1"/>
    <n v="3.4411562284927734E-4"/>
    <n v="1.8254456826262297E-2"/>
    <n v="6.2816437805444936E-3"/>
    <x v="1"/>
    <s v="Endemis rendah"/>
    <n v="6"/>
    <m/>
    <m/>
  </r>
  <r>
    <n v="330"/>
    <n v="6"/>
    <s v="Gorontalo"/>
    <s v="Kab. Gorontalo Utara"/>
    <n v="114036"/>
    <n v="706"/>
    <n v="462"/>
    <n v="244"/>
    <n v="706"/>
    <n v="732"/>
    <n v="1417"/>
    <n v="2149"/>
    <n v="5"/>
    <n v="5"/>
    <n v="5"/>
    <n v="0"/>
    <n v="5"/>
    <n v="0"/>
    <n v="1"/>
    <n v="1"/>
    <n v="1"/>
    <n v="2.3266635644485808E-3"/>
    <n v="1.8844926163667612E-2"/>
    <n v="4.3845803079729205E-2"/>
    <x v="0"/>
    <s v="Eliminasi"/>
    <n v="4"/>
    <m/>
    <m/>
  </r>
  <r>
    <n v="331"/>
    <n v="1"/>
    <s v="Kalimantan Tengah"/>
    <s v="Sukamara"/>
    <n v="62044"/>
    <n v="1410"/>
    <n v="450"/>
    <n v="960"/>
    <n v="1410"/>
    <n v="450"/>
    <n v="962"/>
    <n v="1412"/>
    <n v="0"/>
    <n v="0"/>
    <n v="0"/>
    <n v="0"/>
    <n v="0"/>
    <n v="0"/>
    <n v="1"/>
    <e v="#DIV/0!"/>
    <e v="#DIV/0!"/>
    <n v="0"/>
    <n v="2.2758042679388822E-2"/>
    <n v="0"/>
    <x v="0"/>
    <s v="Eliminasi"/>
    <n v="0"/>
    <m/>
    <m/>
  </r>
  <r>
    <n v="332"/>
    <n v="2"/>
    <s v="Kalimantan Tengah"/>
    <s v="Lamandau"/>
    <n v="80512"/>
    <n v="651"/>
    <n v="142"/>
    <n v="509"/>
    <n v="651"/>
    <n v="148"/>
    <n v="596"/>
    <n v="744"/>
    <n v="0"/>
    <n v="0"/>
    <n v="0"/>
    <n v="0"/>
    <n v="0"/>
    <n v="0"/>
    <n v="1"/>
    <e v="#DIV/0!"/>
    <e v="#DIV/0!"/>
    <n v="0"/>
    <n v="9.2408585055643883E-3"/>
    <n v="0"/>
    <x v="0"/>
    <s v="Eliminasi"/>
    <n v="1"/>
    <m/>
    <m/>
  </r>
  <r>
    <n v="333"/>
    <n v="3"/>
    <s v="Kalimantan Tengah"/>
    <s v="Kotawaringin Barat"/>
    <n v="304082"/>
    <n v="211"/>
    <n v="105"/>
    <n v="106"/>
    <n v="211"/>
    <n v="105"/>
    <n v="106"/>
    <n v="211"/>
    <n v="3"/>
    <n v="2"/>
    <n v="3"/>
    <n v="0"/>
    <n v="3"/>
    <n v="0"/>
    <n v="1"/>
    <n v="0.66666666666666663"/>
    <n v="1"/>
    <n v="1.4218009478672985E-2"/>
    <n v="6.9389177919113921E-4"/>
    <n v="9.8657598937128797E-3"/>
    <x v="0"/>
    <s v="Eliminasi"/>
    <n v="2"/>
    <m/>
    <m/>
  </r>
  <r>
    <n v="334"/>
    <n v="4"/>
    <s v="Kalimantan Tengah"/>
    <s v="Seruyan"/>
    <n v="197839"/>
    <n v="569"/>
    <n v="148"/>
    <n v="421"/>
    <n v="569"/>
    <n v="148"/>
    <n v="421"/>
    <n v="569"/>
    <n v="1"/>
    <n v="1"/>
    <n v="0"/>
    <n v="0"/>
    <n v="1"/>
    <n v="0"/>
    <n v="1"/>
    <n v="1"/>
    <n v="0"/>
    <n v="1.7574692442882249E-3"/>
    <n v="2.8760760011928891E-3"/>
    <n v="5.0546151163319668E-3"/>
    <x v="0"/>
    <s v="Eliminasi"/>
    <n v="0"/>
    <m/>
    <m/>
  </r>
  <r>
    <n v="335"/>
    <n v="5"/>
    <s v="Kalimantan Tengah"/>
    <s v="Kotawaringin Timur"/>
    <n v="456409"/>
    <n v="1923"/>
    <n v="712"/>
    <n v="1211"/>
    <n v="1923"/>
    <n v="712"/>
    <n v="1211"/>
    <n v="1923"/>
    <n v="16"/>
    <n v="15"/>
    <n v="8"/>
    <n v="0"/>
    <n v="16"/>
    <n v="0"/>
    <n v="1"/>
    <n v="0.9375"/>
    <n v="0.5"/>
    <n v="8.3203328133125334E-3"/>
    <n v="4.2133262052238231E-3"/>
    <n v="3.5056276278513349E-2"/>
    <x v="0"/>
    <s v="Eliminasi"/>
    <n v="14"/>
    <m/>
    <m/>
  </r>
  <r>
    <n v="336"/>
    <n v="6"/>
    <s v="Kalimantan Tengah"/>
    <s v="Katingan"/>
    <n v="167706"/>
    <n v="987"/>
    <n v="263"/>
    <n v="724"/>
    <n v="987"/>
    <n v="263"/>
    <n v="724"/>
    <n v="987"/>
    <n v="15"/>
    <n v="15"/>
    <n v="9"/>
    <n v="0"/>
    <n v="9"/>
    <n v="0"/>
    <n v="1"/>
    <n v="1"/>
    <n v="0.6"/>
    <n v="1.5197568389057751E-2"/>
    <n v="5.8852992737290256E-3"/>
    <n v="8.9442238202568788E-2"/>
    <x v="1"/>
    <s v="Endemis rendah"/>
    <n v="9"/>
    <m/>
    <m/>
  </r>
  <r>
    <n v="337"/>
    <n v="7"/>
    <s v="Kalimantan Tengah"/>
    <s v="Palangka Raya"/>
    <n v="283612"/>
    <n v="3129"/>
    <n v="2186"/>
    <n v="943"/>
    <n v="3129"/>
    <n v="2186"/>
    <n v="943"/>
    <n v="3129"/>
    <n v="97"/>
    <n v="68"/>
    <n v="36"/>
    <n v="0"/>
    <n v="97"/>
    <n v="0"/>
    <n v="1"/>
    <n v="0.7010309278350515"/>
    <n v="0.37113402061855671"/>
    <n v="3.1000319590923617E-2"/>
    <n v="1.1032678448020534E-2"/>
    <n v="0.34201655783253182"/>
    <x v="0"/>
    <s v="Eliminasi"/>
    <n v="39"/>
    <m/>
    <m/>
  </r>
  <r>
    <n v="338"/>
    <n v="8"/>
    <s v="Kalimantan Tengah"/>
    <s v="Gunung Mas"/>
    <n v="117457"/>
    <n v="934"/>
    <n v="481"/>
    <n v="403"/>
    <n v="884"/>
    <n v="689"/>
    <n v="1330"/>
    <n v="2019"/>
    <n v="101"/>
    <n v="101"/>
    <n v="18"/>
    <n v="12"/>
    <n v="89"/>
    <n v="0"/>
    <n v="0.94646680942184158"/>
    <n v="1"/>
    <n v="0.17821782178217821"/>
    <n v="5.0024764735017338E-2"/>
    <n v="1.7189269264496796E-2"/>
    <n v="0.85988915092331664"/>
    <x v="1"/>
    <s v="Endemis rendah"/>
    <n v="92"/>
    <m/>
    <m/>
  </r>
  <r>
    <n v="339"/>
    <n v="9"/>
    <s v="Kalimantan Tengah"/>
    <s v="Pulang Pisau"/>
    <n v="126657"/>
    <n v="1495"/>
    <n v="346"/>
    <n v="1149"/>
    <n v="1495"/>
    <n v="346"/>
    <n v="1149"/>
    <n v="1495"/>
    <n v="74"/>
    <n v="74"/>
    <n v="74"/>
    <n v="0"/>
    <n v="74"/>
    <n v="0"/>
    <n v="1"/>
    <n v="1"/>
    <n v="1"/>
    <n v="4.9498327759197325E-2"/>
    <n v="1.1803532374839132E-2"/>
    <n v="0.58425511420608411"/>
    <x v="1"/>
    <s v="Endemis rendah"/>
    <n v="102"/>
    <m/>
    <m/>
  </r>
  <r>
    <n v="340"/>
    <n v="10"/>
    <s v="Kalimantan Tengah"/>
    <s v="Kapuas"/>
    <n v="356382"/>
    <n v="1462"/>
    <n v="548"/>
    <n v="914"/>
    <n v="1462"/>
    <n v="548"/>
    <n v="914"/>
    <n v="1462"/>
    <n v="217"/>
    <n v="211"/>
    <n v="108"/>
    <n v="56"/>
    <n v="9"/>
    <n v="0"/>
    <n v="1"/>
    <n v="0.97235023041474655"/>
    <n v="0.49769585253456222"/>
    <n v="0.14842681258549931"/>
    <n v="4.1023396243356847E-3"/>
    <n v="0.60889719458334035"/>
    <x v="1"/>
    <s v="Endemis sedang"/>
    <n v="390"/>
    <m/>
    <m/>
  </r>
  <r>
    <n v="341"/>
    <n v="11"/>
    <s v="Kalimantan Tengah"/>
    <s v="Barito Timur"/>
    <n v="123557"/>
    <n v="1213"/>
    <n v="1190"/>
    <n v="23"/>
    <n v="1213"/>
    <n v="1190"/>
    <n v="23"/>
    <n v="1213"/>
    <n v="3"/>
    <n v="3"/>
    <n v="1"/>
    <n v="0"/>
    <n v="2"/>
    <n v="0"/>
    <n v="1"/>
    <n v="1"/>
    <n v="0.33333333333333331"/>
    <n v="2.4732069249793899E-3"/>
    <n v="9.8173312722063498E-3"/>
    <n v="2.4280291687237467E-2"/>
    <x v="0"/>
    <s v="Eliminasi"/>
    <n v="22"/>
    <m/>
    <m/>
  </r>
  <r>
    <n v="342"/>
    <n v="12"/>
    <s v="Kalimantan Tengah"/>
    <s v="Barito Selatan"/>
    <n v="135736"/>
    <n v="1652"/>
    <n v="1073"/>
    <n v="579"/>
    <n v="1652"/>
    <n v="1073"/>
    <n v="579"/>
    <n v="1652"/>
    <n v="15"/>
    <n v="15"/>
    <n v="0"/>
    <n v="0"/>
    <n v="0"/>
    <n v="0"/>
    <n v="1"/>
    <n v="1"/>
    <n v="0"/>
    <n v="9.0799031476997572E-3"/>
    <n v="1.2170684269464254E-2"/>
    <n v="0.11050863440796842"/>
    <x v="0"/>
    <s v="Eliminasi"/>
    <n v="1"/>
    <m/>
    <m/>
  </r>
  <r>
    <n v="343"/>
    <n v="13"/>
    <s v="Kalimantan Tengah"/>
    <s v="Barito Utara"/>
    <n v="130019"/>
    <n v="1503"/>
    <n v="1057"/>
    <n v="446"/>
    <n v="1503"/>
    <n v="1047"/>
    <n v="477"/>
    <n v="1524"/>
    <n v="33"/>
    <n v="27"/>
    <n v="15"/>
    <n v="0"/>
    <n v="23"/>
    <n v="0"/>
    <n v="1"/>
    <n v="0.81818181818181823"/>
    <n v="0.45454545454545453"/>
    <n v="2.1653543307086614E-2"/>
    <n v="1.1721363800675287E-2"/>
    <n v="0.25380905867603964"/>
    <x v="0"/>
    <s v="Eliminasi"/>
    <n v="21"/>
    <m/>
    <m/>
  </r>
  <r>
    <n v="344"/>
    <n v="14"/>
    <s v="Kalimantan Tengah"/>
    <s v="Murung Raya"/>
    <n v="118197"/>
    <n v="1041"/>
    <n v="595"/>
    <n v="446"/>
    <n v="1041"/>
    <n v="2356"/>
    <n v="1139"/>
    <n v="3495"/>
    <n v="89"/>
    <n v="89"/>
    <n v="84"/>
    <n v="77"/>
    <n v="4"/>
    <n v="0"/>
    <n v="1"/>
    <n v="1"/>
    <n v="0.9438202247191011"/>
    <n v="2.5464949928469243E-2"/>
    <n v="2.9569278408081424E-2"/>
    <n v="0.75298019408276018"/>
    <x v="1"/>
    <s v="Endemis rendah"/>
    <n v="67"/>
    <m/>
    <m/>
  </r>
  <r>
    <n v="345"/>
    <n v="1"/>
    <s v="Kalimantan Barat"/>
    <s v="Kota Pontianak"/>
    <n v="637723"/>
    <n v="919"/>
    <n v="919"/>
    <n v="0"/>
    <n v="919"/>
    <n v="890"/>
    <n v="0"/>
    <n v="890"/>
    <n v="1"/>
    <n v="1"/>
    <n v="1"/>
    <n v="0"/>
    <n v="1"/>
    <n v="0"/>
    <n v="1"/>
    <n v="1"/>
    <n v="1"/>
    <n v="1.1235955056179776E-3"/>
    <n v="1.3955902484307451E-3"/>
    <n v="1.5680789308210618E-3"/>
    <x v="0"/>
    <s v="Eliminasi"/>
    <n v="4"/>
    <m/>
    <m/>
  </r>
  <r>
    <n v="346"/>
    <n v="2"/>
    <s v="Kalimantan Barat"/>
    <s v="Pontianak"/>
    <n v="261299"/>
    <n v="1883"/>
    <n v="1329"/>
    <n v="554"/>
    <n v="1883"/>
    <n v="1209"/>
    <n v="524"/>
    <n v="1733"/>
    <n v="1"/>
    <n v="1"/>
    <n v="1"/>
    <n v="0"/>
    <n v="1"/>
    <n v="0"/>
    <n v="1"/>
    <n v="1"/>
    <n v="1"/>
    <n v="5.7703404500865547E-4"/>
    <n v="6.6322488796359729E-3"/>
    <n v="3.8270333985204689E-3"/>
    <x v="0"/>
    <s v="Eliminasi"/>
    <n v="4"/>
    <m/>
    <m/>
  </r>
  <r>
    <n v="347"/>
    <n v="3"/>
    <s v="Kalimantan Barat"/>
    <s v="Kota Singkawang"/>
    <n v="219061"/>
    <n v="4677"/>
    <n v="1951"/>
    <n v="4001"/>
    <n v="5952"/>
    <n v="2055"/>
    <n v="3764"/>
    <n v="5819"/>
    <n v="7"/>
    <n v="6"/>
    <n v="7"/>
    <n v="0"/>
    <n v="6"/>
    <n v="0"/>
    <n v="1.2726106478511867"/>
    <n v="0.8571428571428571"/>
    <n v="1"/>
    <n v="1.2029558343357965E-3"/>
    <n v="2.6563377324124331E-2"/>
    <n v="3.1954569731718563E-2"/>
    <x v="1"/>
    <s v="Endemis rendah"/>
    <n v="0"/>
    <m/>
    <m/>
  </r>
  <r>
    <n v="348"/>
    <n v="4"/>
    <s v="Kalimantan Barat"/>
    <s v="Sambas"/>
    <n v="532609"/>
    <n v="3624"/>
    <n v="874"/>
    <n v="2750"/>
    <n v="3624"/>
    <n v="838"/>
    <n v="2694"/>
    <n v="3532"/>
    <n v="2"/>
    <n v="2"/>
    <n v="2"/>
    <n v="0"/>
    <n v="2"/>
    <n v="0"/>
    <n v="1"/>
    <n v="1"/>
    <n v="1"/>
    <n v="5.6625141562853911E-4"/>
    <n v="6.6315064146493961E-3"/>
    <n v="3.7550998950449579E-3"/>
    <x v="1"/>
    <s v="Endemis rendah"/>
    <n v="6"/>
    <m/>
    <m/>
  </r>
  <r>
    <n v="349"/>
    <n v="5"/>
    <s v="Kalimantan Barat"/>
    <s v="Bengkayang"/>
    <n v="251320"/>
    <n v="1272"/>
    <n v="760"/>
    <n v="512"/>
    <n v="1272"/>
    <n v="482"/>
    <n v="815"/>
    <n v="1297"/>
    <n v="3"/>
    <n v="2"/>
    <n v="3"/>
    <n v="0"/>
    <n v="3"/>
    <n v="0"/>
    <n v="1"/>
    <n v="0.66666666666666663"/>
    <n v="1"/>
    <n v="2.3130300693909021E-3"/>
    <n v="5.1607512334871878E-3"/>
    <n v="1.1936972783702053E-2"/>
    <x v="1"/>
    <s v="Endemis rendah"/>
    <n v="0"/>
    <m/>
    <m/>
  </r>
  <r>
    <n v="350"/>
    <n v="6"/>
    <s v="Kalimantan Barat"/>
    <s v="Landak"/>
    <n v="372609"/>
    <n v="806"/>
    <n v="159"/>
    <n v="621"/>
    <n v="780"/>
    <n v="495"/>
    <n v="590"/>
    <n v="1085"/>
    <n v="10"/>
    <n v="1"/>
    <n v="10"/>
    <n v="2"/>
    <n v="8"/>
    <n v="0"/>
    <n v="0.967741935483871"/>
    <n v="0.1"/>
    <n v="1"/>
    <n v="9.2165898617511521E-3"/>
    <n v="2.9118996052161917E-3"/>
    <n v="2.6837784379872734E-2"/>
    <x v="1"/>
    <s v="Endemis rendah"/>
    <n v="10"/>
    <m/>
    <m/>
  </r>
  <r>
    <n v="351"/>
    <n v="7"/>
    <s v="Kalimantan Barat"/>
    <s v="Sanggau"/>
    <n v="463995"/>
    <n v="2195"/>
    <n v="298"/>
    <n v="1894"/>
    <n v="2192"/>
    <n v="303"/>
    <n v="1850"/>
    <n v="2153"/>
    <n v="1"/>
    <n v="1"/>
    <n v="1"/>
    <n v="0"/>
    <n v="1"/>
    <n v="0"/>
    <n v="0.99863325740318909"/>
    <n v="1"/>
    <n v="1"/>
    <n v="4.6446818392940084E-4"/>
    <n v="4.6401362083643141E-3"/>
    <n v="2.155195637884029E-3"/>
    <x v="1"/>
    <s v="Endemis rendah"/>
    <n v="28"/>
    <m/>
    <m/>
  </r>
  <r>
    <n v="352"/>
    <n v="8"/>
    <s v="Kalimantan Barat"/>
    <s v="Sekadau"/>
    <n v="199576"/>
    <n v="1171"/>
    <n v="452"/>
    <n v="719"/>
    <n v="1171"/>
    <n v="453"/>
    <n v="688"/>
    <n v="1141"/>
    <n v="1"/>
    <n v="1"/>
    <n v="1"/>
    <n v="0"/>
    <n v="1"/>
    <n v="0"/>
    <n v="1"/>
    <n v="1"/>
    <n v="1"/>
    <n v="8.7642418930762491E-4"/>
    <n v="5.7171202950254537E-3"/>
    <n v="5.010622519741853E-3"/>
    <x v="1"/>
    <s v="Endemis rendah"/>
    <n v="9"/>
    <m/>
    <m/>
  </r>
  <r>
    <n v="353"/>
    <n v="9"/>
    <s v="Kalimantan Barat"/>
    <s v="Sintang"/>
    <n v="413369"/>
    <n v="3077"/>
    <n v="488"/>
    <n v="2589"/>
    <n v="3077"/>
    <n v="481"/>
    <n v="2507"/>
    <n v="2988"/>
    <n v="12"/>
    <n v="9"/>
    <n v="12"/>
    <n v="3"/>
    <n v="9"/>
    <n v="0"/>
    <n v="1"/>
    <n v="0.75"/>
    <n v="1"/>
    <n v="4.0160642570281121E-3"/>
    <n v="7.2284085163618946E-3"/>
    <n v="2.9029753077758614E-2"/>
    <x v="1"/>
    <s v="Endemis rendah"/>
    <n v="38"/>
    <m/>
    <m/>
  </r>
  <r>
    <n v="354"/>
    <n v="10"/>
    <s v="Kalimantan Barat"/>
    <s v="Melawi"/>
    <n v="205298"/>
    <n v="1027"/>
    <n v="817"/>
    <n v="277"/>
    <n v="1094"/>
    <n v="785"/>
    <n v="460"/>
    <n v="1245"/>
    <n v="3"/>
    <n v="3"/>
    <n v="3"/>
    <n v="1"/>
    <n v="2"/>
    <n v="0"/>
    <n v="1.0652385589094451"/>
    <n v="1"/>
    <n v="1"/>
    <n v="2.4096385542168677E-3"/>
    <n v="6.0643552299584017E-3"/>
    <n v="1.4612904168574463E-2"/>
    <x v="1"/>
    <s v="Endemis rendah"/>
    <n v="7"/>
    <m/>
    <m/>
  </r>
  <r>
    <n v="355"/>
    <n v="11"/>
    <s v="Kalimantan Barat"/>
    <s v="Kapuas Hulu"/>
    <n v="258984"/>
    <n v="993"/>
    <n v="385"/>
    <n v="598"/>
    <n v="983"/>
    <n v="413"/>
    <n v="575"/>
    <n v="988"/>
    <n v="13"/>
    <n v="13"/>
    <n v="13"/>
    <n v="5"/>
    <n v="8"/>
    <n v="0"/>
    <n v="0.98992950654582079"/>
    <n v="1"/>
    <n v="1"/>
    <n v="1.3157894736842105E-2"/>
    <n v="3.8149074846322551E-3"/>
    <n v="5.0196151113582305E-2"/>
    <x v="1"/>
    <s v="Endemis rendah"/>
    <n v="37"/>
    <m/>
    <m/>
  </r>
  <r>
    <n v="356"/>
    <n v="12"/>
    <s v="Kalimantan Barat"/>
    <s v="Ketapang"/>
    <n v="504008"/>
    <n v="4258.259"/>
    <n v="4438"/>
    <n v="1073"/>
    <n v="5511"/>
    <n v="4169"/>
    <n v="1052"/>
    <n v="5221"/>
    <n v="37"/>
    <n v="37"/>
    <n v="14"/>
    <n v="11"/>
    <n v="3"/>
    <n v="0"/>
    <n v="1.2941908888116012"/>
    <n v="1"/>
    <n v="0.3783783783783784"/>
    <n v="7.0867649875502774E-3"/>
    <n v="1.0358962556149903E-2"/>
    <n v="7.3411533150267452E-2"/>
    <x v="1"/>
    <s v="Endemis rendah"/>
    <n v="4"/>
    <m/>
    <m/>
  </r>
  <r>
    <n v="357"/>
    <n v="13"/>
    <s v="Kalimantan Barat"/>
    <s v="Kayong Utara"/>
    <n v="110899"/>
    <n v="1195"/>
    <n v="1195"/>
    <n v="0"/>
    <n v="1195"/>
    <n v="1298"/>
    <n v="69"/>
    <n v="1367"/>
    <n v="7"/>
    <n v="7"/>
    <n v="10"/>
    <n v="2"/>
    <n v="5"/>
    <n v="0"/>
    <n v="1"/>
    <n v="1"/>
    <n v="1.4285714285714286"/>
    <n v="5.1207022677395757E-3"/>
    <n v="1.2326531348343989E-2"/>
    <n v="6.3120497028828021E-2"/>
    <x v="1"/>
    <s v="Endemis rendah"/>
    <n v="4"/>
    <m/>
    <m/>
  </r>
  <r>
    <n v="358"/>
    <n v="14"/>
    <s v="Kalimantan Barat"/>
    <s v="Kubu Raya"/>
    <n v="570914"/>
    <n v="1937"/>
    <n v="899"/>
    <n v="1109"/>
    <n v="2008"/>
    <n v="1018"/>
    <n v="859"/>
    <n v="1877"/>
    <n v="1"/>
    <n v="1"/>
    <n v="1"/>
    <n v="0"/>
    <n v="1"/>
    <n v="0"/>
    <n v="1.036654620547238"/>
    <n v="1"/>
    <n v="1"/>
    <n v="5.3276505061267978E-4"/>
    <n v="3.2877105833803342E-3"/>
    <n v="1.7515772953544668E-3"/>
    <x v="0"/>
    <s v="Eliminasi"/>
    <n v="1"/>
    <m/>
    <m/>
  </r>
  <r>
    <n v="359"/>
    <n v="1"/>
    <s v="Kalimantan Timur"/>
    <s v="Kutai Kartanegara"/>
    <n v="769337"/>
    <n v="277"/>
    <n v="124"/>
    <n v="153"/>
    <n v="277"/>
    <n v="221"/>
    <n v="1104"/>
    <n v="1325"/>
    <n v="98"/>
    <n v="90"/>
    <n v="98"/>
    <n v="2"/>
    <n v="96"/>
    <n v="0"/>
    <n v="1"/>
    <n v="0.91836734693877553"/>
    <n v="1"/>
    <n v="7.3962264150943396E-2"/>
    <n v="1.7222621555963121E-3"/>
    <n v="0.12738240848938762"/>
    <x v="1"/>
    <s v="Endemis rendah"/>
    <n v="60"/>
    <m/>
    <m/>
  </r>
  <r>
    <n v="360"/>
    <n v="2"/>
    <s v="Kalimantan Timur"/>
    <s v="Kutai Timur"/>
    <n v="361670"/>
    <n v="746"/>
    <n v="243"/>
    <n v="503"/>
    <n v="746"/>
    <n v="312"/>
    <n v="1304"/>
    <n v="1616"/>
    <n v="93"/>
    <n v="57"/>
    <n v="39"/>
    <n v="4"/>
    <n v="35"/>
    <n v="0"/>
    <n v="1"/>
    <n v="0.61290322580645162"/>
    <n v="0.41935483870967744"/>
    <n v="5.7549504950495052E-2"/>
    <n v="4.4681615837642045E-3"/>
    <n v="0.25714048718444987"/>
    <x v="1"/>
    <s v="Endemis rendah"/>
    <n v="60"/>
    <m/>
    <m/>
  </r>
  <r>
    <n v="361"/>
    <n v="3"/>
    <s v="Kalimantan Timur"/>
    <s v="Kutai Barat"/>
    <n v="147598"/>
    <n v="2744"/>
    <n v="1502"/>
    <n v="1242"/>
    <n v="2744"/>
    <n v="1501"/>
    <n v="2763"/>
    <n v="4264"/>
    <n v="425"/>
    <n v="111"/>
    <n v="153"/>
    <n v="146"/>
    <n v="7"/>
    <n v="0"/>
    <n v="1"/>
    <n v="0.26117647058823529"/>
    <n v="0.36"/>
    <n v="9.9671669793621007E-2"/>
    <n v="2.8889280342552066E-2"/>
    <n v="2.8794428108781962"/>
    <x v="2"/>
    <s v="Endemis rendah"/>
    <n v="117"/>
    <m/>
    <m/>
  </r>
  <r>
    <n v="362"/>
    <n v="4"/>
    <s v="Kalimantan Timur"/>
    <s v="Paser"/>
    <n v="279975"/>
    <n v="804"/>
    <n v="361"/>
    <n v="443"/>
    <n v="804"/>
    <n v="43845"/>
    <n v="1276"/>
    <n v="45121"/>
    <n v="319"/>
    <n v="248"/>
    <n v="0"/>
    <n v="0"/>
    <n v="0"/>
    <n v="0"/>
    <n v="1"/>
    <n v="0.77742946708463945"/>
    <n v="0"/>
    <n v="7.0698787704173219E-3"/>
    <n v="0.16116081793017234"/>
    <n v="1.1393874453076167"/>
    <x v="2"/>
    <s v="Endemis sedang"/>
    <n v="333"/>
    <m/>
    <m/>
  </r>
  <r>
    <n v="363"/>
    <n v="5"/>
    <s v="Kalimantan Timur"/>
    <s v="Samarinda"/>
    <n v="858080"/>
    <n v="41"/>
    <n v="41"/>
    <n v="0"/>
    <n v="41"/>
    <n v="68"/>
    <n v="0"/>
    <n v="68"/>
    <n v="41"/>
    <n v="8"/>
    <n v="4"/>
    <n v="0"/>
    <n v="4"/>
    <n v="0"/>
    <n v="1"/>
    <n v="0.1951219512195122"/>
    <n v="9.7560975609756101E-2"/>
    <n v="0.6029411764705882"/>
    <n v="7.9246690285288083E-5"/>
    <n v="4.7781092672011929E-2"/>
    <x v="0"/>
    <s v="Eliminasi"/>
    <n v="0"/>
    <m/>
    <m/>
  </r>
  <r>
    <n v="364"/>
    <n v="6"/>
    <s v="Kalimantan Timur"/>
    <s v="Berau"/>
    <n v="226509"/>
    <n v="400"/>
    <n v="317"/>
    <n v="83"/>
    <n v="400"/>
    <n v="1105"/>
    <n v="501"/>
    <n v="1606"/>
    <n v="82"/>
    <n v="67"/>
    <n v="82"/>
    <n v="42"/>
    <n v="40"/>
    <n v="0"/>
    <n v="1"/>
    <n v="0.81707317073170727"/>
    <n v="1"/>
    <n v="5.1058530510585308E-2"/>
    <n v="7.0902259954350602E-3"/>
    <n v="0.36201652031486609"/>
    <x v="1"/>
    <s v="Endemis rendah"/>
    <n v="106"/>
    <m/>
    <m/>
  </r>
  <r>
    <n v="365"/>
    <n v="7"/>
    <s v="Kalimantan Timur"/>
    <s v="Bontang"/>
    <n v="174206"/>
    <n v="6"/>
    <n v="6"/>
    <n v="0"/>
    <n v="6"/>
    <n v="6"/>
    <n v="0"/>
    <n v="6"/>
    <n v="6"/>
    <n v="1"/>
    <n v="3"/>
    <n v="0"/>
    <n v="3"/>
    <n v="0"/>
    <n v="1"/>
    <n v="0.16666666666666666"/>
    <n v="0.5"/>
    <n v="1"/>
    <n v="3.4441982480511576E-5"/>
    <n v="3.4441982480511578E-2"/>
    <x v="0"/>
    <s v="Eliminasi"/>
    <n v="0"/>
    <m/>
    <m/>
  </r>
  <r>
    <n v="366"/>
    <n v="8"/>
    <s v="Kalimantan Timur"/>
    <s v="Balikpapan"/>
    <n v="645727"/>
    <n v="104"/>
    <n v="94"/>
    <n v="3"/>
    <n v="97"/>
    <n v="428"/>
    <n v="3"/>
    <n v="431"/>
    <n v="103"/>
    <n v="68"/>
    <n v="58"/>
    <n v="0"/>
    <n v="52"/>
    <n v="0"/>
    <n v="0.93269230769230771"/>
    <n v="0.66019417475728159"/>
    <n v="0.56310679611650483"/>
    <n v="0.23897911832946636"/>
    <n v="6.6746473354838815E-4"/>
    <n v="0.15951013353940599"/>
    <x v="0"/>
    <s v="Eliminasi"/>
    <n v="33"/>
    <m/>
    <m/>
  </r>
  <r>
    <n v="367"/>
    <n v="9"/>
    <s v="Kalimantan Timur"/>
    <s v="Penajam Paser Utara"/>
    <n v="159386"/>
    <n v="2234"/>
    <n v="1598"/>
    <n v="636"/>
    <n v="2234"/>
    <n v="2135"/>
    <n v="1197"/>
    <n v="3332"/>
    <n v="1125"/>
    <n v="1060"/>
    <n v="0"/>
    <n v="0"/>
    <n v="0"/>
    <n v="0"/>
    <n v="1"/>
    <n v="0.94222222222222218"/>
    <n v="0"/>
    <n v="0.33763505402160865"/>
    <n v="2.0905223796318373E-2"/>
    <n v="7.0583363658037719"/>
    <x v="3"/>
    <s v="Endemis tinggi I"/>
    <n v="838"/>
    <m/>
    <m/>
  </r>
  <r>
    <n v="368"/>
    <n v="10"/>
    <s v="Kalimantan Timur"/>
    <s v="Mahakam Ulu"/>
    <n v="26347"/>
    <n v="27"/>
    <n v="6"/>
    <n v="21"/>
    <n v="27"/>
    <n v="30"/>
    <n v="79"/>
    <n v="109"/>
    <n v="5"/>
    <n v="5"/>
    <n v="5"/>
    <n v="5"/>
    <n v="0"/>
    <n v="0"/>
    <n v="1"/>
    <n v="1"/>
    <n v="1"/>
    <n v="4.5871559633027525E-2"/>
    <n v="4.1370934072190385E-3"/>
    <n v="0.18977492693665315"/>
    <x v="1"/>
    <s v="Endemis rendah"/>
    <n v="26"/>
    <m/>
    <m/>
  </r>
  <r>
    <n v="369"/>
    <n v="1"/>
    <s v="Kalimantan Utara"/>
    <s v="Malinau"/>
    <n v="8703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1"/>
    <s v="Endemis rendah"/>
    <n v="0"/>
    <m/>
    <m/>
  </r>
  <r>
    <n v="370"/>
    <n v="2"/>
    <s v="Kalimantan Utara"/>
    <s v="Tarakan"/>
    <n v="262025"/>
    <n v="1164"/>
    <n v="356"/>
    <n v="814"/>
    <n v="1170"/>
    <n v="417"/>
    <n v="904"/>
    <n v="1321"/>
    <n v="6"/>
    <n v="6"/>
    <n v="6"/>
    <n v="0"/>
    <n v="6"/>
    <n v="0"/>
    <n v="1.0051546391752577"/>
    <n v="1"/>
    <n v="1"/>
    <n v="4.5420136260408781E-3"/>
    <n v="5.0415036733136151E-3"/>
    <n v="2.289857837992558E-2"/>
    <x v="0"/>
    <s v="Eliminasi"/>
    <n v="0"/>
    <m/>
    <m/>
  </r>
  <r>
    <n v="371"/>
    <n v="3"/>
    <s v="Kalimantan Utara"/>
    <s v="Nunukan"/>
    <n v="201580"/>
    <n v="26"/>
    <n v="31"/>
    <n v="10"/>
    <n v="41"/>
    <n v="26"/>
    <n v="15"/>
    <n v="41"/>
    <n v="5"/>
    <n v="5"/>
    <n v="5"/>
    <n v="0"/>
    <n v="5"/>
    <n v="0"/>
    <n v="1.5769230769230769"/>
    <n v="1"/>
    <n v="1"/>
    <n v="0.12195121951219512"/>
    <n v="2.0339319376922314E-4"/>
    <n v="2.4804048020636967E-2"/>
    <x v="1"/>
    <s v="Endemis rendah"/>
    <n v="0"/>
    <m/>
    <m/>
  </r>
  <r>
    <n v="372"/>
    <n v="4"/>
    <s v="Kalimantan Utara"/>
    <s v="Bulungan"/>
    <n v="138878"/>
    <n v="1157"/>
    <n v="675"/>
    <n v="506"/>
    <n v="1181"/>
    <n v="628"/>
    <n v="389"/>
    <n v="1017"/>
    <n v="16"/>
    <n v="16"/>
    <n v="16"/>
    <n v="7"/>
    <n v="2"/>
    <n v="4"/>
    <n v="1.0207433016421781"/>
    <n v="1"/>
    <n v="1"/>
    <n v="1.5732546705998034E-2"/>
    <n v="7.3229741211710995E-3"/>
    <n v="0.11520903238813923"/>
    <x v="1"/>
    <s v="Endemis rendah"/>
    <n v="65"/>
    <m/>
    <m/>
  </r>
  <r>
    <n v="373"/>
    <n v="5"/>
    <s v="Kalimantan Utara"/>
    <s v="Tana Tidung"/>
    <n v="26892"/>
    <n v="311"/>
    <n v="125"/>
    <n v="186"/>
    <n v="311"/>
    <n v="127"/>
    <n v="194"/>
    <n v="321"/>
    <n v="0"/>
    <n v="0"/>
    <n v="0"/>
    <n v="0"/>
    <n v="0"/>
    <n v="0"/>
    <n v="1"/>
    <e v="#DIV/0!"/>
    <e v="#DIV/0!"/>
    <n v="0"/>
    <n v="1.1936635430611334E-2"/>
    <n v="0"/>
    <x v="1"/>
    <s v="Endemis rendah"/>
    <n v="0"/>
    <m/>
    <m/>
  </r>
  <r>
    <n v="374"/>
    <n v="1"/>
    <s v="Kalimantan Selatan"/>
    <s v="Banjarmasin"/>
    <n v="700869"/>
    <n v="168"/>
    <n v="192"/>
    <n v="0"/>
    <n v="192"/>
    <n v="192"/>
    <n v="0"/>
    <n v="192"/>
    <n v="6"/>
    <n v="6"/>
    <n v="4"/>
    <n v="0"/>
    <n v="6"/>
    <n v="0"/>
    <n v="1.1428571428571428"/>
    <n v="1"/>
    <n v="0.66666666666666663"/>
    <n v="3.125E-2"/>
    <n v="2.7394563035317585E-4"/>
    <n v="8.560800948536746E-3"/>
    <x v="0"/>
    <s v="Eliminasi"/>
    <n v="9"/>
    <m/>
    <m/>
  </r>
  <r>
    <n v="375"/>
    <n v="2"/>
    <s v="Kalimantan Selatan"/>
    <s v="Banjarbaru"/>
    <n v="255597"/>
    <n v="627"/>
    <n v="576"/>
    <n v="51"/>
    <n v="627"/>
    <n v="576"/>
    <n v="51"/>
    <n v="651"/>
    <n v="24"/>
    <n v="24"/>
    <n v="24"/>
    <n v="0"/>
    <n v="23"/>
    <n v="0"/>
    <n v="1"/>
    <n v="1"/>
    <n v="1"/>
    <n v="3.6866359447004608E-2"/>
    <n v="2.546978250918438E-3"/>
    <n v="9.3897815702062237E-2"/>
    <x v="0"/>
    <s v="Eliminasi"/>
    <n v="15"/>
    <m/>
    <m/>
  </r>
  <r>
    <n v="376"/>
    <n v="3"/>
    <s v="Kalimantan Selatan"/>
    <s v="Banjar"/>
    <n v="580026"/>
    <n v="1016"/>
    <n v="464"/>
    <n v="552"/>
    <n v="1016"/>
    <n v="464"/>
    <n v="552"/>
    <n v="1189"/>
    <n v="119"/>
    <n v="119"/>
    <n v="90"/>
    <n v="27"/>
    <n v="91"/>
    <n v="0"/>
    <n v="1"/>
    <n v="1"/>
    <n v="0.75630252100840334"/>
    <n v="0.10008410428931876"/>
    <n v="2.049908107567592E-3"/>
    <n v="0.20516321682131491"/>
    <x v="1"/>
    <s v="Endemis rendah"/>
    <n v="185"/>
    <m/>
    <m/>
  </r>
  <r>
    <n v="377"/>
    <n v="4"/>
    <s v="Kalimantan Selatan"/>
    <s v="Tanah Laut"/>
    <n v="339195"/>
    <n v="1671"/>
    <n v="1445"/>
    <n v="267"/>
    <n v="1712"/>
    <n v="1523"/>
    <n v="249"/>
    <n v="1789"/>
    <n v="111"/>
    <n v="111"/>
    <n v="26"/>
    <n v="111"/>
    <n v="111"/>
    <n v="0"/>
    <n v="1.0245362058647516"/>
    <n v="1"/>
    <n v="0.23423423423423423"/>
    <n v="6.204583566238122E-2"/>
    <n v="5.2742522737658278E-3"/>
    <n v="0.327245389820015"/>
    <x v="1"/>
    <s v="Endemis rendah"/>
    <n v="79"/>
    <m/>
    <m/>
  </r>
  <r>
    <n v="378"/>
    <n v="5"/>
    <s v="Kalimantan Selatan"/>
    <s v="Tapin"/>
    <n v="189081"/>
    <n v="1196"/>
    <n v="1076"/>
    <n v="120"/>
    <n v="1196"/>
    <n v="1076"/>
    <n v="119"/>
    <n v="1304"/>
    <n v="32"/>
    <n v="32"/>
    <n v="32"/>
    <n v="0"/>
    <n v="32"/>
    <n v="0"/>
    <n v="1"/>
    <n v="1"/>
    <n v="1"/>
    <n v="2.4539877300613498E-2"/>
    <n v="6.8965152500780093E-3"/>
    <n v="0.16923963803872413"/>
    <x v="0"/>
    <s v="Eliminasi"/>
    <n v="34"/>
    <m/>
    <m/>
  </r>
  <r>
    <n v="379"/>
    <n v="6"/>
    <s v="Kalimantan Selatan"/>
    <s v="HSS"/>
    <n v="235217"/>
    <n v="459"/>
    <n v="260"/>
    <n v="199"/>
    <n v="459"/>
    <n v="260"/>
    <n v="199"/>
    <n v="489"/>
    <n v="40"/>
    <n v="40"/>
    <n v="40"/>
    <n v="0"/>
    <n v="40"/>
    <n v="0"/>
    <n v="1"/>
    <n v="1"/>
    <n v="1"/>
    <n v="8.1799591002044994E-2"/>
    <n v="2.0789313697564377E-3"/>
    <n v="0.17005573576739777"/>
    <x v="0"/>
    <s v="Eliminasi"/>
    <n v="56"/>
    <m/>
    <m/>
  </r>
  <r>
    <n v="380"/>
    <n v="7"/>
    <s v="Kalimantan Selatan"/>
    <s v="HST"/>
    <n v="269384"/>
    <n v="662"/>
    <n v="646"/>
    <n v="57"/>
    <n v="703"/>
    <n v="646"/>
    <n v="57"/>
    <n v="713"/>
    <n v="13"/>
    <n v="13"/>
    <n v="13"/>
    <n v="0"/>
    <n v="13"/>
    <n v="0"/>
    <n v="1.0619335347432024"/>
    <n v="1"/>
    <n v="1"/>
    <n v="1.82328190743338E-2"/>
    <n v="2.646779318742019E-3"/>
    <n v="4.8258248448311704E-2"/>
    <x v="0"/>
    <s v="Eliminasi"/>
    <n v="22"/>
    <m/>
    <m/>
  </r>
  <r>
    <n v="381"/>
    <n v="8"/>
    <s v="Kalimantan Selatan"/>
    <s v="HSU"/>
    <n v="234604"/>
    <n v="335"/>
    <n v="302"/>
    <n v="33"/>
    <n v="335"/>
    <n v="302"/>
    <n v="33"/>
    <n v="530"/>
    <n v="25"/>
    <n v="23"/>
    <n v="17"/>
    <n v="0"/>
    <n v="25"/>
    <n v="0"/>
    <n v="1"/>
    <n v="0.92"/>
    <n v="0.68"/>
    <n v="4.716981132075472E-2"/>
    <n v="2.2591260166067075E-3"/>
    <n v="0.10656254795314657"/>
    <x v="0"/>
    <s v="Eliminasi"/>
    <n v="33"/>
    <m/>
    <m/>
  </r>
  <r>
    <n v="382"/>
    <n v="9"/>
    <s v="Kalimantan Selatan"/>
    <s v="Tabalong"/>
    <n v="250809"/>
    <n v="5546.0469999999996"/>
    <n v="3298"/>
    <n v="2293.002"/>
    <n v="7591"/>
    <n v="3298"/>
    <n v="2293"/>
    <n v="7616"/>
    <n v="203"/>
    <n v="203"/>
    <n v="0"/>
    <n v="203"/>
    <n v="203"/>
    <n v="0"/>
    <n v="1.3687226235190579"/>
    <n v="1"/>
    <n v="0"/>
    <n v="2.6654411764705881E-2"/>
    <n v="3.0365736476761201E-2"/>
    <n v="0.80938084359014228"/>
    <x v="1"/>
    <s v="Endemis sedang"/>
    <n v="299"/>
    <m/>
    <m/>
  </r>
  <r>
    <n v="383"/>
    <n v="10"/>
    <s v="Kalimantan Selatan"/>
    <s v="Barito Kuala"/>
    <n v="310016"/>
    <n v="70"/>
    <n v="7"/>
    <n v="63"/>
    <n v="70"/>
    <n v="7"/>
    <n v="63"/>
    <n v="123"/>
    <n v="17"/>
    <n v="17"/>
    <n v="17"/>
    <n v="0"/>
    <n v="17"/>
    <n v="0"/>
    <n v="1"/>
    <n v="1"/>
    <n v="1"/>
    <n v="0.13821138211382114"/>
    <n v="3.9675371593724196E-4"/>
    <n v="5.4835879438480596E-2"/>
    <x v="0"/>
    <s v="Eliminasi"/>
    <n v="28"/>
    <m/>
    <m/>
  </r>
  <r>
    <n v="384"/>
    <n v="11"/>
    <s v="Kalimantan Selatan"/>
    <s v="Kotabaru"/>
    <n v="336719"/>
    <n v="4052"/>
    <n v="2322"/>
    <n v="1730"/>
    <n v="4052"/>
    <n v="2322"/>
    <n v="1730"/>
    <n v="4052"/>
    <n v="64"/>
    <n v="64"/>
    <n v="0"/>
    <n v="48"/>
    <n v="21"/>
    <n v="0"/>
    <n v="1"/>
    <n v="1"/>
    <n v="0"/>
    <n v="1.5794669299111549E-2"/>
    <n v="1.2033772967964386E-2"/>
    <n v="0.19006946444958556"/>
    <x v="1"/>
    <s v="Endemis rendah"/>
    <n v="135"/>
    <m/>
    <m/>
  </r>
  <r>
    <n v="385"/>
    <n v="12"/>
    <s v="Kalimantan Selatan"/>
    <s v="Tanah Bumbu"/>
    <n v="351673"/>
    <n v="3206"/>
    <n v="2573"/>
    <n v="633"/>
    <n v="3206"/>
    <n v="1482"/>
    <n v="585"/>
    <n v="2144"/>
    <n v="85"/>
    <n v="71"/>
    <n v="0"/>
    <n v="44"/>
    <n v="52"/>
    <n v="0"/>
    <n v="1"/>
    <n v="0.83529411764705885"/>
    <n v="0"/>
    <n v="3.9645522388059705E-2"/>
    <n v="6.0965726683595272E-3"/>
    <n v="0.24170180821388051"/>
    <x v="1"/>
    <s v="Endemis rendah"/>
    <n v="139"/>
    <m/>
    <m/>
  </r>
  <r>
    <n v="386"/>
    <n v="13"/>
    <s v="Kalimantan Selatan"/>
    <s v="Balangan"/>
    <n v="129505"/>
    <n v="490"/>
    <n v="109"/>
    <n v="893"/>
    <n v="1003"/>
    <n v="111"/>
    <n v="893"/>
    <n v="1312"/>
    <n v="105"/>
    <n v="104"/>
    <n v="102"/>
    <n v="1"/>
    <n v="104"/>
    <n v="0"/>
    <n v="2.046938775510204"/>
    <n v="0.99047619047619051"/>
    <n v="0.97142857142857142"/>
    <n v="8.003048780487805E-2"/>
    <n v="1.0130882977491217E-2"/>
    <n v="0.81077950658275733"/>
    <x v="1"/>
    <s v="Endemis rendah"/>
    <n v="101"/>
    <m/>
    <m/>
  </r>
  <r>
    <n v="387"/>
    <n v="1"/>
    <s v="Jakarta"/>
    <s v="Jakarta Pusat"/>
    <n v="924686"/>
    <n v="1"/>
    <n v="7"/>
    <n v="0"/>
    <n v="7"/>
    <n v="7"/>
    <n v="0"/>
    <n v="7"/>
    <n v="7"/>
    <n v="7"/>
    <n v="6"/>
    <n v="0"/>
    <n v="0"/>
    <n v="0"/>
    <n v="7"/>
    <n v="1"/>
    <n v="0.8571428571428571"/>
    <n v="1"/>
    <n v="7.5701373222910264E-6"/>
    <n v="7.5701373222910266E-3"/>
    <x v="0"/>
    <s v="Eliminasi"/>
    <m/>
    <m/>
    <m/>
  </r>
  <r>
    <n v="388"/>
    <n v="2"/>
    <s v="Jakarta"/>
    <s v="Jakarta  Utara"/>
    <n v="1797292"/>
    <n v="0"/>
    <n v="8"/>
    <n v="0"/>
    <n v="8"/>
    <n v="8"/>
    <n v="0"/>
    <n v="8"/>
    <n v="8"/>
    <n v="8"/>
    <n v="8"/>
    <n v="0"/>
    <n v="0"/>
    <n v="0"/>
    <e v="#DIV/0!"/>
    <n v="1"/>
    <n v="1"/>
    <n v="1"/>
    <n v="4.4511409387011126E-6"/>
    <n v="4.4511409387011126E-3"/>
    <x v="0"/>
    <s v="Eliminasi"/>
    <m/>
    <m/>
    <m/>
  </r>
  <r>
    <n v="389"/>
    <n v="3"/>
    <s v="Jakarta"/>
    <s v="Jakarta Barat"/>
    <n v="2559362"/>
    <n v="1"/>
    <n v="10"/>
    <n v="0"/>
    <n v="10"/>
    <n v="10"/>
    <n v="0"/>
    <n v="10"/>
    <n v="10"/>
    <n v="10"/>
    <n v="9"/>
    <n v="0"/>
    <n v="0"/>
    <n v="0"/>
    <n v="10"/>
    <n v="1"/>
    <n v="0.9"/>
    <n v="1"/>
    <n v="3.9072237534197977E-6"/>
    <n v="3.9072237534197975E-3"/>
    <x v="0"/>
    <s v="Eliminasi"/>
    <m/>
    <m/>
    <m/>
  </r>
  <r>
    <n v="390"/>
    <n v="4"/>
    <s v="Jakarta"/>
    <s v="Jakarta Selatan"/>
    <n v="2246137"/>
    <n v="1"/>
    <n v="10"/>
    <n v="0"/>
    <n v="10"/>
    <n v="10"/>
    <n v="0"/>
    <n v="10"/>
    <n v="10"/>
    <n v="10"/>
    <n v="9"/>
    <n v="0"/>
    <n v="0"/>
    <n v="0"/>
    <n v="10"/>
    <n v="1"/>
    <n v="0.9"/>
    <n v="1"/>
    <n v="4.4520881851819367E-6"/>
    <n v="4.4520881851819365E-3"/>
    <x v="0"/>
    <s v="Eliminasi"/>
    <m/>
    <m/>
    <m/>
  </r>
  <r>
    <n v="391"/>
    <n v="5"/>
    <s v="Jakarta"/>
    <s v="Jakarta Timur"/>
    <n v="2916018"/>
    <n v="1"/>
    <n v="28"/>
    <n v="0"/>
    <n v="28"/>
    <n v="28"/>
    <n v="0"/>
    <n v="28"/>
    <n v="28"/>
    <n v="28"/>
    <n v="27"/>
    <n v="0"/>
    <n v="0"/>
    <n v="0"/>
    <n v="28"/>
    <n v="1"/>
    <n v="0.9642857142857143"/>
    <n v="1"/>
    <n v="9.6021355149385216E-6"/>
    <n v="9.6021355149385219E-3"/>
    <x v="0"/>
    <s v="Eliminasi"/>
    <m/>
    <m/>
    <m/>
  </r>
  <r>
    <n v="392"/>
    <n v="6"/>
    <s v="Jakarta"/>
    <s v="Kepulauan Seribu"/>
    <n v="24134"/>
    <n v="0"/>
    <n v="0"/>
    <n v="0"/>
    <n v="0"/>
    <n v="0"/>
    <n v="0"/>
    <n v="0"/>
    <n v="0"/>
    <n v="0"/>
    <n v="3"/>
    <n v="0"/>
    <n v="0"/>
    <n v="0"/>
    <e v="#DIV/0!"/>
    <e v="#DIV/0!"/>
    <e v="#DIV/0!"/>
    <e v="#DIV/0!"/>
    <n v="0"/>
    <n v="0"/>
    <x v="0"/>
    <s v="Eliminasi"/>
    <m/>
    <m/>
    <m/>
  </r>
  <r>
    <n v="394"/>
    <n v="1"/>
    <s v="Banten"/>
    <s v="PANDEGLANG"/>
    <n v="1209011"/>
    <n v="0"/>
    <n v="6"/>
    <n v="7"/>
    <n v="13"/>
    <n v="6"/>
    <n v="7"/>
    <n v="13"/>
    <n v="13"/>
    <n v="13"/>
    <n v="13"/>
    <n v="6"/>
    <n v="7"/>
    <n v="0"/>
    <e v="#DIV/0!"/>
    <n v="1"/>
    <n v="1"/>
    <n v="1"/>
    <n v="1.0752590340369111E-5"/>
    <n v="1.0752590340369111E-2"/>
    <x v="1"/>
    <s v="Endemis rendah"/>
    <n v="3"/>
    <m/>
    <m/>
  </r>
  <r>
    <n v="395"/>
    <n v="2"/>
    <s v="Banten"/>
    <s v="LEBAK"/>
    <n v="1295810"/>
    <n v="0"/>
    <n v="4"/>
    <n v="5"/>
    <n v="9"/>
    <n v="4"/>
    <n v="5"/>
    <n v="9"/>
    <n v="9"/>
    <n v="9"/>
    <n v="9"/>
    <n v="0"/>
    <n v="9"/>
    <n v="0"/>
    <e v="#DIV/0!"/>
    <n v="1"/>
    <n v="1"/>
    <n v="1"/>
    <n v="6.9454626835724377E-6"/>
    <n v="6.9454626835724377E-3"/>
    <x v="1"/>
    <s v="Endemis rendah"/>
    <n v="21"/>
    <m/>
    <m/>
  </r>
  <r>
    <n v="396"/>
    <n v="3"/>
    <s v="Banten"/>
    <s v="TANGERANG"/>
    <n v="3692693"/>
    <n v="0"/>
    <n v="2"/>
    <n v="1"/>
    <n v="3"/>
    <n v="2"/>
    <n v="1"/>
    <n v="3"/>
    <n v="3"/>
    <n v="3"/>
    <n v="3"/>
    <n v="0"/>
    <n v="3"/>
    <n v="0"/>
    <e v="#DIV/0!"/>
    <n v="1"/>
    <n v="1"/>
    <n v="1"/>
    <n v="8.1241522108661621E-7"/>
    <n v="8.1241522108661617E-4"/>
    <x v="0"/>
    <s v="Eliminasi"/>
    <n v="3"/>
    <m/>
    <m/>
  </r>
  <r>
    <n v="397"/>
    <n v="4"/>
    <s v="Banten"/>
    <s v="SERANG"/>
    <n v="1501501"/>
    <n v="0"/>
    <n v="0"/>
    <n v="2"/>
    <n v="2"/>
    <n v="0"/>
    <n v="2"/>
    <n v="2"/>
    <n v="2"/>
    <n v="2"/>
    <n v="2"/>
    <n v="0"/>
    <n v="2"/>
    <n v="0"/>
    <e v="#DIV/0!"/>
    <n v="1"/>
    <n v="1"/>
    <n v="1"/>
    <n v="1.3320004448881486E-6"/>
    <n v="1.3320004448881485E-3"/>
    <x v="0"/>
    <s v="Eliminasi"/>
    <n v="6"/>
    <m/>
    <m/>
  </r>
  <r>
    <n v="398"/>
    <n v="5"/>
    <s v="Banten"/>
    <s v="KOTA TANGERANG"/>
    <n v="2185304"/>
    <n v="0"/>
    <n v="2"/>
    <n v="6"/>
    <n v="8"/>
    <n v="2"/>
    <n v="6"/>
    <n v="8"/>
    <n v="8"/>
    <n v="8"/>
    <n v="8"/>
    <n v="0"/>
    <n v="8"/>
    <n v="0"/>
    <e v="#DIV/0!"/>
    <n v="1"/>
    <n v="1"/>
    <n v="1"/>
    <n v="3.6608178999352036E-6"/>
    <n v="3.6608178999352034E-3"/>
    <x v="0"/>
    <s v="Eliminasi"/>
    <n v="1"/>
    <m/>
    <m/>
  </r>
  <r>
    <n v="399"/>
    <n v="6"/>
    <s v="Banten"/>
    <s v="KOTA CILEGON"/>
    <n v="431305"/>
    <n v="0"/>
    <n v="1"/>
    <n v="0"/>
    <n v="1"/>
    <n v="1"/>
    <n v="0"/>
    <n v="1"/>
    <n v="1"/>
    <n v="1"/>
    <n v="1"/>
    <n v="0"/>
    <n v="1"/>
    <n v="0"/>
    <e v="#DIV/0!"/>
    <n v="1"/>
    <n v="1"/>
    <n v="1"/>
    <n v="2.3185448812325385E-6"/>
    <n v="2.3185448812325384E-3"/>
    <x v="0"/>
    <s v="Eliminasi"/>
    <n v="0"/>
    <m/>
    <m/>
  </r>
  <r>
    <n v="400"/>
    <n v="7"/>
    <s v="Banten"/>
    <s v="KOTA SERANG"/>
    <n v="677804"/>
    <n v="0"/>
    <n v="0"/>
    <n v="1"/>
    <n v="1"/>
    <n v="0"/>
    <n v="1"/>
    <n v="1"/>
    <n v="1"/>
    <n v="1"/>
    <n v="1"/>
    <n v="0"/>
    <n v="1"/>
    <n v="0"/>
    <e v="#DIV/0!"/>
    <n v="1"/>
    <n v="1"/>
    <n v="1"/>
    <n v="1.4753527568441615E-6"/>
    <n v="1.4753527568441614E-3"/>
    <x v="0"/>
    <s v="Eliminasi"/>
    <n v="7"/>
    <m/>
    <m/>
  </r>
  <r>
    <n v="401"/>
    <n v="8"/>
    <s v="Banten"/>
    <s v="KOTA TANGERANG SELATAN"/>
    <n v="1696308"/>
    <n v="0"/>
    <n v="7"/>
    <n v="11"/>
    <n v="18"/>
    <n v="7"/>
    <n v="11"/>
    <n v="18"/>
    <n v="18"/>
    <n v="18"/>
    <n v="18"/>
    <n v="0"/>
    <n v="18"/>
    <n v="0"/>
    <e v="#DIV/0!"/>
    <n v="1"/>
    <n v="1"/>
    <n v="1"/>
    <n v="1.06112804985887E-5"/>
    <n v="1.0611280498588701E-2"/>
    <x v="0"/>
    <s v="Eliminasi"/>
    <n v="1"/>
    <m/>
    <m/>
  </r>
  <r>
    <n v="402"/>
    <n v="1"/>
    <s v="Jawa Barat"/>
    <s v="BOGOR"/>
    <n v="5840907"/>
    <n v="0"/>
    <n v="4"/>
    <n v="0"/>
    <n v="9"/>
    <n v="4"/>
    <n v="0"/>
    <n v="4"/>
    <n v="4"/>
    <n v="4"/>
    <n v="4"/>
    <n v="0"/>
    <n v="7"/>
    <n v="0"/>
    <e v="#DIV/0!"/>
    <n v="1"/>
    <n v="1"/>
    <n v="1"/>
    <n v="6.8482514787515026E-7"/>
    <n v="6.8482514787515029E-4"/>
    <x v="0"/>
    <s v="Eliminasi"/>
    <n v="5"/>
    <m/>
    <m/>
  </r>
  <r>
    <n v="403"/>
    <n v="2"/>
    <s v="Jawa Barat"/>
    <s v="SUKABUMI"/>
    <n v="2460693"/>
    <n v="14001"/>
    <n v="13772"/>
    <n v="0"/>
    <n v="1183"/>
    <n v="14021"/>
    <n v="0"/>
    <n v="2377"/>
    <n v="55"/>
    <n v="55"/>
    <n v="37"/>
    <n v="0"/>
    <n v="13"/>
    <n v="0"/>
    <n v="8.4493964716805939E-2"/>
    <n v="1"/>
    <n v="0.67272727272727273"/>
    <n v="2.3138409760201935E-2"/>
    <n v="9.6598803670348149E-4"/>
    <n v="2.2351427016698143E-2"/>
    <x v="1"/>
    <s v="Endemis rendah"/>
    <n v="69"/>
    <m/>
    <m/>
  </r>
  <r>
    <n v="404"/>
    <n v="3"/>
    <s v="Jawa Barat"/>
    <s v="CIANJUR"/>
    <n v="226062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2"/>
    <m/>
    <m/>
  </r>
  <r>
    <n v="405"/>
    <n v="4"/>
    <s v="Jawa Barat"/>
    <s v="BANDUNG"/>
    <n v="3717291"/>
    <n v="0"/>
    <n v="2"/>
    <n v="0"/>
    <n v="2"/>
    <n v="2"/>
    <n v="0"/>
    <n v="2"/>
    <n v="2"/>
    <n v="2"/>
    <n v="2"/>
    <n v="0"/>
    <n v="1"/>
    <n v="0"/>
    <e v="#DIV/0!"/>
    <n v="1"/>
    <n v="1"/>
    <n v="1"/>
    <n v="5.3802621317513209E-7"/>
    <n v="5.380262131751321E-4"/>
    <x v="0"/>
    <s v="Eliminasi"/>
    <n v="4"/>
    <m/>
    <m/>
  </r>
  <r>
    <n v="406"/>
    <n v="5"/>
    <s v="Jawa Barat"/>
    <s v="GARUT"/>
    <n v="2606399"/>
    <n v="0"/>
    <n v="0"/>
    <n v="4"/>
    <n v="0"/>
    <n v="0"/>
    <n v="4"/>
    <n v="0"/>
    <n v="0"/>
    <n v="0"/>
    <n v="0"/>
    <n v="0"/>
    <n v="0"/>
    <n v="0"/>
    <e v="#DIV/0!"/>
    <e v="#DIV/0!"/>
    <e v="#DIV/0!"/>
    <e v="#DIV/0!"/>
    <n v="0"/>
    <n v="0"/>
    <x v="1"/>
    <s v="Endemis rendah"/>
    <n v="10"/>
    <m/>
    <m/>
  </r>
  <r>
    <n v="407"/>
    <n v="6"/>
    <s v="Jawa Barat"/>
    <s v="TASIKMALAYA"/>
    <n v="1751295"/>
    <n v="0"/>
    <n v="8"/>
    <n v="0"/>
    <n v="13"/>
    <n v="8"/>
    <n v="0"/>
    <n v="13"/>
    <n v="13"/>
    <n v="13"/>
    <n v="13"/>
    <n v="0"/>
    <n v="3"/>
    <n v="0"/>
    <e v="#DIV/0!"/>
    <n v="1"/>
    <n v="1"/>
    <n v="1"/>
    <n v="7.4230783505919902E-6"/>
    <n v="7.42307835059199E-3"/>
    <x v="1"/>
    <s v="Endemis rendah"/>
    <n v="32"/>
    <m/>
    <m/>
  </r>
  <r>
    <n v="408"/>
    <n v="7"/>
    <s v="Jawa Barat"/>
    <s v="CIAMIS"/>
    <n v="1188629"/>
    <n v="0"/>
    <n v="6"/>
    <n v="0"/>
    <n v="6"/>
    <n v="6"/>
    <n v="0"/>
    <n v="6"/>
    <n v="7"/>
    <n v="7"/>
    <n v="7"/>
    <n v="0"/>
    <n v="1"/>
    <n v="0"/>
    <e v="#DIV/0!"/>
    <n v="1"/>
    <n v="1"/>
    <n v="1.1666666666666667"/>
    <n v="5.0478324186941425E-6"/>
    <n v="5.8891378218098329E-3"/>
    <x v="0"/>
    <s v="Eliminasi"/>
    <n v="1"/>
    <m/>
    <m/>
  </r>
  <r>
    <n v="409"/>
    <n v="8"/>
    <s v="Jawa Barat"/>
    <s v="KUNINGAN"/>
    <n v="1074497"/>
    <n v="0"/>
    <n v="1"/>
    <n v="0"/>
    <n v="1"/>
    <n v="1"/>
    <n v="0"/>
    <n v="1"/>
    <n v="1"/>
    <n v="1"/>
    <n v="1"/>
    <n v="0"/>
    <n v="1"/>
    <n v="0"/>
    <e v="#DIV/0!"/>
    <n v="1"/>
    <n v="1"/>
    <n v="1"/>
    <n v="9.3066802420109133E-7"/>
    <n v="9.3066802420109127E-4"/>
    <x v="0"/>
    <s v="Eliminasi"/>
    <n v="1"/>
    <m/>
    <m/>
  </r>
  <r>
    <n v="410"/>
    <n v="9"/>
    <s v="Jawa Barat"/>
    <s v="CIREBON"/>
    <n v="2176213"/>
    <n v="0"/>
    <n v="6"/>
    <n v="0"/>
    <n v="6"/>
    <n v="6"/>
    <n v="0"/>
    <n v="6"/>
    <n v="6"/>
    <n v="6"/>
    <n v="6"/>
    <n v="0"/>
    <n v="0"/>
    <n v="0"/>
    <e v="#DIV/0!"/>
    <n v="1"/>
    <n v="1"/>
    <n v="1"/>
    <n v="2.757083061262845E-6"/>
    <n v="2.7570830612628451E-3"/>
    <x v="0"/>
    <s v="Eliminasi"/>
    <n v="9"/>
    <m/>
    <m/>
  </r>
  <r>
    <n v="411"/>
    <n v="10"/>
    <s v="Jawa Barat"/>
    <s v="MAJALENGKA"/>
    <n v="1199300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27"/>
    <m/>
    <m/>
  </r>
  <r>
    <n v="412"/>
    <n v="11"/>
    <s v="Jawa Barat"/>
    <s v="SUMEDANG"/>
    <n v="1149906"/>
    <n v="0"/>
    <n v="1"/>
    <n v="0"/>
    <n v="1"/>
    <n v="1"/>
    <n v="0"/>
    <n v="1"/>
    <n v="1"/>
    <n v="1"/>
    <n v="0"/>
    <n v="0"/>
    <n v="0"/>
    <n v="0"/>
    <e v="#DIV/0!"/>
    <n v="1"/>
    <n v="0"/>
    <n v="1"/>
    <n v="8.6963630070631862E-7"/>
    <n v="8.6963630070631859E-4"/>
    <x v="0"/>
    <s v="Eliminasi"/>
    <n v="10"/>
    <m/>
    <m/>
  </r>
  <r>
    <n v="413"/>
    <n v="12"/>
    <s v="Jawa Barat"/>
    <s v="INDRAMAYU"/>
    <n v="1719187"/>
    <n v="3"/>
    <n v="5"/>
    <n v="2"/>
    <n v="3"/>
    <n v="5"/>
    <n v="2"/>
    <n v="3"/>
    <n v="3"/>
    <n v="3"/>
    <n v="3"/>
    <n v="0"/>
    <n v="0"/>
    <n v="0"/>
    <n v="1"/>
    <n v="1"/>
    <n v="1"/>
    <n v="1"/>
    <n v="1.7450108685093593E-6"/>
    <n v="1.7450108685093592E-3"/>
    <x v="0"/>
    <s v="Eliminasi"/>
    <n v="5"/>
    <m/>
    <m/>
  </r>
  <r>
    <n v="414"/>
    <n v="13"/>
    <s v="Jawa Barat"/>
    <s v="SUBANG"/>
    <n v="1579018"/>
    <n v="0"/>
    <n v="6"/>
    <n v="0"/>
    <n v="7"/>
    <n v="6"/>
    <n v="0"/>
    <n v="7"/>
    <n v="7"/>
    <n v="7"/>
    <n v="7"/>
    <n v="0"/>
    <n v="3"/>
    <n v="0"/>
    <e v="#DIV/0!"/>
    <n v="1"/>
    <n v="1"/>
    <n v="1"/>
    <n v="4.4331350244265742E-6"/>
    <n v="4.433135024426574E-3"/>
    <x v="0"/>
    <s v="Eliminasi"/>
    <n v="3"/>
    <m/>
    <m/>
  </r>
  <r>
    <n v="415"/>
    <n v="14"/>
    <s v="Jawa Barat"/>
    <s v="PURWAKARTA"/>
    <n v="953414"/>
    <n v="0"/>
    <n v="2"/>
    <n v="0"/>
    <n v="2"/>
    <n v="2"/>
    <n v="0"/>
    <n v="2"/>
    <n v="6"/>
    <n v="6"/>
    <n v="5"/>
    <n v="0"/>
    <n v="0"/>
    <n v="0"/>
    <e v="#DIV/0!"/>
    <n v="1"/>
    <n v="0.83333333333333337"/>
    <n v="3"/>
    <n v="2.0977245981284101E-6"/>
    <n v="6.2931737943852303E-3"/>
    <x v="0"/>
    <s v="Eliminasi"/>
    <n v="4"/>
    <m/>
    <m/>
  </r>
  <r>
    <n v="416"/>
    <n v="15"/>
    <s v="Jawa Barat"/>
    <s v="KARAWANG"/>
    <n v="2336009"/>
    <n v="0"/>
    <n v="1"/>
    <n v="0"/>
    <n v="1"/>
    <n v="1"/>
    <n v="0"/>
    <n v="1"/>
    <n v="4"/>
    <n v="4"/>
    <n v="4"/>
    <n v="0"/>
    <n v="0"/>
    <n v="0"/>
    <e v="#DIV/0!"/>
    <n v="1"/>
    <n v="1"/>
    <n v="4"/>
    <n v="4.2808054249790991E-7"/>
    <n v="1.7123221699916395E-3"/>
    <x v="0"/>
    <s v="Eliminasi"/>
    <n v="1"/>
    <m/>
    <m/>
  </r>
  <r>
    <n v="417"/>
    <n v="16"/>
    <s v="Jawa Barat"/>
    <s v="BEKASI"/>
    <n v="3630907"/>
    <n v="0"/>
    <n v="1"/>
    <n v="0"/>
    <n v="1"/>
    <n v="1"/>
    <n v="0"/>
    <n v="1"/>
    <n v="1"/>
    <n v="1"/>
    <n v="1"/>
    <n v="0"/>
    <n v="0"/>
    <n v="0"/>
    <e v="#DIV/0!"/>
    <n v="1"/>
    <n v="1"/>
    <n v="1"/>
    <n v="2.7541327828005507E-7"/>
    <n v="2.7541327828005505E-4"/>
    <x v="0"/>
    <s v="Eliminasi"/>
    <n v="1"/>
    <m/>
    <m/>
  </r>
  <r>
    <n v="418"/>
    <n v="17"/>
    <s v="Jawa Barat"/>
    <s v="BANDUNG BARAT"/>
    <n v="1683711"/>
    <n v="0"/>
    <n v="3"/>
    <n v="0"/>
    <n v="4"/>
    <n v="4"/>
    <n v="0"/>
    <n v="4"/>
    <n v="4"/>
    <n v="4"/>
    <n v="4"/>
    <n v="0"/>
    <n v="2"/>
    <n v="0"/>
    <e v="#DIV/0!"/>
    <n v="1"/>
    <n v="1"/>
    <n v="1"/>
    <n v="2.3757046191418834E-6"/>
    <n v="2.3757046191418833E-3"/>
    <x v="0"/>
    <s v="Eliminasi"/>
    <n v="3"/>
    <m/>
    <m/>
  </r>
  <r>
    <n v="419"/>
    <n v="18"/>
    <s v="Jawa Barat"/>
    <s v="PANGANDARAN"/>
    <n v="397187"/>
    <n v="0"/>
    <n v="6"/>
    <n v="0"/>
    <n v="6"/>
    <n v="6"/>
    <n v="0"/>
    <n v="6"/>
    <n v="6"/>
    <n v="6"/>
    <n v="6"/>
    <n v="0"/>
    <n v="0"/>
    <n v="0"/>
    <e v="#DIV/0!"/>
    <n v="1"/>
    <n v="1"/>
    <n v="1"/>
    <n v="1.5106234594787846E-5"/>
    <n v="1.5106234594787845E-2"/>
    <x v="1"/>
    <s v="Endemis rendah"/>
    <n v="11"/>
    <m/>
    <m/>
  </r>
  <r>
    <n v="420"/>
    <n v="19"/>
    <s v="Jawa Barat"/>
    <s v="KOTA BOGOR"/>
    <n v="1096828"/>
    <n v="0"/>
    <n v="7"/>
    <n v="0"/>
    <n v="7"/>
    <n v="7"/>
    <n v="0"/>
    <n v="7"/>
    <n v="5"/>
    <n v="4"/>
    <n v="5"/>
    <n v="0"/>
    <n v="2"/>
    <n v="0"/>
    <e v="#DIV/0!"/>
    <n v="0.8"/>
    <n v="1"/>
    <n v="0.7142857142857143"/>
    <n v="6.3820398458099173E-6"/>
    <n v="4.5585998898642266E-3"/>
    <x v="0"/>
    <s v="Eliminasi"/>
    <n v="15"/>
    <m/>
    <m/>
  </r>
  <r>
    <n v="421"/>
    <n v="20"/>
    <s v="Jawa Barat"/>
    <s v="KOTA SUKABUMI"/>
    <n v="326282"/>
    <n v="0"/>
    <n v="8"/>
    <n v="0"/>
    <n v="8"/>
    <n v="8"/>
    <n v="0"/>
    <n v="8"/>
    <n v="8"/>
    <n v="3"/>
    <n v="1"/>
    <n v="0"/>
    <n v="0"/>
    <n v="0"/>
    <e v="#DIV/0!"/>
    <n v="0.375"/>
    <n v="0.125"/>
    <n v="1"/>
    <n v="2.4518667900772952E-5"/>
    <n v="2.451866790077295E-2"/>
    <x v="0"/>
    <s v="Eliminasi"/>
    <n v="3"/>
    <m/>
    <m/>
  </r>
  <r>
    <n v="422"/>
    <n v="21"/>
    <s v="Jawa Barat"/>
    <s v="KOTA BANDUNG"/>
    <n v="2503708"/>
    <n v="0"/>
    <n v="17"/>
    <n v="0"/>
    <n v="18"/>
    <n v="17"/>
    <n v="0"/>
    <n v="18"/>
    <n v="15"/>
    <n v="15"/>
    <n v="13"/>
    <n v="0"/>
    <n v="7"/>
    <n v="0"/>
    <e v="#DIV/0!"/>
    <n v="1"/>
    <n v="0.8666666666666667"/>
    <n v="0.83333333333333337"/>
    <n v="7.1893367756942901E-6"/>
    <n v="5.9911139797452417E-3"/>
    <x v="0"/>
    <s v="Eliminasi"/>
    <n v="52"/>
    <m/>
    <m/>
  </r>
  <r>
    <n v="423"/>
    <n v="22"/>
    <s v="Jawa Barat"/>
    <s v="KOTA CIREBON"/>
    <n v="316277"/>
    <n v="0"/>
    <n v="0"/>
    <n v="0"/>
    <n v="0"/>
    <n v="0"/>
    <n v="0"/>
    <n v="0"/>
    <n v="6"/>
    <n v="6"/>
    <n v="4"/>
    <n v="0"/>
    <n v="0"/>
    <n v="0"/>
    <e v="#DIV/0!"/>
    <n v="1"/>
    <n v="0.66666666666666663"/>
    <e v="#DIV/0!"/>
    <n v="0"/>
    <n v="1.8970712381867792E-2"/>
    <x v="0"/>
    <s v="Eliminasi"/>
    <n v="9"/>
    <m/>
    <m/>
  </r>
  <r>
    <n v="424"/>
    <n v="23"/>
    <s v="Jawa Barat"/>
    <s v="KOTA BEKASI"/>
    <n v="2931897"/>
    <n v="0"/>
    <n v="2"/>
    <n v="0"/>
    <n v="2"/>
    <n v="2"/>
    <n v="0"/>
    <n v="2"/>
    <n v="3"/>
    <n v="2"/>
    <n v="3"/>
    <n v="0"/>
    <n v="1"/>
    <n v="0"/>
    <e v="#DIV/0!"/>
    <n v="0.66666666666666663"/>
    <n v="1"/>
    <n v="1.5"/>
    <n v="6.8215220384617877E-7"/>
    <n v="1.0232283057692681E-3"/>
    <x v="0"/>
    <s v="Eliminasi"/>
    <n v="24"/>
    <m/>
    <m/>
  </r>
  <r>
    <n v="425"/>
    <n v="24"/>
    <s v="Jawa Barat"/>
    <s v="KOTA DEPOK"/>
    <n v="2330333"/>
    <n v="0"/>
    <n v="0"/>
    <n v="0"/>
    <n v="0"/>
    <n v="0"/>
    <n v="0"/>
    <n v="0"/>
    <n v="6"/>
    <n v="6"/>
    <n v="6"/>
    <n v="0"/>
    <n v="0"/>
    <n v="0"/>
    <e v="#DIV/0!"/>
    <n v="1"/>
    <n v="1"/>
    <e v="#DIV/0!"/>
    <n v="0"/>
    <n v="2.5747393183720955E-3"/>
    <x v="0"/>
    <s v="Eliminasi"/>
    <n v="8"/>
    <m/>
    <m/>
  </r>
  <r>
    <n v="426"/>
    <n v="25"/>
    <s v="Jawa Barat"/>
    <s v="KOTA CIMAHI"/>
    <n v="607811"/>
    <n v="0"/>
    <n v="0"/>
    <n v="0"/>
    <n v="0"/>
    <n v="0"/>
    <n v="0"/>
    <n v="0"/>
    <n v="1"/>
    <n v="1"/>
    <n v="0"/>
    <n v="0"/>
    <n v="0"/>
    <n v="0"/>
    <e v="#DIV/0!"/>
    <n v="1"/>
    <n v="0"/>
    <e v="#DIV/0!"/>
    <n v="0"/>
    <n v="1.6452482761911186E-3"/>
    <x v="0"/>
    <s v="Eliminasi"/>
    <n v="14"/>
    <m/>
    <m/>
  </r>
  <r>
    <n v="427"/>
    <n v="26"/>
    <s v="Jawa Barat"/>
    <s v="KOTA TASIKMALAYA"/>
    <n v="662723"/>
    <n v="0"/>
    <n v="3"/>
    <n v="0"/>
    <n v="3"/>
    <n v="3"/>
    <n v="0"/>
    <n v="3"/>
    <n v="2"/>
    <n v="2"/>
    <n v="2"/>
    <n v="0"/>
    <n v="2"/>
    <n v="0"/>
    <e v="#DIV/0!"/>
    <n v="1"/>
    <n v="1"/>
    <n v="0.66666666666666663"/>
    <n v="4.5267781561829002E-6"/>
    <n v="3.017852104121933E-3"/>
    <x v="0"/>
    <s v="Eliminasi"/>
    <n v="1"/>
    <m/>
    <m/>
  </r>
  <r>
    <n v="428"/>
    <n v="27"/>
    <s v="Jawa Barat"/>
    <s v="KOTA BANJAR"/>
    <n v="182819"/>
    <n v="0"/>
    <n v="0"/>
    <n v="0"/>
    <n v="0"/>
    <n v="0"/>
    <n v="0"/>
    <n v="0"/>
    <n v="15"/>
    <n v="7"/>
    <n v="15"/>
    <n v="0"/>
    <n v="0"/>
    <n v="0"/>
    <e v="#DIV/0!"/>
    <n v="0.46666666666666667"/>
    <n v="1"/>
    <e v="#DIV/0!"/>
    <n v="0"/>
    <n v="8.204836477609001E-2"/>
    <x v="0"/>
    <s v="Eliminasi"/>
    <n v="4"/>
    <m/>
    <m/>
  </r>
  <r>
    <n v="429"/>
    <n v="1"/>
    <s v="Jawa Tengah"/>
    <s v="CILACAP"/>
    <n v="1719504"/>
    <n v="197"/>
    <n v="0"/>
    <n v="0"/>
    <n v="192"/>
    <n v="5"/>
    <n v="2"/>
    <n v="191"/>
    <n v="48"/>
    <n v="48"/>
    <n v="48"/>
    <n v="0"/>
    <n v="48"/>
    <n v="0"/>
    <n v="0.97461928934010156"/>
    <n v="1"/>
    <n v="1"/>
    <n v="0.2513089005235602"/>
    <n v="1.1107854358000913E-4"/>
    <n v="2.7915026658850459E-2"/>
    <x v="1"/>
    <s v="Endemis rendah"/>
    <n v="31"/>
    <m/>
    <m/>
  </r>
  <r>
    <n v="430"/>
    <n v="2"/>
    <s v="Jawa Tengah"/>
    <s v="BANYUMAS"/>
    <n v="1679124"/>
    <n v="1492"/>
    <n v="0"/>
    <n v="0"/>
    <n v="1341"/>
    <n v="0"/>
    <n v="2"/>
    <n v="1337"/>
    <n v="7"/>
    <n v="7"/>
    <n v="7"/>
    <n v="0"/>
    <n v="7"/>
    <n v="0"/>
    <n v="0.8987935656836461"/>
    <n v="1"/>
    <n v="1"/>
    <n v="5.235602094240838E-3"/>
    <n v="7.9624852006165124E-4"/>
    <n v="4.1688404191709489E-3"/>
    <x v="1"/>
    <s v="Endemis rendah"/>
    <n v="5"/>
    <m/>
    <m/>
  </r>
  <r>
    <n v="431"/>
    <n v="3"/>
    <s v="Jawa Tengah"/>
    <s v="PURBALINGGA"/>
    <n v="925193"/>
    <n v="26"/>
    <n v="0"/>
    <n v="0"/>
    <n v="20"/>
    <n v="1"/>
    <n v="10"/>
    <n v="31"/>
    <n v="24"/>
    <n v="24"/>
    <n v="24"/>
    <n v="0"/>
    <n v="24"/>
    <n v="0"/>
    <n v="0.76923076923076927"/>
    <n v="1"/>
    <n v="1"/>
    <n v="0.77419354838709675"/>
    <n v="3.3506522422889061E-5"/>
    <n v="2.5940533488688307E-2"/>
    <x v="1"/>
    <s v="Endemis rendah"/>
    <n v="5"/>
    <m/>
    <m/>
  </r>
  <r>
    <n v="432"/>
    <n v="4"/>
    <s v="Jawa Tengah"/>
    <s v="BANJARNEGARA"/>
    <n v="918219"/>
    <n v="6958"/>
    <n v="0"/>
    <n v="0"/>
    <n v="7790"/>
    <n v="352"/>
    <n v="0"/>
    <n v="7828"/>
    <n v="29"/>
    <n v="29"/>
    <n v="29"/>
    <n v="15"/>
    <n v="14"/>
    <n v="0"/>
    <n v="1.11957459039954"/>
    <n v="1"/>
    <n v="1"/>
    <n v="3.7046499744506898E-3"/>
    <n v="8.5251993260866965E-3"/>
    <n v="3.1582879465574115E-2"/>
    <x v="1"/>
    <s v="Endemis rendah"/>
    <n v="73"/>
    <m/>
    <m/>
  </r>
  <r>
    <n v="433"/>
    <n v="5"/>
    <s v="Jawa Tengah"/>
    <s v="KEBUMEN"/>
    <n v="1195092"/>
    <n v="183"/>
    <n v="0"/>
    <n v="0"/>
    <n v="170"/>
    <n v="1"/>
    <n v="0"/>
    <n v="171"/>
    <n v="6"/>
    <n v="6"/>
    <n v="6"/>
    <n v="0"/>
    <n v="6"/>
    <n v="0"/>
    <n v="0.92896174863387981"/>
    <n v="1"/>
    <n v="1"/>
    <n v="3.5087719298245612E-2"/>
    <n v="1.4308521854384433E-4"/>
    <n v="5.0205339839945375E-3"/>
    <x v="0"/>
    <s v="Eliminasi"/>
    <n v="5"/>
    <m/>
    <m/>
  </r>
  <r>
    <n v="434"/>
    <n v="6"/>
    <s v="Jawa Tengah"/>
    <s v="PURWOREJO"/>
    <n v="716477"/>
    <n v="7583"/>
    <n v="0"/>
    <n v="0"/>
    <n v="9763"/>
    <n v="394"/>
    <n v="6"/>
    <n v="9351"/>
    <n v="176"/>
    <n v="176"/>
    <n v="176"/>
    <n v="172"/>
    <n v="4"/>
    <n v="0"/>
    <n v="1.2874851641830409"/>
    <n v="1"/>
    <n v="1"/>
    <n v="1.8821516415356645E-2"/>
    <n v="1.3051361034617999E-2"/>
    <n v="0.24564640595580875"/>
    <x v="1"/>
    <s v="Endemis rendah"/>
    <n v="454"/>
    <m/>
    <m/>
  </r>
  <r>
    <n v="435"/>
    <n v="7"/>
    <s v="Jawa Tengah"/>
    <s v="WONOSOBO"/>
    <n v="787384"/>
    <n v="3502"/>
    <n v="0"/>
    <n v="0"/>
    <n v="3049"/>
    <n v="402"/>
    <n v="0"/>
    <n v="3046"/>
    <n v="27"/>
    <n v="27"/>
    <n v="27"/>
    <n v="0"/>
    <n v="27"/>
    <n v="0"/>
    <n v="0.87064534551684747"/>
    <n v="1"/>
    <n v="1"/>
    <n v="8.86408404464872E-3"/>
    <n v="3.8685063450616219E-3"/>
    <n v="3.4290765369883056E-2"/>
    <x v="0"/>
    <s v="Eliminasi"/>
    <n v="8"/>
    <m/>
    <m/>
  </r>
  <r>
    <n v="436"/>
    <n v="8"/>
    <s v="Jawa Tengah"/>
    <s v="MAGELANG"/>
    <n v="1279625"/>
    <n v="430"/>
    <n v="0"/>
    <n v="0"/>
    <n v="305"/>
    <n v="82"/>
    <n v="0"/>
    <n v="387"/>
    <n v="6"/>
    <n v="6"/>
    <n v="6"/>
    <n v="0"/>
    <n v="6"/>
    <n v="0"/>
    <n v="0.70930232558139539"/>
    <n v="1"/>
    <n v="1"/>
    <n v="1.5503875968992248E-2"/>
    <n v="3.0243235322848492E-4"/>
    <n v="4.6888736934648824E-3"/>
    <x v="0"/>
    <s v="Eliminasi"/>
    <n v="12"/>
    <m/>
    <m/>
  </r>
  <r>
    <n v="437"/>
    <n v="9"/>
    <s v="Jawa Tengah"/>
    <s v="BOYOLALI"/>
    <n v="979799"/>
    <n v="5"/>
    <n v="0"/>
    <n v="0"/>
    <n v="4"/>
    <n v="0"/>
    <n v="0"/>
    <n v="4"/>
    <n v="4"/>
    <n v="4"/>
    <n v="4"/>
    <n v="0"/>
    <n v="4"/>
    <n v="0"/>
    <n v="0.8"/>
    <n v="1"/>
    <n v="1"/>
    <n v="1"/>
    <n v="4.0824699759848701E-6"/>
    <n v="4.0824699759848702E-3"/>
    <x v="0"/>
    <s v="Eliminasi"/>
    <n v="1"/>
    <m/>
    <m/>
  </r>
  <r>
    <n v="438"/>
    <n v="10"/>
    <s v="Jawa Tengah"/>
    <s v="KLATEN"/>
    <n v="1171411"/>
    <n v="9"/>
    <n v="0"/>
    <n v="0"/>
    <n v="9"/>
    <n v="0"/>
    <n v="0"/>
    <n v="9"/>
    <n v="9"/>
    <n v="9"/>
    <n v="9"/>
    <n v="0"/>
    <n v="9"/>
    <n v="0"/>
    <n v="1"/>
    <n v="1"/>
    <n v="1"/>
    <n v="1"/>
    <n v="7.6830420748994159E-6"/>
    <n v="7.6830420748994158E-3"/>
    <x v="0"/>
    <s v="Eliminasi"/>
    <n v="8"/>
    <m/>
    <m/>
  </r>
  <r>
    <n v="439"/>
    <n v="11"/>
    <s v="Jawa Tengah"/>
    <s v="SUKOHARJO"/>
    <n v="885205"/>
    <n v="1"/>
    <n v="0"/>
    <n v="0"/>
    <n v="0"/>
    <n v="0"/>
    <n v="2"/>
    <n v="2"/>
    <n v="1"/>
    <n v="1"/>
    <n v="1"/>
    <n v="0"/>
    <n v="1"/>
    <n v="0"/>
    <n v="0"/>
    <n v="1"/>
    <n v="1"/>
    <n v="0.5"/>
    <n v="2.2593636502279133E-6"/>
    <n v="1.1296818251139565E-3"/>
    <x v="0"/>
    <s v="Eliminasi"/>
    <n v="3"/>
    <m/>
    <m/>
  </r>
  <r>
    <n v="440"/>
    <n v="12"/>
    <s v="Jawa Tengah"/>
    <s v="WONOGIRI"/>
    <n v="957106"/>
    <n v="1"/>
    <n v="0"/>
    <n v="0"/>
    <n v="1"/>
    <n v="0"/>
    <n v="0"/>
    <n v="1"/>
    <n v="1"/>
    <n v="1"/>
    <n v="1"/>
    <n v="0"/>
    <n v="1"/>
    <n v="0"/>
    <n v="1"/>
    <n v="1"/>
    <n v="1"/>
    <n v="1"/>
    <n v="1.0448163526296982E-6"/>
    <n v="1.0448163526296983E-3"/>
    <x v="0"/>
    <s v="Eliminasi"/>
    <n v="1"/>
    <m/>
    <m/>
  </r>
  <r>
    <n v="441"/>
    <n v="13"/>
    <s v="Jawa Tengah"/>
    <s v="KARANGANYAR"/>
    <n v="879078"/>
    <n v="1"/>
    <n v="0"/>
    <n v="0"/>
    <n v="1"/>
    <n v="0"/>
    <n v="0"/>
    <n v="1"/>
    <n v="1"/>
    <n v="1"/>
    <n v="1"/>
    <n v="0"/>
    <n v="1"/>
    <n v="0"/>
    <n v="1"/>
    <n v="1"/>
    <n v="1"/>
    <n v="1"/>
    <n v="1.1375554842687451E-6"/>
    <n v="1.1375554842687451E-3"/>
    <x v="0"/>
    <s v="Eliminasi"/>
    <n v="0"/>
    <m/>
    <m/>
  </r>
  <r>
    <n v="442"/>
    <n v="14"/>
    <s v="Jawa Tengah"/>
    <s v="SRAGEN"/>
    <n v="887889"/>
    <n v="4"/>
    <n v="0"/>
    <n v="0"/>
    <n v="4"/>
    <n v="0"/>
    <n v="0"/>
    <n v="4"/>
    <n v="4"/>
    <n v="4"/>
    <n v="4"/>
    <n v="0"/>
    <n v="4"/>
    <n v="0"/>
    <n v="1"/>
    <n v="1"/>
    <n v="1"/>
    <n v="1"/>
    <n v="4.5050676379592492E-6"/>
    <n v="4.5050676379592494E-3"/>
    <x v="0"/>
    <s v="Eliminasi"/>
    <n v="1"/>
    <m/>
    <m/>
  </r>
  <r>
    <n v="443"/>
    <n v="15"/>
    <s v="Jawa Tengah"/>
    <s v="GROBOGAN"/>
    <n v="1371610"/>
    <n v="7"/>
    <n v="0"/>
    <n v="0"/>
    <n v="7"/>
    <n v="0"/>
    <n v="0"/>
    <n v="7"/>
    <n v="7"/>
    <n v="7"/>
    <n v="7"/>
    <n v="0"/>
    <n v="7"/>
    <n v="0"/>
    <n v="1"/>
    <n v="1"/>
    <n v="1"/>
    <n v="1"/>
    <n v="5.1034915172680283E-6"/>
    <n v="5.1034915172680287E-3"/>
    <x v="0"/>
    <s v="Eliminasi"/>
    <n v="0"/>
    <m/>
    <m/>
  </r>
  <r>
    <n v="444"/>
    <n v="16"/>
    <s v="Jawa Tengah"/>
    <s v="BLORA"/>
    <n v="862110"/>
    <n v="137"/>
    <n v="0"/>
    <n v="0"/>
    <n v="124"/>
    <n v="0"/>
    <n v="0"/>
    <n v="116"/>
    <n v="137"/>
    <n v="137"/>
    <n v="137"/>
    <n v="0"/>
    <n v="137"/>
    <n v="0"/>
    <n v="0.9051094890510949"/>
    <n v="1"/>
    <n v="1"/>
    <n v="1.1810344827586208"/>
    <n v="1.3455359524886616E-4"/>
    <n v="0.15891243576805744"/>
    <x v="0"/>
    <s v="Eliminasi"/>
    <n v="4"/>
    <m/>
    <m/>
  </r>
  <r>
    <n v="445"/>
    <n v="17"/>
    <s v="Jawa Tengah"/>
    <s v="REMBANG"/>
    <n v="633584"/>
    <n v="24"/>
    <n v="0"/>
    <n v="0"/>
    <n v="19"/>
    <n v="1"/>
    <n v="0"/>
    <n v="19"/>
    <n v="23"/>
    <n v="23"/>
    <n v="23"/>
    <n v="0"/>
    <n v="23"/>
    <n v="0"/>
    <n v="0.79166666666666663"/>
    <n v="1"/>
    <n v="1"/>
    <n v="1.2105263157894737"/>
    <n v="2.9988131013409429E-5"/>
    <n v="3.6301421753074575E-2"/>
    <x v="0"/>
    <s v="Eliminasi"/>
    <n v="7"/>
    <m/>
    <m/>
  </r>
  <r>
    <n v="446"/>
    <n v="18"/>
    <s v="Jawa Tengah"/>
    <s v="PATI"/>
    <n v="1253299"/>
    <n v="59"/>
    <n v="0"/>
    <n v="0"/>
    <n v="57"/>
    <n v="3"/>
    <n v="0"/>
    <n v="59"/>
    <n v="59"/>
    <n v="59"/>
    <n v="59"/>
    <n v="0"/>
    <n v="59"/>
    <n v="0"/>
    <n v="0.96610169491525422"/>
    <n v="1"/>
    <n v="1"/>
    <n v="1"/>
    <n v="4.7075757660382715E-5"/>
    <n v="4.7075757660382717E-2"/>
    <x v="0"/>
    <s v="Eliminasi"/>
    <n v="43"/>
    <m/>
    <m/>
  </r>
  <r>
    <n v="447"/>
    <n v="19"/>
    <s v="Jawa Tengah"/>
    <s v="KUDUS"/>
    <n v="861430"/>
    <n v="9"/>
    <n v="0"/>
    <n v="0"/>
    <n v="8"/>
    <n v="1"/>
    <n v="0"/>
    <n v="7"/>
    <n v="7"/>
    <n v="7"/>
    <n v="7"/>
    <n v="0"/>
    <n v="7"/>
    <n v="0"/>
    <n v="0.88888888888888884"/>
    <n v="1"/>
    <n v="1"/>
    <n v="1"/>
    <n v="8.1260230082537171E-6"/>
    <n v="8.1260230082537167E-3"/>
    <x v="0"/>
    <s v="Eliminasi"/>
    <n v="9"/>
    <m/>
    <m/>
  </r>
  <r>
    <n v="448"/>
    <n v="20"/>
    <s v="Jawa Tengah"/>
    <s v="JEPARA"/>
    <n v="1240600"/>
    <n v="362"/>
    <n v="0"/>
    <n v="0"/>
    <n v="339"/>
    <n v="0"/>
    <n v="0"/>
    <n v="314"/>
    <n v="24"/>
    <n v="24"/>
    <n v="24"/>
    <n v="0"/>
    <n v="24"/>
    <n v="0"/>
    <n v="0.93646408839779005"/>
    <n v="1"/>
    <n v="1"/>
    <n v="7.6433121019108277E-2"/>
    <n v="2.5310333709495407E-4"/>
    <n v="1.9345477994518783E-2"/>
    <x v="0"/>
    <s v="Eliminasi"/>
    <n v="13"/>
    <m/>
    <m/>
  </r>
  <r>
    <n v="449"/>
    <n v="21"/>
    <s v="Jawa Tengah"/>
    <s v="DEMAK"/>
    <n v="1151796"/>
    <n v="23"/>
    <n v="0"/>
    <n v="0"/>
    <n v="20"/>
    <n v="3"/>
    <n v="0"/>
    <n v="20"/>
    <n v="23"/>
    <n v="23"/>
    <n v="23"/>
    <n v="0"/>
    <n v="23"/>
    <n v="0"/>
    <n v="0.86956521739130432"/>
    <n v="1"/>
    <n v="1"/>
    <n v="1.1499999999999999"/>
    <n v="1.7364186019051984E-5"/>
    <n v="1.9968813921909783E-2"/>
    <x v="0"/>
    <s v="Eliminasi"/>
    <n v="18"/>
    <m/>
    <m/>
  </r>
  <r>
    <n v="450"/>
    <n v="22"/>
    <s v="Jawa Tengah"/>
    <s v="SEMARANG"/>
    <n v="1040629"/>
    <n v="5"/>
    <n v="0"/>
    <n v="0"/>
    <n v="4"/>
    <n v="0"/>
    <n v="0"/>
    <n v="4"/>
    <n v="6"/>
    <n v="6"/>
    <n v="6"/>
    <n v="0"/>
    <n v="6"/>
    <n v="0"/>
    <n v="0.8"/>
    <n v="1"/>
    <n v="1"/>
    <n v="1.5"/>
    <n v="3.8438290687651413E-6"/>
    <n v="5.7657436031477117E-3"/>
    <x v="0"/>
    <s v="Eliminasi"/>
    <n v="4"/>
    <m/>
    <m/>
  </r>
  <r>
    <n v="451"/>
    <n v="23"/>
    <s v="Jawa Tengah"/>
    <s v="TEMANGGUNG"/>
    <n v="765594"/>
    <n v="16"/>
    <n v="0"/>
    <n v="0"/>
    <n v="10"/>
    <n v="0"/>
    <n v="12"/>
    <n v="19"/>
    <n v="9"/>
    <n v="9"/>
    <n v="9"/>
    <n v="0"/>
    <n v="9"/>
    <n v="0"/>
    <n v="0.625"/>
    <n v="1"/>
    <n v="1"/>
    <n v="0.47368421052631576"/>
    <n v="2.481733137929503E-5"/>
    <n v="1.175557802177133E-2"/>
    <x v="0"/>
    <s v="Eliminasi"/>
    <n v="1"/>
    <m/>
    <m/>
  </r>
  <r>
    <n v="452"/>
    <n v="24"/>
    <s v="Jawa Tengah"/>
    <s v="KENDAL"/>
    <n v="964106"/>
    <n v="550"/>
    <n v="0"/>
    <n v="0"/>
    <n v="511"/>
    <n v="63"/>
    <n v="0"/>
    <n v="541"/>
    <n v="12"/>
    <n v="12"/>
    <n v="12"/>
    <n v="0"/>
    <n v="12"/>
    <n v="0"/>
    <n v="0.92909090909090908"/>
    <n v="1"/>
    <n v="1"/>
    <n v="2.2181146025878003E-2"/>
    <n v="5.6114161720806637E-4"/>
    <n v="1.2446764152489456E-2"/>
    <x v="0"/>
    <s v="Eliminasi"/>
    <n v="60"/>
    <m/>
    <m/>
  </r>
  <r>
    <n v="453"/>
    <n v="25"/>
    <s v="Jawa Tengah"/>
    <s v="BATANG"/>
    <n v="762377"/>
    <n v="2"/>
    <n v="0"/>
    <n v="0"/>
    <n v="2"/>
    <n v="0"/>
    <n v="0"/>
    <n v="2"/>
    <n v="2"/>
    <n v="2"/>
    <n v="2"/>
    <n v="0"/>
    <n v="2"/>
    <n v="0"/>
    <n v="1"/>
    <n v="1"/>
    <n v="1"/>
    <n v="1"/>
    <n v="2.6233740000026235E-6"/>
    <n v="2.6233740000026237E-3"/>
    <x v="0"/>
    <s v="Eliminasi"/>
    <n v="5"/>
    <m/>
    <m/>
  </r>
  <r>
    <n v="454"/>
    <n v="26"/>
    <s v="Jawa Tengah"/>
    <s v="PEKALONGAN"/>
    <n v="891892"/>
    <n v="87"/>
    <n v="0"/>
    <n v="0"/>
    <n v="59"/>
    <n v="0"/>
    <n v="0"/>
    <n v="59"/>
    <n v="1"/>
    <n v="1"/>
    <n v="1"/>
    <n v="0"/>
    <n v="1"/>
    <n v="0"/>
    <n v="0.67816091954022983"/>
    <n v="1"/>
    <n v="1"/>
    <n v="1.6949152542372881E-2"/>
    <n v="6.6151507133150656E-5"/>
    <n v="1.121211985307638E-3"/>
    <x v="0"/>
    <s v="Eliminasi"/>
    <n v="1"/>
    <m/>
    <m/>
  </r>
  <r>
    <n v="455"/>
    <n v="27"/>
    <s v="Jawa Tengah"/>
    <s v="PEMALANG"/>
    <n v="1299724"/>
    <n v="5"/>
    <n v="0"/>
    <n v="0"/>
    <n v="5"/>
    <n v="0"/>
    <n v="0"/>
    <n v="3"/>
    <n v="3"/>
    <n v="3"/>
    <n v="3"/>
    <n v="0"/>
    <n v="3"/>
    <n v="0"/>
    <n v="1"/>
    <n v="1"/>
    <n v="1"/>
    <n v="1"/>
    <n v="2.3081823525610053E-6"/>
    <n v="2.3081823525610053E-3"/>
    <x v="0"/>
    <s v="Eliminasi"/>
    <n v="3"/>
    <m/>
    <m/>
  </r>
  <r>
    <n v="456"/>
    <n v="28"/>
    <s v="Jawa Tengah"/>
    <s v="TEGAL"/>
    <n v="1437225"/>
    <n v="14"/>
    <n v="0"/>
    <n v="0"/>
    <n v="12"/>
    <n v="0"/>
    <n v="0"/>
    <n v="12"/>
    <n v="15"/>
    <n v="15"/>
    <n v="15"/>
    <n v="0"/>
    <n v="15"/>
    <n v="0"/>
    <n v="0.8571428571428571"/>
    <n v="1"/>
    <n v="1"/>
    <n v="1.25"/>
    <n v="8.3494233679486504E-6"/>
    <n v="1.0436779209935814E-2"/>
    <x v="0"/>
    <s v="Eliminasi"/>
    <n v="3"/>
    <m/>
    <m/>
  </r>
  <r>
    <n v="457"/>
    <n v="29"/>
    <s v="Jawa Tengah"/>
    <s v="BREBES"/>
    <n v="1802829"/>
    <n v="2"/>
    <n v="0"/>
    <n v="0"/>
    <n v="2"/>
    <n v="0"/>
    <n v="0"/>
    <n v="2"/>
    <n v="2"/>
    <n v="2"/>
    <n v="2"/>
    <n v="0"/>
    <n v="2"/>
    <n v="0"/>
    <n v="1"/>
    <n v="1"/>
    <n v="1"/>
    <n v="1"/>
    <n v="1.1093675551036731E-6"/>
    <n v="1.1093675551036731E-3"/>
    <x v="0"/>
    <s v="Eliminasi"/>
    <n v="3"/>
    <m/>
    <m/>
  </r>
  <r>
    <n v="458"/>
    <n v="30"/>
    <s v="Jawa Tengah"/>
    <s v="KOTA MAGELANG"/>
    <n v="121872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59"/>
    <n v="31"/>
    <s v="Jawa Tengah"/>
    <s v="KOTA SURAKARTA"/>
    <n v="517887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60"/>
    <n v="32"/>
    <s v="Jawa Tengah"/>
    <s v="KOTA SALATIGA"/>
    <n v="191571"/>
    <n v="7"/>
    <n v="0"/>
    <n v="0"/>
    <n v="6"/>
    <n v="0"/>
    <n v="0"/>
    <n v="6"/>
    <n v="7"/>
    <n v="7"/>
    <n v="7"/>
    <n v="0"/>
    <n v="7"/>
    <n v="0"/>
    <n v="0.8571428571428571"/>
    <n v="1"/>
    <n v="1"/>
    <n v="1.1666666666666667"/>
    <n v="3.1319980581612039E-5"/>
    <n v="3.6539977345214046E-2"/>
    <x v="0"/>
    <s v="Eliminasi"/>
    <n v="79"/>
    <m/>
    <m/>
  </r>
  <r>
    <n v="461"/>
    <n v="33"/>
    <s v="Jawa Tengah"/>
    <s v="KOTA SEMARANG"/>
    <n v="1786114"/>
    <n v="57"/>
    <n v="0"/>
    <n v="0"/>
    <n v="54"/>
    <n v="3"/>
    <n v="14"/>
    <n v="59"/>
    <n v="52"/>
    <n v="52"/>
    <n v="52"/>
    <n v="0"/>
    <n v="52"/>
    <n v="0"/>
    <n v="0.94736842105263153"/>
    <n v="1"/>
    <n v="1"/>
    <n v="0.88135593220338981"/>
    <n v="3.3032605981477106E-5"/>
    <n v="2.9113483237912026E-2"/>
    <x v="0"/>
    <s v="Eliminasi"/>
    <n v="39"/>
    <m/>
    <m/>
  </r>
  <r>
    <n v="462"/>
    <n v="34"/>
    <s v="Jawa Tengah"/>
    <s v="KOTA PEKALONGAN"/>
    <n v="304477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0"/>
    <m/>
    <m/>
  </r>
  <r>
    <n v="463"/>
    <n v="35"/>
    <s v="Jawa Tengah"/>
    <s v="KOTA TEGAL"/>
    <n v="249003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n v="5"/>
    <m/>
    <m/>
  </r>
  <r>
    <n v="464"/>
    <n v="1"/>
    <s v="Yogyakarta"/>
    <s v="KULON PROGO"/>
    <n v="425758"/>
    <n v="6102"/>
    <n v="2332"/>
    <n v="0"/>
    <n v="147"/>
    <n v="11985"/>
    <n v="0"/>
    <n v="1027"/>
    <n v="26"/>
    <n v="25"/>
    <n v="18"/>
    <n v="1"/>
    <n v="0"/>
    <n v="0"/>
    <n v="2.4090462143559487E-2"/>
    <n v="0.96153846153846156"/>
    <n v="0.69230769230769229"/>
    <n v="2.5316455696202531E-2"/>
    <n v="2.4121684149211522E-3"/>
    <n v="6.1067554808130441E-2"/>
    <x v="1"/>
    <s v="Endemis rendah"/>
    <n v="86"/>
    <m/>
    <m/>
  </r>
  <r>
    <n v="465"/>
    <n v="2"/>
    <s v="Yogyakarta"/>
    <s v="BANTUL"/>
    <n v="1006692"/>
    <n v="0"/>
    <n v="0"/>
    <n v="0"/>
    <n v="0"/>
    <n v="0"/>
    <n v="0"/>
    <n v="0"/>
    <n v="4"/>
    <n v="4"/>
    <n v="4"/>
    <n v="0"/>
    <n v="0"/>
    <n v="0"/>
    <e v="#DIV/0!"/>
    <n v="1"/>
    <n v="1"/>
    <e v="#DIV/0!"/>
    <n v="0"/>
    <n v="3.9734099406769892E-3"/>
    <x v="0"/>
    <s v="Eliminasi"/>
    <m/>
    <m/>
    <m/>
  </r>
  <r>
    <n v="466"/>
    <n v="3"/>
    <s v="Yogyakarta"/>
    <s v="GUNUNG KIDUL"/>
    <n v="736210"/>
    <n v="0"/>
    <n v="1"/>
    <n v="0"/>
    <n v="26"/>
    <n v="1"/>
    <n v="0"/>
    <n v="20"/>
    <n v="0"/>
    <n v="0"/>
    <n v="0"/>
    <n v="0"/>
    <n v="0"/>
    <n v="0"/>
    <e v="#DIV/0!"/>
    <e v="#DIV/0!"/>
    <e v="#DIV/0!"/>
    <n v="0"/>
    <n v="2.7166161828826016E-5"/>
    <n v="0"/>
    <x v="0"/>
    <s v="Eliminasi"/>
    <m/>
    <m/>
    <m/>
  </r>
  <r>
    <n v="467"/>
    <n v="4"/>
    <s v="Yogyakarta"/>
    <s v="SLEMAN"/>
    <n v="1206714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m/>
    <m/>
    <m/>
  </r>
  <r>
    <n v="468"/>
    <n v="5"/>
    <s v="Yogyakarta"/>
    <s v="KOTA YOGYAKARTA"/>
    <n v="427498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m/>
    <m/>
    <m/>
  </r>
  <r>
    <n v="469"/>
    <n v="1"/>
    <s v="Jawa Timur"/>
    <s v="PACITAN"/>
    <n v="554394"/>
    <n v="444"/>
    <n v="0"/>
    <n v="0"/>
    <n v="1"/>
    <n v="444"/>
    <n v="0"/>
    <n v="16"/>
    <n v="8"/>
    <n v="8"/>
    <n v="7"/>
    <n v="0"/>
    <n v="0"/>
    <n v="0"/>
    <n v="2.2522522522522522E-3"/>
    <n v="1"/>
    <n v="0.875"/>
    <n v="0.5"/>
    <n v="2.8860341201383853E-5"/>
    <n v="1.4430170600691926E-2"/>
    <x v="0"/>
    <s v="Eliminasi"/>
    <n v="0"/>
    <m/>
    <m/>
  </r>
  <r>
    <n v="470"/>
    <n v="2"/>
    <s v="Jawa Timur"/>
    <s v="PONOROGO"/>
    <n v="870705"/>
    <n v="0"/>
    <n v="3"/>
    <n v="0"/>
    <n v="24"/>
    <n v="3"/>
    <n v="0"/>
    <n v="24"/>
    <n v="3"/>
    <n v="1"/>
    <n v="1"/>
    <n v="0"/>
    <n v="0"/>
    <n v="0"/>
    <e v="#DIV/0!"/>
    <n v="0.33333333333333331"/>
    <n v="0.33333333333333331"/>
    <n v="0.125"/>
    <n v="2.7563870656536945E-5"/>
    <n v="3.4454838320671179E-3"/>
    <x v="0"/>
    <s v="Eliminasi"/>
    <n v="3"/>
    <m/>
    <m/>
  </r>
  <r>
    <n v="471"/>
    <n v="3"/>
    <s v="Jawa Timur"/>
    <s v="TRENGGALEK"/>
    <n v="694902"/>
    <n v="5"/>
    <n v="105"/>
    <n v="0"/>
    <n v="17"/>
    <n v="3631"/>
    <n v="0"/>
    <n v="288"/>
    <n v="67"/>
    <n v="67"/>
    <n v="67"/>
    <n v="0"/>
    <n v="0"/>
    <n v="0"/>
    <n v="3.4"/>
    <n v="1"/>
    <n v="1"/>
    <n v="0.2326388888888889"/>
    <n v="4.1444692920728388E-4"/>
    <n v="9.6416473114194517E-2"/>
    <x v="0"/>
    <s v="Eliminasi"/>
    <n v="4"/>
    <m/>
    <m/>
  </r>
  <r>
    <n v="472"/>
    <n v="4"/>
    <s v="Jawa Timur"/>
    <s v="TULUNGAGUNG"/>
    <n v="1035290"/>
    <n v="0"/>
    <n v="0"/>
    <n v="0"/>
    <n v="4"/>
    <n v="0"/>
    <n v="0"/>
    <n v="4"/>
    <n v="1"/>
    <n v="1"/>
    <n v="0"/>
    <n v="0"/>
    <n v="0"/>
    <n v="0"/>
    <e v="#DIV/0!"/>
    <n v="1"/>
    <n v="0"/>
    <n v="0.25"/>
    <n v="3.8636517304330185E-6"/>
    <n v="9.659129326082546E-4"/>
    <x v="0"/>
    <s v="Eliminasi"/>
    <n v="5"/>
    <m/>
    <m/>
  </r>
  <r>
    <n v="473"/>
    <n v="5"/>
    <s v="Jawa Timur"/>
    <s v="BLITAR"/>
    <n v="1157500"/>
    <n v="57"/>
    <n v="20"/>
    <n v="2"/>
    <n v="7"/>
    <n v="42"/>
    <n v="2"/>
    <n v="7"/>
    <n v="14"/>
    <n v="13"/>
    <n v="10"/>
    <n v="0"/>
    <n v="0"/>
    <n v="0"/>
    <n v="0.12280701754385964"/>
    <n v="0.9285714285714286"/>
    <n v="0.7142857142857143"/>
    <n v="2"/>
    <n v="6.0475161987041036E-6"/>
    <n v="1.2095032397408207E-2"/>
    <x v="0"/>
    <s v="Eliminasi"/>
    <n v="3"/>
    <m/>
    <m/>
  </r>
  <r>
    <n v="474"/>
    <n v="6"/>
    <s v="Jawa Timur"/>
    <s v="KEDIRI"/>
    <n v="1568113"/>
    <n v="0"/>
    <n v="0"/>
    <n v="0"/>
    <n v="6"/>
    <n v="0"/>
    <n v="0"/>
    <n v="6"/>
    <n v="0"/>
    <n v="0"/>
    <n v="0"/>
    <n v="0"/>
    <n v="0"/>
    <n v="0"/>
    <e v="#DIV/0!"/>
    <e v="#DIV/0!"/>
    <e v="#DIV/0!"/>
    <n v="0"/>
    <n v="3.826254868112183E-6"/>
    <n v="0"/>
    <x v="0"/>
    <s v="Eliminasi"/>
    <n v="0"/>
    <m/>
    <m/>
  </r>
  <r>
    <n v="475"/>
    <n v="7"/>
    <s v="Jawa Timur"/>
    <s v="MALANG"/>
    <n v="2591795"/>
    <n v="159"/>
    <n v="88"/>
    <n v="0"/>
    <n v="34"/>
    <n v="145"/>
    <n v="0"/>
    <n v="38"/>
    <n v="50"/>
    <n v="51"/>
    <n v="47"/>
    <n v="0"/>
    <n v="0"/>
    <n v="0"/>
    <n v="0.21383647798742139"/>
    <n v="1.02"/>
    <n v="0.94"/>
    <n v="1.3157894736842106"/>
    <n v="1.4661653410088374E-5"/>
    <n v="1.9291649223800496E-2"/>
    <x v="0"/>
    <s v="Eliminasi"/>
    <n v="40"/>
    <m/>
    <m/>
  </r>
  <r>
    <n v="476"/>
    <n v="8"/>
    <s v="Jawa Timur"/>
    <s v="LUMAJANG"/>
    <n v="1039794"/>
    <n v="0"/>
    <n v="0"/>
    <n v="0"/>
    <n v="12"/>
    <n v="0"/>
    <n v="0"/>
    <n v="12"/>
    <n v="5"/>
    <n v="5"/>
    <n v="1"/>
    <n v="0"/>
    <n v="0"/>
    <n v="0"/>
    <e v="#DIV/0!"/>
    <n v="1"/>
    <n v="0.2"/>
    <n v="0.41666666666666669"/>
    <n v="1.15407474942152E-5"/>
    <n v="4.808644789256333E-3"/>
    <x v="0"/>
    <s v="Eliminasi"/>
    <n v="2"/>
    <m/>
    <m/>
  </r>
  <r>
    <n v="477"/>
    <n v="9"/>
    <s v="Jawa Timur"/>
    <s v="JEMBER"/>
    <n v="2440714"/>
    <n v="4"/>
    <n v="1"/>
    <n v="18"/>
    <n v="8"/>
    <n v="1"/>
    <n v="20"/>
    <n v="8"/>
    <n v="9"/>
    <n v="8"/>
    <n v="5"/>
    <n v="0"/>
    <n v="0"/>
    <n v="0"/>
    <n v="2"/>
    <n v="0.88888888888888884"/>
    <n v="0.55555555555555558"/>
    <n v="1.125"/>
    <n v="3.2777293857453189E-6"/>
    <n v="3.6874455589634837E-3"/>
    <x v="0"/>
    <s v="Eliminasi"/>
    <n v="9"/>
    <m/>
    <m/>
  </r>
  <r>
    <n v="478"/>
    <n v="10"/>
    <s v="Jawa Timur"/>
    <s v="BANYUWANGI"/>
    <n v="1609677"/>
    <n v="586"/>
    <n v="590"/>
    <n v="0"/>
    <n v="49"/>
    <n v="592"/>
    <n v="0"/>
    <n v="49"/>
    <n v="23"/>
    <n v="20"/>
    <n v="11"/>
    <n v="0"/>
    <n v="0"/>
    <n v="0"/>
    <n v="8.3617747440273033E-2"/>
    <n v="0.86956521739130432"/>
    <n v="0.47826086956521741"/>
    <n v="0.46938775510204084"/>
    <n v="3.0440889694019358E-5"/>
    <n v="1.4288580876784598E-2"/>
    <x v="0"/>
    <s v="Eliminasi"/>
    <n v="4"/>
    <m/>
    <m/>
  </r>
  <r>
    <n v="479"/>
    <n v="11"/>
    <s v="Jawa Timur"/>
    <s v="BONDOWOSO"/>
    <n v="772297"/>
    <n v="5200"/>
    <n v="5181"/>
    <n v="0"/>
    <n v="392"/>
    <n v="5275"/>
    <n v="0"/>
    <n v="392"/>
    <n v="6"/>
    <n v="6"/>
    <n v="6"/>
    <n v="0"/>
    <n v="0"/>
    <n v="0"/>
    <n v="7.5384615384615383E-2"/>
    <n v="1"/>
    <n v="1"/>
    <n v="1.5306122448979591E-2"/>
    <n v="5.0757674832350769E-4"/>
    <n v="7.7690318620945052E-3"/>
    <x v="0"/>
    <s v="Eliminasi"/>
    <n v="1"/>
    <m/>
    <m/>
  </r>
  <r>
    <n v="480"/>
    <n v="12"/>
    <s v="Jawa Timur"/>
    <s v="SITUBONDO"/>
    <n v="679993"/>
    <n v="1"/>
    <n v="1"/>
    <n v="0"/>
    <n v="26"/>
    <n v="1"/>
    <n v="0"/>
    <n v="26"/>
    <n v="1"/>
    <n v="0"/>
    <n v="1"/>
    <n v="0"/>
    <n v="0"/>
    <n v="0"/>
    <n v="26"/>
    <n v="0"/>
    <n v="1"/>
    <n v="3.8461538461538464E-2"/>
    <n v="3.8235687720314767E-5"/>
    <n v="1.4706033738582603E-3"/>
    <x v="0"/>
    <s v="Eliminasi"/>
    <n v="0"/>
    <m/>
    <m/>
  </r>
  <r>
    <n v="481"/>
    <n v="13"/>
    <s v="Jawa Timur"/>
    <s v="PROBOLINGGO"/>
    <n v="1162092"/>
    <n v="0"/>
    <n v="0"/>
    <n v="0"/>
    <n v="2"/>
    <n v="0"/>
    <n v="0"/>
    <n v="2"/>
    <n v="1"/>
    <n v="1"/>
    <n v="1"/>
    <n v="0"/>
    <n v="0"/>
    <n v="0"/>
    <e v="#DIV/0!"/>
    <n v="1"/>
    <n v="1"/>
    <n v="0.5"/>
    <n v="1.7210341349910335E-6"/>
    <n v="8.6051706749551676E-4"/>
    <x v="0"/>
    <s v="Eliminasi"/>
    <n v="0"/>
    <m/>
    <m/>
  </r>
  <r>
    <n v="482"/>
    <n v="14"/>
    <s v="Jawa Timur"/>
    <s v="PASURUAN"/>
    <n v="1616578"/>
    <n v="1"/>
    <n v="1"/>
    <n v="0"/>
    <n v="57"/>
    <n v="21"/>
    <n v="0"/>
    <n v="57"/>
    <n v="0"/>
    <n v="0"/>
    <n v="0"/>
    <n v="0"/>
    <n v="0"/>
    <n v="0"/>
    <n v="57"/>
    <e v="#DIV/0!"/>
    <e v="#DIV/0!"/>
    <n v="0"/>
    <n v="3.5259665787855581E-5"/>
    <n v="0"/>
    <x v="0"/>
    <s v="Eliminasi"/>
    <n v="0"/>
    <m/>
    <m/>
  </r>
  <r>
    <n v="483"/>
    <n v="15"/>
    <s v="Jawa Timur"/>
    <s v="SIDOARJO"/>
    <n v="2216804"/>
    <n v="0"/>
    <n v="5"/>
    <n v="0"/>
    <n v="4"/>
    <n v="5"/>
    <n v="0"/>
    <n v="4"/>
    <n v="15"/>
    <n v="15"/>
    <n v="15"/>
    <n v="0"/>
    <n v="0"/>
    <n v="0"/>
    <e v="#DIV/0!"/>
    <n v="1"/>
    <n v="1"/>
    <n v="3.75"/>
    <n v="1.804399486828786E-6"/>
    <n v="6.7664980756079471E-3"/>
    <x v="0"/>
    <s v="Eliminasi"/>
    <n v="1"/>
    <m/>
    <m/>
  </r>
  <r>
    <n v="484"/>
    <n v="16"/>
    <s v="Jawa Timur"/>
    <s v="MOJOKERTO"/>
    <n v="1108718"/>
    <n v="6"/>
    <n v="1"/>
    <n v="2"/>
    <n v="15"/>
    <n v="1"/>
    <n v="2"/>
    <n v="15"/>
    <n v="0"/>
    <n v="0"/>
    <n v="0"/>
    <n v="0"/>
    <n v="0"/>
    <n v="0"/>
    <n v="2.5"/>
    <e v="#DIV/0!"/>
    <e v="#DIV/0!"/>
    <n v="0"/>
    <n v="1.3529139059706796E-5"/>
    <n v="0"/>
    <x v="0"/>
    <s v="Eliminasi"/>
    <n v="1"/>
    <m/>
    <m/>
  </r>
  <r>
    <n v="485"/>
    <n v="17"/>
    <s v="Jawa Timur"/>
    <s v="JOMBANG"/>
    <n v="1258618"/>
    <n v="0"/>
    <n v="0"/>
    <n v="0"/>
    <n v="0"/>
    <n v="0"/>
    <n v="0"/>
    <n v="0"/>
    <n v="0"/>
    <n v="0"/>
    <n v="0"/>
    <n v="0"/>
    <n v="0"/>
    <n v="0"/>
    <e v="#DIV/0!"/>
    <e v="#DIV/0!"/>
    <e v="#DIV/0!"/>
    <e v="#DIV/0!"/>
    <n v="0"/>
    <n v="0"/>
    <x v="0"/>
    <s v="Eliminasi"/>
    <m/>
    <m/>
    <m/>
  </r>
  <r>
    <n v="486"/>
    <n v="18"/>
    <s v="Jawa Timur"/>
    <s v="NGANJUK"/>
    <n v="1051900"/>
    <n v="9"/>
    <n v="10"/>
    <n v="0"/>
    <n v="27"/>
    <n v="10"/>
    <n v="0"/>
    <n v="27"/>
    <n v="9"/>
    <n v="8"/>
    <n v="8"/>
    <n v="0"/>
    <n v="0"/>
    <n v="0"/>
    <n v="3"/>
    <n v="0.88888888888888884"/>
    <n v="0.88888888888888884"/>
    <n v="0.33333333333333331"/>
    <n v="2.5667839148208006E-5"/>
    <n v="8.5559463827360009E-3"/>
    <x v="0"/>
    <s v="Eliminasi"/>
    <n v="7"/>
    <m/>
    <m/>
  </r>
  <r>
    <n v="487"/>
    <n v="19"/>
    <s v="Jawa Timur"/>
    <s v="MADIUN"/>
    <n v="681394"/>
    <n v="7666"/>
    <n v="7667"/>
    <n v="0"/>
    <n v="425"/>
    <n v="10671"/>
    <n v="0"/>
    <n v="972"/>
    <n v="33"/>
    <n v="33"/>
    <n v="31"/>
    <n v="0"/>
    <n v="0"/>
    <n v="0"/>
    <n v="5.543960344377772E-2"/>
    <n v="1"/>
    <n v="0.93939393939393945"/>
    <n v="3.3950617283950615E-2"/>
    <n v="1.4264874654018086E-3"/>
    <n v="4.8430129998209552E-2"/>
    <x v="0"/>
    <s v="Eliminasi"/>
    <n v="0"/>
    <m/>
    <m/>
  </r>
  <r>
    <n v="488"/>
    <n v="20"/>
    <s v="Jawa Timur"/>
    <s v="MAGETAN"/>
    <n v="628924"/>
    <n v="0"/>
    <n v="0"/>
    <n v="0"/>
    <n v="1"/>
    <n v="0"/>
    <n v="0"/>
    <n v="1"/>
    <n v="0"/>
    <n v="0"/>
    <n v="0"/>
    <n v="0"/>
    <n v="0"/>
    <n v="0"/>
    <e v="#DIV/0!"/>
    <e v="#DIV/0!"/>
    <e v="#DIV/0!"/>
    <n v="0"/>
    <n v="1.590017235786836E-6"/>
    <n v="0"/>
    <x v="0"/>
    <s v="Eliminasi"/>
    <n v="4"/>
    <m/>
    <m/>
  </r>
  <r>
    <n v="489"/>
    <n v="21"/>
    <s v="Jawa Timur"/>
    <s v="NGAWI"/>
    <n v="830090"/>
    <n v="0"/>
    <n v="0"/>
    <n v="0"/>
    <n v="31"/>
    <n v="8"/>
    <n v="0"/>
    <n v="31"/>
    <n v="0"/>
    <n v="0"/>
    <n v="0"/>
    <n v="0"/>
    <n v="0"/>
    <n v="0"/>
    <e v="#DIV/0!"/>
    <e v="#DIV/0!"/>
    <e v="#DIV/0!"/>
    <n v="0"/>
    <n v="3.7345348094784906E-5"/>
    <n v="0"/>
    <x v="0"/>
    <s v="Eliminasi"/>
    <n v="0"/>
    <m/>
    <m/>
  </r>
  <r>
    <n v="490"/>
    <n v="22"/>
    <s v="Jawa Timur"/>
    <s v="BOJONEGORO"/>
    <n v="1246927"/>
    <n v="0"/>
    <n v="0"/>
    <n v="0"/>
    <n v="4"/>
    <n v="0"/>
    <n v="0"/>
    <n v="4"/>
    <n v="1"/>
    <n v="1"/>
    <n v="1"/>
    <n v="0"/>
    <n v="0"/>
    <n v="0"/>
    <e v="#DIV/0!"/>
    <n v="1"/>
    <n v="1"/>
    <n v="0.25"/>
    <n v="3.2078862676002686E-6"/>
    <n v="8.019715669000671E-4"/>
    <x v="0"/>
    <s v="Eliminasi"/>
    <n v="1"/>
    <m/>
    <m/>
  </r>
  <r>
    <n v="491"/>
    <n v="23"/>
    <s v="Jawa Timur"/>
    <s v="TUBAN"/>
    <n v="1168277"/>
    <n v="0"/>
    <n v="0"/>
    <n v="0"/>
    <n v="1"/>
    <n v="0"/>
    <n v="0"/>
    <n v="1"/>
    <n v="0"/>
    <n v="0"/>
    <n v="0"/>
    <n v="0"/>
    <n v="0"/>
    <n v="0"/>
    <e v="#DIV/0!"/>
    <e v="#DIV/0!"/>
    <e v="#DIV/0!"/>
    <n v="0"/>
    <n v="8.5596138586996059E-7"/>
    <n v="0"/>
    <x v="0"/>
    <s v="Eliminasi"/>
    <n v="0"/>
    <m/>
    <m/>
  </r>
  <r>
    <n v="492"/>
    <n v="24"/>
    <s v="Jawa Timur"/>
    <s v="LAMONGAN"/>
    <n v="1188913"/>
    <n v="21"/>
    <n v="21"/>
    <n v="0"/>
    <n v="5"/>
    <n v="21"/>
    <n v="0"/>
    <n v="5"/>
    <n v="1"/>
    <n v="0"/>
    <n v="1"/>
    <n v="0"/>
    <n v="0"/>
    <n v="0"/>
    <n v="0.23809523809523808"/>
    <n v="0"/>
    <n v="1"/>
    <n v="0.2"/>
    <n v="4.2055221870734021E-6"/>
    <n v="8.4110443741468039E-4"/>
    <x v="0"/>
    <s v="Eliminasi"/>
    <n v="4"/>
    <m/>
    <m/>
  </r>
  <r>
    <n v="493"/>
    <n v="25"/>
    <s v="Jawa Timur"/>
    <s v="GRESIK"/>
    <n v="1299024"/>
    <n v="0"/>
    <n v="7"/>
    <n v="0"/>
    <n v="6"/>
    <n v="7"/>
    <n v="0"/>
    <n v="6"/>
    <n v="4"/>
    <n v="3"/>
    <n v="0"/>
    <n v="0"/>
    <n v="0"/>
    <n v="0"/>
    <e v="#DIV/0!"/>
    <n v="0.75"/>
    <n v="0"/>
    <n v="0.66666666666666663"/>
    <n v="4.6188523075786131E-6"/>
    <n v="3.0792348717190751E-3"/>
    <x v="0"/>
    <s v="Eliminasi"/>
    <n v="0"/>
    <m/>
    <m/>
  </r>
  <r>
    <n v="494"/>
    <n v="26"/>
    <s v="Jawa Timur"/>
    <s v="BANGKALAN"/>
    <n v="978892"/>
    <n v="0"/>
    <n v="0"/>
    <n v="0"/>
    <n v="2"/>
    <n v="0"/>
    <n v="0"/>
    <n v="2"/>
    <n v="1"/>
    <n v="1"/>
    <n v="1"/>
    <n v="0"/>
    <n v="0"/>
    <n v="0"/>
    <e v="#DIV/0!"/>
    <n v="1"/>
    <n v="1"/>
    <n v="0.5"/>
    <n v="2.0431263101547465E-6"/>
    <n v="1.0215631550773733E-3"/>
    <x v="0"/>
    <s v="Eliminasi"/>
    <n v="12"/>
    <m/>
    <m/>
  </r>
  <r>
    <n v="495"/>
    <n v="27"/>
    <s v="Jawa Timur"/>
    <s v="SAMPANG"/>
    <n v="968520"/>
    <n v="0"/>
    <n v="1"/>
    <n v="0"/>
    <n v="87"/>
    <n v="1"/>
    <n v="0"/>
    <n v="87"/>
    <n v="3"/>
    <n v="3"/>
    <n v="2"/>
    <n v="0"/>
    <n v="0"/>
    <n v="0"/>
    <e v="#DIV/0!"/>
    <n v="1"/>
    <n v="0.66666666666666663"/>
    <n v="3.4482758620689655E-2"/>
    <n v="8.9827778466113246E-5"/>
    <n v="3.0975096022797673E-3"/>
    <x v="0"/>
    <s v="Eliminasi"/>
    <n v="0"/>
    <m/>
    <m/>
  </r>
  <r>
    <n v="496"/>
    <n v="28"/>
    <s v="Jawa Timur"/>
    <s v="PAMEKASAN"/>
    <n v="871497"/>
    <n v="1302"/>
    <n v="0"/>
    <n v="0"/>
    <n v="0"/>
    <n v="0"/>
    <n v="0"/>
    <n v="0"/>
    <n v="0"/>
    <n v="0"/>
    <n v="0"/>
    <n v="0"/>
    <n v="0"/>
    <n v="0"/>
    <n v="0"/>
    <e v="#DIV/0!"/>
    <e v="#DIV/0!"/>
    <e v="#DIV/0!"/>
    <n v="0"/>
    <n v="0"/>
    <x v="0"/>
    <s v="Eliminasi"/>
    <n v="0"/>
    <m/>
    <m/>
  </r>
  <r>
    <n v="497"/>
    <n v="29"/>
    <s v="Jawa Timur"/>
    <s v="SUMENEP"/>
    <n v="1085227"/>
    <n v="0"/>
    <n v="0"/>
    <n v="0"/>
    <n v="35"/>
    <n v="0"/>
    <n v="0"/>
    <n v="35"/>
    <n v="0"/>
    <n v="0"/>
    <n v="0"/>
    <n v="0"/>
    <n v="0"/>
    <n v="0"/>
    <e v="#DIV/0!"/>
    <e v="#DIV/0!"/>
    <e v="#DIV/0!"/>
    <n v="0"/>
    <n v="3.2251317005566579E-5"/>
    <n v="0"/>
    <x v="0"/>
    <s v="Eliminasi"/>
    <n v="2"/>
    <m/>
    <m/>
  </r>
  <r>
    <n v="498"/>
    <n v="30"/>
    <s v="Jawa Timur"/>
    <s v="KOTA KEDIRI"/>
    <n v="285582"/>
    <n v="12"/>
    <n v="12"/>
    <n v="0"/>
    <n v="3"/>
    <n v="17"/>
    <n v="2"/>
    <n v="4"/>
    <n v="13"/>
    <n v="13"/>
    <n v="12"/>
    <n v="0"/>
    <n v="0"/>
    <n v="0"/>
    <n v="0.25"/>
    <n v="1"/>
    <n v="0.92307692307692313"/>
    <n v="3.25"/>
    <n v="1.4006485002556184E-5"/>
    <n v="4.5521076258307598E-2"/>
    <x v="0"/>
    <s v="Eliminasi"/>
    <n v="0"/>
    <m/>
    <m/>
  </r>
  <r>
    <n v="499"/>
    <n v="31"/>
    <s v="Jawa Timur"/>
    <s v="KOTA BLITAR"/>
    <n v="140971"/>
    <n v="20"/>
    <n v="14"/>
    <n v="0"/>
    <n v="4"/>
    <n v="14"/>
    <n v="0"/>
    <n v="4"/>
    <n v="8"/>
    <n v="6"/>
    <n v="2"/>
    <n v="0"/>
    <n v="0"/>
    <n v="0"/>
    <n v="0.2"/>
    <n v="0.75"/>
    <n v="0.25"/>
    <n v="2"/>
    <n v="2.8374630243099645E-5"/>
    <n v="5.6749260486199292E-2"/>
    <x v="0"/>
    <s v="Eliminasi"/>
    <n v="0"/>
    <m/>
    <m/>
  </r>
  <r>
    <n v="500"/>
    <n v="32"/>
    <s v="Jawa Timur"/>
    <s v="KOTA MALANG"/>
    <n v="866118"/>
    <n v="7"/>
    <n v="4"/>
    <n v="0"/>
    <n v="13"/>
    <n v="4"/>
    <n v="0"/>
    <n v="13"/>
    <n v="3"/>
    <n v="3"/>
    <n v="0"/>
    <n v="0"/>
    <n v="0"/>
    <n v="0"/>
    <n v="1.8571428571428572"/>
    <n v="1"/>
    <n v="0"/>
    <n v="0.23076923076923078"/>
    <n v="1.5009502169450352E-5"/>
    <n v="3.4637312698731584E-3"/>
    <x v="0"/>
    <s v="Eliminasi"/>
    <n v="0"/>
    <m/>
    <m/>
  </r>
  <r>
    <n v="501"/>
    <n v="33"/>
    <s v="Jawa Timur"/>
    <s v="KOTA PROBOLINGGO"/>
    <n v="235211"/>
    <n v="1"/>
    <n v="2"/>
    <n v="0"/>
    <n v="71"/>
    <n v="2"/>
    <n v="0"/>
    <n v="71"/>
    <n v="5"/>
    <n v="5"/>
    <n v="0"/>
    <n v="0"/>
    <n v="0"/>
    <n v="0"/>
    <n v="71"/>
    <n v="1"/>
    <n v="0"/>
    <n v="7.0422535211267609E-2"/>
    <n v="3.0185663085484946E-4"/>
    <n v="2.1257509215130244E-2"/>
    <x v="0"/>
    <s v="Eliminasi"/>
    <n v="0"/>
    <m/>
    <m/>
  </r>
  <r>
    <n v="502"/>
    <n v="34"/>
    <s v="Jawa Timur"/>
    <s v="KOTA PASURUAN"/>
    <n v="119078"/>
    <n v="1"/>
    <n v="0"/>
    <n v="0"/>
    <n v="4"/>
    <n v="0"/>
    <n v="2"/>
    <n v="4"/>
    <n v="1"/>
    <n v="0"/>
    <n v="1"/>
    <n v="0"/>
    <n v="0"/>
    <n v="0"/>
    <n v="4"/>
    <n v="0"/>
    <n v="1"/>
    <n v="0.25"/>
    <n v="3.359142746771024E-5"/>
    <n v="8.3978568669275597E-3"/>
    <x v="0"/>
    <s v="Eliminasi"/>
    <n v="1"/>
    <m/>
    <m/>
  </r>
  <r>
    <n v="503"/>
    <n v="35"/>
    <s v="Jawa Timur"/>
    <s v="KOTA MOJOKERTO"/>
    <n v="128282"/>
    <n v="2"/>
    <n v="2"/>
    <n v="0"/>
    <n v="1"/>
    <n v="2"/>
    <n v="0"/>
    <n v="1"/>
    <n v="0"/>
    <n v="0"/>
    <n v="0"/>
    <n v="0"/>
    <n v="0"/>
    <n v="0"/>
    <n v="0.5"/>
    <e v="#DIV/0!"/>
    <e v="#DIV/0!"/>
    <n v="0"/>
    <n v="7.7953259225768222E-6"/>
    <n v="0"/>
    <x v="0"/>
    <s v="Eliminasi"/>
    <n v="0"/>
    <m/>
    <m/>
  </r>
  <r>
    <n v="504"/>
    <n v="36"/>
    <s v="Jawa Timur"/>
    <s v="KOTA MADIUN"/>
    <n v="176697"/>
    <n v="73"/>
    <n v="73"/>
    <n v="0"/>
    <n v="2"/>
    <n v="73"/>
    <n v="0"/>
    <n v="2"/>
    <n v="71"/>
    <n v="71"/>
    <n v="67"/>
    <n v="0"/>
    <n v="0"/>
    <n v="0"/>
    <n v="2.7397260273972601E-2"/>
    <n v="1"/>
    <n v="0.94366197183098588"/>
    <n v="35.5"/>
    <n v="1.1318811298437438E-5"/>
    <n v="0.40181780109452903"/>
    <x v="0"/>
    <s v="Eliminasi"/>
    <n v="1"/>
    <m/>
    <m/>
  </r>
  <r>
    <n v="505"/>
    <n v="37"/>
    <s v="Jawa Timur"/>
    <s v="KOTA SURABAYA"/>
    <n v="2885555"/>
    <n v="1"/>
    <n v="2"/>
    <n v="0"/>
    <n v="2"/>
    <n v="2"/>
    <n v="0"/>
    <n v="2"/>
    <n v="5"/>
    <n v="4"/>
    <n v="1"/>
    <n v="0"/>
    <n v="0"/>
    <n v="0"/>
    <n v="2"/>
    <n v="0.8"/>
    <n v="0.2"/>
    <n v="2.5"/>
    <n v="6.9310756509579614E-7"/>
    <n v="1.7327689127394903E-3"/>
    <x v="0"/>
    <s v="Eliminasi"/>
    <n v="0"/>
    <m/>
    <m/>
  </r>
  <r>
    <n v="506"/>
    <n v="38"/>
    <s v="Jawa Timur"/>
    <s v="KOTA BATU"/>
    <n v="205788"/>
    <n v="0"/>
    <n v="0"/>
    <n v="0"/>
    <n v="11"/>
    <n v="0"/>
    <n v="0"/>
    <n v="11"/>
    <n v="0"/>
    <n v="0"/>
    <n v="0"/>
    <n v="0"/>
    <n v="0"/>
    <n v="0"/>
    <e v="#DIV/0!"/>
    <e v="#DIV/0!"/>
    <e v="#DIV/0!"/>
    <n v="0"/>
    <n v="5.345306820611503E-5"/>
    <n v="0"/>
    <x v="0"/>
    <s v="Eliminasi"/>
    <n v="2"/>
    <m/>
    <m/>
  </r>
  <r>
    <n v="507"/>
    <n v="1"/>
    <s v="Bali"/>
    <s v="JEMBRANA"/>
    <n v="276588"/>
    <n v="376"/>
    <n v="479"/>
    <n v="2"/>
    <n v="265"/>
    <n v="3496"/>
    <n v="2"/>
    <n v="2858"/>
    <n v="1"/>
    <n v="1"/>
    <n v="1"/>
    <n v="0"/>
    <n v="0"/>
    <n v="0"/>
    <n v="0.70478723404255317"/>
    <n v="1"/>
    <n v="1"/>
    <n v="3.4989503149055281E-4"/>
    <n v="1.0333058556408811E-2"/>
    <n v="3.6154858489883869E-3"/>
    <x v="0"/>
    <s v="Eliminasi"/>
    <n v="4"/>
    <m/>
    <m/>
  </r>
  <r>
    <n v="508"/>
    <n v="2"/>
    <s v="Bali"/>
    <s v="TABANAN"/>
    <n v="443510"/>
    <n v="26"/>
    <n v="28"/>
    <n v="4"/>
    <n v="27"/>
    <n v="907"/>
    <n v="4"/>
    <n v="460"/>
    <n v="9"/>
    <n v="8"/>
    <n v="6"/>
    <n v="0"/>
    <n v="2"/>
    <n v="0"/>
    <n v="1.0384615384615385"/>
    <n v="0.88888888888888884"/>
    <n v="0.66666666666666663"/>
    <n v="1.9565217391304349E-2"/>
    <n v="1.0371806723636445E-3"/>
    <n v="2.0292665328853914E-2"/>
    <x v="0"/>
    <s v="Eliminasi"/>
    <n v="4"/>
    <m/>
    <m/>
  </r>
  <r>
    <n v="509"/>
    <n v="3"/>
    <s v="Bali"/>
    <s v="BADUNG"/>
    <n v="656921"/>
    <n v="111"/>
    <n v="205"/>
    <n v="0"/>
    <n v="183"/>
    <n v="214"/>
    <n v="0"/>
    <n v="192"/>
    <n v="1"/>
    <n v="1"/>
    <n v="0"/>
    <n v="0"/>
    <n v="0"/>
    <n v="0"/>
    <n v="1.6486486486486487"/>
    <n v="1"/>
    <n v="0"/>
    <n v="5.208333333333333E-3"/>
    <n v="2.9227258681028618E-4"/>
    <n v="1.5222530563035739E-3"/>
    <x v="0"/>
    <s v="Eliminasi"/>
    <n v="3"/>
    <m/>
    <m/>
  </r>
  <r>
    <n v="510"/>
    <n v="4"/>
    <s v="Bali"/>
    <s v="GIANYAR"/>
    <n v="508108"/>
    <n v="26"/>
    <n v="2"/>
    <n v="0"/>
    <n v="2"/>
    <n v="88"/>
    <n v="0"/>
    <n v="78"/>
    <n v="18"/>
    <n v="6"/>
    <n v="4"/>
    <n v="0"/>
    <n v="0"/>
    <n v="0"/>
    <n v="7.6923076923076927E-2"/>
    <n v="0.33333333333333331"/>
    <n v="0.22222222222222221"/>
    <n v="0.23076923076923078"/>
    <n v="1.5351067095971721E-4"/>
    <n v="3.5425539452242437E-2"/>
    <x v="0"/>
    <s v="Eliminasi"/>
    <n v="8"/>
    <m/>
    <m/>
  </r>
  <r>
    <n v="511"/>
    <n v="5"/>
    <s v="Bali"/>
    <s v="KLUNGKUNG"/>
    <n v="178267"/>
    <n v="12"/>
    <n v="75"/>
    <n v="0"/>
    <n v="75"/>
    <n v="645"/>
    <n v="0"/>
    <n v="645"/>
    <n v="1"/>
    <n v="1"/>
    <n v="1"/>
    <n v="0"/>
    <n v="0"/>
    <n v="0"/>
    <n v="6.25"/>
    <n v="1"/>
    <n v="1"/>
    <n v="1.5503875968992248E-3"/>
    <n v="3.6181682532381203E-3"/>
    <n v="5.609563183314915E-3"/>
    <x v="0"/>
    <s v="Eliminasi"/>
    <n v="4"/>
    <m/>
    <m/>
  </r>
  <r>
    <n v="512"/>
    <n v="6"/>
    <s v="Bali"/>
    <s v="BANGLI"/>
    <n v="226161"/>
    <n v="0"/>
    <n v="0"/>
    <n v="0"/>
    <n v="0"/>
    <n v="44"/>
    <n v="0"/>
    <n v="44"/>
    <n v="3"/>
    <n v="3"/>
    <n v="3"/>
    <n v="0"/>
    <n v="0"/>
    <n v="0"/>
    <e v="#DIV/0!"/>
    <n v="1"/>
    <n v="1"/>
    <n v="6.8181818181818177E-2"/>
    <n v="1.9455166894380551E-4"/>
    <n v="1.3264886518895831E-2"/>
    <x v="0"/>
    <s v="Eliminasi"/>
    <n v="0"/>
    <m/>
    <m/>
  </r>
  <r>
    <n v="513"/>
    <n v="7"/>
    <s v="Bali"/>
    <s v="KARANG ASEM"/>
    <n v="414800"/>
    <n v="0"/>
    <n v="0"/>
    <n v="0"/>
    <n v="0"/>
    <n v="764"/>
    <n v="0"/>
    <n v="701"/>
    <n v="24"/>
    <n v="29"/>
    <n v="3"/>
    <n v="0"/>
    <n v="0"/>
    <n v="0"/>
    <e v="#DIV/0!"/>
    <n v="1.2083333333333333"/>
    <n v="0.125"/>
    <n v="3.4236804564907276E-2"/>
    <n v="1.6899710703953714E-3"/>
    <n v="5.7859209257473482E-2"/>
    <x v="0"/>
    <s v="Eliminasi"/>
    <n v="1"/>
    <m/>
    <m/>
  </r>
  <r>
    <n v="514"/>
    <n v="8"/>
    <s v="Bali"/>
    <s v="BULELENG"/>
    <n v="657180"/>
    <n v="100"/>
    <n v="112"/>
    <n v="0"/>
    <n v="111"/>
    <n v="123"/>
    <n v="2"/>
    <n v="111"/>
    <n v="2"/>
    <n v="0"/>
    <n v="1"/>
    <n v="0"/>
    <n v="0"/>
    <n v="0"/>
    <n v="1.1100000000000001"/>
    <n v="0"/>
    <n v="0.5"/>
    <n v="1.8018018018018018E-2"/>
    <n v="1.6890349675887886E-4"/>
    <n v="3.0433062479077273E-3"/>
    <x v="0"/>
    <s v="Eliminasi"/>
    <n v="2"/>
    <m/>
    <m/>
  </r>
  <r>
    <n v="515"/>
    <n v="9"/>
    <s v="Bali"/>
    <s v="KOTA DENPASAR"/>
    <n v="930619"/>
    <n v="0"/>
    <n v="11"/>
    <n v="0"/>
    <n v="11"/>
    <n v="13"/>
    <n v="0"/>
    <n v="11"/>
    <n v="11"/>
    <n v="10"/>
    <n v="1"/>
    <n v="0"/>
    <n v="0"/>
    <n v="0"/>
    <e v="#DIV/0!"/>
    <n v="0.90909090909090906"/>
    <n v="9.0909090909090912E-2"/>
    <n v="1"/>
    <n v="1.182008963926161E-5"/>
    <n v="1.182008963926161E-2"/>
    <x v="0"/>
    <s v="Eliminasi"/>
    <n v="7"/>
    <m/>
    <m/>
  </r>
  <r>
    <m/>
    <m/>
    <m/>
    <m/>
    <n v="265185545"/>
    <n v="1440504.9240000001"/>
    <n v="1095015"/>
    <n v="282887.36499999999"/>
    <n v="1375956.3629999999"/>
    <n v="1322026.2450000001"/>
    <n v="378068.24699999997"/>
    <n v="1681093.1469999999"/>
    <n v="222085"/>
    <n v="206417"/>
    <n v="8465"/>
    <n v="6876"/>
    <n v="4951"/>
    <n v="53"/>
    <n v="0.95519032255664804"/>
    <n v="0.9294504356440102"/>
    <n v="3.8116036652633002E-2"/>
    <n v="0.13210749231612923"/>
    <n v="6.3393091316496907E-3"/>
    <n v="0.83747023239897944"/>
    <x v="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0" firstHeaderRow="1" firstDataRow="1" firstDataCol="1"/>
  <pivotFields count="25">
    <pivotField showAll="0"/>
    <pivotField showAll="0"/>
    <pivotField showAll="0">
      <items count="35">
        <item h="1" x="0"/>
        <item h="1" x="33"/>
        <item h="1" x="8"/>
        <item h="1" x="28"/>
        <item h="1" x="6"/>
        <item h="1" x="21"/>
        <item h="1" x="27"/>
        <item h="1" x="5"/>
        <item h="1" x="29"/>
        <item h="1" x="30"/>
        <item h="1" x="32"/>
        <item x="23"/>
        <item x="26"/>
        <item x="22"/>
        <item x="24"/>
        <item x="25"/>
        <item h="1" x="4"/>
        <item h="1" x="9"/>
        <item h="1" x="12"/>
        <item h="1" x="13"/>
        <item h="1" x="10"/>
        <item h="1" x="11"/>
        <item h="1" x="15"/>
        <item h="1" x="14"/>
        <item h="1" x="3"/>
        <item h="1" x="17"/>
        <item h="1" x="20"/>
        <item h="1" x="19"/>
        <item h="1" x="18"/>
        <item h="1" x="16"/>
        <item h="1" x="2"/>
        <item h="1" x="7"/>
        <item h="1" x="1"/>
        <item h="1" x="31"/>
        <item t="default"/>
      </items>
    </pivotField>
    <pivotField showAll="0">
      <items count="515">
        <item x="293"/>
        <item x="294"/>
        <item x="296"/>
        <item x="288"/>
        <item x="291"/>
        <item x="287"/>
        <item x="289"/>
        <item x="290"/>
        <item x="297"/>
        <item x="292"/>
        <item x="295"/>
        <item x="6"/>
        <item x="11"/>
        <item x="7"/>
        <item x="15"/>
        <item x="2"/>
        <item x="1"/>
        <item x="13"/>
        <item x="5"/>
        <item x="3"/>
        <item x="4"/>
        <item x="10"/>
        <item x="174"/>
        <item x="26"/>
        <item x="231"/>
        <item x="507"/>
        <item x="385"/>
        <item x="365"/>
        <item x="18"/>
        <item x="403"/>
        <item x="416"/>
        <item x="298"/>
        <item x="132"/>
        <item x="134"/>
        <item x="136"/>
        <item x="135"/>
        <item x="492"/>
        <item x="510"/>
        <item x="375"/>
        <item x="374"/>
        <item x="373"/>
        <item x="430"/>
        <item x="300"/>
        <item x="463"/>
        <item x="121"/>
        <item x="428"/>
        <item x="476"/>
        <item x="382"/>
        <item x="341"/>
        <item x="340"/>
        <item x="342"/>
        <item x="301"/>
        <item x="451"/>
        <item x="97"/>
        <item x="36"/>
        <item x="415"/>
        <item x="133"/>
        <item x="137"/>
        <item x="173"/>
        <item x="16"/>
        <item x="82"/>
        <item x="348"/>
        <item x="105"/>
        <item x="113"/>
        <item x="107"/>
        <item x="363"/>
        <item x="225"/>
        <item x="159"/>
        <item x="88"/>
        <item x="9"/>
        <item x="471"/>
        <item x="442"/>
        <item x="400"/>
        <item x="488"/>
        <item x="278"/>
        <item x="477"/>
        <item x="302"/>
        <item x="364"/>
        <item x="229"/>
        <item x="435"/>
        <item x="455"/>
        <item x="512"/>
        <item x="303"/>
        <item x="371"/>
        <item x="102"/>
        <item x="190"/>
        <item x="196"/>
        <item x="271"/>
        <item x="285"/>
        <item x="284"/>
        <item x="281"/>
        <item x="406"/>
        <item x="402"/>
        <item x="427"/>
        <item x="408"/>
        <item x="45"/>
        <item x="247"/>
        <item x="24"/>
        <item x="447"/>
        <item x="245"/>
        <item x="158"/>
        <item x="125"/>
        <item x="178"/>
        <item x="304"/>
        <item x="207"/>
        <item x="176"/>
        <item x="305"/>
        <item x="404"/>
        <item x="12"/>
        <item x="508"/>
        <item x="491"/>
        <item x="441"/>
        <item x="464"/>
        <item x="337"/>
        <item x="199"/>
        <item x="201"/>
        <item x="202"/>
        <item x="203"/>
        <item x="200"/>
        <item x="378"/>
        <item x="379"/>
        <item x="380"/>
        <item x="47"/>
        <item x="77"/>
        <item x="76"/>
        <item x="411"/>
        <item x="246"/>
        <item x="387"/>
        <item x="388"/>
        <item x="386"/>
        <item x="389"/>
        <item x="390"/>
        <item x="222"/>
        <item x="221"/>
        <item x="475"/>
        <item x="505"/>
        <item x="306"/>
        <item x="446"/>
        <item x="483"/>
        <item x="326"/>
        <item x="257"/>
        <item x="263"/>
        <item x="262"/>
        <item x="258"/>
        <item x="328"/>
        <item x="325"/>
        <item x="329"/>
        <item x="259"/>
        <item x="261"/>
        <item x="253"/>
        <item x="254"/>
        <item x="256"/>
        <item x="255"/>
        <item x="327"/>
        <item x="260"/>
        <item x="60"/>
        <item x="63"/>
        <item x="62"/>
        <item x="66"/>
        <item x="64"/>
        <item x="59"/>
        <item x="58"/>
        <item x="65"/>
        <item x="208"/>
        <item x="80"/>
        <item x="339"/>
        <item x="354"/>
        <item x="511"/>
        <item x="439"/>
        <item x="414"/>
        <item x="87"/>
        <item x="44"/>
        <item x="335"/>
        <item x="108"/>
        <item x="356"/>
        <item x="431"/>
        <item x="472"/>
        <item x="236"/>
        <item x="450"/>
        <item x="91"/>
        <item x="56"/>
        <item x="84"/>
        <item x="206"/>
        <item x="112"/>
        <item x="193"/>
        <item x="391"/>
        <item x="224"/>
        <item x="94"/>
        <item x="355"/>
        <item x="436"/>
        <item x="509"/>
        <item x="273"/>
        <item x="283"/>
        <item x="279"/>
        <item x="270"/>
        <item x="282"/>
        <item x="276"/>
        <item x="280"/>
        <item x="186"/>
        <item x="152"/>
        <item x="420"/>
        <item x="426"/>
        <item x="92"/>
        <item x="504"/>
        <item x="275"/>
        <item x="422"/>
        <item x="114"/>
        <item x="163"/>
        <item x="49"/>
        <item x="250"/>
        <item x="497"/>
        <item x="418"/>
        <item x="72"/>
        <item x="397"/>
        <item x="424"/>
        <item x="421"/>
        <item x="513"/>
        <item x="423"/>
        <item x="86"/>
        <item x="324"/>
        <item x="42"/>
        <item x="103"/>
        <item x="248"/>
        <item x="496"/>
        <item x="274"/>
        <item x="252"/>
        <item x="170"/>
        <item x="131"/>
        <item x="502"/>
        <item x="456"/>
        <item x="498"/>
        <item x="249"/>
        <item x="162"/>
        <item x="48"/>
        <item x="153"/>
        <item x="501"/>
        <item x="68"/>
        <item x="71"/>
        <item x="54"/>
        <item x="130"/>
        <item x="128"/>
        <item x="138"/>
        <item x="74"/>
        <item x="500"/>
        <item x="73"/>
        <item x="460"/>
        <item x="85"/>
        <item x="51"/>
        <item x="344"/>
        <item x="129"/>
        <item x="499"/>
        <item x="458"/>
        <item x="70"/>
        <item x="459"/>
        <item x="398"/>
        <item x="53"/>
        <item x="346"/>
        <item x="69"/>
        <item x="219"/>
        <item x="419"/>
        <item x="104"/>
        <item x="503"/>
        <item x="457"/>
        <item x="396"/>
        <item x="399"/>
        <item x="52"/>
        <item x="93"/>
        <item x="425"/>
        <item x="50"/>
        <item x="461"/>
        <item x="251"/>
        <item x="194"/>
        <item x="466"/>
        <item x="383"/>
        <item x="332"/>
        <item x="334"/>
        <item x="75"/>
        <item x="357"/>
        <item x="445"/>
        <item x="462"/>
        <item x="407"/>
        <item x="169"/>
        <item x="360"/>
        <item x="358"/>
        <item x="359"/>
        <item x="307"/>
        <item x="27"/>
        <item x="55"/>
        <item x="39"/>
        <item x="118"/>
        <item x="331"/>
        <item x="490"/>
        <item x="139"/>
        <item x="141"/>
        <item x="143"/>
        <item x="142"/>
        <item x="144"/>
        <item x="349"/>
        <item x="23"/>
        <item x="20"/>
        <item x="241"/>
        <item x="393"/>
        <item x="111"/>
        <item x="175"/>
        <item x="21"/>
        <item x="90"/>
        <item x="154"/>
        <item x="155"/>
        <item x="156"/>
        <item x="161"/>
        <item x="474"/>
        <item x="308"/>
        <item x="309"/>
        <item x="485"/>
        <item x="434"/>
        <item x="486"/>
        <item x="367"/>
        <item x="409"/>
        <item x="266"/>
        <item x="310"/>
        <item x="185"/>
        <item x="473"/>
        <item x="368"/>
        <item x="195"/>
        <item x="187"/>
        <item x="188"/>
        <item x="189"/>
        <item x="268"/>
        <item x="239"/>
        <item x="242"/>
        <item x="264"/>
        <item x="265"/>
        <item x="269"/>
        <item x="33"/>
        <item x="182"/>
        <item x="183"/>
        <item x="181"/>
        <item x="211"/>
        <item x="217"/>
        <item x="230"/>
        <item x="311"/>
        <item x="216"/>
        <item x="353"/>
        <item x="95"/>
        <item x="220"/>
        <item x="149"/>
        <item x="228"/>
        <item x="482"/>
        <item x="205"/>
        <item x="299"/>
        <item x="117"/>
        <item x="98"/>
        <item x="110"/>
        <item x="272"/>
        <item x="286"/>
        <item x="343"/>
        <item x="120"/>
        <item x="119"/>
        <item x="127"/>
        <item x="223"/>
        <item x="14"/>
        <item x="179"/>
        <item x="89"/>
        <item x="240"/>
        <item x="180"/>
        <item x="484"/>
        <item x="487"/>
        <item x="34"/>
        <item x="41"/>
        <item x="35"/>
        <item x="40"/>
        <item x="370"/>
        <item x="124"/>
        <item x="116"/>
        <item x="115"/>
        <item x="122"/>
        <item x="123"/>
        <item x="467"/>
        <item x="38"/>
        <item x="37"/>
        <item x="61"/>
        <item x="46"/>
        <item x="336"/>
        <item x="312"/>
        <item x="494"/>
        <item x="392"/>
        <item x="417"/>
        <item x="313"/>
        <item x="226"/>
        <item x="314"/>
        <item x="67"/>
        <item x="361"/>
        <item x="480"/>
        <item x="444"/>
        <item x="218"/>
        <item x="233"/>
        <item x="452"/>
        <item x="78"/>
        <item x="453"/>
        <item x="366"/>
        <item x="126"/>
        <item x="147"/>
        <item x="151"/>
        <item x="57"/>
        <item x="8"/>
        <item x="17"/>
        <item x="315"/>
        <item x="267"/>
        <item x="468"/>
        <item x="345"/>
        <item x="148"/>
        <item x="479"/>
        <item x="338"/>
        <item x="244"/>
        <item x="227"/>
        <item x="429"/>
        <item x="413"/>
        <item x="432"/>
        <item x="214"/>
        <item x="106"/>
        <item x="443"/>
        <item x="83"/>
        <item x="81"/>
        <item x="168"/>
        <item x="19"/>
        <item x="184"/>
        <item x="362"/>
        <item x="347"/>
        <item x="28"/>
        <item x="493"/>
        <item x="350"/>
        <item x="235"/>
        <item x="96"/>
        <item x="351"/>
        <item x="316"/>
        <item x="109"/>
        <item x="448"/>
        <item x="191"/>
        <item x="192"/>
        <item x="395"/>
        <item x="25"/>
        <item x="333"/>
        <item x="79"/>
        <item x="481"/>
        <item x="317"/>
        <item x="177"/>
        <item x="43"/>
        <item x="0"/>
        <item x="318"/>
        <item x="352"/>
        <item x="478"/>
        <item x="465"/>
        <item x="319"/>
        <item x="213"/>
        <item x="212"/>
        <item x="440"/>
        <item x="412"/>
        <item x="22"/>
        <item x="401"/>
        <item x="330"/>
        <item x="437"/>
        <item x="204"/>
        <item x="165"/>
        <item x="164"/>
        <item x="166"/>
        <item x="167"/>
        <item x="157"/>
        <item x="160"/>
        <item x="410"/>
        <item x="495"/>
        <item x="238"/>
        <item x="381"/>
        <item x="506"/>
        <item x="320"/>
        <item x="215"/>
        <item x="372"/>
        <item x="384"/>
        <item x="376"/>
        <item x="394"/>
        <item x="140"/>
        <item x="100"/>
        <item x="99"/>
        <item x="32"/>
        <item x="30"/>
        <item x="31"/>
        <item x="377"/>
        <item x="369"/>
        <item x="405"/>
        <item x="321"/>
        <item x="101"/>
        <item x="454"/>
        <item x="210"/>
        <item x="209"/>
        <item x="449"/>
        <item x="197"/>
        <item x="198"/>
        <item x="29"/>
        <item x="234"/>
        <item x="322"/>
        <item x="469"/>
        <item x="171"/>
        <item x="172"/>
        <item x="489"/>
        <item x="146"/>
        <item x="150"/>
        <item x="470"/>
        <item x="323"/>
        <item x="277"/>
        <item x="237"/>
        <item x="145"/>
        <item x="438"/>
        <item x="433"/>
        <item x="232"/>
        <item x="243"/>
        <item t="default"/>
      </items>
    </pivotField>
    <pivotField dataField="1"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7">
        <item x="0"/>
        <item x="1"/>
        <item x="2"/>
        <item x="3"/>
        <item x="5"/>
        <item x="4"/>
        <item t="default"/>
      </items>
    </pivotField>
  </pivotFields>
  <rowFields count="1">
    <field x="2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enduduk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1" firstHeaderRow="0" firstDataRow="1" firstDataCol="1"/>
  <pivotFields count="29"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5"/>
        <item x="4"/>
        <item x="6"/>
        <item t="default"/>
      </items>
    </pivotField>
    <pivotField showAll="0"/>
    <pivotField showAll="0"/>
    <pivotField showAll="0"/>
    <pivotField showAll="0"/>
  </pivotFields>
  <rowFields count="1">
    <field x="2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ositif 2018" fld="12" baseField="0" baseItem="0"/>
    <dataField name="Sum of PE" fld="14" baseField="24" baseItem="0"/>
    <dataField name="Sum of Indigenous" fld="15" baseField="0" baseItem="0"/>
    <dataField name="Sum of Impor" fld="16" baseField="0" baseItem="0"/>
    <dataField name="Sum of Induceed" fld="1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 PE" cacheId="1" applyNumberFormats="0" applyBorderFormats="0" applyFontFormats="0" applyPatternFormats="0" applyAlignmentFormats="0" applyWidthHeightFormats="0" dataCaption="" updatedVersion="5" compact="0" compactData="0">
  <location ref="A3:AC610" firstHeaderRow="1" firstDataRow="2" firstDataCol="3"/>
  <pivotFields count="37">
    <pivotField name="No" compact="0" outline="0" multipleItemSelectionAllowed="1" showAll="0"/>
    <pivotField name="PROVINSI" axis="axisRow" compact="0" outline="0" multipleItemSelectionAllowed="1" showAll="0" sortType="ascending">
      <items count="35">
        <item x="0"/>
        <item x="33"/>
        <item x="8"/>
        <item x="28"/>
        <item x="6"/>
        <item x="21"/>
        <item x="27"/>
        <item x="5"/>
        <item x="29"/>
        <item x="30"/>
        <item x="32"/>
        <item x="23"/>
        <item x="26"/>
        <item x="22"/>
        <item x="24"/>
        <item x="25"/>
        <item x="4"/>
        <item x="9"/>
        <item x="12"/>
        <item x="13"/>
        <item x="10"/>
        <item x="11"/>
        <item x="15"/>
        <item x="14"/>
        <item x="3"/>
        <item x="17"/>
        <item x="20"/>
        <item x="19"/>
        <item x="18"/>
        <item x="16"/>
        <item x="2"/>
        <item x="7"/>
        <item x="1"/>
        <item x="31"/>
        <item t="default"/>
      </items>
    </pivotField>
    <pivotField name="KABUPATEN" axis="axisRow" compact="0" outline="0" multipleItemSelectionAllowed="1" showAll="0" sortType="ascending">
      <items count="516">
        <item x="293"/>
        <item x="294"/>
        <item x="296"/>
        <item x="288"/>
        <item x="291"/>
        <item x="287"/>
        <item x="289"/>
        <item x="290"/>
        <item x="297"/>
        <item x="292"/>
        <item x="295"/>
        <item x="6"/>
        <item x="11"/>
        <item x="7"/>
        <item x="15"/>
        <item x="2"/>
        <item x="1"/>
        <item x="13"/>
        <item x="5"/>
        <item x="3"/>
        <item x="4"/>
        <item x="10"/>
        <item x="174"/>
        <item x="26"/>
        <item x="231"/>
        <item x="509"/>
        <item x="385"/>
        <item x="365"/>
        <item x="18"/>
        <item h="1" x="404"/>
        <item h="1" x="417"/>
        <item x="298"/>
        <item x="132"/>
        <item x="134"/>
        <item x="136"/>
        <item x="135"/>
        <item x="475"/>
        <item x="513"/>
        <item x="375"/>
        <item x="374"/>
        <item x="373"/>
        <item x="300"/>
        <item x="464"/>
        <item x="121"/>
        <item x="468"/>
        <item x="382"/>
        <item x="341"/>
        <item x="340"/>
        <item x="342"/>
        <item x="301"/>
        <item x="97"/>
        <item x="36"/>
        <item h="1" x="416"/>
        <item x="133"/>
        <item x="137"/>
        <item x="173"/>
        <item x="16"/>
        <item x="82"/>
        <item x="348"/>
        <item x="105"/>
        <item x="113"/>
        <item x="107"/>
        <item x="363"/>
        <item x="225"/>
        <item x="162"/>
        <item x="88"/>
        <item x="9"/>
        <item x="469"/>
        <item h="1" x="401"/>
        <item x="470"/>
        <item x="278"/>
        <item x="471"/>
        <item x="302"/>
        <item x="364"/>
        <item x="229"/>
        <item x="506"/>
        <item x="303"/>
        <item x="371"/>
        <item x="102"/>
        <item x="190"/>
        <item x="196"/>
        <item x="271"/>
        <item x="285"/>
        <item x="284"/>
        <item x="281"/>
        <item h="1" x="407"/>
        <item h="1" x="403"/>
        <item h="1" x="409"/>
        <item x="45"/>
        <item x="247"/>
        <item x="24"/>
        <item x="510"/>
        <item x="245"/>
        <item x="161"/>
        <item x="125"/>
        <item x="178"/>
        <item x="304"/>
        <item x="207"/>
        <item x="176"/>
        <item x="305"/>
        <item h="1" x="405"/>
        <item x="12"/>
        <item x="511"/>
        <item x="472"/>
        <item x="467"/>
        <item x="337"/>
        <item x="199"/>
        <item x="201"/>
        <item x="202"/>
        <item x="203"/>
        <item x="200"/>
        <item x="378"/>
        <item x="379"/>
        <item x="380"/>
        <item x="47"/>
        <item x="77"/>
        <item x="76"/>
        <item h="1" x="412"/>
        <item x="246"/>
        <item x="387"/>
        <item x="388"/>
        <item x="386"/>
        <item x="389"/>
        <item x="390"/>
        <item x="222"/>
        <item x="221"/>
        <item x="473"/>
        <item x="507"/>
        <item x="306"/>
        <item x="326"/>
        <item x="257"/>
        <item x="263"/>
        <item x="262"/>
        <item x="258"/>
        <item x="328"/>
        <item x="428"/>
        <item x="325"/>
        <item x="329"/>
        <item x="499"/>
        <item x="259"/>
        <item x="261"/>
        <item h="1" x="394"/>
        <item x="500"/>
        <item x="253"/>
        <item x="254"/>
        <item x="256"/>
        <item x="255"/>
        <item x="501"/>
        <item h="1" x="393"/>
        <item x="503"/>
        <item x="502"/>
        <item x="327"/>
        <item x="504"/>
        <item h="1" x="396"/>
        <item x="260"/>
        <item x="60"/>
        <item h="1" x="395"/>
        <item x="63"/>
        <item x="62"/>
        <item x="431"/>
        <item x="429"/>
        <item x="452"/>
        <item x="443"/>
        <item x="436"/>
        <item x="456"/>
        <item x="66"/>
        <item x="448"/>
        <item x="442"/>
        <item x="447"/>
        <item x="440"/>
        <item x="432"/>
        <item x="451"/>
        <item x="437"/>
        <item x="446"/>
        <item x="435"/>
        <item x="64"/>
        <item x="445"/>
        <item x="453"/>
        <item x="454"/>
        <item x="430"/>
        <item x="433"/>
        <item x="444"/>
        <item x="449"/>
        <item x="59"/>
        <item x="58"/>
        <item x="65"/>
        <item x="441"/>
        <item x="438"/>
        <item x="455"/>
        <item x="450"/>
        <item x="439"/>
        <item x="434"/>
        <item x="208"/>
        <item x="80"/>
        <item x="339"/>
        <item x="354"/>
        <item x="514"/>
        <item h="1" x="415"/>
        <item x="87"/>
        <item x="44"/>
        <item x="335"/>
        <item x="108"/>
        <item x="356"/>
        <item x="477"/>
        <item x="236"/>
        <item x="91"/>
        <item x="56"/>
        <item x="84"/>
        <item x="206"/>
        <item x="112"/>
        <item x="193"/>
        <item x="391"/>
        <item x="224"/>
        <item x="94"/>
        <item x="355"/>
        <item x="512"/>
        <item x="273"/>
        <item x="283"/>
        <item x="279"/>
        <item x="270"/>
        <item x="282"/>
        <item x="276"/>
        <item x="280"/>
        <item x="186"/>
        <item h="1" x="152"/>
        <item x="421"/>
        <item x="427"/>
        <item x="92"/>
        <item x="478"/>
        <item x="275"/>
        <item x="423"/>
        <item x="114"/>
        <item x="163"/>
        <item x="49"/>
        <item x="250"/>
        <item x="479"/>
        <item x="419"/>
        <item x="72"/>
        <item x="398"/>
        <item x="425"/>
        <item x="422"/>
        <item x="424"/>
        <item x="86"/>
        <item x="324"/>
        <item x="42"/>
        <item x="103"/>
        <item x="248"/>
        <item x="480"/>
        <item x="274"/>
        <item x="252"/>
        <item x="170"/>
        <item x="131"/>
        <item x="481"/>
        <item x="457"/>
        <item x="482"/>
        <item x="249"/>
        <item x="48"/>
        <item x="153"/>
        <item x="483"/>
        <item x="68"/>
        <item x="71"/>
        <item x="54"/>
        <item x="130"/>
        <item x="128"/>
        <item x="138"/>
        <item x="74"/>
        <item x="73"/>
        <item x="461"/>
        <item x="85"/>
        <item x="51"/>
        <item x="344"/>
        <item x="129"/>
        <item x="484"/>
        <item x="459"/>
        <item x="70"/>
        <item x="460"/>
        <item x="399"/>
        <item x="53"/>
        <item x="346"/>
        <item x="69"/>
        <item x="219"/>
        <item x="420"/>
        <item x="104"/>
        <item x="458"/>
        <item h="1" x="397"/>
        <item h="1" x="400"/>
        <item x="52"/>
        <item x="93"/>
        <item x="426"/>
        <item x="50"/>
        <item x="462"/>
        <item x="251"/>
        <item x="194"/>
        <item x="463"/>
        <item x="383"/>
        <item x="332"/>
        <item x="334"/>
        <item x="75"/>
        <item x="357"/>
        <item x="465"/>
        <item h="1" x="408"/>
        <item x="169"/>
        <item x="360"/>
        <item x="358"/>
        <item x="359"/>
        <item x="307"/>
        <item x="27"/>
        <item x="55"/>
        <item x="39"/>
        <item x="118"/>
        <item x="331"/>
        <item x="476"/>
        <item x="139"/>
        <item x="141"/>
        <item x="143"/>
        <item x="142"/>
        <item x="144"/>
        <item x="349"/>
        <item x="23"/>
        <item x="20"/>
        <item x="241"/>
        <item x="111"/>
        <item x="175"/>
        <item x="21"/>
        <item x="90"/>
        <item x="155"/>
        <item x="156"/>
        <item x="157"/>
        <item x="158"/>
        <item h="1" x="392"/>
        <item x="485"/>
        <item x="308"/>
        <item x="309"/>
        <item x="486"/>
        <item x="367"/>
        <item h="1" x="410"/>
        <item x="266"/>
        <item x="310"/>
        <item x="185"/>
        <item x="487"/>
        <item x="368"/>
        <item x="195"/>
        <item x="187"/>
        <item x="188"/>
        <item x="189"/>
        <item x="268"/>
        <item x="239"/>
        <item x="242"/>
        <item x="264"/>
        <item x="265"/>
        <item x="269"/>
        <item x="33"/>
        <item x="182"/>
        <item x="183"/>
        <item x="181"/>
        <item x="211"/>
        <item x="217"/>
        <item x="230"/>
        <item x="311"/>
        <item x="154"/>
        <item x="216"/>
        <item x="353"/>
        <item x="95"/>
        <item x="220"/>
        <item x="149"/>
        <item x="228"/>
        <item x="498"/>
        <item x="205"/>
        <item x="299"/>
        <item x="117"/>
        <item x="98"/>
        <item x="110"/>
        <item x="272"/>
        <item x="286"/>
        <item x="343"/>
        <item x="120"/>
        <item x="119"/>
        <item x="127"/>
        <item x="223"/>
        <item x="14"/>
        <item x="179"/>
        <item x="89"/>
        <item x="240"/>
        <item x="180"/>
        <item x="488"/>
        <item x="489"/>
        <item x="34"/>
        <item x="41"/>
        <item x="35"/>
        <item x="40"/>
        <item x="370"/>
        <item x="124"/>
        <item x="116"/>
        <item x="115"/>
        <item x="122"/>
        <item x="123"/>
        <item x="38"/>
        <item x="37"/>
        <item x="61"/>
        <item x="46"/>
        <item x="336"/>
        <item x="312"/>
        <item h="1" x="418"/>
        <item x="313"/>
        <item x="226"/>
        <item x="314"/>
        <item x="67"/>
        <item x="361"/>
        <item x="490"/>
        <item x="218"/>
        <item x="233"/>
        <item x="78"/>
        <item x="366"/>
        <item x="126"/>
        <item x="147"/>
        <item x="151"/>
        <item x="57"/>
        <item x="8"/>
        <item x="17"/>
        <item x="315"/>
        <item x="267"/>
        <item x="491"/>
        <item x="345"/>
        <item x="148"/>
        <item x="338"/>
        <item x="244"/>
        <item x="227"/>
        <item h="1" x="414"/>
        <item x="214"/>
        <item x="106"/>
        <item x="83"/>
        <item x="81"/>
        <item x="168"/>
        <item x="19"/>
        <item x="184"/>
        <item x="362"/>
        <item x="347"/>
        <item x="28"/>
        <item x="505"/>
        <item x="350"/>
        <item x="235"/>
        <item x="96"/>
        <item x="351"/>
        <item x="316"/>
        <item x="109"/>
        <item x="191"/>
        <item x="192"/>
        <item x="25"/>
        <item x="333"/>
        <item x="79"/>
        <item x="492"/>
        <item x="317"/>
        <item x="177"/>
        <item x="43"/>
        <item x="0"/>
        <item x="318"/>
        <item x="352"/>
        <item x="474"/>
        <item x="466"/>
        <item x="319"/>
        <item x="213"/>
        <item x="212"/>
        <item h="1" x="413"/>
        <item x="22"/>
        <item h="1" x="402"/>
        <item x="330"/>
        <item x="204"/>
        <item x="165"/>
        <item x="164"/>
        <item x="166"/>
        <item x="167"/>
        <item x="160"/>
        <item x="159"/>
        <item h="1" x="411"/>
        <item x="493"/>
        <item x="238"/>
        <item x="497"/>
        <item x="381"/>
        <item x="508"/>
        <item x="320"/>
        <item x="215"/>
        <item x="372"/>
        <item x="384"/>
        <item x="376"/>
        <item x="140"/>
        <item x="100"/>
        <item x="99"/>
        <item x="32"/>
        <item x="30"/>
        <item x="31"/>
        <item x="377"/>
        <item x="369"/>
        <item h="1" x="406"/>
        <item x="321"/>
        <item x="101"/>
        <item x="210"/>
        <item x="209"/>
        <item x="197"/>
        <item x="198"/>
        <item x="29"/>
        <item x="234"/>
        <item x="322"/>
        <item x="494"/>
        <item x="171"/>
        <item x="172"/>
        <item x="495"/>
        <item h="1" x="146"/>
        <item h="1" x="150"/>
        <item x="496"/>
        <item x="323"/>
        <item x="277"/>
        <item x="237"/>
        <item x="145"/>
        <item x="232"/>
        <item x="243"/>
        <item t="default"/>
      </items>
    </pivotField>
    <pivotField name="ENDEMISITAS" axis="axisRow" compact="0" outline="0" multipleItemSelectionAllowed="1" showAll="0" sortType="ascending">
      <items count="8">
        <item x="0"/>
        <item x="1"/>
        <item x="2"/>
        <item x="3"/>
        <item x="4"/>
        <item x="5"/>
        <item x="6"/>
        <item t="default"/>
      </items>
    </pivotField>
    <pivotField name="POS JAN" dataField="1" compact="0" numFmtId="166" outline="0" multipleItemSelectionAllowed="1" showAll="0"/>
    <pivotField name="POS FEB" dataField="1" compact="0" numFmtId="166" outline="0" multipleItemSelectionAllowed="1" showAll="0"/>
    <pivotField name="POS MAR" dataField="1" compact="0" numFmtId="166" outline="0" multipleItemSelectionAllowed="1" showAll="0"/>
    <pivotField name="POS APR" dataField="1" compact="0" numFmtId="166" outline="0" multipleItemSelectionAllowed="1" showAll="0"/>
    <pivotField name="POS MAY" dataField="1" compact="0" numFmtId="166" outline="0" multipleItemSelectionAllowed="1" showAll="0"/>
    <pivotField name="POS JUN" dataField="1" compact="0" numFmtId="166" outline="0" multipleItemSelectionAllowed="1" showAll="0"/>
    <pivotField name="POS JUL" dataField="1" compact="0" numFmtId="166" outline="0" multipleItemSelectionAllowed="1" showAll="0"/>
    <pivotField name="POS AUG" dataField="1" compact="0" numFmtId="166" outline="0" multipleItemSelectionAllowed="1" showAll="0"/>
    <pivotField name="POS SEP" dataField="1" compact="0" numFmtId="166" outline="0" multipleItemSelectionAllowed="1" showAll="0"/>
    <pivotField name="POS OCT" dataField="1" compact="0" numFmtId="166" outline="0" multipleItemSelectionAllowed="1" showAll="0"/>
    <pivotField name="POS NOV" dataField="1" compact="0" numFmtId="166" outline="0" multipleItemSelectionAllowed="1" showAll="0"/>
    <pivotField name="POS DEC" dataField="1" compact="0" numFmtId="166" outline="0" multipleItemSelectionAllowed="1" showAll="0"/>
    <pivotField name="PE JAN" dataField="1" compact="0" numFmtId="166" outline="0" multipleItemSelectionAllowed="1" showAll="0"/>
    <pivotField name="PE FEB" dataField="1" compact="0" numFmtId="166" outline="0" multipleItemSelectionAllowed="1" showAll="0"/>
    <pivotField name="PE MAR" dataField="1" compact="0" numFmtId="166" outline="0" multipleItemSelectionAllowed="1" showAll="0"/>
    <pivotField name="PE APR" dataField="1" compact="0" numFmtId="166" outline="0" multipleItemSelectionAllowed="1" showAll="0"/>
    <pivotField name="PE MAY" dataField="1" compact="0" numFmtId="166" outline="0" multipleItemSelectionAllowed="1" showAll="0"/>
    <pivotField name="PE JUN" dataField="1" compact="0" numFmtId="166" outline="0" multipleItemSelectionAllowed="1" showAll="0"/>
    <pivotField name="PE JUL" dataField="1" compact="0" numFmtId="166" outline="0" multipleItemSelectionAllowed="1" showAll="0"/>
    <pivotField name="PE AUG" dataField="1" compact="0" numFmtId="166" outline="0" multipleItemSelectionAllowed="1" showAll="0"/>
    <pivotField name="PE SEP" dataField="1" compact="0" numFmtId="166" outline="0" multipleItemSelectionAllowed="1" showAll="0"/>
    <pivotField name="PE OCT" dataField="1" compact="0" numFmtId="166" outline="0" multipleItemSelectionAllowed="1" showAll="0"/>
    <pivotField name="PE NOV" dataField="1" compact="0" numFmtId="166" outline="0" multipleItemSelectionAllowed="1" showAll="0"/>
    <pivotField name="PE DEC" dataField="1" compact="0" numFmtId="166" outline="0" multipleItemSelectionAllowed="1" showAll="0"/>
    <pivotField name="TH TOTAL POSITIF" dataField="1" compact="0" numFmtId="166" outline="0" multipleItemSelectionAllowed="1" showAll="0"/>
    <pivotField name="TH TOTAL PE" dataField="1" compact="0" numFmtId="166" outline="0" multipleItemSelectionAllowed="1" showAll="0"/>
    <pivotField name="TH % PE" compact="0" outline="0" multipleItemSelectionAllowed="1" showAll="0"/>
    <pivotField name="SEM 1 TOTAL POSITIF" compact="0" numFmtId="166" outline="0" multipleItemSelectionAllowed="1" showAll="0"/>
    <pivotField name="SEM1 TOTAL PE" compact="0" numFmtId="166" outline="0" multipleItemSelectionAllowed="1" showAll="0"/>
    <pivotField name="SEM1 % PE" compact="0" outline="0" multipleItemSelectionAllowed="1" showAll="0"/>
    <pivotField name="SEM2 TOTAL POSITIF" compact="0" numFmtId="166" outline="0" multipleItemSelectionAllowed="1" showAll="0"/>
    <pivotField name="SEM2 TOTAL PE" compact="0" numFmtId="166" outline="0" multipleItemSelectionAllowed="1" showAll="0"/>
    <pivotField name="SEM2 % PE" compact="0" outline="0" multipleItemSelectionAllowed="1" showAll="0"/>
  </pivotFields>
  <rowFields count="3">
    <field x="1"/>
    <field x="3"/>
    <field x="2"/>
  </rowFields>
  <rowItems count="606">
    <i>
      <x/>
      <x/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8"/>
    </i>
    <i r="2">
      <x v="56"/>
    </i>
    <i r="2">
      <x v="66"/>
    </i>
    <i r="2">
      <x v="101"/>
    </i>
    <i r="2">
      <x v="319"/>
    </i>
    <i r="2">
      <x v="323"/>
    </i>
    <i r="2">
      <x v="417"/>
    </i>
    <i r="2">
      <x v="418"/>
    </i>
    <i r="2">
      <x v="433"/>
    </i>
    <i r="2">
      <x v="454"/>
    </i>
    <i r="2">
      <x v="463"/>
    </i>
    <i t="default" r="1">
      <x/>
    </i>
    <i r="1">
      <x v="1"/>
      <x v="11"/>
    </i>
    <i r="2">
      <x v="13"/>
    </i>
    <i r="2">
      <x v="379"/>
    </i>
    <i t="default" r="1">
      <x v="1"/>
    </i>
    <i r="1">
      <x v="2"/>
      <x v="14"/>
    </i>
    <i t="default" r="1">
      <x v="2"/>
    </i>
    <i t="default">
      <x/>
    </i>
    <i>
      <x v="1"/>
      <x/>
      <x v="25"/>
    </i>
    <i r="2">
      <x v="37"/>
    </i>
    <i r="2">
      <x v="75"/>
    </i>
    <i r="2">
      <x v="91"/>
    </i>
    <i r="2">
      <x v="102"/>
    </i>
    <i r="2">
      <x v="127"/>
    </i>
    <i r="2">
      <x v="196"/>
    </i>
    <i r="2">
      <x v="215"/>
    </i>
    <i r="2">
      <x v="478"/>
    </i>
    <i t="default" r="1">
      <x/>
    </i>
    <i t="default">
      <x v="1"/>
    </i>
    <i>
      <x v="2"/>
      <x/>
      <x v="32"/>
    </i>
    <i r="2">
      <x v="34"/>
    </i>
    <i r="2">
      <x v="53"/>
    </i>
    <i r="2">
      <x v="54"/>
    </i>
    <i r="2">
      <x v="264"/>
    </i>
    <i t="default" r="1">
      <x/>
    </i>
    <i r="1">
      <x v="1"/>
      <x v="33"/>
    </i>
    <i r="2">
      <x v="35"/>
    </i>
    <i t="default" r="1">
      <x v="1"/>
    </i>
    <i t="default">
      <x v="2"/>
    </i>
    <i>
      <x v="3"/>
      <x/>
      <x v="238"/>
    </i>
    <i r="2">
      <x v="276"/>
    </i>
    <i t="default" r="1">
      <x/>
    </i>
    <i t="default">
      <x v="3"/>
    </i>
    <i>
      <x v="4"/>
      <x/>
      <x v="209"/>
    </i>
    <i r="2">
      <x v="321"/>
    </i>
    <i r="2">
      <x v="371"/>
    </i>
    <i t="default" r="1">
      <x/>
    </i>
    <i r="1">
      <x v="1"/>
      <x v="60"/>
    </i>
    <i r="2">
      <x v="61"/>
    </i>
    <i r="2">
      <x v="201"/>
    </i>
    <i r="2">
      <x v="231"/>
    </i>
    <i r="2">
      <x v="429"/>
    </i>
    <i r="2">
      <x v="444"/>
    </i>
    <i t="default" r="1">
      <x v="1"/>
    </i>
    <i r="1">
      <x v="2"/>
      <x v="59"/>
    </i>
    <i t="default" r="1">
      <x v="2"/>
    </i>
    <i t="default">
      <x v="4"/>
    </i>
    <i>
      <x v="5"/>
      <x/>
      <x v="137"/>
    </i>
    <i r="2">
      <x v="243"/>
    </i>
    <i t="default" r="1">
      <x/>
    </i>
    <i r="1">
      <x v="1"/>
      <x v="129"/>
    </i>
    <i r="2">
      <x v="134"/>
    </i>
    <i r="2">
      <x v="136"/>
    </i>
    <i r="2">
      <x v="151"/>
    </i>
    <i t="default" r="1">
      <x v="1"/>
    </i>
    <i t="default">
      <x v="5"/>
    </i>
    <i>
      <x v="6"/>
      <x/>
      <x v="119"/>
    </i>
    <i r="2">
      <x v="120"/>
    </i>
    <i r="2">
      <x v="121"/>
    </i>
    <i r="2">
      <x v="122"/>
    </i>
    <i r="2">
      <x v="123"/>
    </i>
    <i r="2">
      <x v="211"/>
    </i>
    <i t="default" r="1">
      <x/>
    </i>
    <i t="default">
      <x v="6"/>
    </i>
    <i>
      <x v="7"/>
      <x/>
      <x v="78"/>
    </i>
    <i r="2">
      <x v="213"/>
    </i>
    <i r="2">
      <x v="245"/>
    </i>
    <i r="2">
      <x v="282"/>
    </i>
    <i r="2">
      <x v="370"/>
    </i>
    <i t="default" r="1">
      <x/>
    </i>
    <i r="1">
      <x v="1"/>
      <x v="50"/>
    </i>
    <i r="2">
      <x v="362"/>
    </i>
    <i r="2">
      <x v="441"/>
    </i>
    <i r="2">
      <x v="485"/>
    </i>
    <i r="2">
      <x v="486"/>
    </i>
    <i r="2">
      <x v="494"/>
    </i>
    <i t="default" r="1">
      <x v="1"/>
    </i>
    <i t="default">
      <x v="7"/>
    </i>
    <i>
      <x v="8"/>
      <x/>
      <x v="225"/>
    </i>
    <i r="2">
      <x v="230"/>
    </i>
    <i r="2">
      <x v="236"/>
    </i>
    <i r="2">
      <x v="239"/>
    </i>
    <i r="2">
      <x v="240"/>
    </i>
    <i r="2">
      <x v="241"/>
    </i>
    <i r="2">
      <x v="281"/>
    </i>
    <i r="2">
      <x v="288"/>
    </i>
    <i t="default" r="1">
      <x/>
    </i>
    <i r="1">
      <x v="1"/>
      <x v="226"/>
    </i>
    <i t="default" r="1">
      <x v="1"/>
    </i>
    <i t="default">
      <x v="8"/>
    </i>
    <i>
      <x v="9"/>
      <x/>
      <x v="161"/>
    </i>
    <i r="2">
      <x v="162"/>
    </i>
    <i r="2">
      <x v="163"/>
    </i>
    <i r="2">
      <x v="164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6"/>
    </i>
    <i r="2">
      <x v="177"/>
    </i>
    <i r="2">
      <x v="178"/>
    </i>
    <i r="2">
      <x v="181"/>
    </i>
    <i r="2">
      <x v="182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253"/>
    </i>
    <i r="2">
      <x v="267"/>
    </i>
    <i r="2">
      <x v="273"/>
    </i>
    <i r="2">
      <x v="275"/>
    </i>
    <i r="2">
      <x v="283"/>
    </i>
    <i r="2">
      <x v="290"/>
    </i>
    <i t="default" r="1">
      <x/>
    </i>
    <i r="1">
      <x v="1"/>
      <x v="135"/>
    </i>
    <i r="2">
      <x v="159"/>
    </i>
    <i r="2">
      <x v="160"/>
    </i>
    <i r="2">
      <x v="179"/>
    </i>
    <i r="2">
      <x v="180"/>
    </i>
    <i t="default" r="1">
      <x v="1"/>
    </i>
    <i t="default">
      <x v="9"/>
    </i>
    <i>
      <x v="10"/>
      <x/>
      <x v="36"/>
    </i>
    <i r="2">
      <x v="44"/>
    </i>
    <i r="2">
      <x v="67"/>
    </i>
    <i r="2">
      <x v="69"/>
    </i>
    <i r="2">
      <x v="71"/>
    </i>
    <i r="2">
      <x v="103"/>
    </i>
    <i r="2">
      <x v="126"/>
    </i>
    <i r="2">
      <x v="138"/>
    </i>
    <i r="2">
      <x v="142"/>
    </i>
    <i r="2">
      <x v="147"/>
    </i>
    <i r="2">
      <x v="149"/>
    </i>
    <i r="2">
      <x v="150"/>
    </i>
    <i r="2">
      <x v="152"/>
    </i>
    <i r="2">
      <x v="203"/>
    </i>
    <i r="2">
      <x v="228"/>
    </i>
    <i r="2">
      <x v="235"/>
    </i>
    <i r="2">
      <x v="247"/>
    </i>
    <i r="2">
      <x v="252"/>
    </i>
    <i r="2">
      <x v="254"/>
    </i>
    <i r="2">
      <x v="258"/>
    </i>
    <i r="2">
      <x v="272"/>
    </i>
    <i r="2">
      <x v="311"/>
    </i>
    <i r="2">
      <x v="330"/>
    </i>
    <i r="2">
      <x v="333"/>
    </i>
    <i r="2">
      <x v="339"/>
    </i>
    <i r="2">
      <x v="366"/>
    </i>
    <i r="2">
      <x v="384"/>
    </i>
    <i r="2">
      <x v="385"/>
    </i>
    <i r="2">
      <x v="408"/>
    </i>
    <i r="2">
      <x v="421"/>
    </i>
    <i r="2">
      <x v="438"/>
    </i>
    <i r="2">
      <x v="450"/>
    </i>
    <i r="2">
      <x v="457"/>
    </i>
    <i r="2">
      <x v="474"/>
    </i>
    <i r="2">
      <x v="476"/>
    </i>
    <i r="2">
      <x v="502"/>
    </i>
    <i r="2">
      <x v="505"/>
    </i>
    <i r="2">
      <x v="508"/>
    </i>
    <i t="default" r="1">
      <x/>
    </i>
    <i t="default">
      <x v="10"/>
    </i>
    <i>
      <x v="11"/>
      <x/>
      <x v="270"/>
    </i>
    <i r="2">
      <x v="298"/>
    </i>
    <i r="2">
      <x v="422"/>
    </i>
    <i t="default" r="1">
      <x/>
    </i>
    <i r="1">
      <x v="1"/>
      <x v="58"/>
    </i>
    <i r="2">
      <x v="195"/>
    </i>
    <i r="2">
      <x v="202"/>
    </i>
    <i r="2">
      <x v="214"/>
    </i>
    <i r="2">
      <x v="278"/>
    </i>
    <i r="2">
      <x v="317"/>
    </i>
    <i r="2">
      <x v="361"/>
    </i>
    <i r="2">
      <x v="436"/>
    </i>
    <i r="2">
      <x v="439"/>
    </i>
    <i r="2">
      <x v="442"/>
    </i>
    <i r="2">
      <x v="456"/>
    </i>
    <i t="default" r="1">
      <x v="1"/>
    </i>
    <i t="default">
      <x v="11"/>
    </i>
    <i>
      <x v="12"/>
      <x/>
      <x v="39"/>
    </i>
    <i r="2">
      <x v="40"/>
    </i>
    <i r="2">
      <x v="45"/>
    </i>
    <i r="2">
      <x v="111"/>
    </i>
    <i r="2">
      <x v="112"/>
    </i>
    <i r="2">
      <x v="113"/>
    </i>
    <i r="2">
      <x v="490"/>
    </i>
    <i t="default" r="1">
      <x/>
    </i>
    <i r="1">
      <x v="1"/>
      <x v="26"/>
    </i>
    <i r="2">
      <x v="38"/>
    </i>
    <i r="2">
      <x v="294"/>
    </i>
    <i r="2">
      <x v="482"/>
    </i>
    <i r="2">
      <x v="483"/>
    </i>
    <i t="default" r="1">
      <x v="1"/>
    </i>
    <i r="1">
      <x v="2"/>
      <x v="477"/>
    </i>
    <i t="default" r="1">
      <x v="2"/>
    </i>
    <i t="default">
      <x v="12"/>
    </i>
    <i>
      <x v="13"/>
      <x/>
      <x v="46"/>
    </i>
    <i r="2">
      <x v="47"/>
    </i>
    <i r="2">
      <x v="48"/>
    </i>
    <i r="2">
      <x v="295"/>
    </i>
    <i r="2">
      <x v="296"/>
    </i>
    <i r="2">
      <x v="310"/>
    </i>
    <i r="2">
      <x v="400"/>
    </i>
    <i r="2">
      <x v="448"/>
    </i>
    <i r="2">
      <x v="465"/>
    </i>
    <i t="default" r="1">
      <x/>
    </i>
    <i r="1">
      <x v="1"/>
      <x v="105"/>
    </i>
    <i r="2">
      <x v="200"/>
    </i>
    <i r="2">
      <x v="374"/>
    </i>
    <i r="2">
      <x v="424"/>
    </i>
    <i t="default" r="1">
      <x v="1"/>
    </i>
    <i r="1">
      <x v="2"/>
      <x v="194"/>
    </i>
    <i t="default" r="1">
      <x v="2"/>
    </i>
    <i t="default">
      <x v="13"/>
    </i>
    <i>
      <x v="14"/>
      <x/>
      <x v="27"/>
    </i>
    <i r="2">
      <x v="73"/>
    </i>
    <i r="2">
      <x v="435"/>
    </i>
    <i t="default" r="1">
      <x/>
    </i>
    <i r="1">
      <x v="1"/>
      <x v="62"/>
    </i>
    <i r="2">
      <x v="302"/>
    </i>
    <i r="2">
      <x v="303"/>
    </i>
    <i r="2">
      <x v="304"/>
    </i>
    <i r="2">
      <x v="334"/>
    </i>
    <i t="default" r="1">
      <x v="1"/>
    </i>
    <i r="1">
      <x v="2"/>
      <x v="407"/>
    </i>
    <i t="default" r="1">
      <x v="2"/>
    </i>
    <i r="1">
      <x v="3"/>
      <x v="412"/>
    </i>
    <i t="default" r="1">
      <x v="3"/>
    </i>
    <i t="default">
      <x v="14"/>
    </i>
    <i>
      <x v="15"/>
      <x/>
      <x v="491"/>
    </i>
    <i t="default" r="1">
      <x/>
    </i>
    <i r="1">
      <x v="1"/>
      <x v="77"/>
    </i>
    <i r="2">
      <x v="340"/>
    </i>
    <i r="2">
      <x v="390"/>
    </i>
    <i r="2">
      <x v="481"/>
    </i>
    <i t="default" r="1">
      <x v="1"/>
    </i>
    <i t="default">
      <x v="15"/>
    </i>
    <i>
      <x v="16"/>
      <x/>
      <x v="198"/>
    </i>
    <i r="2">
      <x v="227"/>
    </i>
    <i r="2">
      <x v="287"/>
    </i>
    <i t="default" r="1">
      <x/>
    </i>
    <i r="1">
      <x v="1"/>
      <x v="65"/>
    </i>
    <i r="2">
      <x v="381"/>
    </i>
    <i t="default" r="1">
      <x v="1"/>
    </i>
    <i r="1">
      <x v="2"/>
      <x v="205"/>
    </i>
    <i r="2">
      <x v="324"/>
    </i>
    <i t="default" r="1">
      <x v="2"/>
    </i>
    <i t="default">
      <x v="16"/>
    </i>
    <i>
      <x v="17"/>
      <x/>
      <x v="313"/>
    </i>
    <i r="2">
      <x v="314"/>
    </i>
    <i r="2">
      <x v="315"/>
    </i>
    <i r="2">
      <x v="364"/>
    </i>
    <i r="2">
      <x v="414"/>
    </i>
    <i r="2">
      <x v="415"/>
    </i>
    <i r="2">
      <x v="423"/>
    </i>
    <i r="2">
      <x v="484"/>
    </i>
    <i r="2">
      <x v="512"/>
    </i>
    <i t="default" r="1">
      <x/>
    </i>
    <i r="1">
      <x v="1"/>
      <x v="312"/>
    </i>
    <i t="default" r="1">
      <x v="1"/>
    </i>
    <i r="1">
      <x v="2"/>
      <x v="257"/>
    </i>
    <i t="default" r="1">
      <x v="2"/>
    </i>
    <i r="1">
      <x v="3"/>
      <x v="316"/>
    </i>
    <i t="default" r="1">
      <x v="3"/>
    </i>
    <i t="default">
      <x v="17"/>
    </i>
    <i>
      <x v="18"/>
      <x v="1"/>
      <x v="79"/>
    </i>
    <i r="2">
      <x v="292"/>
    </i>
    <i r="2">
      <x v="344"/>
    </i>
    <i t="default" r="1">
      <x v="1"/>
    </i>
    <i r="1">
      <x v="2"/>
      <x v="80"/>
    </i>
    <i r="2">
      <x v="223"/>
    </i>
    <i r="2">
      <x v="342"/>
    </i>
    <i r="2">
      <x v="343"/>
    </i>
    <i r="2">
      <x v="446"/>
    </i>
    <i t="default" r="1">
      <x v="2"/>
    </i>
    <i r="1">
      <x v="3"/>
      <x v="210"/>
    </i>
    <i r="2">
      <x v="341"/>
    </i>
    <i r="2">
      <x v="445"/>
    </i>
    <i t="default" r="1">
      <x v="3"/>
    </i>
    <i t="default">
      <x v="18"/>
    </i>
    <i>
      <x v="19"/>
      <x v="1"/>
      <x v="106"/>
    </i>
    <i r="2">
      <x v="107"/>
    </i>
    <i r="2">
      <x v="108"/>
    </i>
    <i r="2">
      <x v="367"/>
    </i>
    <i r="2">
      <x v="466"/>
    </i>
    <i r="2">
      <x v="497"/>
    </i>
    <i r="2">
      <x v="498"/>
    </i>
    <i t="default" r="1">
      <x v="1"/>
    </i>
    <i r="1">
      <x v="2"/>
      <x v="109"/>
    </i>
    <i r="2">
      <x v="110"/>
    </i>
    <i r="2">
      <x v="208"/>
    </i>
    <i t="default" r="1">
      <x v="2"/>
    </i>
    <i t="default">
      <x v="19"/>
    </i>
    <i>
      <x v="20"/>
      <x/>
      <x v="232"/>
    </i>
    <i r="2">
      <x v="326"/>
    </i>
    <i r="2">
      <x v="359"/>
    </i>
    <i t="default" r="1">
      <x/>
    </i>
    <i r="1">
      <x v="1"/>
      <x v="64"/>
    </i>
    <i r="2">
      <x v="93"/>
    </i>
    <i r="2">
      <x v="325"/>
    </i>
    <i r="2">
      <x v="327"/>
    </i>
    <i r="2">
      <x v="328"/>
    </i>
    <i r="2">
      <x v="471"/>
    </i>
    <i t="default" r="1">
      <x v="1"/>
    </i>
    <i r="1">
      <x v="2"/>
      <x v="472"/>
    </i>
    <i t="default" r="1">
      <x v="2"/>
    </i>
    <i t="default">
      <x v="20"/>
    </i>
    <i>
      <x v="21"/>
      <x v="1"/>
      <x v="250"/>
    </i>
    <i r="2">
      <x v="301"/>
    </i>
    <i r="2">
      <x v="352"/>
    </i>
    <i r="2">
      <x v="353"/>
    </i>
    <i r="2">
      <x v="354"/>
    </i>
    <i r="2">
      <x v="380"/>
    </i>
    <i r="2">
      <x v="383"/>
    </i>
    <i r="2">
      <x v="432"/>
    </i>
    <i r="2">
      <x v="452"/>
    </i>
    <i r="2">
      <x v="504"/>
    </i>
    <i t="default" r="1">
      <x v="1"/>
    </i>
    <i r="1">
      <x v="2"/>
      <x v="95"/>
    </i>
    <i r="2">
      <x v="98"/>
    </i>
    <i r="2">
      <x v="338"/>
    </i>
    <i r="2">
      <x v="434"/>
    </i>
    <i r="2">
      <x v="503"/>
    </i>
    <i t="default" r="1">
      <x v="2"/>
    </i>
    <i r="1">
      <x v="3"/>
      <x v="22"/>
    </i>
    <i r="2">
      <x v="55"/>
    </i>
    <i r="2">
      <x v="322"/>
    </i>
    <i r="2">
      <x v="467"/>
    </i>
    <i r="2">
      <x v="468"/>
    </i>
    <i r="2">
      <x v="469"/>
    </i>
    <i r="2">
      <x v="470"/>
    </i>
    <i t="default" r="1">
      <x v="3"/>
    </i>
    <i t="default">
      <x v="21"/>
    </i>
    <i>
      <x v="22"/>
      <x v="1"/>
      <x v="92"/>
    </i>
    <i r="2">
      <x v="347"/>
    </i>
    <i r="2">
      <x v="511"/>
    </i>
    <i t="default" r="1">
      <x v="1"/>
    </i>
    <i r="1">
      <x v="2"/>
      <x v="118"/>
    </i>
    <i r="2">
      <x v="212"/>
    </i>
    <i r="2">
      <x v="320"/>
    </i>
    <i r="2">
      <x v="440"/>
    </i>
    <i r="2">
      <x v="514"/>
    </i>
    <i t="default" r="1">
      <x v="2"/>
    </i>
    <i r="1">
      <x v="3"/>
      <x v="63"/>
    </i>
    <i r="2">
      <x v="74"/>
    </i>
    <i r="2">
      <x v="89"/>
    </i>
    <i r="2">
      <x v="204"/>
    </i>
    <i r="2">
      <x v="346"/>
    </i>
    <i r="2">
      <x v="404"/>
    </i>
    <i r="2">
      <x v="425"/>
    </i>
    <i r="2">
      <x v="513"/>
    </i>
    <i t="default" r="1">
      <x v="3"/>
    </i>
    <i r="1">
      <x v="4"/>
      <x v="246"/>
    </i>
    <i r="2">
      <x v="363"/>
    </i>
    <i r="2">
      <x v="426"/>
    </i>
    <i r="2">
      <x v="475"/>
    </i>
    <i r="2">
      <x v="500"/>
    </i>
    <i t="default" r="1">
      <x v="4"/>
    </i>
    <i r="1">
      <x v="5"/>
      <x v="24"/>
    </i>
    <i r="2">
      <x v="124"/>
    </i>
    <i r="2">
      <x v="125"/>
    </i>
    <i r="2">
      <x v="357"/>
    </i>
    <i r="2">
      <x v="365"/>
    </i>
    <i r="2">
      <x v="378"/>
    </i>
    <i r="2">
      <x v="382"/>
    </i>
    <i r="2">
      <x v="410"/>
    </i>
    <i t="default" r="1">
      <x v="5"/>
    </i>
    <i t="default">
      <x v="22"/>
    </i>
    <i>
      <x v="23"/>
      <x v="1"/>
      <x v="360"/>
    </i>
    <i r="2">
      <x v="409"/>
    </i>
    <i t="default" r="1">
      <x v="1"/>
    </i>
    <i r="1">
      <x v="2"/>
      <x v="192"/>
    </i>
    <i r="2">
      <x v="280"/>
    </i>
    <i r="2">
      <x v="460"/>
    </i>
    <i r="2">
      <x v="461"/>
    </i>
    <i r="2">
      <x v="495"/>
    </i>
    <i t="default" r="1">
      <x v="2"/>
    </i>
    <i r="1">
      <x v="3"/>
      <x v="97"/>
    </i>
    <i r="2">
      <x v="355"/>
    </i>
    <i r="2">
      <x v="428"/>
    </i>
    <i r="2">
      <x v="480"/>
    </i>
    <i t="default" r="1">
      <x v="3"/>
    </i>
    <i r="1">
      <x v="4"/>
      <x v="356"/>
    </i>
    <i r="2">
      <x v="496"/>
    </i>
    <i t="default" r="1">
      <x v="4"/>
    </i>
    <i t="default">
      <x v="23"/>
    </i>
    <i>
      <x v="24"/>
      <x/>
      <x v="57"/>
    </i>
    <i r="2">
      <x v="115"/>
    </i>
    <i r="2">
      <x v="193"/>
    </i>
    <i r="2">
      <x v="207"/>
    </i>
    <i r="2">
      <x v="242"/>
    </i>
    <i r="2">
      <x v="268"/>
    </i>
    <i r="2">
      <x v="297"/>
    </i>
    <i r="2">
      <x v="430"/>
    </i>
    <i r="2">
      <x v="431"/>
    </i>
    <i r="2">
      <x v="449"/>
    </i>
    <i t="default" r="1">
      <x/>
    </i>
    <i r="1">
      <x v="1"/>
      <x v="116"/>
    </i>
    <i r="2">
      <x v="411"/>
    </i>
    <i t="default" r="1">
      <x v="1"/>
    </i>
    <i t="default">
      <x v="24"/>
    </i>
    <i>
      <x v="25"/>
      <x/>
      <x v="336"/>
    </i>
    <i r="2">
      <x v="349"/>
    </i>
    <i r="2">
      <x v="420"/>
    </i>
    <i t="default" r="1">
      <x/>
    </i>
    <i r="1">
      <x v="1"/>
      <x v="345"/>
    </i>
    <i r="2">
      <x v="348"/>
    </i>
    <i r="2">
      <x v="350"/>
    </i>
    <i t="default" r="1">
      <x v="1"/>
    </i>
    <i t="default">
      <x v="25"/>
    </i>
    <i>
      <x v="26"/>
      <x/>
      <x v="41"/>
    </i>
    <i r="2">
      <x v="49"/>
    </i>
    <i r="2">
      <x v="72"/>
    </i>
    <i r="2">
      <x v="76"/>
    </i>
    <i r="2">
      <x v="96"/>
    </i>
    <i r="2">
      <x v="99"/>
    </i>
    <i r="2">
      <x v="128"/>
    </i>
    <i r="2">
      <x v="305"/>
    </i>
    <i r="2">
      <x v="331"/>
    </i>
    <i r="2">
      <x v="332"/>
    </i>
    <i r="2">
      <x v="337"/>
    </i>
    <i r="2">
      <x v="358"/>
    </i>
    <i r="2">
      <x v="401"/>
    </i>
    <i r="2">
      <x v="405"/>
    </i>
    <i r="2">
      <x v="419"/>
    </i>
    <i r="2">
      <x v="451"/>
    </i>
    <i r="2">
      <x v="459"/>
    </i>
    <i r="2">
      <x v="479"/>
    </i>
    <i r="2">
      <x v="509"/>
    </i>
    <i t="default" r="1">
      <x/>
    </i>
    <i r="1">
      <x v="1"/>
      <x v="403"/>
    </i>
    <i r="2">
      <x v="443"/>
    </i>
    <i r="2">
      <x v="455"/>
    </i>
    <i r="2">
      <x v="493"/>
    </i>
    <i r="2">
      <x v="501"/>
    </i>
    <i t="default" r="1">
      <x v="1"/>
    </i>
    <i t="default">
      <x v="26"/>
    </i>
    <i>
      <x v="27"/>
      <x/>
      <x/>
    </i>
    <i r="2">
      <x v="2"/>
    </i>
    <i r="2">
      <x v="5"/>
    </i>
    <i r="2">
      <x v="8"/>
    </i>
    <i t="default" r="1">
      <x/>
    </i>
    <i r="1">
      <x v="1"/>
      <x v="1"/>
    </i>
    <i r="2">
      <x v="3"/>
    </i>
    <i r="2">
      <x v="4"/>
    </i>
    <i r="2">
      <x v="6"/>
    </i>
    <i r="2">
      <x v="7"/>
    </i>
    <i r="2">
      <x v="9"/>
    </i>
    <i r="2">
      <x v="10"/>
    </i>
    <i r="2">
      <x v="31"/>
    </i>
    <i r="2">
      <x v="368"/>
    </i>
    <i t="default" r="1">
      <x v="1"/>
    </i>
    <i t="default">
      <x v="27"/>
    </i>
    <i>
      <x v="28"/>
      <x/>
      <x v="70"/>
    </i>
    <i r="2">
      <x v="84"/>
    </i>
    <i r="2">
      <x v="216"/>
    </i>
    <i r="2">
      <x v="218"/>
    </i>
    <i r="2">
      <x v="219"/>
    </i>
    <i r="2">
      <x v="221"/>
    </i>
    <i r="2">
      <x v="222"/>
    </i>
    <i r="2">
      <x v="229"/>
    </i>
    <i r="2">
      <x v="248"/>
    </i>
    <i t="default" r="1">
      <x/>
    </i>
    <i r="1">
      <x v="1"/>
      <x v="81"/>
    </i>
    <i r="2">
      <x v="82"/>
    </i>
    <i r="2">
      <x v="83"/>
    </i>
    <i r="2">
      <x v="217"/>
    </i>
    <i r="2">
      <x v="220"/>
    </i>
    <i r="2">
      <x v="372"/>
    </i>
    <i r="2">
      <x v="373"/>
    </i>
    <i r="2">
      <x v="510"/>
    </i>
    <i t="default" r="1">
      <x v="1"/>
    </i>
    <i t="default">
      <x v="28"/>
    </i>
    <i>
      <x v="29"/>
      <x/>
      <x v="131"/>
    </i>
    <i r="2">
      <x v="132"/>
    </i>
    <i r="2">
      <x v="133"/>
    </i>
    <i r="2">
      <x v="143"/>
    </i>
    <i r="2">
      <x v="249"/>
    </i>
    <i r="2">
      <x v="291"/>
    </i>
    <i t="default" r="1">
      <x/>
    </i>
    <i r="1">
      <x v="1"/>
      <x v="130"/>
    </i>
    <i r="2">
      <x v="140"/>
    </i>
    <i r="2">
      <x v="144"/>
    </i>
    <i r="2">
      <x v="146"/>
    </i>
    <i r="2">
      <x v="154"/>
    </i>
    <i r="2">
      <x v="234"/>
    </i>
    <i r="2">
      <x v="255"/>
    </i>
    <i t="default" r="1">
      <x v="1"/>
    </i>
    <i r="1">
      <x v="2"/>
      <x v="139"/>
    </i>
    <i r="2">
      <x v="145"/>
    </i>
    <i t="default" r="1">
      <x v="2"/>
    </i>
    <i t="default">
      <x v="29"/>
    </i>
    <i>
      <x v="30"/>
      <x/>
      <x v="155"/>
    </i>
    <i r="2">
      <x v="157"/>
    </i>
    <i r="2">
      <x v="158"/>
    </i>
    <i r="2">
      <x v="165"/>
    </i>
    <i r="2">
      <x v="175"/>
    </i>
    <i r="2">
      <x v="183"/>
    </i>
    <i r="2">
      <x v="184"/>
    </i>
    <i r="2">
      <x v="185"/>
    </i>
    <i r="2">
      <x v="237"/>
    </i>
    <i r="2">
      <x v="259"/>
    </i>
    <i r="2">
      <x v="260"/>
    </i>
    <i r="2">
      <x v="265"/>
    </i>
    <i r="2">
      <x v="266"/>
    </i>
    <i r="2">
      <x v="279"/>
    </i>
    <i r="2">
      <x v="398"/>
    </i>
    <i r="2">
      <x v="406"/>
    </i>
    <i t="default" r="1">
      <x/>
    </i>
    <i r="1">
      <x v="1"/>
      <x v="274"/>
    </i>
    <i r="2">
      <x v="416"/>
    </i>
    <i t="default" r="1">
      <x v="1"/>
    </i>
    <i r="1">
      <x v="2"/>
      <x v="206"/>
    </i>
    <i t="default" r="1">
      <x v="2"/>
    </i>
    <i t="default">
      <x v="30"/>
    </i>
    <i>
      <x v="31"/>
      <x/>
      <x v="94"/>
    </i>
    <i r="2">
      <x v="262"/>
    </i>
    <i r="2">
      <x v="271"/>
    </i>
    <i r="2">
      <x v="376"/>
    </i>
    <i r="2">
      <x v="391"/>
    </i>
    <i r="2">
      <x v="394"/>
    </i>
    <i r="2">
      <x v="395"/>
    </i>
    <i r="2">
      <x v="413"/>
    </i>
    <i t="default" r="1">
      <x/>
    </i>
    <i r="1">
      <x v="1"/>
      <x v="43"/>
    </i>
    <i r="2">
      <x v="251"/>
    </i>
    <i r="2">
      <x v="263"/>
    </i>
    <i r="2">
      <x v="309"/>
    </i>
    <i r="2">
      <x v="369"/>
    </i>
    <i r="2">
      <x v="375"/>
    </i>
    <i r="2">
      <x v="377"/>
    </i>
    <i r="2">
      <x v="392"/>
    </i>
    <i r="2">
      <x v="393"/>
    </i>
    <i t="default" r="1">
      <x v="1"/>
    </i>
    <i t="default">
      <x v="31"/>
    </i>
    <i>
      <x v="32"/>
      <x/>
      <x v="88"/>
    </i>
    <i r="2">
      <x v="90"/>
    </i>
    <i r="2">
      <x v="114"/>
    </i>
    <i r="2">
      <x v="199"/>
    </i>
    <i r="2">
      <x v="233"/>
    </i>
    <i r="2">
      <x v="256"/>
    </i>
    <i r="2">
      <x v="261"/>
    </i>
    <i r="2">
      <x v="269"/>
    </i>
    <i r="2">
      <x v="277"/>
    </i>
    <i r="2">
      <x v="286"/>
    </i>
    <i r="2">
      <x v="289"/>
    </i>
    <i r="2">
      <x v="307"/>
    </i>
    <i r="2">
      <x v="396"/>
    </i>
    <i r="2">
      <x v="397"/>
    </i>
    <i r="2">
      <x v="399"/>
    </i>
    <i r="2">
      <x v="437"/>
    </i>
    <i r="2">
      <x v="447"/>
    </i>
    <i r="2">
      <x v="453"/>
    </i>
    <i r="2">
      <x v="487"/>
    </i>
    <i r="2">
      <x v="489"/>
    </i>
    <i r="2">
      <x v="499"/>
    </i>
    <i t="default" r="1">
      <x/>
    </i>
    <i r="1">
      <x v="1"/>
      <x v="23"/>
    </i>
    <i r="2">
      <x v="51"/>
    </i>
    <i r="2">
      <x v="306"/>
    </i>
    <i r="2">
      <x v="308"/>
    </i>
    <i r="2">
      <x v="318"/>
    </i>
    <i r="2">
      <x v="351"/>
    </i>
    <i r="2">
      <x v="387"/>
    </i>
    <i r="2">
      <x v="388"/>
    </i>
    <i r="2">
      <x v="389"/>
    </i>
    <i r="2">
      <x v="488"/>
    </i>
    <i t="default" r="1">
      <x v="1"/>
    </i>
    <i r="1">
      <x v="2"/>
      <x v="244"/>
    </i>
    <i r="2">
      <x v="386"/>
    </i>
    <i t="default" r="1">
      <x v="2"/>
    </i>
    <i t="default">
      <x v="32"/>
    </i>
    <i>
      <x v="33"/>
      <x/>
      <x v="42"/>
    </i>
    <i r="2">
      <x v="104"/>
    </i>
    <i r="2">
      <x v="293"/>
    </i>
    <i r="2">
      <x v="458"/>
    </i>
    <i t="default" r="1">
      <x/>
    </i>
    <i r="1">
      <x v="1"/>
      <x v="299"/>
    </i>
    <i t="default" r="1">
      <x v="1"/>
    </i>
    <i t="default">
      <x v="33"/>
    </i>
    <i t="grand">
      <x/>
    </i>
  </rowItems>
  <colFields count="1">
    <field x="-2"/>
  </colFields>
  <colItems count="2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</colItems>
  <dataFields count="26">
    <dataField name="Sum of TH TOTAL POSITIF" fld="28" baseField="0"/>
    <dataField name="Sum of TH TOTAL PE" fld="29" baseField="0"/>
    <dataField name="Sum of POS JAN" fld="4" baseField="0"/>
    <dataField name="Sum of POS FEB" fld="5" baseField="0"/>
    <dataField name="Sum of POS MAR" fld="6" baseField="0"/>
    <dataField name="Sum of POS APR" fld="7" baseField="0"/>
    <dataField name="Sum of POS MAY" fld="8" baseField="0"/>
    <dataField name="Sum of POS JUN" fld="9" baseField="0"/>
    <dataField name="Sum of POS JUL" fld="10" baseField="0"/>
    <dataField name="Sum of POS AUG" fld="11" baseField="0"/>
    <dataField name="Sum of POS SEP" fld="12" baseField="0"/>
    <dataField name="Sum of POS OCT" fld="13" baseField="0"/>
    <dataField name="Sum of POS NOV" fld="14" baseField="0"/>
    <dataField name="Sum of POS DEC" fld="15" baseField="0"/>
    <dataField name="Sum of PE JAN" fld="16" baseField="0"/>
    <dataField name="Sum of PE FEB" fld="17" baseField="0"/>
    <dataField name="Sum of PE MAR" fld="18" baseField="0"/>
    <dataField name="Sum of PE APR" fld="19" baseField="0"/>
    <dataField name="Sum of PE MAY" fld="20" baseField="0"/>
    <dataField name="Sum of PE JUN" fld="21" baseField="0"/>
    <dataField name="Sum of PE JUL" fld="22" baseField="0"/>
    <dataField name="Sum of PE AUG" fld="23" baseField="0"/>
    <dataField name="Sum of PE SEP" fld="24" baseField="0"/>
    <dataField name="Sum of PE OCT" fld="25" baseField="0"/>
    <dataField name="Sum of PE NOV" fld="26" baseField="0"/>
    <dataField name="Sum of PE DEC" fld="27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2E75B5"/>
  </sheetPr>
  <dimension ref="A1:V999"/>
  <sheetViews>
    <sheetView zoomScale="45" zoomScaleNormal="4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K2" sqref="K2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502</v>
      </c>
      <c r="F2" s="8">
        <v>208</v>
      </c>
      <c r="G2" s="8">
        <v>294</v>
      </c>
      <c r="H2" s="9">
        <f t="shared" ref="H2:H250" si="0">F2+G2</f>
        <v>502</v>
      </c>
      <c r="I2" s="8">
        <v>208</v>
      </c>
      <c r="J2" s="8">
        <v>294</v>
      </c>
      <c r="K2" s="9">
        <f t="shared" ref="K2:K250" si="1">I2+J2</f>
        <v>502</v>
      </c>
      <c r="L2" s="10">
        <v>0</v>
      </c>
      <c r="M2" s="10">
        <v>0</v>
      </c>
      <c r="N2" s="8">
        <v>0</v>
      </c>
      <c r="O2" s="8">
        <v>0</v>
      </c>
      <c r="P2" s="8">
        <v>0</v>
      </c>
      <c r="Q2" s="8">
        <v>0</v>
      </c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16</v>
      </c>
      <c r="F3" s="8">
        <v>16</v>
      </c>
      <c r="G3" s="8">
        <v>0</v>
      </c>
      <c r="H3" s="9">
        <f t="shared" si="0"/>
        <v>16</v>
      </c>
      <c r="I3" s="8">
        <v>16</v>
      </c>
      <c r="J3" s="8">
        <v>0</v>
      </c>
      <c r="K3" s="9">
        <f t="shared" si="1"/>
        <v>16</v>
      </c>
      <c r="L3" s="10">
        <v>1</v>
      </c>
      <c r="M3" s="10">
        <v>1</v>
      </c>
      <c r="N3" s="10">
        <v>1</v>
      </c>
      <c r="O3" s="8">
        <v>0</v>
      </c>
      <c r="P3" s="8">
        <v>1</v>
      </c>
      <c r="Q3" s="8">
        <v>0</v>
      </c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60</v>
      </c>
      <c r="F4" s="8">
        <v>30</v>
      </c>
      <c r="G4" s="8">
        <v>30</v>
      </c>
      <c r="H4" s="9">
        <f t="shared" si="0"/>
        <v>60</v>
      </c>
      <c r="I4" s="8">
        <v>30</v>
      </c>
      <c r="J4" s="8">
        <v>30</v>
      </c>
      <c r="K4" s="9">
        <f t="shared" si="1"/>
        <v>60</v>
      </c>
      <c r="L4" s="10">
        <v>6</v>
      </c>
      <c r="M4" s="10">
        <v>6</v>
      </c>
      <c r="N4" s="10">
        <v>6</v>
      </c>
      <c r="O4" s="8">
        <v>6</v>
      </c>
      <c r="P4" s="8">
        <v>0</v>
      </c>
      <c r="Q4" s="8">
        <v>0</v>
      </c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34</v>
      </c>
      <c r="F5" s="8">
        <v>14</v>
      </c>
      <c r="G5" s="8">
        <v>20</v>
      </c>
      <c r="H5" s="9">
        <f t="shared" si="0"/>
        <v>34</v>
      </c>
      <c r="I5" s="8">
        <v>14</v>
      </c>
      <c r="J5" s="8">
        <v>20</v>
      </c>
      <c r="K5" s="9">
        <f t="shared" si="1"/>
        <v>34</v>
      </c>
      <c r="L5" s="10">
        <v>0</v>
      </c>
      <c r="M5" s="10">
        <v>0</v>
      </c>
      <c r="N5" s="8">
        <v>0</v>
      </c>
      <c r="O5" s="8">
        <v>0</v>
      </c>
      <c r="P5" s="8">
        <v>0</v>
      </c>
      <c r="Q5" s="8">
        <v>0</v>
      </c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597</v>
      </c>
      <c r="F6" s="8">
        <v>147</v>
      </c>
      <c r="G6" s="8">
        <v>32</v>
      </c>
      <c r="H6" s="9">
        <f t="shared" si="0"/>
        <v>179</v>
      </c>
      <c r="I6" s="8">
        <v>147</v>
      </c>
      <c r="J6" s="8">
        <v>32</v>
      </c>
      <c r="K6" s="9">
        <f t="shared" si="1"/>
        <v>179</v>
      </c>
      <c r="L6" s="10">
        <v>0</v>
      </c>
      <c r="M6" s="10">
        <v>0</v>
      </c>
      <c r="N6" s="8">
        <v>0</v>
      </c>
      <c r="O6" s="8">
        <v>0</v>
      </c>
      <c r="P6" s="8">
        <v>0</v>
      </c>
      <c r="Q6" s="8">
        <v>0</v>
      </c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20</v>
      </c>
      <c r="F7" s="8">
        <v>19</v>
      </c>
      <c r="G7" s="8">
        <v>1</v>
      </c>
      <c r="H7" s="9">
        <f t="shared" si="0"/>
        <v>20</v>
      </c>
      <c r="I7" s="8">
        <v>19</v>
      </c>
      <c r="J7" s="8">
        <v>1</v>
      </c>
      <c r="K7" s="9">
        <f t="shared" si="1"/>
        <v>20</v>
      </c>
      <c r="L7" s="10">
        <v>0</v>
      </c>
      <c r="M7" s="10">
        <v>0</v>
      </c>
      <c r="N7" s="8">
        <v>0</v>
      </c>
      <c r="O7" s="8">
        <v>0</v>
      </c>
      <c r="P7" s="8">
        <v>0</v>
      </c>
      <c r="Q7" s="8">
        <v>0</v>
      </c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43</v>
      </c>
      <c r="F8" s="8">
        <v>28</v>
      </c>
      <c r="G8" s="8">
        <v>15</v>
      </c>
      <c r="H8" s="9">
        <f t="shared" si="0"/>
        <v>43</v>
      </c>
      <c r="I8" s="8">
        <v>28</v>
      </c>
      <c r="J8" s="8">
        <v>15</v>
      </c>
      <c r="K8" s="9">
        <f t="shared" si="1"/>
        <v>43</v>
      </c>
      <c r="L8" s="10">
        <v>0</v>
      </c>
      <c r="M8" s="10">
        <v>0</v>
      </c>
      <c r="N8" s="8">
        <v>0</v>
      </c>
      <c r="O8" s="8">
        <v>0</v>
      </c>
      <c r="P8" s="8">
        <v>0</v>
      </c>
      <c r="Q8" s="8">
        <v>0</v>
      </c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100</v>
      </c>
      <c r="F9" s="8">
        <v>100</v>
      </c>
      <c r="G9" s="8">
        <v>0</v>
      </c>
      <c r="H9" s="9">
        <f t="shared" si="0"/>
        <v>100</v>
      </c>
      <c r="I9" s="8">
        <v>100</v>
      </c>
      <c r="J9" s="8">
        <v>0</v>
      </c>
      <c r="K9" s="9">
        <f t="shared" si="1"/>
        <v>100</v>
      </c>
      <c r="L9" s="10">
        <v>0</v>
      </c>
      <c r="M9" s="10">
        <v>0</v>
      </c>
      <c r="N9" s="8">
        <v>0</v>
      </c>
      <c r="O9" s="8">
        <v>0</v>
      </c>
      <c r="P9" s="8">
        <v>0</v>
      </c>
      <c r="Q9" s="8">
        <v>0</v>
      </c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21</v>
      </c>
      <c r="F10" s="8">
        <v>16</v>
      </c>
      <c r="G10" s="8">
        <v>5</v>
      </c>
      <c r="H10" s="9">
        <f t="shared" si="0"/>
        <v>21</v>
      </c>
      <c r="I10" s="8">
        <v>16</v>
      </c>
      <c r="J10" s="8">
        <v>5</v>
      </c>
      <c r="K10" s="9">
        <f t="shared" si="1"/>
        <v>21</v>
      </c>
      <c r="L10" s="10">
        <v>0</v>
      </c>
      <c r="M10" s="10">
        <v>0</v>
      </c>
      <c r="N10" s="8">
        <v>0</v>
      </c>
      <c r="O10" s="8">
        <v>0</v>
      </c>
      <c r="P10" s="8">
        <v>0</v>
      </c>
      <c r="Q10" s="8">
        <v>0</v>
      </c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122</v>
      </c>
      <c r="F11" s="8">
        <v>122</v>
      </c>
      <c r="G11" s="8">
        <v>0</v>
      </c>
      <c r="H11" s="9">
        <f t="shared" si="0"/>
        <v>122</v>
      </c>
      <c r="I11" s="8">
        <v>122</v>
      </c>
      <c r="J11" s="8">
        <v>0</v>
      </c>
      <c r="K11" s="9">
        <f t="shared" si="1"/>
        <v>122</v>
      </c>
      <c r="L11" s="10">
        <v>0</v>
      </c>
      <c r="M11" s="10">
        <v>0</v>
      </c>
      <c r="N11" s="8">
        <v>0</v>
      </c>
      <c r="O11" s="8">
        <v>0</v>
      </c>
      <c r="P11" s="8">
        <v>0</v>
      </c>
      <c r="Q11" s="8">
        <v>0</v>
      </c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93</v>
      </c>
      <c r="F12" s="8">
        <v>73</v>
      </c>
      <c r="G12" s="8">
        <v>15</v>
      </c>
      <c r="H12" s="9">
        <f t="shared" si="0"/>
        <v>88</v>
      </c>
      <c r="I12" s="8">
        <v>73</v>
      </c>
      <c r="J12" s="8">
        <v>15</v>
      </c>
      <c r="K12" s="9">
        <f t="shared" si="1"/>
        <v>88</v>
      </c>
      <c r="L12" s="10">
        <v>0</v>
      </c>
      <c r="M12" s="10">
        <v>0</v>
      </c>
      <c r="N12" s="8">
        <v>0</v>
      </c>
      <c r="O12" s="8">
        <v>0</v>
      </c>
      <c r="P12" s="8">
        <v>0</v>
      </c>
      <c r="Q12" s="8">
        <v>0</v>
      </c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10">
        <v>0</v>
      </c>
      <c r="M13" s="10">
        <v>0</v>
      </c>
      <c r="N13" s="8">
        <v>0</v>
      </c>
      <c r="O13" s="8">
        <v>0</v>
      </c>
      <c r="P13" s="8">
        <v>0</v>
      </c>
      <c r="Q13" s="8">
        <v>0</v>
      </c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10">
        <v>0</v>
      </c>
      <c r="M14" s="10">
        <v>0</v>
      </c>
      <c r="N14" s="8">
        <v>0</v>
      </c>
      <c r="O14" s="8">
        <v>0</v>
      </c>
      <c r="P14" s="8">
        <v>0</v>
      </c>
      <c r="Q14" s="8">
        <v>0</v>
      </c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157</v>
      </c>
      <c r="F15" s="8">
        <v>65</v>
      </c>
      <c r="G15" s="8">
        <v>92</v>
      </c>
      <c r="H15" s="9">
        <f t="shared" si="0"/>
        <v>157</v>
      </c>
      <c r="I15" s="8">
        <v>65</v>
      </c>
      <c r="J15" s="8">
        <v>92</v>
      </c>
      <c r="K15" s="9">
        <f t="shared" si="1"/>
        <v>157</v>
      </c>
      <c r="L15" s="10">
        <v>4</v>
      </c>
      <c r="M15" s="10">
        <v>4</v>
      </c>
      <c r="N15" s="10">
        <v>4</v>
      </c>
      <c r="O15" s="8">
        <v>0</v>
      </c>
      <c r="P15" s="8">
        <v>4</v>
      </c>
      <c r="Q15" s="8">
        <v>0</v>
      </c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25</v>
      </c>
      <c r="F16" s="8">
        <v>0</v>
      </c>
      <c r="G16" s="8">
        <v>25</v>
      </c>
      <c r="H16" s="9">
        <f t="shared" si="0"/>
        <v>25</v>
      </c>
      <c r="I16" s="8">
        <v>0</v>
      </c>
      <c r="J16" s="8">
        <v>25</v>
      </c>
      <c r="K16" s="9">
        <f t="shared" si="1"/>
        <v>25</v>
      </c>
      <c r="L16" s="10">
        <v>0</v>
      </c>
      <c r="M16" s="10">
        <v>0</v>
      </c>
      <c r="N16" s="8">
        <v>0</v>
      </c>
      <c r="O16" s="8">
        <v>0</v>
      </c>
      <c r="P16" s="8">
        <v>0</v>
      </c>
      <c r="Q16" s="8">
        <v>0</v>
      </c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301</v>
      </c>
      <c r="F17" s="8">
        <v>96</v>
      </c>
      <c r="G17" s="8">
        <v>205</v>
      </c>
      <c r="H17" s="9">
        <f t="shared" si="0"/>
        <v>301</v>
      </c>
      <c r="I17" s="8">
        <v>96</v>
      </c>
      <c r="J17" s="8">
        <v>205</v>
      </c>
      <c r="K17" s="9">
        <f t="shared" si="1"/>
        <v>301</v>
      </c>
      <c r="L17" s="10">
        <v>6</v>
      </c>
      <c r="M17" s="10">
        <v>6</v>
      </c>
      <c r="N17" s="10">
        <v>6</v>
      </c>
      <c r="O17" s="8">
        <v>6</v>
      </c>
      <c r="P17" s="8">
        <v>0</v>
      </c>
      <c r="Q17" s="8">
        <v>0</v>
      </c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112</v>
      </c>
      <c r="F18" s="8">
        <v>17</v>
      </c>
      <c r="G18" s="8">
        <v>95</v>
      </c>
      <c r="H18" s="9">
        <f t="shared" si="0"/>
        <v>112</v>
      </c>
      <c r="I18" s="8">
        <v>17</v>
      </c>
      <c r="J18" s="8">
        <v>95</v>
      </c>
      <c r="K18" s="9">
        <f t="shared" si="1"/>
        <v>112</v>
      </c>
      <c r="L18" s="10">
        <v>0</v>
      </c>
      <c r="M18" s="10">
        <v>0</v>
      </c>
      <c r="N18" s="8">
        <v>0</v>
      </c>
      <c r="O18" s="8">
        <v>0</v>
      </c>
      <c r="P18" s="8">
        <v>0</v>
      </c>
      <c r="Q18" s="8">
        <v>0</v>
      </c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143</v>
      </c>
      <c r="F19" s="8">
        <v>18</v>
      </c>
      <c r="G19" s="8">
        <v>125</v>
      </c>
      <c r="H19" s="9">
        <f t="shared" si="0"/>
        <v>143</v>
      </c>
      <c r="I19" s="8">
        <v>18</v>
      </c>
      <c r="J19" s="8">
        <v>125</v>
      </c>
      <c r="K19" s="9">
        <f t="shared" si="1"/>
        <v>143</v>
      </c>
      <c r="L19" s="10">
        <v>0</v>
      </c>
      <c r="M19" s="10">
        <v>0</v>
      </c>
      <c r="N19" s="8">
        <v>0</v>
      </c>
      <c r="O19" s="8">
        <v>0</v>
      </c>
      <c r="P19" s="8">
        <v>0</v>
      </c>
      <c r="Q19" s="8">
        <v>0</v>
      </c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50</v>
      </c>
      <c r="F20" s="8">
        <v>50</v>
      </c>
      <c r="G20" s="8">
        <v>0</v>
      </c>
      <c r="H20" s="9">
        <f t="shared" si="0"/>
        <v>50</v>
      </c>
      <c r="I20" s="8">
        <v>50</v>
      </c>
      <c r="J20" s="8">
        <v>0</v>
      </c>
      <c r="K20" s="9">
        <f t="shared" si="1"/>
        <v>50</v>
      </c>
      <c r="L20" s="10">
        <v>0</v>
      </c>
      <c r="M20" s="10">
        <v>0</v>
      </c>
      <c r="N20" s="8">
        <v>0</v>
      </c>
      <c r="O20" s="8">
        <v>0</v>
      </c>
      <c r="P20" s="8">
        <v>0</v>
      </c>
      <c r="Q20" s="8">
        <v>0</v>
      </c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326</v>
      </c>
      <c r="F21" s="8">
        <v>326</v>
      </c>
      <c r="G21" s="8">
        <v>0</v>
      </c>
      <c r="H21" s="9">
        <f t="shared" si="0"/>
        <v>326</v>
      </c>
      <c r="I21" s="8">
        <v>326</v>
      </c>
      <c r="J21" s="8">
        <v>0</v>
      </c>
      <c r="K21" s="9">
        <f t="shared" si="1"/>
        <v>326</v>
      </c>
      <c r="L21" s="10">
        <v>5</v>
      </c>
      <c r="M21" s="10">
        <v>5</v>
      </c>
      <c r="N21" s="10">
        <v>5</v>
      </c>
      <c r="O21" s="8">
        <v>5</v>
      </c>
      <c r="P21" s="8">
        <v>0</v>
      </c>
      <c r="Q21" s="8">
        <v>0</v>
      </c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130</v>
      </c>
      <c r="F22" s="8">
        <v>130</v>
      </c>
      <c r="G22" s="8">
        <v>0</v>
      </c>
      <c r="H22" s="9">
        <f t="shared" si="0"/>
        <v>130</v>
      </c>
      <c r="I22" s="8">
        <v>130</v>
      </c>
      <c r="J22" s="8">
        <v>0</v>
      </c>
      <c r="K22" s="9">
        <f t="shared" si="1"/>
        <v>130</v>
      </c>
      <c r="L22" s="10">
        <v>0</v>
      </c>
      <c r="M22" s="10">
        <v>0</v>
      </c>
      <c r="N22" s="8">
        <v>0</v>
      </c>
      <c r="O22" s="8">
        <v>0</v>
      </c>
      <c r="P22" s="8">
        <v>0</v>
      </c>
      <c r="Q22" s="8">
        <v>0</v>
      </c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43</v>
      </c>
      <c r="F23" s="8">
        <v>23</v>
      </c>
      <c r="G23" s="8">
        <v>20</v>
      </c>
      <c r="H23" s="9">
        <f t="shared" si="0"/>
        <v>43</v>
      </c>
      <c r="I23" s="8">
        <v>23</v>
      </c>
      <c r="J23" s="8">
        <v>20</v>
      </c>
      <c r="K23" s="9">
        <f t="shared" si="1"/>
        <v>43</v>
      </c>
      <c r="L23" s="10">
        <v>0</v>
      </c>
      <c r="M23" s="10">
        <v>0</v>
      </c>
      <c r="N23" s="8">
        <v>0</v>
      </c>
      <c r="O23" s="8">
        <v>0</v>
      </c>
      <c r="P23" s="8">
        <v>0</v>
      </c>
      <c r="Q23" s="8">
        <v>0</v>
      </c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100</v>
      </c>
      <c r="F24" s="8">
        <v>0</v>
      </c>
      <c r="G24" s="8">
        <v>100</v>
      </c>
      <c r="H24" s="9">
        <f t="shared" si="0"/>
        <v>100</v>
      </c>
      <c r="I24" s="8">
        <v>0</v>
      </c>
      <c r="J24" s="8">
        <v>100</v>
      </c>
      <c r="K24" s="9">
        <f t="shared" si="1"/>
        <v>100</v>
      </c>
      <c r="L24" s="10">
        <v>0</v>
      </c>
      <c r="M24" s="10">
        <v>0</v>
      </c>
      <c r="N24" s="8">
        <v>0</v>
      </c>
      <c r="O24" s="8">
        <v>0</v>
      </c>
      <c r="P24" s="8">
        <v>0</v>
      </c>
      <c r="Q24" s="8">
        <v>0</v>
      </c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89</v>
      </c>
      <c r="F25" s="14">
        <v>0</v>
      </c>
      <c r="G25" s="14">
        <v>89</v>
      </c>
      <c r="H25" s="9">
        <f t="shared" si="0"/>
        <v>89</v>
      </c>
      <c r="I25" s="14">
        <v>0</v>
      </c>
      <c r="J25" s="14">
        <v>89</v>
      </c>
      <c r="K25" s="9">
        <f t="shared" si="1"/>
        <v>89</v>
      </c>
      <c r="L25" s="15">
        <v>5</v>
      </c>
      <c r="M25" s="15">
        <v>5</v>
      </c>
      <c r="N25" s="15">
        <v>5</v>
      </c>
      <c r="O25" s="15">
        <v>5</v>
      </c>
      <c r="P25" s="15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84</v>
      </c>
      <c r="F26" s="14">
        <v>68</v>
      </c>
      <c r="G26" s="14">
        <v>8</v>
      </c>
      <c r="H26" s="9">
        <f t="shared" si="0"/>
        <v>76</v>
      </c>
      <c r="I26" s="14">
        <v>68</v>
      </c>
      <c r="J26" s="14">
        <v>8</v>
      </c>
      <c r="K26" s="9">
        <f t="shared" si="1"/>
        <v>76</v>
      </c>
      <c r="L26" s="15">
        <v>0</v>
      </c>
      <c r="M26" s="15">
        <v>0</v>
      </c>
      <c r="N26" s="15">
        <v>1</v>
      </c>
      <c r="O26" s="15">
        <v>0</v>
      </c>
      <c r="P26" s="15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240</v>
      </c>
      <c r="F27" s="14">
        <v>44</v>
      </c>
      <c r="G27" s="14">
        <v>186</v>
      </c>
      <c r="H27" s="9">
        <f t="shared" si="0"/>
        <v>230</v>
      </c>
      <c r="I27" s="14">
        <v>44</v>
      </c>
      <c r="J27" s="14">
        <v>186</v>
      </c>
      <c r="K27" s="9">
        <f t="shared" si="1"/>
        <v>230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81</v>
      </c>
      <c r="F28" s="14">
        <v>12</v>
      </c>
      <c r="G28" s="14">
        <v>71</v>
      </c>
      <c r="H28" s="9">
        <f t="shared" si="0"/>
        <v>83</v>
      </c>
      <c r="I28" s="14">
        <v>12</v>
      </c>
      <c r="J28" s="14">
        <v>71</v>
      </c>
      <c r="K28" s="9">
        <f t="shared" si="1"/>
        <v>83</v>
      </c>
      <c r="L28" s="15">
        <v>21</v>
      </c>
      <c r="M28" s="15">
        <v>21</v>
      </c>
      <c r="N28" s="15">
        <v>21</v>
      </c>
      <c r="O28" s="15">
        <v>21</v>
      </c>
      <c r="P28" s="15">
        <v>0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106</v>
      </c>
      <c r="F29" s="14">
        <v>5</v>
      </c>
      <c r="G29" s="14">
        <v>101</v>
      </c>
      <c r="H29" s="9">
        <f t="shared" si="0"/>
        <v>106</v>
      </c>
      <c r="I29" s="14">
        <v>5</v>
      </c>
      <c r="J29" s="14">
        <v>101</v>
      </c>
      <c r="K29" s="9">
        <f t="shared" si="1"/>
        <v>106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39</v>
      </c>
      <c r="F31" s="14">
        <v>4</v>
      </c>
      <c r="G31" s="14">
        <v>35</v>
      </c>
      <c r="H31" s="9">
        <f t="shared" si="0"/>
        <v>39</v>
      </c>
      <c r="I31" s="14">
        <v>4</v>
      </c>
      <c r="J31" s="14">
        <v>35</v>
      </c>
      <c r="K31" s="9">
        <f t="shared" si="1"/>
        <v>39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265</v>
      </c>
      <c r="F32" s="14">
        <v>7</v>
      </c>
      <c r="G32" s="14">
        <v>258</v>
      </c>
      <c r="H32" s="9">
        <f t="shared" si="0"/>
        <v>265</v>
      </c>
      <c r="I32" s="14">
        <v>7</v>
      </c>
      <c r="J32" s="14">
        <v>258</v>
      </c>
      <c r="K32" s="9">
        <f t="shared" si="1"/>
        <v>265</v>
      </c>
      <c r="L32" s="15">
        <v>7</v>
      </c>
      <c r="M32" s="15">
        <v>7</v>
      </c>
      <c r="N32" s="15">
        <v>7</v>
      </c>
      <c r="O32" s="15">
        <v>4</v>
      </c>
      <c r="P32" s="15">
        <v>1</v>
      </c>
      <c r="Q32" s="14">
        <v>2</v>
      </c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2</v>
      </c>
      <c r="F33" s="14">
        <v>0</v>
      </c>
      <c r="G33" s="14">
        <v>2</v>
      </c>
      <c r="H33" s="9">
        <f t="shared" si="0"/>
        <v>2</v>
      </c>
      <c r="I33" s="14">
        <v>0</v>
      </c>
      <c r="J33" s="14">
        <v>2</v>
      </c>
      <c r="K33" s="9">
        <f t="shared" si="1"/>
        <v>2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55</v>
      </c>
      <c r="F34" s="14">
        <v>15</v>
      </c>
      <c r="G34" s="14">
        <v>40</v>
      </c>
      <c r="H34" s="9">
        <f t="shared" si="0"/>
        <v>55</v>
      </c>
      <c r="I34" s="14">
        <v>15</v>
      </c>
      <c r="J34" s="14">
        <v>40</v>
      </c>
      <c r="K34" s="9">
        <f t="shared" si="1"/>
        <v>55</v>
      </c>
      <c r="L34" s="15">
        <v>1</v>
      </c>
      <c r="M34" s="15">
        <v>1</v>
      </c>
      <c r="N34" s="15">
        <v>1</v>
      </c>
      <c r="O34" s="15">
        <v>0</v>
      </c>
      <c r="P34" s="15">
        <v>1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105</v>
      </c>
      <c r="F35" s="14">
        <v>105</v>
      </c>
      <c r="G35" s="14">
        <v>0</v>
      </c>
      <c r="H35" s="9">
        <f t="shared" si="0"/>
        <v>105</v>
      </c>
      <c r="I35" s="14">
        <v>105</v>
      </c>
      <c r="J35" s="14">
        <v>0</v>
      </c>
      <c r="K35" s="9">
        <f t="shared" si="1"/>
        <v>105</v>
      </c>
      <c r="L35" s="15">
        <v>7</v>
      </c>
      <c r="M35" s="15">
        <v>7</v>
      </c>
      <c r="N35" s="15">
        <v>7</v>
      </c>
      <c r="O35" s="15">
        <v>7</v>
      </c>
      <c r="P35" s="15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50</v>
      </c>
      <c r="F36" s="14">
        <v>18</v>
      </c>
      <c r="G36" s="14">
        <v>32</v>
      </c>
      <c r="H36" s="9">
        <f t="shared" si="0"/>
        <v>50</v>
      </c>
      <c r="I36" s="14">
        <v>18</v>
      </c>
      <c r="J36" s="14">
        <v>32</v>
      </c>
      <c r="K36" s="9">
        <f t="shared" si="1"/>
        <v>50</v>
      </c>
      <c r="L36" s="15">
        <v>10</v>
      </c>
      <c r="M36" s="15">
        <v>10</v>
      </c>
      <c r="N36" s="15">
        <v>0</v>
      </c>
      <c r="O36" s="15">
        <v>4</v>
      </c>
      <c r="P36" s="15">
        <v>6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267</v>
      </c>
      <c r="F37" s="14">
        <v>68</v>
      </c>
      <c r="G37" s="14">
        <v>144</v>
      </c>
      <c r="H37" s="9">
        <f t="shared" si="0"/>
        <v>212</v>
      </c>
      <c r="I37" s="14">
        <v>68</v>
      </c>
      <c r="J37" s="14">
        <v>144</v>
      </c>
      <c r="K37" s="9">
        <f t="shared" si="1"/>
        <v>212</v>
      </c>
      <c r="L37" s="15">
        <v>33</v>
      </c>
      <c r="M37" s="15">
        <v>33</v>
      </c>
      <c r="N37" s="15">
        <v>33</v>
      </c>
      <c r="O37" s="15">
        <v>33</v>
      </c>
      <c r="P37" s="15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236</v>
      </c>
      <c r="F38" s="14">
        <v>185</v>
      </c>
      <c r="G38" s="14">
        <v>51</v>
      </c>
      <c r="H38" s="9">
        <f t="shared" si="0"/>
        <v>236</v>
      </c>
      <c r="I38" s="14">
        <v>185</v>
      </c>
      <c r="J38" s="14">
        <v>51</v>
      </c>
      <c r="K38" s="9">
        <f t="shared" si="1"/>
        <v>236</v>
      </c>
      <c r="L38" s="15">
        <v>16</v>
      </c>
      <c r="M38" s="15">
        <v>16</v>
      </c>
      <c r="N38" s="15">
        <v>16</v>
      </c>
      <c r="O38" s="15">
        <v>12</v>
      </c>
      <c r="P38" s="15">
        <v>4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257</v>
      </c>
      <c r="F39" s="14">
        <v>20</v>
      </c>
      <c r="G39" s="14">
        <v>237</v>
      </c>
      <c r="H39" s="9">
        <f t="shared" si="0"/>
        <v>257</v>
      </c>
      <c r="I39" s="14">
        <v>20</v>
      </c>
      <c r="J39" s="14">
        <v>237</v>
      </c>
      <c r="K39" s="9">
        <f t="shared" si="1"/>
        <v>257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251</v>
      </c>
      <c r="F41" s="14">
        <v>22</v>
      </c>
      <c r="G41" s="14">
        <v>165</v>
      </c>
      <c r="H41" s="9">
        <f t="shared" si="0"/>
        <v>187</v>
      </c>
      <c r="I41" s="14">
        <v>22</v>
      </c>
      <c r="J41" s="14">
        <v>165</v>
      </c>
      <c r="K41" s="9">
        <f t="shared" si="1"/>
        <v>187</v>
      </c>
      <c r="L41" s="15">
        <v>19</v>
      </c>
      <c r="M41" s="15">
        <v>19</v>
      </c>
      <c r="N41" s="15">
        <v>19</v>
      </c>
      <c r="O41" s="15">
        <v>19</v>
      </c>
      <c r="P41" s="15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5">
        <v>0</v>
      </c>
      <c r="M42" s="15">
        <v>0</v>
      </c>
      <c r="N42" s="15">
        <v>1</v>
      </c>
      <c r="O42" s="15">
        <v>0</v>
      </c>
      <c r="P42" s="15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0</v>
      </c>
      <c r="F43" s="14">
        <v>0</v>
      </c>
      <c r="G43" s="14">
        <v>0</v>
      </c>
      <c r="H43" s="9">
        <f t="shared" si="0"/>
        <v>0</v>
      </c>
      <c r="I43" s="14">
        <v>0</v>
      </c>
      <c r="J43" s="14">
        <v>0</v>
      </c>
      <c r="K43" s="9">
        <f t="shared" si="1"/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8"/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28</v>
      </c>
      <c r="F44" s="14">
        <v>24</v>
      </c>
      <c r="G44" s="14">
        <v>0</v>
      </c>
      <c r="H44" s="9">
        <f t="shared" si="0"/>
        <v>24</v>
      </c>
      <c r="I44" s="14">
        <v>24</v>
      </c>
      <c r="J44" s="14">
        <v>0</v>
      </c>
      <c r="K44" s="9">
        <f t="shared" si="1"/>
        <v>24</v>
      </c>
      <c r="L44" s="15">
        <v>19</v>
      </c>
      <c r="M44" s="15">
        <v>19</v>
      </c>
      <c r="N44" s="15">
        <v>19</v>
      </c>
      <c r="O44" s="15">
        <v>18</v>
      </c>
      <c r="P44" s="15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8"/>
    </row>
    <row r="49" spans="1:22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8"/>
    </row>
    <row r="50" spans="1:22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8"/>
    </row>
    <row r="51" spans="1:22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8"/>
    </row>
    <row r="52" spans="1:22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8"/>
    </row>
    <row r="53" spans="1:22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9</v>
      </c>
      <c r="F53" s="14">
        <v>9</v>
      </c>
      <c r="G53" s="14">
        <v>0</v>
      </c>
      <c r="H53" s="9">
        <f t="shared" si="0"/>
        <v>9</v>
      </c>
      <c r="I53" s="14">
        <v>9</v>
      </c>
      <c r="J53" s="14">
        <v>0</v>
      </c>
      <c r="K53" s="9">
        <f t="shared" si="1"/>
        <v>9</v>
      </c>
      <c r="L53" s="15">
        <v>9</v>
      </c>
      <c r="M53" s="15">
        <v>9</v>
      </c>
      <c r="N53" s="15">
        <v>9</v>
      </c>
      <c r="O53" s="15">
        <v>0</v>
      </c>
      <c r="P53" s="15">
        <v>9</v>
      </c>
      <c r="Q53" s="8"/>
    </row>
    <row r="54" spans="1:22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8"/>
    </row>
    <row r="55" spans="1:22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12</v>
      </c>
      <c r="F55" s="14">
        <v>0</v>
      </c>
      <c r="G55" s="14">
        <v>2</v>
      </c>
      <c r="H55" s="9">
        <f t="shared" si="0"/>
        <v>2</v>
      </c>
      <c r="I55" s="14">
        <v>0</v>
      </c>
      <c r="J55" s="14">
        <v>2</v>
      </c>
      <c r="K55" s="9">
        <f t="shared" si="1"/>
        <v>2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8"/>
    </row>
    <row r="56" spans="1:22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8"/>
    </row>
    <row r="57" spans="1:22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8"/>
    </row>
    <row r="58" spans="1:22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7">
        <v>190</v>
      </c>
      <c r="F58" s="17">
        <v>150</v>
      </c>
      <c r="G58" s="17">
        <v>40</v>
      </c>
      <c r="H58" s="9">
        <f t="shared" si="0"/>
        <v>190</v>
      </c>
      <c r="I58" s="17">
        <v>166</v>
      </c>
      <c r="J58" s="17">
        <v>146</v>
      </c>
      <c r="K58" s="9">
        <f t="shared" si="1"/>
        <v>312</v>
      </c>
      <c r="L58" s="18">
        <v>25</v>
      </c>
      <c r="M58" s="14">
        <v>25</v>
      </c>
      <c r="N58" s="14">
        <v>0</v>
      </c>
      <c r="O58" s="14">
        <v>25</v>
      </c>
      <c r="P58" s="14">
        <v>0</v>
      </c>
      <c r="Q58" s="14">
        <v>0</v>
      </c>
      <c r="V58" s="19">
        <v>38</v>
      </c>
    </row>
    <row r="59" spans="1:22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7">
        <v>114</v>
      </c>
      <c r="F59" s="17">
        <v>114</v>
      </c>
      <c r="G59" s="17">
        <v>0</v>
      </c>
      <c r="H59" s="9">
        <f t="shared" si="0"/>
        <v>114</v>
      </c>
      <c r="I59" s="17">
        <v>328</v>
      </c>
      <c r="J59" s="17">
        <v>70</v>
      </c>
      <c r="K59" s="9">
        <f t="shared" si="1"/>
        <v>398</v>
      </c>
      <c r="L59" s="18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V59" s="19">
        <v>0</v>
      </c>
    </row>
    <row r="60" spans="1:22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7">
        <v>5</v>
      </c>
      <c r="F60" s="17">
        <v>0</v>
      </c>
      <c r="G60" s="17">
        <v>5</v>
      </c>
      <c r="H60" s="9">
        <f t="shared" si="0"/>
        <v>5</v>
      </c>
      <c r="I60" s="17">
        <v>0</v>
      </c>
      <c r="J60" s="17">
        <v>5</v>
      </c>
      <c r="K60" s="9">
        <f t="shared" si="1"/>
        <v>5</v>
      </c>
      <c r="L60" s="18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V60" s="19">
        <v>0</v>
      </c>
    </row>
    <row r="61" spans="1:22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7">
        <v>18</v>
      </c>
      <c r="F61" s="17">
        <v>19</v>
      </c>
      <c r="G61" s="17">
        <v>3</v>
      </c>
      <c r="H61" s="9">
        <f t="shared" si="0"/>
        <v>22</v>
      </c>
      <c r="I61" s="17">
        <v>23</v>
      </c>
      <c r="J61" s="17">
        <v>276</v>
      </c>
      <c r="K61" s="9">
        <f t="shared" si="1"/>
        <v>299</v>
      </c>
      <c r="L61" s="18">
        <v>1</v>
      </c>
      <c r="M61" s="14">
        <v>1</v>
      </c>
      <c r="N61" s="14">
        <v>1</v>
      </c>
      <c r="O61" s="14">
        <v>1</v>
      </c>
      <c r="P61" s="14">
        <v>0</v>
      </c>
      <c r="Q61" s="14">
        <v>0</v>
      </c>
      <c r="V61" s="19">
        <v>0</v>
      </c>
    </row>
    <row r="62" spans="1:22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7">
        <v>0</v>
      </c>
      <c r="F62" s="17">
        <v>0</v>
      </c>
      <c r="G62" s="17">
        <v>0</v>
      </c>
      <c r="H62" s="9">
        <f t="shared" si="0"/>
        <v>0</v>
      </c>
      <c r="I62" s="17">
        <v>0</v>
      </c>
      <c r="J62" s="17">
        <v>0</v>
      </c>
      <c r="K62" s="9">
        <f t="shared" si="1"/>
        <v>0</v>
      </c>
      <c r="L62" s="18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V62" s="19">
        <v>0</v>
      </c>
    </row>
    <row r="63" spans="1:22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7">
        <v>0</v>
      </c>
      <c r="F63" s="17">
        <v>0</v>
      </c>
      <c r="G63" s="17">
        <v>0</v>
      </c>
      <c r="H63" s="9">
        <f t="shared" si="0"/>
        <v>0</v>
      </c>
      <c r="I63" s="17">
        <v>0</v>
      </c>
      <c r="J63" s="17">
        <v>11</v>
      </c>
      <c r="K63" s="9">
        <f t="shared" si="1"/>
        <v>11</v>
      </c>
      <c r="L63" s="18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V63" s="19">
        <v>0</v>
      </c>
    </row>
    <row r="64" spans="1:22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7">
        <v>0</v>
      </c>
      <c r="F64" s="17">
        <v>0</v>
      </c>
      <c r="G64" s="17">
        <v>0</v>
      </c>
      <c r="H64" s="9">
        <f t="shared" si="0"/>
        <v>0</v>
      </c>
      <c r="I64" s="17">
        <v>0</v>
      </c>
      <c r="J64" s="17">
        <v>0</v>
      </c>
      <c r="K64" s="9">
        <f t="shared" si="1"/>
        <v>0</v>
      </c>
      <c r="L64" s="18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V64" s="19">
        <v>0</v>
      </c>
    </row>
    <row r="65" spans="1:22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7">
        <v>0</v>
      </c>
      <c r="F65" s="17">
        <v>0</v>
      </c>
      <c r="G65" s="17">
        <v>0</v>
      </c>
      <c r="H65" s="9">
        <f t="shared" si="0"/>
        <v>0</v>
      </c>
      <c r="I65" s="17">
        <v>0</v>
      </c>
      <c r="J65" s="17">
        <v>25</v>
      </c>
      <c r="K65" s="9">
        <f t="shared" si="1"/>
        <v>25</v>
      </c>
      <c r="L65" s="18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V65" s="19">
        <v>0</v>
      </c>
    </row>
    <row r="66" spans="1:22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7">
        <v>24</v>
      </c>
      <c r="F66" s="17">
        <v>13</v>
      </c>
      <c r="G66" s="17">
        <v>10</v>
      </c>
      <c r="H66" s="9">
        <f t="shared" si="0"/>
        <v>23</v>
      </c>
      <c r="I66" s="17">
        <v>18</v>
      </c>
      <c r="J66" s="17">
        <v>10</v>
      </c>
      <c r="K66" s="9">
        <f t="shared" si="1"/>
        <v>28</v>
      </c>
      <c r="L66" s="18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V66" s="19">
        <v>0</v>
      </c>
    </row>
    <row r="67" spans="1:22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7">
        <v>43</v>
      </c>
      <c r="F67" s="17">
        <v>42</v>
      </c>
      <c r="G67" s="17">
        <v>1</v>
      </c>
      <c r="H67" s="9">
        <f t="shared" si="0"/>
        <v>43</v>
      </c>
      <c r="I67" s="17">
        <v>42</v>
      </c>
      <c r="J67" s="17">
        <v>1</v>
      </c>
      <c r="K67" s="9">
        <f t="shared" si="1"/>
        <v>43</v>
      </c>
      <c r="L67" s="18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V67" s="19">
        <v>0</v>
      </c>
    </row>
    <row r="68" spans="1:22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7">
        <v>5</v>
      </c>
      <c r="F68" s="17">
        <v>0</v>
      </c>
      <c r="G68" s="17">
        <v>0</v>
      </c>
      <c r="H68" s="9">
        <f t="shared" si="0"/>
        <v>0</v>
      </c>
      <c r="I68" s="17">
        <v>5</v>
      </c>
      <c r="J68" s="17">
        <v>0</v>
      </c>
      <c r="K68" s="9">
        <f t="shared" si="1"/>
        <v>5</v>
      </c>
      <c r="L68" s="18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V68" s="19">
        <v>0</v>
      </c>
    </row>
    <row r="69" spans="1:22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7">
        <v>19</v>
      </c>
      <c r="F69" s="17">
        <v>3</v>
      </c>
      <c r="G69" s="17">
        <v>12</v>
      </c>
      <c r="H69" s="9">
        <f t="shared" si="0"/>
        <v>15</v>
      </c>
      <c r="I69" s="17">
        <v>3</v>
      </c>
      <c r="J69" s="17">
        <v>71</v>
      </c>
      <c r="K69" s="9">
        <f t="shared" si="1"/>
        <v>74</v>
      </c>
      <c r="L69" s="18">
        <v>11</v>
      </c>
      <c r="M69" s="14">
        <v>11</v>
      </c>
      <c r="N69" s="14">
        <v>8</v>
      </c>
      <c r="O69" s="14">
        <v>4</v>
      </c>
      <c r="P69" s="14">
        <v>4</v>
      </c>
      <c r="Q69" s="14">
        <v>0</v>
      </c>
      <c r="V69" s="19">
        <v>0</v>
      </c>
    </row>
    <row r="70" spans="1:22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7">
        <v>15</v>
      </c>
      <c r="F70" s="17">
        <v>15</v>
      </c>
      <c r="G70" s="17">
        <v>0</v>
      </c>
      <c r="H70" s="9">
        <f t="shared" si="0"/>
        <v>15</v>
      </c>
      <c r="I70" s="17">
        <v>15</v>
      </c>
      <c r="J70" s="17">
        <v>0</v>
      </c>
      <c r="K70" s="9">
        <f t="shared" si="1"/>
        <v>15</v>
      </c>
      <c r="L70" s="18">
        <v>10</v>
      </c>
      <c r="M70" s="14">
        <v>10</v>
      </c>
      <c r="N70" s="14">
        <v>10</v>
      </c>
      <c r="O70" s="14">
        <v>0</v>
      </c>
      <c r="P70" s="14">
        <v>10</v>
      </c>
      <c r="Q70" s="14">
        <v>0</v>
      </c>
      <c r="V70" s="19">
        <v>0</v>
      </c>
    </row>
    <row r="71" spans="1:22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7">
        <v>0</v>
      </c>
      <c r="F71" s="17">
        <v>0</v>
      </c>
      <c r="G71" s="17">
        <v>0</v>
      </c>
      <c r="H71" s="9">
        <f t="shared" si="0"/>
        <v>0</v>
      </c>
      <c r="I71" s="17">
        <v>0</v>
      </c>
      <c r="J71" s="17">
        <v>0</v>
      </c>
      <c r="K71" s="9">
        <f t="shared" si="1"/>
        <v>0</v>
      </c>
      <c r="L71" s="18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V71" s="19">
        <v>0</v>
      </c>
    </row>
    <row r="72" spans="1:22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7">
        <v>54</v>
      </c>
      <c r="F72" s="17">
        <v>0</v>
      </c>
      <c r="G72" s="17">
        <v>1</v>
      </c>
      <c r="H72" s="9">
        <f t="shared" si="0"/>
        <v>1</v>
      </c>
      <c r="I72" s="17">
        <v>39</v>
      </c>
      <c r="J72" s="17">
        <v>66</v>
      </c>
      <c r="K72" s="9">
        <f t="shared" si="1"/>
        <v>105</v>
      </c>
      <c r="L72" s="18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V72" s="19">
        <v>0</v>
      </c>
    </row>
    <row r="73" spans="1:22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7">
        <v>0</v>
      </c>
      <c r="F73" s="17">
        <v>2</v>
      </c>
      <c r="G73" s="17">
        <v>0</v>
      </c>
      <c r="H73" s="9">
        <f t="shared" si="0"/>
        <v>2</v>
      </c>
      <c r="I73" s="17">
        <v>2</v>
      </c>
      <c r="J73" s="17">
        <v>0</v>
      </c>
      <c r="K73" s="9">
        <f t="shared" si="1"/>
        <v>2</v>
      </c>
      <c r="L73" s="18">
        <v>2</v>
      </c>
      <c r="M73" s="14">
        <v>2</v>
      </c>
      <c r="N73" s="14">
        <v>2</v>
      </c>
      <c r="O73" s="14">
        <v>0</v>
      </c>
      <c r="P73" s="14">
        <v>2</v>
      </c>
      <c r="Q73" s="14">
        <v>0</v>
      </c>
    </row>
    <row r="74" spans="1:22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7">
        <v>0</v>
      </c>
      <c r="F74" s="17">
        <v>0</v>
      </c>
      <c r="G74" s="17">
        <v>0</v>
      </c>
      <c r="H74" s="9">
        <f t="shared" si="0"/>
        <v>0</v>
      </c>
      <c r="I74" s="17">
        <v>0</v>
      </c>
      <c r="J74" s="17">
        <v>0</v>
      </c>
      <c r="K74" s="9">
        <f t="shared" si="1"/>
        <v>0</v>
      </c>
      <c r="L74" s="18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V74" s="19">
        <v>0</v>
      </c>
    </row>
    <row r="75" spans="1:22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7">
        <v>0</v>
      </c>
      <c r="F75" s="17">
        <v>0</v>
      </c>
      <c r="G75" s="17">
        <v>0</v>
      </c>
      <c r="H75" s="9">
        <f t="shared" si="0"/>
        <v>0</v>
      </c>
      <c r="I75" s="17">
        <v>0</v>
      </c>
      <c r="J75" s="17">
        <v>0</v>
      </c>
      <c r="K75" s="9">
        <f t="shared" si="1"/>
        <v>0</v>
      </c>
      <c r="L75" s="18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V75" s="19">
        <v>0</v>
      </c>
    </row>
    <row r="76" spans="1:22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7">
        <v>0</v>
      </c>
      <c r="F76" s="17">
        <v>0</v>
      </c>
      <c r="G76" s="17">
        <v>0</v>
      </c>
      <c r="H76" s="9">
        <f t="shared" si="0"/>
        <v>0</v>
      </c>
      <c r="I76" s="17">
        <v>0</v>
      </c>
      <c r="J76" s="17">
        <v>10</v>
      </c>
      <c r="K76" s="9">
        <f t="shared" si="1"/>
        <v>10</v>
      </c>
      <c r="L76" s="18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V76" s="19">
        <v>0</v>
      </c>
    </row>
    <row r="77" spans="1:22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20">
        <v>9</v>
      </c>
      <c r="F77" s="20">
        <v>8</v>
      </c>
      <c r="G77" s="20">
        <v>1</v>
      </c>
      <c r="H77" s="9">
        <f t="shared" si="0"/>
        <v>9</v>
      </c>
      <c r="I77" s="20">
        <v>8</v>
      </c>
      <c r="J77" s="20">
        <v>1</v>
      </c>
      <c r="K77" s="9">
        <f t="shared" si="1"/>
        <v>9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22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25</v>
      </c>
      <c r="F78" s="8">
        <v>25</v>
      </c>
      <c r="G78" s="8">
        <v>0</v>
      </c>
      <c r="H78" s="9">
        <f t="shared" si="0"/>
        <v>25</v>
      </c>
      <c r="I78" s="20">
        <v>25</v>
      </c>
      <c r="J78" s="20">
        <v>0</v>
      </c>
      <c r="K78" s="9">
        <f t="shared" si="1"/>
        <v>25</v>
      </c>
      <c r="L78" s="8">
        <v>9</v>
      </c>
      <c r="M78" s="8">
        <v>8</v>
      </c>
      <c r="N78" s="8">
        <v>9</v>
      </c>
      <c r="O78" s="8">
        <v>9</v>
      </c>
      <c r="P78" s="8">
        <v>0</v>
      </c>
      <c r="Q78" s="8"/>
    </row>
    <row r="79" spans="1:22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25</v>
      </c>
      <c r="F79" s="8">
        <v>7</v>
      </c>
      <c r="G79" s="8">
        <v>17</v>
      </c>
      <c r="H79" s="9">
        <f t="shared" si="0"/>
        <v>24</v>
      </c>
      <c r="I79" s="20">
        <v>56</v>
      </c>
      <c r="J79" s="20">
        <v>140</v>
      </c>
      <c r="K79" s="9">
        <f t="shared" si="1"/>
        <v>196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22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61</v>
      </c>
      <c r="F80" s="8">
        <v>59</v>
      </c>
      <c r="G80" s="8">
        <v>2</v>
      </c>
      <c r="H80" s="9">
        <f t="shared" si="0"/>
        <v>61</v>
      </c>
      <c r="I80" s="20">
        <v>80</v>
      </c>
      <c r="J80" s="20">
        <v>35</v>
      </c>
      <c r="K80" s="9">
        <f t="shared" si="1"/>
        <v>115</v>
      </c>
      <c r="L80" s="8">
        <v>2</v>
      </c>
      <c r="M80" s="8">
        <v>2</v>
      </c>
      <c r="N80" s="8">
        <v>2</v>
      </c>
      <c r="O80" s="8">
        <v>2</v>
      </c>
      <c r="P80" s="8">
        <v>0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3</v>
      </c>
      <c r="F81" s="8">
        <v>0</v>
      </c>
      <c r="G81" s="8">
        <v>3</v>
      </c>
      <c r="H81" s="9">
        <f t="shared" si="0"/>
        <v>3</v>
      </c>
      <c r="I81" s="20">
        <v>0</v>
      </c>
      <c r="J81" s="20">
        <v>52</v>
      </c>
      <c r="K81" s="9">
        <f t="shared" si="1"/>
        <v>52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21</v>
      </c>
      <c r="F82" s="8">
        <v>5</v>
      </c>
      <c r="G82" s="8">
        <v>16</v>
      </c>
      <c r="H82" s="9">
        <f t="shared" si="0"/>
        <v>21</v>
      </c>
      <c r="I82" s="20">
        <v>26</v>
      </c>
      <c r="J82" s="20">
        <v>16</v>
      </c>
      <c r="K82" s="9">
        <f t="shared" si="1"/>
        <v>42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/>
      <c r="F83" s="8">
        <v>0</v>
      </c>
      <c r="G83" s="8">
        <v>0</v>
      </c>
      <c r="H83" s="9">
        <f t="shared" si="0"/>
        <v>0</v>
      </c>
      <c r="I83" s="20">
        <v>0</v>
      </c>
      <c r="J83" s="20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5</v>
      </c>
      <c r="F84" s="8">
        <v>3</v>
      </c>
      <c r="G84" s="8">
        <v>2</v>
      </c>
      <c r="H84" s="9">
        <f t="shared" si="0"/>
        <v>5</v>
      </c>
      <c r="I84" s="20">
        <v>3</v>
      </c>
      <c r="J84" s="20">
        <v>30</v>
      </c>
      <c r="K84" s="9">
        <f t="shared" si="1"/>
        <v>33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66</v>
      </c>
      <c r="F85" s="8">
        <v>38</v>
      </c>
      <c r="G85" s="8">
        <v>28</v>
      </c>
      <c r="H85" s="9">
        <f t="shared" si="0"/>
        <v>66</v>
      </c>
      <c r="I85" s="20">
        <v>74</v>
      </c>
      <c r="J85" s="20">
        <v>124</v>
      </c>
      <c r="K85" s="9">
        <f t="shared" si="1"/>
        <v>198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/>
      <c r="F86" s="8">
        <v>0</v>
      </c>
      <c r="G86" s="8">
        <v>0</v>
      </c>
      <c r="H86" s="9">
        <f t="shared" si="0"/>
        <v>0</v>
      </c>
      <c r="I86" s="20">
        <v>0</v>
      </c>
      <c r="J86" s="20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/>
      <c r="F87" s="8">
        <v>0</v>
      </c>
      <c r="G87" s="8">
        <v>0</v>
      </c>
      <c r="H87" s="9">
        <f t="shared" si="0"/>
        <v>0</v>
      </c>
      <c r="I87" s="20">
        <v>0</v>
      </c>
      <c r="J87" s="20">
        <v>0</v>
      </c>
      <c r="K87" s="9">
        <f t="shared" si="1"/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26</v>
      </c>
      <c r="F88" s="8">
        <v>12</v>
      </c>
      <c r="G88" s="8">
        <v>14</v>
      </c>
      <c r="H88" s="9">
        <f t="shared" si="0"/>
        <v>26</v>
      </c>
      <c r="I88" s="20">
        <v>17</v>
      </c>
      <c r="J88" s="20">
        <v>32</v>
      </c>
      <c r="K88" s="9">
        <f t="shared" si="1"/>
        <v>49</v>
      </c>
      <c r="L88" s="8">
        <v>1</v>
      </c>
      <c r="M88" s="8">
        <v>1</v>
      </c>
      <c r="N88" s="8">
        <v>1</v>
      </c>
      <c r="O88" s="8">
        <v>0</v>
      </c>
      <c r="P88" s="8">
        <v>1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>
        <v>0</v>
      </c>
      <c r="F89" s="8">
        <v>0</v>
      </c>
      <c r="G89" s="8">
        <v>0</v>
      </c>
      <c r="H89" s="9">
        <f t="shared" si="0"/>
        <v>0</v>
      </c>
      <c r="I89" s="20">
        <v>0</v>
      </c>
      <c r="J89" s="20">
        <v>0</v>
      </c>
      <c r="K89" s="9">
        <f t="shared" si="1"/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12</v>
      </c>
      <c r="F90" s="8">
        <v>12</v>
      </c>
      <c r="G90" s="8">
        <v>0</v>
      </c>
      <c r="H90" s="9">
        <f t="shared" si="0"/>
        <v>12</v>
      </c>
      <c r="I90" s="20">
        <v>12</v>
      </c>
      <c r="J90" s="20">
        <v>0</v>
      </c>
      <c r="K90" s="9">
        <f t="shared" si="1"/>
        <v>12</v>
      </c>
      <c r="L90" s="8">
        <v>2</v>
      </c>
      <c r="M90" s="8">
        <v>2</v>
      </c>
      <c r="N90" s="8">
        <v>1</v>
      </c>
      <c r="O90" s="8">
        <v>0</v>
      </c>
      <c r="P90" s="8">
        <v>1</v>
      </c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>
        <v>0</v>
      </c>
      <c r="F91" s="8">
        <v>0</v>
      </c>
      <c r="G91" s="8">
        <v>0</v>
      </c>
      <c r="H91" s="9">
        <f t="shared" si="0"/>
        <v>0</v>
      </c>
      <c r="I91" s="20">
        <v>0</v>
      </c>
      <c r="J91" s="20">
        <v>0</v>
      </c>
      <c r="K91" s="9">
        <f t="shared" si="1"/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53</v>
      </c>
      <c r="F92" s="8">
        <v>22</v>
      </c>
      <c r="G92" s="8">
        <v>31</v>
      </c>
      <c r="H92" s="9">
        <f t="shared" si="0"/>
        <v>53</v>
      </c>
      <c r="I92" s="20">
        <v>22</v>
      </c>
      <c r="J92" s="20">
        <v>31</v>
      </c>
      <c r="K92" s="9">
        <f t="shared" si="1"/>
        <v>53</v>
      </c>
      <c r="L92" s="8">
        <v>13</v>
      </c>
      <c r="M92" s="8">
        <v>12</v>
      </c>
      <c r="N92" s="8">
        <v>0</v>
      </c>
      <c r="O92" s="8">
        <v>0</v>
      </c>
      <c r="P92" s="8">
        <v>0</v>
      </c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>
        <v>10</v>
      </c>
      <c r="F93" s="8">
        <v>10</v>
      </c>
      <c r="G93" s="8">
        <v>0</v>
      </c>
      <c r="H93" s="9">
        <f t="shared" si="0"/>
        <v>10</v>
      </c>
      <c r="I93" s="20">
        <v>10</v>
      </c>
      <c r="J93" s="20">
        <v>0</v>
      </c>
      <c r="K93" s="9">
        <f t="shared" si="1"/>
        <v>10</v>
      </c>
      <c r="L93" s="8">
        <v>2</v>
      </c>
      <c r="M93" s="8">
        <v>0</v>
      </c>
      <c r="N93" s="8">
        <v>0</v>
      </c>
      <c r="O93" s="8">
        <v>0</v>
      </c>
      <c r="P93" s="8">
        <v>0</v>
      </c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>
        <v>45</v>
      </c>
      <c r="F94" s="8">
        <v>45</v>
      </c>
      <c r="G94" s="8">
        <v>0</v>
      </c>
      <c r="H94" s="9">
        <f t="shared" si="0"/>
        <v>45</v>
      </c>
      <c r="I94" s="20">
        <v>45</v>
      </c>
      <c r="J94" s="20">
        <v>0</v>
      </c>
      <c r="K94" s="9">
        <f t="shared" si="1"/>
        <v>45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6</v>
      </c>
      <c r="F95" s="8">
        <v>1</v>
      </c>
      <c r="G95" s="8">
        <v>5</v>
      </c>
      <c r="H95" s="9">
        <f t="shared" si="0"/>
        <v>6</v>
      </c>
      <c r="I95" s="20">
        <v>1</v>
      </c>
      <c r="J95" s="20">
        <v>5</v>
      </c>
      <c r="K95" s="9">
        <f t="shared" si="1"/>
        <v>6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</row>
    <row r="96" spans="1:17" ht="30" customHeight="1" x14ac:dyDescent="0.3">
      <c r="A96" s="6">
        <v>95</v>
      </c>
      <c r="B96" s="6">
        <v>1</v>
      </c>
      <c r="C96" s="7" t="s">
        <v>115</v>
      </c>
      <c r="D96" s="7" t="s">
        <v>116</v>
      </c>
      <c r="E96" s="23">
        <v>30</v>
      </c>
      <c r="F96" s="23">
        <v>0</v>
      </c>
      <c r="G96" s="23">
        <v>0</v>
      </c>
      <c r="H96" s="9">
        <v>0</v>
      </c>
      <c r="I96" s="23">
        <v>0</v>
      </c>
      <c r="J96" s="23">
        <v>20</v>
      </c>
      <c r="K96" s="9">
        <v>20</v>
      </c>
      <c r="L96" s="23">
        <v>0</v>
      </c>
      <c r="M96" s="23">
        <v>0</v>
      </c>
      <c r="N96" s="23">
        <v>0</v>
      </c>
      <c r="O96" s="26">
        <v>0</v>
      </c>
      <c r="P96" s="26">
        <v>0</v>
      </c>
      <c r="Q96" s="26">
        <v>0</v>
      </c>
    </row>
    <row r="97" spans="1:17" ht="30" customHeight="1" x14ac:dyDescent="0.3">
      <c r="A97" s="6">
        <v>96</v>
      </c>
      <c r="B97" s="6">
        <v>2</v>
      </c>
      <c r="C97" s="7" t="s">
        <v>115</v>
      </c>
      <c r="D97" s="7" t="s">
        <v>117</v>
      </c>
      <c r="E97" s="23">
        <v>340</v>
      </c>
      <c r="F97" s="23">
        <v>246</v>
      </c>
      <c r="G97" s="23">
        <v>161</v>
      </c>
      <c r="H97" s="9">
        <v>407</v>
      </c>
      <c r="I97" s="23">
        <v>275</v>
      </c>
      <c r="J97" s="23">
        <v>251</v>
      </c>
      <c r="K97" s="9">
        <v>526</v>
      </c>
      <c r="L97" s="23">
        <v>23</v>
      </c>
      <c r="M97" s="23">
        <v>22</v>
      </c>
      <c r="N97" s="23">
        <v>22</v>
      </c>
      <c r="O97" s="26">
        <v>22</v>
      </c>
      <c r="P97" s="26">
        <v>0</v>
      </c>
      <c r="Q97" s="26">
        <v>0</v>
      </c>
    </row>
    <row r="98" spans="1:17" ht="30" customHeight="1" x14ac:dyDescent="0.3">
      <c r="A98" s="6">
        <v>97</v>
      </c>
      <c r="B98" s="6">
        <v>3</v>
      </c>
      <c r="C98" s="7" t="s">
        <v>115</v>
      </c>
      <c r="D98" s="7" t="s">
        <v>118</v>
      </c>
      <c r="E98" s="23">
        <v>476</v>
      </c>
      <c r="F98" s="23">
        <v>91</v>
      </c>
      <c r="G98" s="23">
        <v>198</v>
      </c>
      <c r="H98" s="9">
        <v>289</v>
      </c>
      <c r="I98" s="23">
        <v>91</v>
      </c>
      <c r="J98" s="23">
        <v>511</v>
      </c>
      <c r="K98" s="9">
        <v>602</v>
      </c>
      <c r="L98" s="23">
        <v>0</v>
      </c>
      <c r="M98" s="23">
        <v>0</v>
      </c>
      <c r="N98" s="23">
        <v>0</v>
      </c>
      <c r="O98" s="26">
        <v>0</v>
      </c>
      <c r="P98" s="26">
        <v>0</v>
      </c>
      <c r="Q98" s="26">
        <v>0</v>
      </c>
    </row>
    <row r="99" spans="1:17" ht="30" customHeight="1" x14ac:dyDescent="0.3">
      <c r="A99" s="6">
        <v>98</v>
      </c>
      <c r="B99" s="6">
        <v>4</v>
      </c>
      <c r="C99" s="7" t="s">
        <v>115</v>
      </c>
      <c r="D99" s="7" t="s">
        <v>119</v>
      </c>
      <c r="E99" s="23">
        <v>332</v>
      </c>
      <c r="F99" s="23">
        <v>287</v>
      </c>
      <c r="G99" s="23">
        <v>45</v>
      </c>
      <c r="H99" s="9">
        <v>332</v>
      </c>
      <c r="I99" s="23">
        <v>264</v>
      </c>
      <c r="J99" s="23">
        <v>112</v>
      </c>
      <c r="K99" s="9">
        <v>376</v>
      </c>
      <c r="L99" s="23">
        <v>1</v>
      </c>
      <c r="M99" s="23">
        <v>1</v>
      </c>
      <c r="N99" s="23">
        <v>1</v>
      </c>
      <c r="O99" s="26">
        <v>0</v>
      </c>
      <c r="P99" s="26">
        <v>1</v>
      </c>
      <c r="Q99" s="26">
        <v>0</v>
      </c>
    </row>
    <row r="100" spans="1:17" ht="30" customHeight="1" x14ac:dyDescent="0.3">
      <c r="A100" s="6">
        <v>99</v>
      </c>
      <c r="B100" s="6">
        <v>5</v>
      </c>
      <c r="C100" s="7" t="s">
        <v>115</v>
      </c>
      <c r="D100" s="7" t="s">
        <v>120</v>
      </c>
      <c r="E100" s="23">
        <v>84</v>
      </c>
      <c r="F100" s="23">
        <v>133</v>
      </c>
      <c r="G100" s="23">
        <v>12</v>
      </c>
      <c r="H100" s="9">
        <v>145</v>
      </c>
      <c r="I100" s="23">
        <v>212</v>
      </c>
      <c r="J100" s="23">
        <v>146</v>
      </c>
      <c r="K100" s="9">
        <v>358</v>
      </c>
      <c r="L100" s="23">
        <v>0</v>
      </c>
      <c r="M100" s="23">
        <v>0</v>
      </c>
      <c r="N100" s="23">
        <v>0</v>
      </c>
      <c r="O100" s="26">
        <v>0</v>
      </c>
      <c r="P100" s="26">
        <v>0</v>
      </c>
      <c r="Q100" s="26">
        <v>0</v>
      </c>
    </row>
    <row r="101" spans="1:17" ht="30" customHeight="1" x14ac:dyDescent="0.3">
      <c r="A101" s="6">
        <v>100</v>
      </c>
      <c r="B101" s="6">
        <v>6</v>
      </c>
      <c r="C101" s="7" t="s">
        <v>115</v>
      </c>
      <c r="D101" s="7" t="s">
        <v>121</v>
      </c>
      <c r="E101" s="23">
        <v>0</v>
      </c>
      <c r="F101" s="23">
        <v>16</v>
      </c>
      <c r="G101" s="23">
        <v>0</v>
      </c>
      <c r="H101" s="9">
        <v>16</v>
      </c>
      <c r="I101" s="23">
        <v>12</v>
      </c>
      <c r="J101" s="23">
        <v>30</v>
      </c>
      <c r="K101" s="9">
        <v>42</v>
      </c>
      <c r="L101" s="23">
        <v>0</v>
      </c>
      <c r="M101" s="23">
        <v>0</v>
      </c>
      <c r="N101" s="23">
        <v>0</v>
      </c>
      <c r="O101" s="26">
        <v>0</v>
      </c>
      <c r="P101" s="26">
        <v>0</v>
      </c>
      <c r="Q101" s="26">
        <v>0</v>
      </c>
    </row>
    <row r="102" spans="1:17" ht="30" customHeight="1" x14ac:dyDescent="0.3">
      <c r="A102" s="6">
        <v>101</v>
      </c>
      <c r="B102" s="6">
        <v>7</v>
      </c>
      <c r="C102" s="7" t="s">
        <v>115</v>
      </c>
      <c r="D102" s="7" t="s">
        <v>122</v>
      </c>
      <c r="E102" s="23">
        <v>72</v>
      </c>
      <c r="F102" s="23">
        <v>41</v>
      </c>
      <c r="G102" s="23">
        <v>19</v>
      </c>
      <c r="H102" s="9">
        <v>60</v>
      </c>
      <c r="I102" s="23">
        <v>7</v>
      </c>
      <c r="J102" s="23">
        <v>185</v>
      </c>
      <c r="K102" s="9">
        <v>192</v>
      </c>
      <c r="L102" s="23">
        <v>0</v>
      </c>
      <c r="M102" s="23">
        <v>0</v>
      </c>
      <c r="N102" s="23">
        <v>0</v>
      </c>
      <c r="O102" s="26">
        <v>0</v>
      </c>
      <c r="P102" s="26">
        <v>0</v>
      </c>
      <c r="Q102" s="26">
        <v>0</v>
      </c>
    </row>
    <row r="103" spans="1:17" ht="30" customHeight="1" x14ac:dyDescent="0.3">
      <c r="A103" s="6">
        <v>102</v>
      </c>
      <c r="B103" s="6">
        <v>8</v>
      </c>
      <c r="C103" s="7" t="s">
        <v>115</v>
      </c>
      <c r="D103" s="7" t="s">
        <v>123</v>
      </c>
      <c r="E103" s="23">
        <v>302</v>
      </c>
      <c r="F103" s="23">
        <v>196</v>
      </c>
      <c r="G103" s="23">
        <v>92</v>
      </c>
      <c r="H103" s="9">
        <v>288</v>
      </c>
      <c r="I103" s="23">
        <v>299</v>
      </c>
      <c r="J103" s="23">
        <v>383</v>
      </c>
      <c r="K103" s="9">
        <v>682</v>
      </c>
      <c r="L103" s="23">
        <v>8</v>
      </c>
      <c r="M103" s="23">
        <v>8</v>
      </c>
      <c r="N103" s="23">
        <v>7</v>
      </c>
      <c r="O103" s="26">
        <v>7</v>
      </c>
      <c r="P103" s="26">
        <v>0</v>
      </c>
      <c r="Q103" s="26">
        <v>0</v>
      </c>
    </row>
    <row r="104" spans="1:17" ht="30" customHeight="1" x14ac:dyDescent="0.3">
      <c r="A104" s="6">
        <v>103</v>
      </c>
      <c r="B104" s="6">
        <v>9</v>
      </c>
      <c r="C104" s="7" t="s">
        <v>115</v>
      </c>
      <c r="D104" s="7" t="s">
        <v>124</v>
      </c>
      <c r="E104" s="23">
        <v>117</v>
      </c>
      <c r="F104" s="23">
        <v>39</v>
      </c>
      <c r="G104" s="23">
        <v>33</v>
      </c>
      <c r="H104" s="9">
        <v>72</v>
      </c>
      <c r="I104" s="23">
        <v>82</v>
      </c>
      <c r="J104" s="23">
        <v>85</v>
      </c>
      <c r="K104" s="9">
        <v>167</v>
      </c>
      <c r="L104" s="23">
        <v>0</v>
      </c>
      <c r="M104" s="23">
        <v>0</v>
      </c>
      <c r="N104" s="23">
        <v>0</v>
      </c>
      <c r="O104" s="26">
        <v>0</v>
      </c>
      <c r="P104" s="26">
        <v>0</v>
      </c>
      <c r="Q104" s="26">
        <v>0</v>
      </c>
    </row>
    <row r="105" spans="1:17" ht="30" customHeight="1" x14ac:dyDescent="0.3">
      <c r="A105" s="6">
        <v>104</v>
      </c>
      <c r="B105" s="6">
        <v>10</v>
      </c>
      <c r="C105" s="7" t="s">
        <v>115</v>
      </c>
      <c r="D105" s="7" t="s">
        <v>125</v>
      </c>
      <c r="E105" s="23">
        <v>387</v>
      </c>
      <c r="F105" s="23">
        <v>388</v>
      </c>
      <c r="G105" s="23">
        <v>0</v>
      </c>
      <c r="H105" s="9">
        <v>388</v>
      </c>
      <c r="I105" s="23">
        <v>851</v>
      </c>
      <c r="J105" s="23">
        <v>0</v>
      </c>
      <c r="K105" s="9">
        <v>851</v>
      </c>
      <c r="L105" s="23">
        <v>0</v>
      </c>
      <c r="M105" s="23">
        <v>0</v>
      </c>
      <c r="N105" s="23">
        <v>0</v>
      </c>
      <c r="O105" s="26">
        <v>0</v>
      </c>
      <c r="P105" s="26">
        <v>0</v>
      </c>
      <c r="Q105" s="26">
        <v>0</v>
      </c>
    </row>
    <row r="106" spans="1:17" ht="30" customHeight="1" x14ac:dyDescent="0.3">
      <c r="A106" s="6">
        <v>105</v>
      </c>
      <c r="B106" s="6">
        <v>11</v>
      </c>
      <c r="C106" s="7" t="s">
        <v>115</v>
      </c>
      <c r="D106" s="7" t="s">
        <v>126</v>
      </c>
      <c r="E106" s="23">
        <v>0</v>
      </c>
      <c r="F106" s="23">
        <v>0</v>
      </c>
      <c r="G106" s="23">
        <v>0</v>
      </c>
      <c r="H106" s="9">
        <v>0</v>
      </c>
      <c r="I106" s="23">
        <v>0</v>
      </c>
      <c r="J106" s="23">
        <v>0</v>
      </c>
      <c r="K106" s="9">
        <v>0</v>
      </c>
      <c r="L106" s="23">
        <v>0</v>
      </c>
      <c r="M106" s="23">
        <v>0</v>
      </c>
      <c r="N106" s="23">
        <v>0</v>
      </c>
      <c r="O106" s="26">
        <v>0</v>
      </c>
      <c r="P106" s="26">
        <v>0</v>
      </c>
      <c r="Q106" s="26">
        <v>0</v>
      </c>
    </row>
    <row r="107" spans="1:17" ht="30" customHeight="1" x14ac:dyDescent="0.3">
      <c r="A107" s="6">
        <v>106</v>
      </c>
      <c r="B107" s="6">
        <v>1</v>
      </c>
      <c r="C107" s="7" t="s">
        <v>127</v>
      </c>
      <c r="D107" s="7" t="s">
        <v>128</v>
      </c>
      <c r="E107" s="23">
        <v>164</v>
      </c>
      <c r="F107" s="23">
        <v>93</v>
      </c>
      <c r="G107" s="23">
        <v>71</v>
      </c>
      <c r="H107" s="9">
        <f t="shared" si="0"/>
        <v>164</v>
      </c>
      <c r="I107" s="23">
        <v>93</v>
      </c>
      <c r="J107" s="23">
        <v>162</v>
      </c>
      <c r="K107" s="9">
        <f t="shared" si="1"/>
        <v>255</v>
      </c>
      <c r="L107" s="23">
        <v>10</v>
      </c>
      <c r="M107" s="23">
        <v>10</v>
      </c>
      <c r="N107" s="23">
        <v>0</v>
      </c>
      <c r="O107" s="26"/>
      <c r="P107" s="26"/>
      <c r="Q107" s="26"/>
    </row>
    <row r="108" spans="1:17" ht="30" customHeight="1" x14ac:dyDescent="0.3">
      <c r="A108" s="6">
        <v>107</v>
      </c>
      <c r="B108" s="6">
        <v>2</v>
      </c>
      <c r="C108" s="7" t="s">
        <v>127</v>
      </c>
      <c r="D108" s="7" t="s">
        <v>129</v>
      </c>
      <c r="E108" s="23">
        <v>129</v>
      </c>
      <c r="F108" s="23">
        <v>56</v>
      </c>
      <c r="G108" s="23">
        <v>62</v>
      </c>
      <c r="H108" s="9">
        <f t="shared" si="0"/>
        <v>118</v>
      </c>
      <c r="I108" s="23">
        <v>105</v>
      </c>
      <c r="J108" s="23">
        <v>227</v>
      </c>
      <c r="K108" s="9">
        <f t="shared" si="1"/>
        <v>332</v>
      </c>
      <c r="L108" s="23">
        <v>6</v>
      </c>
      <c r="M108" s="23">
        <v>6</v>
      </c>
      <c r="N108" s="23">
        <v>2</v>
      </c>
      <c r="O108" s="26"/>
      <c r="P108" s="26"/>
      <c r="Q108" s="26"/>
    </row>
    <row r="109" spans="1:17" ht="30" customHeight="1" x14ac:dyDescent="0.3">
      <c r="A109" s="6">
        <v>108</v>
      </c>
      <c r="B109" s="6">
        <v>3</v>
      </c>
      <c r="C109" s="7" t="s">
        <v>127</v>
      </c>
      <c r="D109" s="7" t="s">
        <v>130</v>
      </c>
      <c r="E109" s="23">
        <v>296</v>
      </c>
      <c r="F109" s="23">
        <v>240</v>
      </c>
      <c r="G109" s="23">
        <v>56</v>
      </c>
      <c r="H109" s="9">
        <f t="shared" si="0"/>
        <v>296</v>
      </c>
      <c r="I109" s="23">
        <v>260</v>
      </c>
      <c r="J109" s="23">
        <v>114</v>
      </c>
      <c r="K109" s="9">
        <f t="shared" si="1"/>
        <v>374</v>
      </c>
      <c r="L109" s="23">
        <v>23</v>
      </c>
      <c r="M109" s="23">
        <v>21</v>
      </c>
      <c r="N109" s="23">
        <v>1</v>
      </c>
      <c r="O109" s="26"/>
      <c r="P109" s="26"/>
      <c r="Q109" s="26"/>
    </row>
    <row r="110" spans="1:17" ht="30" customHeight="1" x14ac:dyDescent="0.3">
      <c r="A110" s="6">
        <v>109</v>
      </c>
      <c r="B110" s="6">
        <v>4</v>
      </c>
      <c r="C110" s="7" t="s">
        <v>127</v>
      </c>
      <c r="D110" s="7" t="s">
        <v>131</v>
      </c>
      <c r="E110" s="23">
        <v>82</v>
      </c>
      <c r="F110" s="23">
        <v>18</v>
      </c>
      <c r="G110" s="23">
        <v>64</v>
      </c>
      <c r="H110" s="9">
        <f t="shared" si="0"/>
        <v>82</v>
      </c>
      <c r="I110" s="23">
        <v>18</v>
      </c>
      <c r="J110" s="23">
        <v>130</v>
      </c>
      <c r="K110" s="9">
        <f t="shared" si="1"/>
        <v>148</v>
      </c>
      <c r="L110" s="23">
        <v>4</v>
      </c>
      <c r="M110" s="23">
        <v>4</v>
      </c>
      <c r="N110" s="23">
        <v>4</v>
      </c>
      <c r="O110" s="26"/>
      <c r="P110" s="26"/>
      <c r="Q110" s="26"/>
    </row>
    <row r="111" spans="1:17" ht="30" customHeight="1" x14ac:dyDescent="0.3">
      <c r="A111" s="6">
        <v>110</v>
      </c>
      <c r="B111" s="6">
        <v>5</v>
      </c>
      <c r="C111" s="7" t="s">
        <v>127</v>
      </c>
      <c r="D111" s="7" t="s">
        <v>132</v>
      </c>
      <c r="E111" s="23">
        <v>57</v>
      </c>
      <c r="F111" s="23">
        <v>39</v>
      </c>
      <c r="G111" s="23">
        <v>18</v>
      </c>
      <c r="H111" s="9">
        <f t="shared" si="0"/>
        <v>57</v>
      </c>
      <c r="I111" s="23">
        <v>39</v>
      </c>
      <c r="J111" s="23">
        <v>23</v>
      </c>
      <c r="K111" s="9">
        <f t="shared" si="1"/>
        <v>62</v>
      </c>
      <c r="L111" s="23">
        <v>12</v>
      </c>
      <c r="M111" s="23">
        <v>10</v>
      </c>
      <c r="N111" s="23">
        <v>0</v>
      </c>
      <c r="O111" s="26"/>
      <c r="P111" s="26"/>
      <c r="Q111" s="26"/>
    </row>
    <row r="112" spans="1:17" ht="30" customHeight="1" x14ac:dyDescent="0.3">
      <c r="A112" s="6">
        <v>111</v>
      </c>
      <c r="B112" s="6">
        <v>6</v>
      </c>
      <c r="C112" s="7" t="s">
        <v>127</v>
      </c>
      <c r="D112" s="7" t="s">
        <v>133</v>
      </c>
      <c r="E112" s="23">
        <v>240</v>
      </c>
      <c r="F112" s="23">
        <v>147</v>
      </c>
      <c r="G112" s="23">
        <v>93</v>
      </c>
      <c r="H112" s="9">
        <f t="shared" si="0"/>
        <v>240</v>
      </c>
      <c r="I112" s="23">
        <v>147</v>
      </c>
      <c r="J112" s="23">
        <v>217</v>
      </c>
      <c r="K112" s="9">
        <f t="shared" si="1"/>
        <v>364</v>
      </c>
      <c r="L112" s="23">
        <v>1</v>
      </c>
      <c r="M112" s="23">
        <v>1</v>
      </c>
      <c r="N112" s="23">
        <v>0</v>
      </c>
      <c r="O112" s="26"/>
      <c r="P112" s="26"/>
      <c r="Q112" s="26"/>
    </row>
    <row r="113" spans="1:17" ht="30" customHeight="1" x14ac:dyDescent="0.3">
      <c r="A113" s="6">
        <v>112</v>
      </c>
      <c r="B113" s="6">
        <v>7</v>
      </c>
      <c r="C113" s="7" t="s">
        <v>127</v>
      </c>
      <c r="D113" s="7" t="s">
        <v>134</v>
      </c>
      <c r="E113" s="30"/>
      <c r="F113" s="23">
        <v>0</v>
      </c>
      <c r="G113" s="23">
        <v>0</v>
      </c>
      <c r="H113" s="9">
        <f t="shared" si="0"/>
        <v>0</v>
      </c>
      <c r="I113" s="23">
        <v>0</v>
      </c>
      <c r="J113" s="23">
        <v>0</v>
      </c>
      <c r="K113" s="9">
        <f t="shared" si="1"/>
        <v>0</v>
      </c>
      <c r="L113" s="23">
        <v>0</v>
      </c>
      <c r="M113" s="23">
        <v>0</v>
      </c>
      <c r="N113" s="23">
        <v>0</v>
      </c>
      <c r="O113" s="26"/>
      <c r="P113" s="26"/>
      <c r="Q113" s="26"/>
    </row>
    <row r="114" spans="1:17" ht="30" customHeight="1" x14ac:dyDescent="0.3">
      <c r="A114" s="6">
        <v>113</v>
      </c>
      <c r="B114" s="6">
        <v>8</v>
      </c>
      <c r="C114" s="7" t="s">
        <v>127</v>
      </c>
      <c r="D114" s="7" t="s">
        <v>135</v>
      </c>
      <c r="E114" s="23">
        <v>34</v>
      </c>
      <c r="F114" s="23">
        <v>11</v>
      </c>
      <c r="G114" s="23">
        <v>23</v>
      </c>
      <c r="H114" s="9">
        <f t="shared" si="0"/>
        <v>34</v>
      </c>
      <c r="I114" s="23">
        <v>11</v>
      </c>
      <c r="J114" s="23">
        <v>84</v>
      </c>
      <c r="K114" s="9">
        <f t="shared" si="1"/>
        <v>95</v>
      </c>
      <c r="L114" s="23">
        <v>0</v>
      </c>
      <c r="M114" s="23">
        <v>0</v>
      </c>
      <c r="N114" s="23">
        <v>0</v>
      </c>
      <c r="O114" s="26"/>
      <c r="P114" s="26"/>
      <c r="Q114" s="26"/>
    </row>
    <row r="115" spans="1:17" ht="30" customHeight="1" x14ac:dyDescent="0.3">
      <c r="A115" s="6">
        <v>114</v>
      </c>
      <c r="B115" s="6">
        <v>9</v>
      </c>
      <c r="C115" s="7" t="s">
        <v>127</v>
      </c>
      <c r="D115" s="7" t="s">
        <v>136</v>
      </c>
      <c r="E115" s="23">
        <v>241</v>
      </c>
      <c r="F115" s="23">
        <v>50</v>
      </c>
      <c r="G115" s="23">
        <v>191</v>
      </c>
      <c r="H115" s="9">
        <f t="shared" si="0"/>
        <v>241</v>
      </c>
      <c r="I115" s="23">
        <v>64</v>
      </c>
      <c r="J115" s="23">
        <v>337</v>
      </c>
      <c r="K115" s="9">
        <f t="shared" si="1"/>
        <v>401</v>
      </c>
      <c r="L115" s="23">
        <v>5</v>
      </c>
      <c r="M115" s="23">
        <v>5</v>
      </c>
      <c r="N115" s="23">
        <v>5</v>
      </c>
      <c r="O115" s="26"/>
      <c r="P115" s="26"/>
      <c r="Q115" s="26"/>
    </row>
    <row r="116" spans="1:17" ht="30" customHeight="1" x14ac:dyDescent="0.3">
      <c r="A116" s="6">
        <v>115</v>
      </c>
      <c r="B116" s="6">
        <v>10</v>
      </c>
      <c r="C116" s="7" t="s">
        <v>127</v>
      </c>
      <c r="D116" s="7" t="s">
        <v>137</v>
      </c>
      <c r="E116" s="23">
        <v>349</v>
      </c>
      <c r="F116" s="23">
        <v>224</v>
      </c>
      <c r="G116" s="23">
        <v>123</v>
      </c>
      <c r="H116" s="9">
        <f t="shared" si="0"/>
        <v>347</v>
      </c>
      <c r="I116" s="23">
        <v>377</v>
      </c>
      <c r="J116" s="23">
        <v>193</v>
      </c>
      <c r="K116" s="9">
        <f t="shared" si="1"/>
        <v>570</v>
      </c>
      <c r="L116" s="23">
        <v>2</v>
      </c>
      <c r="M116" s="23">
        <v>2</v>
      </c>
      <c r="N116" s="23">
        <v>0</v>
      </c>
      <c r="O116" s="26"/>
      <c r="P116" s="26"/>
      <c r="Q116" s="26"/>
    </row>
    <row r="117" spans="1:17" ht="30" customHeight="1" x14ac:dyDescent="0.3">
      <c r="A117" s="6">
        <v>116</v>
      </c>
      <c r="B117" s="6">
        <v>1</v>
      </c>
      <c r="C117" s="7" t="s">
        <v>138</v>
      </c>
      <c r="D117" s="7" t="s">
        <v>139</v>
      </c>
      <c r="E117" s="23">
        <v>155</v>
      </c>
      <c r="F117" s="23">
        <v>44</v>
      </c>
      <c r="G117" s="23">
        <v>120</v>
      </c>
      <c r="H117" s="9">
        <f t="shared" si="0"/>
        <v>164</v>
      </c>
      <c r="I117" s="23">
        <v>55</v>
      </c>
      <c r="J117" s="23">
        <v>229</v>
      </c>
      <c r="K117" s="9">
        <f t="shared" si="1"/>
        <v>284</v>
      </c>
      <c r="L117" s="23">
        <v>2</v>
      </c>
      <c r="M117" s="23">
        <v>0</v>
      </c>
      <c r="N117" s="23">
        <v>0</v>
      </c>
      <c r="O117" s="26"/>
      <c r="P117" s="26"/>
      <c r="Q117" s="26"/>
    </row>
    <row r="118" spans="1:17" ht="30" customHeight="1" x14ac:dyDescent="0.3">
      <c r="A118" s="6">
        <v>117</v>
      </c>
      <c r="B118" s="6">
        <v>2</v>
      </c>
      <c r="C118" s="7" t="s">
        <v>138</v>
      </c>
      <c r="D118" s="7" t="s">
        <v>140</v>
      </c>
      <c r="E118" s="30"/>
      <c r="F118" s="30">
        <v>0</v>
      </c>
      <c r="G118" s="30">
        <v>0</v>
      </c>
      <c r="H118" s="9">
        <f t="shared" si="0"/>
        <v>0</v>
      </c>
      <c r="I118" s="23">
        <v>0</v>
      </c>
      <c r="J118" s="23">
        <v>0</v>
      </c>
      <c r="K118" s="9">
        <f t="shared" si="1"/>
        <v>0</v>
      </c>
      <c r="L118" s="23">
        <v>0</v>
      </c>
      <c r="M118" s="23">
        <v>0</v>
      </c>
      <c r="N118" s="23">
        <v>0</v>
      </c>
      <c r="O118" s="26"/>
      <c r="P118" s="26"/>
      <c r="Q118" s="26"/>
    </row>
    <row r="119" spans="1:17" ht="30" customHeight="1" x14ac:dyDescent="0.3">
      <c r="A119" s="6">
        <v>118</v>
      </c>
      <c r="B119" s="6">
        <v>3</v>
      </c>
      <c r="C119" s="7" t="s">
        <v>138</v>
      </c>
      <c r="D119" s="7" t="s">
        <v>141</v>
      </c>
      <c r="E119" s="23">
        <v>267</v>
      </c>
      <c r="F119" s="23">
        <v>134</v>
      </c>
      <c r="G119" s="23">
        <v>123</v>
      </c>
      <c r="H119" s="9">
        <f t="shared" si="0"/>
        <v>257</v>
      </c>
      <c r="I119" s="23">
        <v>416</v>
      </c>
      <c r="J119" s="23">
        <v>753</v>
      </c>
      <c r="K119" s="9">
        <f t="shared" si="1"/>
        <v>1169</v>
      </c>
      <c r="L119" s="23">
        <v>0</v>
      </c>
      <c r="M119" s="23">
        <v>0</v>
      </c>
      <c r="N119" s="23">
        <v>0</v>
      </c>
      <c r="O119" s="26"/>
      <c r="P119" s="26"/>
      <c r="Q119" s="26"/>
    </row>
    <row r="120" spans="1:17" ht="30" customHeight="1" x14ac:dyDescent="0.3">
      <c r="A120" s="6">
        <v>119</v>
      </c>
      <c r="B120" s="6">
        <v>4</v>
      </c>
      <c r="C120" s="7" t="s">
        <v>138</v>
      </c>
      <c r="D120" s="7" t="s">
        <v>142</v>
      </c>
      <c r="E120" s="23">
        <v>90</v>
      </c>
      <c r="F120" s="23">
        <v>73</v>
      </c>
      <c r="G120" s="23">
        <v>27</v>
      </c>
      <c r="H120" s="9">
        <f t="shared" si="0"/>
        <v>100</v>
      </c>
      <c r="I120" s="23">
        <v>79</v>
      </c>
      <c r="J120" s="23">
        <v>59</v>
      </c>
      <c r="K120" s="9">
        <f t="shared" si="1"/>
        <v>138</v>
      </c>
      <c r="L120" s="23">
        <v>15</v>
      </c>
      <c r="M120" s="23">
        <v>15</v>
      </c>
      <c r="N120" s="23">
        <v>0</v>
      </c>
      <c r="O120" s="26"/>
      <c r="P120" s="26"/>
      <c r="Q120" s="26"/>
    </row>
    <row r="121" spans="1:17" ht="30" customHeight="1" x14ac:dyDescent="0.3">
      <c r="A121" s="6">
        <v>120</v>
      </c>
      <c r="B121" s="6">
        <v>5</v>
      </c>
      <c r="C121" s="7" t="s">
        <v>138</v>
      </c>
      <c r="D121" s="7" t="s">
        <v>143</v>
      </c>
      <c r="E121" s="23">
        <v>4</v>
      </c>
      <c r="F121" s="23">
        <v>4</v>
      </c>
      <c r="G121" s="23">
        <v>0</v>
      </c>
      <c r="H121" s="9">
        <f t="shared" si="0"/>
        <v>4</v>
      </c>
      <c r="I121" s="23">
        <v>4</v>
      </c>
      <c r="J121" s="23">
        <v>0</v>
      </c>
      <c r="K121" s="9">
        <f t="shared" si="1"/>
        <v>4</v>
      </c>
      <c r="L121" s="23">
        <v>0</v>
      </c>
      <c r="M121" s="23">
        <v>0</v>
      </c>
      <c r="N121" s="23">
        <v>0</v>
      </c>
      <c r="O121" s="26"/>
      <c r="P121" s="26"/>
      <c r="Q121" s="26"/>
    </row>
    <row r="122" spans="1:17" ht="30" customHeight="1" x14ac:dyDescent="0.3">
      <c r="A122" s="6">
        <v>121</v>
      </c>
      <c r="B122" s="6">
        <v>6</v>
      </c>
      <c r="C122" s="7" t="s">
        <v>138</v>
      </c>
      <c r="D122" s="7" t="s">
        <v>144</v>
      </c>
      <c r="E122" s="30">
        <v>165</v>
      </c>
      <c r="F122" s="30">
        <v>29</v>
      </c>
      <c r="G122" s="30">
        <v>55</v>
      </c>
      <c r="H122" s="9">
        <f t="shared" si="0"/>
        <v>84</v>
      </c>
      <c r="I122" s="23">
        <v>73</v>
      </c>
      <c r="J122" s="23">
        <v>180</v>
      </c>
      <c r="K122" s="9">
        <f t="shared" si="1"/>
        <v>253</v>
      </c>
      <c r="L122" s="23">
        <v>5</v>
      </c>
      <c r="M122" s="23">
        <v>5</v>
      </c>
      <c r="N122" s="23">
        <v>0</v>
      </c>
      <c r="O122" s="26"/>
      <c r="P122" s="26"/>
      <c r="Q122" s="26"/>
    </row>
    <row r="123" spans="1:17" ht="30" customHeight="1" x14ac:dyDescent="0.3">
      <c r="A123" s="6">
        <v>122</v>
      </c>
      <c r="B123" s="6">
        <v>7</v>
      </c>
      <c r="C123" s="7" t="s">
        <v>138</v>
      </c>
      <c r="D123" s="7" t="s">
        <v>145</v>
      </c>
      <c r="E123" s="23">
        <v>2</v>
      </c>
      <c r="F123" s="23">
        <v>0</v>
      </c>
      <c r="G123" s="23">
        <v>1</v>
      </c>
      <c r="H123" s="9">
        <f t="shared" si="0"/>
        <v>1</v>
      </c>
      <c r="I123" s="23">
        <v>3</v>
      </c>
      <c r="J123" s="23">
        <v>16</v>
      </c>
      <c r="K123" s="9">
        <f t="shared" si="1"/>
        <v>19</v>
      </c>
      <c r="L123" s="23">
        <v>0</v>
      </c>
      <c r="M123" s="23">
        <v>0</v>
      </c>
      <c r="N123" s="23">
        <v>0</v>
      </c>
      <c r="O123" s="26"/>
      <c r="P123" s="26"/>
      <c r="Q123" s="26"/>
    </row>
    <row r="124" spans="1:17" ht="30" customHeight="1" x14ac:dyDescent="0.3">
      <c r="A124" s="6">
        <v>123</v>
      </c>
      <c r="B124" s="6">
        <v>8</v>
      </c>
      <c r="C124" s="7" t="s">
        <v>138</v>
      </c>
      <c r="D124" s="7" t="s">
        <v>146</v>
      </c>
      <c r="E124" s="23">
        <v>63</v>
      </c>
      <c r="F124" s="23">
        <v>50</v>
      </c>
      <c r="G124" s="23">
        <v>6</v>
      </c>
      <c r="H124" s="9">
        <f t="shared" si="0"/>
        <v>56</v>
      </c>
      <c r="I124" s="23">
        <v>50</v>
      </c>
      <c r="J124" s="23">
        <v>7</v>
      </c>
      <c r="K124" s="9">
        <f t="shared" si="1"/>
        <v>57</v>
      </c>
      <c r="L124" s="23">
        <v>20</v>
      </c>
      <c r="M124" s="23">
        <v>18</v>
      </c>
      <c r="N124" s="23">
        <v>0</v>
      </c>
      <c r="O124" s="26"/>
      <c r="P124" s="26"/>
      <c r="Q124" s="26"/>
    </row>
    <row r="125" spans="1:17" ht="30" customHeight="1" x14ac:dyDescent="0.3">
      <c r="A125" s="6">
        <v>124</v>
      </c>
      <c r="B125" s="6">
        <v>9</v>
      </c>
      <c r="C125" s="7" t="s">
        <v>138</v>
      </c>
      <c r="D125" s="7" t="s">
        <v>147</v>
      </c>
      <c r="E125" s="23">
        <v>77</v>
      </c>
      <c r="F125" s="23">
        <v>64</v>
      </c>
      <c r="G125" s="23">
        <v>41</v>
      </c>
      <c r="H125" s="9">
        <f t="shared" si="0"/>
        <v>105</v>
      </c>
      <c r="I125" s="23">
        <v>70</v>
      </c>
      <c r="J125" s="23">
        <v>116</v>
      </c>
      <c r="K125" s="9">
        <f t="shared" si="1"/>
        <v>186</v>
      </c>
      <c r="L125" s="23">
        <v>16</v>
      </c>
      <c r="M125" s="23">
        <v>3</v>
      </c>
      <c r="N125" s="23">
        <v>2</v>
      </c>
      <c r="O125" s="26"/>
      <c r="P125" s="26"/>
      <c r="Q125" s="26"/>
    </row>
    <row r="126" spans="1:17" ht="30" customHeight="1" x14ac:dyDescent="0.3">
      <c r="A126" s="6">
        <v>125</v>
      </c>
      <c r="B126" s="6">
        <v>10</v>
      </c>
      <c r="C126" s="7" t="s">
        <v>138</v>
      </c>
      <c r="D126" s="7" t="s">
        <v>148</v>
      </c>
      <c r="E126" s="23"/>
      <c r="F126" s="23">
        <v>0</v>
      </c>
      <c r="G126" s="23">
        <v>0</v>
      </c>
      <c r="H126" s="9">
        <f t="shared" si="0"/>
        <v>0</v>
      </c>
      <c r="I126" s="23">
        <v>0</v>
      </c>
      <c r="J126" s="23">
        <v>0</v>
      </c>
      <c r="K126" s="9">
        <f t="shared" si="1"/>
        <v>0</v>
      </c>
      <c r="L126" s="23">
        <v>0</v>
      </c>
      <c r="M126" s="23">
        <v>0</v>
      </c>
      <c r="N126" s="23">
        <v>0</v>
      </c>
      <c r="O126" s="26"/>
      <c r="P126" s="26"/>
      <c r="Q126" s="26"/>
    </row>
    <row r="127" spans="1:17" ht="30" customHeight="1" x14ac:dyDescent="0.3">
      <c r="A127" s="6">
        <v>126</v>
      </c>
      <c r="B127" s="6">
        <v>11</v>
      </c>
      <c r="C127" s="7" t="s">
        <v>138</v>
      </c>
      <c r="D127" s="7" t="s">
        <v>149</v>
      </c>
      <c r="E127" s="23">
        <v>27</v>
      </c>
      <c r="F127" s="23">
        <v>2</v>
      </c>
      <c r="G127" s="23">
        <v>0</v>
      </c>
      <c r="H127" s="9">
        <f t="shared" si="0"/>
        <v>2</v>
      </c>
      <c r="I127" s="23">
        <v>2</v>
      </c>
      <c r="J127" s="23">
        <v>10</v>
      </c>
      <c r="K127" s="9">
        <f t="shared" si="1"/>
        <v>12</v>
      </c>
      <c r="L127" s="23">
        <v>2</v>
      </c>
      <c r="M127" s="23">
        <v>2</v>
      </c>
      <c r="N127" s="23">
        <v>0</v>
      </c>
      <c r="O127" s="26"/>
      <c r="P127" s="26"/>
      <c r="Q127" s="26"/>
    </row>
    <row r="128" spans="1:17" ht="30" customHeight="1" x14ac:dyDescent="0.3">
      <c r="A128" s="6">
        <v>127</v>
      </c>
      <c r="B128" s="6">
        <v>12</v>
      </c>
      <c r="C128" s="7" t="s">
        <v>138</v>
      </c>
      <c r="D128" s="7" t="s">
        <v>150</v>
      </c>
      <c r="E128" s="23">
        <v>100</v>
      </c>
      <c r="F128" s="23">
        <v>100</v>
      </c>
      <c r="G128" s="23">
        <v>0</v>
      </c>
      <c r="H128" s="9">
        <f t="shared" si="0"/>
        <v>100</v>
      </c>
      <c r="I128" s="23">
        <v>100</v>
      </c>
      <c r="J128" s="23">
        <v>25</v>
      </c>
      <c r="K128" s="9">
        <f t="shared" si="1"/>
        <v>125</v>
      </c>
      <c r="L128" s="23">
        <v>0</v>
      </c>
      <c r="M128" s="23">
        <v>0</v>
      </c>
      <c r="N128" s="23">
        <v>0</v>
      </c>
      <c r="O128" s="26"/>
      <c r="P128" s="26"/>
      <c r="Q128" s="26"/>
    </row>
    <row r="129" spans="1:17" ht="30" customHeight="1" x14ac:dyDescent="0.3">
      <c r="A129" s="6">
        <v>128</v>
      </c>
      <c r="B129" s="6">
        <v>13</v>
      </c>
      <c r="C129" s="7" t="s">
        <v>138</v>
      </c>
      <c r="D129" s="7" t="s">
        <v>151</v>
      </c>
      <c r="E129" s="30">
        <v>25</v>
      </c>
      <c r="F129" s="30">
        <v>5</v>
      </c>
      <c r="G129" s="30">
        <v>2</v>
      </c>
      <c r="H129" s="9">
        <f t="shared" si="0"/>
        <v>7</v>
      </c>
      <c r="I129" s="23">
        <v>5</v>
      </c>
      <c r="J129" s="23">
        <v>15</v>
      </c>
      <c r="K129" s="9">
        <f t="shared" si="1"/>
        <v>20</v>
      </c>
      <c r="L129" s="23">
        <v>0</v>
      </c>
      <c r="M129" s="23">
        <v>0</v>
      </c>
      <c r="N129" s="23">
        <v>0</v>
      </c>
      <c r="O129" s="26"/>
      <c r="P129" s="26"/>
      <c r="Q129" s="26"/>
    </row>
    <row r="130" spans="1:17" ht="30" customHeight="1" x14ac:dyDescent="0.3">
      <c r="A130" s="6">
        <v>129</v>
      </c>
      <c r="B130" s="6">
        <v>14</v>
      </c>
      <c r="C130" s="7" t="s">
        <v>138</v>
      </c>
      <c r="D130" s="7" t="s">
        <v>152</v>
      </c>
      <c r="E130" s="30">
        <v>92</v>
      </c>
      <c r="F130" s="30">
        <v>72</v>
      </c>
      <c r="G130" s="30">
        <v>40</v>
      </c>
      <c r="H130" s="9">
        <f t="shared" si="0"/>
        <v>112</v>
      </c>
      <c r="I130" s="23">
        <v>72</v>
      </c>
      <c r="J130" s="23">
        <v>40</v>
      </c>
      <c r="K130" s="9">
        <f t="shared" si="1"/>
        <v>112</v>
      </c>
      <c r="L130" s="23">
        <v>3</v>
      </c>
      <c r="M130" s="23">
        <v>2</v>
      </c>
      <c r="N130" s="23">
        <v>0</v>
      </c>
      <c r="O130" s="26"/>
      <c r="P130" s="26"/>
      <c r="Q130" s="26"/>
    </row>
    <row r="131" spans="1:17" ht="30" customHeight="1" x14ac:dyDescent="0.3">
      <c r="A131" s="6">
        <v>130</v>
      </c>
      <c r="B131" s="6">
        <v>15</v>
      </c>
      <c r="C131" s="7" t="s">
        <v>138</v>
      </c>
      <c r="D131" s="7" t="s">
        <v>153</v>
      </c>
      <c r="E131" s="23"/>
      <c r="F131" s="23">
        <v>0</v>
      </c>
      <c r="G131" s="23">
        <v>0</v>
      </c>
      <c r="H131" s="9">
        <f t="shared" si="0"/>
        <v>0</v>
      </c>
      <c r="I131" s="23">
        <v>0</v>
      </c>
      <c r="J131" s="23">
        <v>0</v>
      </c>
      <c r="K131" s="9">
        <f t="shared" si="1"/>
        <v>0</v>
      </c>
      <c r="L131" s="23">
        <v>0</v>
      </c>
      <c r="M131" s="23">
        <v>0</v>
      </c>
      <c r="N131" s="23">
        <v>0</v>
      </c>
      <c r="O131" s="26"/>
      <c r="P131" s="26"/>
      <c r="Q131" s="26"/>
    </row>
    <row r="132" spans="1:17" ht="30" customHeight="1" x14ac:dyDescent="0.3">
      <c r="A132" s="6">
        <v>131</v>
      </c>
      <c r="B132" s="6">
        <v>16</v>
      </c>
      <c r="C132" s="7" t="s">
        <v>138</v>
      </c>
      <c r="D132" s="7" t="s">
        <v>154</v>
      </c>
      <c r="E132" s="23"/>
      <c r="F132" s="23">
        <v>0</v>
      </c>
      <c r="G132" s="23">
        <v>0</v>
      </c>
      <c r="H132" s="9">
        <f t="shared" si="0"/>
        <v>0</v>
      </c>
      <c r="I132" s="23">
        <v>0</v>
      </c>
      <c r="J132" s="23">
        <v>0</v>
      </c>
      <c r="K132" s="9">
        <f t="shared" si="1"/>
        <v>0</v>
      </c>
      <c r="L132" s="23">
        <v>0</v>
      </c>
      <c r="M132" s="23">
        <v>0</v>
      </c>
      <c r="N132" s="23">
        <v>0</v>
      </c>
      <c r="O132" s="26"/>
      <c r="P132" s="26"/>
      <c r="Q132" s="26"/>
    </row>
    <row r="133" spans="1:17" ht="30" customHeight="1" x14ac:dyDescent="0.3">
      <c r="A133" s="6">
        <v>132</v>
      </c>
      <c r="B133" s="6">
        <v>17</v>
      </c>
      <c r="C133" s="7" t="s">
        <v>138</v>
      </c>
      <c r="D133" s="7" t="s">
        <v>155</v>
      </c>
      <c r="E133" s="23">
        <v>311</v>
      </c>
      <c r="F133" s="23">
        <v>175</v>
      </c>
      <c r="G133" s="23">
        <v>141</v>
      </c>
      <c r="H133" s="9">
        <f t="shared" si="0"/>
        <v>316</v>
      </c>
      <c r="I133" s="23">
        <v>175</v>
      </c>
      <c r="J133" s="23">
        <v>249</v>
      </c>
      <c r="K133" s="9">
        <f t="shared" si="1"/>
        <v>424</v>
      </c>
      <c r="L133" s="23">
        <v>5</v>
      </c>
      <c r="M133" s="23">
        <v>5</v>
      </c>
      <c r="N133" s="23">
        <v>5</v>
      </c>
      <c r="O133" s="26"/>
      <c r="P133" s="26"/>
      <c r="Q133" s="26"/>
    </row>
    <row r="134" spans="1:17" ht="30" customHeight="1" x14ac:dyDescent="0.3">
      <c r="A134" s="6">
        <v>133</v>
      </c>
      <c r="B134" s="6">
        <v>1</v>
      </c>
      <c r="C134" s="7" t="s">
        <v>156</v>
      </c>
      <c r="D134" s="7" t="s">
        <v>157</v>
      </c>
      <c r="E134" s="23">
        <v>575</v>
      </c>
      <c r="F134" s="23">
        <v>945</v>
      </c>
      <c r="G134" s="23">
        <v>57</v>
      </c>
      <c r="H134" s="9">
        <f t="shared" si="0"/>
        <v>1002</v>
      </c>
      <c r="I134" s="23">
        <v>1587</v>
      </c>
      <c r="J134" s="23">
        <v>502</v>
      </c>
      <c r="K134" s="9">
        <f t="shared" si="1"/>
        <v>2089</v>
      </c>
      <c r="L134" s="23">
        <v>2</v>
      </c>
      <c r="M134" s="23">
        <v>2</v>
      </c>
      <c r="N134" s="23">
        <v>2</v>
      </c>
      <c r="O134" s="26"/>
      <c r="P134" s="26"/>
      <c r="Q134" s="26"/>
    </row>
    <row r="135" spans="1:17" ht="30" customHeight="1" x14ac:dyDescent="0.3">
      <c r="A135" s="6">
        <v>134</v>
      </c>
      <c r="B135" s="6">
        <v>2</v>
      </c>
      <c r="C135" s="7" t="s">
        <v>156</v>
      </c>
      <c r="D135" s="7" t="s">
        <v>158</v>
      </c>
      <c r="E135" s="23">
        <v>127</v>
      </c>
      <c r="F135" s="23">
        <v>140</v>
      </c>
      <c r="G135" s="23">
        <v>0</v>
      </c>
      <c r="H135" s="9">
        <f t="shared" si="0"/>
        <v>140</v>
      </c>
      <c r="I135" s="23">
        <v>235</v>
      </c>
      <c r="J135" s="23">
        <v>145</v>
      </c>
      <c r="K135" s="9">
        <f t="shared" si="1"/>
        <v>380</v>
      </c>
      <c r="L135" s="23">
        <v>0</v>
      </c>
      <c r="M135" s="23">
        <v>0</v>
      </c>
      <c r="N135" s="23">
        <v>0</v>
      </c>
      <c r="O135" s="26"/>
      <c r="P135" s="26"/>
      <c r="Q135" s="26"/>
    </row>
    <row r="136" spans="1:17" ht="30" customHeight="1" x14ac:dyDescent="0.3">
      <c r="A136" s="6">
        <v>135</v>
      </c>
      <c r="B136" s="6">
        <v>3</v>
      </c>
      <c r="C136" s="7" t="s">
        <v>156</v>
      </c>
      <c r="D136" s="7" t="s">
        <v>159</v>
      </c>
      <c r="E136" s="23">
        <v>637</v>
      </c>
      <c r="F136" s="23">
        <v>632</v>
      </c>
      <c r="G136" s="23">
        <v>14</v>
      </c>
      <c r="H136" s="9">
        <f t="shared" si="0"/>
        <v>646</v>
      </c>
      <c r="I136" s="23">
        <v>796</v>
      </c>
      <c r="J136" s="23">
        <v>154</v>
      </c>
      <c r="K136" s="9">
        <f t="shared" si="1"/>
        <v>950</v>
      </c>
      <c r="L136" s="23">
        <v>6</v>
      </c>
      <c r="M136" s="23">
        <v>6</v>
      </c>
      <c r="N136" s="23">
        <v>4</v>
      </c>
      <c r="O136" s="26"/>
      <c r="P136" s="26"/>
      <c r="Q136" s="26"/>
    </row>
    <row r="137" spans="1:17" ht="30" customHeight="1" x14ac:dyDescent="0.3">
      <c r="A137" s="6">
        <v>136</v>
      </c>
      <c r="B137" s="6">
        <v>4</v>
      </c>
      <c r="C137" s="7" t="s">
        <v>156</v>
      </c>
      <c r="D137" s="7" t="s">
        <v>160</v>
      </c>
      <c r="E137" s="23">
        <v>235</v>
      </c>
      <c r="F137" s="23">
        <v>385</v>
      </c>
      <c r="G137" s="23">
        <v>0</v>
      </c>
      <c r="H137" s="9">
        <f t="shared" si="0"/>
        <v>385</v>
      </c>
      <c r="I137" s="23">
        <v>455</v>
      </c>
      <c r="J137" s="23">
        <v>146</v>
      </c>
      <c r="K137" s="9">
        <f t="shared" si="1"/>
        <v>601</v>
      </c>
      <c r="L137" s="23">
        <v>0</v>
      </c>
      <c r="M137" s="23">
        <v>0</v>
      </c>
      <c r="N137" s="23">
        <v>0</v>
      </c>
      <c r="O137" s="26"/>
      <c r="P137" s="26"/>
      <c r="Q137" s="26"/>
    </row>
    <row r="138" spans="1:17" ht="30" customHeight="1" x14ac:dyDescent="0.3">
      <c r="A138" s="6">
        <v>137</v>
      </c>
      <c r="B138" s="6">
        <v>5</v>
      </c>
      <c r="C138" s="7" t="s">
        <v>156</v>
      </c>
      <c r="D138" s="7" t="s">
        <v>161</v>
      </c>
      <c r="E138" s="23">
        <v>207</v>
      </c>
      <c r="F138" s="23">
        <v>162</v>
      </c>
      <c r="G138" s="23">
        <v>46</v>
      </c>
      <c r="H138" s="9">
        <f t="shared" si="0"/>
        <v>208</v>
      </c>
      <c r="I138" s="23">
        <v>279</v>
      </c>
      <c r="J138" s="23">
        <v>231</v>
      </c>
      <c r="K138" s="9">
        <f t="shared" si="1"/>
        <v>510</v>
      </c>
      <c r="L138" s="23">
        <v>2</v>
      </c>
      <c r="M138" s="23">
        <v>2</v>
      </c>
      <c r="N138" s="23">
        <v>2</v>
      </c>
      <c r="O138" s="26"/>
      <c r="P138" s="26"/>
      <c r="Q138" s="26"/>
    </row>
    <row r="139" spans="1:17" ht="30" customHeight="1" x14ac:dyDescent="0.3">
      <c r="A139" s="6">
        <v>138</v>
      </c>
      <c r="B139" s="6">
        <v>6</v>
      </c>
      <c r="C139" s="7" t="s">
        <v>156</v>
      </c>
      <c r="D139" s="7" t="s">
        <v>162</v>
      </c>
      <c r="E139" s="23">
        <v>247</v>
      </c>
      <c r="F139" s="23">
        <v>98</v>
      </c>
      <c r="G139" s="23">
        <v>0</v>
      </c>
      <c r="H139" s="9">
        <f t="shared" si="0"/>
        <v>98</v>
      </c>
      <c r="I139" s="23">
        <v>259</v>
      </c>
      <c r="J139" s="23">
        <v>0</v>
      </c>
      <c r="K139" s="9">
        <f t="shared" si="1"/>
        <v>259</v>
      </c>
      <c r="L139" s="23">
        <v>0</v>
      </c>
      <c r="M139" s="23">
        <v>0</v>
      </c>
      <c r="N139" s="23">
        <v>0</v>
      </c>
      <c r="O139" s="26"/>
      <c r="P139" s="26"/>
      <c r="Q139" s="26"/>
    </row>
    <row r="140" spans="1:17" ht="30" customHeight="1" x14ac:dyDescent="0.3">
      <c r="A140" s="6">
        <v>139</v>
      </c>
      <c r="B140" s="6">
        <v>7</v>
      </c>
      <c r="C140" s="7" t="s">
        <v>156</v>
      </c>
      <c r="D140" s="7" t="s">
        <v>163</v>
      </c>
      <c r="E140" s="23">
        <v>66</v>
      </c>
      <c r="F140" s="23">
        <v>227</v>
      </c>
      <c r="G140" s="23">
        <v>5</v>
      </c>
      <c r="H140" s="9">
        <f t="shared" si="0"/>
        <v>232</v>
      </c>
      <c r="I140" s="23">
        <v>287</v>
      </c>
      <c r="J140" s="23">
        <v>154</v>
      </c>
      <c r="K140" s="9">
        <f t="shared" si="1"/>
        <v>441</v>
      </c>
      <c r="L140" s="23">
        <v>0</v>
      </c>
      <c r="M140" s="23">
        <v>0</v>
      </c>
      <c r="N140" s="23">
        <v>0</v>
      </c>
      <c r="O140" s="26"/>
      <c r="P140" s="26"/>
      <c r="Q140" s="26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31" t="s">
        <v>165</v>
      </c>
      <c r="E141" s="23">
        <v>7</v>
      </c>
      <c r="F141" s="23">
        <v>7</v>
      </c>
      <c r="G141" s="23">
        <v>0</v>
      </c>
      <c r="H141" s="9">
        <v>7</v>
      </c>
      <c r="I141" s="23">
        <v>19</v>
      </c>
      <c r="J141" s="23">
        <v>9</v>
      </c>
      <c r="K141" s="9">
        <v>28</v>
      </c>
      <c r="L141" s="23">
        <v>0</v>
      </c>
      <c r="M141" s="23">
        <v>0</v>
      </c>
      <c r="N141" s="23">
        <v>0</v>
      </c>
      <c r="O141" s="26"/>
      <c r="P141" s="26"/>
      <c r="Q141" s="26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31" t="s">
        <v>166</v>
      </c>
      <c r="E142" s="30">
        <v>129</v>
      </c>
      <c r="F142" s="23">
        <v>81</v>
      </c>
      <c r="G142" s="23">
        <v>48</v>
      </c>
      <c r="H142" s="9">
        <v>129</v>
      </c>
      <c r="I142" s="23">
        <v>81</v>
      </c>
      <c r="J142" s="23">
        <v>306</v>
      </c>
      <c r="K142" s="9">
        <v>387</v>
      </c>
      <c r="L142" s="23">
        <v>0</v>
      </c>
      <c r="M142" s="23">
        <v>0</v>
      </c>
      <c r="N142" s="23">
        <v>0</v>
      </c>
      <c r="O142" s="26"/>
      <c r="P142" s="26"/>
      <c r="Q142" s="26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31" t="s">
        <v>167</v>
      </c>
      <c r="E143" s="23">
        <v>226</v>
      </c>
      <c r="F143" s="23">
        <v>113</v>
      </c>
      <c r="G143" s="23">
        <v>113</v>
      </c>
      <c r="H143" s="9">
        <v>226</v>
      </c>
      <c r="I143" s="23">
        <v>113</v>
      </c>
      <c r="J143" s="23">
        <v>171</v>
      </c>
      <c r="K143" s="9">
        <v>284</v>
      </c>
      <c r="L143" s="23">
        <v>10</v>
      </c>
      <c r="M143" s="23">
        <v>10</v>
      </c>
      <c r="N143" s="23">
        <v>10</v>
      </c>
      <c r="O143" s="26">
        <v>10</v>
      </c>
      <c r="P143" s="26"/>
      <c r="Q143" s="26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31" t="s">
        <v>168</v>
      </c>
      <c r="E144" s="30">
        <v>55</v>
      </c>
      <c r="F144" s="23">
        <v>0</v>
      </c>
      <c r="G144" s="23">
        <v>55</v>
      </c>
      <c r="H144" s="9">
        <v>55</v>
      </c>
      <c r="I144" s="23">
        <v>0</v>
      </c>
      <c r="J144" s="23">
        <v>60</v>
      </c>
      <c r="K144" s="9">
        <v>60</v>
      </c>
      <c r="L144" s="23">
        <v>0</v>
      </c>
      <c r="M144" s="23">
        <v>0</v>
      </c>
      <c r="N144" s="23">
        <v>0</v>
      </c>
      <c r="O144" s="26"/>
      <c r="P144" s="26"/>
      <c r="Q144" s="26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31" t="s">
        <v>169</v>
      </c>
      <c r="E145" s="30">
        <v>0</v>
      </c>
      <c r="F145" s="23">
        <v>0</v>
      </c>
      <c r="G145" s="23">
        <v>0</v>
      </c>
      <c r="H145" s="9">
        <v>0</v>
      </c>
      <c r="I145" s="23">
        <v>0</v>
      </c>
      <c r="J145" s="23">
        <v>0</v>
      </c>
      <c r="K145" s="9">
        <v>0</v>
      </c>
      <c r="L145" s="23">
        <v>0</v>
      </c>
      <c r="M145" s="23">
        <v>0</v>
      </c>
      <c r="N145" s="23">
        <v>0</v>
      </c>
      <c r="O145" s="26"/>
      <c r="P145" s="26"/>
      <c r="Q145" s="26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31" t="s">
        <v>170</v>
      </c>
      <c r="E146" s="23">
        <v>57</v>
      </c>
      <c r="F146" s="23">
        <v>18</v>
      </c>
      <c r="G146" s="23">
        <v>39</v>
      </c>
      <c r="H146" s="9">
        <v>57</v>
      </c>
      <c r="I146" s="23">
        <v>18</v>
      </c>
      <c r="J146" s="23">
        <v>88</v>
      </c>
      <c r="K146" s="9">
        <v>106</v>
      </c>
      <c r="L146" s="23">
        <v>1</v>
      </c>
      <c r="M146" s="23">
        <v>1</v>
      </c>
      <c r="N146" s="23">
        <v>1</v>
      </c>
      <c r="O146" s="26"/>
      <c r="P146" s="26">
        <v>1</v>
      </c>
      <c r="Q146" s="26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31" t="s">
        <v>171</v>
      </c>
      <c r="E147" s="23">
        <v>74</v>
      </c>
      <c r="F147" s="23">
        <v>19</v>
      </c>
      <c r="G147" s="23">
        <v>55</v>
      </c>
      <c r="H147" s="9">
        <v>74</v>
      </c>
      <c r="I147" s="23">
        <v>19</v>
      </c>
      <c r="J147" s="23">
        <v>55</v>
      </c>
      <c r="K147" s="9">
        <v>74</v>
      </c>
      <c r="L147" s="23">
        <v>0</v>
      </c>
      <c r="M147" s="23">
        <v>0</v>
      </c>
      <c r="N147" s="23">
        <v>0</v>
      </c>
      <c r="O147" s="26"/>
      <c r="P147" s="26"/>
      <c r="Q147" s="26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31" t="s">
        <v>172</v>
      </c>
      <c r="E148" s="30">
        <v>26</v>
      </c>
      <c r="F148" s="23">
        <v>15</v>
      </c>
      <c r="G148" s="23">
        <v>11</v>
      </c>
      <c r="H148" s="9">
        <v>26</v>
      </c>
      <c r="I148" s="23">
        <v>15</v>
      </c>
      <c r="J148" s="23">
        <v>11</v>
      </c>
      <c r="K148" s="9">
        <v>26</v>
      </c>
      <c r="L148" s="23">
        <v>0</v>
      </c>
      <c r="M148" s="23">
        <v>0</v>
      </c>
      <c r="N148" s="23">
        <v>0</v>
      </c>
      <c r="O148" s="26"/>
      <c r="P148" s="26"/>
      <c r="Q148" s="26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31" t="s">
        <v>173</v>
      </c>
      <c r="E149" s="23">
        <v>1067</v>
      </c>
      <c r="F149" s="23">
        <v>543</v>
      </c>
      <c r="G149" s="23">
        <v>524</v>
      </c>
      <c r="H149" s="9">
        <v>1067</v>
      </c>
      <c r="I149" s="23">
        <v>543</v>
      </c>
      <c r="J149" s="23">
        <v>637</v>
      </c>
      <c r="K149" s="9">
        <v>1180</v>
      </c>
      <c r="L149" s="23">
        <v>255</v>
      </c>
      <c r="M149" s="23">
        <v>255</v>
      </c>
      <c r="N149" s="23">
        <v>0</v>
      </c>
      <c r="O149" s="26"/>
      <c r="P149" s="26"/>
      <c r="Q149" s="26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31" t="s">
        <v>174</v>
      </c>
      <c r="E150" s="30">
        <v>88</v>
      </c>
      <c r="F150" s="30">
        <v>58</v>
      </c>
      <c r="G150" s="30">
        <v>30</v>
      </c>
      <c r="H150" s="9">
        <v>88</v>
      </c>
      <c r="I150" s="30">
        <v>58</v>
      </c>
      <c r="J150" s="30">
        <v>30</v>
      </c>
      <c r="K150" s="9">
        <v>88</v>
      </c>
      <c r="L150" s="23">
        <v>1</v>
      </c>
      <c r="M150" s="30">
        <v>1</v>
      </c>
      <c r="N150" s="30">
        <v>1</v>
      </c>
      <c r="O150" s="32"/>
      <c r="P150" s="32">
        <v>1</v>
      </c>
      <c r="Q150" s="32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31" t="s">
        <v>175</v>
      </c>
      <c r="E151" s="23">
        <v>0</v>
      </c>
      <c r="F151" s="23">
        <v>0</v>
      </c>
      <c r="G151" s="23">
        <v>0</v>
      </c>
      <c r="H151" s="9">
        <v>0</v>
      </c>
      <c r="I151" s="23">
        <v>0</v>
      </c>
      <c r="J151" s="23">
        <v>0</v>
      </c>
      <c r="K151" s="9">
        <v>0</v>
      </c>
      <c r="L151" s="23">
        <v>0</v>
      </c>
      <c r="M151" s="23">
        <v>0</v>
      </c>
      <c r="N151" s="23">
        <v>0</v>
      </c>
      <c r="O151" s="26"/>
      <c r="P151" s="26"/>
      <c r="Q151" s="26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31" t="s">
        <v>176</v>
      </c>
      <c r="E152" s="23">
        <v>81</v>
      </c>
      <c r="F152" s="23">
        <v>50</v>
      </c>
      <c r="G152" s="23">
        <v>31</v>
      </c>
      <c r="H152" s="9">
        <v>81</v>
      </c>
      <c r="I152" s="23">
        <v>50</v>
      </c>
      <c r="J152" s="23">
        <v>76</v>
      </c>
      <c r="K152" s="9">
        <v>126</v>
      </c>
      <c r="L152" s="23">
        <v>0</v>
      </c>
      <c r="M152" s="23">
        <v>0</v>
      </c>
      <c r="N152" s="23">
        <v>0</v>
      </c>
      <c r="O152" s="26"/>
      <c r="P152" s="26"/>
      <c r="Q152" s="26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31" t="s">
        <v>177</v>
      </c>
      <c r="E153" s="23">
        <v>39</v>
      </c>
      <c r="F153" s="23">
        <v>39</v>
      </c>
      <c r="G153" s="23">
        <v>0</v>
      </c>
      <c r="H153" s="9">
        <v>39</v>
      </c>
      <c r="I153" s="23">
        <v>39</v>
      </c>
      <c r="J153" s="23">
        <v>0</v>
      </c>
      <c r="K153" s="9">
        <v>39</v>
      </c>
      <c r="L153" s="23">
        <v>13</v>
      </c>
      <c r="M153" s="23">
        <v>13</v>
      </c>
      <c r="N153" s="23">
        <v>13</v>
      </c>
      <c r="O153" s="26">
        <v>13</v>
      </c>
      <c r="P153" s="26"/>
      <c r="Q153" s="26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31" t="s">
        <v>178</v>
      </c>
      <c r="E154" s="23">
        <v>1107</v>
      </c>
      <c r="F154" s="23">
        <v>864</v>
      </c>
      <c r="G154" s="23">
        <v>243</v>
      </c>
      <c r="H154" s="9">
        <v>1107</v>
      </c>
      <c r="I154" s="23">
        <v>931</v>
      </c>
      <c r="J154" s="23">
        <v>966</v>
      </c>
      <c r="K154" s="9">
        <v>1897</v>
      </c>
      <c r="L154" s="23">
        <v>91</v>
      </c>
      <c r="M154" s="23">
        <v>90</v>
      </c>
      <c r="N154" s="23">
        <v>70</v>
      </c>
      <c r="O154" s="26">
        <v>66</v>
      </c>
      <c r="P154" s="26">
        <v>4</v>
      </c>
      <c r="Q154" s="26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31" t="s">
        <v>179</v>
      </c>
      <c r="E155" s="30">
        <v>0</v>
      </c>
      <c r="F155" s="30">
        <v>0</v>
      </c>
      <c r="G155" s="30">
        <v>0</v>
      </c>
      <c r="H155" s="9">
        <v>0</v>
      </c>
      <c r="I155" s="30">
        <v>0</v>
      </c>
      <c r="J155" s="30">
        <v>0</v>
      </c>
      <c r="K155" s="9">
        <v>0</v>
      </c>
      <c r="L155" s="23">
        <v>0</v>
      </c>
      <c r="M155" s="30">
        <v>0</v>
      </c>
      <c r="N155" s="30">
        <v>0</v>
      </c>
      <c r="O155" s="32"/>
      <c r="P155" s="32"/>
      <c r="Q155" s="32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14">
        <v>450</v>
      </c>
      <c r="F156" s="14">
        <v>335</v>
      </c>
      <c r="G156" s="14">
        <v>31</v>
      </c>
      <c r="H156" s="9">
        <f t="shared" si="0"/>
        <v>366</v>
      </c>
      <c r="I156" s="14">
        <v>507</v>
      </c>
      <c r="J156" s="14">
        <v>1260</v>
      </c>
      <c r="K156" s="9">
        <f t="shared" si="1"/>
        <v>1767</v>
      </c>
      <c r="L156" s="14">
        <v>56</v>
      </c>
      <c r="M156" s="14">
        <v>28</v>
      </c>
      <c r="N156" s="14">
        <v>28</v>
      </c>
      <c r="O156" s="14">
        <v>28</v>
      </c>
      <c r="P156" s="14">
        <v>0</v>
      </c>
      <c r="Q156" s="14">
        <v>0</v>
      </c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14">
        <v>84</v>
      </c>
      <c r="F157" s="14">
        <v>60</v>
      </c>
      <c r="G157" s="14">
        <v>17</v>
      </c>
      <c r="H157" s="9">
        <f t="shared" si="0"/>
        <v>77</v>
      </c>
      <c r="I157" s="14">
        <v>67</v>
      </c>
      <c r="J157" s="14">
        <v>195</v>
      </c>
      <c r="K157" s="9">
        <f t="shared" si="1"/>
        <v>262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14">
        <v>2911</v>
      </c>
      <c r="F158" s="14">
        <v>1657</v>
      </c>
      <c r="G158" s="14">
        <v>614</v>
      </c>
      <c r="H158" s="9">
        <f t="shared" si="0"/>
        <v>2271</v>
      </c>
      <c r="I158" s="14">
        <v>2892</v>
      </c>
      <c r="J158" s="14">
        <v>1529</v>
      </c>
      <c r="K158" s="9">
        <f t="shared" si="1"/>
        <v>4421</v>
      </c>
      <c r="L158" s="14">
        <v>1</v>
      </c>
      <c r="M158" s="14">
        <v>1</v>
      </c>
      <c r="N158" s="14">
        <v>0</v>
      </c>
      <c r="O158" s="14">
        <v>0</v>
      </c>
      <c r="P158" s="14">
        <v>0</v>
      </c>
      <c r="Q158" s="14">
        <v>0</v>
      </c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14">
        <v>1013</v>
      </c>
      <c r="F159" s="14">
        <v>805</v>
      </c>
      <c r="G159" s="14">
        <v>237</v>
      </c>
      <c r="H159" s="9">
        <f t="shared" si="0"/>
        <v>1042</v>
      </c>
      <c r="I159" s="14">
        <v>938</v>
      </c>
      <c r="J159" s="14">
        <v>260</v>
      </c>
      <c r="K159" s="9">
        <f t="shared" si="1"/>
        <v>1198</v>
      </c>
      <c r="L159" s="14">
        <v>34</v>
      </c>
      <c r="M159" s="14">
        <v>39</v>
      </c>
      <c r="N159" s="14">
        <v>1</v>
      </c>
      <c r="O159" s="14">
        <v>0</v>
      </c>
      <c r="P159" s="14">
        <v>1</v>
      </c>
      <c r="Q159" s="14">
        <v>0</v>
      </c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14">
        <v>21</v>
      </c>
      <c r="F160" s="14">
        <v>21</v>
      </c>
      <c r="G160" s="14">
        <v>0</v>
      </c>
      <c r="H160" s="9">
        <f t="shared" si="0"/>
        <v>21</v>
      </c>
      <c r="I160" s="14">
        <v>21</v>
      </c>
      <c r="J160" s="14">
        <v>0</v>
      </c>
      <c r="K160" s="9">
        <f t="shared" si="1"/>
        <v>21</v>
      </c>
      <c r="L160" s="14">
        <v>14</v>
      </c>
      <c r="M160" s="14">
        <v>1</v>
      </c>
      <c r="N160" s="14">
        <v>3</v>
      </c>
      <c r="O160" s="14">
        <v>0</v>
      </c>
      <c r="P160" s="14">
        <v>3</v>
      </c>
      <c r="Q160" s="14">
        <v>0</v>
      </c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14">
        <v>2561</v>
      </c>
      <c r="F161" s="14">
        <v>1875</v>
      </c>
      <c r="G161" s="14">
        <v>279</v>
      </c>
      <c r="H161" s="9">
        <f t="shared" si="0"/>
        <v>2154</v>
      </c>
      <c r="I161" s="14">
        <v>3044</v>
      </c>
      <c r="J161" s="14">
        <v>279</v>
      </c>
      <c r="K161" s="9">
        <f t="shared" si="1"/>
        <v>3323</v>
      </c>
      <c r="L161" s="14">
        <v>12</v>
      </c>
      <c r="M161" s="14">
        <v>12</v>
      </c>
      <c r="N161" s="14">
        <v>11</v>
      </c>
      <c r="O161" s="14">
        <v>4</v>
      </c>
      <c r="P161" s="14">
        <v>7</v>
      </c>
      <c r="Q161" s="14">
        <v>0</v>
      </c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14">
        <v>270</v>
      </c>
      <c r="F162" s="14">
        <v>181</v>
      </c>
      <c r="G162" s="14">
        <v>75</v>
      </c>
      <c r="H162" s="9">
        <f t="shared" si="0"/>
        <v>256</v>
      </c>
      <c r="I162" s="14">
        <v>256</v>
      </c>
      <c r="J162" s="14">
        <v>303</v>
      </c>
      <c r="K162" s="9">
        <f t="shared" si="1"/>
        <v>559</v>
      </c>
      <c r="L162" s="14">
        <v>16</v>
      </c>
      <c r="M162" s="14">
        <v>16</v>
      </c>
      <c r="N162" s="14">
        <v>0</v>
      </c>
      <c r="O162" s="14">
        <v>0</v>
      </c>
      <c r="P162" s="14">
        <v>0</v>
      </c>
      <c r="Q162" s="14">
        <v>0</v>
      </c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14">
        <v>844</v>
      </c>
      <c r="F163" s="14">
        <v>777</v>
      </c>
      <c r="G163" s="14">
        <v>67</v>
      </c>
      <c r="H163" s="9">
        <f t="shared" si="0"/>
        <v>844</v>
      </c>
      <c r="I163" s="14">
        <v>905</v>
      </c>
      <c r="J163" s="14">
        <v>335</v>
      </c>
      <c r="K163" s="9">
        <f t="shared" si="1"/>
        <v>1240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14">
        <v>26</v>
      </c>
      <c r="F164" s="14">
        <v>26</v>
      </c>
      <c r="G164" s="14">
        <v>0</v>
      </c>
      <c r="H164" s="9">
        <f t="shared" si="0"/>
        <v>26</v>
      </c>
      <c r="I164" s="14">
        <v>26</v>
      </c>
      <c r="J164" s="14">
        <v>186</v>
      </c>
      <c r="K164" s="9">
        <f t="shared" si="1"/>
        <v>212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>
        <v>0</v>
      </c>
      <c r="F165" s="8">
        <v>0</v>
      </c>
      <c r="G165" s="8">
        <v>0</v>
      </c>
      <c r="H165" s="9">
        <f t="shared" si="0"/>
        <v>0</v>
      </c>
      <c r="I165" s="8"/>
      <c r="J165" s="8">
        <v>0</v>
      </c>
      <c r="K165" s="9">
        <f t="shared" si="1"/>
        <v>0</v>
      </c>
      <c r="L165" s="8"/>
      <c r="M165" s="8"/>
      <c r="N165" s="8"/>
      <c r="O165" s="8"/>
      <c r="P165" s="8"/>
      <c r="Q165" s="8">
        <v>0</v>
      </c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4923</v>
      </c>
      <c r="F166" s="8">
        <v>4503</v>
      </c>
      <c r="G166" s="8">
        <v>420</v>
      </c>
      <c r="H166" s="9">
        <f t="shared" si="0"/>
        <v>4923</v>
      </c>
      <c r="I166" s="8">
        <v>4503</v>
      </c>
      <c r="J166" s="8">
        <v>420</v>
      </c>
      <c r="K166" s="9">
        <f t="shared" si="1"/>
        <v>4923</v>
      </c>
      <c r="L166" s="33">
        <v>1586</v>
      </c>
      <c r="M166" s="8">
        <v>1586</v>
      </c>
      <c r="N166" s="8">
        <v>0</v>
      </c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1307</v>
      </c>
      <c r="F167" s="8">
        <v>1120</v>
      </c>
      <c r="G167" s="8">
        <v>187</v>
      </c>
      <c r="H167" s="9">
        <f t="shared" si="0"/>
        <v>1307</v>
      </c>
      <c r="I167" s="8">
        <v>1120</v>
      </c>
      <c r="J167" s="8">
        <v>187</v>
      </c>
      <c r="K167" s="9">
        <f t="shared" si="1"/>
        <v>1307</v>
      </c>
      <c r="L167" s="33">
        <v>225</v>
      </c>
      <c r="M167" s="8">
        <v>225</v>
      </c>
      <c r="N167" s="8">
        <v>0</v>
      </c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237</v>
      </c>
      <c r="F168" s="8">
        <v>237</v>
      </c>
      <c r="G168" s="8">
        <v>0</v>
      </c>
      <c r="H168" s="9">
        <f t="shared" si="0"/>
        <v>237</v>
      </c>
      <c r="I168" s="8">
        <v>237</v>
      </c>
      <c r="J168" s="8">
        <v>0</v>
      </c>
      <c r="K168" s="9">
        <f t="shared" si="1"/>
        <v>237</v>
      </c>
      <c r="L168" s="33">
        <v>72</v>
      </c>
      <c r="M168" s="8">
        <v>72</v>
      </c>
      <c r="N168" s="8">
        <v>0</v>
      </c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3909</v>
      </c>
      <c r="F169" s="8">
        <v>3558</v>
      </c>
      <c r="G169" s="8">
        <v>351</v>
      </c>
      <c r="H169" s="9">
        <f t="shared" si="0"/>
        <v>3909</v>
      </c>
      <c r="I169" s="8">
        <v>3558</v>
      </c>
      <c r="J169" s="8">
        <v>351</v>
      </c>
      <c r="K169" s="9">
        <f t="shared" si="1"/>
        <v>3909</v>
      </c>
      <c r="L169" s="33">
        <v>509</v>
      </c>
      <c r="M169" s="8">
        <v>509</v>
      </c>
      <c r="N169" s="8">
        <v>0</v>
      </c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282</v>
      </c>
      <c r="F170" s="8">
        <v>243</v>
      </c>
      <c r="G170" s="8">
        <v>39</v>
      </c>
      <c r="H170" s="9">
        <f t="shared" si="0"/>
        <v>282</v>
      </c>
      <c r="I170" s="8">
        <v>243</v>
      </c>
      <c r="J170" s="8">
        <v>39</v>
      </c>
      <c r="K170" s="9">
        <f t="shared" si="1"/>
        <v>282</v>
      </c>
      <c r="L170" s="33">
        <v>6</v>
      </c>
      <c r="M170" s="8">
        <v>6</v>
      </c>
      <c r="N170" s="8">
        <v>0</v>
      </c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983</v>
      </c>
      <c r="F171" s="8">
        <v>652</v>
      </c>
      <c r="G171" s="8">
        <v>227</v>
      </c>
      <c r="H171" s="9">
        <f t="shared" si="0"/>
        <v>879</v>
      </c>
      <c r="I171" s="8">
        <v>652</v>
      </c>
      <c r="J171" s="8">
        <v>227</v>
      </c>
      <c r="K171" s="9">
        <f t="shared" si="1"/>
        <v>879</v>
      </c>
      <c r="L171" s="33">
        <v>29</v>
      </c>
      <c r="M171" s="8">
        <v>29</v>
      </c>
      <c r="N171" s="8">
        <v>0</v>
      </c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502</v>
      </c>
      <c r="F172" s="8">
        <v>475</v>
      </c>
      <c r="G172" s="8">
        <v>27</v>
      </c>
      <c r="H172" s="9">
        <f t="shared" si="0"/>
        <v>502</v>
      </c>
      <c r="I172" s="8">
        <v>475</v>
      </c>
      <c r="J172" s="8">
        <v>27</v>
      </c>
      <c r="K172" s="9">
        <f t="shared" si="1"/>
        <v>502</v>
      </c>
      <c r="L172" s="33">
        <v>17</v>
      </c>
      <c r="M172" s="8">
        <v>17</v>
      </c>
      <c r="N172" s="8">
        <v>0</v>
      </c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1103</v>
      </c>
      <c r="F173" s="8">
        <v>923</v>
      </c>
      <c r="G173" s="8">
        <v>180</v>
      </c>
      <c r="H173" s="9">
        <f t="shared" si="0"/>
        <v>1103</v>
      </c>
      <c r="I173" s="8">
        <v>923</v>
      </c>
      <c r="J173" s="8">
        <v>180</v>
      </c>
      <c r="K173" s="9">
        <f t="shared" si="1"/>
        <v>1103</v>
      </c>
      <c r="L173" s="33">
        <v>112</v>
      </c>
      <c r="M173" s="8">
        <v>112</v>
      </c>
      <c r="N173" s="8">
        <v>0</v>
      </c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879</v>
      </c>
      <c r="F174" s="8">
        <v>785</v>
      </c>
      <c r="G174" s="8">
        <v>94</v>
      </c>
      <c r="H174" s="9">
        <f t="shared" si="0"/>
        <v>879</v>
      </c>
      <c r="I174" s="8">
        <v>785</v>
      </c>
      <c r="J174" s="8">
        <v>94</v>
      </c>
      <c r="K174" s="9">
        <f t="shared" si="1"/>
        <v>879</v>
      </c>
      <c r="L174" s="33">
        <v>8</v>
      </c>
      <c r="M174" s="8">
        <v>8</v>
      </c>
      <c r="N174" s="8">
        <v>0</v>
      </c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2370</v>
      </c>
      <c r="F175" s="8">
        <v>1995</v>
      </c>
      <c r="G175" s="8">
        <v>375</v>
      </c>
      <c r="H175" s="9">
        <f t="shared" si="0"/>
        <v>2370</v>
      </c>
      <c r="I175" s="8">
        <v>1995</v>
      </c>
      <c r="J175" s="8">
        <v>375</v>
      </c>
      <c r="K175" s="9">
        <f t="shared" si="1"/>
        <v>2370</v>
      </c>
      <c r="L175" s="33">
        <v>90</v>
      </c>
      <c r="M175" s="8">
        <v>88</v>
      </c>
      <c r="N175" s="8">
        <v>0</v>
      </c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1330</v>
      </c>
      <c r="F176" s="8">
        <v>904</v>
      </c>
      <c r="G176" s="8">
        <v>363</v>
      </c>
      <c r="H176" s="9">
        <f t="shared" si="0"/>
        <v>1267</v>
      </c>
      <c r="I176" s="8">
        <v>904</v>
      </c>
      <c r="J176" s="8">
        <v>363</v>
      </c>
      <c r="K176" s="9">
        <f t="shared" si="1"/>
        <v>1267</v>
      </c>
      <c r="L176" s="33">
        <v>139</v>
      </c>
      <c r="M176" s="8">
        <v>139</v>
      </c>
      <c r="N176" s="8">
        <v>0</v>
      </c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2559</v>
      </c>
      <c r="F177" s="8">
        <v>2488</v>
      </c>
      <c r="G177" s="8">
        <v>71</v>
      </c>
      <c r="H177" s="9">
        <v>2559</v>
      </c>
      <c r="I177" s="8">
        <v>2488</v>
      </c>
      <c r="J177" s="8">
        <v>71</v>
      </c>
      <c r="K177" s="9">
        <v>2559</v>
      </c>
      <c r="L177" s="33">
        <v>256</v>
      </c>
      <c r="M177" s="8">
        <v>243</v>
      </c>
      <c r="N177" s="8">
        <v>0</v>
      </c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1046</v>
      </c>
      <c r="F178" s="8">
        <v>894</v>
      </c>
      <c r="G178" s="8">
        <v>152</v>
      </c>
      <c r="H178" s="9">
        <f t="shared" si="0"/>
        <v>1046</v>
      </c>
      <c r="I178" s="8">
        <v>894</v>
      </c>
      <c r="J178" s="8">
        <v>152</v>
      </c>
      <c r="K178" s="9">
        <f t="shared" si="1"/>
        <v>1046</v>
      </c>
      <c r="L178" s="33">
        <v>163</v>
      </c>
      <c r="M178" s="8">
        <v>163</v>
      </c>
      <c r="N178" s="8">
        <v>0</v>
      </c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1792</v>
      </c>
      <c r="F179" s="8">
        <v>702</v>
      </c>
      <c r="G179" s="8">
        <v>1090</v>
      </c>
      <c r="H179" s="9">
        <f t="shared" si="0"/>
        <v>1792</v>
      </c>
      <c r="I179" s="8">
        <v>702</v>
      </c>
      <c r="J179" s="8">
        <v>1090</v>
      </c>
      <c r="K179" s="9">
        <f t="shared" si="1"/>
        <v>1792</v>
      </c>
      <c r="L179" s="33">
        <v>16</v>
      </c>
      <c r="M179" s="8">
        <v>14</v>
      </c>
      <c r="N179" s="8">
        <v>0</v>
      </c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2201</v>
      </c>
      <c r="F180" s="8">
        <v>2132</v>
      </c>
      <c r="G180" s="8">
        <v>69</v>
      </c>
      <c r="H180" s="9">
        <f t="shared" si="0"/>
        <v>2201</v>
      </c>
      <c r="I180" s="8">
        <v>2132</v>
      </c>
      <c r="J180" s="8">
        <v>69</v>
      </c>
      <c r="K180" s="9">
        <f t="shared" si="1"/>
        <v>2201</v>
      </c>
      <c r="L180" s="33">
        <v>16</v>
      </c>
      <c r="M180" s="8">
        <v>16</v>
      </c>
      <c r="N180" s="8">
        <v>0</v>
      </c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592</v>
      </c>
      <c r="F181" s="8">
        <v>456</v>
      </c>
      <c r="G181" s="8">
        <v>136</v>
      </c>
      <c r="H181" s="9">
        <f t="shared" si="0"/>
        <v>592</v>
      </c>
      <c r="I181" s="8">
        <v>456</v>
      </c>
      <c r="J181" s="8">
        <v>136</v>
      </c>
      <c r="K181" s="9">
        <f t="shared" si="1"/>
        <v>592</v>
      </c>
      <c r="L181" s="33">
        <v>0</v>
      </c>
      <c r="M181" s="8">
        <v>0</v>
      </c>
      <c r="N181" s="8">
        <v>0</v>
      </c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334</v>
      </c>
      <c r="F182" s="8">
        <v>334</v>
      </c>
      <c r="G182" s="8">
        <v>0</v>
      </c>
      <c r="H182" s="9">
        <f t="shared" si="0"/>
        <v>334</v>
      </c>
      <c r="I182" s="8">
        <v>334</v>
      </c>
      <c r="J182" s="8">
        <v>0</v>
      </c>
      <c r="K182" s="9">
        <f t="shared" si="1"/>
        <v>334</v>
      </c>
      <c r="L182" s="33">
        <v>3</v>
      </c>
      <c r="M182" s="8">
        <v>3</v>
      </c>
      <c r="N182" s="8">
        <v>0</v>
      </c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591</v>
      </c>
      <c r="F183" s="8">
        <v>255</v>
      </c>
      <c r="G183" s="8">
        <v>336</v>
      </c>
      <c r="H183" s="9">
        <f t="shared" si="0"/>
        <v>591</v>
      </c>
      <c r="I183" s="8">
        <v>255</v>
      </c>
      <c r="J183" s="8">
        <v>336</v>
      </c>
      <c r="K183" s="9">
        <f t="shared" si="1"/>
        <v>591</v>
      </c>
      <c r="L183" s="33">
        <v>1</v>
      </c>
      <c r="M183" s="8">
        <v>1</v>
      </c>
      <c r="N183" s="8">
        <v>0</v>
      </c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2094</v>
      </c>
      <c r="F184" s="8">
        <v>186</v>
      </c>
      <c r="G184" s="8">
        <v>1908</v>
      </c>
      <c r="H184" s="9">
        <f t="shared" si="0"/>
        <v>2094</v>
      </c>
      <c r="I184" s="8">
        <v>186</v>
      </c>
      <c r="J184" s="8">
        <v>1908</v>
      </c>
      <c r="K184" s="9">
        <f t="shared" si="1"/>
        <v>2094</v>
      </c>
      <c r="L184" s="33">
        <v>2</v>
      </c>
      <c r="M184" s="8">
        <v>2</v>
      </c>
      <c r="N184" s="8">
        <v>0</v>
      </c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465</v>
      </c>
      <c r="F185" s="8">
        <v>308</v>
      </c>
      <c r="G185" s="8">
        <v>157</v>
      </c>
      <c r="H185" s="9">
        <f t="shared" si="0"/>
        <v>465</v>
      </c>
      <c r="I185" s="8">
        <v>308</v>
      </c>
      <c r="J185" s="8">
        <v>157</v>
      </c>
      <c r="K185" s="9">
        <f t="shared" si="1"/>
        <v>465</v>
      </c>
      <c r="L185" s="33">
        <v>21</v>
      </c>
      <c r="M185" s="8">
        <v>21</v>
      </c>
      <c r="N185" s="8">
        <v>0</v>
      </c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824</v>
      </c>
      <c r="F186" s="8">
        <v>438</v>
      </c>
      <c r="G186" s="8">
        <v>386</v>
      </c>
      <c r="H186" s="9">
        <f t="shared" si="0"/>
        <v>824</v>
      </c>
      <c r="I186" s="8">
        <v>438</v>
      </c>
      <c r="J186" s="8">
        <v>386</v>
      </c>
      <c r="K186" s="9">
        <f t="shared" si="1"/>
        <v>824</v>
      </c>
      <c r="L186" s="33">
        <v>57</v>
      </c>
      <c r="M186" s="8">
        <v>57</v>
      </c>
      <c r="N186" s="8">
        <v>0</v>
      </c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436</v>
      </c>
      <c r="F187" s="8">
        <v>420</v>
      </c>
      <c r="G187" s="8">
        <v>16</v>
      </c>
      <c r="H187" s="9">
        <f t="shared" si="0"/>
        <v>436</v>
      </c>
      <c r="I187" s="8">
        <v>420</v>
      </c>
      <c r="J187" s="8">
        <v>16</v>
      </c>
      <c r="K187" s="9">
        <f t="shared" si="1"/>
        <v>436</v>
      </c>
      <c r="L187" s="33">
        <v>45</v>
      </c>
      <c r="M187" s="8">
        <v>45</v>
      </c>
      <c r="N187" s="8">
        <v>0</v>
      </c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785</v>
      </c>
      <c r="F188" s="8">
        <v>742</v>
      </c>
      <c r="G188" s="8">
        <v>43</v>
      </c>
      <c r="H188" s="9">
        <f t="shared" si="0"/>
        <v>785</v>
      </c>
      <c r="I188" s="8">
        <v>742</v>
      </c>
      <c r="J188" s="8">
        <v>43</v>
      </c>
      <c r="K188" s="9">
        <f t="shared" si="1"/>
        <v>785</v>
      </c>
      <c r="L188" s="8">
        <v>33</v>
      </c>
      <c r="M188" s="8">
        <v>33</v>
      </c>
      <c r="N188" s="8">
        <v>0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730</v>
      </c>
      <c r="F189" s="8">
        <v>426</v>
      </c>
      <c r="G189" s="8">
        <v>304</v>
      </c>
      <c r="H189" s="9">
        <f t="shared" si="0"/>
        <v>730</v>
      </c>
      <c r="I189" s="8">
        <v>426</v>
      </c>
      <c r="J189" s="8">
        <v>304</v>
      </c>
      <c r="K189" s="9">
        <f t="shared" si="1"/>
        <v>730</v>
      </c>
      <c r="L189" s="8">
        <v>18</v>
      </c>
      <c r="M189" s="8">
        <v>18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310</v>
      </c>
      <c r="F190" s="8">
        <v>26</v>
      </c>
      <c r="G190" s="8">
        <v>284</v>
      </c>
      <c r="H190" s="9">
        <f t="shared" si="0"/>
        <v>310</v>
      </c>
      <c r="I190" s="8">
        <v>26</v>
      </c>
      <c r="J190" s="8">
        <v>284</v>
      </c>
      <c r="K190" s="9">
        <f t="shared" si="1"/>
        <v>310</v>
      </c>
      <c r="L190" s="8">
        <v>55</v>
      </c>
      <c r="M190" s="8">
        <v>55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1072</v>
      </c>
      <c r="F191" s="8">
        <v>822</v>
      </c>
      <c r="G191" s="8">
        <v>250</v>
      </c>
      <c r="H191" s="9">
        <f t="shared" si="0"/>
        <v>1072</v>
      </c>
      <c r="I191" s="8">
        <v>822</v>
      </c>
      <c r="J191" s="8">
        <v>250</v>
      </c>
      <c r="K191" s="9">
        <f t="shared" si="1"/>
        <v>1072</v>
      </c>
      <c r="L191" s="8">
        <v>7</v>
      </c>
      <c r="M191" s="8">
        <v>7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703</v>
      </c>
      <c r="F192" s="8">
        <v>407</v>
      </c>
      <c r="G192" s="8">
        <v>296</v>
      </c>
      <c r="H192" s="9">
        <f t="shared" si="0"/>
        <v>703</v>
      </c>
      <c r="I192" s="8">
        <v>407</v>
      </c>
      <c r="J192" s="8">
        <v>296</v>
      </c>
      <c r="K192" s="9">
        <f t="shared" si="1"/>
        <v>703</v>
      </c>
      <c r="L192" s="8">
        <v>3</v>
      </c>
      <c r="M192" s="8">
        <v>3</v>
      </c>
      <c r="N192" s="8">
        <v>1</v>
      </c>
      <c r="O192" s="8">
        <v>2</v>
      </c>
      <c r="P192" s="8">
        <v>1</v>
      </c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683</v>
      </c>
      <c r="F193" s="8">
        <v>465</v>
      </c>
      <c r="G193" s="8">
        <v>218</v>
      </c>
      <c r="H193" s="9">
        <f t="shared" si="0"/>
        <v>683</v>
      </c>
      <c r="I193" s="8">
        <v>465</v>
      </c>
      <c r="J193" s="8">
        <v>218</v>
      </c>
      <c r="K193" s="9">
        <f t="shared" si="1"/>
        <v>683</v>
      </c>
      <c r="L193" s="8">
        <v>77</v>
      </c>
      <c r="M193" s="8">
        <v>77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365</v>
      </c>
      <c r="F194" s="8">
        <v>55</v>
      </c>
      <c r="G194" s="8">
        <v>310</v>
      </c>
      <c r="H194" s="9">
        <f t="shared" si="0"/>
        <v>365</v>
      </c>
      <c r="I194" s="8">
        <v>55</v>
      </c>
      <c r="J194" s="8">
        <v>310</v>
      </c>
      <c r="K194" s="9">
        <f t="shared" si="1"/>
        <v>365</v>
      </c>
      <c r="L194" s="8">
        <v>29</v>
      </c>
      <c r="M194" s="8">
        <v>29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187</v>
      </c>
      <c r="F195" s="8">
        <v>86</v>
      </c>
      <c r="G195" s="8">
        <v>101</v>
      </c>
      <c r="H195" s="9">
        <f t="shared" si="0"/>
        <v>187</v>
      </c>
      <c r="I195" s="8">
        <v>86</v>
      </c>
      <c r="J195" s="8">
        <v>101</v>
      </c>
      <c r="K195" s="9">
        <f t="shared" si="1"/>
        <v>187</v>
      </c>
      <c r="L195" s="8">
        <v>14</v>
      </c>
      <c r="M195" s="8">
        <v>13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384</v>
      </c>
      <c r="F196" s="8">
        <v>261</v>
      </c>
      <c r="G196" s="8">
        <v>123</v>
      </c>
      <c r="H196" s="9">
        <f t="shared" si="0"/>
        <v>384</v>
      </c>
      <c r="I196" s="8">
        <v>261</v>
      </c>
      <c r="J196" s="8">
        <v>123</v>
      </c>
      <c r="K196" s="9">
        <f t="shared" si="1"/>
        <v>384</v>
      </c>
      <c r="L196" s="8">
        <v>6</v>
      </c>
      <c r="M196" s="8">
        <v>6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624</v>
      </c>
      <c r="F197" s="8">
        <v>424</v>
      </c>
      <c r="G197" s="8">
        <v>200</v>
      </c>
      <c r="H197" s="9">
        <v>624</v>
      </c>
      <c r="I197" s="8">
        <v>424</v>
      </c>
      <c r="J197" s="8">
        <v>200</v>
      </c>
      <c r="K197" s="9">
        <v>624</v>
      </c>
      <c r="L197" s="8">
        <v>54</v>
      </c>
      <c r="M197" s="8">
        <v>54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92</v>
      </c>
      <c r="F198" s="8">
        <v>88</v>
      </c>
      <c r="G198" s="8">
        <v>4</v>
      </c>
      <c r="H198" s="9">
        <f t="shared" si="0"/>
        <v>92</v>
      </c>
      <c r="I198" s="8">
        <v>88</v>
      </c>
      <c r="J198" s="8">
        <v>4</v>
      </c>
      <c r="K198" s="9">
        <f t="shared" si="1"/>
        <v>92</v>
      </c>
      <c r="L198" s="8">
        <v>9</v>
      </c>
      <c r="M198" s="8">
        <v>9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452</v>
      </c>
      <c r="F199" s="8">
        <v>412</v>
      </c>
      <c r="G199" s="8">
        <v>40</v>
      </c>
      <c r="H199" s="9">
        <f t="shared" si="0"/>
        <v>452</v>
      </c>
      <c r="I199" s="8">
        <v>707</v>
      </c>
      <c r="J199" s="8">
        <v>40</v>
      </c>
      <c r="K199" s="9">
        <f t="shared" si="1"/>
        <v>747</v>
      </c>
      <c r="L199" s="8">
        <v>31</v>
      </c>
      <c r="M199" s="8">
        <v>31</v>
      </c>
      <c r="N199" s="8">
        <v>7</v>
      </c>
      <c r="O199" s="8">
        <v>0</v>
      </c>
      <c r="P199" s="8">
        <v>7</v>
      </c>
      <c r="Q199" s="8">
        <v>0</v>
      </c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648</v>
      </c>
      <c r="F200" s="8">
        <v>391</v>
      </c>
      <c r="G200" s="8">
        <v>105</v>
      </c>
      <c r="H200" s="9">
        <f t="shared" si="0"/>
        <v>496</v>
      </c>
      <c r="I200" s="8">
        <v>391</v>
      </c>
      <c r="J200" s="8">
        <v>105</v>
      </c>
      <c r="K200" s="9">
        <f t="shared" si="1"/>
        <v>496</v>
      </c>
      <c r="L200" s="8">
        <v>1</v>
      </c>
      <c r="M200" s="8">
        <v>1</v>
      </c>
      <c r="N200" s="8">
        <v>1</v>
      </c>
      <c r="O200" s="8">
        <v>0</v>
      </c>
      <c r="P200" s="8">
        <v>1</v>
      </c>
      <c r="Q200" s="8">
        <v>0</v>
      </c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120</v>
      </c>
      <c r="F201" s="8">
        <v>35</v>
      </c>
      <c r="G201" s="8">
        <v>85</v>
      </c>
      <c r="H201" s="9">
        <f t="shared" si="0"/>
        <v>120</v>
      </c>
      <c r="I201" s="8">
        <v>131</v>
      </c>
      <c r="J201" s="8">
        <v>85</v>
      </c>
      <c r="K201" s="9">
        <f t="shared" si="1"/>
        <v>216</v>
      </c>
      <c r="L201" s="8">
        <v>20</v>
      </c>
      <c r="M201" s="8">
        <v>20</v>
      </c>
      <c r="N201" s="8">
        <v>4</v>
      </c>
      <c r="O201" s="8">
        <v>3</v>
      </c>
      <c r="P201" s="8">
        <v>1</v>
      </c>
      <c r="Q201" s="8">
        <v>0</v>
      </c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311</v>
      </c>
      <c r="F202" s="8">
        <v>67</v>
      </c>
      <c r="G202" s="8">
        <v>244</v>
      </c>
      <c r="H202" s="9">
        <f t="shared" si="0"/>
        <v>311</v>
      </c>
      <c r="I202" s="8">
        <v>67</v>
      </c>
      <c r="J202" s="8">
        <v>244</v>
      </c>
      <c r="K202" s="9">
        <f t="shared" si="1"/>
        <v>311</v>
      </c>
      <c r="L202" s="8">
        <v>10</v>
      </c>
      <c r="M202" s="8">
        <v>10</v>
      </c>
      <c r="N202" s="8">
        <v>1</v>
      </c>
      <c r="O202" s="8"/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603</v>
      </c>
      <c r="F203" s="8">
        <v>284</v>
      </c>
      <c r="G203" s="8">
        <v>319</v>
      </c>
      <c r="H203" s="9">
        <f t="shared" si="0"/>
        <v>603</v>
      </c>
      <c r="I203" s="8">
        <v>284</v>
      </c>
      <c r="J203" s="8">
        <v>319</v>
      </c>
      <c r="K203" s="9">
        <f t="shared" si="1"/>
        <v>603</v>
      </c>
      <c r="L203" s="8">
        <v>8</v>
      </c>
      <c r="M203" s="8">
        <v>8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15</v>
      </c>
      <c r="F204" s="8">
        <v>15</v>
      </c>
      <c r="G204" s="8">
        <v>0</v>
      </c>
      <c r="H204" s="9">
        <f t="shared" si="0"/>
        <v>15</v>
      </c>
      <c r="I204" s="8">
        <v>15</v>
      </c>
      <c r="J204" s="8">
        <v>0</v>
      </c>
      <c r="K204" s="9">
        <f t="shared" si="1"/>
        <v>15</v>
      </c>
      <c r="L204" s="8">
        <v>0</v>
      </c>
      <c r="M204" s="8">
        <v>0</v>
      </c>
      <c r="N204" s="8">
        <v>2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204</v>
      </c>
      <c r="F205" s="8">
        <v>116</v>
      </c>
      <c r="G205" s="8">
        <v>88</v>
      </c>
      <c r="H205" s="9">
        <f t="shared" si="0"/>
        <v>204</v>
      </c>
      <c r="I205" s="8">
        <v>138</v>
      </c>
      <c r="J205" s="8">
        <v>70</v>
      </c>
      <c r="K205" s="9">
        <f t="shared" si="1"/>
        <v>208</v>
      </c>
      <c r="L205" s="8">
        <v>8</v>
      </c>
      <c r="M205" s="8">
        <v>8</v>
      </c>
      <c r="N205" s="8">
        <v>0</v>
      </c>
      <c r="O205" s="8">
        <v>0</v>
      </c>
      <c r="P205" s="8">
        <v>0</v>
      </c>
      <c r="Q205" s="8">
        <v>0</v>
      </c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15</v>
      </c>
      <c r="F206" s="8">
        <v>0</v>
      </c>
      <c r="G206" s="8">
        <v>15</v>
      </c>
      <c r="H206" s="9">
        <f t="shared" si="0"/>
        <v>15</v>
      </c>
      <c r="I206" s="8">
        <v>0</v>
      </c>
      <c r="J206" s="8">
        <v>15</v>
      </c>
      <c r="K206" s="9">
        <f t="shared" si="1"/>
        <v>15</v>
      </c>
      <c r="L206" s="8">
        <v>0</v>
      </c>
      <c r="M206" s="8">
        <v>0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14</v>
      </c>
      <c r="F207" s="8">
        <v>8</v>
      </c>
      <c r="G207" s="8">
        <v>6</v>
      </c>
      <c r="H207" s="9">
        <f t="shared" si="0"/>
        <v>14</v>
      </c>
      <c r="I207" s="8">
        <v>8</v>
      </c>
      <c r="J207" s="8">
        <v>6</v>
      </c>
      <c r="K207" s="9">
        <f t="shared" si="1"/>
        <v>14</v>
      </c>
      <c r="L207" s="8">
        <v>3</v>
      </c>
      <c r="M207" s="8">
        <v>3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118</v>
      </c>
      <c r="F208" s="8">
        <v>40</v>
      </c>
      <c r="G208" s="8">
        <v>78</v>
      </c>
      <c r="H208" s="9">
        <f t="shared" si="0"/>
        <v>118</v>
      </c>
      <c r="I208" s="8">
        <v>40</v>
      </c>
      <c r="J208" s="8">
        <v>78</v>
      </c>
      <c r="K208" s="9">
        <f t="shared" si="1"/>
        <v>118</v>
      </c>
      <c r="L208" s="8">
        <v>13</v>
      </c>
      <c r="M208" s="8">
        <v>13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2236</v>
      </c>
      <c r="F209" s="8">
        <v>2147</v>
      </c>
      <c r="G209" s="8">
        <v>89</v>
      </c>
      <c r="H209" s="9">
        <f t="shared" si="0"/>
        <v>2236</v>
      </c>
      <c r="I209" s="8">
        <v>2286</v>
      </c>
      <c r="J209" s="8">
        <v>89</v>
      </c>
      <c r="K209" s="9">
        <f t="shared" si="1"/>
        <v>2375</v>
      </c>
      <c r="L209" s="8">
        <v>63</v>
      </c>
      <c r="M209" s="8">
        <v>45</v>
      </c>
      <c r="N209" s="8">
        <v>1</v>
      </c>
      <c r="O209" s="8">
        <v>1</v>
      </c>
      <c r="P209" s="8">
        <v>0</v>
      </c>
      <c r="Q209" s="8">
        <v>0</v>
      </c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21</v>
      </c>
      <c r="F210" s="8">
        <v>9</v>
      </c>
      <c r="G210" s="8">
        <v>12</v>
      </c>
      <c r="H210" s="9">
        <f t="shared" si="0"/>
        <v>21</v>
      </c>
      <c r="I210" s="8">
        <v>9</v>
      </c>
      <c r="J210" s="8">
        <v>16</v>
      </c>
      <c r="K210" s="9">
        <f t="shared" si="1"/>
        <v>25</v>
      </c>
      <c r="L210" s="8">
        <v>11</v>
      </c>
      <c r="M210" s="8">
        <v>11</v>
      </c>
      <c r="N210" s="8">
        <v>0</v>
      </c>
      <c r="O210" s="8">
        <v>0</v>
      </c>
      <c r="P210" s="8">
        <v>0</v>
      </c>
      <c r="Q210" s="8">
        <v>0</v>
      </c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359</v>
      </c>
      <c r="F211" s="8">
        <v>316</v>
      </c>
      <c r="G211" s="8">
        <v>43</v>
      </c>
      <c r="H211" s="9">
        <f t="shared" si="0"/>
        <v>359</v>
      </c>
      <c r="I211" s="8">
        <v>361</v>
      </c>
      <c r="J211" s="8">
        <v>68</v>
      </c>
      <c r="K211" s="9">
        <f t="shared" si="1"/>
        <v>429</v>
      </c>
      <c r="L211" s="8">
        <v>119</v>
      </c>
      <c r="M211" s="8">
        <v>115</v>
      </c>
      <c r="N211" s="8">
        <v>84</v>
      </c>
      <c r="O211" s="8">
        <v>84</v>
      </c>
      <c r="P211" s="8">
        <v>0</v>
      </c>
      <c r="Q211" s="8">
        <v>0</v>
      </c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459</v>
      </c>
      <c r="F212" s="8">
        <v>276</v>
      </c>
      <c r="G212" s="8">
        <v>183</v>
      </c>
      <c r="H212" s="9">
        <f t="shared" si="0"/>
        <v>459</v>
      </c>
      <c r="I212" s="8">
        <v>596</v>
      </c>
      <c r="J212" s="8">
        <v>222</v>
      </c>
      <c r="K212" s="9">
        <f t="shared" si="1"/>
        <v>818</v>
      </c>
      <c r="L212" s="8">
        <v>38</v>
      </c>
      <c r="M212" s="8">
        <v>37</v>
      </c>
      <c r="N212" s="8">
        <v>36</v>
      </c>
      <c r="O212" s="8">
        <v>12</v>
      </c>
      <c r="P212" s="8">
        <v>24</v>
      </c>
      <c r="Q212" s="8">
        <v>0</v>
      </c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3545</v>
      </c>
      <c r="F213" s="8">
        <v>3400</v>
      </c>
      <c r="G213" s="8">
        <v>145</v>
      </c>
      <c r="H213" s="9">
        <f t="shared" si="0"/>
        <v>3545</v>
      </c>
      <c r="I213" s="8">
        <v>3420</v>
      </c>
      <c r="J213" s="8">
        <v>145</v>
      </c>
      <c r="K213" s="9">
        <f t="shared" si="1"/>
        <v>3565</v>
      </c>
      <c r="L213" s="8">
        <v>1113</v>
      </c>
      <c r="M213" s="8">
        <v>966</v>
      </c>
      <c r="N213" s="8">
        <v>128</v>
      </c>
      <c r="O213" s="8">
        <v>5</v>
      </c>
      <c r="P213" s="8">
        <v>0</v>
      </c>
      <c r="Q213" s="8">
        <v>0</v>
      </c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260</v>
      </c>
      <c r="F214" s="8">
        <v>139</v>
      </c>
      <c r="G214" s="8">
        <v>121</v>
      </c>
      <c r="H214" s="9">
        <f t="shared" si="0"/>
        <v>260</v>
      </c>
      <c r="I214" s="8">
        <v>236</v>
      </c>
      <c r="J214" s="8">
        <v>255</v>
      </c>
      <c r="K214" s="9">
        <f t="shared" si="1"/>
        <v>491</v>
      </c>
      <c r="L214" s="8">
        <v>10</v>
      </c>
      <c r="M214" s="8">
        <v>10</v>
      </c>
      <c r="N214" s="8">
        <v>0</v>
      </c>
      <c r="O214" s="8">
        <v>0</v>
      </c>
      <c r="P214" s="8">
        <v>0</v>
      </c>
      <c r="Q214" s="8">
        <v>0</v>
      </c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619</v>
      </c>
      <c r="F215" s="8">
        <v>329</v>
      </c>
      <c r="G215" s="8">
        <v>290</v>
      </c>
      <c r="H215" s="9">
        <f t="shared" si="0"/>
        <v>619</v>
      </c>
      <c r="I215" s="8">
        <v>369</v>
      </c>
      <c r="J215" s="8">
        <v>459</v>
      </c>
      <c r="K215" s="9">
        <f t="shared" si="1"/>
        <v>828</v>
      </c>
      <c r="L215" s="8">
        <v>69</v>
      </c>
      <c r="M215" s="8">
        <v>10</v>
      </c>
      <c r="N215" s="8">
        <v>2</v>
      </c>
      <c r="O215" s="8">
        <v>0</v>
      </c>
      <c r="P215" s="8">
        <v>1</v>
      </c>
      <c r="Q215" s="8">
        <v>0</v>
      </c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299</v>
      </c>
      <c r="F216" s="8">
        <v>192</v>
      </c>
      <c r="G216" s="8">
        <v>107</v>
      </c>
      <c r="H216" s="9">
        <f t="shared" si="0"/>
        <v>299</v>
      </c>
      <c r="I216" s="8">
        <v>192</v>
      </c>
      <c r="J216" s="8">
        <v>111</v>
      </c>
      <c r="K216" s="9">
        <f t="shared" si="1"/>
        <v>303</v>
      </c>
      <c r="L216" s="8">
        <v>25</v>
      </c>
      <c r="M216" s="8">
        <v>23</v>
      </c>
      <c r="N216" s="8">
        <v>0</v>
      </c>
      <c r="O216" s="8">
        <v>0</v>
      </c>
      <c r="P216" s="8">
        <v>0</v>
      </c>
      <c r="Q216" s="8">
        <v>0</v>
      </c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20</v>
      </c>
      <c r="F217" s="8">
        <v>0</v>
      </c>
      <c r="G217" s="8">
        <v>20</v>
      </c>
      <c r="H217" s="9">
        <f t="shared" si="0"/>
        <v>20</v>
      </c>
      <c r="I217" s="8">
        <v>0</v>
      </c>
      <c r="J217" s="8">
        <v>22</v>
      </c>
      <c r="K217" s="9">
        <f t="shared" si="1"/>
        <v>22</v>
      </c>
      <c r="L217" s="8">
        <v>2</v>
      </c>
      <c r="M217" s="8">
        <v>2</v>
      </c>
      <c r="N217" s="8">
        <v>0</v>
      </c>
      <c r="O217" s="8">
        <v>0</v>
      </c>
      <c r="P217" s="8">
        <v>0</v>
      </c>
      <c r="Q217" s="8">
        <v>0</v>
      </c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134</v>
      </c>
      <c r="F218" s="8">
        <v>106</v>
      </c>
      <c r="G218" s="8">
        <v>28</v>
      </c>
      <c r="H218" s="9">
        <f t="shared" si="0"/>
        <v>134</v>
      </c>
      <c r="I218" s="8">
        <v>128</v>
      </c>
      <c r="J218" s="8">
        <v>32</v>
      </c>
      <c r="K218" s="9">
        <f t="shared" si="1"/>
        <v>160</v>
      </c>
      <c r="L218" s="8">
        <v>3</v>
      </c>
      <c r="M218" s="8">
        <v>2</v>
      </c>
      <c r="N218" s="8">
        <v>0</v>
      </c>
      <c r="O218" s="8">
        <v>0</v>
      </c>
      <c r="P218" s="8">
        <v>0</v>
      </c>
      <c r="Q218" s="8">
        <v>0</v>
      </c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904</v>
      </c>
      <c r="F219" s="8">
        <v>787</v>
      </c>
      <c r="G219" s="8">
        <v>117</v>
      </c>
      <c r="H219" s="9">
        <f t="shared" si="0"/>
        <v>904</v>
      </c>
      <c r="I219" s="8">
        <v>787</v>
      </c>
      <c r="J219" s="8">
        <v>117</v>
      </c>
      <c r="K219" s="9">
        <f t="shared" si="1"/>
        <v>904</v>
      </c>
      <c r="L219" s="8">
        <v>138</v>
      </c>
      <c r="M219" s="8">
        <v>106</v>
      </c>
      <c r="N219" s="8">
        <v>0</v>
      </c>
      <c r="O219" s="8">
        <v>0</v>
      </c>
      <c r="P219" s="8">
        <v>0</v>
      </c>
      <c r="Q219" s="8">
        <v>0</v>
      </c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875</v>
      </c>
      <c r="F221" s="8">
        <v>721</v>
      </c>
      <c r="G221" s="8">
        <v>154</v>
      </c>
      <c r="H221" s="9">
        <f t="shared" si="0"/>
        <v>875</v>
      </c>
      <c r="I221" s="8">
        <v>725</v>
      </c>
      <c r="J221" s="8">
        <v>174</v>
      </c>
      <c r="K221" s="9">
        <f t="shared" si="1"/>
        <v>899</v>
      </c>
      <c r="L221" s="8">
        <v>126</v>
      </c>
      <c r="M221" s="8">
        <v>97</v>
      </c>
      <c r="N221" s="8">
        <v>0</v>
      </c>
      <c r="O221" s="8">
        <v>0</v>
      </c>
      <c r="P221" s="8">
        <v>0</v>
      </c>
      <c r="Q221" s="8">
        <v>0</v>
      </c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14">
        <v>3258</v>
      </c>
      <c r="F222" s="14">
        <v>2923</v>
      </c>
      <c r="G222" s="14">
        <v>335</v>
      </c>
      <c r="H222" s="9">
        <f t="shared" si="0"/>
        <v>3258</v>
      </c>
      <c r="I222" s="14">
        <v>2966</v>
      </c>
      <c r="J222" s="14">
        <v>450</v>
      </c>
      <c r="K222" s="9">
        <f t="shared" si="1"/>
        <v>3416</v>
      </c>
      <c r="L222" s="14">
        <v>702</v>
      </c>
      <c r="M222" s="14">
        <v>501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14">
        <v>584</v>
      </c>
      <c r="F223" s="14">
        <v>522</v>
      </c>
      <c r="G223" s="14">
        <v>62</v>
      </c>
      <c r="H223" s="9">
        <f t="shared" si="0"/>
        <v>584</v>
      </c>
      <c r="I223" s="14">
        <v>573</v>
      </c>
      <c r="J223" s="14">
        <v>95</v>
      </c>
      <c r="K223" s="9">
        <f t="shared" si="1"/>
        <v>668</v>
      </c>
      <c r="L223" s="14">
        <v>150</v>
      </c>
      <c r="M223" s="14">
        <v>137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14">
        <v>4695</v>
      </c>
      <c r="F224" s="14">
        <v>4363</v>
      </c>
      <c r="G224" s="14">
        <v>332</v>
      </c>
      <c r="H224" s="9">
        <f t="shared" si="0"/>
        <v>4695</v>
      </c>
      <c r="I224" s="14">
        <v>4726</v>
      </c>
      <c r="J224" s="14">
        <v>453</v>
      </c>
      <c r="K224" s="9">
        <f t="shared" si="1"/>
        <v>5179</v>
      </c>
      <c r="L224" s="14">
        <v>1807</v>
      </c>
      <c r="M224" s="14">
        <v>1429</v>
      </c>
      <c r="N224" s="14">
        <v>1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14">
        <v>4090</v>
      </c>
      <c r="F225" s="14">
        <v>3821</v>
      </c>
      <c r="G225" s="14">
        <v>269</v>
      </c>
      <c r="H225" s="9">
        <f t="shared" si="0"/>
        <v>4090</v>
      </c>
      <c r="I225" s="14">
        <v>4074</v>
      </c>
      <c r="J225" s="14">
        <v>307</v>
      </c>
      <c r="K225" s="9">
        <f t="shared" si="1"/>
        <v>4381</v>
      </c>
      <c r="L225" s="14">
        <v>359</v>
      </c>
      <c r="M225" s="14">
        <v>238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14">
        <v>757</v>
      </c>
      <c r="F226" s="14">
        <v>727</v>
      </c>
      <c r="G226" s="14">
        <v>30</v>
      </c>
      <c r="H226" s="9">
        <f t="shared" si="0"/>
        <v>757</v>
      </c>
      <c r="I226" s="14">
        <v>769</v>
      </c>
      <c r="J226" s="14">
        <v>30</v>
      </c>
      <c r="K226" s="9">
        <f t="shared" si="1"/>
        <v>799</v>
      </c>
      <c r="L226" s="14">
        <v>308</v>
      </c>
      <c r="M226" s="14">
        <v>262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14">
        <v>433</v>
      </c>
      <c r="F227" s="14">
        <v>426</v>
      </c>
      <c r="G227" s="14">
        <v>7</v>
      </c>
      <c r="H227" s="9">
        <f t="shared" si="0"/>
        <v>433</v>
      </c>
      <c r="I227" s="14">
        <v>529</v>
      </c>
      <c r="J227" s="14">
        <v>43</v>
      </c>
      <c r="K227" s="9">
        <f t="shared" si="1"/>
        <v>572</v>
      </c>
      <c r="L227" s="14">
        <v>39</v>
      </c>
      <c r="M227" s="14">
        <v>39</v>
      </c>
      <c r="N227" s="14">
        <v>3</v>
      </c>
      <c r="O227" s="14">
        <v>2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14">
        <v>78</v>
      </c>
      <c r="F228" s="14">
        <v>78</v>
      </c>
      <c r="G228" s="14">
        <v>0</v>
      </c>
      <c r="H228" s="9">
        <f t="shared" si="0"/>
        <v>78</v>
      </c>
      <c r="I228" s="14">
        <v>78</v>
      </c>
      <c r="J228" s="14">
        <v>0</v>
      </c>
      <c r="K228" s="9">
        <f t="shared" si="1"/>
        <v>78</v>
      </c>
      <c r="L228" s="14">
        <v>27</v>
      </c>
      <c r="M228" s="14">
        <v>27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8">
        <v>244</v>
      </c>
      <c r="F229" s="8">
        <v>244</v>
      </c>
      <c r="G229" s="8">
        <v>0</v>
      </c>
      <c r="H229" s="9">
        <f t="shared" si="0"/>
        <v>244</v>
      </c>
      <c r="I229" s="14">
        <v>244</v>
      </c>
      <c r="J229" s="14">
        <v>0</v>
      </c>
      <c r="K229" s="9">
        <f t="shared" si="1"/>
        <v>244</v>
      </c>
      <c r="L229" s="14">
        <v>45</v>
      </c>
      <c r="M229" s="14">
        <v>43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14">
        <v>18241</v>
      </c>
      <c r="F230" s="14">
        <v>16322</v>
      </c>
      <c r="G230" s="14">
        <v>1885</v>
      </c>
      <c r="H230" s="9">
        <f t="shared" si="0"/>
        <v>18207</v>
      </c>
      <c r="I230" s="14">
        <v>17702</v>
      </c>
      <c r="J230" s="14">
        <v>2197</v>
      </c>
      <c r="K230" s="9">
        <f t="shared" si="1"/>
        <v>19899</v>
      </c>
      <c r="L230" s="14">
        <v>6031</v>
      </c>
      <c r="M230" s="14">
        <v>5966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14">
        <v>1861</v>
      </c>
      <c r="F231" s="14">
        <v>1549</v>
      </c>
      <c r="G231" s="14">
        <v>312</v>
      </c>
      <c r="H231" s="9">
        <f t="shared" si="0"/>
        <v>1861</v>
      </c>
      <c r="I231" s="14">
        <v>1609</v>
      </c>
      <c r="J231" s="14">
        <v>333</v>
      </c>
      <c r="K231" s="9">
        <f t="shared" si="1"/>
        <v>1942</v>
      </c>
      <c r="L231" s="14">
        <v>1103</v>
      </c>
      <c r="M231" s="14">
        <v>991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14">
        <v>2037</v>
      </c>
      <c r="F232" s="14">
        <v>1688</v>
      </c>
      <c r="G232" s="14">
        <v>349</v>
      </c>
      <c r="H232" s="9">
        <f t="shared" si="0"/>
        <v>2037</v>
      </c>
      <c r="I232" s="14">
        <v>1893</v>
      </c>
      <c r="J232" s="14">
        <v>369</v>
      </c>
      <c r="K232" s="9">
        <f t="shared" si="1"/>
        <v>2262</v>
      </c>
      <c r="L232" s="14">
        <v>333</v>
      </c>
      <c r="M232" s="14">
        <v>331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14">
        <v>215</v>
      </c>
      <c r="F233" s="14">
        <v>19</v>
      </c>
      <c r="G233" s="14">
        <v>147</v>
      </c>
      <c r="H233" s="9">
        <f t="shared" si="0"/>
        <v>166</v>
      </c>
      <c r="I233" s="14">
        <v>42</v>
      </c>
      <c r="J233" s="14">
        <v>151</v>
      </c>
      <c r="K233" s="9">
        <f t="shared" si="1"/>
        <v>193</v>
      </c>
      <c r="L233" s="14">
        <v>133</v>
      </c>
      <c r="M233" s="14">
        <v>89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14">
        <v>2234</v>
      </c>
      <c r="F234" s="14">
        <v>2234</v>
      </c>
      <c r="G234" s="14">
        <v>0</v>
      </c>
      <c r="H234" s="9">
        <f t="shared" si="0"/>
        <v>2234</v>
      </c>
      <c r="I234" s="14">
        <v>2234</v>
      </c>
      <c r="J234" s="14">
        <v>0</v>
      </c>
      <c r="K234" s="9">
        <f t="shared" si="1"/>
        <v>2234</v>
      </c>
      <c r="L234" s="14">
        <v>1651</v>
      </c>
      <c r="M234" s="14">
        <v>1511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14">
        <v>199</v>
      </c>
      <c r="F235" s="14">
        <v>69</v>
      </c>
      <c r="G235" s="14">
        <v>130</v>
      </c>
      <c r="H235" s="9">
        <f t="shared" si="0"/>
        <v>199</v>
      </c>
      <c r="I235" s="14">
        <v>69</v>
      </c>
      <c r="J235" s="14">
        <v>130</v>
      </c>
      <c r="K235" s="9">
        <f t="shared" si="1"/>
        <v>199</v>
      </c>
      <c r="L235" s="14">
        <v>30</v>
      </c>
      <c r="M235" s="14">
        <v>27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14">
        <v>3933</v>
      </c>
      <c r="F237" s="14">
        <v>3762</v>
      </c>
      <c r="G237" s="14">
        <v>171</v>
      </c>
      <c r="H237" s="9">
        <f t="shared" si="0"/>
        <v>3933</v>
      </c>
      <c r="I237" s="14">
        <v>3892</v>
      </c>
      <c r="J237" s="14">
        <v>200</v>
      </c>
      <c r="K237" s="9">
        <f t="shared" si="1"/>
        <v>4092</v>
      </c>
      <c r="L237" s="14">
        <v>1855</v>
      </c>
      <c r="M237" s="14">
        <v>729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14">
        <v>8131</v>
      </c>
      <c r="F238" s="14">
        <v>7303</v>
      </c>
      <c r="G238" s="14">
        <v>828</v>
      </c>
      <c r="H238" s="9">
        <f t="shared" si="0"/>
        <v>8131</v>
      </c>
      <c r="I238" s="14">
        <v>7309</v>
      </c>
      <c r="J238" s="14">
        <v>833</v>
      </c>
      <c r="K238" s="9">
        <f t="shared" si="1"/>
        <v>8142</v>
      </c>
      <c r="L238" s="14">
        <v>3387</v>
      </c>
      <c r="M238" s="14">
        <v>3055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14">
        <v>165</v>
      </c>
      <c r="F239" s="14">
        <v>165</v>
      </c>
      <c r="G239" s="14">
        <v>0</v>
      </c>
      <c r="H239" s="9">
        <f t="shared" si="0"/>
        <v>165</v>
      </c>
      <c r="I239" s="14">
        <v>165</v>
      </c>
      <c r="J239" s="14">
        <v>0</v>
      </c>
      <c r="K239" s="9">
        <f t="shared" si="1"/>
        <v>165</v>
      </c>
      <c r="L239" s="14">
        <v>96</v>
      </c>
      <c r="M239" s="14">
        <v>96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14">
        <v>137</v>
      </c>
      <c r="F240" s="14">
        <v>137</v>
      </c>
      <c r="G240" s="14">
        <v>0</v>
      </c>
      <c r="H240" s="9">
        <f t="shared" si="0"/>
        <v>137</v>
      </c>
      <c r="I240" s="14">
        <v>137</v>
      </c>
      <c r="J240" s="14">
        <v>0</v>
      </c>
      <c r="K240" s="9">
        <f t="shared" si="1"/>
        <v>137</v>
      </c>
      <c r="L240" s="14">
        <v>5</v>
      </c>
      <c r="M240" s="14">
        <v>5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14">
        <v>31</v>
      </c>
      <c r="F241" s="14">
        <v>0</v>
      </c>
      <c r="G241" s="14">
        <v>31</v>
      </c>
      <c r="H241" s="9">
        <f t="shared" si="0"/>
        <v>31</v>
      </c>
      <c r="I241" s="14">
        <v>0</v>
      </c>
      <c r="J241" s="14">
        <v>31</v>
      </c>
      <c r="K241" s="9">
        <f t="shared" si="1"/>
        <v>31</v>
      </c>
      <c r="L241" s="14">
        <v>27</v>
      </c>
      <c r="M241" s="14">
        <v>27</v>
      </c>
      <c r="N241" s="14">
        <v>0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14">
        <v>1979</v>
      </c>
      <c r="F242" s="14">
        <v>1821</v>
      </c>
      <c r="G242" s="14">
        <v>158</v>
      </c>
      <c r="H242" s="9">
        <f t="shared" si="0"/>
        <v>1979</v>
      </c>
      <c r="I242" s="14">
        <v>1821</v>
      </c>
      <c r="J242" s="14">
        <v>158</v>
      </c>
      <c r="K242" s="9">
        <f t="shared" si="1"/>
        <v>1979</v>
      </c>
      <c r="L242" s="14">
        <v>610</v>
      </c>
      <c r="M242" s="14">
        <v>437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14">
        <v>21</v>
      </c>
      <c r="F243" s="14">
        <v>21</v>
      </c>
      <c r="G243" s="14">
        <v>0</v>
      </c>
      <c r="H243" s="9">
        <f t="shared" si="0"/>
        <v>21</v>
      </c>
      <c r="I243" s="14">
        <v>21</v>
      </c>
      <c r="J243" s="14">
        <v>0</v>
      </c>
      <c r="K243" s="9">
        <f t="shared" si="1"/>
        <v>21</v>
      </c>
      <c r="L243" s="14">
        <v>2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14">
        <v>37</v>
      </c>
      <c r="F244" s="14">
        <v>32</v>
      </c>
      <c r="G244" s="14">
        <v>5</v>
      </c>
      <c r="H244" s="9">
        <f t="shared" si="0"/>
        <v>37</v>
      </c>
      <c r="I244" s="14">
        <v>32</v>
      </c>
      <c r="J244" s="14">
        <v>5</v>
      </c>
      <c r="K244" s="9">
        <f t="shared" si="1"/>
        <v>37</v>
      </c>
      <c r="L244" s="14">
        <v>17</v>
      </c>
      <c r="M244" s="14">
        <v>16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14">
        <v>503</v>
      </c>
      <c r="F245" s="14">
        <v>476</v>
      </c>
      <c r="G245" s="14">
        <v>27</v>
      </c>
      <c r="H245" s="9">
        <f t="shared" si="0"/>
        <v>503</v>
      </c>
      <c r="I245" s="14">
        <v>476</v>
      </c>
      <c r="J245" s="14">
        <v>27</v>
      </c>
      <c r="K245" s="9">
        <f t="shared" si="1"/>
        <v>503</v>
      </c>
      <c r="L245" s="14">
        <v>146</v>
      </c>
      <c r="M245" s="14">
        <v>146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14">
        <v>49</v>
      </c>
      <c r="F247" s="14">
        <v>46</v>
      </c>
      <c r="G247" s="14">
        <v>3</v>
      </c>
      <c r="H247" s="9">
        <f t="shared" si="0"/>
        <v>49</v>
      </c>
      <c r="I247" s="14">
        <v>46</v>
      </c>
      <c r="J247" s="14">
        <v>15</v>
      </c>
      <c r="K247" s="9">
        <f t="shared" si="1"/>
        <v>61</v>
      </c>
      <c r="L247" s="14">
        <v>3</v>
      </c>
      <c r="M247" s="14">
        <v>3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14">
        <v>123</v>
      </c>
      <c r="F248" s="14">
        <v>0</v>
      </c>
      <c r="G248" s="14">
        <v>123</v>
      </c>
      <c r="H248" s="9">
        <f t="shared" si="0"/>
        <v>123</v>
      </c>
      <c r="I248" s="14">
        <v>0</v>
      </c>
      <c r="J248" s="14">
        <v>123</v>
      </c>
      <c r="K248" s="9">
        <f t="shared" si="1"/>
        <v>123</v>
      </c>
      <c r="L248" s="14">
        <v>24</v>
      </c>
      <c r="M248" s="14">
        <v>10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14">
        <v>97</v>
      </c>
      <c r="F249" s="14">
        <v>0</v>
      </c>
      <c r="G249" s="14">
        <v>97</v>
      </c>
      <c r="H249" s="9">
        <f t="shared" si="0"/>
        <v>97</v>
      </c>
      <c r="I249" s="14">
        <v>0</v>
      </c>
      <c r="J249" s="14">
        <v>97</v>
      </c>
      <c r="K249" s="9">
        <f t="shared" si="1"/>
        <v>97</v>
      </c>
      <c r="L249" s="14">
        <v>4</v>
      </c>
      <c r="M249" s="14">
        <v>4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14">
        <v>8082</v>
      </c>
      <c r="F250" s="14">
        <v>7386</v>
      </c>
      <c r="G250" s="14">
        <v>416</v>
      </c>
      <c r="H250" s="9">
        <f t="shared" si="0"/>
        <v>7802</v>
      </c>
      <c r="I250" s="14">
        <v>8312</v>
      </c>
      <c r="J250" s="14">
        <v>454</v>
      </c>
      <c r="K250" s="9">
        <f t="shared" si="1"/>
        <v>8766</v>
      </c>
      <c r="L250" s="14">
        <v>1753</v>
      </c>
      <c r="M250" s="14">
        <v>1583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">
      <c r="A251" s="6">
        <v>250</v>
      </c>
      <c r="B251" s="34">
        <v>1</v>
      </c>
      <c r="C251" s="35" t="s">
        <v>281</v>
      </c>
      <c r="D251" s="35" t="s">
        <v>282</v>
      </c>
      <c r="E251" s="36">
        <v>74</v>
      </c>
      <c r="F251" s="36">
        <v>11</v>
      </c>
      <c r="G251" s="36">
        <v>63</v>
      </c>
      <c r="H251" s="36">
        <v>74</v>
      </c>
      <c r="I251" s="41">
        <v>11</v>
      </c>
      <c r="J251" s="41">
        <v>63</v>
      </c>
      <c r="K251" s="36">
        <v>74</v>
      </c>
      <c r="L251" s="42">
        <v>11</v>
      </c>
      <c r="M251" s="42">
        <v>11</v>
      </c>
      <c r="N251" s="36">
        <v>1</v>
      </c>
      <c r="O251" s="8"/>
      <c r="P251" s="8"/>
      <c r="Q251" s="8"/>
    </row>
    <row r="252" spans="1:17" ht="30" customHeight="1" x14ac:dyDescent="0.3">
      <c r="A252" s="6">
        <v>251</v>
      </c>
      <c r="B252" s="34">
        <v>2</v>
      </c>
      <c r="C252" s="35" t="s">
        <v>281</v>
      </c>
      <c r="D252" s="35" t="s">
        <v>283</v>
      </c>
      <c r="E252" s="36">
        <v>639</v>
      </c>
      <c r="F252" s="41">
        <v>452</v>
      </c>
      <c r="G252" s="41">
        <v>187</v>
      </c>
      <c r="H252" s="36">
        <v>639</v>
      </c>
      <c r="I252" s="41">
        <v>452</v>
      </c>
      <c r="J252" s="41">
        <v>187</v>
      </c>
      <c r="K252" s="36">
        <v>639</v>
      </c>
      <c r="L252" s="42">
        <v>13</v>
      </c>
      <c r="M252" s="42">
        <v>13</v>
      </c>
      <c r="N252" s="36">
        <v>0</v>
      </c>
      <c r="O252" s="8"/>
      <c r="P252" s="8"/>
      <c r="Q252" s="8"/>
    </row>
    <row r="253" spans="1:17" ht="30" customHeight="1" x14ac:dyDescent="0.3">
      <c r="A253" s="6">
        <v>252</v>
      </c>
      <c r="B253" s="34">
        <v>3</v>
      </c>
      <c r="C253" s="35" t="s">
        <v>281</v>
      </c>
      <c r="D253" s="35" t="s">
        <v>284</v>
      </c>
      <c r="E253" s="36">
        <v>299</v>
      </c>
      <c r="F253" s="41">
        <v>299</v>
      </c>
      <c r="G253" s="41">
        <v>0</v>
      </c>
      <c r="H253" s="36">
        <v>299</v>
      </c>
      <c r="I253" s="41">
        <v>299</v>
      </c>
      <c r="J253" s="43"/>
      <c r="K253" s="36">
        <v>299</v>
      </c>
      <c r="L253" s="42">
        <v>4</v>
      </c>
      <c r="M253" s="42">
        <v>4</v>
      </c>
      <c r="N253" s="36">
        <v>0</v>
      </c>
      <c r="O253" s="8"/>
      <c r="P253" s="8"/>
      <c r="Q253" s="8"/>
    </row>
    <row r="254" spans="1:17" ht="30" customHeight="1" x14ac:dyDescent="0.3">
      <c r="A254" s="6">
        <v>253</v>
      </c>
      <c r="B254" s="34">
        <v>4</v>
      </c>
      <c r="C254" s="35" t="s">
        <v>281</v>
      </c>
      <c r="D254" s="35" t="s">
        <v>285</v>
      </c>
      <c r="E254" s="36">
        <v>0</v>
      </c>
      <c r="F254" s="36">
        <v>0</v>
      </c>
      <c r="G254" s="36">
        <v>0</v>
      </c>
      <c r="H254" s="36">
        <v>0</v>
      </c>
      <c r="I254" s="45"/>
      <c r="J254" s="45"/>
      <c r="K254" s="36">
        <v>0</v>
      </c>
      <c r="L254" s="42">
        <v>0</v>
      </c>
      <c r="M254" s="42">
        <v>0</v>
      </c>
      <c r="N254" s="36">
        <v>0</v>
      </c>
      <c r="O254" s="8"/>
      <c r="P254" s="8"/>
      <c r="Q254" s="8"/>
    </row>
    <row r="255" spans="1:17" ht="30" customHeight="1" x14ac:dyDescent="0.3">
      <c r="A255" s="6">
        <v>254</v>
      </c>
      <c r="B255" s="34">
        <v>5</v>
      </c>
      <c r="C255" s="35" t="s">
        <v>281</v>
      </c>
      <c r="D255" s="35" t="s">
        <v>286</v>
      </c>
      <c r="E255" s="36">
        <v>99</v>
      </c>
      <c r="F255" s="41">
        <v>21</v>
      </c>
      <c r="G255" s="41">
        <v>78</v>
      </c>
      <c r="H255" s="36">
        <v>99</v>
      </c>
      <c r="I255" s="41">
        <v>21</v>
      </c>
      <c r="J255" s="41">
        <v>78</v>
      </c>
      <c r="K255" s="36">
        <v>99</v>
      </c>
      <c r="L255" s="42">
        <v>0</v>
      </c>
      <c r="M255" s="42">
        <v>0</v>
      </c>
      <c r="N255" s="36">
        <v>1</v>
      </c>
      <c r="O255" s="8"/>
      <c r="P255" s="8"/>
      <c r="Q255" s="8"/>
    </row>
    <row r="256" spans="1:17" ht="30" customHeight="1" x14ac:dyDescent="0.3">
      <c r="A256" s="6">
        <v>255</v>
      </c>
      <c r="B256" s="34">
        <v>6</v>
      </c>
      <c r="C256" s="35" t="s">
        <v>281</v>
      </c>
      <c r="D256" s="35" t="s">
        <v>287</v>
      </c>
      <c r="E256" s="36">
        <v>133</v>
      </c>
      <c r="F256" s="41">
        <v>4</v>
      </c>
      <c r="G256" s="41">
        <v>129</v>
      </c>
      <c r="H256" s="36">
        <v>133</v>
      </c>
      <c r="I256" s="41">
        <v>4</v>
      </c>
      <c r="J256" s="41">
        <v>129</v>
      </c>
      <c r="K256" s="36">
        <v>133</v>
      </c>
      <c r="L256" s="42">
        <v>29</v>
      </c>
      <c r="M256" s="42">
        <v>29</v>
      </c>
      <c r="N256" s="36">
        <v>5</v>
      </c>
      <c r="O256" s="8"/>
      <c r="P256" s="8"/>
      <c r="Q256" s="8"/>
    </row>
    <row r="257" spans="1:17" ht="30" customHeight="1" x14ac:dyDescent="0.3">
      <c r="A257" s="6">
        <v>256</v>
      </c>
      <c r="B257" s="34">
        <v>7</v>
      </c>
      <c r="C257" s="35" t="s">
        <v>281</v>
      </c>
      <c r="D257" s="35" t="s">
        <v>288</v>
      </c>
      <c r="E257" s="36">
        <v>20</v>
      </c>
      <c r="F257" s="41">
        <v>9</v>
      </c>
      <c r="G257" s="41">
        <v>11</v>
      </c>
      <c r="H257" s="36">
        <v>20</v>
      </c>
      <c r="I257" s="41">
        <v>9</v>
      </c>
      <c r="J257" s="41">
        <v>11</v>
      </c>
      <c r="K257" s="36">
        <v>20</v>
      </c>
      <c r="L257" s="42">
        <v>0</v>
      </c>
      <c r="M257" s="42">
        <v>0</v>
      </c>
      <c r="N257" s="36">
        <v>0</v>
      </c>
      <c r="O257" s="8"/>
      <c r="P257" s="8"/>
      <c r="Q257" s="8"/>
    </row>
    <row r="258" spans="1:17" ht="30" customHeight="1" x14ac:dyDescent="0.3">
      <c r="A258" s="6">
        <v>257</v>
      </c>
      <c r="B258" s="34">
        <v>8</v>
      </c>
      <c r="C258" s="35" t="s">
        <v>281</v>
      </c>
      <c r="D258" s="35" t="s">
        <v>289</v>
      </c>
      <c r="E258" s="36">
        <v>72</v>
      </c>
      <c r="F258" s="41">
        <v>72</v>
      </c>
      <c r="G258" s="41">
        <v>0</v>
      </c>
      <c r="H258" s="36">
        <v>72</v>
      </c>
      <c r="I258" s="41">
        <v>72</v>
      </c>
      <c r="J258" s="43"/>
      <c r="K258" s="36">
        <v>72</v>
      </c>
      <c r="L258" s="42">
        <v>9</v>
      </c>
      <c r="M258" s="42">
        <v>9</v>
      </c>
      <c r="N258" s="36">
        <v>1</v>
      </c>
      <c r="O258" s="8"/>
      <c r="P258" s="8"/>
      <c r="Q258" s="8"/>
    </row>
    <row r="259" spans="1:17" ht="30" customHeight="1" x14ac:dyDescent="0.3">
      <c r="A259" s="6">
        <v>258</v>
      </c>
      <c r="B259" s="34">
        <v>9</v>
      </c>
      <c r="C259" s="35" t="s">
        <v>281</v>
      </c>
      <c r="D259" s="35" t="s">
        <v>290</v>
      </c>
      <c r="E259" s="36">
        <v>81</v>
      </c>
      <c r="F259" s="41">
        <v>1</v>
      </c>
      <c r="G259" s="41">
        <v>80</v>
      </c>
      <c r="H259" s="36">
        <v>81</v>
      </c>
      <c r="I259" s="41">
        <v>1</v>
      </c>
      <c r="J259" s="41">
        <v>80</v>
      </c>
      <c r="K259" s="36">
        <v>81</v>
      </c>
      <c r="L259" s="42">
        <v>4</v>
      </c>
      <c r="M259" s="42">
        <v>4</v>
      </c>
      <c r="N259" s="36">
        <v>0</v>
      </c>
      <c r="O259" s="8"/>
      <c r="P259" s="8"/>
      <c r="Q259" s="8"/>
    </row>
    <row r="260" spans="1:17" ht="30" customHeight="1" x14ac:dyDescent="0.3">
      <c r="A260" s="6">
        <v>259</v>
      </c>
      <c r="B260" s="34">
        <v>10</v>
      </c>
      <c r="C260" s="35" t="s">
        <v>281</v>
      </c>
      <c r="D260" s="35" t="s">
        <v>291</v>
      </c>
      <c r="E260" s="36">
        <v>171</v>
      </c>
      <c r="F260" s="41">
        <v>52</v>
      </c>
      <c r="G260" s="41">
        <v>119</v>
      </c>
      <c r="H260" s="36">
        <v>171</v>
      </c>
      <c r="I260" s="41">
        <v>52</v>
      </c>
      <c r="J260" s="41">
        <v>119</v>
      </c>
      <c r="K260" s="36">
        <v>171</v>
      </c>
      <c r="L260" s="42">
        <v>0</v>
      </c>
      <c r="M260" s="42">
        <v>0</v>
      </c>
      <c r="N260" s="36">
        <v>0</v>
      </c>
      <c r="O260" s="8"/>
      <c r="P260" s="8"/>
      <c r="Q260" s="8"/>
    </row>
    <row r="261" spans="1:17" ht="30" customHeight="1" x14ac:dyDescent="0.3">
      <c r="A261" s="6">
        <v>260</v>
      </c>
      <c r="B261" s="34">
        <v>11</v>
      </c>
      <c r="C261" s="35" t="s">
        <v>281</v>
      </c>
      <c r="D261" s="35" t="s">
        <v>292</v>
      </c>
      <c r="E261" s="36">
        <v>309</v>
      </c>
      <c r="F261" s="41">
        <v>151</v>
      </c>
      <c r="G261" s="41">
        <v>158</v>
      </c>
      <c r="H261" s="36">
        <v>309</v>
      </c>
      <c r="I261" s="41">
        <v>151</v>
      </c>
      <c r="J261" s="41">
        <v>158</v>
      </c>
      <c r="K261" s="36">
        <v>309</v>
      </c>
      <c r="L261" s="42">
        <v>37</v>
      </c>
      <c r="M261" s="42">
        <v>37</v>
      </c>
      <c r="N261" s="36">
        <v>0</v>
      </c>
      <c r="O261" s="8"/>
      <c r="P261" s="8"/>
      <c r="Q261" s="8"/>
    </row>
    <row r="262" spans="1:17" ht="30" customHeight="1" x14ac:dyDescent="0.3">
      <c r="A262" s="6">
        <v>261</v>
      </c>
      <c r="B262" s="34">
        <v>12</v>
      </c>
      <c r="C262" s="35" t="s">
        <v>281</v>
      </c>
      <c r="D262" s="35" t="s">
        <v>293</v>
      </c>
      <c r="E262" s="36">
        <v>73</v>
      </c>
      <c r="F262" s="41">
        <v>73</v>
      </c>
      <c r="G262" s="41">
        <v>0</v>
      </c>
      <c r="H262" s="36">
        <v>73</v>
      </c>
      <c r="I262" s="41">
        <v>73</v>
      </c>
      <c r="J262" s="43"/>
      <c r="K262" s="36">
        <v>73</v>
      </c>
      <c r="L262" s="42">
        <v>21</v>
      </c>
      <c r="M262" s="42">
        <v>21</v>
      </c>
      <c r="N262" s="36">
        <v>18</v>
      </c>
      <c r="O262" s="8"/>
      <c r="P262" s="8"/>
      <c r="Q262" s="8"/>
    </row>
    <row r="263" spans="1:17" ht="30" customHeight="1" x14ac:dyDescent="0.3">
      <c r="A263" s="6">
        <v>262</v>
      </c>
      <c r="B263" s="34">
        <v>13</v>
      </c>
      <c r="C263" s="35" t="s">
        <v>281</v>
      </c>
      <c r="D263" s="35" t="s">
        <v>294</v>
      </c>
      <c r="E263" s="36">
        <v>48</v>
      </c>
      <c r="F263" s="41">
        <v>7</v>
      </c>
      <c r="G263" s="41">
        <v>41</v>
      </c>
      <c r="H263" s="36">
        <v>48</v>
      </c>
      <c r="I263" s="41">
        <v>7</v>
      </c>
      <c r="J263" s="41">
        <v>41</v>
      </c>
      <c r="K263" s="36">
        <v>48</v>
      </c>
      <c r="L263" s="42">
        <v>3</v>
      </c>
      <c r="M263" s="42">
        <v>3</v>
      </c>
      <c r="N263" s="36">
        <v>3</v>
      </c>
      <c r="O263" s="8"/>
      <c r="P263" s="8"/>
      <c r="Q263" s="8"/>
    </row>
    <row r="264" spans="1:17" ht="30" customHeight="1" x14ac:dyDescent="0.3">
      <c r="A264" s="6">
        <v>263</v>
      </c>
      <c r="B264" s="34">
        <v>14</v>
      </c>
      <c r="C264" s="35" t="s">
        <v>281</v>
      </c>
      <c r="D264" s="35" t="s">
        <v>295</v>
      </c>
      <c r="E264" s="36">
        <v>200</v>
      </c>
      <c r="F264" s="41">
        <v>0</v>
      </c>
      <c r="G264" s="41">
        <v>200</v>
      </c>
      <c r="H264" s="36">
        <v>200</v>
      </c>
      <c r="I264" s="43"/>
      <c r="J264" s="41">
        <v>200</v>
      </c>
      <c r="K264" s="36">
        <v>200</v>
      </c>
      <c r="L264" s="42">
        <v>1</v>
      </c>
      <c r="M264" s="42">
        <v>1</v>
      </c>
      <c r="N264" s="36">
        <v>1</v>
      </c>
      <c r="O264" s="8"/>
      <c r="P264" s="8"/>
      <c r="Q264" s="8"/>
    </row>
    <row r="265" spans="1:17" ht="30" customHeight="1" x14ac:dyDescent="0.3">
      <c r="A265" s="6">
        <v>264</v>
      </c>
      <c r="B265" s="34">
        <v>15</v>
      </c>
      <c r="C265" s="35" t="s">
        <v>281</v>
      </c>
      <c r="D265" s="35" t="s">
        <v>296</v>
      </c>
      <c r="E265" s="45">
        <v>28</v>
      </c>
      <c r="F265" s="43">
        <v>28</v>
      </c>
      <c r="G265" s="43">
        <v>0</v>
      </c>
      <c r="H265" s="45">
        <f>F265+G265</f>
        <v>28</v>
      </c>
      <c r="I265" s="43">
        <v>28</v>
      </c>
      <c r="J265" s="43">
        <v>0</v>
      </c>
      <c r="K265" s="45">
        <f>I265+J265</f>
        <v>28</v>
      </c>
      <c r="L265" s="49">
        <v>0</v>
      </c>
      <c r="M265" s="49">
        <v>0</v>
      </c>
      <c r="N265" s="45">
        <v>0</v>
      </c>
      <c r="O265" s="8"/>
      <c r="P265" s="8"/>
      <c r="Q265" s="8"/>
    </row>
    <row r="266" spans="1:17" ht="30" customHeight="1" x14ac:dyDescent="0.3">
      <c r="A266" s="6">
        <v>265</v>
      </c>
      <c r="B266" s="6">
        <v>1</v>
      </c>
      <c r="C266" s="7" t="s">
        <v>297</v>
      </c>
      <c r="D266" s="7" t="s">
        <v>298</v>
      </c>
      <c r="E266" s="14">
        <v>501</v>
      </c>
      <c r="F266" s="14">
        <v>101</v>
      </c>
      <c r="G266" s="14">
        <v>400</v>
      </c>
      <c r="H266" s="44">
        <v>501</v>
      </c>
      <c r="I266" s="14">
        <v>119</v>
      </c>
      <c r="J266" s="14">
        <v>451</v>
      </c>
      <c r="K266" s="44">
        <v>570</v>
      </c>
      <c r="L266" s="14">
        <v>6</v>
      </c>
      <c r="M266" s="14">
        <v>6</v>
      </c>
      <c r="N266" s="14">
        <v>6</v>
      </c>
      <c r="O266" s="8"/>
      <c r="P266" s="14">
        <v>6</v>
      </c>
      <c r="Q266" s="8"/>
    </row>
    <row r="267" spans="1:17" ht="30" customHeight="1" x14ac:dyDescent="0.3">
      <c r="A267" s="6">
        <v>266</v>
      </c>
      <c r="B267" s="6">
        <v>2</v>
      </c>
      <c r="C267" s="7" t="s">
        <v>297</v>
      </c>
      <c r="D267" s="7" t="s">
        <v>299</v>
      </c>
      <c r="E267" s="14">
        <v>115</v>
      </c>
      <c r="F267" s="14">
        <v>48</v>
      </c>
      <c r="G267" s="14">
        <v>221</v>
      </c>
      <c r="H267" s="44">
        <v>269</v>
      </c>
      <c r="I267" s="14">
        <v>41</v>
      </c>
      <c r="J267" s="14">
        <v>199</v>
      </c>
      <c r="K267" s="44">
        <v>240</v>
      </c>
      <c r="L267" s="14">
        <v>0</v>
      </c>
      <c r="M267" s="14">
        <v>0</v>
      </c>
      <c r="N267" s="14">
        <v>0</v>
      </c>
      <c r="O267" s="8"/>
      <c r="P267" s="8"/>
      <c r="Q267" s="8"/>
    </row>
    <row r="268" spans="1:17" ht="30" customHeight="1" x14ac:dyDescent="0.3">
      <c r="A268" s="6">
        <v>267</v>
      </c>
      <c r="B268" s="6">
        <v>3</v>
      </c>
      <c r="C268" s="7" t="s">
        <v>297</v>
      </c>
      <c r="D268" s="7" t="s">
        <v>300</v>
      </c>
      <c r="E268" s="14">
        <v>436</v>
      </c>
      <c r="F268" s="14">
        <v>252</v>
      </c>
      <c r="G268" s="14">
        <v>261</v>
      </c>
      <c r="H268" s="44">
        <v>513</v>
      </c>
      <c r="I268" s="14">
        <v>282</v>
      </c>
      <c r="J268" s="14">
        <v>295</v>
      </c>
      <c r="K268" s="44">
        <v>577</v>
      </c>
      <c r="L268" s="14">
        <v>12</v>
      </c>
      <c r="M268" s="14">
        <v>12</v>
      </c>
      <c r="N268" s="14">
        <v>12</v>
      </c>
      <c r="O268" s="8"/>
      <c r="P268" s="14">
        <v>12</v>
      </c>
      <c r="Q268" s="8"/>
    </row>
    <row r="269" spans="1:17" ht="30" customHeight="1" x14ac:dyDescent="0.3">
      <c r="A269" s="6">
        <v>268</v>
      </c>
      <c r="B269" s="6">
        <v>4</v>
      </c>
      <c r="C269" s="7" t="s">
        <v>297</v>
      </c>
      <c r="D269" s="7" t="s">
        <v>301</v>
      </c>
      <c r="E269" s="14">
        <v>1</v>
      </c>
      <c r="F269" s="14">
        <v>918</v>
      </c>
      <c r="G269" s="14">
        <v>107</v>
      </c>
      <c r="H269" s="44">
        <v>1025</v>
      </c>
      <c r="I269" s="14">
        <v>1</v>
      </c>
      <c r="J269" s="14">
        <v>138</v>
      </c>
      <c r="K269" s="44">
        <v>139</v>
      </c>
      <c r="L269" s="14">
        <v>5</v>
      </c>
      <c r="M269" s="14">
        <v>5</v>
      </c>
      <c r="N269" s="14">
        <v>5</v>
      </c>
      <c r="O269" s="8"/>
      <c r="P269" s="14">
        <v>5</v>
      </c>
      <c r="Q269" s="8"/>
    </row>
    <row r="270" spans="1:17" ht="30" customHeight="1" x14ac:dyDescent="0.3">
      <c r="A270" s="6">
        <v>269</v>
      </c>
      <c r="B270" s="6">
        <v>5</v>
      </c>
      <c r="C270" s="7" t="s">
        <v>297</v>
      </c>
      <c r="D270" s="7" t="s">
        <v>302</v>
      </c>
      <c r="E270" s="14">
        <v>104</v>
      </c>
      <c r="F270" s="14">
        <v>73</v>
      </c>
      <c r="G270" s="14">
        <v>31</v>
      </c>
      <c r="H270" s="44">
        <v>104</v>
      </c>
      <c r="I270" s="14">
        <v>76</v>
      </c>
      <c r="J270" s="14">
        <v>39</v>
      </c>
      <c r="K270" s="44">
        <v>115</v>
      </c>
      <c r="L270" s="14">
        <v>1</v>
      </c>
      <c r="M270" s="14">
        <v>1</v>
      </c>
      <c r="N270" s="14">
        <v>1</v>
      </c>
      <c r="O270" s="8"/>
      <c r="P270" s="14">
        <v>1</v>
      </c>
      <c r="Q270" s="8"/>
    </row>
    <row r="271" spans="1:17" ht="30" customHeight="1" x14ac:dyDescent="0.3">
      <c r="A271" s="6">
        <v>270</v>
      </c>
      <c r="B271" s="6">
        <v>6</v>
      </c>
      <c r="C271" s="7" t="s">
        <v>297</v>
      </c>
      <c r="D271" s="7" t="s">
        <v>303</v>
      </c>
      <c r="E271" s="14">
        <v>108</v>
      </c>
      <c r="F271" s="14">
        <v>20</v>
      </c>
      <c r="G271" s="14">
        <v>88</v>
      </c>
      <c r="H271" s="44">
        <v>108</v>
      </c>
      <c r="I271" s="14">
        <v>603</v>
      </c>
      <c r="J271" s="14">
        <v>745</v>
      </c>
      <c r="K271" s="44">
        <v>1348</v>
      </c>
      <c r="L271" s="14">
        <v>0</v>
      </c>
      <c r="M271" s="14">
        <v>0</v>
      </c>
      <c r="N271" s="14">
        <v>0</v>
      </c>
      <c r="O271" s="8"/>
      <c r="P271" s="8"/>
      <c r="Q271" s="8"/>
    </row>
    <row r="272" spans="1:17" ht="30" customHeight="1" x14ac:dyDescent="0.3">
      <c r="A272" s="6">
        <v>271</v>
      </c>
      <c r="B272" s="34">
        <v>1</v>
      </c>
      <c r="C272" s="35" t="s">
        <v>304</v>
      </c>
      <c r="D272" s="35" t="s">
        <v>305</v>
      </c>
      <c r="E272" s="36">
        <v>183</v>
      </c>
      <c r="F272" s="36">
        <v>14</v>
      </c>
      <c r="G272" s="36">
        <v>169</v>
      </c>
      <c r="H272" s="36">
        <v>183</v>
      </c>
      <c r="I272" s="36">
        <v>14</v>
      </c>
      <c r="J272" s="36">
        <v>169</v>
      </c>
      <c r="K272" s="36">
        <v>183</v>
      </c>
      <c r="L272" s="36">
        <v>0</v>
      </c>
      <c r="M272" s="36">
        <v>0</v>
      </c>
      <c r="N272" s="45"/>
      <c r="O272" s="8"/>
      <c r="P272" s="8"/>
      <c r="Q272" s="8"/>
    </row>
    <row r="273" spans="1:17" ht="30" customHeight="1" x14ac:dyDescent="0.3">
      <c r="A273" s="6">
        <v>272</v>
      </c>
      <c r="B273" s="34">
        <v>2</v>
      </c>
      <c r="C273" s="35" t="s">
        <v>304</v>
      </c>
      <c r="D273" s="35" t="s">
        <v>306</v>
      </c>
      <c r="E273" s="36">
        <v>57</v>
      </c>
      <c r="F273" s="36">
        <v>31</v>
      </c>
      <c r="G273" s="36">
        <v>26</v>
      </c>
      <c r="H273" s="36">
        <v>57</v>
      </c>
      <c r="I273" s="36">
        <v>31</v>
      </c>
      <c r="J273" s="36">
        <v>26</v>
      </c>
      <c r="K273" s="36">
        <v>57</v>
      </c>
      <c r="L273" s="36">
        <v>12</v>
      </c>
      <c r="M273" s="36">
        <v>12</v>
      </c>
      <c r="N273" s="36">
        <v>11</v>
      </c>
      <c r="O273" s="8"/>
      <c r="P273" s="14">
        <v>11</v>
      </c>
      <c r="Q273" s="8"/>
    </row>
    <row r="274" spans="1:17" ht="30" customHeight="1" x14ac:dyDescent="0.3">
      <c r="A274" s="6">
        <v>273</v>
      </c>
      <c r="B274" s="34">
        <v>3</v>
      </c>
      <c r="C274" s="35" t="s">
        <v>304</v>
      </c>
      <c r="D274" s="35" t="s">
        <v>307</v>
      </c>
      <c r="E274" s="36">
        <v>98</v>
      </c>
      <c r="F274" s="36">
        <v>53</v>
      </c>
      <c r="G274" s="36">
        <v>45</v>
      </c>
      <c r="H274" s="36">
        <v>98</v>
      </c>
      <c r="I274" s="36">
        <v>53</v>
      </c>
      <c r="J274" s="36">
        <v>45</v>
      </c>
      <c r="K274" s="36">
        <v>98</v>
      </c>
      <c r="L274" s="36">
        <v>20</v>
      </c>
      <c r="M274" s="36">
        <v>20</v>
      </c>
      <c r="N274" s="45"/>
      <c r="O274" s="8"/>
      <c r="P274" s="8"/>
      <c r="Q274" s="8"/>
    </row>
    <row r="275" spans="1:17" ht="30" customHeight="1" x14ac:dyDescent="0.3">
      <c r="A275" s="6">
        <v>274</v>
      </c>
      <c r="B275" s="34">
        <v>4</v>
      </c>
      <c r="C275" s="35" t="s">
        <v>304</v>
      </c>
      <c r="D275" s="35" t="s">
        <v>308</v>
      </c>
      <c r="E275" s="36">
        <v>21</v>
      </c>
      <c r="F275" s="36">
        <v>10</v>
      </c>
      <c r="G275" s="36">
        <v>11</v>
      </c>
      <c r="H275" s="36">
        <v>21</v>
      </c>
      <c r="I275" s="36">
        <v>10</v>
      </c>
      <c r="J275" s="36">
        <v>11</v>
      </c>
      <c r="K275" s="36">
        <v>21</v>
      </c>
      <c r="L275" s="36">
        <v>2</v>
      </c>
      <c r="M275" s="36">
        <v>2</v>
      </c>
      <c r="N275" s="36">
        <v>2</v>
      </c>
      <c r="O275" s="8"/>
      <c r="P275" s="14">
        <v>2</v>
      </c>
      <c r="Q275" s="8"/>
    </row>
    <row r="276" spans="1:17" ht="30" customHeight="1" x14ac:dyDescent="0.3">
      <c r="A276" s="6">
        <v>275</v>
      </c>
      <c r="B276" s="34">
        <v>5</v>
      </c>
      <c r="C276" s="35" t="s">
        <v>304</v>
      </c>
      <c r="D276" s="35" t="s">
        <v>309</v>
      </c>
      <c r="E276" s="36">
        <v>188</v>
      </c>
      <c r="F276" s="36">
        <v>24</v>
      </c>
      <c r="G276" s="36">
        <v>164</v>
      </c>
      <c r="H276" s="36">
        <v>188</v>
      </c>
      <c r="I276" s="36">
        <v>24</v>
      </c>
      <c r="J276" s="36">
        <v>164</v>
      </c>
      <c r="K276" s="36">
        <v>188</v>
      </c>
      <c r="L276" s="36">
        <v>9</v>
      </c>
      <c r="M276" s="36">
        <v>9</v>
      </c>
      <c r="N276" s="45"/>
      <c r="O276" s="8"/>
      <c r="P276" s="8"/>
      <c r="Q276" s="8"/>
    </row>
    <row r="277" spans="1:17" ht="30" customHeight="1" x14ac:dyDescent="0.3">
      <c r="A277" s="6">
        <v>276</v>
      </c>
      <c r="B277" s="34">
        <v>6</v>
      </c>
      <c r="C277" s="35" t="s">
        <v>304</v>
      </c>
      <c r="D277" s="35" t="s">
        <v>310</v>
      </c>
      <c r="E277" s="36">
        <v>77</v>
      </c>
      <c r="F277" s="36">
        <v>51</v>
      </c>
      <c r="G277" s="36">
        <v>26</v>
      </c>
      <c r="H277" s="36">
        <v>77</v>
      </c>
      <c r="I277" s="36">
        <v>51</v>
      </c>
      <c r="J277" s="36">
        <v>26</v>
      </c>
      <c r="K277" s="36">
        <v>77</v>
      </c>
      <c r="L277" s="36">
        <v>7</v>
      </c>
      <c r="M277" s="36">
        <v>7</v>
      </c>
      <c r="N277" s="36">
        <v>7</v>
      </c>
      <c r="O277" s="8"/>
      <c r="P277" s="14">
        <v>7</v>
      </c>
      <c r="Q277" s="8"/>
    </row>
    <row r="278" spans="1:17" ht="30" customHeight="1" x14ac:dyDescent="0.3">
      <c r="A278" s="6">
        <v>277</v>
      </c>
      <c r="B278" s="34">
        <v>7</v>
      </c>
      <c r="C278" s="35" t="s">
        <v>304</v>
      </c>
      <c r="D278" s="35" t="s">
        <v>311</v>
      </c>
      <c r="E278" s="36">
        <v>155</v>
      </c>
      <c r="F278" s="36">
        <v>7</v>
      </c>
      <c r="G278" s="36">
        <v>148</v>
      </c>
      <c r="H278" s="36">
        <v>155</v>
      </c>
      <c r="I278" s="36">
        <v>7</v>
      </c>
      <c r="J278" s="36">
        <v>148</v>
      </c>
      <c r="K278" s="36">
        <v>155</v>
      </c>
      <c r="L278" s="36">
        <v>5</v>
      </c>
      <c r="M278" s="36">
        <v>5</v>
      </c>
      <c r="N278" s="36">
        <v>4</v>
      </c>
      <c r="O278" s="8"/>
      <c r="P278" s="14">
        <v>4</v>
      </c>
      <c r="Q278" s="8"/>
    </row>
    <row r="279" spans="1:17" ht="30" customHeight="1" x14ac:dyDescent="0.3">
      <c r="A279" s="6">
        <v>278</v>
      </c>
      <c r="B279" s="34">
        <v>8</v>
      </c>
      <c r="C279" s="35" t="s">
        <v>304</v>
      </c>
      <c r="D279" s="35" t="s">
        <v>312</v>
      </c>
      <c r="E279" s="36">
        <v>33</v>
      </c>
      <c r="F279" s="36">
        <v>1</v>
      </c>
      <c r="G279" s="36">
        <v>32</v>
      </c>
      <c r="H279" s="36">
        <v>33</v>
      </c>
      <c r="I279" s="36">
        <v>1</v>
      </c>
      <c r="J279" s="36">
        <v>32</v>
      </c>
      <c r="K279" s="36">
        <v>33</v>
      </c>
      <c r="L279" s="36">
        <v>4</v>
      </c>
      <c r="M279" s="36">
        <v>4</v>
      </c>
      <c r="N279" s="36">
        <v>4</v>
      </c>
      <c r="O279" s="8"/>
      <c r="P279" s="14">
        <v>4</v>
      </c>
      <c r="Q279" s="8"/>
    </row>
    <row r="280" spans="1:17" ht="30" customHeight="1" x14ac:dyDescent="0.3">
      <c r="A280" s="6">
        <v>279</v>
      </c>
      <c r="B280" s="34">
        <v>9</v>
      </c>
      <c r="C280" s="35" t="s">
        <v>304</v>
      </c>
      <c r="D280" s="35" t="s">
        <v>313</v>
      </c>
      <c r="E280" s="36">
        <v>25</v>
      </c>
      <c r="F280" s="36">
        <v>6</v>
      </c>
      <c r="G280" s="36">
        <v>19</v>
      </c>
      <c r="H280" s="36">
        <v>25</v>
      </c>
      <c r="I280" s="36">
        <v>6</v>
      </c>
      <c r="J280" s="36">
        <v>19</v>
      </c>
      <c r="K280" s="36">
        <v>25</v>
      </c>
      <c r="L280" s="36">
        <v>3</v>
      </c>
      <c r="M280" s="36">
        <v>3</v>
      </c>
      <c r="N280" s="36">
        <v>3</v>
      </c>
      <c r="O280" s="8"/>
      <c r="P280" s="14">
        <v>3</v>
      </c>
      <c r="Q280" s="8"/>
    </row>
    <row r="281" spans="1:17" ht="30" customHeight="1" x14ac:dyDescent="0.3">
      <c r="A281" s="6">
        <v>280</v>
      </c>
      <c r="B281" s="34">
        <v>10</v>
      </c>
      <c r="C281" s="35" t="s">
        <v>304</v>
      </c>
      <c r="D281" s="35" t="s">
        <v>314</v>
      </c>
      <c r="E281" s="36">
        <v>25</v>
      </c>
      <c r="F281" s="36">
        <v>4</v>
      </c>
      <c r="G281" s="36">
        <v>21</v>
      </c>
      <c r="H281" s="36">
        <v>25</v>
      </c>
      <c r="I281" s="36">
        <v>4</v>
      </c>
      <c r="J281" s="36">
        <v>21</v>
      </c>
      <c r="K281" s="36">
        <v>25</v>
      </c>
      <c r="L281" s="36">
        <v>1</v>
      </c>
      <c r="M281" s="36">
        <v>1</v>
      </c>
      <c r="N281" s="36">
        <v>1</v>
      </c>
      <c r="O281" s="8"/>
      <c r="P281" s="14">
        <v>1</v>
      </c>
      <c r="Q281" s="8"/>
    </row>
    <row r="282" spans="1:17" ht="30" customHeight="1" x14ac:dyDescent="0.3">
      <c r="A282" s="6">
        <v>281</v>
      </c>
      <c r="B282" s="34">
        <v>11</v>
      </c>
      <c r="C282" s="35" t="s">
        <v>304</v>
      </c>
      <c r="D282" s="35" t="s">
        <v>315</v>
      </c>
      <c r="E282" s="36">
        <v>13</v>
      </c>
      <c r="F282" s="36">
        <v>0</v>
      </c>
      <c r="G282" s="36">
        <v>13</v>
      </c>
      <c r="H282" s="36">
        <v>13</v>
      </c>
      <c r="I282" s="36">
        <v>0</v>
      </c>
      <c r="J282" s="36">
        <v>13</v>
      </c>
      <c r="K282" s="36">
        <v>13</v>
      </c>
      <c r="L282" s="36">
        <v>0</v>
      </c>
      <c r="M282" s="36">
        <v>0</v>
      </c>
      <c r="N282" s="45"/>
      <c r="O282" s="8"/>
      <c r="P282" s="8"/>
      <c r="Q282" s="8"/>
    </row>
    <row r="283" spans="1:17" ht="30" customHeight="1" x14ac:dyDescent="0.3">
      <c r="A283" s="6">
        <v>282</v>
      </c>
      <c r="B283" s="34">
        <v>12</v>
      </c>
      <c r="C283" s="35" t="s">
        <v>304</v>
      </c>
      <c r="D283" s="35" t="s">
        <v>316</v>
      </c>
      <c r="E283" s="36">
        <v>16</v>
      </c>
      <c r="F283" s="36">
        <v>0</v>
      </c>
      <c r="G283" s="36">
        <v>16</v>
      </c>
      <c r="H283" s="36">
        <v>16</v>
      </c>
      <c r="I283" s="36">
        <v>0</v>
      </c>
      <c r="J283" s="36">
        <v>16</v>
      </c>
      <c r="K283" s="36">
        <v>16</v>
      </c>
      <c r="L283" s="36">
        <v>4</v>
      </c>
      <c r="M283" s="36">
        <v>4</v>
      </c>
      <c r="N283" s="36">
        <v>6</v>
      </c>
      <c r="O283" s="8"/>
      <c r="P283" s="14">
        <v>6</v>
      </c>
      <c r="Q283" s="8"/>
    </row>
    <row r="284" spans="1:17" ht="30" customHeight="1" x14ac:dyDescent="0.3">
      <c r="A284" s="6">
        <v>283</v>
      </c>
      <c r="B284" s="34">
        <v>13</v>
      </c>
      <c r="C284" s="35" t="s">
        <v>304</v>
      </c>
      <c r="D284" s="35" t="s">
        <v>317</v>
      </c>
      <c r="E284" s="36">
        <v>0</v>
      </c>
      <c r="F284" s="36">
        <v>0</v>
      </c>
      <c r="G284" s="36">
        <v>0</v>
      </c>
      <c r="H284" s="36">
        <v>0</v>
      </c>
      <c r="I284" s="36">
        <v>0</v>
      </c>
      <c r="J284" s="36">
        <v>0</v>
      </c>
      <c r="K284" s="36">
        <v>0</v>
      </c>
      <c r="L284" s="36">
        <v>0</v>
      </c>
      <c r="M284" s="36">
        <v>0</v>
      </c>
      <c r="N284" s="45"/>
      <c r="O284" s="8"/>
      <c r="P284" s="8"/>
      <c r="Q284" s="8"/>
    </row>
    <row r="285" spans="1:17" ht="30" customHeight="1" x14ac:dyDescent="0.3">
      <c r="A285" s="6">
        <v>284</v>
      </c>
      <c r="B285" s="34">
        <v>14</v>
      </c>
      <c r="C285" s="35" t="s">
        <v>304</v>
      </c>
      <c r="D285" s="35" t="s">
        <v>318</v>
      </c>
      <c r="E285" s="36">
        <v>12</v>
      </c>
      <c r="F285" s="36">
        <v>0</v>
      </c>
      <c r="G285" s="36">
        <v>12</v>
      </c>
      <c r="H285" s="36">
        <v>12</v>
      </c>
      <c r="I285" s="36">
        <v>0</v>
      </c>
      <c r="J285" s="36">
        <v>12</v>
      </c>
      <c r="K285" s="36">
        <v>12</v>
      </c>
      <c r="L285" s="36">
        <v>0</v>
      </c>
      <c r="M285" s="36">
        <v>0</v>
      </c>
      <c r="N285" s="36">
        <v>1</v>
      </c>
      <c r="O285" s="8"/>
      <c r="P285" s="14">
        <v>1</v>
      </c>
      <c r="Q285" s="8"/>
    </row>
    <row r="286" spans="1:17" ht="30" customHeight="1" x14ac:dyDescent="0.3">
      <c r="A286" s="6">
        <v>285</v>
      </c>
      <c r="B286" s="34">
        <v>15</v>
      </c>
      <c r="C286" s="35" t="s">
        <v>304</v>
      </c>
      <c r="D286" s="35" t="s">
        <v>319</v>
      </c>
      <c r="E286" s="36">
        <v>90</v>
      </c>
      <c r="F286" s="36">
        <v>66</v>
      </c>
      <c r="G286" s="36">
        <v>24</v>
      </c>
      <c r="H286" s="36">
        <v>90</v>
      </c>
      <c r="I286" s="36">
        <v>66</v>
      </c>
      <c r="J286" s="36">
        <v>24</v>
      </c>
      <c r="K286" s="36">
        <v>90</v>
      </c>
      <c r="L286" s="36">
        <v>10</v>
      </c>
      <c r="M286" s="36">
        <v>10</v>
      </c>
      <c r="N286" s="36">
        <v>7</v>
      </c>
      <c r="O286" s="8"/>
      <c r="P286" s="14">
        <v>7</v>
      </c>
      <c r="Q286" s="8"/>
    </row>
    <row r="287" spans="1:17" ht="30" customHeight="1" x14ac:dyDescent="0.3">
      <c r="A287" s="6">
        <v>286</v>
      </c>
      <c r="B287" s="34">
        <v>16</v>
      </c>
      <c r="C287" s="35" t="s">
        <v>304</v>
      </c>
      <c r="D287" s="35" t="s">
        <v>320</v>
      </c>
      <c r="E287" s="36">
        <v>0</v>
      </c>
      <c r="F287" s="36">
        <v>0</v>
      </c>
      <c r="G287" s="36">
        <v>0</v>
      </c>
      <c r="H287" s="36">
        <v>0</v>
      </c>
      <c r="I287" s="36">
        <v>0</v>
      </c>
      <c r="J287" s="36">
        <v>0</v>
      </c>
      <c r="K287" s="36">
        <v>0</v>
      </c>
      <c r="L287" s="36">
        <v>0</v>
      </c>
      <c r="M287" s="36">
        <v>0</v>
      </c>
      <c r="N287" s="36">
        <v>2</v>
      </c>
      <c r="O287" s="8"/>
      <c r="P287" s="14">
        <v>2</v>
      </c>
      <c r="Q287" s="8"/>
    </row>
    <row r="288" spans="1:17" ht="30" customHeight="1" x14ac:dyDescent="0.3">
      <c r="A288" s="6">
        <v>287</v>
      </c>
      <c r="B288" s="34">
        <v>17</v>
      </c>
      <c r="C288" s="35" t="s">
        <v>304</v>
      </c>
      <c r="D288" s="35" t="s">
        <v>321</v>
      </c>
      <c r="E288" s="36">
        <v>8</v>
      </c>
      <c r="F288" s="36">
        <v>6</v>
      </c>
      <c r="G288" s="36">
        <v>2</v>
      </c>
      <c r="H288" s="36">
        <v>8</v>
      </c>
      <c r="I288" s="36">
        <v>6</v>
      </c>
      <c r="J288" s="36">
        <v>2</v>
      </c>
      <c r="K288" s="36">
        <v>8</v>
      </c>
      <c r="L288" s="36">
        <v>4</v>
      </c>
      <c r="M288" s="36">
        <v>0</v>
      </c>
      <c r="N288" s="36">
        <v>0</v>
      </c>
      <c r="O288" s="8"/>
      <c r="P288" s="14">
        <v>0</v>
      </c>
      <c r="Q288" s="8"/>
    </row>
    <row r="289" spans="1:17" ht="30" customHeight="1" x14ac:dyDescent="0.3">
      <c r="A289" s="6">
        <v>288</v>
      </c>
      <c r="B289" s="6">
        <v>1</v>
      </c>
      <c r="C289" s="7" t="s">
        <v>322</v>
      </c>
      <c r="D289" s="7" t="s">
        <v>323</v>
      </c>
      <c r="E289" s="8"/>
      <c r="F289" s="8"/>
      <c r="G289" s="8"/>
      <c r="H289" s="44">
        <v>0</v>
      </c>
      <c r="I289" s="8"/>
      <c r="J289" s="8"/>
      <c r="K289" s="44">
        <v>0</v>
      </c>
      <c r="L289" s="14">
        <v>0</v>
      </c>
      <c r="M289" s="14">
        <v>0</v>
      </c>
      <c r="N289" s="14">
        <v>0</v>
      </c>
      <c r="O289" s="8"/>
      <c r="P289" s="8"/>
      <c r="Q289" s="8"/>
    </row>
    <row r="290" spans="1:17" ht="30" customHeight="1" x14ac:dyDescent="0.3">
      <c r="A290" s="6">
        <v>289</v>
      </c>
      <c r="B290" s="6">
        <v>2</v>
      </c>
      <c r="C290" s="7" t="s">
        <v>322</v>
      </c>
      <c r="D290" s="7" t="s">
        <v>324</v>
      </c>
      <c r="E290" s="14">
        <v>279</v>
      </c>
      <c r="F290" s="14">
        <v>194</v>
      </c>
      <c r="G290" s="14">
        <v>85</v>
      </c>
      <c r="H290" s="44">
        <v>279</v>
      </c>
      <c r="I290" s="14">
        <v>194</v>
      </c>
      <c r="J290" s="14">
        <v>85</v>
      </c>
      <c r="K290" s="44">
        <v>279</v>
      </c>
      <c r="L290" s="14">
        <v>3</v>
      </c>
      <c r="M290" s="14">
        <v>3</v>
      </c>
      <c r="N290" s="14">
        <v>0</v>
      </c>
      <c r="O290" s="8"/>
      <c r="P290" s="8"/>
      <c r="Q290" s="8"/>
    </row>
    <row r="291" spans="1:17" ht="30" customHeight="1" x14ac:dyDescent="0.3">
      <c r="A291" s="6">
        <v>290</v>
      </c>
      <c r="B291" s="6">
        <v>3</v>
      </c>
      <c r="C291" s="7" t="s">
        <v>322</v>
      </c>
      <c r="D291" s="7" t="s">
        <v>325</v>
      </c>
      <c r="E291" s="14">
        <v>58</v>
      </c>
      <c r="F291" s="14">
        <v>10</v>
      </c>
      <c r="G291" s="14">
        <v>48</v>
      </c>
      <c r="H291" s="44">
        <v>58</v>
      </c>
      <c r="I291" s="14">
        <v>10</v>
      </c>
      <c r="J291" s="14">
        <v>48</v>
      </c>
      <c r="K291" s="44">
        <v>58</v>
      </c>
      <c r="L291" s="14">
        <v>0</v>
      </c>
      <c r="M291" s="14">
        <v>0</v>
      </c>
      <c r="N291" s="14">
        <v>0</v>
      </c>
      <c r="O291" s="8"/>
      <c r="P291" s="8"/>
      <c r="Q291" s="8"/>
    </row>
    <row r="292" spans="1:17" ht="30" customHeight="1" x14ac:dyDescent="0.3">
      <c r="A292" s="6">
        <v>291</v>
      </c>
      <c r="B292" s="6">
        <v>4</v>
      </c>
      <c r="C292" s="7" t="s">
        <v>322</v>
      </c>
      <c r="D292" s="7" t="s">
        <v>326</v>
      </c>
      <c r="E292" s="14">
        <v>542</v>
      </c>
      <c r="F292" s="14">
        <v>394</v>
      </c>
      <c r="G292" s="14">
        <v>148</v>
      </c>
      <c r="H292" s="44">
        <v>542</v>
      </c>
      <c r="I292" s="14">
        <v>394</v>
      </c>
      <c r="J292" s="14">
        <v>148</v>
      </c>
      <c r="K292" s="44">
        <v>542</v>
      </c>
      <c r="L292" s="14">
        <v>18</v>
      </c>
      <c r="M292" s="14">
        <v>18</v>
      </c>
      <c r="N292" s="14">
        <v>0</v>
      </c>
      <c r="O292" s="8"/>
      <c r="P292" s="8"/>
      <c r="Q292" s="8"/>
    </row>
    <row r="293" spans="1:17" ht="30" customHeight="1" x14ac:dyDescent="0.3">
      <c r="A293" s="6">
        <v>292</v>
      </c>
      <c r="B293" s="6">
        <v>5</v>
      </c>
      <c r="C293" s="7" t="s">
        <v>322</v>
      </c>
      <c r="D293" s="7" t="s">
        <v>327</v>
      </c>
      <c r="E293" s="14">
        <v>23</v>
      </c>
      <c r="F293" s="14">
        <v>3</v>
      </c>
      <c r="G293" s="14">
        <v>20</v>
      </c>
      <c r="H293" s="44">
        <v>23</v>
      </c>
      <c r="I293" s="14">
        <v>3</v>
      </c>
      <c r="J293" s="14">
        <v>20</v>
      </c>
      <c r="K293" s="44">
        <v>23</v>
      </c>
      <c r="L293" s="14">
        <v>2</v>
      </c>
      <c r="M293" s="14">
        <v>2</v>
      </c>
      <c r="N293" s="8"/>
      <c r="O293" s="8"/>
      <c r="P293" s="8"/>
      <c r="Q293" s="8"/>
    </row>
    <row r="294" spans="1:17" ht="30" customHeight="1" x14ac:dyDescent="0.3">
      <c r="A294" s="6">
        <v>293</v>
      </c>
      <c r="B294" s="6">
        <v>6</v>
      </c>
      <c r="C294" s="7" t="s">
        <v>322</v>
      </c>
      <c r="D294" s="7" t="s">
        <v>328</v>
      </c>
      <c r="E294" s="14">
        <v>124</v>
      </c>
      <c r="F294" s="14">
        <v>50</v>
      </c>
      <c r="G294" s="14">
        <v>74</v>
      </c>
      <c r="H294" s="44">
        <v>124</v>
      </c>
      <c r="I294" s="14">
        <v>50</v>
      </c>
      <c r="J294" s="14">
        <v>74</v>
      </c>
      <c r="K294" s="44">
        <v>124</v>
      </c>
      <c r="L294" s="14">
        <v>3</v>
      </c>
      <c r="M294" s="14">
        <v>3</v>
      </c>
      <c r="N294" s="8"/>
      <c r="O294" s="8"/>
      <c r="P294" s="8"/>
      <c r="Q294" s="8"/>
    </row>
    <row r="295" spans="1:17" ht="30" customHeight="1" x14ac:dyDescent="0.3">
      <c r="A295" s="6">
        <v>294</v>
      </c>
      <c r="B295" s="6">
        <v>7</v>
      </c>
      <c r="C295" s="7" t="s">
        <v>322</v>
      </c>
      <c r="D295" s="7" t="s">
        <v>329</v>
      </c>
      <c r="E295" s="14">
        <v>529</v>
      </c>
      <c r="F295" s="14">
        <v>182</v>
      </c>
      <c r="G295" s="14">
        <v>347</v>
      </c>
      <c r="H295" s="44">
        <v>529</v>
      </c>
      <c r="I295" s="14">
        <v>182</v>
      </c>
      <c r="J295" s="14">
        <v>347</v>
      </c>
      <c r="K295" s="44">
        <v>529</v>
      </c>
      <c r="L295" s="14">
        <v>2</v>
      </c>
      <c r="M295" s="14">
        <v>2</v>
      </c>
      <c r="N295" s="14">
        <v>0</v>
      </c>
      <c r="O295" s="8"/>
      <c r="P295" s="8"/>
      <c r="Q295" s="8"/>
    </row>
    <row r="296" spans="1:17" ht="30" customHeight="1" x14ac:dyDescent="0.3">
      <c r="A296" s="6">
        <v>295</v>
      </c>
      <c r="B296" s="6">
        <v>8</v>
      </c>
      <c r="C296" s="7" t="s">
        <v>322</v>
      </c>
      <c r="D296" s="7" t="s">
        <v>330</v>
      </c>
      <c r="E296" s="14">
        <v>114</v>
      </c>
      <c r="F296" s="14">
        <v>86</v>
      </c>
      <c r="G296" s="14">
        <v>28</v>
      </c>
      <c r="H296" s="44">
        <v>114</v>
      </c>
      <c r="I296" s="14">
        <v>86</v>
      </c>
      <c r="J296" s="14">
        <v>28</v>
      </c>
      <c r="K296" s="44">
        <v>114</v>
      </c>
      <c r="L296" s="14">
        <v>0</v>
      </c>
      <c r="M296" s="14">
        <v>0</v>
      </c>
      <c r="N296" s="8"/>
      <c r="O296" s="8"/>
      <c r="P296" s="8"/>
      <c r="Q296" s="8"/>
    </row>
    <row r="297" spans="1:17" ht="30" customHeight="1" x14ac:dyDescent="0.3">
      <c r="A297" s="6">
        <v>296</v>
      </c>
      <c r="B297" s="6">
        <v>9</v>
      </c>
      <c r="C297" s="7" t="s">
        <v>322</v>
      </c>
      <c r="D297" s="7" t="s">
        <v>331</v>
      </c>
      <c r="E297" s="14">
        <v>293</v>
      </c>
      <c r="F297" s="14">
        <v>262</v>
      </c>
      <c r="G297" s="14">
        <v>31</v>
      </c>
      <c r="H297" s="44">
        <v>293</v>
      </c>
      <c r="I297" s="14">
        <v>262</v>
      </c>
      <c r="J297" s="14">
        <v>31</v>
      </c>
      <c r="K297" s="44">
        <v>293</v>
      </c>
      <c r="L297" s="14">
        <v>2</v>
      </c>
      <c r="M297" s="14">
        <v>0</v>
      </c>
      <c r="N297" s="14">
        <v>0</v>
      </c>
      <c r="O297" s="8"/>
      <c r="P297" s="8"/>
      <c r="Q297" s="8"/>
    </row>
    <row r="298" spans="1:17" ht="30" customHeight="1" x14ac:dyDescent="0.3">
      <c r="A298" s="6">
        <v>297</v>
      </c>
      <c r="B298" s="6">
        <v>10</v>
      </c>
      <c r="C298" s="7" t="s">
        <v>322</v>
      </c>
      <c r="D298" s="7" t="s">
        <v>332</v>
      </c>
      <c r="E298" s="14">
        <v>68</v>
      </c>
      <c r="F298" s="14">
        <v>34</v>
      </c>
      <c r="G298" s="14">
        <v>34</v>
      </c>
      <c r="H298" s="44">
        <v>68</v>
      </c>
      <c r="I298" s="14">
        <v>34</v>
      </c>
      <c r="J298" s="14">
        <v>34</v>
      </c>
      <c r="K298" s="44">
        <v>68</v>
      </c>
      <c r="L298" s="14">
        <v>0</v>
      </c>
      <c r="M298" s="14">
        <v>0</v>
      </c>
      <c r="N298" s="14">
        <v>0</v>
      </c>
      <c r="O298" s="8"/>
      <c r="P298" s="8"/>
      <c r="Q298" s="8"/>
    </row>
    <row r="299" spans="1:17" ht="30" customHeight="1" x14ac:dyDescent="0.3">
      <c r="A299" s="6">
        <v>298</v>
      </c>
      <c r="B299" s="6">
        <v>11</v>
      </c>
      <c r="C299" s="7" t="s">
        <v>322</v>
      </c>
      <c r="D299" s="7" t="s">
        <v>333</v>
      </c>
      <c r="E299" s="14">
        <v>62</v>
      </c>
      <c r="F299" s="14">
        <v>15</v>
      </c>
      <c r="G299" s="14">
        <v>47</v>
      </c>
      <c r="H299" s="44">
        <v>62</v>
      </c>
      <c r="I299" s="14">
        <v>15</v>
      </c>
      <c r="J299" s="14">
        <v>47</v>
      </c>
      <c r="K299" s="44">
        <v>62</v>
      </c>
      <c r="L299" s="14">
        <v>0</v>
      </c>
      <c r="M299" s="14">
        <v>0</v>
      </c>
      <c r="N299" s="14">
        <v>0</v>
      </c>
      <c r="O299" s="8"/>
      <c r="P299" s="8"/>
      <c r="Q299" s="8"/>
    </row>
    <row r="300" spans="1:17" ht="30" customHeight="1" x14ac:dyDescent="0.3">
      <c r="A300" s="6">
        <v>299</v>
      </c>
      <c r="B300" s="6">
        <v>12</v>
      </c>
      <c r="C300" s="7" t="s">
        <v>322</v>
      </c>
      <c r="D300" s="7" t="s">
        <v>334</v>
      </c>
      <c r="E300" s="14">
        <v>37</v>
      </c>
      <c r="F300" s="14">
        <v>13</v>
      </c>
      <c r="G300" s="14">
        <v>24</v>
      </c>
      <c r="H300" s="44">
        <v>37</v>
      </c>
      <c r="I300" s="14">
        <v>13</v>
      </c>
      <c r="J300" s="14">
        <v>24</v>
      </c>
      <c r="K300" s="44">
        <v>37</v>
      </c>
      <c r="L300" s="14">
        <v>1</v>
      </c>
      <c r="M300" s="14">
        <v>1</v>
      </c>
      <c r="N300" s="14">
        <v>0</v>
      </c>
      <c r="O300" s="8"/>
      <c r="P300" s="8"/>
      <c r="Q300" s="8"/>
    </row>
    <row r="301" spans="1:17" ht="30" customHeight="1" x14ac:dyDescent="0.3">
      <c r="A301" s="6">
        <v>300</v>
      </c>
      <c r="B301" s="6">
        <v>13</v>
      </c>
      <c r="C301" s="7" t="s">
        <v>322</v>
      </c>
      <c r="D301" s="7" t="s">
        <v>335</v>
      </c>
      <c r="E301" s="14">
        <v>19</v>
      </c>
      <c r="F301" s="8"/>
      <c r="G301" s="14">
        <v>19</v>
      </c>
      <c r="H301" s="44">
        <v>19</v>
      </c>
      <c r="I301" s="8"/>
      <c r="J301" s="14">
        <v>19</v>
      </c>
      <c r="K301" s="44">
        <v>19</v>
      </c>
      <c r="L301" s="14">
        <v>3</v>
      </c>
      <c r="M301" s="14">
        <v>0</v>
      </c>
      <c r="N301" s="14">
        <v>0</v>
      </c>
      <c r="O301" s="8"/>
      <c r="P301" s="8"/>
      <c r="Q301" s="8"/>
    </row>
    <row r="302" spans="1:17" ht="30" customHeight="1" x14ac:dyDescent="0.3">
      <c r="A302" s="34">
        <v>301</v>
      </c>
      <c r="B302" s="34">
        <v>1</v>
      </c>
      <c r="C302" s="35" t="s">
        <v>336</v>
      </c>
      <c r="D302" s="35" t="s">
        <v>337</v>
      </c>
      <c r="E302" s="36">
        <v>7</v>
      </c>
      <c r="F302" s="36">
        <v>4</v>
      </c>
      <c r="G302" s="36">
        <v>3</v>
      </c>
      <c r="H302" s="36">
        <v>7</v>
      </c>
      <c r="I302" s="36">
        <v>4</v>
      </c>
      <c r="J302" s="36">
        <v>3</v>
      </c>
      <c r="K302" s="36">
        <v>7</v>
      </c>
      <c r="L302" s="36">
        <v>7</v>
      </c>
      <c r="M302" s="36">
        <v>7</v>
      </c>
      <c r="N302" s="36">
        <v>6</v>
      </c>
      <c r="O302" s="14">
        <v>0</v>
      </c>
      <c r="P302" s="14">
        <v>7</v>
      </c>
      <c r="Q302" s="8"/>
    </row>
    <row r="303" spans="1:17" ht="30" customHeight="1" x14ac:dyDescent="0.3">
      <c r="A303" s="34">
        <v>302</v>
      </c>
      <c r="B303" s="34">
        <v>2</v>
      </c>
      <c r="C303" s="35" t="s">
        <v>336</v>
      </c>
      <c r="D303" s="35" t="s">
        <v>338</v>
      </c>
      <c r="E303" s="36">
        <v>12</v>
      </c>
      <c r="F303" s="36">
        <v>0</v>
      </c>
      <c r="G303" s="36">
        <v>12</v>
      </c>
      <c r="H303" s="36">
        <v>12</v>
      </c>
      <c r="I303" s="36">
        <v>0</v>
      </c>
      <c r="J303" s="36">
        <v>12</v>
      </c>
      <c r="K303" s="36">
        <v>12</v>
      </c>
      <c r="L303" s="36">
        <v>0</v>
      </c>
      <c r="M303" s="36">
        <v>0</v>
      </c>
      <c r="N303" s="36">
        <v>0</v>
      </c>
      <c r="O303" s="14">
        <v>0</v>
      </c>
      <c r="P303" s="14">
        <v>0</v>
      </c>
      <c r="Q303" s="8"/>
    </row>
    <row r="304" spans="1:17" ht="30" customHeight="1" x14ac:dyDescent="0.3">
      <c r="A304" s="34">
        <v>303</v>
      </c>
      <c r="B304" s="34">
        <v>3</v>
      </c>
      <c r="C304" s="35" t="s">
        <v>336</v>
      </c>
      <c r="D304" s="35" t="s">
        <v>339</v>
      </c>
      <c r="E304" s="36">
        <v>56</v>
      </c>
      <c r="F304" s="36">
        <v>16</v>
      </c>
      <c r="G304" s="36">
        <v>40</v>
      </c>
      <c r="H304" s="36">
        <v>56</v>
      </c>
      <c r="I304" s="36">
        <v>16</v>
      </c>
      <c r="J304" s="36">
        <v>40</v>
      </c>
      <c r="K304" s="36">
        <v>56</v>
      </c>
      <c r="L304" s="36">
        <v>9</v>
      </c>
      <c r="M304" s="36">
        <v>9</v>
      </c>
      <c r="N304" s="36">
        <v>5</v>
      </c>
      <c r="O304" s="14">
        <v>0</v>
      </c>
      <c r="P304" s="14">
        <v>9</v>
      </c>
      <c r="Q304" s="8"/>
    </row>
    <row r="305" spans="1:17" ht="30" customHeight="1" x14ac:dyDescent="0.3">
      <c r="A305" s="34">
        <v>304</v>
      </c>
      <c r="B305" s="34">
        <v>4</v>
      </c>
      <c r="C305" s="35" t="s">
        <v>336</v>
      </c>
      <c r="D305" s="35" t="s">
        <v>340</v>
      </c>
      <c r="E305" s="36">
        <v>129</v>
      </c>
      <c r="F305" s="36">
        <v>119</v>
      </c>
      <c r="G305" s="36">
        <v>10</v>
      </c>
      <c r="H305" s="36">
        <v>129</v>
      </c>
      <c r="I305" s="36">
        <v>119</v>
      </c>
      <c r="J305" s="36">
        <v>10</v>
      </c>
      <c r="K305" s="36">
        <v>129</v>
      </c>
      <c r="L305" s="36">
        <v>5</v>
      </c>
      <c r="M305" s="36">
        <v>5</v>
      </c>
      <c r="N305" s="36">
        <v>5</v>
      </c>
      <c r="O305" s="14">
        <v>0</v>
      </c>
      <c r="P305" s="14">
        <v>5</v>
      </c>
      <c r="Q305" s="8"/>
    </row>
    <row r="306" spans="1:17" ht="30" customHeight="1" x14ac:dyDescent="0.3">
      <c r="A306" s="34">
        <v>305</v>
      </c>
      <c r="B306" s="34">
        <v>5</v>
      </c>
      <c r="C306" s="35" t="s">
        <v>336</v>
      </c>
      <c r="D306" s="35" t="s">
        <v>341</v>
      </c>
      <c r="E306" s="36">
        <v>54</v>
      </c>
      <c r="F306" s="36">
        <v>21</v>
      </c>
      <c r="G306" s="36">
        <v>33</v>
      </c>
      <c r="H306" s="36">
        <v>54</v>
      </c>
      <c r="I306" s="36">
        <v>21</v>
      </c>
      <c r="J306" s="36">
        <v>33</v>
      </c>
      <c r="K306" s="36">
        <v>54</v>
      </c>
      <c r="L306" s="36">
        <v>4</v>
      </c>
      <c r="M306" s="36">
        <v>4</v>
      </c>
      <c r="N306" s="36">
        <v>4</v>
      </c>
      <c r="O306" s="14">
        <v>0</v>
      </c>
      <c r="P306" s="14">
        <v>4</v>
      </c>
      <c r="Q306" s="8"/>
    </row>
    <row r="307" spans="1:17" ht="30" customHeight="1" x14ac:dyDescent="0.3">
      <c r="A307" s="34">
        <v>306</v>
      </c>
      <c r="B307" s="34">
        <v>6</v>
      </c>
      <c r="C307" s="35" t="s">
        <v>336</v>
      </c>
      <c r="D307" s="35" t="s">
        <v>342</v>
      </c>
      <c r="E307" s="36">
        <v>54</v>
      </c>
      <c r="F307" s="36">
        <v>54</v>
      </c>
      <c r="G307" s="36">
        <v>0</v>
      </c>
      <c r="H307" s="36">
        <v>54</v>
      </c>
      <c r="I307" s="36">
        <v>54</v>
      </c>
      <c r="J307" s="36">
        <v>0</v>
      </c>
      <c r="K307" s="36">
        <v>54</v>
      </c>
      <c r="L307" s="36">
        <v>0</v>
      </c>
      <c r="M307" s="36">
        <v>0</v>
      </c>
      <c r="N307" s="36">
        <v>0</v>
      </c>
      <c r="O307" s="14">
        <v>0</v>
      </c>
      <c r="P307" s="14">
        <v>0</v>
      </c>
      <c r="Q307" s="8"/>
    </row>
    <row r="308" spans="1:17" ht="30" customHeight="1" x14ac:dyDescent="0.3">
      <c r="A308" s="34">
        <v>307</v>
      </c>
      <c r="B308" s="34">
        <v>7</v>
      </c>
      <c r="C308" s="35" t="s">
        <v>336</v>
      </c>
      <c r="D308" s="35" t="s">
        <v>343</v>
      </c>
      <c r="E308" s="36">
        <v>5</v>
      </c>
      <c r="F308" s="36">
        <v>4</v>
      </c>
      <c r="G308" s="36">
        <v>1</v>
      </c>
      <c r="H308" s="36">
        <v>5</v>
      </c>
      <c r="I308" s="36">
        <v>4</v>
      </c>
      <c r="J308" s="36">
        <v>1</v>
      </c>
      <c r="K308" s="36">
        <v>5</v>
      </c>
      <c r="L308" s="36">
        <v>5</v>
      </c>
      <c r="M308" s="36">
        <v>5</v>
      </c>
      <c r="N308" s="36">
        <v>4</v>
      </c>
      <c r="O308" s="14">
        <v>0</v>
      </c>
      <c r="P308" s="14">
        <v>5</v>
      </c>
      <c r="Q308" s="8"/>
    </row>
    <row r="309" spans="1:17" ht="30" customHeight="1" x14ac:dyDescent="0.3">
      <c r="A309" s="34">
        <v>308</v>
      </c>
      <c r="B309" s="34">
        <v>8</v>
      </c>
      <c r="C309" s="35" t="s">
        <v>336</v>
      </c>
      <c r="D309" s="35" t="s">
        <v>344</v>
      </c>
      <c r="E309" s="36">
        <v>51</v>
      </c>
      <c r="F309" s="36">
        <v>19</v>
      </c>
      <c r="G309" s="36">
        <v>32</v>
      </c>
      <c r="H309" s="36">
        <v>51</v>
      </c>
      <c r="I309" s="36">
        <v>19</v>
      </c>
      <c r="J309" s="36">
        <v>32</v>
      </c>
      <c r="K309" s="36">
        <v>51</v>
      </c>
      <c r="L309" s="36">
        <v>8</v>
      </c>
      <c r="M309" s="36">
        <v>8</v>
      </c>
      <c r="N309" s="36">
        <v>7</v>
      </c>
      <c r="O309" s="14">
        <v>0</v>
      </c>
      <c r="P309" s="14">
        <v>8</v>
      </c>
      <c r="Q309" s="8"/>
    </row>
    <row r="310" spans="1:17" ht="30" customHeight="1" x14ac:dyDescent="0.3">
      <c r="A310" s="34">
        <v>309</v>
      </c>
      <c r="B310" s="34">
        <v>9</v>
      </c>
      <c r="C310" s="35" t="s">
        <v>336</v>
      </c>
      <c r="D310" s="35" t="s">
        <v>345</v>
      </c>
      <c r="E310" s="36">
        <v>76</v>
      </c>
      <c r="F310" s="36">
        <v>47</v>
      </c>
      <c r="G310" s="36">
        <v>29</v>
      </c>
      <c r="H310" s="36">
        <v>76</v>
      </c>
      <c r="I310" s="36">
        <v>47</v>
      </c>
      <c r="J310" s="36">
        <v>29</v>
      </c>
      <c r="K310" s="36">
        <v>76</v>
      </c>
      <c r="L310" s="36">
        <v>11</v>
      </c>
      <c r="M310" s="36">
        <v>11</v>
      </c>
      <c r="N310" s="36">
        <v>11</v>
      </c>
      <c r="O310" s="14">
        <v>0</v>
      </c>
      <c r="P310" s="14">
        <v>11</v>
      </c>
      <c r="Q310" s="8"/>
    </row>
    <row r="311" spans="1:17" ht="30" customHeight="1" x14ac:dyDescent="0.3">
      <c r="A311" s="34">
        <v>310</v>
      </c>
      <c r="B311" s="34">
        <v>10</v>
      </c>
      <c r="C311" s="35" t="s">
        <v>336</v>
      </c>
      <c r="D311" s="35" t="s">
        <v>346</v>
      </c>
      <c r="E311" s="36">
        <v>143</v>
      </c>
      <c r="F311" s="36">
        <v>114</v>
      </c>
      <c r="G311" s="36">
        <v>29</v>
      </c>
      <c r="H311" s="36">
        <v>143</v>
      </c>
      <c r="I311" s="36">
        <v>114</v>
      </c>
      <c r="J311" s="36">
        <v>29</v>
      </c>
      <c r="K311" s="36">
        <v>143</v>
      </c>
      <c r="L311" s="36">
        <v>2</v>
      </c>
      <c r="M311" s="36">
        <v>2</v>
      </c>
      <c r="N311" s="36">
        <v>1</v>
      </c>
      <c r="O311" s="14">
        <v>0</v>
      </c>
      <c r="P311" s="14">
        <v>2</v>
      </c>
      <c r="Q311" s="8"/>
    </row>
    <row r="312" spans="1:17" ht="30" customHeight="1" x14ac:dyDescent="0.3">
      <c r="A312" s="34">
        <v>311</v>
      </c>
      <c r="B312" s="34">
        <v>11</v>
      </c>
      <c r="C312" s="35" t="s">
        <v>336</v>
      </c>
      <c r="D312" s="35" t="s">
        <v>347</v>
      </c>
      <c r="E312" s="36">
        <v>162</v>
      </c>
      <c r="F312" s="36">
        <v>127</v>
      </c>
      <c r="G312" s="36">
        <v>35</v>
      </c>
      <c r="H312" s="36">
        <v>162</v>
      </c>
      <c r="I312" s="36">
        <v>127</v>
      </c>
      <c r="J312" s="36">
        <v>35</v>
      </c>
      <c r="K312" s="36">
        <v>162</v>
      </c>
      <c r="L312" s="36">
        <v>24</v>
      </c>
      <c r="M312" s="36">
        <v>18</v>
      </c>
      <c r="N312" s="36">
        <v>11</v>
      </c>
      <c r="O312" s="14">
        <v>0</v>
      </c>
      <c r="P312" s="14">
        <v>24</v>
      </c>
      <c r="Q312" s="8"/>
    </row>
    <row r="313" spans="1:17" ht="30" customHeight="1" x14ac:dyDescent="0.3">
      <c r="A313" s="34">
        <v>312</v>
      </c>
      <c r="B313" s="34">
        <v>12</v>
      </c>
      <c r="C313" s="35" t="s">
        <v>336</v>
      </c>
      <c r="D313" s="35" t="s">
        <v>348</v>
      </c>
      <c r="E313" s="36">
        <v>39</v>
      </c>
      <c r="F313" s="36">
        <v>36</v>
      </c>
      <c r="G313" s="36">
        <v>3</v>
      </c>
      <c r="H313" s="36">
        <v>39</v>
      </c>
      <c r="I313" s="36">
        <v>36</v>
      </c>
      <c r="J313" s="36">
        <v>3</v>
      </c>
      <c r="K313" s="36">
        <v>39</v>
      </c>
      <c r="L313" s="36">
        <v>11</v>
      </c>
      <c r="M313" s="36">
        <v>10</v>
      </c>
      <c r="N313" s="36">
        <v>5</v>
      </c>
      <c r="O313" s="14">
        <v>0</v>
      </c>
      <c r="P313" s="14">
        <v>11</v>
      </c>
      <c r="Q313" s="8"/>
    </row>
    <row r="314" spans="1:17" ht="30" customHeight="1" x14ac:dyDescent="0.3">
      <c r="A314" s="34">
        <v>313</v>
      </c>
      <c r="B314" s="34">
        <v>13</v>
      </c>
      <c r="C314" s="35" t="s">
        <v>336</v>
      </c>
      <c r="D314" s="35" t="s">
        <v>349</v>
      </c>
      <c r="E314" s="36">
        <v>22</v>
      </c>
      <c r="F314" s="36">
        <v>7</v>
      </c>
      <c r="G314" s="36">
        <v>15</v>
      </c>
      <c r="H314" s="36">
        <v>22</v>
      </c>
      <c r="I314" s="36">
        <v>7</v>
      </c>
      <c r="J314" s="36">
        <v>15</v>
      </c>
      <c r="K314" s="36">
        <v>22</v>
      </c>
      <c r="L314" s="36">
        <v>3</v>
      </c>
      <c r="M314" s="36">
        <v>1</v>
      </c>
      <c r="N314" s="36">
        <v>3</v>
      </c>
      <c r="O314" s="14">
        <v>0</v>
      </c>
      <c r="P314" s="14">
        <v>3</v>
      </c>
      <c r="Q314" s="8"/>
    </row>
    <row r="315" spans="1:17" ht="30" customHeight="1" x14ac:dyDescent="0.3">
      <c r="A315" s="34">
        <v>314</v>
      </c>
      <c r="B315" s="34">
        <v>14</v>
      </c>
      <c r="C315" s="35" t="s">
        <v>336</v>
      </c>
      <c r="D315" s="35" t="s">
        <v>350</v>
      </c>
      <c r="E315" s="36">
        <v>7</v>
      </c>
      <c r="F315" s="36">
        <v>6</v>
      </c>
      <c r="G315" s="36">
        <v>1</v>
      </c>
      <c r="H315" s="36">
        <v>7</v>
      </c>
      <c r="I315" s="36">
        <v>6</v>
      </c>
      <c r="J315" s="36">
        <v>1</v>
      </c>
      <c r="K315" s="36">
        <v>7</v>
      </c>
      <c r="L315" s="36">
        <v>2</v>
      </c>
      <c r="M315" s="36">
        <v>2</v>
      </c>
      <c r="N315" s="36">
        <v>2</v>
      </c>
      <c r="O315" s="14">
        <v>0</v>
      </c>
      <c r="P315" s="14">
        <v>2</v>
      </c>
      <c r="Q315" s="8"/>
    </row>
    <row r="316" spans="1:17" ht="30" customHeight="1" x14ac:dyDescent="0.3">
      <c r="A316" s="34">
        <v>315</v>
      </c>
      <c r="B316" s="34">
        <v>15</v>
      </c>
      <c r="C316" s="35" t="s">
        <v>336</v>
      </c>
      <c r="D316" s="35" t="s">
        <v>351</v>
      </c>
      <c r="E316" s="36">
        <v>43</v>
      </c>
      <c r="F316" s="36">
        <v>43</v>
      </c>
      <c r="G316" s="36">
        <v>0</v>
      </c>
      <c r="H316" s="36">
        <v>43</v>
      </c>
      <c r="I316" s="36">
        <v>43</v>
      </c>
      <c r="J316" s="36">
        <v>0</v>
      </c>
      <c r="K316" s="36">
        <v>43</v>
      </c>
      <c r="L316" s="36">
        <v>2</v>
      </c>
      <c r="M316" s="36">
        <v>2</v>
      </c>
      <c r="N316" s="36">
        <v>2</v>
      </c>
      <c r="O316" s="14">
        <v>0</v>
      </c>
      <c r="P316" s="14">
        <v>2</v>
      </c>
      <c r="Q316" s="8"/>
    </row>
    <row r="317" spans="1:17" ht="30" customHeight="1" x14ac:dyDescent="0.3">
      <c r="A317" s="34">
        <v>316</v>
      </c>
      <c r="B317" s="34">
        <v>16</v>
      </c>
      <c r="C317" s="35" t="s">
        <v>336</v>
      </c>
      <c r="D317" s="35" t="s">
        <v>352</v>
      </c>
      <c r="E317" s="36">
        <v>237</v>
      </c>
      <c r="F317" s="36">
        <v>230</v>
      </c>
      <c r="G317" s="36">
        <v>7</v>
      </c>
      <c r="H317" s="36">
        <v>237</v>
      </c>
      <c r="I317" s="36">
        <v>230</v>
      </c>
      <c r="J317" s="36">
        <v>7</v>
      </c>
      <c r="K317" s="36">
        <v>237</v>
      </c>
      <c r="L317" s="36">
        <v>7</v>
      </c>
      <c r="M317" s="36">
        <v>7</v>
      </c>
      <c r="N317" s="36">
        <v>7</v>
      </c>
      <c r="O317" s="14">
        <v>0</v>
      </c>
      <c r="P317" s="14">
        <v>7</v>
      </c>
      <c r="Q317" s="8"/>
    </row>
    <row r="318" spans="1:17" ht="30" customHeight="1" x14ac:dyDescent="0.3">
      <c r="A318" s="34">
        <v>317</v>
      </c>
      <c r="B318" s="34">
        <v>17</v>
      </c>
      <c r="C318" s="35" t="s">
        <v>336</v>
      </c>
      <c r="D318" s="35" t="s">
        <v>353</v>
      </c>
      <c r="E318" s="36">
        <v>114</v>
      </c>
      <c r="F318" s="36">
        <v>68</v>
      </c>
      <c r="G318" s="36">
        <v>46</v>
      </c>
      <c r="H318" s="36">
        <v>114</v>
      </c>
      <c r="I318" s="36">
        <v>68</v>
      </c>
      <c r="J318" s="36">
        <v>46</v>
      </c>
      <c r="K318" s="36">
        <v>114</v>
      </c>
      <c r="L318" s="36">
        <v>0</v>
      </c>
      <c r="M318" s="36">
        <v>0</v>
      </c>
      <c r="N318" s="36">
        <v>0</v>
      </c>
      <c r="O318" s="14">
        <v>0</v>
      </c>
      <c r="P318" s="14">
        <v>0</v>
      </c>
      <c r="Q318" s="8"/>
    </row>
    <row r="319" spans="1:17" ht="30" customHeight="1" x14ac:dyDescent="0.3">
      <c r="A319" s="34">
        <v>318</v>
      </c>
      <c r="B319" s="34">
        <v>18</v>
      </c>
      <c r="C319" s="35" t="s">
        <v>336</v>
      </c>
      <c r="D319" s="35" t="s">
        <v>354</v>
      </c>
      <c r="E319" s="36">
        <v>5</v>
      </c>
      <c r="F319" s="36">
        <v>4</v>
      </c>
      <c r="G319" s="36">
        <v>1</v>
      </c>
      <c r="H319" s="36">
        <v>5</v>
      </c>
      <c r="I319" s="36">
        <v>4</v>
      </c>
      <c r="J319" s="36">
        <v>1</v>
      </c>
      <c r="K319" s="36">
        <v>5</v>
      </c>
      <c r="L319" s="36">
        <v>2</v>
      </c>
      <c r="M319" s="36">
        <v>2</v>
      </c>
      <c r="N319" s="36">
        <v>1</v>
      </c>
      <c r="O319" s="14">
        <v>0</v>
      </c>
      <c r="P319" s="14">
        <v>2</v>
      </c>
      <c r="Q319" s="8"/>
    </row>
    <row r="320" spans="1:17" ht="30" customHeight="1" x14ac:dyDescent="0.3">
      <c r="A320" s="34">
        <v>319</v>
      </c>
      <c r="B320" s="34">
        <v>19</v>
      </c>
      <c r="C320" s="35" t="s">
        <v>336</v>
      </c>
      <c r="D320" s="35" t="s">
        <v>355</v>
      </c>
      <c r="E320" s="36">
        <v>14</v>
      </c>
      <c r="F320" s="36">
        <v>5</v>
      </c>
      <c r="G320" s="36">
        <v>9</v>
      </c>
      <c r="H320" s="36">
        <v>14</v>
      </c>
      <c r="I320" s="36">
        <v>5</v>
      </c>
      <c r="J320" s="36">
        <v>9</v>
      </c>
      <c r="K320" s="36">
        <v>14</v>
      </c>
      <c r="L320" s="36">
        <v>2</v>
      </c>
      <c r="M320" s="36">
        <v>2</v>
      </c>
      <c r="N320" s="36">
        <v>1</v>
      </c>
      <c r="O320" s="14">
        <v>0</v>
      </c>
      <c r="P320" s="14">
        <v>2</v>
      </c>
      <c r="Q320" s="8"/>
    </row>
    <row r="321" spans="1:17" ht="30" customHeight="1" x14ac:dyDescent="0.3">
      <c r="A321" s="34">
        <v>320</v>
      </c>
      <c r="B321" s="34">
        <v>20</v>
      </c>
      <c r="C321" s="35" t="s">
        <v>336</v>
      </c>
      <c r="D321" s="35" t="s">
        <v>356</v>
      </c>
      <c r="E321" s="36">
        <v>27</v>
      </c>
      <c r="F321" s="36">
        <v>27</v>
      </c>
      <c r="G321" s="36">
        <v>0</v>
      </c>
      <c r="H321" s="36">
        <v>27</v>
      </c>
      <c r="I321" s="36">
        <v>27</v>
      </c>
      <c r="J321" s="36">
        <v>0</v>
      </c>
      <c r="K321" s="36">
        <v>27</v>
      </c>
      <c r="L321" s="36">
        <v>4</v>
      </c>
      <c r="M321" s="36">
        <v>4</v>
      </c>
      <c r="N321" s="36">
        <v>0</v>
      </c>
      <c r="O321" s="14">
        <v>0</v>
      </c>
      <c r="P321" s="14">
        <v>4</v>
      </c>
      <c r="Q321" s="8"/>
    </row>
    <row r="322" spans="1:17" ht="30" customHeight="1" x14ac:dyDescent="0.3">
      <c r="A322" s="34">
        <v>321</v>
      </c>
      <c r="B322" s="34">
        <v>21</v>
      </c>
      <c r="C322" s="35" t="s">
        <v>336</v>
      </c>
      <c r="D322" s="35" t="s">
        <v>357</v>
      </c>
      <c r="E322" s="36">
        <v>63</v>
      </c>
      <c r="F322" s="36">
        <v>63</v>
      </c>
      <c r="G322" s="36">
        <v>0</v>
      </c>
      <c r="H322" s="36">
        <v>63</v>
      </c>
      <c r="I322" s="36">
        <v>63</v>
      </c>
      <c r="J322" s="36">
        <v>0</v>
      </c>
      <c r="K322" s="36">
        <v>63</v>
      </c>
      <c r="L322" s="36">
        <v>1</v>
      </c>
      <c r="M322" s="36">
        <v>1</v>
      </c>
      <c r="N322" s="36">
        <v>1</v>
      </c>
      <c r="O322" s="14">
        <v>0</v>
      </c>
      <c r="P322" s="14">
        <v>1</v>
      </c>
      <c r="Q322" s="8"/>
    </row>
    <row r="323" spans="1:17" ht="30" customHeight="1" x14ac:dyDescent="0.3">
      <c r="A323" s="34">
        <v>322</v>
      </c>
      <c r="B323" s="34">
        <v>22</v>
      </c>
      <c r="C323" s="35" t="s">
        <v>336</v>
      </c>
      <c r="D323" s="35" t="s">
        <v>358</v>
      </c>
      <c r="E323" s="36">
        <v>22</v>
      </c>
      <c r="F323" s="36">
        <v>10</v>
      </c>
      <c r="G323" s="36">
        <v>12</v>
      </c>
      <c r="H323" s="36">
        <v>22</v>
      </c>
      <c r="I323" s="36">
        <v>10</v>
      </c>
      <c r="J323" s="36">
        <v>12</v>
      </c>
      <c r="K323" s="36">
        <v>22</v>
      </c>
      <c r="L323" s="36">
        <v>5</v>
      </c>
      <c r="M323" s="36">
        <v>5</v>
      </c>
      <c r="N323" s="36">
        <v>0</v>
      </c>
      <c r="O323" s="14">
        <v>0</v>
      </c>
      <c r="P323" s="14">
        <v>5</v>
      </c>
      <c r="Q323" s="8"/>
    </row>
    <row r="324" spans="1:17" ht="30" customHeight="1" x14ac:dyDescent="0.3">
      <c r="A324" s="34">
        <v>323</v>
      </c>
      <c r="B324" s="34">
        <v>23</v>
      </c>
      <c r="C324" s="35" t="s">
        <v>336</v>
      </c>
      <c r="D324" s="35" t="s">
        <v>359</v>
      </c>
      <c r="E324" s="36">
        <v>21</v>
      </c>
      <c r="F324" s="36">
        <v>15</v>
      </c>
      <c r="G324" s="36">
        <v>6</v>
      </c>
      <c r="H324" s="36">
        <v>21</v>
      </c>
      <c r="I324" s="36">
        <v>15</v>
      </c>
      <c r="J324" s="36">
        <v>6</v>
      </c>
      <c r="K324" s="36">
        <v>21</v>
      </c>
      <c r="L324" s="36">
        <v>21</v>
      </c>
      <c r="M324" s="36">
        <v>21</v>
      </c>
      <c r="N324" s="36">
        <v>13</v>
      </c>
      <c r="O324" s="14">
        <v>0</v>
      </c>
      <c r="P324" s="14">
        <v>21</v>
      </c>
      <c r="Q324" s="8"/>
    </row>
    <row r="325" spans="1:17" ht="30" customHeight="1" x14ac:dyDescent="0.3">
      <c r="A325" s="34">
        <v>324</v>
      </c>
      <c r="B325" s="34">
        <v>24</v>
      </c>
      <c r="C325" s="35" t="s">
        <v>336</v>
      </c>
      <c r="D325" s="35" t="s">
        <v>360</v>
      </c>
      <c r="E325" s="36">
        <v>5</v>
      </c>
      <c r="F325" s="36">
        <v>3</v>
      </c>
      <c r="G325" s="36">
        <v>2</v>
      </c>
      <c r="H325" s="36">
        <v>5</v>
      </c>
      <c r="I325" s="36">
        <v>3</v>
      </c>
      <c r="J325" s="36">
        <v>2</v>
      </c>
      <c r="K325" s="36">
        <v>5</v>
      </c>
      <c r="L325" s="36">
        <v>5</v>
      </c>
      <c r="M325" s="36">
        <v>5</v>
      </c>
      <c r="N325" s="36">
        <v>4</v>
      </c>
      <c r="O325" s="14">
        <v>0</v>
      </c>
      <c r="P325" s="14">
        <v>5</v>
      </c>
      <c r="Q325" s="8"/>
    </row>
    <row r="326" spans="1:17" ht="30" customHeight="1" x14ac:dyDescent="0.3">
      <c r="A326" s="50">
        <v>325</v>
      </c>
      <c r="B326" s="50">
        <v>1</v>
      </c>
      <c r="C326" s="51" t="s">
        <v>361</v>
      </c>
      <c r="D326" s="51" t="s">
        <v>362</v>
      </c>
      <c r="E326" s="52">
        <v>0</v>
      </c>
      <c r="F326" s="52">
        <v>0</v>
      </c>
      <c r="G326" s="52">
        <v>0</v>
      </c>
      <c r="H326" s="52">
        <v>0</v>
      </c>
      <c r="I326" s="52">
        <v>0</v>
      </c>
      <c r="J326" s="52">
        <v>0</v>
      </c>
      <c r="K326" s="52">
        <v>0</v>
      </c>
      <c r="L326" s="52">
        <v>0</v>
      </c>
      <c r="M326" s="52">
        <v>0</v>
      </c>
      <c r="N326" s="52">
        <v>0</v>
      </c>
      <c r="O326" s="14">
        <v>0</v>
      </c>
      <c r="P326" s="14">
        <v>0</v>
      </c>
      <c r="Q326" s="8"/>
    </row>
    <row r="327" spans="1:17" ht="30" customHeight="1" x14ac:dyDescent="0.3">
      <c r="A327" s="50">
        <v>326</v>
      </c>
      <c r="B327" s="50">
        <v>2</v>
      </c>
      <c r="C327" s="51" t="s">
        <v>361</v>
      </c>
      <c r="D327" s="51" t="s">
        <v>363</v>
      </c>
      <c r="E327" s="52">
        <v>160</v>
      </c>
      <c r="F327" s="52">
        <v>123</v>
      </c>
      <c r="G327" s="52">
        <v>37</v>
      </c>
      <c r="H327" s="52">
        <v>160</v>
      </c>
      <c r="I327" s="52">
        <v>178</v>
      </c>
      <c r="J327" s="52">
        <v>416</v>
      </c>
      <c r="K327" s="52">
        <v>594</v>
      </c>
      <c r="L327" s="52">
        <v>0</v>
      </c>
      <c r="M327" s="52">
        <v>0</v>
      </c>
      <c r="N327" s="52">
        <v>0</v>
      </c>
      <c r="O327" s="14">
        <v>0</v>
      </c>
      <c r="P327" s="14">
        <v>0</v>
      </c>
      <c r="Q327" s="8"/>
    </row>
    <row r="328" spans="1:17" ht="30" customHeight="1" x14ac:dyDescent="0.3">
      <c r="A328" s="50">
        <v>327</v>
      </c>
      <c r="B328" s="50">
        <v>3</v>
      </c>
      <c r="C328" s="51" t="s">
        <v>361</v>
      </c>
      <c r="D328" s="51" t="s">
        <v>364</v>
      </c>
      <c r="E328" s="52">
        <v>82</v>
      </c>
      <c r="F328" s="52">
        <v>54</v>
      </c>
      <c r="G328" s="52">
        <v>28</v>
      </c>
      <c r="H328" s="52">
        <v>82</v>
      </c>
      <c r="I328" s="52">
        <v>99</v>
      </c>
      <c r="J328" s="52">
        <v>225</v>
      </c>
      <c r="K328" s="52">
        <v>324</v>
      </c>
      <c r="L328" s="52">
        <v>4</v>
      </c>
      <c r="M328" s="52">
        <v>4</v>
      </c>
      <c r="N328" s="52">
        <v>4</v>
      </c>
      <c r="O328" s="14">
        <v>3</v>
      </c>
      <c r="P328" s="14">
        <v>1</v>
      </c>
      <c r="Q328" s="8"/>
    </row>
    <row r="329" spans="1:17" ht="30" customHeight="1" x14ac:dyDescent="0.3">
      <c r="A329" s="50">
        <v>328</v>
      </c>
      <c r="B329" s="50">
        <v>4</v>
      </c>
      <c r="C329" s="51" t="s">
        <v>361</v>
      </c>
      <c r="D329" s="51" t="s">
        <v>365</v>
      </c>
      <c r="E329" s="52">
        <v>29</v>
      </c>
      <c r="F329" s="52">
        <v>3</v>
      </c>
      <c r="G329" s="52">
        <v>26</v>
      </c>
      <c r="H329" s="52">
        <v>29</v>
      </c>
      <c r="I329" s="52">
        <v>5</v>
      </c>
      <c r="J329" s="52">
        <v>83</v>
      </c>
      <c r="K329" s="52">
        <v>88</v>
      </c>
      <c r="L329" s="52">
        <v>1</v>
      </c>
      <c r="M329" s="52">
        <v>0</v>
      </c>
      <c r="N329" s="52">
        <v>1</v>
      </c>
      <c r="O329" s="14">
        <v>0</v>
      </c>
      <c r="P329" s="14">
        <v>1</v>
      </c>
      <c r="Q329" s="8"/>
    </row>
    <row r="330" spans="1:17" ht="30" customHeight="1" x14ac:dyDescent="0.3">
      <c r="A330" s="50">
        <v>329</v>
      </c>
      <c r="B330" s="50">
        <v>5</v>
      </c>
      <c r="C330" s="51" t="s">
        <v>361</v>
      </c>
      <c r="D330" s="51" t="s">
        <v>366</v>
      </c>
      <c r="E330" s="52">
        <v>3</v>
      </c>
      <c r="F330" s="52">
        <v>1</v>
      </c>
      <c r="G330" s="52">
        <v>2</v>
      </c>
      <c r="H330" s="52">
        <v>3</v>
      </c>
      <c r="I330" s="52">
        <v>1</v>
      </c>
      <c r="J330" s="52">
        <v>150</v>
      </c>
      <c r="K330" s="52">
        <v>151</v>
      </c>
      <c r="L330" s="52">
        <v>0</v>
      </c>
      <c r="M330" s="52">
        <v>0</v>
      </c>
      <c r="N330" s="52">
        <v>0</v>
      </c>
      <c r="O330" s="14">
        <v>0</v>
      </c>
      <c r="P330" s="14">
        <v>0</v>
      </c>
      <c r="Q330" s="8"/>
    </row>
    <row r="331" spans="1:17" ht="30" customHeight="1" x14ac:dyDescent="0.3">
      <c r="A331" s="50">
        <v>330</v>
      </c>
      <c r="B331" s="50">
        <v>6</v>
      </c>
      <c r="C331" s="51" t="s">
        <v>361</v>
      </c>
      <c r="D331" s="51" t="s">
        <v>367</v>
      </c>
      <c r="E331" s="52">
        <v>95</v>
      </c>
      <c r="F331" s="52">
        <v>54</v>
      </c>
      <c r="G331" s="52">
        <v>41</v>
      </c>
      <c r="H331" s="52">
        <v>95</v>
      </c>
      <c r="I331" s="52">
        <v>101</v>
      </c>
      <c r="J331" s="52">
        <v>263</v>
      </c>
      <c r="K331" s="52">
        <v>364</v>
      </c>
      <c r="L331" s="52">
        <v>2</v>
      </c>
      <c r="M331" s="52">
        <v>2</v>
      </c>
      <c r="N331" s="52">
        <v>2</v>
      </c>
      <c r="O331" s="14">
        <v>0</v>
      </c>
      <c r="P331" s="14">
        <v>2</v>
      </c>
      <c r="Q331" s="8"/>
    </row>
    <row r="332" spans="1:17" ht="30" customHeight="1" x14ac:dyDescent="0.3">
      <c r="A332" s="34">
        <v>331</v>
      </c>
      <c r="B332" s="34">
        <v>1</v>
      </c>
      <c r="C332" s="35" t="s">
        <v>368</v>
      </c>
      <c r="D332" s="35" t="s">
        <v>369</v>
      </c>
      <c r="E332" s="36">
        <v>72</v>
      </c>
      <c r="F332" s="36">
        <v>0</v>
      </c>
      <c r="G332" s="36">
        <v>72</v>
      </c>
      <c r="H332" s="36">
        <v>72</v>
      </c>
      <c r="I332" s="36">
        <v>0</v>
      </c>
      <c r="J332" s="36">
        <v>72</v>
      </c>
      <c r="K332" s="36">
        <v>72</v>
      </c>
      <c r="L332" s="36">
        <v>0</v>
      </c>
      <c r="M332" s="36">
        <v>0</v>
      </c>
      <c r="N332" s="36">
        <v>0</v>
      </c>
      <c r="O332" s="14">
        <v>0</v>
      </c>
      <c r="P332" s="14">
        <v>0</v>
      </c>
      <c r="Q332" s="8"/>
    </row>
    <row r="333" spans="1:17" ht="30" customHeight="1" x14ac:dyDescent="0.3">
      <c r="A333" s="34">
        <v>332</v>
      </c>
      <c r="B333" s="34">
        <v>2</v>
      </c>
      <c r="C333" s="35" t="s">
        <v>368</v>
      </c>
      <c r="D333" s="35" t="s">
        <v>370</v>
      </c>
      <c r="E333" s="36">
        <v>102</v>
      </c>
      <c r="F333" s="36">
        <v>31</v>
      </c>
      <c r="G333" s="36">
        <v>71</v>
      </c>
      <c r="H333" s="36">
        <v>102</v>
      </c>
      <c r="I333" s="36">
        <v>31</v>
      </c>
      <c r="J333" s="36">
        <v>71</v>
      </c>
      <c r="K333" s="36">
        <v>102</v>
      </c>
      <c r="L333" s="36">
        <v>0</v>
      </c>
      <c r="M333" s="36">
        <v>0</v>
      </c>
      <c r="N333" s="36">
        <v>0</v>
      </c>
      <c r="O333" s="14">
        <v>0</v>
      </c>
      <c r="P333" s="14">
        <v>0</v>
      </c>
      <c r="Q333" s="8"/>
    </row>
    <row r="334" spans="1:17" ht="30" customHeight="1" x14ac:dyDescent="0.3">
      <c r="A334" s="34">
        <v>333</v>
      </c>
      <c r="B334" s="34">
        <v>3</v>
      </c>
      <c r="C334" s="35" t="s">
        <v>368</v>
      </c>
      <c r="D334" s="35" t="s">
        <v>371</v>
      </c>
      <c r="E334" s="36">
        <v>94</v>
      </c>
      <c r="F334" s="36">
        <v>57</v>
      </c>
      <c r="G334" s="36">
        <v>37</v>
      </c>
      <c r="H334" s="36">
        <v>94</v>
      </c>
      <c r="I334" s="36">
        <v>57</v>
      </c>
      <c r="J334" s="36">
        <v>37</v>
      </c>
      <c r="K334" s="36">
        <v>94</v>
      </c>
      <c r="L334" s="36">
        <v>2</v>
      </c>
      <c r="M334" s="36">
        <v>1</v>
      </c>
      <c r="N334" s="36">
        <v>2</v>
      </c>
      <c r="O334" s="14">
        <v>0</v>
      </c>
      <c r="P334" s="14">
        <v>2</v>
      </c>
      <c r="Q334" s="8"/>
    </row>
    <row r="335" spans="1:17" ht="30" customHeight="1" x14ac:dyDescent="0.3">
      <c r="A335" s="34">
        <v>334</v>
      </c>
      <c r="B335" s="34">
        <v>4</v>
      </c>
      <c r="C335" s="35" t="s">
        <v>368</v>
      </c>
      <c r="D335" s="35" t="s">
        <v>372</v>
      </c>
      <c r="E335" s="36">
        <v>87</v>
      </c>
      <c r="F335" s="36">
        <v>85</v>
      </c>
      <c r="G335" s="36">
        <v>2</v>
      </c>
      <c r="H335" s="36">
        <v>87</v>
      </c>
      <c r="I335" s="36">
        <v>85</v>
      </c>
      <c r="J335" s="36">
        <v>2</v>
      </c>
      <c r="K335" s="36">
        <v>87</v>
      </c>
      <c r="L335" s="36">
        <v>1</v>
      </c>
      <c r="M335" s="36">
        <v>1</v>
      </c>
      <c r="N335" s="36">
        <v>0</v>
      </c>
      <c r="O335" s="14">
        <v>0</v>
      </c>
      <c r="P335" s="14">
        <v>1</v>
      </c>
      <c r="Q335" s="8"/>
    </row>
    <row r="336" spans="1:17" ht="30" customHeight="1" x14ac:dyDescent="0.3">
      <c r="A336" s="34">
        <v>335</v>
      </c>
      <c r="B336" s="34">
        <v>5</v>
      </c>
      <c r="C336" s="35" t="s">
        <v>368</v>
      </c>
      <c r="D336" s="35" t="s">
        <v>373</v>
      </c>
      <c r="E336" s="36">
        <v>222</v>
      </c>
      <c r="F336" s="36">
        <v>84</v>
      </c>
      <c r="G336" s="36">
        <v>138</v>
      </c>
      <c r="H336" s="36">
        <v>222</v>
      </c>
      <c r="I336" s="36">
        <v>84</v>
      </c>
      <c r="J336" s="36">
        <v>138</v>
      </c>
      <c r="K336" s="36">
        <v>222</v>
      </c>
      <c r="L336" s="36">
        <v>2</v>
      </c>
      <c r="M336" s="36">
        <v>2</v>
      </c>
      <c r="N336" s="36">
        <v>2</v>
      </c>
      <c r="O336" s="14">
        <v>0</v>
      </c>
      <c r="P336" s="14">
        <v>2</v>
      </c>
      <c r="Q336" s="8"/>
    </row>
    <row r="337" spans="1:17" ht="30" customHeight="1" x14ac:dyDescent="0.3">
      <c r="A337" s="34">
        <v>336</v>
      </c>
      <c r="B337" s="34">
        <v>6</v>
      </c>
      <c r="C337" s="35" t="s">
        <v>368</v>
      </c>
      <c r="D337" s="35" t="s">
        <v>374</v>
      </c>
      <c r="E337" s="36">
        <v>68</v>
      </c>
      <c r="F337" s="36">
        <v>23</v>
      </c>
      <c r="G337" s="36">
        <v>45</v>
      </c>
      <c r="H337" s="36">
        <v>68</v>
      </c>
      <c r="I337" s="36">
        <v>23</v>
      </c>
      <c r="J337" s="36">
        <v>45</v>
      </c>
      <c r="K337" s="36">
        <v>68</v>
      </c>
      <c r="L337" s="36">
        <v>0</v>
      </c>
      <c r="M337" s="36">
        <v>0</v>
      </c>
      <c r="N337" s="36">
        <v>0</v>
      </c>
      <c r="O337" s="14">
        <v>0</v>
      </c>
      <c r="P337" s="14">
        <v>0</v>
      </c>
      <c r="Q337" s="8"/>
    </row>
    <row r="338" spans="1:17" ht="30" customHeight="1" x14ac:dyDescent="0.3">
      <c r="A338" s="34">
        <v>337</v>
      </c>
      <c r="B338" s="34">
        <v>7</v>
      </c>
      <c r="C338" s="35" t="s">
        <v>368</v>
      </c>
      <c r="D338" s="35" t="s">
        <v>375</v>
      </c>
      <c r="E338" s="36">
        <v>377</v>
      </c>
      <c r="F338" s="36">
        <v>253</v>
      </c>
      <c r="G338" s="36">
        <v>124</v>
      </c>
      <c r="H338" s="36">
        <v>377</v>
      </c>
      <c r="I338" s="36">
        <v>253</v>
      </c>
      <c r="J338" s="36">
        <v>124</v>
      </c>
      <c r="K338" s="36">
        <v>377</v>
      </c>
      <c r="L338" s="36">
        <v>13</v>
      </c>
      <c r="M338" s="36">
        <v>11</v>
      </c>
      <c r="N338" s="36">
        <v>5</v>
      </c>
      <c r="O338" s="14">
        <v>0</v>
      </c>
      <c r="P338" s="14">
        <v>13</v>
      </c>
      <c r="Q338" s="8"/>
    </row>
    <row r="339" spans="1:17" ht="30" customHeight="1" x14ac:dyDescent="0.3">
      <c r="A339" s="34">
        <v>338</v>
      </c>
      <c r="B339" s="34">
        <v>8</v>
      </c>
      <c r="C339" s="35" t="s">
        <v>368</v>
      </c>
      <c r="D339" s="35" t="s">
        <v>376</v>
      </c>
      <c r="E339" s="36">
        <v>38</v>
      </c>
      <c r="F339" s="36">
        <v>10</v>
      </c>
      <c r="G339" s="36">
        <v>28</v>
      </c>
      <c r="H339" s="36">
        <v>38</v>
      </c>
      <c r="I339" s="36">
        <v>19</v>
      </c>
      <c r="J339" s="36">
        <v>41</v>
      </c>
      <c r="K339" s="36">
        <v>60</v>
      </c>
      <c r="L339" s="36">
        <v>7</v>
      </c>
      <c r="M339" s="36">
        <v>7</v>
      </c>
      <c r="N339" s="36">
        <v>2</v>
      </c>
      <c r="O339" s="14">
        <v>4</v>
      </c>
      <c r="P339" s="14">
        <v>3</v>
      </c>
      <c r="Q339" s="8"/>
    </row>
    <row r="340" spans="1:17" ht="30" customHeight="1" x14ac:dyDescent="0.3">
      <c r="A340" s="34">
        <v>339</v>
      </c>
      <c r="B340" s="34">
        <v>9</v>
      </c>
      <c r="C340" s="35" t="s">
        <v>368</v>
      </c>
      <c r="D340" s="35" t="s">
        <v>377</v>
      </c>
      <c r="E340" s="36">
        <v>75</v>
      </c>
      <c r="F340" s="36">
        <v>17</v>
      </c>
      <c r="G340" s="36">
        <v>58</v>
      </c>
      <c r="H340" s="36">
        <v>75</v>
      </c>
      <c r="I340" s="36">
        <v>17</v>
      </c>
      <c r="J340" s="36">
        <v>58</v>
      </c>
      <c r="K340" s="36">
        <v>75</v>
      </c>
      <c r="L340" s="36">
        <v>5</v>
      </c>
      <c r="M340" s="36">
        <v>5</v>
      </c>
      <c r="N340" s="36">
        <v>5</v>
      </c>
      <c r="O340" s="14">
        <v>0</v>
      </c>
      <c r="P340" s="14">
        <v>5</v>
      </c>
      <c r="Q340" s="8"/>
    </row>
    <row r="341" spans="1:17" ht="30" customHeight="1" x14ac:dyDescent="0.3">
      <c r="A341" s="34">
        <v>340</v>
      </c>
      <c r="B341" s="34">
        <v>10</v>
      </c>
      <c r="C341" s="35" t="s">
        <v>368</v>
      </c>
      <c r="D341" s="35" t="s">
        <v>378</v>
      </c>
      <c r="E341" s="36">
        <v>228</v>
      </c>
      <c r="F341" s="36">
        <v>87</v>
      </c>
      <c r="G341" s="36">
        <v>141</v>
      </c>
      <c r="H341" s="36">
        <v>228</v>
      </c>
      <c r="I341" s="36">
        <v>87</v>
      </c>
      <c r="J341" s="36">
        <v>141</v>
      </c>
      <c r="K341" s="36">
        <v>228</v>
      </c>
      <c r="L341" s="36">
        <v>37</v>
      </c>
      <c r="M341" s="36">
        <v>37</v>
      </c>
      <c r="N341" s="36">
        <v>22</v>
      </c>
      <c r="O341" s="14">
        <v>22</v>
      </c>
      <c r="P341" s="14">
        <v>0</v>
      </c>
      <c r="Q341" s="8"/>
    </row>
    <row r="342" spans="1:17" ht="30" customHeight="1" x14ac:dyDescent="0.3">
      <c r="A342" s="34">
        <v>341</v>
      </c>
      <c r="B342" s="34">
        <v>11</v>
      </c>
      <c r="C342" s="35" t="s">
        <v>368</v>
      </c>
      <c r="D342" s="35" t="s">
        <v>379</v>
      </c>
      <c r="E342" s="36">
        <v>67</v>
      </c>
      <c r="F342" s="36">
        <v>55</v>
      </c>
      <c r="G342" s="36">
        <v>12</v>
      </c>
      <c r="H342" s="36">
        <v>67</v>
      </c>
      <c r="I342" s="36">
        <v>55</v>
      </c>
      <c r="J342" s="36">
        <v>12</v>
      </c>
      <c r="K342" s="36">
        <v>67</v>
      </c>
      <c r="L342" s="36">
        <v>0</v>
      </c>
      <c r="M342" s="36">
        <v>0</v>
      </c>
      <c r="N342" s="36">
        <v>0</v>
      </c>
      <c r="O342" s="14">
        <v>0</v>
      </c>
      <c r="P342" s="14">
        <v>0</v>
      </c>
      <c r="Q342" s="8"/>
    </row>
    <row r="343" spans="1:17" ht="30" customHeight="1" x14ac:dyDescent="0.3">
      <c r="A343" s="34">
        <v>342</v>
      </c>
      <c r="B343" s="34">
        <v>12</v>
      </c>
      <c r="C343" s="35" t="s">
        <v>368</v>
      </c>
      <c r="D343" s="35" t="s">
        <v>380</v>
      </c>
      <c r="E343" s="36">
        <v>203</v>
      </c>
      <c r="F343" s="36">
        <v>79</v>
      </c>
      <c r="G343" s="36">
        <v>124</v>
      </c>
      <c r="H343" s="36">
        <v>203</v>
      </c>
      <c r="I343" s="36">
        <v>79</v>
      </c>
      <c r="J343" s="36">
        <v>124</v>
      </c>
      <c r="K343" s="36">
        <v>203</v>
      </c>
      <c r="L343" s="36">
        <v>0</v>
      </c>
      <c r="M343" s="36">
        <v>0</v>
      </c>
      <c r="N343" s="36">
        <v>0</v>
      </c>
      <c r="O343" s="14">
        <v>0</v>
      </c>
      <c r="P343" s="14">
        <v>0</v>
      </c>
      <c r="Q343" s="8"/>
    </row>
    <row r="344" spans="1:17" ht="30" customHeight="1" x14ac:dyDescent="0.3">
      <c r="A344" s="34">
        <v>343</v>
      </c>
      <c r="B344" s="34">
        <v>13</v>
      </c>
      <c r="C344" s="35" t="s">
        <v>368</v>
      </c>
      <c r="D344" s="35" t="s">
        <v>381</v>
      </c>
      <c r="E344" s="36">
        <v>91</v>
      </c>
      <c r="F344" s="36">
        <v>49</v>
      </c>
      <c r="G344" s="36">
        <v>42</v>
      </c>
      <c r="H344" s="36">
        <v>91</v>
      </c>
      <c r="I344" s="36">
        <v>49</v>
      </c>
      <c r="J344" s="36">
        <v>42</v>
      </c>
      <c r="K344" s="36">
        <v>91</v>
      </c>
      <c r="L344" s="36">
        <v>4</v>
      </c>
      <c r="M344" s="36">
        <v>4</v>
      </c>
      <c r="N344" s="36">
        <v>1</v>
      </c>
      <c r="O344" s="14">
        <v>0</v>
      </c>
      <c r="P344" s="14">
        <v>1</v>
      </c>
      <c r="Q344" s="8"/>
    </row>
    <row r="345" spans="1:17" ht="30" customHeight="1" x14ac:dyDescent="0.3">
      <c r="A345" s="34">
        <v>344</v>
      </c>
      <c r="B345" s="34">
        <v>14</v>
      </c>
      <c r="C345" s="35" t="s">
        <v>368</v>
      </c>
      <c r="D345" s="35" t="s">
        <v>382</v>
      </c>
      <c r="E345" s="36">
        <v>106</v>
      </c>
      <c r="F345" s="36">
        <v>62</v>
      </c>
      <c r="G345" s="36">
        <v>44</v>
      </c>
      <c r="H345" s="36">
        <v>106</v>
      </c>
      <c r="I345" s="36">
        <v>62</v>
      </c>
      <c r="J345" s="36">
        <v>44</v>
      </c>
      <c r="K345" s="36">
        <v>106</v>
      </c>
      <c r="L345" s="36">
        <v>5</v>
      </c>
      <c r="M345" s="36">
        <v>5</v>
      </c>
      <c r="N345" s="36">
        <v>1</v>
      </c>
      <c r="O345" s="14">
        <v>5</v>
      </c>
      <c r="P345" s="14">
        <v>0</v>
      </c>
      <c r="Q345" s="8"/>
    </row>
    <row r="346" spans="1:17" ht="30" customHeight="1" x14ac:dyDescent="0.3">
      <c r="A346" s="50">
        <v>345</v>
      </c>
      <c r="B346" s="50">
        <v>1</v>
      </c>
      <c r="C346" s="51" t="s">
        <v>383</v>
      </c>
      <c r="D346" s="51" t="s">
        <v>384</v>
      </c>
      <c r="E346" s="52">
        <v>164</v>
      </c>
      <c r="F346" s="52">
        <v>164</v>
      </c>
      <c r="G346" s="52">
        <v>0</v>
      </c>
      <c r="H346" s="52">
        <v>164</v>
      </c>
      <c r="I346" s="52">
        <v>164</v>
      </c>
      <c r="J346" s="52">
        <v>0</v>
      </c>
      <c r="K346" s="52">
        <v>164</v>
      </c>
      <c r="L346" s="52">
        <v>0</v>
      </c>
      <c r="M346" s="52">
        <v>0</v>
      </c>
      <c r="N346" s="52">
        <v>0</v>
      </c>
      <c r="O346" s="8"/>
      <c r="P346" s="8"/>
      <c r="Q346" s="8"/>
    </row>
    <row r="347" spans="1:17" ht="30" customHeight="1" x14ac:dyDescent="0.3">
      <c r="A347" s="50">
        <v>346</v>
      </c>
      <c r="B347" s="50">
        <v>2</v>
      </c>
      <c r="C347" s="51" t="s">
        <v>383</v>
      </c>
      <c r="D347" s="51" t="s">
        <v>385</v>
      </c>
      <c r="E347" s="52">
        <v>126</v>
      </c>
      <c r="F347" s="52">
        <v>114</v>
      </c>
      <c r="G347" s="52">
        <v>12</v>
      </c>
      <c r="H347" s="52">
        <v>126</v>
      </c>
      <c r="I347" s="52">
        <v>114</v>
      </c>
      <c r="J347" s="52">
        <v>12</v>
      </c>
      <c r="K347" s="52">
        <v>126</v>
      </c>
      <c r="L347" s="52">
        <v>1</v>
      </c>
      <c r="M347" s="52">
        <v>1</v>
      </c>
      <c r="N347" s="52">
        <v>1</v>
      </c>
      <c r="O347" s="14">
        <v>0</v>
      </c>
      <c r="P347" s="14">
        <v>1</v>
      </c>
      <c r="Q347" s="8"/>
    </row>
    <row r="348" spans="1:17" ht="30" customHeight="1" x14ac:dyDescent="0.3">
      <c r="A348" s="50">
        <v>347</v>
      </c>
      <c r="B348" s="50">
        <v>3</v>
      </c>
      <c r="C348" s="51" t="s">
        <v>383</v>
      </c>
      <c r="D348" s="51" t="s">
        <v>386</v>
      </c>
      <c r="E348" s="52">
        <v>132</v>
      </c>
      <c r="F348" s="52">
        <v>88</v>
      </c>
      <c r="G348" s="52">
        <v>44</v>
      </c>
      <c r="H348" s="52">
        <v>132</v>
      </c>
      <c r="I348" s="52">
        <v>88</v>
      </c>
      <c r="J348" s="52">
        <v>44</v>
      </c>
      <c r="K348" s="52">
        <v>132</v>
      </c>
      <c r="L348" s="52">
        <v>0</v>
      </c>
      <c r="M348" s="52">
        <v>0</v>
      </c>
      <c r="N348" s="52">
        <v>0</v>
      </c>
      <c r="O348" s="14">
        <v>0</v>
      </c>
      <c r="P348" s="14">
        <v>0</v>
      </c>
      <c r="Q348" s="8"/>
    </row>
    <row r="349" spans="1:17" ht="30" customHeight="1" x14ac:dyDescent="0.3">
      <c r="A349" s="50">
        <v>348</v>
      </c>
      <c r="B349" s="50">
        <v>4</v>
      </c>
      <c r="C349" s="51" t="s">
        <v>383</v>
      </c>
      <c r="D349" s="51" t="s">
        <v>387</v>
      </c>
      <c r="E349" s="52">
        <v>274</v>
      </c>
      <c r="F349" s="52">
        <v>84</v>
      </c>
      <c r="G349" s="52">
        <v>190</v>
      </c>
      <c r="H349" s="52">
        <v>274</v>
      </c>
      <c r="I349" s="52">
        <v>84</v>
      </c>
      <c r="J349" s="52">
        <v>190</v>
      </c>
      <c r="K349" s="52">
        <v>274</v>
      </c>
      <c r="L349" s="52">
        <v>0</v>
      </c>
      <c r="M349" s="52">
        <v>0</v>
      </c>
      <c r="N349" s="52">
        <v>0</v>
      </c>
      <c r="O349" s="14">
        <v>0</v>
      </c>
      <c r="P349" s="14">
        <v>0</v>
      </c>
      <c r="Q349" s="8"/>
    </row>
    <row r="350" spans="1:17" ht="30" customHeight="1" x14ac:dyDescent="0.3">
      <c r="A350" s="50">
        <v>349</v>
      </c>
      <c r="B350" s="50">
        <v>5</v>
      </c>
      <c r="C350" s="51" t="s">
        <v>383</v>
      </c>
      <c r="D350" s="51" t="s">
        <v>388</v>
      </c>
      <c r="E350" s="52">
        <v>82</v>
      </c>
      <c r="F350" s="52">
        <v>72</v>
      </c>
      <c r="G350" s="52">
        <v>10</v>
      </c>
      <c r="H350" s="52">
        <v>82</v>
      </c>
      <c r="I350" s="52">
        <v>72</v>
      </c>
      <c r="J350" s="52">
        <v>10</v>
      </c>
      <c r="K350" s="52">
        <v>82</v>
      </c>
      <c r="L350" s="52">
        <v>0</v>
      </c>
      <c r="M350" s="52">
        <v>0</v>
      </c>
      <c r="N350" s="52">
        <v>0</v>
      </c>
      <c r="O350" s="14">
        <v>0</v>
      </c>
      <c r="P350" s="14">
        <v>0</v>
      </c>
      <c r="Q350" s="8"/>
    </row>
    <row r="351" spans="1:17" ht="30" customHeight="1" x14ac:dyDescent="0.3">
      <c r="A351" s="50">
        <v>350</v>
      </c>
      <c r="B351" s="50">
        <v>6</v>
      </c>
      <c r="C351" s="51" t="s">
        <v>383</v>
      </c>
      <c r="D351" s="51" t="s">
        <v>389</v>
      </c>
      <c r="E351" s="52">
        <v>258</v>
      </c>
      <c r="F351" s="52">
        <v>27</v>
      </c>
      <c r="G351" s="52">
        <v>209</v>
      </c>
      <c r="H351" s="52">
        <v>236</v>
      </c>
      <c r="I351" s="52">
        <v>27</v>
      </c>
      <c r="J351" s="52">
        <v>209</v>
      </c>
      <c r="K351" s="52">
        <v>236</v>
      </c>
      <c r="L351" s="52">
        <v>6</v>
      </c>
      <c r="M351" s="52">
        <v>0</v>
      </c>
      <c r="N351" s="52">
        <v>6</v>
      </c>
      <c r="O351" s="14">
        <v>0</v>
      </c>
      <c r="P351" s="14">
        <v>6</v>
      </c>
      <c r="Q351" s="8"/>
    </row>
    <row r="352" spans="1:17" ht="30" customHeight="1" x14ac:dyDescent="0.3">
      <c r="A352" s="50">
        <v>351</v>
      </c>
      <c r="B352" s="50">
        <v>7</v>
      </c>
      <c r="C352" s="51" t="s">
        <v>383</v>
      </c>
      <c r="D352" s="51" t="s">
        <v>390</v>
      </c>
      <c r="E352" s="52">
        <v>161</v>
      </c>
      <c r="F352" s="52">
        <v>30</v>
      </c>
      <c r="G352" s="52">
        <v>128</v>
      </c>
      <c r="H352" s="52">
        <v>158</v>
      </c>
      <c r="I352" s="52">
        <v>30</v>
      </c>
      <c r="J352" s="52">
        <v>128</v>
      </c>
      <c r="K352" s="52">
        <v>158</v>
      </c>
      <c r="L352" s="52">
        <v>0</v>
      </c>
      <c r="M352" s="52">
        <v>0</v>
      </c>
      <c r="N352" s="52">
        <v>0</v>
      </c>
      <c r="O352" s="14">
        <v>0</v>
      </c>
      <c r="P352" s="14">
        <v>0</v>
      </c>
      <c r="Q352" s="8"/>
    </row>
    <row r="353" spans="1:17" ht="30" customHeight="1" x14ac:dyDescent="0.3">
      <c r="A353" s="50">
        <v>352</v>
      </c>
      <c r="B353" s="50">
        <v>8</v>
      </c>
      <c r="C353" s="51" t="s">
        <v>383</v>
      </c>
      <c r="D353" s="51" t="s">
        <v>391</v>
      </c>
      <c r="E353" s="52">
        <v>39</v>
      </c>
      <c r="F353" s="52">
        <v>31</v>
      </c>
      <c r="G353" s="52">
        <v>8</v>
      </c>
      <c r="H353" s="52">
        <v>39</v>
      </c>
      <c r="I353" s="52">
        <v>31</v>
      </c>
      <c r="J353" s="52">
        <v>8</v>
      </c>
      <c r="K353" s="52">
        <v>39</v>
      </c>
      <c r="L353" s="52">
        <v>0</v>
      </c>
      <c r="M353" s="52">
        <v>0</v>
      </c>
      <c r="N353" s="52">
        <v>0</v>
      </c>
      <c r="O353" s="14">
        <v>0</v>
      </c>
      <c r="P353" s="14">
        <v>0</v>
      </c>
      <c r="Q353" s="8"/>
    </row>
    <row r="354" spans="1:17" ht="30" customHeight="1" x14ac:dyDescent="0.3">
      <c r="A354" s="50">
        <v>353</v>
      </c>
      <c r="B354" s="50">
        <v>9</v>
      </c>
      <c r="C354" s="51" t="s">
        <v>383</v>
      </c>
      <c r="D354" s="51" t="s">
        <v>392</v>
      </c>
      <c r="E354" s="52">
        <v>252</v>
      </c>
      <c r="F354" s="52">
        <v>40</v>
      </c>
      <c r="G354" s="52">
        <v>212</v>
      </c>
      <c r="H354" s="52">
        <v>252</v>
      </c>
      <c r="I354" s="52">
        <v>40</v>
      </c>
      <c r="J354" s="52">
        <v>212</v>
      </c>
      <c r="K354" s="52">
        <v>252</v>
      </c>
      <c r="L354" s="52">
        <v>3</v>
      </c>
      <c r="M354" s="52">
        <v>1</v>
      </c>
      <c r="N354" s="52">
        <v>3</v>
      </c>
      <c r="O354" s="14">
        <v>1</v>
      </c>
      <c r="P354" s="14">
        <v>2</v>
      </c>
      <c r="Q354" s="8"/>
    </row>
    <row r="355" spans="1:17" ht="30" customHeight="1" x14ac:dyDescent="0.3">
      <c r="A355" s="50">
        <v>354</v>
      </c>
      <c r="B355" s="50">
        <v>10</v>
      </c>
      <c r="C355" s="51" t="s">
        <v>383</v>
      </c>
      <c r="D355" s="51" t="s">
        <v>393</v>
      </c>
      <c r="E355" s="52">
        <v>66</v>
      </c>
      <c r="F355" s="52">
        <v>40</v>
      </c>
      <c r="G355" s="52">
        <v>10</v>
      </c>
      <c r="H355" s="52">
        <v>50</v>
      </c>
      <c r="I355" s="52">
        <v>40</v>
      </c>
      <c r="J355" s="52">
        <v>10</v>
      </c>
      <c r="K355" s="52">
        <v>50</v>
      </c>
      <c r="L355" s="52">
        <v>2</v>
      </c>
      <c r="M355" s="52">
        <v>2</v>
      </c>
      <c r="N355" s="52">
        <v>2</v>
      </c>
      <c r="O355" s="14">
        <v>1</v>
      </c>
      <c r="P355" s="14">
        <v>1</v>
      </c>
      <c r="Q355" s="8"/>
    </row>
    <row r="356" spans="1:17" ht="30" customHeight="1" x14ac:dyDescent="0.3">
      <c r="A356" s="50">
        <v>355</v>
      </c>
      <c r="B356" s="50">
        <v>11</v>
      </c>
      <c r="C356" s="51" t="s">
        <v>383</v>
      </c>
      <c r="D356" s="51" t="s">
        <v>394</v>
      </c>
      <c r="E356" s="52">
        <v>88</v>
      </c>
      <c r="F356" s="52">
        <v>37</v>
      </c>
      <c r="G356" s="52">
        <v>51</v>
      </c>
      <c r="H356" s="52">
        <v>88</v>
      </c>
      <c r="I356" s="52">
        <v>37</v>
      </c>
      <c r="J356" s="52">
        <v>51</v>
      </c>
      <c r="K356" s="52">
        <v>88</v>
      </c>
      <c r="L356" s="52">
        <v>0</v>
      </c>
      <c r="M356" s="52">
        <v>0</v>
      </c>
      <c r="N356" s="52">
        <v>0</v>
      </c>
      <c r="O356" s="14">
        <v>0</v>
      </c>
      <c r="P356" s="14">
        <v>0</v>
      </c>
      <c r="Q356" s="8"/>
    </row>
    <row r="357" spans="1:17" ht="30" customHeight="1" x14ac:dyDescent="0.3">
      <c r="A357" s="50">
        <v>356</v>
      </c>
      <c r="B357" s="50">
        <v>12</v>
      </c>
      <c r="C357" s="51" t="s">
        <v>383</v>
      </c>
      <c r="D357" s="51" t="s">
        <v>395</v>
      </c>
      <c r="E357" s="52">
        <v>415</v>
      </c>
      <c r="F357" s="52">
        <v>351</v>
      </c>
      <c r="G357" s="52">
        <v>62</v>
      </c>
      <c r="H357" s="52">
        <v>413</v>
      </c>
      <c r="I357" s="52">
        <v>351</v>
      </c>
      <c r="J357" s="52">
        <v>62</v>
      </c>
      <c r="K357" s="52">
        <v>413</v>
      </c>
      <c r="L357" s="52">
        <v>0</v>
      </c>
      <c r="M357" s="52">
        <v>0</v>
      </c>
      <c r="N357" s="52">
        <v>0</v>
      </c>
      <c r="O357" s="14">
        <v>0</v>
      </c>
      <c r="P357" s="14">
        <v>0</v>
      </c>
      <c r="Q357" s="8"/>
    </row>
    <row r="358" spans="1:17" ht="30" customHeight="1" x14ac:dyDescent="0.3">
      <c r="A358" s="50">
        <v>357</v>
      </c>
      <c r="B358" s="50">
        <v>13</v>
      </c>
      <c r="C358" s="51" t="s">
        <v>383</v>
      </c>
      <c r="D358" s="51" t="s">
        <v>396</v>
      </c>
      <c r="E358" s="52">
        <v>61</v>
      </c>
      <c r="F358" s="52">
        <v>61</v>
      </c>
      <c r="G358" s="52">
        <v>0</v>
      </c>
      <c r="H358" s="52">
        <v>61</v>
      </c>
      <c r="I358" s="52">
        <v>61</v>
      </c>
      <c r="J358" s="52">
        <v>0</v>
      </c>
      <c r="K358" s="52">
        <v>61</v>
      </c>
      <c r="L358" s="52">
        <v>0</v>
      </c>
      <c r="M358" s="52">
        <v>0</v>
      </c>
      <c r="N358" s="52">
        <v>0</v>
      </c>
      <c r="O358" s="14">
        <v>0</v>
      </c>
      <c r="P358" s="14">
        <v>0</v>
      </c>
      <c r="Q358" s="8"/>
    </row>
    <row r="359" spans="1:17" ht="30" customHeight="1" x14ac:dyDescent="0.3">
      <c r="A359" s="50">
        <v>358</v>
      </c>
      <c r="B359" s="50">
        <v>14</v>
      </c>
      <c r="C359" s="51" t="s">
        <v>383</v>
      </c>
      <c r="D359" s="51" t="s">
        <v>397</v>
      </c>
      <c r="E359" s="52">
        <v>145</v>
      </c>
      <c r="F359" s="52">
        <v>98</v>
      </c>
      <c r="G359" s="52">
        <v>47</v>
      </c>
      <c r="H359" s="52">
        <v>145</v>
      </c>
      <c r="I359" s="52">
        <v>98</v>
      </c>
      <c r="J359" s="52">
        <v>47</v>
      </c>
      <c r="K359" s="52">
        <v>145</v>
      </c>
      <c r="L359" s="52">
        <v>0</v>
      </c>
      <c r="M359" s="52">
        <v>0</v>
      </c>
      <c r="N359" s="52">
        <v>0</v>
      </c>
      <c r="O359" s="14">
        <v>0</v>
      </c>
      <c r="P359" s="14">
        <v>0</v>
      </c>
      <c r="Q359" s="8"/>
    </row>
    <row r="360" spans="1:17" ht="30" customHeight="1" x14ac:dyDescent="0.3">
      <c r="A360" s="34">
        <v>359</v>
      </c>
      <c r="B360" s="34">
        <v>1</v>
      </c>
      <c r="C360" s="35" t="s">
        <v>398</v>
      </c>
      <c r="D360" s="35" t="s">
        <v>399</v>
      </c>
      <c r="E360" s="36">
        <v>51</v>
      </c>
      <c r="F360" s="36">
        <v>10</v>
      </c>
      <c r="G360" s="36">
        <v>41</v>
      </c>
      <c r="H360" s="36">
        <v>51</v>
      </c>
      <c r="I360" s="36">
        <v>10</v>
      </c>
      <c r="J360" s="36">
        <v>157</v>
      </c>
      <c r="K360" s="36">
        <v>167</v>
      </c>
      <c r="L360" s="36">
        <v>17</v>
      </c>
      <c r="M360" s="36">
        <v>16</v>
      </c>
      <c r="N360" s="36">
        <v>17</v>
      </c>
      <c r="O360" s="14">
        <v>0</v>
      </c>
      <c r="P360" s="14">
        <v>17</v>
      </c>
      <c r="Q360" s="14">
        <v>0</v>
      </c>
    </row>
    <row r="361" spans="1:17" ht="30" customHeight="1" x14ac:dyDescent="0.3">
      <c r="A361" s="34">
        <v>360</v>
      </c>
      <c r="B361" s="34">
        <v>2</v>
      </c>
      <c r="C361" s="35" t="s">
        <v>398</v>
      </c>
      <c r="D361" s="35" t="s">
        <v>400</v>
      </c>
      <c r="E361" s="36">
        <v>120</v>
      </c>
      <c r="F361" s="36">
        <v>29</v>
      </c>
      <c r="G361" s="36">
        <v>91</v>
      </c>
      <c r="H361" s="36">
        <v>120</v>
      </c>
      <c r="I361" s="36">
        <v>29</v>
      </c>
      <c r="J361" s="36">
        <v>187</v>
      </c>
      <c r="K361" s="36">
        <v>216</v>
      </c>
      <c r="L361" s="36">
        <v>9</v>
      </c>
      <c r="M361" s="36">
        <v>5</v>
      </c>
      <c r="N361" s="36">
        <v>3</v>
      </c>
      <c r="O361" s="14">
        <v>1</v>
      </c>
      <c r="P361" s="14">
        <v>2</v>
      </c>
      <c r="Q361" s="8"/>
    </row>
    <row r="362" spans="1:17" ht="30" customHeight="1" x14ac:dyDescent="0.3">
      <c r="A362" s="34">
        <v>361</v>
      </c>
      <c r="B362" s="34">
        <v>3</v>
      </c>
      <c r="C362" s="35" t="s">
        <v>398</v>
      </c>
      <c r="D362" s="35" t="s">
        <v>401</v>
      </c>
      <c r="E362" s="36">
        <v>241</v>
      </c>
      <c r="F362" s="36">
        <v>185</v>
      </c>
      <c r="G362" s="36">
        <v>56</v>
      </c>
      <c r="H362" s="36">
        <v>241</v>
      </c>
      <c r="I362" s="36">
        <v>184</v>
      </c>
      <c r="J362" s="36">
        <v>170</v>
      </c>
      <c r="K362" s="36">
        <v>354</v>
      </c>
      <c r="L362" s="36">
        <v>17</v>
      </c>
      <c r="M362" s="36">
        <v>5</v>
      </c>
      <c r="N362" s="36">
        <v>13</v>
      </c>
      <c r="O362" s="14">
        <v>13</v>
      </c>
      <c r="P362" s="14">
        <v>0</v>
      </c>
      <c r="Q362" s="14">
        <v>0</v>
      </c>
    </row>
    <row r="363" spans="1:17" ht="30" customHeight="1" x14ac:dyDescent="0.3">
      <c r="A363" s="34">
        <v>362</v>
      </c>
      <c r="B363" s="34">
        <v>4</v>
      </c>
      <c r="C363" s="35" t="s">
        <v>398</v>
      </c>
      <c r="D363" s="35" t="s">
        <v>402</v>
      </c>
      <c r="E363" s="36">
        <v>190</v>
      </c>
      <c r="F363" s="36">
        <v>97</v>
      </c>
      <c r="G363" s="36">
        <v>93</v>
      </c>
      <c r="H363" s="36">
        <v>190</v>
      </c>
      <c r="I363" s="36">
        <v>106</v>
      </c>
      <c r="J363" s="36">
        <v>172</v>
      </c>
      <c r="K363" s="36">
        <v>278</v>
      </c>
      <c r="L363" s="36">
        <v>91</v>
      </c>
      <c r="M363" s="36">
        <v>78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">
      <c r="A364" s="34">
        <v>363</v>
      </c>
      <c r="B364" s="34">
        <v>5</v>
      </c>
      <c r="C364" s="35" t="s">
        <v>398</v>
      </c>
      <c r="D364" s="35" t="s">
        <v>403</v>
      </c>
      <c r="E364" s="36">
        <v>7</v>
      </c>
      <c r="F364" s="36">
        <v>7</v>
      </c>
      <c r="G364" s="36">
        <v>0</v>
      </c>
      <c r="H364" s="36">
        <v>7</v>
      </c>
      <c r="I364" s="36">
        <v>7</v>
      </c>
      <c r="J364" s="36">
        <v>0</v>
      </c>
      <c r="K364" s="36">
        <v>7</v>
      </c>
      <c r="L364" s="36">
        <v>7</v>
      </c>
      <c r="M364" s="36">
        <v>1</v>
      </c>
      <c r="N364" s="36">
        <v>1</v>
      </c>
      <c r="O364" s="14">
        <v>1</v>
      </c>
      <c r="P364" s="14">
        <v>0</v>
      </c>
      <c r="Q364" s="14">
        <v>0</v>
      </c>
    </row>
    <row r="365" spans="1:17" ht="30" customHeight="1" x14ac:dyDescent="0.3">
      <c r="A365" s="34">
        <v>364</v>
      </c>
      <c r="B365" s="34">
        <v>6</v>
      </c>
      <c r="C365" s="35" t="s">
        <v>398</v>
      </c>
      <c r="D365" s="35" t="s">
        <v>404</v>
      </c>
      <c r="E365" s="36">
        <v>55</v>
      </c>
      <c r="F365" s="36">
        <v>28</v>
      </c>
      <c r="G365" s="36">
        <v>27</v>
      </c>
      <c r="H365" s="36">
        <v>55</v>
      </c>
      <c r="I365" s="36">
        <v>100</v>
      </c>
      <c r="J365" s="36">
        <v>74</v>
      </c>
      <c r="K365" s="36">
        <v>174</v>
      </c>
      <c r="L365" s="36">
        <v>8</v>
      </c>
      <c r="M365" s="36">
        <v>8</v>
      </c>
      <c r="N365" s="36">
        <v>8</v>
      </c>
      <c r="O365" s="14">
        <v>1</v>
      </c>
      <c r="P365" s="14">
        <v>7</v>
      </c>
      <c r="Q365" s="14">
        <v>0</v>
      </c>
    </row>
    <row r="366" spans="1:17" ht="30" customHeight="1" x14ac:dyDescent="0.3">
      <c r="A366" s="34">
        <v>365</v>
      </c>
      <c r="B366" s="34">
        <v>7</v>
      </c>
      <c r="C366" s="35" t="s">
        <v>398</v>
      </c>
      <c r="D366" s="35" t="s">
        <v>405</v>
      </c>
      <c r="E366" s="36">
        <v>2</v>
      </c>
      <c r="F366" s="36">
        <v>2</v>
      </c>
      <c r="G366" s="36">
        <v>0</v>
      </c>
      <c r="H366" s="36">
        <v>2</v>
      </c>
      <c r="I366" s="36">
        <v>2</v>
      </c>
      <c r="J366" s="36">
        <v>0</v>
      </c>
      <c r="K366" s="36">
        <v>2</v>
      </c>
      <c r="L366" s="36">
        <v>2</v>
      </c>
      <c r="M366" s="36">
        <v>1</v>
      </c>
      <c r="N366" s="36">
        <v>1</v>
      </c>
      <c r="O366" s="14">
        <v>0</v>
      </c>
      <c r="P366" s="14">
        <v>1</v>
      </c>
      <c r="Q366" s="14">
        <v>0</v>
      </c>
    </row>
    <row r="367" spans="1:17" ht="30" customHeight="1" x14ac:dyDescent="0.3">
      <c r="A367" s="34">
        <v>366</v>
      </c>
      <c r="B367" s="34">
        <v>8</v>
      </c>
      <c r="C367" s="35" t="s">
        <v>398</v>
      </c>
      <c r="D367" s="35" t="s">
        <v>406</v>
      </c>
      <c r="E367" s="36">
        <v>17</v>
      </c>
      <c r="F367" s="36">
        <v>17</v>
      </c>
      <c r="G367" s="36">
        <v>0</v>
      </c>
      <c r="H367" s="36">
        <v>17</v>
      </c>
      <c r="I367" s="36">
        <v>71</v>
      </c>
      <c r="J367" s="36">
        <v>0</v>
      </c>
      <c r="K367" s="36">
        <v>71</v>
      </c>
      <c r="L367" s="36">
        <v>17</v>
      </c>
      <c r="M367" s="36">
        <v>7</v>
      </c>
      <c r="N367" s="36">
        <v>12</v>
      </c>
      <c r="O367" s="14">
        <v>0</v>
      </c>
      <c r="P367" s="14">
        <v>10</v>
      </c>
      <c r="Q367" s="14">
        <v>0</v>
      </c>
    </row>
    <row r="368" spans="1:17" ht="30" customHeight="1" x14ac:dyDescent="0.3">
      <c r="A368" s="34">
        <v>367</v>
      </c>
      <c r="B368" s="34">
        <v>9</v>
      </c>
      <c r="C368" s="35" t="s">
        <v>398</v>
      </c>
      <c r="D368" s="35" t="s">
        <v>407</v>
      </c>
      <c r="E368" s="36">
        <v>238</v>
      </c>
      <c r="F368" s="36">
        <v>149</v>
      </c>
      <c r="G368" s="36">
        <v>89</v>
      </c>
      <c r="H368" s="36">
        <v>238</v>
      </c>
      <c r="I368" s="36">
        <v>268</v>
      </c>
      <c r="J368" s="36">
        <v>95</v>
      </c>
      <c r="K368" s="36">
        <v>363</v>
      </c>
      <c r="L368" s="36">
        <v>128</v>
      </c>
      <c r="M368" s="36">
        <v>113</v>
      </c>
      <c r="N368" s="36">
        <v>0</v>
      </c>
      <c r="O368" s="52">
        <v>0</v>
      </c>
      <c r="P368" s="14">
        <v>0</v>
      </c>
      <c r="Q368" s="14">
        <v>0</v>
      </c>
    </row>
    <row r="369" spans="1:17" ht="30" customHeight="1" x14ac:dyDescent="0.3">
      <c r="A369" s="34">
        <v>368</v>
      </c>
      <c r="B369" s="34">
        <v>10</v>
      </c>
      <c r="C369" s="35" t="s">
        <v>398</v>
      </c>
      <c r="D369" s="35" t="s">
        <v>408</v>
      </c>
      <c r="E369" s="36">
        <v>11</v>
      </c>
      <c r="F369" s="36">
        <v>4</v>
      </c>
      <c r="G369" s="36">
        <v>7</v>
      </c>
      <c r="H369" s="36">
        <v>11</v>
      </c>
      <c r="I369" s="36">
        <v>4</v>
      </c>
      <c r="J369" s="36">
        <v>7</v>
      </c>
      <c r="K369" s="36">
        <v>11</v>
      </c>
      <c r="L369" s="36">
        <v>4</v>
      </c>
      <c r="M369" s="36">
        <v>4</v>
      </c>
      <c r="N369" s="36">
        <v>4</v>
      </c>
      <c r="O369" s="52">
        <v>4</v>
      </c>
      <c r="P369" s="14">
        <v>0</v>
      </c>
      <c r="Q369" s="14">
        <v>0</v>
      </c>
    </row>
    <row r="370" spans="1:17" ht="30" customHeight="1" x14ac:dyDescent="0.3">
      <c r="A370" s="6">
        <v>369</v>
      </c>
      <c r="B370" s="50">
        <v>1</v>
      </c>
      <c r="C370" s="51" t="s">
        <v>409</v>
      </c>
      <c r="D370" s="51" t="s">
        <v>410</v>
      </c>
      <c r="E370" s="52">
        <v>0</v>
      </c>
      <c r="F370" s="52">
        <v>0</v>
      </c>
      <c r="G370" s="52">
        <v>0</v>
      </c>
      <c r="H370" s="52">
        <v>0</v>
      </c>
      <c r="I370" s="30"/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14">
        <v>0</v>
      </c>
      <c r="Q370" s="14">
        <v>0</v>
      </c>
    </row>
    <row r="371" spans="1:17" ht="30" customHeight="1" x14ac:dyDescent="0.3">
      <c r="A371" s="6">
        <v>370</v>
      </c>
      <c r="B371" s="50">
        <v>2</v>
      </c>
      <c r="C371" s="51" t="s">
        <v>409</v>
      </c>
      <c r="D371" s="51" t="s">
        <v>411</v>
      </c>
      <c r="E371" s="52">
        <v>224</v>
      </c>
      <c r="F371" s="52">
        <v>19</v>
      </c>
      <c r="G371" s="52">
        <v>205</v>
      </c>
      <c r="H371" s="52">
        <v>224</v>
      </c>
      <c r="I371" s="52">
        <v>19</v>
      </c>
      <c r="J371" s="52">
        <v>205</v>
      </c>
      <c r="K371" s="52">
        <v>224</v>
      </c>
      <c r="L371" s="52">
        <v>1</v>
      </c>
      <c r="M371" s="52">
        <v>1</v>
      </c>
      <c r="N371" s="52">
        <v>1</v>
      </c>
      <c r="O371" s="52">
        <v>0</v>
      </c>
      <c r="P371" s="14">
        <v>1</v>
      </c>
      <c r="Q371" s="14">
        <v>0</v>
      </c>
    </row>
    <row r="372" spans="1:17" ht="30" customHeight="1" x14ac:dyDescent="0.3">
      <c r="A372" s="6">
        <v>371</v>
      </c>
      <c r="B372" s="50">
        <v>3</v>
      </c>
      <c r="C372" s="51" t="s">
        <v>409</v>
      </c>
      <c r="D372" s="51" t="s">
        <v>412</v>
      </c>
      <c r="E372" s="52">
        <v>0</v>
      </c>
      <c r="F372" s="52">
        <v>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14">
        <v>0</v>
      </c>
      <c r="Q372" s="14">
        <v>0</v>
      </c>
    </row>
    <row r="373" spans="1:17" ht="30" customHeight="1" x14ac:dyDescent="0.3">
      <c r="A373" s="6">
        <v>372</v>
      </c>
      <c r="B373" s="50">
        <v>4</v>
      </c>
      <c r="C373" s="51" t="s">
        <v>409</v>
      </c>
      <c r="D373" s="51" t="s">
        <v>413</v>
      </c>
      <c r="E373" s="52">
        <v>112</v>
      </c>
      <c r="F373" s="52">
        <v>35</v>
      </c>
      <c r="G373" s="52">
        <v>76</v>
      </c>
      <c r="H373" s="52">
        <v>111</v>
      </c>
      <c r="I373" s="52">
        <v>77</v>
      </c>
      <c r="J373" s="52">
        <v>35</v>
      </c>
      <c r="K373" s="52">
        <v>112</v>
      </c>
      <c r="L373" s="52">
        <v>2</v>
      </c>
      <c r="M373" s="52">
        <v>2</v>
      </c>
      <c r="N373" s="52">
        <v>2</v>
      </c>
      <c r="O373" s="52">
        <v>0</v>
      </c>
      <c r="P373" s="14">
        <v>0</v>
      </c>
      <c r="Q373" s="14">
        <v>2</v>
      </c>
    </row>
    <row r="374" spans="1:17" ht="30" customHeight="1" x14ac:dyDescent="0.3">
      <c r="A374" s="6">
        <v>373</v>
      </c>
      <c r="B374" s="50">
        <v>5</v>
      </c>
      <c r="C374" s="51" t="s">
        <v>409</v>
      </c>
      <c r="D374" s="51" t="s">
        <v>414</v>
      </c>
      <c r="E374" s="52">
        <v>4</v>
      </c>
      <c r="F374" s="52">
        <v>4</v>
      </c>
      <c r="G374" s="52">
        <v>0</v>
      </c>
      <c r="H374" s="52">
        <v>4</v>
      </c>
      <c r="I374" s="52">
        <v>4</v>
      </c>
      <c r="J374" s="52">
        <v>0</v>
      </c>
      <c r="K374" s="52">
        <v>4</v>
      </c>
      <c r="L374" s="52">
        <v>0</v>
      </c>
      <c r="M374" s="52">
        <v>0</v>
      </c>
      <c r="N374" s="52">
        <v>0</v>
      </c>
      <c r="O374" s="52">
        <v>0</v>
      </c>
      <c r="P374" s="14">
        <v>0</v>
      </c>
      <c r="Q374" s="14">
        <v>0</v>
      </c>
    </row>
    <row r="375" spans="1:17" ht="30" customHeight="1" x14ac:dyDescent="0.3">
      <c r="A375" s="34">
        <v>374</v>
      </c>
      <c r="B375" s="34">
        <v>1</v>
      </c>
      <c r="C375" s="35" t="s">
        <v>415</v>
      </c>
      <c r="D375" s="35" t="s">
        <v>416</v>
      </c>
      <c r="E375" s="36">
        <v>1</v>
      </c>
      <c r="F375" s="36">
        <v>1</v>
      </c>
      <c r="G375" s="36">
        <v>0</v>
      </c>
      <c r="H375" s="36">
        <v>1</v>
      </c>
      <c r="I375" s="36">
        <v>1</v>
      </c>
      <c r="J375" s="36">
        <v>0</v>
      </c>
      <c r="K375" s="36">
        <v>1</v>
      </c>
      <c r="L375" s="36">
        <v>0</v>
      </c>
      <c r="M375" s="36">
        <v>0</v>
      </c>
      <c r="N375" s="45"/>
      <c r="O375" s="30"/>
      <c r="P375" s="8"/>
      <c r="Q375" s="8"/>
    </row>
    <row r="376" spans="1:17" ht="30" customHeight="1" x14ac:dyDescent="0.3">
      <c r="A376" s="34">
        <v>375</v>
      </c>
      <c r="B376" s="34">
        <v>2</v>
      </c>
      <c r="C376" s="35" t="s">
        <v>415</v>
      </c>
      <c r="D376" s="35" t="s">
        <v>417</v>
      </c>
      <c r="E376" s="36">
        <v>27</v>
      </c>
      <c r="F376" s="36">
        <v>27</v>
      </c>
      <c r="G376" s="36">
        <v>0</v>
      </c>
      <c r="H376" s="36">
        <v>27</v>
      </c>
      <c r="I376" s="36">
        <v>27</v>
      </c>
      <c r="J376" s="36">
        <v>0</v>
      </c>
      <c r="K376" s="36">
        <v>51</v>
      </c>
      <c r="L376" s="36">
        <v>1</v>
      </c>
      <c r="M376" s="36">
        <v>1</v>
      </c>
      <c r="N376" s="36">
        <v>1</v>
      </c>
      <c r="O376" s="8"/>
      <c r="P376" s="14">
        <v>1</v>
      </c>
      <c r="Q376" s="8"/>
    </row>
    <row r="377" spans="1:17" ht="30" customHeight="1" x14ac:dyDescent="0.3">
      <c r="A377" s="34">
        <v>376</v>
      </c>
      <c r="B377" s="34">
        <v>3</v>
      </c>
      <c r="C377" s="35" t="s">
        <v>415</v>
      </c>
      <c r="D377" s="35" t="s">
        <v>418</v>
      </c>
      <c r="E377" s="36">
        <v>86</v>
      </c>
      <c r="F377" s="36">
        <v>56</v>
      </c>
      <c r="G377" s="36">
        <v>30</v>
      </c>
      <c r="H377" s="36">
        <v>86</v>
      </c>
      <c r="I377" s="36">
        <v>56</v>
      </c>
      <c r="J377" s="36">
        <v>30</v>
      </c>
      <c r="K377" s="36">
        <v>259</v>
      </c>
      <c r="L377" s="36">
        <v>18</v>
      </c>
      <c r="M377" s="36">
        <v>18</v>
      </c>
      <c r="N377" s="36">
        <v>11</v>
      </c>
      <c r="O377" s="14">
        <v>3</v>
      </c>
      <c r="P377" s="14">
        <v>15</v>
      </c>
      <c r="Q377" s="8"/>
    </row>
    <row r="378" spans="1:17" ht="30" customHeight="1" x14ac:dyDescent="0.3">
      <c r="A378" s="34">
        <v>377</v>
      </c>
      <c r="B378" s="34">
        <v>4</v>
      </c>
      <c r="C378" s="35" t="s">
        <v>415</v>
      </c>
      <c r="D378" s="35" t="s">
        <v>419</v>
      </c>
      <c r="E378" s="36">
        <v>61</v>
      </c>
      <c r="F378" s="36">
        <v>46</v>
      </c>
      <c r="G378" s="36">
        <v>15</v>
      </c>
      <c r="H378" s="36">
        <v>61</v>
      </c>
      <c r="I378" s="36">
        <v>46</v>
      </c>
      <c r="J378" s="36">
        <v>15</v>
      </c>
      <c r="K378" s="36">
        <v>78</v>
      </c>
      <c r="L378" s="36">
        <v>17</v>
      </c>
      <c r="M378" s="36">
        <v>17</v>
      </c>
      <c r="N378" s="45"/>
      <c r="O378" s="8"/>
      <c r="P378" s="14">
        <v>17</v>
      </c>
      <c r="Q378" s="8"/>
    </row>
    <row r="379" spans="1:17" ht="30" customHeight="1" x14ac:dyDescent="0.3">
      <c r="A379" s="34">
        <v>378</v>
      </c>
      <c r="B379" s="34">
        <v>5</v>
      </c>
      <c r="C379" s="35" t="s">
        <v>415</v>
      </c>
      <c r="D379" s="35" t="s">
        <v>420</v>
      </c>
      <c r="E379" s="36">
        <v>83</v>
      </c>
      <c r="F379" s="36">
        <v>81</v>
      </c>
      <c r="G379" s="36">
        <v>2</v>
      </c>
      <c r="H379" s="36">
        <v>83</v>
      </c>
      <c r="I379" s="36">
        <v>81</v>
      </c>
      <c r="J379" s="36">
        <v>2</v>
      </c>
      <c r="K379" s="36">
        <v>191</v>
      </c>
      <c r="L379" s="36">
        <v>3</v>
      </c>
      <c r="M379" s="36">
        <v>3</v>
      </c>
      <c r="N379" s="36">
        <v>3</v>
      </c>
      <c r="O379" s="8"/>
      <c r="P379" s="14">
        <v>3</v>
      </c>
      <c r="Q379" s="8"/>
    </row>
    <row r="380" spans="1:17" ht="30" customHeight="1" x14ac:dyDescent="0.3">
      <c r="A380" s="34">
        <v>379</v>
      </c>
      <c r="B380" s="34">
        <v>6</v>
      </c>
      <c r="C380" s="35" t="s">
        <v>415</v>
      </c>
      <c r="D380" s="35" t="s">
        <v>421</v>
      </c>
      <c r="E380" s="36">
        <v>37</v>
      </c>
      <c r="F380" s="36">
        <v>11</v>
      </c>
      <c r="G380" s="36">
        <v>26</v>
      </c>
      <c r="H380" s="36">
        <v>37</v>
      </c>
      <c r="I380" s="36">
        <v>11</v>
      </c>
      <c r="J380" s="36">
        <v>26</v>
      </c>
      <c r="K380" s="36">
        <v>67</v>
      </c>
      <c r="L380" s="36">
        <v>4</v>
      </c>
      <c r="M380" s="36">
        <v>4</v>
      </c>
      <c r="N380" s="36">
        <v>4</v>
      </c>
      <c r="O380" s="8"/>
      <c r="P380" s="14">
        <v>4</v>
      </c>
      <c r="Q380" s="8"/>
    </row>
    <row r="381" spans="1:17" ht="30" customHeight="1" x14ac:dyDescent="0.3">
      <c r="A381" s="34">
        <v>380</v>
      </c>
      <c r="B381" s="34">
        <v>7</v>
      </c>
      <c r="C381" s="35" t="s">
        <v>415</v>
      </c>
      <c r="D381" s="35" t="s">
        <v>422</v>
      </c>
      <c r="E381" s="36">
        <v>80</v>
      </c>
      <c r="F381" s="36">
        <v>76</v>
      </c>
      <c r="G381" s="36">
        <v>4</v>
      </c>
      <c r="H381" s="36">
        <v>80</v>
      </c>
      <c r="I381" s="36">
        <v>76</v>
      </c>
      <c r="J381" s="36">
        <v>4</v>
      </c>
      <c r="K381" s="36">
        <v>90</v>
      </c>
      <c r="L381" s="36">
        <v>1</v>
      </c>
      <c r="M381" s="36">
        <v>1</v>
      </c>
      <c r="N381" s="36">
        <v>1</v>
      </c>
      <c r="O381" s="8"/>
      <c r="P381" s="14">
        <v>1</v>
      </c>
      <c r="Q381" s="8"/>
    </row>
    <row r="382" spans="1:17" ht="30" customHeight="1" x14ac:dyDescent="0.3">
      <c r="A382" s="34">
        <v>381</v>
      </c>
      <c r="B382" s="34">
        <v>8</v>
      </c>
      <c r="C382" s="35" t="s">
        <v>415</v>
      </c>
      <c r="D382" s="35" t="s">
        <v>423</v>
      </c>
      <c r="E382" s="36">
        <v>35</v>
      </c>
      <c r="F382" s="36">
        <v>33</v>
      </c>
      <c r="G382" s="36">
        <v>2</v>
      </c>
      <c r="H382" s="36">
        <v>35</v>
      </c>
      <c r="I382" s="36">
        <v>33</v>
      </c>
      <c r="J382" s="36">
        <v>2</v>
      </c>
      <c r="K382" s="36">
        <v>230</v>
      </c>
      <c r="L382" s="36">
        <v>8</v>
      </c>
      <c r="M382" s="36">
        <v>8</v>
      </c>
      <c r="N382" s="36">
        <v>2</v>
      </c>
      <c r="O382" s="8"/>
      <c r="P382" s="14">
        <v>8</v>
      </c>
      <c r="Q382" s="8"/>
    </row>
    <row r="383" spans="1:17" ht="30" customHeight="1" x14ac:dyDescent="0.3">
      <c r="A383" s="34">
        <v>382</v>
      </c>
      <c r="B383" s="34">
        <v>9</v>
      </c>
      <c r="C383" s="35" t="s">
        <v>415</v>
      </c>
      <c r="D383" s="35" t="s">
        <v>424</v>
      </c>
      <c r="E383" s="36">
        <v>75</v>
      </c>
      <c r="F383" s="36">
        <v>43</v>
      </c>
      <c r="G383" s="36">
        <v>32</v>
      </c>
      <c r="H383" s="36">
        <v>75</v>
      </c>
      <c r="I383" s="36">
        <v>43</v>
      </c>
      <c r="J383" s="36">
        <v>32</v>
      </c>
      <c r="K383" s="36">
        <v>100</v>
      </c>
      <c r="L383" s="36">
        <v>18</v>
      </c>
      <c r="M383" s="36">
        <v>18</v>
      </c>
      <c r="N383" s="45"/>
      <c r="O383" s="8"/>
      <c r="P383" s="14">
        <v>18</v>
      </c>
      <c r="Q383" s="8"/>
    </row>
    <row r="384" spans="1:17" ht="30" customHeight="1" x14ac:dyDescent="0.3">
      <c r="A384" s="34">
        <v>383</v>
      </c>
      <c r="B384" s="34">
        <v>10</v>
      </c>
      <c r="C384" s="35" t="s">
        <v>415</v>
      </c>
      <c r="D384" s="35" t="s">
        <v>425</v>
      </c>
      <c r="E384" s="36">
        <v>20</v>
      </c>
      <c r="F384" s="36">
        <v>1</v>
      </c>
      <c r="G384" s="36">
        <v>19</v>
      </c>
      <c r="H384" s="36">
        <v>20</v>
      </c>
      <c r="I384" s="36">
        <v>1</v>
      </c>
      <c r="J384" s="36">
        <v>19</v>
      </c>
      <c r="K384" s="36">
        <v>73</v>
      </c>
      <c r="L384" s="36">
        <v>1</v>
      </c>
      <c r="M384" s="36">
        <v>1</v>
      </c>
      <c r="N384" s="36">
        <v>1</v>
      </c>
      <c r="O384" s="8"/>
      <c r="P384" s="14">
        <v>1</v>
      </c>
      <c r="Q384" s="8"/>
    </row>
    <row r="385" spans="1:17" ht="30" customHeight="1" x14ac:dyDescent="0.3">
      <c r="A385" s="34">
        <v>384</v>
      </c>
      <c r="B385" s="34">
        <v>11</v>
      </c>
      <c r="C385" s="35" t="s">
        <v>415</v>
      </c>
      <c r="D385" s="35" t="s">
        <v>426</v>
      </c>
      <c r="E385" s="36">
        <v>232</v>
      </c>
      <c r="F385" s="36">
        <v>136</v>
      </c>
      <c r="G385" s="36">
        <v>96</v>
      </c>
      <c r="H385" s="36">
        <v>232</v>
      </c>
      <c r="I385" s="36">
        <v>136</v>
      </c>
      <c r="J385" s="36">
        <v>96</v>
      </c>
      <c r="K385" s="36">
        <v>232</v>
      </c>
      <c r="L385" s="36">
        <v>10</v>
      </c>
      <c r="M385" s="36">
        <v>10</v>
      </c>
      <c r="N385" s="45"/>
      <c r="O385" s="14">
        <v>10</v>
      </c>
      <c r="P385" s="8"/>
      <c r="Q385" s="8"/>
    </row>
    <row r="386" spans="1:17" ht="30" customHeight="1" x14ac:dyDescent="0.3">
      <c r="A386" s="34">
        <v>385</v>
      </c>
      <c r="B386" s="34">
        <v>12</v>
      </c>
      <c r="C386" s="35" t="s">
        <v>415</v>
      </c>
      <c r="D386" s="35" t="s">
        <v>427</v>
      </c>
      <c r="E386" s="36">
        <v>77</v>
      </c>
      <c r="F386" s="36">
        <v>74</v>
      </c>
      <c r="G386" s="36">
        <v>3</v>
      </c>
      <c r="H386" s="36">
        <v>77</v>
      </c>
      <c r="I386" s="36">
        <v>74</v>
      </c>
      <c r="J386" s="36">
        <v>3</v>
      </c>
      <c r="K386" s="36">
        <v>154</v>
      </c>
      <c r="L386" s="36">
        <v>5</v>
      </c>
      <c r="M386" s="36">
        <v>5</v>
      </c>
      <c r="N386" s="45"/>
      <c r="O386" s="8"/>
      <c r="P386" s="14">
        <v>5</v>
      </c>
      <c r="Q386" s="8"/>
    </row>
    <row r="387" spans="1:17" ht="30" customHeight="1" x14ac:dyDescent="0.3">
      <c r="A387" s="34">
        <v>386</v>
      </c>
      <c r="B387" s="34">
        <v>13</v>
      </c>
      <c r="C387" s="35" t="s">
        <v>415</v>
      </c>
      <c r="D387" s="35" t="s">
        <v>428</v>
      </c>
      <c r="E387" s="36">
        <v>104</v>
      </c>
      <c r="F387" s="36">
        <v>7</v>
      </c>
      <c r="G387" s="36">
        <v>97</v>
      </c>
      <c r="H387" s="36">
        <v>104</v>
      </c>
      <c r="I387" s="36">
        <v>7</v>
      </c>
      <c r="J387" s="36">
        <v>97</v>
      </c>
      <c r="K387" s="36">
        <v>161</v>
      </c>
      <c r="L387" s="36">
        <v>22</v>
      </c>
      <c r="M387" s="36">
        <v>22</v>
      </c>
      <c r="N387" s="36">
        <v>21</v>
      </c>
      <c r="O387" s="14">
        <v>1</v>
      </c>
      <c r="P387" s="14">
        <v>21</v>
      </c>
      <c r="Q387" s="8"/>
    </row>
    <row r="388" spans="1:17" ht="30" customHeight="1" x14ac:dyDescent="0.35">
      <c r="A388" s="6">
        <v>387</v>
      </c>
      <c r="B388" s="55">
        <v>1</v>
      </c>
      <c r="C388" s="57" t="s">
        <v>429</v>
      </c>
      <c r="D388" s="57" t="s">
        <v>430</v>
      </c>
      <c r="E388" s="13"/>
      <c r="F388" s="13">
        <v>0</v>
      </c>
      <c r="G388" s="12"/>
      <c r="H388" s="59">
        <v>0</v>
      </c>
      <c r="I388" s="13">
        <v>0</v>
      </c>
      <c r="J388" s="12"/>
      <c r="K388" s="59">
        <v>0</v>
      </c>
      <c r="L388" s="13">
        <v>0</v>
      </c>
      <c r="M388" s="13">
        <v>0</v>
      </c>
      <c r="N388" s="12">
        <v>0</v>
      </c>
      <c r="O388" s="12"/>
      <c r="P388" s="12"/>
      <c r="Q388" s="12"/>
    </row>
    <row r="389" spans="1:17" ht="30" customHeight="1" x14ac:dyDescent="0.35">
      <c r="A389" s="6">
        <v>388</v>
      </c>
      <c r="B389" s="55">
        <v>2</v>
      </c>
      <c r="C389" s="57" t="s">
        <v>429</v>
      </c>
      <c r="D389" s="57" t="s">
        <v>482</v>
      </c>
      <c r="E389" s="13"/>
      <c r="F389" s="13">
        <v>1</v>
      </c>
      <c r="G389" s="12"/>
      <c r="H389" s="59">
        <v>1</v>
      </c>
      <c r="I389" s="13">
        <v>1</v>
      </c>
      <c r="J389" s="12"/>
      <c r="K389" s="59">
        <v>1</v>
      </c>
      <c r="L389" s="13">
        <v>1</v>
      </c>
      <c r="M389" s="13">
        <v>1</v>
      </c>
      <c r="N389" s="12">
        <v>1</v>
      </c>
      <c r="O389" s="12"/>
      <c r="P389" s="12"/>
      <c r="Q389" s="12"/>
    </row>
    <row r="390" spans="1:17" ht="30" customHeight="1" x14ac:dyDescent="0.35">
      <c r="A390" s="6">
        <v>389</v>
      </c>
      <c r="B390" s="55">
        <v>3</v>
      </c>
      <c r="C390" s="57" t="s">
        <v>429</v>
      </c>
      <c r="D390" s="57" t="s">
        <v>432</v>
      </c>
      <c r="E390" s="13"/>
      <c r="F390" s="13">
        <v>2</v>
      </c>
      <c r="G390" s="12"/>
      <c r="H390" s="59">
        <v>2</v>
      </c>
      <c r="I390" s="13">
        <v>2</v>
      </c>
      <c r="J390" s="12"/>
      <c r="K390" s="59">
        <v>2</v>
      </c>
      <c r="L390" s="13">
        <v>2</v>
      </c>
      <c r="M390" s="13">
        <v>2</v>
      </c>
      <c r="N390" s="12">
        <v>2</v>
      </c>
      <c r="O390" s="12"/>
      <c r="P390" s="12"/>
      <c r="Q390" s="12"/>
    </row>
    <row r="391" spans="1:17" ht="30" customHeight="1" x14ac:dyDescent="0.35">
      <c r="A391" s="6">
        <v>390</v>
      </c>
      <c r="B391" s="55">
        <v>4</v>
      </c>
      <c r="C391" s="57" t="s">
        <v>429</v>
      </c>
      <c r="D391" s="57" t="s">
        <v>433</v>
      </c>
      <c r="E391" s="13"/>
      <c r="F391" s="13">
        <v>1</v>
      </c>
      <c r="G391" s="12"/>
      <c r="H391" s="59">
        <v>1</v>
      </c>
      <c r="I391" s="13">
        <v>1</v>
      </c>
      <c r="J391" s="12"/>
      <c r="K391" s="59">
        <v>1</v>
      </c>
      <c r="L391" s="13">
        <v>1</v>
      </c>
      <c r="M391" s="13">
        <v>1</v>
      </c>
      <c r="N391" s="12">
        <v>1</v>
      </c>
      <c r="O391" s="12"/>
      <c r="P391" s="12"/>
      <c r="Q391" s="12"/>
    </row>
    <row r="392" spans="1:17" ht="30" customHeight="1" x14ac:dyDescent="0.35">
      <c r="A392" s="6">
        <v>391</v>
      </c>
      <c r="B392" s="55">
        <v>5</v>
      </c>
      <c r="C392" s="57" t="s">
        <v>429</v>
      </c>
      <c r="D392" s="57" t="s">
        <v>434</v>
      </c>
      <c r="E392" s="13"/>
      <c r="F392" s="13">
        <v>5</v>
      </c>
      <c r="G392" s="12"/>
      <c r="H392" s="59">
        <v>5</v>
      </c>
      <c r="I392" s="13">
        <v>5</v>
      </c>
      <c r="J392" s="12"/>
      <c r="K392" s="59">
        <v>5</v>
      </c>
      <c r="L392" s="13">
        <v>5</v>
      </c>
      <c r="M392" s="13">
        <v>5</v>
      </c>
      <c r="N392" s="12">
        <v>5</v>
      </c>
      <c r="O392" s="12"/>
      <c r="P392" s="12"/>
      <c r="Q392" s="12"/>
    </row>
    <row r="393" spans="1:17" ht="30" customHeight="1" x14ac:dyDescent="0.35">
      <c r="A393" s="6">
        <v>392</v>
      </c>
      <c r="B393" s="55">
        <v>6</v>
      </c>
      <c r="C393" s="57" t="s">
        <v>429</v>
      </c>
      <c r="D393" s="57" t="s">
        <v>435</v>
      </c>
      <c r="E393" s="12"/>
      <c r="F393" s="12">
        <v>0</v>
      </c>
      <c r="G393" s="12"/>
      <c r="H393" s="59">
        <v>0</v>
      </c>
      <c r="I393" s="12">
        <v>0</v>
      </c>
      <c r="J393" s="12"/>
      <c r="K393" s="59">
        <v>0</v>
      </c>
      <c r="L393" s="12">
        <v>0</v>
      </c>
      <c r="M393" s="12">
        <v>0</v>
      </c>
      <c r="N393" s="12">
        <v>0</v>
      </c>
      <c r="O393" s="12"/>
      <c r="P393" s="12"/>
      <c r="Q393" s="12"/>
    </row>
    <row r="394" spans="1:17" ht="30" customHeight="1" x14ac:dyDescent="0.35">
      <c r="A394" s="6">
        <v>394</v>
      </c>
      <c r="B394" s="55">
        <v>1</v>
      </c>
      <c r="C394" s="57" t="s">
        <v>437</v>
      </c>
      <c r="D394" s="61" t="s">
        <v>438</v>
      </c>
      <c r="E394" s="12"/>
      <c r="F394" s="13">
        <v>0</v>
      </c>
      <c r="G394" s="13">
        <v>1</v>
      </c>
      <c r="H394" s="59">
        <v>1</v>
      </c>
      <c r="I394" s="13">
        <v>0</v>
      </c>
      <c r="J394" s="13">
        <v>1</v>
      </c>
      <c r="K394" s="59">
        <v>1</v>
      </c>
      <c r="L394" s="13">
        <v>1</v>
      </c>
      <c r="M394" s="13">
        <v>1</v>
      </c>
      <c r="N394" s="13">
        <v>1</v>
      </c>
      <c r="O394" s="13">
        <v>0</v>
      </c>
      <c r="P394" s="13">
        <v>1</v>
      </c>
      <c r="Q394" s="12">
        <v>0</v>
      </c>
    </row>
    <row r="395" spans="1:17" ht="30" customHeight="1" x14ac:dyDescent="0.35">
      <c r="A395" s="6">
        <v>395</v>
      </c>
      <c r="B395" s="55">
        <v>2</v>
      </c>
      <c r="C395" s="57" t="s">
        <v>437</v>
      </c>
      <c r="D395" s="61" t="s">
        <v>439</v>
      </c>
      <c r="E395" s="12"/>
      <c r="F395" s="13">
        <v>0</v>
      </c>
      <c r="G395" s="13">
        <v>0</v>
      </c>
      <c r="H395" s="59">
        <v>0</v>
      </c>
      <c r="I395" s="13">
        <v>0</v>
      </c>
      <c r="J395" s="13">
        <v>0</v>
      </c>
      <c r="K395" s="59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2">
        <v>0</v>
      </c>
    </row>
    <row r="396" spans="1:17" ht="30" customHeight="1" x14ac:dyDescent="0.35">
      <c r="A396" s="6">
        <v>396</v>
      </c>
      <c r="B396" s="55">
        <v>3</v>
      </c>
      <c r="C396" s="57" t="s">
        <v>437</v>
      </c>
      <c r="D396" s="61" t="s">
        <v>440</v>
      </c>
      <c r="E396" s="12"/>
      <c r="F396" s="13">
        <v>1</v>
      </c>
      <c r="G396" s="13">
        <v>1</v>
      </c>
      <c r="H396" s="59">
        <v>2</v>
      </c>
      <c r="I396" s="13">
        <v>1</v>
      </c>
      <c r="J396" s="13">
        <v>1</v>
      </c>
      <c r="K396" s="59">
        <v>2</v>
      </c>
      <c r="L396" s="13">
        <v>2</v>
      </c>
      <c r="M396" s="13">
        <v>2</v>
      </c>
      <c r="N396" s="13">
        <v>2</v>
      </c>
      <c r="O396" s="13">
        <v>0</v>
      </c>
      <c r="P396" s="13">
        <v>2</v>
      </c>
      <c r="Q396" s="12">
        <v>0</v>
      </c>
    </row>
    <row r="397" spans="1:17" ht="30" customHeight="1" x14ac:dyDescent="0.35">
      <c r="A397" s="6">
        <v>397</v>
      </c>
      <c r="B397" s="55">
        <v>4</v>
      </c>
      <c r="C397" s="57" t="s">
        <v>437</v>
      </c>
      <c r="D397" s="61" t="s">
        <v>441</v>
      </c>
      <c r="E397" s="12"/>
      <c r="F397" s="13">
        <v>0</v>
      </c>
      <c r="G397" s="13">
        <v>1</v>
      </c>
      <c r="H397" s="59">
        <v>1</v>
      </c>
      <c r="I397" s="13">
        <v>0</v>
      </c>
      <c r="J397" s="13">
        <v>1</v>
      </c>
      <c r="K397" s="59">
        <v>1</v>
      </c>
      <c r="L397" s="13">
        <v>1</v>
      </c>
      <c r="M397" s="13">
        <v>1</v>
      </c>
      <c r="N397" s="13">
        <v>1</v>
      </c>
      <c r="O397" s="13">
        <v>0</v>
      </c>
      <c r="P397" s="13">
        <v>1</v>
      </c>
      <c r="Q397" s="12">
        <v>0</v>
      </c>
    </row>
    <row r="398" spans="1:17" ht="30" customHeight="1" x14ac:dyDescent="0.35">
      <c r="A398" s="6">
        <v>398</v>
      </c>
      <c r="B398" s="55">
        <v>5</v>
      </c>
      <c r="C398" s="57" t="s">
        <v>437</v>
      </c>
      <c r="D398" s="61" t="s">
        <v>442</v>
      </c>
      <c r="E398" s="12"/>
      <c r="F398" s="13">
        <v>2</v>
      </c>
      <c r="G398" s="13">
        <v>1</v>
      </c>
      <c r="H398" s="59">
        <v>3</v>
      </c>
      <c r="I398" s="13">
        <v>2</v>
      </c>
      <c r="J398" s="13">
        <v>1</v>
      </c>
      <c r="K398" s="59">
        <v>3</v>
      </c>
      <c r="L398" s="13">
        <v>3</v>
      </c>
      <c r="M398" s="13">
        <v>3</v>
      </c>
      <c r="N398" s="13">
        <v>3</v>
      </c>
      <c r="O398" s="13">
        <v>0</v>
      </c>
      <c r="P398" s="13">
        <v>3</v>
      </c>
      <c r="Q398" s="12">
        <v>0</v>
      </c>
    </row>
    <row r="399" spans="1:17" ht="30" customHeight="1" x14ac:dyDescent="0.35">
      <c r="A399" s="6">
        <v>399</v>
      </c>
      <c r="B399" s="55">
        <v>6</v>
      </c>
      <c r="C399" s="57" t="s">
        <v>437</v>
      </c>
      <c r="D399" s="61" t="s">
        <v>443</v>
      </c>
      <c r="E399" s="12"/>
      <c r="F399" s="13">
        <v>0</v>
      </c>
      <c r="G399" s="13">
        <v>0</v>
      </c>
      <c r="H399" s="59">
        <v>0</v>
      </c>
      <c r="I399" s="13">
        <v>0</v>
      </c>
      <c r="J399" s="13">
        <v>0</v>
      </c>
      <c r="K399" s="59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2">
        <v>0</v>
      </c>
    </row>
    <row r="400" spans="1:17" ht="30" customHeight="1" x14ac:dyDescent="0.35">
      <c r="A400" s="6">
        <v>400</v>
      </c>
      <c r="B400" s="55">
        <v>7</v>
      </c>
      <c r="C400" s="57" t="s">
        <v>437</v>
      </c>
      <c r="D400" s="61" t="s">
        <v>444</v>
      </c>
      <c r="E400" s="12"/>
      <c r="F400" s="13">
        <v>0</v>
      </c>
      <c r="G400" s="13">
        <v>0</v>
      </c>
      <c r="H400" s="59">
        <v>0</v>
      </c>
      <c r="I400" s="13">
        <v>0</v>
      </c>
      <c r="J400" s="13">
        <v>0</v>
      </c>
      <c r="K400" s="59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2">
        <v>0</v>
      </c>
    </row>
    <row r="401" spans="1:17" ht="30" customHeight="1" x14ac:dyDescent="0.35">
      <c r="A401" s="6">
        <v>401</v>
      </c>
      <c r="B401" s="55">
        <v>8</v>
      </c>
      <c r="C401" s="57" t="s">
        <v>437</v>
      </c>
      <c r="D401" s="61" t="s">
        <v>445</v>
      </c>
      <c r="E401" s="12"/>
      <c r="F401" s="13">
        <v>0</v>
      </c>
      <c r="G401" s="13">
        <v>1</v>
      </c>
      <c r="H401" s="59">
        <v>1</v>
      </c>
      <c r="I401" s="13">
        <v>0</v>
      </c>
      <c r="J401" s="13">
        <v>1</v>
      </c>
      <c r="K401" s="59">
        <v>1</v>
      </c>
      <c r="L401" s="13">
        <v>1</v>
      </c>
      <c r="M401" s="13">
        <v>1</v>
      </c>
      <c r="N401" s="13">
        <v>1</v>
      </c>
      <c r="O401" s="13">
        <v>0</v>
      </c>
      <c r="P401" s="13">
        <v>1</v>
      </c>
      <c r="Q401" s="12">
        <v>0</v>
      </c>
    </row>
    <row r="402" spans="1:17" ht="30" customHeight="1" x14ac:dyDescent="0.35">
      <c r="A402" s="6">
        <v>402</v>
      </c>
      <c r="B402" s="55">
        <v>1</v>
      </c>
      <c r="C402" s="57" t="s">
        <v>446</v>
      </c>
      <c r="D402" s="53" t="s">
        <v>447</v>
      </c>
      <c r="E402" s="13"/>
      <c r="F402" s="13">
        <v>2</v>
      </c>
      <c r="G402" s="13">
        <v>0</v>
      </c>
      <c r="H402" s="59">
        <v>2</v>
      </c>
      <c r="I402" s="13">
        <v>2</v>
      </c>
      <c r="J402" s="13">
        <v>0</v>
      </c>
      <c r="K402" s="59">
        <v>2</v>
      </c>
      <c r="L402" s="13">
        <v>2</v>
      </c>
      <c r="M402" s="13">
        <v>2</v>
      </c>
      <c r="N402" s="13">
        <v>2</v>
      </c>
      <c r="O402" s="13">
        <v>0</v>
      </c>
      <c r="P402" s="13">
        <v>2</v>
      </c>
      <c r="Q402" s="13">
        <v>0</v>
      </c>
    </row>
    <row r="403" spans="1:17" ht="30" customHeight="1" x14ac:dyDescent="0.35">
      <c r="A403" s="6">
        <v>403</v>
      </c>
      <c r="B403" s="55">
        <v>2</v>
      </c>
      <c r="C403" s="57" t="s">
        <v>446</v>
      </c>
      <c r="D403" s="53" t="s">
        <v>448</v>
      </c>
      <c r="E403" s="13">
        <v>1203</v>
      </c>
      <c r="F403" s="13">
        <v>1208</v>
      </c>
      <c r="G403" s="13">
        <v>0</v>
      </c>
      <c r="H403" s="59">
        <v>12</v>
      </c>
      <c r="I403" s="13">
        <v>1208</v>
      </c>
      <c r="J403" s="13">
        <v>0</v>
      </c>
      <c r="K403" s="59">
        <v>12</v>
      </c>
      <c r="L403" s="13">
        <v>14</v>
      </c>
      <c r="M403" s="13">
        <v>14</v>
      </c>
      <c r="N403" s="13">
        <v>10</v>
      </c>
      <c r="O403" s="13">
        <v>0</v>
      </c>
      <c r="P403" s="13">
        <v>12</v>
      </c>
      <c r="Q403" s="13">
        <v>0</v>
      </c>
    </row>
    <row r="404" spans="1:17" ht="30" customHeight="1" x14ac:dyDescent="0.35">
      <c r="A404" s="6">
        <v>404</v>
      </c>
      <c r="B404" s="55">
        <v>3</v>
      </c>
      <c r="C404" s="57" t="s">
        <v>446</v>
      </c>
      <c r="D404" s="53" t="s">
        <v>449</v>
      </c>
      <c r="E404" s="12"/>
      <c r="F404" s="12"/>
      <c r="G404" s="12"/>
      <c r="H404" s="59">
        <v>0</v>
      </c>
      <c r="I404" s="12"/>
      <c r="J404" s="12"/>
      <c r="K404" s="59">
        <v>0</v>
      </c>
      <c r="L404" s="12"/>
      <c r="M404" s="12"/>
      <c r="N404" s="12"/>
      <c r="O404" s="12"/>
      <c r="P404" s="12"/>
      <c r="Q404" s="12"/>
    </row>
    <row r="405" spans="1:17" ht="30" customHeight="1" x14ac:dyDescent="0.35">
      <c r="A405" s="6">
        <v>405</v>
      </c>
      <c r="B405" s="55">
        <v>4</v>
      </c>
      <c r="C405" s="57" t="s">
        <v>446</v>
      </c>
      <c r="D405" s="53" t="s">
        <v>450</v>
      </c>
      <c r="E405" s="13"/>
      <c r="F405" s="13">
        <v>1</v>
      </c>
      <c r="G405" s="13">
        <v>0</v>
      </c>
      <c r="H405" s="59">
        <v>1</v>
      </c>
      <c r="I405" s="13">
        <v>1</v>
      </c>
      <c r="J405" s="13">
        <v>0</v>
      </c>
      <c r="K405" s="59">
        <v>1</v>
      </c>
      <c r="L405" s="13">
        <v>1</v>
      </c>
      <c r="M405" s="13">
        <v>1</v>
      </c>
      <c r="N405" s="13">
        <v>1</v>
      </c>
      <c r="O405" s="13">
        <v>0</v>
      </c>
      <c r="P405" s="13">
        <v>1</v>
      </c>
      <c r="Q405" s="13">
        <v>0</v>
      </c>
    </row>
    <row r="406" spans="1:17" ht="30" customHeight="1" x14ac:dyDescent="0.35">
      <c r="A406" s="6">
        <v>406</v>
      </c>
      <c r="B406" s="55">
        <v>5</v>
      </c>
      <c r="C406" s="57" t="s">
        <v>446</v>
      </c>
      <c r="D406" s="53" t="s">
        <v>451</v>
      </c>
      <c r="E406" s="13"/>
      <c r="F406" s="13">
        <v>0</v>
      </c>
      <c r="G406" s="13">
        <v>0</v>
      </c>
      <c r="H406" s="59">
        <v>0</v>
      </c>
      <c r="I406" s="13">
        <v>0</v>
      </c>
      <c r="J406" s="13">
        <v>0</v>
      </c>
      <c r="K406" s="59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</row>
    <row r="407" spans="1:17" ht="30" customHeight="1" x14ac:dyDescent="0.35">
      <c r="A407" s="6">
        <v>407</v>
      </c>
      <c r="B407" s="55">
        <v>6</v>
      </c>
      <c r="C407" s="57" t="s">
        <v>446</v>
      </c>
      <c r="D407" s="53" t="s">
        <v>452</v>
      </c>
      <c r="E407" s="13"/>
      <c r="F407" s="13">
        <v>2</v>
      </c>
      <c r="G407" s="13">
        <v>0</v>
      </c>
      <c r="H407" s="59">
        <v>3</v>
      </c>
      <c r="I407" s="13">
        <v>2</v>
      </c>
      <c r="J407" s="13">
        <v>0</v>
      </c>
      <c r="K407" s="59">
        <v>3</v>
      </c>
      <c r="L407" s="13">
        <v>3</v>
      </c>
      <c r="M407" s="13">
        <v>3</v>
      </c>
      <c r="N407" s="13">
        <v>3</v>
      </c>
      <c r="O407" s="13">
        <v>0</v>
      </c>
      <c r="P407" s="13">
        <v>3</v>
      </c>
      <c r="Q407" s="13">
        <v>0</v>
      </c>
    </row>
    <row r="408" spans="1:17" ht="30" customHeight="1" x14ac:dyDescent="0.35">
      <c r="A408" s="6">
        <v>408</v>
      </c>
      <c r="B408" s="55">
        <v>7</v>
      </c>
      <c r="C408" s="57" t="s">
        <v>446</v>
      </c>
      <c r="D408" s="53" t="s">
        <v>453</v>
      </c>
      <c r="E408" s="13"/>
      <c r="F408" s="13">
        <v>1</v>
      </c>
      <c r="G408" s="13">
        <v>0</v>
      </c>
      <c r="H408" s="59">
        <v>1</v>
      </c>
      <c r="I408" s="13">
        <v>1</v>
      </c>
      <c r="J408" s="13">
        <v>0</v>
      </c>
      <c r="K408" s="59">
        <v>1</v>
      </c>
      <c r="L408" s="13">
        <v>1</v>
      </c>
      <c r="M408" s="13">
        <v>1</v>
      </c>
      <c r="N408" s="13">
        <v>1</v>
      </c>
      <c r="O408" s="13">
        <v>0</v>
      </c>
      <c r="P408" s="13">
        <v>1</v>
      </c>
      <c r="Q408" s="13">
        <v>0</v>
      </c>
    </row>
    <row r="409" spans="1:17" ht="30" customHeight="1" x14ac:dyDescent="0.35">
      <c r="A409" s="6">
        <v>409</v>
      </c>
      <c r="B409" s="55">
        <v>8</v>
      </c>
      <c r="C409" s="57" t="s">
        <v>446</v>
      </c>
      <c r="D409" s="53" t="s">
        <v>454</v>
      </c>
      <c r="E409" s="13"/>
      <c r="F409" s="13">
        <v>1</v>
      </c>
      <c r="G409" s="13">
        <v>0</v>
      </c>
      <c r="H409" s="59">
        <v>1</v>
      </c>
      <c r="I409" s="13">
        <v>1</v>
      </c>
      <c r="J409" s="13">
        <v>0</v>
      </c>
      <c r="K409" s="59">
        <v>1</v>
      </c>
      <c r="L409" s="13">
        <v>1</v>
      </c>
      <c r="M409" s="13">
        <v>1</v>
      </c>
      <c r="N409" s="13">
        <v>1</v>
      </c>
      <c r="O409" s="13">
        <v>0</v>
      </c>
      <c r="P409" s="13">
        <v>1</v>
      </c>
      <c r="Q409" s="13">
        <v>0</v>
      </c>
    </row>
    <row r="410" spans="1:17" ht="30" customHeight="1" x14ac:dyDescent="0.35">
      <c r="A410" s="6">
        <v>410</v>
      </c>
      <c r="B410" s="55">
        <v>9</v>
      </c>
      <c r="C410" s="57" t="s">
        <v>446</v>
      </c>
      <c r="D410" s="53" t="s">
        <v>455</v>
      </c>
      <c r="E410" s="13"/>
      <c r="F410" s="13">
        <v>0</v>
      </c>
      <c r="G410" s="13">
        <v>0</v>
      </c>
      <c r="H410" s="59">
        <v>0</v>
      </c>
      <c r="I410" s="13">
        <v>0</v>
      </c>
      <c r="J410" s="13">
        <v>0</v>
      </c>
      <c r="K410" s="59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</row>
    <row r="411" spans="1:17" ht="30" customHeight="1" x14ac:dyDescent="0.35">
      <c r="A411" s="6">
        <v>411</v>
      </c>
      <c r="B411" s="55">
        <v>10</v>
      </c>
      <c r="C411" s="57" t="s">
        <v>446</v>
      </c>
      <c r="D411" s="53" t="s">
        <v>456</v>
      </c>
      <c r="E411" s="12"/>
      <c r="F411" s="12"/>
      <c r="G411" s="12"/>
      <c r="H411" s="59">
        <v>0</v>
      </c>
      <c r="I411" s="12"/>
      <c r="J411" s="12"/>
      <c r="K411" s="59">
        <v>0</v>
      </c>
      <c r="L411" s="12"/>
      <c r="M411" s="12"/>
      <c r="N411" s="12"/>
      <c r="O411" s="12"/>
      <c r="P411" s="12"/>
      <c r="Q411" s="12"/>
    </row>
    <row r="412" spans="1:17" ht="30" customHeight="1" x14ac:dyDescent="0.35">
      <c r="A412" s="6">
        <v>412</v>
      </c>
      <c r="B412" s="55">
        <v>11</v>
      </c>
      <c r="C412" s="57" t="s">
        <v>446</v>
      </c>
      <c r="D412" s="53" t="s">
        <v>457</v>
      </c>
      <c r="E412" s="13"/>
      <c r="F412" s="13">
        <v>1</v>
      </c>
      <c r="G412" s="13">
        <v>0</v>
      </c>
      <c r="H412" s="59">
        <v>1</v>
      </c>
      <c r="I412" s="13">
        <v>1</v>
      </c>
      <c r="J412" s="13">
        <v>0</v>
      </c>
      <c r="K412" s="59">
        <v>1</v>
      </c>
      <c r="L412" s="13">
        <v>1</v>
      </c>
      <c r="M412" s="13">
        <v>1</v>
      </c>
      <c r="N412" s="13">
        <v>0</v>
      </c>
      <c r="O412" s="13">
        <v>0</v>
      </c>
      <c r="P412" s="13">
        <v>0</v>
      </c>
      <c r="Q412" s="13">
        <v>0</v>
      </c>
    </row>
    <row r="413" spans="1:17" ht="30" customHeight="1" x14ac:dyDescent="0.35">
      <c r="A413" s="6">
        <v>413</v>
      </c>
      <c r="B413" s="55">
        <v>12</v>
      </c>
      <c r="C413" s="57" t="s">
        <v>446</v>
      </c>
      <c r="D413" s="53" t="s">
        <v>458</v>
      </c>
      <c r="E413" s="13"/>
      <c r="F413" s="13">
        <v>0</v>
      </c>
      <c r="G413" s="13">
        <v>0</v>
      </c>
      <c r="H413" s="59">
        <v>0</v>
      </c>
      <c r="I413" s="13">
        <v>0</v>
      </c>
      <c r="J413" s="13">
        <v>0</v>
      </c>
      <c r="K413" s="59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</row>
    <row r="414" spans="1:17" ht="30" customHeight="1" x14ac:dyDescent="0.35">
      <c r="A414" s="6">
        <v>414</v>
      </c>
      <c r="B414" s="55">
        <v>13</v>
      </c>
      <c r="C414" s="57" t="s">
        <v>446</v>
      </c>
      <c r="D414" s="53" t="s">
        <v>459</v>
      </c>
      <c r="E414" s="13"/>
      <c r="F414" s="13">
        <v>2</v>
      </c>
      <c r="G414" s="13">
        <v>0</v>
      </c>
      <c r="H414" s="59">
        <v>2</v>
      </c>
      <c r="I414" s="13">
        <v>2</v>
      </c>
      <c r="J414" s="13">
        <v>0</v>
      </c>
      <c r="K414" s="59">
        <v>2</v>
      </c>
      <c r="L414" s="13">
        <v>2</v>
      </c>
      <c r="M414" s="13">
        <v>2</v>
      </c>
      <c r="N414" s="13">
        <v>2</v>
      </c>
      <c r="O414" s="13">
        <v>0</v>
      </c>
      <c r="P414" s="13">
        <v>2</v>
      </c>
      <c r="Q414" s="13">
        <v>0</v>
      </c>
    </row>
    <row r="415" spans="1:17" ht="30" customHeight="1" x14ac:dyDescent="0.35">
      <c r="A415" s="6">
        <v>415</v>
      </c>
      <c r="B415" s="55">
        <v>14</v>
      </c>
      <c r="C415" s="57" t="s">
        <v>446</v>
      </c>
      <c r="D415" s="53" t="s">
        <v>460</v>
      </c>
      <c r="E415" s="13"/>
      <c r="F415" s="13">
        <v>0</v>
      </c>
      <c r="G415" s="13">
        <v>0</v>
      </c>
      <c r="H415" s="59">
        <v>0</v>
      </c>
      <c r="I415" s="13">
        <v>0</v>
      </c>
      <c r="J415" s="13">
        <v>0</v>
      </c>
      <c r="K415" s="59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</row>
    <row r="416" spans="1:17" ht="30" customHeight="1" x14ac:dyDescent="0.35">
      <c r="A416" s="6">
        <v>416</v>
      </c>
      <c r="B416" s="55">
        <v>15</v>
      </c>
      <c r="C416" s="57" t="s">
        <v>446</v>
      </c>
      <c r="D416" s="53" t="s">
        <v>461</v>
      </c>
      <c r="E416" s="13"/>
      <c r="F416" s="13">
        <v>0</v>
      </c>
      <c r="G416" s="13">
        <v>0</v>
      </c>
      <c r="H416" s="59">
        <v>0</v>
      </c>
      <c r="I416" s="13">
        <v>0</v>
      </c>
      <c r="J416" s="13">
        <v>0</v>
      </c>
      <c r="K416" s="59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</row>
    <row r="417" spans="1:17" ht="30" customHeight="1" x14ac:dyDescent="0.35">
      <c r="A417" s="6">
        <v>417</v>
      </c>
      <c r="B417" s="55">
        <v>16</v>
      </c>
      <c r="C417" s="57" t="s">
        <v>446</v>
      </c>
      <c r="D417" s="53" t="s">
        <v>462</v>
      </c>
      <c r="E417" s="13"/>
      <c r="F417" s="13">
        <v>0</v>
      </c>
      <c r="G417" s="13">
        <v>0</v>
      </c>
      <c r="H417" s="59">
        <v>0</v>
      </c>
      <c r="I417" s="13">
        <v>0</v>
      </c>
      <c r="J417" s="13">
        <v>0</v>
      </c>
      <c r="K417" s="59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</row>
    <row r="418" spans="1:17" ht="30" customHeight="1" x14ac:dyDescent="0.35">
      <c r="A418" s="6">
        <v>418</v>
      </c>
      <c r="B418" s="55">
        <v>17</v>
      </c>
      <c r="C418" s="57" t="s">
        <v>446</v>
      </c>
      <c r="D418" s="53" t="s">
        <v>463</v>
      </c>
      <c r="E418" s="13"/>
      <c r="F418" s="13">
        <v>2</v>
      </c>
      <c r="G418" s="13">
        <v>0</v>
      </c>
      <c r="H418" s="59">
        <v>2</v>
      </c>
      <c r="I418" s="13">
        <v>2</v>
      </c>
      <c r="J418" s="13">
        <v>0</v>
      </c>
      <c r="K418" s="59">
        <v>2</v>
      </c>
      <c r="L418" s="13">
        <v>2</v>
      </c>
      <c r="M418" s="13">
        <v>2</v>
      </c>
      <c r="N418" s="13">
        <v>2</v>
      </c>
      <c r="O418" s="13">
        <v>0</v>
      </c>
      <c r="P418" s="13">
        <v>2</v>
      </c>
      <c r="Q418" s="13">
        <v>0</v>
      </c>
    </row>
    <row r="419" spans="1:17" ht="30" customHeight="1" x14ac:dyDescent="0.35">
      <c r="A419" s="6">
        <v>419</v>
      </c>
      <c r="B419" s="55">
        <v>18</v>
      </c>
      <c r="C419" s="57" t="s">
        <v>446</v>
      </c>
      <c r="D419" s="53" t="s">
        <v>464</v>
      </c>
      <c r="E419" s="13"/>
      <c r="F419" s="13">
        <v>0</v>
      </c>
      <c r="G419" s="13">
        <v>0</v>
      </c>
      <c r="H419" s="59">
        <v>0</v>
      </c>
      <c r="I419" s="13">
        <v>0</v>
      </c>
      <c r="J419" s="13">
        <v>0</v>
      </c>
      <c r="K419" s="59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</row>
    <row r="420" spans="1:17" ht="30" customHeight="1" x14ac:dyDescent="0.35">
      <c r="A420" s="6">
        <v>420</v>
      </c>
      <c r="B420" s="55">
        <v>19</v>
      </c>
      <c r="C420" s="57" t="s">
        <v>446</v>
      </c>
      <c r="D420" s="53" t="s">
        <v>465</v>
      </c>
      <c r="E420" s="13"/>
      <c r="F420" s="13">
        <v>0</v>
      </c>
      <c r="G420" s="13">
        <v>0</v>
      </c>
      <c r="H420" s="59">
        <v>0</v>
      </c>
      <c r="I420" s="13">
        <v>0</v>
      </c>
      <c r="J420" s="13">
        <v>0</v>
      </c>
      <c r="K420" s="59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</row>
    <row r="421" spans="1:17" ht="30" customHeight="1" x14ac:dyDescent="0.35">
      <c r="A421" s="6">
        <v>421</v>
      </c>
      <c r="B421" s="55">
        <v>20</v>
      </c>
      <c r="C421" s="57" t="s">
        <v>446</v>
      </c>
      <c r="D421" s="53" t="s">
        <v>466</v>
      </c>
      <c r="E421" s="13"/>
      <c r="F421" s="13">
        <v>0</v>
      </c>
      <c r="G421" s="13">
        <v>0</v>
      </c>
      <c r="H421" s="59">
        <v>0</v>
      </c>
      <c r="I421" s="13">
        <v>0</v>
      </c>
      <c r="J421" s="13">
        <v>0</v>
      </c>
      <c r="K421" s="59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</row>
    <row r="422" spans="1:17" ht="30" customHeight="1" x14ac:dyDescent="0.35">
      <c r="A422" s="6">
        <v>422</v>
      </c>
      <c r="B422" s="55">
        <v>21</v>
      </c>
      <c r="C422" s="57" t="s">
        <v>446</v>
      </c>
      <c r="D422" s="53" t="s">
        <v>467</v>
      </c>
      <c r="E422" s="13"/>
      <c r="F422" s="13">
        <v>3</v>
      </c>
      <c r="G422" s="13">
        <v>0</v>
      </c>
      <c r="H422" s="59">
        <v>4</v>
      </c>
      <c r="I422" s="13">
        <v>3</v>
      </c>
      <c r="J422" s="13">
        <v>0</v>
      </c>
      <c r="K422" s="59">
        <v>4</v>
      </c>
      <c r="L422" s="13">
        <v>4</v>
      </c>
      <c r="M422" s="13">
        <v>4</v>
      </c>
      <c r="N422" s="13">
        <v>4</v>
      </c>
      <c r="O422" s="13">
        <v>0</v>
      </c>
      <c r="P422" s="13">
        <v>4</v>
      </c>
      <c r="Q422" s="13">
        <v>0</v>
      </c>
    </row>
    <row r="423" spans="1:17" ht="30" customHeight="1" x14ac:dyDescent="0.35">
      <c r="A423" s="6">
        <v>423</v>
      </c>
      <c r="B423" s="55">
        <v>22</v>
      </c>
      <c r="C423" s="57" t="s">
        <v>446</v>
      </c>
      <c r="D423" s="53" t="s">
        <v>468</v>
      </c>
      <c r="E423" s="12"/>
      <c r="F423" s="12"/>
      <c r="G423" s="12"/>
      <c r="H423" s="59">
        <v>0</v>
      </c>
      <c r="I423" s="12"/>
      <c r="J423" s="12"/>
      <c r="K423" s="59">
        <v>0</v>
      </c>
      <c r="L423" s="12"/>
      <c r="M423" s="12"/>
      <c r="N423" s="12"/>
      <c r="O423" s="12"/>
      <c r="P423" s="12"/>
      <c r="Q423" s="12"/>
    </row>
    <row r="424" spans="1:17" ht="30" customHeight="1" x14ac:dyDescent="0.35">
      <c r="A424" s="6">
        <v>424</v>
      </c>
      <c r="B424" s="55">
        <v>23</v>
      </c>
      <c r="C424" s="57" t="s">
        <v>446</v>
      </c>
      <c r="D424" s="53" t="s">
        <v>469</v>
      </c>
      <c r="E424" s="13"/>
      <c r="F424" s="13">
        <v>1</v>
      </c>
      <c r="G424" s="13">
        <v>0</v>
      </c>
      <c r="H424" s="59">
        <v>1</v>
      </c>
      <c r="I424" s="13">
        <v>1</v>
      </c>
      <c r="J424" s="13">
        <v>0</v>
      </c>
      <c r="K424" s="59">
        <v>1</v>
      </c>
      <c r="L424" s="13">
        <v>1</v>
      </c>
      <c r="M424" s="13">
        <v>1</v>
      </c>
      <c r="N424" s="13">
        <v>1</v>
      </c>
      <c r="O424" s="13">
        <v>0</v>
      </c>
      <c r="P424" s="13">
        <v>1</v>
      </c>
      <c r="Q424" s="13">
        <v>0</v>
      </c>
    </row>
    <row r="425" spans="1:17" ht="30" customHeight="1" x14ac:dyDescent="0.35">
      <c r="A425" s="6">
        <v>425</v>
      </c>
      <c r="B425" s="55">
        <v>24</v>
      </c>
      <c r="C425" s="57" t="s">
        <v>446</v>
      </c>
      <c r="D425" s="53" t="s">
        <v>470</v>
      </c>
      <c r="E425" s="12"/>
      <c r="F425" s="12"/>
      <c r="G425" s="12"/>
      <c r="H425" s="59">
        <v>0</v>
      </c>
      <c r="I425" s="12"/>
      <c r="J425" s="12"/>
      <c r="K425" s="59">
        <v>0</v>
      </c>
      <c r="L425" s="12"/>
      <c r="M425" s="12"/>
      <c r="N425" s="12"/>
      <c r="O425" s="12"/>
      <c r="P425" s="12"/>
      <c r="Q425" s="12"/>
    </row>
    <row r="426" spans="1:17" ht="30" customHeight="1" x14ac:dyDescent="0.35">
      <c r="A426" s="6">
        <v>426</v>
      </c>
      <c r="B426" s="55">
        <v>25</v>
      </c>
      <c r="C426" s="57" t="s">
        <v>446</v>
      </c>
      <c r="D426" s="53" t="s">
        <v>471</v>
      </c>
      <c r="E426" s="12"/>
      <c r="F426" s="12"/>
      <c r="G426" s="12"/>
      <c r="H426" s="59">
        <v>0</v>
      </c>
      <c r="I426" s="12"/>
      <c r="J426" s="12"/>
      <c r="K426" s="59">
        <v>0</v>
      </c>
      <c r="L426" s="12"/>
      <c r="M426" s="12"/>
      <c r="N426" s="12"/>
      <c r="O426" s="12"/>
      <c r="P426" s="12"/>
      <c r="Q426" s="12"/>
    </row>
    <row r="427" spans="1:17" ht="30" customHeight="1" x14ac:dyDescent="0.35">
      <c r="A427" s="6">
        <v>427</v>
      </c>
      <c r="B427" s="55">
        <v>26</v>
      </c>
      <c r="C427" s="57" t="s">
        <v>446</v>
      </c>
      <c r="D427" s="53" t="s">
        <v>472</v>
      </c>
      <c r="E427" s="13"/>
      <c r="F427" s="13">
        <v>1</v>
      </c>
      <c r="G427" s="13">
        <v>0</v>
      </c>
      <c r="H427" s="59">
        <v>1</v>
      </c>
      <c r="I427" s="13">
        <v>1</v>
      </c>
      <c r="J427" s="13">
        <v>0</v>
      </c>
      <c r="K427" s="59">
        <v>1</v>
      </c>
      <c r="L427" s="13">
        <v>1</v>
      </c>
      <c r="M427" s="13">
        <v>1</v>
      </c>
      <c r="N427" s="13">
        <v>1</v>
      </c>
      <c r="O427" s="13">
        <v>0</v>
      </c>
      <c r="P427" s="13">
        <v>1</v>
      </c>
      <c r="Q427" s="13">
        <v>0</v>
      </c>
    </row>
    <row r="428" spans="1:17" ht="30" customHeight="1" x14ac:dyDescent="0.35">
      <c r="A428" s="6">
        <v>428</v>
      </c>
      <c r="B428" s="55">
        <v>27</v>
      </c>
      <c r="C428" s="57" t="s">
        <v>446</v>
      </c>
      <c r="D428" s="53" t="s">
        <v>473</v>
      </c>
      <c r="E428" s="12"/>
      <c r="F428" s="12"/>
      <c r="G428" s="12"/>
      <c r="H428" s="59">
        <v>0</v>
      </c>
      <c r="I428" s="12"/>
      <c r="J428" s="12"/>
      <c r="K428" s="59">
        <v>0</v>
      </c>
      <c r="L428" s="12"/>
      <c r="M428" s="12"/>
      <c r="N428" s="12"/>
      <c r="O428" s="12"/>
      <c r="P428" s="12"/>
      <c r="Q428" s="12"/>
    </row>
    <row r="429" spans="1:17" ht="30" customHeight="1" x14ac:dyDescent="0.35">
      <c r="A429" s="6">
        <v>429</v>
      </c>
      <c r="B429" s="55">
        <v>1</v>
      </c>
      <c r="C429" s="57" t="s">
        <v>474</v>
      </c>
      <c r="D429" s="57" t="s">
        <v>475</v>
      </c>
      <c r="E429" s="54">
        <v>3</v>
      </c>
      <c r="F429" s="13"/>
      <c r="G429" s="12"/>
      <c r="H429" s="59">
        <v>3</v>
      </c>
      <c r="I429" s="13"/>
      <c r="J429" s="12"/>
      <c r="K429" s="59">
        <v>3</v>
      </c>
      <c r="L429" s="56">
        <v>3</v>
      </c>
      <c r="M429" s="56">
        <v>3</v>
      </c>
      <c r="N429" s="56">
        <v>3</v>
      </c>
      <c r="O429" s="54">
        <v>0</v>
      </c>
      <c r="P429" s="56">
        <v>3</v>
      </c>
      <c r="Q429" s="12"/>
    </row>
    <row r="430" spans="1:17" ht="30" customHeight="1" x14ac:dyDescent="0.35">
      <c r="A430" s="6">
        <v>430</v>
      </c>
      <c r="B430" s="55">
        <v>2</v>
      </c>
      <c r="C430" s="57" t="s">
        <v>474</v>
      </c>
      <c r="D430" s="57" t="s">
        <v>476</v>
      </c>
      <c r="E430" s="54">
        <v>175</v>
      </c>
      <c r="F430" s="13"/>
      <c r="G430" s="12"/>
      <c r="H430" s="59">
        <v>175</v>
      </c>
      <c r="I430" s="13"/>
      <c r="J430" s="12"/>
      <c r="K430" s="59">
        <v>175</v>
      </c>
      <c r="L430" s="56">
        <v>2</v>
      </c>
      <c r="M430" s="56">
        <v>2</v>
      </c>
      <c r="N430" s="56">
        <v>2</v>
      </c>
      <c r="O430" s="54">
        <v>0</v>
      </c>
      <c r="P430" s="56">
        <v>2</v>
      </c>
      <c r="Q430" s="12"/>
    </row>
    <row r="431" spans="1:17" ht="30" customHeight="1" x14ac:dyDescent="0.35">
      <c r="A431" s="6">
        <v>431</v>
      </c>
      <c r="B431" s="55">
        <v>3</v>
      </c>
      <c r="C431" s="57" t="s">
        <v>474</v>
      </c>
      <c r="D431" s="57" t="s">
        <v>477</v>
      </c>
      <c r="E431" s="56">
        <v>0</v>
      </c>
      <c r="F431" s="13"/>
      <c r="G431" s="12"/>
      <c r="H431" s="59">
        <v>0</v>
      </c>
      <c r="I431" s="13"/>
      <c r="J431" s="12"/>
      <c r="K431" s="59">
        <v>0</v>
      </c>
      <c r="L431" s="56">
        <v>0</v>
      </c>
      <c r="M431" s="56">
        <v>0</v>
      </c>
      <c r="N431" s="56">
        <v>0</v>
      </c>
      <c r="O431" s="54">
        <v>0</v>
      </c>
      <c r="P431" s="56">
        <v>0</v>
      </c>
      <c r="Q431" s="12"/>
    </row>
    <row r="432" spans="1:17" ht="30" customHeight="1" x14ac:dyDescent="0.35">
      <c r="A432" s="6">
        <v>432</v>
      </c>
      <c r="B432" s="55">
        <v>4</v>
      </c>
      <c r="C432" s="57" t="s">
        <v>474</v>
      </c>
      <c r="D432" s="57" t="s">
        <v>478</v>
      </c>
      <c r="E432" s="56">
        <v>844</v>
      </c>
      <c r="F432" s="13"/>
      <c r="G432" s="12"/>
      <c r="H432" s="59">
        <v>844</v>
      </c>
      <c r="I432" s="13"/>
      <c r="J432" s="12"/>
      <c r="K432" s="59">
        <v>844</v>
      </c>
      <c r="L432" s="56">
        <v>4</v>
      </c>
      <c r="M432" s="56">
        <v>4</v>
      </c>
      <c r="N432" s="56">
        <v>4</v>
      </c>
      <c r="O432" s="54">
        <v>4</v>
      </c>
      <c r="P432" s="56">
        <v>0</v>
      </c>
      <c r="Q432" s="12"/>
    </row>
    <row r="433" spans="1:17" ht="30" customHeight="1" x14ac:dyDescent="0.35">
      <c r="A433" s="6">
        <v>433</v>
      </c>
      <c r="B433" s="55">
        <v>5</v>
      </c>
      <c r="C433" s="57" t="s">
        <v>474</v>
      </c>
      <c r="D433" s="57" t="s">
        <v>479</v>
      </c>
      <c r="E433" s="56">
        <v>0</v>
      </c>
      <c r="F433" s="13"/>
      <c r="G433" s="12"/>
      <c r="H433" s="59">
        <v>0</v>
      </c>
      <c r="I433" s="13"/>
      <c r="J433" s="12"/>
      <c r="K433" s="59">
        <v>0</v>
      </c>
      <c r="L433" s="56">
        <v>0</v>
      </c>
      <c r="M433" s="56">
        <v>0</v>
      </c>
      <c r="N433" s="56">
        <v>0</v>
      </c>
      <c r="O433" s="54">
        <v>0</v>
      </c>
      <c r="P433" s="56">
        <v>0</v>
      </c>
      <c r="Q433" s="12"/>
    </row>
    <row r="434" spans="1:17" ht="30" customHeight="1" x14ac:dyDescent="0.35">
      <c r="A434" s="6">
        <v>434</v>
      </c>
      <c r="B434" s="55">
        <v>6</v>
      </c>
      <c r="C434" s="57" t="s">
        <v>474</v>
      </c>
      <c r="D434" s="57" t="s">
        <v>480</v>
      </c>
      <c r="E434" s="56">
        <v>826</v>
      </c>
      <c r="F434" s="13"/>
      <c r="G434" s="12"/>
      <c r="H434" s="59">
        <v>826</v>
      </c>
      <c r="I434" s="13"/>
      <c r="J434" s="12"/>
      <c r="K434" s="59">
        <v>826</v>
      </c>
      <c r="L434" s="56">
        <v>50</v>
      </c>
      <c r="M434" s="56">
        <v>50</v>
      </c>
      <c r="N434" s="56">
        <v>50</v>
      </c>
      <c r="O434" s="54">
        <v>46</v>
      </c>
      <c r="P434" s="56">
        <v>4</v>
      </c>
      <c r="Q434" s="12"/>
    </row>
    <row r="435" spans="1:17" ht="30" customHeight="1" x14ac:dyDescent="0.35">
      <c r="A435" s="6">
        <v>435</v>
      </c>
      <c r="B435" s="55">
        <v>7</v>
      </c>
      <c r="C435" s="57" t="s">
        <v>474</v>
      </c>
      <c r="D435" s="57" t="s">
        <v>481</v>
      </c>
      <c r="E435" s="56">
        <v>288</v>
      </c>
      <c r="F435" s="13"/>
      <c r="G435" s="12"/>
      <c r="H435" s="59">
        <v>288</v>
      </c>
      <c r="I435" s="13"/>
      <c r="J435" s="12"/>
      <c r="K435" s="59">
        <v>288</v>
      </c>
      <c r="L435" s="56">
        <v>0</v>
      </c>
      <c r="M435" s="56">
        <v>0</v>
      </c>
      <c r="N435" s="56">
        <v>0</v>
      </c>
      <c r="O435" s="54">
        <v>0</v>
      </c>
      <c r="P435" s="56">
        <v>0</v>
      </c>
      <c r="Q435" s="12"/>
    </row>
    <row r="436" spans="1:17" ht="30" customHeight="1" x14ac:dyDescent="0.35">
      <c r="A436" s="6">
        <v>436</v>
      </c>
      <c r="B436" s="55">
        <v>8</v>
      </c>
      <c r="C436" s="57" t="s">
        <v>474</v>
      </c>
      <c r="D436" s="57" t="s">
        <v>483</v>
      </c>
      <c r="E436" s="56">
        <v>4</v>
      </c>
      <c r="F436" s="13"/>
      <c r="G436" s="12"/>
      <c r="H436" s="59">
        <v>4</v>
      </c>
      <c r="I436" s="13"/>
      <c r="J436" s="12"/>
      <c r="K436" s="59">
        <v>4</v>
      </c>
      <c r="L436" s="56">
        <v>1</v>
      </c>
      <c r="M436" s="56">
        <v>1</v>
      </c>
      <c r="N436" s="56">
        <v>1</v>
      </c>
      <c r="O436" s="54">
        <v>0</v>
      </c>
      <c r="P436" s="56">
        <v>1</v>
      </c>
      <c r="Q436" s="12"/>
    </row>
    <row r="437" spans="1:17" ht="30" customHeight="1" x14ac:dyDescent="0.35">
      <c r="A437" s="6">
        <v>437</v>
      </c>
      <c r="B437" s="55">
        <v>9</v>
      </c>
      <c r="C437" s="57" t="s">
        <v>474</v>
      </c>
      <c r="D437" s="57" t="s">
        <v>484</v>
      </c>
      <c r="E437" s="56">
        <v>0</v>
      </c>
      <c r="F437" s="13"/>
      <c r="G437" s="12"/>
      <c r="H437" s="59">
        <v>0</v>
      </c>
      <c r="I437" s="13"/>
      <c r="J437" s="12"/>
      <c r="K437" s="59">
        <v>0</v>
      </c>
      <c r="L437" s="56">
        <v>0</v>
      </c>
      <c r="M437" s="56">
        <v>0</v>
      </c>
      <c r="N437" s="56">
        <v>0</v>
      </c>
      <c r="O437" s="54">
        <v>0</v>
      </c>
      <c r="P437" s="56">
        <v>0</v>
      </c>
      <c r="Q437" s="12"/>
    </row>
    <row r="438" spans="1:17" ht="30" customHeight="1" x14ac:dyDescent="0.35">
      <c r="A438" s="6">
        <v>438</v>
      </c>
      <c r="B438" s="55">
        <v>10</v>
      </c>
      <c r="C438" s="57" t="s">
        <v>474</v>
      </c>
      <c r="D438" s="57" t="s">
        <v>485</v>
      </c>
      <c r="E438" s="56">
        <v>1</v>
      </c>
      <c r="F438" s="13"/>
      <c r="G438" s="12"/>
      <c r="H438" s="59">
        <v>1</v>
      </c>
      <c r="I438" s="13"/>
      <c r="J438" s="12"/>
      <c r="K438" s="59">
        <v>1</v>
      </c>
      <c r="L438" s="56">
        <v>1</v>
      </c>
      <c r="M438" s="56">
        <v>1</v>
      </c>
      <c r="N438" s="56">
        <v>1</v>
      </c>
      <c r="O438" s="54">
        <v>0</v>
      </c>
      <c r="P438" s="56">
        <v>1</v>
      </c>
      <c r="Q438" s="12"/>
    </row>
    <row r="439" spans="1:17" ht="30" customHeight="1" x14ac:dyDescent="0.35">
      <c r="A439" s="6">
        <v>439</v>
      </c>
      <c r="B439" s="55">
        <v>11</v>
      </c>
      <c r="C439" s="57" t="s">
        <v>474</v>
      </c>
      <c r="D439" s="57" t="s">
        <v>486</v>
      </c>
      <c r="E439" s="56">
        <v>0</v>
      </c>
      <c r="F439" s="13"/>
      <c r="G439" s="12"/>
      <c r="H439" s="59">
        <v>0</v>
      </c>
      <c r="I439" s="13"/>
      <c r="J439" s="12"/>
      <c r="K439" s="59">
        <v>0</v>
      </c>
      <c r="L439" s="56">
        <v>0</v>
      </c>
      <c r="M439" s="56">
        <v>0</v>
      </c>
      <c r="N439" s="56">
        <v>0</v>
      </c>
      <c r="O439" s="54">
        <v>0</v>
      </c>
      <c r="P439" s="56">
        <v>0</v>
      </c>
      <c r="Q439" s="12"/>
    </row>
    <row r="440" spans="1:17" ht="30" customHeight="1" x14ac:dyDescent="0.35">
      <c r="A440" s="6">
        <v>440</v>
      </c>
      <c r="B440" s="55">
        <v>12</v>
      </c>
      <c r="C440" s="57" t="s">
        <v>474</v>
      </c>
      <c r="D440" s="57" t="s">
        <v>487</v>
      </c>
      <c r="E440" s="56">
        <v>0</v>
      </c>
      <c r="F440" s="13"/>
      <c r="G440" s="12"/>
      <c r="H440" s="59">
        <v>0</v>
      </c>
      <c r="I440" s="13"/>
      <c r="J440" s="12"/>
      <c r="K440" s="59">
        <v>0</v>
      </c>
      <c r="L440" s="56">
        <v>0</v>
      </c>
      <c r="M440" s="56">
        <v>0</v>
      </c>
      <c r="N440" s="56">
        <v>0</v>
      </c>
      <c r="O440" s="54">
        <v>0</v>
      </c>
      <c r="P440" s="56">
        <v>0</v>
      </c>
      <c r="Q440" s="12"/>
    </row>
    <row r="441" spans="1:17" ht="30" customHeight="1" x14ac:dyDescent="0.35">
      <c r="A441" s="6">
        <v>441</v>
      </c>
      <c r="B441" s="55">
        <v>13</v>
      </c>
      <c r="C441" s="57" t="s">
        <v>474</v>
      </c>
      <c r="D441" s="57" t="s">
        <v>488</v>
      </c>
      <c r="E441" s="56">
        <v>0</v>
      </c>
      <c r="F441" s="13"/>
      <c r="G441" s="12"/>
      <c r="H441" s="59">
        <v>0</v>
      </c>
      <c r="I441" s="13"/>
      <c r="J441" s="12"/>
      <c r="K441" s="59">
        <v>0</v>
      </c>
      <c r="L441" s="56">
        <v>0</v>
      </c>
      <c r="M441" s="56">
        <v>0</v>
      </c>
      <c r="N441" s="56">
        <v>0</v>
      </c>
      <c r="O441" s="54">
        <v>0</v>
      </c>
      <c r="P441" s="56">
        <v>0</v>
      </c>
      <c r="Q441" s="12"/>
    </row>
    <row r="442" spans="1:17" ht="30" customHeight="1" x14ac:dyDescent="0.35">
      <c r="A442" s="6">
        <v>442</v>
      </c>
      <c r="B442" s="55">
        <v>14</v>
      </c>
      <c r="C442" s="57" t="s">
        <v>474</v>
      </c>
      <c r="D442" s="57" t="s">
        <v>489</v>
      </c>
      <c r="E442" s="56">
        <v>0</v>
      </c>
      <c r="F442" s="13"/>
      <c r="G442" s="12"/>
      <c r="H442" s="59">
        <v>0</v>
      </c>
      <c r="I442" s="13"/>
      <c r="J442" s="12"/>
      <c r="K442" s="59">
        <v>0</v>
      </c>
      <c r="L442" s="56">
        <v>0</v>
      </c>
      <c r="M442" s="56">
        <v>0</v>
      </c>
      <c r="N442" s="56">
        <v>0</v>
      </c>
      <c r="O442" s="54">
        <v>0</v>
      </c>
      <c r="P442" s="56">
        <v>0</v>
      </c>
      <c r="Q442" s="12"/>
    </row>
    <row r="443" spans="1:17" ht="30" customHeight="1" x14ac:dyDescent="0.35">
      <c r="A443" s="6">
        <v>443</v>
      </c>
      <c r="B443" s="55">
        <v>15</v>
      </c>
      <c r="C443" s="57" t="s">
        <v>474</v>
      </c>
      <c r="D443" s="57" t="s">
        <v>490</v>
      </c>
      <c r="E443" s="56">
        <v>2</v>
      </c>
      <c r="F443" s="13"/>
      <c r="G443" s="12"/>
      <c r="H443" s="59">
        <v>2</v>
      </c>
      <c r="I443" s="13"/>
      <c r="J443" s="12"/>
      <c r="K443" s="59">
        <v>2</v>
      </c>
      <c r="L443" s="56">
        <v>2</v>
      </c>
      <c r="M443" s="56">
        <v>2</v>
      </c>
      <c r="N443" s="56">
        <v>2</v>
      </c>
      <c r="O443" s="54">
        <v>0</v>
      </c>
      <c r="P443" s="56">
        <v>2</v>
      </c>
      <c r="Q443" s="12"/>
    </row>
    <row r="444" spans="1:17" ht="30" customHeight="1" x14ac:dyDescent="0.35">
      <c r="A444" s="6">
        <v>444</v>
      </c>
      <c r="B444" s="55">
        <v>16</v>
      </c>
      <c r="C444" s="57" t="s">
        <v>474</v>
      </c>
      <c r="D444" s="57" t="s">
        <v>491</v>
      </c>
      <c r="E444" s="56">
        <v>0</v>
      </c>
      <c r="F444" s="13"/>
      <c r="G444" s="12"/>
      <c r="H444" s="59">
        <v>0</v>
      </c>
      <c r="I444" s="13"/>
      <c r="J444" s="12"/>
      <c r="K444" s="59">
        <v>0</v>
      </c>
      <c r="L444" s="56">
        <v>0</v>
      </c>
      <c r="M444" s="56">
        <v>0</v>
      </c>
      <c r="N444" s="56">
        <v>0</v>
      </c>
      <c r="O444" s="54">
        <v>0</v>
      </c>
      <c r="P444" s="56">
        <v>0</v>
      </c>
      <c r="Q444" s="12"/>
    </row>
    <row r="445" spans="1:17" ht="30" customHeight="1" x14ac:dyDescent="0.35">
      <c r="A445" s="6">
        <v>445</v>
      </c>
      <c r="B445" s="55">
        <v>17</v>
      </c>
      <c r="C445" s="57" t="s">
        <v>474</v>
      </c>
      <c r="D445" s="57" t="s">
        <v>492</v>
      </c>
      <c r="E445" s="56">
        <v>2</v>
      </c>
      <c r="F445" s="13"/>
      <c r="G445" s="12"/>
      <c r="H445" s="59">
        <v>2</v>
      </c>
      <c r="I445" s="13"/>
      <c r="J445" s="12"/>
      <c r="K445" s="59">
        <v>2</v>
      </c>
      <c r="L445" s="56">
        <v>2</v>
      </c>
      <c r="M445" s="56">
        <v>2</v>
      </c>
      <c r="N445" s="56">
        <v>2</v>
      </c>
      <c r="O445" s="54">
        <v>0</v>
      </c>
      <c r="P445" s="56">
        <v>2</v>
      </c>
      <c r="Q445" s="12"/>
    </row>
    <row r="446" spans="1:17" ht="30" customHeight="1" x14ac:dyDescent="0.35">
      <c r="A446" s="6">
        <v>446</v>
      </c>
      <c r="B446" s="55">
        <v>18</v>
      </c>
      <c r="C446" s="57" t="s">
        <v>474</v>
      </c>
      <c r="D446" s="57" t="s">
        <v>493</v>
      </c>
      <c r="E446" s="56">
        <v>6</v>
      </c>
      <c r="F446" s="13"/>
      <c r="G446" s="12"/>
      <c r="H446" s="59">
        <v>6</v>
      </c>
      <c r="I446" s="13"/>
      <c r="J446" s="12"/>
      <c r="K446" s="59">
        <v>6</v>
      </c>
      <c r="L446" s="56">
        <v>6</v>
      </c>
      <c r="M446" s="56">
        <v>6</v>
      </c>
      <c r="N446" s="56">
        <v>6</v>
      </c>
      <c r="O446" s="54">
        <v>0</v>
      </c>
      <c r="P446" s="56">
        <v>6</v>
      </c>
      <c r="Q446" s="12"/>
    </row>
    <row r="447" spans="1:17" ht="30" customHeight="1" x14ac:dyDescent="0.35">
      <c r="A447" s="6">
        <v>447</v>
      </c>
      <c r="B447" s="55">
        <v>19</v>
      </c>
      <c r="C447" s="57" t="s">
        <v>474</v>
      </c>
      <c r="D447" s="57" t="s">
        <v>494</v>
      </c>
      <c r="E447" s="56">
        <v>1</v>
      </c>
      <c r="F447" s="13"/>
      <c r="G447" s="12"/>
      <c r="H447" s="59">
        <v>1</v>
      </c>
      <c r="I447" s="13"/>
      <c r="J447" s="12"/>
      <c r="K447" s="59">
        <v>1</v>
      </c>
      <c r="L447" s="56">
        <v>1</v>
      </c>
      <c r="M447" s="56">
        <v>1</v>
      </c>
      <c r="N447" s="56">
        <v>1</v>
      </c>
      <c r="O447" s="54">
        <v>0</v>
      </c>
      <c r="P447" s="56">
        <v>1</v>
      </c>
      <c r="Q447" s="12"/>
    </row>
    <row r="448" spans="1:17" ht="30" customHeight="1" x14ac:dyDescent="0.35">
      <c r="A448" s="6">
        <v>448</v>
      </c>
      <c r="B448" s="55">
        <v>20</v>
      </c>
      <c r="C448" s="57" t="s">
        <v>474</v>
      </c>
      <c r="D448" s="57" t="s">
        <v>495</v>
      </c>
      <c r="E448" s="56">
        <v>64</v>
      </c>
      <c r="F448" s="13"/>
      <c r="G448" s="12"/>
      <c r="H448" s="59">
        <v>64</v>
      </c>
      <c r="I448" s="13"/>
      <c r="J448" s="12"/>
      <c r="K448" s="59">
        <v>64</v>
      </c>
      <c r="L448" s="56">
        <v>1</v>
      </c>
      <c r="M448" s="56">
        <v>1</v>
      </c>
      <c r="N448" s="56">
        <v>1</v>
      </c>
      <c r="O448" s="54">
        <v>0</v>
      </c>
      <c r="P448" s="56">
        <v>1</v>
      </c>
      <c r="Q448" s="12"/>
    </row>
    <row r="449" spans="1:17" ht="30" customHeight="1" x14ac:dyDescent="0.35">
      <c r="A449" s="6">
        <v>449</v>
      </c>
      <c r="B449" s="55">
        <v>21</v>
      </c>
      <c r="C449" s="57" t="s">
        <v>474</v>
      </c>
      <c r="D449" s="57" t="s">
        <v>496</v>
      </c>
      <c r="E449" s="56">
        <v>3</v>
      </c>
      <c r="F449" s="13"/>
      <c r="G449" s="12"/>
      <c r="H449" s="59">
        <v>3</v>
      </c>
      <c r="I449" s="13"/>
      <c r="J449" s="12"/>
      <c r="K449" s="59">
        <v>3</v>
      </c>
      <c r="L449" s="56">
        <v>3</v>
      </c>
      <c r="M449" s="56">
        <v>3</v>
      </c>
      <c r="N449" s="56">
        <v>3</v>
      </c>
      <c r="O449" s="54">
        <v>0</v>
      </c>
      <c r="P449" s="56">
        <v>3</v>
      </c>
      <c r="Q449" s="12"/>
    </row>
    <row r="450" spans="1:17" ht="30" customHeight="1" x14ac:dyDescent="0.35">
      <c r="A450" s="6">
        <v>450</v>
      </c>
      <c r="B450" s="55">
        <v>22</v>
      </c>
      <c r="C450" s="57" t="s">
        <v>474</v>
      </c>
      <c r="D450" s="57" t="s">
        <v>497</v>
      </c>
      <c r="E450" s="56">
        <v>2</v>
      </c>
      <c r="F450" s="13"/>
      <c r="G450" s="12"/>
      <c r="H450" s="59">
        <v>2</v>
      </c>
      <c r="I450" s="13"/>
      <c r="J450" s="12"/>
      <c r="K450" s="59">
        <v>2</v>
      </c>
      <c r="L450" s="56">
        <v>2</v>
      </c>
      <c r="M450" s="56">
        <v>2</v>
      </c>
      <c r="N450" s="56">
        <v>2</v>
      </c>
      <c r="O450" s="54">
        <v>0</v>
      </c>
      <c r="P450" s="56">
        <v>2</v>
      </c>
      <c r="Q450" s="12"/>
    </row>
    <row r="451" spans="1:17" ht="30" customHeight="1" x14ac:dyDescent="0.35">
      <c r="A451" s="6">
        <v>451</v>
      </c>
      <c r="B451" s="55">
        <v>23</v>
      </c>
      <c r="C451" s="57" t="s">
        <v>474</v>
      </c>
      <c r="D451" s="57" t="s">
        <v>498</v>
      </c>
      <c r="E451" s="56">
        <v>0</v>
      </c>
      <c r="F451" s="13"/>
      <c r="G451" s="12"/>
      <c r="H451" s="59">
        <v>0</v>
      </c>
      <c r="I451" s="13"/>
      <c r="J451" s="12"/>
      <c r="K451" s="59">
        <v>0</v>
      </c>
      <c r="L451" s="56">
        <v>0</v>
      </c>
      <c r="M451" s="56">
        <v>0</v>
      </c>
      <c r="N451" s="56">
        <v>0</v>
      </c>
      <c r="O451" s="54">
        <v>0</v>
      </c>
      <c r="P451" s="56">
        <v>0</v>
      </c>
      <c r="Q451" s="12"/>
    </row>
    <row r="452" spans="1:17" ht="30" customHeight="1" x14ac:dyDescent="0.35">
      <c r="A452" s="6">
        <v>452</v>
      </c>
      <c r="B452" s="55">
        <v>24</v>
      </c>
      <c r="C452" s="57" t="s">
        <v>474</v>
      </c>
      <c r="D452" s="57" t="s">
        <v>499</v>
      </c>
      <c r="E452" s="56">
        <v>61</v>
      </c>
      <c r="F452" s="13"/>
      <c r="G452" s="12"/>
      <c r="H452" s="59">
        <v>61</v>
      </c>
      <c r="I452" s="13"/>
      <c r="J452" s="12"/>
      <c r="K452" s="59">
        <v>61</v>
      </c>
      <c r="L452" s="56">
        <v>4</v>
      </c>
      <c r="M452" s="56">
        <v>4</v>
      </c>
      <c r="N452" s="56">
        <v>4</v>
      </c>
      <c r="O452" s="54">
        <v>0</v>
      </c>
      <c r="P452" s="56">
        <v>4</v>
      </c>
      <c r="Q452" s="12"/>
    </row>
    <row r="453" spans="1:17" ht="30" customHeight="1" x14ac:dyDescent="0.35">
      <c r="A453" s="6">
        <v>453</v>
      </c>
      <c r="B453" s="55">
        <v>25</v>
      </c>
      <c r="C453" s="57" t="s">
        <v>474</v>
      </c>
      <c r="D453" s="57" t="s">
        <v>500</v>
      </c>
      <c r="E453" s="56">
        <v>0</v>
      </c>
      <c r="F453" s="13"/>
      <c r="G453" s="12"/>
      <c r="H453" s="59">
        <v>0</v>
      </c>
      <c r="I453" s="13"/>
      <c r="J453" s="12"/>
      <c r="K453" s="59">
        <v>0</v>
      </c>
      <c r="L453" s="56">
        <v>0</v>
      </c>
      <c r="M453" s="56">
        <v>0</v>
      </c>
      <c r="N453" s="56">
        <v>0</v>
      </c>
      <c r="O453" s="54">
        <v>0</v>
      </c>
      <c r="P453" s="56">
        <v>0</v>
      </c>
      <c r="Q453" s="12"/>
    </row>
    <row r="454" spans="1:17" ht="30" customHeight="1" x14ac:dyDescent="0.35">
      <c r="A454" s="6">
        <v>454</v>
      </c>
      <c r="B454" s="55">
        <v>26</v>
      </c>
      <c r="C454" s="57" t="s">
        <v>474</v>
      </c>
      <c r="D454" s="57" t="s">
        <v>501</v>
      </c>
      <c r="E454" s="56">
        <v>1</v>
      </c>
      <c r="F454" s="13"/>
      <c r="G454" s="12"/>
      <c r="H454" s="59">
        <v>1</v>
      </c>
      <c r="I454" s="13"/>
      <c r="J454" s="12"/>
      <c r="K454" s="59">
        <v>1</v>
      </c>
      <c r="L454" s="56">
        <v>1</v>
      </c>
      <c r="M454" s="56">
        <v>1</v>
      </c>
      <c r="N454" s="56">
        <v>1</v>
      </c>
      <c r="O454" s="54">
        <v>0</v>
      </c>
      <c r="P454" s="56">
        <v>1</v>
      </c>
      <c r="Q454" s="12"/>
    </row>
    <row r="455" spans="1:17" ht="30" customHeight="1" x14ac:dyDescent="0.35">
      <c r="A455" s="6">
        <v>455</v>
      </c>
      <c r="B455" s="55">
        <v>27</v>
      </c>
      <c r="C455" s="57" t="s">
        <v>474</v>
      </c>
      <c r="D455" s="57" t="s">
        <v>502</v>
      </c>
      <c r="E455" s="56">
        <v>0</v>
      </c>
      <c r="F455" s="13"/>
      <c r="G455" s="12"/>
      <c r="H455" s="59">
        <v>0</v>
      </c>
      <c r="I455" s="13"/>
      <c r="J455" s="12"/>
      <c r="K455" s="59">
        <v>0</v>
      </c>
      <c r="L455" s="56">
        <v>0</v>
      </c>
      <c r="M455" s="56">
        <v>0</v>
      </c>
      <c r="N455" s="56">
        <v>0</v>
      </c>
      <c r="O455" s="54">
        <v>0</v>
      </c>
      <c r="P455" s="56">
        <v>0</v>
      </c>
      <c r="Q455" s="12"/>
    </row>
    <row r="456" spans="1:17" ht="30" customHeight="1" x14ac:dyDescent="0.35">
      <c r="A456" s="6">
        <v>456</v>
      </c>
      <c r="B456" s="55">
        <v>28</v>
      </c>
      <c r="C456" s="57" t="s">
        <v>474</v>
      </c>
      <c r="D456" s="57" t="s">
        <v>503</v>
      </c>
      <c r="E456" s="56">
        <v>2</v>
      </c>
      <c r="F456" s="13"/>
      <c r="G456" s="12"/>
      <c r="H456" s="59">
        <v>2</v>
      </c>
      <c r="I456" s="13"/>
      <c r="J456" s="12"/>
      <c r="K456" s="59">
        <v>2</v>
      </c>
      <c r="L456" s="56">
        <v>2</v>
      </c>
      <c r="M456" s="56">
        <v>2</v>
      </c>
      <c r="N456" s="56">
        <v>2</v>
      </c>
      <c r="O456" s="54">
        <v>0</v>
      </c>
      <c r="P456" s="56">
        <v>2</v>
      </c>
      <c r="Q456" s="12"/>
    </row>
    <row r="457" spans="1:17" ht="30" customHeight="1" x14ac:dyDescent="0.35">
      <c r="A457" s="6">
        <v>457</v>
      </c>
      <c r="B457" s="55">
        <v>29</v>
      </c>
      <c r="C457" s="57" t="s">
        <v>474</v>
      </c>
      <c r="D457" s="57" t="s">
        <v>504</v>
      </c>
      <c r="E457" s="56">
        <v>0</v>
      </c>
      <c r="F457" s="13"/>
      <c r="G457" s="12"/>
      <c r="H457" s="59">
        <v>0</v>
      </c>
      <c r="I457" s="13"/>
      <c r="J457" s="12"/>
      <c r="K457" s="59">
        <v>0</v>
      </c>
      <c r="L457" s="56">
        <v>0</v>
      </c>
      <c r="M457" s="56">
        <v>0</v>
      </c>
      <c r="N457" s="56">
        <v>0</v>
      </c>
      <c r="O457" s="54">
        <v>0</v>
      </c>
      <c r="P457" s="56">
        <v>0</v>
      </c>
      <c r="Q457" s="12"/>
    </row>
    <row r="458" spans="1:17" ht="30" customHeight="1" x14ac:dyDescent="0.35">
      <c r="A458" s="6">
        <v>458</v>
      </c>
      <c r="B458" s="55">
        <v>30</v>
      </c>
      <c r="C458" s="57" t="s">
        <v>474</v>
      </c>
      <c r="D458" s="57" t="s">
        <v>505</v>
      </c>
      <c r="E458" s="56">
        <v>0</v>
      </c>
      <c r="F458" s="13"/>
      <c r="G458" s="12"/>
      <c r="H458" s="59">
        <v>0</v>
      </c>
      <c r="I458" s="13"/>
      <c r="J458" s="12"/>
      <c r="K458" s="59">
        <v>0</v>
      </c>
      <c r="L458" s="56">
        <v>0</v>
      </c>
      <c r="M458" s="56">
        <v>0</v>
      </c>
      <c r="N458" s="56">
        <v>0</v>
      </c>
      <c r="O458" s="54">
        <v>0</v>
      </c>
      <c r="P458" s="56">
        <v>0</v>
      </c>
      <c r="Q458" s="12"/>
    </row>
    <row r="459" spans="1:17" ht="30" customHeight="1" x14ac:dyDescent="0.35">
      <c r="A459" s="6">
        <v>459</v>
      </c>
      <c r="B459" s="55">
        <v>31</v>
      </c>
      <c r="C459" s="57" t="s">
        <v>474</v>
      </c>
      <c r="D459" s="57" t="s">
        <v>506</v>
      </c>
      <c r="E459" s="56">
        <v>0</v>
      </c>
      <c r="F459" s="13"/>
      <c r="G459" s="12"/>
      <c r="H459" s="59">
        <v>0</v>
      </c>
      <c r="I459" s="13"/>
      <c r="J459" s="12"/>
      <c r="K459" s="59">
        <v>0</v>
      </c>
      <c r="L459" s="56">
        <v>0</v>
      </c>
      <c r="M459" s="56">
        <v>0</v>
      </c>
      <c r="N459" s="56">
        <v>0</v>
      </c>
      <c r="O459" s="54">
        <v>0</v>
      </c>
      <c r="P459" s="56">
        <v>0</v>
      </c>
      <c r="Q459" s="12"/>
    </row>
    <row r="460" spans="1:17" ht="30" customHeight="1" x14ac:dyDescent="0.35">
      <c r="A460" s="6">
        <v>460</v>
      </c>
      <c r="B460" s="55">
        <v>32</v>
      </c>
      <c r="C460" s="57" t="s">
        <v>474</v>
      </c>
      <c r="D460" s="57" t="s">
        <v>507</v>
      </c>
      <c r="E460" s="56">
        <v>3</v>
      </c>
      <c r="F460" s="13"/>
      <c r="G460" s="12"/>
      <c r="H460" s="59">
        <v>3</v>
      </c>
      <c r="I460" s="13"/>
      <c r="J460" s="12"/>
      <c r="K460" s="59">
        <v>3</v>
      </c>
      <c r="L460" s="56">
        <v>3</v>
      </c>
      <c r="M460" s="56">
        <v>3</v>
      </c>
      <c r="N460" s="56">
        <v>3</v>
      </c>
      <c r="O460" s="54">
        <v>0</v>
      </c>
      <c r="P460" s="56">
        <v>3</v>
      </c>
      <c r="Q460" s="12"/>
    </row>
    <row r="461" spans="1:17" ht="30" customHeight="1" x14ac:dyDescent="0.35">
      <c r="A461" s="6">
        <v>461</v>
      </c>
      <c r="B461" s="55">
        <v>33</v>
      </c>
      <c r="C461" s="57" t="s">
        <v>474</v>
      </c>
      <c r="D461" s="57" t="s">
        <v>508</v>
      </c>
      <c r="E461" s="56">
        <v>7</v>
      </c>
      <c r="F461" s="13"/>
      <c r="G461" s="12"/>
      <c r="H461" s="59">
        <v>7</v>
      </c>
      <c r="I461" s="13"/>
      <c r="J461" s="12"/>
      <c r="K461" s="59">
        <v>7</v>
      </c>
      <c r="L461" s="56">
        <v>6</v>
      </c>
      <c r="M461" s="56">
        <v>6</v>
      </c>
      <c r="N461" s="56">
        <v>6</v>
      </c>
      <c r="O461" s="54">
        <v>0</v>
      </c>
      <c r="P461" s="56">
        <v>6</v>
      </c>
      <c r="Q461" s="12"/>
    </row>
    <row r="462" spans="1:17" ht="30" customHeight="1" x14ac:dyDescent="0.35">
      <c r="A462" s="6">
        <v>462</v>
      </c>
      <c r="B462" s="55">
        <v>34</v>
      </c>
      <c r="C462" s="57" t="s">
        <v>474</v>
      </c>
      <c r="D462" s="57" t="s">
        <v>509</v>
      </c>
      <c r="E462" s="56">
        <v>0</v>
      </c>
      <c r="F462" s="13"/>
      <c r="G462" s="12"/>
      <c r="H462" s="59">
        <v>0</v>
      </c>
      <c r="I462" s="13"/>
      <c r="J462" s="12"/>
      <c r="K462" s="59">
        <v>0</v>
      </c>
      <c r="L462" s="56">
        <v>0</v>
      </c>
      <c r="M462" s="56">
        <v>0</v>
      </c>
      <c r="N462" s="56">
        <v>0</v>
      </c>
      <c r="O462" s="54">
        <v>0</v>
      </c>
      <c r="P462" s="56">
        <v>0</v>
      </c>
      <c r="Q462" s="12"/>
    </row>
    <row r="463" spans="1:17" ht="30" customHeight="1" x14ac:dyDescent="0.35">
      <c r="A463" s="6">
        <v>463</v>
      </c>
      <c r="B463" s="55">
        <v>35</v>
      </c>
      <c r="C463" s="57" t="s">
        <v>474</v>
      </c>
      <c r="D463" s="57" t="s">
        <v>566</v>
      </c>
      <c r="E463" s="56"/>
      <c r="F463" s="12"/>
      <c r="G463" s="12"/>
      <c r="H463" s="59">
        <v>0</v>
      </c>
      <c r="I463" s="12"/>
      <c r="J463" s="12"/>
      <c r="K463" s="59">
        <v>0</v>
      </c>
      <c r="L463" s="56"/>
      <c r="M463" s="56"/>
      <c r="N463" s="56"/>
      <c r="O463" s="54"/>
      <c r="P463" s="56"/>
      <c r="Q463" s="12"/>
    </row>
    <row r="464" spans="1:17" ht="30" customHeight="1" x14ac:dyDescent="0.35">
      <c r="A464" s="6">
        <v>464</v>
      </c>
      <c r="B464" s="55">
        <v>1</v>
      </c>
      <c r="C464" s="57" t="s">
        <v>511</v>
      </c>
      <c r="D464" s="57" t="s">
        <v>512</v>
      </c>
      <c r="E464" s="12">
        <v>628</v>
      </c>
      <c r="F464" s="12">
        <v>308</v>
      </c>
      <c r="G464" s="12">
        <v>0</v>
      </c>
      <c r="H464" s="59">
        <v>0</v>
      </c>
      <c r="I464" s="12">
        <v>1477</v>
      </c>
      <c r="J464" s="12">
        <v>0</v>
      </c>
      <c r="K464" s="59">
        <v>0</v>
      </c>
      <c r="L464" s="12">
        <v>7</v>
      </c>
      <c r="M464" s="12">
        <v>7</v>
      </c>
      <c r="N464" s="12">
        <v>7</v>
      </c>
      <c r="O464" s="12"/>
      <c r="P464" s="12"/>
      <c r="Q464" s="12"/>
    </row>
    <row r="465" spans="1:17" ht="30" customHeight="1" x14ac:dyDescent="0.35">
      <c r="A465" s="6">
        <v>465</v>
      </c>
      <c r="B465" s="55">
        <v>2</v>
      </c>
      <c r="C465" s="57" t="s">
        <v>511</v>
      </c>
      <c r="D465" s="57" t="s">
        <v>513</v>
      </c>
      <c r="E465" s="12">
        <v>0</v>
      </c>
      <c r="F465" s="12">
        <v>0</v>
      </c>
      <c r="G465" s="12">
        <v>0</v>
      </c>
      <c r="H465" s="59">
        <v>0</v>
      </c>
      <c r="I465" s="12">
        <v>0</v>
      </c>
      <c r="J465" s="12">
        <v>0</v>
      </c>
      <c r="K465" s="59">
        <v>0</v>
      </c>
      <c r="L465" s="12">
        <v>0</v>
      </c>
      <c r="M465" s="12">
        <v>0</v>
      </c>
      <c r="N465" s="12">
        <v>0</v>
      </c>
      <c r="O465" s="12"/>
      <c r="P465" s="12"/>
      <c r="Q465" s="12"/>
    </row>
    <row r="466" spans="1:17" ht="30" customHeight="1" x14ac:dyDescent="0.35">
      <c r="A466" s="6">
        <v>466</v>
      </c>
      <c r="B466" s="55">
        <v>3</v>
      </c>
      <c r="C466" s="57" t="s">
        <v>511</v>
      </c>
      <c r="D466" s="57" t="s">
        <v>514</v>
      </c>
      <c r="E466" s="12"/>
      <c r="F466" s="13">
        <v>1</v>
      </c>
      <c r="G466" s="12">
        <v>0</v>
      </c>
      <c r="H466" s="59">
        <v>6</v>
      </c>
      <c r="I466" s="12">
        <v>1</v>
      </c>
      <c r="J466" s="12">
        <v>0</v>
      </c>
      <c r="K466" s="59">
        <v>0</v>
      </c>
      <c r="L466" s="13">
        <v>0</v>
      </c>
      <c r="M466" s="13">
        <v>0</v>
      </c>
      <c r="N466" s="12">
        <v>0</v>
      </c>
      <c r="O466" s="12"/>
      <c r="P466" s="12"/>
      <c r="Q466" s="12"/>
    </row>
    <row r="467" spans="1:17" ht="30" customHeight="1" x14ac:dyDescent="0.35">
      <c r="A467" s="6">
        <v>467</v>
      </c>
      <c r="B467" s="55">
        <v>4</v>
      </c>
      <c r="C467" s="57" t="s">
        <v>511</v>
      </c>
      <c r="D467" s="57" t="s">
        <v>515</v>
      </c>
      <c r="E467" s="12">
        <v>0</v>
      </c>
      <c r="F467" s="12">
        <v>0</v>
      </c>
      <c r="G467" s="12">
        <v>0</v>
      </c>
      <c r="H467" s="59">
        <v>0</v>
      </c>
      <c r="I467" s="12">
        <v>0</v>
      </c>
      <c r="J467" s="12">
        <v>0</v>
      </c>
      <c r="K467" s="59">
        <v>0</v>
      </c>
      <c r="L467" s="12">
        <v>0</v>
      </c>
      <c r="M467" s="12">
        <v>0</v>
      </c>
      <c r="N467" s="12">
        <v>0</v>
      </c>
      <c r="O467" s="12"/>
      <c r="P467" s="12"/>
      <c r="Q467" s="12"/>
    </row>
    <row r="468" spans="1:17" ht="30" customHeight="1" x14ac:dyDescent="0.35">
      <c r="A468" s="6">
        <v>468</v>
      </c>
      <c r="B468" s="55">
        <v>5</v>
      </c>
      <c r="C468" s="57" t="s">
        <v>511</v>
      </c>
      <c r="D468" s="57" t="s">
        <v>516</v>
      </c>
      <c r="E468" s="12"/>
      <c r="F468" s="12">
        <v>0</v>
      </c>
      <c r="G468" s="12">
        <v>0</v>
      </c>
      <c r="H468" s="59">
        <v>0</v>
      </c>
      <c r="I468" s="12">
        <v>0</v>
      </c>
      <c r="J468" s="12">
        <v>0</v>
      </c>
      <c r="K468" s="59">
        <v>0</v>
      </c>
      <c r="L468" s="12">
        <v>0</v>
      </c>
      <c r="M468" s="12">
        <v>0</v>
      </c>
      <c r="N468" s="12">
        <v>0</v>
      </c>
      <c r="O468" s="12"/>
      <c r="P468" s="12"/>
      <c r="Q468" s="12"/>
    </row>
    <row r="469" spans="1:17" ht="30" customHeight="1" x14ac:dyDescent="0.35">
      <c r="A469" s="6">
        <v>469</v>
      </c>
      <c r="B469" s="55">
        <v>1</v>
      </c>
      <c r="C469" s="57" t="s">
        <v>517</v>
      </c>
      <c r="D469" s="70" t="s">
        <v>518</v>
      </c>
      <c r="E469" s="12">
        <v>6</v>
      </c>
      <c r="F469" s="13">
        <v>0</v>
      </c>
      <c r="G469" s="12">
        <v>0</v>
      </c>
      <c r="H469" s="59">
        <v>0</v>
      </c>
      <c r="I469" s="13">
        <v>6</v>
      </c>
      <c r="J469" s="12">
        <v>0</v>
      </c>
      <c r="K469" s="59">
        <v>0</v>
      </c>
      <c r="L469" s="13">
        <v>0</v>
      </c>
      <c r="M469" s="13">
        <v>0</v>
      </c>
      <c r="N469" s="12">
        <v>0</v>
      </c>
      <c r="O469" s="12"/>
      <c r="P469" s="12"/>
      <c r="Q469" s="12"/>
    </row>
    <row r="470" spans="1:17" ht="30" customHeight="1" x14ac:dyDescent="0.35">
      <c r="A470" s="6">
        <v>470</v>
      </c>
      <c r="B470" s="55">
        <v>2</v>
      </c>
      <c r="C470" s="57" t="s">
        <v>517</v>
      </c>
      <c r="D470" s="70" t="s">
        <v>519</v>
      </c>
      <c r="E470" s="12"/>
      <c r="F470" s="13">
        <v>0</v>
      </c>
      <c r="G470" s="12">
        <v>0</v>
      </c>
      <c r="H470" s="59">
        <v>3</v>
      </c>
      <c r="I470" s="13">
        <v>0</v>
      </c>
      <c r="J470" s="12">
        <v>0</v>
      </c>
      <c r="K470" s="59">
        <v>3</v>
      </c>
      <c r="L470" s="13">
        <v>0</v>
      </c>
      <c r="M470" s="13">
        <v>0</v>
      </c>
      <c r="N470" s="12">
        <v>0</v>
      </c>
      <c r="O470" s="12"/>
      <c r="P470" s="12"/>
      <c r="Q470" s="12"/>
    </row>
    <row r="471" spans="1:17" ht="30" customHeight="1" x14ac:dyDescent="0.35">
      <c r="A471" s="6">
        <v>471</v>
      </c>
      <c r="B471" s="55">
        <v>3</v>
      </c>
      <c r="C471" s="57" t="s">
        <v>517</v>
      </c>
      <c r="D471" s="70" t="s">
        <v>520</v>
      </c>
      <c r="E471" s="12">
        <v>4</v>
      </c>
      <c r="F471" s="13">
        <v>13</v>
      </c>
      <c r="G471" s="12">
        <v>0</v>
      </c>
      <c r="H471" s="59">
        <v>0</v>
      </c>
      <c r="I471" s="13">
        <v>297</v>
      </c>
      <c r="J471" s="12">
        <v>0</v>
      </c>
      <c r="K471" s="59">
        <v>0</v>
      </c>
      <c r="L471" s="13">
        <v>9</v>
      </c>
      <c r="M471" s="13">
        <v>9</v>
      </c>
      <c r="N471" s="12">
        <v>9</v>
      </c>
      <c r="O471" s="12"/>
      <c r="P471" s="12"/>
      <c r="Q471" s="12"/>
    </row>
    <row r="472" spans="1:17" ht="30" customHeight="1" x14ac:dyDescent="0.35">
      <c r="A472" s="6">
        <v>472</v>
      </c>
      <c r="B472" s="55">
        <v>4</v>
      </c>
      <c r="C472" s="57" t="s">
        <v>517</v>
      </c>
      <c r="D472" s="70" t="s">
        <v>521</v>
      </c>
      <c r="E472" s="12"/>
      <c r="F472" s="13"/>
      <c r="G472" s="12"/>
      <c r="H472" s="59">
        <v>1</v>
      </c>
      <c r="I472" s="13"/>
      <c r="J472" s="12"/>
      <c r="K472" s="59">
        <v>1</v>
      </c>
      <c r="L472" s="13"/>
      <c r="M472" s="13"/>
      <c r="N472" s="12"/>
      <c r="O472" s="12"/>
      <c r="P472" s="12"/>
      <c r="Q472" s="12"/>
    </row>
    <row r="473" spans="1:17" ht="30" customHeight="1" x14ac:dyDescent="0.35">
      <c r="A473" s="6">
        <v>473</v>
      </c>
      <c r="B473" s="55">
        <v>5</v>
      </c>
      <c r="C473" s="57" t="s">
        <v>517</v>
      </c>
      <c r="D473" s="70" t="s">
        <v>522</v>
      </c>
      <c r="E473" s="12"/>
      <c r="F473" s="13">
        <v>0</v>
      </c>
      <c r="G473" s="12">
        <v>0</v>
      </c>
      <c r="H473" s="59">
        <v>3</v>
      </c>
      <c r="I473" s="13">
        <v>0</v>
      </c>
      <c r="J473" s="12">
        <v>0</v>
      </c>
      <c r="K473" s="59">
        <v>3</v>
      </c>
      <c r="L473" s="13">
        <v>0</v>
      </c>
      <c r="M473" s="13">
        <v>0</v>
      </c>
      <c r="N473" s="12">
        <v>0</v>
      </c>
      <c r="O473" s="12"/>
      <c r="P473" s="12"/>
      <c r="Q473" s="12"/>
    </row>
    <row r="474" spans="1:17" ht="30" customHeight="1" x14ac:dyDescent="0.35">
      <c r="A474" s="6">
        <v>474</v>
      </c>
      <c r="B474" s="55">
        <v>6</v>
      </c>
      <c r="C474" s="57" t="s">
        <v>517</v>
      </c>
      <c r="D474" s="70" t="s">
        <v>523</v>
      </c>
      <c r="E474" s="12"/>
      <c r="F474" s="13">
        <v>0</v>
      </c>
      <c r="G474" s="12">
        <v>0</v>
      </c>
      <c r="H474" s="59">
        <v>0</v>
      </c>
      <c r="I474" s="13">
        <v>0</v>
      </c>
      <c r="J474" s="12">
        <v>0</v>
      </c>
      <c r="K474" s="59">
        <v>0</v>
      </c>
      <c r="L474" s="13">
        <v>0</v>
      </c>
      <c r="M474" s="13">
        <v>0</v>
      </c>
      <c r="N474" s="12">
        <v>0</v>
      </c>
      <c r="O474" s="12"/>
      <c r="P474" s="12"/>
      <c r="Q474" s="12"/>
    </row>
    <row r="475" spans="1:17" ht="30" customHeight="1" x14ac:dyDescent="0.35">
      <c r="A475" s="6">
        <v>475</v>
      </c>
      <c r="B475" s="55">
        <v>7</v>
      </c>
      <c r="C475" s="57" t="s">
        <v>517</v>
      </c>
      <c r="D475" s="70" t="s">
        <v>524</v>
      </c>
      <c r="E475" s="12">
        <v>25</v>
      </c>
      <c r="F475" s="13">
        <v>15</v>
      </c>
      <c r="G475" s="12">
        <v>0</v>
      </c>
      <c r="H475" s="59">
        <v>3</v>
      </c>
      <c r="I475" s="13">
        <v>20</v>
      </c>
      <c r="J475" s="12">
        <v>0</v>
      </c>
      <c r="K475" s="59">
        <v>3</v>
      </c>
      <c r="L475" s="13">
        <v>14</v>
      </c>
      <c r="M475" s="13">
        <v>14</v>
      </c>
      <c r="N475" s="12">
        <v>13</v>
      </c>
      <c r="O475" s="12"/>
      <c r="P475" s="12"/>
      <c r="Q475" s="12"/>
    </row>
    <row r="476" spans="1:17" ht="30" customHeight="1" x14ac:dyDescent="0.35">
      <c r="A476" s="6">
        <v>476</v>
      </c>
      <c r="B476" s="55">
        <v>8</v>
      </c>
      <c r="C476" s="57" t="s">
        <v>517</v>
      </c>
      <c r="D476" s="70" t="s">
        <v>525</v>
      </c>
      <c r="E476" s="12"/>
      <c r="F476" s="13"/>
      <c r="G476" s="12"/>
      <c r="H476" s="59">
        <v>1</v>
      </c>
      <c r="I476" s="13"/>
      <c r="J476" s="12"/>
      <c r="K476" s="59">
        <v>1</v>
      </c>
      <c r="L476" s="13"/>
      <c r="M476" s="13"/>
      <c r="N476" s="12"/>
      <c r="O476" s="12"/>
      <c r="P476" s="12"/>
      <c r="Q476" s="12"/>
    </row>
    <row r="477" spans="1:17" ht="30" customHeight="1" x14ac:dyDescent="0.35">
      <c r="A477" s="6">
        <v>477</v>
      </c>
      <c r="B477" s="55">
        <v>9</v>
      </c>
      <c r="C477" s="57" t="s">
        <v>517</v>
      </c>
      <c r="D477" s="70" t="s">
        <v>526</v>
      </c>
      <c r="E477" s="12"/>
      <c r="F477" s="13">
        <v>0</v>
      </c>
      <c r="G477" s="12">
        <v>4</v>
      </c>
      <c r="H477" s="59">
        <v>0</v>
      </c>
      <c r="I477" s="13">
        <v>0</v>
      </c>
      <c r="J477" s="12">
        <v>4</v>
      </c>
      <c r="K477" s="59">
        <v>0</v>
      </c>
      <c r="L477" s="13">
        <v>1</v>
      </c>
      <c r="M477" s="13">
        <v>1</v>
      </c>
      <c r="N477" s="12">
        <v>1</v>
      </c>
      <c r="O477" s="12"/>
      <c r="P477" s="12"/>
      <c r="Q477" s="12"/>
    </row>
    <row r="478" spans="1:17" ht="30" customHeight="1" x14ac:dyDescent="0.35">
      <c r="A478" s="6">
        <v>478</v>
      </c>
      <c r="B478" s="55">
        <v>10</v>
      </c>
      <c r="C478" s="57" t="s">
        <v>517</v>
      </c>
      <c r="D478" s="70" t="s">
        <v>527</v>
      </c>
      <c r="E478" s="12">
        <v>61</v>
      </c>
      <c r="F478" s="13">
        <v>61</v>
      </c>
      <c r="G478" s="12">
        <v>0</v>
      </c>
      <c r="H478" s="59">
        <v>0</v>
      </c>
      <c r="I478" s="13">
        <v>61</v>
      </c>
      <c r="J478" s="12">
        <v>0</v>
      </c>
      <c r="K478" s="59">
        <v>0</v>
      </c>
      <c r="L478" s="13">
        <v>4</v>
      </c>
      <c r="M478" s="13">
        <v>4</v>
      </c>
      <c r="N478" s="12">
        <v>1</v>
      </c>
      <c r="O478" s="12"/>
      <c r="P478" s="12"/>
      <c r="Q478" s="12"/>
    </row>
    <row r="479" spans="1:17" ht="30" customHeight="1" x14ac:dyDescent="0.35">
      <c r="A479" s="6">
        <v>479</v>
      </c>
      <c r="B479" s="55">
        <v>11</v>
      </c>
      <c r="C479" s="57" t="s">
        <v>517</v>
      </c>
      <c r="D479" s="70" t="s">
        <v>528</v>
      </c>
      <c r="E479" s="12">
        <v>414</v>
      </c>
      <c r="F479" s="13">
        <v>392</v>
      </c>
      <c r="G479" s="12">
        <v>0</v>
      </c>
      <c r="H479" s="59">
        <v>1</v>
      </c>
      <c r="I479" s="13">
        <v>437</v>
      </c>
      <c r="J479" s="12">
        <v>0</v>
      </c>
      <c r="K479" s="59">
        <v>1</v>
      </c>
      <c r="L479" s="13">
        <v>3</v>
      </c>
      <c r="M479" s="13">
        <v>3</v>
      </c>
      <c r="N479" s="12">
        <v>3</v>
      </c>
      <c r="O479" s="12"/>
      <c r="P479" s="12"/>
      <c r="Q479" s="12"/>
    </row>
    <row r="480" spans="1:17" ht="30" customHeight="1" x14ac:dyDescent="0.35">
      <c r="A480" s="6">
        <v>480</v>
      </c>
      <c r="B480" s="55">
        <v>12</v>
      </c>
      <c r="C480" s="57" t="s">
        <v>517</v>
      </c>
      <c r="D480" s="70" t="s">
        <v>529</v>
      </c>
      <c r="E480" s="12"/>
      <c r="F480" s="13">
        <v>0</v>
      </c>
      <c r="G480" s="12">
        <v>0</v>
      </c>
      <c r="H480" s="59">
        <v>5</v>
      </c>
      <c r="I480" s="13">
        <v>0</v>
      </c>
      <c r="J480" s="12">
        <v>0</v>
      </c>
      <c r="K480" s="59">
        <v>5</v>
      </c>
      <c r="L480" s="13">
        <v>0</v>
      </c>
      <c r="M480" s="13">
        <v>0</v>
      </c>
      <c r="N480" s="12">
        <v>0</v>
      </c>
      <c r="O480" s="12"/>
      <c r="P480" s="12"/>
      <c r="Q480" s="12"/>
    </row>
    <row r="481" spans="1:17" ht="30" customHeight="1" x14ac:dyDescent="0.35">
      <c r="A481" s="6">
        <v>481</v>
      </c>
      <c r="B481" s="55">
        <v>13</v>
      </c>
      <c r="C481" s="57" t="s">
        <v>517</v>
      </c>
      <c r="D481" s="70" t="s">
        <v>530</v>
      </c>
      <c r="E481" s="12"/>
      <c r="F481" s="13"/>
      <c r="G481" s="12"/>
      <c r="H481" s="59">
        <v>0</v>
      </c>
      <c r="I481" s="13"/>
      <c r="J481" s="12"/>
      <c r="K481" s="59">
        <v>0</v>
      </c>
      <c r="L481" s="13"/>
      <c r="M481" s="13"/>
      <c r="N481" s="12"/>
      <c r="O481" s="12"/>
      <c r="P481" s="12"/>
      <c r="Q481" s="12"/>
    </row>
    <row r="482" spans="1:17" ht="30" customHeight="1" x14ac:dyDescent="0.35">
      <c r="A482" s="6">
        <v>482</v>
      </c>
      <c r="B482" s="55">
        <v>14</v>
      </c>
      <c r="C482" s="57" t="s">
        <v>517</v>
      </c>
      <c r="D482" s="70" t="s">
        <v>531</v>
      </c>
      <c r="E482" s="12"/>
      <c r="F482" s="13">
        <v>0</v>
      </c>
      <c r="G482" s="12">
        <v>0</v>
      </c>
      <c r="H482" s="59">
        <v>13</v>
      </c>
      <c r="I482" s="13">
        <v>0</v>
      </c>
      <c r="J482" s="12">
        <v>0</v>
      </c>
      <c r="K482" s="59">
        <v>13</v>
      </c>
      <c r="L482" s="13">
        <v>0</v>
      </c>
      <c r="M482" s="13">
        <v>0</v>
      </c>
      <c r="N482" s="12">
        <v>0</v>
      </c>
      <c r="O482" s="12"/>
      <c r="P482" s="12"/>
      <c r="Q482" s="12"/>
    </row>
    <row r="483" spans="1:17" ht="30" customHeight="1" x14ac:dyDescent="0.35">
      <c r="A483" s="6">
        <v>483</v>
      </c>
      <c r="B483" s="55">
        <v>15</v>
      </c>
      <c r="C483" s="57" t="s">
        <v>517</v>
      </c>
      <c r="D483" s="70" t="s">
        <v>532</v>
      </c>
      <c r="E483" s="12"/>
      <c r="F483" s="13">
        <v>0</v>
      </c>
      <c r="G483" s="12">
        <v>0</v>
      </c>
      <c r="H483" s="59">
        <v>0</v>
      </c>
      <c r="I483" s="13">
        <v>0</v>
      </c>
      <c r="J483" s="12">
        <v>0</v>
      </c>
      <c r="K483" s="59">
        <v>0</v>
      </c>
      <c r="L483" s="13">
        <v>0</v>
      </c>
      <c r="M483" s="13">
        <v>0</v>
      </c>
      <c r="N483" s="12">
        <v>0</v>
      </c>
      <c r="O483" s="12"/>
      <c r="P483" s="12"/>
      <c r="Q483" s="12"/>
    </row>
    <row r="484" spans="1:17" ht="30" customHeight="1" x14ac:dyDescent="0.35">
      <c r="A484" s="6">
        <v>484</v>
      </c>
      <c r="B484" s="55">
        <v>16</v>
      </c>
      <c r="C484" s="57" t="s">
        <v>517</v>
      </c>
      <c r="D484" s="70" t="s">
        <v>533</v>
      </c>
      <c r="E484" s="12">
        <v>5</v>
      </c>
      <c r="F484" s="13">
        <v>0</v>
      </c>
      <c r="G484" s="12">
        <v>0</v>
      </c>
      <c r="H484" s="59">
        <v>2</v>
      </c>
      <c r="I484" s="13">
        <v>0</v>
      </c>
      <c r="J484" s="12">
        <v>0</v>
      </c>
      <c r="K484" s="59">
        <v>2</v>
      </c>
      <c r="L484" s="13">
        <v>0</v>
      </c>
      <c r="M484" s="13">
        <v>0</v>
      </c>
      <c r="N484" s="12">
        <v>0</v>
      </c>
      <c r="O484" s="12"/>
      <c r="P484" s="12"/>
      <c r="Q484" s="12"/>
    </row>
    <row r="485" spans="1:17" ht="30" customHeight="1" x14ac:dyDescent="0.35">
      <c r="A485" s="6">
        <v>485</v>
      </c>
      <c r="B485" s="55">
        <v>17</v>
      </c>
      <c r="C485" s="57" t="s">
        <v>517</v>
      </c>
      <c r="D485" s="70" t="s">
        <v>534</v>
      </c>
      <c r="E485" s="12"/>
      <c r="F485" s="13"/>
      <c r="G485" s="12"/>
      <c r="H485" s="59">
        <v>0</v>
      </c>
      <c r="I485" s="13"/>
      <c r="J485" s="12"/>
      <c r="K485" s="59">
        <v>0</v>
      </c>
      <c r="L485" s="13"/>
      <c r="M485" s="13"/>
      <c r="N485" s="12"/>
      <c r="O485" s="12"/>
      <c r="P485" s="12"/>
      <c r="Q485" s="12"/>
    </row>
    <row r="486" spans="1:17" ht="30" customHeight="1" x14ac:dyDescent="0.35">
      <c r="A486" s="6">
        <v>486</v>
      </c>
      <c r="B486" s="55">
        <v>18</v>
      </c>
      <c r="C486" s="57" t="s">
        <v>517</v>
      </c>
      <c r="D486" s="70" t="s">
        <v>535</v>
      </c>
      <c r="E486" s="12">
        <v>2</v>
      </c>
      <c r="F486" s="13">
        <v>2</v>
      </c>
      <c r="G486" s="12">
        <v>0</v>
      </c>
      <c r="H486" s="59">
        <v>2</v>
      </c>
      <c r="I486" s="13">
        <v>2</v>
      </c>
      <c r="J486" s="12">
        <v>0</v>
      </c>
      <c r="K486" s="59">
        <v>2</v>
      </c>
      <c r="L486" s="13">
        <v>2</v>
      </c>
      <c r="M486" s="13">
        <v>2</v>
      </c>
      <c r="N486" s="12">
        <v>2</v>
      </c>
      <c r="O486" s="12"/>
      <c r="P486" s="12"/>
      <c r="Q486" s="12"/>
    </row>
    <row r="487" spans="1:17" ht="30" customHeight="1" x14ac:dyDescent="0.35">
      <c r="A487" s="6">
        <v>487</v>
      </c>
      <c r="B487" s="55">
        <v>19</v>
      </c>
      <c r="C487" s="57" t="s">
        <v>517</v>
      </c>
      <c r="D487" s="70" t="s">
        <v>536</v>
      </c>
      <c r="E487" s="12">
        <v>728</v>
      </c>
      <c r="F487" s="13">
        <v>728</v>
      </c>
      <c r="G487" s="12">
        <v>0</v>
      </c>
      <c r="H487" s="59">
        <v>1</v>
      </c>
      <c r="I487" s="13">
        <v>730</v>
      </c>
      <c r="J487" s="12">
        <v>0</v>
      </c>
      <c r="K487" s="59">
        <v>1</v>
      </c>
      <c r="L487" s="13">
        <v>5</v>
      </c>
      <c r="M487" s="13">
        <v>5</v>
      </c>
      <c r="N487" s="12">
        <v>5</v>
      </c>
      <c r="O487" s="12"/>
      <c r="P487" s="12"/>
      <c r="Q487" s="12"/>
    </row>
    <row r="488" spans="1:17" ht="30" customHeight="1" x14ac:dyDescent="0.35">
      <c r="A488" s="6">
        <v>488</v>
      </c>
      <c r="B488" s="55">
        <v>20</v>
      </c>
      <c r="C488" s="57" t="s">
        <v>517</v>
      </c>
      <c r="D488" s="70" t="s">
        <v>537</v>
      </c>
      <c r="E488" s="12"/>
      <c r="F488" s="13"/>
      <c r="G488" s="12"/>
      <c r="H488" s="59">
        <v>0</v>
      </c>
      <c r="I488" s="13"/>
      <c r="J488" s="12"/>
      <c r="K488" s="59">
        <v>0</v>
      </c>
      <c r="L488" s="13"/>
      <c r="M488" s="13"/>
      <c r="N488" s="12"/>
      <c r="O488" s="12"/>
      <c r="P488" s="12"/>
      <c r="Q488" s="12"/>
    </row>
    <row r="489" spans="1:17" ht="30" customHeight="1" x14ac:dyDescent="0.35">
      <c r="A489" s="6">
        <v>489</v>
      </c>
      <c r="B489" s="55">
        <v>21</v>
      </c>
      <c r="C489" s="57" t="s">
        <v>517</v>
      </c>
      <c r="D489" s="70" t="s">
        <v>538</v>
      </c>
      <c r="E489" s="12"/>
      <c r="F489" s="13">
        <v>0</v>
      </c>
      <c r="G489" s="12">
        <v>0</v>
      </c>
      <c r="H489" s="59">
        <v>3</v>
      </c>
      <c r="I489" s="13">
        <v>0</v>
      </c>
      <c r="J489" s="12">
        <v>0</v>
      </c>
      <c r="K489" s="59">
        <v>3</v>
      </c>
      <c r="L489" s="13">
        <v>0</v>
      </c>
      <c r="M489" s="13">
        <v>0</v>
      </c>
      <c r="N489" s="12">
        <v>0</v>
      </c>
      <c r="O489" s="12"/>
      <c r="P489" s="12"/>
      <c r="Q489" s="12"/>
    </row>
    <row r="490" spans="1:17" ht="30" customHeight="1" x14ac:dyDescent="0.35">
      <c r="A490" s="6">
        <v>490</v>
      </c>
      <c r="B490" s="55">
        <v>22</v>
      </c>
      <c r="C490" s="57" t="s">
        <v>517</v>
      </c>
      <c r="D490" s="70" t="s">
        <v>539</v>
      </c>
      <c r="E490" s="12"/>
      <c r="F490" s="13"/>
      <c r="G490" s="12"/>
      <c r="H490" s="59">
        <v>0</v>
      </c>
      <c r="I490" s="13"/>
      <c r="J490" s="12"/>
      <c r="K490" s="59">
        <v>0</v>
      </c>
      <c r="L490" s="13"/>
      <c r="M490" s="13"/>
      <c r="N490" s="12"/>
      <c r="O490" s="12"/>
      <c r="P490" s="12"/>
      <c r="Q490" s="12"/>
    </row>
    <row r="491" spans="1:17" ht="30" customHeight="1" x14ac:dyDescent="0.35">
      <c r="A491" s="6">
        <v>491</v>
      </c>
      <c r="B491" s="55">
        <v>23</v>
      </c>
      <c r="C491" s="57" t="s">
        <v>517</v>
      </c>
      <c r="D491" s="70" t="s">
        <v>540</v>
      </c>
      <c r="E491" s="12"/>
      <c r="F491" s="13"/>
      <c r="G491" s="12"/>
      <c r="H491" s="59">
        <v>0</v>
      </c>
      <c r="I491" s="13"/>
      <c r="J491" s="12"/>
      <c r="K491" s="59">
        <v>0</v>
      </c>
      <c r="L491" s="13"/>
      <c r="M491" s="13"/>
      <c r="N491" s="12"/>
      <c r="O491" s="12"/>
      <c r="P491" s="12"/>
      <c r="Q491" s="12"/>
    </row>
    <row r="492" spans="1:17" ht="30" customHeight="1" x14ac:dyDescent="0.35">
      <c r="A492" s="6">
        <v>492</v>
      </c>
      <c r="B492" s="55">
        <v>24</v>
      </c>
      <c r="C492" s="57" t="s">
        <v>517</v>
      </c>
      <c r="D492" s="70" t="s">
        <v>541</v>
      </c>
      <c r="E492" s="12">
        <v>1</v>
      </c>
      <c r="F492" s="13">
        <v>1</v>
      </c>
      <c r="G492" s="12">
        <v>0</v>
      </c>
      <c r="H492" s="59">
        <v>0</v>
      </c>
      <c r="I492" s="13">
        <v>1</v>
      </c>
      <c r="J492" s="12">
        <v>0</v>
      </c>
      <c r="K492" s="59">
        <v>0</v>
      </c>
      <c r="L492" s="13">
        <v>0</v>
      </c>
      <c r="M492" s="13">
        <v>0</v>
      </c>
      <c r="N492" s="12">
        <v>0</v>
      </c>
      <c r="O492" s="12"/>
      <c r="P492" s="12"/>
      <c r="Q492" s="12"/>
    </row>
    <row r="493" spans="1:17" ht="30" customHeight="1" x14ac:dyDescent="0.35">
      <c r="A493" s="6">
        <v>493</v>
      </c>
      <c r="B493" s="55">
        <v>25</v>
      </c>
      <c r="C493" s="57" t="s">
        <v>517</v>
      </c>
      <c r="D493" s="70" t="s">
        <v>542</v>
      </c>
      <c r="E493" s="12"/>
      <c r="F493" s="13">
        <v>0</v>
      </c>
      <c r="G493" s="12">
        <v>0</v>
      </c>
      <c r="H493" s="59">
        <v>0</v>
      </c>
      <c r="I493" s="13">
        <v>0</v>
      </c>
      <c r="J493" s="12">
        <v>0</v>
      </c>
      <c r="K493" s="59">
        <v>0</v>
      </c>
      <c r="L493" s="13">
        <v>0</v>
      </c>
      <c r="M493" s="13">
        <v>0</v>
      </c>
      <c r="N493" s="12">
        <v>0</v>
      </c>
      <c r="O493" s="12"/>
      <c r="P493" s="12"/>
      <c r="Q493" s="12"/>
    </row>
    <row r="494" spans="1:17" ht="30" customHeight="1" x14ac:dyDescent="0.35">
      <c r="A494" s="6">
        <v>494</v>
      </c>
      <c r="B494" s="55">
        <v>26</v>
      </c>
      <c r="C494" s="57" t="s">
        <v>517</v>
      </c>
      <c r="D494" s="70" t="s">
        <v>543</v>
      </c>
      <c r="E494" s="12"/>
      <c r="F494" s="13"/>
      <c r="G494" s="12"/>
      <c r="H494" s="59">
        <v>0</v>
      </c>
      <c r="I494" s="13"/>
      <c r="J494" s="12"/>
      <c r="K494" s="59">
        <v>0</v>
      </c>
      <c r="L494" s="13"/>
      <c r="M494" s="13"/>
      <c r="N494" s="12"/>
      <c r="O494" s="12"/>
      <c r="P494" s="12"/>
      <c r="Q494" s="12"/>
    </row>
    <row r="495" spans="1:17" ht="30" customHeight="1" x14ac:dyDescent="0.35">
      <c r="A495" s="6">
        <v>495</v>
      </c>
      <c r="B495" s="55">
        <v>27</v>
      </c>
      <c r="C495" s="57" t="s">
        <v>517</v>
      </c>
      <c r="D495" s="70" t="s">
        <v>544</v>
      </c>
      <c r="E495" s="12"/>
      <c r="F495" s="13">
        <v>0</v>
      </c>
      <c r="G495" s="12">
        <v>0</v>
      </c>
      <c r="H495" s="59">
        <v>10</v>
      </c>
      <c r="I495" s="13">
        <v>0</v>
      </c>
      <c r="J495" s="12">
        <v>0</v>
      </c>
      <c r="K495" s="59">
        <v>10</v>
      </c>
      <c r="L495" s="13">
        <v>0</v>
      </c>
      <c r="M495" s="13">
        <v>0</v>
      </c>
      <c r="N495" s="12">
        <v>0</v>
      </c>
      <c r="O495" s="12"/>
      <c r="P495" s="12"/>
      <c r="Q495" s="12"/>
    </row>
    <row r="496" spans="1:17" ht="30" customHeight="1" x14ac:dyDescent="0.35">
      <c r="A496" s="6">
        <v>496</v>
      </c>
      <c r="B496" s="55">
        <v>28</v>
      </c>
      <c r="C496" s="57" t="s">
        <v>517</v>
      </c>
      <c r="D496" s="70" t="s">
        <v>545</v>
      </c>
      <c r="E496" s="12">
        <v>101</v>
      </c>
      <c r="F496" s="13">
        <v>0</v>
      </c>
      <c r="G496" s="12">
        <v>0</v>
      </c>
      <c r="H496" s="59">
        <v>0</v>
      </c>
      <c r="I496" s="13">
        <v>0</v>
      </c>
      <c r="J496" s="12">
        <v>0</v>
      </c>
      <c r="K496" s="59">
        <v>0</v>
      </c>
      <c r="L496" s="13">
        <v>0</v>
      </c>
      <c r="M496" s="13">
        <v>0</v>
      </c>
      <c r="N496" s="12">
        <v>0</v>
      </c>
      <c r="O496" s="12"/>
      <c r="P496" s="12"/>
      <c r="Q496" s="12"/>
    </row>
    <row r="497" spans="1:17" ht="30" customHeight="1" x14ac:dyDescent="0.35">
      <c r="A497" s="6">
        <v>497</v>
      </c>
      <c r="B497" s="55">
        <v>29</v>
      </c>
      <c r="C497" s="57" t="s">
        <v>517</v>
      </c>
      <c r="D497" s="70" t="s">
        <v>546</v>
      </c>
      <c r="E497" s="12"/>
      <c r="F497" s="13">
        <v>0</v>
      </c>
      <c r="G497" s="12">
        <v>0</v>
      </c>
      <c r="H497" s="59">
        <v>5</v>
      </c>
      <c r="I497" s="13">
        <v>0</v>
      </c>
      <c r="J497" s="12">
        <v>0</v>
      </c>
      <c r="K497" s="59">
        <v>5</v>
      </c>
      <c r="L497" s="13">
        <v>0</v>
      </c>
      <c r="M497" s="13">
        <v>0</v>
      </c>
      <c r="N497" s="12">
        <v>0</v>
      </c>
      <c r="O497" s="12"/>
      <c r="P497" s="12"/>
      <c r="Q497" s="12"/>
    </row>
    <row r="498" spans="1:17" ht="30" customHeight="1" x14ac:dyDescent="0.35">
      <c r="A498" s="6">
        <v>498</v>
      </c>
      <c r="B498" s="55">
        <v>30</v>
      </c>
      <c r="C498" s="57" t="s">
        <v>517</v>
      </c>
      <c r="D498" s="70" t="s">
        <v>547</v>
      </c>
      <c r="E498" s="12">
        <v>3</v>
      </c>
      <c r="F498" s="13">
        <v>2</v>
      </c>
      <c r="G498" s="12">
        <v>0</v>
      </c>
      <c r="H498" s="59">
        <v>0</v>
      </c>
      <c r="I498" s="13">
        <v>3</v>
      </c>
      <c r="J498" s="12">
        <v>0</v>
      </c>
      <c r="K498" s="59">
        <v>0</v>
      </c>
      <c r="L498" s="13">
        <v>2</v>
      </c>
      <c r="M498" s="13">
        <v>2</v>
      </c>
      <c r="N498" s="12">
        <v>2</v>
      </c>
      <c r="O498" s="12"/>
      <c r="P498" s="12"/>
      <c r="Q498" s="12"/>
    </row>
    <row r="499" spans="1:17" ht="30" customHeight="1" x14ac:dyDescent="0.35">
      <c r="A499" s="6">
        <v>499</v>
      </c>
      <c r="B499" s="55">
        <v>31</v>
      </c>
      <c r="C499" s="57" t="s">
        <v>517</v>
      </c>
      <c r="D499" s="70" t="s">
        <v>548</v>
      </c>
      <c r="E499" s="12">
        <v>1</v>
      </c>
      <c r="F499" s="13">
        <v>0</v>
      </c>
      <c r="G499" s="12">
        <v>0</v>
      </c>
      <c r="H499" s="59">
        <v>0</v>
      </c>
      <c r="I499" s="13">
        <v>0</v>
      </c>
      <c r="J499" s="12">
        <v>0</v>
      </c>
      <c r="K499" s="59">
        <v>0</v>
      </c>
      <c r="L499" s="13">
        <v>0</v>
      </c>
      <c r="M499" s="13">
        <v>0</v>
      </c>
      <c r="N499" s="12">
        <v>0</v>
      </c>
      <c r="O499" s="12"/>
      <c r="P499" s="12"/>
      <c r="Q499" s="12"/>
    </row>
    <row r="500" spans="1:17" ht="30" customHeight="1" x14ac:dyDescent="0.35">
      <c r="A500" s="6">
        <v>500</v>
      </c>
      <c r="B500" s="55">
        <v>32</v>
      </c>
      <c r="C500" s="57" t="s">
        <v>517</v>
      </c>
      <c r="D500" s="70" t="s">
        <v>549</v>
      </c>
      <c r="E500" s="12"/>
      <c r="F500" s="13">
        <v>0</v>
      </c>
      <c r="G500" s="12">
        <v>0</v>
      </c>
      <c r="H500" s="59">
        <v>2</v>
      </c>
      <c r="I500" s="13">
        <v>0</v>
      </c>
      <c r="J500" s="12">
        <v>0</v>
      </c>
      <c r="K500" s="59">
        <v>2</v>
      </c>
      <c r="L500" s="13">
        <v>0</v>
      </c>
      <c r="M500" s="13">
        <v>0</v>
      </c>
      <c r="N500" s="12">
        <v>0</v>
      </c>
      <c r="O500" s="12"/>
      <c r="P500" s="12"/>
      <c r="Q500" s="12"/>
    </row>
    <row r="501" spans="1:17" ht="30" customHeight="1" x14ac:dyDescent="0.35">
      <c r="A501" s="6">
        <v>501</v>
      </c>
      <c r="B501" s="55">
        <v>33</v>
      </c>
      <c r="C501" s="57" t="s">
        <v>517</v>
      </c>
      <c r="D501" s="70" t="s">
        <v>550</v>
      </c>
      <c r="E501" s="12"/>
      <c r="F501" s="13">
        <v>0</v>
      </c>
      <c r="G501" s="12">
        <v>0</v>
      </c>
      <c r="H501" s="59">
        <v>1</v>
      </c>
      <c r="I501" s="13">
        <v>0</v>
      </c>
      <c r="J501" s="12">
        <v>0</v>
      </c>
      <c r="K501" s="59">
        <v>1</v>
      </c>
      <c r="L501" s="13">
        <v>0</v>
      </c>
      <c r="M501" s="13">
        <v>0</v>
      </c>
      <c r="N501" s="12">
        <v>0</v>
      </c>
      <c r="O501" s="12"/>
      <c r="P501" s="12"/>
      <c r="Q501" s="12"/>
    </row>
    <row r="502" spans="1:17" ht="30" customHeight="1" x14ac:dyDescent="0.35">
      <c r="A502" s="6">
        <v>502</v>
      </c>
      <c r="B502" s="55">
        <v>34</v>
      </c>
      <c r="C502" s="57" t="s">
        <v>517</v>
      </c>
      <c r="D502" s="70" t="s">
        <v>551</v>
      </c>
      <c r="E502" s="12"/>
      <c r="F502" s="13">
        <v>0</v>
      </c>
      <c r="G502" s="12">
        <v>0</v>
      </c>
      <c r="H502" s="59">
        <v>0</v>
      </c>
      <c r="I502" s="13">
        <v>0</v>
      </c>
      <c r="J502" s="12">
        <v>0</v>
      </c>
      <c r="K502" s="59">
        <v>0</v>
      </c>
      <c r="L502" s="13">
        <v>0</v>
      </c>
      <c r="M502" s="13">
        <v>0</v>
      </c>
      <c r="N502" s="12">
        <v>0</v>
      </c>
      <c r="O502" s="12"/>
      <c r="P502" s="12"/>
      <c r="Q502" s="12"/>
    </row>
    <row r="503" spans="1:17" ht="30" customHeight="1" x14ac:dyDescent="0.35">
      <c r="A503" s="6">
        <v>503</v>
      </c>
      <c r="B503" s="55">
        <v>35</v>
      </c>
      <c r="C503" s="57" t="s">
        <v>517</v>
      </c>
      <c r="D503" s="70" t="s">
        <v>552</v>
      </c>
      <c r="E503" s="12"/>
      <c r="F503" s="13">
        <v>0</v>
      </c>
      <c r="G503" s="12">
        <v>0</v>
      </c>
      <c r="H503" s="59">
        <v>0</v>
      </c>
      <c r="I503" s="13">
        <v>0</v>
      </c>
      <c r="J503" s="12">
        <v>0</v>
      </c>
      <c r="K503" s="59">
        <v>0</v>
      </c>
      <c r="L503" s="13">
        <v>0</v>
      </c>
      <c r="M503" s="13">
        <v>0</v>
      </c>
      <c r="N503" s="12">
        <v>0</v>
      </c>
      <c r="O503" s="12"/>
      <c r="P503" s="12"/>
      <c r="Q503" s="12"/>
    </row>
    <row r="504" spans="1:17" ht="30" customHeight="1" x14ac:dyDescent="0.35">
      <c r="A504" s="6">
        <v>504</v>
      </c>
      <c r="B504" s="55">
        <v>36</v>
      </c>
      <c r="C504" s="57" t="s">
        <v>517</v>
      </c>
      <c r="D504" s="70" t="s">
        <v>553</v>
      </c>
      <c r="E504" s="12">
        <v>1</v>
      </c>
      <c r="F504" s="13">
        <v>1</v>
      </c>
      <c r="G504" s="12">
        <v>0</v>
      </c>
      <c r="H504" s="59">
        <v>0</v>
      </c>
      <c r="I504" s="13">
        <v>1</v>
      </c>
      <c r="J504" s="12">
        <v>0</v>
      </c>
      <c r="K504" s="59">
        <v>0</v>
      </c>
      <c r="L504" s="13">
        <v>1</v>
      </c>
      <c r="M504" s="13">
        <v>1</v>
      </c>
      <c r="N504" s="12">
        <v>1</v>
      </c>
      <c r="O504" s="12"/>
      <c r="P504" s="12"/>
      <c r="Q504" s="12"/>
    </row>
    <row r="505" spans="1:17" ht="30" customHeight="1" x14ac:dyDescent="0.35">
      <c r="A505" s="6">
        <v>505</v>
      </c>
      <c r="B505" s="55">
        <v>37</v>
      </c>
      <c r="C505" s="57" t="s">
        <v>517</v>
      </c>
      <c r="D505" s="70" t="s">
        <v>554</v>
      </c>
      <c r="E505" s="12"/>
      <c r="F505" s="13">
        <v>0</v>
      </c>
      <c r="G505" s="12">
        <v>0</v>
      </c>
      <c r="H505" s="59">
        <v>0</v>
      </c>
      <c r="I505" s="13">
        <v>0</v>
      </c>
      <c r="J505" s="12">
        <v>0</v>
      </c>
      <c r="K505" s="59">
        <v>0</v>
      </c>
      <c r="L505" s="13">
        <v>0</v>
      </c>
      <c r="M505" s="13">
        <v>0</v>
      </c>
      <c r="N505" s="12">
        <v>0</v>
      </c>
      <c r="O505" s="12"/>
      <c r="P505" s="12"/>
      <c r="Q505" s="12"/>
    </row>
    <row r="506" spans="1:17" ht="30" customHeight="1" x14ac:dyDescent="0.35">
      <c r="A506" s="6">
        <v>506</v>
      </c>
      <c r="B506" s="55">
        <v>38</v>
      </c>
      <c r="C506" s="57" t="s">
        <v>517</v>
      </c>
      <c r="D506" s="70" t="s">
        <v>555</v>
      </c>
      <c r="E506" s="12"/>
      <c r="F506" s="13"/>
      <c r="G506" s="12"/>
      <c r="H506" s="59">
        <v>0</v>
      </c>
      <c r="I506" s="13"/>
      <c r="J506" s="12"/>
      <c r="K506" s="59">
        <v>0</v>
      </c>
      <c r="L506" s="13"/>
      <c r="M506" s="13"/>
      <c r="N506" s="12"/>
      <c r="O506" s="12"/>
      <c r="P506" s="12"/>
      <c r="Q506" s="12"/>
    </row>
    <row r="507" spans="1:17" ht="30" customHeight="1" x14ac:dyDescent="0.35">
      <c r="A507" s="6">
        <v>507</v>
      </c>
      <c r="B507" s="55">
        <v>1</v>
      </c>
      <c r="C507" s="57" t="s">
        <v>556</v>
      </c>
      <c r="D507" s="57" t="s">
        <v>557</v>
      </c>
      <c r="E507" s="13">
        <v>34</v>
      </c>
      <c r="F507" s="13">
        <v>45</v>
      </c>
      <c r="G507" s="13">
        <v>0</v>
      </c>
      <c r="H507" s="59">
        <v>22</v>
      </c>
      <c r="I507" s="13">
        <v>289</v>
      </c>
      <c r="J507" s="13">
        <v>0</v>
      </c>
      <c r="K507" s="59">
        <v>220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</row>
    <row r="508" spans="1:17" ht="30" customHeight="1" x14ac:dyDescent="0.35">
      <c r="A508" s="6">
        <v>508</v>
      </c>
      <c r="B508" s="55">
        <v>2</v>
      </c>
      <c r="C508" s="57" t="s">
        <v>556</v>
      </c>
      <c r="D508" s="57" t="s">
        <v>558</v>
      </c>
      <c r="E508" s="13">
        <v>1</v>
      </c>
      <c r="F508" s="13">
        <v>1</v>
      </c>
      <c r="G508" s="13">
        <v>2</v>
      </c>
      <c r="H508" s="59">
        <v>2</v>
      </c>
      <c r="I508" s="13">
        <v>81</v>
      </c>
      <c r="J508" s="13">
        <v>2</v>
      </c>
      <c r="K508" s="59">
        <v>46</v>
      </c>
      <c r="L508" s="13">
        <v>1</v>
      </c>
      <c r="M508" s="13">
        <v>1</v>
      </c>
      <c r="N508" s="13">
        <v>1</v>
      </c>
      <c r="O508" s="13">
        <v>0</v>
      </c>
      <c r="P508" s="13">
        <v>1</v>
      </c>
      <c r="Q508" s="13">
        <v>0</v>
      </c>
    </row>
    <row r="509" spans="1:17" ht="30" customHeight="1" x14ac:dyDescent="0.35">
      <c r="A509" s="6">
        <v>509</v>
      </c>
      <c r="B509" s="55">
        <v>3</v>
      </c>
      <c r="C509" s="57" t="s">
        <v>556</v>
      </c>
      <c r="D509" s="57" t="s">
        <v>559</v>
      </c>
      <c r="E509" s="13">
        <v>14</v>
      </c>
      <c r="F509" s="13">
        <v>16</v>
      </c>
      <c r="G509" s="13">
        <v>0</v>
      </c>
      <c r="H509" s="59">
        <v>16</v>
      </c>
      <c r="I509" s="13">
        <v>16</v>
      </c>
      <c r="J509" s="13">
        <v>0</v>
      </c>
      <c r="K509" s="59">
        <v>16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</row>
    <row r="510" spans="1:17" ht="30" customHeight="1" x14ac:dyDescent="0.35">
      <c r="A510" s="6">
        <v>510</v>
      </c>
      <c r="B510" s="55">
        <v>4</v>
      </c>
      <c r="C510" s="57" t="s">
        <v>556</v>
      </c>
      <c r="D510" s="57" t="s">
        <v>560</v>
      </c>
      <c r="E510" s="13"/>
      <c r="F510" s="13">
        <v>0</v>
      </c>
      <c r="G510" s="13">
        <v>0</v>
      </c>
      <c r="H510" s="59">
        <v>0</v>
      </c>
      <c r="I510" s="13">
        <v>0</v>
      </c>
      <c r="J510" s="13">
        <v>0</v>
      </c>
      <c r="K510" s="59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</row>
    <row r="511" spans="1:17" ht="30" customHeight="1" x14ac:dyDescent="0.35">
      <c r="A511" s="6">
        <v>511</v>
      </c>
      <c r="B511" s="55">
        <v>5</v>
      </c>
      <c r="C511" s="57" t="s">
        <v>556</v>
      </c>
      <c r="D511" s="57" t="s">
        <v>561</v>
      </c>
      <c r="E511" s="13">
        <v>9</v>
      </c>
      <c r="F511" s="13">
        <v>13</v>
      </c>
      <c r="G511" s="13">
        <v>0</v>
      </c>
      <c r="H511" s="59">
        <v>13</v>
      </c>
      <c r="I511" s="13">
        <v>76</v>
      </c>
      <c r="J511" s="13">
        <v>0</v>
      </c>
      <c r="K511" s="59">
        <v>76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</row>
    <row r="512" spans="1:17" ht="30" customHeight="1" x14ac:dyDescent="0.35">
      <c r="A512" s="6">
        <v>512</v>
      </c>
      <c r="B512" s="55">
        <v>6</v>
      </c>
      <c r="C512" s="57" t="s">
        <v>556</v>
      </c>
      <c r="D512" s="57" t="s">
        <v>562</v>
      </c>
      <c r="E512" s="13"/>
      <c r="F512" s="13">
        <v>0</v>
      </c>
      <c r="G512" s="13">
        <v>0</v>
      </c>
      <c r="H512" s="59">
        <v>0</v>
      </c>
      <c r="I512" s="13">
        <v>0</v>
      </c>
      <c r="J512" s="13">
        <v>0</v>
      </c>
      <c r="K512" s="59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</row>
    <row r="513" spans="1:17" ht="30" customHeight="1" x14ac:dyDescent="0.35">
      <c r="A513" s="6">
        <v>513</v>
      </c>
      <c r="B513" s="55">
        <v>7</v>
      </c>
      <c r="C513" s="57" t="s">
        <v>556</v>
      </c>
      <c r="D513" s="57" t="s">
        <v>563</v>
      </c>
      <c r="E513" s="13"/>
      <c r="F513" s="13">
        <v>0</v>
      </c>
      <c r="G513" s="13">
        <v>0</v>
      </c>
      <c r="H513" s="59">
        <v>0</v>
      </c>
      <c r="I513" s="13">
        <v>58</v>
      </c>
      <c r="J513" s="13">
        <v>0</v>
      </c>
      <c r="K513" s="59">
        <v>58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</row>
    <row r="514" spans="1:17" ht="30" customHeight="1" x14ac:dyDescent="0.35">
      <c r="A514" s="6">
        <v>514</v>
      </c>
      <c r="B514" s="55">
        <v>8</v>
      </c>
      <c r="C514" s="57" t="s">
        <v>556</v>
      </c>
      <c r="D514" s="57" t="s">
        <v>564</v>
      </c>
      <c r="E514" s="13">
        <v>27</v>
      </c>
      <c r="F514" s="13">
        <v>28</v>
      </c>
      <c r="G514" s="13">
        <v>0</v>
      </c>
      <c r="H514" s="59">
        <v>28</v>
      </c>
      <c r="I514" s="13">
        <v>28</v>
      </c>
      <c r="J514" s="13">
        <v>0</v>
      </c>
      <c r="K514" s="59">
        <v>28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</row>
    <row r="515" spans="1:17" ht="30" customHeight="1" x14ac:dyDescent="0.35">
      <c r="A515" s="6">
        <v>515</v>
      </c>
      <c r="B515" s="55">
        <v>9</v>
      </c>
      <c r="C515" s="57" t="s">
        <v>556</v>
      </c>
      <c r="D515" s="57" t="s">
        <v>565</v>
      </c>
      <c r="E515" s="13"/>
      <c r="F515" s="13">
        <v>3</v>
      </c>
      <c r="G515" s="13">
        <v>0</v>
      </c>
      <c r="H515" s="59">
        <v>3</v>
      </c>
      <c r="I515" s="13">
        <v>3</v>
      </c>
      <c r="J515" s="13">
        <v>0</v>
      </c>
      <c r="K515" s="59">
        <v>3</v>
      </c>
      <c r="L515" s="13">
        <v>3</v>
      </c>
      <c r="M515" s="13">
        <v>2</v>
      </c>
      <c r="N515" s="13">
        <v>0</v>
      </c>
      <c r="O515" s="13">
        <v>0</v>
      </c>
      <c r="P515" s="13">
        <v>0</v>
      </c>
      <c r="Q515" s="13">
        <v>0</v>
      </c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0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2E75B5"/>
  </sheetPr>
  <dimension ref="A1:Q999"/>
  <sheetViews>
    <sheetView zoomScale="48" zoomScaleNormal="48" workbookViewId="0">
      <pane xSplit="4" ySplit="1" topLeftCell="E140" activePane="bottomRight" state="frozen"/>
      <selection pane="topRight" activeCell="E1" sqref="E1"/>
      <selection pane="bottomLeft" activeCell="A2" sqref="A2"/>
      <selection pane="bottomRight" activeCell="C141" sqref="A1:XFD1048576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5">
      <c r="A2" s="6">
        <v>1</v>
      </c>
      <c r="B2" s="6">
        <v>1</v>
      </c>
      <c r="C2" s="7" t="s">
        <v>16</v>
      </c>
      <c r="D2" s="7" t="s">
        <v>17</v>
      </c>
      <c r="E2" s="8">
        <v>525</v>
      </c>
      <c r="F2" s="8">
        <v>317</v>
      </c>
      <c r="G2" s="8">
        <v>208</v>
      </c>
      <c r="H2" s="9">
        <f t="shared" ref="H2:H250" si="0">F2+G2</f>
        <v>525</v>
      </c>
      <c r="I2" s="8">
        <v>317</v>
      </c>
      <c r="J2" s="8">
        <v>208</v>
      </c>
      <c r="K2" s="9">
        <f t="shared" ref="K2:K250" si="1">I2+J2</f>
        <v>525</v>
      </c>
      <c r="L2" s="8">
        <v>0</v>
      </c>
      <c r="M2" s="11">
        <v>0</v>
      </c>
      <c r="N2" s="12"/>
      <c r="O2" s="8">
        <v>0</v>
      </c>
      <c r="P2" s="8">
        <v>0</v>
      </c>
      <c r="Q2" s="8"/>
    </row>
    <row r="3" spans="1:17" ht="30" customHeight="1" x14ac:dyDescent="0.35">
      <c r="A3" s="6">
        <v>2</v>
      </c>
      <c r="B3" s="6">
        <v>2</v>
      </c>
      <c r="C3" s="7" t="s">
        <v>16</v>
      </c>
      <c r="D3" s="7" t="s">
        <v>18</v>
      </c>
      <c r="E3" s="8">
        <v>16</v>
      </c>
      <c r="F3" s="8">
        <v>16</v>
      </c>
      <c r="G3" s="8">
        <v>0</v>
      </c>
      <c r="H3" s="9">
        <f t="shared" si="0"/>
        <v>16</v>
      </c>
      <c r="I3" s="8">
        <v>16</v>
      </c>
      <c r="J3" s="8">
        <v>0</v>
      </c>
      <c r="K3" s="9">
        <f t="shared" si="1"/>
        <v>16</v>
      </c>
      <c r="L3" s="8">
        <v>1</v>
      </c>
      <c r="M3" s="11">
        <v>1</v>
      </c>
      <c r="N3" s="13">
        <v>1</v>
      </c>
      <c r="O3" s="8">
        <v>0</v>
      </c>
      <c r="P3" s="8">
        <v>1</v>
      </c>
      <c r="Q3" s="8"/>
    </row>
    <row r="4" spans="1:17" ht="30" customHeight="1" x14ac:dyDescent="0.35">
      <c r="A4" s="6">
        <v>3</v>
      </c>
      <c r="B4" s="6">
        <v>3</v>
      </c>
      <c r="C4" s="7" t="s">
        <v>16</v>
      </c>
      <c r="D4" s="7" t="s">
        <v>19</v>
      </c>
      <c r="E4" s="8">
        <v>110</v>
      </c>
      <c r="F4" s="8">
        <v>50</v>
      </c>
      <c r="G4" s="8">
        <v>60</v>
      </c>
      <c r="H4" s="9">
        <f t="shared" si="0"/>
        <v>110</v>
      </c>
      <c r="I4" s="8">
        <v>50</v>
      </c>
      <c r="J4" s="8">
        <v>60</v>
      </c>
      <c r="K4" s="9">
        <f t="shared" si="1"/>
        <v>110</v>
      </c>
      <c r="L4" s="8">
        <v>3</v>
      </c>
      <c r="M4" s="11">
        <v>3</v>
      </c>
      <c r="N4" s="13">
        <v>3</v>
      </c>
      <c r="O4" s="8">
        <v>0</v>
      </c>
      <c r="P4" s="8">
        <v>0</v>
      </c>
      <c r="Q4" s="8"/>
    </row>
    <row r="5" spans="1:17" ht="30" customHeight="1" x14ac:dyDescent="0.35">
      <c r="A5" s="6">
        <v>4</v>
      </c>
      <c r="B5" s="6">
        <v>4</v>
      </c>
      <c r="C5" s="7" t="s">
        <v>16</v>
      </c>
      <c r="D5" s="7" t="s">
        <v>20</v>
      </c>
      <c r="E5" s="8">
        <v>54</v>
      </c>
      <c r="F5" s="8">
        <v>54</v>
      </c>
      <c r="G5" s="8">
        <v>0</v>
      </c>
      <c r="H5" s="9">
        <f t="shared" si="0"/>
        <v>54</v>
      </c>
      <c r="I5" s="8">
        <v>54</v>
      </c>
      <c r="J5" s="8">
        <v>0</v>
      </c>
      <c r="K5" s="9">
        <f t="shared" si="1"/>
        <v>54</v>
      </c>
      <c r="L5" s="8">
        <v>0</v>
      </c>
      <c r="M5" s="11">
        <v>0</v>
      </c>
      <c r="N5" s="12"/>
      <c r="O5" s="8">
        <v>0</v>
      </c>
      <c r="P5" s="8">
        <v>0</v>
      </c>
      <c r="Q5" s="8"/>
    </row>
    <row r="6" spans="1:17" ht="30" customHeight="1" x14ac:dyDescent="0.35">
      <c r="A6" s="6">
        <v>5</v>
      </c>
      <c r="B6" s="6">
        <v>5</v>
      </c>
      <c r="C6" s="7" t="s">
        <v>16</v>
      </c>
      <c r="D6" s="7" t="s">
        <v>21</v>
      </c>
      <c r="E6" s="8">
        <v>620</v>
      </c>
      <c r="F6" s="8">
        <v>206</v>
      </c>
      <c r="G6" s="8">
        <v>23</v>
      </c>
      <c r="H6" s="9">
        <f t="shared" si="0"/>
        <v>229</v>
      </c>
      <c r="I6" s="8">
        <v>206</v>
      </c>
      <c r="J6" s="8">
        <v>23</v>
      </c>
      <c r="K6" s="9">
        <f t="shared" si="1"/>
        <v>229</v>
      </c>
      <c r="L6" s="8">
        <v>0</v>
      </c>
      <c r="M6" s="11">
        <v>0</v>
      </c>
      <c r="N6" s="12"/>
      <c r="O6" s="8">
        <v>0</v>
      </c>
      <c r="P6" s="8">
        <v>0</v>
      </c>
      <c r="Q6" s="8"/>
    </row>
    <row r="7" spans="1:17" ht="30" customHeight="1" x14ac:dyDescent="0.35">
      <c r="A7" s="6">
        <v>6</v>
      </c>
      <c r="B7" s="6">
        <v>6</v>
      </c>
      <c r="C7" s="7" t="s">
        <v>16</v>
      </c>
      <c r="D7" s="7" t="s">
        <v>22</v>
      </c>
      <c r="E7" s="8">
        <v>47</v>
      </c>
      <c r="F7" s="8">
        <v>0</v>
      </c>
      <c r="G7" s="8">
        <v>47</v>
      </c>
      <c r="H7" s="9">
        <f t="shared" si="0"/>
        <v>47</v>
      </c>
      <c r="I7" s="8">
        <v>0</v>
      </c>
      <c r="J7" s="8">
        <v>47</v>
      </c>
      <c r="K7" s="9">
        <f t="shared" si="1"/>
        <v>47</v>
      </c>
      <c r="L7" s="8">
        <v>0</v>
      </c>
      <c r="M7" s="11">
        <v>0</v>
      </c>
      <c r="N7" s="12"/>
      <c r="O7" s="8">
        <v>0</v>
      </c>
      <c r="P7" s="8">
        <v>0</v>
      </c>
      <c r="Q7" s="8"/>
    </row>
    <row r="8" spans="1:17" ht="30" customHeight="1" x14ac:dyDescent="0.35">
      <c r="A8" s="6">
        <v>7</v>
      </c>
      <c r="B8" s="6">
        <v>7</v>
      </c>
      <c r="C8" s="7" t="s">
        <v>16</v>
      </c>
      <c r="D8" s="7" t="s">
        <v>23</v>
      </c>
      <c r="E8" s="8">
        <v>35</v>
      </c>
      <c r="F8" s="8">
        <v>29</v>
      </c>
      <c r="G8" s="8">
        <v>6</v>
      </c>
      <c r="H8" s="9">
        <f t="shared" si="0"/>
        <v>35</v>
      </c>
      <c r="I8" s="8">
        <v>29</v>
      </c>
      <c r="J8" s="8">
        <v>6</v>
      </c>
      <c r="K8" s="9">
        <f t="shared" si="1"/>
        <v>35</v>
      </c>
      <c r="L8" s="8">
        <v>0</v>
      </c>
      <c r="M8" s="11">
        <v>0</v>
      </c>
      <c r="N8" s="12"/>
      <c r="O8" s="8">
        <v>0</v>
      </c>
      <c r="P8" s="8">
        <v>0</v>
      </c>
      <c r="Q8" s="8"/>
    </row>
    <row r="9" spans="1:17" ht="30" customHeight="1" x14ac:dyDescent="0.35">
      <c r="A9" s="6">
        <v>8</v>
      </c>
      <c r="B9" s="6">
        <v>8</v>
      </c>
      <c r="C9" s="7" t="s">
        <v>16</v>
      </c>
      <c r="D9" s="7" t="s">
        <v>24</v>
      </c>
      <c r="E9" s="8">
        <v>129</v>
      </c>
      <c r="F9" s="8">
        <v>129</v>
      </c>
      <c r="G9" s="8">
        <v>0</v>
      </c>
      <c r="H9" s="9">
        <f t="shared" si="0"/>
        <v>129</v>
      </c>
      <c r="I9" s="8">
        <v>129</v>
      </c>
      <c r="J9" s="8">
        <v>0</v>
      </c>
      <c r="K9" s="9">
        <f t="shared" si="1"/>
        <v>129</v>
      </c>
      <c r="L9" s="8">
        <v>1</v>
      </c>
      <c r="M9" s="11">
        <v>1</v>
      </c>
      <c r="N9" s="13">
        <v>1</v>
      </c>
      <c r="O9" s="8">
        <v>1</v>
      </c>
      <c r="P9" s="8">
        <v>0</v>
      </c>
      <c r="Q9" s="8"/>
    </row>
    <row r="10" spans="1:17" ht="30" customHeight="1" x14ac:dyDescent="0.35">
      <c r="A10" s="6">
        <v>9</v>
      </c>
      <c r="B10" s="6">
        <v>9</v>
      </c>
      <c r="C10" s="7" t="s">
        <v>16</v>
      </c>
      <c r="D10" s="7" t="s">
        <v>25</v>
      </c>
      <c r="E10" s="8">
        <v>15</v>
      </c>
      <c r="F10" s="8">
        <v>14</v>
      </c>
      <c r="G10" s="8">
        <v>1</v>
      </c>
      <c r="H10" s="9">
        <f t="shared" si="0"/>
        <v>15</v>
      </c>
      <c r="I10" s="8">
        <v>14</v>
      </c>
      <c r="J10" s="8">
        <v>1</v>
      </c>
      <c r="K10" s="9">
        <f t="shared" si="1"/>
        <v>15</v>
      </c>
      <c r="L10" s="8">
        <v>0</v>
      </c>
      <c r="M10" s="11">
        <v>0</v>
      </c>
      <c r="N10" s="12"/>
      <c r="O10" s="8">
        <v>0</v>
      </c>
      <c r="P10" s="8">
        <v>0</v>
      </c>
      <c r="Q10" s="8"/>
    </row>
    <row r="11" spans="1:17" ht="30" customHeight="1" x14ac:dyDescent="0.35">
      <c r="A11" s="6">
        <v>10</v>
      </c>
      <c r="B11" s="6">
        <v>10</v>
      </c>
      <c r="C11" s="7" t="s">
        <v>16</v>
      </c>
      <c r="D11" s="7" t="s">
        <v>26</v>
      </c>
      <c r="E11" s="8">
        <v>180</v>
      </c>
      <c r="F11" s="8">
        <v>180</v>
      </c>
      <c r="G11" s="8">
        <v>0</v>
      </c>
      <c r="H11" s="9">
        <f t="shared" si="0"/>
        <v>180</v>
      </c>
      <c r="I11" s="8">
        <v>180</v>
      </c>
      <c r="J11" s="8">
        <v>0</v>
      </c>
      <c r="K11" s="9">
        <f t="shared" si="1"/>
        <v>180</v>
      </c>
      <c r="L11" s="8">
        <v>0</v>
      </c>
      <c r="M11" s="11">
        <v>0</v>
      </c>
      <c r="N11" s="12"/>
      <c r="O11" s="8">
        <v>0</v>
      </c>
      <c r="P11" s="8">
        <v>0</v>
      </c>
      <c r="Q11" s="8"/>
    </row>
    <row r="12" spans="1:17" ht="30" customHeight="1" x14ac:dyDescent="0.35">
      <c r="A12" s="6">
        <v>11</v>
      </c>
      <c r="B12" s="6">
        <v>11</v>
      </c>
      <c r="C12" s="7" t="s">
        <v>16</v>
      </c>
      <c r="D12" s="7" t="s">
        <v>27</v>
      </c>
      <c r="E12" s="8">
        <v>55</v>
      </c>
      <c r="F12" s="8">
        <v>37</v>
      </c>
      <c r="G12" s="8">
        <v>8</v>
      </c>
      <c r="H12" s="9">
        <f t="shared" si="0"/>
        <v>45</v>
      </c>
      <c r="I12" s="8">
        <v>37</v>
      </c>
      <c r="J12" s="8">
        <v>8</v>
      </c>
      <c r="K12" s="9">
        <f t="shared" si="1"/>
        <v>45</v>
      </c>
      <c r="L12" s="8">
        <v>2</v>
      </c>
      <c r="M12" s="11">
        <v>2</v>
      </c>
      <c r="N12" s="13">
        <v>2</v>
      </c>
      <c r="O12" s="8">
        <v>0</v>
      </c>
      <c r="P12" s="8">
        <v>2</v>
      </c>
      <c r="Q12" s="8"/>
    </row>
    <row r="13" spans="1:17" ht="30" customHeight="1" x14ac:dyDescent="0.35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11">
        <v>0</v>
      </c>
      <c r="N13" s="12"/>
      <c r="O13" s="8">
        <v>0</v>
      </c>
      <c r="P13" s="8">
        <v>0</v>
      </c>
      <c r="Q13" s="8"/>
    </row>
    <row r="14" spans="1:17" ht="30" customHeight="1" x14ac:dyDescent="0.35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11">
        <v>0</v>
      </c>
      <c r="N14" s="12"/>
      <c r="O14" s="8">
        <v>0</v>
      </c>
      <c r="P14" s="8">
        <v>0</v>
      </c>
      <c r="Q14" s="8"/>
    </row>
    <row r="15" spans="1:17" ht="30" customHeight="1" x14ac:dyDescent="0.35">
      <c r="A15" s="6">
        <v>14</v>
      </c>
      <c r="B15" s="6">
        <v>14</v>
      </c>
      <c r="C15" s="7" t="s">
        <v>16</v>
      </c>
      <c r="D15" s="7" t="s">
        <v>30</v>
      </c>
      <c r="E15" s="8">
        <v>143</v>
      </c>
      <c r="F15" s="8">
        <v>78</v>
      </c>
      <c r="G15" s="8">
        <v>65</v>
      </c>
      <c r="H15" s="9">
        <f t="shared" si="0"/>
        <v>143</v>
      </c>
      <c r="I15" s="8">
        <v>78</v>
      </c>
      <c r="J15" s="8">
        <v>65</v>
      </c>
      <c r="K15" s="9">
        <f t="shared" si="1"/>
        <v>143</v>
      </c>
      <c r="L15" s="8">
        <v>1</v>
      </c>
      <c r="M15" s="11">
        <v>1</v>
      </c>
      <c r="N15" s="13">
        <v>1</v>
      </c>
      <c r="O15" s="8">
        <v>0</v>
      </c>
      <c r="P15" s="8">
        <v>1</v>
      </c>
      <c r="Q15" s="8"/>
    </row>
    <row r="16" spans="1:17" ht="30" customHeight="1" x14ac:dyDescent="0.35">
      <c r="A16" s="6">
        <v>15</v>
      </c>
      <c r="B16" s="6">
        <v>15</v>
      </c>
      <c r="C16" s="7" t="s">
        <v>16</v>
      </c>
      <c r="D16" s="7" t="s">
        <v>31</v>
      </c>
      <c r="E16" s="8">
        <v>25</v>
      </c>
      <c r="F16" s="8">
        <v>0</v>
      </c>
      <c r="G16" s="8">
        <v>25</v>
      </c>
      <c r="H16" s="9">
        <f t="shared" si="0"/>
        <v>25</v>
      </c>
      <c r="I16" s="8">
        <v>0</v>
      </c>
      <c r="J16" s="8">
        <v>25</v>
      </c>
      <c r="K16" s="9">
        <f t="shared" si="1"/>
        <v>25</v>
      </c>
      <c r="L16" s="8">
        <v>0</v>
      </c>
      <c r="M16" s="11">
        <v>0</v>
      </c>
      <c r="N16" s="12"/>
      <c r="O16" s="8">
        <v>0</v>
      </c>
      <c r="P16" s="8">
        <v>0</v>
      </c>
      <c r="Q16" s="8"/>
    </row>
    <row r="17" spans="1:17" ht="30" customHeight="1" x14ac:dyDescent="0.35">
      <c r="A17" s="6">
        <v>16</v>
      </c>
      <c r="B17" s="6">
        <v>16</v>
      </c>
      <c r="C17" s="7" t="s">
        <v>16</v>
      </c>
      <c r="D17" s="7" t="s">
        <v>32</v>
      </c>
      <c r="E17" s="8">
        <v>130</v>
      </c>
      <c r="F17" s="8">
        <v>88</v>
      </c>
      <c r="G17" s="8">
        <v>42</v>
      </c>
      <c r="H17" s="9">
        <f t="shared" si="0"/>
        <v>130</v>
      </c>
      <c r="I17" s="8">
        <v>88</v>
      </c>
      <c r="J17" s="8">
        <v>42</v>
      </c>
      <c r="K17" s="9">
        <f t="shared" si="1"/>
        <v>130</v>
      </c>
      <c r="L17" s="8">
        <v>1</v>
      </c>
      <c r="M17" s="11">
        <v>1</v>
      </c>
      <c r="N17" s="16">
        <v>1</v>
      </c>
      <c r="O17" s="8">
        <v>1</v>
      </c>
      <c r="P17" s="8">
        <v>0</v>
      </c>
      <c r="Q17" s="8"/>
    </row>
    <row r="18" spans="1:17" ht="30" customHeight="1" x14ac:dyDescent="0.35">
      <c r="A18" s="6">
        <v>17</v>
      </c>
      <c r="B18" s="6">
        <v>17</v>
      </c>
      <c r="C18" s="7" t="s">
        <v>16</v>
      </c>
      <c r="D18" s="7" t="s">
        <v>33</v>
      </c>
      <c r="E18" s="8">
        <v>62</v>
      </c>
      <c r="F18" s="8">
        <v>22</v>
      </c>
      <c r="G18" s="8">
        <v>40</v>
      </c>
      <c r="H18" s="9">
        <f t="shared" si="0"/>
        <v>62</v>
      </c>
      <c r="I18" s="8">
        <v>22</v>
      </c>
      <c r="J18" s="8">
        <v>40</v>
      </c>
      <c r="K18" s="9">
        <f t="shared" si="1"/>
        <v>62</v>
      </c>
      <c r="L18" s="8">
        <v>1</v>
      </c>
      <c r="M18" s="11">
        <v>1</v>
      </c>
      <c r="N18" s="13">
        <v>1</v>
      </c>
      <c r="O18" s="8">
        <v>0</v>
      </c>
      <c r="P18" s="8">
        <v>1</v>
      </c>
      <c r="Q18" s="8"/>
    </row>
    <row r="19" spans="1:17" ht="30" customHeight="1" x14ac:dyDescent="0.35">
      <c r="A19" s="6">
        <v>18</v>
      </c>
      <c r="B19" s="6">
        <v>18</v>
      </c>
      <c r="C19" s="7" t="s">
        <v>16</v>
      </c>
      <c r="D19" s="7" t="s">
        <v>34</v>
      </c>
      <c r="E19" s="8">
        <v>210</v>
      </c>
      <c r="F19" s="8">
        <v>25</v>
      </c>
      <c r="G19" s="8">
        <v>185</v>
      </c>
      <c r="H19" s="9">
        <f t="shared" si="0"/>
        <v>210</v>
      </c>
      <c r="I19" s="8">
        <v>25</v>
      </c>
      <c r="J19" s="8">
        <v>185</v>
      </c>
      <c r="K19" s="9">
        <f t="shared" si="1"/>
        <v>210</v>
      </c>
      <c r="L19" s="8">
        <v>0</v>
      </c>
      <c r="M19" s="11">
        <v>0</v>
      </c>
      <c r="N19" s="12"/>
      <c r="O19" s="8">
        <v>0</v>
      </c>
      <c r="P19" s="8">
        <v>0</v>
      </c>
      <c r="Q19" s="8"/>
    </row>
    <row r="20" spans="1:17" ht="30" customHeight="1" x14ac:dyDescent="0.35">
      <c r="A20" s="6">
        <v>19</v>
      </c>
      <c r="B20" s="6">
        <v>19</v>
      </c>
      <c r="C20" s="7" t="s">
        <v>16</v>
      </c>
      <c r="D20" s="7" t="s">
        <v>35</v>
      </c>
      <c r="E20" s="8">
        <v>65</v>
      </c>
      <c r="F20" s="8">
        <v>65</v>
      </c>
      <c r="G20" s="8">
        <v>0</v>
      </c>
      <c r="H20" s="9">
        <f t="shared" si="0"/>
        <v>65</v>
      </c>
      <c r="I20" s="8">
        <v>65</v>
      </c>
      <c r="J20" s="8">
        <v>0</v>
      </c>
      <c r="K20" s="9">
        <f t="shared" si="1"/>
        <v>65</v>
      </c>
      <c r="L20" s="8">
        <v>0</v>
      </c>
      <c r="M20" s="11">
        <v>0</v>
      </c>
      <c r="N20" s="12"/>
      <c r="O20" s="8">
        <v>0</v>
      </c>
      <c r="P20" s="8">
        <v>0</v>
      </c>
      <c r="Q20" s="8"/>
    </row>
    <row r="21" spans="1:17" ht="30" customHeight="1" x14ac:dyDescent="0.35">
      <c r="A21" s="6">
        <v>20</v>
      </c>
      <c r="B21" s="6">
        <v>20</v>
      </c>
      <c r="C21" s="7" t="s">
        <v>16</v>
      </c>
      <c r="D21" s="7" t="s">
        <v>36</v>
      </c>
      <c r="E21" s="8">
        <v>328</v>
      </c>
      <c r="F21" s="8">
        <v>328</v>
      </c>
      <c r="G21" s="8">
        <v>0</v>
      </c>
      <c r="H21" s="9">
        <f t="shared" si="0"/>
        <v>328</v>
      </c>
      <c r="I21" s="8">
        <v>328</v>
      </c>
      <c r="J21" s="8">
        <v>0</v>
      </c>
      <c r="K21" s="9">
        <f t="shared" si="1"/>
        <v>328</v>
      </c>
      <c r="L21" s="8">
        <v>7</v>
      </c>
      <c r="M21" s="11">
        <v>7</v>
      </c>
      <c r="N21" s="13">
        <v>7</v>
      </c>
      <c r="O21" s="8">
        <v>7</v>
      </c>
      <c r="P21" s="8">
        <v>0</v>
      </c>
      <c r="Q21" s="8"/>
    </row>
    <row r="22" spans="1:17" ht="30" customHeight="1" x14ac:dyDescent="0.35">
      <c r="A22" s="6">
        <v>21</v>
      </c>
      <c r="B22" s="6">
        <v>21</v>
      </c>
      <c r="C22" s="7" t="s">
        <v>16</v>
      </c>
      <c r="D22" s="7" t="s">
        <v>37</v>
      </c>
      <c r="E22" s="8">
        <v>104</v>
      </c>
      <c r="F22" s="8">
        <v>104</v>
      </c>
      <c r="G22" s="8">
        <v>0</v>
      </c>
      <c r="H22" s="9">
        <f t="shared" si="0"/>
        <v>104</v>
      </c>
      <c r="I22" s="8">
        <v>104</v>
      </c>
      <c r="J22" s="8">
        <v>0</v>
      </c>
      <c r="K22" s="9">
        <f t="shared" si="1"/>
        <v>104</v>
      </c>
      <c r="L22" s="8">
        <v>0</v>
      </c>
      <c r="M22" s="11">
        <v>0</v>
      </c>
      <c r="N22" s="12"/>
      <c r="O22" s="8">
        <v>0</v>
      </c>
      <c r="P22" s="8">
        <v>0</v>
      </c>
      <c r="Q22" s="8"/>
    </row>
    <row r="23" spans="1:17" ht="30" customHeight="1" x14ac:dyDescent="0.35">
      <c r="A23" s="6">
        <v>22</v>
      </c>
      <c r="B23" s="6">
        <v>22</v>
      </c>
      <c r="C23" s="7" t="s">
        <v>16</v>
      </c>
      <c r="D23" s="7" t="s">
        <v>38</v>
      </c>
      <c r="E23" s="8">
        <v>47</v>
      </c>
      <c r="F23" s="8">
        <v>47</v>
      </c>
      <c r="G23" s="8">
        <v>0</v>
      </c>
      <c r="H23" s="9">
        <f t="shared" si="0"/>
        <v>47</v>
      </c>
      <c r="I23" s="8">
        <v>47</v>
      </c>
      <c r="J23" s="8">
        <v>0</v>
      </c>
      <c r="K23" s="9">
        <f t="shared" si="1"/>
        <v>47</v>
      </c>
      <c r="L23" s="8">
        <v>0</v>
      </c>
      <c r="M23" s="11">
        <v>0</v>
      </c>
      <c r="N23" s="12"/>
      <c r="O23" s="8">
        <v>0</v>
      </c>
      <c r="P23" s="8">
        <v>0</v>
      </c>
      <c r="Q23" s="8"/>
    </row>
    <row r="24" spans="1:17" ht="30" customHeight="1" x14ac:dyDescent="0.35">
      <c r="A24" s="6">
        <v>23</v>
      </c>
      <c r="B24" s="6">
        <v>23</v>
      </c>
      <c r="C24" s="7" t="s">
        <v>16</v>
      </c>
      <c r="D24" s="7" t="s">
        <v>39</v>
      </c>
      <c r="E24" s="8">
        <v>100</v>
      </c>
      <c r="F24" s="8">
        <v>0</v>
      </c>
      <c r="G24" s="8">
        <v>100</v>
      </c>
      <c r="H24" s="9">
        <f t="shared" si="0"/>
        <v>100</v>
      </c>
      <c r="I24" s="8">
        <v>0</v>
      </c>
      <c r="J24" s="8">
        <v>100</v>
      </c>
      <c r="K24" s="9">
        <f t="shared" si="1"/>
        <v>100</v>
      </c>
      <c r="L24" s="8">
        <v>0</v>
      </c>
      <c r="M24" s="11">
        <v>0</v>
      </c>
      <c r="N24" s="12"/>
      <c r="O24" s="8">
        <v>0</v>
      </c>
      <c r="P24" s="8">
        <v>0</v>
      </c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83</v>
      </c>
      <c r="F25" s="14">
        <v>0</v>
      </c>
      <c r="G25" s="14">
        <v>83</v>
      </c>
      <c r="H25" s="9">
        <f t="shared" si="0"/>
        <v>83</v>
      </c>
      <c r="I25" s="14">
        <v>0</v>
      </c>
      <c r="J25" s="14">
        <v>83</v>
      </c>
      <c r="K25" s="9">
        <f t="shared" si="1"/>
        <v>83</v>
      </c>
      <c r="L25" s="14">
        <v>5</v>
      </c>
      <c r="M25" s="14">
        <v>5</v>
      </c>
      <c r="N25" s="14">
        <v>5</v>
      </c>
      <c r="O25" s="14">
        <v>5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48</v>
      </c>
      <c r="F26" s="14">
        <v>30</v>
      </c>
      <c r="G26" s="14">
        <v>4</v>
      </c>
      <c r="H26" s="9">
        <f t="shared" si="0"/>
        <v>34</v>
      </c>
      <c r="I26" s="14">
        <v>30</v>
      </c>
      <c r="J26" s="14">
        <v>4</v>
      </c>
      <c r="K26" s="9">
        <f t="shared" si="1"/>
        <v>34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164</v>
      </c>
      <c r="F27" s="14">
        <v>29</v>
      </c>
      <c r="G27" s="14">
        <v>135</v>
      </c>
      <c r="H27" s="9">
        <f t="shared" si="0"/>
        <v>164</v>
      </c>
      <c r="I27" s="14">
        <v>29</v>
      </c>
      <c r="J27" s="14">
        <v>135</v>
      </c>
      <c r="K27" s="9">
        <f t="shared" si="1"/>
        <v>164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66</v>
      </c>
      <c r="F28" s="14">
        <v>3</v>
      </c>
      <c r="G28" s="14">
        <v>63</v>
      </c>
      <c r="H28" s="9">
        <f t="shared" si="0"/>
        <v>66</v>
      </c>
      <c r="I28" s="14">
        <v>3</v>
      </c>
      <c r="J28" s="14">
        <v>63</v>
      </c>
      <c r="K28" s="9">
        <f t="shared" si="1"/>
        <v>66</v>
      </c>
      <c r="L28" s="14">
        <v>25</v>
      </c>
      <c r="M28" s="14">
        <v>25</v>
      </c>
      <c r="N28" s="14">
        <v>25</v>
      </c>
      <c r="O28" s="14">
        <v>23</v>
      </c>
      <c r="P28" s="14">
        <v>2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104</v>
      </c>
      <c r="F29" s="14">
        <v>7</v>
      </c>
      <c r="G29" s="14">
        <v>97</v>
      </c>
      <c r="H29" s="9">
        <f t="shared" si="0"/>
        <v>104</v>
      </c>
      <c r="I29" s="14">
        <v>7</v>
      </c>
      <c r="J29" s="14">
        <v>97</v>
      </c>
      <c r="K29" s="9">
        <f t="shared" si="1"/>
        <v>104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44</v>
      </c>
      <c r="F31" s="14">
        <v>2</v>
      </c>
      <c r="G31" s="14">
        <v>42</v>
      </c>
      <c r="H31" s="9">
        <f t="shared" si="0"/>
        <v>44</v>
      </c>
      <c r="I31" s="14">
        <v>2</v>
      </c>
      <c r="J31" s="14">
        <v>42</v>
      </c>
      <c r="K31" s="9">
        <f t="shared" si="1"/>
        <v>44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275</v>
      </c>
      <c r="F32" s="14">
        <v>7</v>
      </c>
      <c r="G32" s="14">
        <v>268</v>
      </c>
      <c r="H32" s="9">
        <f t="shared" si="0"/>
        <v>275</v>
      </c>
      <c r="I32" s="14">
        <v>7</v>
      </c>
      <c r="J32" s="14">
        <v>268</v>
      </c>
      <c r="K32" s="9">
        <f t="shared" si="1"/>
        <v>275</v>
      </c>
      <c r="L32" s="14">
        <v>9</v>
      </c>
      <c r="M32" s="14">
        <v>9</v>
      </c>
      <c r="N32" s="14">
        <v>9</v>
      </c>
      <c r="O32" s="14">
        <v>7</v>
      </c>
      <c r="P32" s="14">
        <v>2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31</v>
      </c>
      <c r="F33" s="14">
        <v>0</v>
      </c>
      <c r="G33" s="14">
        <v>31</v>
      </c>
      <c r="H33" s="9">
        <f t="shared" si="0"/>
        <v>31</v>
      </c>
      <c r="I33" s="14">
        <v>0</v>
      </c>
      <c r="J33" s="14">
        <v>31</v>
      </c>
      <c r="K33" s="9">
        <f t="shared" si="1"/>
        <v>31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104</v>
      </c>
      <c r="F34" s="14">
        <v>7</v>
      </c>
      <c r="G34" s="14">
        <v>97</v>
      </c>
      <c r="H34" s="9">
        <f t="shared" si="0"/>
        <v>104</v>
      </c>
      <c r="I34" s="14">
        <v>7</v>
      </c>
      <c r="J34" s="14">
        <v>97</v>
      </c>
      <c r="K34" s="9">
        <f t="shared" si="1"/>
        <v>104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134</v>
      </c>
      <c r="F35" s="14">
        <v>134</v>
      </c>
      <c r="G35" s="14">
        <v>0</v>
      </c>
      <c r="H35" s="9">
        <f t="shared" si="0"/>
        <v>134</v>
      </c>
      <c r="I35" s="14">
        <v>134</v>
      </c>
      <c r="J35" s="14">
        <v>0</v>
      </c>
      <c r="K35" s="9">
        <f t="shared" si="1"/>
        <v>134</v>
      </c>
      <c r="L35" s="14">
        <v>11</v>
      </c>
      <c r="M35" s="14">
        <v>11</v>
      </c>
      <c r="N35" s="14">
        <v>10</v>
      </c>
      <c r="O35" s="14">
        <v>10</v>
      </c>
      <c r="P35" s="14">
        <v>1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126</v>
      </c>
      <c r="F36" s="14">
        <v>36</v>
      </c>
      <c r="G36" s="14">
        <v>90</v>
      </c>
      <c r="H36" s="9">
        <f t="shared" si="0"/>
        <v>126</v>
      </c>
      <c r="I36" s="14">
        <v>36</v>
      </c>
      <c r="J36" s="14">
        <v>90</v>
      </c>
      <c r="K36" s="9">
        <f t="shared" si="1"/>
        <v>126</v>
      </c>
      <c r="L36" s="14">
        <v>18</v>
      </c>
      <c r="M36" s="14">
        <v>18</v>
      </c>
      <c r="N36" s="14">
        <v>18</v>
      </c>
      <c r="O36" s="14">
        <v>3</v>
      </c>
      <c r="P36" s="14">
        <v>15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263</v>
      </c>
      <c r="F37" s="14">
        <v>31</v>
      </c>
      <c r="G37" s="14">
        <v>157</v>
      </c>
      <c r="H37" s="9">
        <f t="shared" si="0"/>
        <v>188</v>
      </c>
      <c r="I37" s="14">
        <v>31</v>
      </c>
      <c r="J37" s="14">
        <v>157</v>
      </c>
      <c r="K37" s="9">
        <f t="shared" si="1"/>
        <v>188</v>
      </c>
      <c r="L37" s="14">
        <v>18</v>
      </c>
      <c r="M37" s="14">
        <v>18</v>
      </c>
      <c r="N37" s="14">
        <v>18</v>
      </c>
      <c r="O37" s="14">
        <v>18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156</v>
      </c>
      <c r="F38" s="14">
        <v>53</v>
      </c>
      <c r="G38" s="14">
        <v>103</v>
      </c>
      <c r="H38" s="9">
        <f t="shared" si="0"/>
        <v>156</v>
      </c>
      <c r="I38" s="14">
        <v>53</v>
      </c>
      <c r="J38" s="14">
        <v>103</v>
      </c>
      <c r="K38" s="9">
        <f t="shared" si="1"/>
        <v>156</v>
      </c>
      <c r="L38" s="14">
        <v>13</v>
      </c>
      <c r="M38" s="14">
        <v>13</v>
      </c>
      <c r="N38" s="14">
        <v>13</v>
      </c>
      <c r="O38" s="14">
        <v>8</v>
      </c>
      <c r="P38" s="14">
        <v>5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308</v>
      </c>
      <c r="F39" s="14">
        <v>20</v>
      </c>
      <c r="G39" s="14">
        <v>288</v>
      </c>
      <c r="H39" s="9">
        <f t="shared" si="0"/>
        <v>308</v>
      </c>
      <c r="I39" s="14">
        <v>20</v>
      </c>
      <c r="J39" s="14">
        <v>288</v>
      </c>
      <c r="K39" s="9">
        <f t="shared" si="1"/>
        <v>308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276</v>
      </c>
      <c r="F41" s="14">
        <v>34</v>
      </c>
      <c r="G41" s="14">
        <v>137</v>
      </c>
      <c r="H41" s="9">
        <f t="shared" si="0"/>
        <v>171</v>
      </c>
      <c r="I41" s="14">
        <v>34</v>
      </c>
      <c r="J41" s="14">
        <v>137</v>
      </c>
      <c r="K41" s="9">
        <f t="shared" si="1"/>
        <v>171</v>
      </c>
      <c r="L41" s="14">
        <v>4</v>
      </c>
      <c r="M41" s="14">
        <v>4</v>
      </c>
      <c r="N41" s="14">
        <v>4</v>
      </c>
      <c r="O41" s="14">
        <v>4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0</v>
      </c>
      <c r="F43" s="14">
        <v>0</v>
      </c>
      <c r="G43" s="14">
        <v>0</v>
      </c>
      <c r="H43" s="9">
        <f t="shared" si="0"/>
        <v>0</v>
      </c>
      <c r="I43" s="14">
        <v>0</v>
      </c>
      <c r="J43" s="14">
        <v>0</v>
      </c>
      <c r="K43" s="9">
        <f t="shared" si="1"/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8"/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12</v>
      </c>
      <c r="F44" s="14">
        <v>12</v>
      </c>
      <c r="G44" s="14">
        <v>0</v>
      </c>
      <c r="H44" s="9">
        <f t="shared" si="0"/>
        <v>12</v>
      </c>
      <c r="I44" s="14">
        <v>12</v>
      </c>
      <c r="J44" s="14">
        <v>0</v>
      </c>
      <c r="K44" s="9">
        <f t="shared" si="1"/>
        <v>12</v>
      </c>
      <c r="L44" s="14">
        <v>9</v>
      </c>
      <c r="M44" s="14">
        <v>9</v>
      </c>
      <c r="N44" s="14">
        <v>9</v>
      </c>
      <c r="O44" s="14">
        <v>9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9</v>
      </c>
      <c r="F53" s="14">
        <v>9</v>
      </c>
      <c r="G53" s="14">
        <v>0</v>
      </c>
      <c r="H53" s="9">
        <f t="shared" si="0"/>
        <v>9</v>
      </c>
      <c r="I53" s="14">
        <v>9</v>
      </c>
      <c r="J53" s="14">
        <v>0</v>
      </c>
      <c r="K53" s="9">
        <f t="shared" si="1"/>
        <v>9</v>
      </c>
      <c r="L53" s="14">
        <v>9</v>
      </c>
      <c r="M53" s="14">
        <v>9</v>
      </c>
      <c r="N53" s="14">
        <v>9</v>
      </c>
      <c r="O53" s="14">
        <v>0</v>
      </c>
      <c r="P53" s="14">
        <v>9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133</v>
      </c>
      <c r="F58" s="14">
        <v>104</v>
      </c>
      <c r="G58" s="14">
        <v>64</v>
      </c>
      <c r="H58" s="9">
        <f t="shared" si="0"/>
        <v>168</v>
      </c>
      <c r="I58" s="14">
        <v>127</v>
      </c>
      <c r="J58" s="14">
        <v>159</v>
      </c>
      <c r="K58" s="9">
        <f t="shared" si="1"/>
        <v>286</v>
      </c>
      <c r="L58" s="14">
        <v>10</v>
      </c>
      <c r="M58" s="14">
        <v>10</v>
      </c>
      <c r="N58" s="14">
        <v>0</v>
      </c>
      <c r="O58" s="14">
        <v>10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132</v>
      </c>
      <c r="F59" s="14">
        <v>132</v>
      </c>
      <c r="G59" s="14">
        <v>0</v>
      </c>
      <c r="H59" s="9">
        <f t="shared" si="0"/>
        <v>132</v>
      </c>
      <c r="I59" s="14">
        <v>310</v>
      </c>
      <c r="J59" s="14">
        <v>125</v>
      </c>
      <c r="K59" s="9">
        <f t="shared" si="1"/>
        <v>435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7</v>
      </c>
      <c r="F60" s="14">
        <v>0</v>
      </c>
      <c r="G60" s="14">
        <v>7</v>
      </c>
      <c r="H60" s="9">
        <f t="shared" si="0"/>
        <v>7</v>
      </c>
      <c r="I60" s="14">
        <v>0</v>
      </c>
      <c r="J60" s="14">
        <v>7</v>
      </c>
      <c r="K60" s="9">
        <f t="shared" si="1"/>
        <v>7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54</v>
      </c>
      <c r="F61" s="14">
        <v>22</v>
      </c>
      <c r="G61" s="14">
        <v>9</v>
      </c>
      <c r="H61" s="9">
        <f t="shared" si="0"/>
        <v>31</v>
      </c>
      <c r="I61" s="14">
        <v>53</v>
      </c>
      <c r="J61" s="14">
        <v>455</v>
      </c>
      <c r="K61" s="9">
        <f t="shared" si="1"/>
        <v>508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0</v>
      </c>
      <c r="F63" s="14">
        <v>0</v>
      </c>
      <c r="G63" s="14">
        <v>0</v>
      </c>
      <c r="H63" s="9">
        <f t="shared" si="0"/>
        <v>0</v>
      </c>
      <c r="I63" s="14">
        <v>0</v>
      </c>
      <c r="J63" s="14">
        <v>8</v>
      </c>
      <c r="K63" s="9">
        <f t="shared" si="1"/>
        <v>8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10</v>
      </c>
      <c r="J65" s="14">
        <v>0</v>
      </c>
      <c r="K65" s="9">
        <f t="shared" si="1"/>
        <v>10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7</v>
      </c>
      <c r="F67" s="14">
        <v>6</v>
      </c>
      <c r="G67" s="14">
        <v>1</v>
      </c>
      <c r="H67" s="9">
        <f t="shared" si="0"/>
        <v>7</v>
      </c>
      <c r="I67" s="14">
        <v>6</v>
      </c>
      <c r="J67" s="14">
        <v>11</v>
      </c>
      <c r="K67" s="9">
        <f t="shared" si="1"/>
        <v>17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13</v>
      </c>
      <c r="F68" s="14">
        <v>7</v>
      </c>
      <c r="G68" s="14">
        <v>4</v>
      </c>
      <c r="H68" s="9">
        <f t="shared" si="0"/>
        <v>11</v>
      </c>
      <c r="I68" s="14">
        <v>7</v>
      </c>
      <c r="J68" s="14">
        <v>4</v>
      </c>
      <c r="K68" s="9">
        <f t="shared" si="1"/>
        <v>11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36</v>
      </c>
      <c r="F69" s="14">
        <v>4</v>
      </c>
      <c r="G69" s="14">
        <v>26</v>
      </c>
      <c r="H69" s="9">
        <f t="shared" si="0"/>
        <v>30</v>
      </c>
      <c r="I69" s="14">
        <v>4</v>
      </c>
      <c r="J69" s="14">
        <v>56</v>
      </c>
      <c r="K69" s="9">
        <f t="shared" si="1"/>
        <v>60</v>
      </c>
      <c r="L69" s="14">
        <v>4</v>
      </c>
      <c r="M69" s="14">
        <v>4</v>
      </c>
      <c r="N69" s="14">
        <v>4</v>
      </c>
      <c r="O69" s="14">
        <v>0</v>
      </c>
      <c r="P69" s="14">
        <v>4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7</v>
      </c>
      <c r="F70" s="14">
        <v>7</v>
      </c>
      <c r="G70" s="14">
        <v>0</v>
      </c>
      <c r="H70" s="9">
        <f t="shared" si="0"/>
        <v>7</v>
      </c>
      <c r="I70" s="14">
        <v>7</v>
      </c>
      <c r="J70" s="14">
        <v>0</v>
      </c>
      <c r="K70" s="9">
        <f t="shared" si="1"/>
        <v>7</v>
      </c>
      <c r="L70" s="14">
        <v>3</v>
      </c>
      <c r="M70" s="14">
        <v>3</v>
      </c>
      <c r="N70" s="14">
        <v>3</v>
      </c>
      <c r="O70" s="14">
        <v>0</v>
      </c>
      <c r="P70" s="14">
        <v>3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53</v>
      </c>
      <c r="F72" s="14">
        <v>0</v>
      </c>
      <c r="G72" s="14">
        <v>1</v>
      </c>
      <c r="H72" s="9">
        <f t="shared" si="0"/>
        <v>1</v>
      </c>
      <c r="I72" s="14">
        <v>45</v>
      </c>
      <c r="J72" s="14">
        <v>74</v>
      </c>
      <c r="K72" s="9">
        <f t="shared" si="1"/>
        <v>119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52</v>
      </c>
      <c r="K76" s="9">
        <f t="shared" si="1"/>
        <v>52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9</v>
      </c>
      <c r="F77" s="8">
        <v>6</v>
      </c>
      <c r="G77" s="8">
        <v>3</v>
      </c>
      <c r="H77" s="9">
        <f t="shared" si="0"/>
        <v>9</v>
      </c>
      <c r="I77" s="8">
        <v>6</v>
      </c>
      <c r="J77" s="8">
        <v>3</v>
      </c>
      <c r="K77" s="9">
        <f t="shared" si="1"/>
        <v>9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19</v>
      </c>
      <c r="F78" s="8">
        <v>19</v>
      </c>
      <c r="G78" s="8">
        <v>0</v>
      </c>
      <c r="H78" s="9">
        <f t="shared" si="0"/>
        <v>19</v>
      </c>
      <c r="I78" s="8">
        <v>19</v>
      </c>
      <c r="J78" s="8">
        <v>0</v>
      </c>
      <c r="K78" s="9">
        <f t="shared" si="1"/>
        <v>19</v>
      </c>
      <c r="L78" s="8">
        <v>6</v>
      </c>
      <c r="M78" s="8">
        <v>6</v>
      </c>
      <c r="N78" s="8">
        <v>6</v>
      </c>
      <c r="O78" s="8">
        <v>6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13</v>
      </c>
      <c r="F79" s="8">
        <v>1</v>
      </c>
      <c r="G79" s="8">
        <v>12</v>
      </c>
      <c r="H79" s="9">
        <f t="shared" si="0"/>
        <v>13</v>
      </c>
      <c r="I79" s="8">
        <v>54</v>
      </c>
      <c r="J79" s="8">
        <v>108</v>
      </c>
      <c r="K79" s="9">
        <f t="shared" si="1"/>
        <v>162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65</v>
      </c>
      <c r="F80" s="8">
        <v>57</v>
      </c>
      <c r="G80" s="8">
        <v>8</v>
      </c>
      <c r="H80" s="9">
        <f t="shared" si="0"/>
        <v>65</v>
      </c>
      <c r="I80" s="8">
        <v>270</v>
      </c>
      <c r="J80" s="8">
        <v>107</v>
      </c>
      <c r="K80" s="9">
        <f t="shared" si="1"/>
        <v>377</v>
      </c>
      <c r="L80" s="8">
        <v>3</v>
      </c>
      <c r="M80" s="8">
        <v>3</v>
      </c>
      <c r="N80" s="8">
        <v>3</v>
      </c>
      <c r="O80" s="8">
        <v>0</v>
      </c>
      <c r="P80" s="8">
        <v>3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5</v>
      </c>
      <c r="F81" s="8">
        <v>0</v>
      </c>
      <c r="G81" s="8">
        <v>5</v>
      </c>
      <c r="H81" s="9">
        <f t="shared" si="0"/>
        <v>5</v>
      </c>
      <c r="I81" s="8">
        <v>0</v>
      </c>
      <c r="J81" s="8">
        <v>58</v>
      </c>
      <c r="K81" s="9">
        <f t="shared" si="1"/>
        <v>58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1</v>
      </c>
      <c r="F82" s="8">
        <v>1</v>
      </c>
      <c r="G82" s="8">
        <v>0</v>
      </c>
      <c r="H82" s="9">
        <f t="shared" si="0"/>
        <v>1</v>
      </c>
      <c r="I82" s="8">
        <v>1</v>
      </c>
      <c r="J82" s="8">
        <v>0</v>
      </c>
      <c r="K82" s="9">
        <f t="shared" si="1"/>
        <v>1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/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1</v>
      </c>
      <c r="F84" s="8">
        <v>0</v>
      </c>
      <c r="G84" s="8">
        <v>1</v>
      </c>
      <c r="H84" s="9">
        <f t="shared" si="0"/>
        <v>1</v>
      </c>
      <c r="I84" s="8">
        <v>1</v>
      </c>
      <c r="J84" s="8">
        <v>21</v>
      </c>
      <c r="K84" s="9">
        <f t="shared" si="1"/>
        <v>22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75</v>
      </c>
      <c r="F85" s="8">
        <v>45</v>
      </c>
      <c r="G85" s="8">
        <v>30</v>
      </c>
      <c r="H85" s="9">
        <f t="shared" si="0"/>
        <v>75</v>
      </c>
      <c r="I85" s="8">
        <v>93</v>
      </c>
      <c r="J85" s="8">
        <v>59</v>
      </c>
      <c r="K85" s="9">
        <f t="shared" si="1"/>
        <v>152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/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1</v>
      </c>
      <c r="F87" s="8">
        <v>1</v>
      </c>
      <c r="G87" s="8">
        <v>0</v>
      </c>
      <c r="H87" s="9">
        <f t="shared" si="0"/>
        <v>1</v>
      </c>
      <c r="I87" s="8">
        <v>0</v>
      </c>
      <c r="J87" s="8">
        <v>0</v>
      </c>
      <c r="K87" s="9">
        <f t="shared" si="1"/>
        <v>0</v>
      </c>
      <c r="L87" s="8">
        <v>1</v>
      </c>
      <c r="M87" s="8">
        <v>1</v>
      </c>
      <c r="N87" s="8">
        <v>1</v>
      </c>
      <c r="O87" s="8">
        <v>0</v>
      </c>
      <c r="P87" s="8">
        <v>1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32</v>
      </c>
      <c r="F88" s="8">
        <v>24</v>
      </c>
      <c r="G88" s="8">
        <v>8</v>
      </c>
      <c r="H88" s="9">
        <f t="shared" si="0"/>
        <v>32</v>
      </c>
      <c r="I88" s="8">
        <v>25</v>
      </c>
      <c r="J88" s="8">
        <v>16</v>
      </c>
      <c r="K88" s="9">
        <f t="shared" si="1"/>
        <v>41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>
        <v>0</v>
      </c>
      <c r="F89" s="8">
        <v>0</v>
      </c>
      <c r="G89" s="8">
        <v>0</v>
      </c>
      <c r="H89" s="9">
        <f t="shared" si="0"/>
        <v>0</v>
      </c>
      <c r="I89" s="8">
        <v>0</v>
      </c>
      <c r="J89" s="8">
        <v>0</v>
      </c>
      <c r="K89" s="9">
        <f t="shared" si="1"/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49</v>
      </c>
      <c r="F90" s="8">
        <v>21</v>
      </c>
      <c r="G90" s="8">
        <v>0</v>
      </c>
      <c r="H90" s="9">
        <f t="shared" si="0"/>
        <v>21</v>
      </c>
      <c r="I90" s="8">
        <v>21</v>
      </c>
      <c r="J90" s="8">
        <v>0</v>
      </c>
      <c r="K90" s="9">
        <f t="shared" si="1"/>
        <v>21</v>
      </c>
      <c r="L90" s="8">
        <v>6</v>
      </c>
      <c r="M90" s="8">
        <v>6</v>
      </c>
      <c r="N90" s="8">
        <v>5</v>
      </c>
      <c r="O90" s="8">
        <v>5</v>
      </c>
      <c r="P90" s="8">
        <v>0</v>
      </c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>
        <v>0</v>
      </c>
      <c r="F91" s="8">
        <v>0</v>
      </c>
      <c r="G91" s="8">
        <v>0</v>
      </c>
      <c r="H91" s="9">
        <f t="shared" si="0"/>
        <v>0</v>
      </c>
      <c r="I91" s="8">
        <v>0</v>
      </c>
      <c r="J91" s="8">
        <v>0</v>
      </c>
      <c r="K91" s="9">
        <f t="shared" si="1"/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17</v>
      </c>
      <c r="F92" s="8">
        <v>2</v>
      </c>
      <c r="G92" s="8">
        <v>13</v>
      </c>
      <c r="H92" s="9">
        <f t="shared" si="0"/>
        <v>15</v>
      </c>
      <c r="I92" s="8">
        <v>2</v>
      </c>
      <c r="J92" s="8">
        <v>13</v>
      </c>
      <c r="K92" s="9">
        <f t="shared" si="1"/>
        <v>15</v>
      </c>
      <c r="L92" s="8">
        <v>12</v>
      </c>
      <c r="M92" s="8">
        <v>12</v>
      </c>
      <c r="N92" s="8">
        <v>0</v>
      </c>
      <c r="O92" s="8">
        <v>0</v>
      </c>
      <c r="P92" s="8">
        <v>0</v>
      </c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>
        <v>2</v>
      </c>
      <c r="F93" s="8">
        <v>2</v>
      </c>
      <c r="G93" s="8">
        <v>0</v>
      </c>
      <c r="H93" s="9">
        <f t="shared" si="0"/>
        <v>2</v>
      </c>
      <c r="I93" s="8">
        <v>2</v>
      </c>
      <c r="J93" s="8">
        <v>0</v>
      </c>
      <c r="K93" s="9">
        <f t="shared" si="1"/>
        <v>2</v>
      </c>
      <c r="L93" s="8">
        <v>1</v>
      </c>
      <c r="M93" s="8">
        <v>1</v>
      </c>
      <c r="N93" s="8">
        <v>0</v>
      </c>
      <c r="O93" s="8">
        <v>0</v>
      </c>
      <c r="P93" s="8">
        <v>0</v>
      </c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>
        <v>31</v>
      </c>
      <c r="F94" s="8">
        <v>31</v>
      </c>
      <c r="G94" s="8">
        <v>0</v>
      </c>
      <c r="H94" s="9">
        <f t="shared" si="0"/>
        <v>31</v>
      </c>
      <c r="I94" s="8">
        <v>31</v>
      </c>
      <c r="J94" s="8">
        <v>0</v>
      </c>
      <c r="K94" s="9">
        <f t="shared" si="1"/>
        <v>31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2</v>
      </c>
      <c r="F95" s="8">
        <v>3</v>
      </c>
      <c r="G95" s="8">
        <v>2</v>
      </c>
      <c r="H95" s="9">
        <f t="shared" si="0"/>
        <v>5</v>
      </c>
      <c r="I95" s="8">
        <v>3</v>
      </c>
      <c r="J95" s="8">
        <v>2</v>
      </c>
      <c r="K95" s="9">
        <f t="shared" si="1"/>
        <v>5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2">
        <v>15</v>
      </c>
      <c r="F96" s="22">
        <v>0</v>
      </c>
      <c r="G96" s="22">
        <v>1</v>
      </c>
      <c r="H96" s="9">
        <v>1</v>
      </c>
      <c r="I96" s="22">
        <v>0</v>
      </c>
      <c r="J96" s="22">
        <v>5</v>
      </c>
      <c r="K96" s="9">
        <v>5</v>
      </c>
      <c r="L96" s="22">
        <v>0</v>
      </c>
      <c r="M96" s="22">
        <v>0</v>
      </c>
      <c r="N96" s="22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2">
        <v>426</v>
      </c>
      <c r="F97" s="22">
        <v>169</v>
      </c>
      <c r="G97" s="22">
        <v>294</v>
      </c>
      <c r="H97" s="9">
        <v>463</v>
      </c>
      <c r="I97" s="22">
        <v>238</v>
      </c>
      <c r="J97" s="22">
        <v>435</v>
      </c>
      <c r="K97" s="9">
        <v>673</v>
      </c>
      <c r="L97" s="22">
        <v>16</v>
      </c>
      <c r="M97" s="22">
        <v>15</v>
      </c>
      <c r="N97" s="22">
        <v>15</v>
      </c>
      <c r="O97" s="305">
        <v>14</v>
      </c>
      <c r="P97" s="305">
        <v>1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2">
        <v>437</v>
      </c>
      <c r="F98" s="22">
        <v>76</v>
      </c>
      <c r="G98" s="22">
        <v>309</v>
      </c>
      <c r="H98" s="9">
        <v>385</v>
      </c>
      <c r="I98" s="22">
        <v>76</v>
      </c>
      <c r="J98" s="22">
        <v>642</v>
      </c>
      <c r="K98" s="9">
        <v>718</v>
      </c>
      <c r="L98" s="22">
        <v>0</v>
      </c>
      <c r="M98" s="22">
        <v>0</v>
      </c>
      <c r="N98" s="22">
        <v>0</v>
      </c>
      <c r="O98" s="305">
        <v>0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2">
        <v>244</v>
      </c>
      <c r="F99" s="22">
        <v>207</v>
      </c>
      <c r="G99" s="22">
        <v>38</v>
      </c>
      <c r="H99" s="9">
        <v>245</v>
      </c>
      <c r="I99" s="22">
        <v>207</v>
      </c>
      <c r="J99" s="22">
        <v>133</v>
      </c>
      <c r="K99" s="9">
        <v>340</v>
      </c>
      <c r="L99" s="22">
        <v>1</v>
      </c>
      <c r="M99" s="22">
        <v>1</v>
      </c>
      <c r="N99" s="22">
        <v>1</v>
      </c>
      <c r="O99" s="305">
        <v>0</v>
      </c>
      <c r="P99" s="305">
        <v>1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2">
        <v>477</v>
      </c>
      <c r="F100" s="22">
        <v>104</v>
      </c>
      <c r="G100" s="22">
        <v>11</v>
      </c>
      <c r="H100" s="9">
        <v>115</v>
      </c>
      <c r="I100" s="22">
        <v>836</v>
      </c>
      <c r="J100" s="22">
        <v>143</v>
      </c>
      <c r="K100" s="9">
        <v>979</v>
      </c>
      <c r="L100" s="22">
        <v>0</v>
      </c>
      <c r="M100" s="22">
        <v>0</v>
      </c>
      <c r="N100" s="22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2"/>
      <c r="F101" s="22">
        <v>13</v>
      </c>
      <c r="G101" s="22">
        <v>1</v>
      </c>
      <c r="H101" s="9">
        <v>14</v>
      </c>
      <c r="I101" s="22">
        <v>48</v>
      </c>
      <c r="J101" s="22">
        <v>135</v>
      </c>
      <c r="K101" s="9">
        <v>183</v>
      </c>
      <c r="L101" s="22">
        <v>0</v>
      </c>
      <c r="M101" s="22">
        <v>0</v>
      </c>
      <c r="N101" s="22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2">
        <v>35</v>
      </c>
      <c r="F102" s="22">
        <v>22</v>
      </c>
      <c r="G102" s="22">
        <v>3</v>
      </c>
      <c r="H102" s="9">
        <v>25</v>
      </c>
      <c r="I102" s="22">
        <v>22</v>
      </c>
      <c r="J102" s="22">
        <v>40</v>
      </c>
      <c r="K102" s="9">
        <v>62</v>
      </c>
      <c r="L102" s="22">
        <v>0</v>
      </c>
      <c r="M102" s="22">
        <v>0</v>
      </c>
      <c r="N102" s="22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2">
        <v>254</v>
      </c>
      <c r="F103" s="22">
        <v>64</v>
      </c>
      <c r="G103" s="22">
        <v>179</v>
      </c>
      <c r="H103" s="9">
        <v>243</v>
      </c>
      <c r="I103" s="22">
        <v>71</v>
      </c>
      <c r="J103" s="22">
        <v>460</v>
      </c>
      <c r="K103" s="9">
        <v>531</v>
      </c>
      <c r="L103" s="22">
        <v>9</v>
      </c>
      <c r="M103" s="22">
        <v>9</v>
      </c>
      <c r="N103" s="22">
        <v>7</v>
      </c>
      <c r="O103" s="305">
        <v>2</v>
      </c>
      <c r="P103" s="305">
        <v>5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2">
        <v>127</v>
      </c>
      <c r="F104" s="22">
        <v>64</v>
      </c>
      <c r="G104" s="22">
        <v>36</v>
      </c>
      <c r="H104" s="9">
        <v>100</v>
      </c>
      <c r="I104" s="22">
        <v>110</v>
      </c>
      <c r="J104" s="22">
        <v>90</v>
      </c>
      <c r="K104" s="9">
        <v>200</v>
      </c>
      <c r="L104" s="22">
        <v>1</v>
      </c>
      <c r="M104" s="22">
        <v>1</v>
      </c>
      <c r="N104" s="22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2">
        <v>284</v>
      </c>
      <c r="F105" s="22">
        <v>286</v>
      </c>
      <c r="G105" s="22">
        <v>0</v>
      </c>
      <c r="H105" s="9">
        <v>286</v>
      </c>
      <c r="I105" s="22">
        <v>751</v>
      </c>
      <c r="J105" s="22">
        <v>0</v>
      </c>
      <c r="K105" s="9">
        <v>751</v>
      </c>
      <c r="L105" s="22">
        <v>0</v>
      </c>
      <c r="M105" s="22">
        <v>0</v>
      </c>
      <c r="N105" s="22">
        <v>0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2">
        <v>1</v>
      </c>
      <c r="F106" s="22">
        <v>0</v>
      </c>
      <c r="G106" s="22">
        <v>1</v>
      </c>
      <c r="H106" s="9">
        <v>1</v>
      </c>
      <c r="I106" s="22">
        <v>0</v>
      </c>
      <c r="J106" s="22">
        <v>1</v>
      </c>
      <c r="K106" s="9">
        <v>1</v>
      </c>
      <c r="L106" s="22">
        <v>0</v>
      </c>
      <c r="M106" s="22">
        <v>0</v>
      </c>
      <c r="N106" s="22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2">
        <v>177</v>
      </c>
      <c r="F107" s="22">
        <v>114</v>
      </c>
      <c r="G107" s="22">
        <v>0</v>
      </c>
      <c r="H107" s="9">
        <f t="shared" si="0"/>
        <v>114</v>
      </c>
      <c r="I107" s="22">
        <v>114</v>
      </c>
      <c r="J107" s="22">
        <v>250</v>
      </c>
      <c r="K107" s="9">
        <f t="shared" si="1"/>
        <v>364</v>
      </c>
      <c r="L107" s="22">
        <v>15</v>
      </c>
      <c r="M107" s="22">
        <v>15</v>
      </c>
      <c r="N107" s="22">
        <v>0</v>
      </c>
      <c r="O107" s="24"/>
      <c r="P107" s="24"/>
      <c r="Q107" s="28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2">
        <v>142</v>
      </c>
      <c r="F108" s="22">
        <v>60</v>
      </c>
      <c r="G108" s="22">
        <v>0</v>
      </c>
      <c r="H108" s="9">
        <f t="shared" si="0"/>
        <v>60</v>
      </c>
      <c r="I108" s="22">
        <v>84</v>
      </c>
      <c r="J108" s="22">
        <v>160</v>
      </c>
      <c r="K108" s="9">
        <f t="shared" si="1"/>
        <v>244</v>
      </c>
      <c r="L108" s="22">
        <v>4</v>
      </c>
      <c r="M108" s="22">
        <v>4</v>
      </c>
      <c r="N108" s="22">
        <v>4</v>
      </c>
      <c r="O108" s="24"/>
      <c r="P108" s="24"/>
      <c r="Q108" s="28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2">
        <v>229</v>
      </c>
      <c r="F109" s="22">
        <v>181</v>
      </c>
      <c r="G109" s="22">
        <v>4</v>
      </c>
      <c r="H109" s="9">
        <f t="shared" si="0"/>
        <v>185</v>
      </c>
      <c r="I109" s="22">
        <v>212</v>
      </c>
      <c r="J109" s="22">
        <v>117</v>
      </c>
      <c r="K109" s="9">
        <f t="shared" si="1"/>
        <v>329</v>
      </c>
      <c r="L109" s="22">
        <v>8</v>
      </c>
      <c r="M109" s="22">
        <v>7</v>
      </c>
      <c r="N109" s="22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2">
        <v>87</v>
      </c>
      <c r="F110" s="22">
        <v>35</v>
      </c>
      <c r="G110" s="22">
        <v>0</v>
      </c>
      <c r="H110" s="9">
        <f t="shared" si="0"/>
        <v>35</v>
      </c>
      <c r="I110" s="22">
        <v>35</v>
      </c>
      <c r="J110" s="22">
        <v>133</v>
      </c>
      <c r="K110" s="9">
        <f t="shared" si="1"/>
        <v>168</v>
      </c>
      <c r="L110" s="22">
        <v>5</v>
      </c>
      <c r="M110" s="22">
        <v>5</v>
      </c>
      <c r="N110" s="22">
        <v>5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2">
        <v>60</v>
      </c>
      <c r="F111" s="22">
        <v>30</v>
      </c>
      <c r="G111" s="22">
        <v>0</v>
      </c>
      <c r="H111" s="9">
        <f t="shared" si="0"/>
        <v>30</v>
      </c>
      <c r="I111" s="22">
        <v>30</v>
      </c>
      <c r="J111" s="22">
        <v>30</v>
      </c>
      <c r="K111" s="9">
        <f t="shared" si="1"/>
        <v>60</v>
      </c>
      <c r="L111" s="22">
        <v>5</v>
      </c>
      <c r="M111" s="22">
        <v>4</v>
      </c>
      <c r="N111" s="22">
        <v>1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2">
        <v>163</v>
      </c>
      <c r="F112" s="22">
        <v>114</v>
      </c>
      <c r="G112" s="22">
        <v>0</v>
      </c>
      <c r="H112" s="9">
        <f t="shared" si="0"/>
        <v>114</v>
      </c>
      <c r="I112" s="22">
        <v>200</v>
      </c>
      <c r="J112" s="22">
        <v>183</v>
      </c>
      <c r="K112" s="9">
        <f t="shared" si="1"/>
        <v>383</v>
      </c>
      <c r="L112" s="22">
        <v>1</v>
      </c>
      <c r="M112" s="22">
        <v>1</v>
      </c>
      <c r="N112" s="22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9"/>
      <c r="F113" s="22">
        <v>0</v>
      </c>
      <c r="G113" s="22">
        <v>0</v>
      </c>
      <c r="H113" s="9">
        <f t="shared" si="0"/>
        <v>0</v>
      </c>
      <c r="I113" s="22">
        <v>0</v>
      </c>
      <c r="J113" s="22">
        <v>0</v>
      </c>
      <c r="K113" s="9">
        <f t="shared" si="1"/>
        <v>0</v>
      </c>
      <c r="L113" s="22">
        <v>0</v>
      </c>
      <c r="M113" s="22">
        <v>0</v>
      </c>
      <c r="N113" s="29">
        <v>0</v>
      </c>
      <c r="O113" s="28"/>
      <c r="P113" s="28"/>
      <c r="Q113" s="28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2">
        <v>24</v>
      </c>
      <c r="F114" s="22">
        <v>12</v>
      </c>
      <c r="G114" s="22">
        <v>0</v>
      </c>
      <c r="H114" s="9">
        <f t="shared" si="0"/>
        <v>12</v>
      </c>
      <c r="I114" s="22">
        <v>19</v>
      </c>
      <c r="J114" s="22">
        <v>19</v>
      </c>
      <c r="K114" s="9">
        <f t="shared" si="1"/>
        <v>38</v>
      </c>
      <c r="L114" s="22">
        <v>0</v>
      </c>
      <c r="M114" s="22">
        <v>0</v>
      </c>
      <c r="N114" s="22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2">
        <v>235</v>
      </c>
      <c r="F115" s="22">
        <v>80</v>
      </c>
      <c r="G115" s="22">
        <v>4</v>
      </c>
      <c r="H115" s="9">
        <f t="shared" si="0"/>
        <v>84</v>
      </c>
      <c r="I115" s="22">
        <v>452</v>
      </c>
      <c r="J115" s="22">
        <v>276</v>
      </c>
      <c r="K115" s="9">
        <f t="shared" si="1"/>
        <v>728</v>
      </c>
      <c r="L115" s="22">
        <v>4</v>
      </c>
      <c r="M115" s="22">
        <v>4</v>
      </c>
      <c r="N115" s="22">
        <v>4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2">
        <v>349</v>
      </c>
      <c r="F116" s="22">
        <v>202</v>
      </c>
      <c r="G116" s="22">
        <v>0</v>
      </c>
      <c r="H116" s="9">
        <f t="shared" si="0"/>
        <v>202</v>
      </c>
      <c r="I116" s="22">
        <v>386</v>
      </c>
      <c r="J116" s="22">
        <v>181</v>
      </c>
      <c r="K116" s="9">
        <f t="shared" si="1"/>
        <v>567</v>
      </c>
      <c r="L116" s="22">
        <v>1</v>
      </c>
      <c r="M116" s="22">
        <v>1</v>
      </c>
      <c r="N116" s="22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2">
        <v>132</v>
      </c>
      <c r="F117" s="22">
        <v>43</v>
      </c>
      <c r="G117" s="22">
        <v>0</v>
      </c>
      <c r="H117" s="9">
        <f t="shared" si="0"/>
        <v>43</v>
      </c>
      <c r="I117" s="22">
        <v>49</v>
      </c>
      <c r="J117" s="22">
        <v>219</v>
      </c>
      <c r="K117" s="9">
        <f t="shared" si="1"/>
        <v>268</v>
      </c>
      <c r="L117" s="22">
        <v>1</v>
      </c>
      <c r="M117" s="22">
        <v>0</v>
      </c>
      <c r="N117" s="22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2"/>
      <c r="F118" s="22">
        <v>0</v>
      </c>
      <c r="G118" s="22">
        <v>0</v>
      </c>
      <c r="H118" s="9">
        <f t="shared" si="0"/>
        <v>0</v>
      </c>
      <c r="I118" s="22">
        <v>0</v>
      </c>
      <c r="J118" s="22">
        <v>0</v>
      </c>
      <c r="K118" s="9">
        <f t="shared" si="1"/>
        <v>0</v>
      </c>
      <c r="L118" s="22">
        <v>0</v>
      </c>
      <c r="M118" s="22">
        <v>0</v>
      </c>
      <c r="N118" s="22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2">
        <v>267</v>
      </c>
      <c r="F119" s="22">
        <v>114</v>
      </c>
      <c r="G119" s="22">
        <v>2</v>
      </c>
      <c r="H119" s="9">
        <f t="shared" si="0"/>
        <v>116</v>
      </c>
      <c r="I119" s="22">
        <v>170</v>
      </c>
      <c r="J119" s="22">
        <v>485</v>
      </c>
      <c r="K119" s="9">
        <f t="shared" si="1"/>
        <v>655</v>
      </c>
      <c r="L119" s="22">
        <v>7</v>
      </c>
      <c r="M119" s="22">
        <v>8</v>
      </c>
      <c r="N119" s="22">
        <v>8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9">
        <v>45</v>
      </c>
      <c r="F120" s="22">
        <v>37</v>
      </c>
      <c r="G120" s="22">
        <v>0</v>
      </c>
      <c r="H120" s="9">
        <f t="shared" si="0"/>
        <v>37</v>
      </c>
      <c r="I120" s="22">
        <v>43</v>
      </c>
      <c r="J120" s="22">
        <v>35</v>
      </c>
      <c r="K120" s="9">
        <f t="shared" si="1"/>
        <v>78</v>
      </c>
      <c r="L120" s="22">
        <v>5</v>
      </c>
      <c r="M120" s="22">
        <v>4</v>
      </c>
      <c r="N120" s="22">
        <v>0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2">
        <v>216</v>
      </c>
      <c r="F121" s="22">
        <v>21</v>
      </c>
      <c r="G121" s="22">
        <v>0</v>
      </c>
      <c r="H121" s="9">
        <f t="shared" si="0"/>
        <v>21</v>
      </c>
      <c r="I121" s="22">
        <v>100</v>
      </c>
      <c r="J121" s="22">
        <v>116</v>
      </c>
      <c r="K121" s="9">
        <f t="shared" si="1"/>
        <v>216</v>
      </c>
      <c r="L121" s="22">
        <v>1</v>
      </c>
      <c r="M121" s="22">
        <v>0</v>
      </c>
      <c r="N121" s="22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9">
        <v>87</v>
      </c>
      <c r="F122" s="22">
        <v>27</v>
      </c>
      <c r="G122" s="22">
        <v>6</v>
      </c>
      <c r="H122" s="9">
        <f t="shared" si="0"/>
        <v>33</v>
      </c>
      <c r="I122" s="22">
        <v>76</v>
      </c>
      <c r="J122" s="22">
        <v>116</v>
      </c>
      <c r="K122" s="9">
        <f t="shared" si="1"/>
        <v>192</v>
      </c>
      <c r="L122" s="22">
        <v>3</v>
      </c>
      <c r="M122" s="22">
        <v>3</v>
      </c>
      <c r="N122" s="22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2"/>
      <c r="F123" s="22">
        <v>0</v>
      </c>
      <c r="G123" s="22">
        <v>0</v>
      </c>
      <c r="H123" s="9">
        <f t="shared" si="0"/>
        <v>0</v>
      </c>
      <c r="I123" s="22">
        <v>0</v>
      </c>
      <c r="J123" s="22">
        <v>15</v>
      </c>
      <c r="K123" s="9">
        <f t="shared" si="1"/>
        <v>15</v>
      </c>
      <c r="L123" s="22">
        <v>0</v>
      </c>
      <c r="M123" s="22">
        <v>0</v>
      </c>
      <c r="N123" s="22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2">
        <v>54</v>
      </c>
      <c r="F124" s="22">
        <v>37</v>
      </c>
      <c r="G124" s="22">
        <v>0</v>
      </c>
      <c r="H124" s="9">
        <f t="shared" si="0"/>
        <v>37</v>
      </c>
      <c r="I124" s="22">
        <v>37</v>
      </c>
      <c r="J124" s="22">
        <v>108</v>
      </c>
      <c r="K124" s="9">
        <f t="shared" si="1"/>
        <v>145</v>
      </c>
      <c r="L124" s="22">
        <v>17</v>
      </c>
      <c r="M124" s="22">
        <v>17</v>
      </c>
      <c r="N124" s="22">
        <v>11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9">
        <v>56</v>
      </c>
      <c r="F125" s="22">
        <v>34</v>
      </c>
      <c r="G125" s="22">
        <v>0</v>
      </c>
      <c r="H125" s="9">
        <f t="shared" si="0"/>
        <v>34</v>
      </c>
      <c r="I125" s="22">
        <v>34</v>
      </c>
      <c r="J125" s="22">
        <v>65</v>
      </c>
      <c r="K125" s="9">
        <f t="shared" si="1"/>
        <v>99</v>
      </c>
      <c r="L125" s="22">
        <v>9</v>
      </c>
      <c r="M125" s="22">
        <v>1</v>
      </c>
      <c r="N125" s="22">
        <v>3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2"/>
      <c r="F126" s="22">
        <v>0</v>
      </c>
      <c r="G126" s="22">
        <v>0</v>
      </c>
      <c r="H126" s="9">
        <f t="shared" si="0"/>
        <v>0</v>
      </c>
      <c r="I126" s="22">
        <v>0</v>
      </c>
      <c r="J126" s="22">
        <v>0</v>
      </c>
      <c r="K126" s="9">
        <f t="shared" si="1"/>
        <v>0</v>
      </c>
      <c r="L126" s="22">
        <v>0</v>
      </c>
      <c r="M126" s="22">
        <v>0</v>
      </c>
      <c r="N126" s="22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9">
        <v>20</v>
      </c>
      <c r="F127" s="22">
        <v>4</v>
      </c>
      <c r="G127" s="22">
        <v>0</v>
      </c>
      <c r="H127" s="9">
        <f t="shared" si="0"/>
        <v>4</v>
      </c>
      <c r="I127" s="22">
        <v>6</v>
      </c>
      <c r="J127" s="22">
        <v>16</v>
      </c>
      <c r="K127" s="9">
        <f t="shared" si="1"/>
        <v>22</v>
      </c>
      <c r="L127" s="22">
        <v>5</v>
      </c>
      <c r="M127" s="22">
        <v>5</v>
      </c>
      <c r="N127" s="22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2"/>
      <c r="F128" s="22">
        <v>1</v>
      </c>
      <c r="G128" s="22">
        <v>0</v>
      </c>
      <c r="H128" s="9">
        <f t="shared" si="0"/>
        <v>1</v>
      </c>
      <c r="I128" s="22">
        <v>1</v>
      </c>
      <c r="J128" s="22">
        <v>0</v>
      </c>
      <c r="K128" s="9">
        <f t="shared" si="1"/>
        <v>1</v>
      </c>
      <c r="L128" s="22">
        <v>1</v>
      </c>
      <c r="M128" s="22">
        <v>1</v>
      </c>
      <c r="N128" s="22">
        <v>1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2">
        <v>17</v>
      </c>
      <c r="F129" s="22">
        <v>3</v>
      </c>
      <c r="G129" s="22">
        <v>0</v>
      </c>
      <c r="H129" s="9">
        <f t="shared" si="0"/>
        <v>3</v>
      </c>
      <c r="I129" s="22">
        <v>4</v>
      </c>
      <c r="J129" s="22">
        <v>19</v>
      </c>
      <c r="K129" s="9">
        <f t="shared" si="1"/>
        <v>23</v>
      </c>
      <c r="L129" s="22">
        <v>1</v>
      </c>
      <c r="M129" s="22">
        <v>0</v>
      </c>
      <c r="N129" s="22">
        <v>1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9">
        <v>55</v>
      </c>
      <c r="F130" s="22">
        <v>37</v>
      </c>
      <c r="G130" s="22">
        <v>2</v>
      </c>
      <c r="H130" s="9">
        <f t="shared" si="0"/>
        <v>39</v>
      </c>
      <c r="I130" s="22">
        <v>37</v>
      </c>
      <c r="J130" s="22">
        <v>22</v>
      </c>
      <c r="K130" s="9">
        <f t="shared" si="1"/>
        <v>59</v>
      </c>
      <c r="L130" s="22">
        <v>1</v>
      </c>
      <c r="M130" s="22">
        <v>1</v>
      </c>
      <c r="N130" s="22">
        <v>1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9"/>
      <c r="F131" s="22">
        <v>0</v>
      </c>
      <c r="G131" s="22">
        <v>0</v>
      </c>
      <c r="H131" s="9">
        <f t="shared" si="0"/>
        <v>0</v>
      </c>
      <c r="I131" s="22">
        <v>0</v>
      </c>
      <c r="J131" s="22">
        <v>0</v>
      </c>
      <c r="K131" s="9">
        <f t="shared" si="1"/>
        <v>0</v>
      </c>
      <c r="L131" s="22">
        <v>0</v>
      </c>
      <c r="M131" s="22">
        <v>0</v>
      </c>
      <c r="N131" s="22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2"/>
      <c r="F132" s="22">
        <v>0</v>
      </c>
      <c r="G132" s="22">
        <v>0</v>
      </c>
      <c r="H132" s="9">
        <f t="shared" si="0"/>
        <v>0</v>
      </c>
      <c r="I132" s="22">
        <v>0</v>
      </c>
      <c r="J132" s="22">
        <v>0</v>
      </c>
      <c r="K132" s="9">
        <f t="shared" si="1"/>
        <v>0</v>
      </c>
      <c r="L132" s="22">
        <v>0</v>
      </c>
      <c r="M132" s="22">
        <v>0</v>
      </c>
      <c r="N132" s="22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2">
        <v>234</v>
      </c>
      <c r="F133" s="22">
        <v>128</v>
      </c>
      <c r="G133" s="22">
        <v>0</v>
      </c>
      <c r="H133" s="9">
        <f t="shared" si="0"/>
        <v>128</v>
      </c>
      <c r="I133" s="22">
        <v>128</v>
      </c>
      <c r="J133" s="22">
        <v>229</v>
      </c>
      <c r="K133" s="9">
        <f t="shared" si="1"/>
        <v>357</v>
      </c>
      <c r="L133" s="22">
        <v>5</v>
      </c>
      <c r="M133" s="22">
        <v>5</v>
      </c>
      <c r="N133" s="22">
        <v>5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2">
        <v>478</v>
      </c>
      <c r="F134" s="22">
        <v>786</v>
      </c>
      <c r="G134" s="22">
        <v>0</v>
      </c>
      <c r="H134" s="9">
        <f t="shared" si="0"/>
        <v>786</v>
      </c>
      <c r="I134" s="22">
        <v>978</v>
      </c>
      <c r="J134" s="22">
        <v>679</v>
      </c>
      <c r="K134" s="9">
        <f t="shared" si="1"/>
        <v>1657</v>
      </c>
      <c r="L134" s="22">
        <v>4</v>
      </c>
      <c r="M134" s="22">
        <v>4</v>
      </c>
      <c r="N134" s="22">
        <v>4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2">
        <v>127</v>
      </c>
      <c r="F135" s="22">
        <v>101</v>
      </c>
      <c r="G135" s="22">
        <v>0</v>
      </c>
      <c r="H135" s="9">
        <f t="shared" si="0"/>
        <v>101</v>
      </c>
      <c r="I135" s="22">
        <v>226</v>
      </c>
      <c r="J135" s="22">
        <v>157</v>
      </c>
      <c r="K135" s="9">
        <f t="shared" si="1"/>
        <v>383</v>
      </c>
      <c r="L135" s="22">
        <v>0</v>
      </c>
      <c r="M135" s="22">
        <v>0</v>
      </c>
      <c r="N135" s="22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2">
        <v>577</v>
      </c>
      <c r="F136" s="22">
        <v>547</v>
      </c>
      <c r="G136" s="22">
        <v>0</v>
      </c>
      <c r="H136" s="9">
        <f t="shared" si="0"/>
        <v>547</v>
      </c>
      <c r="I136" s="22">
        <v>755</v>
      </c>
      <c r="J136" s="22">
        <v>196</v>
      </c>
      <c r="K136" s="9">
        <f t="shared" si="1"/>
        <v>951</v>
      </c>
      <c r="L136" s="22">
        <v>4</v>
      </c>
      <c r="M136" s="22">
        <v>4</v>
      </c>
      <c r="N136" s="22">
        <v>4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2">
        <v>460</v>
      </c>
      <c r="F137" s="22">
        <v>239</v>
      </c>
      <c r="G137" s="22">
        <v>0</v>
      </c>
      <c r="H137" s="9">
        <f t="shared" si="0"/>
        <v>239</v>
      </c>
      <c r="I137" s="22">
        <v>767</v>
      </c>
      <c r="J137" s="22">
        <v>282</v>
      </c>
      <c r="K137" s="9">
        <f t="shared" si="1"/>
        <v>1049</v>
      </c>
      <c r="L137" s="22">
        <v>0</v>
      </c>
      <c r="M137" s="22">
        <v>0</v>
      </c>
      <c r="N137" s="22">
        <v>0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2">
        <v>144</v>
      </c>
      <c r="F138" s="22">
        <v>121</v>
      </c>
      <c r="G138" s="22">
        <v>0</v>
      </c>
      <c r="H138" s="9">
        <f t="shared" si="0"/>
        <v>121</v>
      </c>
      <c r="I138" s="22">
        <v>200</v>
      </c>
      <c r="J138" s="22">
        <v>226</v>
      </c>
      <c r="K138" s="9">
        <f t="shared" si="1"/>
        <v>426</v>
      </c>
      <c r="L138" s="22">
        <v>0</v>
      </c>
      <c r="M138" s="22">
        <v>0</v>
      </c>
      <c r="N138" s="22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2">
        <v>212</v>
      </c>
      <c r="F139" s="22">
        <v>79</v>
      </c>
      <c r="G139" s="22">
        <v>0</v>
      </c>
      <c r="H139" s="9">
        <f t="shared" si="0"/>
        <v>79</v>
      </c>
      <c r="I139" s="22">
        <v>224</v>
      </c>
      <c r="J139" s="22">
        <v>0</v>
      </c>
      <c r="K139" s="9">
        <f t="shared" si="1"/>
        <v>224</v>
      </c>
      <c r="L139" s="22">
        <v>0</v>
      </c>
      <c r="M139" s="22">
        <v>0</v>
      </c>
      <c r="N139" s="22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2">
        <v>107</v>
      </c>
      <c r="F140" s="22">
        <v>273</v>
      </c>
      <c r="G140" s="22">
        <v>0</v>
      </c>
      <c r="H140" s="9">
        <f t="shared" si="0"/>
        <v>273</v>
      </c>
      <c r="I140" s="22">
        <v>324</v>
      </c>
      <c r="J140" s="22">
        <v>172</v>
      </c>
      <c r="K140" s="9">
        <f t="shared" si="1"/>
        <v>496</v>
      </c>
      <c r="L140" s="22">
        <v>1</v>
      </c>
      <c r="M140" s="22">
        <v>0</v>
      </c>
      <c r="N140" s="22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31" t="s">
        <v>165</v>
      </c>
      <c r="E141" s="22">
        <v>169</v>
      </c>
      <c r="F141" s="22">
        <v>12</v>
      </c>
      <c r="G141" s="22">
        <v>157</v>
      </c>
      <c r="H141" s="9">
        <v>169</v>
      </c>
      <c r="I141" s="22">
        <v>12</v>
      </c>
      <c r="J141" s="22">
        <v>182</v>
      </c>
      <c r="K141" s="9">
        <v>194</v>
      </c>
      <c r="L141" s="22">
        <v>0</v>
      </c>
      <c r="M141" s="22">
        <v>0</v>
      </c>
      <c r="N141" s="22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31" t="s">
        <v>166</v>
      </c>
      <c r="E142" s="29">
        <v>28</v>
      </c>
      <c r="F142" s="22">
        <v>1</v>
      </c>
      <c r="G142" s="22">
        <v>27</v>
      </c>
      <c r="H142" s="9">
        <v>28</v>
      </c>
      <c r="I142" s="22">
        <v>1</v>
      </c>
      <c r="J142" s="22">
        <v>144</v>
      </c>
      <c r="K142" s="9">
        <v>145</v>
      </c>
      <c r="L142" s="22">
        <v>0</v>
      </c>
      <c r="M142" s="22">
        <v>0</v>
      </c>
      <c r="N142" s="22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31" t="s">
        <v>167</v>
      </c>
      <c r="E143" s="22">
        <v>251</v>
      </c>
      <c r="F143" s="22">
        <v>76</v>
      </c>
      <c r="G143" s="22">
        <v>175</v>
      </c>
      <c r="H143" s="9">
        <v>251</v>
      </c>
      <c r="I143" s="22">
        <v>76</v>
      </c>
      <c r="J143" s="22">
        <v>364</v>
      </c>
      <c r="K143" s="9">
        <v>440</v>
      </c>
      <c r="L143" s="22">
        <v>3</v>
      </c>
      <c r="M143" s="22">
        <v>3</v>
      </c>
      <c r="N143" s="22">
        <v>3</v>
      </c>
      <c r="O143" s="305">
        <v>3</v>
      </c>
      <c r="P143" s="305"/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31" t="s">
        <v>168</v>
      </c>
      <c r="E144" s="29">
        <v>48</v>
      </c>
      <c r="F144" s="22">
        <v>0</v>
      </c>
      <c r="G144" s="22">
        <v>48</v>
      </c>
      <c r="H144" s="9">
        <v>48</v>
      </c>
      <c r="I144" s="22">
        <v>0</v>
      </c>
      <c r="J144" s="22">
        <v>50</v>
      </c>
      <c r="K144" s="9">
        <v>50</v>
      </c>
      <c r="L144" s="22">
        <v>0</v>
      </c>
      <c r="M144" s="22">
        <v>0</v>
      </c>
      <c r="N144" s="22">
        <v>0</v>
      </c>
      <c r="O144" s="305"/>
      <c r="P144" s="305"/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31" t="s">
        <v>169</v>
      </c>
      <c r="E145" s="29">
        <v>99</v>
      </c>
      <c r="F145" s="22">
        <v>49</v>
      </c>
      <c r="G145" s="22">
        <v>50</v>
      </c>
      <c r="H145" s="9">
        <v>99</v>
      </c>
      <c r="I145" s="22">
        <v>49</v>
      </c>
      <c r="J145" s="22">
        <v>50</v>
      </c>
      <c r="K145" s="9">
        <v>99</v>
      </c>
      <c r="L145" s="22">
        <v>0</v>
      </c>
      <c r="M145" s="22">
        <v>0</v>
      </c>
      <c r="N145" s="22">
        <v>0</v>
      </c>
      <c r="O145" s="305"/>
      <c r="P145" s="305"/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31" t="s">
        <v>170</v>
      </c>
      <c r="E146" s="22">
        <v>16</v>
      </c>
      <c r="F146" s="22">
        <v>8</v>
      </c>
      <c r="G146" s="22">
        <v>8</v>
      </c>
      <c r="H146" s="9">
        <v>16</v>
      </c>
      <c r="I146" s="22">
        <v>8</v>
      </c>
      <c r="J146" s="22">
        <v>71</v>
      </c>
      <c r="K146" s="9">
        <v>79</v>
      </c>
      <c r="L146" s="22">
        <v>1</v>
      </c>
      <c r="M146" s="22">
        <v>1</v>
      </c>
      <c r="N146" s="22">
        <v>1</v>
      </c>
      <c r="O146" s="305"/>
      <c r="P146" s="305">
        <v>1</v>
      </c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31" t="s">
        <v>171</v>
      </c>
      <c r="E147" s="22">
        <v>21</v>
      </c>
      <c r="F147" s="22">
        <v>4</v>
      </c>
      <c r="G147" s="22">
        <v>17</v>
      </c>
      <c r="H147" s="9">
        <v>21</v>
      </c>
      <c r="I147" s="22">
        <v>4</v>
      </c>
      <c r="J147" s="22">
        <v>17</v>
      </c>
      <c r="K147" s="9">
        <v>21</v>
      </c>
      <c r="L147" s="22">
        <v>0</v>
      </c>
      <c r="M147" s="22">
        <v>0</v>
      </c>
      <c r="N147" s="22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31" t="s">
        <v>172</v>
      </c>
      <c r="E148" s="22">
        <v>61</v>
      </c>
      <c r="F148" s="22">
        <v>38</v>
      </c>
      <c r="G148" s="22">
        <v>23</v>
      </c>
      <c r="H148" s="9">
        <v>61</v>
      </c>
      <c r="I148" s="22">
        <v>38</v>
      </c>
      <c r="J148" s="22">
        <v>23</v>
      </c>
      <c r="K148" s="9">
        <v>61</v>
      </c>
      <c r="L148" s="22">
        <v>0</v>
      </c>
      <c r="M148" s="22">
        <v>0</v>
      </c>
      <c r="N148" s="22">
        <v>0</v>
      </c>
      <c r="O148" s="305"/>
      <c r="P148" s="305"/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31" t="s">
        <v>173</v>
      </c>
      <c r="E149" s="22">
        <v>864</v>
      </c>
      <c r="F149" s="22">
        <v>402</v>
      </c>
      <c r="G149" s="22">
        <v>462</v>
      </c>
      <c r="H149" s="9">
        <v>864</v>
      </c>
      <c r="I149" s="22">
        <v>402</v>
      </c>
      <c r="J149" s="22">
        <v>550</v>
      </c>
      <c r="K149" s="9">
        <v>952</v>
      </c>
      <c r="L149" s="22">
        <v>210</v>
      </c>
      <c r="M149" s="22">
        <v>210</v>
      </c>
      <c r="N149" s="22">
        <v>0</v>
      </c>
      <c r="O149" s="305"/>
      <c r="P149" s="305"/>
      <c r="Q149" s="305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31" t="s">
        <v>174</v>
      </c>
      <c r="E150" s="29">
        <v>79</v>
      </c>
      <c r="F150" s="29">
        <v>18</v>
      </c>
      <c r="G150" s="29">
        <v>61</v>
      </c>
      <c r="H150" s="9">
        <v>79</v>
      </c>
      <c r="I150" s="29">
        <v>18</v>
      </c>
      <c r="J150" s="29">
        <v>61</v>
      </c>
      <c r="K150" s="9">
        <v>79</v>
      </c>
      <c r="L150" s="22">
        <v>1</v>
      </c>
      <c r="M150" s="29">
        <v>1</v>
      </c>
      <c r="N150" s="29">
        <v>1</v>
      </c>
      <c r="O150" s="347"/>
      <c r="P150" s="347">
        <v>1</v>
      </c>
      <c r="Q150" s="347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31" t="s">
        <v>175</v>
      </c>
      <c r="E151" s="22">
        <v>20</v>
      </c>
      <c r="F151" s="22">
        <v>18</v>
      </c>
      <c r="G151" s="22">
        <v>2</v>
      </c>
      <c r="H151" s="9">
        <v>20</v>
      </c>
      <c r="I151" s="22">
        <v>18</v>
      </c>
      <c r="J151" s="22">
        <v>2</v>
      </c>
      <c r="K151" s="9">
        <v>20</v>
      </c>
      <c r="L151" s="22">
        <v>0</v>
      </c>
      <c r="M151" s="22">
        <v>0</v>
      </c>
      <c r="N151" s="22">
        <v>0</v>
      </c>
      <c r="O151" s="305"/>
      <c r="P151" s="305"/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31" t="s">
        <v>176</v>
      </c>
      <c r="E152" s="22">
        <v>74</v>
      </c>
      <c r="F152" s="22">
        <v>25</v>
      </c>
      <c r="G152" s="22">
        <v>49</v>
      </c>
      <c r="H152" s="9">
        <v>74</v>
      </c>
      <c r="I152" s="22">
        <v>25</v>
      </c>
      <c r="J152" s="22">
        <v>71</v>
      </c>
      <c r="K152" s="9">
        <v>96</v>
      </c>
      <c r="L152" s="22">
        <v>0</v>
      </c>
      <c r="M152" s="22">
        <v>0</v>
      </c>
      <c r="N152" s="22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31" t="s">
        <v>177</v>
      </c>
      <c r="E153" s="22">
        <v>30</v>
      </c>
      <c r="F153" s="22">
        <v>27</v>
      </c>
      <c r="G153" s="22">
        <v>3</v>
      </c>
      <c r="H153" s="9">
        <v>30</v>
      </c>
      <c r="I153" s="22">
        <v>27</v>
      </c>
      <c r="J153" s="22">
        <v>3</v>
      </c>
      <c r="K153" s="9">
        <v>30</v>
      </c>
      <c r="L153" s="22">
        <v>3</v>
      </c>
      <c r="M153" s="22">
        <v>3</v>
      </c>
      <c r="N153" s="22">
        <v>3</v>
      </c>
      <c r="O153" s="305">
        <v>3</v>
      </c>
      <c r="P153" s="305"/>
      <c r="Q153" s="305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31" t="s">
        <v>178</v>
      </c>
      <c r="E154" s="22">
        <v>1040</v>
      </c>
      <c r="F154" s="22">
        <v>1013</v>
      </c>
      <c r="G154" s="22">
        <v>27</v>
      </c>
      <c r="H154" s="9">
        <v>1040</v>
      </c>
      <c r="I154" s="22">
        <v>1113</v>
      </c>
      <c r="J154" s="22">
        <v>657</v>
      </c>
      <c r="K154" s="9">
        <v>1770</v>
      </c>
      <c r="L154" s="22">
        <v>92</v>
      </c>
      <c r="M154" s="22">
        <v>86</v>
      </c>
      <c r="N154" s="22">
        <v>57</v>
      </c>
      <c r="O154" s="305">
        <v>55</v>
      </c>
      <c r="P154" s="305">
        <v>2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31" t="s">
        <v>179</v>
      </c>
      <c r="E155" s="29">
        <v>0</v>
      </c>
      <c r="F155" s="29">
        <v>0</v>
      </c>
      <c r="G155" s="29">
        <v>0</v>
      </c>
      <c r="H155" s="9">
        <v>0</v>
      </c>
      <c r="I155" s="29"/>
      <c r="J155" s="29"/>
      <c r="K155" s="9">
        <v>0</v>
      </c>
      <c r="L155" s="22">
        <v>0</v>
      </c>
      <c r="M155" s="29">
        <v>0</v>
      </c>
      <c r="N155" s="29">
        <v>0</v>
      </c>
      <c r="O155" s="347"/>
      <c r="P155" s="347"/>
      <c r="Q155" s="347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311</v>
      </c>
      <c r="F156" s="8">
        <v>226</v>
      </c>
      <c r="G156" s="8">
        <v>16</v>
      </c>
      <c r="H156" s="9">
        <f t="shared" si="0"/>
        <v>242</v>
      </c>
      <c r="I156" s="8">
        <v>356</v>
      </c>
      <c r="J156" s="8">
        <v>16</v>
      </c>
      <c r="K156" s="9">
        <f t="shared" si="1"/>
        <v>372</v>
      </c>
      <c r="L156" s="8">
        <v>41</v>
      </c>
      <c r="M156" s="8">
        <v>41</v>
      </c>
      <c r="N156" s="8">
        <v>26</v>
      </c>
      <c r="O156" s="8">
        <v>0</v>
      </c>
      <c r="P156" s="8">
        <v>1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>
        <v>39</v>
      </c>
      <c r="F157" s="8">
        <v>23</v>
      </c>
      <c r="G157" s="8">
        <v>0</v>
      </c>
      <c r="H157" s="9">
        <f t="shared" si="0"/>
        <v>23</v>
      </c>
      <c r="I157" s="8">
        <v>23</v>
      </c>
      <c r="J157" s="8">
        <v>0</v>
      </c>
      <c r="K157" s="9">
        <f t="shared" si="1"/>
        <v>23</v>
      </c>
      <c r="L157" s="8">
        <v>0</v>
      </c>
      <c r="M157" s="8">
        <v>0</v>
      </c>
      <c r="N157" s="8">
        <v>0</v>
      </c>
      <c r="O157" s="8"/>
      <c r="P157" s="8"/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3277</v>
      </c>
      <c r="F158" s="8">
        <v>1899</v>
      </c>
      <c r="G158" s="8">
        <v>2</v>
      </c>
      <c r="H158" s="9">
        <f t="shared" si="0"/>
        <v>1901</v>
      </c>
      <c r="I158" s="8">
        <v>3343</v>
      </c>
      <c r="J158" s="8">
        <v>2</v>
      </c>
      <c r="K158" s="9">
        <f t="shared" si="1"/>
        <v>3345</v>
      </c>
      <c r="L158" s="8">
        <v>2</v>
      </c>
      <c r="M158" s="8">
        <v>2</v>
      </c>
      <c r="N158" s="8">
        <v>2</v>
      </c>
      <c r="O158" s="8">
        <v>0</v>
      </c>
      <c r="P158" s="8">
        <v>0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891</v>
      </c>
      <c r="F159" s="8">
        <v>705</v>
      </c>
      <c r="G159" s="8">
        <v>42</v>
      </c>
      <c r="H159" s="9">
        <f t="shared" si="0"/>
        <v>747</v>
      </c>
      <c r="I159" s="8">
        <v>899</v>
      </c>
      <c r="J159" s="8">
        <v>42</v>
      </c>
      <c r="K159" s="9">
        <f t="shared" si="1"/>
        <v>941</v>
      </c>
      <c r="L159" s="8">
        <v>34</v>
      </c>
      <c r="M159" s="8">
        <v>33</v>
      </c>
      <c r="N159" s="8">
        <v>2</v>
      </c>
      <c r="O159" s="8">
        <v>0</v>
      </c>
      <c r="P159" s="8">
        <v>1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>
        <v>16</v>
      </c>
      <c r="F160" s="8">
        <v>16</v>
      </c>
      <c r="G160" s="8">
        <v>0</v>
      </c>
      <c r="H160" s="9">
        <f t="shared" si="0"/>
        <v>16</v>
      </c>
      <c r="I160" s="8">
        <v>16</v>
      </c>
      <c r="J160" s="8">
        <v>0</v>
      </c>
      <c r="K160" s="9">
        <f t="shared" si="1"/>
        <v>16</v>
      </c>
      <c r="L160" s="8">
        <v>11</v>
      </c>
      <c r="M160" s="8">
        <v>0</v>
      </c>
      <c r="N160" s="8">
        <v>0</v>
      </c>
      <c r="O160" s="8"/>
      <c r="P160" s="8"/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2307</v>
      </c>
      <c r="F161" s="8">
        <v>1586</v>
      </c>
      <c r="G161" s="8">
        <v>0</v>
      </c>
      <c r="H161" s="9">
        <f t="shared" si="0"/>
        <v>1586</v>
      </c>
      <c r="I161" s="8">
        <v>2665</v>
      </c>
      <c r="J161" s="8">
        <v>0</v>
      </c>
      <c r="K161" s="9">
        <f t="shared" si="1"/>
        <v>2665</v>
      </c>
      <c r="L161" s="8">
        <v>9</v>
      </c>
      <c r="M161" s="8">
        <v>9</v>
      </c>
      <c r="N161" s="8">
        <v>8</v>
      </c>
      <c r="O161" s="8">
        <v>3</v>
      </c>
      <c r="P161" s="8">
        <v>2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198</v>
      </c>
      <c r="F162" s="8">
        <v>128</v>
      </c>
      <c r="G162" s="8">
        <v>6</v>
      </c>
      <c r="H162" s="9">
        <f t="shared" si="0"/>
        <v>134</v>
      </c>
      <c r="I162" s="8">
        <v>151</v>
      </c>
      <c r="J162" s="8">
        <v>6</v>
      </c>
      <c r="K162" s="9">
        <f t="shared" si="1"/>
        <v>157</v>
      </c>
      <c r="L162" s="8">
        <v>5</v>
      </c>
      <c r="M162" s="8">
        <v>5</v>
      </c>
      <c r="N162" s="8">
        <v>0</v>
      </c>
      <c r="O162" s="8">
        <v>10</v>
      </c>
      <c r="P162" s="8">
        <v>7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332</v>
      </c>
      <c r="F163" s="8">
        <v>160</v>
      </c>
      <c r="G163" s="8">
        <v>0</v>
      </c>
      <c r="H163" s="9">
        <f t="shared" si="0"/>
        <v>160</v>
      </c>
      <c r="I163" s="8">
        <v>283</v>
      </c>
      <c r="J163" s="8">
        <v>0</v>
      </c>
      <c r="K163" s="9">
        <f t="shared" si="1"/>
        <v>283</v>
      </c>
      <c r="L163" s="8">
        <v>0</v>
      </c>
      <c r="M163" s="8">
        <v>0</v>
      </c>
      <c r="N163" s="8">
        <v>0</v>
      </c>
      <c r="O163" s="8"/>
      <c r="P163" s="8"/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>
        <v>18</v>
      </c>
      <c r="F164" s="8">
        <v>18</v>
      </c>
      <c r="G164" s="8">
        <v>0</v>
      </c>
      <c r="H164" s="9">
        <f t="shared" si="0"/>
        <v>18</v>
      </c>
      <c r="I164" s="8">
        <v>18</v>
      </c>
      <c r="J164" s="8">
        <v>0</v>
      </c>
      <c r="K164" s="9">
        <f t="shared" si="1"/>
        <v>18</v>
      </c>
      <c r="L164" s="8">
        <v>0</v>
      </c>
      <c r="M164" s="8">
        <v>0</v>
      </c>
      <c r="N164" s="8">
        <v>0</v>
      </c>
      <c r="O164" s="8">
        <v>2</v>
      </c>
      <c r="P164" s="8">
        <v>5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>
        <v>0</v>
      </c>
      <c r="F165" s="8">
        <v>0</v>
      </c>
      <c r="G165" s="8">
        <v>0</v>
      </c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7824</v>
      </c>
      <c r="F166" s="8">
        <v>7702</v>
      </c>
      <c r="G166" s="8">
        <v>122</v>
      </c>
      <c r="H166" s="9">
        <f t="shared" si="0"/>
        <v>7824</v>
      </c>
      <c r="I166" s="8">
        <v>7702</v>
      </c>
      <c r="J166" s="8">
        <v>122</v>
      </c>
      <c r="K166" s="9">
        <f t="shared" si="1"/>
        <v>7824</v>
      </c>
      <c r="L166" s="8">
        <v>1048</v>
      </c>
      <c r="M166" s="8">
        <v>557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1519</v>
      </c>
      <c r="F167" s="8">
        <v>1339</v>
      </c>
      <c r="G167" s="8">
        <v>180</v>
      </c>
      <c r="H167" s="9">
        <f t="shared" si="0"/>
        <v>1519</v>
      </c>
      <c r="I167" s="8">
        <v>1339</v>
      </c>
      <c r="J167" s="8">
        <v>180</v>
      </c>
      <c r="K167" s="9">
        <f t="shared" si="1"/>
        <v>1519</v>
      </c>
      <c r="L167" s="8">
        <v>330</v>
      </c>
      <c r="M167" s="8">
        <v>277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535</v>
      </c>
      <c r="F168" s="8">
        <v>535</v>
      </c>
      <c r="G168" s="8">
        <v>0</v>
      </c>
      <c r="H168" s="9">
        <f t="shared" si="0"/>
        <v>535</v>
      </c>
      <c r="I168" s="8">
        <v>535</v>
      </c>
      <c r="J168" s="8">
        <v>0</v>
      </c>
      <c r="K168" s="9">
        <f t="shared" si="1"/>
        <v>535</v>
      </c>
      <c r="L168" s="8">
        <v>112</v>
      </c>
      <c r="M168" s="8">
        <v>112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3452</v>
      </c>
      <c r="F169" s="8">
        <v>3104</v>
      </c>
      <c r="G169" s="8">
        <v>348</v>
      </c>
      <c r="H169" s="9">
        <f t="shared" si="0"/>
        <v>3452</v>
      </c>
      <c r="I169" s="8">
        <v>3104</v>
      </c>
      <c r="J169" s="8">
        <v>348</v>
      </c>
      <c r="K169" s="9">
        <f t="shared" si="1"/>
        <v>3452</v>
      </c>
      <c r="L169" s="8">
        <v>195</v>
      </c>
      <c r="M169" s="8">
        <v>182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429</v>
      </c>
      <c r="F170" s="8">
        <v>404</v>
      </c>
      <c r="G170" s="8">
        <v>25</v>
      </c>
      <c r="H170" s="9">
        <f t="shared" si="0"/>
        <v>429</v>
      </c>
      <c r="I170" s="8">
        <v>404</v>
      </c>
      <c r="J170" s="8">
        <v>25</v>
      </c>
      <c r="K170" s="9">
        <f t="shared" si="1"/>
        <v>429</v>
      </c>
      <c r="L170" s="8">
        <v>8</v>
      </c>
      <c r="M170" s="8">
        <v>8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1374</v>
      </c>
      <c r="F171" s="8">
        <v>595</v>
      </c>
      <c r="G171" s="8">
        <v>775</v>
      </c>
      <c r="H171" s="9">
        <f t="shared" si="0"/>
        <v>1370</v>
      </c>
      <c r="I171" s="8">
        <v>595</v>
      </c>
      <c r="J171" s="8">
        <v>775</v>
      </c>
      <c r="K171" s="9">
        <f t="shared" si="1"/>
        <v>1370</v>
      </c>
      <c r="L171" s="8">
        <v>47</v>
      </c>
      <c r="M171" s="8">
        <v>47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388</v>
      </c>
      <c r="F172" s="8">
        <v>293</v>
      </c>
      <c r="G172" s="8">
        <v>95</v>
      </c>
      <c r="H172" s="9">
        <f t="shared" si="0"/>
        <v>388</v>
      </c>
      <c r="I172" s="8">
        <v>293</v>
      </c>
      <c r="J172" s="8">
        <v>95</v>
      </c>
      <c r="K172" s="9">
        <f t="shared" si="1"/>
        <v>388</v>
      </c>
      <c r="L172" s="8">
        <v>3</v>
      </c>
      <c r="M172" s="8">
        <v>3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963</v>
      </c>
      <c r="F173" s="8">
        <v>802</v>
      </c>
      <c r="G173" s="8">
        <v>161</v>
      </c>
      <c r="H173" s="9">
        <f t="shared" si="0"/>
        <v>963</v>
      </c>
      <c r="I173" s="8">
        <v>802</v>
      </c>
      <c r="J173" s="8">
        <v>161</v>
      </c>
      <c r="K173" s="9">
        <f t="shared" si="1"/>
        <v>963</v>
      </c>
      <c r="L173" s="8">
        <v>88</v>
      </c>
      <c r="M173" s="8">
        <v>87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821</v>
      </c>
      <c r="F174" s="8">
        <v>692</v>
      </c>
      <c r="G174" s="8">
        <v>129</v>
      </c>
      <c r="H174" s="9">
        <f t="shared" si="0"/>
        <v>821</v>
      </c>
      <c r="I174" s="8">
        <v>692</v>
      </c>
      <c r="J174" s="8">
        <v>129</v>
      </c>
      <c r="K174" s="9">
        <f t="shared" si="1"/>
        <v>821</v>
      </c>
      <c r="L174" s="8">
        <v>5</v>
      </c>
      <c r="M174" s="8">
        <v>5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3103</v>
      </c>
      <c r="F175" s="8">
        <v>2775</v>
      </c>
      <c r="G175" s="8">
        <v>328</v>
      </c>
      <c r="H175" s="9">
        <f t="shared" si="0"/>
        <v>3103</v>
      </c>
      <c r="I175" s="8">
        <v>2775</v>
      </c>
      <c r="J175" s="8">
        <v>328</v>
      </c>
      <c r="K175" s="9">
        <f t="shared" si="1"/>
        <v>3103</v>
      </c>
      <c r="L175" s="8">
        <v>86</v>
      </c>
      <c r="M175" s="8">
        <v>86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283</v>
      </c>
      <c r="F176" s="8">
        <v>154</v>
      </c>
      <c r="G176" s="8">
        <v>126</v>
      </c>
      <c r="H176" s="9">
        <f t="shared" si="0"/>
        <v>280</v>
      </c>
      <c r="I176" s="8">
        <v>154</v>
      </c>
      <c r="J176" s="8">
        <v>126</v>
      </c>
      <c r="K176" s="9">
        <f t="shared" si="1"/>
        <v>280</v>
      </c>
      <c r="L176" s="8">
        <v>82</v>
      </c>
      <c r="M176" s="8">
        <v>82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2564</v>
      </c>
      <c r="F177" s="8">
        <v>2358</v>
      </c>
      <c r="G177" s="8">
        <v>206</v>
      </c>
      <c r="H177" s="9">
        <v>2564</v>
      </c>
      <c r="I177" s="8">
        <v>2358</v>
      </c>
      <c r="J177" s="8">
        <v>206</v>
      </c>
      <c r="K177" s="9">
        <v>2564</v>
      </c>
      <c r="L177" s="8">
        <v>217</v>
      </c>
      <c r="M177" s="8">
        <v>209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2433</v>
      </c>
      <c r="F178" s="8">
        <v>1449</v>
      </c>
      <c r="G178" s="8">
        <v>984</v>
      </c>
      <c r="H178" s="9">
        <f t="shared" si="0"/>
        <v>2433</v>
      </c>
      <c r="I178" s="8">
        <v>1449</v>
      </c>
      <c r="J178" s="8">
        <v>984</v>
      </c>
      <c r="K178" s="9">
        <f t="shared" si="1"/>
        <v>2433</v>
      </c>
      <c r="L178" s="8">
        <v>93</v>
      </c>
      <c r="M178" s="8">
        <v>92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2650</v>
      </c>
      <c r="F179" s="8">
        <v>2221</v>
      </c>
      <c r="G179" s="8">
        <v>429</v>
      </c>
      <c r="H179" s="9">
        <f t="shared" si="0"/>
        <v>2650</v>
      </c>
      <c r="I179" s="8">
        <v>2221</v>
      </c>
      <c r="J179" s="8">
        <v>429</v>
      </c>
      <c r="K179" s="9">
        <f t="shared" si="1"/>
        <v>2650</v>
      </c>
      <c r="L179" s="8">
        <v>34</v>
      </c>
      <c r="M179" s="8">
        <v>34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2514</v>
      </c>
      <c r="F180" s="8">
        <v>2347</v>
      </c>
      <c r="G180" s="8">
        <v>167</v>
      </c>
      <c r="H180" s="9">
        <f t="shared" si="0"/>
        <v>2514</v>
      </c>
      <c r="I180" s="8">
        <v>2347</v>
      </c>
      <c r="J180" s="8">
        <v>167</v>
      </c>
      <c r="K180" s="9">
        <f t="shared" si="1"/>
        <v>2514</v>
      </c>
      <c r="L180" s="8">
        <v>17</v>
      </c>
      <c r="M180" s="8">
        <v>17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1165</v>
      </c>
      <c r="F181" s="8">
        <v>515</v>
      </c>
      <c r="G181" s="8">
        <v>650</v>
      </c>
      <c r="H181" s="9">
        <f t="shared" si="0"/>
        <v>1165</v>
      </c>
      <c r="I181" s="8">
        <v>515</v>
      </c>
      <c r="J181" s="8">
        <v>650</v>
      </c>
      <c r="K181" s="9">
        <f t="shared" si="1"/>
        <v>1165</v>
      </c>
      <c r="L181" s="8">
        <v>1</v>
      </c>
      <c r="M181" s="8">
        <v>1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327</v>
      </c>
      <c r="F182" s="8">
        <v>327</v>
      </c>
      <c r="G182" s="8">
        <v>0</v>
      </c>
      <c r="H182" s="9">
        <f t="shared" si="0"/>
        <v>327</v>
      </c>
      <c r="I182" s="8">
        <v>327</v>
      </c>
      <c r="J182" s="8">
        <v>0</v>
      </c>
      <c r="K182" s="9">
        <f t="shared" si="1"/>
        <v>327</v>
      </c>
      <c r="L182" s="8">
        <v>8</v>
      </c>
      <c r="M182" s="8">
        <v>8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814</v>
      </c>
      <c r="F183" s="8">
        <v>367</v>
      </c>
      <c r="G183" s="8">
        <v>447</v>
      </c>
      <c r="H183" s="9">
        <f t="shared" si="0"/>
        <v>814</v>
      </c>
      <c r="I183" s="8">
        <v>367</v>
      </c>
      <c r="J183" s="8">
        <v>447</v>
      </c>
      <c r="K183" s="9">
        <f t="shared" si="1"/>
        <v>814</v>
      </c>
      <c r="L183" s="8">
        <v>0</v>
      </c>
      <c r="M183" s="8">
        <v>0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2113</v>
      </c>
      <c r="F184" s="8">
        <v>1835</v>
      </c>
      <c r="G184" s="8">
        <v>278</v>
      </c>
      <c r="H184" s="9">
        <f t="shared" si="0"/>
        <v>2113</v>
      </c>
      <c r="I184" s="8">
        <v>1835</v>
      </c>
      <c r="J184" s="8">
        <v>278</v>
      </c>
      <c r="K184" s="9">
        <f t="shared" si="1"/>
        <v>2113</v>
      </c>
      <c r="L184" s="8">
        <v>1</v>
      </c>
      <c r="M184" s="8">
        <v>1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462</v>
      </c>
      <c r="F185" s="8">
        <v>305</v>
      </c>
      <c r="G185" s="8">
        <v>157</v>
      </c>
      <c r="H185" s="9">
        <f t="shared" si="0"/>
        <v>462</v>
      </c>
      <c r="I185" s="8">
        <v>305</v>
      </c>
      <c r="J185" s="8">
        <v>157</v>
      </c>
      <c r="K185" s="9">
        <f t="shared" si="1"/>
        <v>462</v>
      </c>
      <c r="L185" s="8">
        <v>21</v>
      </c>
      <c r="M185" s="8">
        <v>21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864</v>
      </c>
      <c r="F186" s="8">
        <v>388</v>
      </c>
      <c r="G186" s="8">
        <v>476</v>
      </c>
      <c r="H186" s="9">
        <f t="shared" si="0"/>
        <v>864</v>
      </c>
      <c r="I186" s="8">
        <v>388</v>
      </c>
      <c r="J186" s="8">
        <v>476</v>
      </c>
      <c r="K186" s="9">
        <f t="shared" si="1"/>
        <v>864</v>
      </c>
      <c r="L186" s="8">
        <v>57</v>
      </c>
      <c r="M186" s="8">
        <v>57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568</v>
      </c>
      <c r="F187" s="8">
        <v>542</v>
      </c>
      <c r="G187" s="8">
        <v>26</v>
      </c>
      <c r="H187" s="9">
        <f t="shared" si="0"/>
        <v>568</v>
      </c>
      <c r="I187" s="8">
        <v>542</v>
      </c>
      <c r="J187" s="8">
        <v>26</v>
      </c>
      <c r="K187" s="9">
        <f t="shared" si="1"/>
        <v>568</v>
      </c>
      <c r="L187" s="8">
        <v>63</v>
      </c>
      <c r="M187" s="8">
        <v>63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761</v>
      </c>
      <c r="F188" s="8">
        <v>673</v>
      </c>
      <c r="G188" s="8">
        <v>88</v>
      </c>
      <c r="H188" s="9">
        <f t="shared" si="0"/>
        <v>761</v>
      </c>
      <c r="I188" s="8">
        <v>673</v>
      </c>
      <c r="J188" s="8">
        <v>88</v>
      </c>
      <c r="K188" s="9">
        <f t="shared" si="1"/>
        <v>761</v>
      </c>
      <c r="L188" s="8">
        <v>26</v>
      </c>
      <c r="M188" s="8">
        <v>26</v>
      </c>
      <c r="N188" s="8">
        <v>7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2225</v>
      </c>
      <c r="F189" s="8">
        <v>1050</v>
      </c>
      <c r="G189" s="8">
        <v>1152</v>
      </c>
      <c r="H189" s="9">
        <f t="shared" si="0"/>
        <v>2202</v>
      </c>
      <c r="I189" s="8">
        <v>1050</v>
      </c>
      <c r="J189" s="8">
        <v>1152</v>
      </c>
      <c r="K189" s="9">
        <f t="shared" si="1"/>
        <v>2202</v>
      </c>
      <c r="L189" s="8">
        <v>39</v>
      </c>
      <c r="M189" s="8">
        <v>39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206</v>
      </c>
      <c r="F190" s="8">
        <v>19</v>
      </c>
      <c r="G190" s="8">
        <v>187</v>
      </c>
      <c r="H190" s="9">
        <f t="shared" si="0"/>
        <v>206</v>
      </c>
      <c r="I190" s="8">
        <v>19</v>
      </c>
      <c r="J190" s="8">
        <v>187</v>
      </c>
      <c r="K190" s="9">
        <f t="shared" si="1"/>
        <v>206</v>
      </c>
      <c r="L190" s="8">
        <v>23</v>
      </c>
      <c r="M190" s="8">
        <v>23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867</v>
      </c>
      <c r="F191" s="8">
        <v>396</v>
      </c>
      <c r="G191" s="8">
        <v>471</v>
      </c>
      <c r="H191" s="9">
        <f t="shared" si="0"/>
        <v>867</v>
      </c>
      <c r="I191" s="8">
        <v>396</v>
      </c>
      <c r="J191" s="8">
        <v>471</v>
      </c>
      <c r="K191" s="9">
        <f t="shared" si="1"/>
        <v>867</v>
      </c>
      <c r="L191" s="8">
        <v>1</v>
      </c>
      <c r="M191" s="8">
        <v>1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1020</v>
      </c>
      <c r="F192" s="8">
        <v>854</v>
      </c>
      <c r="G192" s="8">
        <v>166</v>
      </c>
      <c r="H192" s="9">
        <f t="shared" si="0"/>
        <v>1020</v>
      </c>
      <c r="I192" s="8">
        <v>854</v>
      </c>
      <c r="J192" s="8">
        <v>166</v>
      </c>
      <c r="K192" s="9">
        <f t="shared" si="1"/>
        <v>1020</v>
      </c>
      <c r="L192" s="8">
        <v>2</v>
      </c>
      <c r="M192" s="8">
        <v>2</v>
      </c>
      <c r="N192" s="8">
        <v>1</v>
      </c>
      <c r="O192" s="8">
        <v>2</v>
      </c>
      <c r="P192" s="8">
        <v>0</v>
      </c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689</v>
      </c>
      <c r="F193" s="8">
        <v>424</v>
      </c>
      <c r="G193" s="8">
        <v>265</v>
      </c>
      <c r="H193" s="9">
        <f t="shared" si="0"/>
        <v>689</v>
      </c>
      <c r="I193" s="8">
        <v>424</v>
      </c>
      <c r="J193" s="8">
        <v>265</v>
      </c>
      <c r="K193" s="9">
        <f t="shared" si="1"/>
        <v>689</v>
      </c>
      <c r="L193" s="8">
        <v>60</v>
      </c>
      <c r="M193" s="8">
        <v>60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461</v>
      </c>
      <c r="F194" s="8">
        <v>104</v>
      </c>
      <c r="G194" s="8">
        <v>357</v>
      </c>
      <c r="H194" s="9">
        <f t="shared" si="0"/>
        <v>461</v>
      </c>
      <c r="I194" s="8">
        <v>104</v>
      </c>
      <c r="J194" s="8">
        <v>357</v>
      </c>
      <c r="K194" s="9">
        <f t="shared" si="1"/>
        <v>461</v>
      </c>
      <c r="L194" s="8">
        <v>19</v>
      </c>
      <c r="M194" s="8">
        <v>19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124</v>
      </c>
      <c r="F195" s="8">
        <v>20</v>
      </c>
      <c r="G195" s="8">
        <v>104</v>
      </c>
      <c r="H195" s="9">
        <f t="shared" si="0"/>
        <v>124</v>
      </c>
      <c r="I195" s="8">
        <v>20</v>
      </c>
      <c r="J195" s="8">
        <v>104</v>
      </c>
      <c r="K195" s="9">
        <f t="shared" si="1"/>
        <v>124</v>
      </c>
      <c r="L195" s="8">
        <v>12</v>
      </c>
      <c r="M195" s="8">
        <v>12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244</v>
      </c>
      <c r="F196" s="8">
        <v>182</v>
      </c>
      <c r="G196" s="8">
        <v>62</v>
      </c>
      <c r="H196" s="9">
        <f t="shared" si="0"/>
        <v>244</v>
      </c>
      <c r="I196" s="8">
        <v>182</v>
      </c>
      <c r="J196" s="8">
        <v>62</v>
      </c>
      <c r="K196" s="9">
        <f t="shared" si="1"/>
        <v>244</v>
      </c>
      <c r="L196" s="8">
        <v>1</v>
      </c>
      <c r="M196" s="8">
        <v>1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395</v>
      </c>
      <c r="F197" s="8">
        <v>310</v>
      </c>
      <c r="G197" s="8">
        <v>86</v>
      </c>
      <c r="H197" s="9">
        <v>396</v>
      </c>
      <c r="I197" s="8">
        <v>310</v>
      </c>
      <c r="J197" s="8">
        <v>86</v>
      </c>
      <c r="K197" s="9">
        <v>396</v>
      </c>
      <c r="L197" s="8">
        <v>21</v>
      </c>
      <c r="M197" s="8">
        <v>21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2</v>
      </c>
      <c r="F198" s="8">
        <v>0</v>
      </c>
      <c r="G198" s="8">
        <v>2</v>
      </c>
      <c r="H198" s="9">
        <f t="shared" si="0"/>
        <v>2</v>
      </c>
      <c r="I198" s="8">
        <v>0</v>
      </c>
      <c r="J198" s="8">
        <v>2</v>
      </c>
      <c r="K198" s="9">
        <f t="shared" si="1"/>
        <v>2</v>
      </c>
      <c r="L198" s="8">
        <v>0</v>
      </c>
      <c r="M198" s="8">
        <v>0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354</v>
      </c>
      <c r="F199" s="8">
        <v>331</v>
      </c>
      <c r="G199" s="8">
        <v>23</v>
      </c>
      <c r="H199" s="9">
        <f t="shared" si="0"/>
        <v>354</v>
      </c>
      <c r="I199" s="8">
        <v>331</v>
      </c>
      <c r="J199" s="8">
        <v>23</v>
      </c>
      <c r="K199" s="9">
        <f t="shared" si="1"/>
        <v>354</v>
      </c>
      <c r="L199" s="8">
        <v>0</v>
      </c>
      <c r="M199" s="8">
        <v>0</v>
      </c>
      <c r="N199" s="8">
        <v>1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638</v>
      </c>
      <c r="F200" s="8">
        <v>444</v>
      </c>
      <c r="G200" s="8">
        <v>194</v>
      </c>
      <c r="H200" s="9">
        <f t="shared" si="0"/>
        <v>638</v>
      </c>
      <c r="I200" s="8">
        <v>444</v>
      </c>
      <c r="J200" s="8">
        <v>194</v>
      </c>
      <c r="K200" s="9">
        <f t="shared" si="1"/>
        <v>638</v>
      </c>
      <c r="L200" s="8">
        <v>5</v>
      </c>
      <c r="M200" s="8">
        <v>5</v>
      </c>
      <c r="N200" s="8">
        <v>4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93</v>
      </c>
      <c r="F201" s="8">
        <v>60</v>
      </c>
      <c r="G201" s="8">
        <v>33</v>
      </c>
      <c r="H201" s="9">
        <f t="shared" si="0"/>
        <v>93</v>
      </c>
      <c r="I201" s="8">
        <v>60</v>
      </c>
      <c r="J201" s="8">
        <v>33</v>
      </c>
      <c r="K201" s="9">
        <f t="shared" si="1"/>
        <v>93</v>
      </c>
      <c r="L201" s="8">
        <v>0</v>
      </c>
      <c r="M201" s="8">
        <v>0</v>
      </c>
      <c r="N201" s="8">
        <v>1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327</v>
      </c>
      <c r="F202" s="8">
        <v>102</v>
      </c>
      <c r="G202" s="8">
        <v>225</v>
      </c>
      <c r="H202" s="9">
        <f t="shared" si="0"/>
        <v>327</v>
      </c>
      <c r="I202" s="8">
        <v>102</v>
      </c>
      <c r="J202" s="8">
        <v>225</v>
      </c>
      <c r="K202" s="9">
        <f t="shared" si="1"/>
        <v>327</v>
      </c>
      <c r="L202" s="8">
        <v>13</v>
      </c>
      <c r="M202" s="8">
        <v>13</v>
      </c>
      <c r="N202" s="8">
        <v>1</v>
      </c>
      <c r="O202" s="8"/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521</v>
      </c>
      <c r="F203" s="8">
        <v>293</v>
      </c>
      <c r="G203" s="8">
        <v>228</v>
      </c>
      <c r="H203" s="9">
        <f t="shared" si="0"/>
        <v>521</v>
      </c>
      <c r="I203" s="8">
        <v>293</v>
      </c>
      <c r="J203" s="8">
        <v>228</v>
      </c>
      <c r="K203" s="9">
        <f t="shared" si="1"/>
        <v>521</v>
      </c>
      <c r="L203" s="8">
        <v>10</v>
      </c>
      <c r="M203" s="8">
        <v>10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41</v>
      </c>
      <c r="F204" s="8">
        <v>10</v>
      </c>
      <c r="G204" s="8">
        <v>31</v>
      </c>
      <c r="H204" s="9">
        <f t="shared" si="0"/>
        <v>41</v>
      </c>
      <c r="I204" s="8">
        <v>10</v>
      </c>
      <c r="J204" s="8">
        <v>31</v>
      </c>
      <c r="K204" s="9">
        <f t="shared" si="1"/>
        <v>41</v>
      </c>
      <c r="L204" s="8">
        <v>0</v>
      </c>
      <c r="M204" s="8">
        <v>0</v>
      </c>
      <c r="N204" s="8">
        <v>0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291</v>
      </c>
      <c r="F205" s="8">
        <v>234</v>
      </c>
      <c r="G205" s="8">
        <v>57</v>
      </c>
      <c r="H205" s="9">
        <f t="shared" si="0"/>
        <v>291</v>
      </c>
      <c r="I205" s="8">
        <v>234</v>
      </c>
      <c r="J205" s="8">
        <v>57</v>
      </c>
      <c r="K205" s="9">
        <f t="shared" si="1"/>
        <v>291</v>
      </c>
      <c r="L205" s="8">
        <v>15</v>
      </c>
      <c r="M205" s="8">
        <v>15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704</v>
      </c>
      <c r="F206" s="8">
        <v>671</v>
      </c>
      <c r="G206" s="8">
        <v>33</v>
      </c>
      <c r="H206" s="9">
        <f t="shared" si="0"/>
        <v>704</v>
      </c>
      <c r="I206" s="8">
        <v>671</v>
      </c>
      <c r="J206" s="8">
        <v>33</v>
      </c>
      <c r="K206" s="9">
        <f t="shared" si="1"/>
        <v>704</v>
      </c>
      <c r="L206" s="8">
        <v>1</v>
      </c>
      <c r="M206" s="8">
        <v>1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61</v>
      </c>
      <c r="F207" s="8">
        <v>45</v>
      </c>
      <c r="G207" s="8">
        <v>16</v>
      </c>
      <c r="H207" s="9">
        <f t="shared" si="0"/>
        <v>61</v>
      </c>
      <c r="I207" s="8">
        <v>45</v>
      </c>
      <c r="J207" s="8">
        <v>16</v>
      </c>
      <c r="K207" s="9">
        <f t="shared" si="1"/>
        <v>61</v>
      </c>
      <c r="L207" s="8">
        <v>1</v>
      </c>
      <c r="M207" s="8">
        <v>1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153</v>
      </c>
      <c r="F208" s="8">
        <v>0</v>
      </c>
      <c r="G208" s="8">
        <v>153</v>
      </c>
      <c r="H208" s="9">
        <f t="shared" si="0"/>
        <v>153</v>
      </c>
      <c r="I208" s="8">
        <v>0</v>
      </c>
      <c r="J208" s="8">
        <v>153</v>
      </c>
      <c r="K208" s="9">
        <f t="shared" si="1"/>
        <v>153</v>
      </c>
      <c r="L208" s="8">
        <v>12</v>
      </c>
      <c r="M208" s="8">
        <v>12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2281</v>
      </c>
      <c r="F209" s="8">
        <v>2199</v>
      </c>
      <c r="G209" s="8">
        <v>82</v>
      </c>
      <c r="H209" s="9">
        <f t="shared" si="0"/>
        <v>2281</v>
      </c>
      <c r="I209" s="8">
        <v>2365</v>
      </c>
      <c r="J209" s="8">
        <v>94</v>
      </c>
      <c r="K209" s="9">
        <f t="shared" si="1"/>
        <v>2459</v>
      </c>
      <c r="L209" s="8">
        <v>31</v>
      </c>
      <c r="M209" s="8">
        <v>21</v>
      </c>
      <c r="N209" s="8">
        <v>0</v>
      </c>
      <c r="O209" s="8">
        <v>0</v>
      </c>
      <c r="P209" s="8">
        <v>0</v>
      </c>
      <c r="Q209" s="8">
        <v>0</v>
      </c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45</v>
      </c>
      <c r="F210" s="8">
        <v>16</v>
      </c>
      <c r="G210" s="8">
        <v>29</v>
      </c>
      <c r="H210" s="9">
        <f t="shared" si="0"/>
        <v>45</v>
      </c>
      <c r="I210" s="8">
        <v>17</v>
      </c>
      <c r="J210" s="8">
        <v>35</v>
      </c>
      <c r="K210" s="9">
        <f t="shared" si="1"/>
        <v>52</v>
      </c>
      <c r="L210" s="8">
        <v>9</v>
      </c>
      <c r="M210" s="8">
        <v>8</v>
      </c>
      <c r="N210" s="8">
        <v>0</v>
      </c>
      <c r="O210" s="8">
        <v>0</v>
      </c>
      <c r="P210" s="8">
        <v>0</v>
      </c>
      <c r="Q210" s="8">
        <v>0</v>
      </c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273</v>
      </c>
      <c r="F211" s="8">
        <v>201</v>
      </c>
      <c r="G211" s="8">
        <v>72</v>
      </c>
      <c r="H211" s="9">
        <f t="shared" si="0"/>
        <v>273</v>
      </c>
      <c r="I211" s="8">
        <v>224</v>
      </c>
      <c r="J211" s="8">
        <v>101</v>
      </c>
      <c r="K211" s="9">
        <f t="shared" si="1"/>
        <v>325</v>
      </c>
      <c r="L211" s="8">
        <v>40</v>
      </c>
      <c r="M211" s="8">
        <v>33</v>
      </c>
      <c r="N211" s="8">
        <v>0</v>
      </c>
      <c r="O211" s="8">
        <v>0</v>
      </c>
      <c r="P211" s="8">
        <v>0</v>
      </c>
      <c r="Q211" s="8">
        <v>0</v>
      </c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540</v>
      </c>
      <c r="F212" s="8">
        <v>389</v>
      </c>
      <c r="G212" s="8">
        <v>151</v>
      </c>
      <c r="H212" s="9">
        <f t="shared" si="0"/>
        <v>540</v>
      </c>
      <c r="I212" s="8">
        <v>776</v>
      </c>
      <c r="J212" s="8">
        <v>266</v>
      </c>
      <c r="K212" s="9">
        <f t="shared" si="1"/>
        <v>1042</v>
      </c>
      <c r="L212" s="8">
        <v>23</v>
      </c>
      <c r="M212" s="8">
        <v>22</v>
      </c>
      <c r="N212" s="8">
        <v>21</v>
      </c>
      <c r="O212" s="8">
        <v>14</v>
      </c>
      <c r="P212" s="8">
        <v>7</v>
      </c>
      <c r="Q212" s="8">
        <v>0</v>
      </c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3237</v>
      </c>
      <c r="F213" s="8">
        <v>3011</v>
      </c>
      <c r="G213" s="8">
        <v>226</v>
      </c>
      <c r="H213" s="9">
        <f t="shared" si="0"/>
        <v>3237</v>
      </c>
      <c r="I213" s="8">
        <v>3045</v>
      </c>
      <c r="J213" s="8">
        <v>235</v>
      </c>
      <c r="K213" s="9">
        <f t="shared" si="1"/>
        <v>3280</v>
      </c>
      <c r="L213" s="8">
        <v>406</v>
      </c>
      <c r="M213" s="8">
        <v>402</v>
      </c>
      <c r="N213" s="8">
        <v>3</v>
      </c>
      <c r="O213" s="8">
        <v>3</v>
      </c>
      <c r="P213" s="8">
        <v>0</v>
      </c>
      <c r="Q213" s="8">
        <v>0</v>
      </c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163</v>
      </c>
      <c r="F214" s="8">
        <v>56</v>
      </c>
      <c r="G214" s="8">
        <v>107</v>
      </c>
      <c r="H214" s="9">
        <f t="shared" si="0"/>
        <v>163</v>
      </c>
      <c r="I214" s="8">
        <v>59</v>
      </c>
      <c r="J214" s="8">
        <v>118</v>
      </c>
      <c r="K214" s="9">
        <f t="shared" si="1"/>
        <v>177</v>
      </c>
      <c r="L214" s="8">
        <v>10</v>
      </c>
      <c r="M214" s="8">
        <v>10</v>
      </c>
      <c r="N214" s="8">
        <v>0</v>
      </c>
      <c r="O214" s="8">
        <v>0</v>
      </c>
      <c r="P214" s="8">
        <v>0</v>
      </c>
      <c r="Q214" s="8">
        <v>0</v>
      </c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519</v>
      </c>
      <c r="F215" s="8">
        <v>266</v>
      </c>
      <c r="G215" s="8">
        <v>253</v>
      </c>
      <c r="H215" s="9">
        <f t="shared" si="0"/>
        <v>519</v>
      </c>
      <c r="I215" s="8">
        <v>300</v>
      </c>
      <c r="J215" s="8">
        <v>376</v>
      </c>
      <c r="K215" s="9">
        <f t="shared" si="1"/>
        <v>676</v>
      </c>
      <c r="L215" s="8">
        <v>50</v>
      </c>
      <c r="M215" s="8">
        <v>10</v>
      </c>
      <c r="N215" s="8">
        <v>1</v>
      </c>
      <c r="O215" s="8">
        <v>1</v>
      </c>
      <c r="P215" s="8">
        <v>0</v>
      </c>
      <c r="Q215" s="8">
        <v>0</v>
      </c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216</v>
      </c>
      <c r="F216" s="8">
        <v>136</v>
      </c>
      <c r="G216" s="8">
        <v>80</v>
      </c>
      <c r="H216" s="9">
        <f t="shared" si="0"/>
        <v>216</v>
      </c>
      <c r="I216" s="8">
        <v>136</v>
      </c>
      <c r="J216" s="8">
        <v>80</v>
      </c>
      <c r="K216" s="9">
        <f t="shared" si="1"/>
        <v>216</v>
      </c>
      <c r="L216" s="8">
        <v>25</v>
      </c>
      <c r="M216" s="8">
        <v>23</v>
      </c>
      <c r="N216" s="8">
        <v>0</v>
      </c>
      <c r="O216" s="8">
        <v>0</v>
      </c>
      <c r="P216" s="8">
        <v>0</v>
      </c>
      <c r="Q216" s="8">
        <v>0</v>
      </c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1</v>
      </c>
      <c r="F217" s="8">
        <v>0</v>
      </c>
      <c r="G217" s="8">
        <v>1</v>
      </c>
      <c r="H217" s="9">
        <f t="shared" si="0"/>
        <v>1</v>
      </c>
      <c r="I217" s="8">
        <v>0</v>
      </c>
      <c r="J217" s="8">
        <v>1</v>
      </c>
      <c r="K217" s="9">
        <f t="shared" si="1"/>
        <v>1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50</v>
      </c>
      <c r="F218" s="8">
        <v>11</v>
      </c>
      <c r="G218" s="8">
        <v>39</v>
      </c>
      <c r="H218" s="9">
        <f t="shared" si="0"/>
        <v>50</v>
      </c>
      <c r="I218" s="8">
        <v>12</v>
      </c>
      <c r="J218" s="8">
        <v>43</v>
      </c>
      <c r="K218" s="9">
        <f t="shared" si="1"/>
        <v>55</v>
      </c>
      <c r="L218" s="8">
        <v>3</v>
      </c>
      <c r="M218" s="8">
        <v>1</v>
      </c>
      <c r="N218" s="8">
        <v>0</v>
      </c>
      <c r="O218" s="8">
        <v>0</v>
      </c>
      <c r="P218" s="8">
        <v>0</v>
      </c>
      <c r="Q218" s="8">
        <v>0</v>
      </c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767</v>
      </c>
      <c r="F219" s="8">
        <v>578</v>
      </c>
      <c r="G219" s="8">
        <v>189</v>
      </c>
      <c r="H219" s="9">
        <f t="shared" si="0"/>
        <v>767</v>
      </c>
      <c r="I219" s="8">
        <v>578</v>
      </c>
      <c r="J219" s="8">
        <v>192</v>
      </c>
      <c r="K219" s="9">
        <f t="shared" si="1"/>
        <v>770</v>
      </c>
      <c r="L219" s="8">
        <v>120</v>
      </c>
      <c r="M219" s="8">
        <v>109</v>
      </c>
      <c r="N219" s="8">
        <v>0</v>
      </c>
      <c r="O219" s="8">
        <v>0</v>
      </c>
      <c r="P219" s="8">
        <v>0</v>
      </c>
      <c r="Q219" s="8">
        <v>0</v>
      </c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651</v>
      </c>
      <c r="F221" s="8">
        <v>477</v>
      </c>
      <c r="G221" s="8">
        <v>174</v>
      </c>
      <c r="H221" s="9">
        <f t="shared" si="0"/>
        <v>651</v>
      </c>
      <c r="I221" s="8">
        <v>478</v>
      </c>
      <c r="J221" s="8">
        <v>194</v>
      </c>
      <c r="K221" s="9">
        <f t="shared" si="1"/>
        <v>672</v>
      </c>
      <c r="L221" s="8">
        <v>74</v>
      </c>
      <c r="M221" s="8">
        <v>66</v>
      </c>
      <c r="N221" s="8">
        <v>0</v>
      </c>
      <c r="O221" s="8">
        <v>0</v>
      </c>
      <c r="P221" s="8">
        <v>0</v>
      </c>
      <c r="Q221" s="8">
        <v>0</v>
      </c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14">
        <v>2741</v>
      </c>
      <c r="F222" s="14">
        <v>2468</v>
      </c>
      <c r="G222" s="14">
        <v>273</v>
      </c>
      <c r="H222" s="9">
        <f t="shared" si="0"/>
        <v>2741</v>
      </c>
      <c r="I222" s="14">
        <v>2509</v>
      </c>
      <c r="J222" s="14">
        <v>448</v>
      </c>
      <c r="K222" s="9">
        <f t="shared" si="1"/>
        <v>2957</v>
      </c>
      <c r="L222" s="14">
        <v>430</v>
      </c>
      <c r="M222" s="14">
        <v>354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14">
        <v>871</v>
      </c>
      <c r="F223" s="14">
        <v>728</v>
      </c>
      <c r="G223" s="14">
        <v>143</v>
      </c>
      <c r="H223" s="9">
        <f t="shared" si="0"/>
        <v>871</v>
      </c>
      <c r="I223" s="14">
        <v>838</v>
      </c>
      <c r="J223" s="14">
        <v>175</v>
      </c>
      <c r="K223" s="9">
        <f t="shared" si="1"/>
        <v>1013</v>
      </c>
      <c r="L223" s="14">
        <v>141</v>
      </c>
      <c r="M223" s="14">
        <v>131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14">
        <v>3436</v>
      </c>
      <c r="F224" s="14">
        <v>3098</v>
      </c>
      <c r="G224" s="14">
        <v>338</v>
      </c>
      <c r="H224" s="9">
        <f t="shared" si="0"/>
        <v>3436</v>
      </c>
      <c r="I224" s="14">
        <v>3436</v>
      </c>
      <c r="J224" s="14">
        <v>501</v>
      </c>
      <c r="K224" s="9">
        <f t="shared" si="1"/>
        <v>3937</v>
      </c>
      <c r="L224" s="14">
        <v>1967</v>
      </c>
      <c r="M224" s="14">
        <v>1343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14">
        <v>3377</v>
      </c>
      <c r="F225" s="14">
        <v>3161</v>
      </c>
      <c r="G225" s="14">
        <v>216</v>
      </c>
      <c r="H225" s="9">
        <f t="shared" si="0"/>
        <v>3377</v>
      </c>
      <c r="I225" s="14">
        <v>3406</v>
      </c>
      <c r="J225" s="14">
        <v>235</v>
      </c>
      <c r="K225" s="9">
        <f t="shared" si="1"/>
        <v>3641</v>
      </c>
      <c r="L225" s="14">
        <v>270</v>
      </c>
      <c r="M225" s="14">
        <v>143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14">
        <v>518</v>
      </c>
      <c r="F226" s="14">
        <v>490</v>
      </c>
      <c r="G226" s="14">
        <v>28</v>
      </c>
      <c r="H226" s="9">
        <f t="shared" si="0"/>
        <v>518</v>
      </c>
      <c r="I226" s="14">
        <v>490</v>
      </c>
      <c r="J226" s="14">
        <v>29</v>
      </c>
      <c r="K226" s="9">
        <f t="shared" si="1"/>
        <v>519</v>
      </c>
      <c r="L226" s="14">
        <v>401</v>
      </c>
      <c r="M226" s="14">
        <v>399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14">
        <v>236</v>
      </c>
      <c r="F227" s="14">
        <v>236</v>
      </c>
      <c r="G227" s="14">
        <v>0</v>
      </c>
      <c r="H227" s="9">
        <f t="shared" si="0"/>
        <v>236</v>
      </c>
      <c r="I227" s="14">
        <v>305</v>
      </c>
      <c r="J227" s="14">
        <v>24</v>
      </c>
      <c r="K227" s="9">
        <f t="shared" si="1"/>
        <v>329</v>
      </c>
      <c r="L227" s="14">
        <v>49</v>
      </c>
      <c r="M227" s="14">
        <v>49</v>
      </c>
      <c r="N227" s="14">
        <v>1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14">
        <v>122</v>
      </c>
      <c r="F228" s="14">
        <v>122</v>
      </c>
      <c r="G228" s="14">
        <v>0</v>
      </c>
      <c r="H228" s="9">
        <f t="shared" si="0"/>
        <v>122</v>
      </c>
      <c r="I228" s="14">
        <v>122</v>
      </c>
      <c r="J228" s="14">
        <v>0</v>
      </c>
      <c r="K228" s="9">
        <f t="shared" si="1"/>
        <v>122</v>
      </c>
      <c r="L228" s="14">
        <v>17</v>
      </c>
      <c r="M228" s="14">
        <v>17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14">
        <v>219</v>
      </c>
      <c r="F229" s="14">
        <v>219</v>
      </c>
      <c r="G229" s="14">
        <v>0</v>
      </c>
      <c r="H229" s="9">
        <f t="shared" si="0"/>
        <v>219</v>
      </c>
      <c r="I229" s="14">
        <v>219</v>
      </c>
      <c r="J229" s="14">
        <v>0</v>
      </c>
      <c r="K229" s="9">
        <f t="shared" si="1"/>
        <v>219</v>
      </c>
      <c r="L229" s="14">
        <v>39</v>
      </c>
      <c r="M229" s="14">
        <v>38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14">
        <v>17720</v>
      </c>
      <c r="F230" s="14">
        <v>15651</v>
      </c>
      <c r="G230" s="14">
        <v>2069</v>
      </c>
      <c r="H230" s="9">
        <f t="shared" si="0"/>
        <v>17720</v>
      </c>
      <c r="I230" s="14">
        <v>16926</v>
      </c>
      <c r="J230" s="14">
        <v>2394</v>
      </c>
      <c r="K230" s="9">
        <f t="shared" si="1"/>
        <v>19320</v>
      </c>
      <c r="L230" s="14">
        <v>6450</v>
      </c>
      <c r="M230" s="14">
        <v>6388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14">
        <v>2154</v>
      </c>
      <c r="F231" s="14">
        <v>1812</v>
      </c>
      <c r="G231" s="14">
        <v>342</v>
      </c>
      <c r="H231" s="9">
        <f t="shared" si="0"/>
        <v>2154</v>
      </c>
      <c r="I231" s="14">
        <v>1916</v>
      </c>
      <c r="J231" s="14">
        <v>421</v>
      </c>
      <c r="K231" s="9">
        <f t="shared" si="1"/>
        <v>2337</v>
      </c>
      <c r="L231" s="14">
        <v>1012</v>
      </c>
      <c r="M231" s="14">
        <v>827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14">
        <v>2546</v>
      </c>
      <c r="F232" s="14">
        <v>2015</v>
      </c>
      <c r="G232" s="14">
        <v>531</v>
      </c>
      <c r="H232" s="9">
        <f t="shared" si="0"/>
        <v>2546</v>
      </c>
      <c r="I232" s="14">
        <v>2075</v>
      </c>
      <c r="J232" s="14">
        <v>549</v>
      </c>
      <c r="K232" s="9">
        <f t="shared" si="1"/>
        <v>2624</v>
      </c>
      <c r="L232" s="14">
        <v>302</v>
      </c>
      <c r="M232" s="14">
        <v>299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14">
        <v>268</v>
      </c>
      <c r="F233" s="14">
        <v>27</v>
      </c>
      <c r="G233" s="14">
        <v>241</v>
      </c>
      <c r="H233" s="9">
        <f t="shared" si="0"/>
        <v>268</v>
      </c>
      <c r="I233" s="14">
        <v>53</v>
      </c>
      <c r="J233" s="14">
        <v>260</v>
      </c>
      <c r="K233" s="9">
        <f t="shared" si="1"/>
        <v>313</v>
      </c>
      <c r="L233" s="14">
        <v>190</v>
      </c>
      <c r="M233" s="14">
        <v>179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14">
        <v>1608</v>
      </c>
      <c r="F234" s="14">
        <v>0</v>
      </c>
      <c r="G234" s="14">
        <v>1608</v>
      </c>
      <c r="H234" s="9">
        <f t="shared" si="0"/>
        <v>1608</v>
      </c>
      <c r="I234" s="14">
        <v>0</v>
      </c>
      <c r="J234" s="14">
        <v>1608</v>
      </c>
      <c r="K234" s="9">
        <f t="shared" si="1"/>
        <v>1608</v>
      </c>
      <c r="L234" s="14">
        <v>986</v>
      </c>
      <c r="M234" s="14">
        <v>986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14">
        <v>323</v>
      </c>
      <c r="F235" s="14">
        <v>123</v>
      </c>
      <c r="G235" s="14">
        <v>200</v>
      </c>
      <c r="H235" s="9">
        <f t="shared" si="0"/>
        <v>323</v>
      </c>
      <c r="I235" s="14">
        <v>123</v>
      </c>
      <c r="J235" s="14">
        <v>200</v>
      </c>
      <c r="K235" s="9">
        <f t="shared" si="1"/>
        <v>323</v>
      </c>
      <c r="L235" s="14">
        <v>34</v>
      </c>
      <c r="M235" s="14">
        <v>33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14">
        <v>2701</v>
      </c>
      <c r="F237" s="14">
        <v>2637</v>
      </c>
      <c r="G237" s="14">
        <v>64</v>
      </c>
      <c r="H237" s="9">
        <f t="shared" si="0"/>
        <v>2701</v>
      </c>
      <c r="I237" s="14">
        <v>2828</v>
      </c>
      <c r="J237" s="14">
        <v>71</v>
      </c>
      <c r="K237" s="9">
        <f t="shared" si="1"/>
        <v>2899</v>
      </c>
      <c r="L237" s="14">
        <v>1200</v>
      </c>
      <c r="M237" s="14">
        <v>1144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14">
        <v>6359</v>
      </c>
      <c r="F238" s="14">
        <v>5773</v>
      </c>
      <c r="G238" s="14">
        <v>586</v>
      </c>
      <c r="H238" s="9">
        <f t="shared" si="0"/>
        <v>6359</v>
      </c>
      <c r="I238" s="14">
        <v>5780</v>
      </c>
      <c r="J238" s="14">
        <v>590</v>
      </c>
      <c r="K238" s="9">
        <f t="shared" si="1"/>
        <v>6370</v>
      </c>
      <c r="L238" s="14">
        <v>2500</v>
      </c>
      <c r="M238" s="14">
        <v>2122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14">
        <v>389</v>
      </c>
      <c r="F239" s="14">
        <v>389</v>
      </c>
      <c r="G239" s="14">
        <v>0</v>
      </c>
      <c r="H239" s="9">
        <f t="shared" si="0"/>
        <v>389</v>
      </c>
      <c r="I239" s="14">
        <v>389</v>
      </c>
      <c r="J239" s="14">
        <v>0</v>
      </c>
      <c r="K239" s="9">
        <f t="shared" si="1"/>
        <v>389</v>
      </c>
      <c r="L239" s="14">
        <v>232</v>
      </c>
      <c r="M239" s="14">
        <v>232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14">
        <v>127</v>
      </c>
      <c r="F240" s="14">
        <v>118</v>
      </c>
      <c r="G240" s="14">
        <v>0</v>
      </c>
      <c r="H240" s="9">
        <f t="shared" si="0"/>
        <v>118</v>
      </c>
      <c r="I240" s="14">
        <v>118</v>
      </c>
      <c r="J240" s="14">
        <v>0</v>
      </c>
      <c r="K240" s="9">
        <f t="shared" si="1"/>
        <v>118</v>
      </c>
      <c r="L240" s="14">
        <v>3</v>
      </c>
      <c r="M240" s="14">
        <v>1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14">
        <v>44</v>
      </c>
      <c r="F241" s="14">
        <v>0</v>
      </c>
      <c r="G241" s="14">
        <v>44</v>
      </c>
      <c r="H241" s="9">
        <f t="shared" si="0"/>
        <v>44</v>
      </c>
      <c r="I241" s="14">
        <v>0</v>
      </c>
      <c r="J241" s="14">
        <v>44</v>
      </c>
      <c r="K241" s="9">
        <f t="shared" si="1"/>
        <v>44</v>
      </c>
      <c r="L241" s="14">
        <v>39</v>
      </c>
      <c r="M241" s="14">
        <v>39</v>
      </c>
      <c r="N241" s="14">
        <v>0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14">
        <v>1557</v>
      </c>
      <c r="F242" s="14">
        <v>1467</v>
      </c>
      <c r="G242" s="14">
        <v>90</v>
      </c>
      <c r="H242" s="9">
        <f t="shared" si="0"/>
        <v>1557</v>
      </c>
      <c r="I242" s="14">
        <v>1467</v>
      </c>
      <c r="J242" s="14">
        <v>90</v>
      </c>
      <c r="K242" s="9">
        <f t="shared" si="1"/>
        <v>1557</v>
      </c>
      <c r="L242" s="14">
        <v>471</v>
      </c>
      <c r="M242" s="14">
        <v>411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14">
        <v>14</v>
      </c>
      <c r="F243" s="14">
        <v>14</v>
      </c>
      <c r="G243" s="14">
        <v>0</v>
      </c>
      <c r="H243" s="9">
        <f t="shared" si="0"/>
        <v>14</v>
      </c>
      <c r="I243" s="14">
        <v>14</v>
      </c>
      <c r="J243" s="14">
        <v>0</v>
      </c>
      <c r="K243" s="9">
        <f t="shared" si="1"/>
        <v>14</v>
      </c>
      <c r="L243" s="14">
        <v>3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14">
        <v>47</v>
      </c>
      <c r="F244" s="14">
        <v>30</v>
      </c>
      <c r="G244" s="14">
        <v>17</v>
      </c>
      <c r="H244" s="9">
        <f t="shared" si="0"/>
        <v>47</v>
      </c>
      <c r="I244" s="14">
        <v>55</v>
      </c>
      <c r="J244" s="14">
        <v>17</v>
      </c>
      <c r="K244" s="9">
        <f t="shared" si="1"/>
        <v>72</v>
      </c>
      <c r="L244" s="14">
        <v>15</v>
      </c>
      <c r="M244" s="14">
        <v>15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14">
        <v>535</v>
      </c>
      <c r="F245" s="14">
        <v>505</v>
      </c>
      <c r="G245" s="14">
        <v>30</v>
      </c>
      <c r="H245" s="9">
        <f t="shared" si="0"/>
        <v>535</v>
      </c>
      <c r="I245" s="14">
        <v>505</v>
      </c>
      <c r="J245" s="14">
        <v>30</v>
      </c>
      <c r="K245" s="9">
        <f t="shared" si="1"/>
        <v>535</v>
      </c>
      <c r="L245" s="14">
        <v>162</v>
      </c>
      <c r="M245" s="14">
        <v>162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14">
        <v>63</v>
      </c>
      <c r="F247" s="14">
        <v>45</v>
      </c>
      <c r="G247" s="14">
        <v>18</v>
      </c>
      <c r="H247" s="9">
        <f t="shared" si="0"/>
        <v>63</v>
      </c>
      <c r="I247" s="14">
        <v>45</v>
      </c>
      <c r="J247" s="14">
        <v>24</v>
      </c>
      <c r="K247" s="9">
        <f t="shared" si="1"/>
        <v>69</v>
      </c>
      <c r="L247" s="14">
        <v>5</v>
      </c>
      <c r="M247" s="14">
        <v>5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14">
        <v>126</v>
      </c>
      <c r="F248" s="14">
        <v>0</v>
      </c>
      <c r="G248" s="14">
        <v>126</v>
      </c>
      <c r="H248" s="9">
        <f t="shared" si="0"/>
        <v>126</v>
      </c>
      <c r="I248" s="14">
        <v>0</v>
      </c>
      <c r="J248" s="14">
        <v>126</v>
      </c>
      <c r="K248" s="9">
        <f t="shared" si="1"/>
        <v>126</v>
      </c>
      <c r="L248" s="14">
        <v>16</v>
      </c>
      <c r="M248" s="14">
        <v>16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14">
        <v>69</v>
      </c>
      <c r="F249" s="14">
        <v>0</v>
      </c>
      <c r="G249" s="14">
        <v>69</v>
      </c>
      <c r="H249" s="9">
        <f t="shared" si="0"/>
        <v>69</v>
      </c>
      <c r="I249" s="14">
        <v>0</v>
      </c>
      <c r="J249" s="14">
        <v>69</v>
      </c>
      <c r="K249" s="9">
        <f t="shared" si="1"/>
        <v>69</v>
      </c>
      <c r="L249" s="14">
        <v>4</v>
      </c>
      <c r="M249" s="14">
        <v>4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14">
        <v>9962</v>
      </c>
      <c r="F250" s="14">
        <v>9505</v>
      </c>
      <c r="G250" s="14">
        <v>457</v>
      </c>
      <c r="H250" s="9">
        <f t="shared" si="0"/>
        <v>9962</v>
      </c>
      <c r="I250" s="14">
        <v>10529</v>
      </c>
      <c r="J250" s="14">
        <v>580</v>
      </c>
      <c r="K250" s="9">
        <f t="shared" si="1"/>
        <v>11109</v>
      </c>
      <c r="L250" s="14">
        <v>2022</v>
      </c>
      <c r="M250" s="14">
        <v>1918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6">
        <v>250</v>
      </c>
      <c r="B251" s="34">
        <v>1</v>
      </c>
      <c r="C251" s="35" t="s">
        <v>281</v>
      </c>
      <c r="D251" s="35" t="s">
        <v>282</v>
      </c>
      <c r="E251" s="37">
        <v>93</v>
      </c>
      <c r="F251" s="37">
        <v>61</v>
      </c>
      <c r="G251" s="37">
        <v>32</v>
      </c>
      <c r="H251" s="36">
        <v>93</v>
      </c>
      <c r="I251" s="37">
        <v>61</v>
      </c>
      <c r="J251" s="37">
        <v>32</v>
      </c>
      <c r="K251" s="36">
        <v>93</v>
      </c>
      <c r="L251" s="38">
        <v>2</v>
      </c>
      <c r="M251" s="38">
        <v>2</v>
      </c>
      <c r="N251" s="39">
        <v>1</v>
      </c>
      <c r="O251" s="8"/>
      <c r="P251" s="8"/>
      <c r="Q251" s="8"/>
    </row>
    <row r="252" spans="1:17" ht="30" customHeight="1" x14ac:dyDescent="0.35">
      <c r="A252" s="6">
        <v>251</v>
      </c>
      <c r="B252" s="34">
        <v>2</v>
      </c>
      <c r="C252" s="35" t="s">
        <v>281</v>
      </c>
      <c r="D252" s="35" t="s">
        <v>283</v>
      </c>
      <c r="E252" s="37">
        <v>520</v>
      </c>
      <c r="F252" s="37">
        <v>382</v>
      </c>
      <c r="G252" s="37">
        <v>138</v>
      </c>
      <c r="H252" s="36">
        <v>520</v>
      </c>
      <c r="I252" s="37">
        <v>382</v>
      </c>
      <c r="J252" s="37">
        <v>138</v>
      </c>
      <c r="K252" s="36">
        <v>520</v>
      </c>
      <c r="L252" s="38">
        <v>9</v>
      </c>
      <c r="M252" s="38">
        <v>9</v>
      </c>
      <c r="N252" s="39">
        <v>0</v>
      </c>
      <c r="O252" s="8"/>
      <c r="P252" s="8"/>
      <c r="Q252" s="8"/>
    </row>
    <row r="253" spans="1:17" ht="30" customHeight="1" x14ac:dyDescent="0.35">
      <c r="A253" s="6">
        <v>252</v>
      </c>
      <c r="B253" s="34">
        <v>3</v>
      </c>
      <c r="C253" s="35" t="s">
        <v>281</v>
      </c>
      <c r="D253" s="35" t="s">
        <v>284</v>
      </c>
      <c r="E253" s="37">
        <v>180</v>
      </c>
      <c r="F253" s="37">
        <v>180</v>
      </c>
      <c r="G253" s="40"/>
      <c r="H253" s="36">
        <v>180</v>
      </c>
      <c r="I253" s="37">
        <v>180</v>
      </c>
      <c r="J253" s="40"/>
      <c r="K253" s="36">
        <v>180</v>
      </c>
      <c r="L253" s="38">
        <v>1</v>
      </c>
      <c r="M253" s="38">
        <v>1</v>
      </c>
      <c r="N253" s="39">
        <v>0</v>
      </c>
      <c r="O253" s="8"/>
      <c r="P253" s="8"/>
      <c r="Q253" s="8"/>
    </row>
    <row r="254" spans="1:17" ht="30" customHeight="1" x14ac:dyDescent="0.35">
      <c r="A254" s="6">
        <v>253</v>
      </c>
      <c r="B254" s="34">
        <v>4</v>
      </c>
      <c r="C254" s="35" t="s">
        <v>281</v>
      </c>
      <c r="D254" s="35" t="s">
        <v>285</v>
      </c>
      <c r="E254" s="37">
        <v>2</v>
      </c>
      <c r="F254" s="40"/>
      <c r="G254" s="37">
        <v>2</v>
      </c>
      <c r="H254" s="36">
        <v>2</v>
      </c>
      <c r="I254" s="37">
        <v>0</v>
      </c>
      <c r="J254" s="37">
        <v>2</v>
      </c>
      <c r="K254" s="36">
        <v>2</v>
      </c>
      <c r="L254" s="38">
        <v>0</v>
      </c>
      <c r="M254" s="38">
        <v>0</v>
      </c>
      <c r="N254" s="39">
        <v>0</v>
      </c>
      <c r="O254" s="8"/>
      <c r="P254" s="8"/>
      <c r="Q254" s="8"/>
    </row>
    <row r="255" spans="1:17" ht="30" customHeight="1" x14ac:dyDescent="0.35">
      <c r="A255" s="6">
        <v>254</v>
      </c>
      <c r="B255" s="34">
        <v>5</v>
      </c>
      <c r="C255" s="35" t="s">
        <v>281</v>
      </c>
      <c r="D255" s="35" t="s">
        <v>286</v>
      </c>
      <c r="E255" s="37">
        <v>105</v>
      </c>
      <c r="F255" s="37">
        <v>35</v>
      </c>
      <c r="G255" s="37">
        <v>70</v>
      </c>
      <c r="H255" s="36">
        <v>105</v>
      </c>
      <c r="I255" s="37">
        <v>35</v>
      </c>
      <c r="J255" s="37">
        <v>70</v>
      </c>
      <c r="K255" s="36">
        <v>105</v>
      </c>
      <c r="L255" s="38">
        <v>1</v>
      </c>
      <c r="M255" s="38">
        <v>1</v>
      </c>
      <c r="N255" s="39">
        <v>0</v>
      </c>
      <c r="O255" s="8"/>
      <c r="P255" s="8"/>
      <c r="Q255" s="8"/>
    </row>
    <row r="256" spans="1:17" ht="30" customHeight="1" x14ac:dyDescent="0.35">
      <c r="A256" s="6">
        <v>255</v>
      </c>
      <c r="B256" s="34">
        <v>6</v>
      </c>
      <c r="C256" s="35" t="s">
        <v>281</v>
      </c>
      <c r="D256" s="35" t="s">
        <v>287</v>
      </c>
      <c r="E256" s="37">
        <v>91</v>
      </c>
      <c r="F256" s="37">
        <v>1</v>
      </c>
      <c r="G256" s="37">
        <v>90</v>
      </c>
      <c r="H256" s="36">
        <v>91</v>
      </c>
      <c r="I256" s="37">
        <v>1</v>
      </c>
      <c r="J256" s="37">
        <v>90</v>
      </c>
      <c r="K256" s="36">
        <v>91</v>
      </c>
      <c r="L256" s="38">
        <v>15</v>
      </c>
      <c r="M256" s="38">
        <v>15</v>
      </c>
      <c r="N256" s="39">
        <v>10</v>
      </c>
      <c r="O256" s="8"/>
      <c r="P256" s="8"/>
      <c r="Q256" s="8"/>
    </row>
    <row r="257" spans="1:17" ht="30" customHeight="1" x14ac:dyDescent="0.35">
      <c r="A257" s="6">
        <v>256</v>
      </c>
      <c r="B257" s="34">
        <v>7</v>
      </c>
      <c r="C257" s="35" t="s">
        <v>281</v>
      </c>
      <c r="D257" s="35" t="s">
        <v>288</v>
      </c>
      <c r="E257" s="37">
        <v>24</v>
      </c>
      <c r="F257" s="37">
        <v>3</v>
      </c>
      <c r="G257" s="37">
        <v>21</v>
      </c>
      <c r="H257" s="36">
        <v>24</v>
      </c>
      <c r="I257" s="37">
        <v>3</v>
      </c>
      <c r="J257" s="37">
        <v>21</v>
      </c>
      <c r="K257" s="36">
        <v>24</v>
      </c>
      <c r="L257" s="38">
        <v>1</v>
      </c>
      <c r="M257" s="38">
        <v>1</v>
      </c>
      <c r="N257" s="39">
        <v>0</v>
      </c>
      <c r="O257" s="8"/>
      <c r="P257" s="8"/>
      <c r="Q257" s="8"/>
    </row>
    <row r="258" spans="1:17" ht="30" customHeight="1" x14ac:dyDescent="0.35">
      <c r="A258" s="6">
        <v>257</v>
      </c>
      <c r="B258" s="34">
        <v>8</v>
      </c>
      <c r="C258" s="35" t="s">
        <v>281</v>
      </c>
      <c r="D258" s="35" t="s">
        <v>289</v>
      </c>
      <c r="E258" s="37">
        <v>41</v>
      </c>
      <c r="F258" s="37">
        <v>41</v>
      </c>
      <c r="G258" s="40"/>
      <c r="H258" s="36">
        <v>41</v>
      </c>
      <c r="I258" s="37">
        <v>41</v>
      </c>
      <c r="J258" s="40"/>
      <c r="K258" s="36">
        <v>41</v>
      </c>
      <c r="L258" s="38">
        <v>3</v>
      </c>
      <c r="M258" s="38">
        <v>3</v>
      </c>
      <c r="N258" s="39">
        <v>0</v>
      </c>
      <c r="O258" s="8"/>
      <c r="P258" s="8"/>
      <c r="Q258" s="8"/>
    </row>
    <row r="259" spans="1:17" ht="30" customHeight="1" x14ac:dyDescent="0.35">
      <c r="A259" s="6">
        <v>258</v>
      </c>
      <c r="B259" s="34">
        <v>9</v>
      </c>
      <c r="C259" s="35" t="s">
        <v>281</v>
      </c>
      <c r="D259" s="35" t="s">
        <v>290</v>
      </c>
      <c r="E259" s="37">
        <v>78</v>
      </c>
      <c r="F259" s="40"/>
      <c r="G259" s="37">
        <v>78</v>
      </c>
      <c r="H259" s="36">
        <v>78</v>
      </c>
      <c r="I259" s="40"/>
      <c r="J259" s="37">
        <v>78</v>
      </c>
      <c r="K259" s="36">
        <v>78</v>
      </c>
      <c r="L259" s="38">
        <v>3</v>
      </c>
      <c r="M259" s="38">
        <v>3</v>
      </c>
      <c r="N259" s="39">
        <v>0</v>
      </c>
      <c r="O259" s="8"/>
      <c r="P259" s="8"/>
      <c r="Q259" s="8"/>
    </row>
    <row r="260" spans="1:17" ht="30" customHeight="1" x14ac:dyDescent="0.35">
      <c r="A260" s="6">
        <v>259</v>
      </c>
      <c r="B260" s="34">
        <v>10</v>
      </c>
      <c r="C260" s="35" t="s">
        <v>281</v>
      </c>
      <c r="D260" s="35" t="s">
        <v>291</v>
      </c>
      <c r="E260" s="37">
        <v>57</v>
      </c>
      <c r="F260" s="37">
        <v>30</v>
      </c>
      <c r="G260" s="37">
        <v>27</v>
      </c>
      <c r="H260" s="36">
        <v>57</v>
      </c>
      <c r="I260" s="37">
        <v>30</v>
      </c>
      <c r="J260" s="37">
        <v>27</v>
      </c>
      <c r="K260" s="36">
        <v>57</v>
      </c>
      <c r="L260" s="38">
        <v>0</v>
      </c>
      <c r="M260" s="38">
        <v>0</v>
      </c>
      <c r="N260" s="39">
        <v>0</v>
      </c>
      <c r="O260" s="8"/>
      <c r="P260" s="8"/>
      <c r="Q260" s="8"/>
    </row>
    <row r="261" spans="1:17" ht="30" customHeight="1" x14ac:dyDescent="0.35">
      <c r="A261" s="6">
        <v>260</v>
      </c>
      <c r="B261" s="34">
        <v>11</v>
      </c>
      <c r="C261" s="35" t="s">
        <v>281</v>
      </c>
      <c r="D261" s="35" t="s">
        <v>292</v>
      </c>
      <c r="E261" s="37">
        <v>111</v>
      </c>
      <c r="F261" s="37">
        <v>62</v>
      </c>
      <c r="G261" s="37">
        <v>49</v>
      </c>
      <c r="H261" s="36">
        <v>111</v>
      </c>
      <c r="I261" s="37">
        <v>62</v>
      </c>
      <c r="J261" s="37">
        <v>49</v>
      </c>
      <c r="K261" s="36">
        <v>111</v>
      </c>
      <c r="L261" s="38">
        <v>26</v>
      </c>
      <c r="M261" s="38">
        <v>26</v>
      </c>
      <c r="N261" s="39">
        <v>0</v>
      </c>
      <c r="O261" s="8"/>
      <c r="P261" s="8"/>
      <c r="Q261" s="8"/>
    </row>
    <row r="262" spans="1:17" ht="30" customHeight="1" x14ac:dyDescent="0.35">
      <c r="A262" s="6">
        <v>261</v>
      </c>
      <c r="B262" s="34">
        <v>12</v>
      </c>
      <c r="C262" s="35" t="s">
        <v>281</v>
      </c>
      <c r="D262" s="35" t="s">
        <v>293</v>
      </c>
      <c r="E262" s="37">
        <v>70</v>
      </c>
      <c r="F262" s="37">
        <v>70</v>
      </c>
      <c r="G262" s="40"/>
      <c r="H262" s="36">
        <v>70</v>
      </c>
      <c r="I262" s="37">
        <v>70</v>
      </c>
      <c r="J262" s="40"/>
      <c r="K262" s="36">
        <v>70</v>
      </c>
      <c r="L262" s="38">
        <v>17</v>
      </c>
      <c r="M262" s="38">
        <v>17</v>
      </c>
      <c r="N262" s="39">
        <v>16</v>
      </c>
      <c r="O262" s="8"/>
      <c r="P262" s="8"/>
      <c r="Q262" s="8"/>
    </row>
    <row r="263" spans="1:17" ht="30" customHeight="1" x14ac:dyDescent="0.35">
      <c r="A263" s="6">
        <v>262</v>
      </c>
      <c r="B263" s="34">
        <v>13</v>
      </c>
      <c r="C263" s="35" t="s">
        <v>281</v>
      </c>
      <c r="D263" s="35" t="s">
        <v>294</v>
      </c>
      <c r="E263" s="37">
        <v>19</v>
      </c>
      <c r="F263" s="37">
        <v>6</v>
      </c>
      <c r="G263" s="37">
        <v>13</v>
      </c>
      <c r="H263" s="36">
        <v>19</v>
      </c>
      <c r="I263" s="37">
        <v>6</v>
      </c>
      <c r="J263" s="37">
        <v>13</v>
      </c>
      <c r="K263" s="36">
        <v>19</v>
      </c>
      <c r="L263" s="38">
        <v>6</v>
      </c>
      <c r="M263" s="38">
        <v>6</v>
      </c>
      <c r="N263" s="39">
        <v>0</v>
      </c>
      <c r="O263" s="8"/>
      <c r="P263" s="8"/>
      <c r="Q263" s="8"/>
    </row>
    <row r="264" spans="1:17" ht="30" customHeight="1" x14ac:dyDescent="0.35">
      <c r="A264" s="6">
        <v>263</v>
      </c>
      <c r="B264" s="34">
        <v>14</v>
      </c>
      <c r="C264" s="35" t="s">
        <v>281</v>
      </c>
      <c r="D264" s="35" t="s">
        <v>295</v>
      </c>
      <c r="E264" s="37">
        <v>85</v>
      </c>
      <c r="F264" s="40"/>
      <c r="G264" s="37">
        <v>85</v>
      </c>
      <c r="H264" s="36">
        <v>85</v>
      </c>
      <c r="I264" s="40"/>
      <c r="J264" s="37">
        <v>85</v>
      </c>
      <c r="K264" s="36">
        <v>85</v>
      </c>
      <c r="L264" s="38">
        <v>3</v>
      </c>
      <c r="M264" s="38">
        <v>3</v>
      </c>
      <c r="N264" s="39">
        <v>0</v>
      </c>
      <c r="O264" s="8"/>
      <c r="P264" s="8"/>
      <c r="Q264" s="8"/>
    </row>
    <row r="265" spans="1:17" ht="30" customHeight="1" x14ac:dyDescent="0.35">
      <c r="A265" s="6">
        <v>264</v>
      </c>
      <c r="B265" s="34">
        <v>15</v>
      </c>
      <c r="C265" s="35" t="s">
        <v>281</v>
      </c>
      <c r="D265" s="35" t="s">
        <v>296</v>
      </c>
      <c r="E265" s="37">
        <v>85</v>
      </c>
      <c r="F265" s="40"/>
      <c r="G265" s="40"/>
      <c r="H265" s="36">
        <v>0</v>
      </c>
      <c r="I265" s="40"/>
      <c r="J265" s="37">
        <v>0</v>
      </c>
      <c r="K265" s="36">
        <v>0</v>
      </c>
      <c r="L265" s="38">
        <v>0</v>
      </c>
      <c r="M265" s="38">
        <v>0</v>
      </c>
      <c r="N265" s="39">
        <v>0</v>
      </c>
      <c r="O265" s="8"/>
      <c r="P265" s="8"/>
      <c r="Q265" s="8"/>
    </row>
    <row r="266" spans="1:17" ht="30" customHeight="1" x14ac:dyDescent="0.3">
      <c r="A266" s="6">
        <v>265</v>
      </c>
      <c r="B266" s="6">
        <v>1</v>
      </c>
      <c r="C266" s="7" t="s">
        <v>297</v>
      </c>
      <c r="D266" s="7" t="s">
        <v>298</v>
      </c>
      <c r="E266" s="14">
        <v>85</v>
      </c>
      <c r="F266" s="14">
        <v>83</v>
      </c>
      <c r="G266" s="14">
        <v>350</v>
      </c>
      <c r="H266" s="44">
        <v>433</v>
      </c>
      <c r="I266" s="14">
        <v>77</v>
      </c>
      <c r="J266" s="14">
        <v>377</v>
      </c>
      <c r="K266" s="44">
        <v>454</v>
      </c>
      <c r="L266" s="14">
        <v>8</v>
      </c>
      <c r="M266" s="14">
        <v>8</v>
      </c>
      <c r="N266" s="14">
        <v>8</v>
      </c>
      <c r="O266" s="8"/>
      <c r="P266" s="14">
        <v>8</v>
      </c>
      <c r="Q266" s="8"/>
    </row>
    <row r="267" spans="1:17" ht="30" customHeight="1" x14ac:dyDescent="0.3">
      <c r="A267" s="6">
        <v>266</v>
      </c>
      <c r="B267" s="6">
        <v>2</v>
      </c>
      <c r="C267" s="7" t="s">
        <v>297</v>
      </c>
      <c r="D267" s="7" t="s">
        <v>299</v>
      </c>
      <c r="E267" s="14">
        <v>85</v>
      </c>
      <c r="F267" s="14">
        <v>45</v>
      </c>
      <c r="G267" s="14">
        <v>206</v>
      </c>
      <c r="H267" s="44">
        <v>251</v>
      </c>
      <c r="I267" s="14">
        <v>31</v>
      </c>
      <c r="J267" s="14">
        <v>155</v>
      </c>
      <c r="K267" s="44">
        <v>186</v>
      </c>
      <c r="L267" s="14">
        <v>0</v>
      </c>
      <c r="M267" s="14">
        <v>0</v>
      </c>
      <c r="N267" s="14">
        <v>0</v>
      </c>
      <c r="O267" s="8"/>
      <c r="P267" s="8"/>
      <c r="Q267" s="8"/>
    </row>
    <row r="268" spans="1:17" ht="30" customHeight="1" x14ac:dyDescent="0.3">
      <c r="A268" s="6">
        <v>267</v>
      </c>
      <c r="B268" s="6">
        <v>3</v>
      </c>
      <c r="C268" s="7" t="s">
        <v>297</v>
      </c>
      <c r="D268" s="7" t="s">
        <v>300</v>
      </c>
      <c r="E268" s="14">
        <v>85</v>
      </c>
      <c r="F268" s="14">
        <v>182</v>
      </c>
      <c r="G268" s="14">
        <v>201</v>
      </c>
      <c r="H268" s="44">
        <v>383</v>
      </c>
      <c r="I268" s="14">
        <v>269</v>
      </c>
      <c r="J268" s="14">
        <v>203</v>
      </c>
      <c r="K268" s="44">
        <v>472</v>
      </c>
      <c r="L268" s="14">
        <v>4</v>
      </c>
      <c r="M268" s="14">
        <v>4</v>
      </c>
      <c r="N268" s="14">
        <v>4</v>
      </c>
      <c r="O268" s="8"/>
      <c r="P268" s="14">
        <v>4</v>
      </c>
      <c r="Q268" s="8"/>
    </row>
    <row r="269" spans="1:17" ht="30" customHeight="1" x14ac:dyDescent="0.3">
      <c r="A269" s="6">
        <v>268</v>
      </c>
      <c r="B269" s="6">
        <v>4</v>
      </c>
      <c r="C269" s="7" t="s">
        <v>297</v>
      </c>
      <c r="D269" s="7" t="s">
        <v>301</v>
      </c>
      <c r="E269" s="14">
        <v>85</v>
      </c>
      <c r="F269" s="14">
        <v>702</v>
      </c>
      <c r="G269" s="14">
        <v>113</v>
      </c>
      <c r="H269" s="44">
        <v>815</v>
      </c>
      <c r="I269" s="14">
        <v>851</v>
      </c>
      <c r="J269" s="14">
        <v>136</v>
      </c>
      <c r="K269" s="44">
        <v>987</v>
      </c>
      <c r="L269" s="14">
        <v>3</v>
      </c>
      <c r="M269" s="14">
        <v>3</v>
      </c>
      <c r="N269" s="14">
        <v>3</v>
      </c>
      <c r="O269" s="8"/>
      <c r="P269" s="14">
        <v>3</v>
      </c>
      <c r="Q269" s="8"/>
    </row>
    <row r="270" spans="1:17" ht="30" customHeight="1" x14ac:dyDescent="0.3">
      <c r="A270" s="6">
        <v>269</v>
      </c>
      <c r="B270" s="6">
        <v>5</v>
      </c>
      <c r="C270" s="7" t="s">
        <v>297</v>
      </c>
      <c r="D270" s="7" t="s">
        <v>302</v>
      </c>
      <c r="E270" s="14">
        <v>85</v>
      </c>
      <c r="F270" s="14">
        <v>103</v>
      </c>
      <c r="G270" s="14">
        <v>57</v>
      </c>
      <c r="H270" s="44">
        <v>160</v>
      </c>
      <c r="I270" s="14">
        <v>134</v>
      </c>
      <c r="J270" s="14">
        <v>70</v>
      </c>
      <c r="K270" s="44">
        <v>204</v>
      </c>
      <c r="L270" s="14">
        <v>0</v>
      </c>
      <c r="M270" s="14">
        <v>0</v>
      </c>
      <c r="N270" s="14">
        <v>0</v>
      </c>
      <c r="O270" s="8"/>
      <c r="P270" s="8"/>
      <c r="Q270" s="8"/>
    </row>
    <row r="271" spans="1:17" ht="30" customHeight="1" x14ac:dyDescent="0.3">
      <c r="A271" s="6">
        <v>270</v>
      </c>
      <c r="B271" s="6">
        <v>6</v>
      </c>
      <c r="C271" s="7" t="s">
        <v>297</v>
      </c>
      <c r="D271" s="7" t="s">
        <v>303</v>
      </c>
      <c r="E271" s="14">
        <v>85</v>
      </c>
      <c r="F271" s="14">
        <v>7</v>
      </c>
      <c r="G271" s="14">
        <v>56</v>
      </c>
      <c r="H271" s="44">
        <v>63</v>
      </c>
      <c r="I271" s="14">
        <v>761</v>
      </c>
      <c r="J271" s="14">
        <v>423</v>
      </c>
      <c r="K271" s="44">
        <v>1184</v>
      </c>
      <c r="L271" s="14">
        <v>1</v>
      </c>
      <c r="M271" s="14">
        <v>1</v>
      </c>
      <c r="N271" s="14">
        <v>1</v>
      </c>
      <c r="O271" s="8"/>
      <c r="P271" s="14">
        <v>1</v>
      </c>
      <c r="Q271" s="8"/>
    </row>
    <row r="272" spans="1:17" ht="30" customHeight="1" x14ac:dyDescent="0.35">
      <c r="A272" s="6">
        <v>271</v>
      </c>
      <c r="B272" s="34">
        <v>1</v>
      </c>
      <c r="C272" s="35" t="s">
        <v>304</v>
      </c>
      <c r="D272" s="35" t="s">
        <v>305</v>
      </c>
      <c r="E272" s="36">
        <v>161</v>
      </c>
      <c r="F272" s="36">
        <v>30</v>
      </c>
      <c r="G272" s="36">
        <v>131</v>
      </c>
      <c r="H272" s="36">
        <v>161</v>
      </c>
      <c r="I272" s="36">
        <v>30</v>
      </c>
      <c r="J272" s="36">
        <v>131</v>
      </c>
      <c r="K272" s="36">
        <v>161</v>
      </c>
      <c r="L272" s="36">
        <v>0</v>
      </c>
      <c r="M272" s="36">
        <v>0</v>
      </c>
      <c r="N272" s="46"/>
      <c r="O272" s="8"/>
      <c r="P272" s="8"/>
      <c r="Q272" s="8"/>
    </row>
    <row r="273" spans="1:17" ht="30" customHeight="1" x14ac:dyDescent="0.35">
      <c r="A273" s="6">
        <v>272</v>
      </c>
      <c r="B273" s="34">
        <v>2</v>
      </c>
      <c r="C273" s="35" t="s">
        <v>304</v>
      </c>
      <c r="D273" s="35" t="s">
        <v>306</v>
      </c>
      <c r="E273" s="36">
        <v>64</v>
      </c>
      <c r="F273" s="36">
        <v>51</v>
      </c>
      <c r="G273" s="36">
        <v>13</v>
      </c>
      <c r="H273" s="36">
        <v>64</v>
      </c>
      <c r="I273" s="36">
        <v>51</v>
      </c>
      <c r="J273" s="36">
        <v>13</v>
      </c>
      <c r="K273" s="36">
        <v>64</v>
      </c>
      <c r="L273" s="36">
        <v>7</v>
      </c>
      <c r="M273" s="36">
        <v>7</v>
      </c>
      <c r="N273" s="47">
        <v>6</v>
      </c>
      <c r="O273" s="8"/>
      <c r="P273" s="14">
        <v>6</v>
      </c>
      <c r="Q273" s="8"/>
    </row>
    <row r="274" spans="1:17" ht="30" customHeight="1" x14ac:dyDescent="0.35">
      <c r="A274" s="6">
        <v>273</v>
      </c>
      <c r="B274" s="34">
        <v>3</v>
      </c>
      <c r="C274" s="35" t="s">
        <v>304</v>
      </c>
      <c r="D274" s="35" t="s">
        <v>307</v>
      </c>
      <c r="E274" s="36">
        <v>185</v>
      </c>
      <c r="F274" s="36">
        <v>148</v>
      </c>
      <c r="G274" s="36">
        <v>37</v>
      </c>
      <c r="H274" s="36">
        <v>185</v>
      </c>
      <c r="I274" s="36">
        <v>148</v>
      </c>
      <c r="J274" s="36">
        <v>37</v>
      </c>
      <c r="K274" s="36">
        <v>185</v>
      </c>
      <c r="L274" s="36">
        <v>30</v>
      </c>
      <c r="M274" s="36">
        <v>30</v>
      </c>
      <c r="N274" s="46"/>
      <c r="O274" s="8"/>
      <c r="P274" s="8"/>
      <c r="Q274" s="8"/>
    </row>
    <row r="275" spans="1:17" ht="30" customHeight="1" x14ac:dyDescent="0.35">
      <c r="A275" s="6">
        <v>274</v>
      </c>
      <c r="B275" s="34">
        <v>4</v>
      </c>
      <c r="C275" s="35" t="s">
        <v>304</v>
      </c>
      <c r="D275" s="35" t="s">
        <v>308</v>
      </c>
      <c r="E275" s="36">
        <v>27</v>
      </c>
      <c r="F275" s="36">
        <v>12</v>
      </c>
      <c r="G275" s="36">
        <v>15</v>
      </c>
      <c r="H275" s="36">
        <v>27</v>
      </c>
      <c r="I275" s="36">
        <v>12</v>
      </c>
      <c r="J275" s="36">
        <v>15</v>
      </c>
      <c r="K275" s="36">
        <v>27</v>
      </c>
      <c r="L275" s="36">
        <v>1</v>
      </c>
      <c r="M275" s="36">
        <v>0</v>
      </c>
      <c r="N275" s="46"/>
      <c r="O275" s="8"/>
      <c r="P275" s="8"/>
      <c r="Q275" s="8"/>
    </row>
    <row r="276" spans="1:17" ht="30" customHeight="1" x14ac:dyDescent="0.35">
      <c r="A276" s="6">
        <v>275</v>
      </c>
      <c r="B276" s="34">
        <v>5</v>
      </c>
      <c r="C276" s="35" t="s">
        <v>304</v>
      </c>
      <c r="D276" s="35" t="s">
        <v>309</v>
      </c>
      <c r="E276" s="36">
        <v>90</v>
      </c>
      <c r="F276" s="36">
        <v>9</v>
      </c>
      <c r="G276" s="36">
        <v>81</v>
      </c>
      <c r="H276" s="36">
        <v>90</v>
      </c>
      <c r="I276" s="36">
        <v>9</v>
      </c>
      <c r="J276" s="36">
        <v>81</v>
      </c>
      <c r="K276" s="36">
        <v>90</v>
      </c>
      <c r="L276" s="36">
        <v>7</v>
      </c>
      <c r="M276" s="36">
        <v>7</v>
      </c>
      <c r="N276" s="46"/>
      <c r="O276" s="8"/>
      <c r="P276" s="8"/>
      <c r="Q276" s="8"/>
    </row>
    <row r="277" spans="1:17" ht="30" customHeight="1" x14ac:dyDescent="0.35">
      <c r="A277" s="6">
        <v>276</v>
      </c>
      <c r="B277" s="34">
        <v>6</v>
      </c>
      <c r="C277" s="35" t="s">
        <v>304</v>
      </c>
      <c r="D277" s="35" t="s">
        <v>310</v>
      </c>
      <c r="E277" s="36">
        <v>61</v>
      </c>
      <c r="F277" s="36">
        <v>27</v>
      </c>
      <c r="G277" s="36">
        <v>34</v>
      </c>
      <c r="H277" s="36">
        <v>61</v>
      </c>
      <c r="I277" s="36">
        <v>27</v>
      </c>
      <c r="J277" s="36">
        <v>34</v>
      </c>
      <c r="K277" s="36">
        <v>61</v>
      </c>
      <c r="L277" s="36">
        <v>1</v>
      </c>
      <c r="M277" s="36">
        <v>1</v>
      </c>
      <c r="N277" s="47">
        <v>1</v>
      </c>
      <c r="O277" s="8"/>
      <c r="P277" s="14">
        <v>1</v>
      </c>
      <c r="Q277" s="8"/>
    </row>
    <row r="278" spans="1:17" ht="30" customHeight="1" x14ac:dyDescent="0.35">
      <c r="A278" s="6">
        <v>277</v>
      </c>
      <c r="B278" s="34">
        <v>7</v>
      </c>
      <c r="C278" s="35" t="s">
        <v>304</v>
      </c>
      <c r="D278" s="35" t="s">
        <v>311</v>
      </c>
      <c r="E278" s="36">
        <v>121</v>
      </c>
      <c r="F278" s="36">
        <v>17</v>
      </c>
      <c r="G278" s="36">
        <v>104</v>
      </c>
      <c r="H278" s="36">
        <v>121</v>
      </c>
      <c r="I278" s="36">
        <v>17</v>
      </c>
      <c r="J278" s="36">
        <v>104</v>
      </c>
      <c r="K278" s="36">
        <v>121</v>
      </c>
      <c r="L278" s="36">
        <v>2</v>
      </c>
      <c r="M278" s="36">
        <v>2</v>
      </c>
      <c r="N278" s="47">
        <v>2</v>
      </c>
      <c r="O278" s="8"/>
      <c r="P278" s="14">
        <v>2</v>
      </c>
      <c r="Q278" s="8"/>
    </row>
    <row r="279" spans="1:17" ht="30" customHeight="1" x14ac:dyDescent="0.35">
      <c r="A279" s="6">
        <v>278</v>
      </c>
      <c r="B279" s="34">
        <v>8</v>
      </c>
      <c r="C279" s="35" t="s">
        <v>304</v>
      </c>
      <c r="D279" s="35" t="s">
        <v>312</v>
      </c>
      <c r="E279" s="36">
        <v>89</v>
      </c>
      <c r="F279" s="36">
        <v>0</v>
      </c>
      <c r="G279" s="36">
        <v>89</v>
      </c>
      <c r="H279" s="36">
        <v>89</v>
      </c>
      <c r="I279" s="36">
        <v>0</v>
      </c>
      <c r="J279" s="36">
        <v>89</v>
      </c>
      <c r="K279" s="36">
        <v>89</v>
      </c>
      <c r="L279" s="36">
        <v>6</v>
      </c>
      <c r="M279" s="36">
        <v>6</v>
      </c>
      <c r="N279" s="47">
        <v>4</v>
      </c>
      <c r="O279" s="8"/>
      <c r="P279" s="14">
        <v>4</v>
      </c>
      <c r="Q279" s="8"/>
    </row>
    <row r="280" spans="1:17" ht="30" customHeight="1" x14ac:dyDescent="0.35">
      <c r="A280" s="6">
        <v>279</v>
      </c>
      <c r="B280" s="34">
        <v>9</v>
      </c>
      <c r="C280" s="35" t="s">
        <v>304</v>
      </c>
      <c r="D280" s="35" t="s">
        <v>313</v>
      </c>
      <c r="E280" s="36">
        <v>47</v>
      </c>
      <c r="F280" s="36">
        <v>19</v>
      </c>
      <c r="G280" s="36">
        <v>28</v>
      </c>
      <c r="H280" s="36">
        <v>47</v>
      </c>
      <c r="I280" s="36">
        <v>19</v>
      </c>
      <c r="J280" s="36">
        <v>28</v>
      </c>
      <c r="K280" s="36">
        <v>47</v>
      </c>
      <c r="L280" s="36">
        <v>2</v>
      </c>
      <c r="M280" s="36">
        <v>2</v>
      </c>
      <c r="N280" s="47">
        <v>2</v>
      </c>
      <c r="O280" s="8"/>
      <c r="P280" s="14">
        <v>2</v>
      </c>
      <c r="Q280" s="8"/>
    </row>
    <row r="281" spans="1:17" ht="30" customHeight="1" x14ac:dyDescent="0.35">
      <c r="A281" s="6">
        <v>280</v>
      </c>
      <c r="B281" s="34">
        <v>10</v>
      </c>
      <c r="C281" s="35" t="s">
        <v>304</v>
      </c>
      <c r="D281" s="35" t="s">
        <v>314</v>
      </c>
      <c r="E281" s="36">
        <v>26</v>
      </c>
      <c r="F281" s="36">
        <v>5</v>
      </c>
      <c r="G281" s="36">
        <v>21</v>
      </c>
      <c r="H281" s="36">
        <v>26</v>
      </c>
      <c r="I281" s="36">
        <v>5</v>
      </c>
      <c r="J281" s="36">
        <v>21</v>
      </c>
      <c r="K281" s="36">
        <v>26</v>
      </c>
      <c r="L281" s="36">
        <v>1</v>
      </c>
      <c r="M281" s="36">
        <v>1</v>
      </c>
      <c r="N281" s="48">
        <v>1</v>
      </c>
      <c r="O281" s="8"/>
      <c r="P281" s="14">
        <v>1</v>
      </c>
      <c r="Q281" s="8"/>
    </row>
    <row r="282" spans="1:17" ht="30" customHeight="1" x14ac:dyDescent="0.35">
      <c r="A282" s="6">
        <v>281</v>
      </c>
      <c r="B282" s="34">
        <v>11</v>
      </c>
      <c r="C282" s="35" t="s">
        <v>304</v>
      </c>
      <c r="D282" s="35" t="s">
        <v>315</v>
      </c>
      <c r="E282" s="36">
        <v>13</v>
      </c>
      <c r="F282" s="36">
        <v>0</v>
      </c>
      <c r="G282" s="36">
        <v>13</v>
      </c>
      <c r="H282" s="36">
        <v>13</v>
      </c>
      <c r="I282" s="36">
        <v>0</v>
      </c>
      <c r="J282" s="36">
        <v>13</v>
      </c>
      <c r="K282" s="36">
        <v>13</v>
      </c>
      <c r="L282" s="36">
        <v>1</v>
      </c>
      <c r="M282" s="36">
        <v>1</v>
      </c>
      <c r="N282" s="46"/>
      <c r="O282" s="8"/>
      <c r="P282" s="8"/>
      <c r="Q282" s="8"/>
    </row>
    <row r="283" spans="1:17" ht="30" customHeight="1" x14ac:dyDescent="0.35">
      <c r="A283" s="6">
        <v>282</v>
      </c>
      <c r="B283" s="34">
        <v>12</v>
      </c>
      <c r="C283" s="35" t="s">
        <v>304</v>
      </c>
      <c r="D283" s="35" t="s">
        <v>316</v>
      </c>
      <c r="E283" s="36">
        <v>55</v>
      </c>
      <c r="F283" s="36">
        <v>0</v>
      </c>
      <c r="G283" s="36">
        <v>55</v>
      </c>
      <c r="H283" s="36">
        <v>55</v>
      </c>
      <c r="I283" s="36">
        <v>0</v>
      </c>
      <c r="J283" s="36">
        <v>55</v>
      </c>
      <c r="K283" s="36">
        <v>55</v>
      </c>
      <c r="L283" s="36">
        <v>5</v>
      </c>
      <c r="M283" s="36">
        <v>5</v>
      </c>
      <c r="N283" s="47">
        <v>5</v>
      </c>
      <c r="O283" s="8"/>
      <c r="P283" s="14">
        <v>5</v>
      </c>
      <c r="Q283" s="8"/>
    </row>
    <row r="284" spans="1:17" ht="30" customHeight="1" x14ac:dyDescent="0.35">
      <c r="A284" s="6">
        <v>283</v>
      </c>
      <c r="B284" s="34">
        <v>13</v>
      </c>
      <c r="C284" s="35" t="s">
        <v>304</v>
      </c>
      <c r="D284" s="35" t="s">
        <v>317</v>
      </c>
      <c r="E284" s="36">
        <v>20</v>
      </c>
      <c r="F284" s="36">
        <v>0</v>
      </c>
      <c r="G284" s="36">
        <v>20</v>
      </c>
      <c r="H284" s="36">
        <v>20</v>
      </c>
      <c r="I284" s="36">
        <v>0</v>
      </c>
      <c r="J284" s="36">
        <v>20</v>
      </c>
      <c r="K284" s="36">
        <v>20</v>
      </c>
      <c r="L284" s="36">
        <v>0</v>
      </c>
      <c r="M284" s="36">
        <v>0</v>
      </c>
      <c r="N284" s="46"/>
      <c r="O284" s="8"/>
      <c r="P284" s="8"/>
      <c r="Q284" s="8"/>
    </row>
    <row r="285" spans="1:17" ht="30" customHeight="1" x14ac:dyDescent="0.35">
      <c r="A285" s="6">
        <v>284</v>
      </c>
      <c r="B285" s="34">
        <v>14</v>
      </c>
      <c r="C285" s="35" t="s">
        <v>304</v>
      </c>
      <c r="D285" s="35" t="s">
        <v>318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46"/>
      <c r="O285" s="8"/>
      <c r="P285" s="8"/>
      <c r="Q285" s="8"/>
    </row>
    <row r="286" spans="1:17" ht="30" customHeight="1" x14ac:dyDescent="0.35">
      <c r="A286" s="6">
        <v>285</v>
      </c>
      <c r="B286" s="34">
        <v>15</v>
      </c>
      <c r="C286" s="35" t="s">
        <v>304</v>
      </c>
      <c r="D286" s="35" t="s">
        <v>319</v>
      </c>
      <c r="E286" s="36">
        <v>65</v>
      </c>
      <c r="F286" s="36">
        <v>23</v>
      </c>
      <c r="G286" s="36">
        <v>42</v>
      </c>
      <c r="H286" s="36">
        <v>65</v>
      </c>
      <c r="I286" s="36">
        <v>23</v>
      </c>
      <c r="J286" s="36">
        <v>42</v>
      </c>
      <c r="K286" s="36">
        <v>65</v>
      </c>
      <c r="L286" s="36">
        <v>8</v>
      </c>
      <c r="M286" s="36">
        <v>8</v>
      </c>
      <c r="N286" s="48">
        <v>5</v>
      </c>
      <c r="O286" s="8"/>
      <c r="P286" s="14">
        <v>5</v>
      </c>
      <c r="Q286" s="8"/>
    </row>
    <row r="287" spans="1:17" ht="30" customHeight="1" x14ac:dyDescent="0.35">
      <c r="A287" s="6">
        <v>286</v>
      </c>
      <c r="B287" s="34">
        <v>16</v>
      </c>
      <c r="C287" s="35" t="s">
        <v>304</v>
      </c>
      <c r="D287" s="35" t="s">
        <v>320</v>
      </c>
      <c r="E287" s="36">
        <v>54</v>
      </c>
      <c r="F287" s="36">
        <v>0</v>
      </c>
      <c r="G287" s="36">
        <v>54</v>
      </c>
      <c r="H287" s="36">
        <v>54</v>
      </c>
      <c r="I287" s="36">
        <v>0</v>
      </c>
      <c r="J287" s="36">
        <v>54</v>
      </c>
      <c r="K287" s="36">
        <v>54</v>
      </c>
      <c r="L287" s="36">
        <v>1</v>
      </c>
      <c r="M287" s="36">
        <v>1</v>
      </c>
      <c r="N287" s="48">
        <v>1</v>
      </c>
      <c r="O287" s="8"/>
      <c r="P287" s="14">
        <v>1</v>
      </c>
      <c r="Q287" s="8"/>
    </row>
    <row r="288" spans="1:17" ht="30" customHeight="1" x14ac:dyDescent="0.35">
      <c r="A288" s="6">
        <v>287</v>
      </c>
      <c r="B288" s="34">
        <v>17</v>
      </c>
      <c r="C288" s="35" t="s">
        <v>304</v>
      </c>
      <c r="D288" s="35" t="s">
        <v>321</v>
      </c>
      <c r="E288" s="36">
        <v>4</v>
      </c>
      <c r="F288" s="36">
        <v>1</v>
      </c>
      <c r="G288" s="36">
        <v>3</v>
      </c>
      <c r="H288" s="36">
        <v>4</v>
      </c>
      <c r="I288" s="36">
        <v>1</v>
      </c>
      <c r="J288" s="36">
        <v>3</v>
      </c>
      <c r="K288" s="36">
        <v>4</v>
      </c>
      <c r="L288" s="36">
        <v>1</v>
      </c>
      <c r="M288" s="36">
        <v>1</v>
      </c>
      <c r="N288" s="46"/>
      <c r="O288" s="8"/>
      <c r="P288" s="8"/>
      <c r="Q288" s="8"/>
    </row>
    <row r="289" spans="1:17" ht="30" customHeight="1" x14ac:dyDescent="0.3">
      <c r="A289" s="6">
        <v>288</v>
      </c>
      <c r="B289" s="6">
        <v>1</v>
      </c>
      <c r="C289" s="7" t="s">
        <v>322</v>
      </c>
      <c r="D289" s="7" t="s">
        <v>323</v>
      </c>
      <c r="E289" s="14">
        <v>2</v>
      </c>
      <c r="F289" s="14">
        <v>2</v>
      </c>
      <c r="G289" s="8"/>
      <c r="H289" s="44">
        <v>2</v>
      </c>
      <c r="I289" s="14">
        <v>2</v>
      </c>
      <c r="J289" s="8"/>
      <c r="K289" s="44">
        <v>2</v>
      </c>
      <c r="L289" s="14">
        <v>0</v>
      </c>
      <c r="M289" s="14">
        <v>0</v>
      </c>
      <c r="N289" s="8"/>
      <c r="O289" s="8"/>
      <c r="P289" s="8"/>
      <c r="Q289" s="8"/>
    </row>
    <row r="290" spans="1:17" ht="30" customHeight="1" x14ac:dyDescent="0.3">
      <c r="A290" s="6">
        <v>289</v>
      </c>
      <c r="B290" s="6">
        <v>2</v>
      </c>
      <c r="C290" s="7" t="s">
        <v>322</v>
      </c>
      <c r="D290" s="7" t="s">
        <v>324</v>
      </c>
      <c r="E290" s="14">
        <v>486</v>
      </c>
      <c r="F290" s="14">
        <v>322</v>
      </c>
      <c r="G290" s="14">
        <v>164</v>
      </c>
      <c r="H290" s="44">
        <v>486</v>
      </c>
      <c r="I290" s="14">
        <v>322</v>
      </c>
      <c r="J290" s="14">
        <v>164</v>
      </c>
      <c r="K290" s="44">
        <v>486</v>
      </c>
      <c r="L290" s="14">
        <v>4</v>
      </c>
      <c r="M290" s="14">
        <v>4</v>
      </c>
      <c r="N290" s="8"/>
      <c r="O290" s="8"/>
      <c r="P290" s="8"/>
      <c r="Q290" s="8"/>
    </row>
    <row r="291" spans="1:17" ht="30" customHeight="1" x14ac:dyDescent="0.3">
      <c r="A291" s="6">
        <v>290</v>
      </c>
      <c r="B291" s="6">
        <v>3</v>
      </c>
      <c r="C291" s="7" t="s">
        <v>322</v>
      </c>
      <c r="D291" s="7" t="s">
        <v>325</v>
      </c>
      <c r="E291" s="14">
        <v>49</v>
      </c>
      <c r="F291" s="14">
        <v>15</v>
      </c>
      <c r="G291" s="14">
        <v>34</v>
      </c>
      <c r="H291" s="44">
        <v>49</v>
      </c>
      <c r="I291" s="14">
        <v>15</v>
      </c>
      <c r="J291" s="14">
        <v>34</v>
      </c>
      <c r="K291" s="44">
        <v>49</v>
      </c>
      <c r="L291" s="14">
        <v>1</v>
      </c>
      <c r="M291" s="14">
        <v>0</v>
      </c>
      <c r="N291" s="8"/>
      <c r="O291" s="8"/>
      <c r="P291" s="8"/>
      <c r="Q291" s="8"/>
    </row>
    <row r="292" spans="1:17" ht="30" customHeight="1" x14ac:dyDescent="0.3">
      <c r="A292" s="6">
        <v>291</v>
      </c>
      <c r="B292" s="6">
        <v>4</v>
      </c>
      <c r="C292" s="7" t="s">
        <v>322</v>
      </c>
      <c r="D292" s="7" t="s">
        <v>326</v>
      </c>
      <c r="E292" s="14">
        <v>260</v>
      </c>
      <c r="F292" s="14">
        <v>206</v>
      </c>
      <c r="G292" s="14">
        <v>54</v>
      </c>
      <c r="H292" s="44">
        <v>260</v>
      </c>
      <c r="I292" s="14">
        <v>206</v>
      </c>
      <c r="J292" s="14">
        <v>54</v>
      </c>
      <c r="K292" s="44">
        <v>260</v>
      </c>
      <c r="L292" s="14">
        <v>2</v>
      </c>
      <c r="M292" s="14">
        <v>2</v>
      </c>
      <c r="N292" s="8"/>
      <c r="O292" s="8"/>
      <c r="P292" s="8"/>
      <c r="Q292" s="8"/>
    </row>
    <row r="293" spans="1:17" ht="30" customHeight="1" x14ac:dyDescent="0.3">
      <c r="A293" s="6">
        <v>292</v>
      </c>
      <c r="B293" s="6">
        <v>5</v>
      </c>
      <c r="C293" s="7" t="s">
        <v>322</v>
      </c>
      <c r="D293" s="7" t="s">
        <v>327</v>
      </c>
      <c r="E293" s="14">
        <v>74</v>
      </c>
      <c r="F293" s="14">
        <v>19</v>
      </c>
      <c r="G293" s="14">
        <v>55</v>
      </c>
      <c r="H293" s="44">
        <v>74</v>
      </c>
      <c r="I293" s="14">
        <v>19</v>
      </c>
      <c r="J293" s="14">
        <v>55</v>
      </c>
      <c r="K293" s="44">
        <v>74</v>
      </c>
      <c r="L293" s="14">
        <v>5</v>
      </c>
      <c r="M293" s="14">
        <v>5</v>
      </c>
      <c r="N293" s="8"/>
      <c r="O293" s="8"/>
      <c r="P293" s="8"/>
      <c r="Q293" s="8"/>
    </row>
    <row r="294" spans="1:17" ht="30" customHeight="1" x14ac:dyDescent="0.3">
      <c r="A294" s="6">
        <v>293</v>
      </c>
      <c r="B294" s="6">
        <v>6</v>
      </c>
      <c r="C294" s="7" t="s">
        <v>322</v>
      </c>
      <c r="D294" s="7" t="s">
        <v>328</v>
      </c>
      <c r="E294" s="14">
        <v>335</v>
      </c>
      <c r="F294" s="14">
        <v>20</v>
      </c>
      <c r="G294" s="14">
        <v>315</v>
      </c>
      <c r="H294" s="44">
        <v>335</v>
      </c>
      <c r="I294" s="14">
        <v>20</v>
      </c>
      <c r="J294" s="14">
        <v>315</v>
      </c>
      <c r="K294" s="44">
        <v>335</v>
      </c>
      <c r="L294" s="14">
        <v>12</v>
      </c>
      <c r="M294" s="14">
        <v>12</v>
      </c>
      <c r="N294" s="8"/>
      <c r="O294" s="8"/>
      <c r="P294" s="8"/>
      <c r="Q294" s="8"/>
    </row>
    <row r="295" spans="1:17" ht="30" customHeight="1" x14ac:dyDescent="0.3">
      <c r="A295" s="6">
        <v>294</v>
      </c>
      <c r="B295" s="6">
        <v>7</v>
      </c>
      <c r="C295" s="7" t="s">
        <v>322</v>
      </c>
      <c r="D295" s="7" t="s">
        <v>329</v>
      </c>
      <c r="E295" s="14">
        <v>423</v>
      </c>
      <c r="F295" s="14">
        <v>156</v>
      </c>
      <c r="G295" s="14">
        <v>267</v>
      </c>
      <c r="H295" s="44">
        <v>423</v>
      </c>
      <c r="I295" s="14">
        <v>156</v>
      </c>
      <c r="J295" s="14">
        <v>267</v>
      </c>
      <c r="K295" s="44">
        <v>423</v>
      </c>
      <c r="L295" s="14">
        <v>2</v>
      </c>
      <c r="M295" s="14">
        <v>2</v>
      </c>
      <c r="N295" s="14">
        <v>53</v>
      </c>
      <c r="O295" s="8"/>
      <c r="P295" s="8"/>
      <c r="Q295" s="8"/>
    </row>
    <row r="296" spans="1:17" ht="30" customHeight="1" x14ac:dyDescent="0.3">
      <c r="A296" s="6">
        <v>295</v>
      </c>
      <c r="B296" s="6">
        <v>8</v>
      </c>
      <c r="C296" s="7" t="s">
        <v>322</v>
      </c>
      <c r="D296" s="7" t="s">
        <v>330</v>
      </c>
      <c r="E296" s="14">
        <v>107</v>
      </c>
      <c r="F296" s="14">
        <v>78</v>
      </c>
      <c r="G296" s="14">
        <v>29</v>
      </c>
      <c r="H296" s="44">
        <v>107</v>
      </c>
      <c r="I296" s="14">
        <v>78</v>
      </c>
      <c r="J296" s="14">
        <v>29</v>
      </c>
      <c r="K296" s="44">
        <v>107</v>
      </c>
      <c r="L296" s="14">
        <v>0</v>
      </c>
      <c r="M296" s="14">
        <v>0</v>
      </c>
      <c r="N296" s="8"/>
      <c r="O296" s="8"/>
      <c r="P296" s="8"/>
      <c r="Q296" s="8"/>
    </row>
    <row r="297" spans="1:17" ht="30" customHeight="1" x14ac:dyDescent="0.3">
      <c r="A297" s="6">
        <v>296</v>
      </c>
      <c r="B297" s="6">
        <v>9</v>
      </c>
      <c r="C297" s="7" t="s">
        <v>322</v>
      </c>
      <c r="D297" s="7" t="s">
        <v>331</v>
      </c>
      <c r="E297" s="14">
        <v>182</v>
      </c>
      <c r="F297" s="14">
        <v>94</v>
      </c>
      <c r="G297" s="14">
        <v>88</v>
      </c>
      <c r="H297" s="44">
        <v>182</v>
      </c>
      <c r="I297" s="14">
        <v>94</v>
      </c>
      <c r="J297" s="14">
        <v>88</v>
      </c>
      <c r="K297" s="44">
        <v>182</v>
      </c>
      <c r="L297" s="14">
        <v>0</v>
      </c>
      <c r="M297" s="14">
        <v>0</v>
      </c>
      <c r="N297" s="14">
        <v>47</v>
      </c>
      <c r="O297" s="8"/>
      <c r="P297" s="8"/>
      <c r="Q297" s="8"/>
    </row>
    <row r="298" spans="1:17" ht="30" customHeight="1" x14ac:dyDescent="0.3">
      <c r="A298" s="6">
        <v>297</v>
      </c>
      <c r="B298" s="6">
        <v>10</v>
      </c>
      <c r="C298" s="7" t="s">
        <v>322</v>
      </c>
      <c r="D298" s="7" t="s">
        <v>332</v>
      </c>
      <c r="E298" s="14">
        <v>76</v>
      </c>
      <c r="F298" s="14">
        <v>48</v>
      </c>
      <c r="G298" s="14">
        <v>28</v>
      </c>
      <c r="H298" s="44">
        <v>76</v>
      </c>
      <c r="I298" s="14">
        <v>48</v>
      </c>
      <c r="J298" s="14">
        <v>28</v>
      </c>
      <c r="K298" s="44">
        <v>76</v>
      </c>
      <c r="L298" s="14">
        <v>0</v>
      </c>
      <c r="M298" s="14">
        <v>0</v>
      </c>
      <c r="N298" s="8"/>
      <c r="O298" s="8"/>
      <c r="P298" s="8"/>
      <c r="Q298" s="8"/>
    </row>
    <row r="299" spans="1:17" ht="30" customHeight="1" x14ac:dyDescent="0.3">
      <c r="A299" s="6">
        <v>298</v>
      </c>
      <c r="B299" s="6">
        <v>11</v>
      </c>
      <c r="C299" s="7" t="s">
        <v>322</v>
      </c>
      <c r="D299" s="7" t="s">
        <v>333</v>
      </c>
      <c r="E299" s="14">
        <v>118</v>
      </c>
      <c r="F299" s="14">
        <v>75</v>
      </c>
      <c r="G299" s="14">
        <v>43</v>
      </c>
      <c r="H299" s="44">
        <v>118</v>
      </c>
      <c r="I299" s="14">
        <v>75</v>
      </c>
      <c r="J299" s="14">
        <v>43</v>
      </c>
      <c r="K299" s="44">
        <v>118</v>
      </c>
      <c r="L299" s="14">
        <v>0</v>
      </c>
      <c r="M299" s="14">
        <v>0</v>
      </c>
      <c r="N299" s="14">
        <v>64</v>
      </c>
      <c r="O299" s="8"/>
      <c r="P299" s="8"/>
      <c r="Q299" s="8"/>
    </row>
    <row r="300" spans="1:17" ht="30" customHeight="1" x14ac:dyDescent="0.3">
      <c r="A300" s="6">
        <v>299</v>
      </c>
      <c r="B300" s="6">
        <v>12</v>
      </c>
      <c r="C300" s="7" t="s">
        <v>322</v>
      </c>
      <c r="D300" s="7" t="s">
        <v>334</v>
      </c>
      <c r="E300" s="14">
        <v>20</v>
      </c>
      <c r="F300" s="14">
        <v>14</v>
      </c>
      <c r="G300" s="14">
        <v>6</v>
      </c>
      <c r="H300" s="44">
        <v>20</v>
      </c>
      <c r="I300" s="14">
        <v>14</v>
      </c>
      <c r="J300" s="14">
        <v>6</v>
      </c>
      <c r="K300" s="44">
        <v>20</v>
      </c>
      <c r="L300" s="14">
        <v>0</v>
      </c>
      <c r="M300" s="14">
        <v>0</v>
      </c>
      <c r="N300" s="14">
        <v>0</v>
      </c>
      <c r="O300" s="8"/>
      <c r="P300" s="8"/>
      <c r="Q300" s="8"/>
    </row>
    <row r="301" spans="1:17" ht="30" customHeight="1" x14ac:dyDescent="0.3">
      <c r="A301" s="6">
        <v>300</v>
      </c>
      <c r="B301" s="6">
        <v>13</v>
      </c>
      <c r="C301" s="7" t="s">
        <v>322</v>
      </c>
      <c r="D301" s="7" t="s">
        <v>335</v>
      </c>
      <c r="E301" s="14">
        <v>18</v>
      </c>
      <c r="F301" s="14">
        <v>1</v>
      </c>
      <c r="G301" s="14">
        <v>17</v>
      </c>
      <c r="H301" s="44">
        <v>18</v>
      </c>
      <c r="I301" s="14">
        <v>1</v>
      </c>
      <c r="J301" s="14">
        <v>17</v>
      </c>
      <c r="K301" s="44">
        <v>18</v>
      </c>
      <c r="L301" s="14">
        <v>0</v>
      </c>
      <c r="M301" s="14">
        <v>0</v>
      </c>
      <c r="N301" s="14">
        <v>0</v>
      </c>
      <c r="O301" s="8"/>
      <c r="P301" s="8"/>
      <c r="Q301" s="8"/>
    </row>
    <row r="302" spans="1:17" ht="30" customHeight="1" x14ac:dyDescent="0.3">
      <c r="A302" s="6">
        <v>301</v>
      </c>
      <c r="B302" s="34">
        <v>1</v>
      </c>
      <c r="C302" s="35" t="s">
        <v>336</v>
      </c>
      <c r="D302" s="35" t="s">
        <v>337</v>
      </c>
      <c r="E302" s="36">
        <v>8</v>
      </c>
      <c r="F302" s="36">
        <v>3</v>
      </c>
      <c r="G302" s="36">
        <v>5</v>
      </c>
      <c r="H302" s="36">
        <v>8</v>
      </c>
      <c r="I302" s="36">
        <v>3</v>
      </c>
      <c r="J302" s="36">
        <v>5</v>
      </c>
      <c r="K302" s="36">
        <v>8</v>
      </c>
      <c r="L302" s="36">
        <v>4</v>
      </c>
      <c r="M302" s="36">
        <v>4</v>
      </c>
      <c r="N302" s="36">
        <v>3</v>
      </c>
      <c r="O302" s="14">
        <v>0</v>
      </c>
      <c r="P302" s="14">
        <v>4</v>
      </c>
      <c r="Q302" s="8"/>
    </row>
    <row r="303" spans="1:17" ht="30" customHeight="1" x14ac:dyDescent="0.3">
      <c r="A303" s="6">
        <v>302</v>
      </c>
      <c r="B303" s="34">
        <v>2</v>
      </c>
      <c r="C303" s="35" t="s">
        <v>336</v>
      </c>
      <c r="D303" s="35" t="s">
        <v>338</v>
      </c>
      <c r="E303" s="36">
        <v>25</v>
      </c>
      <c r="F303" s="36">
        <v>2</v>
      </c>
      <c r="G303" s="36">
        <v>23</v>
      </c>
      <c r="H303" s="36">
        <v>25</v>
      </c>
      <c r="I303" s="36">
        <v>2</v>
      </c>
      <c r="J303" s="36">
        <v>23</v>
      </c>
      <c r="K303" s="36">
        <v>25</v>
      </c>
      <c r="L303" s="36">
        <v>2</v>
      </c>
      <c r="M303" s="36">
        <v>2</v>
      </c>
      <c r="N303" s="36">
        <v>0</v>
      </c>
      <c r="O303" s="14">
        <v>0</v>
      </c>
      <c r="P303" s="14">
        <v>2</v>
      </c>
      <c r="Q303" s="8"/>
    </row>
    <row r="304" spans="1:17" ht="30" customHeight="1" x14ac:dyDescent="0.3">
      <c r="A304" s="6">
        <v>303</v>
      </c>
      <c r="B304" s="34">
        <v>3</v>
      </c>
      <c r="C304" s="35" t="s">
        <v>336</v>
      </c>
      <c r="D304" s="35" t="s">
        <v>339</v>
      </c>
      <c r="E304" s="36">
        <v>54</v>
      </c>
      <c r="F304" s="36">
        <v>10</v>
      </c>
      <c r="G304" s="36">
        <v>44</v>
      </c>
      <c r="H304" s="36">
        <v>54</v>
      </c>
      <c r="I304" s="36">
        <v>10</v>
      </c>
      <c r="J304" s="36">
        <v>44</v>
      </c>
      <c r="K304" s="36">
        <v>54</v>
      </c>
      <c r="L304" s="36">
        <v>6</v>
      </c>
      <c r="M304" s="36">
        <v>6</v>
      </c>
      <c r="N304" s="36">
        <v>4</v>
      </c>
      <c r="O304" s="14">
        <v>0</v>
      </c>
      <c r="P304" s="14">
        <v>6</v>
      </c>
      <c r="Q304" s="8"/>
    </row>
    <row r="305" spans="1:17" ht="30" customHeight="1" x14ac:dyDescent="0.3">
      <c r="A305" s="6">
        <v>304</v>
      </c>
      <c r="B305" s="34">
        <v>4</v>
      </c>
      <c r="C305" s="35" t="s">
        <v>336</v>
      </c>
      <c r="D305" s="35" t="s">
        <v>340</v>
      </c>
      <c r="E305" s="36">
        <v>103</v>
      </c>
      <c r="F305" s="36">
        <v>74</v>
      </c>
      <c r="G305" s="36">
        <v>29</v>
      </c>
      <c r="H305" s="36">
        <v>103</v>
      </c>
      <c r="I305" s="36">
        <v>74</v>
      </c>
      <c r="J305" s="36">
        <v>29</v>
      </c>
      <c r="K305" s="36">
        <v>103</v>
      </c>
      <c r="L305" s="36">
        <v>1</v>
      </c>
      <c r="M305" s="36">
        <v>1</v>
      </c>
      <c r="N305" s="36">
        <v>1</v>
      </c>
      <c r="O305" s="14">
        <v>0</v>
      </c>
      <c r="P305" s="14">
        <v>1</v>
      </c>
      <c r="Q305" s="8"/>
    </row>
    <row r="306" spans="1:17" ht="30" customHeight="1" x14ac:dyDescent="0.3">
      <c r="A306" s="6">
        <v>305</v>
      </c>
      <c r="B306" s="34">
        <v>5</v>
      </c>
      <c r="C306" s="35" t="s">
        <v>336</v>
      </c>
      <c r="D306" s="35" t="s">
        <v>341</v>
      </c>
      <c r="E306" s="36">
        <v>24</v>
      </c>
      <c r="F306" s="36">
        <v>17</v>
      </c>
      <c r="G306" s="36">
        <v>7</v>
      </c>
      <c r="H306" s="36">
        <v>24</v>
      </c>
      <c r="I306" s="36">
        <v>17</v>
      </c>
      <c r="J306" s="36">
        <v>7</v>
      </c>
      <c r="K306" s="36">
        <v>24</v>
      </c>
      <c r="L306" s="36">
        <v>7</v>
      </c>
      <c r="M306" s="36">
        <v>7</v>
      </c>
      <c r="N306" s="36">
        <v>4</v>
      </c>
      <c r="O306" s="14">
        <v>0</v>
      </c>
      <c r="P306" s="14">
        <v>7</v>
      </c>
      <c r="Q306" s="8"/>
    </row>
    <row r="307" spans="1:17" ht="30" customHeight="1" x14ac:dyDescent="0.3">
      <c r="A307" s="6">
        <v>306</v>
      </c>
      <c r="B307" s="34">
        <v>6</v>
      </c>
      <c r="C307" s="35" t="s">
        <v>336</v>
      </c>
      <c r="D307" s="35" t="s">
        <v>342</v>
      </c>
      <c r="E307" s="36">
        <v>123</v>
      </c>
      <c r="F307" s="36">
        <v>123</v>
      </c>
      <c r="G307" s="36">
        <v>0</v>
      </c>
      <c r="H307" s="36">
        <v>123</v>
      </c>
      <c r="I307" s="36">
        <v>123</v>
      </c>
      <c r="J307" s="36">
        <v>0</v>
      </c>
      <c r="K307" s="36">
        <v>123</v>
      </c>
      <c r="L307" s="36">
        <v>0</v>
      </c>
      <c r="M307" s="36">
        <v>0</v>
      </c>
      <c r="N307" s="36">
        <v>0</v>
      </c>
      <c r="O307" s="14">
        <v>0</v>
      </c>
      <c r="P307" s="14">
        <v>0</v>
      </c>
      <c r="Q307" s="8"/>
    </row>
    <row r="308" spans="1:17" ht="30" customHeight="1" x14ac:dyDescent="0.3">
      <c r="A308" s="6">
        <v>307</v>
      </c>
      <c r="B308" s="34">
        <v>7</v>
      </c>
      <c r="C308" s="35" t="s">
        <v>336</v>
      </c>
      <c r="D308" s="35" t="s">
        <v>343</v>
      </c>
      <c r="E308" s="36">
        <v>6</v>
      </c>
      <c r="F308" s="36">
        <v>5</v>
      </c>
      <c r="G308" s="36">
        <v>1</v>
      </c>
      <c r="H308" s="36">
        <v>6</v>
      </c>
      <c r="I308" s="36">
        <v>5</v>
      </c>
      <c r="J308" s="36">
        <v>1</v>
      </c>
      <c r="K308" s="36">
        <v>6</v>
      </c>
      <c r="L308" s="36">
        <v>6</v>
      </c>
      <c r="M308" s="36">
        <v>6</v>
      </c>
      <c r="N308" s="36">
        <v>6</v>
      </c>
      <c r="O308" s="14">
        <v>0</v>
      </c>
      <c r="P308" s="14">
        <v>6</v>
      </c>
      <c r="Q308" s="8"/>
    </row>
    <row r="309" spans="1:17" ht="30" customHeight="1" x14ac:dyDescent="0.3">
      <c r="A309" s="6">
        <v>308</v>
      </c>
      <c r="B309" s="34">
        <v>8</v>
      </c>
      <c r="C309" s="35" t="s">
        <v>336</v>
      </c>
      <c r="D309" s="35" t="s">
        <v>344</v>
      </c>
      <c r="E309" s="36">
        <v>62</v>
      </c>
      <c r="F309" s="36">
        <v>52</v>
      </c>
      <c r="G309" s="36">
        <v>10</v>
      </c>
      <c r="H309" s="36">
        <v>62</v>
      </c>
      <c r="I309" s="36">
        <v>52</v>
      </c>
      <c r="J309" s="36">
        <v>10</v>
      </c>
      <c r="K309" s="36">
        <v>62</v>
      </c>
      <c r="L309" s="36">
        <v>9</v>
      </c>
      <c r="M309" s="36">
        <v>9</v>
      </c>
      <c r="N309" s="36">
        <v>7</v>
      </c>
      <c r="O309" s="14">
        <v>0</v>
      </c>
      <c r="P309" s="14">
        <v>9</v>
      </c>
      <c r="Q309" s="8"/>
    </row>
    <row r="310" spans="1:17" ht="30" customHeight="1" x14ac:dyDescent="0.3">
      <c r="A310" s="6">
        <v>309</v>
      </c>
      <c r="B310" s="34">
        <v>9</v>
      </c>
      <c r="C310" s="35" t="s">
        <v>336</v>
      </c>
      <c r="D310" s="35" t="s">
        <v>345</v>
      </c>
      <c r="E310" s="36">
        <v>83</v>
      </c>
      <c r="F310" s="36">
        <v>55</v>
      </c>
      <c r="G310" s="36">
        <v>28</v>
      </c>
      <c r="H310" s="36">
        <v>83</v>
      </c>
      <c r="I310" s="36">
        <v>55</v>
      </c>
      <c r="J310" s="36">
        <v>28</v>
      </c>
      <c r="K310" s="36">
        <v>83</v>
      </c>
      <c r="L310" s="36">
        <v>9</v>
      </c>
      <c r="M310" s="36">
        <v>9</v>
      </c>
      <c r="N310" s="36">
        <v>9</v>
      </c>
      <c r="O310" s="14">
        <v>0</v>
      </c>
      <c r="P310" s="14">
        <v>9</v>
      </c>
      <c r="Q310" s="8"/>
    </row>
    <row r="311" spans="1:17" ht="30" customHeight="1" x14ac:dyDescent="0.3">
      <c r="A311" s="6">
        <v>310</v>
      </c>
      <c r="B311" s="34">
        <v>10</v>
      </c>
      <c r="C311" s="35" t="s">
        <v>336</v>
      </c>
      <c r="D311" s="35" t="s">
        <v>346</v>
      </c>
      <c r="E311" s="36">
        <v>188</v>
      </c>
      <c r="F311" s="36">
        <v>171</v>
      </c>
      <c r="G311" s="36">
        <v>17</v>
      </c>
      <c r="H311" s="36">
        <v>188</v>
      </c>
      <c r="I311" s="36">
        <v>171</v>
      </c>
      <c r="J311" s="36">
        <v>17</v>
      </c>
      <c r="K311" s="36">
        <v>188</v>
      </c>
      <c r="L311" s="36">
        <v>5</v>
      </c>
      <c r="M311" s="36">
        <v>5</v>
      </c>
      <c r="N311" s="36">
        <v>4</v>
      </c>
      <c r="O311" s="14">
        <v>0</v>
      </c>
      <c r="P311" s="14">
        <v>5</v>
      </c>
      <c r="Q311" s="8"/>
    </row>
    <row r="312" spans="1:17" ht="30" customHeight="1" x14ac:dyDescent="0.3">
      <c r="A312" s="6">
        <v>311</v>
      </c>
      <c r="B312" s="34">
        <v>11</v>
      </c>
      <c r="C312" s="35" t="s">
        <v>336</v>
      </c>
      <c r="D312" s="35" t="s">
        <v>347</v>
      </c>
      <c r="E312" s="36">
        <v>155</v>
      </c>
      <c r="F312" s="36">
        <v>133</v>
      </c>
      <c r="G312" s="36">
        <v>22</v>
      </c>
      <c r="H312" s="36">
        <v>155</v>
      </c>
      <c r="I312" s="36">
        <v>133</v>
      </c>
      <c r="J312" s="36">
        <v>22</v>
      </c>
      <c r="K312" s="36">
        <v>155</v>
      </c>
      <c r="L312" s="36">
        <v>19</v>
      </c>
      <c r="M312" s="36">
        <v>17</v>
      </c>
      <c r="N312" s="36">
        <v>13</v>
      </c>
      <c r="O312" s="14">
        <v>0</v>
      </c>
      <c r="P312" s="14">
        <v>19</v>
      </c>
      <c r="Q312" s="8"/>
    </row>
    <row r="313" spans="1:17" ht="30" customHeight="1" x14ac:dyDescent="0.3">
      <c r="A313" s="6">
        <v>312</v>
      </c>
      <c r="B313" s="34">
        <v>12</v>
      </c>
      <c r="C313" s="35" t="s">
        <v>336</v>
      </c>
      <c r="D313" s="35" t="s">
        <v>348</v>
      </c>
      <c r="E313" s="36">
        <v>38</v>
      </c>
      <c r="F313" s="36">
        <v>38</v>
      </c>
      <c r="G313" s="36">
        <v>0</v>
      </c>
      <c r="H313" s="36">
        <v>38</v>
      </c>
      <c r="I313" s="36">
        <v>38</v>
      </c>
      <c r="J313" s="36">
        <v>0</v>
      </c>
      <c r="K313" s="36">
        <v>38</v>
      </c>
      <c r="L313" s="36">
        <v>7</v>
      </c>
      <c r="M313" s="36">
        <v>6</v>
      </c>
      <c r="N313" s="36">
        <v>4</v>
      </c>
      <c r="O313" s="14">
        <v>0</v>
      </c>
      <c r="P313" s="14">
        <v>7</v>
      </c>
      <c r="Q313" s="8"/>
    </row>
    <row r="314" spans="1:17" ht="30" customHeight="1" x14ac:dyDescent="0.3">
      <c r="A314" s="6">
        <v>313</v>
      </c>
      <c r="B314" s="34">
        <v>13</v>
      </c>
      <c r="C314" s="35" t="s">
        <v>336</v>
      </c>
      <c r="D314" s="35" t="s">
        <v>349</v>
      </c>
      <c r="E314" s="36">
        <v>14</v>
      </c>
      <c r="F314" s="36">
        <v>4</v>
      </c>
      <c r="G314" s="36">
        <v>10</v>
      </c>
      <c r="H314" s="36">
        <v>14</v>
      </c>
      <c r="I314" s="36">
        <v>4</v>
      </c>
      <c r="J314" s="36">
        <v>10</v>
      </c>
      <c r="K314" s="36">
        <v>14</v>
      </c>
      <c r="L314" s="36">
        <v>3</v>
      </c>
      <c r="M314" s="36">
        <v>2</v>
      </c>
      <c r="N314" s="36">
        <v>0</v>
      </c>
      <c r="O314" s="14">
        <v>0</v>
      </c>
      <c r="P314" s="14">
        <v>3</v>
      </c>
      <c r="Q314" s="8"/>
    </row>
    <row r="315" spans="1:17" ht="30" customHeight="1" x14ac:dyDescent="0.3">
      <c r="A315" s="6">
        <v>314</v>
      </c>
      <c r="B315" s="34">
        <v>14</v>
      </c>
      <c r="C315" s="35" t="s">
        <v>336</v>
      </c>
      <c r="D315" s="35" t="s">
        <v>350</v>
      </c>
      <c r="E315" s="36">
        <v>9</v>
      </c>
      <c r="F315" s="36">
        <v>7</v>
      </c>
      <c r="G315" s="36">
        <v>2</v>
      </c>
      <c r="H315" s="36">
        <v>9</v>
      </c>
      <c r="I315" s="36">
        <v>7</v>
      </c>
      <c r="J315" s="36">
        <v>2</v>
      </c>
      <c r="K315" s="36">
        <v>9</v>
      </c>
      <c r="L315" s="36">
        <v>5</v>
      </c>
      <c r="M315" s="36">
        <v>5</v>
      </c>
      <c r="N315" s="36">
        <v>3</v>
      </c>
      <c r="O315" s="14">
        <v>0</v>
      </c>
      <c r="P315" s="14">
        <v>5</v>
      </c>
      <c r="Q315" s="8"/>
    </row>
    <row r="316" spans="1:17" ht="30" customHeight="1" x14ac:dyDescent="0.3">
      <c r="A316" s="6">
        <v>315</v>
      </c>
      <c r="B316" s="34">
        <v>15</v>
      </c>
      <c r="C316" s="35" t="s">
        <v>336</v>
      </c>
      <c r="D316" s="35" t="s">
        <v>351</v>
      </c>
      <c r="E316" s="36">
        <v>57</v>
      </c>
      <c r="F316" s="36">
        <v>54</v>
      </c>
      <c r="G316" s="36">
        <v>3</v>
      </c>
      <c r="H316" s="36">
        <v>57</v>
      </c>
      <c r="I316" s="36">
        <v>54</v>
      </c>
      <c r="J316" s="36">
        <v>3</v>
      </c>
      <c r="K316" s="36">
        <v>57</v>
      </c>
      <c r="L316" s="36">
        <v>2</v>
      </c>
      <c r="M316" s="36">
        <v>1</v>
      </c>
      <c r="N316" s="36">
        <v>0</v>
      </c>
      <c r="O316" s="14">
        <v>0</v>
      </c>
      <c r="P316" s="14">
        <v>2</v>
      </c>
      <c r="Q316" s="8"/>
    </row>
    <row r="317" spans="1:17" ht="30" customHeight="1" x14ac:dyDescent="0.3">
      <c r="A317" s="6">
        <v>316</v>
      </c>
      <c r="B317" s="34">
        <v>16</v>
      </c>
      <c r="C317" s="35" t="s">
        <v>336</v>
      </c>
      <c r="D317" s="35" t="s">
        <v>352</v>
      </c>
      <c r="E317" s="36">
        <v>188</v>
      </c>
      <c r="F317" s="36">
        <v>175</v>
      </c>
      <c r="G317" s="36">
        <v>13</v>
      </c>
      <c r="H317" s="36">
        <v>188</v>
      </c>
      <c r="I317" s="36">
        <v>175</v>
      </c>
      <c r="J317" s="36">
        <v>13</v>
      </c>
      <c r="K317" s="36">
        <v>188</v>
      </c>
      <c r="L317" s="36">
        <v>7</v>
      </c>
      <c r="M317" s="36">
        <v>7</v>
      </c>
      <c r="N317" s="36">
        <v>7</v>
      </c>
      <c r="O317" s="14">
        <v>0</v>
      </c>
      <c r="P317" s="14">
        <v>7</v>
      </c>
      <c r="Q317" s="8"/>
    </row>
    <row r="318" spans="1:17" ht="30" customHeight="1" x14ac:dyDescent="0.3">
      <c r="A318" s="6">
        <v>317</v>
      </c>
      <c r="B318" s="34">
        <v>17</v>
      </c>
      <c r="C318" s="35" t="s">
        <v>336</v>
      </c>
      <c r="D318" s="35" t="s">
        <v>353</v>
      </c>
      <c r="E318" s="36">
        <v>196</v>
      </c>
      <c r="F318" s="36">
        <v>75</v>
      </c>
      <c r="G318" s="36">
        <v>121</v>
      </c>
      <c r="H318" s="36">
        <v>196</v>
      </c>
      <c r="I318" s="36">
        <v>75</v>
      </c>
      <c r="J318" s="36">
        <v>121</v>
      </c>
      <c r="K318" s="36">
        <v>196</v>
      </c>
      <c r="L318" s="36">
        <v>10</v>
      </c>
      <c r="M318" s="36">
        <v>10</v>
      </c>
      <c r="N318" s="36">
        <v>9</v>
      </c>
      <c r="O318" s="14">
        <v>0</v>
      </c>
      <c r="P318" s="14">
        <v>10</v>
      </c>
      <c r="Q318" s="8"/>
    </row>
    <row r="319" spans="1:17" ht="30" customHeight="1" x14ac:dyDescent="0.3">
      <c r="A319" s="6">
        <v>318</v>
      </c>
      <c r="B319" s="34">
        <v>18</v>
      </c>
      <c r="C319" s="35" t="s">
        <v>336</v>
      </c>
      <c r="D319" s="35" t="s">
        <v>354</v>
      </c>
      <c r="E319" s="36">
        <v>6</v>
      </c>
      <c r="F319" s="36">
        <v>4</v>
      </c>
      <c r="G319" s="36">
        <v>2</v>
      </c>
      <c r="H319" s="36">
        <v>6</v>
      </c>
      <c r="I319" s="36">
        <v>4</v>
      </c>
      <c r="J319" s="36">
        <v>2</v>
      </c>
      <c r="K319" s="36">
        <v>6</v>
      </c>
      <c r="L319" s="36">
        <v>4</v>
      </c>
      <c r="M319" s="36">
        <v>4</v>
      </c>
      <c r="N319" s="36">
        <v>2</v>
      </c>
      <c r="O319" s="14">
        <v>0</v>
      </c>
      <c r="P319" s="14">
        <v>4</v>
      </c>
      <c r="Q319" s="8"/>
    </row>
    <row r="320" spans="1:17" ht="30" customHeight="1" x14ac:dyDescent="0.3">
      <c r="A320" s="6">
        <v>319</v>
      </c>
      <c r="B320" s="34">
        <v>19</v>
      </c>
      <c r="C320" s="35" t="s">
        <v>336</v>
      </c>
      <c r="D320" s="35" t="s">
        <v>355</v>
      </c>
      <c r="E320" s="36">
        <v>10</v>
      </c>
      <c r="F320" s="36">
        <v>4</v>
      </c>
      <c r="G320" s="36">
        <v>6</v>
      </c>
      <c r="H320" s="36">
        <v>10</v>
      </c>
      <c r="I320" s="36">
        <v>4</v>
      </c>
      <c r="J320" s="36">
        <v>6</v>
      </c>
      <c r="K320" s="36">
        <v>10</v>
      </c>
      <c r="L320" s="36">
        <v>4</v>
      </c>
      <c r="M320" s="36">
        <v>4</v>
      </c>
      <c r="N320" s="36">
        <v>0</v>
      </c>
      <c r="O320" s="14">
        <v>0</v>
      </c>
      <c r="P320" s="14">
        <v>4</v>
      </c>
      <c r="Q320" s="8"/>
    </row>
    <row r="321" spans="1:17" ht="30" customHeight="1" x14ac:dyDescent="0.3">
      <c r="A321" s="6">
        <v>320</v>
      </c>
      <c r="B321" s="34">
        <v>20</v>
      </c>
      <c r="C321" s="35" t="s">
        <v>336</v>
      </c>
      <c r="D321" s="35" t="s">
        <v>356</v>
      </c>
      <c r="E321" s="36">
        <v>17</v>
      </c>
      <c r="F321" s="36">
        <v>16</v>
      </c>
      <c r="G321" s="36">
        <v>1</v>
      </c>
      <c r="H321" s="36">
        <v>17</v>
      </c>
      <c r="I321" s="36">
        <v>16</v>
      </c>
      <c r="J321" s="36">
        <v>1</v>
      </c>
      <c r="K321" s="36">
        <v>17</v>
      </c>
      <c r="L321" s="36">
        <v>0</v>
      </c>
      <c r="M321" s="36">
        <v>0</v>
      </c>
      <c r="N321" s="36">
        <v>0</v>
      </c>
      <c r="O321" s="14">
        <v>0</v>
      </c>
      <c r="P321" s="14">
        <v>0</v>
      </c>
      <c r="Q321" s="8"/>
    </row>
    <row r="322" spans="1:17" ht="30" customHeight="1" x14ac:dyDescent="0.3">
      <c r="A322" s="6">
        <v>321</v>
      </c>
      <c r="B322" s="34">
        <v>21</v>
      </c>
      <c r="C322" s="35" t="s">
        <v>336</v>
      </c>
      <c r="D322" s="35" t="s">
        <v>357</v>
      </c>
      <c r="E322" s="36">
        <v>67</v>
      </c>
      <c r="F322" s="36">
        <v>56</v>
      </c>
      <c r="G322" s="36">
        <v>11</v>
      </c>
      <c r="H322" s="36">
        <v>67</v>
      </c>
      <c r="I322" s="36">
        <v>56</v>
      </c>
      <c r="J322" s="36">
        <v>11</v>
      </c>
      <c r="K322" s="36">
        <v>67</v>
      </c>
      <c r="L322" s="36">
        <v>6</v>
      </c>
      <c r="M322" s="36">
        <v>6</v>
      </c>
      <c r="N322" s="36">
        <v>6</v>
      </c>
      <c r="O322" s="14">
        <v>0</v>
      </c>
      <c r="P322" s="14">
        <v>6</v>
      </c>
      <c r="Q322" s="8"/>
    </row>
    <row r="323" spans="1:17" ht="30" customHeight="1" x14ac:dyDescent="0.3">
      <c r="A323" s="6">
        <v>322</v>
      </c>
      <c r="B323" s="34">
        <v>22</v>
      </c>
      <c r="C323" s="35" t="s">
        <v>336</v>
      </c>
      <c r="D323" s="35" t="s">
        <v>358</v>
      </c>
      <c r="E323" s="36">
        <v>22</v>
      </c>
      <c r="F323" s="36">
        <v>12</v>
      </c>
      <c r="G323" s="36">
        <v>10</v>
      </c>
      <c r="H323" s="36">
        <v>22</v>
      </c>
      <c r="I323" s="36">
        <v>12</v>
      </c>
      <c r="J323" s="36">
        <v>10</v>
      </c>
      <c r="K323" s="36">
        <v>22</v>
      </c>
      <c r="L323" s="36">
        <v>7</v>
      </c>
      <c r="M323" s="36">
        <v>7</v>
      </c>
      <c r="N323" s="36">
        <v>0</v>
      </c>
      <c r="O323" s="14">
        <v>0</v>
      </c>
      <c r="P323" s="14">
        <v>7</v>
      </c>
      <c r="Q323" s="8"/>
    </row>
    <row r="324" spans="1:17" ht="30" customHeight="1" x14ac:dyDescent="0.3">
      <c r="A324" s="6">
        <v>323</v>
      </c>
      <c r="B324" s="34">
        <v>23</v>
      </c>
      <c r="C324" s="35" t="s">
        <v>336</v>
      </c>
      <c r="D324" s="35" t="s">
        <v>359</v>
      </c>
      <c r="E324" s="36">
        <v>13</v>
      </c>
      <c r="F324" s="36">
        <v>4</v>
      </c>
      <c r="G324" s="36">
        <v>9</v>
      </c>
      <c r="H324" s="36">
        <v>13</v>
      </c>
      <c r="I324" s="36">
        <v>4</v>
      </c>
      <c r="J324" s="36">
        <v>9</v>
      </c>
      <c r="K324" s="36">
        <v>13</v>
      </c>
      <c r="L324" s="36">
        <v>12</v>
      </c>
      <c r="M324" s="36">
        <v>12</v>
      </c>
      <c r="N324" s="36">
        <v>7</v>
      </c>
      <c r="O324" s="14">
        <v>0</v>
      </c>
      <c r="P324" s="14">
        <v>12</v>
      </c>
      <c r="Q324" s="8"/>
    </row>
    <row r="325" spans="1:17" ht="30" customHeight="1" x14ac:dyDescent="0.3">
      <c r="A325" s="6">
        <v>324</v>
      </c>
      <c r="B325" s="34">
        <v>24</v>
      </c>
      <c r="C325" s="35" t="s">
        <v>336</v>
      </c>
      <c r="D325" s="35" t="s">
        <v>360</v>
      </c>
      <c r="E325" s="36">
        <v>7</v>
      </c>
      <c r="F325" s="36">
        <v>0</v>
      </c>
      <c r="G325" s="36">
        <v>7</v>
      </c>
      <c r="H325" s="36">
        <v>7</v>
      </c>
      <c r="I325" s="36">
        <v>0</v>
      </c>
      <c r="J325" s="36">
        <v>7</v>
      </c>
      <c r="K325" s="36">
        <v>7</v>
      </c>
      <c r="L325" s="36">
        <v>1</v>
      </c>
      <c r="M325" s="36">
        <v>1</v>
      </c>
      <c r="N325" s="36">
        <v>1</v>
      </c>
      <c r="O325" s="14">
        <v>0</v>
      </c>
      <c r="P325" s="14">
        <v>1</v>
      </c>
      <c r="Q325" s="8"/>
    </row>
    <row r="326" spans="1:17" ht="30" customHeight="1" x14ac:dyDescent="0.3">
      <c r="A326" s="6">
        <v>325</v>
      </c>
      <c r="B326" s="6">
        <v>1</v>
      </c>
      <c r="C326" s="7" t="s">
        <v>361</v>
      </c>
      <c r="D326" s="7" t="s">
        <v>362</v>
      </c>
      <c r="E326" s="14">
        <v>0</v>
      </c>
      <c r="F326" s="14">
        <v>0</v>
      </c>
      <c r="G326" s="14">
        <v>0</v>
      </c>
      <c r="H326" s="44">
        <v>0</v>
      </c>
      <c r="I326" s="14">
        <v>0</v>
      </c>
      <c r="J326" s="14">
        <v>0</v>
      </c>
      <c r="K326" s="4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">
      <c r="A327" s="6">
        <v>326</v>
      </c>
      <c r="B327" s="6">
        <v>2</v>
      </c>
      <c r="C327" s="7" t="s">
        <v>361</v>
      </c>
      <c r="D327" s="7" t="s">
        <v>363</v>
      </c>
      <c r="E327" s="14">
        <v>190</v>
      </c>
      <c r="F327" s="14">
        <v>150</v>
      </c>
      <c r="G327" s="14">
        <v>40</v>
      </c>
      <c r="H327" s="44">
        <v>190</v>
      </c>
      <c r="I327" s="14">
        <v>226</v>
      </c>
      <c r="J327" s="14">
        <v>414</v>
      </c>
      <c r="K327" s="44">
        <v>640</v>
      </c>
      <c r="L327" s="14">
        <v>3</v>
      </c>
      <c r="M327" s="14">
        <v>3</v>
      </c>
      <c r="N327" s="14">
        <v>3</v>
      </c>
      <c r="O327" s="14">
        <v>0</v>
      </c>
      <c r="P327" s="14">
        <v>3</v>
      </c>
      <c r="Q327" s="14">
        <v>0</v>
      </c>
    </row>
    <row r="328" spans="1:17" ht="30" customHeight="1" x14ac:dyDescent="0.3">
      <c r="A328" s="6">
        <v>327</v>
      </c>
      <c r="B328" s="6">
        <v>3</v>
      </c>
      <c r="C328" s="7" t="s">
        <v>361</v>
      </c>
      <c r="D328" s="7" t="s">
        <v>364</v>
      </c>
      <c r="E328" s="14">
        <v>67</v>
      </c>
      <c r="F328" s="14">
        <v>42</v>
      </c>
      <c r="G328" s="14">
        <v>25</v>
      </c>
      <c r="H328" s="44">
        <v>67</v>
      </c>
      <c r="I328" s="14">
        <v>47</v>
      </c>
      <c r="J328" s="14">
        <v>382</v>
      </c>
      <c r="K328" s="44">
        <v>429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</row>
    <row r="329" spans="1:17" ht="30" customHeight="1" x14ac:dyDescent="0.3">
      <c r="A329" s="6">
        <v>328</v>
      </c>
      <c r="B329" s="6">
        <v>4</v>
      </c>
      <c r="C329" s="7" t="s">
        <v>361</v>
      </c>
      <c r="D329" s="7" t="s">
        <v>365</v>
      </c>
      <c r="E329" s="14">
        <v>65</v>
      </c>
      <c r="F329" s="14">
        <v>0</v>
      </c>
      <c r="G329" s="14">
        <v>65</v>
      </c>
      <c r="H329" s="44">
        <v>65</v>
      </c>
      <c r="I329" s="14">
        <v>9</v>
      </c>
      <c r="J329" s="14">
        <v>140</v>
      </c>
      <c r="K329" s="44">
        <v>149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1:17" ht="30" customHeight="1" x14ac:dyDescent="0.3">
      <c r="A330" s="6">
        <v>329</v>
      </c>
      <c r="B330" s="6">
        <v>5</v>
      </c>
      <c r="C330" s="7" t="s">
        <v>361</v>
      </c>
      <c r="D330" s="7" t="s">
        <v>366</v>
      </c>
      <c r="E330" s="14">
        <v>17</v>
      </c>
      <c r="F330" s="14">
        <v>1</v>
      </c>
      <c r="G330" s="14">
        <v>16</v>
      </c>
      <c r="H330" s="44">
        <v>17</v>
      </c>
      <c r="I330" s="14">
        <v>1</v>
      </c>
      <c r="J330" s="14">
        <v>288</v>
      </c>
      <c r="K330" s="44">
        <v>289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1:17" ht="30" customHeight="1" x14ac:dyDescent="0.3">
      <c r="A331" s="6">
        <v>330</v>
      </c>
      <c r="B331" s="6">
        <v>6</v>
      </c>
      <c r="C331" s="7" t="s">
        <v>361</v>
      </c>
      <c r="D331" s="7" t="s">
        <v>367</v>
      </c>
      <c r="E331" s="14">
        <v>88</v>
      </c>
      <c r="F331" s="14">
        <v>38</v>
      </c>
      <c r="G331" s="14">
        <v>50</v>
      </c>
      <c r="H331" s="44">
        <v>88</v>
      </c>
      <c r="I331" s="14">
        <v>55</v>
      </c>
      <c r="J331" s="14">
        <v>213</v>
      </c>
      <c r="K331" s="44">
        <v>268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1:17" ht="30" customHeight="1" x14ac:dyDescent="0.3">
      <c r="A332" s="6">
        <v>331</v>
      </c>
      <c r="B332" s="34">
        <v>1</v>
      </c>
      <c r="C332" s="35" t="s">
        <v>368</v>
      </c>
      <c r="D332" s="35" t="s">
        <v>369</v>
      </c>
      <c r="E332" s="36">
        <v>60</v>
      </c>
      <c r="F332" s="36">
        <v>2</v>
      </c>
      <c r="G332" s="36">
        <v>58</v>
      </c>
      <c r="H332" s="36">
        <v>60</v>
      </c>
      <c r="I332" s="36">
        <v>2</v>
      </c>
      <c r="J332" s="36">
        <v>58</v>
      </c>
      <c r="K332" s="36">
        <v>60</v>
      </c>
      <c r="L332" s="36">
        <v>0</v>
      </c>
      <c r="M332" s="36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">
      <c r="A333" s="6">
        <v>332</v>
      </c>
      <c r="B333" s="34">
        <v>2</v>
      </c>
      <c r="C333" s="35" t="s">
        <v>368</v>
      </c>
      <c r="D333" s="35" t="s">
        <v>370</v>
      </c>
      <c r="E333" s="36">
        <v>148</v>
      </c>
      <c r="F333" s="36">
        <v>0</v>
      </c>
      <c r="G333" s="36">
        <v>148</v>
      </c>
      <c r="H333" s="36">
        <v>148</v>
      </c>
      <c r="I333" s="36">
        <v>0</v>
      </c>
      <c r="J333" s="36">
        <v>148</v>
      </c>
      <c r="K333" s="36">
        <v>148</v>
      </c>
      <c r="L333" s="36">
        <v>0</v>
      </c>
      <c r="M333" s="36">
        <v>0</v>
      </c>
      <c r="N333" s="36">
        <v>0</v>
      </c>
      <c r="O333" s="14">
        <v>0</v>
      </c>
      <c r="P333" s="14">
        <v>0</v>
      </c>
      <c r="Q333" s="8"/>
    </row>
    <row r="334" spans="1:17" ht="30" customHeight="1" x14ac:dyDescent="0.3">
      <c r="A334" s="6">
        <v>333</v>
      </c>
      <c r="B334" s="34">
        <v>3</v>
      </c>
      <c r="C334" s="35" t="s">
        <v>368</v>
      </c>
      <c r="D334" s="35" t="s">
        <v>371</v>
      </c>
      <c r="E334" s="36">
        <v>48</v>
      </c>
      <c r="F334" s="36">
        <v>23</v>
      </c>
      <c r="G334" s="36">
        <v>25</v>
      </c>
      <c r="H334" s="36">
        <v>48</v>
      </c>
      <c r="I334" s="36">
        <v>23</v>
      </c>
      <c r="J334" s="36">
        <v>25</v>
      </c>
      <c r="K334" s="36">
        <v>48</v>
      </c>
      <c r="L334" s="36">
        <v>0</v>
      </c>
      <c r="M334" s="36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">
      <c r="A335" s="6">
        <v>334</v>
      </c>
      <c r="B335" s="34">
        <v>4</v>
      </c>
      <c r="C335" s="35" t="s">
        <v>368</v>
      </c>
      <c r="D335" s="35" t="s">
        <v>372</v>
      </c>
      <c r="E335" s="36">
        <v>17</v>
      </c>
      <c r="F335" s="36">
        <v>10</v>
      </c>
      <c r="G335" s="36">
        <v>7</v>
      </c>
      <c r="H335" s="36">
        <v>17</v>
      </c>
      <c r="I335" s="36">
        <v>10</v>
      </c>
      <c r="J335" s="36">
        <v>7</v>
      </c>
      <c r="K335" s="36">
        <v>17</v>
      </c>
      <c r="L335" s="36">
        <v>0</v>
      </c>
      <c r="M335" s="36">
        <v>0</v>
      </c>
      <c r="N335" s="36">
        <v>0</v>
      </c>
      <c r="O335" s="8"/>
      <c r="P335" s="8"/>
      <c r="Q335" s="8"/>
    </row>
    <row r="336" spans="1:17" ht="30" customHeight="1" x14ac:dyDescent="0.3">
      <c r="A336" s="6">
        <v>335</v>
      </c>
      <c r="B336" s="34">
        <v>5</v>
      </c>
      <c r="C336" s="35" t="s">
        <v>368</v>
      </c>
      <c r="D336" s="35" t="s">
        <v>373</v>
      </c>
      <c r="E336" s="36">
        <v>187</v>
      </c>
      <c r="F336" s="36">
        <v>19</v>
      </c>
      <c r="G336" s="36">
        <v>168</v>
      </c>
      <c r="H336" s="36">
        <v>187</v>
      </c>
      <c r="I336" s="36">
        <v>19</v>
      </c>
      <c r="J336" s="36">
        <v>168</v>
      </c>
      <c r="K336" s="36">
        <v>187</v>
      </c>
      <c r="L336" s="36">
        <v>4</v>
      </c>
      <c r="M336" s="36">
        <v>3</v>
      </c>
      <c r="N336" s="36">
        <v>1</v>
      </c>
      <c r="O336" s="14">
        <v>0</v>
      </c>
      <c r="P336" s="14">
        <v>4</v>
      </c>
      <c r="Q336" s="14">
        <v>0</v>
      </c>
    </row>
    <row r="337" spans="1:17" ht="30" customHeight="1" x14ac:dyDescent="0.3">
      <c r="A337" s="6">
        <v>336</v>
      </c>
      <c r="B337" s="34">
        <v>6</v>
      </c>
      <c r="C337" s="35" t="s">
        <v>368</v>
      </c>
      <c r="D337" s="35" t="s">
        <v>374</v>
      </c>
      <c r="E337" s="36">
        <v>72</v>
      </c>
      <c r="F337" s="36">
        <v>14</v>
      </c>
      <c r="G337" s="36">
        <v>58</v>
      </c>
      <c r="H337" s="36">
        <v>72</v>
      </c>
      <c r="I337" s="36">
        <v>14</v>
      </c>
      <c r="J337" s="36">
        <v>58</v>
      </c>
      <c r="K337" s="36">
        <v>72</v>
      </c>
      <c r="L337" s="36">
        <v>3</v>
      </c>
      <c r="M337" s="36">
        <v>3</v>
      </c>
      <c r="N337" s="36">
        <v>0</v>
      </c>
      <c r="O337" s="14">
        <v>0</v>
      </c>
      <c r="P337" s="14">
        <v>0</v>
      </c>
      <c r="Q337" s="8"/>
    </row>
    <row r="338" spans="1:17" ht="30" customHeight="1" x14ac:dyDescent="0.3">
      <c r="A338" s="6">
        <v>337</v>
      </c>
      <c r="B338" s="34">
        <v>7</v>
      </c>
      <c r="C338" s="35" t="s">
        <v>368</v>
      </c>
      <c r="D338" s="35" t="s">
        <v>375</v>
      </c>
      <c r="E338" s="36">
        <v>393</v>
      </c>
      <c r="F338" s="36">
        <v>207</v>
      </c>
      <c r="G338" s="36">
        <v>186</v>
      </c>
      <c r="H338" s="36">
        <v>393</v>
      </c>
      <c r="I338" s="36">
        <v>207</v>
      </c>
      <c r="J338" s="36">
        <v>186</v>
      </c>
      <c r="K338" s="36">
        <v>393</v>
      </c>
      <c r="L338" s="36">
        <v>10</v>
      </c>
      <c r="M338" s="36">
        <v>9</v>
      </c>
      <c r="N338" s="36">
        <v>4</v>
      </c>
      <c r="O338" s="14">
        <v>0</v>
      </c>
      <c r="P338" s="14">
        <v>10</v>
      </c>
      <c r="Q338" s="14">
        <v>0</v>
      </c>
    </row>
    <row r="339" spans="1:17" ht="30" customHeight="1" x14ac:dyDescent="0.3">
      <c r="A339" s="6">
        <v>338</v>
      </c>
      <c r="B339" s="34">
        <v>8</v>
      </c>
      <c r="C339" s="35" t="s">
        <v>368</v>
      </c>
      <c r="D339" s="35" t="s">
        <v>376</v>
      </c>
      <c r="E339" s="36">
        <v>28</v>
      </c>
      <c r="F339" s="36">
        <v>20</v>
      </c>
      <c r="G339" s="36">
        <v>8</v>
      </c>
      <c r="H339" s="36">
        <v>28</v>
      </c>
      <c r="I339" s="36">
        <v>29</v>
      </c>
      <c r="J339" s="36">
        <v>9</v>
      </c>
      <c r="K339" s="36">
        <v>38</v>
      </c>
      <c r="L339" s="36">
        <v>8</v>
      </c>
      <c r="M339" s="36">
        <v>8</v>
      </c>
      <c r="N339" s="36">
        <v>0</v>
      </c>
      <c r="O339" s="14">
        <v>0</v>
      </c>
      <c r="P339" s="14">
        <v>8</v>
      </c>
      <c r="Q339" s="14">
        <v>0</v>
      </c>
    </row>
    <row r="340" spans="1:17" ht="30" customHeight="1" x14ac:dyDescent="0.3">
      <c r="A340" s="6">
        <v>339</v>
      </c>
      <c r="B340" s="34">
        <v>9</v>
      </c>
      <c r="C340" s="35" t="s">
        <v>368</v>
      </c>
      <c r="D340" s="35" t="s">
        <v>377</v>
      </c>
      <c r="E340" s="36">
        <v>79</v>
      </c>
      <c r="F340" s="36">
        <v>16</v>
      </c>
      <c r="G340" s="36">
        <v>63</v>
      </c>
      <c r="H340" s="36">
        <v>79</v>
      </c>
      <c r="I340" s="36">
        <v>16</v>
      </c>
      <c r="J340" s="36">
        <v>63</v>
      </c>
      <c r="K340" s="36">
        <v>79</v>
      </c>
      <c r="L340" s="36">
        <v>4</v>
      </c>
      <c r="M340" s="36">
        <v>4</v>
      </c>
      <c r="N340" s="36">
        <v>4</v>
      </c>
      <c r="O340" s="14">
        <v>0</v>
      </c>
      <c r="P340" s="14">
        <v>4</v>
      </c>
      <c r="Q340" s="14">
        <v>0</v>
      </c>
    </row>
    <row r="341" spans="1:17" ht="30" customHeight="1" x14ac:dyDescent="0.3">
      <c r="A341" s="6">
        <v>340</v>
      </c>
      <c r="B341" s="34">
        <v>10</v>
      </c>
      <c r="C341" s="35" t="s">
        <v>368</v>
      </c>
      <c r="D341" s="35" t="s">
        <v>378</v>
      </c>
      <c r="E341" s="36">
        <v>229</v>
      </c>
      <c r="F341" s="36">
        <v>128</v>
      </c>
      <c r="G341" s="36">
        <v>101</v>
      </c>
      <c r="H341" s="36">
        <v>229</v>
      </c>
      <c r="I341" s="36">
        <v>128</v>
      </c>
      <c r="J341" s="36">
        <v>101</v>
      </c>
      <c r="K341" s="36">
        <v>229</v>
      </c>
      <c r="L341" s="36">
        <v>32</v>
      </c>
      <c r="M341" s="36">
        <v>32</v>
      </c>
      <c r="N341" s="36">
        <v>13</v>
      </c>
      <c r="O341" s="14">
        <v>10</v>
      </c>
      <c r="P341" s="14">
        <v>2</v>
      </c>
      <c r="Q341" s="8"/>
    </row>
    <row r="342" spans="1:17" ht="30" customHeight="1" x14ac:dyDescent="0.3">
      <c r="A342" s="6">
        <v>341</v>
      </c>
      <c r="B342" s="34">
        <v>11</v>
      </c>
      <c r="C342" s="35" t="s">
        <v>368</v>
      </c>
      <c r="D342" s="35" t="s">
        <v>379</v>
      </c>
      <c r="E342" s="36">
        <v>17</v>
      </c>
      <c r="F342" s="36">
        <v>17</v>
      </c>
      <c r="G342" s="36">
        <v>0</v>
      </c>
      <c r="H342" s="36">
        <v>17</v>
      </c>
      <c r="I342" s="36">
        <v>17</v>
      </c>
      <c r="J342" s="36">
        <v>0</v>
      </c>
      <c r="K342" s="36">
        <v>17</v>
      </c>
      <c r="L342" s="36">
        <v>0</v>
      </c>
      <c r="M342" s="36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">
      <c r="A343" s="6">
        <v>342</v>
      </c>
      <c r="B343" s="34">
        <v>12</v>
      </c>
      <c r="C343" s="35" t="s">
        <v>368</v>
      </c>
      <c r="D343" s="35" t="s">
        <v>380</v>
      </c>
      <c r="E343" s="36">
        <v>132</v>
      </c>
      <c r="F343" s="36">
        <v>48</v>
      </c>
      <c r="G343" s="36">
        <v>84</v>
      </c>
      <c r="H343" s="36">
        <v>132</v>
      </c>
      <c r="I343" s="36">
        <v>48</v>
      </c>
      <c r="J343" s="36">
        <v>84</v>
      </c>
      <c r="K343" s="36">
        <v>132</v>
      </c>
      <c r="L343" s="36">
        <v>0</v>
      </c>
      <c r="M343" s="36">
        <v>0</v>
      </c>
      <c r="N343" s="36">
        <v>0</v>
      </c>
      <c r="O343" s="14">
        <v>0</v>
      </c>
      <c r="P343" s="14">
        <v>0</v>
      </c>
      <c r="Q343" s="8"/>
    </row>
    <row r="344" spans="1:17" ht="30" customHeight="1" x14ac:dyDescent="0.3">
      <c r="A344" s="6">
        <v>343</v>
      </c>
      <c r="B344" s="34">
        <v>13</v>
      </c>
      <c r="C344" s="35" t="s">
        <v>368</v>
      </c>
      <c r="D344" s="35" t="s">
        <v>381</v>
      </c>
      <c r="E344" s="36">
        <v>121</v>
      </c>
      <c r="F344" s="36">
        <v>121</v>
      </c>
      <c r="G344" s="36">
        <v>0</v>
      </c>
      <c r="H344" s="36">
        <v>121</v>
      </c>
      <c r="I344" s="36">
        <v>121</v>
      </c>
      <c r="J344" s="36">
        <v>0</v>
      </c>
      <c r="K344" s="36">
        <v>121</v>
      </c>
      <c r="L344" s="36">
        <v>0</v>
      </c>
      <c r="M344" s="36">
        <v>0</v>
      </c>
      <c r="N344" s="36">
        <v>0</v>
      </c>
      <c r="O344" s="14">
        <v>0</v>
      </c>
      <c r="P344" s="14">
        <v>0</v>
      </c>
      <c r="Q344" s="14">
        <v>0</v>
      </c>
    </row>
    <row r="345" spans="1:17" ht="30" customHeight="1" x14ac:dyDescent="0.3">
      <c r="A345" s="6">
        <v>344</v>
      </c>
      <c r="B345" s="34">
        <v>14</v>
      </c>
      <c r="C345" s="35" t="s">
        <v>368</v>
      </c>
      <c r="D345" s="35" t="s">
        <v>382</v>
      </c>
      <c r="E345" s="36">
        <v>114</v>
      </c>
      <c r="F345" s="36">
        <v>47</v>
      </c>
      <c r="G345" s="36">
        <v>67</v>
      </c>
      <c r="H345" s="36">
        <v>114</v>
      </c>
      <c r="I345" s="36">
        <v>124</v>
      </c>
      <c r="J345" s="36">
        <v>161</v>
      </c>
      <c r="K345" s="36">
        <v>285</v>
      </c>
      <c r="L345" s="36">
        <v>5</v>
      </c>
      <c r="M345" s="36">
        <v>5</v>
      </c>
      <c r="N345" s="36">
        <v>5</v>
      </c>
      <c r="O345" s="14">
        <v>5</v>
      </c>
      <c r="P345" s="14">
        <v>0</v>
      </c>
      <c r="Q345" s="14">
        <v>0</v>
      </c>
    </row>
    <row r="346" spans="1:17" ht="30" customHeight="1" x14ac:dyDescent="0.3">
      <c r="A346" s="6">
        <v>345</v>
      </c>
      <c r="B346" s="6">
        <v>1</v>
      </c>
      <c r="C346" s="7" t="s">
        <v>383</v>
      </c>
      <c r="D346" s="7" t="s">
        <v>384</v>
      </c>
      <c r="E346" s="14">
        <v>82</v>
      </c>
      <c r="F346" s="14">
        <v>82</v>
      </c>
      <c r="G346" s="8"/>
      <c r="H346" s="44">
        <v>82</v>
      </c>
      <c r="I346" s="14">
        <v>82</v>
      </c>
      <c r="J346" s="8"/>
      <c r="K346" s="44">
        <v>82</v>
      </c>
      <c r="L346" s="14">
        <v>0</v>
      </c>
      <c r="M346" s="14">
        <v>0</v>
      </c>
      <c r="N346" s="14">
        <v>0</v>
      </c>
      <c r="O346" s="8"/>
      <c r="P346" s="14">
        <v>0</v>
      </c>
      <c r="Q346" s="8"/>
    </row>
    <row r="347" spans="1:17" ht="30" customHeight="1" x14ac:dyDescent="0.3">
      <c r="A347" s="6">
        <v>346</v>
      </c>
      <c r="B347" s="6">
        <v>2</v>
      </c>
      <c r="C347" s="7" t="s">
        <v>383</v>
      </c>
      <c r="D347" s="7" t="s">
        <v>385</v>
      </c>
      <c r="E347" s="14">
        <v>89</v>
      </c>
      <c r="F347" s="14">
        <v>83</v>
      </c>
      <c r="G347" s="14">
        <v>6</v>
      </c>
      <c r="H347" s="44">
        <v>89</v>
      </c>
      <c r="I347" s="14">
        <v>83</v>
      </c>
      <c r="J347" s="14">
        <v>6</v>
      </c>
      <c r="K347" s="44">
        <v>89</v>
      </c>
      <c r="L347" s="14">
        <v>0</v>
      </c>
      <c r="M347" s="14">
        <v>0</v>
      </c>
      <c r="N347" s="14">
        <v>0</v>
      </c>
      <c r="O347" s="8"/>
      <c r="P347" s="14">
        <v>0</v>
      </c>
      <c r="Q347" s="8"/>
    </row>
    <row r="348" spans="1:17" ht="30" customHeight="1" x14ac:dyDescent="0.3">
      <c r="A348" s="6">
        <v>347</v>
      </c>
      <c r="B348" s="6">
        <v>3</v>
      </c>
      <c r="C348" s="7" t="s">
        <v>383</v>
      </c>
      <c r="D348" s="7" t="s">
        <v>386</v>
      </c>
      <c r="E348" s="14">
        <v>686</v>
      </c>
      <c r="F348" s="14">
        <v>88</v>
      </c>
      <c r="G348" s="14">
        <v>598</v>
      </c>
      <c r="H348" s="44">
        <v>686</v>
      </c>
      <c r="I348" s="14">
        <v>88</v>
      </c>
      <c r="J348" s="14">
        <v>598</v>
      </c>
      <c r="K348" s="44">
        <v>686</v>
      </c>
      <c r="L348" s="14">
        <v>0</v>
      </c>
      <c r="M348" s="14">
        <v>0</v>
      </c>
      <c r="N348" s="14">
        <v>0</v>
      </c>
      <c r="O348" s="8"/>
      <c r="P348" s="14">
        <v>0</v>
      </c>
      <c r="Q348" s="8"/>
    </row>
    <row r="349" spans="1:17" ht="30" customHeight="1" x14ac:dyDescent="0.3">
      <c r="A349" s="6">
        <v>348</v>
      </c>
      <c r="B349" s="6">
        <v>4</v>
      </c>
      <c r="C349" s="7" t="s">
        <v>383</v>
      </c>
      <c r="D349" s="7" t="s">
        <v>387</v>
      </c>
      <c r="E349" s="14">
        <v>259</v>
      </c>
      <c r="F349" s="14">
        <v>127</v>
      </c>
      <c r="G349" s="14">
        <v>132</v>
      </c>
      <c r="H349" s="44">
        <v>259</v>
      </c>
      <c r="I349" s="14">
        <v>127</v>
      </c>
      <c r="J349" s="14">
        <v>132</v>
      </c>
      <c r="K349" s="44">
        <v>259</v>
      </c>
      <c r="L349" s="14">
        <v>2</v>
      </c>
      <c r="M349" s="14">
        <v>2</v>
      </c>
      <c r="N349" s="14">
        <v>2</v>
      </c>
      <c r="O349" s="8"/>
      <c r="P349" s="14">
        <v>2</v>
      </c>
      <c r="Q349" s="8"/>
    </row>
    <row r="350" spans="1:17" ht="30" customHeight="1" x14ac:dyDescent="0.3">
      <c r="A350" s="6">
        <v>349</v>
      </c>
      <c r="B350" s="6">
        <v>5</v>
      </c>
      <c r="C350" s="7" t="s">
        <v>383</v>
      </c>
      <c r="D350" s="7" t="s">
        <v>388</v>
      </c>
      <c r="E350" s="14">
        <v>38</v>
      </c>
      <c r="F350" s="14">
        <v>20</v>
      </c>
      <c r="G350" s="14">
        <v>18</v>
      </c>
      <c r="H350" s="44">
        <v>38</v>
      </c>
      <c r="I350" s="14">
        <v>20</v>
      </c>
      <c r="J350" s="14">
        <v>18</v>
      </c>
      <c r="K350" s="44">
        <v>38</v>
      </c>
      <c r="L350" s="14">
        <v>0</v>
      </c>
      <c r="M350" s="14">
        <v>0</v>
      </c>
      <c r="N350" s="14">
        <v>0</v>
      </c>
      <c r="O350" s="8"/>
      <c r="P350" s="14">
        <v>0</v>
      </c>
      <c r="Q350" s="8"/>
    </row>
    <row r="351" spans="1:17" ht="30" customHeight="1" x14ac:dyDescent="0.3">
      <c r="A351" s="6">
        <v>350</v>
      </c>
      <c r="B351" s="6">
        <v>6</v>
      </c>
      <c r="C351" s="7" t="s">
        <v>383</v>
      </c>
      <c r="D351" s="7" t="s">
        <v>389</v>
      </c>
      <c r="E351" s="14">
        <v>47</v>
      </c>
      <c r="F351" s="14">
        <v>19</v>
      </c>
      <c r="G351" s="14">
        <v>28</v>
      </c>
      <c r="H351" s="44">
        <v>47</v>
      </c>
      <c r="I351" s="14">
        <v>19</v>
      </c>
      <c r="J351" s="14">
        <v>28</v>
      </c>
      <c r="K351" s="44">
        <v>47</v>
      </c>
      <c r="L351" s="14">
        <v>0</v>
      </c>
      <c r="M351" s="14">
        <v>0</v>
      </c>
      <c r="N351" s="14">
        <v>0</v>
      </c>
      <c r="O351" s="8"/>
      <c r="P351" s="14">
        <v>0</v>
      </c>
      <c r="Q351" s="8"/>
    </row>
    <row r="352" spans="1:17" ht="30" customHeight="1" x14ac:dyDescent="0.3">
      <c r="A352" s="6">
        <v>351</v>
      </c>
      <c r="B352" s="6">
        <v>7</v>
      </c>
      <c r="C352" s="7" t="s">
        <v>383</v>
      </c>
      <c r="D352" s="7" t="s">
        <v>390</v>
      </c>
      <c r="E352" s="14">
        <v>145</v>
      </c>
      <c r="F352" s="14">
        <v>38</v>
      </c>
      <c r="G352" s="14">
        <v>107</v>
      </c>
      <c r="H352" s="44">
        <v>145</v>
      </c>
      <c r="I352" s="14">
        <v>38</v>
      </c>
      <c r="J352" s="14">
        <v>107</v>
      </c>
      <c r="K352" s="44">
        <v>145</v>
      </c>
      <c r="L352" s="14">
        <v>0</v>
      </c>
      <c r="M352" s="14">
        <v>0</v>
      </c>
      <c r="N352" s="14">
        <v>0</v>
      </c>
      <c r="O352" s="8"/>
      <c r="P352" s="14">
        <v>0</v>
      </c>
      <c r="Q352" s="8"/>
    </row>
    <row r="353" spans="1:17" ht="30" customHeight="1" x14ac:dyDescent="0.3">
      <c r="A353" s="6">
        <v>352</v>
      </c>
      <c r="B353" s="6">
        <v>8</v>
      </c>
      <c r="C353" s="7" t="s">
        <v>383</v>
      </c>
      <c r="D353" s="7" t="s">
        <v>391</v>
      </c>
      <c r="E353" s="14">
        <v>109</v>
      </c>
      <c r="F353" s="14">
        <v>28</v>
      </c>
      <c r="G353" s="14">
        <v>81</v>
      </c>
      <c r="H353" s="44">
        <v>109</v>
      </c>
      <c r="I353" s="14">
        <v>28</v>
      </c>
      <c r="J353" s="14">
        <v>81</v>
      </c>
      <c r="K353" s="44">
        <v>109</v>
      </c>
      <c r="L353" s="14">
        <v>1</v>
      </c>
      <c r="M353" s="14">
        <v>1</v>
      </c>
      <c r="N353" s="14">
        <v>1</v>
      </c>
      <c r="O353" s="8"/>
      <c r="P353" s="14">
        <v>1</v>
      </c>
      <c r="Q353" s="8"/>
    </row>
    <row r="354" spans="1:17" ht="30" customHeight="1" x14ac:dyDescent="0.3">
      <c r="A354" s="6">
        <v>353</v>
      </c>
      <c r="B354" s="6">
        <v>9</v>
      </c>
      <c r="C354" s="7" t="s">
        <v>383</v>
      </c>
      <c r="D354" s="7" t="s">
        <v>392</v>
      </c>
      <c r="E354" s="14">
        <v>232</v>
      </c>
      <c r="F354" s="14">
        <v>40</v>
      </c>
      <c r="G354" s="14">
        <v>192</v>
      </c>
      <c r="H354" s="44">
        <v>232</v>
      </c>
      <c r="I354" s="14">
        <v>40</v>
      </c>
      <c r="J354" s="14">
        <v>192</v>
      </c>
      <c r="K354" s="44">
        <v>232</v>
      </c>
      <c r="L354" s="14">
        <v>1</v>
      </c>
      <c r="M354" s="14">
        <v>1</v>
      </c>
      <c r="N354" s="14">
        <v>1</v>
      </c>
      <c r="O354" s="8"/>
      <c r="P354" s="14">
        <v>1</v>
      </c>
      <c r="Q354" s="8"/>
    </row>
    <row r="355" spans="1:17" ht="30" customHeight="1" x14ac:dyDescent="0.3">
      <c r="A355" s="6">
        <v>354</v>
      </c>
      <c r="B355" s="6">
        <v>10</v>
      </c>
      <c r="C355" s="7" t="s">
        <v>383</v>
      </c>
      <c r="D355" s="7" t="s">
        <v>393</v>
      </c>
      <c r="E355" s="8"/>
      <c r="F355" s="8"/>
      <c r="G355" s="8"/>
      <c r="H355" s="44">
        <v>0</v>
      </c>
      <c r="I355" s="8"/>
      <c r="J355" s="8"/>
      <c r="K355" s="44">
        <v>0</v>
      </c>
      <c r="L355" s="14">
        <v>1</v>
      </c>
      <c r="M355" s="14">
        <v>1</v>
      </c>
      <c r="N355" s="14">
        <v>1</v>
      </c>
      <c r="O355" s="8"/>
      <c r="P355" s="14">
        <v>1</v>
      </c>
      <c r="Q355" s="8"/>
    </row>
    <row r="356" spans="1:17" ht="30" customHeight="1" x14ac:dyDescent="0.3">
      <c r="A356" s="6">
        <v>355</v>
      </c>
      <c r="B356" s="6">
        <v>11</v>
      </c>
      <c r="C356" s="7" t="s">
        <v>383</v>
      </c>
      <c r="D356" s="7" t="s">
        <v>394</v>
      </c>
      <c r="E356" s="14">
        <v>90</v>
      </c>
      <c r="F356" s="14">
        <v>38</v>
      </c>
      <c r="G356" s="14">
        <v>52</v>
      </c>
      <c r="H356" s="44">
        <v>90</v>
      </c>
      <c r="I356" s="14">
        <v>38</v>
      </c>
      <c r="J356" s="14">
        <v>52</v>
      </c>
      <c r="K356" s="44">
        <v>90</v>
      </c>
      <c r="L356" s="14">
        <v>2</v>
      </c>
      <c r="M356" s="14">
        <v>2</v>
      </c>
      <c r="N356" s="14">
        <v>2</v>
      </c>
      <c r="O356" s="14">
        <v>1</v>
      </c>
      <c r="P356" s="14">
        <v>1</v>
      </c>
      <c r="Q356" s="8"/>
    </row>
    <row r="357" spans="1:17" ht="30" customHeight="1" x14ac:dyDescent="0.3">
      <c r="A357" s="6">
        <v>356</v>
      </c>
      <c r="B357" s="6">
        <v>12</v>
      </c>
      <c r="C357" s="7" t="s">
        <v>383</v>
      </c>
      <c r="D357" s="7" t="s">
        <v>395</v>
      </c>
      <c r="E357" s="14">
        <v>348</v>
      </c>
      <c r="F357" s="14">
        <v>244</v>
      </c>
      <c r="G357" s="14">
        <v>104</v>
      </c>
      <c r="H357" s="44">
        <v>348</v>
      </c>
      <c r="I357" s="14">
        <v>244</v>
      </c>
      <c r="J357" s="14">
        <v>104</v>
      </c>
      <c r="K357" s="44">
        <v>348</v>
      </c>
      <c r="L357" s="14">
        <v>0</v>
      </c>
      <c r="M357" s="14">
        <v>0</v>
      </c>
      <c r="N357" s="14">
        <v>0</v>
      </c>
      <c r="O357" s="8"/>
      <c r="P357" s="14">
        <v>0</v>
      </c>
      <c r="Q357" s="8"/>
    </row>
    <row r="358" spans="1:17" ht="30" customHeight="1" x14ac:dyDescent="0.3">
      <c r="A358" s="6">
        <v>357</v>
      </c>
      <c r="B358" s="6">
        <v>13</v>
      </c>
      <c r="C358" s="7" t="s">
        <v>383</v>
      </c>
      <c r="D358" s="7" t="s">
        <v>396</v>
      </c>
      <c r="E358" s="14">
        <v>141</v>
      </c>
      <c r="F358" s="14">
        <v>141</v>
      </c>
      <c r="G358" s="14">
        <v>0</v>
      </c>
      <c r="H358" s="44">
        <v>141</v>
      </c>
      <c r="I358" s="14">
        <v>141</v>
      </c>
      <c r="J358" s="8"/>
      <c r="K358" s="44">
        <v>141</v>
      </c>
      <c r="L358" s="14">
        <v>1</v>
      </c>
      <c r="M358" s="14">
        <v>1</v>
      </c>
      <c r="N358" s="14">
        <v>1</v>
      </c>
      <c r="O358" s="8"/>
      <c r="P358" s="14">
        <v>1</v>
      </c>
      <c r="Q358" s="8"/>
    </row>
    <row r="359" spans="1:17" ht="30" customHeight="1" x14ac:dyDescent="0.3">
      <c r="A359" s="6">
        <v>358</v>
      </c>
      <c r="B359" s="6">
        <v>14</v>
      </c>
      <c r="C359" s="7" t="s">
        <v>383</v>
      </c>
      <c r="D359" s="7" t="s">
        <v>397</v>
      </c>
      <c r="E359" s="8"/>
      <c r="F359" s="8"/>
      <c r="G359" s="8"/>
      <c r="H359" s="44">
        <v>0</v>
      </c>
      <c r="I359" s="8"/>
      <c r="J359" s="8"/>
      <c r="K359" s="44">
        <v>0</v>
      </c>
      <c r="L359" s="14">
        <v>0</v>
      </c>
      <c r="M359" s="14">
        <v>0</v>
      </c>
      <c r="N359" s="14">
        <v>0</v>
      </c>
      <c r="O359" s="8"/>
      <c r="P359" s="14">
        <v>0</v>
      </c>
      <c r="Q359" s="8"/>
    </row>
    <row r="360" spans="1:17" ht="30" customHeight="1" x14ac:dyDescent="0.3">
      <c r="A360" s="6">
        <v>359</v>
      </c>
      <c r="B360" s="34">
        <v>1</v>
      </c>
      <c r="C360" s="35" t="s">
        <v>398</v>
      </c>
      <c r="D360" s="35" t="s">
        <v>399</v>
      </c>
      <c r="E360" s="36">
        <v>14</v>
      </c>
      <c r="F360" s="36">
        <v>5</v>
      </c>
      <c r="G360" s="36">
        <v>9</v>
      </c>
      <c r="H360" s="36">
        <v>14</v>
      </c>
      <c r="I360" s="36">
        <v>5</v>
      </c>
      <c r="J360" s="36">
        <v>164</v>
      </c>
      <c r="K360" s="36">
        <v>169</v>
      </c>
      <c r="L360" s="36">
        <v>4</v>
      </c>
      <c r="M360" s="36">
        <v>3</v>
      </c>
      <c r="N360" s="36">
        <v>4</v>
      </c>
      <c r="O360" s="14">
        <v>0</v>
      </c>
      <c r="P360" s="14">
        <v>4</v>
      </c>
      <c r="Q360" s="14">
        <v>0</v>
      </c>
    </row>
    <row r="361" spans="1:17" ht="30" customHeight="1" x14ac:dyDescent="0.3">
      <c r="A361" s="6">
        <v>360</v>
      </c>
      <c r="B361" s="34">
        <v>2</v>
      </c>
      <c r="C361" s="35" t="s">
        <v>398</v>
      </c>
      <c r="D361" s="35" t="s">
        <v>400</v>
      </c>
      <c r="E361" s="36">
        <v>77</v>
      </c>
      <c r="F361" s="36">
        <v>24</v>
      </c>
      <c r="G361" s="36">
        <v>53</v>
      </c>
      <c r="H361" s="36">
        <v>77</v>
      </c>
      <c r="I361" s="36">
        <v>25</v>
      </c>
      <c r="J361" s="36">
        <v>147</v>
      </c>
      <c r="K361" s="36">
        <v>172</v>
      </c>
      <c r="L361" s="36">
        <v>8</v>
      </c>
      <c r="M361" s="36">
        <v>8</v>
      </c>
      <c r="N361" s="36">
        <v>5</v>
      </c>
      <c r="O361" s="14">
        <v>0</v>
      </c>
      <c r="P361" s="14">
        <v>5</v>
      </c>
      <c r="Q361" s="14">
        <v>0</v>
      </c>
    </row>
    <row r="362" spans="1:17" ht="30" customHeight="1" x14ac:dyDescent="0.3">
      <c r="A362" s="6">
        <v>361</v>
      </c>
      <c r="B362" s="34">
        <v>3</v>
      </c>
      <c r="C362" s="35" t="s">
        <v>398</v>
      </c>
      <c r="D362" s="35" t="s">
        <v>401</v>
      </c>
      <c r="E362" s="36">
        <v>157</v>
      </c>
      <c r="F362" s="36">
        <v>91</v>
      </c>
      <c r="G362" s="36">
        <v>66</v>
      </c>
      <c r="H362" s="36">
        <v>157</v>
      </c>
      <c r="I362" s="36">
        <v>91</v>
      </c>
      <c r="J362" s="36">
        <v>174</v>
      </c>
      <c r="K362" s="36">
        <v>265</v>
      </c>
      <c r="L362" s="36">
        <v>19</v>
      </c>
      <c r="M362" s="36">
        <v>3</v>
      </c>
      <c r="N362" s="36">
        <v>14</v>
      </c>
      <c r="O362" s="14">
        <v>14</v>
      </c>
      <c r="P362" s="14">
        <v>0</v>
      </c>
      <c r="Q362" s="14">
        <v>0</v>
      </c>
    </row>
    <row r="363" spans="1:17" ht="30" customHeight="1" x14ac:dyDescent="0.3">
      <c r="A363" s="6">
        <v>362</v>
      </c>
      <c r="B363" s="34">
        <v>4</v>
      </c>
      <c r="C363" s="35" t="s">
        <v>398</v>
      </c>
      <c r="D363" s="35" t="s">
        <v>402</v>
      </c>
      <c r="E363" s="36">
        <v>145</v>
      </c>
      <c r="F363" s="36">
        <v>66</v>
      </c>
      <c r="G363" s="36">
        <v>79</v>
      </c>
      <c r="H363" s="36">
        <v>145</v>
      </c>
      <c r="I363" s="36">
        <v>66</v>
      </c>
      <c r="J363" s="36">
        <v>205</v>
      </c>
      <c r="K363" s="36">
        <v>271</v>
      </c>
      <c r="L363" s="36">
        <v>58</v>
      </c>
      <c r="M363" s="36">
        <v>43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">
      <c r="A364" s="6">
        <v>363</v>
      </c>
      <c r="B364" s="34">
        <v>5</v>
      </c>
      <c r="C364" s="35" t="s">
        <v>398</v>
      </c>
      <c r="D364" s="35" t="s">
        <v>403</v>
      </c>
      <c r="E364" s="36">
        <v>1</v>
      </c>
      <c r="F364" s="36">
        <v>1</v>
      </c>
      <c r="G364" s="36">
        <v>0</v>
      </c>
      <c r="H364" s="36">
        <v>1</v>
      </c>
      <c r="I364" s="36">
        <v>1</v>
      </c>
      <c r="J364" s="36">
        <v>0</v>
      </c>
      <c r="K364" s="36">
        <v>1</v>
      </c>
      <c r="L364" s="36">
        <v>1</v>
      </c>
      <c r="M364" s="36">
        <v>0</v>
      </c>
      <c r="N364" s="36">
        <v>0</v>
      </c>
      <c r="O364" s="14">
        <v>0</v>
      </c>
      <c r="P364" s="14">
        <v>0</v>
      </c>
      <c r="Q364" s="14">
        <v>0</v>
      </c>
    </row>
    <row r="365" spans="1:17" ht="30" customHeight="1" x14ac:dyDescent="0.3">
      <c r="A365" s="6">
        <v>364</v>
      </c>
      <c r="B365" s="34">
        <v>6</v>
      </c>
      <c r="C365" s="35" t="s">
        <v>398</v>
      </c>
      <c r="D365" s="35" t="s">
        <v>404</v>
      </c>
      <c r="E365" s="36">
        <v>43</v>
      </c>
      <c r="F365" s="36">
        <v>29</v>
      </c>
      <c r="G365" s="36">
        <v>14</v>
      </c>
      <c r="H365" s="36">
        <v>43</v>
      </c>
      <c r="I365" s="36">
        <v>87</v>
      </c>
      <c r="J365" s="36">
        <v>66</v>
      </c>
      <c r="K365" s="36">
        <v>153</v>
      </c>
      <c r="L365" s="36">
        <v>6</v>
      </c>
      <c r="M365" s="36">
        <v>5</v>
      </c>
      <c r="N365" s="36">
        <v>6</v>
      </c>
      <c r="O365" s="14">
        <v>3</v>
      </c>
      <c r="P365" s="14">
        <v>3</v>
      </c>
      <c r="Q365" s="14">
        <v>0</v>
      </c>
    </row>
    <row r="366" spans="1:17" ht="30" customHeight="1" x14ac:dyDescent="0.3">
      <c r="A366" s="6">
        <v>365</v>
      </c>
      <c r="B366" s="34">
        <v>7</v>
      </c>
      <c r="C366" s="35" t="s">
        <v>398</v>
      </c>
      <c r="D366" s="35" t="s">
        <v>405</v>
      </c>
      <c r="E366" s="36">
        <v>2</v>
      </c>
      <c r="F366" s="36">
        <v>2</v>
      </c>
      <c r="G366" s="36">
        <v>0</v>
      </c>
      <c r="H366" s="36">
        <v>2</v>
      </c>
      <c r="I366" s="36">
        <v>2</v>
      </c>
      <c r="J366" s="36">
        <v>0</v>
      </c>
      <c r="K366" s="36">
        <v>2</v>
      </c>
      <c r="L366" s="36">
        <v>2</v>
      </c>
      <c r="M366" s="36">
        <v>0</v>
      </c>
      <c r="N366" s="36">
        <v>1</v>
      </c>
      <c r="O366" s="14">
        <v>0</v>
      </c>
      <c r="P366" s="14">
        <v>1</v>
      </c>
      <c r="Q366" s="14">
        <v>0</v>
      </c>
    </row>
    <row r="367" spans="1:17" ht="30" customHeight="1" x14ac:dyDescent="0.3">
      <c r="A367" s="6">
        <v>366</v>
      </c>
      <c r="B367" s="34">
        <v>8</v>
      </c>
      <c r="C367" s="35" t="s">
        <v>398</v>
      </c>
      <c r="D367" s="35" t="s">
        <v>406</v>
      </c>
      <c r="E367" s="36">
        <v>7</v>
      </c>
      <c r="F367" s="36">
        <v>0</v>
      </c>
      <c r="G367" s="36">
        <v>0</v>
      </c>
      <c r="H367" s="36">
        <v>0</v>
      </c>
      <c r="I367" s="36">
        <v>23</v>
      </c>
      <c r="J367" s="36">
        <v>0</v>
      </c>
      <c r="K367" s="36">
        <v>23</v>
      </c>
      <c r="L367" s="36">
        <v>7</v>
      </c>
      <c r="M367" s="36">
        <v>5</v>
      </c>
      <c r="N367" s="36">
        <v>5</v>
      </c>
      <c r="O367" s="14">
        <v>0</v>
      </c>
      <c r="P367" s="14">
        <v>3</v>
      </c>
      <c r="Q367" s="14">
        <v>0</v>
      </c>
    </row>
    <row r="368" spans="1:17" ht="30" customHeight="1" x14ac:dyDescent="0.3">
      <c r="A368" s="6">
        <v>367</v>
      </c>
      <c r="B368" s="34">
        <v>9</v>
      </c>
      <c r="C368" s="35" t="s">
        <v>398</v>
      </c>
      <c r="D368" s="35" t="s">
        <v>407</v>
      </c>
      <c r="E368" s="36">
        <v>195</v>
      </c>
      <c r="F368" s="36">
        <v>119</v>
      </c>
      <c r="G368" s="36">
        <v>76</v>
      </c>
      <c r="H368" s="36">
        <v>195</v>
      </c>
      <c r="I368" s="36">
        <v>187</v>
      </c>
      <c r="J368" s="36">
        <v>128</v>
      </c>
      <c r="K368" s="36">
        <v>315</v>
      </c>
      <c r="L368" s="36">
        <v>103</v>
      </c>
      <c r="M368" s="36">
        <v>86</v>
      </c>
      <c r="N368" s="36">
        <v>0</v>
      </c>
      <c r="O368" s="52">
        <v>0</v>
      </c>
      <c r="P368" s="52">
        <v>0</v>
      </c>
      <c r="Q368" s="14">
        <v>0</v>
      </c>
    </row>
    <row r="369" spans="1:17" ht="30" customHeight="1" x14ac:dyDescent="0.3">
      <c r="A369" s="6">
        <v>368</v>
      </c>
      <c r="B369" s="34">
        <v>10</v>
      </c>
      <c r="C369" s="35" t="s">
        <v>398</v>
      </c>
      <c r="D369" s="35" t="s">
        <v>408</v>
      </c>
      <c r="E369" s="36">
        <v>0</v>
      </c>
      <c r="F369" s="36">
        <v>0</v>
      </c>
      <c r="G369" s="36">
        <v>0</v>
      </c>
      <c r="H369" s="36">
        <v>0</v>
      </c>
      <c r="I369" s="36">
        <v>24</v>
      </c>
      <c r="J369" s="36">
        <v>12</v>
      </c>
      <c r="K369" s="36">
        <v>36</v>
      </c>
      <c r="L369" s="36">
        <v>0</v>
      </c>
      <c r="M369" s="36">
        <v>0</v>
      </c>
      <c r="N369" s="36">
        <v>0</v>
      </c>
      <c r="O369" s="52">
        <v>0</v>
      </c>
      <c r="P369" s="52">
        <v>0</v>
      </c>
      <c r="Q369" s="14">
        <v>0</v>
      </c>
    </row>
    <row r="370" spans="1:17" ht="30" customHeight="1" x14ac:dyDescent="0.3">
      <c r="A370" s="6">
        <v>369</v>
      </c>
      <c r="B370" s="50">
        <v>1</v>
      </c>
      <c r="C370" s="51" t="s">
        <v>409</v>
      </c>
      <c r="D370" s="51" t="s">
        <v>410</v>
      </c>
      <c r="E370" s="52">
        <v>0</v>
      </c>
      <c r="F370" s="52">
        <v>0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8"/>
    </row>
    <row r="371" spans="1:17" ht="30" customHeight="1" x14ac:dyDescent="0.3">
      <c r="A371" s="6">
        <v>370</v>
      </c>
      <c r="B371" s="50">
        <v>2</v>
      </c>
      <c r="C371" s="51" t="s">
        <v>409</v>
      </c>
      <c r="D371" s="51" t="s">
        <v>411</v>
      </c>
      <c r="E371" s="52">
        <v>327</v>
      </c>
      <c r="F371" s="52">
        <v>59</v>
      </c>
      <c r="G371" s="52">
        <v>268</v>
      </c>
      <c r="H371" s="52">
        <v>327</v>
      </c>
      <c r="I371" s="52">
        <v>59</v>
      </c>
      <c r="J371" s="52">
        <v>268</v>
      </c>
      <c r="K371" s="52">
        <v>327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8"/>
    </row>
    <row r="372" spans="1:17" ht="30" customHeight="1" x14ac:dyDescent="0.3">
      <c r="A372" s="6">
        <v>371</v>
      </c>
      <c r="B372" s="50">
        <v>3</v>
      </c>
      <c r="C372" s="51" t="s">
        <v>409</v>
      </c>
      <c r="D372" s="51" t="s">
        <v>412</v>
      </c>
      <c r="E372" s="52">
        <v>0</v>
      </c>
      <c r="F372" s="52">
        <v>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8"/>
    </row>
    <row r="373" spans="1:17" ht="30" customHeight="1" x14ac:dyDescent="0.3">
      <c r="A373" s="6">
        <v>372</v>
      </c>
      <c r="B373" s="50">
        <v>4</v>
      </c>
      <c r="C373" s="51" t="s">
        <v>409</v>
      </c>
      <c r="D373" s="51" t="s">
        <v>413</v>
      </c>
      <c r="E373" s="52">
        <v>51</v>
      </c>
      <c r="F373" s="52">
        <v>26</v>
      </c>
      <c r="G373" s="52">
        <v>23</v>
      </c>
      <c r="H373" s="52">
        <v>49</v>
      </c>
      <c r="I373" s="52">
        <v>28</v>
      </c>
      <c r="J373" s="52">
        <v>23</v>
      </c>
      <c r="K373" s="52">
        <v>51</v>
      </c>
      <c r="L373" s="52">
        <v>2</v>
      </c>
      <c r="M373" s="52">
        <v>2</v>
      </c>
      <c r="N373" s="52">
        <v>2</v>
      </c>
      <c r="O373" s="52">
        <v>0</v>
      </c>
      <c r="P373" s="52">
        <v>0</v>
      </c>
      <c r="Q373" s="8"/>
    </row>
    <row r="374" spans="1:17" ht="30" customHeight="1" x14ac:dyDescent="0.3">
      <c r="A374" s="6">
        <v>373</v>
      </c>
      <c r="B374" s="50">
        <v>5</v>
      </c>
      <c r="C374" s="51" t="s">
        <v>409</v>
      </c>
      <c r="D374" s="51" t="s">
        <v>414</v>
      </c>
      <c r="E374" s="52">
        <v>0</v>
      </c>
      <c r="F374" s="52">
        <v>0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8"/>
    </row>
    <row r="375" spans="1:17" ht="30" customHeight="1" x14ac:dyDescent="0.3">
      <c r="A375" s="6">
        <v>374</v>
      </c>
      <c r="B375" s="34">
        <v>1</v>
      </c>
      <c r="C375" s="35" t="s">
        <v>415</v>
      </c>
      <c r="D375" s="35" t="s">
        <v>416</v>
      </c>
      <c r="E375" s="45">
        <v>1</v>
      </c>
      <c r="F375" s="45">
        <v>1</v>
      </c>
      <c r="G375" s="45">
        <v>0</v>
      </c>
      <c r="H375" s="45">
        <f t="shared" ref="H375:H387" si="2">F375+G375</f>
        <v>1</v>
      </c>
      <c r="I375" s="45">
        <v>1</v>
      </c>
      <c r="J375" s="45">
        <v>0</v>
      </c>
      <c r="K375" s="45">
        <f t="shared" ref="K375:K387" si="3">I375+J375</f>
        <v>1</v>
      </c>
      <c r="L375" s="45">
        <v>0</v>
      </c>
      <c r="M375" s="45">
        <v>0</v>
      </c>
      <c r="N375" s="45"/>
      <c r="O375" s="30"/>
      <c r="P375" s="30"/>
      <c r="Q375" s="8"/>
    </row>
    <row r="376" spans="1:17" ht="30" customHeight="1" x14ac:dyDescent="0.3">
      <c r="A376" s="6">
        <v>375</v>
      </c>
      <c r="B376" s="34">
        <v>2</v>
      </c>
      <c r="C376" s="35" t="s">
        <v>415</v>
      </c>
      <c r="D376" s="35" t="s">
        <v>417</v>
      </c>
      <c r="E376" s="45">
        <v>42</v>
      </c>
      <c r="F376" s="45">
        <v>42</v>
      </c>
      <c r="G376" s="45">
        <v>0</v>
      </c>
      <c r="H376" s="45">
        <f t="shared" si="2"/>
        <v>42</v>
      </c>
      <c r="I376" s="45">
        <v>42</v>
      </c>
      <c r="J376" s="45">
        <v>0</v>
      </c>
      <c r="K376" s="45">
        <f t="shared" si="3"/>
        <v>42</v>
      </c>
      <c r="L376" s="45">
        <v>1</v>
      </c>
      <c r="M376" s="45">
        <v>1</v>
      </c>
      <c r="N376" s="45">
        <v>1</v>
      </c>
      <c r="O376" s="8"/>
      <c r="P376" s="14">
        <v>1</v>
      </c>
      <c r="Q376" s="8"/>
    </row>
    <row r="377" spans="1:17" ht="30" customHeight="1" x14ac:dyDescent="0.3">
      <c r="A377" s="6">
        <v>376</v>
      </c>
      <c r="B377" s="34">
        <v>3</v>
      </c>
      <c r="C377" s="35" t="s">
        <v>415</v>
      </c>
      <c r="D377" s="35" t="s">
        <v>418</v>
      </c>
      <c r="E377" s="45">
        <v>274</v>
      </c>
      <c r="F377" s="45">
        <v>204</v>
      </c>
      <c r="G377" s="45">
        <v>70</v>
      </c>
      <c r="H377" s="45">
        <f t="shared" si="2"/>
        <v>274</v>
      </c>
      <c r="I377" s="45">
        <v>204</v>
      </c>
      <c r="J377" s="45">
        <v>70</v>
      </c>
      <c r="K377" s="45">
        <f t="shared" si="3"/>
        <v>274</v>
      </c>
      <c r="L377" s="45">
        <v>14</v>
      </c>
      <c r="M377" s="45">
        <v>14</v>
      </c>
      <c r="N377" s="45">
        <v>14</v>
      </c>
      <c r="O377" s="14">
        <v>2</v>
      </c>
      <c r="P377" s="14">
        <v>12</v>
      </c>
      <c r="Q377" s="8"/>
    </row>
    <row r="378" spans="1:17" ht="30" customHeight="1" x14ac:dyDescent="0.3">
      <c r="A378" s="6">
        <v>377</v>
      </c>
      <c r="B378" s="34">
        <v>4</v>
      </c>
      <c r="C378" s="35" t="s">
        <v>415</v>
      </c>
      <c r="D378" s="35" t="s">
        <v>419</v>
      </c>
      <c r="E378" s="45">
        <v>61</v>
      </c>
      <c r="F378" s="45">
        <v>46</v>
      </c>
      <c r="G378" s="45">
        <v>15</v>
      </c>
      <c r="H378" s="45">
        <f t="shared" si="2"/>
        <v>61</v>
      </c>
      <c r="I378" s="45">
        <v>46</v>
      </c>
      <c r="J378" s="45">
        <v>15</v>
      </c>
      <c r="K378" s="45">
        <f t="shared" si="3"/>
        <v>61</v>
      </c>
      <c r="L378" s="45">
        <v>9</v>
      </c>
      <c r="M378" s="45">
        <v>9</v>
      </c>
      <c r="N378" s="45"/>
      <c r="O378" s="8"/>
      <c r="P378" s="14">
        <v>9</v>
      </c>
      <c r="Q378" s="8"/>
    </row>
    <row r="379" spans="1:17" ht="30" customHeight="1" x14ac:dyDescent="0.3">
      <c r="A379" s="6">
        <v>378</v>
      </c>
      <c r="B379" s="34">
        <v>5</v>
      </c>
      <c r="C379" s="35" t="s">
        <v>415</v>
      </c>
      <c r="D379" s="35" t="s">
        <v>420</v>
      </c>
      <c r="E379" s="45">
        <v>162</v>
      </c>
      <c r="F379" s="45">
        <v>154</v>
      </c>
      <c r="G379" s="45">
        <v>8</v>
      </c>
      <c r="H379" s="45">
        <f t="shared" si="2"/>
        <v>162</v>
      </c>
      <c r="I379" s="45">
        <v>154</v>
      </c>
      <c r="J379" s="45">
        <v>8</v>
      </c>
      <c r="K379" s="45">
        <f t="shared" si="3"/>
        <v>162</v>
      </c>
      <c r="L379" s="45">
        <v>5</v>
      </c>
      <c r="M379" s="45">
        <v>5</v>
      </c>
      <c r="N379" s="45">
        <v>5</v>
      </c>
      <c r="O379" s="8"/>
      <c r="P379" s="14">
        <v>5</v>
      </c>
      <c r="Q379" s="8"/>
    </row>
    <row r="380" spans="1:17" ht="30" customHeight="1" x14ac:dyDescent="0.3">
      <c r="A380" s="6">
        <v>379</v>
      </c>
      <c r="B380" s="34">
        <v>6</v>
      </c>
      <c r="C380" s="35" t="s">
        <v>415</v>
      </c>
      <c r="D380" s="35" t="s">
        <v>421</v>
      </c>
      <c r="E380" s="45">
        <v>20</v>
      </c>
      <c r="F380" s="45">
        <v>16</v>
      </c>
      <c r="G380" s="45">
        <v>4</v>
      </c>
      <c r="H380" s="45">
        <f t="shared" si="2"/>
        <v>20</v>
      </c>
      <c r="I380" s="45">
        <v>16</v>
      </c>
      <c r="J380" s="45">
        <v>4</v>
      </c>
      <c r="K380" s="45">
        <f t="shared" si="3"/>
        <v>20</v>
      </c>
      <c r="L380" s="45">
        <v>7</v>
      </c>
      <c r="M380" s="45">
        <v>7</v>
      </c>
      <c r="N380" s="45">
        <v>7</v>
      </c>
      <c r="O380" s="8"/>
      <c r="P380" s="14">
        <v>7</v>
      </c>
      <c r="Q380" s="8"/>
    </row>
    <row r="381" spans="1:17" ht="30" customHeight="1" x14ac:dyDescent="0.3">
      <c r="A381" s="6">
        <v>380</v>
      </c>
      <c r="B381" s="34">
        <v>7</v>
      </c>
      <c r="C381" s="35" t="s">
        <v>415</v>
      </c>
      <c r="D381" s="35" t="s">
        <v>422</v>
      </c>
      <c r="E381" s="45">
        <v>66</v>
      </c>
      <c r="F381" s="45">
        <v>61</v>
      </c>
      <c r="G381" s="45">
        <v>5</v>
      </c>
      <c r="H381" s="45">
        <f t="shared" si="2"/>
        <v>66</v>
      </c>
      <c r="I381" s="45">
        <v>61</v>
      </c>
      <c r="J381" s="45">
        <v>5</v>
      </c>
      <c r="K381" s="45">
        <f t="shared" si="3"/>
        <v>66</v>
      </c>
      <c r="L381" s="45">
        <v>1</v>
      </c>
      <c r="M381" s="45">
        <v>1</v>
      </c>
      <c r="N381" s="45">
        <v>1</v>
      </c>
      <c r="O381" s="8"/>
      <c r="P381" s="14">
        <v>1</v>
      </c>
      <c r="Q381" s="8"/>
    </row>
    <row r="382" spans="1:17" ht="30" customHeight="1" x14ac:dyDescent="0.3">
      <c r="A382" s="6">
        <v>381</v>
      </c>
      <c r="B382" s="34">
        <v>8</v>
      </c>
      <c r="C382" s="35" t="s">
        <v>415</v>
      </c>
      <c r="D382" s="35" t="s">
        <v>423</v>
      </c>
      <c r="E382" s="45">
        <v>21</v>
      </c>
      <c r="F382" s="45">
        <v>21</v>
      </c>
      <c r="G382" s="45">
        <v>0</v>
      </c>
      <c r="H382" s="45">
        <f t="shared" si="2"/>
        <v>21</v>
      </c>
      <c r="I382" s="45">
        <v>21</v>
      </c>
      <c r="J382" s="45">
        <v>0</v>
      </c>
      <c r="K382" s="45">
        <f t="shared" si="3"/>
        <v>21</v>
      </c>
      <c r="L382" s="45">
        <v>4</v>
      </c>
      <c r="M382" s="45">
        <v>4</v>
      </c>
      <c r="N382" s="45">
        <v>9</v>
      </c>
      <c r="O382" s="8"/>
      <c r="P382" s="14">
        <v>4</v>
      </c>
      <c r="Q382" s="8"/>
    </row>
    <row r="383" spans="1:17" ht="30" customHeight="1" x14ac:dyDescent="0.3">
      <c r="A383" s="6">
        <v>382</v>
      </c>
      <c r="B383" s="34">
        <v>9</v>
      </c>
      <c r="C383" s="35" t="s">
        <v>415</v>
      </c>
      <c r="D383" s="35" t="s">
        <v>424</v>
      </c>
      <c r="E383" s="45">
        <v>88</v>
      </c>
      <c r="F383" s="45">
        <v>50</v>
      </c>
      <c r="G383" s="45">
        <v>38</v>
      </c>
      <c r="H383" s="45">
        <f t="shared" si="2"/>
        <v>88</v>
      </c>
      <c r="I383" s="45">
        <v>50</v>
      </c>
      <c r="J383" s="45">
        <v>38</v>
      </c>
      <c r="K383" s="45">
        <f t="shared" si="3"/>
        <v>88</v>
      </c>
      <c r="L383" s="45">
        <v>25</v>
      </c>
      <c r="M383" s="45">
        <v>25</v>
      </c>
      <c r="N383" s="45"/>
      <c r="O383" s="8"/>
      <c r="P383" s="14">
        <v>25</v>
      </c>
      <c r="Q383" s="8"/>
    </row>
    <row r="384" spans="1:17" ht="30" customHeight="1" x14ac:dyDescent="0.3">
      <c r="A384" s="6">
        <v>383</v>
      </c>
      <c r="B384" s="34">
        <v>10</v>
      </c>
      <c r="C384" s="35" t="s">
        <v>415</v>
      </c>
      <c r="D384" s="35" t="s">
        <v>425</v>
      </c>
      <c r="E384" s="45">
        <v>2</v>
      </c>
      <c r="F384" s="45">
        <v>1</v>
      </c>
      <c r="G384" s="45">
        <v>1</v>
      </c>
      <c r="H384" s="45">
        <f t="shared" si="2"/>
        <v>2</v>
      </c>
      <c r="I384" s="45">
        <v>1</v>
      </c>
      <c r="J384" s="45">
        <v>1</v>
      </c>
      <c r="K384" s="45">
        <f t="shared" si="3"/>
        <v>2</v>
      </c>
      <c r="L384" s="45">
        <v>1</v>
      </c>
      <c r="M384" s="45">
        <v>1</v>
      </c>
      <c r="N384" s="45">
        <v>1</v>
      </c>
      <c r="O384" s="8"/>
      <c r="P384" s="14">
        <v>1</v>
      </c>
      <c r="Q384" s="8"/>
    </row>
    <row r="385" spans="1:17" ht="30" customHeight="1" x14ac:dyDescent="0.3">
      <c r="A385" s="6">
        <v>384</v>
      </c>
      <c r="B385" s="34">
        <v>11</v>
      </c>
      <c r="C385" s="35" t="s">
        <v>415</v>
      </c>
      <c r="D385" s="35" t="s">
        <v>426</v>
      </c>
      <c r="E385" s="45">
        <v>921</v>
      </c>
      <c r="F385" s="45">
        <v>739</v>
      </c>
      <c r="G385" s="45">
        <v>182</v>
      </c>
      <c r="H385" s="45">
        <f t="shared" si="2"/>
        <v>921</v>
      </c>
      <c r="I385" s="45">
        <v>739</v>
      </c>
      <c r="J385" s="45">
        <v>182</v>
      </c>
      <c r="K385" s="45">
        <f t="shared" si="3"/>
        <v>921</v>
      </c>
      <c r="L385" s="45">
        <v>10</v>
      </c>
      <c r="M385" s="45">
        <v>10</v>
      </c>
      <c r="N385" s="45"/>
      <c r="O385" s="14">
        <v>10</v>
      </c>
      <c r="P385" s="8"/>
      <c r="Q385" s="8"/>
    </row>
    <row r="386" spans="1:17" ht="30" customHeight="1" x14ac:dyDescent="0.3">
      <c r="A386" s="6">
        <v>385</v>
      </c>
      <c r="B386" s="34">
        <v>12</v>
      </c>
      <c r="C386" s="35" t="s">
        <v>415</v>
      </c>
      <c r="D386" s="35" t="s">
        <v>427</v>
      </c>
      <c r="E386" s="45">
        <v>143</v>
      </c>
      <c r="F386" s="45">
        <v>137</v>
      </c>
      <c r="G386" s="45">
        <v>6</v>
      </c>
      <c r="H386" s="45">
        <f t="shared" si="2"/>
        <v>143</v>
      </c>
      <c r="I386" s="45">
        <v>137</v>
      </c>
      <c r="J386" s="45">
        <v>6</v>
      </c>
      <c r="K386" s="45">
        <f t="shared" si="3"/>
        <v>143</v>
      </c>
      <c r="L386" s="45">
        <v>3</v>
      </c>
      <c r="M386" s="45">
        <v>0</v>
      </c>
      <c r="N386" s="45"/>
      <c r="O386" s="8"/>
      <c r="P386" s="14">
        <v>3</v>
      </c>
      <c r="Q386" s="8"/>
    </row>
    <row r="387" spans="1:17" ht="30" customHeight="1" x14ac:dyDescent="0.3">
      <c r="A387" s="6">
        <v>386</v>
      </c>
      <c r="B387" s="34">
        <v>13</v>
      </c>
      <c r="C387" s="35" t="s">
        <v>415</v>
      </c>
      <c r="D387" s="35" t="s">
        <v>428</v>
      </c>
      <c r="E387" s="45">
        <v>51</v>
      </c>
      <c r="F387" s="45">
        <v>14</v>
      </c>
      <c r="G387" s="45">
        <v>37</v>
      </c>
      <c r="H387" s="45">
        <f t="shared" si="2"/>
        <v>51</v>
      </c>
      <c r="I387" s="45">
        <v>14</v>
      </c>
      <c r="J387" s="45">
        <v>37</v>
      </c>
      <c r="K387" s="45">
        <f t="shared" si="3"/>
        <v>51</v>
      </c>
      <c r="L387" s="45">
        <v>19</v>
      </c>
      <c r="M387" s="45">
        <v>19</v>
      </c>
      <c r="N387" s="45">
        <v>19</v>
      </c>
      <c r="O387" s="14">
        <v>0</v>
      </c>
      <c r="P387" s="14">
        <v>19</v>
      </c>
      <c r="Q387" s="8"/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>
        <v>1</v>
      </c>
      <c r="G388" s="8"/>
      <c r="H388" s="9">
        <v>1</v>
      </c>
      <c r="I388" s="8">
        <v>1</v>
      </c>
      <c r="J388" s="8"/>
      <c r="K388" s="9">
        <v>1</v>
      </c>
      <c r="L388" s="8">
        <v>1</v>
      </c>
      <c r="M388" s="8">
        <v>1</v>
      </c>
      <c r="N388" s="8">
        <v>1</v>
      </c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1</v>
      </c>
      <c r="G389" s="8"/>
      <c r="H389" s="9">
        <v>1</v>
      </c>
      <c r="I389" s="8">
        <v>1</v>
      </c>
      <c r="J389" s="8"/>
      <c r="K389" s="9">
        <v>1</v>
      </c>
      <c r="L389" s="8">
        <v>1</v>
      </c>
      <c r="M389" s="8">
        <v>1</v>
      </c>
      <c r="N389" s="8">
        <v>1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/>
      <c r="G390" s="8"/>
      <c r="H390" s="9">
        <v>0</v>
      </c>
      <c r="I390" s="8"/>
      <c r="J390" s="8"/>
      <c r="K390" s="9">
        <v>0</v>
      </c>
      <c r="L390" s="8"/>
      <c r="M390" s="8"/>
      <c r="N390" s="8"/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/>
      <c r="G391" s="8"/>
      <c r="H391" s="9">
        <v>0</v>
      </c>
      <c r="I391" s="8"/>
      <c r="J391" s="8"/>
      <c r="K391" s="9">
        <v>0</v>
      </c>
      <c r="L391" s="8"/>
      <c r="M391" s="8"/>
      <c r="N391" s="8"/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3</v>
      </c>
      <c r="G392" s="8"/>
      <c r="H392" s="9">
        <v>3</v>
      </c>
      <c r="I392" s="8">
        <v>3</v>
      </c>
      <c r="J392" s="8"/>
      <c r="K392" s="9">
        <v>3</v>
      </c>
      <c r="L392" s="8">
        <v>3</v>
      </c>
      <c r="M392" s="8">
        <v>3</v>
      </c>
      <c r="N392" s="8">
        <v>3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/>
      <c r="G393" s="8"/>
      <c r="H393" s="9">
        <v>0</v>
      </c>
      <c r="I393" s="8"/>
      <c r="J393" s="8"/>
      <c r="K393" s="9">
        <v>0</v>
      </c>
      <c r="L393" s="8"/>
      <c r="M393" s="8"/>
      <c r="N393" s="8"/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0</v>
      </c>
      <c r="H394" s="9">
        <v>0</v>
      </c>
      <c r="I394" s="8">
        <v>0</v>
      </c>
      <c r="J394" s="8">
        <v>0</v>
      </c>
      <c r="K394" s="9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0</v>
      </c>
      <c r="H398" s="9">
        <v>0</v>
      </c>
      <c r="I398" s="8">
        <v>0</v>
      </c>
      <c r="J398" s="8">
        <v>0</v>
      </c>
      <c r="K398" s="9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1</v>
      </c>
      <c r="G401" s="8">
        <v>1</v>
      </c>
      <c r="H401" s="9">
        <v>2</v>
      </c>
      <c r="I401" s="8">
        <v>1</v>
      </c>
      <c r="J401" s="8">
        <v>1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8">
        <v>0</v>
      </c>
      <c r="M402" s="8">
        <v>0</v>
      </c>
      <c r="N402" s="8">
        <v>0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1218</v>
      </c>
      <c r="F403" s="8">
        <v>1199</v>
      </c>
      <c r="G403" s="8">
        <v>0</v>
      </c>
      <c r="H403" s="9">
        <v>7</v>
      </c>
      <c r="I403" s="8">
        <v>1220</v>
      </c>
      <c r="J403" s="8">
        <v>0</v>
      </c>
      <c r="K403" s="9">
        <v>7</v>
      </c>
      <c r="L403" s="8">
        <v>7</v>
      </c>
      <c r="M403" s="8">
        <v>7</v>
      </c>
      <c r="N403" s="8">
        <v>6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8"/>
      <c r="M404" s="8"/>
      <c r="N404" s="8"/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1</v>
      </c>
      <c r="G405" s="8">
        <v>0</v>
      </c>
      <c r="H405" s="9">
        <v>1</v>
      </c>
      <c r="I405" s="8">
        <v>1</v>
      </c>
      <c r="J405" s="8">
        <v>0</v>
      </c>
      <c r="K405" s="9">
        <v>1</v>
      </c>
      <c r="L405" s="8">
        <v>1</v>
      </c>
      <c r="M405" s="8">
        <v>1</v>
      </c>
      <c r="N405" s="8">
        <v>1</v>
      </c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8">
        <v>0</v>
      </c>
      <c r="M406" s="8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2</v>
      </c>
      <c r="G407" s="8">
        <v>0</v>
      </c>
      <c r="H407" s="9">
        <v>2</v>
      </c>
      <c r="I407" s="8">
        <v>2</v>
      </c>
      <c r="J407" s="8">
        <v>0</v>
      </c>
      <c r="K407" s="9">
        <v>2</v>
      </c>
      <c r="L407" s="8">
        <v>2</v>
      </c>
      <c r="M407" s="8">
        <v>2</v>
      </c>
      <c r="N407" s="8">
        <v>2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1</v>
      </c>
      <c r="G408" s="8">
        <v>0</v>
      </c>
      <c r="H408" s="9">
        <v>1</v>
      </c>
      <c r="I408" s="8">
        <v>1</v>
      </c>
      <c r="J408" s="8">
        <v>0</v>
      </c>
      <c r="K408" s="9">
        <v>1</v>
      </c>
      <c r="L408" s="8">
        <v>1</v>
      </c>
      <c r="M408" s="8">
        <v>1</v>
      </c>
      <c r="N408" s="8">
        <v>1</v>
      </c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8">
        <v>0</v>
      </c>
      <c r="M409" s="8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6</v>
      </c>
      <c r="G410" s="8">
        <v>0</v>
      </c>
      <c r="H410" s="9">
        <v>6</v>
      </c>
      <c r="I410" s="8">
        <v>6</v>
      </c>
      <c r="J410" s="8">
        <v>0</v>
      </c>
      <c r="K410" s="9">
        <v>6</v>
      </c>
      <c r="L410" s="8">
        <v>6</v>
      </c>
      <c r="M410" s="8">
        <v>6</v>
      </c>
      <c r="N410" s="8">
        <v>6</v>
      </c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8"/>
      <c r="M411" s="8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8">
        <v>0</v>
      </c>
      <c r="M412" s="8">
        <v>0</v>
      </c>
      <c r="N412" s="8">
        <v>0</v>
      </c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0</v>
      </c>
      <c r="G413" s="8">
        <v>0</v>
      </c>
      <c r="H413" s="9">
        <v>0</v>
      </c>
      <c r="I413" s="8">
        <v>0</v>
      </c>
      <c r="J413" s="8">
        <v>0</v>
      </c>
      <c r="K413" s="9">
        <v>0</v>
      </c>
      <c r="L413" s="8">
        <v>0</v>
      </c>
      <c r="M413" s="8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0</v>
      </c>
      <c r="G414" s="8">
        <v>0</v>
      </c>
      <c r="H414" s="9">
        <v>0</v>
      </c>
      <c r="I414" s="8">
        <v>0</v>
      </c>
      <c r="J414" s="8">
        <v>0</v>
      </c>
      <c r="K414" s="9">
        <v>0</v>
      </c>
      <c r="L414" s="8">
        <v>0</v>
      </c>
      <c r="M414" s="8">
        <v>0</v>
      </c>
      <c r="N414" s="8">
        <v>0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1</v>
      </c>
      <c r="G415" s="8">
        <v>0</v>
      </c>
      <c r="H415" s="9">
        <v>1</v>
      </c>
      <c r="I415" s="8">
        <v>1</v>
      </c>
      <c r="J415" s="8">
        <v>0</v>
      </c>
      <c r="K415" s="9">
        <v>1</v>
      </c>
      <c r="L415" s="8">
        <v>1</v>
      </c>
      <c r="M415" s="8">
        <v>1</v>
      </c>
      <c r="N415" s="8">
        <v>1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1</v>
      </c>
      <c r="G416" s="8">
        <v>0</v>
      </c>
      <c r="H416" s="9">
        <v>1</v>
      </c>
      <c r="I416" s="8">
        <v>1</v>
      </c>
      <c r="J416" s="8">
        <v>0</v>
      </c>
      <c r="K416" s="9">
        <v>1</v>
      </c>
      <c r="L416" s="8">
        <v>1</v>
      </c>
      <c r="M416" s="8">
        <v>1</v>
      </c>
      <c r="N416" s="8">
        <v>1</v>
      </c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8">
        <v>0</v>
      </c>
      <c r="M417" s="8">
        <v>0</v>
      </c>
      <c r="N417" s="8">
        <v>0</v>
      </c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8">
        <v>0</v>
      </c>
      <c r="M418" s="8">
        <v>0</v>
      </c>
      <c r="N418" s="8">
        <v>0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2</v>
      </c>
      <c r="G419" s="8">
        <v>0</v>
      </c>
      <c r="H419" s="9">
        <v>2</v>
      </c>
      <c r="I419" s="8">
        <v>2</v>
      </c>
      <c r="J419" s="8">
        <v>0</v>
      </c>
      <c r="K419" s="9">
        <v>2</v>
      </c>
      <c r="L419" s="8">
        <v>2</v>
      </c>
      <c r="M419" s="8">
        <v>2</v>
      </c>
      <c r="N419" s="8">
        <v>2</v>
      </c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1</v>
      </c>
      <c r="G420" s="8">
        <v>0</v>
      </c>
      <c r="H420" s="9">
        <v>1</v>
      </c>
      <c r="I420" s="8">
        <v>1</v>
      </c>
      <c r="J420" s="8">
        <v>0</v>
      </c>
      <c r="K420" s="9">
        <v>1</v>
      </c>
      <c r="L420" s="8">
        <v>1</v>
      </c>
      <c r="M420" s="8">
        <v>1</v>
      </c>
      <c r="N420" s="8">
        <v>1</v>
      </c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1</v>
      </c>
      <c r="G421" s="8">
        <v>0</v>
      </c>
      <c r="H421" s="9">
        <v>1</v>
      </c>
      <c r="I421" s="8">
        <v>1</v>
      </c>
      <c r="J421" s="8">
        <v>0</v>
      </c>
      <c r="K421" s="9">
        <v>1</v>
      </c>
      <c r="L421" s="8">
        <v>1</v>
      </c>
      <c r="M421" s="8">
        <v>0</v>
      </c>
      <c r="N421" s="8">
        <v>0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1</v>
      </c>
      <c r="G422" s="8">
        <v>0</v>
      </c>
      <c r="H422" s="9">
        <v>1</v>
      </c>
      <c r="I422" s="8">
        <v>1</v>
      </c>
      <c r="J422" s="8">
        <v>0</v>
      </c>
      <c r="K422" s="9">
        <v>1</v>
      </c>
      <c r="L422" s="8">
        <v>1</v>
      </c>
      <c r="M422" s="8">
        <v>1</v>
      </c>
      <c r="N422" s="8">
        <v>1</v>
      </c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8"/>
      <c r="M423" s="8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1</v>
      </c>
      <c r="G424" s="8">
        <v>0</v>
      </c>
      <c r="H424" s="9">
        <v>1</v>
      </c>
      <c r="I424" s="8">
        <v>1</v>
      </c>
      <c r="J424" s="8">
        <v>0</v>
      </c>
      <c r="K424" s="9">
        <v>1</v>
      </c>
      <c r="L424" s="8">
        <v>1</v>
      </c>
      <c r="M424" s="8">
        <v>1</v>
      </c>
      <c r="N424" s="8">
        <v>1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8"/>
      <c r="M425" s="8"/>
      <c r="N425" s="8"/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8"/>
      <c r="M426" s="8"/>
      <c r="N426" s="8"/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8">
        <v>0</v>
      </c>
      <c r="M427" s="8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60"/>
      <c r="J428" s="8"/>
      <c r="K428" s="9">
        <v>0</v>
      </c>
      <c r="L428" s="8"/>
      <c r="M428" s="8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6">
        <v>5</v>
      </c>
      <c r="F429" s="8"/>
      <c r="G429" s="8"/>
      <c r="H429" s="9">
        <v>5</v>
      </c>
      <c r="I429" s="62"/>
      <c r="J429" s="63"/>
      <c r="K429" s="9">
        <v>5</v>
      </c>
      <c r="L429" s="56">
        <v>5</v>
      </c>
      <c r="M429" s="56">
        <v>5</v>
      </c>
      <c r="N429" s="56">
        <v>5</v>
      </c>
      <c r="O429" s="56">
        <v>0</v>
      </c>
      <c r="P429" s="54">
        <v>5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6">
        <v>165</v>
      </c>
      <c r="F430" s="8"/>
      <c r="G430" s="8"/>
      <c r="H430" s="9">
        <v>165</v>
      </c>
      <c r="I430" s="62"/>
      <c r="J430" s="63"/>
      <c r="K430" s="9">
        <v>165</v>
      </c>
      <c r="L430" s="56">
        <v>0</v>
      </c>
      <c r="M430" s="56">
        <v>0</v>
      </c>
      <c r="N430" s="56">
        <v>0</v>
      </c>
      <c r="O430" s="56">
        <v>0</v>
      </c>
      <c r="P430" s="54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6">
        <v>1</v>
      </c>
      <c r="F431" s="8"/>
      <c r="G431" s="8"/>
      <c r="H431" s="9">
        <v>1</v>
      </c>
      <c r="I431" s="62"/>
      <c r="J431" s="63"/>
      <c r="K431" s="9">
        <v>1</v>
      </c>
      <c r="L431" s="56">
        <v>1</v>
      </c>
      <c r="M431" s="56">
        <v>1</v>
      </c>
      <c r="N431" s="56">
        <v>1</v>
      </c>
      <c r="O431" s="56">
        <v>0</v>
      </c>
      <c r="P431" s="54">
        <v>1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6">
        <v>1842</v>
      </c>
      <c r="F432" s="8"/>
      <c r="G432" s="8"/>
      <c r="H432" s="9">
        <v>1842</v>
      </c>
      <c r="I432" s="62"/>
      <c r="J432" s="63"/>
      <c r="K432" s="9">
        <v>1842</v>
      </c>
      <c r="L432" s="56">
        <v>8</v>
      </c>
      <c r="M432" s="56">
        <v>8</v>
      </c>
      <c r="N432" s="56">
        <v>8</v>
      </c>
      <c r="O432" s="56">
        <v>8</v>
      </c>
      <c r="P432" s="54">
        <v>0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6">
        <v>0</v>
      </c>
      <c r="F433" s="8"/>
      <c r="G433" s="8"/>
      <c r="H433" s="9">
        <v>0</v>
      </c>
      <c r="I433" s="62"/>
      <c r="J433" s="63"/>
      <c r="K433" s="9">
        <v>0</v>
      </c>
      <c r="L433" s="56">
        <v>0</v>
      </c>
      <c r="M433" s="56">
        <v>0</v>
      </c>
      <c r="N433" s="56">
        <v>0</v>
      </c>
      <c r="O433" s="56">
        <v>0</v>
      </c>
      <c r="P433" s="54">
        <v>0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6">
        <v>1106</v>
      </c>
      <c r="F434" s="8"/>
      <c r="G434" s="8"/>
      <c r="H434" s="9">
        <v>1106</v>
      </c>
      <c r="I434" s="62"/>
      <c r="J434" s="63"/>
      <c r="K434" s="9">
        <v>1106</v>
      </c>
      <c r="L434" s="56">
        <v>18</v>
      </c>
      <c r="M434" s="56">
        <v>18</v>
      </c>
      <c r="N434" s="56">
        <v>18</v>
      </c>
      <c r="O434" s="56">
        <v>18</v>
      </c>
      <c r="P434" s="54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6">
        <v>495</v>
      </c>
      <c r="F435" s="8"/>
      <c r="G435" s="8"/>
      <c r="H435" s="9">
        <v>495</v>
      </c>
      <c r="I435" s="62"/>
      <c r="J435" s="63"/>
      <c r="K435" s="9">
        <v>495</v>
      </c>
      <c r="L435" s="56">
        <v>1</v>
      </c>
      <c r="M435" s="56">
        <v>1</v>
      </c>
      <c r="N435" s="56">
        <v>1</v>
      </c>
      <c r="O435" s="56">
        <v>0</v>
      </c>
      <c r="P435" s="54">
        <v>1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6">
        <v>1</v>
      </c>
      <c r="F436" s="8"/>
      <c r="G436" s="8"/>
      <c r="H436" s="9">
        <v>1</v>
      </c>
      <c r="I436" s="62"/>
      <c r="J436" s="63"/>
      <c r="K436" s="9">
        <v>1</v>
      </c>
      <c r="L436" s="56">
        <v>1</v>
      </c>
      <c r="M436" s="56">
        <v>1</v>
      </c>
      <c r="N436" s="56">
        <v>1</v>
      </c>
      <c r="O436" s="56">
        <v>0</v>
      </c>
      <c r="P436" s="54">
        <v>1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0</v>
      </c>
      <c r="F437" s="8"/>
      <c r="G437" s="8"/>
      <c r="H437" s="9">
        <v>0</v>
      </c>
      <c r="I437" s="62"/>
      <c r="J437" s="63"/>
      <c r="K437" s="9">
        <v>0</v>
      </c>
      <c r="L437" s="56">
        <v>0</v>
      </c>
      <c r="M437" s="56">
        <v>0</v>
      </c>
      <c r="N437" s="56">
        <v>0</v>
      </c>
      <c r="O437" s="56">
        <v>0</v>
      </c>
      <c r="P437" s="54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6">
        <v>0</v>
      </c>
      <c r="F438" s="8"/>
      <c r="G438" s="8"/>
      <c r="H438" s="9">
        <v>0</v>
      </c>
      <c r="I438" s="62"/>
      <c r="J438" s="63"/>
      <c r="K438" s="9">
        <v>0</v>
      </c>
      <c r="L438" s="56">
        <v>0</v>
      </c>
      <c r="M438" s="56">
        <v>0</v>
      </c>
      <c r="N438" s="56">
        <v>0</v>
      </c>
      <c r="O438" s="56">
        <v>0</v>
      </c>
      <c r="P438" s="54">
        <v>0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6">
        <v>0</v>
      </c>
      <c r="F439" s="8"/>
      <c r="G439" s="8"/>
      <c r="H439" s="9">
        <v>0</v>
      </c>
      <c r="I439" s="62"/>
      <c r="J439" s="63"/>
      <c r="K439" s="9">
        <v>0</v>
      </c>
      <c r="L439" s="56">
        <v>0</v>
      </c>
      <c r="M439" s="56">
        <v>0</v>
      </c>
      <c r="N439" s="56">
        <v>0</v>
      </c>
      <c r="O439" s="56">
        <v>0</v>
      </c>
      <c r="P439" s="54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6">
        <v>0</v>
      </c>
      <c r="F440" s="8"/>
      <c r="G440" s="8"/>
      <c r="H440" s="9">
        <v>0</v>
      </c>
      <c r="I440" s="62"/>
      <c r="J440" s="63"/>
      <c r="K440" s="9">
        <v>0</v>
      </c>
      <c r="L440" s="56">
        <v>0</v>
      </c>
      <c r="M440" s="56">
        <v>0</v>
      </c>
      <c r="N440" s="56">
        <v>0</v>
      </c>
      <c r="O440" s="56">
        <v>0</v>
      </c>
      <c r="P440" s="54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6">
        <v>0</v>
      </c>
      <c r="F441" s="8"/>
      <c r="G441" s="8"/>
      <c r="H441" s="9">
        <v>0</v>
      </c>
      <c r="I441" s="62"/>
      <c r="J441" s="63"/>
      <c r="K441" s="9">
        <v>0</v>
      </c>
      <c r="L441" s="56">
        <v>0</v>
      </c>
      <c r="M441" s="56">
        <v>0</v>
      </c>
      <c r="N441" s="56">
        <v>0</v>
      </c>
      <c r="O441" s="56">
        <v>0</v>
      </c>
      <c r="P441" s="54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6">
        <v>0</v>
      </c>
      <c r="F442" s="8"/>
      <c r="G442" s="8"/>
      <c r="H442" s="9">
        <v>0</v>
      </c>
      <c r="I442" s="62"/>
      <c r="J442" s="63"/>
      <c r="K442" s="9">
        <v>0</v>
      </c>
      <c r="L442" s="56">
        <v>0</v>
      </c>
      <c r="M442" s="56">
        <v>0</v>
      </c>
      <c r="N442" s="56">
        <v>0</v>
      </c>
      <c r="O442" s="56">
        <v>0</v>
      </c>
      <c r="P442" s="54">
        <v>0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6">
        <v>1</v>
      </c>
      <c r="F443" s="8"/>
      <c r="G443" s="8"/>
      <c r="H443" s="9">
        <v>1</v>
      </c>
      <c r="I443" s="62"/>
      <c r="J443" s="63"/>
      <c r="K443" s="9">
        <v>1</v>
      </c>
      <c r="L443" s="56">
        <v>1</v>
      </c>
      <c r="M443" s="56">
        <v>1</v>
      </c>
      <c r="N443" s="56">
        <v>1</v>
      </c>
      <c r="O443" s="56">
        <v>0</v>
      </c>
      <c r="P443" s="54">
        <v>1</v>
      </c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6">
        <v>1</v>
      </c>
      <c r="F444" s="8"/>
      <c r="G444" s="8"/>
      <c r="H444" s="9">
        <v>1</v>
      </c>
      <c r="I444" s="62"/>
      <c r="J444" s="63"/>
      <c r="K444" s="9">
        <v>1</v>
      </c>
      <c r="L444" s="56">
        <v>1</v>
      </c>
      <c r="M444" s="56">
        <v>1</v>
      </c>
      <c r="N444" s="56">
        <v>1</v>
      </c>
      <c r="O444" s="56">
        <v>0</v>
      </c>
      <c r="P444" s="54">
        <v>1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6">
        <v>1</v>
      </c>
      <c r="F445" s="8"/>
      <c r="G445" s="8"/>
      <c r="H445" s="9">
        <v>1</v>
      </c>
      <c r="I445" s="62"/>
      <c r="J445" s="63"/>
      <c r="K445" s="9">
        <v>1</v>
      </c>
      <c r="L445" s="56">
        <v>0</v>
      </c>
      <c r="M445" s="56">
        <v>0</v>
      </c>
      <c r="N445" s="56">
        <v>0</v>
      </c>
      <c r="O445" s="56">
        <v>0</v>
      </c>
      <c r="P445" s="54">
        <v>0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6">
        <v>3</v>
      </c>
      <c r="F446" s="8"/>
      <c r="G446" s="8"/>
      <c r="H446" s="9">
        <v>3</v>
      </c>
      <c r="I446" s="62"/>
      <c r="J446" s="63"/>
      <c r="K446" s="9">
        <v>3</v>
      </c>
      <c r="L446" s="56">
        <v>3</v>
      </c>
      <c r="M446" s="56">
        <v>3</v>
      </c>
      <c r="N446" s="56">
        <v>3</v>
      </c>
      <c r="O446" s="56">
        <v>0</v>
      </c>
      <c r="P446" s="54">
        <v>3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6">
        <v>0</v>
      </c>
      <c r="F447" s="8"/>
      <c r="G447" s="8"/>
      <c r="H447" s="9">
        <v>0</v>
      </c>
      <c r="I447" s="62"/>
      <c r="J447" s="63"/>
      <c r="K447" s="9">
        <v>0</v>
      </c>
      <c r="L447" s="56">
        <v>0</v>
      </c>
      <c r="M447" s="56">
        <v>0</v>
      </c>
      <c r="N447" s="56">
        <v>0</v>
      </c>
      <c r="O447" s="56">
        <v>0</v>
      </c>
      <c r="P447" s="54">
        <v>0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6">
        <v>37</v>
      </c>
      <c r="F448" s="8"/>
      <c r="G448" s="8"/>
      <c r="H448" s="9">
        <v>37</v>
      </c>
      <c r="I448" s="62"/>
      <c r="J448" s="63"/>
      <c r="K448" s="9">
        <v>37</v>
      </c>
      <c r="L448" s="56">
        <v>3</v>
      </c>
      <c r="M448" s="56">
        <v>3</v>
      </c>
      <c r="N448" s="56">
        <v>3</v>
      </c>
      <c r="O448" s="56">
        <v>0</v>
      </c>
      <c r="P448" s="54">
        <v>3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6">
        <v>0</v>
      </c>
      <c r="F449" s="8"/>
      <c r="G449" s="8"/>
      <c r="H449" s="9">
        <v>0</v>
      </c>
      <c r="I449" s="62"/>
      <c r="J449" s="63"/>
      <c r="K449" s="9">
        <v>0</v>
      </c>
      <c r="L449" s="56">
        <v>0</v>
      </c>
      <c r="M449" s="56">
        <v>0</v>
      </c>
      <c r="N449" s="56">
        <v>0</v>
      </c>
      <c r="O449" s="56">
        <v>0</v>
      </c>
      <c r="P449" s="54">
        <v>0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6">
        <v>0</v>
      </c>
      <c r="F450" s="8"/>
      <c r="G450" s="8"/>
      <c r="H450" s="9">
        <v>0</v>
      </c>
      <c r="I450" s="62"/>
      <c r="J450" s="63"/>
      <c r="K450" s="9">
        <v>0</v>
      </c>
      <c r="L450" s="56">
        <v>0</v>
      </c>
      <c r="M450" s="56">
        <v>0</v>
      </c>
      <c r="N450" s="56">
        <v>0</v>
      </c>
      <c r="O450" s="56">
        <v>0</v>
      </c>
      <c r="P450" s="54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6">
        <v>0</v>
      </c>
      <c r="F451" s="8"/>
      <c r="G451" s="8"/>
      <c r="H451" s="9">
        <v>0</v>
      </c>
      <c r="I451" s="62"/>
      <c r="J451" s="63"/>
      <c r="K451" s="9">
        <v>0</v>
      </c>
      <c r="L451" s="56">
        <v>0</v>
      </c>
      <c r="M451" s="56">
        <v>0</v>
      </c>
      <c r="N451" s="56">
        <v>0</v>
      </c>
      <c r="O451" s="56">
        <v>0</v>
      </c>
      <c r="P451" s="54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6">
        <v>52</v>
      </c>
      <c r="F452" s="8"/>
      <c r="G452" s="8"/>
      <c r="H452" s="9">
        <v>52</v>
      </c>
      <c r="I452" s="62"/>
      <c r="J452" s="63"/>
      <c r="K452" s="9">
        <v>52</v>
      </c>
      <c r="L452" s="56">
        <v>0</v>
      </c>
      <c r="M452" s="56">
        <v>0</v>
      </c>
      <c r="N452" s="56">
        <v>0</v>
      </c>
      <c r="O452" s="56">
        <v>0</v>
      </c>
      <c r="P452" s="54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6">
        <v>0</v>
      </c>
      <c r="F453" s="8"/>
      <c r="G453" s="8"/>
      <c r="H453" s="9">
        <v>0</v>
      </c>
      <c r="I453" s="62"/>
      <c r="J453" s="63"/>
      <c r="K453" s="9">
        <v>0</v>
      </c>
      <c r="L453" s="56">
        <v>0</v>
      </c>
      <c r="M453" s="56">
        <v>0</v>
      </c>
      <c r="N453" s="56">
        <v>0</v>
      </c>
      <c r="O453" s="56">
        <v>0</v>
      </c>
      <c r="P453" s="54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6">
        <v>13</v>
      </c>
      <c r="F454" s="8"/>
      <c r="G454" s="8"/>
      <c r="H454" s="9">
        <v>13</v>
      </c>
      <c r="I454" s="62"/>
      <c r="J454" s="63"/>
      <c r="K454" s="9">
        <v>13</v>
      </c>
      <c r="L454" s="56">
        <v>0</v>
      </c>
      <c r="M454" s="56">
        <v>0</v>
      </c>
      <c r="N454" s="56">
        <v>0</v>
      </c>
      <c r="O454" s="56">
        <v>0</v>
      </c>
      <c r="P454" s="54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6">
        <v>1</v>
      </c>
      <c r="F455" s="8"/>
      <c r="G455" s="8"/>
      <c r="H455" s="9">
        <v>1</v>
      </c>
      <c r="I455" s="62"/>
      <c r="J455" s="63"/>
      <c r="K455" s="9">
        <v>1</v>
      </c>
      <c r="L455" s="56">
        <v>1</v>
      </c>
      <c r="M455" s="56">
        <v>1</v>
      </c>
      <c r="N455" s="56">
        <v>1</v>
      </c>
      <c r="O455" s="56">
        <v>0</v>
      </c>
      <c r="P455" s="54">
        <v>1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6">
        <v>2</v>
      </c>
      <c r="F456" s="8"/>
      <c r="G456" s="8"/>
      <c r="H456" s="9">
        <v>2</v>
      </c>
      <c r="I456" s="62"/>
      <c r="J456" s="63"/>
      <c r="K456" s="9">
        <v>2</v>
      </c>
      <c r="L456" s="56">
        <v>2</v>
      </c>
      <c r="M456" s="56">
        <v>2</v>
      </c>
      <c r="N456" s="56">
        <v>2</v>
      </c>
      <c r="O456" s="56">
        <v>0</v>
      </c>
      <c r="P456" s="54">
        <v>2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6">
        <v>0</v>
      </c>
      <c r="F457" s="8"/>
      <c r="G457" s="8"/>
      <c r="H457" s="9">
        <v>0</v>
      </c>
      <c r="I457" s="62"/>
      <c r="J457" s="63"/>
      <c r="K457" s="9">
        <v>0</v>
      </c>
      <c r="L457" s="56">
        <v>0</v>
      </c>
      <c r="M457" s="56">
        <v>0</v>
      </c>
      <c r="N457" s="56">
        <v>0</v>
      </c>
      <c r="O457" s="56">
        <v>0</v>
      </c>
      <c r="P457" s="54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6">
        <v>0</v>
      </c>
      <c r="F458" s="8"/>
      <c r="G458" s="8"/>
      <c r="H458" s="9">
        <v>0</v>
      </c>
      <c r="I458" s="62"/>
      <c r="J458" s="63"/>
      <c r="K458" s="9">
        <v>0</v>
      </c>
      <c r="L458" s="56">
        <v>0</v>
      </c>
      <c r="M458" s="56">
        <v>0</v>
      </c>
      <c r="N458" s="56">
        <v>0</v>
      </c>
      <c r="O458" s="56">
        <v>0</v>
      </c>
      <c r="P458" s="54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6">
        <v>0</v>
      </c>
      <c r="F459" s="8"/>
      <c r="G459" s="8"/>
      <c r="H459" s="9">
        <v>0</v>
      </c>
      <c r="I459" s="62"/>
      <c r="J459" s="63"/>
      <c r="K459" s="9">
        <v>0</v>
      </c>
      <c r="L459" s="56">
        <v>0</v>
      </c>
      <c r="M459" s="56">
        <v>0</v>
      </c>
      <c r="N459" s="56">
        <v>0</v>
      </c>
      <c r="O459" s="56">
        <v>0</v>
      </c>
      <c r="P459" s="54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6">
        <v>1</v>
      </c>
      <c r="F460" s="8"/>
      <c r="G460" s="8"/>
      <c r="H460" s="9">
        <v>1</v>
      </c>
      <c r="I460" s="62"/>
      <c r="J460" s="63"/>
      <c r="K460" s="9">
        <v>1</v>
      </c>
      <c r="L460" s="56">
        <v>1</v>
      </c>
      <c r="M460" s="56">
        <v>1</v>
      </c>
      <c r="N460" s="56">
        <v>1</v>
      </c>
      <c r="O460" s="56">
        <v>0</v>
      </c>
      <c r="P460" s="54">
        <v>1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6">
        <v>6</v>
      </c>
      <c r="F461" s="8"/>
      <c r="G461" s="8"/>
      <c r="H461" s="9">
        <v>6</v>
      </c>
      <c r="I461" s="62"/>
      <c r="J461" s="63"/>
      <c r="K461" s="9">
        <v>6</v>
      </c>
      <c r="L461" s="56">
        <v>6</v>
      </c>
      <c r="M461" s="56">
        <v>6</v>
      </c>
      <c r="N461" s="56">
        <v>6</v>
      </c>
      <c r="O461" s="56">
        <v>0</v>
      </c>
      <c r="P461" s="54">
        <v>6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6">
        <v>0</v>
      </c>
      <c r="F462" s="8"/>
      <c r="G462" s="8"/>
      <c r="H462" s="9">
        <v>0</v>
      </c>
      <c r="I462" s="62"/>
      <c r="J462" s="63"/>
      <c r="K462" s="9">
        <v>0</v>
      </c>
      <c r="L462" s="56">
        <v>0</v>
      </c>
      <c r="M462" s="56">
        <v>0</v>
      </c>
      <c r="N462" s="56">
        <v>0</v>
      </c>
      <c r="O462" s="56">
        <v>0</v>
      </c>
      <c r="P462" s="54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6"/>
      <c r="F463" s="8"/>
      <c r="G463" s="8"/>
      <c r="H463" s="9">
        <v>0</v>
      </c>
      <c r="I463" s="62"/>
      <c r="J463" s="63"/>
      <c r="K463" s="9">
        <v>0</v>
      </c>
      <c r="L463" s="54"/>
      <c r="M463" s="54"/>
      <c r="N463" s="54"/>
      <c r="O463" s="56"/>
      <c r="P463" s="54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514</v>
      </c>
      <c r="F464" s="8">
        <v>246</v>
      </c>
      <c r="G464" s="8">
        <v>0</v>
      </c>
      <c r="H464" s="9">
        <v>0</v>
      </c>
      <c r="I464" s="64">
        <v>1038</v>
      </c>
      <c r="J464" s="8">
        <v>0</v>
      </c>
      <c r="K464" s="9">
        <v>0</v>
      </c>
      <c r="L464" s="8">
        <v>1</v>
      </c>
      <c r="M464" s="8">
        <v>1</v>
      </c>
      <c r="N464" s="8">
        <v>1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1</v>
      </c>
      <c r="I466" s="8">
        <v>0</v>
      </c>
      <c r="J466" s="8">
        <v>0</v>
      </c>
      <c r="K466" s="9">
        <v>1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>
        <v>17</v>
      </c>
      <c r="F469" s="8">
        <v>0</v>
      </c>
      <c r="G469" s="8">
        <v>0</v>
      </c>
      <c r="H469" s="9">
        <v>1</v>
      </c>
      <c r="I469" s="8">
        <v>17</v>
      </c>
      <c r="J469" s="8">
        <v>0</v>
      </c>
      <c r="K469" s="9">
        <v>1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1</v>
      </c>
      <c r="G470" s="8">
        <v>0</v>
      </c>
      <c r="H470" s="9">
        <v>3</v>
      </c>
      <c r="I470" s="8">
        <v>1</v>
      </c>
      <c r="J470" s="8">
        <v>0</v>
      </c>
      <c r="K470" s="9">
        <v>3</v>
      </c>
      <c r="L470" s="8">
        <v>1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9</v>
      </c>
      <c r="G471" s="8">
        <v>0</v>
      </c>
      <c r="H471" s="9">
        <v>0</v>
      </c>
      <c r="I471" s="8">
        <v>293</v>
      </c>
      <c r="J471" s="8">
        <v>0</v>
      </c>
      <c r="K471" s="9">
        <v>0</v>
      </c>
      <c r="L471" s="8">
        <v>8</v>
      </c>
      <c r="M471" s="8">
        <v>8</v>
      </c>
      <c r="N471" s="8">
        <v>8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0</v>
      </c>
      <c r="I472" s="8"/>
      <c r="J472" s="8"/>
      <c r="K472" s="9">
        <v>0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/>
      <c r="F473" s="8">
        <v>0</v>
      </c>
      <c r="G473" s="8">
        <v>0</v>
      </c>
      <c r="H473" s="9">
        <v>1</v>
      </c>
      <c r="I473" s="8">
        <v>0</v>
      </c>
      <c r="J473" s="8">
        <v>0</v>
      </c>
      <c r="K473" s="9">
        <v>1</v>
      </c>
      <c r="L473" s="8">
        <v>0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0</v>
      </c>
      <c r="I474" s="8">
        <v>0</v>
      </c>
      <c r="J474" s="8">
        <v>0</v>
      </c>
      <c r="K474" s="9"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8</v>
      </c>
      <c r="F475" s="8">
        <v>5</v>
      </c>
      <c r="G475" s="8">
        <v>0</v>
      </c>
      <c r="H475" s="9">
        <v>2</v>
      </c>
      <c r="I475" s="8">
        <v>13</v>
      </c>
      <c r="J475" s="8">
        <v>0</v>
      </c>
      <c r="K475" s="9">
        <v>2</v>
      </c>
      <c r="L475" s="8">
        <v>7</v>
      </c>
      <c r="M475" s="8">
        <v>7</v>
      </c>
      <c r="N475" s="8">
        <v>7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0</v>
      </c>
      <c r="I476" s="8"/>
      <c r="J476" s="8"/>
      <c r="K476" s="9">
        <v>0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/>
      <c r="F477" s="8">
        <v>0</v>
      </c>
      <c r="G477" s="8">
        <v>2</v>
      </c>
      <c r="H477" s="9">
        <v>1</v>
      </c>
      <c r="I477" s="8">
        <v>0</v>
      </c>
      <c r="J477" s="8">
        <v>2</v>
      </c>
      <c r="K477" s="9">
        <v>1</v>
      </c>
      <c r="L477" s="8">
        <v>1</v>
      </c>
      <c r="M477" s="8">
        <v>1</v>
      </c>
      <c r="N477" s="8">
        <v>0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27</v>
      </c>
      <c r="F478" s="8">
        <v>28</v>
      </c>
      <c r="G478" s="8">
        <v>0</v>
      </c>
      <c r="H478" s="9">
        <v>0</v>
      </c>
      <c r="I478" s="8">
        <v>28</v>
      </c>
      <c r="J478" s="8">
        <v>0</v>
      </c>
      <c r="K478" s="9">
        <v>0</v>
      </c>
      <c r="L478" s="8">
        <v>3</v>
      </c>
      <c r="M478" s="8">
        <v>2</v>
      </c>
      <c r="N478" s="8">
        <v>2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397</v>
      </c>
      <c r="F479" s="8">
        <v>398</v>
      </c>
      <c r="G479" s="8">
        <v>0</v>
      </c>
      <c r="H479" s="9">
        <v>3</v>
      </c>
      <c r="I479" s="8">
        <v>398</v>
      </c>
      <c r="J479" s="8">
        <v>0</v>
      </c>
      <c r="K479" s="9">
        <v>3</v>
      </c>
      <c r="L479" s="8">
        <v>1</v>
      </c>
      <c r="M479" s="8">
        <v>1</v>
      </c>
      <c r="N479" s="8">
        <v>1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1</v>
      </c>
      <c r="I480" s="8">
        <v>0</v>
      </c>
      <c r="J480" s="8">
        <v>0</v>
      </c>
      <c r="K480" s="9">
        <v>1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7</v>
      </c>
      <c r="I482" s="8">
        <v>0</v>
      </c>
      <c r="J482" s="8">
        <v>0</v>
      </c>
      <c r="K482" s="9">
        <v>7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1</v>
      </c>
      <c r="G483" s="8">
        <v>0</v>
      </c>
      <c r="H483" s="9">
        <v>0</v>
      </c>
      <c r="I483" s="8">
        <v>1</v>
      </c>
      <c r="J483" s="8">
        <v>0</v>
      </c>
      <c r="K483" s="9">
        <v>0</v>
      </c>
      <c r="L483" s="8">
        <v>1</v>
      </c>
      <c r="M483" s="8">
        <v>1</v>
      </c>
      <c r="N483" s="8">
        <v>1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1</v>
      </c>
      <c r="I484" s="8">
        <v>0</v>
      </c>
      <c r="J484" s="8">
        <v>0</v>
      </c>
      <c r="K484" s="9">
        <v>1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>
        <v>1</v>
      </c>
      <c r="F486" s="8">
        <v>1</v>
      </c>
      <c r="G486" s="8">
        <v>0</v>
      </c>
      <c r="H486" s="9">
        <v>6</v>
      </c>
      <c r="I486" s="8">
        <v>1</v>
      </c>
      <c r="J486" s="8">
        <v>0</v>
      </c>
      <c r="K486" s="9">
        <v>6</v>
      </c>
      <c r="L486" s="8">
        <v>1</v>
      </c>
      <c r="M486" s="8">
        <v>1</v>
      </c>
      <c r="N486" s="8">
        <v>1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593</v>
      </c>
      <c r="F487" s="8">
        <v>593</v>
      </c>
      <c r="G487" s="8">
        <v>0</v>
      </c>
      <c r="H487" s="9">
        <v>0</v>
      </c>
      <c r="I487" s="8">
        <v>1218</v>
      </c>
      <c r="J487" s="8">
        <v>0</v>
      </c>
      <c r="K487" s="9">
        <v>0</v>
      </c>
      <c r="L487" s="8">
        <v>1</v>
      </c>
      <c r="M487" s="8">
        <v>1</v>
      </c>
      <c r="N487" s="8">
        <v>1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2</v>
      </c>
      <c r="I489" s="8">
        <v>0</v>
      </c>
      <c r="J489" s="8">
        <v>0</v>
      </c>
      <c r="K489" s="9">
        <v>2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1</v>
      </c>
      <c r="I490" s="8"/>
      <c r="J490" s="8"/>
      <c r="K490" s="9">
        <v>1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1</v>
      </c>
      <c r="F492" s="8">
        <v>1</v>
      </c>
      <c r="G492" s="8">
        <v>0</v>
      </c>
      <c r="H492" s="9">
        <v>1</v>
      </c>
      <c r="I492" s="8">
        <v>1</v>
      </c>
      <c r="J492" s="8">
        <v>0</v>
      </c>
      <c r="K492" s="9">
        <v>1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0</v>
      </c>
      <c r="G493" s="8">
        <v>0</v>
      </c>
      <c r="H493" s="9">
        <v>0</v>
      </c>
      <c r="I493" s="8">
        <v>0</v>
      </c>
      <c r="J493" s="8">
        <v>0</v>
      </c>
      <c r="K493" s="9">
        <v>0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10</v>
      </c>
      <c r="I495" s="8">
        <v>0</v>
      </c>
      <c r="J495" s="8">
        <v>0</v>
      </c>
      <c r="K495" s="9">
        <v>10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/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8</v>
      </c>
      <c r="I497" s="8">
        <v>0</v>
      </c>
      <c r="J497" s="8">
        <v>0</v>
      </c>
      <c r="K497" s="9">
        <v>8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>
        <v>2</v>
      </c>
      <c r="F498" s="8">
        <v>2</v>
      </c>
      <c r="G498" s="8">
        <v>0</v>
      </c>
      <c r="H498" s="9">
        <v>2</v>
      </c>
      <c r="I498" s="8">
        <v>2</v>
      </c>
      <c r="J498" s="8">
        <v>0</v>
      </c>
      <c r="K498" s="9">
        <v>2</v>
      </c>
      <c r="L498" s="8">
        <v>1</v>
      </c>
      <c r="M498" s="8">
        <v>1</v>
      </c>
      <c r="N498" s="8">
        <v>1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2</v>
      </c>
      <c r="F499" s="8">
        <v>1</v>
      </c>
      <c r="G499" s="8">
        <v>0</v>
      </c>
      <c r="H499" s="9">
        <v>0</v>
      </c>
      <c r="I499" s="8">
        <v>1</v>
      </c>
      <c r="J499" s="8">
        <v>0</v>
      </c>
      <c r="K499" s="9">
        <v>0</v>
      </c>
      <c r="L499" s="8">
        <v>1</v>
      </c>
      <c r="M499" s="8">
        <v>1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/>
      <c r="F500" s="8">
        <v>0</v>
      </c>
      <c r="G500" s="8">
        <v>0</v>
      </c>
      <c r="H500" s="9">
        <v>1</v>
      </c>
      <c r="I500" s="8">
        <v>0</v>
      </c>
      <c r="J500" s="8">
        <v>0</v>
      </c>
      <c r="K500" s="9">
        <v>1</v>
      </c>
      <c r="L500" s="8">
        <v>0</v>
      </c>
      <c r="M500" s="8">
        <v>0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v>0</v>
      </c>
      <c r="I501" s="8">
        <v>0</v>
      </c>
      <c r="J501" s="8">
        <v>0</v>
      </c>
      <c r="K501" s="9">
        <v>0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0</v>
      </c>
      <c r="I502" s="8">
        <v>0</v>
      </c>
      <c r="J502" s="8">
        <v>0</v>
      </c>
      <c r="K502" s="9">
        <v>0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/>
      <c r="F504" s="8">
        <v>0</v>
      </c>
      <c r="G504" s="8">
        <v>0</v>
      </c>
      <c r="H504" s="9">
        <v>0</v>
      </c>
      <c r="I504" s="8">
        <v>0</v>
      </c>
      <c r="J504" s="8">
        <v>0</v>
      </c>
      <c r="K504" s="9">
        <v>0</v>
      </c>
      <c r="L504" s="8">
        <v>0</v>
      </c>
      <c r="M504" s="8">
        <v>0</v>
      </c>
      <c r="N504" s="8">
        <v>0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v>0</v>
      </c>
      <c r="I505" s="8">
        <v>0</v>
      </c>
      <c r="J505" s="8">
        <v>0</v>
      </c>
      <c r="K505" s="9">
        <v>0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0</v>
      </c>
      <c r="I506" s="8"/>
      <c r="J506" s="8"/>
      <c r="K506" s="9">
        <v>0</v>
      </c>
      <c r="L506" s="8"/>
      <c r="M506" s="8"/>
      <c r="N506" s="8"/>
      <c r="O506" s="8"/>
      <c r="P506" s="8"/>
      <c r="Q506" s="8"/>
    </row>
    <row r="507" spans="1:17" ht="30" customHeight="1" x14ac:dyDescent="0.35">
      <c r="A507" s="6">
        <v>507</v>
      </c>
      <c r="B507" s="6">
        <v>1</v>
      </c>
      <c r="C507" s="7" t="s">
        <v>556</v>
      </c>
      <c r="D507" s="57" t="s">
        <v>557</v>
      </c>
      <c r="E507" s="8">
        <v>38</v>
      </c>
      <c r="F507" s="8">
        <v>51</v>
      </c>
      <c r="G507" s="8">
        <v>0</v>
      </c>
      <c r="H507" s="9">
        <v>32</v>
      </c>
      <c r="I507" s="8">
        <v>290</v>
      </c>
      <c r="J507" s="8">
        <v>0</v>
      </c>
      <c r="K507" s="9">
        <v>261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5">
      <c r="A508" s="6">
        <v>508</v>
      </c>
      <c r="B508" s="6">
        <v>2</v>
      </c>
      <c r="C508" s="7" t="s">
        <v>556</v>
      </c>
      <c r="D508" s="57" t="s">
        <v>558</v>
      </c>
      <c r="E508" s="8">
        <v>1</v>
      </c>
      <c r="F508" s="8">
        <v>2</v>
      </c>
      <c r="G508" s="8">
        <v>0</v>
      </c>
      <c r="H508" s="9">
        <v>2</v>
      </c>
      <c r="I508" s="8">
        <v>45</v>
      </c>
      <c r="J508" s="8">
        <v>0</v>
      </c>
      <c r="K508" s="9">
        <v>17</v>
      </c>
      <c r="L508" s="8">
        <v>0</v>
      </c>
      <c r="M508" s="8">
        <v>0</v>
      </c>
      <c r="N508" s="8">
        <v>0</v>
      </c>
      <c r="O508" s="8"/>
      <c r="P508" s="8"/>
      <c r="Q508" s="8"/>
    </row>
    <row r="509" spans="1:17" ht="30" customHeight="1" x14ac:dyDescent="0.35">
      <c r="A509" s="6">
        <v>509</v>
      </c>
      <c r="B509" s="6">
        <v>3</v>
      </c>
      <c r="C509" s="7" t="s">
        <v>556</v>
      </c>
      <c r="D509" s="57" t="s">
        <v>559</v>
      </c>
      <c r="E509" s="8">
        <v>16</v>
      </c>
      <c r="F509" s="8">
        <v>16</v>
      </c>
      <c r="G509" s="8">
        <v>0</v>
      </c>
      <c r="H509" s="9">
        <v>16</v>
      </c>
      <c r="I509" s="8">
        <v>16</v>
      </c>
      <c r="J509" s="8">
        <v>0</v>
      </c>
      <c r="K509" s="9">
        <v>16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5">
      <c r="A510" s="6">
        <v>510</v>
      </c>
      <c r="B510" s="6">
        <v>4</v>
      </c>
      <c r="C510" s="7" t="s">
        <v>556</v>
      </c>
      <c r="D510" s="57" t="s">
        <v>560</v>
      </c>
      <c r="E510" s="8"/>
      <c r="F510" s="8">
        <v>0</v>
      </c>
      <c r="G510" s="8">
        <v>0</v>
      </c>
      <c r="H510" s="9">
        <v>0</v>
      </c>
      <c r="I510" s="8">
        <v>0</v>
      </c>
      <c r="J510" s="8">
        <v>0</v>
      </c>
      <c r="K510" s="9">
        <v>0</v>
      </c>
      <c r="L510" s="8">
        <v>0</v>
      </c>
      <c r="M510" s="8">
        <v>0</v>
      </c>
      <c r="N510" s="8">
        <v>0</v>
      </c>
      <c r="O510" s="8"/>
      <c r="P510" s="8"/>
      <c r="Q510" s="8"/>
    </row>
    <row r="511" spans="1:17" ht="30" customHeight="1" x14ac:dyDescent="0.35">
      <c r="A511" s="6">
        <v>511</v>
      </c>
      <c r="B511" s="6">
        <v>5</v>
      </c>
      <c r="C511" s="7" t="s">
        <v>556</v>
      </c>
      <c r="D511" s="57" t="s">
        <v>561</v>
      </c>
      <c r="E511" s="8"/>
      <c r="F511" s="8">
        <v>4</v>
      </c>
      <c r="G511" s="8">
        <v>0</v>
      </c>
      <c r="H511" s="9">
        <v>4</v>
      </c>
      <c r="I511" s="8">
        <v>72</v>
      </c>
      <c r="J511" s="8">
        <v>0</v>
      </c>
      <c r="K511" s="9">
        <v>72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5">
      <c r="A512" s="6">
        <v>512</v>
      </c>
      <c r="B512" s="6">
        <v>6</v>
      </c>
      <c r="C512" s="7" t="s">
        <v>556</v>
      </c>
      <c r="D512" s="57" t="s">
        <v>562</v>
      </c>
      <c r="E512" s="8"/>
      <c r="F512" s="8">
        <v>0</v>
      </c>
      <c r="G512" s="8">
        <v>0</v>
      </c>
      <c r="H512" s="9">
        <v>0</v>
      </c>
      <c r="I512" s="8">
        <v>0</v>
      </c>
      <c r="J512" s="8">
        <v>0</v>
      </c>
      <c r="K512" s="9">
        <v>0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5">
      <c r="A513" s="6">
        <v>513</v>
      </c>
      <c r="B513" s="6">
        <v>7</v>
      </c>
      <c r="C513" s="7" t="s">
        <v>556</v>
      </c>
      <c r="D513" s="57" t="s">
        <v>563</v>
      </c>
      <c r="E513" s="8"/>
      <c r="F513" s="8">
        <v>0</v>
      </c>
      <c r="G513" s="8">
        <v>0</v>
      </c>
      <c r="H513" s="9">
        <v>0</v>
      </c>
      <c r="I513" s="8">
        <v>51</v>
      </c>
      <c r="J513" s="8">
        <v>0</v>
      </c>
      <c r="K513" s="9">
        <v>51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5">
      <c r="A514" s="6">
        <v>514</v>
      </c>
      <c r="B514" s="6">
        <v>8</v>
      </c>
      <c r="C514" s="7" t="s">
        <v>556</v>
      </c>
      <c r="D514" s="57" t="s">
        <v>564</v>
      </c>
      <c r="E514" s="8">
        <v>3</v>
      </c>
      <c r="F514" s="8">
        <v>5</v>
      </c>
      <c r="G514" s="8">
        <v>0</v>
      </c>
      <c r="H514" s="9">
        <v>5</v>
      </c>
      <c r="I514" s="8">
        <v>5</v>
      </c>
      <c r="J514" s="8">
        <v>0</v>
      </c>
      <c r="K514" s="9">
        <v>5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5">
      <c r="A515" s="6">
        <v>515</v>
      </c>
      <c r="B515" s="6">
        <v>9</v>
      </c>
      <c r="C515" s="7" t="s">
        <v>556</v>
      </c>
      <c r="D515" s="57" t="s">
        <v>565</v>
      </c>
      <c r="E515" s="8"/>
      <c r="F515" s="8">
        <v>1</v>
      </c>
      <c r="G515" s="8">
        <v>0</v>
      </c>
      <c r="H515" s="9">
        <v>1</v>
      </c>
      <c r="I515" s="8">
        <v>1</v>
      </c>
      <c r="J515" s="8">
        <v>0</v>
      </c>
      <c r="K515" s="9">
        <v>1</v>
      </c>
      <c r="L515" s="8">
        <v>1</v>
      </c>
      <c r="M515" s="8">
        <v>1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1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2E75B5"/>
  </sheetPr>
  <dimension ref="A1:Q999"/>
  <sheetViews>
    <sheetView zoomScale="40" zoomScaleNormal="40" workbookViewId="0">
      <pane xSplit="4" ySplit="1" topLeftCell="E137" activePane="bottomRight" state="frozen"/>
      <selection pane="topRight" activeCell="E1" sqref="E1"/>
      <selection pane="bottomLeft" activeCell="A2" sqref="A2"/>
      <selection pane="bottomRight" activeCell="C141" sqref="C141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703</v>
      </c>
      <c r="F2" s="8">
        <v>530</v>
      </c>
      <c r="G2" s="8">
        <v>173</v>
      </c>
      <c r="H2" s="9">
        <f t="shared" ref="H2:H250" si="0">F2+G2</f>
        <v>703</v>
      </c>
      <c r="I2" s="8">
        <v>530</v>
      </c>
      <c r="J2" s="8">
        <v>173</v>
      </c>
      <c r="K2" s="9">
        <f t="shared" ref="K2:K250" si="1">I2+J2</f>
        <v>703</v>
      </c>
      <c r="L2" s="8">
        <v>0</v>
      </c>
      <c r="M2" s="8">
        <v>0</v>
      </c>
      <c r="N2" s="8"/>
      <c r="O2" s="8">
        <v>0</v>
      </c>
      <c r="P2" s="8">
        <v>0</v>
      </c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16</v>
      </c>
      <c r="F3" s="8">
        <v>16</v>
      </c>
      <c r="G3" s="8">
        <v>0</v>
      </c>
      <c r="H3" s="9">
        <f t="shared" si="0"/>
        <v>16</v>
      </c>
      <c r="I3" s="8">
        <v>16</v>
      </c>
      <c r="J3" s="8">
        <v>0</v>
      </c>
      <c r="K3" s="9">
        <f t="shared" si="1"/>
        <v>16</v>
      </c>
      <c r="L3" s="8">
        <v>0</v>
      </c>
      <c r="M3" s="8">
        <v>0</v>
      </c>
      <c r="N3" s="8"/>
      <c r="O3" s="8">
        <v>0</v>
      </c>
      <c r="P3" s="8">
        <v>0</v>
      </c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139</v>
      </c>
      <c r="F4" s="8">
        <v>37</v>
      </c>
      <c r="G4" s="8">
        <v>102</v>
      </c>
      <c r="H4" s="9">
        <f t="shared" si="0"/>
        <v>139</v>
      </c>
      <c r="I4" s="8">
        <v>37</v>
      </c>
      <c r="J4" s="8">
        <v>102</v>
      </c>
      <c r="K4" s="9">
        <f t="shared" si="1"/>
        <v>139</v>
      </c>
      <c r="L4" s="8">
        <v>1</v>
      </c>
      <c r="M4" s="8">
        <v>1</v>
      </c>
      <c r="N4" s="8">
        <v>1</v>
      </c>
      <c r="O4" s="8">
        <v>1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17</v>
      </c>
      <c r="F5" s="8">
        <v>8</v>
      </c>
      <c r="G5" s="8">
        <v>4</v>
      </c>
      <c r="H5" s="9">
        <f t="shared" si="0"/>
        <v>12</v>
      </c>
      <c r="I5" s="8">
        <v>8</v>
      </c>
      <c r="J5" s="8">
        <v>4</v>
      </c>
      <c r="K5" s="9">
        <f t="shared" si="1"/>
        <v>12</v>
      </c>
      <c r="L5" s="8">
        <v>0</v>
      </c>
      <c r="M5" s="8">
        <v>0</v>
      </c>
      <c r="N5" s="8"/>
      <c r="O5" s="8">
        <v>0</v>
      </c>
      <c r="P5" s="8">
        <v>0</v>
      </c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694</v>
      </c>
      <c r="F6" s="8">
        <v>285</v>
      </c>
      <c r="G6" s="8">
        <v>5</v>
      </c>
      <c r="H6" s="9">
        <f t="shared" si="0"/>
        <v>290</v>
      </c>
      <c r="I6" s="8">
        <v>285</v>
      </c>
      <c r="J6" s="8">
        <v>5</v>
      </c>
      <c r="K6" s="9">
        <f t="shared" si="1"/>
        <v>290</v>
      </c>
      <c r="L6" s="8">
        <v>0</v>
      </c>
      <c r="M6" s="8">
        <v>0</v>
      </c>
      <c r="N6" s="8"/>
      <c r="O6" s="8">
        <v>0</v>
      </c>
      <c r="P6" s="8">
        <v>0</v>
      </c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54</v>
      </c>
      <c r="F7" s="8">
        <v>22</v>
      </c>
      <c r="G7" s="8">
        <v>32</v>
      </c>
      <c r="H7" s="9">
        <f t="shared" si="0"/>
        <v>54</v>
      </c>
      <c r="I7" s="8">
        <v>22</v>
      </c>
      <c r="J7" s="8">
        <v>32</v>
      </c>
      <c r="K7" s="9">
        <f t="shared" si="1"/>
        <v>54</v>
      </c>
      <c r="L7" s="8">
        <v>0</v>
      </c>
      <c r="M7" s="8">
        <v>0</v>
      </c>
      <c r="N7" s="8"/>
      <c r="O7" s="8">
        <v>0</v>
      </c>
      <c r="P7" s="8">
        <v>0</v>
      </c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53</v>
      </c>
      <c r="F8" s="8">
        <v>29</v>
      </c>
      <c r="G8" s="8">
        <v>24</v>
      </c>
      <c r="H8" s="9">
        <f t="shared" si="0"/>
        <v>53</v>
      </c>
      <c r="I8" s="8">
        <v>29</v>
      </c>
      <c r="J8" s="8">
        <v>24</v>
      </c>
      <c r="K8" s="9">
        <f t="shared" si="1"/>
        <v>53</v>
      </c>
      <c r="L8" s="8">
        <v>0</v>
      </c>
      <c r="M8" s="8">
        <v>0</v>
      </c>
      <c r="N8" s="8"/>
      <c r="O8" s="8">
        <v>0</v>
      </c>
      <c r="P8" s="8">
        <v>0</v>
      </c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113</v>
      </c>
      <c r="F9" s="8">
        <v>113</v>
      </c>
      <c r="G9" s="8">
        <v>0</v>
      </c>
      <c r="H9" s="9">
        <f t="shared" si="0"/>
        <v>113</v>
      </c>
      <c r="I9" s="8">
        <v>113</v>
      </c>
      <c r="J9" s="8">
        <v>0</v>
      </c>
      <c r="K9" s="9">
        <f t="shared" si="1"/>
        <v>113</v>
      </c>
      <c r="L9" s="8">
        <v>1</v>
      </c>
      <c r="M9" s="8">
        <v>1</v>
      </c>
      <c r="N9" s="8">
        <v>1</v>
      </c>
      <c r="O9" s="8">
        <v>1</v>
      </c>
      <c r="P9" s="8">
        <v>0</v>
      </c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22</v>
      </c>
      <c r="F10" s="8">
        <v>20</v>
      </c>
      <c r="G10" s="8">
        <v>2</v>
      </c>
      <c r="H10" s="9">
        <f t="shared" si="0"/>
        <v>22</v>
      </c>
      <c r="I10" s="8">
        <v>20</v>
      </c>
      <c r="J10" s="8">
        <v>2</v>
      </c>
      <c r="K10" s="9">
        <f t="shared" si="1"/>
        <v>22</v>
      </c>
      <c r="L10" s="8">
        <v>0</v>
      </c>
      <c r="M10" s="8">
        <v>0</v>
      </c>
      <c r="N10" s="8"/>
      <c r="O10" s="8">
        <v>0</v>
      </c>
      <c r="P10" s="8">
        <v>0</v>
      </c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183</v>
      </c>
      <c r="F11" s="8">
        <v>181</v>
      </c>
      <c r="G11" s="8">
        <v>2</v>
      </c>
      <c r="H11" s="9">
        <f t="shared" si="0"/>
        <v>183</v>
      </c>
      <c r="I11" s="8">
        <v>181</v>
      </c>
      <c r="J11" s="8">
        <v>2</v>
      </c>
      <c r="K11" s="9">
        <f t="shared" si="1"/>
        <v>183</v>
      </c>
      <c r="L11" s="8">
        <v>0</v>
      </c>
      <c r="M11" s="8">
        <v>0</v>
      </c>
      <c r="N11" s="8"/>
      <c r="O11" s="8">
        <v>0</v>
      </c>
      <c r="P11" s="8">
        <v>0</v>
      </c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59</v>
      </c>
      <c r="F12" s="8">
        <v>50</v>
      </c>
      <c r="G12" s="8">
        <v>9</v>
      </c>
      <c r="H12" s="9">
        <f t="shared" si="0"/>
        <v>59</v>
      </c>
      <c r="I12" s="8">
        <v>50</v>
      </c>
      <c r="J12" s="8">
        <v>9</v>
      </c>
      <c r="K12" s="9">
        <f t="shared" si="1"/>
        <v>59</v>
      </c>
      <c r="L12" s="8">
        <v>1</v>
      </c>
      <c r="M12" s="8">
        <v>1</v>
      </c>
      <c r="N12" s="8">
        <v>1</v>
      </c>
      <c r="O12" s="8">
        <v>0</v>
      </c>
      <c r="P12" s="8">
        <v>1</v>
      </c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>
        <v>0</v>
      </c>
      <c r="P13" s="8">
        <v>0</v>
      </c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>
        <v>0</v>
      </c>
      <c r="P14" s="8">
        <v>0</v>
      </c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203</v>
      </c>
      <c r="F15" s="8">
        <v>76</v>
      </c>
      <c r="G15" s="8">
        <v>127</v>
      </c>
      <c r="H15" s="9">
        <f t="shared" si="0"/>
        <v>203</v>
      </c>
      <c r="I15" s="8">
        <v>76</v>
      </c>
      <c r="J15" s="8">
        <v>127</v>
      </c>
      <c r="K15" s="9">
        <f t="shared" si="1"/>
        <v>203</v>
      </c>
      <c r="L15" s="8">
        <v>2</v>
      </c>
      <c r="M15" s="8">
        <v>2</v>
      </c>
      <c r="N15" s="8">
        <v>2</v>
      </c>
      <c r="O15" s="8">
        <v>0</v>
      </c>
      <c r="P15" s="8">
        <v>2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0</v>
      </c>
      <c r="F16" s="8">
        <v>0</v>
      </c>
      <c r="G16" s="8">
        <v>0</v>
      </c>
      <c r="H16" s="9">
        <f t="shared" si="0"/>
        <v>0</v>
      </c>
      <c r="I16" s="8">
        <v>0</v>
      </c>
      <c r="J16" s="8">
        <v>0</v>
      </c>
      <c r="K16" s="9">
        <f t="shared" si="1"/>
        <v>0</v>
      </c>
      <c r="L16" s="8">
        <v>0</v>
      </c>
      <c r="M16" s="8">
        <v>0</v>
      </c>
      <c r="N16" s="8"/>
      <c r="O16" s="8">
        <v>0</v>
      </c>
      <c r="P16" s="8">
        <v>0</v>
      </c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213</v>
      </c>
      <c r="F17" s="8">
        <v>136</v>
      </c>
      <c r="G17" s="8">
        <v>75</v>
      </c>
      <c r="H17" s="9">
        <f t="shared" si="0"/>
        <v>211</v>
      </c>
      <c r="I17" s="8">
        <v>136</v>
      </c>
      <c r="J17" s="8">
        <v>75</v>
      </c>
      <c r="K17" s="9">
        <f t="shared" si="1"/>
        <v>211</v>
      </c>
      <c r="L17" s="8">
        <v>5</v>
      </c>
      <c r="M17" s="8">
        <v>5</v>
      </c>
      <c r="N17" s="8">
        <v>5</v>
      </c>
      <c r="O17" s="8">
        <v>3</v>
      </c>
      <c r="P17" s="8">
        <v>1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72</v>
      </c>
      <c r="F18" s="8">
        <v>5</v>
      </c>
      <c r="G18" s="8">
        <v>67</v>
      </c>
      <c r="H18" s="9">
        <f t="shared" si="0"/>
        <v>72</v>
      </c>
      <c r="I18" s="8">
        <v>5</v>
      </c>
      <c r="J18" s="8">
        <v>67</v>
      </c>
      <c r="K18" s="9">
        <f t="shared" si="1"/>
        <v>72</v>
      </c>
      <c r="L18" s="8">
        <v>0</v>
      </c>
      <c r="M18" s="8">
        <v>0</v>
      </c>
      <c r="N18" s="8"/>
      <c r="O18" s="8">
        <v>0</v>
      </c>
      <c r="P18" s="8">
        <v>0</v>
      </c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237</v>
      </c>
      <c r="F19" s="8">
        <v>237</v>
      </c>
      <c r="G19" s="8">
        <v>0</v>
      </c>
      <c r="H19" s="9">
        <f t="shared" si="0"/>
        <v>237</v>
      </c>
      <c r="I19" s="8">
        <v>237</v>
      </c>
      <c r="J19" s="8">
        <v>0</v>
      </c>
      <c r="K19" s="9">
        <f t="shared" si="1"/>
        <v>237</v>
      </c>
      <c r="L19" s="8">
        <v>0</v>
      </c>
      <c r="M19" s="8">
        <v>0</v>
      </c>
      <c r="N19" s="8"/>
      <c r="O19" s="8">
        <v>0</v>
      </c>
      <c r="P19" s="8">
        <v>0</v>
      </c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96</v>
      </c>
      <c r="F20" s="8">
        <v>96</v>
      </c>
      <c r="G20" s="8">
        <v>0</v>
      </c>
      <c r="H20" s="9">
        <f t="shared" si="0"/>
        <v>96</v>
      </c>
      <c r="I20" s="8">
        <v>96</v>
      </c>
      <c r="J20" s="8">
        <v>0</v>
      </c>
      <c r="K20" s="9">
        <f t="shared" si="1"/>
        <v>96</v>
      </c>
      <c r="L20" s="8">
        <v>0</v>
      </c>
      <c r="M20" s="8">
        <v>0</v>
      </c>
      <c r="N20" s="8"/>
      <c r="O20" s="8">
        <v>0</v>
      </c>
      <c r="P20" s="8">
        <v>0</v>
      </c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472</v>
      </c>
      <c r="F21" s="8">
        <v>472</v>
      </c>
      <c r="G21" s="8">
        <v>0</v>
      </c>
      <c r="H21" s="9">
        <f t="shared" si="0"/>
        <v>472</v>
      </c>
      <c r="I21" s="8">
        <v>472</v>
      </c>
      <c r="J21" s="8">
        <v>0</v>
      </c>
      <c r="K21" s="9">
        <f t="shared" si="1"/>
        <v>472</v>
      </c>
      <c r="L21" s="8">
        <v>7</v>
      </c>
      <c r="M21" s="8">
        <v>7</v>
      </c>
      <c r="N21" s="8">
        <v>7</v>
      </c>
      <c r="O21" s="8">
        <v>7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112</v>
      </c>
      <c r="F22" s="8">
        <v>112</v>
      </c>
      <c r="G22" s="8">
        <v>0</v>
      </c>
      <c r="H22" s="9">
        <f t="shared" si="0"/>
        <v>112</v>
      </c>
      <c r="I22" s="8">
        <v>112</v>
      </c>
      <c r="J22" s="8">
        <v>0</v>
      </c>
      <c r="K22" s="9">
        <f t="shared" si="1"/>
        <v>112</v>
      </c>
      <c r="L22" s="8">
        <v>0</v>
      </c>
      <c r="M22" s="8">
        <v>0</v>
      </c>
      <c r="N22" s="8"/>
      <c r="O22" s="8">
        <v>0</v>
      </c>
      <c r="P22" s="8">
        <v>0</v>
      </c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23</v>
      </c>
      <c r="F23" s="8">
        <v>23</v>
      </c>
      <c r="G23" s="8">
        <v>0</v>
      </c>
      <c r="H23" s="9">
        <f t="shared" si="0"/>
        <v>23</v>
      </c>
      <c r="I23" s="8">
        <v>23</v>
      </c>
      <c r="J23" s="8">
        <v>0</v>
      </c>
      <c r="K23" s="9">
        <f t="shared" si="1"/>
        <v>23</v>
      </c>
      <c r="L23" s="8">
        <v>0</v>
      </c>
      <c r="M23" s="8">
        <v>0</v>
      </c>
      <c r="N23" s="8"/>
      <c r="O23" s="8">
        <v>0</v>
      </c>
      <c r="P23" s="8">
        <v>0</v>
      </c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100</v>
      </c>
      <c r="F24" s="8">
        <v>0</v>
      </c>
      <c r="G24" s="8">
        <v>100</v>
      </c>
      <c r="H24" s="9">
        <f t="shared" si="0"/>
        <v>100</v>
      </c>
      <c r="I24" s="8">
        <v>0</v>
      </c>
      <c r="J24" s="8">
        <v>100</v>
      </c>
      <c r="K24" s="9">
        <f t="shared" si="1"/>
        <v>100</v>
      </c>
      <c r="L24" s="8">
        <v>0</v>
      </c>
      <c r="M24" s="8">
        <v>0</v>
      </c>
      <c r="N24" s="8"/>
      <c r="O24" s="8">
        <v>0</v>
      </c>
      <c r="P24" s="8">
        <v>0</v>
      </c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88</v>
      </c>
      <c r="F25" s="14">
        <v>0</v>
      </c>
      <c r="G25" s="14">
        <v>88</v>
      </c>
      <c r="H25" s="9">
        <f t="shared" si="0"/>
        <v>88</v>
      </c>
      <c r="I25" s="14">
        <v>0</v>
      </c>
      <c r="J25" s="14">
        <v>88</v>
      </c>
      <c r="K25" s="9">
        <f t="shared" si="1"/>
        <v>88</v>
      </c>
      <c r="L25" s="14">
        <v>7</v>
      </c>
      <c r="M25" s="14">
        <v>7</v>
      </c>
      <c r="N25" s="14">
        <v>7</v>
      </c>
      <c r="O25" s="14">
        <v>7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94</v>
      </c>
      <c r="F26" s="14">
        <v>39</v>
      </c>
      <c r="G26" s="14">
        <v>1</v>
      </c>
      <c r="H26" s="9">
        <f t="shared" si="0"/>
        <v>40</v>
      </c>
      <c r="I26" s="14">
        <v>39</v>
      </c>
      <c r="J26" s="14">
        <v>1</v>
      </c>
      <c r="K26" s="9">
        <f t="shared" si="1"/>
        <v>40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205</v>
      </c>
      <c r="F27" s="14">
        <v>40</v>
      </c>
      <c r="G27" s="14">
        <v>165</v>
      </c>
      <c r="H27" s="9">
        <f t="shared" si="0"/>
        <v>205</v>
      </c>
      <c r="I27" s="14">
        <v>40</v>
      </c>
      <c r="J27" s="14">
        <v>165</v>
      </c>
      <c r="K27" s="9">
        <f t="shared" si="1"/>
        <v>205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126</v>
      </c>
      <c r="F28" s="14">
        <v>33</v>
      </c>
      <c r="G28" s="14">
        <v>89</v>
      </c>
      <c r="H28" s="9">
        <f t="shared" si="0"/>
        <v>122</v>
      </c>
      <c r="I28" s="14">
        <v>33</v>
      </c>
      <c r="J28" s="14">
        <v>89</v>
      </c>
      <c r="K28" s="9">
        <f t="shared" si="1"/>
        <v>122</v>
      </c>
      <c r="L28" s="14">
        <v>31</v>
      </c>
      <c r="M28" s="14">
        <v>31</v>
      </c>
      <c r="N28" s="14">
        <v>31</v>
      </c>
      <c r="O28" s="14">
        <v>28</v>
      </c>
      <c r="P28" s="14">
        <v>0</v>
      </c>
      <c r="Q28" s="14">
        <v>3</v>
      </c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271</v>
      </c>
      <c r="F29" s="14">
        <v>56</v>
      </c>
      <c r="G29" s="14">
        <v>143</v>
      </c>
      <c r="H29" s="9">
        <f t="shared" si="0"/>
        <v>199</v>
      </c>
      <c r="I29" s="14">
        <v>56</v>
      </c>
      <c r="J29" s="14">
        <v>143</v>
      </c>
      <c r="K29" s="9">
        <f t="shared" si="1"/>
        <v>199</v>
      </c>
      <c r="L29" s="14">
        <v>1</v>
      </c>
      <c r="M29" s="14">
        <v>0</v>
      </c>
      <c r="N29" s="14">
        <v>1</v>
      </c>
      <c r="O29" s="14">
        <v>0</v>
      </c>
      <c r="P29" s="14">
        <v>1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33</v>
      </c>
      <c r="F31" s="14">
        <v>3</v>
      </c>
      <c r="G31" s="14">
        <v>30</v>
      </c>
      <c r="H31" s="9">
        <f t="shared" si="0"/>
        <v>33</v>
      </c>
      <c r="I31" s="14">
        <v>3</v>
      </c>
      <c r="J31" s="14">
        <v>30</v>
      </c>
      <c r="K31" s="9">
        <f t="shared" si="1"/>
        <v>33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298</v>
      </c>
      <c r="F32" s="14">
        <v>8</v>
      </c>
      <c r="G32" s="14">
        <v>290</v>
      </c>
      <c r="H32" s="9">
        <f t="shared" si="0"/>
        <v>298</v>
      </c>
      <c r="I32" s="14">
        <v>8</v>
      </c>
      <c r="J32" s="14">
        <v>290</v>
      </c>
      <c r="K32" s="9">
        <f t="shared" si="1"/>
        <v>298</v>
      </c>
      <c r="L32" s="14">
        <v>3</v>
      </c>
      <c r="M32" s="14">
        <v>3</v>
      </c>
      <c r="N32" s="14">
        <v>3</v>
      </c>
      <c r="O32" s="14">
        <v>3</v>
      </c>
      <c r="P32" s="14">
        <v>0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0</v>
      </c>
      <c r="F33" s="14">
        <v>0</v>
      </c>
      <c r="G33" s="14">
        <v>0</v>
      </c>
      <c r="H33" s="9">
        <f t="shared" si="0"/>
        <v>0</v>
      </c>
      <c r="I33" s="14">
        <v>0</v>
      </c>
      <c r="J33" s="14">
        <v>0</v>
      </c>
      <c r="K33" s="9">
        <f t="shared" si="1"/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83</v>
      </c>
      <c r="F34" s="14">
        <v>14</v>
      </c>
      <c r="G34" s="14">
        <v>69</v>
      </c>
      <c r="H34" s="9">
        <f t="shared" si="0"/>
        <v>83</v>
      </c>
      <c r="I34" s="14">
        <v>14</v>
      </c>
      <c r="J34" s="14">
        <v>69</v>
      </c>
      <c r="K34" s="9">
        <f t="shared" si="1"/>
        <v>83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103</v>
      </c>
      <c r="F35" s="14">
        <v>103</v>
      </c>
      <c r="G35" s="14">
        <v>0</v>
      </c>
      <c r="H35" s="9">
        <f t="shared" si="0"/>
        <v>103</v>
      </c>
      <c r="I35" s="14">
        <v>103</v>
      </c>
      <c r="J35" s="14">
        <v>0</v>
      </c>
      <c r="K35" s="9">
        <f t="shared" si="1"/>
        <v>103</v>
      </c>
      <c r="L35" s="14">
        <v>2</v>
      </c>
      <c r="M35" s="14">
        <v>2</v>
      </c>
      <c r="N35" s="14">
        <v>2</v>
      </c>
      <c r="O35" s="14">
        <v>2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49</v>
      </c>
      <c r="F36" s="14">
        <v>16</v>
      </c>
      <c r="G36" s="14">
        <v>33</v>
      </c>
      <c r="H36" s="9">
        <f t="shared" si="0"/>
        <v>49</v>
      </c>
      <c r="I36" s="14">
        <v>16</v>
      </c>
      <c r="J36" s="14">
        <v>33</v>
      </c>
      <c r="K36" s="9">
        <f t="shared" si="1"/>
        <v>49</v>
      </c>
      <c r="L36" s="14">
        <v>2</v>
      </c>
      <c r="M36" s="14">
        <v>2</v>
      </c>
      <c r="N36" s="14">
        <v>0</v>
      </c>
      <c r="O36" s="14">
        <v>0</v>
      </c>
      <c r="P36" s="14">
        <v>2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280</v>
      </c>
      <c r="F37" s="14">
        <v>105</v>
      </c>
      <c r="G37" s="14">
        <v>150</v>
      </c>
      <c r="H37" s="9">
        <f t="shared" si="0"/>
        <v>255</v>
      </c>
      <c r="I37" s="14">
        <v>105</v>
      </c>
      <c r="J37" s="14">
        <v>150</v>
      </c>
      <c r="K37" s="9">
        <f t="shared" si="1"/>
        <v>255</v>
      </c>
      <c r="L37" s="14">
        <v>48</v>
      </c>
      <c r="M37" s="14">
        <v>48</v>
      </c>
      <c r="N37" s="14">
        <v>48</v>
      </c>
      <c r="O37" s="14">
        <v>48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151</v>
      </c>
      <c r="F38" s="14">
        <v>57</v>
      </c>
      <c r="G38" s="14">
        <v>94</v>
      </c>
      <c r="H38" s="9">
        <f t="shared" si="0"/>
        <v>151</v>
      </c>
      <c r="I38" s="14">
        <v>57</v>
      </c>
      <c r="J38" s="14">
        <v>94</v>
      </c>
      <c r="K38" s="9">
        <f t="shared" si="1"/>
        <v>151</v>
      </c>
      <c r="L38" s="14">
        <v>5</v>
      </c>
      <c r="M38" s="14">
        <v>3</v>
      </c>
      <c r="N38" s="14">
        <v>5</v>
      </c>
      <c r="O38" s="14">
        <v>5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283</v>
      </c>
      <c r="F39" s="14">
        <v>20</v>
      </c>
      <c r="G39" s="14">
        <v>251</v>
      </c>
      <c r="H39" s="9">
        <f t="shared" si="0"/>
        <v>271</v>
      </c>
      <c r="I39" s="14">
        <v>20</v>
      </c>
      <c r="J39" s="14">
        <v>251</v>
      </c>
      <c r="K39" s="9">
        <f t="shared" si="1"/>
        <v>271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260</v>
      </c>
      <c r="F41" s="14">
        <v>18</v>
      </c>
      <c r="G41" s="14">
        <v>121</v>
      </c>
      <c r="H41" s="9">
        <f t="shared" si="0"/>
        <v>139</v>
      </c>
      <c r="I41" s="14">
        <v>18</v>
      </c>
      <c r="J41" s="14">
        <v>121</v>
      </c>
      <c r="K41" s="9">
        <f t="shared" si="1"/>
        <v>139</v>
      </c>
      <c r="L41" s="14">
        <v>14</v>
      </c>
      <c r="M41" s="14">
        <v>14</v>
      </c>
      <c r="N41" s="14">
        <v>14</v>
      </c>
      <c r="O41" s="14">
        <v>4</v>
      </c>
      <c r="P41" s="14">
        <v>10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5</v>
      </c>
      <c r="F42" s="14">
        <v>0</v>
      </c>
      <c r="G42" s="14">
        <v>5</v>
      </c>
      <c r="H42" s="9">
        <f t="shared" si="0"/>
        <v>5</v>
      </c>
      <c r="I42" s="14">
        <v>0</v>
      </c>
      <c r="J42" s="14">
        <v>5</v>
      </c>
      <c r="K42" s="9">
        <f t="shared" si="1"/>
        <v>5</v>
      </c>
      <c r="L42" s="14">
        <v>1</v>
      </c>
      <c r="M42" s="14">
        <v>1</v>
      </c>
      <c r="N42" s="14">
        <v>0</v>
      </c>
      <c r="O42" s="14">
        <v>0</v>
      </c>
      <c r="P42" s="14">
        <v>0</v>
      </c>
      <c r="Q42" s="14">
        <v>1</v>
      </c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9</v>
      </c>
      <c r="F43" s="14">
        <v>3</v>
      </c>
      <c r="G43" s="14">
        <v>6</v>
      </c>
      <c r="H43" s="9">
        <f t="shared" si="0"/>
        <v>9</v>
      </c>
      <c r="I43" s="14">
        <v>3</v>
      </c>
      <c r="J43" s="14">
        <v>6</v>
      </c>
      <c r="K43" s="9">
        <f t="shared" si="1"/>
        <v>9</v>
      </c>
      <c r="L43" s="14">
        <v>2</v>
      </c>
      <c r="M43" s="14">
        <v>2</v>
      </c>
      <c r="N43" s="14">
        <v>0</v>
      </c>
      <c r="O43" s="14">
        <v>0</v>
      </c>
      <c r="P43" s="14">
        <v>0</v>
      </c>
      <c r="Q43" s="14">
        <v>2</v>
      </c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3</v>
      </c>
      <c r="F44" s="14">
        <v>3</v>
      </c>
      <c r="G44" s="14">
        <v>0</v>
      </c>
      <c r="H44" s="9">
        <f t="shared" si="0"/>
        <v>3</v>
      </c>
      <c r="I44" s="14">
        <v>3</v>
      </c>
      <c r="J44" s="14">
        <v>0</v>
      </c>
      <c r="K44" s="9">
        <f t="shared" si="1"/>
        <v>3</v>
      </c>
      <c r="L44" s="14">
        <v>2</v>
      </c>
      <c r="M44" s="14">
        <v>2</v>
      </c>
      <c r="N44" s="14">
        <v>2</v>
      </c>
      <c r="O44" s="14">
        <v>2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2</v>
      </c>
      <c r="F53" s="14">
        <v>2</v>
      </c>
      <c r="G53" s="14">
        <v>0</v>
      </c>
      <c r="H53" s="9">
        <f t="shared" si="0"/>
        <v>2</v>
      </c>
      <c r="I53" s="14">
        <v>2</v>
      </c>
      <c r="J53" s="14">
        <v>0</v>
      </c>
      <c r="K53" s="9">
        <f t="shared" si="1"/>
        <v>2</v>
      </c>
      <c r="L53" s="14">
        <v>2</v>
      </c>
      <c r="M53" s="14">
        <v>2</v>
      </c>
      <c r="N53" s="14">
        <v>2</v>
      </c>
      <c r="O53" s="14">
        <v>0</v>
      </c>
      <c r="P53" s="14">
        <v>2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165</v>
      </c>
      <c r="F58" s="14">
        <v>84</v>
      </c>
      <c r="G58" s="14">
        <v>55</v>
      </c>
      <c r="H58" s="9">
        <f t="shared" si="0"/>
        <v>139</v>
      </c>
      <c r="I58" s="14">
        <v>101</v>
      </c>
      <c r="J58" s="14">
        <v>172</v>
      </c>
      <c r="K58" s="9">
        <f t="shared" si="1"/>
        <v>273</v>
      </c>
      <c r="L58" s="14">
        <v>19</v>
      </c>
      <c r="M58" s="14">
        <v>19</v>
      </c>
      <c r="N58" s="14">
        <v>0</v>
      </c>
      <c r="O58" s="14">
        <v>19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117</v>
      </c>
      <c r="F59" s="14">
        <v>117</v>
      </c>
      <c r="G59" s="14">
        <v>0</v>
      </c>
      <c r="H59" s="9">
        <f t="shared" si="0"/>
        <v>117</v>
      </c>
      <c r="I59" s="14">
        <v>775</v>
      </c>
      <c r="J59" s="14">
        <v>127</v>
      </c>
      <c r="K59" s="9">
        <f t="shared" si="1"/>
        <v>902</v>
      </c>
      <c r="L59" s="14">
        <v>3</v>
      </c>
      <c r="M59" s="14">
        <v>3</v>
      </c>
      <c r="N59" s="14">
        <v>3</v>
      </c>
      <c r="O59" s="14">
        <v>3</v>
      </c>
      <c r="P59" s="14">
        <v>0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21</v>
      </c>
      <c r="F61" s="14">
        <v>14</v>
      </c>
      <c r="G61" s="14">
        <v>10</v>
      </c>
      <c r="H61" s="9">
        <f t="shared" si="0"/>
        <v>24</v>
      </c>
      <c r="I61" s="14">
        <v>47</v>
      </c>
      <c r="J61" s="14">
        <v>194</v>
      </c>
      <c r="K61" s="9">
        <f t="shared" si="1"/>
        <v>241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0</v>
      </c>
      <c r="F63" s="14">
        <v>0</v>
      </c>
      <c r="G63" s="14">
        <v>0</v>
      </c>
      <c r="H63" s="9">
        <f t="shared" si="0"/>
        <v>0</v>
      </c>
      <c r="I63" s="14">
        <v>0</v>
      </c>
      <c r="J63" s="14">
        <v>37</v>
      </c>
      <c r="K63" s="9">
        <f t="shared" si="1"/>
        <v>37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20</v>
      </c>
      <c r="J65" s="14">
        <v>0</v>
      </c>
      <c r="K65" s="9">
        <f t="shared" si="1"/>
        <v>20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5</v>
      </c>
      <c r="F67" s="14">
        <v>4</v>
      </c>
      <c r="G67" s="14">
        <v>1</v>
      </c>
      <c r="H67" s="9">
        <f t="shared" si="0"/>
        <v>5</v>
      </c>
      <c r="I67" s="14">
        <v>4</v>
      </c>
      <c r="J67" s="14">
        <v>11</v>
      </c>
      <c r="K67" s="9">
        <f t="shared" si="1"/>
        <v>15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3</v>
      </c>
      <c r="F68" s="14">
        <v>3</v>
      </c>
      <c r="G68" s="14">
        <v>0</v>
      </c>
      <c r="H68" s="9">
        <f t="shared" si="0"/>
        <v>3</v>
      </c>
      <c r="I68" s="14">
        <v>0</v>
      </c>
      <c r="J68" s="14">
        <v>0</v>
      </c>
      <c r="K68" s="9">
        <f t="shared" si="1"/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99</v>
      </c>
      <c r="F69" s="14">
        <v>6</v>
      </c>
      <c r="G69" s="14">
        <v>25</v>
      </c>
      <c r="H69" s="9">
        <f t="shared" si="0"/>
        <v>31</v>
      </c>
      <c r="I69" s="14">
        <v>6</v>
      </c>
      <c r="J69" s="14">
        <v>122</v>
      </c>
      <c r="K69" s="9">
        <f t="shared" si="1"/>
        <v>128</v>
      </c>
      <c r="L69" s="14">
        <v>2</v>
      </c>
      <c r="M69" s="14">
        <v>2</v>
      </c>
      <c r="N69" s="14">
        <v>2</v>
      </c>
      <c r="O69" s="14">
        <v>0</v>
      </c>
      <c r="P69" s="14">
        <v>2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4</v>
      </c>
      <c r="F70" s="14">
        <v>4</v>
      </c>
      <c r="G70" s="14">
        <v>0</v>
      </c>
      <c r="H70" s="9">
        <f t="shared" si="0"/>
        <v>4</v>
      </c>
      <c r="I70" s="14">
        <v>4</v>
      </c>
      <c r="J70" s="14">
        <v>0</v>
      </c>
      <c r="K70" s="9">
        <f t="shared" si="1"/>
        <v>4</v>
      </c>
      <c r="L70" s="14">
        <v>1</v>
      </c>
      <c r="M70" s="14">
        <v>1</v>
      </c>
      <c r="N70" s="14">
        <v>1</v>
      </c>
      <c r="O70" s="14">
        <v>0</v>
      </c>
      <c r="P70" s="14">
        <v>1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25</v>
      </c>
      <c r="F72" s="14">
        <v>0</v>
      </c>
      <c r="G72" s="14">
        <v>1</v>
      </c>
      <c r="H72" s="9">
        <f t="shared" si="0"/>
        <v>1</v>
      </c>
      <c r="I72" s="14">
        <v>27</v>
      </c>
      <c r="J72" s="14">
        <v>52</v>
      </c>
      <c r="K72" s="9">
        <f t="shared" si="1"/>
        <v>79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31</v>
      </c>
      <c r="K76" s="9">
        <f t="shared" si="1"/>
        <v>31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3</v>
      </c>
      <c r="F77" s="8">
        <v>1</v>
      </c>
      <c r="G77" s="8">
        <v>2</v>
      </c>
      <c r="H77" s="9">
        <f t="shared" si="0"/>
        <v>3</v>
      </c>
      <c r="I77" s="8">
        <v>1</v>
      </c>
      <c r="J77" s="8">
        <v>2</v>
      </c>
      <c r="K77" s="9">
        <f t="shared" si="1"/>
        <v>3</v>
      </c>
      <c r="L77" s="8">
        <v>1</v>
      </c>
      <c r="M77" s="8">
        <v>1</v>
      </c>
      <c r="N77" s="8">
        <v>1</v>
      </c>
      <c r="O77" s="8">
        <v>1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18</v>
      </c>
      <c r="F78" s="8">
        <v>17</v>
      </c>
      <c r="G78" s="8">
        <v>1</v>
      </c>
      <c r="H78" s="9">
        <f t="shared" si="0"/>
        <v>18</v>
      </c>
      <c r="I78" s="8">
        <v>17</v>
      </c>
      <c r="J78" s="8">
        <v>1</v>
      </c>
      <c r="K78" s="9">
        <f t="shared" si="1"/>
        <v>18</v>
      </c>
      <c r="L78" s="8">
        <v>4</v>
      </c>
      <c r="M78" s="8">
        <v>4</v>
      </c>
      <c r="N78" s="8">
        <v>4</v>
      </c>
      <c r="O78" s="8">
        <v>4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14</v>
      </c>
      <c r="F79" s="8">
        <v>0</v>
      </c>
      <c r="G79" s="8">
        <v>14</v>
      </c>
      <c r="H79" s="9">
        <f t="shared" si="0"/>
        <v>14</v>
      </c>
      <c r="I79" s="8">
        <v>43</v>
      </c>
      <c r="J79" s="8">
        <v>86</v>
      </c>
      <c r="K79" s="9">
        <f t="shared" si="1"/>
        <v>129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68</v>
      </c>
      <c r="F80" s="8">
        <v>42</v>
      </c>
      <c r="G80" s="8">
        <v>26</v>
      </c>
      <c r="H80" s="9">
        <f t="shared" si="0"/>
        <v>68</v>
      </c>
      <c r="I80" s="8">
        <v>178</v>
      </c>
      <c r="J80" s="8">
        <v>162</v>
      </c>
      <c r="K80" s="9">
        <f t="shared" si="1"/>
        <v>340</v>
      </c>
      <c r="L80" s="8">
        <v>2</v>
      </c>
      <c r="M80" s="8">
        <v>2</v>
      </c>
      <c r="N80" s="8">
        <v>2</v>
      </c>
      <c r="O80" s="8">
        <v>1</v>
      </c>
      <c r="P80" s="8">
        <v>1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10</v>
      </c>
      <c r="F81" s="8">
        <v>1</v>
      </c>
      <c r="G81" s="8">
        <v>9</v>
      </c>
      <c r="H81" s="9">
        <f t="shared" si="0"/>
        <v>10</v>
      </c>
      <c r="I81" s="8">
        <v>2</v>
      </c>
      <c r="J81" s="8">
        <v>94</v>
      </c>
      <c r="K81" s="9">
        <f t="shared" si="1"/>
        <v>96</v>
      </c>
      <c r="L81" s="8">
        <v>1</v>
      </c>
      <c r="M81" s="8">
        <v>1</v>
      </c>
      <c r="N81" s="8">
        <v>1</v>
      </c>
      <c r="O81" s="8">
        <v>0</v>
      </c>
      <c r="P81" s="8">
        <v>1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1</v>
      </c>
      <c r="F82" s="8">
        <v>0</v>
      </c>
      <c r="G82" s="8">
        <v>1</v>
      </c>
      <c r="H82" s="9">
        <f t="shared" si="0"/>
        <v>1</v>
      </c>
      <c r="I82" s="8">
        <v>0</v>
      </c>
      <c r="J82" s="8">
        <v>1</v>
      </c>
      <c r="K82" s="9">
        <f t="shared" si="1"/>
        <v>1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5</v>
      </c>
      <c r="F84" s="8">
        <v>1</v>
      </c>
      <c r="G84" s="8">
        <v>4</v>
      </c>
      <c r="H84" s="9">
        <f t="shared" si="0"/>
        <v>5</v>
      </c>
      <c r="I84" s="8">
        <v>2</v>
      </c>
      <c r="J84" s="8">
        <v>14</v>
      </c>
      <c r="K84" s="9">
        <f t="shared" si="1"/>
        <v>16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113</v>
      </c>
      <c r="F85" s="8">
        <v>83</v>
      </c>
      <c r="G85" s="8">
        <v>30</v>
      </c>
      <c r="H85" s="9">
        <f t="shared" si="0"/>
        <v>113</v>
      </c>
      <c r="I85" s="8">
        <v>157</v>
      </c>
      <c r="J85" s="8">
        <v>93</v>
      </c>
      <c r="K85" s="9">
        <f t="shared" si="1"/>
        <v>250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0</v>
      </c>
      <c r="F87" s="8">
        <v>0</v>
      </c>
      <c r="G87" s="8">
        <v>0</v>
      </c>
      <c r="H87" s="9">
        <f t="shared" si="0"/>
        <v>0</v>
      </c>
      <c r="I87" s="8">
        <v>0</v>
      </c>
      <c r="J87" s="8">
        <v>0</v>
      </c>
      <c r="K87" s="9">
        <f t="shared" si="1"/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34</v>
      </c>
      <c r="F88" s="8">
        <v>30</v>
      </c>
      <c r="G88" s="8">
        <v>4</v>
      </c>
      <c r="H88" s="9">
        <f t="shared" si="0"/>
        <v>34</v>
      </c>
      <c r="I88" s="8">
        <v>32</v>
      </c>
      <c r="J88" s="8">
        <v>24</v>
      </c>
      <c r="K88" s="9">
        <f t="shared" si="1"/>
        <v>56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>
        <v>0</v>
      </c>
      <c r="G89" s="8">
        <v>0</v>
      </c>
      <c r="H89" s="9">
        <f t="shared" si="0"/>
        <v>0</v>
      </c>
      <c r="I89" s="8">
        <v>0</v>
      </c>
      <c r="J89" s="8">
        <v>0</v>
      </c>
      <c r="K89" s="9">
        <f t="shared" si="1"/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39</v>
      </c>
      <c r="F90" s="8">
        <v>17</v>
      </c>
      <c r="G90" s="8">
        <v>1</v>
      </c>
      <c r="H90" s="9">
        <f t="shared" si="0"/>
        <v>18</v>
      </c>
      <c r="I90" s="8">
        <v>17</v>
      </c>
      <c r="J90" s="8">
        <v>1</v>
      </c>
      <c r="K90" s="9">
        <f t="shared" si="1"/>
        <v>18</v>
      </c>
      <c r="L90" s="8">
        <v>2</v>
      </c>
      <c r="M90" s="8">
        <v>2</v>
      </c>
      <c r="N90" s="8">
        <v>1</v>
      </c>
      <c r="O90" s="8">
        <v>1</v>
      </c>
      <c r="P90" s="8">
        <v>0</v>
      </c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/>
      <c r="F91" s="8">
        <v>0</v>
      </c>
      <c r="G91" s="8">
        <v>0</v>
      </c>
      <c r="H91" s="9">
        <f t="shared" si="0"/>
        <v>0</v>
      </c>
      <c r="I91" s="8">
        <v>0</v>
      </c>
      <c r="J91" s="8">
        <v>0</v>
      </c>
      <c r="K91" s="9">
        <f t="shared" si="1"/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23</v>
      </c>
      <c r="F92" s="8">
        <v>1</v>
      </c>
      <c r="G92" s="8">
        <v>7</v>
      </c>
      <c r="H92" s="9">
        <f t="shared" si="0"/>
        <v>8</v>
      </c>
      <c r="I92" s="8">
        <v>1</v>
      </c>
      <c r="J92" s="8">
        <v>7</v>
      </c>
      <c r="K92" s="9">
        <f t="shared" si="1"/>
        <v>8</v>
      </c>
      <c r="L92" s="8">
        <v>9</v>
      </c>
      <c r="M92" s="8">
        <v>9</v>
      </c>
      <c r="N92" s="8">
        <v>0</v>
      </c>
      <c r="O92" s="8">
        <v>0</v>
      </c>
      <c r="P92" s="8">
        <v>0</v>
      </c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>
        <v>0</v>
      </c>
      <c r="F93" s="8">
        <v>0</v>
      </c>
      <c r="G93" s="8">
        <v>0</v>
      </c>
      <c r="H93" s="9">
        <f t="shared" si="0"/>
        <v>0</v>
      </c>
      <c r="I93" s="8">
        <v>0</v>
      </c>
      <c r="J93" s="8">
        <v>0</v>
      </c>
      <c r="K93" s="9">
        <f t="shared" si="1"/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>
        <v>15</v>
      </c>
      <c r="F94" s="8">
        <v>15</v>
      </c>
      <c r="G94" s="8">
        <v>0</v>
      </c>
      <c r="H94" s="9">
        <f t="shared" si="0"/>
        <v>15</v>
      </c>
      <c r="I94" s="8">
        <v>15</v>
      </c>
      <c r="J94" s="8">
        <v>0</v>
      </c>
      <c r="K94" s="9">
        <f t="shared" si="1"/>
        <v>15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4</v>
      </c>
      <c r="F95" s="8">
        <v>2</v>
      </c>
      <c r="G95" s="8">
        <v>2</v>
      </c>
      <c r="H95" s="9">
        <f t="shared" si="0"/>
        <v>4</v>
      </c>
      <c r="I95" s="8">
        <v>2</v>
      </c>
      <c r="J95" s="8">
        <v>2</v>
      </c>
      <c r="K95" s="9">
        <f t="shared" si="1"/>
        <v>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13">
        <v>27</v>
      </c>
      <c r="F96" s="13">
        <v>0</v>
      </c>
      <c r="G96" s="13">
        <v>2</v>
      </c>
      <c r="H96" s="9">
        <v>2</v>
      </c>
      <c r="I96" s="21">
        <v>0</v>
      </c>
      <c r="J96" s="21">
        <v>9</v>
      </c>
      <c r="K96" s="9">
        <v>9</v>
      </c>
      <c r="L96" s="25">
        <v>0</v>
      </c>
      <c r="M96" s="25">
        <v>0</v>
      </c>
      <c r="N96" s="25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13">
        <v>397</v>
      </c>
      <c r="F97" s="13">
        <v>242</v>
      </c>
      <c r="G97" s="13">
        <v>193</v>
      </c>
      <c r="H97" s="9">
        <v>435</v>
      </c>
      <c r="I97" s="21">
        <v>328</v>
      </c>
      <c r="J97" s="21">
        <v>362</v>
      </c>
      <c r="K97" s="9">
        <v>690</v>
      </c>
      <c r="L97" s="25">
        <v>15</v>
      </c>
      <c r="M97" s="25">
        <v>10</v>
      </c>
      <c r="N97" s="25">
        <v>10</v>
      </c>
      <c r="O97" s="305">
        <v>9</v>
      </c>
      <c r="P97" s="305">
        <v>1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13">
        <v>440</v>
      </c>
      <c r="F98" s="13">
        <v>64</v>
      </c>
      <c r="G98" s="13">
        <v>299</v>
      </c>
      <c r="H98" s="9">
        <v>363</v>
      </c>
      <c r="I98" s="21">
        <v>66</v>
      </c>
      <c r="J98" s="21">
        <v>623</v>
      </c>
      <c r="K98" s="9">
        <v>689</v>
      </c>
      <c r="L98" s="25">
        <v>0</v>
      </c>
      <c r="M98" s="25">
        <v>0</v>
      </c>
      <c r="N98" s="25">
        <v>0</v>
      </c>
      <c r="O98" s="305">
        <v>0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13">
        <v>324</v>
      </c>
      <c r="F99" s="13">
        <v>274</v>
      </c>
      <c r="G99" s="13">
        <v>50</v>
      </c>
      <c r="H99" s="9">
        <v>324</v>
      </c>
      <c r="I99" s="21">
        <v>274</v>
      </c>
      <c r="J99" s="21">
        <v>99</v>
      </c>
      <c r="K99" s="9">
        <v>373</v>
      </c>
      <c r="L99" s="25">
        <v>0</v>
      </c>
      <c r="M99" s="25">
        <v>0</v>
      </c>
      <c r="N99" s="25">
        <v>0</v>
      </c>
      <c r="O99" s="305">
        <v>0</v>
      </c>
      <c r="P99" s="305">
        <v>0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13">
        <v>287</v>
      </c>
      <c r="F100" s="13">
        <v>149</v>
      </c>
      <c r="G100" s="13">
        <v>21</v>
      </c>
      <c r="H100" s="9">
        <v>170</v>
      </c>
      <c r="I100" s="21">
        <v>586</v>
      </c>
      <c r="J100" s="21">
        <v>170</v>
      </c>
      <c r="K100" s="9">
        <v>756</v>
      </c>
      <c r="L100" s="25">
        <v>0</v>
      </c>
      <c r="M100" s="25">
        <v>0</v>
      </c>
      <c r="N100" s="25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13"/>
      <c r="F101" s="13">
        <v>7</v>
      </c>
      <c r="G101" s="13">
        <v>0</v>
      </c>
      <c r="H101" s="9">
        <v>7</v>
      </c>
      <c r="I101" s="21">
        <v>99</v>
      </c>
      <c r="J101" s="21">
        <v>154</v>
      </c>
      <c r="K101" s="9">
        <v>253</v>
      </c>
      <c r="L101" s="25">
        <v>0</v>
      </c>
      <c r="M101" s="25">
        <v>0</v>
      </c>
      <c r="N101" s="25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13">
        <v>55</v>
      </c>
      <c r="F102" s="13">
        <v>29</v>
      </c>
      <c r="G102" s="13">
        <v>7</v>
      </c>
      <c r="H102" s="9">
        <v>36</v>
      </c>
      <c r="I102" s="21">
        <v>29</v>
      </c>
      <c r="J102" s="21">
        <v>46</v>
      </c>
      <c r="K102" s="9">
        <v>75</v>
      </c>
      <c r="L102" s="25">
        <v>0</v>
      </c>
      <c r="M102" s="25">
        <v>0</v>
      </c>
      <c r="N102" s="25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13">
        <v>239</v>
      </c>
      <c r="F103" s="13">
        <v>155</v>
      </c>
      <c r="G103" s="13">
        <v>64</v>
      </c>
      <c r="H103" s="9">
        <v>219</v>
      </c>
      <c r="I103" s="27">
        <v>157</v>
      </c>
      <c r="J103" s="27">
        <v>294</v>
      </c>
      <c r="K103" s="9">
        <v>451</v>
      </c>
      <c r="L103" s="27">
        <v>9</v>
      </c>
      <c r="M103" s="27">
        <v>9</v>
      </c>
      <c r="N103" s="27">
        <v>4</v>
      </c>
      <c r="O103" s="305">
        <v>4</v>
      </c>
      <c r="P103" s="305">
        <v>0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13">
        <v>131</v>
      </c>
      <c r="F104" s="13">
        <v>44</v>
      </c>
      <c r="G104" s="13">
        <v>18</v>
      </c>
      <c r="H104" s="9">
        <v>62</v>
      </c>
      <c r="I104" s="27">
        <v>81</v>
      </c>
      <c r="J104" s="27">
        <v>95</v>
      </c>
      <c r="K104" s="9">
        <v>176</v>
      </c>
      <c r="L104" s="27">
        <v>0</v>
      </c>
      <c r="M104" s="27">
        <v>0</v>
      </c>
      <c r="N104" s="27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13">
        <v>448</v>
      </c>
      <c r="F105" s="13">
        <v>454</v>
      </c>
      <c r="G105" s="13">
        <v>0</v>
      </c>
      <c r="H105" s="9">
        <v>454</v>
      </c>
      <c r="I105" s="27">
        <v>1007</v>
      </c>
      <c r="J105" s="27">
        <v>0</v>
      </c>
      <c r="K105" s="9">
        <v>1007</v>
      </c>
      <c r="L105" s="27">
        <v>0</v>
      </c>
      <c r="M105" s="27">
        <v>0</v>
      </c>
      <c r="N105" s="27">
        <v>0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13">
        <v>3</v>
      </c>
      <c r="F106" s="13">
        <v>0</v>
      </c>
      <c r="G106" s="13">
        <v>3</v>
      </c>
      <c r="H106" s="9">
        <v>3</v>
      </c>
      <c r="I106" s="27">
        <v>0</v>
      </c>
      <c r="J106" s="27">
        <v>4</v>
      </c>
      <c r="K106" s="9">
        <v>4</v>
      </c>
      <c r="L106" s="27">
        <v>0</v>
      </c>
      <c r="M106" s="27">
        <v>0</v>
      </c>
      <c r="N106" s="27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13">
        <v>159</v>
      </c>
      <c r="F107" s="13">
        <v>81</v>
      </c>
      <c r="G107" s="13">
        <v>0</v>
      </c>
      <c r="H107" s="9">
        <f t="shared" si="0"/>
        <v>81</v>
      </c>
      <c r="I107" s="27">
        <v>81</v>
      </c>
      <c r="J107" s="27">
        <v>0</v>
      </c>
      <c r="K107" s="9">
        <f t="shared" si="1"/>
        <v>81</v>
      </c>
      <c r="L107" s="27">
        <v>7</v>
      </c>
      <c r="M107" s="27">
        <v>7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13">
        <v>115</v>
      </c>
      <c r="F108" s="13">
        <v>44</v>
      </c>
      <c r="G108" s="13">
        <v>0</v>
      </c>
      <c r="H108" s="9">
        <f t="shared" si="0"/>
        <v>44</v>
      </c>
      <c r="I108" s="27">
        <v>79</v>
      </c>
      <c r="J108" s="27">
        <v>0</v>
      </c>
      <c r="K108" s="9">
        <f t="shared" si="1"/>
        <v>79</v>
      </c>
      <c r="L108" s="27">
        <v>3</v>
      </c>
      <c r="M108" s="27">
        <v>3</v>
      </c>
      <c r="N108" s="27">
        <v>3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13">
        <v>187</v>
      </c>
      <c r="F109" s="13">
        <v>152</v>
      </c>
      <c r="G109" s="13">
        <v>0</v>
      </c>
      <c r="H109" s="9">
        <f t="shared" si="0"/>
        <v>152</v>
      </c>
      <c r="I109" s="27">
        <v>712</v>
      </c>
      <c r="J109" s="27">
        <v>0</v>
      </c>
      <c r="K109" s="9">
        <f t="shared" si="1"/>
        <v>712</v>
      </c>
      <c r="L109" s="27">
        <v>7</v>
      </c>
      <c r="M109" s="27">
        <v>1</v>
      </c>
      <c r="N109" s="27">
        <v>1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13">
        <v>82</v>
      </c>
      <c r="F110" s="13">
        <v>45</v>
      </c>
      <c r="G110" s="13">
        <v>0</v>
      </c>
      <c r="H110" s="9">
        <f t="shared" si="0"/>
        <v>45</v>
      </c>
      <c r="I110" s="27">
        <v>45</v>
      </c>
      <c r="J110" s="27">
        <v>0</v>
      </c>
      <c r="K110" s="9">
        <f t="shared" si="1"/>
        <v>45</v>
      </c>
      <c r="L110" s="27">
        <v>1</v>
      </c>
      <c r="M110" s="27">
        <v>1</v>
      </c>
      <c r="N110" s="27">
        <v>1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13">
        <v>54</v>
      </c>
      <c r="F111" s="13">
        <v>31</v>
      </c>
      <c r="G111" s="13">
        <v>0</v>
      </c>
      <c r="H111" s="9">
        <f t="shared" si="0"/>
        <v>31</v>
      </c>
      <c r="I111" s="27">
        <v>31</v>
      </c>
      <c r="J111" s="27">
        <v>0</v>
      </c>
      <c r="K111" s="9">
        <f t="shared" si="1"/>
        <v>31</v>
      </c>
      <c r="L111" s="27">
        <v>3</v>
      </c>
      <c r="M111" s="27">
        <v>2</v>
      </c>
      <c r="N111" s="27">
        <v>1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13">
        <v>137</v>
      </c>
      <c r="F112" s="13">
        <v>100</v>
      </c>
      <c r="G112" s="13">
        <v>0</v>
      </c>
      <c r="H112" s="9">
        <f t="shared" si="0"/>
        <v>100</v>
      </c>
      <c r="I112" s="27">
        <v>100</v>
      </c>
      <c r="J112" s="27">
        <v>0</v>
      </c>
      <c r="K112" s="9">
        <f t="shared" si="1"/>
        <v>100</v>
      </c>
      <c r="L112" s="27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12"/>
      <c r="F113" s="13">
        <v>0</v>
      </c>
      <c r="G113" s="13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13">
        <v>10</v>
      </c>
      <c r="F114" s="13">
        <v>10</v>
      </c>
      <c r="G114" s="13">
        <v>0</v>
      </c>
      <c r="H114" s="9">
        <f t="shared" si="0"/>
        <v>10</v>
      </c>
      <c r="I114" s="27">
        <v>10</v>
      </c>
      <c r="J114" s="27">
        <v>0</v>
      </c>
      <c r="K114" s="9">
        <f t="shared" si="1"/>
        <v>10</v>
      </c>
      <c r="L114" s="27">
        <v>0</v>
      </c>
      <c r="M114" s="27">
        <v>0</v>
      </c>
      <c r="N114" s="27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13">
        <v>152</v>
      </c>
      <c r="F115" s="13">
        <v>51</v>
      </c>
      <c r="G115" s="13">
        <v>0</v>
      </c>
      <c r="H115" s="9">
        <f t="shared" si="0"/>
        <v>51</v>
      </c>
      <c r="I115" s="27">
        <v>65</v>
      </c>
      <c r="J115" s="27">
        <v>0</v>
      </c>
      <c r="K115" s="9">
        <f t="shared" si="1"/>
        <v>65</v>
      </c>
      <c r="L115" s="27">
        <v>0</v>
      </c>
      <c r="M115" s="27">
        <v>0</v>
      </c>
      <c r="N115" s="27">
        <v>0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13">
        <v>269</v>
      </c>
      <c r="F116" s="13">
        <v>189</v>
      </c>
      <c r="G116" s="13">
        <v>0</v>
      </c>
      <c r="H116" s="9">
        <f t="shared" si="0"/>
        <v>189</v>
      </c>
      <c r="I116" s="27">
        <v>410</v>
      </c>
      <c r="J116" s="27">
        <v>0</v>
      </c>
      <c r="K116" s="9">
        <f t="shared" si="1"/>
        <v>410</v>
      </c>
      <c r="L116" s="27">
        <v>1</v>
      </c>
      <c r="M116" s="27">
        <v>1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13">
        <v>106</v>
      </c>
      <c r="F117" s="13">
        <v>39</v>
      </c>
      <c r="G117" s="13">
        <v>0</v>
      </c>
      <c r="H117" s="9">
        <f t="shared" si="0"/>
        <v>39</v>
      </c>
      <c r="I117" s="27">
        <v>40</v>
      </c>
      <c r="J117" s="27">
        <v>0</v>
      </c>
      <c r="K117" s="9">
        <f t="shared" si="1"/>
        <v>40</v>
      </c>
      <c r="L117" s="27">
        <v>1</v>
      </c>
      <c r="M117" s="27">
        <v>0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12"/>
      <c r="F118" s="13">
        <v>0</v>
      </c>
      <c r="G118" s="13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13">
        <v>270</v>
      </c>
      <c r="F119" s="13">
        <v>77</v>
      </c>
      <c r="G119" s="13">
        <v>0</v>
      </c>
      <c r="H119" s="9">
        <f t="shared" si="0"/>
        <v>77</v>
      </c>
      <c r="I119" s="27">
        <v>126</v>
      </c>
      <c r="J119" s="27">
        <v>0</v>
      </c>
      <c r="K119" s="9">
        <f t="shared" si="1"/>
        <v>126</v>
      </c>
      <c r="L119" s="27">
        <v>1</v>
      </c>
      <c r="M119" s="27">
        <v>1</v>
      </c>
      <c r="N119" s="27">
        <v>0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13">
        <v>96</v>
      </c>
      <c r="F120" s="13">
        <v>40</v>
      </c>
      <c r="G120" s="13">
        <v>0</v>
      </c>
      <c r="H120" s="9">
        <f t="shared" si="0"/>
        <v>40</v>
      </c>
      <c r="I120" s="27">
        <v>40</v>
      </c>
      <c r="J120" s="27">
        <v>0</v>
      </c>
      <c r="K120" s="9">
        <f t="shared" si="1"/>
        <v>40</v>
      </c>
      <c r="L120" s="27">
        <v>5</v>
      </c>
      <c r="M120" s="27">
        <v>1</v>
      </c>
      <c r="N120" s="27">
        <v>1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12">
        <v>193</v>
      </c>
      <c r="F121" s="13">
        <v>3</v>
      </c>
      <c r="G121" s="13">
        <v>0</v>
      </c>
      <c r="H121" s="9">
        <f t="shared" si="0"/>
        <v>3</v>
      </c>
      <c r="I121" s="27">
        <v>108</v>
      </c>
      <c r="J121" s="27">
        <v>0</v>
      </c>
      <c r="K121" s="9">
        <f t="shared" si="1"/>
        <v>108</v>
      </c>
      <c r="L121" s="27">
        <v>1</v>
      </c>
      <c r="M121" s="27">
        <v>1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13">
        <v>81</v>
      </c>
      <c r="F122" s="13">
        <v>47</v>
      </c>
      <c r="G122" s="13">
        <v>0</v>
      </c>
      <c r="H122" s="9">
        <f t="shared" si="0"/>
        <v>47</v>
      </c>
      <c r="I122" s="27">
        <v>97</v>
      </c>
      <c r="J122" s="27">
        <v>0</v>
      </c>
      <c r="K122" s="9">
        <f t="shared" si="1"/>
        <v>97</v>
      </c>
      <c r="L122" s="27">
        <v>1</v>
      </c>
      <c r="M122" s="27">
        <v>1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12"/>
      <c r="F123" s="13">
        <v>0</v>
      </c>
      <c r="G123" s="13">
        <v>0</v>
      </c>
      <c r="H123" s="9">
        <f t="shared" si="0"/>
        <v>0</v>
      </c>
      <c r="I123" s="27">
        <v>0</v>
      </c>
      <c r="J123" s="27">
        <v>0</v>
      </c>
      <c r="K123" s="9">
        <f t="shared" si="1"/>
        <v>0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13">
        <v>37</v>
      </c>
      <c r="F124" s="13">
        <v>32</v>
      </c>
      <c r="G124" s="13">
        <v>0</v>
      </c>
      <c r="H124" s="9">
        <f t="shared" si="0"/>
        <v>32</v>
      </c>
      <c r="I124" s="27">
        <v>32</v>
      </c>
      <c r="J124" s="27">
        <v>0</v>
      </c>
      <c r="K124" s="9">
        <f t="shared" si="1"/>
        <v>32</v>
      </c>
      <c r="L124" s="27">
        <v>7</v>
      </c>
      <c r="M124" s="27">
        <v>7</v>
      </c>
      <c r="N124" s="27">
        <v>3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13">
        <v>56</v>
      </c>
      <c r="F125" s="13">
        <v>43</v>
      </c>
      <c r="G125" s="13">
        <v>0</v>
      </c>
      <c r="H125" s="9">
        <f t="shared" si="0"/>
        <v>43</v>
      </c>
      <c r="I125" s="27">
        <v>46</v>
      </c>
      <c r="J125" s="27">
        <v>0</v>
      </c>
      <c r="K125" s="9">
        <f t="shared" si="1"/>
        <v>46</v>
      </c>
      <c r="L125" s="27">
        <v>6</v>
      </c>
      <c r="M125" s="27">
        <v>3</v>
      </c>
      <c r="N125" s="27">
        <v>1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12"/>
      <c r="F126" s="13">
        <v>0</v>
      </c>
      <c r="G126" s="13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27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13">
        <v>12</v>
      </c>
      <c r="F127" s="13">
        <v>1</v>
      </c>
      <c r="G127" s="13">
        <v>0</v>
      </c>
      <c r="H127" s="9">
        <f t="shared" si="0"/>
        <v>1</v>
      </c>
      <c r="I127" s="27">
        <v>3</v>
      </c>
      <c r="J127" s="27">
        <v>0</v>
      </c>
      <c r="K127" s="9">
        <f t="shared" si="1"/>
        <v>3</v>
      </c>
      <c r="L127" s="27">
        <v>3</v>
      </c>
      <c r="M127" s="27">
        <v>3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12"/>
      <c r="F128" s="13">
        <v>0</v>
      </c>
      <c r="G128" s="13">
        <v>0</v>
      </c>
      <c r="H128" s="9">
        <f t="shared" si="0"/>
        <v>0</v>
      </c>
      <c r="I128" s="27">
        <v>0</v>
      </c>
      <c r="J128" s="27">
        <v>2</v>
      </c>
      <c r="K128" s="9">
        <f t="shared" si="1"/>
        <v>2</v>
      </c>
      <c r="L128" s="27">
        <v>1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13">
        <v>14</v>
      </c>
      <c r="F129" s="13">
        <v>5</v>
      </c>
      <c r="G129" s="13">
        <v>0</v>
      </c>
      <c r="H129" s="9">
        <f t="shared" si="0"/>
        <v>5</v>
      </c>
      <c r="I129" s="27">
        <v>5</v>
      </c>
      <c r="J129" s="27">
        <v>0</v>
      </c>
      <c r="K129" s="9">
        <f t="shared" si="1"/>
        <v>5</v>
      </c>
      <c r="L129" s="27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12">
        <v>62</v>
      </c>
      <c r="F130" s="13">
        <v>43</v>
      </c>
      <c r="G130" s="13">
        <v>2</v>
      </c>
      <c r="H130" s="9">
        <f t="shared" si="0"/>
        <v>45</v>
      </c>
      <c r="I130" s="27">
        <v>43</v>
      </c>
      <c r="J130" s="27">
        <v>2</v>
      </c>
      <c r="K130" s="9">
        <f t="shared" si="1"/>
        <v>45</v>
      </c>
      <c r="L130" s="27">
        <v>2</v>
      </c>
      <c r="M130" s="27">
        <v>2</v>
      </c>
      <c r="N130" s="27">
        <v>2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12"/>
      <c r="F131" s="13">
        <v>0</v>
      </c>
      <c r="G131" s="13">
        <v>0</v>
      </c>
      <c r="H131" s="9">
        <f t="shared" si="0"/>
        <v>0</v>
      </c>
      <c r="I131" s="27">
        <v>0</v>
      </c>
      <c r="J131" s="27">
        <v>0</v>
      </c>
      <c r="K131" s="9">
        <f t="shared" si="1"/>
        <v>0</v>
      </c>
      <c r="L131" s="27">
        <v>0</v>
      </c>
      <c r="M131" s="27">
        <v>0</v>
      </c>
      <c r="N131" s="27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12"/>
      <c r="F132" s="13">
        <v>0</v>
      </c>
      <c r="G132" s="13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13">
        <v>217</v>
      </c>
      <c r="F133" s="13">
        <v>92</v>
      </c>
      <c r="G133" s="13">
        <v>0</v>
      </c>
      <c r="H133" s="9">
        <f t="shared" si="0"/>
        <v>92</v>
      </c>
      <c r="I133" s="27">
        <v>92</v>
      </c>
      <c r="J133" s="27">
        <v>0</v>
      </c>
      <c r="K133" s="9">
        <f t="shared" si="1"/>
        <v>92</v>
      </c>
      <c r="L133" s="27">
        <v>0</v>
      </c>
      <c r="M133" s="27">
        <v>0</v>
      </c>
      <c r="N133" s="27">
        <v>0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547</v>
      </c>
      <c r="F134" s="27">
        <v>737</v>
      </c>
      <c r="G134" s="27">
        <v>0</v>
      </c>
      <c r="H134" s="9">
        <f t="shared" si="0"/>
        <v>737</v>
      </c>
      <c r="I134" s="27">
        <v>1044</v>
      </c>
      <c r="J134" s="27">
        <v>0</v>
      </c>
      <c r="K134" s="9">
        <f t="shared" si="1"/>
        <v>1044</v>
      </c>
      <c r="L134" s="27">
        <v>4</v>
      </c>
      <c r="M134" s="27">
        <v>4</v>
      </c>
      <c r="N134" s="27">
        <v>4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43</v>
      </c>
      <c r="F135" s="27">
        <v>98</v>
      </c>
      <c r="G135" s="27">
        <v>0</v>
      </c>
      <c r="H135" s="9">
        <f t="shared" si="0"/>
        <v>98</v>
      </c>
      <c r="I135" s="27">
        <v>178</v>
      </c>
      <c r="J135" s="27">
        <v>0</v>
      </c>
      <c r="K135" s="9">
        <f t="shared" si="1"/>
        <v>178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553</v>
      </c>
      <c r="F136" s="27">
        <v>543</v>
      </c>
      <c r="G136" s="27">
        <v>0</v>
      </c>
      <c r="H136" s="9">
        <f t="shared" si="0"/>
        <v>543</v>
      </c>
      <c r="I136" s="27">
        <v>838</v>
      </c>
      <c r="J136" s="27">
        <v>0</v>
      </c>
      <c r="K136" s="9">
        <f t="shared" si="1"/>
        <v>838</v>
      </c>
      <c r="L136" s="27">
        <v>13</v>
      </c>
      <c r="M136" s="27">
        <v>13</v>
      </c>
      <c r="N136" s="27">
        <v>8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187</v>
      </c>
      <c r="F137" s="27">
        <v>186</v>
      </c>
      <c r="G137" s="27">
        <v>2</v>
      </c>
      <c r="H137" s="9">
        <f t="shared" si="0"/>
        <v>188</v>
      </c>
      <c r="I137" s="27">
        <v>394</v>
      </c>
      <c r="J137" s="27">
        <v>2</v>
      </c>
      <c r="K137" s="9">
        <f t="shared" si="1"/>
        <v>396</v>
      </c>
      <c r="L137" s="27">
        <v>1</v>
      </c>
      <c r="M137" s="27">
        <v>1</v>
      </c>
      <c r="N137" s="27">
        <v>0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144</v>
      </c>
      <c r="F138" s="27">
        <v>104</v>
      </c>
      <c r="G138" s="27">
        <v>0</v>
      </c>
      <c r="H138" s="9">
        <f t="shared" si="0"/>
        <v>104</v>
      </c>
      <c r="I138" s="27">
        <v>182</v>
      </c>
      <c r="J138" s="27">
        <v>2</v>
      </c>
      <c r="K138" s="9">
        <f t="shared" si="1"/>
        <v>184</v>
      </c>
      <c r="L138" s="27">
        <v>0</v>
      </c>
      <c r="M138" s="27">
        <v>0</v>
      </c>
      <c r="N138" s="27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191</v>
      </c>
      <c r="F139" s="27">
        <v>88</v>
      </c>
      <c r="G139" s="27">
        <v>0</v>
      </c>
      <c r="H139" s="9">
        <f t="shared" si="0"/>
        <v>88</v>
      </c>
      <c r="I139" s="27">
        <v>198</v>
      </c>
      <c r="J139" s="27">
        <v>0</v>
      </c>
      <c r="K139" s="9">
        <f t="shared" si="1"/>
        <v>198</v>
      </c>
      <c r="L139" s="27">
        <v>4</v>
      </c>
      <c r="M139" s="27">
        <v>4</v>
      </c>
      <c r="N139" s="27">
        <v>4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>
        <v>75</v>
      </c>
      <c r="F140" s="27">
        <v>202</v>
      </c>
      <c r="G140" s="27">
        <v>0</v>
      </c>
      <c r="H140" s="9">
        <f t="shared" si="0"/>
        <v>202</v>
      </c>
      <c r="I140" s="27">
        <v>243</v>
      </c>
      <c r="J140" s="27">
        <v>0</v>
      </c>
      <c r="K140" s="9">
        <f t="shared" si="1"/>
        <v>243</v>
      </c>
      <c r="L140" s="27">
        <v>2</v>
      </c>
      <c r="M140" s="27">
        <v>2</v>
      </c>
      <c r="N140" s="27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31" t="s">
        <v>165</v>
      </c>
      <c r="E141" s="13">
        <v>114</v>
      </c>
      <c r="F141" s="13">
        <v>54</v>
      </c>
      <c r="G141" s="13">
        <v>60</v>
      </c>
      <c r="H141" s="9">
        <v>114</v>
      </c>
      <c r="I141" s="27">
        <v>54</v>
      </c>
      <c r="J141" s="27">
        <v>158</v>
      </c>
      <c r="K141" s="9">
        <v>212</v>
      </c>
      <c r="L141" s="27">
        <v>0</v>
      </c>
      <c r="M141" s="27">
        <v>0</v>
      </c>
      <c r="N141" s="27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31" t="s">
        <v>166</v>
      </c>
      <c r="E142" s="12">
        <v>34</v>
      </c>
      <c r="F142" s="13">
        <v>18</v>
      </c>
      <c r="G142" s="13">
        <v>16</v>
      </c>
      <c r="H142" s="9">
        <v>34</v>
      </c>
      <c r="I142" s="27">
        <v>18</v>
      </c>
      <c r="J142" s="27">
        <v>212</v>
      </c>
      <c r="K142" s="9">
        <v>230</v>
      </c>
      <c r="L142" s="27">
        <v>0</v>
      </c>
      <c r="M142" s="27">
        <v>0</v>
      </c>
      <c r="N142" s="27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31" t="s">
        <v>167</v>
      </c>
      <c r="E143" s="13">
        <v>174</v>
      </c>
      <c r="F143" s="13">
        <v>100</v>
      </c>
      <c r="G143" s="13">
        <v>74</v>
      </c>
      <c r="H143" s="9">
        <v>174</v>
      </c>
      <c r="I143" s="27">
        <v>100</v>
      </c>
      <c r="J143" s="27">
        <v>145</v>
      </c>
      <c r="K143" s="9">
        <v>245</v>
      </c>
      <c r="L143" s="27">
        <v>8</v>
      </c>
      <c r="M143" s="27">
        <v>8</v>
      </c>
      <c r="N143" s="27">
        <v>8</v>
      </c>
      <c r="O143" s="305">
        <v>8</v>
      </c>
      <c r="P143" s="305"/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31" t="s">
        <v>168</v>
      </c>
      <c r="E144" s="12">
        <v>55</v>
      </c>
      <c r="F144" s="13">
        <v>4</v>
      </c>
      <c r="G144" s="13">
        <v>51</v>
      </c>
      <c r="H144" s="9">
        <v>55</v>
      </c>
      <c r="I144" s="27">
        <v>4</v>
      </c>
      <c r="J144" s="27">
        <v>64</v>
      </c>
      <c r="K144" s="9">
        <v>68</v>
      </c>
      <c r="L144" s="27">
        <v>1</v>
      </c>
      <c r="M144" s="27">
        <v>1</v>
      </c>
      <c r="N144" s="27">
        <v>1</v>
      </c>
      <c r="O144" s="305"/>
      <c r="P144" s="305">
        <v>1</v>
      </c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31" t="s">
        <v>169</v>
      </c>
      <c r="E145" s="12">
        <v>37</v>
      </c>
      <c r="F145" s="13">
        <v>0</v>
      </c>
      <c r="G145" s="13">
        <v>37</v>
      </c>
      <c r="H145" s="9">
        <v>37</v>
      </c>
      <c r="I145" s="27">
        <v>0</v>
      </c>
      <c r="J145" s="27">
        <v>37</v>
      </c>
      <c r="K145" s="9">
        <v>37</v>
      </c>
      <c r="L145" s="27">
        <v>0</v>
      </c>
      <c r="M145" s="27">
        <v>0</v>
      </c>
      <c r="N145" s="27">
        <v>0</v>
      </c>
      <c r="O145" s="305"/>
      <c r="P145" s="305"/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31" t="s">
        <v>170</v>
      </c>
      <c r="E146" s="13">
        <v>50</v>
      </c>
      <c r="F146" s="13">
        <v>11</v>
      </c>
      <c r="G146" s="13">
        <v>39</v>
      </c>
      <c r="H146" s="9">
        <v>50</v>
      </c>
      <c r="I146" s="27">
        <v>12</v>
      </c>
      <c r="J146" s="27">
        <v>52</v>
      </c>
      <c r="K146" s="9">
        <v>64</v>
      </c>
      <c r="L146" s="27">
        <v>1</v>
      </c>
      <c r="M146" s="27">
        <v>1</v>
      </c>
      <c r="N146" s="27">
        <v>1</v>
      </c>
      <c r="O146" s="305"/>
      <c r="P146" s="305">
        <v>1</v>
      </c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31" t="s">
        <v>171</v>
      </c>
      <c r="E147" s="13">
        <v>21</v>
      </c>
      <c r="F147" s="13">
        <v>4</v>
      </c>
      <c r="G147" s="13">
        <v>17</v>
      </c>
      <c r="H147" s="9">
        <v>21</v>
      </c>
      <c r="I147" s="27">
        <v>4</v>
      </c>
      <c r="J147" s="27">
        <v>17</v>
      </c>
      <c r="K147" s="9">
        <v>21</v>
      </c>
      <c r="L147" s="27">
        <v>0</v>
      </c>
      <c r="M147" s="27">
        <v>0</v>
      </c>
      <c r="N147" s="27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31" t="s">
        <v>172</v>
      </c>
      <c r="E148" s="12">
        <v>25</v>
      </c>
      <c r="F148" s="13">
        <v>12</v>
      </c>
      <c r="G148" s="13">
        <v>13</v>
      </c>
      <c r="H148" s="9">
        <v>25</v>
      </c>
      <c r="I148" s="27">
        <v>12</v>
      </c>
      <c r="J148" s="27">
        <v>13</v>
      </c>
      <c r="K148" s="9">
        <v>25</v>
      </c>
      <c r="L148" s="27">
        <v>0</v>
      </c>
      <c r="M148" s="27">
        <v>0</v>
      </c>
      <c r="N148" s="27">
        <v>0</v>
      </c>
      <c r="O148" s="305"/>
      <c r="P148" s="305"/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31" t="s">
        <v>173</v>
      </c>
      <c r="E149" s="13">
        <v>294</v>
      </c>
      <c r="F149" s="13">
        <v>77</v>
      </c>
      <c r="G149" s="13">
        <v>217</v>
      </c>
      <c r="H149" s="9">
        <v>294</v>
      </c>
      <c r="I149" s="27">
        <v>77</v>
      </c>
      <c r="J149" s="27">
        <v>249</v>
      </c>
      <c r="K149" s="9">
        <v>326</v>
      </c>
      <c r="L149" s="27">
        <v>194</v>
      </c>
      <c r="M149" s="27">
        <v>194</v>
      </c>
      <c r="N149" s="27">
        <v>0</v>
      </c>
      <c r="O149" s="305"/>
      <c r="P149" s="305"/>
      <c r="Q149" s="305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31" t="s">
        <v>174</v>
      </c>
      <c r="E150" s="12">
        <v>15</v>
      </c>
      <c r="F150" s="12">
        <v>15</v>
      </c>
      <c r="G150" s="12">
        <v>0</v>
      </c>
      <c r="H150" s="9">
        <v>15</v>
      </c>
      <c r="I150" s="27">
        <v>15</v>
      </c>
      <c r="J150" s="27">
        <v>0</v>
      </c>
      <c r="K150" s="9">
        <v>15</v>
      </c>
      <c r="L150" s="27">
        <v>0</v>
      </c>
      <c r="M150" s="27">
        <v>0</v>
      </c>
      <c r="N150" s="27">
        <v>0</v>
      </c>
      <c r="O150" s="347"/>
      <c r="P150" s="347"/>
      <c r="Q150" s="347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31" t="s">
        <v>175</v>
      </c>
      <c r="E151" s="13">
        <v>57</v>
      </c>
      <c r="F151" s="13">
        <v>13</v>
      </c>
      <c r="G151" s="13">
        <v>44</v>
      </c>
      <c r="H151" s="9">
        <v>57</v>
      </c>
      <c r="I151" s="27">
        <v>13</v>
      </c>
      <c r="J151" s="27">
        <v>44</v>
      </c>
      <c r="K151" s="9">
        <v>57</v>
      </c>
      <c r="L151" s="27">
        <v>0</v>
      </c>
      <c r="M151" s="27">
        <v>0</v>
      </c>
      <c r="N151" s="27">
        <v>0</v>
      </c>
      <c r="O151" s="305"/>
      <c r="P151" s="305"/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31" t="s">
        <v>176</v>
      </c>
      <c r="E152" s="13">
        <v>73</v>
      </c>
      <c r="F152" s="13">
        <v>42</v>
      </c>
      <c r="G152" s="13">
        <v>31</v>
      </c>
      <c r="H152" s="9">
        <v>73</v>
      </c>
      <c r="I152" s="27">
        <v>42</v>
      </c>
      <c r="J152" s="27">
        <v>52</v>
      </c>
      <c r="K152" s="9">
        <v>94</v>
      </c>
      <c r="L152" s="27">
        <v>0</v>
      </c>
      <c r="M152" s="27">
        <v>0</v>
      </c>
      <c r="N152" s="27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31" t="s">
        <v>177</v>
      </c>
      <c r="E153" s="13">
        <v>59</v>
      </c>
      <c r="F153" s="13">
        <v>27</v>
      </c>
      <c r="G153" s="13">
        <v>32</v>
      </c>
      <c r="H153" s="9">
        <v>59</v>
      </c>
      <c r="I153" s="27">
        <v>27</v>
      </c>
      <c r="J153" s="27">
        <v>32</v>
      </c>
      <c r="K153" s="9">
        <v>59</v>
      </c>
      <c r="L153" s="27">
        <v>2</v>
      </c>
      <c r="M153" s="27">
        <v>2</v>
      </c>
      <c r="N153" s="27">
        <v>2</v>
      </c>
      <c r="O153" s="305">
        <v>2</v>
      </c>
      <c r="P153" s="305"/>
      <c r="Q153" s="305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31" t="s">
        <v>178</v>
      </c>
      <c r="E154" s="13">
        <v>837</v>
      </c>
      <c r="F154" s="13">
        <v>826</v>
      </c>
      <c r="G154" s="13">
        <v>11</v>
      </c>
      <c r="H154" s="9">
        <v>837</v>
      </c>
      <c r="I154" s="27">
        <v>941</v>
      </c>
      <c r="J154" s="27">
        <v>1187</v>
      </c>
      <c r="K154" s="9">
        <v>2128</v>
      </c>
      <c r="L154" s="27">
        <v>35</v>
      </c>
      <c r="M154" s="27">
        <v>35</v>
      </c>
      <c r="N154" s="27">
        <v>22</v>
      </c>
      <c r="O154" s="305">
        <v>13</v>
      </c>
      <c r="P154" s="305">
        <v>9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31" t="s">
        <v>179</v>
      </c>
      <c r="E155" s="12">
        <v>0</v>
      </c>
      <c r="F155" s="12">
        <v>0</v>
      </c>
      <c r="G155" s="12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27">
        <v>0</v>
      </c>
      <c r="O155" s="305"/>
      <c r="P155" s="305"/>
      <c r="Q155" s="347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347</v>
      </c>
      <c r="F156" s="8">
        <v>249</v>
      </c>
      <c r="G156" s="8">
        <v>4</v>
      </c>
      <c r="H156" s="9">
        <f t="shared" si="0"/>
        <v>253</v>
      </c>
      <c r="I156" s="8">
        <v>378</v>
      </c>
      <c r="J156" s="8">
        <v>4</v>
      </c>
      <c r="K156" s="9">
        <f t="shared" si="1"/>
        <v>382</v>
      </c>
      <c r="L156" s="8">
        <v>23</v>
      </c>
      <c r="M156" s="8">
        <v>24</v>
      </c>
      <c r="N156" s="8">
        <v>16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>
        <v>61</v>
      </c>
      <c r="F157" s="8">
        <v>34</v>
      </c>
      <c r="G157" s="8">
        <v>0</v>
      </c>
      <c r="H157" s="9">
        <f t="shared" si="0"/>
        <v>34</v>
      </c>
      <c r="I157" s="8">
        <v>34</v>
      </c>
      <c r="J157" s="8">
        <v>0</v>
      </c>
      <c r="K157" s="9">
        <f t="shared" si="1"/>
        <v>34</v>
      </c>
      <c r="L157" s="8">
        <v>1</v>
      </c>
      <c r="M157" s="8">
        <v>1</v>
      </c>
      <c r="N157" s="8">
        <v>1</v>
      </c>
      <c r="O157" s="8"/>
      <c r="P157" s="8"/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2996</v>
      </c>
      <c r="F158" s="8">
        <v>1581</v>
      </c>
      <c r="G158" s="8">
        <v>0</v>
      </c>
      <c r="H158" s="9">
        <f t="shared" si="0"/>
        <v>1581</v>
      </c>
      <c r="I158" s="8">
        <v>2891</v>
      </c>
      <c r="J158" s="8">
        <v>0</v>
      </c>
      <c r="K158" s="9">
        <f t="shared" si="1"/>
        <v>2891</v>
      </c>
      <c r="L158" s="8">
        <v>3</v>
      </c>
      <c r="M158" s="8">
        <v>3</v>
      </c>
      <c r="N158" s="8">
        <v>3</v>
      </c>
      <c r="O158" s="8">
        <v>0</v>
      </c>
      <c r="P158" s="8">
        <v>0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940</v>
      </c>
      <c r="F159" s="8">
        <v>729</v>
      </c>
      <c r="G159" s="8">
        <v>54</v>
      </c>
      <c r="H159" s="9">
        <f t="shared" si="0"/>
        <v>783</v>
      </c>
      <c r="I159" s="8">
        <v>941</v>
      </c>
      <c r="J159" s="8">
        <v>54</v>
      </c>
      <c r="K159" s="9">
        <f t="shared" si="1"/>
        <v>995</v>
      </c>
      <c r="L159" s="8">
        <v>32</v>
      </c>
      <c r="M159" s="8">
        <v>35</v>
      </c>
      <c r="N159" s="8">
        <v>2</v>
      </c>
      <c r="O159" s="8">
        <v>0</v>
      </c>
      <c r="P159" s="8">
        <v>3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>
        <v>9</v>
      </c>
      <c r="F160" s="8">
        <v>9</v>
      </c>
      <c r="G160" s="8">
        <v>0</v>
      </c>
      <c r="H160" s="9">
        <f t="shared" si="0"/>
        <v>9</v>
      </c>
      <c r="I160" s="8">
        <v>9</v>
      </c>
      <c r="J160" s="8">
        <v>0</v>
      </c>
      <c r="K160" s="9">
        <f t="shared" si="1"/>
        <v>9</v>
      </c>
      <c r="L160" s="8">
        <v>8</v>
      </c>
      <c r="M160" s="8">
        <v>1</v>
      </c>
      <c r="N160" s="8">
        <v>1</v>
      </c>
      <c r="O160" s="8">
        <v>0</v>
      </c>
      <c r="P160" s="8">
        <v>0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2638</v>
      </c>
      <c r="F161" s="8">
        <v>2140</v>
      </c>
      <c r="G161" s="8">
        <v>0</v>
      </c>
      <c r="H161" s="9">
        <f t="shared" si="0"/>
        <v>2140</v>
      </c>
      <c r="I161" s="8">
        <v>3126</v>
      </c>
      <c r="J161" s="8">
        <v>0</v>
      </c>
      <c r="K161" s="9">
        <f t="shared" si="1"/>
        <v>3126</v>
      </c>
      <c r="L161" s="8">
        <v>2</v>
      </c>
      <c r="M161" s="8">
        <v>2</v>
      </c>
      <c r="N161" s="8">
        <v>0</v>
      </c>
      <c r="O161" s="8">
        <v>6</v>
      </c>
      <c r="P161" s="8">
        <v>2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228</v>
      </c>
      <c r="F162" s="8">
        <v>134</v>
      </c>
      <c r="G162" s="8">
        <v>4</v>
      </c>
      <c r="H162" s="9">
        <f t="shared" si="0"/>
        <v>138</v>
      </c>
      <c r="I162" s="8">
        <v>205</v>
      </c>
      <c r="J162" s="8">
        <v>4</v>
      </c>
      <c r="K162" s="9">
        <f t="shared" si="1"/>
        <v>209</v>
      </c>
      <c r="L162" s="8">
        <v>9</v>
      </c>
      <c r="M162" s="8">
        <v>8</v>
      </c>
      <c r="N162" s="8">
        <v>0</v>
      </c>
      <c r="O162" s="8">
        <v>4</v>
      </c>
      <c r="P162" s="8">
        <v>4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178</v>
      </c>
      <c r="F163" s="8">
        <v>86</v>
      </c>
      <c r="G163" s="8">
        <v>0</v>
      </c>
      <c r="H163" s="9">
        <f t="shared" si="0"/>
        <v>86</v>
      </c>
      <c r="I163" s="8">
        <v>270</v>
      </c>
      <c r="J163" s="8">
        <v>0</v>
      </c>
      <c r="K163" s="9">
        <f t="shared" si="1"/>
        <v>270</v>
      </c>
      <c r="L163" s="8">
        <v>0</v>
      </c>
      <c r="M163" s="8">
        <v>0</v>
      </c>
      <c r="N163" s="8">
        <v>0</v>
      </c>
      <c r="O163" s="8"/>
      <c r="P163" s="8"/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>
        <v>20</v>
      </c>
      <c r="F164" s="8">
        <v>20</v>
      </c>
      <c r="G164" s="8">
        <v>0</v>
      </c>
      <c r="H164" s="9">
        <f t="shared" si="0"/>
        <v>20</v>
      </c>
      <c r="I164" s="8">
        <v>20</v>
      </c>
      <c r="J164" s="8">
        <v>0</v>
      </c>
      <c r="K164" s="9">
        <f t="shared" si="1"/>
        <v>20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>
        <v>0</v>
      </c>
      <c r="F165" s="8">
        <v>0</v>
      </c>
      <c r="G165" s="8">
        <v>0</v>
      </c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1</v>
      </c>
      <c r="M165" s="8">
        <v>1</v>
      </c>
      <c r="N165" s="8">
        <v>0</v>
      </c>
      <c r="O165" s="8">
        <v>0</v>
      </c>
      <c r="P165" s="8">
        <v>1</v>
      </c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4337</v>
      </c>
      <c r="F166" s="8">
        <v>4310</v>
      </c>
      <c r="G166" s="8">
        <v>27</v>
      </c>
      <c r="H166" s="9">
        <f t="shared" si="0"/>
        <v>4337</v>
      </c>
      <c r="I166" s="8">
        <v>4310</v>
      </c>
      <c r="J166" s="8">
        <v>27</v>
      </c>
      <c r="K166" s="9">
        <f t="shared" si="1"/>
        <v>4337</v>
      </c>
      <c r="L166" s="8">
        <v>1183</v>
      </c>
      <c r="M166" s="8">
        <v>1183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979</v>
      </c>
      <c r="F167" s="8">
        <v>894</v>
      </c>
      <c r="G167" s="8">
        <v>85</v>
      </c>
      <c r="H167" s="9">
        <f t="shared" si="0"/>
        <v>979</v>
      </c>
      <c r="I167" s="8">
        <v>894</v>
      </c>
      <c r="J167" s="8">
        <v>85</v>
      </c>
      <c r="K167" s="9">
        <f t="shared" si="1"/>
        <v>979</v>
      </c>
      <c r="L167" s="8">
        <v>217</v>
      </c>
      <c r="M167" s="8">
        <v>217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438</v>
      </c>
      <c r="F168" s="8">
        <v>438</v>
      </c>
      <c r="G168" s="8">
        <v>0</v>
      </c>
      <c r="H168" s="9">
        <f t="shared" si="0"/>
        <v>438</v>
      </c>
      <c r="I168" s="8">
        <v>438</v>
      </c>
      <c r="J168" s="8">
        <v>0</v>
      </c>
      <c r="K168" s="9">
        <f t="shared" si="1"/>
        <v>438</v>
      </c>
      <c r="L168" s="8">
        <v>106</v>
      </c>
      <c r="M168" s="8">
        <v>106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2767</v>
      </c>
      <c r="F169" s="8">
        <v>2433</v>
      </c>
      <c r="G169" s="8">
        <v>334</v>
      </c>
      <c r="H169" s="9">
        <f t="shared" si="0"/>
        <v>2767</v>
      </c>
      <c r="I169" s="8">
        <v>2433</v>
      </c>
      <c r="J169" s="8">
        <v>334</v>
      </c>
      <c r="K169" s="9">
        <f t="shared" si="1"/>
        <v>2767</v>
      </c>
      <c r="L169" s="8">
        <v>127</v>
      </c>
      <c r="M169" s="8">
        <v>118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1290</v>
      </c>
      <c r="F170" s="8">
        <v>1278</v>
      </c>
      <c r="G170" s="8">
        <v>12</v>
      </c>
      <c r="H170" s="9">
        <f t="shared" si="0"/>
        <v>1290</v>
      </c>
      <c r="I170" s="8">
        <v>1278</v>
      </c>
      <c r="J170" s="8">
        <v>12</v>
      </c>
      <c r="K170" s="9">
        <f t="shared" si="1"/>
        <v>1290</v>
      </c>
      <c r="L170" s="8">
        <v>6</v>
      </c>
      <c r="M170" s="8">
        <v>6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842</v>
      </c>
      <c r="F171" s="8">
        <v>533</v>
      </c>
      <c r="G171" s="8">
        <v>296</v>
      </c>
      <c r="H171" s="9">
        <f t="shared" si="0"/>
        <v>829</v>
      </c>
      <c r="I171" s="8">
        <v>533</v>
      </c>
      <c r="J171" s="8">
        <v>296</v>
      </c>
      <c r="K171" s="9">
        <f t="shared" si="1"/>
        <v>829</v>
      </c>
      <c r="L171" s="8">
        <v>3</v>
      </c>
      <c r="M171" s="8">
        <v>3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416</v>
      </c>
      <c r="F172" s="8">
        <v>416</v>
      </c>
      <c r="G172" s="8">
        <v>0</v>
      </c>
      <c r="H172" s="9">
        <f t="shared" si="0"/>
        <v>416</v>
      </c>
      <c r="I172" s="8">
        <v>416</v>
      </c>
      <c r="J172" s="8">
        <v>0</v>
      </c>
      <c r="K172" s="9">
        <f t="shared" si="1"/>
        <v>416</v>
      </c>
      <c r="L172" s="8">
        <v>6</v>
      </c>
      <c r="M172" s="8">
        <v>6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1469</v>
      </c>
      <c r="F173" s="8">
        <v>1198</v>
      </c>
      <c r="G173" s="8">
        <v>271</v>
      </c>
      <c r="H173" s="9">
        <f t="shared" si="0"/>
        <v>1469</v>
      </c>
      <c r="I173" s="8">
        <v>1198</v>
      </c>
      <c r="J173" s="8">
        <v>271</v>
      </c>
      <c r="K173" s="9">
        <f t="shared" si="1"/>
        <v>1469</v>
      </c>
      <c r="L173" s="8">
        <v>93</v>
      </c>
      <c r="M173" s="8">
        <v>93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1675</v>
      </c>
      <c r="F174" s="8">
        <v>770</v>
      </c>
      <c r="G174" s="8">
        <v>89</v>
      </c>
      <c r="H174" s="9">
        <f t="shared" si="0"/>
        <v>859</v>
      </c>
      <c r="I174" s="8">
        <v>770</v>
      </c>
      <c r="J174" s="8">
        <v>89</v>
      </c>
      <c r="K174" s="9">
        <f t="shared" si="1"/>
        <v>859</v>
      </c>
      <c r="L174" s="8">
        <v>4</v>
      </c>
      <c r="M174" s="8">
        <v>3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2417</v>
      </c>
      <c r="F175" s="8">
        <v>2200</v>
      </c>
      <c r="G175" s="8">
        <v>217</v>
      </c>
      <c r="H175" s="9">
        <f t="shared" si="0"/>
        <v>2417</v>
      </c>
      <c r="I175" s="8">
        <v>2200</v>
      </c>
      <c r="J175" s="8">
        <v>217</v>
      </c>
      <c r="K175" s="9">
        <f t="shared" si="1"/>
        <v>2417</v>
      </c>
      <c r="L175" s="8">
        <v>107</v>
      </c>
      <c r="M175" s="8">
        <v>107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807</v>
      </c>
      <c r="F176" s="8">
        <v>629</v>
      </c>
      <c r="G176" s="8">
        <v>91</v>
      </c>
      <c r="H176" s="9">
        <f t="shared" si="0"/>
        <v>720</v>
      </c>
      <c r="I176" s="8">
        <v>629</v>
      </c>
      <c r="J176" s="8">
        <v>91</v>
      </c>
      <c r="K176" s="9">
        <f t="shared" si="1"/>
        <v>720</v>
      </c>
      <c r="L176" s="8">
        <v>92</v>
      </c>
      <c r="M176" s="8">
        <v>92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2070</v>
      </c>
      <c r="F177" s="8">
        <v>812</v>
      </c>
      <c r="G177" s="8">
        <v>1258</v>
      </c>
      <c r="H177" s="9">
        <v>2070</v>
      </c>
      <c r="I177" s="8">
        <v>812</v>
      </c>
      <c r="J177" s="8">
        <v>1258</v>
      </c>
      <c r="K177" s="9">
        <v>2070</v>
      </c>
      <c r="L177" s="8">
        <v>115</v>
      </c>
      <c r="M177" s="8">
        <v>107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880</v>
      </c>
      <c r="F178" s="8">
        <v>869</v>
      </c>
      <c r="G178" s="8">
        <v>11</v>
      </c>
      <c r="H178" s="9">
        <f t="shared" si="0"/>
        <v>880</v>
      </c>
      <c r="I178" s="8">
        <v>869</v>
      </c>
      <c r="J178" s="8">
        <v>11</v>
      </c>
      <c r="K178" s="9">
        <f t="shared" si="1"/>
        <v>880</v>
      </c>
      <c r="L178" s="8">
        <v>9</v>
      </c>
      <c r="M178" s="8">
        <v>9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1127</v>
      </c>
      <c r="F179" s="8">
        <v>915</v>
      </c>
      <c r="G179" s="8">
        <v>212</v>
      </c>
      <c r="H179" s="9">
        <f t="shared" si="0"/>
        <v>1127</v>
      </c>
      <c r="I179" s="8">
        <v>915</v>
      </c>
      <c r="J179" s="8">
        <v>212</v>
      </c>
      <c r="K179" s="9">
        <f t="shared" si="1"/>
        <v>1127</v>
      </c>
      <c r="L179" s="8">
        <v>5</v>
      </c>
      <c r="M179" s="8">
        <v>5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3868</v>
      </c>
      <c r="F180" s="8">
        <v>3632</v>
      </c>
      <c r="G180" s="8">
        <v>236</v>
      </c>
      <c r="H180" s="9">
        <f t="shared" si="0"/>
        <v>3868</v>
      </c>
      <c r="I180" s="8">
        <v>3632</v>
      </c>
      <c r="J180" s="8">
        <v>236</v>
      </c>
      <c r="K180" s="9">
        <f t="shared" si="1"/>
        <v>3868</v>
      </c>
      <c r="L180" s="8">
        <v>29</v>
      </c>
      <c r="M180" s="8">
        <v>29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1832</v>
      </c>
      <c r="F181" s="8">
        <v>354</v>
      </c>
      <c r="G181" s="8">
        <v>1478</v>
      </c>
      <c r="H181" s="9">
        <f t="shared" si="0"/>
        <v>1832</v>
      </c>
      <c r="I181" s="8">
        <v>354</v>
      </c>
      <c r="J181" s="8">
        <v>1478</v>
      </c>
      <c r="K181" s="9">
        <f t="shared" si="1"/>
        <v>1832</v>
      </c>
      <c r="L181" s="8">
        <v>2</v>
      </c>
      <c r="M181" s="8">
        <v>2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383</v>
      </c>
      <c r="F182" s="8">
        <v>383</v>
      </c>
      <c r="G182" s="8">
        <v>0</v>
      </c>
      <c r="H182" s="9">
        <f t="shared" si="0"/>
        <v>383</v>
      </c>
      <c r="I182" s="8">
        <v>383</v>
      </c>
      <c r="J182" s="8">
        <v>0</v>
      </c>
      <c r="K182" s="9">
        <f t="shared" si="1"/>
        <v>383</v>
      </c>
      <c r="L182" s="8">
        <v>15</v>
      </c>
      <c r="M182" s="8">
        <v>15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1411</v>
      </c>
      <c r="F183" s="8">
        <v>863</v>
      </c>
      <c r="G183" s="8">
        <v>548</v>
      </c>
      <c r="H183" s="9">
        <f t="shared" si="0"/>
        <v>1411</v>
      </c>
      <c r="I183" s="8">
        <v>863</v>
      </c>
      <c r="J183" s="8">
        <v>548</v>
      </c>
      <c r="K183" s="9">
        <f t="shared" si="1"/>
        <v>1411</v>
      </c>
      <c r="L183" s="8">
        <v>1</v>
      </c>
      <c r="M183" s="8">
        <v>1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2453</v>
      </c>
      <c r="F184" s="8">
        <v>1873</v>
      </c>
      <c r="G184" s="8">
        <v>580</v>
      </c>
      <c r="H184" s="9">
        <f t="shared" si="0"/>
        <v>2453</v>
      </c>
      <c r="I184" s="8">
        <v>1873</v>
      </c>
      <c r="J184" s="8">
        <v>580</v>
      </c>
      <c r="K184" s="9">
        <f t="shared" si="1"/>
        <v>2453</v>
      </c>
      <c r="L184" s="8">
        <v>1</v>
      </c>
      <c r="M184" s="8">
        <v>1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393</v>
      </c>
      <c r="F185" s="8">
        <v>257</v>
      </c>
      <c r="G185" s="8">
        <v>136</v>
      </c>
      <c r="H185" s="9">
        <f t="shared" si="0"/>
        <v>393</v>
      </c>
      <c r="I185" s="8">
        <v>257</v>
      </c>
      <c r="J185" s="8">
        <v>136</v>
      </c>
      <c r="K185" s="9">
        <f t="shared" si="1"/>
        <v>393</v>
      </c>
      <c r="L185" s="8">
        <v>10</v>
      </c>
      <c r="M185" s="8">
        <v>10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840</v>
      </c>
      <c r="F186" s="8">
        <v>359</v>
      </c>
      <c r="G186" s="8">
        <v>481</v>
      </c>
      <c r="H186" s="9">
        <f t="shared" si="0"/>
        <v>840</v>
      </c>
      <c r="I186" s="8">
        <v>359</v>
      </c>
      <c r="J186" s="8">
        <v>481</v>
      </c>
      <c r="K186" s="9">
        <f t="shared" si="1"/>
        <v>840</v>
      </c>
      <c r="L186" s="8">
        <v>9</v>
      </c>
      <c r="M186" s="8">
        <v>9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643</v>
      </c>
      <c r="F187" s="8">
        <v>629</v>
      </c>
      <c r="G187" s="8">
        <v>14</v>
      </c>
      <c r="H187" s="9">
        <f t="shared" si="0"/>
        <v>643</v>
      </c>
      <c r="I187" s="8">
        <v>629</v>
      </c>
      <c r="J187" s="8">
        <v>14</v>
      </c>
      <c r="K187" s="9">
        <f t="shared" si="1"/>
        <v>643</v>
      </c>
      <c r="L187" s="8">
        <v>41</v>
      </c>
      <c r="M187" s="8">
        <v>41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727</v>
      </c>
      <c r="F188" s="8">
        <v>590</v>
      </c>
      <c r="G188" s="8">
        <v>126</v>
      </c>
      <c r="H188" s="9">
        <f t="shared" si="0"/>
        <v>716</v>
      </c>
      <c r="I188" s="8">
        <v>590</v>
      </c>
      <c r="J188" s="8">
        <v>126</v>
      </c>
      <c r="K188" s="9">
        <f t="shared" si="1"/>
        <v>716</v>
      </c>
      <c r="L188" s="8">
        <v>22</v>
      </c>
      <c r="M188" s="8">
        <v>22</v>
      </c>
      <c r="N188" s="8">
        <v>5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1857</v>
      </c>
      <c r="F189" s="8">
        <v>938</v>
      </c>
      <c r="G189" s="8">
        <v>897</v>
      </c>
      <c r="H189" s="9">
        <f t="shared" si="0"/>
        <v>1835</v>
      </c>
      <c r="I189" s="8">
        <v>938</v>
      </c>
      <c r="J189" s="8">
        <v>897</v>
      </c>
      <c r="K189" s="9">
        <f t="shared" si="1"/>
        <v>1835</v>
      </c>
      <c r="L189" s="8">
        <v>35</v>
      </c>
      <c r="M189" s="8">
        <v>33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230</v>
      </c>
      <c r="F190" s="8">
        <v>22</v>
      </c>
      <c r="G190" s="8">
        <v>208</v>
      </c>
      <c r="H190" s="9">
        <f t="shared" si="0"/>
        <v>230</v>
      </c>
      <c r="I190" s="8">
        <v>22</v>
      </c>
      <c r="J190" s="8">
        <v>208</v>
      </c>
      <c r="K190" s="9">
        <f t="shared" si="1"/>
        <v>230</v>
      </c>
      <c r="L190" s="8">
        <v>16</v>
      </c>
      <c r="M190" s="8">
        <v>16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1459</v>
      </c>
      <c r="F191" s="8">
        <v>1051</v>
      </c>
      <c r="G191" s="8">
        <v>406</v>
      </c>
      <c r="H191" s="9">
        <f t="shared" si="0"/>
        <v>1457</v>
      </c>
      <c r="I191" s="8">
        <v>1051</v>
      </c>
      <c r="J191" s="8">
        <v>406</v>
      </c>
      <c r="K191" s="9">
        <f t="shared" si="1"/>
        <v>1457</v>
      </c>
      <c r="L191" s="8">
        <v>3</v>
      </c>
      <c r="M191" s="8">
        <v>3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859</v>
      </c>
      <c r="F192" s="8">
        <v>686</v>
      </c>
      <c r="G192" s="8">
        <v>173</v>
      </c>
      <c r="H192" s="9">
        <f t="shared" si="0"/>
        <v>859</v>
      </c>
      <c r="I192" s="8">
        <v>686</v>
      </c>
      <c r="J192" s="8">
        <v>173</v>
      </c>
      <c r="K192" s="9">
        <f t="shared" si="1"/>
        <v>859</v>
      </c>
      <c r="L192" s="8">
        <v>0</v>
      </c>
      <c r="M192" s="8">
        <v>0</v>
      </c>
      <c r="N192" s="8">
        <v>1</v>
      </c>
      <c r="O192" s="8"/>
      <c r="P192" s="8"/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551</v>
      </c>
      <c r="F193" s="8">
        <v>354</v>
      </c>
      <c r="G193" s="8">
        <v>197</v>
      </c>
      <c r="H193" s="9">
        <f t="shared" si="0"/>
        <v>551</v>
      </c>
      <c r="I193" s="8">
        <v>354</v>
      </c>
      <c r="J193" s="8">
        <v>197</v>
      </c>
      <c r="K193" s="9">
        <f t="shared" si="1"/>
        <v>551</v>
      </c>
      <c r="L193" s="8">
        <v>63</v>
      </c>
      <c r="M193" s="8">
        <v>63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346</v>
      </c>
      <c r="F194" s="8">
        <v>101</v>
      </c>
      <c r="G194" s="8">
        <v>220</v>
      </c>
      <c r="H194" s="9">
        <f t="shared" si="0"/>
        <v>321</v>
      </c>
      <c r="I194" s="8">
        <v>101</v>
      </c>
      <c r="J194" s="8">
        <v>220</v>
      </c>
      <c r="K194" s="9">
        <f t="shared" si="1"/>
        <v>321</v>
      </c>
      <c r="L194" s="8">
        <v>15</v>
      </c>
      <c r="M194" s="8">
        <v>15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219</v>
      </c>
      <c r="F195" s="8">
        <v>111</v>
      </c>
      <c r="G195" s="8">
        <v>108</v>
      </c>
      <c r="H195" s="9">
        <f t="shared" si="0"/>
        <v>219</v>
      </c>
      <c r="I195" s="8">
        <v>111</v>
      </c>
      <c r="J195" s="8">
        <v>108</v>
      </c>
      <c r="K195" s="9">
        <f t="shared" si="1"/>
        <v>219</v>
      </c>
      <c r="L195" s="8">
        <v>19</v>
      </c>
      <c r="M195" s="8">
        <v>19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208</v>
      </c>
      <c r="F196" s="8">
        <v>187</v>
      </c>
      <c r="G196" s="8">
        <v>21</v>
      </c>
      <c r="H196" s="9">
        <f t="shared" si="0"/>
        <v>208</v>
      </c>
      <c r="I196" s="8">
        <v>187</v>
      </c>
      <c r="J196" s="8">
        <v>21</v>
      </c>
      <c r="K196" s="9">
        <f t="shared" si="1"/>
        <v>208</v>
      </c>
      <c r="L196" s="8">
        <v>4</v>
      </c>
      <c r="M196" s="8">
        <v>4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367</v>
      </c>
      <c r="F197" s="8">
        <v>235</v>
      </c>
      <c r="G197" s="8">
        <v>132</v>
      </c>
      <c r="H197" s="9">
        <v>367</v>
      </c>
      <c r="I197" s="8">
        <v>235</v>
      </c>
      <c r="J197" s="8">
        <v>132</v>
      </c>
      <c r="K197" s="9">
        <v>367</v>
      </c>
      <c r="L197" s="8">
        <v>9</v>
      </c>
      <c r="M197" s="8">
        <v>9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165</v>
      </c>
      <c r="F198" s="8">
        <v>72</v>
      </c>
      <c r="G198" s="8">
        <v>93</v>
      </c>
      <c r="H198" s="9">
        <f t="shared" si="0"/>
        <v>165</v>
      </c>
      <c r="I198" s="8">
        <v>72</v>
      </c>
      <c r="J198" s="8">
        <v>93</v>
      </c>
      <c r="K198" s="9">
        <f t="shared" si="1"/>
        <v>165</v>
      </c>
      <c r="L198" s="8">
        <v>10</v>
      </c>
      <c r="M198" s="8">
        <v>10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118</v>
      </c>
      <c r="F199" s="8">
        <v>118</v>
      </c>
      <c r="G199" s="8">
        <v>0</v>
      </c>
      <c r="H199" s="9">
        <f t="shared" si="0"/>
        <v>118</v>
      </c>
      <c r="I199" s="8">
        <v>118</v>
      </c>
      <c r="J199" s="8">
        <v>0</v>
      </c>
      <c r="K199" s="9">
        <f t="shared" si="1"/>
        <v>118</v>
      </c>
      <c r="L199" s="8">
        <v>3</v>
      </c>
      <c r="M199" s="8">
        <v>3</v>
      </c>
      <c r="N199" s="8">
        <v>2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724</v>
      </c>
      <c r="F200" s="8">
        <v>363</v>
      </c>
      <c r="G200" s="8">
        <v>361</v>
      </c>
      <c r="H200" s="9">
        <f t="shared" si="0"/>
        <v>724</v>
      </c>
      <c r="I200" s="8">
        <v>363</v>
      </c>
      <c r="J200" s="8">
        <v>361</v>
      </c>
      <c r="K200" s="9">
        <f t="shared" si="1"/>
        <v>724</v>
      </c>
      <c r="L200" s="8">
        <v>2</v>
      </c>
      <c r="M200" s="8">
        <v>2</v>
      </c>
      <c r="N200" s="8">
        <v>1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55</v>
      </c>
      <c r="F201" s="8">
        <v>34</v>
      </c>
      <c r="G201" s="8">
        <v>21</v>
      </c>
      <c r="H201" s="9">
        <f t="shared" si="0"/>
        <v>55</v>
      </c>
      <c r="I201" s="8">
        <v>34</v>
      </c>
      <c r="J201" s="8">
        <v>21</v>
      </c>
      <c r="K201" s="9">
        <f t="shared" si="1"/>
        <v>55</v>
      </c>
      <c r="L201" s="8">
        <v>0</v>
      </c>
      <c r="M201" s="8">
        <v>0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189</v>
      </c>
      <c r="F202" s="8">
        <v>50</v>
      </c>
      <c r="G202" s="8">
        <v>139</v>
      </c>
      <c r="H202" s="9">
        <f t="shared" si="0"/>
        <v>189</v>
      </c>
      <c r="I202" s="8">
        <v>50</v>
      </c>
      <c r="J202" s="8">
        <v>139</v>
      </c>
      <c r="K202" s="9">
        <f t="shared" si="1"/>
        <v>189</v>
      </c>
      <c r="L202" s="8">
        <v>3</v>
      </c>
      <c r="M202" s="8">
        <v>3</v>
      </c>
      <c r="N202" s="8">
        <v>0</v>
      </c>
      <c r="O202" s="8"/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514</v>
      </c>
      <c r="F203" s="8">
        <v>318</v>
      </c>
      <c r="G203" s="8">
        <v>196</v>
      </c>
      <c r="H203" s="9">
        <f t="shared" si="0"/>
        <v>514</v>
      </c>
      <c r="I203" s="8">
        <v>318</v>
      </c>
      <c r="J203" s="8">
        <v>196</v>
      </c>
      <c r="K203" s="9">
        <f t="shared" si="1"/>
        <v>514</v>
      </c>
      <c r="L203" s="8">
        <v>9</v>
      </c>
      <c r="M203" s="8">
        <v>7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25</v>
      </c>
      <c r="F204" s="8">
        <v>18</v>
      </c>
      <c r="G204" s="8">
        <v>7</v>
      </c>
      <c r="H204" s="9">
        <f t="shared" si="0"/>
        <v>25</v>
      </c>
      <c r="I204" s="8">
        <v>18</v>
      </c>
      <c r="J204" s="8">
        <v>7</v>
      </c>
      <c r="K204" s="9">
        <f t="shared" si="1"/>
        <v>25</v>
      </c>
      <c r="L204" s="8">
        <v>0</v>
      </c>
      <c r="M204" s="8">
        <v>0</v>
      </c>
      <c r="N204" s="8">
        <v>0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238</v>
      </c>
      <c r="F205" s="8">
        <v>161</v>
      </c>
      <c r="G205" s="8">
        <v>77</v>
      </c>
      <c r="H205" s="9">
        <f t="shared" si="0"/>
        <v>238</v>
      </c>
      <c r="I205" s="8">
        <v>161</v>
      </c>
      <c r="J205" s="8">
        <v>77</v>
      </c>
      <c r="K205" s="9">
        <f t="shared" si="1"/>
        <v>238</v>
      </c>
      <c r="L205" s="8">
        <v>15</v>
      </c>
      <c r="M205" s="8">
        <v>15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189</v>
      </c>
      <c r="F206" s="8">
        <v>108</v>
      </c>
      <c r="G206" s="8">
        <v>81</v>
      </c>
      <c r="H206" s="9">
        <f t="shared" si="0"/>
        <v>189</v>
      </c>
      <c r="I206" s="8">
        <v>108</v>
      </c>
      <c r="J206" s="8">
        <v>81</v>
      </c>
      <c r="K206" s="9">
        <f t="shared" si="1"/>
        <v>189</v>
      </c>
      <c r="L206" s="8">
        <v>9</v>
      </c>
      <c r="M206" s="8">
        <v>9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53</v>
      </c>
      <c r="F207" s="8">
        <v>42</v>
      </c>
      <c r="G207" s="8">
        <v>11</v>
      </c>
      <c r="H207" s="9">
        <f t="shared" si="0"/>
        <v>53</v>
      </c>
      <c r="I207" s="8">
        <v>42</v>
      </c>
      <c r="J207" s="8">
        <v>11</v>
      </c>
      <c r="K207" s="9">
        <f t="shared" si="1"/>
        <v>53</v>
      </c>
      <c r="L207" s="8">
        <v>1</v>
      </c>
      <c r="M207" s="8">
        <v>1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64</v>
      </c>
      <c r="F208" s="8">
        <v>61</v>
      </c>
      <c r="G208" s="8">
        <v>3</v>
      </c>
      <c r="H208" s="9">
        <f t="shared" si="0"/>
        <v>64</v>
      </c>
      <c r="I208" s="8">
        <v>61</v>
      </c>
      <c r="J208" s="8">
        <v>3</v>
      </c>
      <c r="K208" s="9">
        <f t="shared" si="1"/>
        <v>64</v>
      </c>
      <c r="L208" s="8">
        <v>5</v>
      </c>
      <c r="M208" s="8">
        <v>5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2333</v>
      </c>
      <c r="F209" s="8">
        <v>2269</v>
      </c>
      <c r="G209" s="8">
        <v>64</v>
      </c>
      <c r="H209" s="9">
        <f t="shared" si="0"/>
        <v>2333</v>
      </c>
      <c r="I209" s="8">
        <v>2423</v>
      </c>
      <c r="J209" s="8">
        <v>150</v>
      </c>
      <c r="K209" s="9">
        <f t="shared" si="1"/>
        <v>2573</v>
      </c>
      <c r="L209" s="8">
        <v>55</v>
      </c>
      <c r="M209" s="8">
        <v>44</v>
      </c>
      <c r="N209" s="8">
        <v>0</v>
      </c>
      <c r="O209" s="8">
        <v>0</v>
      </c>
      <c r="P209" s="8">
        <v>0</v>
      </c>
      <c r="Q209" s="8">
        <v>0</v>
      </c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188</v>
      </c>
      <c r="F210" s="8">
        <v>160</v>
      </c>
      <c r="G210" s="8">
        <v>28</v>
      </c>
      <c r="H210" s="9">
        <f t="shared" si="0"/>
        <v>188</v>
      </c>
      <c r="I210" s="8">
        <v>162</v>
      </c>
      <c r="J210" s="8">
        <v>33</v>
      </c>
      <c r="K210" s="9">
        <f t="shared" si="1"/>
        <v>195</v>
      </c>
      <c r="L210" s="8">
        <v>14</v>
      </c>
      <c r="M210" s="8">
        <v>14</v>
      </c>
      <c r="N210" s="8">
        <v>0</v>
      </c>
      <c r="O210" s="8">
        <v>0</v>
      </c>
      <c r="P210" s="8">
        <v>0</v>
      </c>
      <c r="Q210" s="8">
        <v>0</v>
      </c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258</v>
      </c>
      <c r="F211" s="8">
        <v>198</v>
      </c>
      <c r="G211" s="8">
        <v>60</v>
      </c>
      <c r="H211" s="9">
        <f t="shared" si="0"/>
        <v>258</v>
      </c>
      <c r="I211" s="8">
        <v>222</v>
      </c>
      <c r="J211" s="8">
        <v>97</v>
      </c>
      <c r="K211" s="9">
        <f t="shared" si="1"/>
        <v>319</v>
      </c>
      <c r="L211" s="8">
        <v>29</v>
      </c>
      <c r="M211" s="8">
        <v>27</v>
      </c>
      <c r="N211" s="8">
        <v>0</v>
      </c>
      <c r="O211" s="8">
        <v>0</v>
      </c>
      <c r="P211" s="8">
        <v>0</v>
      </c>
      <c r="Q211" s="8">
        <v>0</v>
      </c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502</v>
      </c>
      <c r="F212" s="8">
        <v>362</v>
      </c>
      <c r="G212" s="8">
        <v>140</v>
      </c>
      <c r="H212" s="9">
        <f t="shared" si="0"/>
        <v>502</v>
      </c>
      <c r="I212" s="8">
        <v>720</v>
      </c>
      <c r="J212" s="8">
        <v>269</v>
      </c>
      <c r="K212" s="9">
        <f t="shared" si="1"/>
        <v>989</v>
      </c>
      <c r="L212" s="8">
        <v>36</v>
      </c>
      <c r="M212" s="8">
        <v>36</v>
      </c>
      <c r="N212" s="8">
        <v>36</v>
      </c>
      <c r="O212" s="8">
        <v>17</v>
      </c>
      <c r="P212" s="8">
        <v>19</v>
      </c>
      <c r="Q212" s="8">
        <v>0</v>
      </c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3426</v>
      </c>
      <c r="F213" s="8">
        <v>3152</v>
      </c>
      <c r="G213" s="8">
        <v>274</v>
      </c>
      <c r="H213" s="9">
        <f t="shared" si="0"/>
        <v>3426</v>
      </c>
      <c r="I213" s="8">
        <v>3210</v>
      </c>
      <c r="J213" s="8">
        <v>288</v>
      </c>
      <c r="K213" s="9">
        <f t="shared" si="1"/>
        <v>3498</v>
      </c>
      <c r="L213" s="8">
        <v>400</v>
      </c>
      <c r="M213" s="8">
        <v>397</v>
      </c>
      <c r="N213" s="8">
        <v>9</v>
      </c>
      <c r="O213" s="8">
        <v>9</v>
      </c>
      <c r="P213" s="8">
        <v>0</v>
      </c>
      <c r="Q213" s="8">
        <v>0</v>
      </c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469</v>
      </c>
      <c r="F214" s="8">
        <v>224</v>
      </c>
      <c r="G214" s="8">
        <v>245</v>
      </c>
      <c r="H214" s="9">
        <f t="shared" si="0"/>
        <v>469</v>
      </c>
      <c r="I214" s="8">
        <v>233</v>
      </c>
      <c r="J214" s="8">
        <v>247</v>
      </c>
      <c r="K214" s="9">
        <f t="shared" si="1"/>
        <v>480</v>
      </c>
      <c r="L214" s="8">
        <v>2</v>
      </c>
      <c r="M214" s="8">
        <v>2</v>
      </c>
      <c r="N214" s="8">
        <v>0</v>
      </c>
      <c r="O214" s="8">
        <v>0</v>
      </c>
      <c r="P214" s="8">
        <v>0</v>
      </c>
      <c r="Q214" s="8">
        <v>0</v>
      </c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340</v>
      </c>
      <c r="F215" s="8">
        <v>96</v>
      </c>
      <c r="G215" s="8">
        <v>244</v>
      </c>
      <c r="H215" s="9">
        <f t="shared" si="0"/>
        <v>340</v>
      </c>
      <c r="I215" s="8">
        <v>126</v>
      </c>
      <c r="J215" s="8">
        <v>467</v>
      </c>
      <c r="K215" s="9">
        <f t="shared" si="1"/>
        <v>593</v>
      </c>
      <c r="L215" s="8">
        <v>14</v>
      </c>
      <c r="M215" s="8">
        <v>14</v>
      </c>
      <c r="N215" s="8">
        <v>0</v>
      </c>
      <c r="O215" s="8">
        <v>0</v>
      </c>
      <c r="P215" s="8">
        <v>0</v>
      </c>
      <c r="Q215" s="8">
        <v>0</v>
      </c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85</v>
      </c>
      <c r="F216" s="8">
        <v>28</v>
      </c>
      <c r="G216" s="8">
        <v>57</v>
      </c>
      <c r="H216" s="9">
        <f t="shared" si="0"/>
        <v>85</v>
      </c>
      <c r="I216" s="8">
        <v>28</v>
      </c>
      <c r="J216" s="8">
        <v>57</v>
      </c>
      <c r="K216" s="9">
        <f t="shared" si="1"/>
        <v>85</v>
      </c>
      <c r="L216" s="8">
        <v>9</v>
      </c>
      <c r="M216" s="8">
        <v>9</v>
      </c>
      <c r="N216" s="8">
        <v>0</v>
      </c>
      <c r="O216" s="8">
        <v>0</v>
      </c>
      <c r="P216" s="8">
        <v>0</v>
      </c>
      <c r="Q216" s="8">
        <v>0</v>
      </c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7</v>
      </c>
      <c r="F217" s="8">
        <v>0</v>
      </c>
      <c r="G217" s="8">
        <v>7</v>
      </c>
      <c r="H217" s="9">
        <f t="shared" si="0"/>
        <v>7</v>
      </c>
      <c r="I217" s="8">
        <v>0</v>
      </c>
      <c r="J217" s="8">
        <v>7</v>
      </c>
      <c r="K217" s="9">
        <f t="shared" si="1"/>
        <v>7</v>
      </c>
      <c r="L217" s="8">
        <v>1</v>
      </c>
      <c r="M217" s="8">
        <v>1</v>
      </c>
      <c r="N217" s="8">
        <v>0</v>
      </c>
      <c r="O217" s="8">
        <v>0</v>
      </c>
      <c r="P217" s="8">
        <v>0</v>
      </c>
      <c r="Q217" s="8">
        <v>0</v>
      </c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51</v>
      </c>
      <c r="F218" s="8">
        <v>2</v>
      </c>
      <c r="G218" s="8">
        <v>49</v>
      </c>
      <c r="H218" s="9">
        <f t="shared" si="0"/>
        <v>51</v>
      </c>
      <c r="I218" s="8">
        <v>7</v>
      </c>
      <c r="J218" s="8">
        <v>50</v>
      </c>
      <c r="K218" s="9">
        <f t="shared" si="1"/>
        <v>57</v>
      </c>
      <c r="L218" s="8">
        <v>5</v>
      </c>
      <c r="M218" s="8">
        <v>5</v>
      </c>
      <c r="N218" s="8">
        <v>0</v>
      </c>
      <c r="O218" s="8">
        <v>0</v>
      </c>
      <c r="P218" s="8">
        <v>0</v>
      </c>
      <c r="Q218" s="8">
        <v>0</v>
      </c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790</v>
      </c>
      <c r="F219" s="8">
        <v>541</v>
      </c>
      <c r="G219" s="8">
        <v>249</v>
      </c>
      <c r="H219" s="9">
        <f t="shared" si="0"/>
        <v>790</v>
      </c>
      <c r="I219" s="8">
        <v>541</v>
      </c>
      <c r="J219" s="8">
        <v>253</v>
      </c>
      <c r="K219" s="9">
        <f t="shared" si="1"/>
        <v>794</v>
      </c>
      <c r="L219" s="8">
        <v>131</v>
      </c>
      <c r="M219" s="8">
        <v>116</v>
      </c>
      <c r="N219" s="8">
        <v>0</v>
      </c>
      <c r="O219" s="8">
        <v>0</v>
      </c>
      <c r="P219" s="8">
        <v>0</v>
      </c>
      <c r="Q219" s="8">
        <v>0</v>
      </c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/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350</v>
      </c>
      <c r="F221" s="8">
        <v>140</v>
      </c>
      <c r="G221" s="8">
        <v>210</v>
      </c>
      <c r="H221" s="9">
        <f t="shared" si="0"/>
        <v>350</v>
      </c>
      <c r="I221" s="8">
        <v>141</v>
      </c>
      <c r="J221" s="8">
        <v>230</v>
      </c>
      <c r="K221" s="9">
        <f t="shared" si="1"/>
        <v>371</v>
      </c>
      <c r="L221" s="8">
        <v>37</v>
      </c>
      <c r="M221" s="8">
        <v>38</v>
      </c>
      <c r="N221" s="8">
        <v>0</v>
      </c>
      <c r="O221" s="8">
        <v>0</v>
      </c>
      <c r="P221" s="8">
        <v>0</v>
      </c>
      <c r="Q221" s="8">
        <v>0</v>
      </c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14">
        <v>2484</v>
      </c>
      <c r="F222" s="14">
        <v>2214</v>
      </c>
      <c r="G222" s="14">
        <v>270</v>
      </c>
      <c r="H222" s="9">
        <f t="shared" si="0"/>
        <v>2484</v>
      </c>
      <c r="I222" s="14">
        <v>2256</v>
      </c>
      <c r="J222" s="14">
        <v>411</v>
      </c>
      <c r="K222" s="9">
        <f t="shared" si="1"/>
        <v>2667</v>
      </c>
      <c r="L222" s="14">
        <v>433</v>
      </c>
      <c r="M222" s="14">
        <v>364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14">
        <v>866</v>
      </c>
      <c r="F223" s="14">
        <v>741</v>
      </c>
      <c r="G223" s="14">
        <v>125</v>
      </c>
      <c r="H223" s="9">
        <f t="shared" si="0"/>
        <v>866</v>
      </c>
      <c r="I223" s="14">
        <v>820</v>
      </c>
      <c r="J223" s="14">
        <v>274</v>
      </c>
      <c r="K223" s="9">
        <f t="shared" si="1"/>
        <v>1094</v>
      </c>
      <c r="L223" s="14">
        <v>121</v>
      </c>
      <c r="M223" s="14">
        <v>121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14">
        <v>3833</v>
      </c>
      <c r="F224" s="14">
        <v>3449</v>
      </c>
      <c r="G224" s="14">
        <v>384</v>
      </c>
      <c r="H224" s="9">
        <f t="shared" si="0"/>
        <v>3833</v>
      </c>
      <c r="I224" s="14">
        <v>3762</v>
      </c>
      <c r="J224" s="14">
        <v>401</v>
      </c>
      <c r="K224" s="9">
        <f t="shared" si="1"/>
        <v>4163</v>
      </c>
      <c r="L224" s="14">
        <v>1534</v>
      </c>
      <c r="M224" s="14">
        <v>1467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14">
        <v>3630</v>
      </c>
      <c r="F225" s="14">
        <v>3294</v>
      </c>
      <c r="G225" s="14">
        <v>300</v>
      </c>
      <c r="H225" s="9">
        <f t="shared" si="0"/>
        <v>3594</v>
      </c>
      <c r="I225" s="14">
        <v>3491</v>
      </c>
      <c r="J225" s="14">
        <v>398</v>
      </c>
      <c r="K225" s="9">
        <f t="shared" si="1"/>
        <v>3889</v>
      </c>
      <c r="L225" s="14">
        <v>231</v>
      </c>
      <c r="M225" s="14">
        <v>143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14">
        <v>411</v>
      </c>
      <c r="F226" s="14">
        <v>345</v>
      </c>
      <c r="G226" s="14">
        <v>66</v>
      </c>
      <c r="H226" s="9">
        <f t="shared" si="0"/>
        <v>411</v>
      </c>
      <c r="I226" s="14">
        <v>347</v>
      </c>
      <c r="J226" s="14">
        <v>66</v>
      </c>
      <c r="K226" s="9">
        <f t="shared" si="1"/>
        <v>413</v>
      </c>
      <c r="L226" s="14">
        <v>326</v>
      </c>
      <c r="M226" s="14">
        <v>321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14">
        <v>195</v>
      </c>
      <c r="F227" s="14">
        <v>181</v>
      </c>
      <c r="G227" s="14">
        <v>14</v>
      </c>
      <c r="H227" s="9">
        <f t="shared" si="0"/>
        <v>195</v>
      </c>
      <c r="I227" s="14">
        <v>244</v>
      </c>
      <c r="J227" s="14">
        <v>34</v>
      </c>
      <c r="K227" s="9">
        <f t="shared" si="1"/>
        <v>278</v>
      </c>
      <c r="L227" s="14">
        <v>27</v>
      </c>
      <c r="M227" s="14">
        <v>24</v>
      </c>
      <c r="N227" s="14">
        <v>1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14">
        <v>62</v>
      </c>
      <c r="F228" s="14">
        <v>62</v>
      </c>
      <c r="G228" s="14">
        <v>0</v>
      </c>
      <c r="H228" s="9">
        <f t="shared" si="0"/>
        <v>62</v>
      </c>
      <c r="I228" s="8">
        <v>62</v>
      </c>
      <c r="J228" s="8">
        <v>0</v>
      </c>
      <c r="K228" s="9">
        <f t="shared" si="1"/>
        <v>62</v>
      </c>
      <c r="L228" s="14">
        <v>30</v>
      </c>
      <c r="M228" s="14">
        <v>30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14">
        <v>185</v>
      </c>
      <c r="F229" s="14">
        <v>185</v>
      </c>
      <c r="G229" s="14">
        <v>0</v>
      </c>
      <c r="H229" s="9">
        <f t="shared" si="0"/>
        <v>185</v>
      </c>
      <c r="I229" s="8">
        <v>185</v>
      </c>
      <c r="J229" s="8">
        <v>0</v>
      </c>
      <c r="K229" s="9">
        <f t="shared" si="1"/>
        <v>185</v>
      </c>
      <c r="L229" s="14">
        <v>25</v>
      </c>
      <c r="M229" s="14">
        <v>24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14">
        <v>16668</v>
      </c>
      <c r="F230" s="14">
        <v>15066</v>
      </c>
      <c r="G230" s="14">
        <v>1564</v>
      </c>
      <c r="H230" s="9">
        <f t="shared" si="0"/>
        <v>16630</v>
      </c>
      <c r="I230" s="14">
        <v>16476</v>
      </c>
      <c r="J230" s="14">
        <v>1770</v>
      </c>
      <c r="K230" s="9">
        <f t="shared" si="1"/>
        <v>18246</v>
      </c>
      <c r="L230" s="14">
        <v>6054</v>
      </c>
      <c r="M230" s="14">
        <v>5997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14">
        <v>1783</v>
      </c>
      <c r="F231" s="14">
        <v>1481</v>
      </c>
      <c r="G231" s="14">
        <v>302</v>
      </c>
      <c r="H231" s="9">
        <f t="shared" si="0"/>
        <v>1783</v>
      </c>
      <c r="I231" s="14">
        <v>1510</v>
      </c>
      <c r="J231" s="14">
        <v>365</v>
      </c>
      <c r="K231" s="9">
        <f t="shared" si="1"/>
        <v>1875</v>
      </c>
      <c r="L231" s="14">
        <v>1012</v>
      </c>
      <c r="M231" s="14">
        <v>851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14">
        <v>2672</v>
      </c>
      <c r="F232" s="14">
        <v>2258</v>
      </c>
      <c r="G232" s="14">
        <v>414</v>
      </c>
      <c r="H232" s="9">
        <f t="shared" si="0"/>
        <v>2672</v>
      </c>
      <c r="I232" s="14">
        <v>2441</v>
      </c>
      <c r="J232" s="14">
        <v>451</v>
      </c>
      <c r="K232" s="9">
        <f t="shared" si="1"/>
        <v>2892</v>
      </c>
      <c r="L232" s="14">
        <v>345</v>
      </c>
      <c r="M232" s="14">
        <v>343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14">
        <v>244</v>
      </c>
      <c r="F233" s="14">
        <v>20</v>
      </c>
      <c r="G233" s="14">
        <v>224</v>
      </c>
      <c r="H233" s="9">
        <f t="shared" si="0"/>
        <v>244</v>
      </c>
      <c r="I233" s="14">
        <v>60</v>
      </c>
      <c r="J233" s="14">
        <v>235</v>
      </c>
      <c r="K233" s="9">
        <f t="shared" si="1"/>
        <v>295</v>
      </c>
      <c r="L233" s="14">
        <v>163</v>
      </c>
      <c r="M233" s="14">
        <v>156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14">
        <v>1271</v>
      </c>
      <c r="F234" s="14">
        <v>0</v>
      </c>
      <c r="G234" s="14">
        <v>1271</v>
      </c>
      <c r="H234" s="9">
        <f t="shared" si="0"/>
        <v>1271</v>
      </c>
      <c r="I234" s="14">
        <v>0</v>
      </c>
      <c r="J234" s="14">
        <v>1271</v>
      </c>
      <c r="K234" s="9">
        <f t="shared" si="1"/>
        <v>1271</v>
      </c>
      <c r="L234" s="14">
        <v>711</v>
      </c>
      <c r="M234" s="14">
        <v>711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14">
        <v>294</v>
      </c>
      <c r="F235" s="14">
        <v>124</v>
      </c>
      <c r="G235" s="14">
        <v>170</v>
      </c>
      <c r="H235" s="9">
        <f t="shared" si="0"/>
        <v>294</v>
      </c>
      <c r="I235" s="14">
        <v>124</v>
      </c>
      <c r="J235" s="14">
        <v>170</v>
      </c>
      <c r="K235" s="9">
        <f t="shared" si="1"/>
        <v>294</v>
      </c>
      <c r="L235" s="14">
        <v>23</v>
      </c>
      <c r="M235" s="14">
        <v>15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14">
        <v>2765</v>
      </c>
      <c r="F237" s="14">
        <v>2672</v>
      </c>
      <c r="G237" s="14">
        <v>93</v>
      </c>
      <c r="H237" s="9">
        <f t="shared" si="0"/>
        <v>2765</v>
      </c>
      <c r="I237" s="14">
        <v>2772</v>
      </c>
      <c r="J237" s="14">
        <v>127</v>
      </c>
      <c r="K237" s="9">
        <f t="shared" si="1"/>
        <v>2899</v>
      </c>
      <c r="L237" s="14">
        <v>1186</v>
      </c>
      <c r="M237" s="14">
        <v>1084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14">
        <v>6441</v>
      </c>
      <c r="F238" s="14">
        <v>5851</v>
      </c>
      <c r="G238" s="14">
        <v>590</v>
      </c>
      <c r="H238" s="9">
        <f t="shared" si="0"/>
        <v>6441</v>
      </c>
      <c r="I238" s="14">
        <v>5862</v>
      </c>
      <c r="J238" s="14">
        <v>594</v>
      </c>
      <c r="K238" s="9">
        <f t="shared" si="1"/>
        <v>6456</v>
      </c>
      <c r="L238" s="14">
        <v>2726</v>
      </c>
      <c r="M238" s="14">
        <v>2570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14">
        <v>153</v>
      </c>
      <c r="F239" s="14">
        <v>153</v>
      </c>
      <c r="G239" s="14">
        <v>0</v>
      </c>
      <c r="H239" s="9">
        <f t="shared" si="0"/>
        <v>153</v>
      </c>
      <c r="I239" s="14">
        <v>153</v>
      </c>
      <c r="J239" s="14">
        <v>0</v>
      </c>
      <c r="K239" s="9">
        <f t="shared" si="1"/>
        <v>153</v>
      </c>
      <c r="L239" s="14">
        <v>88</v>
      </c>
      <c r="M239" s="14">
        <v>88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14">
        <v>77</v>
      </c>
      <c r="F240" s="14">
        <v>62</v>
      </c>
      <c r="G240" s="14">
        <v>15</v>
      </c>
      <c r="H240" s="9">
        <f t="shared" si="0"/>
        <v>77</v>
      </c>
      <c r="I240" s="14">
        <v>62</v>
      </c>
      <c r="J240" s="14">
        <v>15</v>
      </c>
      <c r="K240" s="9">
        <f t="shared" si="1"/>
        <v>77</v>
      </c>
      <c r="L240" s="14">
        <v>7</v>
      </c>
      <c r="M240" s="14">
        <v>6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14">
        <v>48</v>
      </c>
      <c r="F241" s="14">
        <v>0</v>
      </c>
      <c r="G241" s="14">
        <v>48</v>
      </c>
      <c r="H241" s="9">
        <f t="shared" si="0"/>
        <v>48</v>
      </c>
      <c r="I241" s="14">
        <v>0</v>
      </c>
      <c r="J241" s="14">
        <v>53</v>
      </c>
      <c r="K241" s="9">
        <f t="shared" si="1"/>
        <v>53</v>
      </c>
      <c r="L241" s="14">
        <v>47</v>
      </c>
      <c r="M241" s="14">
        <v>47</v>
      </c>
      <c r="N241" s="14">
        <v>0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14">
        <v>1495</v>
      </c>
      <c r="F242" s="14">
        <v>1415</v>
      </c>
      <c r="G242" s="14">
        <v>80</v>
      </c>
      <c r="H242" s="9">
        <f t="shared" si="0"/>
        <v>1495</v>
      </c>
      <c r="I242" s="14">
        <v>1415</v>
      </c>
      <c r="J242" s="14">
        <v>80</v>
      </c>
      <c r="K242" s="9">
        <f t="shared" si="1"/>
        <v>1495</v>
      </c>
      <c r="L242" s="14">
        <v>480</v>
      </c>
      <c r="M242" s="14">
        <v>468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14">
        <v>33</v>
      </c>
      <c r="F243" s="14">
        <v>21</v>
      </c>
      <c r="G243" s="14">
        <v>12</v>
      </c>
      <c r="H243" s="9">
        <f t="shared" si="0"/>
        <v>33</v>
      </c>
      <c r="I243" s="14">
        <v>21</v>
      </c>
      <c r="J243" s="14">
        <v>12</v>
      </c>
      <c r="K243" s="9">
        <f t="shared" si="1"/>
        <v>33</v>
      </c>
      <c r="L243" s="14">
        <v>3</v>
      </c>
      <c r="M243" s="14">
        <v>2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14">
        <v>58</v>
      </c>
      <c r="F244" s="14">
        <v>42</v>
      </c>
      <c r="G244" s="14">
        <v>16</v>
      </c>
      <c r="H244" s="9">
        <f t="shared" si="0"/>
        <v>58</v>
      </c>
      <c r="I244" s="14">
        <v>62</v>
      </c>
      <c r="J244" s="14">
        <v>16</v>
      </c>
      <c r="K244" s="9">
        <f t="shared" si="1"/>
        <v>78</v>
      </c>
      <c r="L244" s="14">
        <v>26</v>
      </c>
      <c r="M244" s="14">
        <v>22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14">
        <v>646</v>
      </c>
      <c r="F245" s="14">
        <v>629</v>
      </c>
      <c r="G245" s="14">
        <v>17</v>
      </c>
      <c r="H245" s="9">
        <f t="shared" si="0"/>
        <v>646</v>
      </c>
      <c r="I245" s="8">
        <v>629</v>
      </c>
      <c r="J245" s="14">
        <v>17</v>
      </c>
      <c r="K245" s="9">
        <f t="shared" si="1"/>
        <v>646</v>
      </c>
      <c r="L245" s="14">
        <v>229</v>
      </c>
      <c r="M245" s="14">
        <v>229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14">
        <v>63</v>
      </c>
      <c r="F247" s="14">
        <v>36</v>
      </c>
      <c r="G247" s="14">
        <v>27</v>
      </c>
      <c r="H247" s="9">
        <f t="shared" si="0"/>
        <v>63</v>
      </c>
      <c r="I247" s="14">
        <v>42</v>
      </c>
      <c r="J247" s="14">
        <v>51</v>
      </c>
      <c r="K247" s="9">
        <f t="shared" si="1"/>
        <v>93</v>
      </c>
      <c r="L247" s="14">
        <v>11</v>
      </c>
      <c r="M247" s="14">
        <v>11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14">
        <v>133</v>
      </c>
      <c r="F248" s="14">
        <v>0</v>
      </c>
      <c r="G248" s="14">
        <v>133</v>
      </c>
      <c r="H248" s="9">
        <f t="shared" si="0"/>
        <v>133</v>
      </c>
      <c r="I248" s="14">
        <v>0</v>
      </c>
      <c r="J248" s="14">
        <v>133</v>
      </c>
      <c r="K248" s="9">
        <f t="shared" si="1"/>
        <v>133</v>
      </c>
      <c r="L248" s="14">
        <v>22</v>
      </c>
      <c r="M248" s="14">
        <v>22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14">
        <v>9799</v>
      </c>
      <c r="F250" s="14">
        <v>8994</v>
      </c>
      <c r="G250" s="14">
        <v>805</v>
      </c>
      <c r="H250" s="9">
        <f t="shared" si="0"/>
        <v>9799</v>
      </c>
      <c r="I250" s="14">
        <v>9493</v>
      </c>
      <c r="J250" s="14">
        <v>945</v>
      </c>
      <c r="K250" s="9">
        <f t="shared" si="1"/>
        <v>10438</v>
      </c>
      <c r="L250" s="14">
        <v>2598</v>
      </c>
      <c r="M250" s="14">
        <v>2309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6">
        <v>250</v>
      </c>
      <c r="B251" s="34">
        <v>1</v>
      </c>
      <c r="C251" s="35" t="s">
        <v>281</v>
      </c>
      <c r="D251" s="35" t="s">
        <v>282</v>
      </c>
      <c r="E251" s="36">
        <v>31</v>
      </c>
      <c r="F251" s="36">
        <v>20</v>
      </c>
      <c r="G251" s="36">
        <v>11</v>
      </c>
      <c r="H251" s="36">
        <v>31</v>
      </c>
      <c r="I251" s="37">
        <v>20</v>
      </c>
      <c r="J251" s="37">
        <v>11</v>
      </c>
      <c r="K251" s="36">
        <v>31</v>
      </c>
      <c r="L251" s="38">
        <v>3</v>
      </c>
      <c r="M251" s="38">
        <v>3</v>
      </c>
      <c r="N251" s="36">
        <v>1</v>
      </c>
      <c r="O251" s="8"/>
      <c r="P251" s="8"/>
      <c r="Q251" s="8"/>
    </row>
    <row r="252" spans="1:17" ht="30" customHeight="1" x14ac:dyDescent="0.35">
      <c r="A252" s="6">
        <v>251</v>
      </c>
      <c r="B252" s="34">
        <v>2</v>
      </c>
      <c r="C252" s="35" t="s">
        <v>281</v>
      </c>
      <c r="D252" s="35" t="s">
        <v>283</v>
      </c>
      <c r="E252" s="36">
        <v>405</v>
      </c>
      <c r="F252" s="37">
        <v>360</v>
      </c>
      <c r="G252" s="37">
        <v>45</v>
      </c>
      <c r="H252" s="36">
        <v>405</v>
      </c>
      <c r="I252" s="37">
        <v>360</v>
      </c>
      <c r="J252" s="37">
        <v>45</v>
      </c>
      <c r="K252" s="36">
        <v>405</v>
      </c>
      <c r="L252" s="38">
        <v>15</v>
      </c>
      <c r="M252" s="38">
        <v>15</v>
      </c>
      <c r="N252" s="36">
        <v>0</v>
      </c>
      <c r="O252" s="8"/>
      <c r="P252" s="8"/>
      <c r="Q252" s="8"/>
    </row>
    <row r="253" spans="1:17" ht="30" customHeight="1" x14ac:dyDescent="0.35">
      <c r="A253" s="6">
        <v>252</v>
      </c>
      <c r="B253" s="34">
        <v>3</v>
      </c>
      <c r="C253" s="35" t="s">
        <v>281</v>
      </c>
      <c r="D253" s="35" t="s">
        <v>284</v>
      </c>
      <c r="E253" s="36">
        <v>42</v>
      </c>
      <c r="F253" s="37">
        <v>30</v>
      </c>
      <c r="G253" s="37">
        <v>12</v>
      </c>
      <c r="H253" s="36">
        <v>42</v>
      </c>
      <c r="I253" s="37">
        <v>30</v>
      </c>
      <c r="J253" s="37">
        <v>12</v>
      </c>
      <c r="K253" s="36">
        <v>42</v>
      </c>
      <c r="L253" s="38">
        <v>0</v>
      </c>
      <c r="M253" s="38">
        <v>0</v>
      </c>
      <c r="N253" s="36">
        <v>0</v>
      </c>
      <c r="O253" s="8"/>
      <c r="P253" s="8"/>
      <c r="Q253" s="8"/>
    </row>
    <row r="254" spans="1:17" ht="30" customHeight="1" x14ac:dyDescent="0.35">
      <c r="A254" s="6">
        <v>253</v>
      </c>
      <c r="B254" s="34">
        <v>4</v>
      </c>
      <c r="C254" s="35" t="s">
        <v>281</v>
      </c>
      <c r="D254" s="35" t="s">
        <v>285</v>
      </c>
      <c r="E254" s="36">
        <v>16</v>
      </c>
      <c r="F254" s="37">
        <v>16</v>
      </c>
      <c r="G254" s="40"/>
      <c r="H254" s="36">
        <v>16</v>
      </c>
      <c r="I254" s="37">
        <v>16</v>
      </c>
      <c r="J254" s="40"/>
      <c r="K254" s="36">
        <v>16</v>
      </c>
      <c r="L254" s="38">
        <v>1</v>
      </c>
      <c r="M254" s="38">
        <v>1</v>
      </c>
      <c r="N254" s="36">
        <v>1</v>
      </c>
      <c r="O254" s="8"/>
      <c r="P254" s="8"/>
      <c r="Q254" s="8"/>
    </row>
    <row r="255" spans="1:17" ht="30" customHeight="1" x14ac:dyDescent="0.35">
      <c r="A255" s="6">
        <v>254</v>
      </c>
      <c r="B255" s="34">
        <v>5</v>
      </c>
      <c r="C255" s="35" t="s">
        <v>281</v>
      </c>
      <c r="D255" s="35" t="s">
        <v>286</v>
      </c>
      <c r="E255" s="36">
        <v>131</v>
      </c>
      <c r="F255" s="37">
        <v>26</v>
      </c>
      <c r="G255" s="37">
        <v>105</v>
      </c>
      <c r="H255" s="36">
        <v>131</v>
      </c>
      <c r="I255" s="37">
        <v>26</v>
      </c>
      <c r="J255" s="37">
        <v>105</v>
      </c>
      <c r="K255" s="36">
        <v>131</v>
      </c>
      <c r="L255" s="38">
        <v>2</v>
      </c>
      <c r="M255" s="38">
        <v>2</v>
      </c>
      <c r="N255" s="36">
        <v>0</v>
      </c>
      <c r="O255" s="8"/>
      <c r="P255" s="8"/>
      <c r="Q255" s="8"/>
    </row>
    <row r="256" spans="1:17" ht="30" customHeight="1" x14ac:dyDescent="0.35">
      <c r="A256" s="6">
        <v>255</v>
      </c>
      <c r="B256" s="34">
        <v>6</v>
      </c>
      <c r="C256" s="35" t="s">
        <v>281</v>
      </c>
      <c r="D256" s="35" t="s">
        <v>287</v>
      </c>
      <c r="E256" s="36">
        <v>56</v>
      </c>
      <c r="F256" s="37">
        <v>1</v>
      </c>
      <c r="G256" s="37">
        <v>55</v>
      </c>
      <c r="H256" s="36">
        <v>56</v>
      </c>
      <c r="I256" s="37">
        <v>1</v>
      </c>
      <c r="J256" s="37">
        <v>55</v>
      </c>
      <c r="K256" s="36">
        <v>56</v>
      </c>
      <c r="L256" s="38">
        <v>6</v>
      </c>
      <c r="M256" s="38">
        <v>6</v>
      </c>
      <c r="N256" s="36">
        <v>3</v>
      </c>
      <c r="O256" s="8"/>
      <c r="P256" s="8"/>
      <c r="Q256" s="8"/>
    </row>
    <row r="257" spans="1:17" ht="30" customHeight="1" x14ac:dyDescent="0.35">
      <c r="A257" s="6">
        <v>256</v>
      </c>
      <c r="B257" s="34">
        <v>7</v>
      </c>
      <c r="C257" s="35" t="s">
        <v>281</v>
      </c>
      <c r="D257" s="35" t="s">
        <v>288</v>
      </c>
      <c r="E257" s="36">
        <v>9</v>
      </c>
      <c r="F257" s="37">
        <v>3</v>
      </c>
      <c r="G257" s="37">
        <v>6</v>
      </c>
      <c r="H257" s="36">
        <v>9</v>
      </c>
      <c r="I257" s="37">
        <v>3</v>
      </c>
      <c r="J257" s="37">
        <v>6</v>
      </c>
      <c r="K257" s="36">
        <v>9</v>
      </c>
      <c r="L257" s="38">
        <v>6</v>
      </c>
      <c r="M257" s="38">
        <v>6</v>
      </c>
      <c r="N257" s="36">
        <v>0</v>
      </c>
      <c r="O257" s="8"/>
      <c r="P257" s="8"/>
      <c r="Q257" s="8"/>
    </row>
    <row r="258" spans="1:17" ht="30" customHeight="1" x14ac:dyDescent="0.35">
      <c r="A258" s="6">
        <v>257</v>
      </c>
      <c r="B258" s="34">
        <v>8</v>
      </c>
      <c r="C258" s="35" t="s">
        <v>281</v>
      </c>
      <c r="D258" s="35" t="s">
        <v>289</v>
      </c>
      <c r="E258" s="36">
        <v>48</v>
      </c>
      <c r="F258" s="37">
        <v>48</v>
      </c>
      <c r="G258" s="40"/>
      <c r="H258" s="36">
        <v>48</v>
      </c>
      <c r="I258" s="37">
        <v>48</v>
      </c>
      <c r="J258" s="40"/>
      <c r="K258" s="36">
        <v>48</v>
      </c>
      <c r="L258" s="38">
        <v>9</v>
      </c>
      <c r="M258" s="38">
        <v>9</v>
      </c>
      <c r="N258" s="36">
        <v>0</v>
      </c>
      <c r="O258" s="8"/>
      <c r="P258" s="8"/>
      <c r="Q258" s="8"/>
    </row>
    <row r="259" spans="1:17" ht="30" customHeight="1" x14ac:dyDescent="0.35">
      <c r="A259" s="6">
        <v>258</v>
      </c>
      <c r="B259" s="34">
        <v>9</v>
      </c>
      <c r="C259" s="35" t="s">
        <v>281</v>
      </c>
      <c r="D259" s="35" t="s">
        <v>290</v>
      </c>
      <c r="E259" s="36">
        <v>19</v>
      </c>
      <c r="F259" s="37">
        <v>6</v>
      </c>
      <c r="G259" s="37">
        <v>13</v>
      </c>
      <c r="H259" s="36">
        <v>19</v>
      </c>
      <c r="I259" s="37">
        <v>6</v>
      </c>
      <c r="J259" s="37">
        <v>13</v>
      </c>
      <c r="K259" s="36">
        <v>19</v>
      </c>
      <c r="L259" s="38">
        <v>1</v>
      </c>
      <c r="M259" s="38">
        <v>1</v>
      </c>
      <c r="N259" s="36">
        <v>0</v>
      </c>
      <c r="O259" s="8"/>
      <c r="P259" s="8"/>
      <c r="Q259" s="8"/>
    </row>
    <row r="260" spans="1:17" ht="30" customHeight="1" x14ac:dyDescent="0.35">
      <c r="A260" s="6">
        <v>259</v>
      </c>
      <c r="B260" s="34">
        <v>10</v>
      </c>
      <c r="C260" s="35" t="s">
        <v>281</v>
      </c>
      <c r="D260" s="35" t="s">
        <v>291</v>
      </c>
      <c r="E260" s="36">
        <v>135</v>
      </c>
      <c r="F260" s="37">
        <v>26</v>
      </c>
      <c r="G260" s="37">
        <v>109</v>
      </c>
      <c r="H260" s="36">
        <v>135</v>
      </c>
      <c r="I260" s="37">
        <v>26</v>
      </c>
      <c r="J260" s="37">
        <v>109</v>
      </c>
      <c r="K260" s="36">
        <v>135</v>
      </c>
      <c r="L260" s="38">
        <v>3</v>
      </c>
      <c r="M260" s="38">
        <v>3</v>
      </c>
      <c r="N260" s="36">
        <v>2</v>
      </c>
      <c r="O260" s="8"/>
      <c r="P260" s="8"/>
      <c r="Q260" s="8"/>
    </row>
    <row r="261" spans="1:17" ht="30" customHeight="1" x14ac:dyDescent="0.35">
      <c r="A261" s="6">
        <v>260</v>
      </c>
      <c r="B261" s="34">
        <v>11</v>
      </c>
      <c r="C261" s="35" t="s">
        <v>281</v>
      </c>
      <c r="D261" s="35" t="s">
        <v>292</v>
      </c>
      <c r="E261" s="36">
        <v>77</v>
      </c>
      <c r="F261" s="37">
        <v>29</v>
      </c>
      <c r="G261" s="37">
        <v>48</v>
      </c>
      <c r="H261" s="36">
        <v>77</v>
      </c>
      <c r="I261" s="37">
        <v>29</v>
      </c>
      <c r="J261" s="37">
        <v>48</v>
      </c>
      <c r="K261" s="36">
        <v>77</v>
      </c>
      <c r="L261" s="38">
        <v>10</v>
      </c>
      <c r="M261" s="38">
        <v>10</v>
      </c>
      <c r="N261" s="36">
        <v>0</v>
      </c>
      <c r="O261" s="8"/>
      <c r="P261" s="8"/>
      <c r="Q261" s="8"/>
    </row>
    <row r="262" spans="1:17" ht="30" customHeight="1" x14ac:dyDescent="0.35">
      <c r="A262" s="6">
        <v>261</v>
      </c>
      <c r="B262" s="34">
        <v>12</v>
      </c>
      <c r="C262" s="35" t="s">
        <v>281</v>
      </c>
      <c r="D262" s="35" t="s">
        <v>293</v>
      </c>
      <c r="E262" s="36">
        <v>36</v>
      </c>
      <c r="F262" s="37">
        <v>36</v>
      </c>
      <c r="G262" s="40"/>
      <c r="H262" s="36">
        <v>36</v>
      </c>
      <c r="I262" s="37">
        <v>36</v>
      </c>
      <c r="J262" s="40"/>
      <c r="K262" s="36">
        <v>36</v>
      </c>
      <c r="L262" s="38">
        <v>9</v>
      </c>
      <c r="M262" s="38">
        <v>9</v>
      </c>
      <c r="N262" s="36">
        <v>9</v>
      </c>
      <c r="O262" s="8"/>
      <c r="P262" s="8"/>
      <c r="Q262" s="8"/>
    </row>
    <row r="263" spans="1:17" ht="30" customHeight="1" x14ac:dyDescent="0.35">
      <c r="A263" s="6">
        <v>262</v>
      </c>
      <c r="B263" s="34">
        <v>13</v>
      </c>
      <c r="C263" s="35" t="s">
        <v>281</v>
      </c>
      <c r="D263" s="35" t="s">
        <v>294</v>
      </c>
      <c r="E263" s="36">
        <v>13</v>
      </c>
      <c r="F263" s="37">
        <v>11</v>
      </c>
      <c r="G263" s="37">
        <v>2</v>
      </c>
      <c r="H263" s="36">
        <v>13</v>
      </c>
      <c r="I263" s="37">
        <v>11</v>
      </c>
      <c r="J263" s="37">
        <v>2</v>
      </c>
      <c r="K263" s="36">
        <v>13</v>
      </c>
      <c r="L263" s="38">
        <v>3</v>
      </c>
      <c r="M263" s="38">
        <v>3</v>
      </c>
      <c r="N263" s="36">
        <v>0</v>
      </c>
      <c r="O263" s="8"/>
      <c r="P263" s="8"/>
      <c r="Q263" s="8"/>
    </row>
    <row r="264" spans="1:17" ht="30" customHeight="1" x14ac:dyDescent="0.35">
      <c r="A264" s="6">
        <v>263</v>
      </c>
      <c r="B264" s="34">
        <v>14</v>
      </c>
      <c r="C264" s="35" t="s">
        <v>281</v>
      </c>
      <c r="D264" s="35" t="s">
        <v>295</v>
      </c>
      <c r="E264" s="36">
        <v>4</v>
      </c>
      <c r="F264" s="40"/>
      <c r="G264" s="37">
        <v>4</v>
      </c>
      <c r="H264" s="36">
        <v>4</v>
      </c>
      <c r="I264" s="40"/>
      <c r="J264" s="37">
        <v>4</v>
      </c>
      <c r="K264" s="36">
        <v>4</v>
      </c>
      <c r="L264" s="38">
        <v>0</v>
      </c>
      <c r="M264" s="38">
        <v>0</v>
      </c>
      <c r="N264" s="36">
        <v>0</v>
      </c>
      <c r="O264" s="8"/>
      <c r="P264" s="8"/>
      <c r="Q264" s="8"/>
    </row>
    <row r="265" spans="1:17" ht="30" customHeight="1" x14ac:dyDescent="0.35">
      <c r="A265" s="6">
        <v>264</v>
      </c>
      <c r="B265" s="34">
        <v>15</v>
      </c>
      <c r="C265" s="35" t="s">
        <v>281</v>
      </c>
      <c r="D265" s="35" t="s">
        <v>296</v>
      </c>
      <c r="E265" s="36">
        <v>45</v>
      </c>
      <c r="F265" s="40"/>
      <c r="G265" s="37">
        <v>45</v>
      </c>
      <c r="H265" s="36">
        <v>45</v>
      </c>
      <c r="I265" s="40"/>
      <c r="J265" s="37">
        <v>45</v>
      </c>
      <c r="K265" s="36">
        <v>45</v>
      </c>
      <c r="L265" s="38">
        <v>0</v>
      </c>
      <c r="M265" s="38">
        <v>0</v>
      </c>
      <c r="N265" s="36">
        <v>0</v>
      </c>
      <c r="O265" s="8"/>
      <c r="P265" s="8"/>
      <c r="Q265" s="8"/>
    </row>
    <row r="266" spans="1:17" ht="30" customHeight="1" x14ac:dyDescent="0.3">
      <c r="A266" s="6">
        <v>265</v>
      </c>
      <c r="B266" s="6">
        <v>1</v>
      </c>
      <c r="C266" s="7" t="s">
        <v>297</v>
      </c>
      <c r="D266" s="7" t="s">
        <v>298</v>
      </c>
      <c r="E266" s="14">
        <v>484</v>
      </c>
      <c r="F266" s="14">
        <v>64</v>
      </c>
      <c r="G266" s="14">
        <v>420</v>
      </c>
      <c r="H266" s="44">
        <v>484</v>
      </c>
      <c r="I266" s="14">
        <v>64</v>
      </c>
      <c r="J266" s="14">
        <v>431</v>
      </c>
      <c r="K266" s="44">
        <v>495</v>
      </c>
      <c r="L266" s="14">
        <v>3</v>
      </c>
      <c r="M266" s="14">
        <v>3</v>
      </c>
      <c r="N266" s="14">
        <v>3</v>
      </c>
      <c r="O266" s="8"/>
      <c r="P266" s="14">
        <v>3</v>
      </c>
      <c r="Q266" s="8"/>
    </row>
    <row r="267" spans="1:17" ht="30" customHeight="1" x14ac:dyDescent="0.3">
      <c r="A267" s="6">
        <v>266</v>
      </c>
      <c r="B267" s="6">
        <v>2</v>
      </c>
      <c r="C267" s="7" t="s">
        <v>297</v>
      </c>
      <c r="D267" s="7" t="s">
        <v>299</v>
      </c>
      <c r="E267" s="14">
        <v>189</v>
      </c>
      <c r="F267" s="14">
        <v>176</v>
      </c>
      <c r="G267" s="14">
        <v>79</v>
      </c>
      <c r="H267" s="44">
        <v>255</v>
      </c>
      <c r="I267" s="14">
        <v>113</v>
      </c>
      <c r="J267" s="14">
        <v>156</v>
      </c>
      <c r="K267" s="44">
        <v>269</v>
      </c>
      <c r="L267" s="14">
        <v>5</v>
      </c>
      <c r="M267" s="14">
        <v>5</v>
      </c>
      <c r="N267" s="14">
        <v>5</v>
      </c>
      <c r="O267" s="8"/>
      <c r="P267" s="14">
        <v>5</v>
      </c>
      <c r="Q267" s="8"/>
    </row>
    <row r="268" spans="1:17" ht="30" customHeight="1" x14ac:dyDescent="0.3">
      <c r="A268" s="6">
        <v>267</v>
      </c>
      <c r="B268" s="6">
        <v>3</v>
      </c>
      <c r="C268" s="7" t="s">
        <v>297</v>
      </c>
      <c r="D268" s="7" t="s">
        <v>300</v>
      </c>
      <c r="E268" s="14">
        <v>261</v>
      </c>
      <c r="F268" s="14">
        <v>138</v>
      </c>
      <c r="G268" s="14">
        <v>220</v>
      </c>
      <c r="H268" s="44">
        <v>358</v>
      </c>
      <c r="I268" s="14">
        <v>164</v>
      </c>
      <c r="J268" s="14">
        <v>242</v>
      </c>
      <c r="K268" s="44">
        <v>406</v>
      </c>
      <c r="L268" s="14">
        <v>8</v>
      </c>
      <c r="M268" s="14">
        <v>8</v>
      </c>
      <c r="N268" s="14">
        <v>8</v>
      </c>
      <c r="O268" s="8"/>
      <c r="P268" s="14">
        <v>8</v>
      </c>
      <c r="Q268" s="8"/>
    </row>
    <row r="269" spans="1:17" ht="30" customHeight="1" x14ac:dyDescent="0.3">
      <c r="A269" s="6">
        <v>268</v>
      </c>
      <c r="B269" s="6">
        <v>4</v>
      </c>
      <c r="C269" s="7" t="s">
        <v>297</v>
      </c>
      <c r="D269" s="7" t="s">
        <v>301</v>
      </c>
      <c r="E269" s="14">
        <v>744</v>
      </c>
      <c r="F269" s="14">
        <v>690</v>
      </c>
      <c r="G269" s="14">
        <v>54</v>
      </c>
      <c r="H269" s="44">
        <v>744</v>
      </c>
      <c r="I269" s="14">
        <v>787</v>
      </c>
      <c r="J269" s="14">
        <v>78</v>
      </c>
      <c r="K269" s="44">
        <v>865</v>
      </c>
      <c r="L269" s="14">
        <v>4</v>
      </c>
      <c r="M269" s="14">
        <v>6</v>
      </c>
      <c r="N269" s="14">
        <v>2</v>
      </c>
      <c r="O269" s="8"/>
      <c r="P269" s="8"/>
      <c r="Q269" s="8"/>
    </row>
    <row r="270" spans="1:17" ht="30" customHeight="1" x14ac:dyDescent="0.3">
      <c r="A270" s="6">
        <v>269</v>
      </c>
      <c r="B270" s="6">
        <v>5</v>
      </c>
      <c r="C270" s="7" t="s">
        <v>297</v>
      </c>
      <c r="D270" s="7" t="s">
        <v>302</v>
      </c>
      <c r="E270" s="14">
        <v>86</v>
      </c>
      <c r="F270" s="14">
        <v>75</v>
      </c>
      <c r="G270" s="14">
        <v>11</v>
      </c>
      <c r="H270" s="44">
        <v>86</v>
      </c>
      <c r="I270" s="14">
        <v>127</v>
      </c>
      <c r="J270" s="14">
        <v>23</v>
      </c>
      <c r="K270" s="44">
        <v>150</v>
      </c>
      <c r="L270" s="14">
        <v>1</v>
      </c>
      <c r="M270" s="14">
        <v>1</v>
      </c>
      <c r="N270" s="14">
        <v>1</v>
      </c>
      <c r="O270" s="8"/>
      <c r="P270" s="14">
        <v>1</v>
      </c>
      <c r="Q270" s="8"/>
    </row>
    <row r="271" spans="1:17" ht="30" customHeight="1" x14ac:dyDescent="0.3">
      <c r="A271" s="6">
        <v>270</v>
      </c>
      <c r="B271" s="6">
        <v>6</v>
      </c>
      <c r="C271" s="7" t="s">
        <v>297</v>
      </c>
      <c r="D271" s="7" t="s">
        <v>303</v>
      </c>
      <c r="E271" s="14">
        <v>131</v>
      </c>
      <c r="F271" s="14">
        <v>68</v>
      </c>
      <c r="G271" s="14">
        <v>63</v>
      </c>
      <c r="H271" s="44">
        <v>131</v>
      </c>
      <c r="I271" s="14">
        <v>753</v>
      </c>
      <c r="J271" s="14">
        <v>292</v>
      </c>
      <c r="K271" s="44">
        <v>1045</v>
      </c>
      <c r="L271" s="14">
        <v>2</v>
      </c>
      <c r="M271" s="14">
        <v>2</v>
      </c>
      <c r="N271" s="14">
        <v>2</v>
      </c>
      <c r="O271" s="8"/>
      <c r="P271" s="14">
        <v>2</v>
      </c>
      <c r="Q271" s="8"/>
    </row>
    <row r="272" spans="1:17" ht="30" customHeight="1" x14ac:dyDescent="0.3">
      <c r="A272" s="6">
        <v>271</v>
      </c>
      <c r="B272" s="34">
        <v>1</v>
      </c>
      <c r="C272" s="35" t="s">
        <v>304</v>
      </c>
      <c r="D272" s="35" t="s">
        <v>305</v>
      </c>
      <c r="E272" s="36">
        <v>111</v>
      </c>
      <c r="F272" s="36">
        <v>24</v>
      </c>
      <c r="G272" s="36">
        <v>87</v>
      </c>
      <c r="H272" s="36">
        <v>111</v>
      </c>
      <c r="I272" s="36">
        <v>24</v>
      </c>
      <c r="J272" s="36">
        <v>87</v>
      </c>
      <c r="K272" s="36">
        <v>111</v>
      </c>
      <c r="L272" s="36">
        <v>3</v>
      </c>
      <c r="M272" s="36">
        <v>3</v>
      </c>
      <c r="N272" s="36">
        <v>2</v>
      </c>
      <c r="O272" s="8"/>
      <c r="P272" s="14">
        <v>2</v>
      </c>
      <c r="Q272" s="8"/>
    </row>
    <row r="273" spans="1:17" ht="30" customHeight="1" x14ac:dyDescent="0.3">
      <c r="A273" s="6">
        <v>272</v>
      </c>
      <c r="B273" s="34">
        <v>2</v>
      </c>
      <c r="C273" s="35" t="s">
        <v>304</v>
      </c>
      <c r="D273" s="35" t="s">
        <v>306</v>
      </c>
      <c r="E273" s="36">
        <v>54</v>
      </c>
      <c r="F273" s="36">
        <v>15</v>
      </c>
      <c r="G273" s="36">
        <v>39</v>
      </c>
      <c r="H273" s="36">
        <v>54</v>
      </c>
      <c r="I273" s="36">
        <v>15</v>
      </c>
      <c r="J273" s="36">
        <v>39</v>
      </c>
      <c r="K273" s="36">
        <v>54</v>
      </c>
      <c r="L273" s="36">
        <v>6</v>
      </c>
      <c r="M273" s="36">
        <v>6</v>
      </c>
      <c r="N273" s="36">
        <v>6</v>
      </c>
      <c r="O273" s="8"/>
      <c r="P273" s="14">
        <v>6</v>
      </c>
      <c r="Q273" s="8"/>
    </row>
    <row r="274" spans="1:17" ht="30" customHeight="1" x14ac:dyDescent="0.3">
      <c r="A274" s="6">
        <v>273</v>
      </c>
      <c r="B274" s="34">
        <v>3</v>
      </c>
      <c r="C274" s="35" t="s">
        <v>304</v>
      </c>
      <c r="D274" s="35" t="s">
        <v>307</v>
      </c>
      <c r="E274" s="36">
        <v>265</v>
      </c>
      <c r="F274" s="36">
        <v>213</v>
      </c>
      <c r="G274" s="36">
        <v>52</v>
      </c>
      <c r="H274" s="36">
        <v>265</v>
      </c>
      <c r="I274" s="36">
        <v>213</v>
      </c>
      <c r="J274" s="36">
        <v>52</v>
      </c>
      <c r="K274" s="36">
        <v>265</v>
      </c>
      <c r="L274" s="36">
        <v>39</v>
      </c>
      <c r="M274" s="36">
        <v>39</v>
      </c>
      <c r="N274" s="45"/>
      <c r="O274" s="8"/>
      <c r="P274" s="8"/>
      <c r="Q274" s="8"/>
    </row>
    <row r="275" spans="1:17" ht="30" customHeight="1" x14ac:dyDescent="0.3">
      <c r="A275" s="6">
        <v>274</v>
      </c>
      <c r="B275" s="34">
        <v>4</v>
      </c>
      <c r="C275" s="35" t="s">
        <v>304</v>
      </c>
      <c r="D275" s="35" t="s">
        <v>308</v>
      </c>
      <c r="E275" s="36">
        <v>12</v>
      </c>
      <c r="F275" s="36">
        <v>3</v>
      </c>
      <c r="G275" s="36">
        <v>9</v>
      </c>
      <c r="H275" s="36">
        <v>12</v>
      </c>
      <c r="I275" s="36">
        <v>3</v>
      </c>
      <c r="J275" s="36">
        <v>9</v>
      </c>
      <c r="K275" s="36">
        <v>12</v>
      </c>
      <c r="L275" s="36">
        <v>3</v>
      </c>
      <c r="M275" s="36">
        <v>3</v>
      </c>
      <c r="N275" s="45"/>
      <c r="O275" s="8"/>
      <c r="P275" s="8"/>
      <c r="Q275" s="8"/>
    </row>
    <row r="276" spans="1:17" ht="30" customHeight="1" x14ac:dyDescent="0.3">
      <c r="A276" s="6">
        <v>275</v>
      </c>
      <c r="B276" s="34">
        <v>5</v>
      </c>
      <c r="C276" s="35" t="s">
        <v>304</v>
      </c>
      <c r="D276" s="35" t="s">
        <v>309</v>
      </c>
      <c r="E276" s="36">
        <v>97</v>
      </c>
      <c r="F276" s="36">
        <v>15</v>
      </c>
      <c r="G276" s="36">
        <v>82</v>
      </c>
      <c r="H276" s="36">
        <v>97</v>
      </c>
      <c r="I276" s="36">
        <v>15</v>
      </c>
      <c r="J276" s="36">
        <v>82</v>
      </c>
      <c r="K276" s="36">
        <v>97</v>
      </c>
      <c r="L276" s="36">
        <v>7</v>
      </c>
      <c r="M276" s="36">
        <v>7</v>
      </c>
      <c r="N276" s="45"/>
      <c r="O276" s="8"/>
      <c r="P276" s="8"/>
      <c r="Q276" s="8"/>
    </row>
    <row r="277" spans="1:17" ht="30" customHeight="1" x14ac:dyDescent="0.3">
      <c r="A277" s="6">
        <v>276</v>
      </c>
      <c r="B277" s="34">
        <v>6</v>
      </c>
      <c r="C277" s="35" t="s">
        <v>304</v>
      </c>
      <c r="D277" s="35" t="s">
        <v>310</v>
      </c>
      <c r="E277" s="36">
        <v>34</v>
      </c>
      <c r="F277" s="36">
        <v>26</v>
      </c>
      <c r="G277" s="36">
        <v>8</v>
      </c>
      <c r="H277" s="36">
        <v>34</v>
      </c>
      <c r="I277" s="36">
        <v>26</v>
      </c>
      <c r="J277" s="36">
        <v>8</v>
      </c>
      <c r="K277" s="36">
        <v>34</v>
      </c>
      <c r="L277" s="36">
        <v>0</v>
      </c>
      <c r="M277" s="36">
        <v>0</v>
      </c>
      <c r="N277" s="36">
        <v>0</v>
      </c>
      <c r="O277" s="8"/>
      <c r="P277" s="14">
        <v>0</v>
      </c>
      <c r="Q277" s="8"/>
    </row>
    <row r="278" spans="1:17" ht="30" customHeight="1" x14ac:dyDescent="0.3">
      <c r="A278" s="6">
        <v>277</v>
      </c>
      <c r="B278" s="34">
        <v>7</v>
      </c>
      <c r="C278" s="35" t="s">
        <v>304</v>
      </c>
      <c r="D278" s="35" t="s">
        <v>311</v>
      </c>
      <c r="E278" s="36">
        <v>86</v>
      </c>
      <c r="F278" s="36">
        <v>20</v>
      </c>
      <c r="G278" s="36">
        <v>66</v>
      </c>
      <c r="H278" s="36">
        <v>86</v>
      </c>
      <c r="I278" s="36">
        <v>20</v>
      </c>
      <c r="J278" s="36">
        <v>66</v>
      </c>
      <c r="K278" s="36">
        <v>86</v>
      </c>
      <c r="L278" s="36">
        <v>5</v>
      </c>
      <c r="M278" s="36">
        <v>5</v>
      </c>
      <c r="N278" s="36">
        <v>6</v>
      </c>
      <c r="O278" s="8"/>
      <c r="P278" s="14">
        <v>6</v>
      </c>
      <c r="Q278" s="8"/>
    </row>
    <row r="279" spans="1:17" ht="30" customHeight="1" x14ac:dyDescent="0.3">
      <c r="A279" s="6">
        <v>278</v>
      </c>
      <c r="B279" s="34">
        <v>8</v>
      </c>
      <c r="C279" s="35" t="s">
        <v>304</v>
      </c>
      <c r="D279" s="35" t="s">
        <v>312</v>
      </c>
      <c r="E279" s="36">
        <v>68</v>
      </c>
      <c r="F279" s="36">
        <v>1</v>
      </c>
      <c r="G279" s="36">
        <v>67</v>
      </c>
      <c r="H279" s="36">
        <v>68</v>
      </c>
      <c r="I279" s="36">
        <v>1</v>
      </c>
      <c r="J279" s="36">
        <v>67</v>
      </c>
      <c r="K279" s="36">
        <v>68</v>
      </c>
      <c r="L279" s="36">
        <v>4</v>
      </c>
      <c r="M279" s="36">
        <v>4</v>
      </c>
      <c r="N279" s="36">
        <v>6</v>
      </c>
      <c r="O279" s="8"/>
      <c r="P279" s="14">
        <v>6</v>
      </c>
      <c r="Q279" s="8"/>
    </row>
    <row r="280" spans="1:17" ht="30" customHeight="1" x14ac:dyDescent="0.3">
      <c r="A280" s="6">
        <v>279</v>
      </c>
      <c r="B280" s="34">
        <v>9</v>
      </c>
      <c r="C280" s="35" t="s">
        <v>304</v>
      </c>
      <c r="D280" s="35" t="s">
        <v>313</v>
      </c>
      <c r="E280" s="36">
        <v>144</v>
      </c>
      <c r="F280" s="36">
        <v>96</v>
      </c>
      <c r="G280" s="36">
        <v>48</v>
      </c>
      <c r="H280" s="36">
        <v>144</v>
      </c>
      <c r="I280" s="36">
        <v>96</v>
      </c>
      <c r="J280" s="36">
        <v>48</v>
      </c>
      <c r="K280" s="36">
        <v>144</v>
      </c>
      <c r="L280" s="36">
        <v>1</v>
      </c>
      <c r="M280" s="36">
        <v>1</v>
      </c>
      <c r="N280" s="36">
        <v>1</v>
      </c>
      <c r="O280" s="8"/>
      <c r="P280" s="14">
        <v>1</v>
      </c>
      <c r="Q280" s="8"/>
    </row>
    <row r="281" spans="1:17" ht="30" customHeight="1" x14ac:dyDescent="0.3">
      <c r="A281" s="6">
        <v>280</v>
      </c>
      <c r="B281" s="34">
        <v>10</v>
      </c>
      <c r="C281" s="35" t="s">
        <v>304</v>
      </c>
      <c r="D281" s="35" t="s">
        <v>314</v>
      </c>
      <c r="E281" s="36">
        <v>30</v>
      </c>
      <c r="F281" s="36">
        <v>3</v>
      </c>
      <c r="G281" s="36">
        <v>27</v>
      </c>
      <c r="H281" s="36">
        <v>30</v>
      </c>
      <c r="I281" s="36">
        <v>3</v>
      </c>
      <c r="J281" s="36">
        <v>27</v>
      </c>
      <c r="K281" s="36">
        <v>30</v>
      </c>
      <c r="L281" s="36">
        <v>1</v>
      </c>
      <c r="M281" s="36">
        <v>1</v>
      </c>
      <c r="N281" s="36">
        <v>2</v>
      </c>
      <c r="O281" s="8"/>
      <c r="P281" s="14">
        <v>2</v>
      </c>
      <c r="Q281" s="8"/>
    </row>
    <row r="282" spans="1:17" ht="30" customHeight="1" x14ac:dyDescent="0.3">
      <c r="A282" s="6">
        <v>281</v>
      </c>
      <c r="B282" s="34">
        <v>11</v>
      </c>
      <c r="C282" s="35" t="s">
        <v>304</v>
      </c>
      <c r="D282" s="35" t="s">
        <v>315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36">
        <v>2</v>
      </c>
      <c r="O282" s="8"/>
      <c r="P282" s="14">
        <v>2</v>
      </c>
      <c r="Q282" s="8"/>
    </row>
    <row r="283" spans="1:17" ht="30" customHeight="1" x14ac:dyDescent="0.3">
      <c r="A283" s="6">
        <v>282</v>
      </c>
      <c r="B283" s="34">
        <v>12</v>
      </c>
      <c r="C283" s="35" t="s">
        <v>304</v>
      </c>
      <c r="D283" s="35" t="s">
        <v>316</v>
      </c>
      <c r="E283" s="36">
        <v>28</v>
      </c>
      <c r="F283" s="36">
        <v>2</v>
      </c>
      <c r="G283" s="36">
        <v>26</v>
      </c>
      <c r="H283" s="36">
        <v>28</v>
      </c>
      <c r="I283" s="36">
        <v>2</v>
      </c>
      <c r="J283" s="36">
        <v>26</v>
      </c>
      <c r="K283" s="36">
        <v>28</v>
      </c>
      <c r="L283" s="36">
        <v>7</v>
      </c>
      <c r="M283" s="36">
        <v>7</v>
      </c>
      <c r="N283" s="36">
        <v>6</v>
      </c>
      <c r="O283" s="8"/>
      <c r="P283" s="14">
        <v>6</v>
      </c>
      <c r="Q283" s="8"/>
    </row>
    <row r="284" spans="1:17" ht="30" customHeight="1" x14ac:dyDescent="0.3">
      <c r="A284" s="6">
        <v>283</v>
      </c>
      <c r="B284" s="34">
        <v>13</v>
      </c>
      <c r="C284" s="35" t="s">
        <v>304</v>
      </c>
      <c r="D284" s="35" t="s">
        <v>317</v>
      </c>
      <c r="E284" s="36">
        <v>16</v>
      </c>
      <c r="F284" s="36">
        <v>0</v>
      </c>
      <c r="G284" s="36">
        <v>16</v>
      </c>
      <c r="H284" s="36">
        <v>16</v>
      </c>
      <c r="I284" s="36">
        <v>0</v>
      </c>
      <c r="J284" s="36">
        <v>16</v>
      </c>
      <c r="K284" s="36">
        <v>16</v>
      </c>
      <c r="L284" s="36">
        <v>1</v>
      </c>
      <c r="M284" s="36">
        <v>1</v>
      </c>
      <c r="N284" s="45"/>
      <c r="O284" s="8"/>
      <c r="P284" s="8"/>
      <c r="Q284" s="8"/>
    </row>
    <row r="285" spans="1:17" ht="30" customHeight="1" x14ac:dyDescent="0.3">
      <c r="A285" s="6">
        <v>284</v>
      </c>
      <c r="B285" s="34">
        <v>14</v>
      </c>
      <c r="C285" s="35" t="s">
        <v>304</v>
      </c>
      <c r="D285" s="35" t="s">
        <v>318</v>
      </c>
      <c r="E285" s="36">
        <v>11</v>
      </c>
      <c r="F285" s="36">
        <v>0</v>
      </c>
      <c r="G285" s="36">
        <v>11</v>
      </c>
      <c r="H285" s="36">
        <v>11</v>
      </c>
      <c r="I285" s="36">
        <v>0</v>
      </c>
      <c r="J285" s="36">
        <v>11</v>
      </c>
      <c r="K285" s="36">
        <v>11</v>
      </c>
      <c r="L285" s="36">
        <v>1</v>
      </c>
      <c r="M285" s="36">
        <v>1</v>
      </c>
      <c r="N285" s="36">
        <v>1</v>
      </c>
      <c r="O285" s="8"/>
      <c r="P285" s="14">
        <v>1</v>
      </c>
      <c r="Q285" s="8"/>
    </row>
    <row r="286" spans="1:17" ht="30" customHeight="1" x14ac:dyDescent="0.3">
      <c r="A286" s="6">
        <v>285</v>
      </c>
      <c r="B286" s="34">
        <v>15</v>
      </c>
      <c r="C286" s="35" t="s">
        <v>304</v>
      </c>
      <c r="D286" s="35" t="s">
        <v>319</v>
      </c>
      <c r="E286" s="36">
        <v>130</v>
      </c>
      <c r="F286" s="36">
        <v>105</v>
      </c>
      <c r="G286" s="36">
        <v>25</v>
      </c>
      <c r="H286" s="36">
        <v>130</v>
      </c>
      <c r="I286" s="36">
        <v>105</v>
      </c>
      <c r="J286" s="36">
        <v>25</v>
      </c>
      <c r="K286" s="36">
        <v>130</v>
      </c>
      <c r="L286" s="36">
        <v>5</v>
      </c>
      <c r="M286" s="36">
        <v>5</v>
      </c>
      <c r="N286" s="36">
        <v>4</v>
      </c>
      <c r="O286" s="8"/>
      <c r="P286" s="14">
        <v>4</v>
      </c>
      <c r="Q286" s="8"/>
    </row>
    <row r="287" spans="1:17" ht="30" customHeight="1" x14ac:dyDescent="0.3">
      <c r="A287" s="6">
        <v>286</v>
      </c>
      <c r="B287" s="34">
        <v>16</v>
      </c>
      <c r="C287" s="35" t="s">
        <v>304</v>
      </c>
      <c r="D287" s="35" t="s">
        <v>320</v>
      </c>
      <c r="E287" s="36">
        <v>216</v>
      </c>
      <c r="F287" s="36">
        <v>6</v>
      </c>
      <c r="G287" s="36">
        <v>210</v>
      </c>
      <c r="H287" s="36">
        <v>216</v>
      </c>
      <c r="I287" s="36">
        <v>6</v>
      </c>
      <c r="J287" s="36">
        <v>210</v>
      </c>
      <c r="K287" s="36">
        <v>216</v>
      </c>
      <c r="L287" s="36">
        <v>11</v>
      </c>
      <c r="M287" s="36">
        <v>2</v>
      </c>
      <c r="N287" s="36">
        <v>9</v>
      </c>
      <c r="O287" s="8"/>
      <c r="P287" s="14">
        <v>9</v>
      </c>
      <c r="Q287" s="8"/>
    </row>
    <row r="288" spans="1:17" ht="30" customHeight="1" x14ac:dyDescent="0.3">
      <c r="A288" s="6">
        <v>287</v>
      </c>
      <c r="B288" s="34">
        <v>17</v>
      </c>
      <c r="C288" s="35" t="s">
        <v>304</v>
      </c>
      <c r="D288" s="35" t="s">
        <v>321</v>
      </c>
      <c r="E288" s="36">
        <v>15</v>
      </c>
      <c r="F288" s="36">
        <v>4</v>
      </c>
      <c r="G288" s="36">
        <v>11</v>
      </c>
      <c r="H288" s="36">
        <v>15</v>
      </c>
      <c r="I288" s="36">
        <v>4</v>
      </c>
      <c r="J288" s="36">
        <v>11</v>
      </c>
      <c r="K288" s="36">
        <v>15</v>
      </c>
      <c r="L288" s="36">
        <v>3</v>
      </c>
      <c r="M288" s="36">
        <v>3</v>
      </c>
      <c r="N288" s="36">
        <v>0</v>
      </c>
      <c r="O288" s="8"/>
      <c r="P288" s="14">
        <v>0</v>
      </c>
      <c r="Q288" s="8"/>
    </row>
    <row r="289" spans="1:17" ht="30" customHeight="1" x14ac:dyDescent="0.3">
      <c r="A289" s="6">
        <v>288</v>
      </c>
      <c r="B289" s="6">
        <v>1</v>
      </c>
      <c r="C289" s="7" t="s">
        <v>322</v>
      </c>
      <c r="D289" s="7" t="s">
        <v>323</v>
      </c>
      <c r="E289" s="14">
        <v>1</v>
      </c>
      <c r="F289" s="14">
        <v>1</v>
      </c>
      <c r="G289" s="8"/>
      <c r="H289" s="44">
        <v>1</v>
      </c>
      <c r="I289" s="14">
        <v>1</v>
      </c>
      <c r="J289" s="8"/>
      <c r="K289" s="44">
        <v>1</v>
      </c>
      <c r="L289" s="14">
        <v>1</v>
      </c>
      <c r="M289" s="14">
        <v>0</v>
      </c>
      <c r="N289" s="8"/>
      <c r="O289" s="8"/>
      <c r="P289" s="8"/>
      <c r="Q289" s="8"/>
    </row>
    <row r="290" spans="1:17" ht="30" customHeight="1" x14ac:dyDescent="0.3">
      <c r="A290" s="6">
        <v>289</v>
      </c>
      <c r="B290" s="6">
        <v>2</v>
      </c>
      <c r="C290" s="7" t="s">
        <v>322</v>
      </c>
      <c r="D290" s="7" t="s">
        <v>324</v>
      </c>
      <c r="E290" s="14">
        <v>369</v>
      </c>
      <c r="F290" s="14">
        <v>216</v>
      </c>
      <c r="G290" s="14">
        <v>153</v>
      </c>
      <c r="H290" s="44">
        <v>369</v>
      </c>
      <c r="I290" s="14">
        <v>216</v>
      </c>
      <c r="J290" s="14">
        <v>153</v>
      </c>
      <c r="K290" s="44">
        <v>369</v>
      </c>
      <c r="L290" s="14">
        <v>0</v>
      </c>
      <c r="M290" s="14">
        <v>0</v>
      </c>
      <c r="N290" s="8"/>
      <c r="O290" s="8"/>
      <c r="P290" s="8"/>
      <c r="Q290" s="8"/>
    </row>
    <row r="291" spans="1:17" ht="30" customHeight="1" x14ac:dyDescent="0.3">
      <c r="A291" s="6">
        <v>290</v>
      </c>
      <c r="B291" s="6">
        <v>3</v>
      </c>
      <c r="C291" s="7" t="s">
        <v>322</v>
      </c>
      <c r="D291" s="7" t="s">
        <v>325</v>
      </c>
      <c r="E291" s="14">
        <v>23</v>
      </c>
      <c r="F291" s="14">
        <v>4</v>
      </c>
      <c r="G291" s="14">
        <v>19</v>
      </c>
      <c r="H291" s="44">
        <v>23</v>
      </c>
      <c r="I291" s="14">
        <v>4</v>
      </c>
      <c r="J291" s="14">
        <v>19</v>
      </c>
      <c r="K291" s="44">
        <v>23</v>
      </c>
      <c r="L291" s="14">
        <v>2</v>
      </c>
      <c r="M291" s="14">
        <v>0</v>
      </c>
      <c r="N291" s="8"/>
      <c r="O291" s="8"/>
      <c r="P291" s="8"/>
      <c r="Q291" s="8"/>
    </row>
    <row r="292" spans="1:17" ht="30" customHeight="1" x14ac:dyDescent="0.3">
      <c r="A292" s="6">
        <v>291</v>
      </c>
      <c r="B292" s="6">
        <v>4</v>
      </c>
      <c r="C292" s="7" t="s">
        <v>322</v>
      </c>
      <c r="D292" s="7" t="s">
        <v>326</v>
      </c>
      <c r="E292" s="14">
        <v>188</v>
      </c>
      <c r="F292" s="14">
        <v>125</v>
      </c>
      <c r="G292" s="14">
        <v>63</v>
      </c>
      <c r="H292" s="44">
        <v>188</v>
      </c>
      <c r="I292" s="14">
        <v>125</v>
      </c>
      <c r="J292" s="14">
        <v>63</v>
      </c>
      <c r="K292" s="44">
        <v>188</v>
      </c>
      <c r="L292" s="14">
        <v>3</v>
      </c>
      <c r="M292" s="14">
        <v>3</v>
      </c>
      <c r="N292" s="8"/>
      <c r="O292" s="8"/>
      <c r="P292" s="8"/>
      <c r="Q292" s="8"/>
    </row>
    <row r="293" spans="1:17" ht="30" customHeight="1" x14ac:dyDescent="0.3">
      <c r="A293" s="6">
        <v>292</v>
      </c>
      <c r="B293" s="6">
        <v>5</v>
      </c>
      <c r="C293" s="7" t="s">
        <v>322</v>
      </c>
      <c r="D293" s="7" t="s">
        <v>327</v>
      </c>
      <c r="E293" s="14">
        <v>49</v>
      </c>
      <c r="F293" s="14">
        <v>6</v>
      </c>
      <c r="G293" s="14">
        <v>43</v>
      </c>
      <c r="H293" s="44">
        <v>49</v>
      </c>
      <c r="I293" s="14">
        <v>6</v>
      </c>
      <c r="J293" s="14">
        <v>43</v>
      </c>
      <c r="K293" s="44">
        <v>49</v>
      </c>
      <c r="L293" s="14">
        <v>2</v>
      </c>
      <c r="M293" s="14">
        <v>0</v>
      </c>
      <c r="N293" s="8"/>
      <c r="O293" s="8"/>
      <c r="P293" s="8"/>
      <c r="Q293" s="8"/>
    </row>
    <row r="294" spans="1:17" ht="30" customHeight="1" x14ac:dyDescent="0.3">
      <c r="A294" s="6">
        <v>293</v>
      </c>
      <c r="B294" s="6">
        <v>6</v>
      </c>
      <c r="C294" s="7" t="s">
        <v>322</v>
      </c>
      <c r="D294" s="7" t="s">
        <v>328</v>
      </c>
      <c r="E294" s="14">
        <v>76</v>
      </c>
      <c r="F294" s="14">
        <v>32</v>
      </c>
      <c r="G294" s="14">
        <v>44</v>
      </c>
      <c r="H294" s="44">
        <v>76</v>
      </c>
      <c r="I294" s="14">
        <v>32</v>
      </c>
      <c r="J294" s="14">
        <v>44</v>
      </c>
      <c r="K294" s="44">
        <v>76</v>
      </c>
      <c r="L294" s="14">
        <v>0</v>
      </c>
      <c r="M294" s="14">
        <v>0</v>
      </c>
      <c r="N294" s="8"/>
      <c r="O294" s="8"/>
      <c r="P294" s="8"/>
      <c r="Q294" s="8"/>
    </row>
    <row r="295" spans="1:17" ht="30" customHeight="1" x14ac:dyDescent="0.3">
      <c r="A295" s="6">
        <v>294</v>
      </c>
      <c r="B295" s="6">
        <v>7</v>
      </c>
      <c r="C295" s="7" t="s">
        <v>322</v>
      </c>
      <c r="D295" s="7" t="s">
        <v>329</v>
      </c>
      <c r="E295" s="14">
        <v>390</v>
      </c>
      <c r="F295" s="14">
        <v>118</v>
      </c>
      <c r="G295" s="14">
        <v>272</v>
      </c>
      <c r="H295" s="44">
        <v>390</v>
      </c>
      <c r="I295" s="14">
        <v>118</v>
      </c>
      <c r="J295" s="14">
        <v>272</v>
      </c>
      <c r="K295" s="44">
        <v>390</v>
      </c>
      <c r="L295" s="14">
        <v>4</v>
      </c>
      <c r="M295" s="14">
        <v>4</v>
      </c>
      <c r="N295" s="14">
        <v>52</v>
      </c>
      <c r="O295" s="8"/>
      <c r="P295" s="8"/>
      <c r="Q295" s="8"/>
    </row>
    <row r="296" spans="1:17" ht="30" customHeight="1" x14ac:dyDescent="0.3">
      <c r="A296" s="6">
        <v>295</v>
      </c>
      <c r="B296" s="6">
        <v>8</v>
      </c>
      <c r="C296" s="7" t="s">
        <v>322</v>
      </c>
      <c r="D296" s="7" t="s">
        <v>330</v>
      </c>
      <c r="E296" s="14">
        <v>74</v>
      </c>
      <c r="F296" s="14">
        <v>49</v>
      </c>
      <c r="G296" s="14">
        <v>25</v>
      </c>
      <c r="H296" s="44">
        <v>74</v>
      </c>
      <c r="I296" s="14">
        <v>49</v>
      </c>
      <c r="J296" s="14">
        <v>25</v>
      </c>
      <c r="K296" s="44">
        <v>74</v>
      </c>
      <c r="L296" s="14">
        <v>0</v>
      </c>
      <c r="M296" s="14">
        <v>0</v>
      </c>
      <c r="N296" s="8"/>
      <c r="O296" s="8"/>
      <c r="P296" s="8"/>
      <c r="Q296" s="8"/>
    </row>
    <row r="297" spans="1:17" ht="30" customHeight="1" x14ac:dyDescent="0.3">
      <c r="A297" s="6">
        <v>296</v>
      </c>
      <c r="B297" s="6">
        <v>9</v>
      </c>
      <c r="C297" s="7" t="s">
        <v>322</v>
      </c>
      <c r="D297" s="7" t="s">
        <v>331</v>
      </c>
      <c r="E297" s="14">
        <v>386</v>
      </c>
      <c r="F297" s="14">
        <v>267</v>
      </c>
      <c r="G297" s="14">
        <v>119</v>
      </c>
      <c r="H297" s="44">
        <v>386</v>
      </c>
      <c r="I297" s="14">
        <v>267</v>
      </c>
      <c r="J297" s="14">
        <v>119</v>
      </c>
      <c r="K297" s="44">
        <v>386</v>
      </c>
      <c r="L297" s="14">
        <v>1</v>
      </c>
      <c r="M297" s="14">
        <v>0</v>
      </c>
      <c r="N297" s="8"/>
      <c r="O297" s="8"/>
      <c r="P297" s="8"/>
      <c r="Q297" s="8"/>
    </row>
    <row r="298" spans="1:17" ht="30" customHeight="1" x14ac:dyDescent="0.3">
      <c r="A298" s="6">
        <v>297</v>
      </c>
      <c r="B298" s="6">
        <v>10</v>
      </c>
      <c r="C298" s="7" t="s">
        <v>322</v>
      </c>
      <c r="D298" s="7" t="s">
        <v>332</v>
      </c>
      <c r="E298" s="14">
        <v>123</v>
      </c>
      <c r="F298" s="14">
        <v>63</v>
      </c>
      <c r="G298" s="14">
        <v>60</v>
      </c>
      <c r="H298" s="44">
        <v>123</v>
      </c>
      <c r="I298" s="14">
        <v>63</v>
      </c>
      <c r="J298" s="14">
        <v>60</v>
      </c>
      <c r="K298" s="44">
        <v>123</v>
      </c>
      <c r="L298" s="14">
        <v>0</v>
      </c>
      <c r="M298" s="14">
        <v>0</v>
      </c>
      <c r="N298" s="8"/>
      <c r="O298" s="8"/>
      <c r="P298" s="8"/>
      <c r="Q298" s="8"/>
    </row>
    <row r="299" spans="1:17" ht="30" customHeight="1" x14ac:dyDescent="0.3">
      <c r="A299" s="6">
        <v>298</v>
      </c>
      <c r="B299" s="6">
        <v>11</v>
      </c>
      <c r="C299" s="7" t="s">
        <v>322</v>
      </c>
      <c r="D299" s="7" t="s">
        <v>333</v>
      </c>
      <c r="E299" s="14">
        <v>101</v>
      </c>
      <c r="F299" s="14">
        <v>26</v>
      </c>
      <c r="G299" s="14">
        <v>75</v>
      </c>
      <c r="H299" s="44">
        <v>101</v>
      </c>
      <c r="I299" s="14">
        <v>26</v>
      </c>
      <c r="J299" s="14">
        <v>75</v>
      </c>
      <c r="K299" s="44">
        <v>101</v>
      </c>
      <c r="L299" s="14">
        <v>1</v>
      </c>
      <c r="M299" s="14">
        <v>1</v>
      </c>
      <c r="N299" s="14">
        <v>70</v>
      </c>
      <c r="O299" s="8"/>
      <c r="P299" s="8"/>
      <c r="Q299" s="8"/>
    </row>
    <row r="300" spans="1:17" ht="30" customHeight="1" x14ac:dyDescent="0.3">
      <c r="A300" s="6">
        <v>299</v>
      </c>
      <c r="B300" s="6">
        <v>12</v>
      </c>
      <c r="C300" s="7" t="s">
        <v>322</v>
      </c>
      <c r="D300" s="7" t="s">
        <v>334</v>
      </c>
      <c r="E300" s="14">
        <v>9</v>
      </c>
      <c r="F300" s="14">
        <v>9</v>
      </c>
      <c r="G300" s="14">
        <v>0</v>
      </c>
      <c r="H300" s="44">
        <v>9</v>
      </c>
      <c r="I300" s="14">
        <v>9</v>
      </c>
      <c r="J300" s="8"/>
      <c r="K300" s="44">
        <v>9</v>
      </c>
      <c r="L300" s="14">
        <v>0</v>
      </c>
      <c r="M300" s="14">
        <v>0</v>
      </c>
      <c r="N300" s="14">
        <v>0</v>
      </c>
      <c r="O300" s="8"/>
      <c r="P300" s="8"/>
      <c r="Q300" s="8"/>
    </row>
    <row r="301" spans="1:17" ht="30" customHeight="1" x14ac:dyDescent="0.3">
      <c r="A301" s="6">
        <v>300</v>
      </c>
      <c r="B301" s="6">
        <v>13</v>
      </c>
      <c r="C301" s="7" t="s">
        <v>322</v>
      </c>
      <c r="D301" s="7" t="s">
        <v>335</v>
      </c>
      <c r="E301" s="14">
        <v>92</v>
      </c>
      <c r="F301" s="8"/>
      <c r="G301" s="14">
        <v>92</v>
      </c>
      <c r="H301" s="44">
        <v>92</v>
      </c>
      <c r="I301" s="8"/>
      <c r="J301" s="14">
        <v>92</v>
      </c>
      <c r="K301" s="44">
        <v>92</v>
      </c>
      <c r="L301" s="14">
        <v>0</v>
      </c>
      <c r="M301" s="14">
        <v>0</v>
      </c>
      <c r="N301" s="14">
        <v>0</v>
      </c>
      <c r="O301" s="8"/>
      <c r="P301" s="8"/>
      <c r="Q301" s="8"/>
    </row>
    <row r="302" spans="1:17" ht="30" customHeight="1" x14ac:dyDescent="0.3">
      <c r="A302" s="6">
        <v>301</v>
      </c>
      <c r="B302" s="34">
        <v>1</v>
      </c>
      <c r="C302" s="35" t="s">
        <v>336</v>
      </c>
      <c r="D302" s="35" t="s">
        <v>337</v>
      </c>
      <c r="E302" s="36">
        <v>3</v>
      </c>
      <c r="F302" s="36">
        <v>2</v>
      </c>
      <c r="G302" s="36">
        <v>1</v>
      </c>
      <c r="H302" s="36">
        <v>3</v>
      </c>
      <c r="I302" s="36">
        <v>2</v>
      </c>
      <c r="J302" s="36">
        <v>1</v>
      </c>
      <c r="K302" s="36">
        <v>3</v>
      </c>
      <c r="L302" s="36">
        <v>1</v>
      </c>
      <c r="M302" s="36">
        <v>1</v>
      </c>
      <c r="N302" s="36">
        <v>1</v>
      </c>
      <c r="O302" s="14">
        <v>0</v>
      </c>
      <c r="P302" s="14">
        <v>1</v>
      </c>
      <c r="Q302" s="8"/>
    </row>
    <row r="303" spans="1:17" ht="30" customHeight="1" x14ac:dyDescent="0.3">
      <c r="A303" s="6">
        <v>302</v>
      </c>
      <c r="B303" s="34">
        <v>2</v>
      </c>
      <c r="C303" s="35" t="s">
        <v>336</v>
      </c>
      <c r="D303" s="35" t="s">
        <v>338</v>
      </c>
      <c r="E303" s="36">
        <v>30</v>
      </c>
      <c r="F303" s="36">
        <v>2</v>
      </c>
      <c r="G303" s="36">
        <v>28</v>
      </c>
      <c r="H303" s="36">
        <v>30</v>
      </c>
      <c r="I303" s="36">
        <v>2</v>
      </c>
      <c r="J303" s="36">
        <v>28</v>
      </c>
      <c r="K303" s="36">
        <v>30</v>
      </c>
      <c r="L303" s="36">
        <v>2</v>
      </c>
      <c r="M303" s="36">
        <v>2</v>
      </c>
      <c r="N303" s="36">
        <v>1</v>
      </c>
      <c r="O303" s="14">
        <v>0</v>
      </c>
      <c r="P303" s="14">
        <v>2</v>
      </c>
      <c r="Q303" s="8"/>
    </row>
    <row r="304" spans="1:17" ht="30" customHeight="1" x14ac:dyDescent="0.3">
      <c r="A304" s="6">
        <v>303</v>
      </c>
      <c r="B304" s="34">
        <v>3</v>
      </c>
      <c r="C304" s="35" t="s">
        <v>336</v>
      </c>
      <c r="D304" s="35" t="s">
        <v>339</v>
      </c>
      <c r="E304" s="36">
        <v>40</v>
      </c>
      <c r="F304" s="36">
        <v>19</v>
      </c>
      <c r="G304" s="36">
        <v>21</v>
      </c>
      <c r="H304" s="36">
        <v>40</v>
      </c>
      <c r="I304" s="36">
        <v>19</v>
      </c>
      <c r="J304" s="36">
        <v>21</v>
      </c>
      <c r="K304" s="36">
        <v>40</v>
      </c>
      <c r="L304" s="36">
        <v>9</v>
      </c>
      <c r="M304" s="36">
        <v>9</v>
      </c>
      <c r="N304" s="36">
        <v>5</v>
      </c>
      <c r="O304" s="14">
        <v>0</v>
      </c>
      <c r="P304" s="14">
        <v>9</v>
      </c>
      <c r="Q304" s="8"/>
    </row>
    <row r="305" spans="1:17" ht="30" customHeight="1" x14ac:dyDescent="0.3">
      <c r="A305" s="6">
        <v>304</v>
      </c>
      <c r="B305" s="34">
        <v>4</v>
      </c>
      <c r="C305" s="35" t="s">
        <v>336</v>
      </c>
      <c r="D305" s="35" t="s">
        <v>340</v>
      </c>
      <c r="E305" s="36">
        <v>29</v>
      </c>
      <c r="F305" s="36">
        <v>28</v>
      </c>
      <c r="G305" s="36">
        <v>1</v>
      </c>
      <c r="H305" s="36">
        <v>29</v>
      </c>
      <c r="I305" s="36">
        <v>28</v>
      </c>
      <c r="J305" s="36">
        <v>1</v>
      </c>
      <c r="K305" s="36">
        <v>29</v>
      </c>
      <c r="L305" s="36">
        <v>4</v>
      </c>
      <c r="M305" s="36">
        <v>4</v>
      </c>
      <c r="N305" s="36">
        <v>4</v>
      </c>
      <c r="O305" s="14">
        <v>0</v>
      </c>
      <c r="P305" s="14">
        <v>4</v>
      </c>
      <c r="Q305" s="8"/>
    </row>
    <row r="306" spans="1:17" ht="30" customHeight="1" x14ac:dyDescent="0.3">
      <c r="A306" s="6">
        <v>305</v>
      </c>
      <c r="B306" s="34">
        <v>5</v>
      </c>
      <c r="C306" s="35" t="s">
        <v>336</v>
      </c>
      <c r="D306" s="35" t="s">
        <v>341</v>
      </c>
      <c r="E306" s="36">
        <v>37</v>
      </c>
      <c r="F306" s="36">
        <v>22</v>
      </c>
      <c r="G306" s="36">
        <v>15</v>
      </c>
      <c r="H306" s="36">
        <v>37</v>
      </c>
      <c r="I306" s="36">
        <v>22</v>
      </c>
      <c r="J306" s="36">
        <v>15</v>
      </c>
      <c r="K306" s="36">
        <v>37</v>
      </c>
      <c r="L306" s="36">
        <v>5</v>
      </c>
      <c r="M306" s="36">
        <v>5</v>
      </c>
      <c r="N306" s="36">
        <v>4</v>
      </c>
      <c r="O306" s="14">
        <v>0</v>
      </c>
      <c r="P306" s="14">
        <v>5</v>
      </c>
      <c r="Q306" s="8"/>
    </row>
    <row r="307" spans="1:17" ht="30" customHeight="1" x14ac:dyDescent="0.3">
      <c r="A307" s="6">
        <v>306</v>
      </c>
      <c r="B307" s="34">
        <v>6</v>
      </c>
      <c r="C307" s="35" t="s">
        <v>336</v>
      </c>
      <c r="D307" s="35" t="s">
        <v>342</v>
      </c>
      <c r="E307" s="36">
        <v>89</v>
      </c>
      <c r="F307" s="36">
        <v>89</v>
      </c>
      <c r="G307" s="36">
        <v>0</v>
      </c>
      <c r="H307" s="36">
        <v>89</v>
      </c>
      <c r="I307" s="36">
        <v>89</v>
      </c>
      <c r="J307" s="36">
        <v>0</v>
      </c>
      <c r="K307" s="36">
        <v>89</v>
      </c>
      <c r="L307" s="36">
        <v>2</v>
      </c>
      <c r="M307" s="36">
        <v>2</v>
      </c>
      <c r="N307" s="36">
        <v>2</v>
      </c>
      <c r="O307" s="14">
        <v>0</v>
      </c>
      <c r="P307" s="14">
        <v>2</v>
      </c>
      <c r="Q307" s="8"/>
    </row>
    <row r="308" spans="1:17" ht="30" customHeight="1" x14ac:dyDescent="0.3">
      <c r="A308" s="6">
        <v>307</v>
      </c>
      <c r="B308" s="34">
        <v>7</v>
      </c>
      <c r="C308" s="35" t="s">
        <v>336</v>
      </c>
      <c r="D308" s="35" t="s">
        <v>343</v>
      </c>
      <c r="E308" s="36">
        <v>5</v>
      </c>
      <c r="F308" s="36">
        <v>4</v>
      </c>
      <c r="G308" s="36">
        <v>1</v>
      </c>
      <c r="H308" s="36">
        <v>5</v>
      </c>
      <c r="I308" s="36">
        <v>4</v>
      </c>
      <c r="J308" s="36">
        <v>1</v>
      </c>
      <c r="K308" s="36">
        <v>5</v>
      </c>
      <c r="L308" s="36">
        <v>5</v>
      </c>
      <c r="M308" s="36">
        <v>5</v>
      </c>
      <c r="N308" s="36">
        <v>5</v>
      </c>
      <c r="O308" s="14">
        <v>0</v>
      </c>
      <c r="P308" s="14">
        <v>5</v>
      </c>
      <c r="Q308" s="8"/>
    </row>
    <row r="309" spans="1:17" ht="30" customHeight="1" x14ac:dyDescent="0.3">
      <c r="A309" s="6">
        <v>308</v>
      </c>
      <c r="B309" s="34">
        <v>8</v>
      </c>
      <c r="C309" s="35" t="s">
        <v>336</v>
      </c>
      <c r="D309" s="35" t="s">
        <v>344</v>
      </c>
      <c r="E309" s="36">
        <v>38</v>
      </c>
      <c r="F309" s="36">
        <v>27</v>
      </c>
      <c r="G309" s="36">
        <v>11</v>
      </c>
      <c r="H309" s="36">
        <v>38</v>
      </c>
      <c r="I309" s="36">
        <v>27</v>
      </c>
      <c r="J309" s="36">
        <v>11</v>
      </c>
      <c r="K309" s="36">
        <v>38</v>
      </c>
      <c r="L309" s="36">
        <v>8</v>
      </c>
      <c r="M309" s="36">
        <v>8</v>
      </c>
      <c r="N309" s="36">
        <v>7</v>
      </c>
      <c r="O309" s="14">
        <v>0</v>
      </c>
      <c r="P309" s="14">
        <v>8</v>
      </c>
      <c r="Q309" s="8"/>
    </row>
    <row r="310" spans="1:17" ht="30" customHeight="1" x14ac:dyDescent="0.3">
      <c r="A310" s="6">
        <v>309</v>
      </c>
      <c r="B310" s="34">
        <v>9</v>
      </c>
      <c r="C310" s="35" t="s">
        <v>336</v>
      </c>
      <c r="D310" s="35" t="s">
        <v>345</v>
      </c>
      <c r="E310" s="36">
        <v>96</v>
      </c>
      <c r="F310" s="36">
        <v>55</v>
      </c>
      <c r="G310" s="36">
        <v>41</v>
      </c>
      <c r="H310" s="36">
        <v>96</v>
      </c>
      <c r="I310" s="36">
        <v>55</v>
      </c>
      <c r="J310" s="36">
        <v>41</v>
      </c>
      <c r="K310" s="36">
        <v>96</v>
      </c>
      <c r="L310" s="36">
        <v>6</v>
      </c>
      <c r="M310" s="36">
        <v>7</v>
      </c>
      <c r="N310" s="36">
        <v>6</v>
      </c>
      <c r="O310" s="14">
        <v>0</v>
      </c>
      <c r="P310" s="14">
        <v>6</v>
      </c>
      <c r="Q310" s="8"/>
    </row>
    <row r="311" spans="1:17" ht="30" customHeight="1" x14ac:dyDescent="0.3">
      <c r="A311" s="6">
        <v>310</v>
      </c>
      <c r="B311" s="34">
        <v>10</v>
      </c>
      <c r="C311" s="35" t="s">
        <v>336</v>
      </c>
      <c r="D311" s="35" t="s">
        <v>346</v>
      </c>
      <c r="E311" s="36">
        <v>201</v>
      </c>
      <c r="F311" s="36">
        <v>177</v>
      </c>
      <c r="G311" s="36">
        <v>24</v>
      </c>
      <c r="H311" s="36">
        <v>201</v>
      </c>
      <c r="I311" s="36">
        <v>177</v>
      </c>
      <c r="J311" s="36">
        <v>24</v>
      </c>
      <c r="K311" s="36">
        <v>201</v>
      </c>
      <c r="L311" s="36">
        <v>5</v>
      </c>
      <c r="M311" s="36">
        <v>5</v>
      </c>
      <c r="N311" s="36">
        <v>4</v>
      </c>
      <c r="O311" s="14">
        <v>0</v>
      </c>
      <c r="P311" s="14">
        <v>5</v>
      </c>
      <c r="Q311" s="8"/>
    </row>
    <row r="312" spans="1:17" ht="30" customHeight="1" x14ac:dyDescent="0.3">
      <c r="A312" s="6">
        <v>311</v>
      </c>
      <c r="B312" s="34">
        <v>11</v>
      </c>
      <c r="C312" s="35" t="s">
        <v>336</v>
      </c>
      <c r="D312" s="35" t="s">
        <v>347</v>
      </c>
      <c r="E312" s="36">
        <v>125</v>
      </c>
      <c r="F312" s="36">
        <v>102</v>
      </c>
      <c r="G312" s="36">
        <v>23</v>
      </c>
      <c r="H312" s="36">
        <v>125</v>
      </c>
      <c r="I312" s="36">
        <v>102</v>
      </c>
      <c r="J312" s="36">
        <v>23</v>
      </c>
      <c r="K312" s="36">
        <v>125</v>
      </c>
      <c r="L312" s="36">
        <v>13</v>
      </c>
      <c r="M312" s="36">
        <v>11</v>
      </c>
      <c r="N312" s="36">
        <v>10</v>
      </c>
      <c r="O312" s="14">
        <v>0</v>
      </c>
      <c r="P312" s="14">
        <v>13</v>
      </c>
      <c r="Q312" s="8"/>
    </row>
    <row r="313" spans="1:17" ht="30" customHeight="1" x14ac:dyDescent="0.3">
      <c r="A313" s="6">
        <v>312</v>
      </c>
      <c r="B313" s="34">
        <v>12</v>
      </c>
      <c r="C313" s="35" t="s">
        <v>336</v>
      </c>
      <c r="D313" s="35" t="s">
        <v>348</v>
      </c>
      <c r="E313" s="36">
        <v>48</v>
      </c>
      <c r="F313" s="36">
        <v>25</v>
      </c>
      <c r="G313" s="36">
        <v>23</v>
      </c>
      <c r="H313" s="36">
        <v>48</v>
      </c>
      <c r="I313" s="36">
        <v>25</v>
      </c>
      <c r="J313" s="36">
        <v>23</v>
      </c>
      <c r="K313" s="36">
        <v>48</v>
      </c>
      <c r="L313" s="36">
        <v>16</v>
      </c>
      <c r="M313" s="36">
        <v>16</v>
      </c>
      <c r="N313" s="36">
        <v>1</v>
      </c>
      <c r="O313" s="14">
        <v>0</v>
      </c>
      <c r="P313" s="14">
        <v>16</v>
      </c>
      <c r="Q313" s="8"/>
    </row>
    <row r="314" spans="1:17" ht="30" customHeight="1" x14ac:dyDescent="0.3">
      <c r="A314" s="6">
        <v>313</v>
      </c>
      <c r="B314" s="34">
        <v>13</v>
      </c>
      <c r="C314" s="35" t="s">
        <v>336</v>
      </c>
      <c r="D314" s="35" t="s">
        <v>349</v>
      </c>
      <c r="E314" s="36">
        <v>23</v>
      </c>
      <c r="F314" s="36">
        <v>7</v>
      </c>
      <c r="G314" s="36">
        <v>16</v>
      </c>
      <c r="H314" s="36">
        <v>23</v>
      </c>
      <c r="I314" s="36">
        <v>7</v>
      </c>
      <c r="J314" s="36">
        <v>16</v>
      </c>
      <c r="K314" s="36">
        <v>23</v>
      </c>
      <c r="L314" s="36">
        <v>1</v>
      </c>
      <c r="M314" s="36">
        <v>1</v>
      </c>
      <c r="N314" s="36">
        <v>0</v>
      </c>
      <c r="O314" s="14">
        <v>0</v>
      </c>
      <c r="P314" s="14">
        <v>1</v>
      </c>
      <c r="Q314" s="8"/>
    </row>
    <row r="315" spans="1:17" ht="30" customHeight="1" x14ac:dyDescent="0.3">
      <c r="A315" s="6">
        <v>314</v>
      </c>
      <c r="B315" s="34">
        <v>14</v>
      </c>
      <c r="C315" s="35" t="s">
        <v>336</v>
      </c>
      <c r="D315" s="35" t="s">
        <v>350</v>
      </c>
      <c r="E315" s="36">
        <v>6</v>
      </c>
      <c r="F315" s="36">
        <v>5</v>
      </c>
      <c r="G315" s="36">
        <v>1</v>
      </c>
      <c r="H315" s="36">
        <v>6</v>
      </c>
      <c r="I315" s="36">
        <v>5</v>
      </c>
      <c r="J315" s="36">
        <v>1</v>
      </c>
      <c r="K315" s="36">
        <v>6</v>
      </c>
      <c r="L315" s="36">
        <v>3</v>
      </c>
      <c r="M315" s="36">
        <v>3</v>
      </c>
      <c r="N315" s="36">
        <v>3</v>
      </c>
      <c r="O315" s="14">
        <v>0</v>
      </c>
      <c r="P315" s="14">
        <v>3</v>
      </c>
      <c r="Q315" s="8"/>
    </row>
    <row r="316" spans="1:17" ht="30" customHeight="1" x14ac:dyDescent="0.3">
      <c r="A316" s="6">
        <v>315</v>
      </c>
      <c r="B316" s="34">
        <v>15</v>
      </c>
      <c r="C316" s="35" t="s">
        <v>336</v>
      </c>
      <c r="D316" s="35" t="s">
        <v>351</v>
      </c>
      <c r="E316" s="36">
        <v>40</v>
      </c>
      <c r="F316" s="36">
        <v>36</v>
      </c>
      <c r="G316" s="36">
        <v>4</v>
      </c>
      <c r="H316" s="36">
        <v>40</v>
      </c>
      <c r="I316" s="36">
        <v>36</v>
      </c>
      <c r="J316" s="36">
        <v>4</v>
      </c>
      <c r="K316" s="36">
        <v>40</v>
      </c>
      <c r="L316" s="36">
        <v>2</v>
      </c>
      <c r="M316" s="36">
        <v>2</v>
      </c>
      <c r="N316" s="36">
        <v>2</v>
      </c>
      <c r="O316" s="14">
        <v>0</v>
      </c>
      <c r="P316" s="14">
        <v>2</v>
      </c>
      <c r="Q316" s="8"/>
    </row>
    <row r="317" spans="1:17" ht="30" customHeight="1" x14ac:dyDescent="0.3">
      <c r="A317" s="6">
        <v>316</v>
      </c>
      <c r="B317" s="34">
        <v>16</v>
      </c>
      <c r="C317" s="35" t="s">
        <v>336</v>
      </c>
      <c r="D317" s="35" t="s">
        <v>352</v>
      </c>
      <c r="E317" s="36">
        <v>191</v>
      </c>
      <c r="F317" s="36">
        <v>181</v>
      </c>
      <c r="G317" s="36">
        <v>10</v>
      </c>
      <c r="H317" s="36">
        <v>191</v>
      </c>
      <c r="I317" s="36">
        <v>181</v>
      </c>
      <c r="J317" s="36">
        <v>10</v>
      </c>
      <c r="K317" s="36">
        <v>191</v>
      </c>
      <c r="L317" s="36">
        <v>3</v>
      </c>
      <c r="M317" s="36">
        <v>3</v>
      </c>
      <c r="N317" s="36">
        <v>2</v>
      </c>
      <c r="O317" s="14">
        <v>0</v>
      </c>
      <c r="P317" s="14">
        <v>3</v>
      </c>
      <c r="Q317" s="8"/>
    </row>
    <row r="318" spans="1:17" ht="30" customHeight="1" x14ac:dyDescent="0.3">
      <c r="A318" s="6">
        <v>317</v>
      </c>
      <c r="B318" s="34">
        <v>17</v>
      </c>
      <c r="C318" s="35" t="s">
        <v>336</v>
      </c>
      <c r="D318" s="35" t="s">
        <v>353</v>
      </c>
      <c r="E318" s="36">
        <v>162</v>
      </c>
      <c r="F318" s="36">
        <v>64</v>
      </c>
      <c r="G318" s="36">
        <v>98</v>
      </c>
      <c r="H318" s="36">
        <v>162</v>
      </c>
      <c r="I318" s="36">
        <v>64</v>
      </c>
      <c r="J318" s="36">
        <v>98</v>
      </c>
      <c r="K318" s="36">
        <v>162</v>
      </c>
      <c r="L318" s="36">
        <v>3</v>
      </c>
      <c r="M318" s="36">
        <v>3</v>
      </c>
      <c r="N318" s="36">
        <v>3</v>
      </c>
      <c r="O318" s="14">
        <v>0</v>
      </c>
      <c r="P318" s="14">
        <v>3</v>
      </c>
      <c r="Q318" s="8"/>
    </row>
    <row r="319" spans="1:17" ht="30" customHeight="1" x14ac:dyDescent="0.3">
      <c r="A319" s="6">
        <v>318</v>
      </c>
      <c r="B319" s="34">
        <v>18</v>
      </c>
      <c r="C319" s="35" t="s">
        <v>336</v>
      </c>
      <c r="D319" s="35" t="s">
        <v>354</v>
      </c>
      <c r="E319" s="36">
        <v>9</v>
      </c>
      <c r="F319" s="36">
        <v>1</v>
      </c>
      <c r="G319" s="36">
        <v>8</v>
      </c>
      <c r="H319" s="36">
        <v>9</v>
      </c>
      <c r="I319" s="36">
        <v>1</v>
      </c>
      <c r="J319" s="36">
        <v>8</v>
      </c>
      <c r="K319" s="36">
        <v>9</v>
      </c>
      <c r="L319" s="36">
        <v>1</v>
      </c>
      <c r="M319" s="36">
        <v>1</v>
      </c>
      <c r="N319" s="36">
        <v>0</v>
      </c>
      <c r="O319" s="14">
        <v>0</v>
      </c>
      <c r="P319" s="14">
        <v>1</v>
      </c>
      <c r="Q319" s="8"/>
    </row>
    <row r="320" spans="1:17" ht="30" customHeight="1" x14ac:dyDescent="0.3">
      <c r="A320" s="6">
        <v>319</v>
      </c>
      <c r="B320" s="34">
        <v>19</v>
      </c>
      <c r="C320" s="35" t="s">
        <v>336</v>
      </c>
      <c r="D320" s="35" t="s">
        <v>355</v>
      </c>
      <c r="E320" s="36">
        <v>7</v>
      </c>
      <c r="F320" s="36">
        <v>7</v>
      </c>
      <c r="G320" s="36">
        <v>0</v>
      </c>
      <c r="H320" s="36">
        <v>7</v>
      </c>
      <c r="I320" s="36">
        <v>7</v>
      </c>
      <c r="J320" s="36">
        <v>0</v>
      </c>
      <c r="K320" s="36">
        <v>7</v>
      </c>
      <c r="L320" s="36">
        <v>5</v>
      </c>
      <c r="M320" s="36">
        <v>5</v>
      </c>
      <c r="N320" s="36">
        <v>0</v>
      </c>
      <c r="O320" s="14">
        <v>0</v>
      </c>
      <c r="P320" s="14">
        <v>5</v>
      </c>
      <c r="Q320" s="8"/>
    </row>
    <row r="321" spans="1:17" ht="30" customHeight="1" x14ac:dyDescent="0.3">
      <c r="A321" s="6">
        <v>320</v>
      </c>
      <c r="B321" s="34">
        <v>20</v>
      </c>
      <c r="C321" s="35" t="s">
        <v>336</v>
      </c>
      <c r="D321" s="35" t="s">
        <v>356</v>
      </c>
      <c r="E321" s="36">
        <v>0</v>
      </c>
      <c r="F321" s="36">
        <v>0</v>
      </c>
      <c r="G321" s="36">
        <v>0</v>
      </c>
      <c r="H321" s="36">
        <v>0</v>
      </c>
      <c r="I321" s="36">
        <v>0</v>
      </c>
      <c r="J321" s="36">
        <v>0</v>
      </c>
      <c r="K321" s="36">
        <v>0</v>
      </c>
      <c r="L321" s="36">
        <v>0</v>
      </c>
      <c r="M321" s="36">
        <v>0</v>
      </c>
      <c r="N321" s="36">
        <v>0</v>
      </c>
      <c r="O321" s="14">
        <v>0</v>
      </c>
      <c r="P321" s="14">
        <v>0</v>
      </c>
      <c r="Q321" s="8"/>
    </row>
    <row r="322" spans="1:17" ht="30" customHeight="1" x14ac:dyDescent="0.3">
      <c r="A322" s="6">
        <v>321</v>
      </c>
      <c r="B322" s="34">
        <v>21</v>
      </c>
      <c r="C322" s="35" t="s">
        <v>336</v>
      </c>
      <c r="D322" s="35" t="s">
        <v>357</v>
      </c>
      <c r="E322" s="36">
        <v>58</v>
      </c>
      <c r="F322" s="36">
        <v>58</v>
      </c>
      <c r="G322" s="36">
        <v>0</v>
      </c>
      <c r="H322" s="36">
        <v>58</v>
      </c>
      <c r="I322" s="36">
        <v>58</v>
      </c>
      <c r="J322" s="36">
        <v>0</v>
      </c>
      <c r="K322" s="36">
        <v>58</v>
      </c>
      <c r="L322" s="36">
        <v>7</v>
      </c>
      <c r="M322" s="36">
        <v>7</v>
      </c>
      <c r="N322" s="36">
        <v>7</v>
      </c>
      <c r="O322" s="14">
        <v>0</v>
      </c>
      <c r="P322" s="14">
        <v>7</v>
      </c>
      <c r="Q322" s="8"/>
    </row>
    <row r="323" spans="1:17" ht="30" customHeight="1" x14ac:dyDescent="0.3">
      <c r="A323" s="6">
        <v>322</v>
      </c>
      <c r="B323" s="34">
        <v>22</v>
      </c>
      <c r="C323" s="35" t="s">
        <v>336</v>
      </c>
      <c r="D323" s="35" t="s">
        <v>358</v>
      </c>
      <c r="E323" s="36">
        <v>9</v>
      </c>
      <c r="F323" s="36">
        <v>3</v>
      </c>
      <c r="G323" s="36">
        <v>6</v>
      </c>
      <c r="H323" s="36">
        <v>9</v>
      </c>
      <c r="I323" s="36">
        <v>3</v>
      </c>
      <c r="J323" s="36">
        <v>6</v>
      </c>
      <c r="K323" s="36">
        <v>9</v>
      </c>
      <c r="L323" s="36">
        <v>2</v>
      </c>
      <c r="M323" s="36">
        <v>2</v>
      </c>
      <c r="N323" s="36">
        <v>0</v>
      </c>
      <c r="O323" s="14">
        <v>0</v>
      </c>
      <c r="P323" s="14">
        <v>2</v>
      </c>
      <c r="Q323" s="8"/>
    </row>
    <row r="324" spans="1:17" ht="30" customHeight="1" x14ac:dyDescent="0.3">
      <c r="A324" s="6">
        <v>323</v>
      </c>
      <c r="B324" s="34">
        <v>23</v>
      </c>
      <c r="C324" s="35" t="s">
        <v>336</v>
      </c>
      <c r="D324" s="35" t="s">
        <v>359</v>
      </c>
      <c r="E324" s="36">
        <v>22</v>
      </c>
      <c r="F324" s="36">
        <v>11</v>
      </c>
      <c r="G324" s="36">
        <v>11</v>
      </c>
      <c r="H324" s="36">
        <v>22</v>
      </c>
      <c r="I324" s="36">
        <v>11</v>
      </c>
      <c r="J324" s="36">
        <v>11</v>
      </c>
      <c r="K324" s="36">
        <v>22</v>
      </c>
      <c r="L324" s="36">
        <v>22</v>
      </c>
      <c r="M324" s="36">
        <v>22</v>
      </c>
      <c r="N324" s="36">
        <v>10</v>
      </c>
      <c r="O324" s="14">
        <v>0</v>
      </c>
      <c r="P324" s="14">
        <v>22</v>
      </c>
      <c r="Q324" s="8"/>
    </row>
    <row r="325" spans="1:17" ht="30" customHeight="1" x14ac:dyDescent="0.3">
      <c r="A325" s="6">
        <v>324</v>
      </c>
      <c r="B325" s="34">
        <v>24</v>
      </c>
      <c r="C325" s="35" t="s">
        <v>336</v>
      </c>
      <c r="D325" s="35" t="s">
        <v>360</v>
      </c>
      <c r="E325" s="36">
        <v>5</v>
      </c>
      <c r="F325" s="36">
        <v>2</v>
      </c>
      <c r="G325" s="36">
        <v>3</v>
      </c>
      <c r="H325" s="36">
        <v>5</v>
      </c>
      <c r="I325" s="36">
        <v>2</v>
      </c>
      <c r="J325" s="36">
        <v>3</v>
      </c>
      <c r="K325" s="36">
        <v>5</v>
      </c>
      <c r="L325" s="36">
        <v>3</v>
      </c>
      <c r="M325" s="36">
        <v>3</v>
      </c>
      <c r="N325" s="36">
        <v>2</v>
      </c>
      <c r="O325" s="14">
        <v>0</v>
      </c>
      <c r="P325" s="14">
        <v>3</v>
      </c>
      <c r="Q325" s="8"/>
    </row>
    <row r="326" spans="1:17" ht="30" customHeight="1" x14ac:dyDescent="0.3">
      <c r="A326" s="6">
        <v>325</v>
      </c>
      <c r="B326" s="6">
        <v>1</v>
      </c>
      <c r="C326" s="7" t="s">
        <v>361</v>
      </c>
      <c r="D326" s="7" t="s">
        <v>362</v>
      </c>
      <c r="E326" s="8"/>
      <c r="F326" s="8"/>
      <c r="G326" s="8"/>
      <c r="H326" s="44">
        <v>0</v>
      </c>
      <c r="I326" s="8"/>
      <c r="J326" s="8"/>
      <c r="K326" s="4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">
      <c r="A327" s="6">
        <v>326</v>
      </c>
      <c r="B327" s="6">
        <v>2</v>
      </c>
      <c r="C327" s="7" t="s">
        <v>361</v>
      </c>
      <c r="D327" s="7" t="s">
        <v>363</v>
      </c>
      <c r="E327" s="14">
        <v>121</v>
      </c>
      <c r="F327" s="14">
        <v>69</v>
      </c>
      <c r="G327" s="14">
        <v>52</v>
      </c>
      <c r="H327" s="44">
        <v>121</v>
      </c>
      <c r="I327" s="14">
        <v>117</v>
      </c>
      <c r="J327" s="14">
        <v>437</v>
      </c>
      <c r="K327" s="44">
        <v>554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1:17" ht="30" customHeight="1" x14ac:dyDescent="0.3">
      <c r="A328" s="6">
        <v>327</v>
      </c>
      <c r="B328" s="6">
        <v>3</v>
      </c>
      <c r="C328" s="7" t="s">
        <v>361</v>
      </c>
      <c r="D328" s="7" t="s">
        <v>364</v>
      </c>
      <c r="E328" s="14">
        <v>90</v>
      </c>
      <c r="F328" s="14">
        <v>47</v>
      </c>
      <c r="G328" s="14">
        <v>43</v>
      </c>
      <c r="H328" s="44">
        <v>90</v>
      </c>
      <c r="I328" s="14">
        <v>52</v>
      </c>
      <c r="J328" s="14">
        <v>212</v>
      </c>
      <c r="K328" s="44">
        <v>264</v>
      </c>
      <c r="L328" s="14">
        <v>1</v>
      </c>
      <c r="M328" s="14">
        <v>1</v>
      </c>
      <c r="N328" s="14">
        <v>1</v>
      </c>
      <c r="O328" s="14">
        <v>0</v>
      </c>
      <c r="P328" s="14">
        <v>1</v>
      </c>
      <c r="Q328" s="14">
        <v>0</v>
      </c>
    </row>
    <row r="329" spans="1:17" ht="30" customHeight="1" x14ac:dyDescent="0.3">
      <c r="A329" s="6">
        <v>328</v>
      </c>
      <c r="B329" s="6">
        <v>4</v>
      </c>
      <c r="C329" s="7" t="s">
        <v>361</v>
      </c>
      <c r="D329" s="7" t="s">
        <v>365</v>
      </c>
      <c r="E329" s="14">
        <v>57</v>
      </c>
      <c r="F329" s="8"/>
      <c r="G329" s="14">
        <v>57</v>
      </c>
      <c r="H329" s="44">
        <v>57</v>
      </c>
      <c r="I329" s="8"/>
      <c r="J329" s="14">
        <v>193</v>
      </c>
      <c r="K329" s="44">
        <v>193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1:17" ht="30" customHeight="1" x14ac:dyDescent="0.3">
      <c r="A330" s="6">
        <v>329</v>
      </c>
      <c r="B330" s="6">
        <v>5</v>
      </c>
      <c r="C330" s="7" t="s">
        <v>361</v>
      </c>
      <c r="D330" s="7" t="s">
        <v>366</v>
      </c>
      <c r="E330" s="14">
        <v>15</v>
      </c>
      <c r="F330" s="8"/>
      <c r="G330" s="14">
        <v>15</v>
      </c>
      <c r="H330" s="44">
        <v>15</v>
      </c>
      <c r="I330" s="8"/>
      <c r="J330" s="14">
        <v>226</v>
      </c>
      <c r="K330" s="44">
        <v>226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1:17" ht="30" customHeight="1" x14ac:dyDescent="0.3">
      <c r="A331" s="6">
        <v>330</v>
      </c>
      <c r="B331" s="6">
        <v>6</v>
      </c>
      <c r="C331" s="7" t="s">
        <v>361</v>
      </c>
      <c r="D331" s="7" t="s">
        <v>367</v>
      </c>
      <c r="E331" s="14">
        <v>80</v>
      </c>
      <c r="F331" s="14">
        <v>21</v>
      </c>
      <c r="G331" s="14">
        <v>59</v>
      </c>
      <c r="H331" s="44">
        <v>80</v>
      </c>
      <c r="I331" s="14">
        <v>21</v>
      </c>
      <c r="J331" s="14">
        <v>236</v>
      </c>
      <c r="K331" s="44">
        <v>257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1:17" ht="30" customHeight="1" x14ac:dyDescent="0.3">
      <c r="A332" s="6">
        <v>331</v>
      </c>
      <c r="B332" s="34">
        <v>1</v>
      </c>
      <c r="C332" s="35" t="s">
        <v>368</v>
      </c>
      <c r="D332" s="35" t="s">
        <v>369</v>
      </c>
      <c r="E332" s="36">
        <v>7</v>
      </c>
      <c r="F332" s="36">
        <v>3</v>
      </c>
      <c r="G332" s="36">
        <v>4</v>
      </c>
      <c r="H332" s="36">
        <v>7</v>
      </c>
      <c r="I332" s="36">
        <v>3</v>
      </c>
      <c r="J332" s="36">
        <v>4</v>
      </c>
      <c r="K332" s="36">
        <v>7</v>
      </c>
      <c r="L332" s="36">
        <v>0</v>
      </c>
      <c r="M332" s="36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">
      <c r="A333" s="6">
        <v>332</v>
      </c>
      <c r="B333" s="34">
        <v>2</v>
      </c>
      <c r="C333" s="35" t="s">
        <v>368</v>
      </c>
      <c r="D333" s="35" t="s">
        <v>370</v>
      </c>
      <c r="E333" s="36">
        <v>109</v>
      </c>
      <c r="F333" s="36">
        <v>29</v>
      </c>
      <c r="G333" s="36">
        <v>80</v>
      </c>
      <c r="H333" s="36">
        <v>109</v>
      </c>
      <c r="I333" s="36">
        <v>29</v>
      </c>
      <c r="J333" s="36">
        <v>80</v>
      </c>
      <c r="K333" s="36">
        <v>109</v>
      </c>
      <c r="L333" s="36">
        <v>0</v>
      </c>
      <c r="M333" s="36">
        <v>0</v>
      </c>
      <c r="N333" s="36">
        <v>0</v>
      </c>
      <c r="O333" s="8"/>
      <c r="P333" s="8"/>
      <c r="Q333" s="8"/>
    </row>
    <row r="334" spans="1:17" ht="30" customHeight="1" x14ac:dyDescent="0.3">
      <c r="A334" s="6">
        <v>333</v>
      </c>
      <c r="B334" s="34">
        <v>3</v>
      </c>
      <c r="C334" s="35" t="s">
        <v>368</v>
      </c>
      <c r="D334" s="35" t="s">
        <v>371</v>
      </c>
      <c r="E334" s="36">
        <v>5</v>
      </c>
      <c r="F334" s="36">
        <v>0</v>
      </c>
      <c r="G334" s="36">
        <v>5</v>
      </c>
      <c r="H334" s="36">
        <v>5</v>
      </c>
      <c r="I334" s="36">
        <v>0</v>
      </c>
      <c r="J334" s="36">
        <v>5</v>
      </c>
      <c r="K334" s="36">
        <v>5</v>
      </c>
      <c r="L334" s="36">
        <v>0</v>
      </c>
      <c r="M334" s="36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">
      <c r="A335" s="6">
        <v>334</v>
      </c>
      <c r="B335" s="34">
        <v>4</v>
      </c>
      <c r="C335" s="35" t="s">
        <v>368</v>
      </c>
      <c r="D335" s="35" t="s">
        <v>372</v>
      </c>
      <c r="E335" s="36">
        <v>55</v>
      </c>
      <c r="F335" s="36">
        <v>30</v>
      </c>
      <c r="G335" s="36">
        <v>25</v>
      </c>
      <c r="H335" s="36">
        <v>55</v>
      </c>
      <c r="I335" s="36">
        <v>30</v>
      </c>
      <c r="J335" s="36">
        <v>25</v>
      </c>
      <c r="K335" s="36">
        <v>55</v>
      </c>
      <c r="L335" s="36">
        <v>0</v>
      </c>
      <c r="M335" s="36">
        <v>0</v>
      </c>
      <c r="N335" s="36">
        <v>0</v>
      </c>
      <c r="O335" s="8"/>
      <c r="P335" s="8"/>
      <c r="Q335" s="8"/>
    </row>
    <row r="336" spans="1:17" ht="30" customHeight="1" x14ac:dyDescent="0.3">
      <c r="A336" s="6">
        <v>335</v>
      </c>
      <c r="B336" s="34">
        <v>5</v>
      </c>
      <c r="C336" s="35" t="s">
        <v>368</v>
      </c>
      <c r="D336" s="35" t="s">
        <v>373</v>
      </c>
      <c r="E336" s="36">
        <v>269</v>
      </c>
      <c r="F336" s="36">
        <v>46</v>
      </c>
      <c r="G336" s="36">
        <v>223</v>
      </c>
      <c r="H336" s="36">
        <v>269</v>
      </c>
      <c r="I336" s="36">
        <v>46</v>
      </c>
      <c r="J336" s="36">
        <v>223</v>
      </c>
      <c r="K336" s="36">
        <v>269</v>
      </c>
      <c r="L336" s="36">
        <v>3</v>
      </c>
      <c r="M336" s="36">
        <v>3</v>
      </c>
      <c r="N336" s="36">
        <v>2</v>
      </c>
      <c r="O336" s="14">
        <v>0</v>
      </c>
      <c r="P336" s="14">
        <v>3</v>
      </c>
      <c r="Q336" s="14">
        <v>0</v>
      </c>
    </row>
    <row r="337" spans="1:17" ht="30" customHeight="1" x14ac:dyDescent="0.3">
      <c r="A337" s="6">
        <v>336</v>
      </c>
      <c r="B337" s="34">
        <v>6</v>
      </c>
      <c r="C337" s="35" t="s">
        <v>368</v>
      </c>
      <c r="D337" s="35" t="s">
        <v>374</v>
      </c>
      <c r="E337" s="36">
        <v>59</v>
      </c>
      <c r="F337" s="36">
        <v>30</v>
      </c>
      <c r="G337" s="36">
        <v>29</v>
      </c>
      <c r="H337" s="36">
        <v>59</v>
      </c>
      <c r="I337" s="36">
        <v>30</v>
      </c>
      <c r="J337" s="36">
        <v>29</v>
      </c>
      <c r="K337" s="36">
        <v>59</v>
      </c>
      <c r="L337" s="36">
        <v>3</v>
      </c>
      <c r="M337" s="36">
        <v>3</v>
      </c>
      <c r="N337" s="36">
        <v>3</v>
      </c>
      <c r="O337" s="14">
        <v>0</v>
      </c>
      <c r="P337" s="14">
        <v>3</v>
      </c>
      <c r="Q337" s="8"/>
    </row>
    <row r="338" spans="1:17" ht="30" customHeight="1" x14ac:dyDescent="0.3">
      <c r="A338" s="6">
        <v>337</v>
      </c>
      <c r="B338" s="34">
        <v>7</v>
      </c>
      <c r="C338" s="35" t="s">
        <v>368</v>
      </c>
      <c r="D338" s="35" t="s">
        <v>375</v>
      </c>
      <c r="E338" s="36">
        <v>314</v>
      </c>
      <c r="F338" s="36">
        <v>212</v>
      </c>
      <c r="G338" s="36">
        <v>102</v>
      </c>
      <c r="H338" s="36">
        <v>314</v>
      </c>
      <c r="I338" s="36">
        <v>212</v>
      </c>
      <c r="J338" s="36">
        <v>102</v>
      </c>
      <c r="K338" s="36">
        <v>314</v>
      </c>
      <c r="L338" s="36">
        <v>8</v>
      </c>
      <c r="M338" s="36">
        <v>8</v>
      </c>
      <c r="N338" s="36">
        <v>3</v>
      </c>
      <c r="O338" s="14">
        <v>0</v>
      </c>
      <c r="P338" s="14">
        <v>8</v>
      </c>
      <c r="Q338" s="14">
        <v>0</v>
      </c>
    </row>
    <row r="339" spans="1:17" ht="30" customHeight="1" x14ac:dyDescent="0.3">
      <c r="A339" s="6">
        <v>338</v>
      </c>
      <c r="B339" s="34">
        <v>8</v>
      </c>
      <c r="C339" s="35" t="s">
        <v>368</v>
      </c>
      <c r="D339" s="35" t="s">
        <v>376</v>
      </c>
      <c r="E339" s="36">
        <v>118</v>
      </c>
      <c r="F339" s="36">
        <v>98</v>
      </c>
      <c r="G339" s="36">
        <v>20</v>
      </c>
      <c r="H339" s="36">
        <v>118</v>
      </c>
      <c r="I339" s="36">
        <v>98</v>
      </c>
      <c r="J339" s="36">
        <v>165</v>
      </c>
      <c r="K339" s="36">
        <v>263</v>
      </c>
      <c r="L339" s="36">
        <v>8</v>
      </c>
      <c r="M339" s="36">
        <v>8</v>
      </c>
      <c r="N339" s="36">
        <v>1</v>
      </c>
      <c r="O339" s="14">
        <v>3</v>
      </c>
      <c r="P339" s="14">
        <v>5</v>
      </c>
      <c r="Q339" s="14">
        <v>0</v>
      </c>
    </row>
    <row r="340" spans="1:17" ht="30" customHeight="1" x14ac:dyDescent="0.3">
      <c r="A340" s="6">
        <v>339</v>
      </c>
      <c r="B340" s="34">
        <v>9</v>
      </c>
      <c r="C340" s="35" t="s">
        <v>368</v>
      </c>
      <c r="D340" s="35" t="s">
        <v>377</v>
      </c>
      <c r="E340" s="36">
        <v>76</v>
      </c>
      <c r="F340" s="36">
        <v>18</v>
      </c>
      <c r="G340" s="36">
        <v>58</v>
      </c>
      <c r="H340" s="36">
        <v>76</v>
      </c>
      <c r="I340" s="36">
        <v>18</v>
      </c>
      <c r="J340" s="36">
        <v>58</v>
      </c>
      <c r="K340" s="36">
        <v>76</v>
      </c>
      <c r="L340" s="36">
        <v>13</v>
      </c>
      <c r="M340" s="36">
        <v>13</v>
      </c>
      <c r="N340" s="36">
        <v>13</v>
      </c>
      <c r="O340" s="14">
        <v>0</v>
      </c>
      <c r="P340" s="14">
        <v>13</v>
      </c>
      <c r="Q340" s="14">
        <v>0</v>
      </c>
    </row>
    <row r="341" spans="1:17" ht="30" customHeight="1" x14ac:dyDescent="0.3">
      <c r="A341" s="6">
        <v>340</v>
      </c>
      <c r="B341" s="34">
        <v>10</v>
      </c>
      <c r="C341" s="35" t="s">
        <v>368</v>
      </c>
      <c r="D341" s="35" t="s">
        <v>378</v>
      </c>
      <c r="E341" s="36">
        <v>173</v>
      </c>
      <c r="F341" s="36">
        <v>67</v>
      </c>
      <c r="G341" s="36">
        <v>106</v>
      </c>
      <c r="H341" s="36">
        <v>173</v>
      </c>
      <c r="I341" s="36">
        <v>67</v>
      </c>
      <c r="J341" s="36">
        <v>106</v>
      </c>
      <c r="K341" s="36">
        <v>173</v>
      </c>
      <c r="L341" s="36">
        <v>32</v>
      </c>
      <c r="M341" s="36">
        <v>32</v>
      </c>
      <c r="N341" s="36">
        <v>9</v>
      </c>
      <c r="O341" s="14">
        <v>9</v>
      </c>
      <c r="P341" s="14">
        <v>0</v>
      </c>
      <c r="Q341" s="8"/>
    </row>
    <row r="342" spans="1:17" ht="30" customHeight="1" x14ac:dyDescent="0.3">
      <c r="A342" s="6">
        <v>341</v>
      </c>
      <c r="B342" s="34">
        <v>11</v>
      </c>
      <c r="C342" s="35" t="s">
        <v>368</v>
      </c>
      <c r="D342" s="35" t="s">
        <v>379</v>
      </c>
      <c r="E342" s="36">
        <v>12</v>
      </c>
      <c r="F342" s="36">
        <v>12</v>
      </c>
      <c r="G342" s="36">
        <v>0</v>
      </c>
      <c r="H342" s="36">
        <v>12</v>
      </c>
      <c r="I342" s="36">
        <v>12</v>
      </c>
      <c r="J342" s="36">
        <v>0</v>
      </c>
      <c r="K342" s="36">
        <v>12</v>
      </c>
      <c r="L342" s="36">
        <v>0</v>
      </c>
      <c r="M342" s="36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">
      <c r="A343" s="6">
        <v>342</v>
      </c>
      <c r="B343" s="34">
        <v>12</v>
      </c>
      <c r="C343" s="35" t="s">
        <v>368</v>
      </c>
      <c r="D343" s="35" t="s">
        <v>380</v>
      </c>
      <c r="E343" s="36">
        <v>115</v>
      </c>
      <c r="F343" s="36">
        <v>34</v>
      </c>
      <c r="G343" s="36">
        <v>81</v>
      </c>
      <c r="H343" s="36">
        <v>115</v>
      </c>
      <c r="I343" s="36">
        <v>34</v>
      </c>
      <c r="J343" s="36">
        <v>81</v>
      </c>
      <c r="K343" s="36">
        <v>115</v>
      </c>
      <c r="L343" s="36">
        <v>0</v>
      </c>
      <c r="M343" s="36">
        <v>0</v>
      </c>
      <c r="N343" s="36">
        <v>0</v>
      </c>
      <c r="O343" s="14">
        <v>0</v>
      </c>
      <c r="P343" s="14">
        <v>0</v>
      </c>
      <c r="Q343" s="8"/>
    </row>
    <row r="344" spans="1:17" ht="30" customHeight="1" x14ac:dyDescent="0.3">
      <c r="A344" s="6">
        <v>343</v>
      </c>
      <c r="B344" s="34">
        <v>13</v>
      </c>
      <c r="C344" s="35" t="s">
        <v>368</v>
      </c>
      <c r="D344" s="35" t="s">
        <v>381</v>
      </c>
      <c r="E344" s="36">
        <v>64</v>
      </c>
      <c r="F344" s="36">
        <v>36</v>
      </c>
      <c r="G344" s="36">
        <v>28</v>
      </c>
      <c r="H344" s="36">
        <v>64</v>
      </c>
      <c r="I344" s="36">
        <v>36</v>
      </c>
      <c r="J344" s="36">
        <v>28</v>
      </c>
      <c r="K344" s="36">
        <v>64</v>
      </c>
      <c r="L344" s="36">
        <v>1</v>
      </c>
      <c r="M344" s="36">
        <v>1</v>
      </c>
      <c r="N344" s="36">
        <v>0</v>
      </c>
      <c r="O344" s="14">
        <v>0</v>
      </c>
      <c r="P344" s="14">
        <v>1</v>
      </c>
      <c r="Q344" s="14">
        <v>0</v>
      </c>
    </row>
    <row r="345" spans="1:17" ht="30" customHeight="1" x14ac:dyDescent="0.3">
      <c r="A345" s="6">
        <v>344</v>
      </c>
      <c r="B345" s="34">
        <v>14</v>
      </c>
      <c r="C345" s="35" t="s">
        <v>368</v>
      </c>
      <c r="D345" s="35" t="s">
        <v>382</v>
      </c>
      <c r="E345" s="36">
        <v>126</v>
      </c>
      <c r="F345" s="36">
        <v>83</v>
      </c>
      <c r="G345" s="36">
        <v>43</v>
      </c>
      <c r="H345" s="36">
        <v>126</v>
      </c>
      <c r="I345" s="36">
        <v>137</v>
      </c>
      <c r="J345" s="36">
        <v>120</v>
      </c>
      <c r="K345" s="36">
        <v>257</v>
      </c>
      <c r="L345" s="36">
        <v>2</v>
      </c>
      <c r="M345" s="36">
        <v>2</v>
      </c>
      <c r="N345" s="36">
        <v>2</v>
      </c>
      <c r="O345" s="14">
        <v>2</v>
      </c>
      <c r="P345" s="14">
        <v>0</v>
      </c>
      <c r="Q345" s="14">
        <v>0</v>
      </c>
    </row>
    <row r="346" spans="1:17" ht="30" customHeight="1" x14ac:dyDescent="0.3">
      <c r="A346" s="6">
        <v>345</v>
      </c>
      <c r="B346" s="6">
        <v>1</v>
      </c>
      <c r="C346" s="7" t="s">
        <v>383</v>
      </c>
      <c r="D346" s="7" t="s">
        <v>384</v>
      </c>
      <c r="E346" s="14">
        <v>152</v>
      </c>
      <c r="F346" s="14">
        <v>152</v>
      </c>
      <c r="G346" s="14">
        <v>0</v>
      </c>
      <c r="H346" s="44">
        <v>152</v>
      </c>
      <c r="I346" s="14">
        <v>152</v>
      </c>
      <c r="J346" s="14">
        <v>0</v>
      </c>
      <c r="K346" s="44">
        <v>152</v>
      </c>
      <c r="L346" s="14">
        <v>1</v>
      </c>
      <c r="M346" s="14">
        <v>1</v>
      </c>
      <c r="N346" s="14">
        <v>1</v>
      </c>
      <c r="O346" s="8"/>
      <c r="P346" s="14">
        <v>1</v>
      </c>
      <c r="Q346" s="8"/>
    </row>
    <row r="347" spans="1:17" ht="30" customHeight="1" x14ac:dyDescent="0.3">
      <c r="A347" s="6">
        <v>346</v>
      </c>
      <c r="B347" s="6">
        <v>2</v>
      </c>
      <c r="C347" s="7" t="s">
        <v>383</v>
      </c>
      <c r="D347" s="7" t="s">
        <v>385</v>
      </c>
      <c r="E347" s="14">
        <v>84</v>
      </c>
      <c r="F347" s="14">
        <v>84</v>
      </c>
      <c r="G347" s="14">
        <v>0</v>
      </c>
      <c r="H347" s="44">
        <v>84</v>
      </c>
      <c r="I347" s="14">
        <v>84</v>
      </c>
      <c r="J347" s="14">
        <v>0</v>
      </c>
      <c r="K347" s="44">
        <v>84</v>
      </c>
      <c r="L347" s="14">
        <v>0</v>
      </c>
      <c r="M347" s="14">
        <v>0</v>
      </c>
      <c r="N347" s="14">
        <v>0</v>
      </c>
      <c r="O347" s="8"/>
      <c r="P347" s="8"/>
      <c r="Q347" s="8"/>
    </row>
    <row r="348" spans="1:17" ht="30" customHeight="1" x14ac:dyDescent="0.3">
      <c r="A348" s="6">
        <v>347</v>
      </c>
      <c r="B348" s="6">
        <v>3</v>
      </c>
      <c r="C348" s="7" t="s">
        <v>383</v>
      </c>
      <c r="D348" s="7" t="s">
        <v>386</v>
      </c>
      <c r="E348" s="14">
        <v>329</v>
      </c>
      <c r="F348" s="14">
        <v>147</v>
      </c>
      <c r="G348" s="14">
        <v>182</v>
      </c>
      <c r="H348" s="44">
        <v>329</v>
      </c>
      <c r="I348" s="14">
        <v>147</v>
      </c>
      <c r="J348" s="14">
        <v>182</v>
      </c>
      <c r="K348" s="44">
        <v>329</v>
      </c>
      <c r="L348" s="14">
        <v>1</v>
      </c>
      <c r="M348" s="14">
        <v>1</v>
      </c>
      <c r="N348" s="14">
        <v>1</v>
      </c>
      <c r="O348" s="14">
        <v>0</v>
      </c>
      <c r="P348" s="14">
        <v>1</v>
      </c>
      <c r="Q348" s="8"/>
    </row>
    <row r="349" spans="1:17" ht="30" customHeight="1" x14ac:dyDescent="0.3">
      <c r="A349" s="6">
        <v>348</v>
      </c>
      <c r="B349" s="6">
        <v>4</v>
      </c>
      <c r="C349" s="7" t="s">
        <v>383</v>
      </c>
      <c r="D349" s="7" t="s">
        <v>387</v>
      </c>
      <c r="E349" s="14">
        <v>330</v>
      </c>
      <c r="F349" s="14">
        <v>115</v>
      </c>
      <c r="G349" s="14">
        <v>215</v>
      </c>
      <c r="H349" s="44">
        <v>330</v>
      </c>
      <c r="I349" s="14">
        <v>115</v>
      </c>
      <c r="J349" s="14">
        <v>215</v>
      </c>
      <c r="K349" s="44">
        <v>330</v>
      </c>
      <c r="L349" s="14">
        <v>0</v>
      </c>
      <c r="M349" s="14">
        <v>0</v>
      </c>
      <c r="N349" s="14">
        <v>0</v>
      </c>
      <c r="O349" s="8"/>
      <c r="P349" s="8"/>
      <c r="Q349" s="8"/>
    </row>
    <row r="350" spans="1:17" ht="30" customHeight="1" x14ac:dyDescent="0.3">
      <c r="A350" s="6">
        <v>349</v>
      </c>
      <c r="B350" s="6">
        <v>5</v>
      </c>
      <c r="C350" s="7" t="s">
        <v>383</v>
      </c>
      <c r="D350" s="7" t="s">
        <v>388</v>
      </c>
      <c r="E350" s="14">
        <v>85</v>
      </c>
      <c r="F350" s="14">
        <v>25</v>
      </c>
      <c r="G350" s="14">
        <v>60</v>
      </c>
      <c r="H350" s="44">
        <v>85</v>
      </c>
      <c r="I350" s="14">
        <v>25</v>
      </c>
      <c r="J350" s="14">
        <v>60</v>
      </c>
      <c r="K350" s="44">
        <v>85</v>
      </c>
      <c r="L350" s="14">
        <v>0</v>
      </c>
      <c r="M350" s="14">
        <v>0</v>
      </c>
      <c r="N350" s="14">
        <v>0</v>
      </c>
      <c r="O350" s="8"/>
      <c r="P350" s="8"/>
      <c r="Q350" s="8"/>
    </row>
    <row r="351" spans="1:17" ht="30" customHeight="1" x14ac:dyDescent="0.3">
      <c r="A351" s="6">
        <v>350</v>
      </c>
      <c r="B351" s="6">
        <v>6</v>
      </c>
      <c r="C351" s="7" t="s">
        <v>383</v>
      </c>
      <c r="D351" s="7" t="s">
        <v>389</v>
      </c>
      <c r="E351" s="14">
        <v>70</v>
      </c>
      <c r="F351" s="14">
        <v>0</v>
      </c>
      <c r="G351" s="14">
        <v>70</v>
      </c>
      <c r="H351" s="44">
        <v>70</v>
      </c>
      <c r="I351" s="14">
        <v>0</v>
      </c>
      <c r="J351" s="14">
        <v>70</v>
      </c>
      <c r="K351" s="44">
        <v>70</v>
      </c>
      <c r="L351" s="14">
        <v>2</v>
      </c>
      <c r="M351" s="14">
        <v>1</v>
      </c>
      <c r="N351" s="14">
        <v>2</v>
      </c>
      <c r="O351" s="14">
        <v>1</v>
      </c>
      <c r="P351" s="14">
        <v>1</v>
      </c>
      <c r="Q351" s="8"/>
    </row>
    <row r="352" spans="1:17" ht="30" customHeight="1" x14ac:dyDescent="0.3">
      <c r="A352" s="6">
        <v>351</v>
      </c>
      <c r="B352" s="6">
        <v>7</v>
      </c>
      <c r="C352" s="7" t="s">
        <v>383</v>
      </c>
      <c r="D352" s="7" t="s">
        <v>390</v>
      </c>
      <c r="E352" s="14">
        <v>175</v>
      </c>
      <c r="F352" s="14">
        <v>38</v>
      </c>
      <c r="G352" s="14">
        <v>137</v>
      </c>
      <c r="H352" s="44">
        <v>175</v>
      </c>
      <c r="I352" s="14">
        <v>38</v>
      </c>
      <c r="J352" s="14">
        <v>137</v>
      </c>
      <c r="K352" s="44">
        <v>175</v>
      </c>
      <c r="L352" s="14">
        <v>0</v>
      </c>
      <c r="M352" s="14">
        <v>0</v>
      </c>
      <c r="N352" s="14">
        <v>0</v>
      </c>
      <c r="O352" s="8"/>
      <c r="P352" s="8"/>
      <c r="Q352" s="8"/>
    </row>
    <row r="353" spans="1:17" ht="30" customHeight="1" x14ac:dyDescent="0.3">
      <c r="A353" s="6">
        <v>352</v>
      </c>
      <c r="B353" s="6">
        <v>8</v>
      </c>
      <c r="C353" s="7" t="s">
        <v>383</v>
      </c>
      <c r="D353" s="7" t="s">
        <v>391</v>
      </c>
      <c r="E353" s="14">
        <v>99</v>
      </c>
      <c r="F353" s="14">
        <v>11</v>
      </c>
      <c r="G353" s="14">
        <v>88</v>
      </c>
      <c r="H353" s="44">
        <v>99</v>
      </c>
      <c r="I353" s="14">
        <v>11</v>
      </c>
      <c r="J353" s="14">
        <v>88</v>
      </c>
      <c r="K353" s="44">
        <v>99</v>
      </c>
      <c r="L353" s="14">
        <v>0</v>
      </c>
      <c r="M353" s="14">
        <v>0</v>
      </c>
      <c r="N353" s="14">
        <v>0</v>
      </c>
      <c r="O353" s="8"/>
      <c r="P353" s="8"/>
      <c r="Q353" s="8"/>
    </row>
    <row r="354" spans="1:17" ht="30" customHeight="1" x14ac:dyDescent="0.3">
      <c r="A354" s="6">
        <v>353</v>
      </c>
      <c r="B354" s="6">
        <v>9</v>
      </c>
      <c r="C354" s="7" t="s">
        <v>383</v>
      </c>
      <c r="D354" s="7" t="s">
        <v>392</v>
      </c>
      <c r="E354" s="14">
        <v>209</v>
      </c>
      <c r="F354" s="14">
        <v>22</v>
      </c>
      <c r="G354" s="14">
        <v>187</v>
      </c>
      <c r="H354" s="44">
        <v>209</v>
      </c>
      <c r="I354" s="14">
        <v>22</v>
      </c>
      <c r="J354" s="14">
        <v>187</v>
      </c>
      <c r="K354" s="44">
        <v>209</v>
      </c>
      <c r="L354" s="14">
        <v>0</v>
      </c>
      <c r="M354" s="14">
        <v>0</v>
      </c>
      <c r="N354" s="14">
        <v>0</v>
      </c>
      <c r="O354" s="8"/>
      <c r="P354" s="8"/>
      <c r="Q354" s="8"/>
    </row>
    <row r="355" spans="1:17" ht="30" customHeight="1" x14ac:dyDescent="0.3">
      <c r="A355" s="6">
        <v>354</v>
      </c>
      <c r="B355" s="6">
        <v>10</v>
      </c>
      <c r="C355" s="7" t="s">
        <v>383</v>
      </c>
      <c r="D355" s="7" t="s">
        <v>393</v>
      </c>
      <c r="E355" s="8"/>
      <c r="F355" s="14">
        <v>190</v>
      </c>
      <c r="G355" s="14">
        <v>35</v>
      </c>
      <c r="H355" s="44">
        <v>225</v>
      </c>
      <c r="I355" s="14">
        <v>190</v>
      </c>
      <c r="J355" s="14">
        <v>35</v>
      </c>
      <c r="K355" s="44">
        <v>225</v>
      </c>
      <c r="L355" s="14">
        <v>0</v>
      </c>
      <c r="M355" s="14">
        <v>0</v>
      </c>
      <c r="N355" s="14">
        <v>0</v>
      </c>
      <c r="O355" s="8"/>
      <c r="P355" s="8"/>
      <c r="Q355" s="8"/>
    </row>
    <row r="356" spans="1:17" ht="30" customHeight="1" x14ac:dyDescent="0.3">
      <c r="A356" s="6">
        <v>355</v>
      </c>
      <c r="B356" s="6">
        <v>11</v>
      </c>
      <c r="C356" s="7" t="s">
        <v>383</v>
      </c>
      <c r="D356" s="7" t="s">
        <v>394</v>
      </c>
      <c r="E356" s="14">
        <v>62</v>
      </c>
      <c r="F356" s="14">
        <v>38</v>
      </c>
      <c r="G356" s="14">
        <v>24</v>
      </c>
      <c r="H356" s="44">
        <v>62</v>
      </c>
      <c r="I356" s="14">
        <v>38</v>
      </c>
      <c r="J356" s="14">
        <v>24</v>
      </c>
      <c r="K356" s="44">
        <v>62</v>
      </c>
      <c r="L356" s="14">
        <v>0</v>
      </c>
      <c r="M356" s="14">
        <v>0</v>
      </c>
      <c r="N356" s="14">
        <v>0</v>
      </c>
      <c r="O356" s="8"/>
      <c r="P356" s="8"/>
      <c r="Q356" s="8"/>
    </row>
    <row r="357" spans="1:17" ht="30" customHeight="1" x14ac:dyDescent="0.3">
      <c r="A357" s="6">
        <v>356</v>
      </c>
      <c r="B357" s="6">
        <v>12</v>
      </c>
      <c r="C357" s="7" t="s">
        <v>383</v>
      </c>
      <c r="D357" s="7" t="s">
        <v>395</v>
      </c>
      <c r="E357" s="14">
        <v>295</v>
      </c>
      <c r="F357" s="14">
        <v>213</v>
      </c>
      <c r="G357" s="14">
        <v>82</v>
      </c>
      <c r="H357" s="44">
        <v>295</v>
      </c>
      <c r="I357" s="14">
        <v>213</v>
      </c>
      <c r="J357" s="14">
        <v>82</v>
      </c>
      <c r="K357" s="44">
        <v>295</v>
      </c>
      <c r="L357" s="14">
        <v>0</v>
      </c>
      <c r="M357" s="14">
        <v>0</v>
      </c>
      <c r="N357" s="14">
        <v>0</v>
      </c>
      <c r="O357" s="8"/>
      <c r="P357" s="8"/>
      <c r="Q357" s="8"/>
    </row>
    <row r="358" spans="1:17" ht="30" customHeight="1" x14ac:dyDescent="0.3">
      <c r="A358" s="6">
        <v>357</v>
      </c>
      <c r="B358" s="6">
        <v>13</v>
      </c>
      <c r="C358" s="7" t="s">
        <v>383</v>
      </c>
      <c r="D358" s="7" t="s">
        <v>396</v>
      </c>
      <c r="E358" s="14">
        <v>68</v>
      </c>
      <c r="F358" s="14">
        <v>68</v>
      </c>
      <c r="G358" s="14">
        <v>0</v>
      </c>
      <c r="H358" s="44">
        <v>68</v>
      </c>
      <c r="I358" s="14">
        <v>68</v>
      </c>
      <c r="J358" s="14">
        <v>0</v>
      </c>
      <c r="K358" s="44">
        <v>68</v>
      </c>
      <c r="L358" s="14">
        <v>1</v>
      </c>
      <c r="M358" s="14">
        <v>1</v>
      </c>
      <c r="N358" s="14">
        <v>1</v>
      </c>
      <c r="O358" s="8"/>
      <c r="P358" s="14">
        <v>1</v>
      </c>
      <c r="Q358" s="8"/>
    </row>
    <row r="359" spans="1:17" ht="30" customHeight="1" x14ac:dyDescent="0.3">
      <c r="A359" s="6">
        <v>358</v>
      </c>
      <c r="B359" s="6">
        <v>14</v>
      </c>
      <c r="C359" s="7" t="s">
        <v>383</v>
      </c>
      <c r="D359" s="7" t="s">
        <v>397</v>
      </c>
      <c r="E359" s="8"/>
      <c r="F359" s="14">
        <v>64</v>
      </c>
      <c r="G359" s="14">
        <v>7</v>
      </c>
      <c r="H359" s="44">
        <v>71</v>
      </c>
      <c r="I359" s="14">
        <v>64</v>
      </c>
      <c r="J359" s="14">
        <v>7</v>
      </c>
      <c r="K359" s="44">
        <v>71</v>
      </c>
      <c r="L359" s="14">
        <v>1</v>
      </c>
      <c r="M359" s="14">
        <v>1</v>
      </c>
      <c r="N359" s="14">
        <v>1</v>
      </c>
      <c r="O359" s="8"/>
      <c r="P359" s="14">
        <v>1</v>
      </c>
      <c r="Q359" s="8"/>
    </row>
    <row r="360" spans="1:17" ht="30" customHeight="1" x14ac:dyDescent="0.3">
      <c r="A360" s="6">
        <v>359</v>
      </c>
      <c r="B360" s="34">
        <v>1</v>
      </c>
      <c r="C360" s="35" t="s">
        <v>398</v>
      </c>
      <c r="D360" s="35" t="s">
        <v>399</v>
      </c>
      <c r="E360" s="36">
        <v>14</v>
      </c>
      <c r="F360" s="36">
        <v>9</v>
      </c>
      <c r="G360" s="36">
        <v>5</v>
      </c>
      <c r="H360" s="36">
        <v>14</v>
      </c>
      <c r="I360" s="36">
        <v>10</v>
      </c>
      <c r="J360" s="36">
        <v>114</v>
      </c>
      <c r="K360" s="36">
        <v>124</v>
      </c>
      <c r="L360" s="36">
        <v>13</v>
      </c>
      <c r="M360" s="36">
        <v>13</v>
      </c>
      <c r="N360" s="36">
        <v>13</v>
      </c>
      <c r="O360" s="14">
        <v>1</v>
      </c>
      <c r="P360" s="14">
        <v>12</v>
      </c>
      <c r="Q360" s="8"/>
    </row>
    <row r="361" spans="1:17" ht="30" customHeight="1" x14ac:dyDescent="0.3">
      <c r="A361" s="6">
        <v>360</v>
      </c>
      <c r="B361" s="34">
        <v>2</v>
      </c>
      <c r="C361" s="35" t="s">
        <v>398</v>
      </c>
      <c r="D361" s="35" t="s">
        <v>400</v>
      </c>
      <c r="E361" s="36">
        <v>115</v>
      </c>
      <c r="F361" s="36">
        <v>28</v>
      </c>
      <c r="G361" s="36">
        <v>87</v>
      </c>
      <c r="H361" s="36">
        <v>115</v>
      </c>
      <c r="I361" s="36">
        <v>80</v>
      </c>
      <c r="J361" s="36">
        <v>194</v>
      </c>
      <c r="K361" s="36">
        <v>274</v>
      </c>
      <c r="L361" s="36">
        <v>12</v>
      </c>
      <c r="M361" s="36">
        <v>7</v>
      </c>
      <c r="N361" s="36">
        <v>7</v>
      </c>
      <c r="O361" s="14">
        <v>0</v>
      </c>
      <c r="P361" s="14">
        <v>7</v>
      </c>
      <c r="Q361" s="14">
        <v>0</v>
      </c>
    </row>
    <row r="362" spans="1:17" ht="30" customHeight="1" x14ac:dyDescent="0.3">
      <c r="A362" s="6">
        <v>361</v>
      </c>
      <c r="B362" s="34">
        <v>3</v>
      </c>
      <c r="C362" s="35" t="s">
        <v>398</v>
      </c>
      <c r="D362" s="35" t="s">
        <v>401</v>
      </c>
      <c r="E362" s="36">
        <v>202</v>
      </c>
      <c r="F362" s="36">
        <v>126</v>
      </c>
      <c r="G362" s="36">
        <v>76</v>
      </c>
      <c r="H362" s="36">
        <v>202</v>
      </c>
      <c r="I362" s="36">
        <v>126</v>
      </c>
      <c r="J362" s="36">
        <v>283</v>
      </c>
      <c r="K362" s="36">
        <v>409</v>
      </c>
      <c r="L362" s="36">
        <v>13</v>
      </c>
      <c r="M362" s="36">
        <v>2</v>
      </c>
      <c r="N362" s="36">
        <v>7</v>
      </c>
      <c r="O362" s="14">
        <v>7</v>
      </c>
      <c r="P362" s="14">
        <v>0</v>
      </c>
      <c r="Q362" s="14">
        <v>0</v>
      </c>
    </row>
    <row r="363" spans="1:17" ht="30" customHeight="1" x14ac:dyDescent="0.3">
      <c r="A363" s="6">
        <v>362</v>
      </c>
      <c r="B363" s="34">
        <v>4</v>
      </c>
      <c r="C363" s="35" t="s">
        <v>398</v>
      </c>
      <c r="D363" s="35" t="s">
        <v>402</v>
      </c>
      <c r="E363" s="36">
        <v>142</v>
      </c>
      <c r="F363" s="36">
        <v>60</v>
      </c>
      <c r="G363" s="36">
        <v>82</v>
      </c>
      <c r="H363" s="36">
        <v>142</v>
      </c>
      <c r="I363" s="36">
        <v>63</v>
      </c>
      <c r="J363" s="36">
        <v>250</v>
      </c>
      <c r="K363" s="36">
        <v>313</v>
      </c>
      <c r="L363" s="36">
        <v>60</v>
      </c>
      <c r="M363" s="36">
        <v>43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">
      <c r="A364" s="6">
        <v>363</v>
      </c>
      <c r="B364" s="34">
        <v>5</v>
      </c>
      <c r="C364" s="35" t="s">
        <v>398</v>
      </c>
      <c r="D364" s="35" t="s">
        <v>403</v>
      </c>
      <c r="E364" s="36">
        <v>5</v>
      </c>
      <c r="F364" s="36">
        <v>5</v>
      </c>
      <c r="G364" s="36">
        <v>0</v>
      </c>
      <c r="H364" s="36">
        <v>5</v>
      </c>
      <c r="I364" s="36">
        <v>30</v>
      </c>
      <c r="J364" s="36">
        <v>0</v>
      </c>
      <c r="K364" s="36">
        <v>30</v>
      </c>
      <c r="L364" s="36">
        <v>5</v>
      </c>
      <c r="M364" s="36">
        <v>1</v>
      </c>
      <c r="N364" s="36">
        <v>1</v>
      </c>
      <c r="O364" s="14">
        <v>0</v>
      </c>
      <c r="P364" s="14">
        <v>1</v>
      </c>
      <c r="Q364" s="14">
        <v>0</v>
      </c>
    </row>
    <row r="365" spans="1:17" ht="30" customHeight="1" x14ac:dyDescent="0.3">
      <c r="A365" s="6">
        <v>364</v>
      </c>
      <c r="B365" s="34">
        <v>6</v>
      </c>
      <c r="C365" s="35" t="s">
        <v>398</v>
      </c>
      <c r="D365" s="35" t="s">
        <v>404</v>
      </c>
      <c r="E365" s="36">
        <v>44</v>
      </c>
      <c r="F365" s="36">
        <v>33</v>
      </c>
      <c r="G365" s="36">
        <v>11</v>
      </c>
      <c r="H365" s="36">
        <v>44</v>
      </c>
      <c r="I365" s="36">
        <v>129</v>
      </c>
      <c r="J365" s="36">
        <v>110</v>
      </c>
      <c r="K365" s="36">
        <v>239</v>
      </c>
      <c r="L365" s="36">
        <v>16</v>
      </c>
      <c r="M365" s="36">
        <v>15</v>
      </c>
      <c r="N365" s="36">
        <v>16</v>
      </c>
      <c r="O365" s="14">
        <v>13</v>
      </c>
      <c r="P365" s="14">
        <v>3</v>
      </c>
      <c r="Q365" s="14">
        <v>0</v>
      </c>
    </row>
    <row r="366" spans="1:17" ht="30" customHeight="1" x14ac:dyDescent="0.3">
      <c r="A366" s="6">
        <v>365</v>
      </c>
      <c r="B366" s="34">
        <v>7</v>
      </c>
      <c r="C366" s="35" t="s">
        <v>398</v>
      </c>
      <c r="D366" s="35" t="s">
        <v>405</v>
      </c>
      <c r="E366" s="36">
        <v>1</v>
      </c>
      <c r="F366" s="36">
        <v>1</v>
      </c>
      <c r="G366" s="36">
        <v>0</v>
      </c>
      <c r="H366" s="36">
        <v>1</v>
      </c>
      <c r="I366" s="36">
        <v>1</v>
      </c>
      <c r="J366" s="36">
        <v>0</v>
      </c>
      <c r="K366" s="36">
        <v>1</v>
      </c>
      <c r="L366" s="36">
        <v>1</v>
      </c>
      <c r="M366" s="36">
        <v>0</v>
      </c>
      <c r="N366" s="36">
        <v>0</v>
      </c>
      <c r="O366" s="14">
        <v>0</v>
      </c>
      <c r="P366" s="14">
        <v>0</v>
      </c>
      <c r="Q366" s="14">
        <v>0</v>
      </c>
    </row>
    <row r="367" spans="1:17" ht="30" customHeight="1" x14ac:dyDescent="0.3">
      <c r="A367" s="6">
        <v>366</v>
      </c>
      <c r="B367" s="34">
        <v>8</v>
      </c>
      <c r="C367" s="35" t="s">
        <v>398</v>
      </c>
      <c r="D367" s="35" t="s">
        <v>406</v>
      </c>
      <c r="E367" s="36">
        <v>15</v>
      </c>
      <c r="F367" s="36">
        <v>15</v>
      </c>
      <c r="G367" s="36">
        <v>0</v>
      </c>
      <c r="H367" s="36">
        <v>15</v>
      </c>
      <c r="I367" s="36">
        <v>90</v>
      </c>
      <c r="J367" s="36">
        <v>0</v>
      </c>
      <c r="K367" s="36">
        <v>90</v>
      </c>
      <c r="L367" s="36">
        <v>14</v>
      </c>
      <c r="M367" s="36">
        <v>11</v>
      </c>
      <c r="N367" s="36">
        <v>10</v>
      </c>
      <c r="O367" s="14">
        <v>0</v>
      </c>
      <c r="P367" s="14">
        <v>10</v>
      </c>
      <c r="Q367" s="14">
        <v>0</v>
      </c>
    </row>
    <row r="368" spans="1:17" ht="30" customHeight="1" x14ac:dyDescent="0.3">
      <c r="A368" s="6">
        <v>367</v>
      </c>
      <c r="B368" s="34">
        <v>9</v>
      </c>
      <c r="C368" s="35" t="s">
        <v>398</v>
      </c>
      <c r="D368" s="35" t="s">
        <v>407</v>
      </c>
      <c r="E368" s="36">
        <v>225</v>
      </c>
      <c r="F368" s="36">
        <v>155</v>
      </c>
      <c r="G368" s="36">
        <v>70</v>
      </c>
      <c r="H368" s="36">
        <v>225</v>
      </c>
      <c r="I368" s="36">
        <v>234</v>
      </c>
      <c r="J368" s="36">
        <v>143</v>
      </c>
      <c r="K368" s="36">
        <v>377</v>
      </c>
      <c r="L368" s="36">
        <v>113</v>
      </c>
      <c r="M368" s="36">
        <v>102</v>
      </c>
      <c r="N368" s="36">
        <v>0</v>
      </c>
      <c r="O368" s="52">
        <v>0</v>
      </c>
      <c r="P368" s="14">
        <v>0</v>
      </c>
      <c r="Q368" s="14">
        <v>0</v>
      </c>
    </row>
    <row r="369" spans="1:17" ht="30" customHeight="1" x14ac:dyDescent="0.3">
      <c r="A369" s="6">
        <v>368</v>
      </c>
      <c r="B369" s="34">
        <v>10</v>
      </c>
      <c r="C369" s="35" t="s">
        <v>398</v>
      </c>
      <c r="D369" s="35" t="s">
        <v>408</v>
      </c>
      <c r="E369" s="36">
        <v>4</v>
      </c>
      <c r="F369" s="36">
        <v>0</v>
      </c>
      <c r="G369" s="36">
        <v>4</v>
      </c>
      <c r="H369" s="36">
        <v>4</v>
      </c>
      <c r="I369" s="36">
        <v>0</v>
      </c>
      <c r="J369" s="36">
        <v>10</v>
      </c>
      <c r="K369" s="36">
        <v>10</v>
      </c>
      <c r="L369" s="36">
        <v>0</v>
      </c>
      <c r="M369" s="36">
        <v>0</v>
      </c>
      <c r="N369" s="36">
        <v>0</v>
      </c>
      <c r="O369" s="52">
        <v>0</v>
      </c>
      <c r="P369" s="14">
        <v>0</v>
      </c>
      <c r="Q369" s="14">
        <v>0</v>
      </c>
    </row>
    <row r="370" spans="1:17" ht="30" customHeight="1" x14ac:dyDescent="0.3">
      <c r="A370" s="6">
        <v>369</v>
      </c>
      <c r="B370" s="50">
        <v>1</v>
      </c>
      <c r="C370" s="51" t="s">
        <v>409</v>
      </c>
      <c r="D370" s="51" t="s">
        <v>410</v>
      </c>
      <c r="E370" s="52">
        <v>0</v>
      </c>
      <c r="F370" s="52">
        <v>0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14">
        <v>0</v>
      </c>
      <c r="Q370" s="14">
        <v>0</v>
      </c>
    </row>
    <row r="371" spans="1:17" ht="30" customHeight="1" x14ac:dyDescent="0.3">
      <c r="A371" s="6">
        <v>370</v>
      </c>
      <c r="B371" s="50">
        <v>2</v>
      </c>
      <c r="C371" s="51" t="s">
        <v>409</v>
      </c>
      <c r="D371" s="51" t="s">
        <v>411</v>
      </c>
      <c r="E371" s="52">
        <v>99</v>
      </c>
      <c r="F371" s="52">
        <v>35</v>
      </c>
      <c r="G371" s="52">
        <v>64</v>
      </c>
      <c r="H371" s="52">
        <v>99</v>
      </c>
      <c r="I371" s="52">
        <v>35</v>
      </c>
      <c r="J371" s="52">
        <v>64</v>
      </c>
      <c r="K371" s="52">
        <v>99</v>
      </c>
      <c r="L371" s="52">
        <v>0</v>
      </c>
      <c r="M371" s="52">
        <v>0</v>
      </c>
      <c r="N371" s="52">
        <v>0</v>
      </c>
      <c r="O371" s="52">
        <v>0</v>
      </c>
      <c r="P371" s="14">
        <v>0</v>
      </c>
      <c r="Q371" s="14">
        <v>0</v>
      </c>
    </row>
    <row r="372" spans="1:17" ht="30" customHeight="1" x14ac:dyDescent="0.3">
      <c r="A372" s="6">
        <v>371</v>
      </c>
      <c r="B372" s="50">
        <v>3</v>
      </c>
      <c r="C372" s="51" t="s">
        <v>409</v>
      </c>
      <c r="D372" s="51" t="s">
        <v>412</v>
      </c>
      <c r="E372" s="52">
        <v>0</v>
      </c>
      <c r="F372" s="52">
        <v>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14">
        <v>0</v>
      </c>
      <c r="Q372" s="14">
        <v>0</v>
      </c>
    </row>
    <row r="373" spans="1:17" ht="30" customHeight="1" x14ac:dyDescent="0.3">
      <c r="A373" s="6">
        <v>372</v>
      </c>
      <c r="B373" s="50">
        <v>4</v>
      </c>
      <c r="C373" s="51" t="s">
        <v>409</v>
      </c>
      <c r="D373" s="51" t="s">
        <v>413</v>
      </c>
      <c r="E373" s="52">
        <v>306</v>
      </c>
      <c r="F373" s="52">
        <v>209</v>
      </c>
      <c r="G373" s="52">
        <v>97</v>
      </c>
      <c r="H373" s="52">
        <v>306</v>
      </c>
      <c r="I373" s="52">
        <v>82</v>
      </c>
      <c r="J373" s="52">
        <v>20</v>
      </c>
      <c r="K373" s="52">
        <v>102</v>
      </c>
      <c r="L373" s="52">
        <v>3</v>
      </c>
      <c r="M373" s="52">
        <v>3</v>
      </c>
      <c r="N373" s="52">
        <v>3</v>
      </c>
      <c r="O373" s="52">
        <v>2</v>
      </c>
      <c r="P373" s="14">
        <v>1</v>
      </c>
      <c r="Q373" s="14">
        <v>0</v>
      </c>
    </row>
    <row r="374" spans="1:17" ht="30" customHeight="1" x14ac:dyDescent="0.3">
      <c r="A374" s="6">
        <v>373</v>
      </c>
      <c r="B374" s="50">
        <v>5</v>
      </c>
      <c r="C374" s="51" t="s">
        <v>409</v>
      </c>
      <c r="D374" s="51" t="s">
        <v>414</v>
      </c>
      <c r="E374" s="52">
        <v>2</v>
      </c>
      <c r="F374" s="52">
        <v>0</v>
      </c>
      <c r="G374" s="52">
        <v>2</v>
      </c>
      <c r="H374" s="52">
        <v>2</v>
      </c>
      <c r="I374" s="52">
        <v>2</v>
      </c>
      <c r="J374" s="52">
        <v>2</v>
      </c>
      <c r="K374" s="52">
        <v>4</v>
      </c>
      <c r="L374" s="52">
        <v>0</v>
      </c>
      <c r="M374" s="52">
        <v>0</v>
      </c>
      <c r="N374" s="52">
        <v>0</v>
      </c>
      <c r="O374" s="52">
        <v>0</v>
      </c>
      <c r="P374" s="14">
        <v>0</v>
      </c>
      <c r="Q374" s="14">
        <v>0</v>
      </c>
    </row>
    <row r="375" spans="1:17" ht="30" customHeight="1" x14ac:dyDescent="0.3">
      <c r="A375" s="6">
        <v>374</v>
      </c>
      <c r="B375" s="34">
        <v>1</v>
      </c>
      <c r="C375" s="35" t="s">
        <v>415</v>
      </c>
      <c r="D375" s="35" t="s">
        <v>416</v>
      </c>
      <c r="E375" s="36">
        <v>82</v>
      </c>
      <c r="F375" s="36">
        <v>82</v>
      </c>
      <c r="G375" s="36">
        <v>0</v>
      </c>
      <c r="H375" s="36">
        <v>82</v>
      </c>
      <c r="I375" s="36">
        <v>82</v>
      </c>
      <c r="J375" s="45"/>
      <c r="K375" s="36">
        <v>82</v>
      </c>
      <c r="L375" s="36">
        <v>4</v>
      </c>
      <c r="M375" s="36">
        <v>4</v>
      </c>
      <c r="N375" s="36">
        <v>3</v>
      </c>
      <c r="O375" s="30"/>
      <c r="P375" s="14">
        <v>4</v>
      </c>
      <c r="Q375" s="8"/>
    </row>
    <row r="376" spans="1:17" ht="30" customHeight="1" x14ac:dyDescent="0.3">
      <c r="A376" s="6">
        <v>375</v>
      </c>
      <c r="B376" s="34">
        <v>2</v>
      </c>
      <c r="C376" s="35" t="s">
        <v>415</v>
      </c>
      <c r="D376" s="35" t="s">
        <v>417</v>
      </c>
      <c r="E376" s="36">
        <v>52</v>
      </c>
      <c r="F376" s="36">
        <v>9</v>
      </c>
      <c r="G376" s="36">
        <v>43</v>
      </c>
      <c r="H376" s="36">
        <v>52</v>
      </c>
      <c r="I376" s="36">
        <v>9</v>
      </c>
      <c r="J376" s="36">
        <v>43</v>
      </c>
      <c r="K376" s="36">
        <v>52</v>
      </c>
      <c r="L376" s="36">
        <v>5</v>
      </c>
      <c r="M376" s="36">
        <v>5</v>
      </c>
      <c r="N376" s="36">
        <v>5</v>
      </c>
      <c r="O376" s="8"/>
      <c r="P376" s="14">
        <v>4</v>
      </c>
      <c r="Q376" s="8"/>
    </row>
    <row r="377" spans="1:17" ht="30" customHeight="1" x14ac:dyDescent="0.3">
      <c r="A377" s="6">
        <v>376</v>
      </c>
      <c r="B377" s="34">
        <v>3</v>
      </c>
      <c r="C377" s="35" t="s">
        <v>415</v>
      </c>
      <c r="D377" s="35" t="s">
        <v>418</v>
      </c>
      <c r="E377" s="36">
        <v>58</v>
      </c>
      <c r="F377" s="36">
        <v>11</v>
      </c>
      <c r="G377" s="36">
        <v>47</v>
      </c>
      <c r="H377" s="36">
        <v>58</v>
      </c>
      <c r="I377" s="36">
        <v>11</v>
      </c>
      <c r="J377" s="36">
        <v>47</v>
      </c>
      <c r="K377" s="36">
        <v>58</v>
      </c>
      <c r="L377" s="36">
        <v>14</v>
      </c>
      <c r="M377" s="36">
        <v>14</v>
      </c>
      <c r="N377" s="36">
        <v>14</v>
      </c>
      <c r="O377" s="14">
        <v>5</v>
      </c>
      <c r="P377" s="14">
        <v>9</v>
      </c>
      <c r="Q377" s="8"/>
    </row>
    <row r="378" spans="1:17" ht="30" customHeight="1" x14ac:dyDescent="0.3">
      <c r="A378" s="6">
        <v>377</v>
      </c>
      <c r="B378" s="34">
        <v>4</v>
      </c>
      <c r="C378" s="35" t="s">
        <v>415</v>
      </c>
      <c r="D378" s="35" t="s">
        <v>419</v>
      </c>
      <c r="E378" s="36">
        <v>36</v>
      </c>
      <c r="F378" s="36">
        <v>14</v>
      </c>
      <c r="G378" s="36">
        <v>22</v>
      </c>
      <c r="H378" s="36">
        <v>36</v>
      </c>
      <c r="I378" s="36">
        <v>14</v>
      </c>
      <c r="J378" s="36">
        <v>22</v>
      </c>
      <c r="K378" s="36">
        <v>36</v>
      </c>
      <c r="L378" s="36">
        <v>10</v>
      </c>
      <c r="M378" s="36">
        <v>10</v>
      </c>
      <c r="N378" s="45"/>
      <c r="O378" s="8"/>
      <c r="P378" s="14">
        <v>10</v>
      </c>
      <c r="Q378" s="8"/>
    </row>
    <row r="379" spans="1:17" ht="30" customHeight="1" x14ac:dyDescent="0.3">
      <c r="A379" s="6">
        <v>378</v>
      </c>
      <c r="B379" s="34">
        <v>5</v>
      </c>
      <c r="C379" s="35" t="s">
        <v>415</v>
      </c>
      <c r="D379" s="35" t="s">
        <v>420</v>
      </c>
      <c r="E379" s="36">
        <v>115</v>
      </c>
      <c r="F379" s="36">
        <v>105</v>
      </c>
      <c r="G379" s="36">
        <v>10</v>
      </c>
      <c r="H379" s="36">
        <v>115</v>
      </c>
      <c r="I379" s="36">
        <v>105</v>
      </c>
      <c r="J379" s="36">
        <v>10</v>
      </c>
      <c r="K379" s="36">
        <v>115</v>
      </c>
      <c r="L379" s="36">
        <v>3</v>
      </c>
      <c r="M379" s="36">
        <v>3</v>
      </c>
      <c r="N379" s="36">
        <v>3</v>
      </c>
      <c r="O379" s="8"/>
      <c r="P379" s="14">
        <v>3</v>
      </c>
      <c r="Q379" s="8"/>
    </row>
    <row r="380" spans="1:17" ht="30" customHeight="1" x14ac:dyDescent="0.3">
      <c r="A380" s="6">
        <v>379</v>
      </c>
      <c r="B380" s="34">
        <v>6</v>
      </c>
      <c r="C380" s="35" t="s">
        <v>415</v>
      </c>
      <c r="D380" s="35" t="s">
        <v>421</v>
      </c>
      <c r="E380" s="36">
        <v>46</v>
      </c>
      <c r="F380" s="36">
        <v>12</v>
      </c>
      <c r="G380" s="36">
        <v>34</v>
      </c>
      <c r="H380" s="36">
        <v>46</v>
      </c>
      <c r="I380" s="36">
        <v>12</v>
      </c>
      <c r="J380" s="36">
        <v>34</v>
      </c>
      <c r="K380" s="36">
        <v>46</v>
      </c>
      <c r="L380" s="36">
        <v>1</v>
      </c>
      <c r="M380" s="36">
        <v>1</v>
      </c>
      <c r="N380" s="36">
        <v>1</v>
      </c>
      <c r="O380" s="8"/>
      <c r="P380" s="14">
        <v>1</v>
      </c>
      <c r="Q380" s="8"/>
    </row>
    <row r="381" spans="1:17" ht="30" customHeight="1" x14ac:dyDescent="0.3">
      <c r="A381" s="6">
        <v>380</v>
      </c>
      <c r="B381" s="34">
        <v>7</v>
      </c>
      <c r="C381" s="35" t="s">
        <v>415</v>
      </c>
      <c r="D381" s="35" t="s">
        <v>422</v>
      </c>
      <c r="E381" s="36">
        <v>60</v>
      </c>
      <c r="F381" s="36">
        <v>58</v>
      </c>
      <c r="G381" s="36">
        <v>2</v>
      </c>
      <c r="H381" s="36">
        <v>60</v>
      </c>
      <c r="I381" s="36">
        <v>58</v>
      </c>
      <c r="J381" s="36">
        <v>2</v>
      </c>
      <c r="K381" s="36">
        <v>60</v>
      </c>
      <c r="L381" s="36">
        <v>2</v>
      </c>
      <c r="M381" s="36">
        <v>2</v>
      </c>
      <c r="N381" s="36">
        <v>2</v>
      </c>
      <c r="O381" s="8"/>
      <c r="P381" s="14">
        <v>2</v>
      </c>
      <c r="Q381" s="8"/>
    </row>
    <row r="382" spans="1:17" ht="30" customHeight="1" x14ac:dyDescent="0.3">
      <c r="A382" s="6">
        <v>381</v>
      </c>
      <c r="B382" s="34">
        <v>8</v>
      </c>
      <c r="C382" s="35" t="s">
        <v>415</v>
      </c>
      <c r="D382" s="35" t="s">
        <v>423</v>
      </c>
      <c r="E382" s="36">
        <v>17</v>
      </c>
      <c r="F382" s="36">
        <v>17</v>
      </c>
      <c r="G382" s="36">
        <v>0</v>
      </c>
      <c r="H382" s="36">
        <v>17</v>
      </c>
      <c r="I382" s="36">
        <v>17</v>
      </c>
      <c r="J382" s="45"/>
      <c r="K382" s="36">
        <v>17</v>
      </c>
      <c r="L382" s="36">
        <v>2</v>
      </c>
      <c r="M382" s="36">
        <v>2</v>
      </c>
      <c r="N382" s="36">
        <v>1</v>
      </c>
      <c r="O382" s="8"/>
      <c r="P382" s="14">
        <v>2</v>
      </c>
      <c r="Q382" s="8"/>
    </row>
    <row r="383" spans="1:17" ht="30" customHeight="1" x14ac:dyDescent="0.3">
      <c r="A383" s="6">
        <v>382</v>
      </c>
      <c r="B383" s="34">
        <v>9</v>
      </c>
      <c r="C383" s="35" t="s">
        <v>415</v>
      </c>
      <c r="D383" s="35" t="s">
        <v>424</v>
      </c>
      <c r="E383" s="36">
        <v>96</v>
      </c>
      <c r="F383" s="36">
        <v>38</v>
      </c>
      <c r="G383" s="36">
        <v>58</v>
      </c>
      <c r="H383" s="36">
        <v>96</v>
      </c>
      <c r="I383" s="36">
        <v>38</v>
      </c>
      <c r="J383" s="36">
        <v>58</v>
      </c>
      <c r="K383" s="36">
        <v>96</v>
      </c>
      <c r="L383" s="36">
        <v>21</v>
      </c>
      <c r="M383" s="36">
        <v>21</v>
      </c>
      <c r="N383" s="45"/>
      <c r="O383" s="8"/>
      <c r="P383" s="14">
        <v>21</v>
      </c>
      <c r="Q383" s="8"/>
    </row>
    <row r="384" spans="1:17" ht="30" customHeight="1" x14ac:dyDescent="0.3">
      <c r="A384" s="6">
        <v>383</v>
      </c>
      <c r="B384" s="34">
        <v>10</v>
      </c>
      <c r="C384" s="35" t="s">
        <v>415</v>
      </c>
      <c r="D384" s="35" t="s">
        <v>425</v>
      </c>
      <c r="E384" s="45"/>
      <c r="F384" s="36">
        <v>0</v>
      </c>
      <c r="G384" s="36">
        <v>0</v>
      </c>
      <c r="H384" s="36">
        <v>0</v>
      </c>
      <c r="I384" s="45"/>
      <c r="J384" s="45"/>
      <c r="K384" s="36">
        <v>0</v>
      </c>
      <c r="L384" s="36">
        <v>0</v>
      </c>
      <c r="M384" s="36">
        <v>0</v>
      </c>
      <c r="N384" s="45"/>
      <c r="O384" s="8"/>
      <c r="P384" s="8"/>
      <c r="Q384" s="8"/>
    </row>
    <row r="385" spans="1:17" ht="30" customHeight="1" x14ac:dyDescent="0.3">
      <c r="A385" s="6">
        <v>384</v>
      </c>
      <c r="B385" s="34">
        <v>11</v>
      </c>
      <c r="C385" s="35" t="s">
        <v>415</v>
      </c>
      <c r="D385" s="35" t="s">
        <v>426</v>
      </c>
      <c r="E385" s="36">
        <v>274</v>
      </c>
      <c r="F385" s="36">
        <v>155</v>
      </c>
      <c r="G385" s="36">
        <v>119</v>
      </c>
      <c r="H385" s="36">
        <v>274</v>
      </c>
      <c r="I385" s="36">
        <v>155</v>
      </c>
      <c r="J385" s="36">
        <v>119</v>
      </c>
      <c r="K385" s="36">
        <v>274</v>
      </c>
      <c r="L385" s="36">
        <v>5</v>
      </c>
      <c r="M385" s="36">
        <v>5</v>
      </c>
      <c r="N385" s="45"/>
      <c r="O385" s="14">
        <v>5</v>
      </c>
      <c r="P385" s="14">
        <v>5</v>
      </c>
      <c r="Q385" s="8"/>
    </row>
    <row r="386" spans="1:17" ht="30" customHeight="1" x14ac:dyDescent="0.3">
      <c r="A386" s="6">
        <v>385</v>
      </c>
      <c r="B386" s="34">
        <v>12</v>
      </c>
      <c r="C386" s="35" t="s">
        <v>415</v>
      </c>
      <c r="D386" s="35" t="s">
        <v>427</v>
      </c>
      <c r="E386" s="36">
        <v>1139</v>
      </c>
      <c r="F386" s="36">
        <v>1091</v>
      </c>
      <c r="G386" s="36">
        <v>48</v>
      </c>
      <c r="H386" s="36">
        <v>1139</v>
      </c>
      <c r="I386" s="45"/>
      <c r="J386" s="45"/>
      <c r="K386" s="36">
        <v>0</v>
      </c>
      <c r="L386" s="36">
        <v>12</v>
      </c>
      <c r="M386" s="36">
        <v>3</v>
      </c>
      <c r="N386" s="45"/>
      <c r="O386" s="14">
        <v>11</v>
      </c>
      <c r="P386" s="14">
        <v>12</v>
      </c>
      <c r="Q386" s="8"/>
    </row>
    <row r="387" spans="1:17" ht="30" customHeight="1" x14ac:dyDescent="0.3">
      <c r="A387" s="6">
        <v>386</v>
      </c>
      <c r="B387" s="34">
        <v>13</v>
      </c>
      <c r="C387" s="35" t="s">
        <v>415</v>
      </c>
      <c r="D387" s="35" t="s">
        <v>428</v>
      </c>
      <c r="E387" s="36">
        <v>40</v>
      </c>
      <c r="F387" s="36">
        <v>10</v>
      </c>
      <c r="G387" s="36">
        <v>95</v>
      </c>
      <c r="H387" s="36">
        <v>105</v>
      </c>
      <c r="I387" s="36">
        <v>10</v>
      </c>
      <c r="J387" s="36">
        <v>95</v>
      </c>
      <c r="K387" s="36">
        <v>105</v>
      </c>
      <c r="L387" s="36">
        <v>10</v>
      </c>
      <c r="M387" s="36">
        <v>10</v>
      </c>
      <c r="N387" s="36">
        <v>10</v>
      </c>
      <c r="O387" s="14">
        <v>0</v>
      </c>
      <c r="P387" s="14">
        <v>10</v>
      </c>
      <c r="Q387" s="14">
        <v>0</v>
      </c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/>
      <c r="G388" s="8"/>
      <c r="H388" s="9">
        <v>0</v>
      </c>
      <c r="I388" s="8"/>
      <c r="J388" s="8"/>
      <c r="K388" s="9">
        <v>0</v>
      </c>
      <c r="L388" s="8"/>
      <c r="M388" s="8"/>
      <c r="N388" s="8"/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1</v>
      </c>
      <c r="G389" s="8"/>
      <c r="H389" s="9">
        <v>1</v>
      </c>
      <c r="I389" s="8">
        <v>1</v>
      </c>
      <c r="J389" s="8"/>
      <c r="K389" s="9">
        <v>1</v>
      </c>
      <c r="L389" s="8">
        <v>1</v>
      </c>
      <c r="M389" s="8">
        <v>1</v>
      </c>
      <c r="N389" s="8">
        <v>1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/>
      <c r="G390" s="8"/>
      <c r="H390" s="9">
        <v>0</v>
      </c>
      <c r="I390" s="8"/>
      <c r="J390" s="8"/>
      <c r="K390" s="9">
        <v>0</v>
      </c>
      <c r="L390" s="8"/>
      <c r="M390" s="8"/>
      <c r="N390" s="8"/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>
        <v>2</v>
      </c>
      <c r="G391" s="8"/>
      <c r="H391" s="9">
        <v>2</v>
      </c>
      <c r="I391" s="8">
        <v>2</v>
      </c>
      <c r="J391" s="8"/>
      <c r="K391" s="9">
        <v>2</v>
      </c>
      <c r="L391" s="8">
        <v>2</v>
      </c>
      <c r="M391" s="8">
        <v>2</v>
      </c>
      <c r="N391" s="8">
        <v>2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2</v>
      </c>
      <c r="G392" s="8"/>
      <c r="H392" s="9">
        <v>2</v>
      </c>
      <c r="I392" s="8">
        <v>2</v>
      </c>
      <c r="J392" s="8"/>
      <c r="K392" s="9">
        <v>2</v>
      </c>
      <c r="L392" s="8">
        <v>2</v>
      </c>
      <c r="M392" s="8">
        <v>2</v>
      </c>
      <c r="N392" s="8">
        <v>2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/>
      <c r="G393" s="8"/>
      <c r="H393" s="9">
        <v>0</v>
      </c>
      <c r="I393" s="8"/>
      <c r="J393" s="8"/>
      <c r="K393" s="9">
        <v>0</v>
      </c>
      <c r="L393" s="8"/>
      <c r="M393" s="8"/>
      <c r="N393" s="8"/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0</v>
      </c>
      <c r="H394" s="9">
        <v>0</v>
      </c>
      <c r="I394" s="8">
        <v>0</v>
      </c>
      <c r="J394" s="8">
        <v>0</v>
      </c>
      <c r="K394" s="9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3</v>
      </c>
      <c r="H395" s="9">
        <v>3</v>
      </c>
      <c r="I395" s="8">
        <v>0</v>
      </c>
      <c r="J395" s="8">
        <v>3</v>
      </c>
      <c r="K395" s="9">
        <v>3</v>
      </c>
      <c r="L395" s="8">
        <v>3</v>
      </c>
      <c r="M395" s="8">
        <v>3</v>
      </c>
      <c r="N395" s="8">
        <v>3</v>
      </c>
      <c r="O395" s="8">
        <v>0</v>
      </c>
      <c r="P395" s="8">
        <v>3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1</v>
      </c>
      <c r="H398" s="9">
        <v>1</v>
      </c>
      <c r="I398" s="8">
        <v>0</v>
      </c>
      <c r="J398" s="8">
        <v>1</v>
      </c>
      <c r="K398" s="9">
        <v>1</v>
      </c>
      <c r="L398" s="8">
        <v>1</v>
      </c>
      <c r="M398" s="8">
        <v>1</v>
      </c>
      <c r="N398" s="8">
        <v>1</v>
      </c>
      <c r="O398" s="8">
        <v>0</v>
      </c>
      <c r="P398" s="8">
        <v>1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1</v>
      </c>
      <c r="G401" s="8">
        <v>1</v>
      </c>
      <c r="H401" s="9">
        <v>2</v>
      </c>
      <c r="I401" s="8">
        <v>1</v>
      </c>
      <c r="J401" s="8">
        <v>1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1</v>
      </c>
      <c r="G402" s="8">
        <v>0</v>
      </c>
      <c r="H402" s="9">
        <v>1</v>
      </c>
      <c r="I402" s="8">
        <v>1</v>
      </c>
      <c r="J402" s="8">
        <v>0</v>
      </c>
      <c r="K402" s="9">
        <v>1</v>
      </c>
      <c r="L402" s="8">
        <v>1</v>
      </c>
      <c r="M402" s="8">
        <v>1</v>
      </c>
      <c r="N402" s="8">
        <v>1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1177</v>
      </c>
      <c r="F403" s="8">
        <v>1148</v>
      </c>
      <c r="G403" s="8">
        <v>0</v>
      </c>
      <c r="H403" s="9">
        <v>3</v>
      </c>
      <c r="I403" s="8">
        <v>1179</v>
      </c>
      <c r="J403" s="8">
        <v>0</v>
      </c>
      <c r="K403" s="9">
        <v>3</v>
      </c>
      <c r="L403" s="8">
        <v>3</v>
      </c>
      <c r="M403" s="8">
        <v>3</v>
      </c>
      <c r="N403" s="8">
        <v>1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8"/>
      <c r="M404" s="8"/>
      <c r="N404" s="8"/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8">
        <v>0</v>
      </c>
      <c r="M405" s="8">
        <v>0</v>
      </c>
      <c r="N405" s="8">
        <v>0</v>
      </c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4</v>
      </c>
      <c r="H406" s="9">
        <v>0</v>
      </c>
      <c r="I406" s="8">
        <v>0</v>
      </c>
      <c r="J406" s="8">
        <v>4</v>
      </c>
      <c r="K406" s="9">
        <v>0</v>
      </c>
      <c r="L406" s="8">
        <v>0</v>
      </c>
      <c r="M406" s="8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1</v>
      </c>
      <c r="G407" s="8">
        <v>0</v>
      </c>
      <c r="H407" s="9">
        <v>2</v>
      </c>
      <c r="I407" s="8">
        <v>1</v>
      </c>
      <c r="J407" s="8">
        <v>0</v>
      </c>
      <c r="K407" s="9">
        <v>2</v>
      </c>
      <c r="L407" s="8">
        <v>2</v>
      </c>
      <c r="M407" s="8">
        <v>2</v>
      </c>
      <c r="N407" s="8">
        <v>2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3</v>
      </c>
      <c r="G408" s="8">
        <v>0</v>
      </c>
      <c r="H408" s="9">
        <v>3</v>
      </c>
      <c r="I408" s="8">
        <v>3</v>
      </c>
      <c r="J408" s="8">
        <v>0</v>
      </c>
      <c r="K408" s="9">
        <v>3</v>
      </c>
      <c r="L408" s="8">
        <v>3</v>
      </c>
      <c r="M408" s="8">
        <v>3</v>
      </c>
      <c r="N408" s="8">
        <v>3</v>
      </c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8">
        <v>0</v>
      </c>
      <c r="M409" s="8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8">
        <v>0</v>
      </c>
      <c r="M410" s="8">
        <v>0</v>
      </c>
      <c r="N410" s="8">
        <v>0</v>
      </c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8"/>
      <c r="M411" s="8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8">
        <v>0</v>
      </c>
      <c r="M412" s="8">
        <v>0</v>
      </c>
      <c r="N412" s="8">
        <v>0</v>
      </c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0</v>
      </c>
      <c r="G413" s="8">
        <v>0</v>
      </c>
      <c r="H413" s="9">
        <v>0</v>
      </c>
      <c r="I413" s="8">
        <v>0</v>
      </c>
      <c r="J413" s="8">
        <v>0</v>
      </c>
      <c r="K413" s="9">
        <v>0</v>
      </c>
      <c r="L413" s="8">
        <v>0</v>
      </c>
      <c r="M413" s="8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1</v>
      </c>
      <c r="G414" s="8">
        <v>0</v>
      </c>
      <c r="H414" s="9">
        <v>1</v>
      </c>
      <c r="I414" s="8">
        <v>1</v>
      </c>
      <c r="J414" s="8">
        <v>0</v>
      </c>
      <c r="K414" s="9">
        <v>1</v>
      </c>
      <c r="L414" s="8">
        <v>1</v>
      </c>
      <c r="M414" s="8">
        <v>1</v>
      </c>
      <c r="N414" s="8">
        <v>1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8">
        <v>0</v>
      </c>
      <c r="M415" s="8">
        <v>0</v>
      </c>
      <c r="N415" s="8">
        <v>0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8">
        <v>0</v>
      </c>
      <c r="M416" s="8">
        <v>0</v>
      </c>
      <c r="N416" s="8">
        <v>0</v>
      </c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8">
        <v>0</v>
      </c>
      <c r="M417" s="8">
        <v>0</v>
      </c>
      <c r="N417" s="8">
        <v>0</v>
      </c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8">
        <v>0</v>
      </c>
      <c r="M418" s="8">
        <v>0</v>
      </c>
      <c r="N418" s="8">
        <v>0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2</v>
      </c>
      <c r="G419" s="8">
        <v>0</v>
      </c>
      <c r="H419" s="9">
        <v>2</v>
      </c>
      <c r="I419" s="8">
        <v>2</v>
      </c>
      <c r="J419" s="8">
        <v>0</v>
      </c>
      <c r="K419" s="9">
        <v>2</v>
      </c>
      <c r="L419" s="8">
        <v>2</v>
      </c>
      <c r="M419" s="8">
        <v>2</v>
      </c>
      <c r="N419" s="8">
        <v>2</v>
      </c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2</v>
      </c>
      <c r="G420" s="8">
        <v>0</v>
      </c>
      <c r="H420" s="9">
        <v>2</v>
      </c>
      <c r="I420" s="8">
        <v>2</v>
      </c>
      <c r="J420" s="8">
        <v>0</v>
      </c>
      <c r="K420" s="9">
        <v>2</v>
      </c>
      <c r="L420" s="8">
        <v>2</v>
      </c>
      <c r="M420" s="8">
        <v>1</v>
      </c>
      <c r="N420" s="8">
        <v>2</v>
      </c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1</v>
      </c>
      <c r="G421" s="8">
        <v>0</v>
      </c>
      <c r="H421" s="9">
        <v>1</v>
      </c>
      <c r="I421" s="8">
        <v>1</v>
      </c>
      <c r="J421" s="8">
        <v>0</v>
      </c>
      <c r="K421" s="9">
        <v>1</v>
      </c>
      <c r="L421" s="8">
        <v>1</v>
      </c>
      <c r="M421" s="8">
        <v>1</v>
      </c>
      <c r="N421" s="8">
        <v>0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2</v>
      </c>
      <c r="G422" s="8">
        <v>0</v>
      </c>
      <c r="H422" s="9">
        <v>2</v>
      </c>
      <c r="I422" s="8">
        <v>2</v>
      </c>
      <c r="J422" s="8">
        <v>0</v>
      </c>
      <c r="K422" s="9">
        <v>2</v>
      </c>
      <c r="L422" s="8">
        <v>2</v>
      </c>
      <c r="M422" s="8">
        <v>2</v>
      </c>
      <c r="N422" s="8">
        <v>2</v>
      </c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8"/>
      <c r="M423" s="8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8">
        <v>0</v>
      </c>
      <c r="M424" s="8">
        <v>0</v>
      </c>
      <c r="N424" s="8">
        <v>0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8"/>
      <c r="M425" s="8"/>
      <c r="N425" s="8"/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8"/>
      <c r="M426" s="8"/>
      <c r="N426" s="8"/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8">
        <v>0</v>
      </c>
      <c r="M427" s="8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8"/>
      <c r="M428" s="8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4">
        <v>2</v>
      </c>
      <c r="F429" s="54"/>
      <c r="G429" s="8"/>
      <c r="H429" s="9">
        <v>2</v>
      </c>
      <c r="I429" s="8"/>
      <c r="J429" s="8"/>
      <c r="K429" s="9">
        <v>2</v>
      </c>
      <c r="L429" s="56">
        <v>2</v>
      </c>
      <c r="M429" s="56">
        <v>2</v>
      </c>
      <c r="N429" s="56">
        <v>2</v>
      </c>
      <c r="O429" s="54">
        <v>0</v>
      </c>
      <c r="P429" s="54">
        <v>2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4">
        <v>93</v>
      </c>
      <c r="F430" s="54"/>
      <c r="G430" s="8"/>
      <c r="H430" s="9">
        <v>93</v>
      </c>
      <c r="I430" s="8"/>
      <c r="J430" s="8"/>
      <c r="K430" s="9">
        <v>93</v>
      </c>
      <c r="L430" s="56">
        <v>0</v>
      </c>
      <c r="M430" s="56">
        <v>0</v>
      </c>
      <c r="N430" s="56">
        <v>0</v>
      </c>
      <c r="O430" s="54">
        <v>0</v>
      </c>
      <c r="P430" s="54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4">
        <v>3</v>
      </c>
      <c r="F431" s="54"/>
      <c r="G431" s="8"/>
      <c r="H431" s="9">
        <v>3</v>
      </c>
      <c r="I431" s="8"/>
      <c r="J431" s="8"/>
      <c r="K431" s="9">
        <v>3</v>
      </c>
      <c r="L431" s="56">
        <v>3</v>
      </c>
      <c r="M431" s="56">
        <v>3</v>
      </c>
      <c r="N431" s="56">
        <v>3</v>
      </c>
      <c r="O431" s="54">
        <v>0</v>
      </c>
      <c r="P431" s="54">
        <v>3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4"/>
      <c r="F432" s="58"/>
      <c r="G432" s="8"/>
      <c r="H432" s="9">
        <v>1351</v>
      </c>
      <c r="I432" s="8"/>
      <c r="J432" s="8"/>
      <c r="K432" s="9">
        <v>1351</v>
      </c>
      <c r="L432" s="56">
        <v>1</v>
      </c>
      <c r="M432" s="56">
        <v>1</v>
      </c>
      <c r="N432" s="56">
        <v>1</v>
      </c>
      <c r="O432" s="54">
        <v>1</v>
      </c>
      <c r="P432" s="54">
        <v>0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4">
        <v>2</v>
      </c>
      <c r="F433" s="54"/>
      <c r="G433" s="8"/>
      <c r="H433" s="9">
        <v>2</v>
      </c>
      <c r="I433" s="8"/>
      <c r="J433" s="8"/>
      <c r="K433" s="9">
        <v>2</v>
      </c>
      <c r="L433" s="56">
        <v>2</v>
      </c>
      <c r="M433" s="56">
        <v>2</v>
      </c>
      <c r="N433" s="56">
        <v>2</v>
      </c>
      <c r="O433" s="54">
        <v>0</v>
      </c>
      <c r="P433" s="54">
        <v>2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4">
        <v>769</v>
      </c>
      <c r="F434" s="54"/>
      <c r="G434" s="8"/>
      <c r="H434" s="9">
        <v>769</v>
      </c>
      <c r="I434" s="8"/>
      <c r="J434" s="8"/>
      <c r="K434" s="9">
        <v>769</v>
      </c>
      <c r="L434" s="56">
        <v>39</v>
      </c>
      <c r="M434" s="56">
        <v>39</v>
      </c>
      <c r="N434" s="56">
        <v>39</v>
      </c>
      <c r="O434" s="54">
        <v>39</v>
      </c>
      <c r="P434" s="54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4">
        <v>294</v>
      </c>
      <c r="F435" s="54"/>
      <c r="G435" s="8"/>
      <c r="H435" s="9">
        <v>294</v>
      </c>
      <c r="I435" s="8"/>
      <c r="J435" s="8"/>
      <c r="K435" s="9">
        <v>294</v>
      </c>
      <c r="L435" s="56">
        <v>1</v>
      </c>
      <c r="M435" s="56">
        <v>1</v>
      </c>
      <c r="N435" s="56">
        <v>1</v>
      </c>
      <c r="O435" s="54">
        <v>0</v>
      </c>
      <c r="P435" s="54">
        <v>1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4">
        <v>2</v>
      </c>
      <c r="F436" s="54"/>
      <c r="G436" s="8"/>
      <c r="H436" s="9">
        <v>2</v>
      </c>
      <c r="I436" s="8"/>
      <c r="J436" s="8"/>
      <c r="K436" s="9">
        <v>2</v>
      </c>
      <c r="L436" s="56">
        <v>2</v>
      </c>
      <c r="M436" s="56">
        <v>2</v>
      </c>
      <c r="N436" s="56">
        <v>2</v>
      </c>
      <c r="O436" s="54">
        <v>0</v>
      </c>
      <c r="P436" s="54">
        <v>2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3</v>
      </c>
      <c r="F437" s="56"/>
      <c r="G437" s="8"/>
      <c r="H437" s="9">
        <v>3</v>
      </c>
      <c r="I437" s="8"/>
      <c r="J437" s="8"/>
      <c r="K437" s="9">
        <v>3</v>
      </c>
      <c r="L437" s="56">
        <v>2</v>
      </c>
      <c r="M437" s="56">
        <v>2</v>
      </c>
      <c r="N437" s="56">
        <v>2</v>
      </c>
      <c r="O437" s="54">
        <v>0</v>
      </c>
      <c r="P437" s="54">
        <v>2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4">
        <v>2</v>
      </c>
      <c r="F438" s="54"/>
      <c r="G438" s="8"/>
      <c r="H438" s="9">
        <v>2</v>
      </c>
      <c r="I438" s="8"/>
      <c r="J438" s="8"/>
      <c r="K438" s="9">
        <v>2</v>
      </c>
      <c r="L438" s="56">
        <v>2</v>
      </c>
      <c r="M438" s="56">
        <v>2</v>
      </c>
      <c r="N438" s="56">
        <v>2</v>
      </c>
      <c r="O438" s="54">
        <v>0</v>
      </c>
      <c r="P438" s="54">
        <v>2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4">
        <v>0</v>
      </c>
      <c r="F439" s="54"/>
      <c r="G439" s="8"/>
      <c r="H439" s="9">
        <v>0</v>
      </c>
      <c r="I439" s="8"/>
      <c r="J439" s="8"/>
      <c r="K439" s="9">
        <v>0</v>
      </c>
      <c r="L439" s="56">
        <v>0</v>
      </c>
      <c r="M439" s="56">
        <v>0</v>
      </c>
      <c r="N439" s="56">
        <v>0</v>
      </c>
      <c r="O439" s="54">
        <v>0</v>
      </c>
      <c r="P439" s="54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4">
        <v>0</v>
      </c>
      <c r="F440" s="54"/>
      <c r="G440" s="8"/>
      <c r="H440" s="9">
        <v>0</v>
      </c>
      <c r="I440" s="8"/>
      <c r="J440" s="8"/>
      <c r="K440" s="9">
        <v>0</v>
      </c>
      <c r="L440" s="56">
        <v>0</v>
      </c>
      <c r="M440" s="56">
        <v>0</v>
      </c>
      <c r="N440" s="56">
        <v>0</v>
      </c>
      <c r="O440" s="54">
        <v>0</v>
      </c>
      <c r="P440" s="54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4">
        <v>0</v>
      </c>
      <c r="F441" s="54"/>
      <c r="G441" s="8"/>
      <c r="H441" s="9">
        <v>0</v>
      </c>
      <c r="I441" s="8"/>
      <c r="J441" s="8"/>
      <c r="K441" s="9">
        <v>0</v>
      </c>
      <c r="L441" s="56">
        <v>0</v>
      </c>
      <c r="M441" s="56">
        <v>0</v>
      </c>
      <c r="N441" s="56">
        <v>0</v>
      </c>
      <c r="O441" s="54">
        <v>0</v>
      </c>
      <c r="P441" s="54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4">
        <v>0</v>
      </c>
      <c r="F442" s="54"/>
      <c r="G442" s="8"/>
      <c r="H442" s="9">
        <v>0</v>
      </c>
      <c r="I442" s="8"/>
      <c r="J442" s="8"/>
      <c r="K442" s="9">
        <v>0</v>
      </c>
      <c r="L442" s="56">
        <v>0</v>
      </c>
      <c r="M442" s="56">
        <v>0</v>
      </c>
      <c r="N442" s="56">
        <v>0</v>
      </c>
      <c r="O442" s="54">
        <v>0</v>
      </c>
      <c r="P442" s="54">
        <v>0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4">
        <v>1</v>
      </c>
      <c r="F443" s="54"/>
      <c r="G443" s="8"/>
      <c r="H443" s="9">
        <v>1</v>
      </c>
      <c r="I443" s="8"/>
      <c r="J443" s="8"/>
      <c r="K443" s="9">
        <v>1</v>
      </c>
      <c r="L443" s="56">
        <v>1</v>
      </c>
      <c r="M443" s="56">
        <v>1</v>
      </c>
      <c r="N443" s="56">
        <v>1</v>
      </c>
      <c r="O443" s="54">
        <v>0</v>
      </c>
      <c r="P443" s="54">
        <v>1</v>
      </c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4">
        <v>8</v>
      </c>
      <c r="F444" s="54"/>
      <c r="G444" s="8"/>
      <c r="H444" s="9">
        <v>8</v>
      </c>
      <c r="I444" s="8"/>
      <c r="J444" s="8"/>
      <c r="K444" s="9">
        <v>8</v>
      </c>
      <c r="L444" s="56">
        <v>8</v>
      </c>
      <c r="M444" s="56">
        <v>8</v>
      </c>
      <c r="N444" s="56">
        <v>8</v>
      </c>
      <c r="O444" s="54">
        <v>0</v>
      </c>
      <c r="P444" s="54">
        <v>8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4">
        <v>4</v>
      </c>
      <c r="F445" s="54"/>
      <c r="G445" s="8"/>
      <c r="H445" s="9">
        <v>4</v>
      </c>
      <c r="I445" s="8"/>
      <c r="J445" s="8"/>
      <c r="K445" s="9">
        <v>4</v>
      </c>
      <c r="L445" s="56">
        <v>4</v>
      </c>
      <c r="M445" s="56">
        <v>4</v>
      </c>
      <c r="N445" s="56">
        <v>4</v>
      </c>
      <c r="O445" s="54">
        <v>0</v>
      </c>
      <c r="P445" s="54">
        <v>4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4">
        <v>8</v>
      </c>
      <c r="F446" s="54"/>
      <c r="G446" s="8"/>
      <c r="H446" s="9">
        <v>8</v>
      </c>
      <c r="I446" s="8"/>
      <c r="J446" s="8"/>
      <c r="K446" s="9">
        <v>8</v>
      </c>
      <c r="L446" s="56">
        <v>8</v>
      </c>
      <c r="M446" s="56">
        <v>8</v>
      </c>
      <c r="N446" s="56">
        <v>8</v>
      </c>
      <c r="O446" s="54">
        <v>0</v>
      </c>
      <c r="P446" s="54">
        <v>8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4">
        <v>1</v>
      </c>
      <c r="F447" s="54"/>
      <c r="G447" s="8"/>
      <c r="H447" s="9">
        <v>1</v>
      </c>
      <c r="I447" s="8"/>
      <c r="J447" s="8"/>
      <c r="K447" s="9">
        <v>1</v>
      </c>
      <c r="L447" s="56">
        <v>1</v>
      </c>
      <c r="M447" s="56">
        <v>1</v>
      </c>
      <c r="N447" s="56">
        <v>1</v>
      </c>
      <c r="O447" s="54">
        <v>0</v>
      </c>
      <c r="P447" s="54">
        <v>1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4">
        <v>47</v>
      </c>
      <c r="F448" s="54"/>
      <c r="G448" s="8"/>
      <c r="H448" s="9">
        <v>47</v>
      </c>
      <c r="I448" s="8"/>
      <c r="J448" s="8"/>
      <c r="K448" s="9">
        <v>47</v>
      </c>
      <c r="L448" s="56">
        <v>1</v>
      </c>
      <c r="M448" s="56">
        <v>1</v>
      </c>
      <c r="N448" s="56">
        <v>1</v>
      </c>
      <c r="O448" s="54">
        <v>0</v>
      </c>
      <c r="P448" s="54">
        <v>1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4">
        <v>2</v>
      </c>
      <c r="F449" s="54"/>
      <c r="G449" s="8"/>
      <c r="H449" s="9">
        <v>2</v>
      </c>
      <c r="I449" s="8"/>
      <c r="J449" s="8"/>
      <c r="K449" s="9">
        <v>2</v>
      </c>
      <c r="L449" s="56">
        <v>2</v>
      </c>
      <c r="M449" s="56">
        <v>2</v>
      </c>
      <c r="N449" s="56">
        <v>2</v>
      </c>
      <c r="O449" s="54">
        <v>0</v>
      </c>
      <c r="P449" s="54">
        <v>2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4">
        <v>0</v>
      </c>
      <c r="F450" s="54"/>
      <c r="G450" s="8"/>
      <c r="H450" s="9">
        <v>0</v>
      </c>
      <c r="I450" s="8"/>
      <c r="J450" s="8"/>
      <c r="K450" s="9">
        <v>0</v>
      </c>
      <c r="L450" s="56">
        <v>0</v>
      </c>
      <c r="M450" s="56">
        <v>0</v>
      </c>
      <c r="N450" s="56">
        <v>0</v>
      </c>
      <c r="O450" s="54">
        <v>0</v>
      </c>
      <c r="P450" s="54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4">
        <v>0</v>
      </c>
      <c r="F451" s="54"/>
      <c r="G451" s="8"/>
      <c r="H451" s="9">
        <v>0</v>
      </c>
      <c r="I451" s="8"/>
      <c r="J451" s="8"/>
      <c r="K451" s="9">
        <v>0</v>
      </c>
      <c r="L451" s="56">
        <v>0</v>
      </c>
      <c r="M451" s="56">
        <v>0</v>
      </c>
      <c r="N451" s="56">
        <v>0</v>
      </c>
      <c r="O451" s="54">
        <v>0</v>
      </c>
      <c r="P451" s="54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4">
        <v>57</v>
      </c>
      <c r="F452" s="54"/>
      <c r="G452" s="8"/>
      <c r="H452" s="9">
        <v>57</v>
      </c>
      <c r="I452" s="8"/>
      <c r="J452" s="8"/>
      <c r="K452" s="9">
        <v>57</v>
      </c>
      <c r="L452" s="56">
        <v>0</v>
      </c>
      <c r="M452" s="56">
        <v>0</v>
      </c>
      <c r="N452" s="56">
        <v>0</v>
      </c>
      <c r="O452" s="54">
        <v>0</v>
      </c>
      <c r="P452" s="54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4">
        <v>0</v>
      </c>
      <c r="F453" s="54"/>
      <c r="G453" s="8"/>
      <c r="H453" s="9">
        <v>0</v>
      </c>
      <c r="I453" s="8"/>
      <c r="J453" s="8"/>
      <c r="K453" s="9">
        <v>0</v>
      </c>
      <c r="L453" s="56">
        <v>0</v>
      </c>
      <c r="M453" s="56">
        <v>0</v>
      </c>
      <c r="N453" s="56">
        <v>0</v>
      </c>
      <c r="O453" s="54">
        <v>0</v>
      </c>
      <c r="P453" s="54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4">
        <v>19</v>
      </c>
      <c r="F454" s="54"/>
      <c r="G454" s="8"/>
      <c r="H454" s="9">
        <v>19</v>
      </c>
      <c r="I454" s="8"/>
      <c r="J454" s="8"/>
      <c r="K454" s="9">
        <v>19</v>
      </c>
      <c r="L454" s="56">
        <v>0</v>
      </c>
      <c r="M454" s="56">
        <v>0</v>
      </c>
      <c r="N454" s="56">
        <v>0</v>
      </c>
      <c r="O454" s="54">
        <v>0</v>
      </c>
      <c r="P454" s="54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4">
        <v>0</v>
      </c>
      <c r="F455" s="54"/>
      <c r="G455" s="8"/>
      <c r="H455" s="9">
        <v>0</v>
      </c>
      <c r="I455" s="8"/>
      <c r="J455" s="8"/>
      <c r="K455" s="9">
        <v>0</v>
      </c>
      <c r="L455" s="56">
        <v>0</v>
      </c>
      <c r="M455" s="56">
        <v>0</v>
      </c>
      <c r="N455" s="56">
        <v>0</v>
      </c>
      <c r="O455" s="54">
        <v>0</v>
      </c>
      <c r="P455" s="54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4">
        <v>0</v>
      </c>
      <c r="F456" s="54"/>
      <c r="G456" s="8"/>
      <c r="H456" s="9">
        <v>0</v>
      </c>
      <c r="I456" s="8"/>
      <c r="J456" s="8"/>
      <c r="K456" s="9">
        <v>0</v>
      </c>
      <c r="L456" s="56">
        <v>0</v>
      </c>
      <c r="M456" s="56">
        <v>0</v>
      </c>
      <c r="N456" s="56">
        <v>0</v>
      </c>
      <c r="O456" s="54">
        <v>0</v>
      </c>
      <c r="P456" s="54">
        <v>0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4">
        <v>0</v>
      </c>
      <c r="F457" s="54"/>
      <c r="G457" s="8"/>
      <c r="H457" s="9">
        <v>0</v>
      </c>
      <c r="I457" s="8"/>
      <c r="J457" s="8"/>
      <c r="K457" s="9">
        <v>0</v>
      </c>
      <c r="L457" s="56">
        <v>0</v>
      </c>
      <c r="M457" s="56">
        <v>0</v>
      </c>
      <c r="N457" s="56">
        <v>0</v>
      </c>
      <c r="O457" s="54">
        <v>0</v>
      </c>
      <c r="P457" s="54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4">
        <v>0</v>
      </c>
      <c r="F458" s="54"/>
      <c r="G458" s="8"/>
      <c r="H458" s="9">
        <v>0</v>
      </c>
      <c r="I458" s="8"/>
      <c r="J458" s="8"/>
      <c r="K458" s="9">
        <v>0</v>
      </c>
      <c r="L458" s="56">
        <v>0</v>
      </c>
      <c r="M458" s="56">
        <v>0</v>
      </c>
      <c r="N458" s="56">
        <v>0</v>
      </c>
      <c r="O458" s="54">
        <v>0</v>
      </c>
      <c r="P458" s="54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4">
        <v>0</v>
      </c>
      <c r="F459" s="54"/>
      <c r="G459" s="8"/>
      <c r="H459" s="9">
        <v>0</v>
      </c>
      <c r="I459" s="8"/>
      <c r="J459" s="8"/>
      <c r="K459" s="9">
        <v>0</v>
      </c>
      <c r="L459" s="56">
        <v>0</v>
      </c>
      <c r="M459" s="56">
        <v>0</v>
      </c>
      <c r="N459" s="56">
        <v>0</v>
      </c>
      <c r="O459" s="54">
        <v>0</v>
      </c>
      <c r="P459" s="54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4">
        <v>0</v>
      </c>
      <c r="F460" s="54"/>
      <c r="G460" s="8"/>
      <c r="H460" s="9">
        <v>0</v>
      </c>
      <c r="I460" s="8"/>
      <c r="J460" s="8"/>
      <c r="K460" s="9">
        <v>0</v>
      </c>
      <c r="L460" s="56">
        <v>0</v>
      </c>
      <c r="M460" s="56">
        <v>0</v>
      </c>
      <c r="N460" s="56">
        <v>0</v>
      </c>
      <c r="O460" s="54">
        <v>0</v>
      </c>
      <c r="P460" s="54">
        <v>0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4">
        <v>5</v>
      </c>
      <c r="F461" s="54"/>
      <c r="G461" s="8"/>
      <c r="H461" s="9">
        <v>5</v>
      </c>
      <c r="I461" s="8"/>
      <c r="J461" s="8"/>
      <c r="K461" s="9">
        <v>5</v>
      </c>
      <c r="L461" s="56">
        <v>5</v>
      </c>
      <c r="M461" s="56">
        <v>5</v>
      </c>
      <c r="N461" s="56">
        <v>5</v>
      </c>
      <c r="O461" s="54">
        <v>0</v>
      </c>
      <c r="P461" s="54">
        <v>5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4">
        <v>0</v>
      </c>
      <c r="F462" s="54"/>
      <c r="G462" s="8"/>
      <c r="H462" s="9">
        <v>0</v>
      </c>
      <c r="I462" s="8"/>
      <c r="J462" s="8"/>
      <c r="K462" s="9">
        <v>0</v>
      </c>
      <c r="L462" s="56">
        <v>0</v>
      </c>
      <c r="M462" s="56">
        <v>0</v>
      </c>
      <c r="N462" s="56">
        <v>0</v>
      </c>
      <c r="O462" s="54">
        <v>0</v>
      </c>
      <c r="P462" s="54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4"/>
      <c r="F463" s="54"/>
      <c r="G463" s="8"/>
      <c r="H463" s="9">
        <v>0</v>
      </c>
      <c r="I463" s="8"/>
      <c r="J463" s="8"/>
      <c r="K463" s="9">
        <v>0</v>
      </c>
      <c r="L463" s="54"/>
      <c r="M463" s="54"/>
      <c r="N463" s="54"/>
      <c r="O463" s="54"/>
      <c r="P463" s="54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524</v>
      </c>
      <c r="F464" s="8">
        <v>257</v>
      </c>
      <c r="G464" s="8">
        <v>0</v>
      </c>
      <c r="H464" s="9">
        <v>0</v>
      </c>
      <c r="I464" s="8">
        <v>891</v>
      </c>
      <c r="J464" s="8">
        <v>0</v>
      </c>
      <c r="K464" s="9">
        <v>0</v>
      </c>
      <c r="L464" s="8">
        <v>6</v>
      </c>
      <c r="M464" s="8">
        <v>5</v>
      </c>
      <c r="N464" s="8">
        <v>4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4</v>
      </c>
      <c r="I466" s="8">
        <v>0</v>
      </c>
      <c r="J466" s="8">
        <v>0</v>
      </c>
      <c r="K466" s="9">
        <v>4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>
        <v>112</v>
      </c>
      <c r="F469" s="8">
        <v>0</v>
      </c>
      <c r="G469" s="8">
        <v>0</v>
      </c>
      <c r="H469" s="9">
        <v>0</v>
      </c>
      <c r="I469" s="8">
        <v>112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1</v>
      </c>
      <c r="G470" s="8">
        <v>0</v>
      </c>
      <c r="H470" s="9">
        <v>4</v>
      </c>
      <c r="I470" s="8">
        <v>1</v>
      </c>
      <c r="J470" s="8">
        <v>0</v>
      </c>
      <c r="K470" s="9">
        <v>4</v>
      </c>
      <c r="L470" s="8">
        <v>1</v>
      </c>
      <c r="M470" s="8">
        <v>1</v>
      </c>
      <c r="N470" s="8">
        <v>1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12</v>
      </c>
      <c r="G471" s="8">
        <v>0</v>
      </c>
      <c r="H471" s="9">
        <v>0</v>
      </c>
      <c r="I471" s="8">
        <v>291</v>
      </c>
      <c r="J471" s="8">
        <v>0</v>
      </c>
      <c r="K471" s="9">
        <v>0</v>
      </c>
      <c r="L471" s="8">
        <v>11</v>
      </c>
      <c r="M471" s="8">
        <v>11</v>
      </c>
      <c r="N471" s="8">
        <v>11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1</v>
      </c>
      <c r="I472" s="8"/>
      <c r="J472" s="8"/>
      <c r="K472" s="9">
        <v>1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10</v>
      </c>
      <c r="F473" s="8">
        <v>0</v>
      </c>
      <c r="G473" s="8">
        <v>0</v>
      </c>
      <c r="H473" s="9">
        <v>1</v>
      </c>
      <c r="I473" s="8">
        <v>22</v>
      </c>
      <c r="J473" s="8">
        <v>0</v>
      </c>
      <c r="K473" s="9">
        <v>1</v>
      </c>
      <c r="L473" s="8">
        <v>1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0</v>
      </c>
      <c r="I474" s="8">
        <v>0</v>
      </c>
      <c r="J474" s="8">
        <v>0</v>
      </c>
      <c r="K474" s="9"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5</v>
      </c>
      <c r="F475" s="8">
        <v>3</v>
      </c>
      <c r="G475" s="8">
        <v>0</v>
      </c>
      <c r="H475" s="9">
        <v>1</v>
      </c>
      <c r="I475" s="8">
        <v>4</v>
      </c>
      <c r="J475" s="8">
        <v>0</v>
      </c>
      <c r="K475" s="9">
        <v>1</v>
      </c>
      <c r="L475" s="8">
        <v>3</v>
      </c>
      <c r="M475" s="8">
        <v>3</v>
      </c>
      <c r="N475" s="8">
        <v>3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4</v>
      </c>
      <c r="I476" s="8"/>
      <c r="J476" s="8"/>
      <c r="K476" s="9">
        <v>4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>
        <v>1</v>
      </c>
      <c r="F477" s="8">
        <v>0</v>
      </c>
      <c r="G477" s="8">
        <v>4</v>
      </c>
      <c r="H477" s="9">
        <v>3</v>
      </c>
      <c r="I477" s="8">
        <v>0</v>
      </c>
      <c r="J477" s="8">
        <v>4</v>
      </c>
      <c r="K477" s="9">
        <v>3</v>
      </c>
      <c r="L477" s="8">
        <v>2</v>
      </c>
      <c r="M477" s="8">
        <v>1</v>
      </c>
      <c r="N477" s="8">
        <v>0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48</v>
      </c>
      <c r="F478" s="8">
        <v>49</v>
      </c>
      <c r="G478" s="8">
        <v>0</v>
      </c>
      <c r="H478" s="9">
        <v>0</v>
      </c>
      <c r="I478" s="8">
        <v>49</v>
      </c>
      <c r="J478" s="8">
        <v>0</v>
      </c>
      <c r="K478" s="9">
        <v>0</v>
      </c>
      <c r="L478" s="8">
        <v>4</v>
      </c>
      <c r="M478" s="8">
        <v>3</v>
      </c>
      <c r="N478" s="8">
        <v>0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393</v>
      </c>
      <c r="F479" s="8">
        <v>394</v>
      </c>
      <c r="G479" s="8">
        <v>0</v>
      </c>
      <c r="H479" s="9">
        <v>0</v>
      </c>
      <c r="I479" s="8">
        <v>418</v>
      </c>
      <c r="J479" s="8">
        <v>0</v>
      </c>
      <c r="K479" s="9">
        <v>0</v>
      </c>
      <c r="L479" s="8">
        <v>1</v>
      </c>
      <c r="M479" s="8">
        <v>1</v>
      </c>
      <c r="N479" s="8">
        <v>1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2</v>
      </c>
      <c r="I480" s="8">
        <v>0</v>
      </c>
      <c r="J480" s="8">
        <v>0</v>
      </c>
      <c r="K480" s="9">
        <v>2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3</v>
      </c>
      <c r="I482" s="8">
        <v>0</v>
      </c>
      <c r="J482" s="8">
        <v>0</v>
      </c>
      <c r="K482" s="9">
        <v>3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0</v>
      </c>
      <c r="G483" s="8">
        <v>0</v>
      </c>
      <c r="H483" s="9">
        <v>0</v>
      </c>
      <c r="I483" s="8">
        <v>0</v>
      </c>
      <c r="J483" s="8">
        <v>0</v>
      </c>
      <c r="K483" s="9">
        <v>0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2</v>
      </c>
      <c r="I484" s="8">
        <v>0</v>
      </c>
      <c r="J484" s="8">
        <v>0</v>
      </c>
      <c r="K484" s="9">
        <v>2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>
        <v>1</v>
      </c>
      <c r="F486" s="8">
        <v>1</v>
      </c>
      <c r="G486" s="8">
        <v>0</v>
      </c>
      <c r="H486" s="9">
        <v>2</v>
      </c>
      <c r="I486" s="8">
        <v>1</v>
      </c>
      <c r="J486" s="8">
        <v>0</v>
      </c>
      <c r="K486" s="9">
        <v>2</v>
      </c>
      <c r="L486" s="8">
        <v>1</v>
      </c>
      <c r="M486" s="8">
        <v>1</v>
      </c>
      <c r="N486" s="8">
        <v>1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592</v>
      </c>
      <c r="F487" s="8">
        <v>592</v>
      </c>
      <c r="G487" s="8">
        <v>0</v>
      </c>
      <c r="H487" s="9">
        <v>0</v>
      </c>
      <c r="I487" s="8">
        <v>1182</v>
      </c>
      <c r="J487" s="8">
        <v>0</v>
      </c>
      <c r="K487" s="9">
        <v>0</v>
      </c>
      <c r="L487" s="8">
        <v>2</v>
      </c>
      <c r="M487" s="8">
        <v>2</v>
      </c>
      <c r="N487" s="8">
        <v>2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4</v>
      </c>
      <c r="I489" s="8">
        <v>0</v>
      </c>
      <c r="J489" s="8">
        <v>0</v>
      </c>
      <c r="K489" s="9">
        <v>4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1</v>
      </c>
      <c r="I490" s="8"/>
      <c r="J490" s="8"/>
      <c r="K490" s="9">
        <v>1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/>
      <c r="F492" s="8">
        <v>0</v>
      </c>
      <c r="G492" s="8">
        <v>0</v>
      </c>
      <c r="H492" s="9">
        <v>0</v>
      </c>
      <c r="I492" s="8">
        <v>0</v>
      </c>
      <c r="J492" s="8">
        <v>0</v>
      </c>
      <c r="K492" s="9">
        <v>0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0</v>
      </c>
      <c r="G493" s="8">
        <v>0</v>
      </c>
      <c r="H493" s="9">
        <v>0</v>
      </c>
      <c r="I493" s="8">
        <v>0</v>
      </c>
      <c r="J493" s="8">
        <v>0</v>
      </c>
      <c r="K493" s="9">
        <v>0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12</v>
      </c>
      <c r="I495" s="8">
        <v>0</v>
      </c>
      <c r="J495" s="8">
        <v>0</v>
      </c>
      <c r="K495" s="9">
        <v>12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/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3</v>
      </c>
      <c r="I497" s="8">
        <v>0</v>
      </c>
      <c r="J497" s="8">
        <v>0</v>
      </c>
      <c r="K497" s="9">
        <v>3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>
        <v>5</v>
      </c>
      <c r="F498" s="8">
        <v>2</v>
      </c>
      <c r="G498" s="8">
        <v>0</v>
      </c>
      <c r="H498" s="9">
        <v>0</v>
      </c>
      <c r="I498" s="8">
        <v>4</v>
      </c>
      <c r="J498" s="8">
        <v>0</v>
      </c>
      <c r="K498" s="9">
        <v>0</v>
      </c>
      <c r="L498" s="8">
        <v>1</v>
      </c>
      <c r="M498" s="8">
        <v>1</v>
      </c>
      <c r="N498" s="8">
        <v>1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/>
      <c r="F499" s="8">
        <v>0</v>
      </c>
      <c r="G499" s="8">
        <v>0</v>
      </c>
      <c r="H499" s="9">
        <v>0</v>
      </c>
      <c r="I499" s="8">
        <v>0</v>
      </c>
      <c r="J499" s="8">
        <v>0</v>
      </c>
      <c r="K499" s="9">
        <v>0</v>
      </c>
      <c r="L499" s="8">
        <v>0</v>
      </c>
      <c r="M499" s="8">
        <v>0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>
        <v>4</v>
      </c>
      <c r="F500" s="8">
        <v>1</v>
      </c>
      <c r="G500" s="8">
        <v>0</v>
      </c>
      <c r="H500" s="9">
        <v>1</v>
      </c>
      <c r="I500" s="8">
        <v>1</v>
      </c>
      <c r="J500" s="8">
        <v>0</v>
      </c>
      <c r="K500" s="9">
        <v>1</v>
      </c>
      <c r="L500" s="8">
        <v>1</v>
      </c>
      <c r="M500" s="8">
        <v>1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>
        <v>1</v>
      </c>
      <c r="F501" s="8">
        <v>1</v>
      </c>
      <c r="G501" s="8">
        <v>0</v>
      </c>
      <c r="H501" s="9">
        <v>0</v>
      </c>
      <c r="I501" s="8">
        <v>1</v>
      </c>
      <c r="J501" s="8">
        <v>0</v>
      </c>
      <c r="K501" s="9">
        <v>0</v>
      </c>
      <c r="L501" s="8">
        <v>1</v>
      </c>
      <c r="M501" s="8">
        <v>1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1</v>
      </c>
      <c r="I502" s="8">
        <v>0</v>
      </c>
      <c r="J502" s="8">
        <v>0</v>
      </c>
      <c r="K502" s="9">
        <v>1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/>
      <c r="F504" s="8">
        <v>0</v>
      </c>
      <c r="G504" s="8">
        <v>0</v>
      </c>
      <c r="H504" s="9">
        <v>0</v>
      </c>
      <c r="I504" s="8">
        <v>0</v>
      </c>
      <c r="J504" s="8">
        <v>0</v>
      </c>
      <c r="K504" s="9">
        <v>0</v>
      </c>
      <c r="L504" s="8">
        <v>0</v>
      </c>
      <c r="M504" s="8">
        <v>0</v>
      </c>
      <c r="N504" s="8">
        <v>0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v>1</v>
      </c>
      <c r="I505" s="8">
        <v>0</v>
      </c>
      <c r="J505" s="8">
        <v>0</v>
      </c>
      <c r="K505" s="9">
        <v>1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0</v>
      </c>
      <c r="I506" s="8"/>
      <c r="J506" s="8"/>
      <c r="K506" s="9">
        <v>0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" t="s">
        <v>557</v>
      </c>
      <c r="E507" s="8">
        <v>30</v>
      </c>
      <c r="F507" s="8">
        <v>36</v>
      </c>
      <c r="G507" s="8">
        <v>0</v>
      </c>
      <c r="H507" s="9">
        <v>18</v>
      </c>
      <c r="I507" s="8">
        <v>282</v>
      </c>
      <c r="J507" s="8">
        <v>0</v>
      </c>
      <c r="K507" s="9">
        <v>214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" t="s">
        <v>558</v>
      </c>
      <c r="E508" s="8"/>
      <c r="F508" s="8">
        <v>1</v>
      </c>
      <c r="G508" s="8">
        <v>0</v>
      </c>
      <c r="H508" s="9">
        <v>1</v>
      </c>
      <c r="I508" s="8">
        <v>65</v>
      </c>
      <c r="J508" s="8">
        <v>0</v>
      </c>
      <c r="K508" s="9">
        <v>25</v>
      </c>
      <c r="L508" s="8">
        <v>0</v>
      </c>
      <c r="M508" s="8">
        <v>0</v>
      </c>
      <c r="N508" s="8">
        <v>0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" t="s">
        <v>559</v>
      </c>
      <c r="E509" s="8">
        <v>12</v>
      </c>
      <c r="F509" s="8">
        <v>16</v>
      </c>
      <c r="G509" s="8">
        <v>0</v>
      </c>
      <c r="H509" s="9">
        <v>16</v>
      </c>
      <c r="I509" s="8">
        <v>16</v>
      </c>
      <c r="J509" s="8">
        <v>0</v>
      </c>
      <c r="K509" s="9">
        <v>16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" t="s">
        <v>560</v>
      </c>
      <c r="E510" s="8"/>
      <c r="F510" s="8">
        <v>0</v>
      </c>
      <c r="G510" s="8">
        <v>0</v>
      </c>
      <c r="H510" s="9">
        <v>0</v>
      </c>
      <c r="I510" s="8">
        <v>0</v>
      </c>
      <c r="J510" s="8">
        <v>0</v>
      </c>
      <c r="K510" s="9">
        <v>0</v>
      </c>
      <c r="L510" s="8">
        <v>0</v>
      </c>
      <c r="M510" s="8">
        <v>0</v>
      </c>
      <c r="N510" s="8">
        <v>0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" t="s">
        <v>561</v>
      </c>
      <c r="E511" s="8">
        <v>2</v>
      </c>
      <c r="F511" s="8">
        <v>4</v>
      </c>
      <c r="G511" s="8">
        <v>0</v>
      </c>
      <c r="H511" s="9">
        <v>4</v>
      </c>
      <c r="I511" s="8">
        <v>58</v>
      </c>
      <c r="J511" s="8">
        <v>0</v>
      </c>
      <c r="K511" s="9">
        <v>58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" t="s">
        <v>562</v>
      </c>
      <c r="E512" s="8"/>
      <c r="F512" s="8">
        <v>0</v>
      </c>
      <c r="G512" s="8">
        <v>0</v>
      </c>
      <c r="H512" s="9">
        <v>0</v>
      </c>
      <c r="I512" s="8">
        <v>0</v>
      </c>
      <c r="J512" s="8">
        <v>0</v>
      </c>
      <c r="K512" s="9">
        <v>0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" t="s">
        <v>563</v>
      </c>
      <c r="E513" s="8"/>
      <c r="F513" s="8">
        <v>0</v>
      </c>
      <c r="G513" s="8">
        <v>0</v>
      </c>
      <c r="H513" s="9">
        <v>0</v>
      </c>
      <c r="I513" s="8">
        <v>43</v>
      </c>
      <c r="J513" s="8">
        <v>0</v>
      </c>
      <c r="K513" s="9">
        <v>44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" t="s">
        <v>564</v>
      </c>
      <c r="E514" s="8">
        <v>34</v>
      </c>
      <c r="F514" s="8">
        <v>33</v>
      </c>
      <c r="G514" s="8">
        <v>0</v>
      </c>
      <c r="H514" s="9">
        <v>33</v>
      </c>
      <c r="I514" s="8">
        <v>33</v>
      </c>
      <c r="J514" s="8">
        <v>0</v>
      </c>
      <c r="K514" s="9">
        <v>33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" t="s">
        <v>565</v>
      </c>
      <c r="E515" s="8"/>
      <c r="F515" s="8">
        <v>0</v>
      </c>
      <c r="G515" s="8">
        <v>0</v>
      </c>
      <c r="H515" s="9">
        <v>0</v>
      </c>
      <c r="I515" s="8">
        <v>0</v>
      </c>
      <c r="J515" s="8">
        <v>0</v>
      </c>
      <c r="K515" s="9">
        <v>0</v>
      </c>
      <c r="L515" s="8">
        <v>0</v>
      </c>
      <c r="M515" s="8">
        <v>0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2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2E75B5"/>
  </sheetPr>
  <dimension ref="A1:Q999"/>
  <sheetViews>
    <sheetView zoomScale="48" zoomScaleNormal="48" workbookViewId="0">
      <pane xSplit="4" ySplit="1" topLeftCell="E140" activePane="bottomRight" state="frozen"/>
      <selection pane="topRight" activeCell="E1" sqref="E1"/>
      <selection pane="bottomLeft" activeCell="A2" sqref="A2"/>
      <selection pane="bottomRight" activeCell="C141" sqref="A1:XFD1048576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8" width="19" customWidth="1"/>
    <col min="9" max="9" width="23.44140625" customWidth="1"/>
    <col min="10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637</v>
      </c>
      <c r="F2" s="8">
        <v>222</v>
      </c>
      <c r="G2" s="8">
        <v>415</v>
      </c>
      <c r="H2" s="9">
        <f t="shared" ref="H2:H250" si="0">F2+G2</f>
        <v>637</v>
      </c>
      <c r="I2" s="8">
        <v>222</v>
      </c>
      <c r="J2" s="8">
        <v>415</v>
      </c>
      <c r="K2" s="9">
        <f t="shared" ref="K2:K250" si="1">I2+J2</f>
        <v>637</v>
      </c>
      <c r="L2" s="8">
        <v>0</v>
      </c>
      <c r="M2" s="8">
        <v>0</v>
      </c>
      <c r="N2" s="8"/>
      <c r="O2" s="8">
        <v>0</v>
      </c>
      <c r="P2" s="8">
        <v>0</v>
      </c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16</v>
      </c>
      <c r="F3" s="8">
        <v>16</v>
      </c>
      <c r="G3" s="8">
        <v>0</v>
      </c>
      <c r="H3" s="9">
        <f t="shared" si="0"/>
        <v>16</v>
      </c>
      <c r="I3" s="8">
        <v>16</v>
      </c>
      <c r="J3" s="8">
        <v>0</v>
      </c>
      <c r="K3" s="9">
        <f t="shared" si="1"/>
        <v>16</v>
      </c>
      <c r="L3" s="8">
        <v>1</v>
      </c>
      <c r="M3" s="8">
        <v>1</v>
      </c>
      <c r="N3" s="8">
        <v>1</v>
      </c>
      <c r="O3" s="8">
        <v>0</v>
      </c>
      <c r="P3" s="8">
        <v>0</v>
      </c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125</v>
      </c>
      <c r="F4" s="8">
        <v>24</v>
      </c>
      <c r="G4" s="8">
        <v>27</v>
      </c>
      <c r="H4" s="9">
        <f t="shared" si="0"/>
        <v>51</v>
      </c>
      <c r="I4" s="8">
        <v>524</v>
      </c>
      <c r="J4" s="8">
        <v>27</v>
      </c>
      <c r="K4" s="9">
        <f t="shared" si="1"/>
        <v>551</v>
      </c>
      <c r="L4" s="8">
        <v>3</v>
      </c>
      <c r="M4" s="8">
        <v>3</v>
      </c>
      <c r="N4" s="8">
        <v>3</v>
      </c>
      <c r="O4" s="8">
        <v>2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10</v>
      </c>
      <c r="F5" s="8">
        <v>10</v>
      </c>
      <c r="G5" s="8">
        <v>0</v>
      </c>
      <c r="H5" s="9">
        <f t="shared" si="0"/>
        <v>10</v>
      </c>
      <c r="I5" s="8">
        <v>10</v>
      </c>
      <c r="J5" s="8">
        <v>0</v>
      </c>
      <c r="K5" s="9">
        <f t="shared" si="1"/>
        <v>10</v>
      </c>
      <c r="L5" s="8">
        <v>0</v>
      </c>
      <c r="M5" s="8">
        <v>0</v>
      </c>
      <c r="N5" s="8"/>
      <c r="O5" s="8">
        <v>0</v>
      </c>
      <c r="P5" s="8">
        <v>0</v>
      </c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440</v>
      </c>
      <c r="F6" s="8">
        <v>266</v>
      </c>
      <c r="G6" s="8">
        <v>62</v>
      </c>
      <c r="H6" s="9">
        <f t="shared" si="0"/>
        <v>328</v>
      </c>
      <c r="I6" s="8">
        <v>266</v>
      </c>
      <c r="J6" s="8">
        <v>62</v>
      </c>
      <c r="K6" s="9">
        <f t="shared" si="1"/>
        <v>328</v>
      </c>
      <c r="L6" s="8">
        <v>0</v>
      </c>
      <c r="M6" s="8">
        <v>0</v>
      </c>
      <c r="N6" s="8"/>
      <c r="O6" s="8">
        <v>0</v>
      </c>
      <c r="P6" s="8">
        <v>0</v>
      </c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71</v>
      </c>
      <c r="F7" s="8">
        <v>64</v>
      </c>
      <c r="G7" s="8">
        <v>7</v>
      </c>
      <c r="H7" s="9">
        <f t="shared" si="0"/>
        <v>71</v>
      </c>
      <c r="I7" s="8">
        <v>64</v>
      </c>
      <c r="J7" s="8">
        <v>7</v>
      </c>
      <c r="K7" s="9">
        <f t="shared" si="1"/>
        <v>71</v>
      </c>
      <c r="L7" s="8">
        <v>0</v>
      </c>
      <c r="M7" s="8">
        <v>0</v>
      </c>
      <c r="N7" s="8"/>
      <c r="O7" s="8">
        <v>0</v>
      </c>
      <c r="P7" s="8">
        <v>0</v>
      </c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0</v>
      </c>
      <c r="F8" s="8">
        <v>0</v>
      </c>
      <c r="G8" s="8">
        <v>0</v>
      </c>
      <c r="H8" s="9">
        <f t="shared" si="0"/>
        <v>0</v>
      </c>
      <c r="I8" s="8">
        <v>0</v>
      </c>
      <c r="J8" s="8">
        <v>0</v>
      </c>
      <c r="K8" s="9">
        <f t="shared" si="1"/>
        <v>0</v>
      </c>
      <c r="L8" s="8">
        <v>0</v>
      </c>
      <c r="M8" s="8">
        <v>0</v>
      </c>
      <c r="N8" s="8"/>
      <c r="O8" s="8">
        <v>0</v>
      </c>
      <c r="P8" s="8">
        <v>0</v>
      </c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95</v>
      </c>
      <c r="F9" s="8">
        <v>95</v>
      </c>
      <c r="G9" s="8">
        <v>0</v>
      </c>
      <c r="H9" s="9">
        <f t="shared" si="0"/>
        <v>95</v>
      </c>
      <c r="I9" s="8">
        <v>95</v>
      </c>
      <c r="J9" s="8">
        <v>0</v>
      </c>
      <c r="K9" s="9">
        <f t="shared" si="1"/>
        <v>95</v>
      </c>
      <c r="L9" s="8">
        <v>1</v>
      </c>
      <c r="M9" s="8">
        <v>1</v>
      </c>
      <c r="N9" s="8">
        <v>1</v>
      </c>
      <c r="O9" s="8">
        <v>1</v>
      </c>
      <c r="P9" s="8">
        <v>0</v>
      </c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18</v>
      </c>
      <c r="F10" s="8">
        <v>16</v>
      </c>
      <c r="G10" s="8">
        <v>2</v>
      </c>
      <c r="H10" s="9">
        <f t="shared" si="0"/>
        <v>18</v>
      </c>
      <c r="I10" s="8">
        <v>16</v>
      </c>
      <c r="J10" s="8">
        <v>2</v>
      </c>
      <c r="K10" s="9">
        <f t="shared" si="1"/>
        <v>18</v>
      </c>
      <c r="L10" s="8">
        <v>0</v>
      </c>
      <c r="M10" s="8">
        <v>0</v>
      </c>
      <c r="N10" s="8"/>
      <c r="O10" s="8">
        <v>0</v>
      </c>
      <c r="P10" s="8">
        <v>0</v>
      </c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152</v>
      </c>
      <c r="F11" s="8">
        <v>152</v>
      </c>
      <c r="G11" s="8">
        <v>0</v>
      </c>
      <c r="H11" s="9">
        <f t="shared" si="0"/>
        <v>152</v>
      </c>
      <c r="I11" s="8">
        <v>152</v>
      </c>
      <c r="J11" s="8">
        <v>0</v>
      </c>
      <c r="K11" s="9">
        <f t="shared" si="1"/>
        <v>152</v>
      </c>
      <c r="L11" s="8">
        <v>0</v>
      </c>
      <c r="M11" s="8">
        <v>0</v>
      </c>
      <c r="N11" s="8"/>
      <c r="O11" s="8">
        <v>0</v>
      </c>
      <c r="P11" s="8">
        <v>0</v>
      </c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75</v>
      </c>
      <c r="F12" s="8">
        <v>53</v>
      </c>
      <c r="G12" s="8">
        <v>22</v>
      </c>
      <c r="H12" s="9">
        <f t="shared" si="0"/>
        <v>75</v>
      </c>
      <c r="I12" s="8">
        <v>53</v>
      </c>
      <c r="J12" s="8">
        <v>22</v>
      </c>
      <c r="K12" s="9">
        <f t="shared" si="1"/>
        <v>75</v>
      </c>
      <c r="L12" s="8">
        <v>0</v>
      </c>
      <c r="M12" s="8">
        <v>0</v>
      </c>
      <c r="N12" s="8"/>
      <c r="O12" s="8">
        <v>0</v>
      </c>
      <c r="P12" s="8">
        <v>0</v>
      </c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>
        <v>0</v>
      </c>
      <c r="P13" s="8">
        <v>0</v>
      </c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>
        <v>0</v>
      </c>
      <c r="P14" s="8">
        <v>0</v>
      </c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171</v>
      </c>
      <c r="F15" s="8">
        <v>54</v>
      </c>
      <c r="G15" s="8">
        <v>117</v>
      </c>
      <c r="H15" s="9">
        <f t="shared" si="0"/>
        <v>171</v>
      </c>
      <c r="I15" s="8">
        <v>54</v>
      </c>
      <c r="J15" s="8">
        <v>117</v>
      </c>
      <c r="K15" s="9">
        <f t="shared" si="1"/>
        <v>171</v>
      </c>
      <c r="L15" s="8">
        <v>1</v>
      </c>
      <c r="M15" s="8">
        <v>1</v>
      </c>
      <c r="N15" s="8">
        <v>1</v>
      </c>
      <c r="O15" s="8">
        <v>0</v>
      </c>
      <c r="P15" s="8">
        <v>1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25</v>
      </c>
      <c r="F16" s="8">
        <v>0</v>
      </c>
      <c r="G16" s="8">
        <v>25</v>
      </c>
      <c r="H16" s="9">
        <f t="shared" si="0"/>
        <v>25</v>
      </c>
      <c r="I16" s="8">
        <v>0</v>
      </c>
      <c r="J16" s="8">
        <v>25</v>
      </c>
      <c r="K16" s="9">
        <f t="shared" si="1"/>
        <v>25</v>
      </c>
      <c r="L16" s="8">
        <v>0</v>
      </c>
      <c r="M16" s="8">
        <v>0</v>
      </c>
      <c r="N16" s="8"/>
      <c r="O16" s="8">
        <v>0</v>
      </c>
      <c r="P16" s="8">
        <v>0</v>
      </c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134</v>
      </c>
      <c r="F17" s="8">
        <v>92</v>
      </c>
      <c r="G17" s="8">
        <v>42</v>
      </c>
      <c r="H17" s="9">
        <f t="shared" si="0"/>
        <v>134</v>
      </c>
      <c r="I17" s="8">
        <v>92</v>
      </c>
      <c r="J17" s="8">
        <v>42</v>
      </c>
      <c r="K17" s="9">
        <f t="shared" si="1"/>
        <v>134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114</v>
      </c>
      <c r="F18" s="8">
        <v>15</v>
      </c>
      <c r="G18" s="8">
        <v>99</v>
      </c>
      <c r="H18" s="9">
        <f t="shared" si="0"/>
        <v>114</v>
      </c>
      <c r="I18" s="8">
        <v>15</v>
      </c>
      <c r="J18" s="8">
        <v>99</v>
      </c>
      <c r="K18" s="9">
        <f t="shared" si="1"/>
        <v>114</v>
      </c>
      <c r="L18" s="8">
        <v>0</v>
      </c>
      <c r="M18" s="8">
        <v>0</v>
      </c>
      <c r="N18" s="8"/>
      <c r="O18" s="8">
        <v>0</v>
      </c>
      <c r="P18" s="8">
        <v>0</v>
      </c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124</v>
      </c>
      <c r="F19" s="8">
        <v>20</v>
      </c>
      <c r="G19" s="8">
        <v>104</v>
      </c>
      <c r="H19" s="9">
        <f t="shared" si="0"/>
        <v>124</v>
      </c>
      <c r="I19" s="8">
        <v>20</v>
      </c>
      <c r="J19" s="8">
        <v>104</v>
      </c>
      <c r="K19" s="9">
        <f t="shared" si="1"/>
        <v>124</v>
      </c>
      <c r="L19" s="8">
        <v>0</v>
      </c>
      <c r="M19" s="8">
        <v>0</v>
      </c>
      <c r="N19" s="8"/>
      <c r="O19" s="8">
        <v>0</v>
      </c>
      <c r="P19" s="8">
        <v>0</v>
      </c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105</v>
      </c>
      <c r="F20" s="8">
        <v>105</v>
      </c>
      <c r="G20" s="8">
        <v>0</v>
      </c>
      <c r="H20" s="9">
        <f t="shared" si="0"/>
        <v>105</v>
      </c>
      <c r="I20" s="8">
        <v>105</v>
      </c>
      <c r="J20" s="8">
        <v>0</v>
      </c>
      <c r="K20" s="9">
        <f t="shared" si="1"/>
        <v>105</v>
      </c>
      <c r="L20" s="8">
        <v>0</v>
      </c>
      <c r="M20" s="8">
        <v>0</v>
      </c>
      <c r="N20" s="8"/>
      <c r="O20" s="8">
        <v>0</v>
      </c>
      <c r="P20" s="8">
        <v>0</v>
      </c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360</v>
      </c>
      <c r="F21" s="8">
        <v>360</v>
      </c>
      <c r="G21" s="8">
        <v>0</v>
      </c>
      <c r="H21" s="9">
        <f t="shared" si="0"/>
        <v>360</v>
      </c>
      <c r="I21" s="8">
        <v>360</v>
      </c>
      <c r="J21" s="8">
        <v>0</v>
      </c>
      <c r="K21" s="9">
        <f t="shared" si="1"/>
        <v>360</v>
      </c>
      <c r="L21" s="8">
        <v>5</v>
      </c>
      <c r="M21" s="8">
        <v>5</v>
      </c>
      <c r="N21" s="8">
        <v>5</v>
      </c>
      <c r="O21" s="8">
        <v>5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106</v>
      </c>
      <c r="F22" s="8">
        <v>25</v>
      </c>
      <c r="G22" s="8">
        <v>81</v>
      </c>
      <c r="H22" s="9">
        <f t="shared" si="0"/>
        <v>106</v>
      </c>
      <c r="I22" s="8">
        <v>25</v>
      </c>
      <c r="J22" s="8">
        <v>81</v>
      </c>
      <c r="K22" s="9">
        <f t="shared" si="1"/>
        <v>106</v>
      </c>
      <c r="L22" s="8">
        <v>0</v>
      </c>
      <c r="M22" s="8">
        <v>0</v>
      </c>
      <c r="N22" s="8"/>
      <c r="O22" s="8">
        <v>0</v>
      </c>
      <c r="P22" s="8">
        <v>0</v>
      </c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26</v>
      </c>
      <c r="F23" s="8">
        <v>24</v>
      </c>
      <c r="G23" s="8">
        <v>2</v>
      </c>
      <c r="H23" s="9">
        <f t="shared" si="0"/>
        <v>26</v>
      </c>
      <c r="I23" s="8">
        <v>24</v>
      </c>
      <c r="J23" s="8">
        <v>2</v>
      </c>
      <c r="K23" s="9">
        <f t="shared" si="1"/>
        <v>26</v>
      </c>
      <c r="L23" s="8">
        <v>0</v>
      </c>
      <c r="M23" s="8">
        <v>0</v>
      </c>
      <c r="N23" s="8"/>
      <c r="O23" s="8">
        <v>0</v>
      </c>
      <c r="P23" s="8">
        <v>0</v>
      </c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100</v>
      </c>
      <c r="F24" s="8">
        <v>0</v>
      </c>
      <c r="G24" s="8">
        <v>100</v>
      </c>
      <c r="H24" s="9">
        <f t="shared" si="0"/>
        <v>100</v>
      </c>
      <c r="I24" s="8">
        <v>0</v>
      </c>
      <c r="J24" s="8">
        <v>100</v>
      </c>
      <c r="K24" s="9">
        <f t="shared" si="1"/>
        <v>100</v>
      </c>
      <c r="L24" s="8">
        <v>0</v>
      </c>
      <c r="M24" s="8">
        <v>0</v>
      </c>
      <c r="N24" s="8"/>
      <c r="O24" s="8">
        <v>0</v>
      </c>
      <c r="P24" s="8">
        <v>0</v>
      </c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79</v>
      </c>
      <c r="F25" s="14">
        <v>0</v>
      </c>
      <c r="G25" s="14">
        <v>79</v>
      </c>
      <c r="H25" s="9">
        <f t="shared" si="0"/>
        <v>79</v>
      </c>
      <c r="I25" s="14">
        <v>0</v>
      </c>
      <c r="J25" s="14">
        <v>79</v>
      </c>
      <c r="K25" s="9">
        <f t="shared" si="1"/>
        <v>79</v>
      </c>
      <c r="L25" s="14">
        <v>3</v>
      </c>
      <c r="M25" s="14">
        <v>3</v>
      </c>
      <c r="N25" s="14">
        <v>3</v>
      </c>
      <c r="O25" s="14">
        <v>3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78</v>
      </c>
      <c r="F26" s="14">
        <v>42</v>
      </c>
      <c r="G26" s="14">
        <v>1</v>
      </c>
      <c r="H26" s="9">
        <f t="shared" si="0"/>
        <v>43</v>
      </c>
      <c r="I26" s="14">
        <v>42</v>
      </c>
      <c r="J26" s="14">
        <v>1</v>
      </c>
      <c r="K26" s="9">
        <f t="shared" si="1"/>
        <v>43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173</v>
      </c>
      <c r="F27" s="14">
        <v>40</v>
      </c>
      <c r="G27" s="14">
        <v>133</v>
      </c>
      <c r="H27" s="9">
        <f t="shared" si="0"/>
        <v>173</v>
      </c>
      <c r="I27" s="14">
        <v>40</v>
      </c>
      <c r="J27" s="14">
        <v>133</v>
      </c>
      <c r="K27" s="9">
        <f t="shared" si="1"/>
        <v>173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102</v>
      </c>
      <c r="F28" s="14">
        <v>19</v>
      </c>
      <c r="G28" s="14">
        <v>79</v>
      </c>
      <c r="H28" s="9">
        <f t="shared" si="0"/>
        <v>98</v>
      </c>
      <c r="I28" s="14">
        <v>19</v>
      </c>
      <c r="J28" s="14">
        <v>79</v>
      </c>
      <c r="K28" s="9">
        <f t="shared" si="1"/>
        <v>98</v>
      </c>
      <c r="L28" s="14">
        <v>15</v>
      </c>
      <c r="M28" s="14">
        <v>15</v>
      </c>
      <c r="N28" s="14">
        <v>15</v>
      </c>
      <c r="O28" s="14">
        <v>14</v>
      </c>
      <c r="P28" s="14">
        <v>1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142</v>
      </c>
      <c r="F29" s="14">
        <v>44</v>
      </c>
      <c r="G29" s="14">
        <v>77</v>
      </c>
      <c r="H29" s="9">
        <f t="shared" si="0"/>
        <v>121</v>
      </c>
      <c r="I29" s="14">
        <v>44</v>
      </c>
      <c r="J29" s="14">
        <v>77</v>
      </c>
      <c r="K29" s="9">
        <f t="shared" si="1"/>
        <v>121</v>
      </c>
      <c r="L29" s="14">
        <v>1</v>
      </c>
      <c r="M29" s="14">
        <v>1</v>
      </c>
      <c r="N29" s="14">
        <v>1</v>
      </c>
      <c r="O29" s="14">
        <v>0</v>
      </c>
      <c r="P29" s="14">
        <v>1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26</v>
      </c>
      <c r="F31" s="14">
        <v>0</v>
      </c>
      <c r="G31" s="14">
        <v>26</v>
      </c>
      <c r="H31" s="9">
        <f t="shared" si="0"/>
        <v>26</v>
      </c>
      <c r="I31" s="14">
        <v>0</v>
      </c>
      <c r="J31" s="14">
        <v>26</v>
      </c>
      <c r="K31" s="9">
        <f t="shared" si="1"/>
        <v>26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321</v>
      </c>
      <c r="F32" s="14">
        <v>5</v>
      </c>
      <c r="G32" s="14">
        <v>316</v>
      </c>
      <c r="H32" s="9">
        <f t="shared" si="0"/>
        <v>321</v>
      </c>
      <c r="I32" s="14">
        <v>5</v>
      </c>
      <c r="J32" s="14">
        <v>316</v>
      </c>
      <c r="K32" s="9">
        <f t="shared" si="1"/>
        <v>321</v>
      </c>
      <c r="L32" s="14">
        <v>11</v>
      </c>
      <c r="M32" s="14">
        <v>11</v>
      </c>
      <c r="N32" s="14">
        <v>11</v>
      </c>
      <c r="O32" s="14">
        <v>9</v>
      </c>
      <c r="P32" s="14">
        <v>2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34</v>
      </c>
      <c r="F33" s="14">
        <v>0</v>
      </c>
      <c r="G33" s="14">
        <v>34</v>
      </c>
      <c r="H33" s="9">
        <f t="shared" si="0"/>
        <v>34</v>
      </c>
      <c r="I33" s="14">
        <v>0</v>
      </c>
      <c r="J33" s="14">
        <v>34</v>
      </c>
      <c r="K33" s="9">
        <f t="shared" si="1"/>
        <v>34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70</v>
      </c>
      <c r="F34" s="14">
        <v>12</v>
      </c>
      <c r="G34" s="14">
        <v>58</v>
      </c>
      <c r="H34" s="9">
        <f t="shared" si="0"/>
        <v>70</v>
      </c>
      <c r="I34" s="14">
        <v>12</v>
      </c>
      <c r="J34" s="14">
        <v>58</v>
      </c>
      <c r="K34" s="9">
        <f t="shared" si="1"/>
        <v>70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100</v>
      </c>
      <c r="F35" s="14">
        <v>88</v>
      </c>
      <c r="G35" s="14">
        <v>12</v>
      </c>
      <c r="H35" s="9">
        <f t="shared" si="0"/>
        <v>100</v>
      </c>
      <c r="I35" s="14">
        <v>88</v>
      </c>
      <c r="J35" s="14">
        <v>12</v>
      </c>
      <c r="K35" s="9">
        <f t="shared" si="1"/>
        <v>100</v>
      </c>
      <c r="L35" s="14">
        <v>2</v>
      </c>
      <c r="M35" s="14">
        <v>2</v>
      </c>
      <c r="N35" s="14">
        <v>2</v>
      </c>
      <c r="O35" s="14">
        <v>2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58</v>
      </c>
      <c r="F36" s="14">
        <v>17</v>
      </c>
      <c r="G36" s="14">
        <v>39</v>
      </c>
      <c r="H36" s="9">
        <f t="shared" si="0"/>
        <v>56</v>
      </c>
      <c r="I36" s="14">
        <v>17</v>
      </c>
      <c r="J36" s="14">
        <v>39</v>
      </c>
      <c r="K36" s="9">
        <f t="shared" si="1"/>
        <v>56</v>
      </c>
      <c r="L36" s="14">
        <v>4</v>
      </c>
      <c r="M36" s="14">
        <v>4</v>
      </c>
      <c r="N36" s="14">
        <v>2</v>
      </c>
      <c r="O36" s="14">
        <v>2</v>
      </c>
      <c r="P36" s="14">
        <v>0</v>
      </c>
      <c r="Q36" s="14">
        <v>2</v>
      </c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271</v>
      </c>
      <c r="F37" s="14">
        <v>73</v>
      </c>
      <c r="G37" s="14">
        <v>149</v>
      </c>
      <c r="H37" s="9">
        <f t="shared" si="0"/>
        <v>222</v>
      </c>
      <c r="I37" s="14">
        <v>73</v>
      </c>
      <c r="J37" s="14">
        <v>149</v>
      </c>
      <c r="K37" s="9">
        <f t="shared" si="1"/>
        <v>222</v>
      </c>
      <c r="L37" s="14">
        <v>19</v>
      </c>
      <c r="M37" s="14">
        <v>19</v>
      </c>
      <c r="N37" s="14">
        <v>19</v>
      </c>
      <c r="O37" s="14">
        <v>19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215</v>
      </c>
      <c r="F38" s="14">
        <v>67</v>
      </c>
      <c r="G38" s="14">
        <v>148</v>
      </c>
      <c r="H38" s="9">
        <f t="shared" si="0"/>
        <v>215</v>
      </c>
      <c r="I38" s="14">
        <v>67</v>
      </c>
      <c r="J38" s="14">
        <v>148</v>
      </c>
      <c r="K38" s="9">
        <f t="shared" si="1"/>
        <v>215</v>
      </c>
      <c r="L38" s="14">
        <v>25</v>
      </c>
      <c r="M38" s="14">
        <v>24</v>
      </c>
      <c r="N38" s="14">
        <v>25</v>
      </c>
      <c r="O38" s="14">
        <v>25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177</v>
      </c>
      <c r="F39" s="14">
        <v>20</v>
      </c>
      <c r="G39" s="14">
        <v>153</v>
      </c>
      <c r="H39" s="9">
        <f t="shared" si="0"/>
        <v>173</v>
      </c>
      <c r="I39" s="14">
        <v>20</v>
      </c>
      <c r="J39" s="14">
        <v>153</v>
      </c>
      <c r="K39" s="9">
        <f t="shared" si="1"/>
        <v>173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266</v>
      </c>
      <c r="F41" s="14">
        <v>16</v>
      </c>
      <c r="G41" s="14">
        <v>133</v>
      </c>
      <c r="H41" s="9">
        <f t="shared" si="0"/>
        <v>149</v>
      </c>
      <c r="I41" s="14">
        <v>16</v>
      </c>
      <c r="J41" s="14">
        <v>133</v>
      </c>
      <c r="K41" s="9">
        <f t="shared" si="1"/>
        <v>149</v>
      </c>
      <c r="L41" s="14">
        <v>12</v>
      </c>
      <c r="M41" s="14">
        <v>12</v>
      </c>
      <c r="N41" s="14">
        <v>12</v>
      </c>
      <c r="O41" s="14">
        <v>12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7</v>
      </c>
      <c r="F42" s="14">
        <v>0</v>
      </c>
      <c r="G42" s="14">
        <v>7</v>
      </c>
      <c r="H42" s="9">
        <f t="shared" si="0"/>
        <v>7</v>
      </c>
      <c r="I42" s="14">
        <v>0</v>
      </c>
      <c r="J42" s="14">
        <v>7</v>
      </c>
      <c r="K42" s="9">
        <f t="shared" si="1"/>
        <v>7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13</v>
      </c>
      <c r="F43" s="14">
        <v>0</v>
      </c>
      <c r="G43" s="14">
        <v>13</v>
      </c>
      <c r="H43" s="9">
        <f t="shared" si="0"/>
        <v>13</v>
      </c>
      <c r="I43" s="14">
        <v>0</v>
      </c>
      <c r="J43" s="14">
        <v>13</v>
      </c>
      <c r="K43" s="9">
        <f t="shared" si="1"/>
        <v>13</v>
      </c>
      <c r="L43" s="14">
        <v>4</v>
      </c>
      <c r="M43" s="14">
        <v>4</v>
      </c>
      <c r="N43" s="14">
        <v>0</v>
      </c>
      <c r="O43" s="14">
        <v>0</v>
      </c>
      <c r="P43" s="14">
        <v>0</v>
      </c>
      <c r="Q43" s="14">
        <v>4</v>
      </c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18</v>
      </c>
      <c r="F44" s="14">
        <v>18</v>
      </c>
      <c r="G44" s="14">
        <v>0</v>
      </c>
      <c r="H44" s="9">
        <f t="shared" si="0"/>
        <v>18</v>
      </c>
      <c r="I44" s="14">
        <v>18</v>
      </c>
      <c r="J44" s="14">
        <v>0</v>
      </c>
      <c r="K44" s="9">
        <f t="shared" si="1"/>
        <v>18</v>
      </c>
      <c r="L44" s="14">
        <v>9</v>
      </c>
      <c r="M44" s="14">
        <v>9</v>
      </c>
      <c r="N44" s="14">
        <v>9</v>
      </c>
      <c r="O44" s="14">
        <v>9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1</v>
      </c>
      <c r="F50" s="14">
        <v>1</v>
      </c>
      <c r="G50" s="14">
        <v>0</v>
      </c>
      <c r="H50" s="9">
        <f t="shared" si="0"/>
        <v>1</v>
      </c>
      <c r="I50" s="14">
        <v>1</v>
      </c>
      <c r="J50" s="14">
        <v>0</v>
      </c>
      <c r="K50" s="9">
        <f t="shared" si="1"/>
        <v>1</v>
      </c>
      <c r="L50" s="14">
        <v>1</v>
      </c>
      <c r="M50" s="14">
        <v>1</v>
      </c>
      <c r="N50" s="14">
        <v>1</v>
      </c>
      <c r="O50" s="14">
        <v>0</v>
      </c>
      <c r="P50" s="14">
        <v>1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3</v>
      </c>
      <c r="F53" s="14">
        <v>3</v>
      </c>
      <c r="G53" s="14">
        <v>0</v>
      </c>
      <c r="H53" s="9">
        <f t="shared" si="0"/>
        <v>3</v>
      </c>
      <c r="I53" s="14">
        <v>3</v>
      </c>
      <c r="J53" s="14">
        <v>0</v>
      </c>
      <c r="K53" s="9">
        <f t="shared" si="1"/>
        <v>3</v>
      </c>
      <c r="L53" s="14">
        <v>3</v>
      </c>
      <c r="M53" s="14">
        <v>3</v>
      </c>
      <c r="N53" s="14">
        <v>3</v>
      </c>
      <c r="O53" s="14">
        <v>0</v>
      </c>
      <c r="P53" s="14">
        <v>3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126</v>
      </c>
      <c r="F58" s="14">
        <v>88</v>
      </c>
      <c r="G58" s="14">
        <v>28</v>
      </c>
      <c r="H58" s="9">
        <f t="shared" si="0"/>
        <v>116</v>
      </c>
      <c r="I58" s="14">
        <v>107</v>
      </c>
      <c r="J58" s="14">
        <v>250</v>
      </c>
      <c r="K58" s="9">
        <f t="shared" si="1"/>
        <v>357</v>
      </c>
      <c r="L58" s="14">
        <v>12</v>
      </c>
      <c r="M58" s="14">
        <v>12</v>
      </c>
      <c r="N58" s="14">
        <v>0</v>
      </c>
      <c r="O58" s="14">
        <v>12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123</v>
      </c>
      <c r="F59" s="14">
        <v>116</v>
      </c>
      <c r="G59" s="14">
        <v>7</v>
      </c>
      <c r="H59" s="9">
        <f t="shared" si="0"/>
        <v>123</v>
      </c>
      <c r="I59" s="14">
        <v>349</v>
      </c>
      <c r="J59" s="14">
        <v>182</v>
      </c>
      <c r="K59" s="9">
        <f t="shared" si="1"/>
        <v>531</v>
      </c>
      <c r="L59" s="14">
        <v>1</v>
      </c>
      <c r="M59" s="14">
        <v>1</v>
      </c>
      <c r="N59" s="14">
        <v>1</v>
      </c>
      <c r="O59" s="14">
        <v>0</v>
      </c>
      <c r="P59" s="14">
        <v>1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15</v>
      </c>
      <c r="F61" s="14">
        <v>14</v>
      </c>
      <c r="G61" s="14">
        <v>1</v>
      </c>
      <c r="H61" s="9">
        <f t="shared" si="0"/>
        <v>15</v>
      </c>
      <c r="I61" s="14">
        <v>16</v>
      </c>
      <c r="J61" s="14">
        <v>139</v>
      </c>
      <c r="K61" s="9">
        <f t="shared" si="1"/>
        <v>155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0</v>
      </c>
      <c r="F63" s="14">
        <v>0</v>
      </c>
      <c r="G63" s="14">
        <v>0</v>
      </c>
      <c r="H63" s="9">
        <f t="shared" si="0"/>
        <v>0</v>
      </c>
      <c r="I63" s="14">
        <v>0</v>
      </c>
      <c r="J63" s="14">
        <v>0</v>
      </c>
      <c r="K63" s="9">
        <f t="shared" si="1"/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5</v>
      </c>
      <c r="F67" s="14">
        <v>5</v>
      </c>
      <c r="G67" s="14">
        <v>0</v>
      </c>
      <c r="H67" s="9">
        <f t="shared" si="0"/>
        <v>5</v>
      </c>
      <c r="I67" s="14">
        <v>5</v>
      </c>
      <c r="J67" s="14">
        <v>10</v>
      </c>
      <c r="K67" s="9">
        <f t="shared" si="1"/>
        <v>15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0</v>
      </c>
      <c r="F68" s="14">
        <v>0</v>
      </c>
      <c r="G68" s="14">
        <v>0</v>
      </c>
      <c r="H68" s="9">
        <f t="shared" si="0"/>
        <v>0</v>
      </c>
      <c r="I68" s="14">
        <v>0</v>
      </c>
      <c r="J68" s="14">
        <v>0</v>
      </c>
      <c r="K68" s="9">
        <f t="shared" si="1"/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74</v>
      </c>
      <c r="F69" s="14">
        <v>4</v>
      </c>
      <c r="G69" s="14">
        <v>28</v>
      </c>
      <c r="H69" s="9">
        <f t="shared" si="0"/>
        <v>32</v>
      </c>
      <c r="I69" s="14">
        <v>4</v>
      </c>
      <c r="J69" s="14">
        <v>107</v>
      </c>
      <c r="K69" s="9">
        <f t="shared" si="1"/>
        <v>111</v>
      </c>
      <c r="L69" s="14">
        <v>8</v>
      </c>
      <c r="M69" s="14">
        <v>8</v>
      </c>
      <c r="N69" s="14">
        <v>4</v>
      </c>
      <c r="O69" s="14">
        <v>0</v>
      </c>
      <c r="P69" s="14">
        <v>4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13</v>
      </c>
      <c r="F70" s="14">
        <v>5</v>
      </c>
      <c r="G70" s="14">
        <v>8</v>
      </c>
      <c r="H70" s="9">
        <f t="shared" si="0"/>
        <v>13</v>
      </c>
      <c r="I70" s="14">
        <v>5</v>
      </c>
      <c r="J70" s="14">
        <v>8</v>
      </c>
      <c r="K70" s="9">
        <f t="shared" si="1"/>
        <v>13</v>
      </c>
      <c r="L70" s="14">
        <v>2</v>
      </c>
      <c r="M70" s="14">
        <v>2</v>
      </c>
      <c r="N70" s="14">
        <v>2</v>
      </c>
      <c r="O70" s="14">
        <v>0</v>
      </c>
      <c r="P70" s="14">
        <v>2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2</v>
      </c>
      <c r="F72" s="14">
        <v>1</v>
      </c>
      <c r="G72" s="14">
        <v>1</v>
      </c>
      <c r="H72" s="9">
        <f t="shared" si="0"/>
        <v>2</v>
      </c>
      <c r="I72" s="14">
        <v>50</v>
      </c>
      <c r="J72" s="14">
        <v>44</v>
      </c>
      <c r="K72" s="9">
        <f t="shared" si="1"/>
        <v>94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2</v>
      </c>
      <c r="F74" s="14">
        <v>1</v>
      </c>
      <c r="G74" s="14">
        <v>1</v>
      </c>
      <c r="H74" s="9">
        <f t="shared" si="0"/>
        <v>2</v>
      </c>
      <c r="I74" s="14">
        <v>1</v>
      </c>
      <c r="J74" s="14">
        <v>1</v>
      </c>
      <c r="K74" s="9">
        <f t="shared" si="1"/>
        <v>2</v>
      </c>
      <c r="L74" s="14">
        <v>2</v>
      </c>
      <c r="M74" s="14">
        <v>2</v>
      </c>
      <c r="N74" s="14">
        <v>2</v>
      </c>
      <c r="O74" s="14">
        <v>0</v>
      </c>
      <c r="P74" s="14">
        <v>2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1</v>
      </c>
      <c r="F75" s="14">
        <v>1</v>
      </c>
      <c r="G75" s="14">
        <v>0</v>
      </c>
      <c r="H75" s="9">
        <f t="shared" si="0"/>
        <v>1</v>
      </c>
      <c r="I75" s="14">
        <v>1</v>
      </c>
      <c r="J75" s="14">
        <v>0</v>
      </c>
      <c r="K75" s="9">
        <f t="shared" si="1"/>
        <v>1</v>
      </c>
      <c r="L75" s="14">
        <v>1</v>
      </c>
      <c r="M75" s="14">
        <v>1</v>
      </c>
      <c r="N75" s="14">
        <v>1</v>
      </c>
      <c r="O75" s="14">
        <v>0</v>
      </c>
      <c r="P75" s="14">
        <v>1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0</v>
      </c>
      <c r="K76" s="9">
        <f t="shared" si="1"/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10</v>
      </c>
      <c r="F77" s="8">
        <v>9</v>
      </c>
      <c r="G77" s="8">
        <v>1</v>
      </c>
      <c r="H77" s="9">
        <f t="shared" si="0"/>
        <v>10</v>
      </c>
      <c r="I77" s="8">
        <v>9</v>
      </c>
      <c r="J77" s="8">
        <v>1</v>
      </c>
      <c r="K77" s="9">
        <f t="shared" si="1"/>
        <v>10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11</v>
      </c>
      <c r="F78" s="8">
        <v>11</v>
      </c>
      <c r="G78" s="8">
        <v>0</v>
      </c>
      <c r="H78" s="9">
        <f t="shared" si="0"/>
        <v>11</v>
      </c>
      <c r="I78" s="8">
        <v>11</v>
      </c>
      <c r="J78" s="8">
        <v>0</v>
      </c>
      <c r="K78" s="9">
        <f t="shared" si="1"/>
        <v>11</v>
      </c>
      <c r="L78" s="8">
        <v>2</v>
      </c>
      <c r="M78" s="8">
        <v>2</v>
      </c>
      <c r="N78" s="8">
        <v>2</v>
      </c>
      <c r="O78" s="8">
        <v>2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12</v>
      </c>
      <c r="F79" s="8">
        <v>2</v>
      </c>
      <c r="G79" s="8">
        <v>10</v>
      </c>
      <c r="H79" s="9">
        <f t="shared" si="0"/>
        <v>12</v>
      </c>
      <c r="I79" s="8">
        <v>38</v>
      </c>
      <c r="J79" s="8">
        <v>167</v>
      </c>
      <c r="K79" s="9">
        <f t="shared" si="1"/>
        <v>205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114</v>
      </c>
      <c r="F80" s="8">
        <v>65</v>
      </c>
      <c r="G80" s="8">
        <v>49</v>
      </c>
      <c r="H80" s="9">
        <f t="shared" si="0"/>
        <v>114</v>
      </c>
      <c r="I80" s="8">
        <v>129</v>
      </c>
      <c r="J80" s="8">
        <v>172</v>
      </c>
      <c r="K80" s="9">
        <f t="shared" si="1"/>
        <v>301</v>
      </c>
      <c r="L80" s="8">
        <v>3</v>
      </c>
      <c r="M80" s="8">
        <v>2</v>
      </c>
      <c r="N80" s="8">
        <v>3</v>
      </c>
      <c r="O80" s="8">
        <v>2</v>
      </c>
      <c r="P80" s="8">
        <v>1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1</v>
      </c>
      <c r="F81" s="8">
        <v>0</v>
      </c>
      <c r="G81" s="8">
        <v>1</v>
      </c>
      <c r="H81" s="9">
        <f t="shared" si="0"/>
        <v>1</v>
      </c>
      <c r="I81" s="8">
        <v>0</v>
      </c>
      <c r="J81" s="8">
        <v>7</v>
      </c>
      <c r="K81" s="9">
        <f t="shared" si="1"/>
        <v>7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1</v>
      </c>
      <c r="F82" s="8">
        <v>0</v>
      </c>
      <c r="G82" s="8">
        <v>1</v>
      </c>
      <c r="H82" s="9">
        <f t="shared" si="0"/>
        <v>1</v>
      </c>
      <c r="I82" s="8">
        <v>0</v>
      </c>
      <c r="J82" s="8">
        <v>1</v>
      </c>
      <c r="K82" s="9">
        <f t="shared" si="1"/>
        <v>1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4</v>
      </c>
      <c r="F84" s="8">
        <v>0</v>
      </c>
      <c r="G84" s="8">
        <v>4</v>
      </c>
      <c r="H84" s="9">
        <f t="shared" si="0"/>
        <v>4</v>
      </c>
      <c r="I84" s="8">
        <v>1</v>
      </c>
      <c r="J84" s="8">
        <v>43</v>
      </c>
      <c r="K84" s="9">
        <f t="shared" si="1"/>
        <v>44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54</v>
      </c>
      <c r="F85" s="8">
        <v>35</v>
      </c>
      <c r="G85" s="8">
        <v>19</v>
      </c>
      <c r="H85" s="9">
        <f t="shared" si="0"/>
        <v>54</v>
      </c>
      <c r="I85" s="8">
        <v>78</v>
      </c>
      <c r="J85" s="8">
        <v>102</v>
      </c>
      <c r="K85" s="9">
        <f t="shared" si="1"/>
        <v>180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1</v>
      </c>
      <c r="F87" s="8">
        <v>1</v>
      </c>
      <c r="G87" s="8">
        <v>0</v>
      </c>
      <c r="H87" s="9">
        <f t="shared" si="0"/>
        <v>1</v>
      </c>
      <c r="I87" s="8">
        <v>1</v>
      </c>
      <c r="J87" s="8">
        <v>0</v>
      </c>
      <c r="K87" s="9">
        <f t="shared" si="1"/>
        <v>1</v>
      </c>
      <c r="L87" s="8">
        <v>1</v>
      </c>
      <c r="M87" s="8">
        <v>1</v>
      </c>
      <c r="N87" s="8">
        <v>1</v>
      </c>
      <c r="O87" s="8">
        <v>0</v>
      </c>
      <c r="P87" s="8">
        <v>1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29</v>
      </c>
      <c r="F88" s="8">
        <v>25</v>
      </c>
      <c r="G88" s="8">
        <v>4</v>
      </c>
      <c r="H88" s="9">
        <f t="shared" si="0"/>
        <v>29</v>
      </c>
      <c r="I88" s="8">
        <v>28</v>
      </c>
      <c r="J88" s="8">
        <v>12</v>
      </c>
      <c r="K88" s="9">
        <f t="shared" si="1"/>
        <v>40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>
        <v>0</v>
      </c>
      <c r="F89" s="8">
        <v>0</v>
      </c>
      <c r="G89" s="8">
        <v>0</v>
      </c>
      <c r="H89" s="9">
        <f t="shared" si="0"/>
        <v>0</v>
      </c>
      <c r="I89" s="8">
        <v>0</v>
      </c>
      <c r="J89" s="8">
        <v>0</v>
      </c>
      <c r="K89" s="9">
        <f t="shared" si="1"/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19</v>
      </c>
      <c r="F90" s="8">
        <v>18</v>
      </c>
      <c r="G90" s="8">
        <v>1</v>
      </c>
      <c r="H90" s="9">
        <f t="shared" si="0"/>
        <v>19</v>
      </c>
      <c r="I90" s="8">
        <v>18</v>
      </c>
      <c r="J90" s="8">
        <v>1</v>
      </c>
      <c r="K90" s="9">
        <f t="shared" si="1"/>
        <v>19</v>
      </c>
      <c r="L90" s="8">
        <v>5</v>
      </c>
      <c r="M90" s="8">
        <v>5</v>
      </c>
      <c r="N90" s="8">
        <v>4</v>
      </c>
      <c r="O90" s="8">
        <v>2</v>
      </c>
      <c r="P90" s="8">
        <v>2</v>
      </c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>
        <v>0</v>
      </c>
      <c r="F91" s="8">
        <v>0</v>
      </c>
      <c r="G91" s="8">
        <v>0</v>
      </c>
      <c r="H91" s="9">
        <f t="shared" si="0"/>
        <v>0</v>
      </c>
      <c r="I91" s="8">
        <v>0</v>
      </c>
      <c r="J91" s="8">
        <v>0</v>
      </c>
      <c r="K91" s="9">
        <f t="shared" si="1"/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11</v>
      </c>
      <c r="F92" s="8">
        <v>5</v>
      </c>
      <c r="G92" s="8">
        <v>6</v>
      </c>
      <c r="H92" s="9">
        <f t="shared" si="0"/>
        <v>11</v>
      </c>
      <c r="I92" s="8">
        <v>5</v>
      </c>
      <c r="J92" s="8">
        <v>6</v>
      </c>
      <c r="K92" s="9">
        <f t="shared" si="1"/>
        <v>11</v>
      </c>
      <c r="L92" s="8">
        <v>12</v>
      </c>
      <c r="M92" s="8">
        <v>12</v>
      </c>
      <c r="N92" s="8">
        <v>0</v>
      </c>
      <c r="O92" s="8">
        <v>0</v>
      </c>
      <c r="P92" s="8">
        <v>0</v>
      </c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>
        <v>2</v>
      </c>
      <c r="F93" s="8">
        <v>0</v>
      </c>
      <c r="G93" s="8">
        <v>2</v>
      </c>
      <c r="H93" s="9">
        <f t="shared" si="0"/>
        <v>2</v>
      </c>
      <c r="I93" s="8">
        <v>0</v>
      </c>
      <c r="J93" s="8">
        <v>2</v>
      </c>
      <c r="K93" s="9">
        <f t="shared" si="1"/>
        <v>2</v>
      </c>
      <c r="L93" s="8">
        <v>2</v>
      </c>
      <c r="M93" s="8">
        <v>2</v>
      </c>
      <c r="N93" s="8">
        <v>0</v>
      </c>
      <c r="O93" s="8">
        <v>0</v>
      </c>
      <c r="P93" s="8">
        <v>0</v>
      </c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>
        <v>15</v>
      </c>
      <c r="F94" s="8">
        <v>15</v>
      </c>
      <c r="G94" s="8">
        <v>0</v>
      </c>
      <c r="H94" s="9">
        <f t="shared" si="0"/>
        <v>15</v>
      </c>
      <c r="I94" s="8">
        <v>15</v>
      </c>
      <c r="J94" s="8">
        <v>0</v>
      </c>
      <c r="K94" s="9">
        <f t="shared" si="1"/>
        <v>15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4</v>
      </c>
      <c r="F95" s="8">
        <v>4</v>
      </c>
      <c r="G95" s="8">
        <v>0</v>
      </c>
      <c r="H95" s="9">
        <f t="shared" si="0"/>
        <v>4</v>
      </c>
      <c r="I95" s="8">
        <v>4</v>
      </c>
      <c r="J95" s="8">
        <v>0</v>
      </c>
      <c r="K95" s="9">
        <f t="shared" si="1"/>
        <v>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>
        <v>2</v>
      </c>
      <c r="F96" s="25">
        <v>0</v>
      </c>
      <c r="G96" s="25">
        <v>0</v>
      </c>
      <c r="H96" s="9">
        <v>0</v>
      </c>
      <c r="I96" s="21">
        <v>0</v>
      </c>
      <c r="J96" s="21">
        <v>2</v>
      </c>
      <c r="K96" s="9">
        <v>2</v>
      </c>
      <c r="L96" s="25">
        <v>0</v>
      </c>
      <c r="M96" s="25">
        <v>0</v>
      </c>
      <c r="N96" s="25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310</v>
      </c>
      <c r="F97" s="25">
        <v>167</v>
      </c>
      <c r="G97" s="25">
        <v>179</v>
      </c>
      <c r="H97" s="9">
        <v>346</v>
      </c>
      <c r="I97" s="21">
        <v>238</v>
      </c>
      <c r="J97" s="21">
        <v>333</v>
      </c>
      <c r="K97" s="9">
        <v>571</v>
      </c>
      <c r="L97" s="25">
        <v>4</v>
      </c>
      <c r="M97" s="25">
        <v>4</v>
      </c>
      <c r="N97" s="25">
        <v>4</v>
      </c>
      <c r="O97" s="305">
        <v>4</v>
      </c>
      <c r="P97" s="305">
        <v>0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322</v>
      </c>
      <c r="F98" s="25">
        <v>116</v>
      </c>
      <c r="G98" s="25">
        <v>191</v>
      </c>
      <c r="H98" s="9">
        <v>307</v>
      </c>
      <c r="I98" s="21">
        <v>116</v>
      </c>
      <c r="J98" s="21">
        <v>505</v>
      </c>
      <c r="K98" s="9">
        <v>621</v>
      </c>
      <c r="L98" s="25">
        <v>2</v>
      </c>
      <c r="M98" s="25">
        <v>2</v>
      </c>
      <c r="N98" s="25">
        <v>1</v>
      </c>
      <c r="O98" s="305">
        <v>0</v>
      </c>
      <c r="P98" s="305">
        <v>1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352</v>
      </c>
      <c r="F99" s="25">
        <v>276</v>
      </c>
      <c r="G99" s="25">
        <v>75</v>
      </c>
      <c r="H99" s="9">
        <v>351</v>
      </c>
      <c r="I99" s="21">
        <v>277</v>
      </c>
      <c r="J99" s="21">
        <v>137</v>
      </c>
      <c r="K99" s="9">
        <v>414</v>
      </c>
      <c r="L99" s="25">
        <v>2</v>
      </c>
      <c r="M99" s="25">
        <v>2</v>
      </c>
      <c r="N99" s="25">
        <v>2</v>
      </c>
      <c r="O99" s="305">
        <v>0</v>
      </c>
      <c r="P99" s="305">
        <v>2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>
        <v>98</v>
      </c>
      <c r="F100" s="25">
        <v>131</v>
      </c>
      <c r="G100" s="25">
        <v>24</v>
      </c>
      <c r="H100" s="9">
        <v>155</v>
      </c>
      <c r="I100" s="21">
        <v>1107</v>
      </c>
      <c r="J100" s="21">
        <v>164</v>
      </c>
      <c r="K100" s="9">
        <v>1271</v>
      </c>
      <c r="L100" s="25">
        <v>0</v>
      </c>
      <c r="M100" s="25">
        <v>0</v>
      </c>
      <c r="N100" s="25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/>
      <c r="F101" s="25">
        <v>20</v>
      </c>
      <c r="G101" s="25">
        <v>4</v>
      </c>
      <c r="H101" s="9">
        <v>24</v>
      </c>
      <c r="I101" s="21">
        <v>39</v>
      </c>
      <c r="J101" s="21">
        <v>159</v>
      </c>
      <c r="K101" s="9">
        <v>198</v>
      </c>
      <c r="L101" s="25">
        <v>0</v>
      </c>
      <c r="M101" s="25">
        <v>0</v>
      </c>
      <c r="N101" s="25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69</v>
      </c>
      <c r="F102" s="25">
        <v>65</v>
      </c>
      <c r="G102" s="25">
        <v>3</v>
      </c>
      <c r="H102" s="9">
        <v>68</v>
      </c>
      <c r="I102" s="21">
        <v>65</v>
      </c>
      <c r="J102" s="21">
        <v>7</v>
      </c>
      <c r="K102" s="9">
        <v>72</v>
      </c>
      <c r="L102" s="25">
        <v>0</v>
      </c>
      <c r="M102" s="25">
        <v>0</v>
      </c>
      <c r="N102" s="25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438</v>
      </c>
      <c r="F103" s="27">
        <v>262</v>
      </c>
      <c r="G103" s="27">
        <v>130</v>
      </c>
      <c r="H103" s="9">
        <v>392</v>
      </c>
      <c r="I103" s="27">
        <v>300</v>
      </c>
      <c r="J103" s="27">
        <v>618</v>
      </c>
      <c r="K103" s="9">
        <v>918</v>
      </c>
      <c r="L103" s="27">
        <v>31</v>
      </c>
      <c r="M103" s="27">
        <v>31</v>
      </c>
      <c r="N103" s="27">
        <v>26</v>
      </c>
      <c r="O103" s="305">
        <v>25</v>
      </c>
      <c r="P103" s="305">
        <v>1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344</v>
      </c>
      <c r="F104" s="27">
        <v>25</v>
      </c>
      <c r="G104" s="27">
        <v>110</v>
      </c>
      <c r="H104" s="9">
        <v>135</v>
      </c>
      <c r="I104" s="27">
        <v>67</v>
      </c>
      <c r="J104" s="27">
        <v>325</v>
      </c>
      <c r="K104" s="9">
        <v>392</v>
      </c>
      <c r="L104" s="27">
        <v>0</v>
      </c>
      <c r="M104" s="27">
        <v>0</v>
      </c>
      <c r="N104" s="27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>
        <v>259</v>
      </c>
      <c r="F105" s="27">
        <v>260</v>
      </c>
      <c r="G105" s="27">
        <v>0</v>
      </c>
      <c r="H105" s="9">
        <v>260</v>
      </c>
      <c r="I105" s="27">
        <v>781</v>
      </c>
      <c r="J105" s="27">
        <v>0</v>
      </c>
      <c r="K105" s="9">
        <v>781</v>
      </c>
      <c r="L105" s="27">
        <v>0</v>
      </c>
      <c r="M105" s="27">
        <v>0</v>
      </c>
      <c r="N105" s="27">
        <v>0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/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27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154</v>
      </c>
      <c r="F107" s="27">
        <v>89</v>
      </c>
      <c r="G107" s="27">
        <v>0</v>
      </c>
      <c r="H107" s="9">
        <f t="shared" si="0"/>
        <v>89</v>
      </c>
      <c r="I107" s="27">
        <v>89</v>
      </c>
      <c r="J107" s="27">
        <v>0</v>
      </c>
      <c r="K107" s="9">
        <f t="shared" si="1"/>
        <v>89</v>
      </c>
      <c r="L107" s="27">
        <v>3</v>
      </c>
      <c r="M107" s="27">
        <v>3</v>
      </c>
      <c r="N107" s="27">
        <v>0</v>
      </c>
      <c r="O107" s="24"/>
      <c r="P107" s="24"/>
      <c r="Q107" s="28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128</v>
      </c>
      <c r="F108" s="27">
        <v>49</v>
      </c>
      <c r="G108" s="27">
        <v>0</v>
      </c>
      <c r="H108" s="9">
        <f t="shared" si="0"/>
        <v>49</v>
      </c>
      <c r="I108" s="27">
        <v>80</v>
      </c>
      <c r="J108" s="27">
        <v>0</v>
      </c>
      <c r="K108" s="9">
        <f t="shared" si="1"/>
        <v>80</v>
      </c>
      <c r="L108" s="27">
        <v>2</v>
      </c>
      <c r="M108" s="27">
        <v>2</v>
      </c>
      <c r="N108" s="27">
        <v>2</v>
      </c>
      <c r="O108" s="24"/>
      <c r="P108" s="24"/>
      <c r="Q108" s="28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171</v>
      </c>
      <c r="F109" s="27">
        <v>133</v>
      </c>
      <c r="G109" s="27">
        <v>0</v>
      </c>
      <c r="H109" s="9">
        <f t="shared" si="0"/>
        <v>133</v>
      </c>
      <c r="I109" s="27">
        <v>152</v>
      </c>
      <c r="J109" s="27">
        <v>0</v>
      </c>
      <c r="K109" s="9">
        <f t="shared" si="1"/>
        <v>152</v>
      </c>
      <c r="L109" s="27">
        <v>5</v>
      </c>
      <c r="M109" s="27">
        <v>3</v>
      </c>
      <c r="N109" s="27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63</v>
      </c>
      <c r="F110" s="27">
        <v>34</v>
      </c>
      <c r="G110" s="27">
        <v>0</v>
      </c>
      <c r="H110" s="9">
        <f t="shared" si="0"/>
        <v>34</v>
      </c>
      <c r="I110" s="27">
        <v>34</v>
      </c>
      <c r="J110" s="27">
        <v>0</v>
      </c>
      <c r="K110" s="9">
        <f t="shared" si="1"/>
        <v>34</v>
      </c>
      <c r="L110" s="27">
        <v>1</v>
      </c>
      <c r="M110" s="27">
        <v>1</v>
      </c>
      <c r="N110" s="27">
        <v>1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58</v>
      </c>
      <c r="F111" s="27">
        <v>39</v>
      </c>
      <c r="G111" s="27">
        <v>0</v>
      </c>
      <c r="H111" s="9">
        <f t="shared" si="0"/>
        <v>39</v>
      </c>
      <c r="I111" s="27">
        <v>39</v>
      </c>
      <c r="J111" s="27">
        <v>0</v>
      </c>
      <c r="K111" s="9">
        <f t="shared" si="1"/>
        <v>39</v>
      </c>
      <c r="L111" s="27">
        <v>4</v>
      </c>
      <c r="M111" s="27">
        <v>3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>
        <v>108</v>
      </c>
      <c r="F112" s="27">
        <v>78</v>
      </c>
      <c r="G112" s="27">
        <v>0</v>
      </c>
      <c r="H112" s="9">
        <f t="shared" si="0"/>
        <v>78</v>
      </c>
      <c r="I112" s="27">
        <v>95</v>
      </c>
      <c r="J112" s="27">
        <v>0</v>
      </c>
      <c r="K112" s="9">
        <f t="shared" si="1"/>
        <v>95</v>
      </c>
      <c r="L112" s="27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8"/>
      <c r="P113" s="28"/>
      <c r="Q113" s="28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12</v>
      </c>
      <c r="F114" s="27">
        <v>8</v>
      </c>
      <c r="G114" s="27">
        <v>0</v>
      </c>
      <c r="H114" s="9">
        <f t="shared" si="0"/>
        <v>8</v>
      </c>
      <c r="I114" s="27">
        <v>16</v>
      </c>
      <c r="J114" s="27">
        <v>0</v>
      </c>
      <c r="K114" s="9">
        <f t="shared" si="1"/>
        <v>16</v>
      </c>
      <c r="L114" s="27">
        <v>0</v>
      </c>
      <c r="M114" s="27">
        <v>0</v>
      </c>
      <c r="N114" s="27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131</v>
      </c>
      <c r="F115" s="27">
        <v>41</v>
      </c>
      <c r="G115" s="27">
        <v>10</v>
      </c>
      <c r="H115" s="9">
        <f t="shared" si="0"/>
        <v>51</v>
      </c>
      <c r="I115" s="27">
        <v>55</v>
      </c>
      <c r="J115" s="27">
        <v>10</v>
      </c>
      <c r="K115" s="9">
        <f t="shared" si="1"/>
        <v>65</v>
      </c>
      <c r="L115" s="27">
        <v>5</v>
      </c>
      <c r="M115" s="27">
        <v>5</v>
      </c>
      <c r="N115" s="27">
        <v>5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342</v>
      </c>
      <c r="F116" s="27">
        <v>210</v>
      </c>
      <c r="G116" s="27">
        <v>0</v>
      </c>
      <c r="H116" s="9">
        <f t="shared" si="0"/>
        <v>210</v>
      </c>
      <c r="I116" s="27">
        <v>392</v>
      </c>
      <c r="J116" s="27">
        <v>0</v>
      </c>
      <c r="K116" s="9">
        <f t="shared" si="1"/>
        <v>392</v>
      </c>
      <c r="L116" s="27">
        <v>3</v>
      </c>
      <c r="M116" s="27">
        <v>1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82</v>
      </c>
      <c r="F117" s="27">
        <v>39</v>
      </c>
      <c r="G117" s="27">
        <v>0</v>
      </c>
      <c r="H117" s="9">
        <f t="shared" si="0"/>
        <v>39</v>
      </c>
      <c r="I117" s="27">
        <v>40</v>
      </c>
      <c r="J117" s="27">
        <v>0</v>
      </c>
      <c r="K117" s="9">
        <f t="shared" si="1"/>
        <v>40</v>
      </c>
      <c r="L117" s="27">
        <v>2</v>
      </c>
      <c r="M117" s="27">
        <v>2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302</v>
      </c>
      <c r="F119" s="27">
        <v>92</v>
      </c>
      <c r="G119" s="27">
        <v>0</v>
      </c>
      <c r="H119" s="9">
        <f t="shared" si="0"/>
        <v>92</v>
      </c>
      <c r="I119" s="27">
        <v>722</v>
      </c>
      <c r="J119" s="27">
        <v>0</v>
      </c>
      <c r="K119" s="9">
        <f t="shared" si="1"/>
        <v>722</v>
      </c>
      <c r="L119" s="27">
        <v>0</v>
      </c>
      <c r="M119" s="27">
        <v>0</v>
      </c>
      <c r="N119" s="27">
        <v>0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53</v>
      </c>
      <c r="F120" s="27">
        <v>29</v>
      </c>
      <c r="G120" s="27">
        <v>0</v>
      </c>
      <c r="H120" s="9">
        <f t="shared" si="0"/>
        <v>29</v>
      </c>
      <c r="I120" s="27">
        <v>30</v>
      </c>
      <c r="J120" s="27">
        <v>0</v>
      </c>
      <c r="K120" s="9">
        <f t="shared" si="1"/>
        <v>30</v>
      </c>
      <c r="L120" s="27">
        <v>11</v>
      </c>
      <c r="M120" s="27">
        <v>10</v>
      </c>
      <c r="N120" s="27">
        <v>1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183</v>
      </c>
      <c r="F121" s="27">
        <v>11</v>
      </c>
      <c r="G121" s="27">
        <v>0</v>
      </c>
      <c r="H121" s="9">
        <f t="shared" si="0"/>
        <v>11</v>
      </c>
      <c r="I121" s="27">
        <v>79</v>
      </c>
      <c r="J121" s="27">
        <v>0</v>
      </c>
      <c r="K121" s="9">
        <f t="shared" si="1"/>
        <v>79</v>
      </c>
      <c r="L121" s="27">
        <v>1</v>
      </c>
      <c r="M121" s="27">
        <v>0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48</v>
      </c>
      <c r="F122" s="27">
        <v>7</v>
      </c>
      <c r="G122" s="27">
        <v>0</v>
      </c>
      <c r="H122" s="9">
        <f t="shared" si="0"/>
        <v>7</v>
      </c>
      <c r="I122" s="27">
        <v>13</v>
      </c>
      <c r="J122" s="27">
        <v>0</v>
      </c>
      <c r="K122" s="9">
        <f t="shared" si="1"/>
        <v>13</v>
      </c>
      <c r="L122" s="27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>
        <v>2</v>
      </c>
      <c r="F123" s="27">
        <v>1</v>
      </c>
      <c r="G123" s="27">
        <v>0</v>
      </c>
      <c r="H123" s="9">
        <f t="shared" si="0"/>
        <v>1</v>
      </c>
      <c r="I123" s="27">
        <v>1</v>
      </c>
      <c r="J123" s="27">
        <v>0</v>
      </c>
      <c r="K123" s="9">
        <f t="shared" si="1"/>
        <v>1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40</v>
      </c>
      <c r="F124" s="27">
        <v>32</v>
      </c>
      <c r="G124" s="27">
        <v>2</v>
      </c>
      <c r="H124" s="9">
        <f t="shared" si="0"/>
        <v>34</v>
      </c>
      <c r="I124" s="27">
        <v>32</v>
      </c>
      <c r="J124" s="27">
        <v>2</v>
      </c>
      <c r="K124" s="9">
        <f t="shared" si="1"/>
        <v>34</v>
      </c>
      <c r="L124" s="27">
        <v>19</v>
      </c>
      <c r="M124" s="27">
        <v>20</v>
      </c>
      <c r="N124" s="27">
        <v>7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36</v>
      </c>
      <c r="F125" s="27">
        <v>28</v>
      </c>
      <c r="G125" s="27">
        <v>2</v>
      </c>
      <c r="H125" s="9">
        <f t="shared" si="0"/>
        <v>30</v>
      </c>
      <c r="I125" s="27">
        <v>28</v>
      </c>
      <c r="J125" s="27">
        <v>4</v>
      </c>
      <c r="K125" s="9">
        <f t="shared" si="1"/>
        <v>32</v>
      </c>
      <c r="L125" s="27">
        <v>5</v>
      </c>
      <c r="M125" s="27">
        <v>5</v>
      </c>
      <c r="N125" s="27">
        <v>3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27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27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25</v>
      </c>
      <c r="F127" s="27">
        <v>7</v>
      </c>
      <c r="G127" s="27">
        <v>0</v>
      </c>
      <c r="H127" s="9">
        <f t="shared" si="0"/>
        <v>7</v>
      </c>
      <c r="I127" s="27">
        <v>7</v>
      </c>
      <c r="J127" s="27">
        <v>0</v>
      </c>
      <c r="K127" s="9">
        <f t="shared" si="1"/>
        <v>7</v>
      </c>
      <c r="L127" s="27">
        <v>7</v>
      </c>
      <c r="M127" s="27">
        <v>7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/>
      <c r="F128" s="27">
        <v>0</v>
      </c>
      <c r="G128" s="27">
        <v>0</v>
      </c>
      <c r="H128" s="9">
        <f t="shared" si="0"/>
        <v>0</v>
      </c>
      <c r="I128" s="27">
        <v>0</v>
      </c>
      <c r="J128" s="27">
        <v>0</v>
      </c>
      <c r="K128" s="9">
        <f t="shared" si="1"/>
        <v>0</v>
      </c>
      <c r="L128" s="27">
        <v>0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25</v>
      </c>
      <c r="F129" s="27">
        <v>2</v>
      </c>
      <c r="G129" s="27">
        <v>0</v>
      </c>
      <c r="H129" s="9">
        <f t="shared" si="0"/>
        <v>2</v>
      </c>
      <c r="I129" s="27">
        <v>2</v>
      </c>
      <c r="J129" s="27">
        <v>0</v>
      </c>
      <c r="K129" s="9">
        <f t="shared" si="1"/>
        <v>2</v>
      </c>
      <c r="L129" s="27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50</v>
      </c>
      <c r="F130" s="27">
        <v>18</v>
      </c>
      <c r="G130" s="27">
        <v>0</v>
      </c>
      <c r="H130" s="9">
        <f t="shared" si="0"/>
        <v>18</v>
      </c>
      <c r="I130" s="27">
        <v>18</v>
      </c>
      <c r="J130" s="27">
        <v>0</v>
      </c>
      <c r="K130" s="9">
        <f t="shared" si="1"/>
        <v>18</v>
      </c>
      <c r="L130" s="27">
        <v>0</v>
      </c>
      <c r="M130" s="27">
        <v>0</v>
      </c>
      <c r="N130" s="27">
        <v>0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/>
      <c r="F131" s="27">
        <v>0</v>
      </c>
      <c r="G131" s="27">
        <v>0</v>
      </c>
      <c r="H131" s="9">
        <f t="shared" si="0"/>
        <v>0</v>
      </c>
      <c r="I131" s="27">
        <v>0</v>
      </c>
      <c r="J131" s="27">
        <v>0</v>
      </c>
      <c r="K131" s="9">
        <f t="shared" si="1"/>
        <v>0</v>
      </c>
      <c r="L131" s="27">
        <v>0</v>
      </c>
      <c r="M131" s="27">
        <v>0</v>
      </c>
      <c r="N131" s="27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208</v>
      </c>
      <c r="F133" s="27">
        <v>88</v>
      </c>
      <c r="G133" s="27">
        <v>0</v>
      </c>
      <c r="H133" s="9">
        <f t="shared" si="0"/>
        <v>88</v>
      </c>
      <c r="I133" s="27">
        <v>88</v>
      </c>
      <c r="J133" s="27">
        <v>0</v>
      </c>
      <c r="K133" s="9">
        <f t="shared" si="1"/>
        <v>88</v>
      </c>
      <c r="L133" s="27">
        <v>2</v>
      </c>
      <c r="M133" s="27">
        <v>2</v>
      </c>
      <c r="N133" s="27">
        <v>2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769</v>
      </c>
      <c r="F134" s="27">
        <v>739</v>
      </c>
      <c r="G134" s="27">
        <v>0</v>
      </c>
      <c r="H134" s="9">
        <f t="shared" si="0"/>
        <v>739</v>
      </c>
      <c r="I134" s="27">
        <v>1005</v>
      </c>
      <c r="J134" s="27">
        <v>0</v>
      </c>
      <c r="K134" s="9">
        <f t="shared" si="1"/>
        <v>1005</v>
      </c>
      <c r="L134" s="27">
        <v>0</v>
      </c>
      <c r="M134" s="27">
        <v>0</v>
      </c>
      <c r="N134" s="27">
        <v>0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43</v>
      </c>
      <c r="F135" s="27">
        <v>52</v>
      </c>
      <c r="G135" s="27">
        <v>0</v>
      </c>
      <c r="H135" s="9">
        <f t="shared" si="0"/>
        <v>52</v>
      </c>
      <c r="I135" s="27">
        <v>144</v>
      </c>
      <c r="J135" s="27">
        <v>0</v>
      </c>
      <c r="K135" s="9">
        <f t="shared" si="1"/>
        <v>144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699</v>
      </c>
      <c r="F136" s="27">
        <v>659</v>
      </c>
      <c r="G136" s="27">
        <v>0</v>
      </c>
      <c r="H136" s="9">
        <f t="shared" si="0"/>
        <v>659</v>
      </c>
      <c r="I136" s="27">
        <v>1085</v>
      </c>
      <c r="J136" s="27">
        <v>0</v>
      </c>
      <c r="K136" s="9">
        <f t="shared" si="1"/>
        <v>1085</v>
      </c>
      <c r="L136" s="27">
        <v>19</v>
      </c>
      <c r="M136" s="27">
        <v>19</v>
      </c>
      <c r="N136" s="27">
        <v>19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164</v>
      </c>
      <c r="F137" s="27">
        <v>66</v>
      </c>
      <c r="G137" s="27">
        <v>0</v>
      </c>
      <c r="H137" s="9">
        <f t="shared" si="0"/>
        <v>66</v>
      </c>
      <c r="I137" s="27">
        <v>245</v>
      </c>
      <c r="J137" s="27">
        <v>0</v>
      </c>
      <c r="K137" s="9">
        <f t="shared" si="1"/>
        <v>245</v>
      </c>
      <c r="L137" s="27">
        <v>0</v>
      </c>
      <c r="M137" s="27">
        <v>0</v>
      </c>
      <c r="N137" s="27">
        <v>0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122</v>
      </c>
      <c r="F138" s="27">
        <v>106</v>
      </c>
      <c r="G138" s="27">
        <v>0</v>
      </c>
      <c r="H138" s="9">
        <f t="shared" si="0"/>
        <v>106</v>
      </c>
      <c r="I138" s="27">
        <v>216</v>
      </c>
      <c r="J138" s="27">
        <v>0</v>
      </c>
      <c r="K138" s="9">
        <f t="shared" si="1"/>
        <v>216</v>
      </c>
      <c r="L138" s="27">
        <v>0</v>
      </c>
      <c r="M138" s="27">
        <v>0</v>
      </c>
      <c r="N138" s="27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186</v>
      </c>
      <c r="F139" s="27">
        <v>90</v>
      </c>
      <c r="G139" s="27">
        <v>0</v>
      </c>
      <c r="H139" s="9">
        <f t="shared" si="0"/>
        <v>90</v>
      </c>
      <c r="I139" s="27">
        <v>188</v>
      </c>
      <c r="J139" s="27">
        <v>0</v>
      </c>
      <c r="K139" s="9">
        <f t="shared" si="1"/>
        <v>188</v>
      </c>
      <c r="L139" s="27">
        <v>2</v>
      </c>
      <c r="M139" s="27">
        <v>2</v>
      </c>
      <c r="N139" s="27">
        <v>2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>
        <v>20</v>
      </c>
      <c r="F140" s="27">
        <v>145</v>
      </c>
      <c r="G140" s="27">
        <v>0</v>
      </c>
      <c r="H140" s="9">
        <f t="shared" si="0"/>
        <v>145</v>
      </c>
      <c r="I140" s="27">
        <v>170</v>
      </c>
      <c r="J140" s="27">
        <v>0</v>
      </c>
      <c r="K140" s="9">
        <f t="shared" si="1"/>
        <v>170</v>
      </c>
      <c r="L140" s="27">
        <v>0</v>
      </c>
      <c r="M140" s="27">
        <v>0</v>
      </c>
      <c r="N140" s="27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31" t="s">
        <v>165</v>
      </c>
      <c r="E141" s="27">
        <v>77</v>
      </c>
      <c r="F141" s="27">
        <v>21</v>
      </c>
      <c r="G141" s="27">
        <v>56</v>
      </c>
      <c r="H141" s="9">
        <v>77</v>
      </c>
      <c r="I141" s="27">
        <v>21</v>
      </c>
      <c r="J141" s="27">
        <v>105</v>
      </c>
      <c r="K141" s="9">
        <v>126</v>
      </c>
      <c r="L141" s="27">
        <v>0</v>
      </c>
      <c r="M141" s="27">
        <v>0</v>
      </c>
      <c r="N141" s="27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31" t="s">
        <v>166</v>
      </c>
      <c r="E142" s="27">
        <v>27</v>
      </c>
      <c r="F142" s="27">
        <v>6</v>
      </c>
      <c r="G142" s="27">
        <v>21</v>
      </c>
      <c r="H142" s="9">
        <v>27</v>
      </c>
      <c r="I142" s="27">
        <v>6</v>
      </c>
      <c r="J142" s="27">
        <v>198</v>
      </c>
      <c r="K142" s="9">
        <v>204</v>
      </c>
      <c r="L142" s="27">
        <v>0</v>
      </c>
      <c r="M142" s="27">
        <v>0</v>
      </c>
      <c r="N142" s="27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31" t="s">
        <v>167</v>
      </c>
      <c r="E143" s="27">
        <v>170</v>
      </c>
      <c r="F143" s="27">
        <v>98</v>
      </c>
      <c r="G143" s="27">
        <v>72</v>
      </c>
      <c r="H143" s="9">
        <v>170</v>
      </c>
      <c r="I143" s="27">
        <v>98</v>
      </c>
      <c r="J143" s="27">
        <v>193</v>
      </c>
      <c r="K143" s="9">
        <v>291</v>
      </c>
      <c r="L143" s="27">
        <v>8</v>
      </c>
      <c r="M143" s="27">
        <v>7</v>
      </c>
      <c r="N143" s="27">
        <v>7</v>
      </c>
      <c r="O143" s="305">
        <v>7</v>
      </c>
      <c r="P143" s="305"/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31" t="s">
        <v>168</v>
      </c>
      <c r="E144" s="27">
        <v>55</v>
      </c>
      <c r="F144" s="27">
        <v>2</v>
      </c>
      <c r="G144" s="27">
        <v>53</v>
      </c>
      <c r="H144" s="9">
        <v>55</v>
      </c>
      <c r="I144" s="27">
        <v>2</v>
      </c>
      <c r="J144" s="27">
        <v>68</v>
      </c>
      <c r="K144" s="9">
        <v>70</v>
      </c>
      <c r="L144" s="27">
        <v>2</v>
      </c>
      <c r="M144" s="27">
        <v>2</v>
      </c>
      <c r="N144" s="27">
        <v>2</v>
      </c>
      <c r="O144" s="305"/>
      <c r="P144" s="305">
        <v>2</v>
      </c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31" t="s">
        <v>169</v>
      </c>
      <c r="E145" s="27">
        <v>0</v>
      </c>
      <c r="F145" s="27">
        <v>0</v>
      </c>
      <c r="G145" s="27">
        <v>0</v>
      </c>
      <c r="H145" s="9">
        <v>0</v>
      </c>
      <c r="I145" s="27">
        <v>0</v>
      </c>
      <c r="J145" s="27">
        <v>0</v>
      </c>
      <c r="K145" s="9">
        <v>0</v>
      </c>
      <c r="L145" s="27">
        <v>0</v>
      </c>
      <c r="M145" s="27">
        <v>0</v>
      </c>
      <c r="N145" s="27">
        <v>0</v>
      </c>
      <c r="O145" s="305"/>
      <c r="P145" s="305"/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31" t="s">
        <v>170</v>
      </c>
      <c r="E146" s="27">
        <v>89</v>
      </c>
      <c r="F146" s="27">
        <v>21</v>
      </c>
      <c r="G146" s="27">
        <v>68</v>
      </c>
      <c r="H146" s="9">
        <v>89</v>
      </c>
      <c r="I146" s="27">
        <v>21</v>
      </c>
      <c r="J146" s="27">
        <v>84</v>
      </c>
      <c r="K146" s="9">
        <v>105</v>
      </c>
      <c r="L146" s="27">
        <v>0</v>
      </c>
      <c r="M146" s="27">
        <v>0</v>
      </c>
      <c r="N146" s="27">
        <v>0</v>
      </c>
      <c r="O146" s="305"/>
      <c r="P146" s="305"/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31" t="s">
        <v>171</v>
      </c>
      <c r="E147" s="27">
        <v>23</v>
      </c>
      <c r="F147" s="27">
        <v>5</v>
      </c>
      <c r="G147" s="27">
        <v>18</v>
      </c>
      <c r="H147" s="9">
        <v>23</v>
      </c>
      <c r="I147" s="27">
        <v>5</v>
      </c>
      <c r="J147" s="27">
        <v>18</v>
      </c>
      <c r="K147" s="9">
        <v>23</v>
      </c>
      <c r="L147" s="27">
        <v>0</v>
      </c>
      <c r="M147" s="27">
        <v>0</v>
      </c>
      <c r="N147" s="27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31" t="s">
        <v>172</v>
      </c>
      <c r="E148" s="27">
        <v>44</v>
      </c>
      <c r="F148" s="27">
        <v>19</v>
      </c>
      <c r="G148" s="27">
        <v>25</v>
      </c>
      <c r="H148" s="9">
        <v>44</v>
      </c>
      <c r="I148" s="27">
        <v>19</v>
      </c>
      <c r="J148" s="27">
        <v>25</v>
      </c>
      <c r="K148" s="9">
        <v>44</v>
      </c>
      <c r="L148" s="27">
        <v>0</v>
      </c>
      <c r="M148" s="27">
        <v>0</v>
      </c>
      <c r="N148" s="27">
        <v>0</v>
      </c>
      <c r="O148" s="305"/>
      <c r="P148" s="305"/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31" t="s">
        <v>173</v>
      </c>
      <c r="E149" s="27">
        <v>189</v>
      </c>
      <c r="F149" s="27">
        <v>56</v>
      </c>
      <c r="G149" s="27">
        <v>133</v>
      </c>
      <c r="H149" s="9">
        <v>189</v>
      </c>
      <c r="I149" s="27">
        <v>56</v>
      </c>
      <c r="J149" s="27">
        <v>166</v>
      </c>
      <c r="K149" s="9">
        <v>222</v>
      </c>
      <c r="L149" s="27">
        <v>117</v>
      </c>
      <c r="M149" s="27">
        <v>117</v>
      </c>
      <c r="N149" s="27">
        <v>0</v>
      </c>
      <c r="O149" s="305"/>
      <c r="P149" s="305"/>
      <c r="Q149" s="305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31" t="s">
        <v>174</v>
      </c>
      <c r="E150" s="71">
        <v>26</v>
      </c>
      <c r="F150" s="71">
        <v>9</v>
      </c>
      <c r="G150" s="27">
        <v>17</v>
      </c>
      <c r="H150" s="9">
        <v>26</v>
      </c>
      <c r="I150" s="27">
        <v>9</v>
      </c>
      <c r="J150" s="27">
        <v>17</v>
      </c>
      <c r="K150" s="9">
        <v>26</v>
      </c>
      <c r="L150" s="27">
        <v>0</v>
      </c>
      <c r="M150" s="27">
        <v>0</v>
      </c>
      <c r="N150" s="27">
        <v>0</v>
      </c>
      <c r="O150" s="347"/>
      <c r="P150" s="347"/>
      <c r="Q150" s="347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31" t="s">
        <v>175</v>
      </c>
      <c r="E151" s="27">
        <v>14</v>
      </c>
      <c r="F151" s="27">
        <v>3</v>
      </c>
      <c r="G151" s="27">
        <v>11</v>
      </c>
      <c r="H151" s="9">
        <v>14</v>
      </c>
      <c r="I151" s="27">
        <v>3</v>
      </c>
      <c r="J151" s="27">
        <v>11</v>
      </c>
      <c r="K151" s="9">
        <v>14</v>
      </c>
      <c r="L151" s="27">
        <v>0</v>
      </c>
      <c r="M151" s="27">
        <v>0</v>
      </c>
      <c r="N151" s="27">
        <v>0</v>
      </c>
      <c r="O151" s="305"/>
      <c r="P151" s="305"/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31" t="s">
        <v>176</v>
      </c>
      <c r="E152" s="27">
        <v>103</v>
      </c>
      <c r="F152" s="27">
        <v>48</v>
      </c>
      <c r="G152" s="27">
        <v>55</v>
      </c>
      <c r="H152" s="9">
        <v>103</v>
      </c>
      <c r="I152" s="27">
        <v>48</v>
      </c>
      <c r="J152" s="27">
        <v>102</v>
      </c>
      <c r="K152" s="9">
        <v>150</v>
      </c>
      <c r="L152" s="27">
        <v>0</v>
      </c>
      <c r="M152" s="27">
        <v>0</v>
      </c>
      <c r="N152" s="27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31" t="s">
        <v>177</v>
      </c>
      <c r="E153" s="27">
        <v>50</v>
      </c>
      <c r="F153" s="27">
        <v>23</v>
      </c>
      <c r="G153" s="27">
        <v>27</v>
      </c>
      <c r="H153" s="9">
        <v>50</v>
      </c>
      <c r="I153" s="27">
        <v>23</v>
      </c>
      <c r="J153" s="27">
        <v>43</v>
      </c>
      <c r="K153" s="9">
        <v>66</v>
      </c>
      <c r="L153" s="27">
        <v>9</v>
      </c>
      <c r="M153" s="27">
        <v>9</v>
      </c>
      <c r="N153" s="27">
        <v>9</v>
      </c>
      <c r="O153" s="305">
        <v>9</v>
      </c>
      <c r="P153" s="305"/>
      <c r="Q153" s="305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31" t="s">
        <v>178</v>
      </c>
      <c r="E154" s="27">
        <v>824</v>
      </c>
      <c r="F154" s="27">
        <v>818</v>
      </c>
      <c r="G154" s="27">
        <v>6</v>
      </c>
      <c r="H154" s="9">
        <v>824</v>
      </c>
      <c r="I154" s="27">
        <v>956</v>
      </c>
      <c r="J154" s="27">
        <v>709</v>
      </c>
      <c r="K154" s="9">
        <v>1665</v>
      </c>
      <c r="L154" s="27">
        <v>24</v>
      </c>
      <c r="M154" s="27">
        <v>21</v>
      </c>
      <c r="N154" s="27">
        <v>18</v>
      </c>
      <c r="O154" s="305">
        <v>13</v>
      </c>
      <c r="P154" s="305">
        <v>5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31" t="s">
        <v>179</v>
      </c>
      <c r="E155" s="71">
        <v>0</v>
      </c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13">
        <v>0</v>
      </c>
      <c r="M155" s="12">
        <v>0</v>
      </c>
      <c r="N155" s="12">
        <v>0</v>
      </c>
      <c r="O155" s="347"/>
      <c r="P155" s="347"/>
      <c r="Q155" s="347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355</v>
      </c>
      <c r="F156" s="8">
        <v>240</v>
      </c>
      <c r="G156" s="8">
        <v>6</v>
      </c>
      <c r="H156" s="9">
        <f t="shared" si="0"/>
        <v>246</v>
      </c>
      <c r="I156" s="8">
        <v>373</v>
      </c>
      <c r="J156" s="8">
        <v>6</v>
      </c>
      <c r="K156" s="9">
        <f t="shared" si="1"/>
        <v>379</v>
      </c>
      <c r="L156" s="8">
        <v>7</v>
      </c>
      <c r="M156" s="8">
        <v>7</v>
      </c>
      <c r="N156" s="8">
        <v>4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>
        <v>52</v>
      </c>
      <c r="F157" s="8">
        <v>24</v>
      </c>
      <c r="G157" s="8">
        <v>0</v>
      </c>
      <c r="H157" s="9">
        <f t="shared" si="0"/>
        <v>24</v>
      </c>
      <c r="I157" s="8">
        <v>36</v>
      </c>
      <c r="J157" s="8">
        <v>0</v>
      </c>
      <c r="K157" s="9">
        <f t="shared" si="1"/>
        <v>36</v>
      </c>
      <c r="L157" s="8">
        <v>0</v>
      </c>
      <c r="M157" s="8">
        <v>0</v>
      </c>
      <c r="N157" s="8">
        <v>0</v>
      </c>
      <c r="O157" s="8"/>
      <c r="P157" s="8"/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2779</v>
      </c>
      <c r="F158" s="8">
        <v>1673</v>
      </c>
      <c r="G158" s="8">
        <v>0</v>
      </c>
      <c r="H158" s="9">
        <f t="shared" si="0"/>
        <v>1673</v>
      </c>
      <c r="I158" s="8">
        <v>2830</v>
      </c>
      <c r="J158" s="8">
        <v>0</v>
      </c>
      <c r="K158" s="9">
        <f t="shared" si="1"/>
        <v>2830</v>
      </c>
      <c r="L158" s="8">
        <v>3</v>
      </c>
      <c r="M158" s="8">
        <v>3</v>
      </c>
      <c r="N158" s="8">
        <v>3</v>
      </c>
      <c r="O158" s="8">
        <v>0</v>
      </c>
      <c r="P158" s="8">
        <v>2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760</v>
      </c>
      <c r="F159" s="8">
        <v>528</v>
      </c>
      <c r="G159" s="8">
        <v>24</v>
      </c>
      <c r="H159" s="9">
        <f t="shared" si="0"/>
        <v>552</v>
      </c>
      <c r="I159" s="8">
        <v>691</v>
      </c>
      <c r="J159" s="8">
        <v>24</v>
      </c>
      <c r="K159" s="9">
        <f t="shared" si="1"/>
        <v>715</v>
      </c>
      <c r="L159" s="8">
        <v>23</v>
      </c>
      <c r="M159" s="8">
        <v>19</v>
      </c>
      <c r="N159" s="8">
        <v>2</v>
      </c>
      <c r="O159" s="8">
        <v>0</v>
      </c>
      <c r="P159" s="8">
        <v>3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>
        <v>15</v>
      </c>
      <c r="F160" s="8">
        <v>15</v>
      </c>
      <c r="G160" s="8">
        <v>0</v>
      </c>
      <c r="H160" s="9">
        <f t="shared" si="0"/>
        <v>15</v>
      </c>
      <c r="I160" s="8">
        <v>15</v>
      </c>
      <c r="J160" s="8">
        <v>0</v>
      </c>
      <c r="K160" s="9">
        <f t="shared" si="1"/>
        <v>15</v>
      </c>
      <c r="L160" s="8">
        <v>13</v>
      </c>
      <c r="M160" s="8">
        <v>6</v>
      </c>
      <c r="N160" s="8">
        <v>6</v>
      </c>
      <c r="O160" s="8">
        <v>0</v>
      </c>
      <c r="P160" s="8">
        <v>0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1737</v>
      </c>
      <c r="F161" s="8">
        <v>1369</v>
      </c>
      <c r="G161" s="8">
        <v>2</v>
      </c>
      <c r="H161" s="9">
        <f t="shared" si="0"/>
        <v>1371</v>
      </c>
      <c r="I161" s="8">
        <v>2230</v>
      </c>
      <c r="J161" s="8">
        <v>2</v>
      </c>
      <c r="K161" s="9">
        <f t="shared" si="1"/>
        <v>2232</v>
      </c>
      <c r="L161" s="8">
        <v>1</v>
      </c>
      <c r="M161" s="8">
        <v>1</v>
      </c>
      <c r="N161" s="8">
        <v>1</v>
      </c>
      <c r="O161" s="8">
        <v>17</v>
      </c>
      <c r="P161" s="8">
        <v>3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275</v>
      </c>
      <c r="F162" s="8">
        <v>183</v>
      </c>
      <c r="G162" s="8">
        <v>8</v>
      </c>
      <c r="H162" s="9">
        <f t="shared" si="0"/>
        <v>191</v>
      </c>
      <c r="I162" s="8">
        <v>267</v>
      </c>
      <c r="J162" s="8">
        <v>8</v>
      </c>
      <c r="K162" s="9">
        <f t="shared" si="1"/>
        <v>275</v>
      </c>
      <c r="L162" s="8">
        <v>20</v>
      </c>
      <c r="M162" s="8">
        <v>20</v>
      </c>
      <c r="N162" s="8">
        <v>0</v>
      </c>
      <c r="O162" s="8">
        <v>1</v>
      </c>
      <c r="P162" s="8">
        <v>9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186</v>
      </c>
      <c r="F163" s="8">
        <v>74</v>
      </c>
      <c r="G163" s="8">
        <v>0</v>
      </c>
      <c r="H163" s="9">
        <f t="shared" si="0"/>
        <v>74</v>
      </c>
      <c r="I163" s="8">
        <v>215</v>
      </c>
      <c r="J163" s="8">
        <v>0</v>
      </c>
      <c r="K163" s="9">
        <f t="shared" si="1"/>
        <v>215</v>
      </c>
      <c r="L163" s="8">
        <v>0</v>
      </c>
      <c r="M163" s="8">
        <v>0</v>
      </c>
      <c r="N163" s="8">
        <v>0</v>
      </c>
      <c r="O163" s="8"/>
      <c r="P163" s="8"/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>
        <v>27</v>
      </c>
      <c r="F164" s="8">
        <v>16</v>
      </c>
      <c r="G164" s="8">
        <v>0</v>
      </c>
      <c r="H164" s="9">
        <f t="shared" si="0"/>
        <v>16</v>
      </c>
      <c r="I164" s="8">
        <v>16</v>
      </c>
      <c r="J164" s="8">
        <v>0</v>
      </c>
      <c r="K164" s="9">
        <f t="shared" si="1"/>
        <v>16</v>
      </c>
      <c r="L164" s="8">
        <v>0</v>
      </c>
      <c r="M164" s="8">
        <v>0</v>
      </c>
      <c r="N164" s="8">
        <v>0</v>
      </c>
      <c r="O164" s="8">
        <v>0</v>
      </c>
      <c r="P164" s="8">
        <v>1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>
        <v>0</v>
      </c>
      <c r="F165" s="8">
        <v>0</v>
      </c>
      <c r="G165" s="8">
        <v>0</v>
      </c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>
        <v>0</v>
      </c>
      <c r="N165" s="8">
        <v>0</v>
      </c>
      <c r="O165" s="8"/>
      <c r="P165" s="8"/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4954</v>
      </c>
      <c r="F166" s="8">
        <v>4923</v>
      </c>
      <c r="G166" s="8">
        <v>31</v>
      </c>
      <c r="H166" s="9">
        <f t="shared" si="0"/>
        <v>4954</v>
      </c>
      <c r="I166" s="8">
        <v>4923</v>
      </c>
      <c r="J166" s="8">
        <v>31</v>
      </c>
      <c r="K166" s="9">
        <f t="shared" si="1"/>
        <v>4954</v>
      </c>
      <c r="L166" s="8">
        <v>851</v>
      </c>
      <c r="M166" s="8">
        <v>851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640</v>
      </c>
      <c r="F167" s="8">
        <v>566</v>
      </c>
      <c r="G167" s="8">
        <v>74</v>
      </c>
      <c r="H167" s="9">
        <f t="shared" si="0"/>
        <v>640</v>
      </c>
      <c r="I167" s="8">
        <v>566</v>
      </c>
      <c r="J167" s="8">
        <v>74</v>
      </c>
      <c r="K167" s="9">
        <f t="shared" si="1"/>
        <v>640</v>
      </c>
      <c r="L167" s="8">
        <v>351</v>
      </c>
      <c r="M167" s="8">
        <v>325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417</v>
      </c>
      <c r="F168" s="8">
        <v>417</v>
      </c>
      <c r="G168" s="8">
        <v>0</v>
      </c>
      <c r="H168" s="9">
        <f t="shared" si="0"/>
        <v>417</v>
      </c>
      <c r="I168" s="8">
        <v>417</v>
      </c>
      <c r="J168" s="8">
        <v>0</v>
      </c>
      <c r="K168" s="9">
        <f t="shared" si="1"/>
        <v>417</v>
      </c>
      <c r="L168" s="8">
        <v>53</v>
      </c>
      <c r="M168" s="8">
        <v>53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2124</v>
      </c>
      <c r="F169" s="8">
        <v>1757</v>
      </c>
      <c r="G169" s="8">
        <v>367</v>
      </c>
      <c r="H169" s="9">
        <f t="shared" si="0"/>
        <v>2124</v>
      </c>
      <c r="I169" s="8">
        <v>1757</v>
      </c>
      <c r="J169" s="8">
        <v>367</v>
      </c>
      <c r="K169" s="9">
        <f t="shared" si="1"/>
        <v>2124</v>
      </c>
      <c r="L169" s="8">
        <v>115</v>
      </c>
      <c r="M169" s="8">
        <v>114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845</v>
      </c>
      <c r="F170" s="8">
        <v>828</v>
      </c>
      <c r="G170" s="8">
        <v>17</v>
      </c>
      <c r="H170" s="9">
        <f t="shared" si="0"/>
        <v>845</v>
      </c>
      <c r="I170" s="8">
        <v>828</v>
      </c>
      <c r="J170" s="8">
        <v>17</v>
      </c>
      <c r="K170" s="9">
        <f t="shared" si="1"/>
        <v>845</v>
      </c>
      <c r="L170" s="8">
        <v>5</v>
      </c>
      <c r="M170" s="8">
        <v>5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826</v>
      </c>
      <c r="F171" s="8">
        <v>255</v>
      </c>
      <c r="G171" s="8">
        <v>529</v>
      </c>
      <c r="H171" s="9">
        <f t="shared" si="0"/>
        <v>784</v>
      </c>
      <c r="I171" s="8">
        <v>255</v>
      </c>
      <c r="J171" s="8">
        <v>529</v>
      </c>
      <c r="K171" s="9">
        <f t="shared" si="1"/>
        <v>784</v>
      </c>
      <c r="L171" s="8">
        <v>3</v>
      </c>
      <c r="M171" s="8">
        <v>3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106</v>
      </c>
      <c r="F172" s="8">
        <v>106</v>
      </c>
      <c r="G172" s="8">
        <v>0</v>
      </c>
      <c r="H172" s="9">
        <f t="shared" si="0"/>
        <v>106</v>
      </c>
      <c r="I172" s="8">
        <v>106</v>
      </c>
      <c r="J172" s="8">
        <v>0</v>
      </c>
      <c r="K172" s="9">
        <f t="shared" si="1"/>
        <v>106</v>
      </c>
      <c r="L172" s="8">
        <v>2</v>
      </c>
      <c r="M172" s="8">
        <v>2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2539</v>
      </c>
      <c r="F173" s="8">
        <v>2174</v>
      </c>
      <c r="G173" s="8">
        <v>365</v>
      </c>
      <c r="H173" s="9">
        <f t="shared" si="0"/>
        <v>2539</v>
      </c>
      <c r="I173" s="8">
        <v>2174</v>
      </c>
      <c r="J173" s="8">
        <v>365</v>
      </c>
      <c r="K173" s="9">
        <f t="shared" si="1"/>
        <v>2539</v>
      </c>
      <c r="L173" s="8">
        <v>121</v>
      </c>
      <c r="M173" s="8">
        <v>121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2022</v>
      </c>
      <c r="F174" s="8">
        <v>962</v>
      </c>
      <c r="G174" s="8">
        <v>69</v>
      </c>
      <c r="H174" s="9">
        <f t="shared" si="0"/>
        <v>1031</v>
      </c>
      <c r="I174" s="8">
        <v>962</v>
      </c>
      <c r="J174" s="8">
        <v>69</v>
      </c>
      <c r="K174" s="9">
        <f t="shared" si="1"/>
        <v>1031</v>
      </c>
      <c r="L174" s="8">
        <v>6</v>
      </c>
      <c r="M174" s="8">
        <v>6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1902</v>
      </c>
      <c r="F175" s="8">
        <v>1560</v>
      </c>
      <c r="G175" s="8">
        <v>342</v>
      </c>
      <c r="H175" s="9">
        <f t="shared" si="0"/>
        <v>1902</v>
      </c>
      <c r="I175" s="8">
        <v>1560</v>
      </c>
      <c r="J175" s="8">
        <v>342</v>
      </c>
      <c r="K175" s="9">
        <f t="shared" si="1"/>
        <v>1902</v>
      </c>
      <c r="L175" s="8">
        <v>51</v>
      </c>
      <c r="M175" s="8">
        <v>51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719</v>
      </c>
      <c r="F176" s="8">
        <v>604</v>
      </c>
      <c r="G176" s="8">
        <v>104</v>
      </c>
      <c r="H176" s="9">
        <f t="shared" si="0"/>
        <v>708</v>
      </c>
      <c r="I176" s="8">
        <v>604</v>
      </c>
      <c r="J176" s="8">
        <v>104</v>
      </c>
      <c r="K176" s="9">
        <f t="shared" si="1"/>
        <v>708</v>
      </c>
      <c r="L176" s="8">
        <v>86</v>
      </c>
      <c r="M176" s="8">
        <v>86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1250</v>
      </c>
      <c r="F177" s="8">
        <v>1071</v>
      </c>
      <c r="G177" s="8">
        <v>179</v>
      </c>
      <c r="H177" s="9">
        <v>1250</v>
      </c>
      <c r="I177" s="8">
        <v>1071</v>
      </c>
      <c r="J177" s="8">
        <v>179</v>
      </c>
      <c r="K177" s="9">
        <v>1250</v>
      </c>
      <c r="L177" s="8">
        <v>107</v>
      </c>
      <c r="M177" s="8">
        <v>105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636</v>
      </c>
      <c r="F178" s="8">
        <v>565</v>
      </c>
      <c r="G178" s="8">
        <v>71</v>
      </c>
      <c r="H178" s="9">
        <f t="shared" si="0"/>
        <v>636</v>
      </c>
      <c r="I178" s="8">
        <v>565</v>
      </c>
      <c r="J178" s="8">
        <v>71</v>
      </c>
      <c r="K178" s="9">
        <f t="shared" si="1"/>
        <v>636</v>
      </c>
      <c r="L178" s="8">
        <v>3</v>
      </c>
      <c r="M178" s="8">
        <v>3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4092</v>
      </c>
      <c r="F179" s="8">
        <v>1919</v>
      </c>
      <c r="G179" s="8">
        <v>2173</v>
      </c>
      <c r="H179" s="9">
        <f t="shared" si="0"/>
        <v>4092</v>
      </c>
      <c r="I179" s="8">
        <v>1919</v>
      </c>
      <c r="J179" s="8">
        <v>2173</v>
      </c>
      <c r="K179" s="9">
        <f t="shared" si="1"/>
        <v>4092</v>
      </c>
      <c r="L179" s="8">
        <v>20</v>
      </c>
      <c r="M179" s="8">
        <v>11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3241</v>
      </c>
      <c r="F180" s="8">
        <v>2680</v>
      </c>
      <c r="G180" s="8">
        <v>561</v>
      </c>
      <c r="H180" s="9">
        <f t="shared" si="0"/>
        <v>3241</v>
      </c>
      <c r="I180" s="8">
        <v>2680</v>
      </c>
      <c r="J180" s="8">
        <v>561</v>
      </c>
      <c r="K180" s="9">
        <f t="shared" si="1"/>
        <v>3241</v>
      </c>
      <c r="L180" s="8">
        <v>22</v>
      </c>
      <c r="M180" s="8">
        <v>22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1430</v>
      </c>
      <c r="F181" s="8">
        <v>352</v>
      </c>
      <c r="G181" s="8">
        <v>1078</v>
      </c>
      <c r="H181" s="9">
        <f t="shared" si="0"/>
        <v>1430</v>
      </c>
      <c r="I181" s="8">
        <v>352</v>
      </c>
      <c r="J181" s="8">
        <v>1078</v>
      </c>
      <c r="K181" s="9">
        <f t="shared" si="1"/>
        <v>1430</v>
      </c>
      <c r="L181" s="8">
        <v>2</v>
      </c>
      <c r="M181" s="8">
        <v>2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261</v>
      </c>
      <c r="F182" s="8">
        <v>261</v>
      </c>
      <c r="G182" s="8">
        <v>0</v>
      </c>
      <c r="H182" s="9">
        <f t="shared" si="0"/>
        <v>261</v>
      </c>
      <c r="I182" s="8">
        <v>261</v>
      </c>
      <c r="J182" s="8">
        <v>0</v>
      </c>
      <c r="K182" s="9">
        <f t="shared" si="1"/>
        <v>261</v>
      </c>
      <c r="L182" s="8">
        <v>5</v>
      </c>
      <c r="M182" s="8">
        <v>5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592</v>
      </c>
      <c r="F183" s="8">
        <v>270</v>
      </c>
      <c r="G183" s="8">
        <v>322</v>
      </c>
      <c r="H183" s="9">
        <f t="shared" si="0"/>
        <v>592</v>
      </c>
      <c r="I183" s="8">
        <v>270</v>
      </c>
      <c r="J183" s="8">
        <v>322</v>
      </c>
      <c r="K183" s="9">
        <f t="shared" si="1"/>
        <v>592</v>
      </c>
      <c r="L183" s="8">
        <v>0</v>
      </c>
      <c r="M183" s="8">
        <v>0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1994</v>
      </c>
      <c r="F184" s="8">
        <v>1522</v>
      </c>
      <c r="G184" s="8">
        <v>472</v>
      </c>
      <c r="H184" s="9">
        <f t="shared" si="0"/>
        <v>1994</v>
      </c>
      <c r="I184" s="8">
        <v>1522</v>
      </c>
      <c r="J184" s="8">
        <v>472</v>
      </c>
      <c r="K184" s="9">
        <f t="shared" si="1"/>
        <v>1994</v>
      </c>
      <c r="L184" s="8">
        <v>2</v>
      </c>
      <c r="M184" s="8">
        <v>2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405</v>
      </c>
      <c r="F185" s="8">
        <v>287</v>
      </c>
      <c r="G185" s="8">
        <v>118</v>
      </c>
      <c r="H185" s="9">
        <f t="shared" si="0"/>
        <v>405</v>
      </c>
      <c r="I185" s="8">
        <v>287</v>
      </c>
      <c r="J185" s="8">
        <v>118</v>
      </c>
      <c r="K185" s="9">
        <f t="shared" si="1"/>
        <v>405</v>
      </c>
      <c r="L185" s="8">
        <v>4</v>
      </c>
      <c r="M185" s="8">
        <v>4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489</v>
      </c>
      <c r="F186" s="8">
        <v>145</v>
      </c>
      <c r="G186" s="8">
        <v>344</v>
      </c>
      <c r="H186" s="9">
        <f t="shared" si="0"/>
        <v>489</v>
      </c>
      <c r="I186" s="8">
        <v>145</v>
      </c>
      <c r="J186" s="8">
        <v>344</v>
      </c>
      <c r="K186" s="9">
        <f t="shared" si="1"/>
        <v>489</v>
      </c>
      <c r="L186" s="8">
        <v>9</v>
      </c>
      <c r="M186" s="8">
        <v>9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493</v>
      </c>
      <c r="F187" s="8">
        <v>467</v>
      </c>
      <c r="G187" s="8">
        <v>26</v>
      </c>
      <c r="H187" s="9">
        <f t="shared" si="0"/>
        <v>493</v>
      </c>
      <c r="I187" s="8">
        <v>467</v>
      </c>
      <c r="J187" s="8">
        <v>26</v>
      </c>
      <c r="K187" s="9">
        <f t="shared" si="1"/>
        <v>493</v>
      </c>
      <c r="L187" s="8">
        <v>18</v>
      </c>
      <c r="M187" s="8">
        <v>18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2934</v>
      </c>
      <c r="F188" s="8">
        <v>2358</v>
      </c>
      <c r="G188" s="8">
        <v>576</v>
      </c>
      <c r="H188" s="9">
        <f t="shared" si="0"/>
        <v>2934</v>
      </c>
      <c r="I188" s="8">
        <v>2358</v>
      </c>
      <c r="J188" s="8">
        <v>576</v>
      </c>
      <c r="K188" s="9">
        <f t="shared" si="1"/>
        <v>2934</v>
      </c>
      <c r="L188" s="8">
        <v>29</v>
      </c>
      <c r="M188" s="8">
        <v>29</v>
      </c>
      <c r="N188" s="8">
        <v>7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1765</v>
      </c>
      <c r="F189" s="8">
        <v>581</v>
      </c>
      <c r="G189" s="8">
        <v>1098</v>
      </c>
      <c r="H189" s="9">
        <f t="shared" si="0"/>
        <v>1679</v>
      </c>
      <c r="I189" s="8">
        <v>581</v>
      </c>
      <c r="J189" s="8">
        <v>1098</v>
      </c>
      <c r="K189" s="9">
        <f t="shared" si="1"/>
        <v>1679</v>
      </c>
      <c r="L189" s="8">
        <v>40</v>
      </c>
      <c r="M189" s="8">
        <v>39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178</v>
      </c>
      <c r="F190" s="8">
        <v>21</v>
      </c>
      <c r="G190" s="8">
        <v>157</v>
      </c>
      <c r="H190" s="9">
        <f t="shared" si="0"/>
        <v>178</v>
      </c>
      <c r="I190" s="8">
        <v>21</v>
      </c>
      <c r="J190" s="8">
        <v>157</v>
      </c>
      <c r="K190" s="9">
        <f t="shared" si="1"/>
        <v>178</v>
      </c>
      <c r="L190" s="8">
        <v>14</v>
      </c>
      <c r="M190" s="8">
        <v>14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1099</v>
      </c>
      <c r="F191" s="8">
        <v>742</v>
      </c>
      <c r="G191" s="8">
        <v>357</v>
      </c>
      <c r="H191" s="9">
        <f t="shared" si="0"/>
        <v>1099</v>
      </c>
      <c r="I191" s="8">
        <v>742</v>
      </c>
      <c r="J191" s="8">
        <v>357</v>
      </c>
      <c r="K191" s="9">
        <f t="shared" si="1"/>
        <v>1099</v>
      </c>
      <c r="L191" s="8">
        <v>1</v>
      </c>
      <c r="M191" s="8">
        <v>1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833</v>
      </c>
      <c r="F192" s="8">
        <v>725</v>
      </c>
      <c r="G192" s="8">
        <v>108</v>
      </c>
      <c r="H192" s="9">
        <f t="shared" si="0"/>
        <v>833</v>
      </c>
      <c r="I192" s="8">
        <v>725</v>
      </c>
      <c r="J192" s="8">
        <v>108</v>
      </c>
      <c r="K192" s="9">
        <f t="shared" si="1"/>
        <v>833</v>
      </c>
      <c r="L192" s="8">
        <v>2</v>
      </c>
      <c r="M192" s="8">
        <v>2</v>
      </c>
      <c r="N192" s="8">
        <v>2</v>
      </c>
      <c r="O192" s="8"/>
      <c r="P192" s="8"/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529</v>
      </c>
      <c r="F193" s="8">
        <v>270</v>
      </c>
      <c r="G193" s="8">
        <v>259</v>
      </c>
      <c r="H193" s="9">
        <f t="shared" si="0"/>
        <v>529</v>
      </c>
      <c r="I193" s="8">
        <v>270</v>
      </c>
      <c r="J193" s="8">
        <v>259</v>
      </c>
      <c r="K193" s="9">
        <f t="shared" si="1"/>
        <v>529</v>
      </c>
      <c r="L193" s="8">
        <v>62</v>
      </c>
      <c r="M193" s="8">
        <v>61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155</v>
      </c>
      <c r="F194" s="8">
        <v>43</v>
      </c>
      <c r="G194" s="8">
        <v>112</v>
      </c>
      <c r="H194" s="9">
        <f t="shared" si="0"/>
        <v>155</v>
      </c>
      <c r="I194" s="8">
        <v>43</v>
      </c>
      <c r="J194" s="8">
        <v>112</v>
      </c>
      <c r="K194" s="9">
        <f t="shared" si="1"/>
        <v>155</v>
      </c>
      <c r="L194" s="8">
        <v>14</v>
      </c>
      <c r="M194" s="8">
        <v>14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250</v>
      </c>
      <c r="F195" s="8">
        <v>81</v>
      </c>
      <c r="G195" s="8">
        <v>169</v>
      </c>
      <c r="H195" s="9">
        <f t="shared" si="0"/>
        <v>250</v>
      </c>
      <c r="I195" s="8">
        <v>81</v>
      </c>
      <c r="J195" s="8">
        <v>169</v>
      </c>
      <c r="K195" s="9">
        <f t="shared" si="1"/>
        <v>250</v>
      </c>
      <c r="L195" s="8">
        <v>19</v>
      </c>
      <c r="M195" s="8">
        <v>19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231</v>
      </c>
      <c r="F196" s="8">
        <v>197</v>
      </c>
      <c r="G196" s="8">
        <v>34</v>
      </c>
      <c r="H196" s="9">
        <f t="shared" si="0"/>
        <v>231</v>
      </c>
      <c r="I196" s="8">
        <v>197</v>
      </c>
      <c r="J196" s="8">
        <v>34</v>
      </c>
      <c r="K196" s="9">
        <f t="shared" si="1"/>
        <v>231</v>
      </c>
      <c r="L196" s="8">
        <v>1</v>
      </c>
      <c r="M196" s="8">
        <v>1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301</v>
      </c>
      <c r="F197" s="8">
        <v>226</v>
      </c>
      <c r="G197" s="8">
        <v>75</v>
      </c>
      <c r="H197" s="9">
        <v>301</v>
      </c>
      <c r="I197" s="8">
        <v>226</v>
      </c>
      <c r="J197" s="8">
        <v>75</v>
      </c>
      <c r="K197" s="9">
        <v>301</v>
      </c>
      <c r="L197" s="8">
        <v>12</v>
      </c>
      <c r="M197" s="8">
        <v>12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204</v>
      </c>
      <c r="F198" s="8">
        <v>199</v>
      </c>
      <c r="G198" s="8">
        <v>5</v>
      </c>
      <c r="H198" s="9">
        <f t="shared" si="0"/>
        <v>204</v>
      </c>
      <c r="I198" s="8">
        <v>199</v>
      </c>
      <c r="J198" s="8">
        <v>5</v>
      </c>
      <c r="K198" s="9">
        <f t="shared" si="1"/>
        <v>204</v>
      </c>
      <c r="L198" s="8">
        <v>19</v>
      </c>
      <c r="M198" s="8">
        <v>19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115</v>
      </c>
      <c r="F199" s="8">
        <v>114</v>
      </c>
      <c r="G199" s="8">
        <v>1</v>
      </c>
      <c r="H199" s="9">
        <f t="shared" si="0"/>
        <v>115</v>
      </c>
      <c r="I199" s="8">
        <v>114</v>
      </c>
      <c r="J199" s="8">
        <v>1</v>
      </c>
      <c r="K199" s="9">
        <f t="shared" si="1"/>
        <v>115</v>
      </c>
      <c r="L199" s="8">
        <v>1</v>
      </c>
      <c r="M199" s="8">
        <v>1</v>
      </c>
      <c r="N199" s="8">
        <v>2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0</v>
      </c>
      <c r="F200" s="8">
        <v>0</v>
      </c>
      <c r="G200" s="8">
        <v>0</v>
      </c>
      <c r="H200" s="9">
        <f t="shared" si="0"/>
        <v>0</v>
      </c>
      <c r="I200" s="8">
        <v>0</v>
      </c>
      <c r="J200" s="8">
        <v>0</v>
      </c>
      <c r="K200" s="9">
        <f t="shared" si="1"/>
        <v>0</v>
      </c>
      <c r="L200" s="8">
        <v>0</v>
      </c>
      <c r="M200" s="8">
        <v>0</v>
      </c>
      <c r="N200" s="8">
        <v>2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46</v>
      </c>
      <c r="F201" s="8">
        <v>34</v>
      </c>
      <c r="G201" s="8">
        <v>12</v>
      </c>
      <c r="H201" s="9">
        <f t="shared" si="0"/>
        <v>46</v>
      </c>
      <c r="I201" s="8">
        <v>34</v>
      </c>
      <c r="J201" s="8">
        <v>12</v>
      </c>
      <c r="K201" s="9">
        <f t="shared" si="1"/>
        <v>46</v>
      </c>
      <c r="L201" s="8">
        <v>0</v>
      </c>
      <c r="M201" s="8">
        <v>0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371</v>
      </c>
      <c r="F202" s="8">
        <v>124</v>
      </c>
      <c r="G202" s="8">
        <v>247</v>
      </c>
      <c r="H202" s="9">
        <f t="shared" si="0"/>
        <v>371</v>
      </c>
      <c r="I202" s="8">
        <v>124</v>
      </c>
      <c r="J202" s="8">
        <v>247</v>
      </c>
      <c r="K202" s="9">
        <f t="shared" si="1"/>
        <v>371</v>
      </c>
      <c r="L202" s="8">
        <v>10</v>
      </c>
      <c r="M202" s="8">
        <v>10</v>
      </c>
      <c r="N202" s="8">
        <v>0</v>
      </c>
      <c r="O202" s="8"/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422</v>
      </c>
      <c r="F203" s="8">
        <v>181</v>
      </c>
      <c r="G203" s="8">
        <v>241</v>
      </c>
      <c r="H203" s="9">
        <f t="shared" si="0"/>
        <v>422</v>
      </c>
      <c r="I203" s="8">
        <v>181</v>
      </c>
      <c r="J203" s="8">
        <v>241</v>
      </c>
      <c r="K203" s="9">
        <f t="shared" si="1"/>
        <v>422</v>
      </c>
      <c r="L203" s="8">
        <v>2</v>
      </c>
      <c r="M203" s="8">
        <v>2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33</v>
      </c>
      <c r="F204" s="8">
        <v>9</v>
      </c>
      <c r="G204" s="8">
        <v>24</v>
      </c>
      <c r="H204" s="9">
        <f t="shared" si="0"/>
        <v>33</v>
      </c>
      <c r="I204" s="8">
        <v>9</v>
      </c>
      <c r="J204" s="8">
        <v>24</v>
      </c>
      <c r="K204" s="9">
        <f t="shared" si="1"/>
        <v>33</v>
      </c>
      <c r="L204" s="8">
        <v>1</v>
      </c>
      <c r="M204" s="8">
        <v>1</v>
      </c>
      <c r="N204" s="8">
        <v>1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300</v>
      </c>
      <c r="F205" s="8">
        <v>128</v>
      </c>
      <c r="G205" s="8">
        <v>172</v>
      </c>
      <c r="H205" s="9">
        <f t="shared" si="0"/>
        <v>300</v>
      </c>
      <c r="I205" s="8">
        <v>128</v>
      </c>
      <c r="J205" s="8">
        <v>172</v>
      </c>
      <c r="K205" s="9">
        <f t="shared" si="1"/>
        <v>300</v>
      </c>
      <c r="L205" s="8">
        <v>29</v>
      </c>
      <c r="M205" s="8">
        <v>29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190</v>
      </c>
      <c r="F206" s="8">
        <v>73</v>
      </c>
      <c r="G206" s="8">
        <v>117</v>
      </c>
      <c r="H206" s="9">
        <f t="shared" si="0"/>
        <v>190</v>
      </c>
      <c r="I206" s="8">
        <v>73</v>
      </c>
      <c r="J206" s="8">
        <v>117</v>
      </c>
      <c r="K206" s="9">
        <f t="shared" si="1"/>
        <v>190</v>
      </c>
      <c r="L206" s="8">
        <v>1</v>
      </c>
      <c r="M206" s="8">
        <v>1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17</v>
      </c>
      <c r="F207" s="8">
        <v>14</v>
      </c>
      <c r="G207" s="8">
        <v>3</v>
      </c>
      <c r="H207" s="9">
        <f t="shared" si="0"/>
        <v>17</v>
      </c>
      <c r="I207" s="8">
        <v>14</v>
      </c>
      <c r="J207" s="8">
        <v>3</v>
      </c>
      <c r="K207" s="9">
        <f t="shared" si="1"/>
        <v>17</v>
      </c>
      <c r="L207" s="8">
        <v>0</v>
      </c>
      <c r="M207" s="8">
        <v>0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144</v>
      </c>
      <c r="F208" s="8">
        <v>45</v>
      </c>
      <c r="G208" s="8">
        <v>99</v>
      </c>
      <c r="H208" s="9">
        <f t="shared" si="0"/>
        <v>144</v>
      </c>
      <c r="I208" s="8">
        <v>45</v>
      </c>
      <c r="J208" s="8">
        <v>99</v>
      </c>
      <c r="K208" s="9">
        <f t="shared" si="1"/>
        <v>144</v>
      </c>
      <c r="L208" s="8">
        <v>2</v>
      </c>
      <c r="M208" s="8">
        <v>2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2241</v>
      </c>
      <c r="F209" s="8">
        <v>2118</v>
      </c>
      <c r="G209" s="8">
        <v>123</v>
      </c>
      <c r="H209" s="9">
        <f t="shared" si="0"/>
        <v>2241</v>
      </c>
      <c r="I209" s="8">
        <v>2270</v>
      </c>
      <c r="J209" s="8">
        <v>188</v>
      </c>
      <c r="K209" s="9">
        <f t="shared" si="1"/>
        <v>2458</v>
      </c>
      <c r="L209" s="8">
        <v>49</v>
      </c>
      <c r="M209" s="8">
        <v>44</v>
      </c>
      <c r="N209" s="8">
        <v>0</v>
      </c>
      <c r="O209" s="8">
        <v>0</v>
      </c>
      <c r="P209" s="8">
        <v>0</v>
      </c>
      <c r="Q209" s="8"/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156</v>
      </c>
      <c r="F210" s="8">
        <v>149</v>
      </c>
      <c r="G210" s="8">
        <v>7</v>
      </c>
      <c r="H210" s="9">
        <f t="shared" si="0"/>
        <v>156</v>
      </c>
      <c r="I210" s="8">
        <v>149</v>
      </c>
      <c r="J210" s="8">
        <v>22</v>
      </c>
      <c r="K210" s="9">
        <f t="shared" si="1"/>
        <v>171</v>
      </c>
      <c r="L210" s="8">
        <v>14</v>
      </c>
      <c r="M210" s="8">
        <v>14</v>
      </c>
      <c r="N210" s="8">
        <v>0</v>
      </c>
      <c r="O210" s="8">
        <v>0</v>
      </c>
      <c r="P210" s="8">
        <v>0</v>
      </c>
      <c r="Q210" s="8"/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286</v>
      </c>
      <c r="F211" s="8">
        <v>191</v>
      </c>
      <c r="G211" s="8">
        <v>95</v>
      </c>
      <c r="H211" s="9">
        <f t="shared" si="0"/>
        <v>286</v>
      </c>
      <c r="I211" s="8">
        <v>210</v>
      </c>
      <c r="J211" s="8">
        <v>143</v>
      </c>
      <c r="K211" s="9">
        <f t="shared" si="1"/>
        <v>353</v>
      </c>
      <c r="L211" s="8">
        <v>38</v>
      </c>
      <c r="M211" s="8">
        <v>35</v>
      </c>
      <c r="N211" s="8">
        <v>0</v>
      </c>
      <c r="O211" s="8">
        <v>0</v>
      </c>
      <c r="P211" s="8">
        <v>0</v>
      </c>
      <c r="Q211" s="8"/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439</v>
      </c>
      <c r="F212" s="8">
        <v>330</v>
      </c>
      <c r="G212" s="8">
        <v>109</v>
      </c>
      <c r="H212" s="9">
        <f t="shared" si="0"/>
        <v>439</v>
      </c>
      <c r="I212" s="8">
        <v>524</v>
      </c>
      <c r="J212" s="8">
        <v>140</v>
      </c>
      <c r="K212" s="9">
        <f t="shared" si="1"/>
        <v>664</v>
      </c>
      <c r="L212" s="8">
        <v>18</v>
      </c>
      <c r="M212" s="8">
        <v>17</v>
      </c>
      <c r="N212" s="8">
        <v>18</v>
      </c>
      <c r="O212" s="8">
        <v>5</v>
      </c>
      <c r="P212" s="8">
        <v>13</v>
      </c>
      <c r="Q212" s="8"/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3447</v>
      </c>
      <c r="F213" s="8">
        <v>3098</v>
      </c>
      <c r="G213" s="8">
        <v>349</v>
      </c>
      <c r="H213" s="9">
        <f t="shared" si="0"/>
        <v>3447</v>
      </c>
      <c r="I213" s="8">
        <v>3144</v>
      </c>
      <c r="J213" s="8">
        <v>436</v>
      </c>
      <c r="K213" s="9">
        <f t="shared" si="1"/>
        <v>3580</v>
      </c>
      <c r="L213" s="8">
        <v>401</v>
      </c>
      <c r="M213" s="8">
        <v>395</v>
      </c>
      <c r="N213" s="8">
        <v>3</v>
      </c>
      <c r="O213" s="8">
        <v>3</v>
      </c>
      <c r="P213" s="8">
        <v>0</v>
      </c>
      <c r="Q213" s="8"/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320</v>
      </c>
      <c r="F214" s="8">
        <v>135</v>
      </c>
      <c r="G214" s="8">
        <v>185</v>
      </c>
      <c r="H214" s="9">
        <f t="shared" si="0"/>
        <v>320</v>
      </c>
      <c r="I214" s="8">
        <v>136</v>
      </c>
      <c r="J214" s="8">
        <v>190</v>
      </c>
      <c r="K214" s="9">
        <f t="shared" si="1"/>
        <v>326</v>
      </c>
      <c r="L214" s="8">
        <v>1</v>
      </c>
      <c r="M214" s="8">
        <v>1</v>
      </c>
      <c r="N214" s="8">
        <v>0</v>
      </c>
      <c r="O214" s="8">
        <v>0</v>
      </c>
      <c r="P214" s="8">
        <v>0</v>
      </c>
      <c r="Q214" s="8"/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349</v>
      </c>
      <c r="F215" s="8">
        <v>71</v>
      </c>
      <c r="G215" s="8">
        <v>278</v>
      </c>
      <c r="H215" s="9">
        <f t="shared" si="0"/>
        <v>349</v>
      </c>
      <c r="I215" s="8">
        <v>96</v>
      </c>
      <c r="J215" s="8">
        <v>441</v>
      </c>
      <c r="K215" s="9">
        <f t="shared" si="1"/>
        <v>537</v>
      </c>
      <c r="L215" s="8">
        <v>12</v>
      </c>
      <c r="M215" s="8">
        <v>12</v>
      </c>
      <c r="N215" s="8">
        <v>0</v>
      </c>
      <c r="O215" s="8">
        <v>0</v>
      </c>
      <c r="P215" s="8">
        <v>0</v>
      </c>
      <c r="Q215" s="8"/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57</v>
      </c>
      <c r="F216" s="8">
        <v>9</v>
      </c>
      <c r="G216" s="8">
        <v>48</v>
      </c>
      <c r="H216" s="9">
        <f t="shared" si="0"/>
        <v>57</v>
      </c>
      <c r="I216" s="8">
        <v>9</v>
      </c>
      <c r="J216" s="8">
        <v>52</v>
      </c>
      <c r="K216" s="9">
        <f t="shared" si="1"/>
        <v>61</v>
      </c>
      <c r="L216" s="8">
        <v>7</v>
      </c>
      <c r="M216" s="8">
        <v>7</v>
      </c>
      <c r="N216" s="8">
        <v>0</v>
      </c>
      <c r="O216" s="8">
        <v>0</v>
      </c>
      <c r="P216" s="8">
        <v>0</v>
      </c>
      <c r="Q216" s="8"/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5</v>
      </c>
      <c r="F217" s="8">
        <v>2</v>
      </c>
      <c r="G217" s="8">
        <v>3</v>
      </c>
      <c r="H217" s="9">
        <f t="shared" si="0"/>
        <v>5</v>
      </c>
      <c r="I217" s="8">
        <v>2</v>
      </c>
      <c r="J217" s="8">
        <v>8</v>
      </c>
      <c r="K217" s="9">
        <f t="shared" si="1"/>
        <v>10</v>
      </c>
      <c r="L217" s="8">
        <v>1</v>
      </c>
      <c r="M217" s="8">
        <v>1</v>
      </c>
      <c r="N217" s="8">
        <v>0</v>
      </c>
      <c r="O217" s="8">
        <v>0</v>
      </c>
      <c r="P217" s="8">
        <v>0</v>
      </c>
      <c r="Q217" s="8"/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0</v>
      </c>
      <c r="F218" s="8">
        <v>0</v>
      </c>
      <c r="G218" s="8">
        <v>0</v>
      </c>
      <c r="H218" s="9">
        <f t="shared" si="0"/>
        <v>0</v>
      </c>
      <c r="I218" s="8">
        <v>0</v>
      </c>
      <c r="J218" s="8">
        <v>0</v>
      </c>
      <c r="K218" s="9">
        <f t="shared" si="1"/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918</v>
      </c>
      <c r="F219" s="8">
        <v>658</v>
      </c>
      <c r="G219" s="8">
        <v>260</v>
      </c>
      <c r="H219" s="9">
        <f t="shared" si="0"/>
        <v>918</v>
      </c>
      <c r="I219" s="8">
        <v>965</v>
      </c>
      <c r="J219" s="8">
        <v>273</v>
      </c>
      <c r="K219" s="9">
        <f t="shared" si="1"/>
        <v>1238</v>
      </c>
      <c r="L219" s="8">
        <v>96</v>
      </c>
      <c r="M219" s="8">
        <v>86</v>
      </c>
      <c r="N219" s="8">
        <v>0</v>
      </c>
      <c r="O219" s="8">
        <v>0</v>
      </c>
      <c r="P219" s="8">
        <v>0</v>
      </c>
      <c r="Q219" s="8"/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361</v>
      </c>
      <c r="F221" s="8">
        <v>49</v>
      </c>
      <c r="G221" s="8">
        <v>312</v>
      </c>
      <c r="H221" s="9">
        <f t="shared" si="0"/>
        <v>361</v>
      </c>
      <c r="I221" s="8">
        <v>50</v>
      </c>
      <c r="J221" s="8">
        <v>360</v>
      </c>
      <c r="K221" s="9">
        <f t="shared" si="1"/>
        <v>410</v>
      </c>
      <c r="L221" s="8">
        <v>27</v>
      </c>
      <c r="M221" s="8">
        <v>25</v>
      </c>
      <c r="N221" s="8">
        <v>0</v>
      </c>
      <c r="O221" s="8">
        <v>0</v>
      </c>
      <c r="P221" s="8">
        <v>0</v>
      </c>
      <c r="Q221" s="8"/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14">
        <v>2219</v>
      </c>
      <c r="F222" s="14">
        <v>1959</v>
      </c>
      <c r="G222" s="14">
        <v>260</v>
      </c>
      <c r="H222" s="9">
        <f t="shared" si="0"/>
        <v>2219</v>
      </c>
      <c r="I222" s="14">
        <v>2001</v>
      </c>
      <c r="J222" s="14">
        <v>418</v>
      </c>
      <c r="K222" s="9">
        <f t="shared" si="1"/>
        <v>2419</v>
      </c>
      <c r="L222" s="14">
        <v>424</v>
      </c>
      <c r="M222" s="14">
        <v>363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14">
        <v>929</v>
      </c>
      <c r="F223" s="14">
        <v>790</v>
      </c>
      <c r="G223" s="14">
        <v>139</v>
      </c>
      <c r="H223" s="9">
        <f t="shared" si="0"/>
        <v>929</v>
      </c>
      <c r="I223" s="14">
        <v>870</v>
      </c>
      <c r="J223" s="14">
        <v>201</v>
      </c>
      <c r="K223" s="9">
        <f t="shared" si="1"/>
        <v>1071</v>
      </c>
      <c r="L223" s="14">
        <v>164</v>
      </c>
      <c r="M223" s="14">
        <v>163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14">
        <v>4112</v>
      </c>
      <c r="F224" s="14">
        <v>3685</v>
      </c>
      <c r="G224" s="14">
        <v>427</v>
      </c>
      <c r="H224" s="9">
        <f t="shared" si="0"/>
        <v>4112</v>
      </c>
      <c r="I224" s="14">
        <v>4013</v>
      </c>
      <c r="J224" s="14">
        <v>532</v>
      </c>
      <c r="K224" s="9">
        <f t="shared" si="1"/>
        <v>4545</v>
      </c>
      <c r="L224" s="14">
        <v>1832</v>
      </c>
      <c r="M224" s="14">
        <v>1610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14">
        <v>3612</v>
      </c>
      <c r="F225" s="14">
        <v>3337</v>
      </c>
      <c r="G225" s="14">
        <v>275</v>
      </c>
      <c r="H225" s="9">
        <f t="shared" si="0"/>
        <v>3612</v>
      </c>
      <c r="I225" s="14">
        <v>3571</v>
      </c>
      <c r="J225" s="14">
        <v>310</v>
      </c>
      <c r="K225" s="9">
        <f t="shared" si="1"/>
        <v>3881</v>
      </c>
      <c r="L225" s="14">
        <v>246</v>
      </c>
      <c r="M225" s="14">
        <v>151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14">
        <v>463</v>
      </c>
      <c r="F226" s="14">
        <v>441</v>
      </c>
      <c r="G226" s="14">
        <v>22</v>
      </c>
      <c r="H226" s="9">
        <f t="shared" si="0"/>
        <v>463</v>
      </c>
      <c r="I226" s="14">
        <v>443</v>
      </c>
      <c r="J226" s="14">
        <v>22</v>
      </c>
      <c r="K226" s="9">
        <f t="shared" si="1"/>
        <v>465</v>
      </c>
      <c r="L226" s="14">
        <v>411</v>
      </c>
      <c r="M226" s="14">
        <v>403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14">
        <v>183</v>
      </c>
      <c r="F227" s="14">
        <v>172</v>
      </c>
      <c r="G227" s="14">
        <v>11</v>
      </c>
      <c r="H227" s="9">
        <f t="shared" si="0"/>
        <v>183</v>
      </c>
      <c r="I227" s="14">
        <v>253</v>
      </c>
      <c r="J227" s="14">
        <v>43</v>
      </c>
      <c r="K227" s="9">
        <f t="shared" si="1"/>
        <v>296</v>
      </c>
      <c r="L227" s="14">
        <v>34</v>
      </c>
      <c r="M227" s="14">
        <v>34</v>
      </c>
      <c r="N227" s="14">
        <v>1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14">
        <v>95</v>
      </c>
      <c r="F228" s="14">
        <v>95</v>
      </c>
      <c r="G228" s="14">
        <v>0</v>
      </c>
      <c r="H228" s="9">
        <f t="shared" si="0"/>
        <v>95</v>
      </c>
      <c r="I228" s="8">
        <v>95</v>
      </c>
      <c r="J228" s="8">
        <v>0</v>
      </c>
      <c r="K228" s="9">
        <f t="shared" si="1"/>
        <v>95</v>
      </c>
      <c r="L228" s="14">
        <v>25</v>
      </c>
      <c r="M228" s="14">
        <v>25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14">
        <v>276</v>
      </c>
      <c r="F229" s="14">
        <v>276</v>
      </c>
      <c r="G229" s="14">
        <v>0</v>
      </c>
      <c r="H229" s="9">
        <f t="shared" si="0"/>
        <v>276</v>
      </c>
      <c r="I229" s="8">
        <v>276</v>
      </c>
      <c r="J229" s="8">
        <v>0</v>
      </c>
      <c r="K229" s="9">
        <f t="shared" si="1"/>
        <v>276</v>
      </c>
      <c r="L229" s="14">
        <v>28</v>
      </c>
      <c r="M229" s="14">
        <v>25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14">
        <v>17157</v>
      </c>
      <c r="F230" s="14">
        <v>15956</v>
      </c>
      <c r="G230" s="14">
        <v>1201</v>
      </c>
      <c r="H230" s="9">
        <f t="shared" si="0"/>
        <v>17157</v>
      </c>
      <c r="I230" s="14">
        <v>17344</v>
      </c>
      <c r="J230" s="14">
        <v>1457</v>
      </c>
      <c r="K230" s="9">
        <f t="shared" si="1"/>
        <v>18801</v>
      </c>
      <c r="L230" s="14">
        <v>6359</v>
      </c>
      <c r="M230" s="14">
        <v>6306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14">
        <v>1608</v>
      </c>
      <c r="F231" s="14">
        <v>1292</v>
      </c>
      <c r="G231" s="14">
        <v>316</v>
      </c>
      <c r="H231" s="9">
        <f t="shared" si="0"/>
        <v>1608</v>
      </c>
      <c r="I231" s="14">
        <v>1340</v>
      </c>
      <c r="J231" s="14">
        <v>396</v>
      </c>
      <c r="K231" s="9">
        <f t="shared" si="1"/>
        <v>1736</v>
      </c>
      <c r="L231" s="14">
        <v>924</v>
      </c>
      <c r="M231" s="14">
        <v>778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14">
        <v>1936</v>
      </c>
      <c r="F232" s="14">
        <v>1255</v>
      </c>
      <c r="G232" s="14">
        <v>654</v>
      </c>
      <c r="H232" s="9">
        <f t="shared" si="0"/>
        <v>1909</v>
      </c>
      <c r="I232" s="14">
        <v>1294</v>
      </c>
      <c r="J232" s="14">
        <v>687</v>
      </c>
      <c r="K232" s="9">
        <f t="shared" si="1"/>
        <v>1981</v>
      </c>
      <c r="L232" s="14">
        <v>158</v>
      </c>
      <c r="M232" s="14">
        <v>157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14">
        <v>171</v>
      </c>
      <c r="F233" s="14">
        <v>17</v>
      </c>
      <c r="G233" s="14">
        <v>154</v>
      </c>
      <c r="H233" s="9">
        <f t="shared" si="0"/>
        <v>171</v>
      </c>
      <c r="I233" s="14">
        <v>59</v>
      </c>
      <c r="J233" s="14">
        <v>166</v>
      </c>
      <c r="K233" s="9">
        <f t="shared" si="1"/>
        <v>225</v>
      </c>
      <c r="L233" s="14">
        <v>130</v>
      </c>
      <c r="M233" s="14">
        <v>127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14">
        <v>2201</v>
      </c>
      <c r="F234" s="14">
        <v>2201</v>
      </c>
      <c r="G234" s="14">
        <v>0</v>
      </c>
      <c r="H234" s="9">
        <f t="shared" si="0"/>
        <v>2201</v>
      </c>
      <c r="I234" s="14">
        <v>2201</v>
      </c>
      <c r="J234" s="14">
        <v>0</v>
      </c>
      <c r="K234" s="9">
        <f t="shared" si="1"/>
        <v>2201</v>
      </c>
      <c r="L234" s="14">
        <v>1517</v>
      </c>
      <c r="M234" s="14">
        <v>1383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14">
        <v>126</v>
      </c>
      <c r="F235" s="14">
        <v>37</v>
      </c>
      <c r="G235" s="14">
        <v>89</v>
      </c>
      <c r="H235" s="9">
        <f t="shared" si="0"/>
        <v>126</v>
      </c>
      <c r="I235" s="14">
        <v>37</v>
      </c>
      <c r="J235" s="14">
        <v>89</v>
      </c>
      <c r="K235" s="9">
        <f t="shared" si="1"/>
        <v>126</v>
      </c>
      <c r="L235" s="14">
        <v>14</v>
      </c>
      <c r="M235" s="14">
        <v>14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14">
        <v>2585</v>
      </c>
      <c r="F237" s="14">
        <v>2535</v>
      </c>
      <c r="G237" s="14">
        <v>50</v>
      </c>
      <c r="H237" s="9">
        <f t="shared" si="0"/>
        <v>2585</v>
      </c>
      <c r="I237" s="14">
        <v>2630</v>
      </c>
      <c r="J237" s="14">
        <v>86</v>
      </c>
      <c r="K237" s="9">
        <f t="shared" si="1"/>
        <v>2716</v>
      </c>
      <c r="L237" s="14">
        <v>1076</v>
      </c>
      <c r="M237" s="14">
        <v>942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14">
        <v>6518</v>
      </c>
      <c r="F238" s="14">
        <v>5889</v>
      </c>
      <c r="G238" s="14">
        <v>629</v>
      </c>
      <c r="H238" s="9">
        <f t="shared" si="0"/>
        <v>6518</v>
      </c>
      <c r="I238" s="14">
        <v>5915</v>
      </c>
      <c r="J238" s="14">
        <v>634</v>
      </c>
      <c r="K238" s="9">
        <f t="shared" si="1"/>
        <v>6549</v>
      </c>
      <c r="L238" s="14">
        <v>2854</v>
      </c>
      <c r="M238" s="14">
        <v>2699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14">
        <v>77</v>
      </c>
      <c r="F239" s="14">
        <v>77</v>
      </c>
      <c r="G239" s="14">
        <v>0</v>
      </c>
      <c r="H239" s="9">
        <f t="shared" si="0"/>
        <v>77</v>
      </c>
      <c r="I239" s="14">
        <v>77</v>
      </c>
      <c r="J239" s="14">
        <v>0</v>
      </c>
      <c r="K239" s="9">
        <f t="shared" si="1"/>
        <v>77</v>
      </c>
      <c r="L239" s="14">
        <v>33</v>
      </c>
      <c r="M239" s="14">
        <v>33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14">
        <v>40</v>
      </c>
      <c r="F240" s="14">
        <v>35</v>
      </c>
      <c r="G240" s="14">
        <v>5</v>
      </c>
      <c r="H240" s="9">
        <f t="shared" si="0"/>
        <v>40</v>
      </c>
      <c r="I240" s="14">
        <v>35</v>
      </c>
      <c r="J240" s="14">
        <v>5</v>
      </c>
      <c r="K240" s="9">
        <f t="shared" si="1"/>
        <v>40</v>
      </c>
      <c r="L240" s="14">
        <v>1</v>
      </c>
      <c r="M240" s="14">
        <v>1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14">
        <v>33</v>
      </c>
      <c r="F241" s="14">
        <v>14</v>
      </c>
      <c r="G241" s="14">
        <v>19</v>
      </c>
      <c r="H241" s="9">
        <f t="shared" si="0"/>
        <v>33</v>
      </c>
      <c r="I241" s="14">
        <v>14</v>
      </c>
      <c r="J241" s="14">
        <v>19</v>
      </c>
      <c r="K241" s="9">
        <f t="shared" si="1"/>
        <v>33</v>
      </c>
      <c r="L241" s="14">
        <v>39</v>
      </c>
      <c r="M241" s="14">
        <v>39</v>
      </c>
      <c r="N241" s="14">
        <v>0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14">
        <v>1286</v>
      </c>
      <c r="F242" s="14">
        <v>1216</v>
      </c>
      <c r="G242" s="14">
        <v>70</v>
      </c>
      <c r="H242" s="9">
        <f t="shared" si="0"/>
        <v>1286</v>
      </c>
      <c r="I242" s="14">
        <v>1216</v>
      </c>
      <c r="J242" s="14">
        <v>70</v>
      </c>
      <c r="K242" s="9">
        <f t="shared" si="1"/>
        <v>1286</v>
      </c>
      <c r="L242" s="14">
        <v>435</v>
      </c>
      <c r="M242" s="14">
        <v>435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14">
        <v>10</v>
      </c>
      <c r="F243" s="14">
        <v>1</v>
      </c>
      <c r="G243" s="14">
        <v>9</v>
      </c>
      <c r="H243" s="9">
        <f t="shared" si="0"/>
        <v>10</v>
      </c>
      <c r="I243" s="14">
        <v>1</v>
      </c>
      <c r="J243" s="14">
        <v>9</v>
      </c>
      <c r="K243" s="9">
        <f t="shared" si="1"/>
        <v>10</v>
      </c>
      <c r="L243" s="14">
        <v>1</v>
      </c>
      <c r="M243" s="14">
        <v>1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14">
        <v>36</v>
      </c>
      <c r="F244" s="14">
        <v>31</v>
      </c>
      <c r="G244" s="14">
        <v>5</v>
      </c>
      <c r="H244" s="9">
        <f t="shared" si="0"/>
        <v>36</v>
      </c>
      <c r="I244" s="14">
        <v>56</v>
      </c>
      <c r="J244" s="14">
        <v>5</v>
      </c>
      <c r="K244" s="9">
        <f t="shared" si="1"/>
        <v>61</v>
      </c>
      <c r="L244" s="14">
        <v>13</v>
      </c>
      <c r="M244" s="14">
        <v>12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14">
        <v>488</v>
      </c>
      <c r="F245" s="14">
        <v>478</v>
      </c>
      <c r="G245" s="14">
        <v>10</v>
      </c>
      <c r="H245" s="9">
        <f t="shared" si="0"/>
        <v>488</v>
      </c>
      <c r="I245" s="14">
        <v>479</v>
      </c>
      <c r="J245" s="14">
        <v>10</v>
      </c>
      <c r="K245" s="9">
        <f t="shared" si="1"/>
        <v>489</v>
      </c>
      <c r="L245" s="14">
        <v>166</v>
      </c>
      <c r="M245" s="14">
        <v>167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14">
        <v>64</v>
      </c>
      <c r="F247" s="14">
        <v>43</v>
      </c>
      <c r="G247" s="14">
        <v>21</v>
      </c>
      <c r="H247" s="9">
        <f t="shared" si="0"/>
        <v>64</v>
      </c>
      <c r="I247" s="14">
        <v>43</v>
      </c>
      <c r="J247" s="14">
        <v>53</v>
      </c>
      <c r="K247" s="9">
        <f t="shared" si="1"/>
        <v>96</v>
      </c>
      <c r="L247" s="14">
        <v>7</v>
      </c>
      <c r="M247" s="14">
        <v>7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14">
        <v>50</v>
      </c>
      <c r="F248" s="14">
        <v>0</v>
      </c>
      <c r="G248" s="14">
        <v>50</v>
      </c>
      <c r="H248" s="9">
        <f t="shared" si="0"/>
        <v>50</v>
      </c>
      <c r="I248" s="14">
        <v>0</v>
      </c>
      <c r="J248" s="14">
        <v>50</v>
      </c>
      <c r="K248" s="9">
        <f t="shared" si="1"/>
        <v>50</v>
      </c>
      <c r="L248" s="14">
        <v>21</v>
      </c>
      <c r="M248" s="14">
        <v>21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14">
        <v>8390</v>
      </c>
      <c r="F250" s="14">
        <v>7857</v>
      </c>
      <c r="G250" s="14">
        <v>533</v>
      </c>
      <c r="H250" s="9">
        <f t="shared" si="0"/>
        <v>8390</v>
      </c>
      <c r="I250" s="14">
        <v>8290</v>
      </c>
      <c r="J250" s="14">
        <v>601</v>
      </c>
      <c r="K250" s="9">
        <f t="shared" si="1"/>
        <v>8891</v>
      </c>
      <c r="L250" s="14">
        <v>2410</v>
      </c>
      <c r="M250" s="14">
        <v>2186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6">
        <v>250</v>
      </c>
      <c r="B251" s="34">
        <v>1</v>
      </c>
      <c r="C251" s="35" t="s">
        <v>281</v>
      </c>
      <c r="D251" s="35" t="s">
        <v>282</v>
      </c>
      <c r="E251" s="36">
        <v>25</v>
      </c>
      <c r="F251" s="36">
        <v>17</v>
      </c>
      <c r="G251" s="36">
        <v>8</v>
      </c>
      <c r="H251" s="36">
        <v>25</v>
      </c>
      <c r="I251" s="37">
        <v>17</v>
      </c>
      <c r="J251" s="37">
        <v>8</v>
      </c>
      <c r="K251" s="36">
        <v>25</v>
      </c>
      <c r="L251" s="38">
        <v>4</v>
      </c>
      <c r="M251" s="38">
        <v>4</v>
      </c>
      <c r="N251" s="36">
        <v>0</v>
      </c>
      <c r="O251" s="8"/>
      <c r="P251" s="8"/>
      <c r="Q251" s="8"/>
    </row>
    <row r="252" spans="1:17" ht="30" customHeight="1" x14ac:dyDescent="0.35">
      <c r="A252" s="6">
        <v>251</v>
      </c>
      <c r="B252" s="34">
        <v>2</v>
      </c>
      <c r="C252" s="35" t="s">
        <v>281</v>
      </c>
      <c r="D252" s="35" t="s">
        <v>283</v>
      </c>
      <c r="E252" s="36">
        <v>479</v>
      </c>
      <c r="F252" s="37">
        <v>479</v>
      </c>
      <c r="G252" s="40"/>
      <c r="H252" s="36">
        <v>479</v>
      </c>
      <c r="I252" s="37">
        <v>479</v>
      </c>
      <c r="J252" s="40"/>
      <c r="K252" s="36">
        <v>479</v>
      </c>
      <c r="L252" s="38">
        <v>15</v>
      </c>
      <c r="M252" s="38">
        <v>15</v>
      </c>
      <c r="N252" s="36">
        <v>0</v>
      </c>
      <c r="O252" s="8"/>
      <c r="P252" s="8"/>
      <c r="Q252" s="8"/>
    </row>
    <row r="253" spans="1:17" ht="30" customHeight="1" x14ac:dyDescent="0.35">
      <c r="A253" s="6">
        <v>252</v>
      </c>
      <c r="B253" s="34">
        <v>3</v>
      </c>
      <c r="C253" s="35" t="s">
        <v>281</v>
      </c>
      <c r="D253" s="35" t="s">
        <v>284</v>
      </c>
      <c r="E253" s="36">
        <v>209</v>
      </c>
      <c r="F253" s="37">
        <v>209</v>
      </c>
      <c r="G253" s="40"/>
      <c r="H253" s="36">
        <v>209</v>
      </c>
      <c r="I253" s="37">
        <v>209</v>
      </c>
      <c r="J253" s="40"/>
      <c r="K253" s="36">
        <v>209</v>
      </c>
      <c r="L253" s="38">
        <v>1</v>
      </c>
      <c r="M253" s="38">
        <v>1</v>
      </c>
      <c r="N253" s="36">
        <v>0</v>
      </c>
      <c r="O253" s="8"/>
      <c r="P253" s="8"/>
      <c r="Q253" s="8"/>
    </row>
    <row r="254" spans="1:17" ht="30" customHeight="1" x14ac:dyDescent="0.35">
      <c r="A254" s="6">
        <v>253</v>
      </c>
      <c r="B254" s="34">
        <v>4</v>
      </c>
      <c r="C254" s="35" t="s">
        <v>281</v>
      </c>
      <c r="D254" s="35" t="s">
        <v>285</v>
      </c>
      <c r="E254" s="36">
        <v>20</v>
      </c>
      <c r="F254" s="37">
        <v>17</v>
      </c>
      <c r="G254" s="37">
        <v>3</v>
      </c>
      <c r="H254" s="36">
        <v>20</v>
      </c>
      <c r="I254" s="37">
        <v>17</v>
      </c>
      <c r="J254" s="37">
        <v>3</v>
      </c>
      <c r="K254" s="36">
        <v>20</v>
      </c>
      <c r="L254" s="38">
        <v>0</v>
      </c>
      <c r="M254" s="38">
        <v>0</v>
      </c>
      <c r="N254" s="36">
        <v>0</v>
      </c>
      <c r="O254" s="8"/>
      <c r="P254" s="8"/>
      <c r="Q254" s="8"/>
    </row>
    <row r="255" spans="1:17" ht="30" customHeight="1" x14ac:dyDescent="0.35">
      <c r="A255" s="6">
        <v>254</v>
      </c>
      <c r="B255" s="34">
        <v>5</v>
      </c>
      <c r="C255" s="35" t="s">
        <v>281</v>
      </c>
      <c r="D255" s="35" t="s">
        <v>286</v>
      </c>
      <c r="E255" s="36">
        <v>105</v>
      </c>
      <c r="F255" s="37">
        <v>18</v>
      </c>
      <c r="G255" s="37">
        <v>87</v>
      </c>
      <c r="H255" s="36">
        <v>105</v>
      </c>
      <c r="I255" s="37">
        <v>18</v>
      </c>
      <c r="J255" s="37">
        <v>87</v>
      </c>
      <c r="K255" s="36">
        <v>105</v>
      </c>
      <c r="L255" s="38">
        <v>4</v>
      </c>
      <c r="M255" s="38">
        <v>4</v>
      </c>
      <c r="N255" s="36">
        <v>4</v>
      </c>
      <c r="O255" s="8"/>
      <c r="P255" s="8"/>
      <c r="Q255" s="8"/>
    </row>
    <row r="256" spans="1:17" ht="30" customHeight="1" x14ac:dyDescent="0.35">
      <c r="A256" s="6">
        <v>255</v>
      </c>
      <c r="B256" s="34">
        <v>6</v>
      </c>
      <c r="C256" s="35" t="s">
        <v>281</v>
      </c>
      <c r="D256" s="35" t="s">
        <v>287</v>
      </c>
      <c r="E256" s="36">
        <v>107</v>
      </c>
      <c r="F256" s="37">
        <v>13</v>
      </c>
      <c r="G256" s="37">
        <v>94</v>
      </c>
      <c r="H256" s="36">
        <v>107</v>
      </c>
      <c r="I256" s="37">
        <v>13</v>
      </c>
      <c r="J256" s="37">
        <v>94</v>
      </c>
      <c r="K256" s="36">
        <v>107</v>
      </c>
      <c r="L256" s="38">
        <v>20</v>
      </c>
      <c r="M256" s="38">
        <v>20</v>
      </c>
      <c r="N256" s="36">
        <v>4</v>
      </c>
      <c r="O256" s="8"/>
      <c r="P256" s="8"/>
      <c r="Q256" s="8"/>
    </row>
    <row r="257" spans="1:17" ht="30" customHeight="1" x14ac:dyDescent="0.35">
      <c r="A257" s="6">
        <v>256</v>
      </c>
      <c r="B257" s="34">
        <v>7</v>
      </c>
      <c r="C257" s="35" t="s">
        <v>281</v>
      </c>
      <c r="D257" s="35" t="s">
        <v>288</v>
      </c>
      <c r="E257" s="36">
        <v>18</v>
      </c>
      <c r="F257" s="40"/>
      <c r="G257" s="37">
        <v>18</v>
      </c>
      <c r="H257" s="36">
        <v>18</v>
      </c>
      <c r="I257" s="40"/>
      <c r="J257" s="37">
        <v>18</v>
      </c>
      <c r="K257" s="36">
        <v>18</v>
      </c>
      <c r="L257" s="38">
        <v>0</v>
      </c>
      <c r="M257" s="38">
        <v>0</v>
      </c>
      <c r="N257" s="36">
        <v>0</v>
      </c>
      <c r="O257" s="8"/>
      <c r="P257" s="8"/>
      <c r="Q257" s="8"/>
    </row>
    <row r="258" spans="1:17" ht="30" customHeight="1" x14ac:dyDescent="0.35">
      <c r="A258" s="6">
        <v>257</v>
      </c>
      <c r="B258" s="34">
        <v>8</v>
      </c>
      <c r="C258" s="35" t="s">
        <v>281</v>
      </c>
      <c r="D258" s="35" t="s">
        <v>289</v>
      </c>
      <c r="E258" s="36">
        <v>83</v>
      </c>
      <c r="F258" s="37">
        <v>83</v>
      </c>
      <c r="G258" s="40"/>
      <c r="H258" s="36">
        <v>83</v>
      </c>
      <c r="I258" s="37">
        <v>83</v>
      </c>
      <c r="J258" s="40"/>
      <c r="K258" s="36">
        <v>83</v>
      </c>
      <c r="L258" s="38">
        <v>9</v>
      </c>
      <c r="M258" s="38">
        <v>9</v>
      </c>
      <c r="N258" s="36">
        <v>0</v>
      </c>
      <c r="O258" s="8"/>
      <c r="P258" s="8"/>
      <c r="Q258" s="8"/>
    </row>
    <row r="259" spans="1:17" ht="30" customHeight="1" x14ac:dyDescent="0.35">
      <c r="A259" s="6">
        <v>258</v>
      </c>
      <c r="B259" s="34">
        <v>9</v>
      </c>
      <c r="C259" s="35" t="s">
        <v>281</v>
      </c>
      <c r="D259" s="35" t="s">
        <v>290</v>
      </c>
      <c r="E259" s="36">
        <v>20</v>
      </c>
      <c r="F259" s="40"/>
      <c r="G259" s="37">
        <v>20</v>
      </c>
      <c r="H259" s="36">
        <v>20</v>
      </c>
      <c r="I259" s="40"/>
      <c r="J259" s="37">
        <v>20</v>
      </c>
      <c r="K259" s="36">
        <v>20</v>
      </c>
      <c r="L259" s="38">
        <v>1</v>
      </c>
      <c r="M259" s="38">
        <v>1</v>
      </c>
      <c r="N259" s="36">
        <v>0</v>
      </c>
      <c r="O259" s="8"/>
      <c r="P259" s="8"/>
      <c r="Q259" s="8"/>
    </row>
    <row r="260" spans="1:17" ht="30" customHeight="1" x14ac:dyDescent="0.35">
      <c r="A260" s="6">
        <v>259</v>
      </c>
      <c r="B260" s="34">
        <v>10</v>
      </c>
      <c r="C260" s="35" t="s">
        <v>281</v>
      </c>
      <c r="D260" s="35" t="s">
        <v>291</v>
      </c>
      <c r="E260" s="36">
        <v>93</v>
      </c>
      <c r="F260" s="37">
        <v>27</v>
      </c>
      <c r="G260" s="37">
        <v>66</v>
      </c>
      <c r="H260" s="36">
        <v>93</v>
      </c>
      <c r="I260" s="37">
        <v>27</v>
      </c>
      <c r="J260" s="37">
        <v>66</v>
      </c>
      <c r="K260" s="36">
        <v>93</v>
      </c>
      <c r="L260" s="38">
        <v>0</v>
      </c>
      <c r="M260" s="38">
        <v>0</v>
      </c>
      <c r="N260" s="36">
        <v>0</v>
      </c>
      <c r="O260" s="8"/>
      <c r="P260" s="8"/>
      <c r="Q260" s="8"/>
    </row>
    <row r="261" spans="1:17" ht="30" customHeight="1" x14ac:dyDescent="0.35">
      <c r="A261" s="6">
        <v>260</v>
      </c>
      <c r="B261" s="34">
        <v>11</v>
      </c>
      <c r="C261" s="35" t="s">
        <v>281</v>
      </c>
      <c r="D261" s="35" t="s">
        <v>292</v>
      </c>
      <c r="E261" s="36">
        <v>38</v>
      </c>
      <c r="F261" s="37">
        <v>22</v>
      </c>
      <c r="G261" s="37">
        <v>16</v>
      </c>
      <c r="H261" s="36">
        <v>38</v>
      </c>
      <c r="I261" s="37">
        <v>22</v>
      </c>
      <c r="J261" s="37">
        <v>16</v>
      </c>
      <c r="K261" s="36">
        <v>38</v>
      </c>
      <c r="L261" s="38">
        <v>9</v>
      </c>
      <c r="M261" s="38">
        <v>9</v>
      </c>
      <c r="N261" s="36">
        <v>0</v>
      </c>
      <c r="O261" s="8"/>
      <c r="P261" s="8"/>
      <c r="Q261" s="8"/>
    </row>
    <row r="262" spans="1:17" ht="30" customHeight="1" x14ac:dyDescent="0.35">
      <c r="A262" s="6">
        <v>261</v>
      </c>
      <c r="B262" s="34">
        <v>12</v>
      </c>
      <c r="C262" s="35" t="s">
        <v>281</v>
      </c>
      <c r="D262" s="35" t="s">
        <v>293</v>
      </c>
      <c r="E262" s="36">
        <v>28</v>
      </c>
      <c r="F262" s="37">
        <v>28</v>
      </c>
      <c r="G262" s="40"/>
      <c r="H262" s="36">
        <v>28</v>
      </c>
      <c r="I262" s="37">
        <v>28</v>
      </c>
      <c r="J262" s="40"/>
      <c r="K262" s="36">
        <v>28</v>
      </c>
      <c r="L262" s="38">
        <v>9</v>
      </c>
      <c r="M262" s="38">
        <v>9</v>
      </c>
      <c r="N262" s="36">
        <v>9</v>
      </c>
      <c r="O262" s="8"/>
      <c r="P262" s="8"/>
      <c r="Q262" s="8"/>
    </row>
    <row r="263" spans="1:17" ht="30" customHeight="1" x14ac:dyDescent="0.35">
      <c r="A263" s="6">
        <v>262</v>
      </c>
      <c r="B263" s="34">
        <v>13</v>
      </c>
      <c r="C263" s="35" t="s">
        <v>281</v>
      </c>
      <c r="D263" s="35" t="s">
        <v>294</v>
      </c>
      <c r="E263" s="36">
        <v>10</v>
      </c>
      <c r="F263" s="37">
        <v>10</v>
      </c>
      <c r="G263" s="40"/>
      <c r="H263" s="36">
        <v>10</v>
      </c>
      <c r="I263" s="37">
        <v>10</v>
      </c>
      <c r="J263" s="40"/>
      <c r="K263" s="36">
        <v>10</v>
      </c>
      <c r="L263" s="38">
        <v>0</v>
      </c>
      <c r="M263" s="38">
        <v>0</v>
      </c>
      <c r="N263" s="36">
        <v>0</v>
      </c>
      <c r="O263" s="8"/>
      <c r="P263" s="8"/>
      <c r="Q263" s="8"/>
    </row>
    <row r="264" spans="1:17" ht="30" customHeight="1" x14ac:dyDescent="0.35">
      <c r="A264" s="6">
        <v>263</v>
      </c>
      <c r="B264" s="34">
        <v>14</v>
      </c>
      <c r="C264" s="35" t="s">
        <v>281</v>
      </c>
      <c r="D264" s="35" t="s">
        <v>295</v>
      </c>
      <c r="E264" s="36">
        <v>3</v>
      </c>
      <c r="F264" s="40"/>
      <c r="G264" s="37">
        <v>3</v>
      </c>
      <c r="H264" s="36">
        <v>3</v>
      </c>
      <c r="I264" s="40"/>
      <c r="J264" s="37">
        <v>3</v>
      </c>
      <c r="K264" s="36">
        <v>3</v>
      </c>
      <c r="L264" s="38">
        <v>1</v>
      </c>
      <c r="M264" s="38">
        <v>1</v>
      </c>
      <c r="N264" s="36">
        <v>1</v>
      </c>
      <c r="O264" s="8"/>
      <c r="P264" s="8"/>
      <c r="Q264" s="8"/>
    </row>
    <row r="265" spans="1:17" ht="30" customHeight="1" x14ac:dyDescent="0.35">
      <c r="A265" s="6">
        <v>264</v>
      </c>
      <c r="B265" s="34">
        <v>15</v>
      </c>
      <c r="C265" s="35" t="s">
        <v>281</v>
      </c>
      <c r="D265" s="35" t="s">
        <v>296</v>
      </c>
      <c r="E265" s="36">
        <v>174</v>
      </c>
      <c r="F265" s="40"/>
      <c r="G265" s="37">
        <v>174</v>
      </c>
      <c r="H265" s="36">
        <v>174</v>
      </c>
      <c r="I265" s="40"/>
      <c r="J265" s="37">
        <v>174</v>
      </c>
      <c r="K265" s="36">
        <v>174</v>
      </c>
      <c r="L265" s="38">
        <v>0</v>
      </c>
      <c r="M265" s="38">
        <v>0</v>
      </c>
      <c r="N265" s="36">
        <v>0</v>
      </c>
      <c r="O265" s="8"/>
      <c r="P265" s="8"/>
      <c r="Q265" s="8"/>
    </row>
    <row r="266" spans="1:17" ht="30" customHeight="1" x14ac:dyDescent="0.3">
      <c r="A266" s="6">
        <v>265</v>
      </c>
      <c r="B266" s="6">
        <v>1</v>
      </c>
      <c r="C266" s="7" t="s">
        <v>297</v>
      </c>
      <c r="D266" s="7" t="s">
        <v>298</v>
      </c>
      <c r="E266" s="14">
        <v>633</v>
      </c>
      <c r="F266" s="14">
        <v>100</v>
      </c>
      <c r="G266" s="14">
        <v>533</v>
      </c>
      <c r="H266" s="44">
        <v>633</v>
      </c>
      <c r="I266" s="14">
        <v>100</v>
      </c>
      <c r="J266" s="14">
        <v>543</v>
      </c>
      <c r="K266" s="44">
        <v>643</v>
      </c>
      <c r="L266" s="14">
        <v>4</v>
      </c>
      <c r="M266" s="14">
        <v>4</v>
      </c>
      <c r="N266" s="14">
        <v>4</v>
      </c>
      <c r="O266" s="8"/>
      <c r="P266" s="14">
        <v>4</v>
      </c>
      <c r="Q266" s="8"/>
    </row>
    <row r="267" spans="1:17" ht="30" customHeight="1" x14ac:dyDescent="0.3">
      <c r="A267" s="6">
        <v>266</v>
      </c>
      <c r="B267" s="6">
        <v>2</v>
      </c>
      <c r="C267" s="7" t="s">
        <v>297</v>
      </c>
      <c r="D267" s="7" t="s">
        <v>299</v>
      </c>
      <c r="E267" s="14">
        <v>4</v>
      </c>
      <c r="F267" s="14">
        <v>181</v>
      </c>
      <c r="G267" s="14">
        <v>253</v>
      </c>
      <c r="H267" s="44">
        <v>434</v>
      </c>
      <c r="I267" s="8"/>
      <c r="J267" s="14">
        <v>4</v>
      </c>
      <c r="K267" s="44">
        <v>4</v>
      </c>
      <c r="L267" s="14">
        <v>2</v>
      </c>
      <c r="M267" s="14">
        <v>2</v>
      </c>
      <c r="N267" s="14">
        <v>2</v>
      </c>
      <c r="O267" s="8"/>
      <c r="P267" s="14">
        <v>2</v>
      </c>
      <c r="Q267" s="8"/>
    </row>
    <row r="268" spans="1:17" ht="30" customHeight="1" x14ac:dyDescent="0.3">
      <c r="A268" s="6">
        <v>267</v>
      </c>
      <c r="B268" s="6">
        <v>3</v>
      </c>
      <c r="C268" s="7" t="s">
        <v>297</v>
      </c>
      <c r="D268" s="7" t="s">
        <v>300</v>
      </c>
      <c r="E268" s="14">
        <v>202</v>
      </c>
      <c r="F268" s="14">
        <v>552</v>
      </c>
      <c r="G268" s="14">
        <v>272</v>
      </c>
      <c r="H268" s="44">
        <v>824</v>
      </c>
      <c r="I268" s="14">
        <v>214</v>
      </c>
      <c r="J268" s="14">
        <v>130</v>
      </c>
      <c r="K268" s="44">
        <v>344</v>
      </c>
      <c r="L268" s="14">
        <v>3</v>
      </c>
      <c r="M268" s="14">
        <v>3</v>
      </c>
      <c r="N268" s="14">
        <v>3</v>
      </c>
      <c r="O268" s="8"/>
      <c r="P268" s="14">
        <v>3</v>
      </c>
      <c r="Q268" s="8"/>
    </row>
    <row r="269" spans="1:17" ht="30" customHeight="1" x14ac:dyDescent="0.3">
      <c r="A269" s="6">
        <v>268</v>
      </c>
      <c r="B269" s="6">
        <v>4</v>
      </c>
      <c r="C269" s="7" t="s">
        <v>297</v>
      </c>
      <c r="D269" s="7" t="s">
        <v>301</v>
      </c>
      <c r="E269" s="14">
        <v>677</v>
      </c>
      <c r="F269" s="14">
        <v>642</v>
      </c>
      <c r="G269" s="14">
        <v>35</v>
      </c>
      <c r="H269" s="44">
        <v>677</v>
      </c>
      <c r="I269" s="14">
        <v>688</v>
      </c>
      <c r="J269" s="14">
        <v>52</v>
      </c>
      <c r="K269" s="44">
        <v>740</v>
      </c>
      <c r="L269" s="14">
        <v>0</v>
      </c>
      <c r="M269" s="14">
        <v>0</v>
      </c>
      <c r="N269" s="14">
        <v>0</v>
      </c>
      <c r="O269" s="8"/>
      <c r="P269" s="8"/>
      <c r="Q269" s="8"/>
    </row>
    <row r="270" spans="1:17" ht="30" customHeight="1" x14ac:dyDescent="0.3">
      <c r="A270" s="6">
        <v>269</v>
      </c>
      <c r="B270" s="6">
        <v>5</v>
      </c>
      <c r="C270" s="7" t="s">
        <v>297</v>
      </c>
      <c r="D270" s="7" t="s">
        <v>302</v>
      </c>
      <c r="E270" s="14">
        <v>156</v>
      </c>
      <c r="F270" s="14">
        <v>123</v>
      </c>
      <c r="G270" s="14">
        <v>33</v>
      </c>
      <c r="H270" s="44">
        <v>156</v>
      </c>
      <c r="I270" s="14">
        <v>162</v>
      </c>
      <c r="J270" s="14">
        <v>130</v>
      </c>
      <c r="K270" s="44">
        <v>292</v>
      </c>
      <c r="L270" s="14">
        <v>3</v>
      </c>
      <c r="M270" s="14">
        <v>3</v>
      </c>
      <c r="N270" s="14">
        <v>3</v>
      </c>
      <c r="O270" s="8"/>
      <c r="P270" s="14">
        <v>3</v>
      </c>
      <c r="Q270" s="8"/>
    </row>
    <row r="271" spans="1:17" ht="30" customHeight="1" x14ac:dyDescent="0.3">
      <c r="A271" s="6">
        <v>270</v>
      </c>
      <c r="B271" s="6">
        <v>6</v>
      </c>
      <c r="C271" s="7" t="s">
        <v>297</v>
      </c>
      <c r="D271" s="7" t="s">
        <v>303</v>
      </c>
      <c r="E271" s="14">
        <v>114</v>
      </c>
      <c r="F271" s="14">
        <v>16</v>
      </c>
      <c r="G271" s="14">
        <v>98</v>
      </c>
      <c r="H271" s="44">
        <v>114</v>
      </c>
      <c r="I271" s="14">
        <v>2</v>
      </c>
      <c r="J271" s="14">
        <v>330</v>
      </c>
      <c r="K271" s="44">
        <v>332</v>
      </c>
      <c r="L271" s="14">
        <v>1</v>
      </c>
      <c r="M271" s="14">
        <v>1</v>
      </c>
      <c r="N271" s="14">
        <v>1</v>
      </c>
      <c r="O271" s="8"/>
      <c r="P271" s="14">
        <v>1</v>
      </c>
      <c r="Q271" s="8"/>
    </row>
    <row r="272" spans="1:17" ht="30" customHeight="1" x14ac:dyDescent="0.3">
      <c r="A272" s="6">
        <v>271</v>
      </c>
      <c r="B272" s="34">
        <v>1</v>
      </c>
      <c r="C272" s="35" t="s">
        <v>304</v>
      </c>
      <c r="D272" s="35" t="s">
        <v>305</v>
      </c>
      <c r="E272" s="36">
        <v>152</v>
      </c>
      <c r="F272" s="36">
        <v>28</v>
      </c>
      <c r="G272" s="36">
        <v>124</v>
      </c>
      <c r="H272" s="36">
        <v>152</v>
      </c>
      <c r="I272" s="36">
        <v>28</v>
      </c>
      <c r="J272" s="36">
        <v>124</v>
      </c>
      <c r="K272" s="36">
        <v>152</v>
      </c>
      <c r="L272" s="36">
        <v>5</v>
      </c>
      <c r="M272" s="36">
        <v>5</v>
      </c>
      <c r="N272" s="36">
        <v>1</v>
      </c>
      <c r="O272" s="8"/>
      <c r="P272" s="14">
        <v>1</v>
      </c>
      <c r="Q272" s="8"/>
    </row>
    <row r="273" spans="1:17" ht="30" customHeight="1" x14ac:dyDescent="0.3">
      <c r="A273" s="6">
        <v>272</v>
      </c>
      <c r="B273" s="34">
        <v>2</v>
      </c>
      <c r="C273" s="35" t="s">
        <v>304</v>
      </c>
      <c r="D273" s="35" t="s">
        <v>306</v>
      </c>
      <c r="E273" s="36">
        <v>107</v>
      </c>
      <c r="F273" s="36">
        <v>38</v>
      </c>
      <c r="G273" s="36">
        <v>69</v>
      </c>
      <c r="H273" s="36">
        <v>107</v>
      </c>
      <c r="I273" s="36">
        <v>38</v>
      </c>
      <c r="J273" s="36">
        <v>69</v>
      </c>
      <c r="K273" s="36">
        <v>107</v>
      </c>
      <c r="L273" s="36">
        <v>14</v>
      </c>
      <c r="M273" s="36">
        <v>14</v>
      </c>
      <c r="N273" s="36">
        <v>12</v>
      </c>
      <c r="O273" s="8"/>
      <c r="P273" s="14">
        <v>12</v>
      </c>
      <c r="Q273" s="8"/>
    </row>
    <row r="274" spans="1:17" ht="30" customHeight="1" x14ac:dyDescent="0.3">
      <c r="A274" s="6">
        <v>273</v>
      </c>
      <c r="B274" s="34">
        <v>3</v>
      </c>
      <c r="C274" s="35" t="s">
        <v>304</v>
      </c>
      <c r="D274" s="35" t="s">
        <v>307</v>
      </c>
      <c r="E274" s="36">
        <v>249</v>
      </c>
      <c r="F274" s="36">
        <v>178</v>
      </c>
      <c r="G274" s="36">
        <v>71</v>
      </c>
      <c r="H274" s="36">
        <v>249</v>
      </c>
      <c r="I274" s="36">
        <v>178</v>
      </c>
      <c r="J274" s="36">
        <v>71</v>
      </c>
      <c r="K274" s="36">
        <v>249</v>
      </c>
      <c r="L274" s="36">
        <v>27</v>
      </c>
      <c r="M274" s="36">
        <v>27</v>
      </c>
      <c r="N274" s="45"/>
      <c r="O274" s="8"/>
      <c r="P274" s="8"/>
      <c r="Q274" s="8"/>
    </row>
    <row r="275" spans="1:17" ht="30" customHeight="1" x14ac:dyDescent="0.3">
      <c r="A275" s="6">
        <v>274</v>
      </c>
      <c r="B275" s="34">
        <v>4</v>
      </c>
      <c r="C275" s="35" t="s">
        <v>304</v>
      </c>
      <c r="D275" s="35" t="s">
        <v>308</v>
      </c>
      <c r="E275" s="36">
        <v>54</v>
      </c>
      <c r="F275" s="36">
        <v>7</v>
      </c>
      <c r="G275" s="36">
        <v>47</v>
      </c>
      <c r="H275" s="36">
        <v>54</v>
      </c>
      <c r="I275" s="36">
        <v>7</v>
      </c>
      <c r="J275" s="36">
        <v>47</v>
      </c>
      <c r="K275" s="36">
        <v>54</v>
      </c>
      <c r="L275" s="36">
        <v>4</v>
      </c>
      <c r="M275" s="36">
        <v>4</v>
      </c>
      <c r="N275" s="36">
        <v>3</v>
      </c>
      <c r="O275" s="8"/>
      <c r="P275" s="14">
        <v>3</v>
      </c>
      <c r="Q275" s="8"/>
    </row>
    <row r="276" spans="1:17" ht="30" customHeight="1" x14ac:dyDescent="0.3">
      <c r="A276" s="6">
        <v>275</v>
      </c>
      <c r="B276" s="34">
        <v>5</v>
      </c>
      <c r="C276" s="35" t="s">
        <v>304</v>
      </c>
      <c r="D276" s="35" t="s">
        <v>309</v>
      </c>
      <c r="E276" s="36">
        <v>254</v>
      </c>
      <c r="F276" s="36">
        <v>136</v>
      </c>
      <c r="G276" s="36">
        <v>118</v>
      </c>
      <c r="H276" s="36">
        <v>254</v>
      </c>
      <c r="I276" s="36">
        <v>136</v>
      </c>
      <c r="J276" s="36">
        <v>118</v>
      </c>
      <c r="K276" s="36">
        <v>254</v>
      </c>
      <c r="L276" s="36">
        <v>22</v>
      </c>
      <c r="M276" s="36">
        <v>22</v>
      </c>
      <c r="N276" s="36">
        <v>1</v>
      </c>
      <c r="O276" s="8"/>
      <c r="P276" s="14">
        <v>1</v>
      </c>
      <c r="Q276" s="8"/>
    </row>
    <row r="277" spans="1:17" ht="30" customHeight="1" x14ac:dyDescent="0.3">
      <c r="A277" s="6">
        <v>276</v>
      </c>
      <c r="B277" s="34">
        <v>6</v>
      </c>
      <c r="C277" s="35" t="s">
        <v>304</v>
      </c>
      <c r="D277" s="35" t="s">
        <v>310</v>
      </c>
      <c r="E277" s="36">
        <v>56</v>
      </c>
      <c r="F277" s="36">
        <v>25</v>
      </c>
      <c r="G277" s="36">
        <v>31</v>
      </c>
      <c r="H277" s="36">
        <v>56</v>
      </c>
      <c r="I277" s="36">
        <v>25</v>
      </c>
      <c r="J277" s="36">
        <v>31</v>
      </c>
      <c r="K277" s="36">
        <v>56</v>
      </c>
      <c r="L277" s="36">
        <v>5</v>
      </c>
      <c r="M277" s="36">
        <v>5</v>
      </c>
      <c r="N277" s="36">
        <v>5</v>
      </c>
      <c r="O277" s="8"/>
      <c r="P277" s="14">
        <v>5</v>
      </c>
      <c r="Q277" s="8"/>
    </row>
    <row r="278" spans="1:17" ht="30" customHeight="1" x14ac:dyDescent="0.3">
      <c r="A278" s="6">
        <v>277</v>
      </c>
      <c r="B278" s="34">
        <v>7</v>
      </c>
      <c r="C278" s="35" t="s">
        <v>304</v>
      </c>
      <c r="D278" s="35" t="s">
        <v>311</v>
      </c>
      <c r="E278" s="36">
        <v>47</v>
      </c>
      <c r="F278" s="36">
        <v>5</v>
      </c>
      <c r="G278" s="36">
        <v>42</v>
      </c>
      <c r="H278" s="36">
        <v>47</v>
      </c>
      <c r="I278" s="36">
        <v>5</v>
      </c>
      <c r="J278" s="36">
        <v>42</v>
      </c>
      <c r="K278" s="36">
        <v>47</v>
      </c>
      <c r="L278" s="36">
        <v>6</v>
      </c>
      <c r="M278" s="36">
        <v>6</v>
      </c>
      <c r="N278" s="36">
        <v>5</v>
      </c>
      <c r="O278" s="8"/>
      <c r="P278" s="14">
        <v>5</v>
      </c>
      <c r="Q278" s="8"/>
    </row>
    <row r="279" spans="1:17" ht="30" customHeight="1" x14ac:dyDescent="0.3">
      <c r="A279" s="6">
        <v>278</v>
      </c>
      <c r="B279" s="34">
        <v>8</v>
      </c>
      <c r="C279" s="35" t="s">
        <v>304</v>
      </c>
      <c r="D279" s="35" t="s">
        <v>312</v>
      </c>
      <c r="E279" s="36">
        <v>92</v>
      </c>
      <c r="F279" s="36">
        <v>0</v>
      </c>
      <c r="G279" s="36">
        <v>92</v>
      </c>
      <c r="H279" s="36">
        <v>92</v>
      </c>
      <c r="I279" s="36">
        <v>0</v>
      </c>
      <c r="J279" s="36">
        <v>92</v>
      </c>
      <c r="K279" s="36">
        <v>92</v>
      </c>
      <c r="L279" s="36">
        <v>2</v>
      </c>
      <c r="M279" s="36">
        <v>2</v>
      </c>
      <c r="N279" s="36">
        <v>1</v>
      </c>
      <c r="O279" s="8"/>
      <c r="P279" s="14">
        <v>1</v>
      </c>
      <c r="Q279" s="8"/>
    </row>
    <row r="280" spans="1:17" ht="30" customHeight="1" x14ac:dyDescent="0.3">
      <c r="A280" s="6">
        <v>279</v>
      </c>
      <c r="B280" s="34">
        <v>9</v>
      </c>
      <c r="C280" s="35" t="s">
        <v>304</v>
      </c>
      <c r="D280" s="35" t="s">
        <v>313</v>
      </c>
      <c r="E280" s="36">
        <v>128</v>
      </c>
      <c r="F280" s="36">
        <v>31</v>
      </c>
      <c r="G280" s="36">
        <v>97</v>
      </c>
      <c r="H280" s="36">
        <v>128</v>
      </c>
      <c r="I280" s="36">
        <v>31</v>
      </c>
      <c r="J280" s="36">
        <v>97</v>
      </c>
      <c r="K280" s="36">
        <v>128</v>
      </c>
      <c r="L280" s="36">
        <v>4</v>
      </c>
      <c r="M280" s="36">
        <v>4</v>
      </c>
      <c r="N280" s="36">
        <v>4</v>
      </c>
      <c r="O280" s="8"/>
      <c r="P280" s="14">
        <v>4</v>
      </c>
      <c r="Q280" s="8"/>
    </row>
    <row r="281" spans="1:17" ht="30" customHeight="1" x14ac:dyDescent="0.3">
      <c r="A281" s="6">
        <v>280</v>
      </c>
      <c r="B281" s="34">
        <v>10</v>
      </c>
      <c r="C281" s="35" t="s">
        <v>304</v>
      </c>
      <c r="D281" s="35" t="s">
        <v>314</v>
      </c>
      <c r="E281" s="36">
        <v>58</v>
      </c>
      <c r="F281" s="36">
        <v>8</v>
      </c>
      <c r="G281" s="36">
        <v>50</v>
      </c>
      <c r="H281" s="36">
        <v>58</v>
      </c>
      <c r="I281" s="36">
        <v>8</v>
      </c>
      <c r="J281" s="36">
        <v>50</v>
      </c>
      <c r="K281" s="36">
        <v>58</v>
      </c>
      <c r="L281" s="36">
        <v>4</v>
      </c>
      <c r="M281" s="36">
        <v>4</v>
      </c>
      <c r="N281" s="36">
        <v>4</v>
      </c>
      <c r="O281" s="8"/>
      <c r="P281" s="14">
        <v>4</v>
      </c>
      <c r="Q281" s="8"/>
    </row>
    <row r="282" spans="1:17" ht="30" customHeight="1" x14ac:dyDescent="0.3">
      <c r="A282" s="6">
        <v>281</v>
      </c>
      <c r="B282" s="34">
        <v>11</v>
      </c>
      <c r="C282" s="35" t="s">
        <v>304</v>
      </c>
      <c r="D282" s="35" t="s">
        <v>315</v>
      </c>
      <c r="E282" s="36">
        <v>12</v>
      </c>
      <c r="F282" s="36">
        <v>0</v>
      </c>
      <c r="G282" s="36">
        <v>12</v>
      </c>
      <c r="H282" s="36">
        <v>12</v>
      </c>
      <c r="I282" s="36">
        <v>0</v>
      </c>
      <c r="J282" s="36">
        <v>12</v>
      </c>
      <c r="K282" s="36">
        <v>12</v>
      </c>
      <c r="L282" s="36">
        <v>0</v>
      </c>
      <c r="M282" s="36">
        <v>0</v>
      </c>
      <c r="N282" s="45"/>
      <c r="O282" s="8"/>
      <c r="P282" s="8"/>
      <c r="Q282" s="8"/>
    </row>
    <row r="283" spans="1:17" ht="30" customHeight="1" x14ac:dyDescent="0.3">
      <c r="A283" s="6">
        <v>282</v>
      </c>
      <c r="B283" s="34">
        <v>12</v>
      </c>
      <c r="C283" s="35" t="s">
        <v>304</v>
      </c>
      <c r="D283" s="35" t="s">
        <v>316</v>
      </c>
      <c r="E283" s="36">
        <v>19</v>
      </c>
      <c r="F283" s="36">
        <v>0</v>
      </c>
      <c r="G283" s="36">
        <v>19</v>
      </c>
      <c r="H283" s="36">
        <v>19</v>
      </c>
      <c r="I283" s="36">
        <v>0</v>
      </c>
      <c r="J283" s="36">
        <v>19</v>
      </c>
      <c r="K283" s="36">
        <v>19</v>
      </c>
      <c r="L283" s="36">
        <v>2</v>
      </c>
      <c r="M283" s="36">
        <v>2</v>
      </c>
      <c r="N283" s="36">
        <v>3</v>
      </c>
      <c r="O283" s="8"/>
      <c r="P283" s="14">
        <v>3</v>
      </c>
      <c r="Q283" s="8"/>
    </row>
    <row r="284" spans="1:17" ht="30" customHeight="1" x14ac:dyDescent="0.3">
      <c r="A284" s="6">
        <v>283</v>
      </c>
      <c r="B284" s="34">
        <v>13</v>
      </c>
      <c r="C284" s="35" t="s">
        <v>304</v>
      </c>
      <c r="D284" s="35" t="s">
        <v>317</v>
      </c>
      <c r="E284" s="36">
        <v>37</v>
      </c>
      <c r="F284" s="36">
        <v>0</v>
      </c>
      <c r="G284" s="36">
        <v>37</v>
      </c>
      <c r="H284" s="36">
        <v>37</v>
      </c>
      <c r="I284" s="36">
        <v>0</v>
      </c>
      <c r="J284" s="36">
        <v>37</v>
      </c>
      <c r="K284" s="36">
        <v>37</v>
      </c>
      <c r="L284" s="36">
        <v>1</v>
      </c>
      <c r="M284" s="36">
        <v>1</v>
      </c>
      <c r="N284" s="45"/>
      <c r="O284" s="8"/>
      <c r="P284" s="8"/>
      <c r="Q284" s="8"/>
    </row>
    <row r="285" spans="1:17" ht="30" customHeight="1" x14ac:dyDescent="0.3">
      <c r="A285" s="6">
        <v>284</v>
      </c>
      <c r="B285" s="34">
        <v>14</v>
      </c>
      <c r="C285" s="35" t="s">
        <v>304</v>
      </c>
      <c r="D285" s="35" t="s">
        <v>318</v>
      </c>
      <c r="E285" s="36">
        <v>13</v>
      </c>
      <c r="F285" s="36">
        <v>0</v>
      </c>
      <c r="G285" s="36">
        <v>13</v>
      </c>
      <c r="H285" s="36">
        <v>13</v>
      </c>
      <c r="I285" s="36">
        <v>0</v>
      </c>
      <c r="J285" s="36">
        <v>13</v>
      </c>
      <c r="K285" s="36">
        <v>13</v>
      </c>
      <c r="L285" s="36">
        <v>0</v>
      </c>
      <c r="M285" s="36">
        <v>0</v>
      </c>
      <c r="N285" s="45"/>
      <c r="O285" s="8"/>
      <c r="P285" s="8"/>
      <c r="Q285" s="8"/>
    </row>
    <row r="286" spans="1:17" ht="30" customHeight="1" x14ac:dyDescent="0.3">
      <c r="A286" s="6">
        <v>285</v>
      </c>
      <c r="B286" s="34">
        <v>15</v>
      </c>
      <c r="C286" s="35" t="s">
        <v>304</v>
      </c>
      <c r="D286" s="35" t="s">
        <v>319</v>
      </c>
      <c r="E286" s="36">
        <v>123</v>
      </c>
      <c r="F286" s="36">
        <v>93</v>
      </c>
      <c r="G286" s="36">
        <v>30</v>
      </c>
      <c r="H286" s="36">
        <v>123</v>
      </c>
      <c r="I286" s="36">
        <v>93</v>
      </c>
      <c r="J286" s="36">
        <v>30</v>
      </c>
      <c r="K286" s="36">
        <v>123</v>
      </c>
      <c r="L286" s="36">
        <v>5</v>
      </c>
      <c r="M286" s="36">
        <v>5</v>
      </c>
      <c r="N286" s="36">
        <v>3</v>
      </c>
      <c r="O286" s="8"/>
      <c r="P286" s="14">
        <v>3</v>
      </c>
      <c r="Q286" s="8"/>
    </row>
    <row r="287" spans="1:17" ht="30" customHeight="1" x14ac:dyDescent="0.3">
      <c r="A287" s="6">
        <v>286</v>
      </c>
      <c r="B287" s="34">
        <v>16</v>
      </c>
      <c r="C287" s="35" t="s">
        <v>304</v>
      </c>
      <c r="D287" s="35" t="s">
        <v>320</v>
      </c>
      <c r="E287" s="36">
        <v>133</v>
      </c>
      <c r="F287" s="36">
        <v>43</v>
      </c>
      <c r="G287" s="36">
        <v>90</v>
      </c>
      <c r="H287" s="36">
        <v>133</v>
      </c>
      <c r="I287" s="36">
        <v>43</v>
      </c>
      <c r="J287" s="36">
        <v>90</v>
      </c>
      <c r="K287" s="36">
        <v>133</v>
      </c>
      <c r="L287" s="36">
        <v>1</v>
      </c>
      <c r="M287" s="36">
        <v>1</v>
      </c>
      <c r="N287" s="36">
        <v>1</v>
      </c>
      <c r="O287" s="8"/>
      <c r="P287" s="14">
        <v>1</v>
      </c>
      <c r="Q287" s="8"/>
    </row>
    <row r="288" spans="1:17" ht="30" customHeight="1" x14ac:dyDescent="0.3">
      <c r="A288" s="6">
        <v>287</v>
      </c>
      <c r="B288" s="34">
        <v>17</v>
      </c>
      <c r="C288" s="35" t="s">
        <v>304</v>
      </c>
      <c r="D288" s="35" t="s">
        <v>321</v>
      </c>
      <c r="E288" s="36">
        <v>8</v>
      </c>
      <c r="F288" s="36">
        <v>1</v>
      </c>
      <c r="G288" s="36">
        <v>7</v>
      </c>
      <c r="H288" s="36">
        <v>8</v>
      </c>
      <c r="I288" s="36">
        <v>1</v>
      </c>
      <c r="J288" s="36">
        <v>7</v>
      </c>
      <c r="K288" s="36">
        <v>8</v>
      </c>
      <c r="L288" s="36">
        <v>2</v>
      </c>
      <c r="M288" s="36">
        <v>2</v>
      </c>
      <c r="N288" s="36">
        <v>4</v>
      </c>
      <c r="O288" s="14">
        <v>1</v>
      </c>
      <c r="P288" s="14">
        <v>3</v>
      </c>
      <c r="Q288" s="8"/>
    </row>
    <row r="289" spans="1:17" ht="30" customHeight="1" x14ac:dyDescent="0.3">
      <c r="A289" s="6">
        <v>288</v>
      </c>
      <c r="B289" s="6">
        <v>1</v>
      </c>
      <c r="C289" s="7" t="s">
        <v>322</v>
      </c>
      <c r="D289" s="7" t="s">
        <v>323</v>
      </c>
      <c r="E289" s="8"/>
      <c r="F289" s="8"/>
      <c r="G289" s="8"/>
      <c r="H289" s="44">
        <v>0</v>
      </c>
      <c r="I289" s="8"/>
      <c r="J289" s="8"/>
      <c r="K289" s="44">
        <v>0</v>
      </c>
      <c r="L289" s="14">
        <v>0</v>
      </c>
      <c r="M289" s="14">
        <v>0</v>
      </c>
      <c r="N289" s="8"/>
      <c r="O289" s="8"/>
      <c r="P289" s="8"/>
      <c r="Q289" s="8"/>
    </row>
    <row r="290" spans="1:17" ht="30" customHeight="1" x14ac:dyDescent="0.3">
      <c r="A290" s="6">
        <v>289</v>
      </c>
      <c r="B290" s="6">
        <v>2</v>
      </c>
      <c r="C290" s="7" t="s">
        <v>322</v>
      </c>
      <c r="D290" s="7" t="s">
        <v>324</v>
      </c>
      <c r="E290" s="14">
        <v>366</v>
      </c>
      <c r="F290" s="14">
        <v>178</v>
      </c>
      <c r="G290" s="14">
        <v>188</v>
      </c>
      <c r="H290" s="44">
        <v>366</v>
      </c>
      <c r="I290" s="14">
        <v>178</v>
      </c>
      <c r="J290" s="14">
        <v>188</v>
      </c>
      <c r="K290" s="44">
        <v>366</v>
      </c>
      <c r="L290" s="14">
        <v>0</v>
      </c>
      <c r="M290" s="14">
        <v>0</v>
      </c>
      <c r="N290" s="8"/>
      <c r="O290" s="8"/>
      <c r="P290" s="8"/>
      <c r="Q290" s="8"/>
    </row>
    <row r="291" spans="1:17" ht="30" customHeight="1" x14ac:dyDescent="0.3">
      <c r="A291" s="6">
        <v>290</v>
      </c>
      <c r="B291" s="6">
        <v>3</v>
      </c>
      <c r="C291" s="7" t="s">
        <v>322</v>
      </c>
      <c r="D291" s="7" t="s">
        <v>325</v>
      </c>
      <c r="E291" s="14">
        <v>25</v>
      </c>
      <c r="F291" s="14">
        <v>1</v>
      </c>
      <c r="G291" s="14">
        <v>24</v>
      </c>
      <c r="H291" s="44">
        <v>25</v>
      </c>
      <c r="I291" s="14">
        <v>1</v>
      </c>
      <c r="J291" s="14">
        <v>24</v>
      </c>
      <c r="K291" s="44">
        <v>25</v>
      </c>
      <c r="L291" s="14">
        <v>0</v>
      </c>
      <c r="M291" s="14">
        <v>1</v>
      </c>
      <c r="N291" s="8"/>
      <c r="O291" s="8"/>
      <c r="P291" s="8"/>
      <c r="Q291" s="8"/>
    </row>
    <row r="292" spans="1:17" ht="30" customHeight="1" x14ac:dyDescent="0.3">
      <c r="A292" s="6">
        <v>291</v>
      </c>
      <c r="B292" s="6">
        <v>4</v>
      </c>
      <c r="C292" s="7" t="s">
        <v>322</v>
      </c>
      <c r="D292" s="7" t="s">
        <v>326</v>
      </c>
      <c r="E292" s="14">
        <v>268</v>
      </c>
      <c r="F292" s="14">
        <v>157</v>
      </c>
      <c r="G292" s="14">
        <v>111</v>
      </c>
      <c r="H292" s="44">
        <v>268</v>
      </c>
      <c r="I292" s="14">
        <v>157</v>
      </c>
      <c r="J292" s="14">
        <v>111</v>
      </c>
      <c r="K292" s="44">
        <v>268</v>
      </c>
      <c r="L292" s="14">
        <v>4</v>
      </c>
      <c r="M292" s="14">
        <v>4</v>
      </c>
      <c r="N292" s="8"/>
      <c r="O292" s="8"/>
      <c r="P292" s="8"/>
      <c r="Q292" s="8"/>
    </row>
    <row r="293" spans="1:17" ht="30" customHeight="1" x14ac:dyDescent="0.3">
      <c r="A293" s="6">
        <v>292</v>
      </c>
      <c r="B293" s="6">
        <v>5</v>
      </c>
      <c r="C293" s="7" t="s">
        <v>322</v>
      </c>
      <c r="D293" s="7" t="s">
        <v>327</v>
      </c>
      <c r="E293" s="14">
        <v>85</v>
      </c>
      <c r="F293" s="14">
        <v>15</v>
      </c>
      <c r="G293" s="14">
        <v>70</v>
      </c>
      <c r="H293" s="44">
        <v>85</v>
      </c>
      <c r="I293" s="14">
        <v>15</v>
      </c>
      <c r="J293" s="14">
        <v>70</v>
      </c>
      <c r="K293" s="44">
        <v>85</v>
      </c>
      <c r="L293" s="14">
        <v>4</v>
      </c>
      <c r="M293" s="14">
        <v>4</v>
      </c>
      <c r="N293" s="8"/>
      <c r="O293" s="8"/>
      <c r="P293" s="8"/>
      <c r="Q293" s="8"/>
    </row>
    <row r="294" spans="1:17" ht="30" customHeight="1" x14ac:dyDescent="0.3">
      <c r="A294" s="6">
        <v>293</v>
      </c>
      <c r="B294" s="6">
        <v>6</v>
      </c>
      <c r="C294" s="7" t="s">
        <v>322</v>
      </c>
      <c r="D294" s="7" t="s">
        <v>328</v>
      </c>
      <c r="E294" s="14">
        <v>39</v>
      </c>
      <c r="F294" s="14">
        <v>22</v>
      </c>
      <c r="G294" s="14">
        <v>17</v>
      </c>
      <c r="H294" s="44">
        <v>39</v>
      </c>
      <c r="I294" s="14">
        <v>22</v>
      </c>
      <c r="J294" s="14">
        <v>17</v>
      </c>
      <c r="K294" s="44">
        <v>39</v>
      </c>
      <c r="L294" s="14">
        <v>0</v>
      </c>
      <c r="M294" s="14">
        <v>0</v>
      </c>
      <c r="N294" s="8"/>
      <c r="O294" s="8"/>
      <c r="P294" s="8"/>
      <c r="Q294" s="8"/>
    </row>
    <row r="295" spans="1:17" ht="30" customHeight="1" x14ac:dyDescent="0.3">
      <c r="A295" s="6">
        <v>294</v>
      </c>
      <c r="B295" s="6">
        <v>7</v>
      </c>
      <c r="C295" s="7" t="s">
        <v>322</v>
      </c>
      <c r="D295" s="7" t="s">
        <v>329</v>
      </c>
      <c r="E295" s="14">
        <v>321</v>
      </c>
      <c r="F295" s="14">
        <v>108</v>
      </c>
      <c r="G295" s="14">
        <v>213</v>
      </c>
      <c r="H295" s="44">
        <v>321</v>
      </c>
      <c r="I295" s="14">
        <v>108</v>
      </c>
      <c r="J295" s="14">
        <v>213</v>
      </c>
      <c r="K295" s="44">
        <v>321</v>
      </c>
      <c r="L295" s="14">
        <v>2</v>
      </c>
      <c r="M295" s="14">
        <v>2</v>
      </c>
      <c r="N295" s="8"/>
      <c r="O295" s="8"/>
      <c r="P295" s="8"/>
      <c r="Q295" s="8"/>
    </row>
    <row r="296" spans="1:17" ht="30" customHeight="1" x14ac:dyDescent="0.3">
      <c r="A296" s="6">
        <v>295</v>
      </c>
      <c r="B296" s="6">
        <v>8</v>
      </c>
      <c r="C296" s="7" t="s">
        <v>322</v>
      </c>
      <c r="D296" s="7" t="s">
        <v>330</v>
      </c>
      <c r="E296" s="14">
        <v>34</v>
      </c>
      <c r="F296" s="14">
        <v>16</v>
      </c>
      <c r="G296" s="14">
        <v>18</v>
      </c>
      <c r="H296" s="44">
        <v>34</v>
      </c>
      <c r="I296" s="14">
        <v>16</v>
      </c>
      <c r="J296" s="14">
        <v>18</v>
      </c>
      <c r="K296" s="44">
        <v>34</v>
      </c>
      <c r="L296" s="14">
        <v>0</v>
      </c>
      <c r="M296" s="14">
        <v>0</v>
      </c>
      <c r="N296" s="8"/>
      <c r="O296" s="8"/>
      <c r="P296" s="8"/>
      <c r="Q296" s="8"/>
    </row>
    <row r="297" spans="1:17" ht="30" customHeight="1" x14ac:dyDescent="0.3">
      <c r="A297" s="6">
        <v>296</v>
      </c>
      <c r="B297" s="6">
        <v>9</v>
      </c>
      <c r="C297" s="7" t="s">
        <v>322</v>
      </c>
      <c r="D297" s="7" t="s">
        <v>331</v>
      </c>
      <c r="E297" s="14">
        <v>205</v>
      </c>
      <c r="F297" s="14">
        <v>121</v>
      </c>
      <c r="G297" s="14">
        <v>84</v>
      </c>
      <c r="H297" s="44">
        <v>205</v>
      </c>
      <c r="I297" s="14">
        <v>121</v>
      </c>
      <c r="J297" s="14">
        <v>84</v>
      </c>
      <c r="K297" s="44">
        <v>205</v>
      </c>
      <c r="L297" s="14">
        <v>0</v>
      </c>
      <c r="M297" s="14">
        <v>0</v>
      </c>
      <c r="N297" s="8"/>
      <c r="O297" s="8"/>
      <c r="P297" s="8"/>
      <c r="Q297" s="8"/>
    </row>
    <row r="298" spans="1:17" ht="30" customHeight="1" x14ac:dyDescent="0.3">
      <c r="A298" s="6">
        <v>297</v>
      </c>
      <c r="B298" s="6">
        <v>10</v>
      </c>
      <c r="C298" s="7" t="s">
        <v>322</v>
      </c>
      <c r="D298" s="7" t="s">
        <v>332</v>
      </c>
      <c r="E298" s="14">
        <v>81</v>
      </c>
      <c r="F298" s="14">
        <v>44</v>
      </c>
      <c r="G298" s="14">
        <v>37</v>
      </c>
      <c r="H298" s="44">
        <v>81</v>
      </c>
      <c r="I298" s="14">
        <v>44</v>
      </c>
      <c r="J298" s="14">
        <v>37</v>
      </c>
      <c r="K298" s="44">
        <v>81</v>
      </c>
      <c r="L298" s="14">
        <v>0</v>
      </c>
      <c r="M298" s="14">
        <v>0</v>
      </c>
      <c r="N298" s="8"/>
      <c r="O298" s="8"/>
      <c r="P298" s="8"/>
      <c r="Q298" s="8"/>
    </row>
    <row r="299" spans="1:17" ht="30" customHeight="1" x14ac:dyDescent="0.3">
      <c r="A299" s="6">
        <v>298</v>
      </c>
      <c r="B299" s="6">
        <v>11</v>
      </c>
      <c r="C299" s="7" t="s">
        <v>322</v>
      </c>
      <c r="D299" s="7" t="s">
        <v>333</v>
      </c>
      <c r="E299" s="14">
        <v>50</v>
      </c>
      <c r="F299" s="14">
        <v>26</v>
      </c>
      <c r="G299" s="14">
        <v>24</v>
      </c>
      <c r="H299" s="44">
        <v>50</v>
      </c>
      <c r="I299" s="14">
        <v>26</v>
      </c>
      <c r="J299" s="14">
        <v>24</v>
      </c>
      <c r="K299" s="44">
        <v>50</v>
      </c>
      <c r="L299" s="14">
        <v>0</v>
      </c>
      <c r="M299" s="14">
        <v>0</v>
      </c>
      <c r="N299" s="14">
        <v>33</v>
      </c>
      <c r="O299" s="8"/>
      <c r="P299" s="8"/>
      <c r="Q299" s="8"/>
    </row>
    <row r="300" spans="1:17" ht="30" customHeight="1" x14ac:dyDescent="0.3">
      <c r="A300" s="6">
        <v>299</v>
      </c>
      <c r="B300" s="6">
        <v>12</v>
      </c>
      <c r="C300" s="7" t="s">
        <v>322</v>
      </c>
      <c r="D300" s="7" t="s">
        <v>334</v>
      </c>
      <c r="E300" s="14">
        <v>13</v>
      </c>
      <c r="F300" s="14">
        <v>3</v>
      </c>
      <c r="G300" s="14">
        <v>10</v>
      </c>
      <c r="H300" s="44">
        <v>13</v>
      </c>
      <c r="I300" s="14">
        <v>3</v>
      </c>
      <c r="J300" s="14">
        <v>10</v>
      </c>
      <c r="K300" s="44">
        <v>13</v>
      </c>
      <c r="L300" s="14">
        <v>0</v>
      </c>
      <c r="M300" s="14">
        <v>0</v>
      </c>
      <c r="N300" s="14">
        <v>0</v>
      </c>
      <c r="O300" s="8"/>
      <c r="P300" s="8"/>
      <c r="Q300" s="8"/>
    </row>
    <row r="301" spans="1:17" ht="30" customHeight="1" x14ac:dyDescent="0.3">
      <c r="A301" s="6">
        <v>300</v>
      </c>
      <c r="B301" s="6">
        <v>13</v>
      </c>
      <c r="C301" s="7" t="s">
        <v>322</v>
      </c>
      <c r="D301" s="7" t="s">
        <v>335</v>
      </c>
      <c r="E301" s="14">
        <v>43</v>
      </c>
      <c r="F301" s="14">
        <v>5</v>
      </c>
      <c r="G301" s="14">
        <v>38</v>
      </c>
      <c r="H301" s="44">
        <v>43</v>
      </c>
      <c r="I301" s="14">
        <v>5</v>
      </c>
      <c r="J301" s="14">
        <v>38</v>
      </c>
      <c r="K301" s="44">
        <v>43</v>
      </c>
      <c r="L301" s="14">
        <v>5</v>
      </c>
      <c r="M301" s="14">
        <v>5</v>
      </c>
      <c r="N301" s="14">
        <v>0</v>
      </c>
      <c r="O301" s="8"/>
      <c r="P301" s="8"/>
      <c r="Q301" s="8"/>
    </row>
    <row r="302" spans="1:17" ht="30" customHeight="1" x14ac:dyDescent="0.3">
      <c r="A302" s="6">
        <v>301</v>
      </c>
      <c r="B302" s="34">
        <v>1</v>
      </c>
      <c r="C302" s="35" t="s">
        <v>336</v>
      </c>
      <c r="D302" s="35" t="s">
        <v>337</v>
      </c>
      <c r="E302" s="36">
        <v>0</v>
      </c>
      <c r="F302" s="36">
        <v>0</v>
      </c>
      <c r="G302" s="36">
        <v>0</v>
      </c>
      <c r="H302" s="36">
        <v>0</v>
      </c>
      <c r="I302" s="36">
        <v>0</v>
      </c>
      <c r="J302" s="36">
        <v>0</v>
      </c>
      <c r="K302" s="36">
        <v>0</v>
      </c>
      <c r="L302" s="36">
        <v>0</v>
      </c>
      <c r="M302" s="36">
        <v>0</v>
      </c>
      <c r="N302" s="36">
        <v>0</v>
      </c>
      <c r="O302" s="14">
        <v>0</v>
      </c>
      <c r="P302" s="14">
        <v>0</v>
      </c>
      <c r="Q302" s="8"/>
    </row>
    <row r="303" spans="1:17" ht="30" customHeight="1" x14ac:dyDescent="0.3">
      <c r="A303" s="6">
        <v>302</v>
      </c>
      <c r="B303" s="34">
        <v>2</v>
      </c>
      <c r="C303" s="35" t="s">
        <v>336</v>
      </c>
      <c r="D303" s="35" t="s">
        <v>338</v>
      </c>
      <c r="E303" s="36">
        <v>8</v>
      </c>
      <c r="F303" s="36">
        <v>7</v>
      </c>
      <c r="G303" s="36">
        <v>1</v>
      </c>
      <c r="H303" s="36">
        <v>8</v>
      </c>
      <c r="I303" s="36">
        <v>7</v>
      </c>
      <c r="J303" s="36">
        <v>1</v>
      </c>
      <c r="K303" s="36">
        <v>8</v>
      </c>
      <c r="L303" s="36">
        <v>1</v>
      </c>
      <c r="M303" s="36">
        <v>1</v>
      </c>
      <c r="N303" s="36">
        <v>0</v>
      </c>
      <c r="O303" s="14">
        <v>0</v>
      </c>
      <c r="P303" s="14">
        <v>1</v>
      </c>
      <c r="Q303" s="8"/>
    </row>
    <row r="304" spans="1:17" ht="30" customHeight="1" x14ac:dyDescent="0.3">
      <c r="A304" s="6">
        <v>303</v>
      </c>
      <c r="B304" s="34">
        <v>3</v>
      </c>
      <c r="C304" s="35" t="s">
        <v>336</v>
      </c>
      <c r="D304" s="35" t="s">
        <v>339</v>
      </c>
      <c r="E304" s="36">
        <v>37</v>
      </c>
      <c r="F304" s="36">
        <v>17</v>
      </c>
      <c r="G304" s="36">
        <v>20</v>
      </c>
      <c r="H304" s="36">
        <v>37</v>
      </c>
      <c r="I304" s="36">
        <v>17</v>
      </c>
      <c r="J304" s="36">
        <v>20</v>
      </c>
      <c r="K304" s="36">
        <v>37</v>
      </c>
      <c r="L304" s="36">
        <v>9</v>
      </c>
      <c r="M304" s="36">
        <v>9</v>
      </c>
      <c r="N304" s="36">
        <v>3</v>
      </c>
      <c r="O304" s="14">
        <v>0</v>
      </c>
      <c r="P304" s="14">
        <v>9</v>
      </c>
      <c r="Q304" s="8"/>
    </row>
    <row r="305" spans="1:17" ht="30" customHeight="1" x14ac:dyDescent="0.3">
      <c r="A305" s="6">
        <v>304</v>
      </c>
      <c r="B305" s="34">
        <v>4</v>
      </c>
      <c r="C305" s="35" t="s">
        <v>336</v>
      </c>
      <c r="D305" s="35" t="s">
        <v>340</v>
      </c>
      <c r="E305" s="36">
        <v>48</v>
      </c>
      <c r="F305" s="36">
        <v>35</v>
      </c>
      <c r="G305" s="36">
        <v>13</v>
      </c>
      <c r="H305" s="36">
        <v>48</v>
      </c>
      <c r="I305" s="36">
        <v>35</v>
      </c>
      <c r="J305" s="36">
        <v>13</v>
      </c>
      <c r="K305" s="36">
        <v>48</v>
      </c>
      <c r="L305" s="36">
        <v>7</v>
      </c>
      <c r="M305" s="36">
        <v>7</v>
      </c>
      <c r="N305" s="36">
        <v>7</v>
      </c>
      <c r="O305" s="14">
        <v>0</v>
      </c>
      <c r="P305" s="14">
        <v>7</v>
      </c>
      <c r="Q305" s="8"/>
    </row>
    <row r="306" spans="1:17" ht="30" customHeight="1" x14ac:dyDescent="0.3">
      <c r="A306" s="6">
        <v>305</v>
      </c>
      <c r="B306" s="34">
        <v>5</v>
      </c>
      <c r="C306" s="35" t="s">
        <v>336</v>
      </c>
      <c r="D306" s="35" t="s">
        <v>341</v>
      </c>
      <c r="E306" s="36">
        <v>25</v>
      </c>
      <c r="F306" s="36">
        <v>8</v>
      </c>
      <c r="G306" s="36">
        <v>17</v>
      </c>
      <c r="H306" s="36">
        <v>25</v>
      </c>
      <c r="I306" s="36">
        <v>8</v>
      </c>
      <c r="J306" s="36">
        <v>17</v>
      </c>
      <c r="K306" s="36">
        <v>25</v>
      </c>
      <c r="L306" s="36">
        <v>0</v>
      </c>
      <c r="M306" s="36">
        <v>0</v>
      </c>
      <c r="N306" s="36">
        <v>0</v>
      </c>
      <c r="O306" s="14">
        <v>0</v>
      </c>
      <c r="P306" s="14">
        <v>0</v>
      </c>
      <c r="Q306" s="8"/>
    </row>
    <row r="307" spans="1:17" ht="30" customHeight="1" x14ac:dyDescent="0.3">
      <c r="A307" s="6">
        <v>306</v>
      </c>
      <c r="B307" s="34">
        <v>6</v>
      </c>
      <c r="C307" s="35" t="s">
        <v>336</v>
      </c>
      <c r="D307" s="35" t="s">
        <v>342</v>
      </c>
      <c r="E307" s="36">
        <v>71</v>
      </c>
      <c r="F307" s="36">
        <v>71</v>
      </c>
      <c r="G307" s="36">
        <v>0</v>
      </c>
      <c r="H307" s="36">
        <v>71</v>
      </c>
      <c r="I307" s="36">
        <v>71</v>
      </c>
      <c r="J307" s="36">
        <v>0</v>
      </c>
      <c r="K307" s="36">
        <v>71</v>
      </c>
      <c r="L307" s="36">
        <v>0</v>
      </c>
      <c r="M307" s="36">
        <v>0</v>
      </c>
      <c r="N307" s="36">
        <v>0</v>
      </c>
      <c r="O307" s="14">
        <v>0</v>
      </c>
      <c r="P307" s="14">
        <v>0</v>
      </c>
      <c r="Q307" s="8"/>
    </row>
    <row r="308" spans="1:17" ht="30" customHeight="1" x14ac:dyDescent="0.3">
      <c r="A308" s="6">
        <v>307</v>
      </c>
      <c r="B308" s="34">
        <v>7</v>
      </c>
      <c r="C308" s="35" t="s">
        <v>336</v>
      </c>
      <c r="D308" s="35" t="s">
        <v>343</v>
      </c>
      <c r="E308" s="36">
        <v>1</v>
      </c>
      <c r="F308" s="36">
        <v>0</v>
      </c>
      <c r="G308" s="36">
        <v>1</v>
      </c>
      <c r="H308" s="36">
        <v>1</v>
      </c>
      <c r="I308" s="36">
        <v>0</v>
      </c>
      <c r="J308" s="36">
        <v>1</v>
      </c>
      <c r="K308" s="36">
        <v>1</v>
      </c>
      <c r="L308" s="36">
        <v>1</v>
      </c>
      <c r="M308" s="36">
        <v>1</v>
      </c>
      <c r="N308" s="36">
        <v>1</v>
      </c>
      <c r="O308" s="14">
        <v>0</v>
      </c>
      <c r="P308" s="14">
        <v>1</v>
      </c>
      <c r="Q308" s="8"/>
    </row>
    <row r="309" spans="1:17" ht="30" customHeight="1" x14ac:dyDescent="0.3">
      <c r="A309" s="6">
        <v>308</v>
      </c>
      <c r="B309" s="34">
        <v>8</v>
      </c>
      <c r="C309" s="35" t="s">
        <v>336</v>
      </c>
      <c r="D309" s="35" t="s">
        <v>344</v>
      </c>
      <c r="E309" s="36">
        <v>71</v>
      </c>
      <c r="F309" s="36">
        <v>63</v>
      </c>
      <c r="G309" s="36">
        <v>8</v>
      </c>
      <c r="H309" s="36">
        <v>71</v>
      </c>
      <c r="I309" s="36">
        <v>63</v>
      </c>
      <c r="J309" s="36">
        <v>8</v>
      </c>
      <c r="K309" s="36">
        <v>71</v>
      </c>
      <c r="L309" s="36">
        <v>6</v>
      </c>
      <c r="M309" s="36">
        <v>6</v>
      </c>
      <c r="N309" s="36">
        <v>6</v>
      </c>
      <c r="O309" s="14">
        <v>0</v>
      </c>
      <c r="P309" s="14">
        <v>6</v>
      </c>
      <c r="Q309" s="8"/>
    </row>
    <row r="310" spans="1:17" ht="30" customHeight="1" x14ac:dyDescent="0.3">
      <c r="A310" s="6">
        <v>309</v>
      </c>
      <c r="B310" s="34">
        <v>9</v>
      </c>
      <c r="C310" s="35" t="s">
        <v>336</v>
      </c>
      <c r="D310" s="35" t="s">
        <v>345</v>
      </c>
      <c r="E310" s="36">
        <v>117</v>
      </c>
      <c r="F310" s="36">
        <v>64</v>
      </c>
      <c r="G310" s="36">
        <v>53</v>
      </c>
      <c r="H310" s="36">
        <v>117</v>
      </c>
      <c r="I310" s="36">
        <v>64</v>
      </c>
      <c r="J310" s="36">
        <v>53</v>
      </c>
      <c r="K310" s="36">
        <v>117</v>
      </c>
      <c r="L310" s="36">
        <v>7</v>
      </c>
      <c r="M310" s="36">
        <v>9</v>
      </c>
      <c r="N310" s="36">
        <v>7</v>
      </c>
      <c r="O310" s="14">
        <v>1</v>
      </c>
      <c r="P310" s="14">
        <v>6</v>
      </c>
      <c r="Q310" s="8"/>
    </row>
    <row r="311" spans="1:17" ht="30" customHeight="1" x14ac:dyDescent="0.3">
      <c r="A311" s="6">
        <v>310</v>
      </c>
      <c r="B311" s="34">
        <v>10</v>
      </c>
      <c r="C311" s="35" t="s">
        <v>336</v>
      </c>
      <c r="D311" s="35" t="s">
        <v>346</v>
      </c>
      <c r="E311" s="36">
        <v>113</v>
      </c>
      <c r="F311" s="36">
        <v>103</v>
      </c>
      <c r="G311" s="36">
        <v>10</v>
      </c>
      <c r="H311" s="36">
        <v>113</v>
      </c>
      <c r="I311" s="36">
        <v>103</v>
      </c>
      <c r="J311" s="36">
        <v>10</v>
      </c>
      <c r="K311" s="36">
        <v>113</v>
      </c>
      <c r="L311" s="36">
        <v>4</v>
      </c>
      <c r="M311" s="36">
        <v>4</v>
      </c>
      <c r="N311" s="36">
        <v>2</v>
      </c>
      <c r="O311" s="14">
        <v>0</v>
      </c>
      <c r="P311" s="14">
        <v>4</v>
      </c>
      <c r="Q311" s="8"/>
    </row>
    <row r="312" spans="1:17" ht="30" customHeight="1" x14ac:dyDescent="0.3">
      <c r="A312" s="6">
        <v>311</v>
      </c>
      <c r="B312" s="34">
        <v>11</v>
      </c>
      <c r="C312" s="35" t="s">
        <v>336</v>
      </c>
      <c r="D312" s="35" t="s">
        <v>347</v>
      </c>
      <c r="E312" s="36">
        <v>101</v>
      </c>
      <c r="F312" s="36">
        <v>72</v>
      </c>
      <c r="G312" s="36">
        <v>29</v>
      </c>
      <c r="H312" s="36">
        <v>101</v>
      </c>
      <c r="I312" s="36">
        <v>72</v>
      </c>
      <c r="J312" s="36">
        <v>29</v>
      </c>
      <c r="K312" s="36">
        <v>101</v>
      </c>
      <c r="L312" s="36">
        <v>17</v>
      </c>
      <c r="M312" s="36">
        <v>16</v>
      </c>
      <c r="N312" s="36">
        <v>9</v>
      </c>
      <c r="O312" s="14">
        <v>0</v>
      </c>
      <c r="P312" s="14">
        <v>17</v>
      </c>
      <c r="Q312" s="8"/>
    </row>
    <row r="313" spans="1:17" ht="30" customHeight="1" x14ac:dyDescent="0.3">
      <c r="A313" s="6">
        <v>312</v>
      </c>
      <c r="B313" s="34">
        <v>12</v>
      </c>
      <c r="C313" s="35" t="s">
        <v>336</v>
      </c>
      <c r="D313" s="35" t="s">
        <v>348</v>
      </c>
      <c r="E313" s="36">
        <v>51</v>
      </c>
      <c r="F313" s="36">
        <v>16</v>
      </c>
      <c r="G313" s="36">
        <v>35</v>
      </c>
      <c r="H313" s="36">
        <v>51</v>
      </c>
      <c r="I313" s="36">
        <v>16</v>
      </c>
      <c r="J313" s="36">
        <v>35</v>
      </c>
      <c r="K313" s="36">
        <v>51</v>
      </c>
      <c r="L313" s="36">
        <v>21</v>
      </c>
      <c r="M313" s="36">
        <v>21</v>
      </c>
      <c r="N313" s="36">
        <v>2</v>
      </c>
      <c r="O313" s="14">
        <v>0</v>
      </c>
      <c r="P313" s="14">
        <v>21</v>
      </c>
      <c r="Q313" s="8"/>
    </row>
    <row r="314" spans="1:17" ht="30" customHeight="1" x14ac:dyDescent="0.3">
      <c r="A314" s="6">
        <v>313</v>
      </c>
      <c r="B314" s="34">
        <v>13</v>
      </c>
      <c r="C314" s="35" t="s">
        <v>336</v>
      </c>
      <c r="D314" s="35" t="s">
        <v>349</v>
      </c>
      <c r="E314" s="36">
        <v>14</v>
      </c>
      <c r="F314" s="36">
        <v>4</v>
      </c>
      <c r="G314" s="36">
        <v>10</v>
      </c>
      <c r="H314" s="36">
        <v>14</v>
      </c>
      <c r="I314" s="36">
        <v>4</v>
      </c>
      <c r="J314" s="36">
        <v>10</v>
      </c>
      <c r="K314" s="36">
        <v>14</v>
      </c>
      <c r="L314" s="36">
        <v>3</v>
      </c>
      <c r="M314" s="36">
        <v>1</v>
      </c>
      <c r="N314" s="36">
        <v>1</v>
      </c>
      <c r="O314" s="14">
        <v>0</v>
      </c>
      <c r="P314" s="14">
        <v>3</v>
      </c>
      <c r="Q314" s="8"/>
    </row>
    <row r="315" spans="1:17" ht="30" customHeight="1" x14ac:dyDescent="0.3">
      <c r="A315" s="6">
        <v>314</v>
      </c>
      <c r="B315" s="34">
        <v>14</v>
      </c>
      <c r="C315" s="35" t="s">
        <v>336</v>
      </c>
      <c r="D315" s="35" t="s">
        <v>350</v>
      </c>
      <c r="E315" s="36">
        <v>10</v>
      </c>
      <c r="F315" s="36">
        <v>7</v>
      </c>
      <c r="G315" s="36">
        <v>3</v>
      </c>
      <c r="H315" s="36">
        <v>10</v>
      </c>
      <c r="I315" s="36">
        <v>7</v>
      </c>
      <c r="J315" s="36">
        <v>3</v>
      </c>
      <c r="K315" s="36">
        <v>10</v>
      </c>
      <c r="L315" s="36">
        <v>5</v>
      </c>
      <c r="M315" s="36">
        <v>5</v>
      </c>
      <c r="N315" s="36">
        <v>3</v>
      </c>
      <c r="O315" s="14">
        <v>0</v>
      </c>
      <c r="P315" s="14">
        <v>5</v>
      </c>
      <c r="Q315" s="8"/>
    </row>
    <row r="316" spans="1:17" ht="30" customHeight="1" x14ac:dyDescent="0.3">
      <c r="A316" s="6">
        <v>315</v>
      </c>
      <c r="B316" s="34">
        <v>15</v>
      </c>
      <c r="C316" s="35" t="s">
        <v>336</v>
      </c>
      <c r="D316" s="35" t="s">
        <v>351</v>
      </c>
      <c r="E316" s="36">
        <v>36</v>
      </c>
      <c r="F316" s="36">
        <v>33</v>
      </c>
      <c r="G316" s="36">
        <v>3</v>
      </c>
      <c r="H316" s="36">
        <v>36</v>
      </c>
      <c r="I316" s="36">
        <v>33</v>
      </c>
      <c r="J316" s="36">
        <v>3</v>
      </c>
      <c r="K316" s="36">
        <v>36</v>
      </c>
      <c r="L316" s="36">
        <v>3</v>
      </c>
      <c r="M316" s="36">
        <v>3</v>
      </c>
      <c r="N316" s="36">
        <v>1</v>
      </c>
      <c r="O316" s="14">
        <v>0</v>
      </c>
      <c r="P316" s="14">
        <v>3</v>
      </c>
      <c r="Q316" s="8"/>
    </row>
    <row r="317" spans="1:17" ht="30" customHeight="1" x14ac:dyDescent="0.3">
      <c r="A317" s="6">
        <v>316</v>
      </c>
      <c r="B317" s="34">
        <v>16</v>
      </c>
      <c r="C317" s="35" t="s">
        <v>336</v>
      </c>
      <c r="D317" s="35" t="s">
        <v>352</v>
      </c>
      <c r="E317" s="36">
        <v>178</v>
      </c>
      <c r="F317" s="36">
        <v>175</v>
      </c>
      <c r="G317" s="36">
        <v>3</v>
      </c>
      <c r="H317" s="36">
        <v>178</v>
      </c>
      <c r="I317" s="36">
        <v>175</v>
      </c>
      <c r="J317" s="36">
        <v>3</v>
      </c>
      <c r="K317" s="36">
        <v>178</v>
      </c>
      <c r="L317" s="36">
        <v>4</v>
      </c>
      <c r="M317" s="36">
        <v>4</v>
      </c>
      <c r="N317" s="36">
        <v>2</v>
      </c>
      <c r="O317" s="14">
        <v>0</v>
      </c>
      <c r="P317" s="14">
        <v>4</v>
      </c>
      <c r="Q317" s="8"/>
    </row>
    <row r="318" spans="1:17" ht="30" customHeight="1" x14ac:dyDescent="0.3">
      <c r="A318" s="6">
        <v>317</v>
      </c>
      <c r="B318" s="34">
        <v>17</v>
      </c>
      <c r="C318" s="35" t="s">
        <v>336</v>
      </c>
      <c r="D318" s="35" t="s">
        <v>353</v>
      </c>
      <c r="E318" s="36">
        <v>186</v>
      </c>
      <c r="F318" s="36">
        <v>53</v>
      </c>
      <c r="G318" s="36">
        <v>133</v>
      </c>
      <c r="H318" s="36">
        <v>186</v>
      </c>
      <c r="I318" s="36">
        <v>53</v>
      </c>
      <c r="J318" s="36">
        <v>133</v>
      </c>
      <c r="K318" s="36">
        <v>186</v>
      </c>
      <c r="L318" s="36">
        <v>2</v>
      </c>
      <c r="M318" s="36">
        <v>2</v>
      </c>
      <c r="N318" s="36">
        <v>2</v>
      </c>
      <c r="O318" s="14">
        <v>0</v>
      </c>
      <c r="P318" s="14">
        <v>2</v>
      </c>
      <c r="Q318" s="8"/>
    </row>
    <row r="319" spans="1:17" ht="30" customHeight="1" x14ac:dyDescent="0.3">
      <c r="A319" s="6">
        <v>318</v>
      </c>
      <c r="B319" s="34">
        <v>18</v>
      </c>
      <c r="C319" s="35" t="s">
        <v>336</v>
      </c>
      <c r="D319" s="35" t="s">
        <v>354</v>
      </c>
      <c r="E319" s="36">
        <v>4</v>
      </c>
      <c r="F319" s="36">
        <v>0</v>
      </c>
      <c r="G319" s="36">
        <v>4</v>
      </c>
      <c r="H319" s="36">
        <v>4</v>
      </c>
      <c r="I319" s="36">
        <v>0</v>
      </c>
      <c r="J319" s="36">
        <v>4</v>
      </c>
      <c r="K319" s="36">
        <v>4</v>
      </c>
      <c r="L319" s="36">
        <v>3</v>
      </c>
      <c r="M319" s="36">
        <v>3</v>
      </c>
      <c r="N319" s="36">
        <v>2</v>
      </c>
      <c r="O319" s="14">
        <v>0</v>
      </c>
      <c r="P319" s="14">
        <v>3</v>
      </c>
      <c r="Q319" s="8"/>
    </row>
    <row r="320" spans="1:17" ht="30" customHeight="1" x14ac:dyDescent="0.3">
      <c r="A320" s="6">
        <v>319</v>
      </c>
      <c r="B320" s="34">
        <v>19</v>
      </c>
      <c r="C320" s="35" t="s">
        <v>336</v>
      </c>
      <c r="D320" s="35" t="s">
        <v>355</v>
      </c>
      <c r="E320" s="36">
        <v>4</v>
      </c>
      <c r="F320" s="36">
        <v>4</v>
      </c>
      <c r="G320" s="36">
        <v>0</v>
      </c>
      <c r="H320" s="36">
        <v>4</v>
      </c>
      <c r="I320" s="36">
        <v>4</v>
      </c>
      <c r="J320" s="36">
        <v>0</v>
      </c>
      <c r="K320" s="36">
        <v>4</v>
      </c>
      <c r="L320" s="36">
        <v>3</v>
      </c>
      <c r="M320" s="36">
        <v>3</v>
      </c>
      <c r="N320" s="36">
        <v>1</v>
      </c>
      <c r="O320" s="14">
        <v>0</v>
      </c>
      <c r="P320" s="14">
        <v>3</v>
      </c>
      <c r="Q320" s="8"/>
    </row>
    <row r="321" spans="1:17" ht="30" customHeight="1" x14ac:dyDescent="0.3">
      <c r="A321" s="6">
        <v>320</v>
      </c>
      <c r="B321" s="34">
        <v>20</v>
      </c>
      <c r="C321" s="35" t="s">
        <v>336</v>
      </c>
      <c r="D321" s="35" t="s">
        <v>356</v>
      </c>
      <c r="E321" s="36">
        <v>4</v>
      </c>
      <c r="F321" s="36">
        <v>3</v>
      </c>
      <c r="G321" s="36">
        <v>1</v>
      </c>
      <c r="H321" s="36">
        <v>4</v>
      </c>
      <c r="I321" s="36">
        <v>3</v>
      </c>
      <c r="J321" s="36">
        <v>1</v>
      </c>
      <c r="K321" s="36">
        <v>4</v>
      </c>
      <c r="L321" s="36">
        <v>0</v>
      </c>
      <c r="M321" s="36">
        <v>0</v>
      </c>
      <c r="N321" s="36">
        <v>0</v>
      </c>
      <c r="O321" s="14">
        <v>0</v>
      </c>
      <c r="P321" s="14">
        <v>0</v>
      </c>
      <c r="Q321" s="8"/>
    </row>
    <row r="322" spans="1:17" ht="30" customHeight="1" x14ac:dyDescent="0.3">
      <c r="A322" s="6">
        <v>321</v>
      </c>
      <c r="B322" s="34">
        <v>21</v>
      </c>
      <c r="C322" s="35" t="s">
        <v>336</v>
      </c>
      <c r="D322" s="35" t="s">
        <v>357</v>
      </c>
      <c r="E322" s="36">
        <v>43</v>
      </c>
      <c r="F322" s="36">
        <v>43</v>
      </c>
      <c r="G322" s="36">
        <v>0</v>
      </c>
      <c r="H322" s="36">
        <v>43</v>
      </c>
      <c r="I322" s="36">
        <v>43</v>
      </c>
      <c r="J322" s="36">
        <v>0</v>
      </c>
      <c r="K322" s="36">
        <v>43</v>
      </c>
      <c r="L322" s="36">
        <v>1</v>
      </c>
      <c r="M322" s="36">
        <v>1</v>
      </c>
      <c r="N322" s="36">
        <v>1</v>
      </c>
      <c r="O322" s="14">
        <v>0</v>
      </c>
      <c r="P322" s="14">
        <v>1</v>
      </c>
      <c r="Q322" s="8"/>
    </row>
    <row r="323" spans="1:17" ht="30" customHeight="1" x14ac:dyDescent="0.3">
      <c r="A323" s="6">
        <v>322</v>
      </c>
      <c r="B323" s="34">
        <v>22</v>
      </c>
      <c r="C323" s="35" t="s">
        <v>336</v>
      </c>
      <c r="D323" s="35" t="s">
        <v>358</v>
      </c>
      <c r="E323" s="36">
        <v>10</v>
      </c>
      <c r="F323" s="36">
        <v>5</v>
      </c>
      <c r="G323" s="36">
        <v>5</v>
      </c>
      <c r="H323" s="36">
        <v>10</v>
      </c>
      <c r="I323" s="36">
        <v>5</v>
      </c>
      <c r="J323" s="36">
        <v>5</v>
      </c>
      <c r="K323" s="36">
        <v>10</v>
      </c>
      <c r="L323" s="36">
        <v>2</v>
      </c>
      <c r="M323" s="36">
        <v>2</v>
      </c>
      <c r="N323" s="36">
        <v>0</v>
      </c>
      <c r="O323" s="14">
        <v>0</v>
      </c>
      <c r="P323" s="14">
        <v>2</v>
      </c>
      <c r="Q323" s="8"/>
    </row>
    <row r="324" spans="1:17" ht="30" customHeight="1" x14ac:dyDescent="0.3">
      <c r="A324" s="6">
        <v>323</v>
      </c>
      <c r="B324" s="34">
        <v>23</v>
      </c>
      <c r="C324" s="35" t="s">
        <v>336</v>
      </c>
      <c r="D324" s="35" t="s">
        <v>359</v>
      </c>
      <c r="E324" s="36">
        <v>9</v>
      </c>
      <c r="F324" s="36">
        <v>2</v>
      </c>
      <c r="G324" s="36">
        <v>7</v>
      </c>
      <c r="H324" s="36">
        <v>9</v>
      </c>
      <c r="I324" s="36">
        <v>2</v>
      </c>
      <c r="J324" s="36">
        <v>7</v>
      </c>
      <c r="K324" s="36">
        <v>9</v>
      </c>
      <c r="L324" s="36">
        <v>9</v>
      </c>
      <c r="M324" s="36">
        <v>9</v>
      </c>
      <c r="N324" s="36">
        <v>3</v>
      </c>
      <c r="O324" s="14">
        <v>0</v>
      </c>
      <c r="P324" s="14">
        <v>9</v>
      </c>
      <c r="Q324" s="8"/>
    </row>
    <row r="325" spans="1:17" ht="30" customHeight="1" x14ac:dyDescent="0.3">
      <c r="A325" s="6">
        <v>324</v>
      </c>
      <c r="B325" s="34">
        <v>24</v>
      </c>
      <c r="C325" s="35" t="s">
        <v>336</v>
      </c>
      <c r="D325" s="35" t="s">
        <v>360</v>
      </c>
      <c r="E325" s="36">
        <v>7</v>
      </c>
      <c r="F325" s="36">
        <v>4</v>
      </c>
      <c r="G325" s="36">
        <v>3</v>
      </c>
      <c r="H325" s="36">
        <v>7</v>
      </c>
      <c r="I325" s="36">
        <v>4</v>
      </c>
      <c r="J325" s="36">
        <v>3</v>
      </c>
      <c r="K325" s="36">
        <v>7</v>
      </c>
      <c r="L325" s="36">
        <v>4</v>
      </c>
      <c r="M325" s="36">
        <v>3</v>
      </c>
      <c r="N325" s="36">
        <v>4</v>
      </c>
      <c r="O325" s="14">
        <v>0</v>
      </c>
      <c r="P325" s="14">
        <v>4</v>
      </c>
      <c r="Q325" s="8"/>
    </row>
    <row r="326" spans="1:17" ht="30" customHeight="1" x14ac:dyDescent="0.3">
      <c r="A326" s="6">
        <v>325</v>
      </c>
      <c r="B326" s="6">
        <v>1</v>
      </c>
      <c r="C326" s="7" t="s">
        <v>361</v>
      </c>
      <c r="D326" s="7" t="s">
        <v>362</v>
      </c>
      <c r="E326" s="14">
        <v>0</v>
      </c>
      <c r="F326" s="14">
        <v>0</v>
      </c>
      <c r="G326" s="14">
        <v>0</v>
      </c>
      <c r="H326" s="44">
        <v>0</v>
      </c>
      <c r="I326" s="14">
        <v>0</v>
      </c>
      <c r="J326" s="14">
        <v>0</v>
      </c>
      <c r="K326" s="4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">
      <c r="A327" s="6">
        <v>326</v>
      </c>
      <c r="B327" s="6">
        <v>2</v>
      </c>
      <c r="C327" s="7" t="s">
        <v>361</v>
      </c>
      <c r="D327" s="7" t="s">
        <v>363</v>
      </c>
      <c r="E327" s="14">
        <v>200</v>
      </c>
      <c r="F327" s="14">
        <v>180</v>
      </c>
      <c r="G327" s="14">
        <v>20</v>
      </c>
      <c r="H327" s="44">
        <v>200</v>
      </c>
      <c r="I327" s="14">
        <v>349</v>
      </c>
      <c r="J327" s="14">
        <v>298</v>
      </c>
      <c r="K327" s="44">
        <v>647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1:17" ht="30" customHeight="1" x14ac:dyDescent="0.3">
      <c r="A328" s="6">
        <v>327</v>
      </c>
      <c r="B328" s="6">
        <v>3</v>
      </c>
      <c r="C328" s="7" t="s">
        <v>361</v>
      </c>
      <c r="D328" s="7" t="s">
        <v>364</v>
      </c>
      <c r="E328" s="14">
        <v>49</v>
      </c>
      <c r="F328" s="14">
        <v>25</v>
      </c>
      <c r="G328" s="14">
        <v>24</v>
      </c>
      <c r="H328" s="44">
        <v>49</v>
      </c>
      <c r="I328" s="14">
        <v>157</v>
      </c>
      <c r="J328" s="14">
        <v>172</v>
      </c>
      <c r="K328" s="44">
        <v>329</v>
      </c>
      <c r="L328" s="14">
        <v>27</v>
      </c>
      <c r="M328" s="14">
        <v>27</v>
      </c>
      <c r="N328" s="14">
        <v>27</v>
      </c>
      <c r="O328" s="14">
        <v>23</v>
      </c>
      <c r="P328" s="14">
        <v>4</v>
      </c>
      <c r="Q328" s="14">
        <v>0</v>
      </c>
    </row>
    <row r="329" spans="1:17" ht="30" customHeight="1" x14ac:dyDescent="0.3">
      <c r="A329" s="6">
        <v>328</v>
      </c>
      <c r="B329" s="6">
        <v>4</v>
      </c>
      <c r="C329" s="7" t="s">
        <v>361</v>
      </c>
      <c r="D329" s="7" t="s">
        <v>365</v>
      </c>
      <c r="E329" s="14">
        <v>25</v>
      </c>
      <c r="F329" s="14">
        <v>0</v>
      </c>
      <c r="G329" s="14">
        <v>25</v>
      </c>
      <c r="H329" s="44">
        <v>25</v>
      </c>
      <c r="I329" s="14">
        <v>0</v>
      </c>
      <c r="J329" s="14">
        <v>190</v>
      </c>
      <c r="K329" s="44">
        <v>190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1:17" ht="30" customHeight="1" x14ac:dyDescent="0.3">
      <c r="A330" s="6">
        <v>329</v>
      </c>
      <c r="B330" s="6">
        <v>5</v>
      </c>
      <c r="C330" s="7" t="s">
        <v>361</v>
      </c>
      <c r="D330" s="7" t="s">
        <v>366</v>
      </c>
      <c r="E330" s="14">
        <v>7</v>
      </c>
      <c r="F330" s="14">
        <v>2</v>
      </c>
      <c r="G330" s="14">
        <v>5</v>
      </c>
      <c r="H330" s="44">
        <v>7</v>
      </c>
      <c r="I330" s="14">
        <v>2</v>
      </c>
      <c r="J330" s="14">
        <v>120</v>
      </c>
      <c r="K330" s="44">
        <v>122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1:17" ht="30" customHeight="1" x14ac:dyDescent="0.3">
      <c r="A331" s="6">
        <v>330</v>
      </c>
      <c r="B331" s="6">
        <v>6</v>
      </c>
      <c r="C331" s="7" t="s">
        <v>361</v>
      </c>
      <c r="D331" s="7" t="s">
        <v>367</v>
      </c>
      <c r="E331" s="14">
        <v>43</v>
      </c>
      <c r="F331" s="14">
        <v>29</v>
      </c>
      <c r="G331" s="14">
        <v>14</v>
      </c>
      <c r="H331" s="44">
        <v>43</v>
      </c>
      <c r="I331" s="14">
        <v>33</v>
      </c>
      <c r="J331" s="14">
        <v>173</v>
      </c>
      <c r="K331" s="44">
        <v>206</v>
      </c>
      <c r="L331" s="14">
        <v>2</v>
      </c>
      <c r="M331" s="14">
        <v>2</v>
      </c>
      <c r="N331" s="14">
        <v>2</v>
      </c>
      <c r="O331" s="14">
        <v>0</v>
      </c>
      <c r="P331" s="14">
        <v>2</v>
      </c>
      <c r="Q331" s="14">
        <v>0</v>
      </c>
    </row>
    <row r="332" spans="1:17" ht="30" customHeight="1" x14ac:dyDescent="0.3">
      <c r="A332" s="6">
        <v>331</v>
      </c>
      <c r="B332" s="34">
        <v>1</v>
      </c>
      <c r="C332" s="35" t="s">
        <v>368</v>
      </c>
      <c r="D332" s="35" t="s">
        <v>369</v>
      </c>
      <c r="E332" s="36">
        <v>6</v>
      </c>
      <c r="F332" s="36">
        <v>2</v>
      </c>
      <c r="G332" s="36">
        <v>4</v>
      </c>
      <c r="H332" s="36">
        <v>6</v>
      </c>
      <c r="I332" s="36">
        <v>2</v>
      </c>
      <c r="J332" s="36">
        <v>4</v>
      </c>
      <c r="K332" s="36">
        <v>6</v>
      </c>
      <c r="L332" s="36">
        <v>0</v>
      </c>
      <c r="M332" s="36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">
      <c r="A333" s="6">
        <v>332</v>
      </c>
      <c r="B333" s="34">
        <v>2</v>
      </c>
      <c r="C333" s="35" t="s">
        <v>368</v>
      </c>
      <c r="D333" s="35" t="s">
        <v>370</v>
      </c>
      <c r="E333" s="36">
        <v>63</v>
      </c>
      <c r="F333" s="36">
        <v>39</v>
      </c>
      <c r="G333" s="36">
        <v>24</v>
      </c>
      <c r="H333" s="36">
        <v>63</v>
      </c>
      <c r="I333" s="36">
        <v>39</v>
      </c>
      <c r="J333" s="36">
        <v>24</v>
      </c>
      <c r="K333" s="36">
        <v>63</v>
      </c>
      <c r="L333" s="36">
        <v>0</v>
      </c>
      <c r="M333" s="36">
        <v>0</v>
      </c>
      <c r="N333" s="36">
        <v>0</v>
      </c>
      <c r="O333" s="8"/>
      <c r="P333" s="8"/>
      <c r="Q333" s="8"/>
    </row>
    <row r="334" spans="1:17" ht="30" customHeight="1" x14ac:dyDescent="0.3">
      <c r="A334" s="6">
        <v>333</v>
      </c>
      <c r="B334" s="34">
        <v>3</v>
      </c>
      <c r="C334" s="35" t="s">
        <v>368</v>
      </c>
      <c r="D334" s="35" t="s">
        <v>371</v>
      </c>
      <c r="E334" s="36">
        <v>6</v>
      </c>
      <c r="F334" s="36">
        <v>2</v>
      </c>
      <c r="G334" s="36">
        <v>4</v>
      </c>
      <c r="H334" s="36">
        <v>6</v>
      </c>
      <c r="I334" s="36">
        <v>2</v>
      </c>
      <c r="J334" s="36">
        <v>4</v>
      </c>
      <c r="K334" s="36">
        <v>6</v>
      </c>
      <c r="L334" s="36">
        <v>0</v>
      </c>
      <c r="M334" s="36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">
      <c r="A335" s="6">
        <v>334</v>
      </c>
      <c r="B335" s="34">
        <v>4</v>
      </c>
      <c r="C335" s="35" t="s">
        <v>368</v>
      </c>
      <c r="D335" s="35" t="s">
        <v>372</v>
      </c>
      <c r="E335" s="36">
        <v>50</v>
      </c>
      <c r="F335" s="36">
        <v>0</v>
      </c>
      <c r="G335" s="36">
        <v>50</v>
      </c>
      <c r="H335" s="36">
        <v>50</v>
      </c>
      <c r="I335" s="36">
        <v>0</v>
      </c>
      <c r="J335" s="36">
        <v>50</v>
      </c>
      <c r="K335" s="36">
        <v>50</v>
      </c>
      <c r="L335" s="36">
        <v>0</v>
      </c>
      <c r="M335" s="36">
        <v>0</v>
      </c>
      <c r="N335" s="36">
        <v>0</v>
      </c>
      <c r="O335" s="14">
        <v>0</v>
      </c>
      <c r="P335" s="14">
        <v>0</v>
      </c>
      <c r="Q335" s="8"/>
    </row>
    <row r="336" spans="1:17" ht="30" customHeight="1" x14ac:dyDescent="0.3">
      <c r="A336" s="6">
        <v>335</v>
      </c>
      <c r="B336" s="34">
        <v>5</v>
      </c>
      <c r="C336" s="35" t="s">
        <v>368</v>
      </c>
      <c r="D336" s="35" t="s">
        <v>373</v>
      </c>
      <c r="E336" s="36">
        <v>240</v>
      </c>
      <c r="F336" s="36">
        <v>46</v>
      </c>
      <c r="G336" s="36">
        <v>194</v>
      </c>
      <c r="H336" s="36">
        <v>240</v>
      </c>
      <c r="I336" s="36">
        <v>46</v>
      </c>
      <c r="J336" s="36">
        <v>194</v>
      </c>
      <c r="K336" s="36">
        <v>240</v>
      </c>
      <c r="L336" s="36">
        <v>3</v>
      </c>
      <c r="M336" s="36">
        <v>3</v>
      </c>
      <c r="N336" s="36">
        <v>1</v>
      </c>
      <c r="O336" s="14">
        <v>0</v>
      </c>
      <c r="P336" s="14">
        <v>3</v>
      </c>
      <c r="Q336" s="14">
        <v>0</v>
      </c>
    </row>
    <row r="337" spans="1:17" ht="30" customHeight="1" x14ac:dyDescent="0.3">
      <c r="A337" s="6">
        <v>336</v>
      </c>
      <c r="B337" s="34">
        <v>6</v>
      </c>
      <c r="C337" s="35" t="s">
        <v>368</v>
      </c>
      <c r="D337" s="35" t="s">
        <v>374</v>
      </c>
      <c r="E337" s="36">
        <v>152</v>
      </c>
      <c r="F337" s="36">
        <v>25</v>
      </c>
      <c r="G337" s="36">
        <v>127</v>
      </c>
      <c r="H337" s="36">
        <v>152</v>
      </c>
      <c r="I337" s="36">
        <v>25</v>
      </c>
      <c r="J337" s="36">
        <v>127</v>
      </c>
      <c r="K337" s="36">
        <v>152</v>
      </c>
      <c r="L337" s="36">
        <v>3</v>
      </c>
      <c r="M337" s="36">
        <v>3</v>
      </c>
      <c r="N337" s="36">
        <v>3</v>
      </c>
      <c r="O337" s="14">
        <v>0</v>
      </c>
      <c r="P337" s="14">
        <v>3</v>
      </c>
      <c r="Q337" s="8"/>
    </row>
    <row r="338" spans="1:17" ht="30" customHeight="1" x14ac:dyDescent="0.3">
      <c r="A338" s="6">
        <v>337</v>
      </c>
      <c r="B338" s="34">
        <v>7</v>
      </c>
      <c r="C338" s="35" t="s">
        <v>368</v>
      </c>
      <c r="D338" s="35" t="s">
        <v>375</v>
      </c>
      <c r="E338" s="36">
        <v>354</v>
      </c>
      <c r="F338" s="36">
        <v>199</v>
      </c>
      <c r="G338" s="36">
        <v>155</v>
      </c>
      <c r="H338" s="36">
        <v>354</v>
      </c>
      <c r="I338" s="36">
        <v>199</v>
      </c>
      <c r="J338" s="36">
        <v>155</v>
      </c>
      <c r="K338" s="36">
        <v>354</v>
      </c>
      <c r="L338" s="36">
        <v>16</v>
      </c>
      <c r="M338" s="36">
        <v>13</v>
      </c>
      <c r="N338" s="36">
        <v>7</v>
      </c>
      <c r="O338" s="14">
        <v>0</v>
      </c>
      <c r="P338" s="14">
        <v>16</v>
      </c>
      <c r="Q338" s="14">
        <v>0</v>
      </c>
    </row>
    <row r="339" spans="1:17" ht="30" customHeight="1" x14ac:dyDescent="0.3">
      <c r="A339" s="6">
        <v>338</v>
      </c>
      <c r="B339" s="34">
        <v>8</v>
      </c>
      <c r="C339" s="35" t="s">
        <v>368</v>
      </c>
      <c r="D339" s="35" t="s">
        <v>376</v>
      </c>
      <c r="E339" s="36">
        <v>102</v>
      </c>
      <c r="F339" s="36">
        <v>50</v>
      </c>
      <c r="G339" s="36">
        <v>52</v>
      </c>
      <c r="H339" s="36">
        <v>102</v>
      </c>
      <c r="I339" s="36">
        <v>50</v>
      </c>
      <c r="J339" s="36">
        <v>164</v>
      </c>
      <c r="K339" s="36">
        <v>214</v>
      </c>
      <c r="L339" s="36">
        <v>13</v>
      </c>
      <c r="M339" s="36">
        <v>13</v>
      </c>
      <c r="N339" s="36">
        <v>4</v>
      </c>
      <c r="O339" s="14">
        <v>1</v>
      </c>
      <c r="P339" s="14">
        <v>12</v>
      </c>
      <c r="Q339" s="14">
        <v>0</v>
      </c>
    </row>
    <row r="340" spans="1:17" ht="30" customHeight="1" x14ac:dyDescent="0.3">
      <c r="A340" s="6">
        <v>339</v>
      </c>
      <c r="B340" s="34">
        <v>9</v>
      </c>
      <c r="C340" s="35" t="s">
        <v>368</v>
      </c>
      <c r="D340" s="35" t="s">
        <v>377</v>
      </c>
      <c r="E340" s="36">
        <v>51</v>
      </c>
      <c r="F340" s="36">
        <v>13</v>
      </c>
      <c r="G340" s="36">
        <v>38</v>
      </c>
      <c r="H340" s="36">
        <v>51</v>
      </c>
      <c r="I340" s="36">
        <v>13</v>
      </c>
      <c r="J340" s="36">
        <v>38</v>
      </c>
      <c r="K340" s="36">
        <v>51</v>
      </c>
      <c r="L340" s="36">
        <v>7</v>
      </c>
      <c r="M340" s="36">
        <v>7</v>
      </c>
      <c r="N340" s="36">
        <v>7</v>
      </c>
      <c r="O340" s="14">
        <v>0</v>
      </c>
      <c r="P340" s="14">
        <v>7</v>
      </c>
      <c r="Q340" s="14">
        <v>0</v>
      </c>
    </row>
    <row r="341" spans="1:17" ht="30" customHeight="1" x14ac:dyDescent="0.3">
      <c r="A341" s="6">
        <v>340</v>
      </c>
      <c r="B341" s="34">
        <v>10</v>
      </c>
      <c r="C341" s="35" t="s">
        <v>368</v>
      </c>
      <c r="D341" s="35" t="s">
        <v>378</v>
      </c>
      <c r="E341" s="36">
        <v>166</v>
      </c>
      <c r="F341" s="36">
        <v>51</v>
      </c>
      <c r="G341" s="36">
        <v>115</v>
      </c>
      <c r="H341" s="36">
        <v>166</v>
      </c>
      <c r="I341" s="36">
        <v>51</v>
      </c>
      <c r="J341" s="36">
        <v>115</v>
      </c>
      <c r="K341" s="36">
        <v>166</v>
      </c>
      <c r="L341" s="36">
        <v>43</v>
      </c>
      <c r="M341" s="36">
        <v>37</v>
      </c>
      <c r="N341" s="36">
        <v>17</v>
      </c>
      <c r="O341" s="14">
        <v>13</v>
      </c>
      <c r="P341" s="14">
        <v>3</v>
      </c>
      <c r="Q341" s="8"/>
    </row>
    <row r="342" spans="1:17" ht="30" customHeight="1" x14ac:dyDescent="0.3">
      <c r="A342" s="6">
        <v>341</v>
      </c>
      <c r="B342" s="34">
        <v>11</v>
      </c>
      <c r="C342" s="35" t="s">
        <v>368</v>
      </c>
      <c r="D342" s="35" t="s">
        <v>379</v>
      </c>
      <c r="E342" s="36">
        <v>20</v>
      </c>
      <c r="F342" s="36">
        <v>20</v>
      </c>
      <c r="G342" s="36">
        <v>0</v>
      </c>
      <c r="H342" s="36">
        <v>20</v>
      </c>
      <c r="I342" s="36">
        <v>20</v>
      </c>
      <c r="J342" s="36">
        <v>0</v>
      </c>
      <c r="K342" s="36">
        <v>20</v>
      </c>
      <c r="L342" s="36">
        <v>0</v>
      </c>
      <c r="M342" s="36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">
      <c r="A343" s="6">
        <v>342</v>
      </c>
      <c r="B343" s="34">
        <v>12</v>
      </c>
      <c r="C343" s="35" t="s">
        <v>368</v>
      </c>
      <c r="D343" s="35" t="s">
        <v>380</v>
      </c>
      <c r="E343" s="36">
        <v>168</v>
      </c>
      <c r="F343" s="36">
        <v>53</v>
      </c>
      <c r="G343" s="36">
        <v>115</v>
      </c>
      <c r="H343" s="36">
        <v>168</v>
      </c>
      <c r="I343" s="36">
        <v>53</v>
      </c>
      <c r="J343" s="36">
        <v>115</v>
      </c>
      <c r="K343" s="36">
        <v>168</v>
      </c>
      <c r="L343" s="36">
        <v>0</v>
      </c>
      <c r="M343" s="36">
        <v>0</v>
      </c>
      <c r="N343" s="36">
        <v>0</v>
      </c>
      <c r="O343" s="8"/>
      <c r="P343" s="8"/>
      <c r="Q343" s="8"/>
    </row>
    <row r="344" spans="1:17" ht="30" customHeight="1" x14ac:dyDescent="0.3">
      <c r="A344" s="6">
        <v>343</v>
      </c>
      <c r="B344" s="34">
        <v>13</v>
      </c>
      <c r="C344" s="35" t="s">
        <v>368</v>
      </c>
      <c r="D344" s="35" t="s">
        <v>381</v>
      </c>
      <c r="E344" s="36">
        <v>113</v>
      </c>
      <c r="F344" s="36">
        <v>70</v>
      </c>
      <c r="G344" s="36">
        <v>43</v>
      </c>
      <c r="H344" s="36">
        <v>113</v>
      </c>
      <c r="I344" s="36">
        <v>70</v>
      </c>
      <c r="J344" s="36">
        <v>43</v>
      </c>
      <c r="K344" s="36">
        <v>113</v>
      </c>
      <c r="L344" s="36">
        <v>2</v>
      </c>
      <c r="M344" s="36">
        <v>2</v>
      </c>
      <c r="N344" s="36">
        <v>0</v>
      </c>
      <c r="O344" s="14">
        <v>0</v>
      </c>
      <c r="P344" s="14">
        <v>2</v>
      </c>
      <c r="Q344" s="14">
        <v>0</v>
      </c>
    </row>
    <row r="345" spans="1:17" ht="30" customHeight="1" x14ac:dyDescent="0.3">
      <c r="A345" s="6">
        <v>344</v>
      </c>
      <c r="B345" s="34">
        <v>14</v>
      </c>
      <c r="C345" s="35" t="s">
        <v>368</v>
      </c>
      <c r="D345" s="35" t="s">
        <v>382</v>
      </c>
      <c r="E345" s="36">
        <v>75</v>
      </c>
      <c r="F345" s="36">
        <v>41</v>
      </c>
      <c r="G345" s="36">
        <v>34</v>
      </c>
      <c r="H345" s="36">
        <v>75</v>
      </c>
      <c r="I345" s="36">
        <v>96</v>
      </c>
      <c r="J345" s="36">
        <v>82</v>
      </c>
      <c r="K345" s="36">
        <v>178</v>
      </c>
      <c r="L345" s="36">
        <v>4</v>
      </c>
      <c r="M345" s="36">
        <v>4</v>
      </c>
      <c r="N345" s="36">
        <v>4</v>
      </c>
      <c r="O345" s="14">
        <v>3</v>
      </c>
      <c r="P345" s="14">
        <v>1</v>
      </c>
      <c r="Q345" s="14">
        <v>0</v>
      </c>
    </row>
    <row r="346" spans="1:17" ht="30" customHeight="1" x14ac:dyDescent="0.3">
      <c r="A346" s="6">
        <v>345</v>
      </c>
      <c r="B346" s="6">
        <v>1</v>
      </c>
      <c r="C346" s="7" t="s">
        <v>383</v>
      </c>
      <c r="D346" s="7" t="s">
        <v>384</v>
      </c>
      <c r="E346" s="14">
        <v>79</v>
      </c>
      <c r="F346" s="14">
        <v>79</v>
      </c>
      <c r="G346" s="8"/>
      <c r="H346" s="44">
        <v>79</v>
      </c>
      <c r="I346" s="14">
        <v>79</v>
      </c>
      <c r="J346" s="8"/>
      <c r="K346" s="44">
        <v>79</v>
      </c>
      <c r="L346" s="14">
        <v>0</v>
      </c>
      <c r="M346" s="14">
        <v>0</v>
      </c>
      <c r="N346" s="14">
        <v>0</v>
      </c>
      <c r="O346" s="8"/>
      <c r="P346" s="8"/>
      <c r="Q346" s="8"/>
    </row>
    <row r="347" spans="1:17" ht="30" customHeight="1" x14ac:dyDescent="0.3">
      <c r="A347" s="6">
        <v>346</v>
      </c>
      <c r="B347" s="6">
        <v>2</v>
      </c>
      <c r="C347" s="7" t="s">
        <v>383</v>
      </c>
      <c r="D347" s="7" t="s">
        <v>385</v>
      </c>
      <c r="E347" s="14">
        <v>131</v>
      </c>
      <c r="F347" s="14">
        <v>123</v>
      </c>
      <c r="G347" s="14">
        <v>8</v>
      </c>
      <c r="H347" s="44">
        <v>131</v>
      </c>
      <c r="I347" s="14">
        <v>123</v>
      </c>
      <c r="J347" s="14">
        <v>8</v>
      </c>
      <c r="K347" s="44">
        <v>131</v>
      </c>
      <c r="L347" s="14">
        <v>0</v>
      </c>
      <c r="M347" s="14">
        <v>0</v>
      </c>
      <c r="N347" s="14">
        <v>0</v>
      </c>
      <c r="O347" s="8"/>
      <c r="P347" s="8"/>
      <c r="Q347" s="8"/>
    </row>
    <row r="348" spans="1:17" ht="30" customHeight="1" x14ac:dyDescent="0.3">
      <c r="A348" s="6">
        <v>347</v>
      </c>
      <c r="B348" s="6">
        <v>3</v>
      </c>
      <c r="C348" s="7" t="s">
        <v>383</v>
      </c>
      <c r="D348" s="7" t="s">
        <v>386</v>
      </c>
      <c r="E348" s="14">
        <v>757</v>
      </c>
      <c r="F348" s="14">
        <v>73</v>
      </c>
      <c r="G348" s="14">
        <v>684</v>
      </c>
      <c r="H348" s="44">
        <v>757</v>
      </c>
      <c r="I348" s="14">
        <v>73</v>
      </c>
      <c r="J348" s="14">
        <v>684</v>
      </c>
      <c r="K348" s="44">
        <v>757</v>
      </c>
      <c r="L348" s="14">
        <v>1</v>
      </c>
      <c r="M348" s="14">
        <v>1</v>
      </c>
      <c r="N348" s="14">
        <v>1</v>
      </c>
      <c r="O348" s="8"/>
      <c r="P348" s="14">
        <v>1</v>
      </c>
      <c r="Q348" s="8"/>
    </row>
    <row r="349" spans="1:17" ht="30" customHeight="1" x14ac:dyDescent="0.3">
      <c r="A349" s="6">
        <v>348</v>
      </c>
      <c r="B349" s="6">
        <v>4</v>
      </c>
      <c r="C349" s="7" t="s">
        <v>383</v>
      </c>
      <c r="D349" s="7" t="s">
        <v>387</v>
      </c>
      <c r="E349" s="14">
        <v>165</v>
      </c>
      <c r="F349" s="14">
        <v>48</v>
      </c>
      <c r="G349" s="14">
        <v>117</v>
      </c>
      <c r="H349" s="44">
        <v>165</v>
      </c>
      <c r="I349" s="14">
        <v>48</v>
      </c>
      <c r="J349" s="14">
        <v>117</v>
      </c>
      <c r="K349" s="44">
        <v>165</v>
      </c>
      <c r="L349" s="14">
        <v>0</v>
      </c>
      <c r="M349" s="14">
        <v>0</v>
      </c>
      <c r="N349" s="14">
        <v>0</v>
      </c>
      <c r="O349" s="8"/>
      <c r="P349" s="8"/>
      <c r="Q349" s="8"/>
    </row>
    <row r="350" spans="1:17" ht="30" customHeight="1" x14ac:dyDescent="0.3">
      <c r="A350" s="6">
        <v>349</v>
      </c>
      <c r="B350" s="6">
        <v>5</v>
      </c>
      <c r="C350" s="7" t="s">
        <v>383</v>
      </c>
      <c r="D350" s="7" t="s">
        <v>388</v>
      </c>
      <c r="E350" s="14">
        <v>38</v>
      </c>
      <c r="F350" s="14">
        <v>20</v>
      </c>
      <c r="G350" s="14">
        <v>18</v>
      </c>
      <c r="H350" s="44">
        <v>38</v>
      </c>
      <c r="I350" s="14">
        <v>20</v>
      </c>
      <c r="J350" s="14">
        <v>18</v>
      </c>
      <c r="K350" s="44">
        <v>38</v>
      </c>
      <c r="L350" s="14">
        <v>0</v>
      </c>
      <c r="M350" s="14">
        <v>0</v>
      </c>
      <c r="N350" s="14">
        <v>0</v>
      </c>
      <c r="O350" s="8"/>
      <c r="P350" s="8"/>
      <c r="Q350" s="8"/>
    </row>
    <row r="351" spans="1:17" ht="30" customHeight="1" x14ac:dyDescent="0.3">
      <c r="A351" s="6">
        <v>350</v>
      </c>
      <c r="B351" s="6">
        <v>6</v>
      </c>
      <c r="C351" s="7" t="s">
        <v>383</v>
      </c>
      <c r="D351" s="7" t="s">
        <v>389</v>
      </c>
      <c r="E351" s="8"/>
      <c r="F351" s="8"/>
      <c r="G351" s="8"/>
      <c r="H351" s="44">
        <v>0</v>
      </c>
      <c r="I351" s="8"/>
      <c r="J351" s="8"/>
      <c r="K351" s="44">
        <v>0</v>
      </c>
      <c r="L351" s="14">
        <v>2</v>
      </c>
      <c r="M351" s="14">
        <v>0</v>
      </c>
      <c r="N351" s="14">
        <v>2</v>
      </c>
      <c r="O351" s="14">
        <v>1</v>
      </c>
      <c r="P351" s="14">
        <v>1</v>
      </c>
      <c r="Q351" s="8"/>
    </row>
    <row r="352" spans="1:17" ht="30" customHeight="1" x14ac:dyDescent="0.3">
      <c r="A352" s="6">
        <v>351</v>
      </c>
      <c r="B352" s="6">
        <v>7</v>
      </c>
      <c r="C352" s="7" t="s">
        <v>383</v>
      </c>
      <c r="D352" s="7" t="s">
        <v>390</v>
      </c>
      <c r="E352" s="14">
        <v>168</v>
      </c>
      <c r="F352" s="14">
        <v>18</v>
      </c>
      <c r="G352" s="14">
        <v>150</v>
      </c>
      <c r="H352" s="44">
        <v>168</v>
      </c>
      <c r="I352" s="14">
        <v>18</v>
      </c>
      <c r="J352" s="14">
        <v>150</v>
      </c>
      <c r="K352" s="44">
        <v>168</v>
      </c>
      <c r="L352" s="14">
        <v>0</v>
      </c>
      <c r="M352" s="14">
        <v>0</v>
      </c>
      <c r="N352" s="14">
        <v>0</v>
      </c>
      <c r="O352" s="8"/>
      <c r="P352" s="8"/>
      <c r="Q352" s="8"/>
    </row>
    <row r="353" spans="1:17" ht="30" customHeight="1" x14ac:dyDescent="0.3">
      <c r="A353" s="6">
        <v>352</v>
      </c>
      <c r="B353" s="6">
        <v>8</v>
      </c>
      <c r="C353" s="7" t="s">
        <v>383</v>
      </c>
      <c r="D353" s="7" t="s">
        <v>391</v>
      </c>
      <c r="E353" s="14">
        <v>30</v>
      </c>
      <c r="F353" s="14">
        <v>16</v>
      </c>
      <c r="G353" s="14">
        <v>14</v>
      </c>
      <c r="H353" s="44">
        <v>30</v>
      </c>
      <c r="I353" s="14">
        <v>16</v>
      </c>
      <c r="J353" s="14">
        <v>14</v>
      </c>
      <c r="K353" s="44">
        <v>30</v>
      </c>
      <c r="L353" s="14">
        <v>0</v>
      </c>
      <c r="M353" s="14">
        <v>0</v>
      </c>
      <c r="N353" s="14">
        <v>0</v>
      </c>
      <c r="O353" s="8"/>
      <c r="P353" s="8"/>
      <c r="Q353" s="8"/>
    </row>
    <row r="354" spans="1:17" ht="30" customHeight="1" x14ac:dyDescent="0.3">
      <c r="A354" s="6">
        <v>353</v>
      </c>
      <c r="B354" s="6">
        <v>9</v>
      </c>
      <c r="C354" s="7" t="s">
        <v>383</v>
      </c>
      <c r="D354" s="7" t="s">
        <v>392</v>
      </c>
      <c r="E354" s="14">
        <v>174</v>
      </c>
      <c r="F354" s="14">
        <v>31</v>
      </c>
      <c r="G354" s="14">
        <v>143</v>
      </c>
      <c r="H354" s="44">
        <v>174</v>
      </c>
      <c r="I354" s="14">
        <v>31</v>
      </c>
      <c r="J354" s="14">
        <v>143</v>
      </c>
      <c r="K354" s="44">
        <v>174</v>
      </c>
      <c r="L354" s="14">
        <v>0</v>
      </c>
      <c r="M354" s="14">
        <v>0</v>
      </c>
      <c r="N354" s="14">
        <v>0</v>
      </c>
      <c r="O354" s="8"/>
      <c r="P354" s="8"/>
      <c r="Q354" s="8"/>
    </row>
    <row r="355" spans="1:17" ht="30" customHeight="1" x14ac:dyDescent="0.3">
      <c r="A355" s="6">
        <v>354</v>
      </c>
      <c r="B355" s="6">
        <v>10</v>
      </c>
      <c r="C355" s="7" t="s">
        <v>383</v>
      </c>
      <c r="D355" s="7" t="s">
        <v>393</v>
      </c>
      <c r="E355" s="8"/>
      <c r="F355" s="8"/>
      <c r="G355" s="8"/>
      <c r="H355" s="44">
        <v>0</v>
      </c>
      <c r="I355" s="8"/>
      <c r="J355" s="8"/>
      <c r="K355" s="44">
        <v>0</v>
      </c>
      <c r="L355" s="14">
        <v>0</v>
      </c>
      <c r="M355" s="14">
        <v>0</v>
      </c>
      <c r="N355" s="14">
        <v>0</v>
      </c>
      <c r="O355" s="8"/>
      <c r="P355" s="8"/>
      <c r="Q355" s="8"/>
    </row>
    <row r="356" spans="1:17" ht="30" customHeight="1" x14ac:dyDescent="0.3">
      <c r="A356" s="6">
        <v>355</v>
      </c>
      <c r="B356" s="6">
        <v>11</v>
      </c>
      <c r="C356" s="7" t="s">
        <v>383</v>
      </c>
      <c r="D356" s="7" t="s">
        <v>394</v>
      </c>
      <c r="E356" s="14">
        <v>74</v>
      </c>
      <c r="F356" s="14">
        <v>38</v>
      </c>
      <c r="G356" s="14">
        <v>36</v>
      </c>
      <c r="H356" s="44">
        <v>74</v>
      </c>
      <c r="I356" s="14">
        <v>38</v>
      </c>
      <c r="J356" s="14">
        <v>36</v>
      </c>
      <c r="K356" s="44">
        <v>74</v>
      </c>
      <c r="L356" s="14">
        <v>0</v>
      </c>
      <c r="M356" s="14">
        <v>0</v>
      </c>
      <c r="N356" s="14">
        <v>0</v>
      </c>
      <c r="O356" s="8"/>
      <c r="P356" s="8"/>
      <c r="Q356" s="8"/>
    </row>
    <row r="357" spans="1:17" ht="30" customHeight="1" x14ac:dyDescent="0.3">
      <c r="A357" s="6">
        <v>356</v>
      </c>
      <c r="B357" s="6">
        <v>12</v>
      </c>
      <c r="C357" s="7" t="s">
        <v>383</v>
      </c>
      <c r="D357" s="7" t="s">
        <v>395</v>
      </c>
      <c r="E357" s="14">
        <v>294</v>
      </c>
      <c r="F357" s="14">
        <v>151</v>
      </c>
      <c r="G357" s="14">
        <v>143</v>
      </c>
      <c r="H357" s="44">
        <v>294</v>
      </c>
      <c r="I357" s="14">
        <v>151</v>
      </c>
      <c r="J357" s="14">
        <v>143</v>
      </c>
      <c r="K357" s="44">
        <v>294</v>
      </c>
      <c r="L357" s="14">
        <v>0</v>
      </c>
      <c r="M357" s="14">
        <v>0</v>
      </c>
      <c r="N357" s="14">
        <v>0</v>
      </c>
      <c r="O357" s="8"/>
      <c r="P357" s="8"/>
      <c r="Q357" s="8"/>
    </row>
    <row r="358" spans="1:17" ht="30" customHeight="1" x14ac:dyDescent="0.3">
      <c r="A358" s="6">
        <v>357</v>
      </c>
      <c r="B358" s="6">
        <v>13</v>
      </c>
      <c r="C358" s="7" t="s">
        <v>383</v>
      </c>
      <c r="D358" s="7" t="s">
        <v>396</v>
      </c>
      <c r="E358" s="14">
        <v>2</v>
      </c>
      <c r="F358" s="14">
        <v>2</v>
      </c>
      <c r="G358" s="14">
        <v>0</v>
      </c>
      <c r="H358" s="44">
        <v>2</v>
      </c>
      <c r="I358" s="14">
        <v>2</v>
      </c>
      <c r="J358" s="8"/>
      <c r="K358" s="44">
        <v>2</v>
      </c>
      <c r="L358" s="14">
        <v>4</v>
      </c>
      <c r="M358" s="14">
        <v>4</v>
      </c>
      <c r="N358" s="14">
        <v>4</v>
      </c>
      <c r="O358" s="14">
        <v>2</v>
      </c>
      <c r="P358" s="14">
        <v>2</v>
      </c>
      <c r="Q358" s="8"/>
    </row>
    <row r="359" spans="1:17" ht="30" customHeight="1" x14ac:dyDescent="0.3">
      <c r="A359" s="6">
        <v>358</v>
      </c>
      <c r="B359" s="6">
        <v>14</v>
      </c>
      <c r="C359" s="7" t="s">
        <v>383</v>
      </c>
      <c r="D359" s="7" t="s">
        <v>397</v>
      </c>
      <c r="E359" s="8"/>
      <c r="F359" s="8"/>
      <c r="G359" s="8"/>
      <c r="H359" s="44">
        <v>0</v>
      </c>
      <c r="I359" s="8"/>
      <c r="J359" s="8"/>
      <c r="K359" s="44">
        <v>0</v>
      </c>
      <c r="L359" s="14">
        <v>0</v>
      </c>
      <c r="M359" s="14">
        <v>0</v>
      </c>
      <c r="N359" s="14">
        <v>0</v>
      </c>
      <c r="O359" s="8"/>
      <c r="P359" s="8"/>
      <c r="Q359" s="8"/>
    </row>
    <row r="360" spans="1:17" ht="30" customHeight="1" x14ac:dyDescent="0.3">
      <c r="A360" s="6">
        <v>359</v>
      </c>
      <c r="B360" s="34">
        <v>1</v>
      </c>
      <c r="C360" s="35" t="s">
        <v>398</v>
      </c>
      <c r="D360" s="35" t="s">
        <v>399</v>
      </c>
      <c r="E360" s="36">
        <v>26</v>
      </c>
      <c r="F360" s="36">
        <v>5</v>
      </c>
      <c r="G360" s="36">
        <v>21</v>
      </c>
      <c r="H360" s="36">
        <v>26</v>
      </c>
      <c r="I360" s="36">
        <v>5</v>
      </c>
      <c r="J360" s="36">
        <v>110</v>
      </c>
      <c r="K360" s="36">
        <v>115</v>
      </c>
      <c r="L360" s="36">
        <v>6</v>
      </c>
      <c r="M360" s="36">
        <v>5</v>
      </c>
      <c r="N360" s="36">
        <v>6</v>
      </c>
      <c r="O360" s="14">
        <v>1</v>
      </c>
      <c r="P360" s="14">
        <v>5</v>
      </c>
      <c r="Q360" s="14">
        <v>0</v>
      </c>
    </row>
    <row r="361" spans="1:17" ht="30" customHeight="1" x14ac:dyDescent="0.3">
      <c r="A361" s="6">
        <v>360</v>
      </c>
      <c r="B361" s="34">
        <v>2</v>
      </c>
      <c r="C361" s="35" t="s">
        <v>398</v>
      </c>
      <c r="D361" s="35" t="s">
        <v>400</v>
      </c>
      <c r="E361" s="36">
        <v>82</v>
      </c>
      <c r="F361" s="36">
        <v>14</v>
      </c>
      <c r="G361" s="36">
        <v>68</v>
      </c>
      <c r="H361" s="36">
        <v>82</v>
      </c>
      <c r="I361" s="36">
        <v>15</v>
      </c>
      <c r="J361" s="36">
        <v>166</v>
      </c>
      <c r="K361" s="36">
        <v>181</v>
      </c>
      <c r="L361" s="36">
        <v>8</v>
      </c>
      <c r="M361" s="36">
        <v>2</v>
      </c>
      <c r="N361" s="36">
        <v>2</v>
      </c>
      <c r="O361" s="14">
        <v>0</v>
      </c>
      <c r="P361" s="14">
        <v>2</v>
      </c>
      <c r="Q361" s="14">
        <v>0</v>
      </c>
    </row>
    <row r="362" spans="1:17" ht="30" customHeight="1" x14ac:dyDescent="0.3">
      <c r="A362" s="6">
        <v>361</v>
      </c>
      <c r="B362" s="34">
        <v>3</v>
      </c>
      <c r="C362" s="35" t="s">
        <v>398</v>
      </c>
      <c r="D362" s="35" t="s">
        <v>401</v>
      </c>
      <c r="E362" s="36">
        <v>168</v>
      </c>
      <c r="F362" s="36">
        <v>91</v>
      </c>
      <c r="G362" s="36">
        <v>77</v>
      </c>
      <c r="H362" s="36">
        <v>168</v>
      </c>
      <c r="I362" s="36">
        <v>91</v>
      </c>
      <c r="J362" s="36">
        <v>250</v>
      </c>
      <c r="K362" s="36">
        <v>341</v>
      </c>
      <c r="L362" s="36">
        <v>23</v>
      </c>
      <c r="M362" s="36">
        <v>8</v>
      </c>
      <c r="N362" s="36">
        <v>22</v>
      </c>
      <c r="O362" s="14">
        <v>22</v>
      </c>
      <c r="P362" s="14">
        <v>0</v>
      </c>
      <c r="Q362" s="14">
        <v>0</v>
      </c>
    </row>
    <row r="363" spans="1:17" ht="30" customHeight="1" x14ac:dyDescent="0.3">
      <c r="A363" s="6">
        <v>362</v>
      </c>
      <c r="B363" s="34">
        <v>4</v>
      </c>
      <c r="C363" s="35" t="s">
        <v>398</v>
      </c>
      <c r="D363" s="35" t="s">
        <v>402</v>
      </c>
      <c r="E363" s="36">
        <v>118</v>
      </c>
      <c r="F363" s="36">
        <v>34</v>
      </c>
      <c r="G363" s="36">
        <v>84</v>
      </c>
      <c r="H363" s="36">
        <v>118</v>
      </c>
      <c r="I363" s="36">
        <v>43503</v>
      </c>
      <c r="J363" s="36">
        <v>194</v>
      </c>
      <c r="K363" s="36">
        <v>43697</v>
      </c>
      <c r="L363" s="36">
        <v>38</v>
      </c>
      <c r="M363" s="36">
        <v>33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">
      <c r="A364" s="6">
        <v>363</v>
      </c>
      <c r="B364" s="34">
        <v>5</v>
      </c>
      <c r="C364" s="35" t="s">
        <v>398</v>
      </c>
      <c r="D364" s="35" t="s">
        <v>403</v>
      </c>
      <c r="E364" s="36">
        <v>1</v>
      </c>
      <c r="F364" s="36">
        <v>1</v>
      </c>
      <c r="G364" s="36">
        <v>0</v>
      </c>
      <c r="H364" s="36">
        <v>1</v>
      </c>
      <c r="I364" s="36">
        <v>1</v>
      </c>
      <c r="J364" s="36">
        <v>0</v>
      </c>
      <c r="K364" s="36">
        <v>1</v>
      </c>
      <c r="L364" s="36">
        <v>1</v>
      </c>
      <c r="M364" s="36">
        <v>0</v>
      </c>
      <c r="N364" s="36">
        <v>0</v>
      </c>
      <c r="O364" s="14">
        <v>0</v>
      </c>
      <c r="P364" s="14">
        <v>0</v>
      </c>
      <c r="Q364" s="14">
        <v>0</v>
      </c>
    </row>
    <row r="365" spans="1:17" ht="30" customHeight="1" x14ac:dyDescent="0.3">
      <c r="A365" s="6">
        <v>364</v>
      </c>
      <c r="B365" s="34">
        <v>6</v>
      </c>
      <c r="C365" s="35" t="s">
        <v>398</v>
      </c>
      <c r="D365" s="35" t="s">
        <v>404</v>
      </c>
      <c r="E365" s="36">
        <v>30</v>
      </c>
      <c r="F365" s="36">
        <v>23</v>
      </c>
      <c r="G365" s="36">
        <v>7</v>
      </c>
      <c r="H365" s="36">
        <v>30</v>
      </c>
      <c r="I365" s="36">
        <v>96</v>
      </c>
      <c r="J365" s="36">
        <v>44</v>
      </c>
      <c r="K365" s="36">
        <v>140</v>
      </c>
      <c r="L365" s="36">
        <v>7</v>
      </c>
      <c r="M365" s="36">
        <v>7</v>
      </c>
      <c r="N365" s="36">
        <v>7</v>
      </c>
      <c r="O365" s="14">
        <v>3</v>
      </c>
      <c r="P365" s="14">
        <v>4</v>
      </c>
      <c r="Q365" s="14">
        <v>0</v>
      </c>
    </row>
    <row r="366" spans="1:17" ht="30" customHeight="1" x14ac:dyDescent="0.3">
      <c r="A366" s="6">
        <v>365</v>
      </c>
      <c r="B366" s="34">
        <v>7</v>
      </c>
      <c r="C366" s="35" t="s">
        <v>398</v>
      </c>
      <c r="D366" s="35" t="s">
        <v>405</v>
      </c>
      <c r="E366" s="36">
        <v>0</v>
      </c>
      <c r="F366" s="36">
        <v>0</v>
      </c>
      <c r="G366" s="36">
        <v>0</v>
      </c>
      <c r="H366" s="36">
        <v>0</v>
      </c>
      <c r="I366" s="36">
        <v>0</v>
      </c>
      <c r="J366" s="36">
        <v>0</v>
      </c>
      <c r="K366" s="36">
        <v>0</v>
      </c>
      <c r="L366" s="36">
        <v>0</v>
      </c>
      <c r="M366" s="36">
        <v>0</v>
      </c>
      <c r="N366" s="36">
        <v>0</v>
      </c>
      <c r="O366" s="14">
        <v>0</v>
      </c>
      <c r="P366" s="14">
        <v>0</v>
      </c>
      <c r="Q366" s="14">
        <v>0</v>
      </c>
    </row>
    <row r="367" spans="1:17" ht="30" customHeight="1" x14ac:dyDescent="0.3">
      <c r="A367" s="6">
        <v>366</v>
      </c>
      <c r="B367" s="34">
        <v>8</v>
      </c>
      <c r="C367" s="35" t="s">
        <v>398</v>
      </c>
      <c r="D367" s="35" t="s">
        <v>406</v>
      </c>
      <c r="E367" s="36">
        <v>10</v>
      </c>
      <c r="F367" s="36">
        <v>10</v>
      </c>
      <c r="G367" s="36">
        <v>0</v>
      </c>
      <c r="H367" s="36">
        <v>10</v>
      </c>
      <c r="I367" s="36">
        <v>83</v>
      </c>
      <c r="J367" s="36">
        <v>0</v>
      </c>
      <c r="K367" s="36">
        <v>83</v>
      </c>
      <c r="L367" s="36">
        <v>10</v>
      </c>
      <c r="M367" s="36">
        <v>6</v>
      </c>
      <c r="N367" s="36">
        <v>9</v>
      </c>
      <c r="O367" s="14">
        <v>0</v>
      </c>
      <c r="P367" s="14">
        <v>9</v>
      </c>
      <c r="Q367" s="14">
        <v>0</v>
      </c>
    </row>
    <row r="368" spans="1:17" ht="30" customHeight="1" x14ac:dyDescent="0.3">
      <c r="A368" s="6">
        <v>367</v>
      </c>
      <c r="B368" s="34">
        <v>9</v>
      </c>
      <c r="C368" s="35" t="s">
        <v>398</v>
      </c>
      <c r="D368" s="35" t="s">
        <v>407</v>
      </c>
      <c r="E368" s="36">
        <v>196</v>
      </c>
      <c r="F368" s="36">
        <v>150</v>
      </c>
      <c r="G368" s="36">
        <v>46</v>
      </c>
      <c r="H368" s="36">
        <v>196</v>
      </c>
      <c r="I368" s="36">
        <v>238</v>
      </c>
      <c r="J368" s="36">
        <v>76</v>
      </c>
      <c r="K368" s="36">
        <v>314</v>
      </c>
      <c r="L368" s="36">
        <v>113</v>
      </c>
      <c r="M368" s="36">
        <v>104</v>
      </c>
      <c r="N368" s="36">
        <v>0</v>
      </c>
      <c r="O368" s="14">
        <v>0</v>
      </c>
      <c r="P368" s="14">
        <v>0</v>
      </c>
      <c r="Q368" s="14">
        <v>0</v>
      </c>
    </row>
    <row r="369" spans="1:17" ht="30" customHeight="1" x14ac:dyDescent="0.3">
      <c r="A369" s="6">
        <v>368</v>
      </c>
      <c r="B369" s="34">
        <v>10</v>
      </c>
      <c r="C369" s="35" t="s">
        <v>398</v>
      </c>
      <c r="D369" s="35" t="s">
        <v>408</v>
      </c>
      <c r="E369" s="36">
        <v>5</v>
      </c>
      <c r="F369" s="36">
        <v>0</v>
      </c>
      <c r="G369" s="36">
        <v>5</v>
      </c>
      <c r="H369" s="36">
        <v>5</v>
      </c>
      <c r="I369" s="36">
        <v>0</v>
      </c>
      <c r="J369" s="36">
        <v>10</v>
      </c>
      <c r="K369" s="36">
        <v>10</v>
      </c>
      <c r="L369" s="36">
        <v>0</v>
      </c>
      <c r="M369" s="36">
        <v>0</v>
      </c>
      <c r="N369" s="36">
        <v>0</v>
      </c>
      <c r="O369" s="52">
        <v>0</v>
      </c>
      <c r="P369" s="14">
        <v>0</v>
      </c>
      <c r="Q369" s="14">
        <v>0</v>
      </c>
    </row>
    <row r="370" spans="1:17" ht="30" customHeight="1" x14ac:dyDescent="0.3">
      <c r="A370" s="6">
        <v>369</v>
      </c>
      <c r="B370" s="6">
        <v>1</v>
      </c>
      <c r="C370" s="51" t="s">
        <v>409</v>
      </c>
      <c r="D370" s="51" t="s">
        <v>410</v>
      </c>
      <c r="E370" s="52">
        <v>0</v>
      </c>
      <c r="F370" s="52">
        <v>0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14">
        <v>0</v>
      </c>
      <c r="Q370" s="14">
        <v>0</v>
      </c>
    </row>
    <row r="371" spans="1:17" ht="30" customHeight="1" x14ac:dyDescent="0.3">
      <c r="A371" s="6">
        <v>370</v>
      </c>
      <c r="B371" s="6">
        <v>2</v>
      </c>
      <c r="C371" s="51" t="s">
        <v>409</v>
      </c>
      <c r="D371" s="51" t="s">
        <v>411</v>
      </c>
      <c r="E371" s="52">
        <v>305</v>
      </c>
      <c r="F371" s="52">
        <v>121</v>
      </c>
      <c r="G371" s="52">
        <v>184</v>
      </c>
      <c r="H371" s="52">
        <v>305</v>
      </c>
      <c r="I371" s="52">
        <v>121</v>
      </c>
      <c r="J371" s="52">
        <v>184</v>
      </c>
      <c r="K371" s="52">
        <v>305</v>
      </c>
      <c r="L371" s="52">
        <v>2</v>
      </c>
      <c r="M371" s="52">
        <v>2</v>
      </c>
      <c r="N371" s="52">
        <v>2</v>
      </c>
      <c r="O371" s="52">
        <v>0</v>
      </c>
      <c r="P371" s="14">
        <v>2</v>
      </c>
      <c r="Q371" s="14">
        <v>0</v>
      </c>
    </row>
    <row r="372" spans="1:17" ht="30" customHeight="1" x14ac:dyDescent="0.3">
      <c r="A372" s="6">
        <v>371</v>
      </c>
      <c r="B372" s="6">
        <v>3</v>
      </c>
      <c r="C372" s="51" t="s">
        <v>409</v>
      </c>
      <c r="D372" s="51" t="s">
        <v>412</v>
      </c>
      <c r="E372" s="52">
        <v>0</v>
      </c>
      <c r="F372" s="52">
        <v>15</v>
      </c>
      <c r="G372" s="52">
        <v>0</v>
      </c>
      <c r="H372" s="52">
        <v>15</v>
      </c>
      <c r="I372" s="52">
        <v>0</v>
      </c>
      <c r="J372" s="52">
        <v>0</v>
      </c>
      <c r="K372" s="52">
        <v>0</v>
      </c>
      <c r="L372" s="52">
        <v>2</v>
      </c>
      <c r="M372" s="52">
        <v>2</v>
      </c>
      <c r="N372" s="52">
        <v>2</v>
      </c>
      <c r="O372" s="52">
        <v>0</v>
      </c>
      <c r="P372" s="14">
        <v>1</v>
      </c>
      <c r="Q372" s="14">
        <v>1</v>
      </c>
    </row>
    <row r="373" spans="1:17" ht="30" customHeight="1" x14ac:dyDescent="0.3">
      <c r="A373" s="6">
        <v>372</v>
      </c>
      <c r="B373" s="6">
        <v>4</v>
      </c>
      <c r="C373" s="51" t="s">
        <v>409</v>
      </c>
      <c r="D373" s="51" t="s">
        <v>413</v>
      </c>
      <c r="E373" s="52">
        <v>306</v>
      </c>
      <c r="F373" s="52">
        <v>209</v>
      </c>
      <c r="G373" s="52">
        <v>96</v>
      </c>
      <c r="H373" s="52">
        <v>305</v>
      </c>
      <c r="I373" s="52">
        <v>209</v>
      </c>
      <c r="J373" s="52">
        <v>96</v>
      </c>
      <c r="K373" s="52">
        <v>305</v>
      </c>
      <c r="L373" s="52">
        <v>1</v>
      </c>
      <c r="M373" s="52">
        <v>1</v>
      </c>
      <c r="N373" s="52">
        <v>1</v>
      </c>
      <c r="O373" s="52">
        <v>1</v>
      </c>
      <c r="P373" s="14">
        <v>0</v>
      </c>
      <c r="Q373" s="14">
        <v>0</v>
      </c>
    </row>
    <row r="374" spans="1:17" ht="30" customHeight="1" x14ac:dyDescent="0.3">
      <c r="A374" s="6">
        <v>373</v>
      </c>
      <c r="B374" s="6">
        <v>5</v>
      </c>
      <c r="C374" s="51" t="s">
        <v>409</v>
      </c>
      <c r="D374" s="51" t="s">
        <v>414</v>
      </c>
      <c r="E374" s="52">
        <v>305</v>
      </c>
      <c r="F374" s="52">
        <v>121</v>
      </c>
      <c r="G374" s="52">
        <v>184</v>
      </c>
      <c r="H374" s="52">
        <v>305</v>
      </c>
      <c r="I374" s="52">
        <v>121</v>
      </c>
      <c r="J374" s="52">
        <v>184</v>
      </c>
      <c r="K374" s="52">
        <v>305</v>
      </c>
      <c r="L374" s="52">
        <v>0</v>
      </c>
      <c r="M374" s="52">
        <v>0</v>
      </c>
      <c r="N374" s="52">
        <v>0</v>
      </c>
      <c r="O374" s="52">
        <v>0</v>
      </c>
      <c r="P374" s="14">
        <v>0</v>
      </c>
      <c r="Q374" s="14">
        <v>0</v>
      </c>
    </row>
    <row r="375" spans="1:17" ht="30" customHeight="1" x14ac:dyDescent="0.3">
      <c r="A375" s="6">
        <v>374</v>
      </c>
      <c r="B375" s="34">
        <v>1</v>
      </c>
      <c r="C375" s="35" t="s">
        <v>415</v>
      </c>
      <c r="D375" s="35" t="s">
        <v>416</v>
      </c>
      <c r="E375" s="36">
        <v>2</v>
      </c>
      <c r="F375" s="36">
        <v>26</v>
      </c>
      <c r="G375" s="36">
        <v>0</v>
      </c>
      <c r="H375" s="36">
        <v>26</v>
      </c>
      <c r="I375" s="36">
        <v>26</v>
      </c>
      <c r="J375" s="36">
        <v>0</v>
      </c>
      <c r="K375" s="36">
        <v>26</v>
      </c>
      <c r="L375" s="36">
        <v>1</v>
      </c>
      <c r="M375" s="36">
        <v>1</v>
      </c>
      <c r="N375" s="45"/>
      <c r="O375" s="30"/>
      <c r="P375" s="14">
        <v>1</v>
      </c>
      <c r="Q375" s="8"/>
    </row>
    <row r="376" spans="1:17" ht="30" customHeight="1" x14ac:dyDescent="0.3">
      <c r="A376" s="6">
        <v>375</v>
      </c>
      <c r="B376" s="34">
        <v>2</v>
      </c>
      <c r="C376" s="35" t="s">
        <v>415</v>
      </c>
      <c r="D376" s="35" t="s">
        <v>417</v>
      </c>
      <c r="E376" s="36">
        <v>55</v>
      </c>
      <c r="F376" s="36">
        <v>48</v>
      </c>
      <c r="G376" s="36">
        <v>7</v>
      </c>
      <c r="H376" s="36">
        <v>55</v>
      </c>
      <c r="I376" s="36">
        <v>48</v>
      </c>
      <c r="J376" s="36">
        <v>7</v>
      </c>
      <c r="K376" s="36">
        <v>55</v>
      </c>
      <c r="L376" s="36">
        <v>5</v>
      </c>
      <c r="M376" s="36">
        <v>5</v>
      </c>
      <c r="N376" s="36">
        <v>5</v>
      </c>
      <c r="O376" s="8"/>
      <c r="P376" s="14">
        <v>5</v>
      </c>
      <c r="Q376" s="8"/>
    </row>
    <row r="377" spans="1:17" ht="30" customHeight="1" x14ac:dyDescent="0.3">
      <c r="A377" s="6">
        <v>376</v>
      </c>
      <c r="B377" s="34">
        <v>3</v>
      </c>
      <c r="C377" s="35" t="s">
        <v>415</v>
      </c>
      <c r="D377" s="35" t="s">
        <v>418</v>
      </c>
      <c r="E377" s="36">
        <v>91</v>
      </c>
      <c r="F377" s="36">
        <v>18</v>
      </c>
      <c r="G377" s="36">
        <v>73</v>
      </c>
      <c r="H377" s="36">
        <v>91</v>
      </c>
      <c r="I377" s="36">
        <v>18</v>
      </c>
      <c r="J377" s="36">
        <v>73</v>
      </c>
      <c r="K377" s="36">
        <v>91</v>
      </c>
      <c r="L377" s="36">
        <v>14</v>
      </c>
      <c r="M377" s="36">
        <v>14</v>
      </c>
      <c r="N377" s="36">
        <v>9</v>
      </c>
      <c r="O377" s="14">
        <v>2</v>
      </c>
      <c r="P377" s="14">
        <v>12</v>
      </c>
      <c r="Q377" s="8"/>
    </row>
    <row r="378" spans="1:17" ht="30" customHeight="1" x14ac:dyDescent="0.3">
      <c r="A378" s="6">
        <v>377</v>
      </c>
      <c r="B378" s="34">
        <v>4</v>
      </c>
      <c r="C378" s="35" t="s">
        <v>415</v>
      </c>
      <c r="D378" s="35" t="s">
        <v>419</v>
      </c>
      <c r="E378" s="36">
        <v>102</v>
      </c>
      <c r="F378" s="36">
        <v>76</v>
      </c>
      <c r="G378" s="36">
        <v>26</v>
      </c>
      <c r="H378" s="36">
        <v>102</v>
      </c>
      <c r="I378" s="36">
        <v>154</v>
      </c>
      <c r="J378" s="36">
        <v>8</v>
      </c>
      <c r="K378" s="36">
        <v>162</v>
      </c>
      <c r="L378" s="36">
        <v>11</v>
      </c>
      <c r="M378" s="36">
        <v>11</v>
      </c>
      <c r="N378" s="45"/>
      <c r="O378" s="8"/>
      <c r="P378" s="14">
        <v>11</v>
      </c>
      <c r="Q378" s="8"/>
    </row>
    <row r="379" spans="1:17" ht="30" customHeight="1" x14ac:dyDescent="0.3">
      <c r="A379" s="6">
        <v>378</v>
      </c>
      <c r="B379" s="34">
        <v>5</v>
      </c>
      <c r="C379" s="35" t="s">
        <v>415</v>
      </c>
      <c r="D379" s="35" t="s">
        <v>420</v>
      </c>
      <c r="E379" s="36">
        <v>59</v>
      </c>
      <c r="F379" s="36">
        <v>53</v>
      </c>
      <c r="G379" s="36">
        <v>6</v>
      </c>
      <c r="H379" s="36">
        <v>59</v>
      </c>
      <c r="I379" s="36">
        <v>53</v>
      </c>
      <c r="J379" s="36">
        <v>6</v>
      </c>
      <c r="K379" s="36">
        <v>59</v>
      </c>
      <c r="L379" s="36">
        <v>4</v>
      </c>
      <c r="M379" s="36">
        <v>4</v>
      </c>
      <c r="N379" s="36">
        <v>4</v>
      </c>
      <c r="O379" s="8"/>
      <c r="P379" s="14">
        <v>4</v>
      </c>
      <c r="Q379" s="8"/>
    </row>
    <row r="380" spans="1:17" ht="30" customHeight="1" x14ac:dyDescent="0.3">
      <c r="A380" s="6">
        <v>379</v>
      </c>
      <c r="B380" s="34">
        <v>6</v>
      </c>
      <c r="C380" s="35" t="s">
        <v>415</v>
      </c>
      <c r="D380" s="35" t="s">
        <v>421</v>
      </c>
      <c r="E380" s="36">
        <v>29</v>
      </c>
      <c r="F380" s="36">
        <v>9</v>
      </c>
      <c r="G380" s="36">
        <v>20</v>
      </c>
      <c r="H380" s="36">
        <v>29</v>
      </c>
      <c r="I380" s="36">
        <v>9</v>
      </c>
      <c r="J380" s="36">
        <v>20</v>
      </c>
      <c r="K380" s="36">
        <v>29</v>
      </c>
      <c r="L380" s="36">
        <v>1</v>
      </c>
      <c r="M380" s="36">
        <v>1</v>
      </c>
      <c r="N380" s="36">
        <v>1</v>
      </c>
      <c r="O380" s="8"/>
      <c r="P380" s="14">
        <v>1</v>
      </c>
      <c r="Q380" s="8"/>
    </row>
    <row r="381" spans="1:17" ht="30" customHeight="1" x14ac:dyDescent="0.3">
      <c r="A381" s="6">
        <v>380</v>
      </c>
      <c r="B381" s="34">
        <v>7</v>
      </c>
      <c r="C381" s="35" t="s">
        <v>415</v>
      </c>
      <c r="D381" s="35" t="s">
        <v>422</v>
      </c>
      <c r="E381" s="36">
        <v>64</v>
      </c>
      <c r="F381" s="36">
        <v>61</v>
      </c>
      <c r="G381" s="36">
        <v>3</v>
      </c>
      <c r="H381" s="36">
        <v>64</v>
      </c>
      <c r="I381" s="36">
        <v>61</v>
      </c>
      <c r="J381" s="36">
        <v>3</v>
      </c>
      <c r="K381" s="36">
        <v>64</v>
      </c>
      <c r="L381" s="36">
        <v>1</v>
      </c>
      <c r="M381" s="36">
        <v>1</v>
      </c>
      <c r="N381" s="36">
        <v>1</v>
      </c>
      <c r="O381" s="8"/>
      <c r="P381" s="14">
        <v>1</v>
      </c>
      <c r="Q381" s="8"/>
    </row>
    <row r="382" spans="1:17" ht="30" customHeight="1" x14ac:dyDescent="0.3">
      <c r="A382" s="6">
        <v>381</v>
      </c>
      <c r="B382" s="34">
        <v>8</v>
      </c>
      <c r="C382" s="35" t="s">
        <v>415</v>
      </c>
      <c r="D382" s="35" t="s">
        <v>423</v>
      </c>
      <c r="E382" s="36">
        <v>24</v>
      </c>
      <c r="F382" s="36">
        <v>24</v>
      </c>
      <c r="G382" s="36">
        <v>0</v>
      </c>
      <c r="H382" s="36">
        <v>24</v>
      </c>
      <c r="I382" s="36">
        <v>24</v>
      </c>
      <c r="J382" s="36">
        <v>0</v>
      </c>
      <c r="K382" s="36">
        <v>24</v>
      </c>
      <c r="L382" s="36">
        <v>1</v>
      </c>
      <c r="M382" s="36">
        <v>1</v>
      </c>
      <c r="N382" s="45"/>
      <c r="O382" s="8"/>
      <c r="P382" s="14">
        <v>1</v>
      </c>
      <c r="Q382" s="8"/>
    </row>
    <row r="383" spans="1:17" ht="30" customHeight="1" x14ac:dyDescent="0.3">
      <c r="A383" s="6">
        <v>382</v>
      </c>
      <c r="B383" s="34">
        <v>9</v>
      </c>
      <c r="C383" s="35" t="s">
        <v>415</v>
      </c>
      <c r="D383" s="35" t="s">
        <v>424</v>
      </c>
      <c r="E383" s="36">
        <v>59</v>
      </c>
      <c r="F383" s="36">
        <v>32</v>
      </c>
      <c r="G383" s="36">
        <v>27</v>
      </c>
      <c r="H383" s="36">
        <v>59</v>
      </c>
      <c r="I383" s="36">
        <v>32</v>
      </c>
      <c r="J383" s="36">
        <v>27</v>
      </c>
      <c r="K383" s="36">
        <v>59</v>
      </c>
      <c r="L383" s="36">
        <v>16</v>
      </c>
      <c r="M383" s="36">
        <v>16</v>
      </c>
      <c r="N383" s="45"/>
      <c r="O383" s="8"/>
      <c r="P383" s="14">
        <v>16</v>
      </c>
      <c r="Q383" s="8"/>
    </row>
    <row r="384" spans="1:17" ht="30" customHeight="1" x14ac:dyDescent="0.3">
      <c r="A384" s="6">
        <v>383</v>
      </c>
      <c r="B384" s="34">
        <v>10</v>
      </c>
      <c r="C384" s="35" t="s">
        <v>415</v>
      </c>
      <c r="D384" s="35" t="s">
        <v>425</v>
      </c>
      <c r="E384" s="36">
        <v>9</v>
      </c>
      <c r="F384" s="36">
        <v>1</v>
      </c>
      <c r="G384" s="36">
        <v>8</v>
      </c>
      <c r="H384" s="36">
        <v>9</v>
      </c>
      <c r="I384" s="36">
        <v>1</v>
      </c>
      <c r="J384" s="36">
        <v>8</v>
      </c>
      <c r="K384" s="36">
        <v>9</v>
      </c>
      <c r="L384" s="36">
        <v>4</v>
      </c>
      <c r="M384" s="36">
        <v>4</v>
      </c>
      <c r="N384" s="36">
        <v>4</v>
      </c>
      <c r="O384" s="8"/>
      <c r="P384" s="14">
        <v>4</v>
      </c>
      <c r="Q384" s="8"/>
    </row>
    <row r="385" spans="1:17" ht="30" customHeight="1" x14ac:dyDescent="0.3">
      <c r="A385" s="6">
        <v>384</v>
      </c>
      <c r="B385" s="34">
        <v>11</v>
      </c>
      <c r="C385" s="35" t="s">
        <v>415</v>
      </c>
      <c r="D385" s="35" t="s">
        <v>426</v>
      </c>
      <c r="E385" s="36">
        <v>276</v>
      </c>
      <c r="F385" s="36">
        <v>161</v>
      </c>
      <c r="G385" s="36">
        <v>115</v>
      </c>
      <c r="H385" s="36">
        <v>276</v>
      </c>
      <c r="I385" s="36">
        <v>161</v>
      </c>
      <c r="J385" s="36">
        <v>115</v>
      </c>
      <c r="K385" s="36">
        <v>276</v>
      </c>
      <c r="L385" s="36">
        <v>7</v>
      </c>
      <c r="M385" s="36">
        <v>7</v>
      </c>
      <c r="N385" s="45"/>
      <c r="O385" s="14">
        <v>7</v>
      </c>
      <c r="P385" s="8"/>
      <c r="Q385" s="8"/>
    </row>
    <row r="386" spans="1:17" ht="30" customHeight="1" x14ac:dyDescent="0.3">
      <c r="A386" s="6">
        <v>385</v>
      </c>
      <c r="B386" s="34">
        <v>12</v>
      </c>
      <c r="C386" s="35" t="s">
        <v>415</v>
      </c>
      <c r="D386" s="35" t="s">
        <v>427</v>
      </c>
      <c r="E386" s="36">
        <v>657</v>
      </c>
      <c r="F386" s="36">
        <v>601</v>
      </c>
      <c r="G386" s="36">
        <v>56</v>
      </c>
      <c r="H386" s="36">
        <v>657</v>
      </c>
      <c r="I386" s="36">
        <v>601</v>
      </c>
      <c r="J386" s="36">
        <v>56</v>
      </c>
      <c r="K386" s="36">
        <v>657</v>
      </c>
      <c r="L386" s="36">
        <v>26</v>
      </c>
      <c r="M386" s="36">
        <v>26</v>
      </c>
      <c r="N386" s="45"/>
      <c r="O386" s="14">
        <v>14</v>
      </c>
      <c r="P386" s="14">
        <v>12</v>
      </c>
      <c r="Q386" s="8"/>
    </row>
    <row r="387" spans="1:17" ht="30" customHeight="1" x14ac:dyDescent="0.3">
      <c r="A387" s="6">
        <v>386</v>
      </c>
      <c r="B387" s="34">
        <v>13</v>
      </c>
      <c r="C387" s="35" t="s">
        <v>415</v>
      </c>
      <c r="D387" s="35" t="s">
        <v>428</v>
      </c>
      <c r="E387" s="36">
        <v>26</v>
      </c>
      <c r="F387" s="36">
        <v>3</v>
      </c>
      <c r="G387" s="36">
        <v>52</v>
      </c>
      <c r="H387" s="36">
        <v>55</v>
      </c>
      <c r="I387" s="36">
        <v>3</v>
      </c>
      <c r="J387" s="36">
        <v>52</v>
      </c>
      <c r="K387" s="36">
        <v>82</v>
      </c>
      <c r="L387" s="36">
        <v>3</v>
      </c>
      <c r="M387" s="36">
        <v>3</v>
      </c>
      <c r="N387" s="36">
        <v>3</v>
      </c>
      <c r="O387" s="14">
        <v>0</v>
      </c>
      <c r="P387" s="14">
        <v>3</v>
      </c>
      <c r="Q387" s="8"/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/>
      <c r="G388" s="8"/>
      <c r="H388" s="9">
        <v>0</v>
      </c>
      <c r="I388" s="8"/>
      <c r="J388" s="8"/>
      <c r="K388" s="9">
        <v>0</v>
      </c>
      <c r="L388" s="8"/>
      <c r="M388" s="8"/>
      <c r="N388" s="8"/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0</v>
      </c>
      <c r="G389" s="8"/>
      <c r="H389" s="9">
        <v>0</v>
      </c>
      <c r="I389" s="8">
        <v>0</v>
      </c>
      <c r="J389" s="8"/>
      <c r="K389" s="9">
        <v>0</v>
      </c>
      <c r="L389" s="8">
        <v>0</v>
      </c>
      <c r="M389" s="8">
        <v>0</v>
      </c>
      <c r="N389" s="8">
        <v>0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>
        <v>0</v>
      </c>
      <c r="G390" s="8"/>
      <c r="H390" s="9">
        <v>0</v>
      </c>
      <c r="I390" s="8">
        <v>0</v>
      </c>
      <c r="J390" s="8"/>
      <c r="K390" s="9">
        <v>0</v>
      </c>
      <c r="L390" s="8">
        <v>0</v>
      </c>
      <c r="M390" s="8">
        <v>0</v>
      </c>
      <c r="N390" s="8">
        <v>0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>
        <v>0</v>
      </c>
      <c r="G391" s="8"/>
      <c r="H391" s="9">
        <v>0</v>
      </c>
      <c r="I391" s="8">
        <v>0</v>
      </c>
      <c r="J391" s="8"/>
      <c r="K391" s="9">
        <v>0</v>
      </c>
      <c r="L391" s="8">
        <v>0</v>
      </c>
      <c r="M391" s="8">
        <v>0</v>
      </c>
      <c r="N391" s="8">
        <v>0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3</v>
      </c>
      <c r="G392" s="8"/>
      <c r="H392" s="9">
        <v>3</v>
      </c>
      <c r="I392" s="8">
        <v>3</v>
      </c>
      <c r="J392" s="8"/>
      <c r="K392" s="9">
        <v>3</v>
      </c>
      <c r="L392" s="8">
        <v>3</v>
      </c>
      <c r="M392" s="8">
        <v>3</v>
      </c>
      <c r="N392" s="8">
        <v>3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>
        <v>0</v>
      </c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1</v>
      </c>
      <c r="H394" s="9">
        <v>1</v>
      </c>
      <c r="I394" s="8">
        <v>0</v>
      </c>
      <c r="J394" s="8">
        <v>1</v>
      </c>
      <c r="K394" s="9">
        <v>1</v>
      </c>
      <c r="L394" s="8">
        <v>1</v>
      </c>
      <c r="M394" s="8">
        <v>1</v>
      </c>
      <c r="N394" s="8">
        <v>1</v>
      </c>
      <c r="O394" s="8">
        <v>0</v>
      </c>
      <c r="P394" s="8">
        <v>1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1</v>
      </c>
      <c r="H397" s="9">
        <v>1</v>
      </c>
      <c r="I397" s="8">
        <v>0</v>
      </c>
      <c r="J397" s="8">
        <v>1</v>
      </c>
      <c r="K397" s="9">
        <v>1</v>
      </c>
      <c r="L397" s="8">
        <v>1</v>
      </c>
      <c r="M397" s="8">
        <v>1</v>
      </c>
      <c r="N397" s="8">
        <v>1</v>
      </c>
      <c r="O397" s="8">
        <v>0</v>
      </c>
      <c r="P397" s="8">
        <v>1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1</v>
      </c>
      <c r="H398" s="9">
        <v>1</v>
      </c>
      <c r="I398" s="8">
        <v>0</v>
      </c>
      <c r="J398" s="8">
        <v>1</v>
      </c>
      <c r="K398" s="9">
        <v>1</v>
      </c>
      <c r="L398" s="8">
        <v>1</v>
      </c>
      <c r="M398" s="8">
        <v>1</v>
      </c>
      <c r="N398" s="8">
        <v>1</v>
      </c>
      <c r="O398" s="8">
        <v>0</v>
      </c>
      <c r="P398" s="8">
        <v>1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0</v>
      </c>
      <c r="G401" s="8">
        <v>0</v>
      </c>
      <c r="H401" s="9">
        <v>0</v>
      </c>
      <c r="I401" s="8">
        <v>0</v>
      </c>
      <c r="J401" s="8">
        <v>0</v>
      </c>
      <c r="K401" s="9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1</v>
      </c>
      <c r="G402" s="8">
        <v>0</v>
      </c>
      <c r="H402" s="9">
        <v>1</v>
      </c>
      <c r="I402" s="8">
        <v>1</v>
      </c>
      <c r="J402" s="8">
        <v>0</v>
      </c>
      <c r="K402" s="9">
        <v>1</v>
      </c>
      <c r="L402" s="75">
        <v>1</v>
      </c>
      <c r="M402" s="75">
        <v>1</v>
      </c>
      <c r="N402" s="8">
        <v>1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1170</v>
      </c>
      <c r="F403" s="8">
        <v>1139</v>
      </c>
      <c r="G403" s="8">
        <v>0</v>
      </c>
      <c r="H403" s="9">
        <v>7</v>
      </c>
      <c r="I403" s="8">
        <v>1171</v>
      </c>
      <c r="J403" s="8">
        <v>0</v>
      </c>
      <c r="K403" s="9">
        <v>7</v>
      </c>
      <c r="L403" s="75">
        <v>7</v>
      </c>
      <c r="M403" s="75">
        <v>7</v>
      </c>
      <c r="N403" s="8">
        <v>6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62"/>
      <c r="M404" s="62"/>
      <c r="N404" s="8"/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75">
        <v>0</v>
      </c>
      <c r="M405" s="75">
        <v>0</v>
      </c>
      <c r="N405" s="8">
        <v>0</v>
      </c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75">
        <v>0</v>
      </c>
      <c r="M406" s="75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1</v>
      </c>
      <c r="G407" s="8">
        <v>0</v>
      </c>
      <c r="H407" s="9">
        <v>2</v>
      </c>
      <c r="I407" s="8">
        <v>1</v>
      </c>
      <c r="J407" s="8">
        <v>0</v>
      </c>
      <c r="K407" s="9">
        <v>2</v>
      </c>
      <c r="L407" s="75">
        <v>2</v>
      </c>
      <c r="M407" s="75">
        <v>2</v>
      </c>
      <c r="N407" s="8">
        <v>2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0</v>
      </c>
      <c r="G408" s="8">
        <v>0</v>
      </c>
      <c r="H408" s="9">
        <v>0</v>
      </c>
      <c r="I408" s="8">
        <v>0</v>
      </c>
      <c r="J408" s="8">
        <v>0</v>
      </c>
      <c r="K408" s="9">
        <v>0</v>
      </c>
      <c r="L408" s="75">
        <v>0</v>
      </c>
      <c r="M408" s="75">
        <v>0</v>
      </c>
      <c r="N408" s="8">
        <v>0</v>
      </c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75">
        <v>0</v>
      </c>
      <c r="M409" s="75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75">
        <v>0</v>
      </c>
      <c r="M410" s="75">
        <v>0</v>
      </c>
      <c r="N410" s="8">
        <v>0</v>
      </c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62"/>
      <c r="M411" s="62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75">
        <v>0</v>
      </c>
      <c r="M412" s="75">
        <v>0</v>
      </c>
      <c r="N412" s="8">
        <v>0</v>
      </c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1</v>
      </c>
      <c r="G413" s="8">
        <v>0</v>
      </c>
      <c r="H413" s="9">
        <v>0</v>
      </c>
      <c r="I413" s="8">
        <v>1</v>
      </c>
      <c r="J413" s="8">
        <v>0</v>
      </c>
      <c r="K413" s="9">
        <v>0</v>
      </c>
      <c r="L413" s="75">
        <v>0</v>
      </c>
      <c r="M413" s="75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0</v>
      </c>
      <c r="G414" s="8">
        <v>0</v>
      </c>
      <c r="H414" s="9">
        <v>0</v>
      </c>
      <c r="I414" s="8">
        <v>0</v>
      </c>
      <c r="J414" s="8">
        <v>0</v>
      </c>
      <c r="K414" s="9">
        <v>0</v>
      </c>
      <c r="L414" s="75">
        <v>0</v>
      </c>
      <c r="M414" s="75">
        <v>0</v>
      </c>
      <c r="N414" s="8">
        <v>0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1</v>
      </c>
      <c r="G415" s="8">
        <v>0</v>
      </c>
      <c r="H415" s="9">
        <v>1</v>
      </c>
      <c r="I415" s="8">
        <v>1</v>
      </c>
      <c r="J415" s="8">
        <v>0</v>
      </c>
      <c r="K415" s="9">
        <v>1</v>
      </c>
      <c r="L415" s="75">
        <v>1</v>
      </c>
      <c r="M415" s="75">
        <v>1</v>
      </c>
      <c r="N415" s="8">
        <v>1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75">
        <v>0</v>
      </c>
      <c r="M416" s="75">
        <v>0</v>
      </c>
      <c r="N416" s="8">
        <v>0</v>
      </c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75">
        <v>0</v>
      </c>
      <c r="M417" s="75">
        <v>0</v>
      </c>
      <c r="N417" s="8">
        <v>0</v>
      </c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1</v>
      </c>
      <c r="G418" s="8">
        <v>0</v>
      </c>
      <c r="H418" s="9">
        <v>1</v>
      </c>
      <c r="I418" s="8">
        <v>1</v>
      </c>
      <c r="J418" s="8">
        <v>0</v>
      </c>
      <c r="K418" s="9">
        <v>1</v>
      </c>
      <c r="L418" s="75">
        <v>1</v>
      </c>
      <c r="M418" s="75">
        <v>1</v>
      </c>
      <c r="N418" s="8">
        <v>1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2</v>
      </c>
      <c r="G419" s="8">
        <v>0</v>
      </c>
      <c r="H419" s="9">
        <v>2</v>
      </c>
      <c r="I419" s="8">
        <v>2</v>
      </c>
      <c r="J419" s="8">
        <v>0</v>
      </c>
      <c r="K419" s="9">
        <v>2</v>
      </c>
      <c r="L419" s="75">
        <v>2</v>
      </c>
      <c r="M419" s="75">
        <v>2</v>
      </c>
      <c r="N419" s="8">
        <v>2</v>
      </c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1</v>
      </c>
      <c r="G420" s="8">
        <v>0</v>
      </c>
      <c r="H420" s="9">
        <v>1</v>
      </c>
      <c r="I420" s="8">
        <v>1</v>
      </c>
      <c r="J420" s="8">
        <v>0</v>
      </c>
      <c r="K420" s="9">
        <v>1</v>
      </c>
      <c r="L420" s="75">
        <v>1</v>
      </c>
      <c r="M420" s="75">
        <v>1</v>
      </c>
      <c r="N420" s="8">
        <v>1</v>
      </c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3</v>
      </c>
      <c r="G421" s="8">
        <v>0</v>
      </c>
      <c r="H421" s="9">
        <v>3</v>
      </c>
      <c r="I421" s="8">
        <v>3</v>
      </c>
      <c r="J421" s="8">
        <v>0</v>
      </c>
      <c r="K421" s="9">
        <v>3</v>
      </c>
      <c r="L421" s="75">
        <v>3</v>
      </c>
      <c r="M421" s="75">
        <v>0</v>
      </c>
      <c r="N421" s="8">
        <v>0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3</v>
      </c>
      <c r="G422" s="8">
        <v>0</v>
      </c>
      <c r="H422" s="9">
        <v>3</v>
      </c>
      <c r="I422" s="8">
        <v>3</v>
      </c>
      <c r="J422" s="8">
        <v>0</v>
      </c>
      <c r="K422" s="9">
        <v>3</v>
      </c>
      <c r="L422" s="75">
        <v>3</v>
      </c>
      <c r="M422" s="75">
        <v>3</v>
      </c>
      <c r="N422" s="8">
        <v>3</v>
      </c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62"/>
      <c r="M423" s="62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75">
        <v>0</v>
      </c>
      <c r="M424" s="75">
        <v>0</v>
      </c>
      <c r="N424" s="8">
        <v>0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62"/>
      <c r="M425" s="62"/>
      <c r="N425" s="8"/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62"/>
      <c r="M426" s="62"/>
      <c r="N426" s="8"/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75">
        <v>0</v>
      </c>
      <c r="M427" s="75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62"/>
      <c r="M428" s="62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4">
        <v>6</v>
      </c>
      <c r="F429" s="54"/>
      <c r="G429" s="8"/>
      <c r="H429" s="9">
        <v>6</v>
      </c>
      <c r="I429" s="54"/>
      <c r="J429" s="8"/>
      <c r="K429" s="9">
        <v>6</v>
      </c>
      <c r="L429" s="56">
        <v>5</v>
      </c>
      <c r="M429" s="56">
        <v>5</v>
      </c>
      <c r="N429" s="56">
        <v>5</v>
      </c>
      <c r="O429" s="54">
        <v>0</v>
      </c>
      <c r="P429" s="54">
        <v>5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4">
        <v>166</v>
      </c>
      <c r="F430" s="54"/>
      <c r="G430" s="8"/>
      <c r="H430" s="9">
        <v>166</v>
      </c>
      <c r="I430" s="54"/>
      <c r="J430" s="8"/>
      <c r="K430" s="9">
        <v>166</v>
      </c>
      <c r="L430" s="56">
        <v>0</v>
      </c>
      <c r="M430" s="56">
        <v>0</v>
      </c>
      <c r="N430" s="56">
        <v>0</v>
      </c>
      <c r="O430" s="54">
        <v>0</v>
      </c>
      <c r="P430" s="54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4">
        <v>6</v>
      </c>
      <c r="F431" s="54"/>
      <c r="G431" s="8"/>
      <c r="H431" s="9">
        <v>6</v>
      </c>
      <c r="I431" s="54"/>
      <c r="J431" s="8"/>
      <c r="K431" s="9">
        <v>6</v>
      </c>
      <c r="L431" s="56">
        <v>6</v>
      </c>
      <c r="M431" s="56">
        <v>6</v>
      </c>
      <c r="N431" s="56">
        <v>6</v>
      </c>
      <c r="O431" s="54">
        <v>0</v>
      </c>
      <c r="P431" s="54">
        <v>6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4">
        <v>323</v>
      </c>
      <c r="F432" s="54"/>
      <c r="G432" s="8"/>
      <c r="H432" s="9">
        <v>323</v>
      </c>
      <c r="I432" s="54"/>
      <c r="J432" s="8"/>
      <c r="K432" s="9">
        <v>323</v>
      </c>
      <c r="L432" s="56">
        <v>0</v>
      </c>
      <c r="M432" s="56">
        <v>0</v>
      </c>
      <c r="N432" s="56">
        <v>0</v>
      </c>
      <c r="O432" s="54">
        <v>0</v>
      </c>
      <c r="P432" s="54">
        <v>0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4">
        <v>0</v>
      </c>
      <c r="F433" s="54"/>
      <c r="G433" s="8"/>
      <c r="H433" s="9">
        <v>0</v>
      </c>
      <c r="I433" s="54"/>
      <c r="J433" s="8"/>
      <c r="K433" s="9">
        <v>0</v>
      </c>
      <c r="L433" s="56">
        <v>0</v>
      </c>
      <c r="M433" s="56">
        <v>0</v>
      </c>
      <c r="N433" s="56">
        <v>0</v>
      </c>
      <c r="O433" s="54">
        <v>0</v>
      </c>
      <c r="P433" s="54">
        <v>0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4"/>
      <c r="F434" s="58"/>
      <c r="G434" s="8"/>
      <c r="H434" s="9">
        <v>1838</v>
      </c>
      <c r="I434" s="58"/>
      <c r="J434" s="8"/>
      <c r="K434" s="9">
        <v>1838</v>
      </c>
      <c r="L434" s="56">
        <v>8</v>
      </c>
      <c r="M434" s="56">
        <v>8</v>
      </c>
      <c r="N434" s="56">
        <v>8</v>
      </c>
      <c r="O434" s="54">
        <v>8</v>
      </c>
      <c r="P434" s="54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4">
        <v>279</v>
      </c>
      <c r="F435" s="54"/>
      <c r="G435" s="8"/>
      <c r="H435" s="9">
        <v>279</v>
      </c>
      <c r="I435" s="54"/>
      <c r="J435" s="8"/>
      <c r="K435" s="9">
        <v>279</v>
      </c>
      <c r="L435" s="56">
        <v>7</v>
      </c>
      <c r="M435" s="56">
        <v>7</v>
      </c>
      <c r="N435" s="56">
        <v>7</v>
      </c>
      <c r="O435" s="54">
        <v>0</v>
      </c>
      <c r="P435" s="54">
        <v>7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4">
        <v>42</v>
      </c>
      <c r="F436" s="54"/>
      <c r="G436" s="8"/>
      <c r="H436" s="9">
        <v>42</v>
      </c>
      <c r="I436" s="54"/>
      <c r="J436" s="8"/>
      <c r="K436" s="9">
        <v>42</v>
      </c>
      <c r="L436" s="56">
        <v>0</v>
      </c>
      <c r="M436" s="56">
        <v>0</v>
      </c>
      <c r="N436" s="56">
        <v>0</v>
      </c>
      <c r="O436" s="54">
        <v>0</v>
      </c>
      <c r="P436" s="54">
        <v>0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4">
        <v>0</v>
      </c>
      <c r="F437" s="54"/>
      <c r="G437" s="8"/>
      <c r="H437" s="9">
        <v>0</v>
      </c>
      <c r="I437" s="54"/>
      <c r="J437" s="8"/>
      <c r="K437" s="9">
        <v>0</v>
      </c>
      <c r="L437" s="56">
        <v>0</v>
      </c>
      <c r="M437" s="56">
        <v>0</v>
      </c>
      <c r="N437" s="56">
        <v>0</v>
      </c>
      <c r="O437" s="54">
        <v>0</v>
      </c>
      <c r="P437" s="54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4">
        <v>0</v>
      </c>
      <c r="F438" s="54"/>
      <c r="G438" s="8"/>
      <c r="H438" s="9">
        <v>0</v>
      </c>
      <c r="I438" s="54"/>
      <c r="J438" s="8"/>
      <c r="K438" s="9">
        <v>0</v>
      </c>
      <c r="L438" s="56">
        <v>0</v>
      </c>
      <c r="M438" s="56">
        <v>0</v>
      </c>
      <c r="N438" s="56">
        <v>0</v>
      </c>
      <c r="O438" s="54">
        <v>0</v>
      </c>
      <c r="P438" s="54">
        <v>0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4">
        <v>0</v>
      </c>
      <c r="F439" s="54"/>
      <c r="G439" s="8"/>
      <c r="H439" s="9">
        <v>0</v>
      </c>
      <c r="I439" s="54"/>
      <c r="J439" s="8"/>
      <c r="K439" s="9">
        <v>0</v>
      </c>
      <c r="L439" s="56">
        <v>0</v>
      </c>
      <c r="M439" s="56">
        <v>0</v>
      </c>
      <c r="N439" s="56">
        <v>0</v>
      </c>
      <c r="O439" s="54">
        <v>0</v>
      </c>
      <c r="P439" s="54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4">
        <v>0</v>
      </c>
      <c r="F440" s="54"/>
      <c r="G440" s="8"/>
      <c r="H440" s="9">
        <v>0</v>
      </c>
      <c r="I440" s="54"/>
      <c r="J440" s="8"/>
      <c r="K440" s="9">
        <v>0</v>
      </c>
      <c r="L440" s="56">
        <v>0</v>
      </c>
      <c r="M440" s="56">
        <v>0</v>
      </c>
      <c r="N440" s="56">
        <v>0</v>
      </c>
      <c r="O440" s="54">
        <v>0</v>
      </c>
      <c r="P440" s="54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4">
        <v>0</v>
      </c>
      <c r="F441" s="54"/>
      <c r="G441" s="8"/>
      <c r="H441" s="9">
        <v>0</v>
      </c>
      <c r="I441" s="54"/>
      <c r="J441" s="8"/>
      <c r="K441" s="9">
        <v>0</v>
      </c>
      <c r="L441" s="56">
        <v>0</v>
      </c>
      <c r="M441" s="56">
        <v>0</v>
      </c>
      <c r="N441" s="56">
        <v>0</v>
      </c>
      <c r="O441" s="54">
        <v>0</v>
      </c>
      <c r="P441" s="54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4">
        <v>1</v>
      </c>
      <c r="F442" s="54"/>
      <c r="G442" s="8"/>
      <c r="H442" s="9">
        <v>1</v>
      </c>
      <c r="I442" s="54"/>
      <c r="J442" s="8"/>
      <c r="K442" s="9">
        <v>1</v>
      </c>
      <c r="L442" s="56">
        <v>1</v>
      </c>
      <c r="M442" s="56">
        <v>1</v>
      </c>
      <c r="N442" s="56">
        <v>1</v>
      </c>
      <c r="O442" s="54">
        <v>0</v>
      </c>
      <c r="P442" s="54">
        <v>1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4">
        <v>3</v>
      </c>
      <c r="F443" s="54"/>
      <c r="G443" s="8"/>
      <c r="H443" s="9">
        <v>3</v>
      </c>
      <c r="I443" s="54"/>
      <c r="J443" s="8"/>
      <c r="K443" s="9">
        <v>3</v>
      </c>
      <c r="L443" s="56">
        <v>3</v>
      </c>
      <c r="M443" s="56">
        <v>3</v>
      </c>
      <c r="N443" s="56">
        <v>3</v>
      </c>
      <c r="O443" s="54">
        <v>0</v>
      </c>
      <c r="P443" s="54">
        <v>3</v>
      </c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4">
        <v>10</v>
      </c>
      <c r="F444" s="54"/>
      <c r="G444" s="8"/>
      <c r="H444" s="9">
        <v>10</v>
      </c>
      <c r="I444" s="54"/>
      <c r="J444" s="8"/>
      <c r="K444" s="9">
        <v>10</v>
      </c>
      <c r="L444" s="56">
        <v>10</v>
      </c>
      <c r="M444" s="56">
        <v>10</v>
      </c>
      <c r="N444" s="56">
        <v>10</v>
      </c>
      <c r="O444" s="54">
        <v>0</v>
      </c>
      <c r="P444" s="54">
        <v>10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4">
        <v>4</v>
      </c>
      <c r="F445" s="54"/>
      <c r="G445" s="8"/>
      <c r="H445" s="9">
        <v>4</v>
      </c>
      <c r="I445" s="54"/>
      <c r="J445" s="8"/>
      <c r="K445" s="9">
        <v>4</v>
      </c>
      <c r="L445" s="56">
        <v>4</v>
      </c>
      <c r="M445" s="56">
        <v>4</v>
      </c>
      <c r="N445" s="56">
        <v>4</v>
      </c>
      <c r="O445" s="54">
        <v>0</v>
      </c>
      <c r="P445" s="54">
        <v>4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4">
        <v>8</v>
      </c>
      <c r="F446" s="54"/>
      <c r="G446" s="8"/>
      <c r="H446" s="9">
        <v>8</v>
      </c>
      <c r="I446" s="54"/>
      <c r="J446" s="8"/>
      <c r="K446" s="9">
        <v>8</v>
      </c>
      <c r="L446" s="56">
        <v>8</v>
      </c>
      <c r="M446" s="56">
        <v>8</v>
      </c>
      <c r="N446" s="56">
        <v>8</v>
      </c>
      <c r="O446" s="54">
        <v>0</v>
      </c>
      <c r="P446" s="54">
        <v>8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4">
        <v>0</v>
      </c>
      <c r="F447" s="54"/>
      <c r="G447" s="8"/>
      <c r="H447" s="9">
        <v>0</v>
      </c>
      <c r="I447" s="54"/>
      <c r="J447" s="8"/>
      <c r="K447" s="9">
        <v>0</v>
      </c>
      <c r="L447" s="56">
        <v>0</v>
      </c>
      <c r="M447" s="56">
        <v>0</v>
      </c>
      <c r="N447" s="56">
        <v>0</v>
      </c>
      <c r="O447" s="54">
        <v>0</v>
      </c>
      <c r="P447" s="54">
        <v>0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4">
        <v>37</v>
      </c>
      <c r="F448" s="54"/>
      <c r="G448" s="8"/>
      <c r="H448" s="9">
        <v>37</v>
      </c>
      <c r="I448" s="54"/>
      <c r="J448" s="8"/>
      <c r="K448" s="9">
        <v>37</v>
      </c>
      <c r="L448" s="56">
        <v>1</v>
      </c>
      <c r="M448" s="56">
        <v>1</v>
      </c>
      <c r="N448" s="56">
        <v>1</v>
      </c>
      <c r="O448" s="54">
        <v>0</v>
      </c>
      <c r="P448" s="54">
        <v>1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4">
        <v>1</v>
      </c>
      <c r="F449" s="54"/>
      <c r="G449" s="8"/>
      <c r="H449" s="9">
        <v>1</v>
      </c>
      <c r="I449" s="54"/>
      <c r="J449" s="8"/>
      <c r="K449" s="9">
        <v>1</v>
      </c>
      <c r="L449" s="56">
        <v>1</v>
      </c>
      <c r="M449" s="56">
        <v>1</v>
      </c>
      <c r="N449" s="56">
        <v>1</v>
      </c>
      <c r="O449" s="54">
        <v>0</v>
      </c>
      <c r="P449" s="54">
        <v>1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4">
        <v>2</v>
      </c>
      <c r="F450" s="54"/>
      <c r="G450" s="8"/>
      <c r="H450" s="9">
        <v>2</v>
      </c>
      <c r="I450" s="54"/>
      <c r="J450" s="8"/>
      <c r="K450" s="9">
        <v>2</v>
      </c>
      <c r="L450" s="56">
        <v>2</v>
      </c>
      <c r="M450" s="56">
        <v>2</v>
      </c>
      <c r="N450" s="56">
        <v>2</v>
      </c>
      <c r="O450" s="54">
        <v>0</v>
      </c>
      <c r="P450" s="54">
        <v>2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4">
        <v>0</v>
      </c>
      <c r="F451" s="54"/>
      <c r="G451" s="8"/>
      <c r="H451" s="9">
        <v>0</v>
      </c>
      <c r="I451" s="54"/>
      <c r="J451" s="8"/>
      <c r="K451" s="9">
        <v>0</v>
      </c>
      <c r="L451" s="56">
        <v>0</v>
      </c>
      <c r="M451" s="56">
        <v>0</v>
      </c>
      <c r="N451" s="56">
        <v>0</v>
      </c>
      <c r="O451" s="54">
        <v>0</v>
      </c>
      <c r="P451" s="54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4">
        <v>53</v>
      </c>
      <c r="F452" s="54"/>
      <c r="G452" s="8"/>
      <c r="H452" s="9">
        <v>53</v>
      </c>
      <c r="I452" s="54"/>
      <c r="J452" s="8"/>
      <c r="K452" s="9">
        <v>53</v>
      </c>
      <c r="L452" s="56">
        <v>0</v>
      </c>
      <c r="M452" s="56">
        <v>0</v>
      </c>
      <c r="N452" s="56">
        <v>0</v>
      </c>
      <c r="O452" s="54">
        <v>0</v>
      </c>
      <c r="P452" s="54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4">
        <v>0</v>
      </c>
      <c r="F453" s="54"/>
      <c r="G453" s="8"/>
      <c r="H453" s="9">
        <v>0</v>
      </c>
      <c r="I453" s="54"/>
      <c r="J453" s="8"/>
      <c r="K453" s="9">
        <v>0</v>
      </c>
      <c r="L453" s="56">
        <v>0</v>
      </c>
      <c r="M453" s="56">
        <v>0</v>
      </c>
      <c r="N453" s="56">
        <v>0</v>
      </c>
      <c r="O453" s="54">
        <v>0</v>
      </c>
      <c r="P453" s="54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4">
        <v>5</v>
      </c>
      <c r="F454" s="54"/>
      <c r="G454" s="8"/>
      <c r="H454" s="9">
        <v>5</v>
      </c>
      <c r="I454" s="54"/>
      <c r="J454" s="8"/>
      <c r="K454" s="9">
        <v>5</v>
      </c>
      <c r="L454" s="56">
        <v>0</v>
      </c>
      <c r="M454" s="56">
        <v>0</v>
      </c>
      <c r="N454" s="56">
        <v>0</v>
      </c>
      <c r="O454" s="54">
        <v>0</v>
      </c>
      <c r="P454" s="54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4">
        <v>1</v>
      </c>
      <c r="F455" s="54"/>
      <c r="G455" s="8"/>
      <c r="H455" s="9">
        <v>1</v>
      </c>
      <c r="I455" s="54"/>
      <c r="J455" s="8"/>
      <c r="K455" s="9">
        <v>1</v>
      </c>
      <c r="L455" s="56">
        <v>1</v>
      </c>
      <c r="M455" s="56">
        <v>1</v>
      </c>
      <c r="N455" s="56">
        <v>1</v>
      </c>
      <c r="O455" s="54">
        <v>0</v>
      </c>
      <c r="P455" s="54">
        <v>1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4">
        <v>3</v>
      </c>
      <c r="F456" s="54"/>
      <c r="G456" s="8"/>
      <c r="H456" s="9">
        <v>3</v>
      </c>
      <c r="I456" s="54"/>
      <c r="J456" s="8"/>
      <c r="K456" s="9">
        <v>3</v>
      </c>
      <c r="L456" s="56">
        <v>3</v>
      </c>
      <c r="M456" s="56">
        <v>3</v>
      </c>
      <c r="N456" s="56">
        <v>3</v>
      </c>
      <c r="O456" s="54">
        <v>0</v>
      </c>
      <c r="P456" s="54">
        <v>3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4">
        <v>0</v>
      </c>
      <c r="F457" s="54"/>
      <c r="G457" s="8"/>
      <c r="H457" s="9">
        <v>0</v>
      </c>
      <c r="I457" s="54"/>
      <c r="J457" s="8"/>
      <c r="K457" s="9">
        <v>0</v>
      </c>
      <c r="L457" s="56">
        <v>0</v>
      </c>
      <c r="M457" s="56">
        <v>0</v>
      </c>
      <c r="N457" s="56">
        <v>0</v>
      </c>
      <c r="O457" s="54">
        <v>0</v>
      </c>
      <c r="P457" s="54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4">
        <v>0</v>
      </c>
      <c r="F458" s="54"/>
      <c r="G458" s="8"/>
      <c r="H458" s="9">
        <v>0</v>
      </c>
      <c r="I458" s="54"/>
      <c r="J458" s="8"/>
      <c r="K458" s="9">
        <v>0</v>
      </c>
      <c r="L458" s="56">
        <v>0</v>
      </c>
      <c r="M458" s="56">
        <v>0</v>
      </c>
      <c r="N458" s="56">
        <v>0</v>
      </c>
      <c r="O458" s="54">
        <v>0</v>
      </c>
      <c r="P458" s="54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4">
        <v>0</v>
      </c>
      <c r="F459" s="54"/>
      <c r="G459" s="8"/>
      <c r="H459" s="9">
        <v>0</v>
      </c>
      <c r="I459" s="54"/>
      <c r="J459" s="8"/>
      <c r="K459" s="9">
        <v>0</v>
      </c>
      <c r="L459" s="56">
        <v>0</v>
      </c>
      <c r="M459" s="56">
        <v>0</v>
      </c>
      <c r="N459" s="56">
        <v>0</v>
      </c>
      <c r="O459" s="54">
        <v>0</v>
      </c>
      <c r="P459" s="54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4">
        <v>0</v>
      </c>
      <c r="F460" s="54"/>
      <c r="G460" s="8"/>
      <c r="H460" s="9">
        <v>0</v>
      </c>
      <c r="I460" s="54"/>
      <c r="J460" s="8"/>
      <c r="K460" s="9">
        <v>0</v>
      </c>
      <c r="L460" s="56">
        <v>0</v>
      </c>
      <c r="M460" s="56">
        <v>0</v>
      </c>
      <c r="N460" s="56">
        <v>0</v>
      </c>
      <c r="O460" s="54">
        <v>0</v>
      </c>
      <c r="P460" s="54">
        <v>0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4">
        <v>3</v>
      </c>
      <c r="F461" s="54"/>
      <c r="G461" s="8"/>
      <c r="H461" s="9">
        <v>3</v>
      </c>
      <c r="I461" s="54"/>
      <c r="J461" s="8"/>
      <c r="K461" s="9">
        <v>3</v>
      </c>
      <c r="L461" s="56">
        <v>3</v>
      </c>
      <c r="M461" s="56">
        <v>3</v>
      </c>
      <c r="N461" s="56">
        <v>3</v>
      </c>
      <c r="O461" s="54">
        <v>0</v>
      </c>
      <c r="P461" s="54">
        <v>3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4">
        <v>0</v>
      </c>
      <c r="F462" s="54"/>
      <c r="G462" s="8"/>
      <c r="H462" s="9">
        <v>0</v>
      </c>
      <c r="I462" s="54"/>
      <c r="J462" s="8"/>
      <c r="K462" s="9">
        <v>0</v>
      </c>
      <c r="L462" s="56">
        <v>0</v>
      </c>
      <c r="M462" s="56">
        <v>0</v>
      </c>
      <c r="N462" s="56">
        <v>0</v>
      </c>
      <c r="O462" s="54">
        <v>0</v>
      </c>
      <c r="P462" s="54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4"/>
      <c r="F463" s="54"/>
      <c r="G463" s="8"/>
      <c r="H463" s="9">
        <v>0</v>
      </c>
      <c r="I463" s="54"/>
      <c r="J463" s="8"/>
      <c r="K463" s="9">
        <v>0</v>
      </c>
      <c r="L463" s="54"/>
      <c r="M463" s="54"/>
      <c r="N463" s="54"/>
      <c r="O463" s="54"/>
      <c r="P463" s="54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565</v>
      </c>
      <c r="F464" s="8">
        <v>242</v>
      </c>
      <c r="G464" s="8">
        <v>0</v>
      </c>
      <c r="H464" s="9">
        <v>0</v>
      </c>
      <c r="I464" s="8">
        <v>1058</v>
      </c>
      <c r="J464" s="8">
        <v>0</v>
      </c>
      <c r="K464" s="9">
        <v>0</v>
      </c>
      <c r="L464" s="8">
        <v>1</v>
      </c>
      <c r="M464" s="8">
        <v>1</v>
      </c>
      <c r="N464" s="8">
        <v>1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1</v>
      </c>
      <c r="I466" s="8">
        <v>0</v>
      </c>
      <c r="J466" s="8">
        <v>0</v>
      </c>
      <c r="K466" s="9">
        <v>1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>
        <v>165</v>
      </c>
      <c r="F469" s="8">
        <v>0</v>
      </c>
      <c r="G469" s="8">
        <v>0</v>
      </c>
      <c r="H469" s="9">
        <v>0</v>
      </c>
      <c r="I469" s="8">
        <v>165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v>4</v>
      </c>
      <c r="I470" s="8">
        <v>0</v>
      </c>
      <c r="J470" s="8">
        <v>0</v>
      </c>
      <c r="K470" s="9">
        <v>4</v>
      </c>
      <c r="L470" s="8">
        <v>0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10</v>
      </c>
      <c r="G471" s="8">
        <v>0</v>
      </c>
      <c r="H471" s="9">
        <v>1</v>
      </c>
      <c r="I471" s="8">
        <v>344</v>
      </c>
      <c r="J471" s="8">
        <v>0</v>
      </c>
      <c r="K471" s="9">
        <v>1</v>
      </c>
      <c r="L471" s="8">
        <v>9</v>
      </c>
      <c r="M471" s="8">
        <v>9</v>
      </c>
      <c r="N471" s="8">
        <v>9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0</v>
      </c>
      <c r="I472" s="8"/>
      <c r="J472" s="8"/>
      <c r="K472" s="9">
        <v>0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11</v>
      </c>
      <c r="F473" s="8">
        <v>10</v>
      </c>
      <c r="G473" s="8">
        <v>0</v>
      </c>
      <c r="H473" s="9">
        <v>0</v>
      </c>
      <c r="I473" s="8">
        <v>10</v>
      </c>
      <c r="J473" s="8">
        <v>0</v>
      </c>
      <c r="K473" s="9">
        <v>0</v>
      </c>
      <c r="L473" s="8">
        <v>1</v>
      </c>
      <c r="M473" s="8">
        <v>1</v>
      </c>
      <c r="N473" s="8">
        <v>1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0</v>
      </c>
      <c r="I474" s="8">
        <v>0</v>
      </c>
      <c r="J474" s="8">
        <v>0</v>
      </c>
      <c r="K474" s="9"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12</v>
      </c>
      <c r="F475" s="8">
        <v>11</v>
      </c>
      <c r="G475" s="8">
        <v>0</v>
      </c>
      <c r="H475" s="9">
        <v>3</v>
      </c>
      <c r="I475" s="8">
        <v>13</v>
      </c>
      <c r="J475" s="8">
        <v>0</v>
      </c>
      <c r="K475" s="9">
        <v>3</v>
      </c>
      <c r="L475" s="8">
        <v>4</v>
      </c>
      <c r="M475" s="8">
        <v>4</v>
      </c>
      <c r="N475" s="8">
        <v>4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3</v>
      </c>
      <c r="I476" s="8"/>
      <c r="J476" s="8"/>
      <c r="K476" s="9">
        <v>3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/>
      <c r="F477" s="8">
        <v>0</v>
      </c>
      <c r="G477" s="8">
        <v>0</v>
      </c>
      <c r="H477" s="9">
        <v>0</v>
      </c>
      <c r="I477" s="8">
        <v>0</v>
      </c>
      <c r="J477" s="8">
        <v>0</v>
      </c>
      <c r="K477" s="9">
        <v>0</v>
      </c>
      <c r="L477" s="8">
        <v>0</v>
      </c>
      <c r="M477" s="8">
        <v>0</v>
      </c>
      <c r="N477" s="8">
        <v>0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50</v>
      </c>
      <c r="F478" s="8">
        <v>50</v>
      </c>
      <c r="G478" s="8">
        <v>0</v>
      </c>
      <c r="H478" s="9">
        <v>0</v>
      </c>
      <c r="I478" s="8">
        <v>51</v>
      </c>
      <c r="J478" s="8">
        <v>0</v>
      </c>
      <c r="K478" s="9">
        <v>0</v>
      </c>
      <c r="L478" s="8">
        <v>3</v>
      </c>
      <c r="M478" s="8">
        <v>3</v>
      </c>
      <c r="N478" s="8">
        <v>1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402</v>
      </c>
      <c r="F479" s="8">
        <v>402</v>
      </c>
      <c r="G479" s="8">
        <v>0</v>
      </c>
      <c r="H479" s="9">
        <v>3</v>
      </c>
      <c r="I479" s="8">
        <v>402</v>
      </c>
      <c r="J479" s="8">
        <v>0</v>
      </c>
      <c r="K479" s="9">
        <v>3</v>
      </c>
      <c r="L479" s="8">
        <v>0</v>
      </c>
      <c r="M479" s="8">
        <v>0</v>
      </c>
      <c r="N479" s="8">
        <v>0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1</v>
      </c>
      <c r="I480" s="8"/>
      <c r="J480" s="8"/>
      <c r="K480" s="9">
        <v>1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4</v>
      </c>
      <c r="I482" s="8">
        <v>0</v>
      </c>
      <c r="J482" s="8">
        <v>0</v>
      </c>
      <c r="K482" s="9">
        <v>4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0</v>
      </c>
      <c r="G483" s="8">
        <v>0</v>
      </c>
      <c r="H483" s="9">
        <v>2</v>
      </c>
      <c r="I483" s="8">
        <v>0</v>
      </c>
      <c r="J483" s="8">
        <v>0</v>
      </c>
      <c r="K483" s="9">
        <v>2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>
        <v>1</v>
      </c>
      <c r="F484" s="8">
        <v>1</v>
      </c>
      <c r="G484" s="8">
        <v>0</v>
      </c>
      <c r="H484" s="9">
        <v>1</v>
      </c>
      <c r="I484" s="8">
        <v>1</v>
      </c>
      <c r="J484" s="8">
        <v>0</v>
      </c>
      <c r="K484" s="9">
        <v>1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/>
      <c r="F486" s="8">
        <v>0</v>
      </c>
      <c r="G486" s="8">
        <v>0</v>
      </c>
      <c r="H486" s="9">
        <v>3</v>
      </c>
      <c r="I486" s="8">
        <v>0</v>
      </c>
      <c r="J486" s="8">
        <v>0</v>
      </c>
      <c r="K486" s="9">
        <v>3</v>
      </c>
      <c r="L486" s="8">
        <v>0</v>
      </c>
      <c r="M486" s="8">
        <v>0</v>
      </c>
      <c r="N486" s="8">
        <v>0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626</v>
      </c>
      <c r="F487" s="8">
        <v>626</v>
      </c>
      <c r="G487" s="8">
        <v>0</v>
      </c>
      <c r="H487" s="9">
        <v>0</v>
      </c>
      <c r="I487" s="8">
        <v>1278</v>
      </c>
      <c r="J487" s="8">
        <v>0</v>
      </c>
      <c r="K487" s="9">
        <v>0</v>
      </c>
      <c r="L487" s="8">
        <v>1</v>
      </c>
      <c r="M487" s="8">
        <v>1</v>
      </c>
      <c r="N487" s="8">
        <v>1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2</v>
      </c>
      <c r="I489" s="8">
        <v>0</v>
      </c>
      <c r="J489" s="8">
        <v>0</v>
      </c>
      <c r="K489" s="9">
        <v>2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0</v>
      </c>
      <c r="I490" s="8"/>
      <c r="J490" s="8"/>
      <c r="K490" s="9">
        <v>0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/>
      <c r="F492" s="8">
        <v>0</v>
      </c>
      <c r="G492" s="8">
        <v>0</v>
      </c>
      <c r="H492" s="9">
        <v>0</v>
      </c>
      <c r="I492" s="8">
        <v>0</v>
      </c>
      <c r="J492" s="8">
        <v>0</v>
      </c>
      <c r="K492" s="9">
        <v>0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0</v>
      </c>
      <c r="G493" s="8">
        <v>0</v>
      </c>
      <c r="H493" s="9">
        <v>4</v>
      </c>
      <c r="I493" s="8">
        <v>0</v>
      </c>
      <c r="J493" s="8">
        <v>0</v>
      </c>
      <c r="K493" s="9">
        <v>4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9</v>
      </c>
      <c r="I495" s="8">
        <v>0</v>
      </c>
      <c r="J495" s="8">
        <v>0</v>
      </c>
      <c r="K495" s="9">
        <v>9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/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4</v>
      </c>
      <c r="I497" s="8">
        <v>0</v>
      </c>
      <c r="J497" s="8">
        <v>0</v>
      </c>
      <c r="K497" s="9">
        <v>4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>
        <v>2</v>
      </c>
      <c r="F498" s="8">
        <v>2</v>
      </c>
      <c r="G498" s="8">
        <v>0</v>
      </c>
      <c r="H498" s="9">
        <v>0</v>
      </c>
      <c r="I498" s="8">
        <v>2</v>
      </c>
      <c r="J498" s="8">
        <v>0</v>
      </c>
      <c r="K498" s="9">
        <v>0</v>
      </c>
      <c r="L498" s="8">
        <v>2</v>
      </c>
      <c r="M498" s="8">
        <v>2</v>
      </c>
      <c r="N498" s="8">
        <v>2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2</v>
      </c>
      <c r="F499" s="8">
        <v>2</v>
      </c>
      <c r="G499" s="8">
        <v>0</v>
      </c>
      <c r="H499" s="9">
        <v>0</v>
      </c>
      <c r="I499" s="8">
        <v>2</v>
      </c>
      <c r="J499" s="8">
        <v>0</v>
      </c>
      <c r="K499" s="9">
        <v>0</v>
      </c>
      <c r="L499" s="8">
        <v>2</v>
      </c>
      <c r="M499" s="8">
        <v>2</v>
      </c>
      <c r="N499" s="8">
        <v>1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/>
      <c r="F500" s="8">
        <v>0</v>
      </c>
      <c r="G500" s="8">
        <v>0</v>
      </c>
      <c r="H500" s="9">
        <v>2</v>
      </c>
      <c r="I500" s="8">
        <v>0</v>
      </c>
      <c r="J500" s="8">
        <v>0</v>
      </c>
      <c r="K500" s="9">
        <v>2</v>
      </c>
      <c r="L500" s="8">
        <v>0</v>
      </c>
      <c r="M500" s="8">
        <v>0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v>0</v>
      </c>
      <c r="I501" s="8">
        <v>0</v>
      </c>
      <c r="J501" s="8">
        <v>0</v>
      </c>
      <c r="K501" s="9">
        <v>0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0</v>
      </c>
      <c r="I502" s="8">
        <v>0</v>
      </c>
      <c r="J502" s="8">
        <v>0</v>
      </c>
      <c r="K502" s="9">
        <v>0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/>
      <c r="F504" s="8">
        <v>0</v>
      </c>
      <c r="G504" s="8">
        <v>0</v>
      </c>
      <c r="H504" s="9">
        <v>0</v>
      </c>
      <c r="I504" s="8">
        <v>0</v>
      </c>
      <c r="J504" s="8">
        <v>0</v>
      </c>
      <c r="K504" s="9">
        <v>0</v>
      </c>
      <c r="L504" s="8">
        <v>0</v>
      </c>
      <c r="M504" s="8">
        <v>0</v>
      </c>
      <c r="N504" s="8">
        <v>0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>
        <v>1</v>
      </c>
      <c r="F505" s="8">
        <v>1</v>
      </c>
      <c r="G505" s="8">
        <v>0</v>
      </c>
      <c r="H505" s="9">
        <v>0</v>
      </c>
      <c r="I505" s="8">
        <v>1</v>
      </c>
      <c r="J505" s="8">
        <v>0</v>
      </c>
      <c r="K505" s="9">
        <v>0</v>
      </c>
      <c r="L505" s="8">
        <v>1</v>
      </c>
      <c r="M505" s="8">
        <v>1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2</v>
      </c>
      <c r="I506" s="8"/>
      <c r="J506" s="8"/>
      <c r="K506" s="9">
        <v>2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" t="s">
        <v>557</v>
      </c>
      <c r="E507" s="8">
        <v>32</v>
      </c>
      <c r="F507" s="8">
        <v>40</v>
      </c>
      <c r="G507" s="8">
        <v>0</v>
      </c>
      <c r="H507" s="9">
        <v>16</v>
      </c>
      <c r="I507" s="8">
        <v>281</v>
      </c>
      <c r="J507" s="8">
        <v>0</v>
      </c>
      <c r="K507" s="9">
        <v>218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" t="s">
        <v>558</v>
      </c>
      <c r="E508" s="8">
        <v>3</v>
      </c>
      <c r="F508" s="8">
        <v>2</v>
      </c>
      <c r="G508" s="8">
        <v>2</v>
      </c>
      <c r="H508" s="9">
        <v>3</v>
      </c>
      <c r="I508" s="8">
        <v>63</v>
      </c>
      <c r="J508" s="8">
        <v>2</v>
      </c>
      <c r="K508" s="9">
        <v>31</v>
      </c>
      <c r="L508" s="8">
        <v>2</v>
      </c>
      <c r="M508" s="8">
        <v>2</v>
      </c>
      <c r="N508" s="8">
        <v>2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" t="s">
        <v>559</v>
      </c>
      <c r="E509" s="8">
        <v>2</v>
      </c>
      <c r="F509" s="8">
        <v>10</v>
      </c>
      <c r="G509" s="8">
        <v>0</v>
      </c>
      <c r="H509" s="9">
        <v>10</v>
      </c>
      <c r="I509" s="8">
        <v>10</v>
      </c>
      <c r="J509" s="8">
        <v>0</v>
      </c>
      <c r="K509" s="9">
        <v>10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" t="s">
        <v>560</v>
      </c>
      <c r="E510" s="8"/>
      <c r="F510" s="8">
        <v>1</v>
      </c>
      <c r="G510" s="8">
        <v>0</v>
      </c>
      <c r="H510" s="9">
        <v>1</v>
      </c>
      <c r="I510" s="8">
        <v>1</v>
      </c>
      <c r="J510" s="8">
        <v>0</v>
      </c>
      <c r="K510" s="9">
        <v>1</v>
      </c>
      <c r="L510" s="8">
        <v>1</v>
      </c>
      <c r="M510" s="8">
        <v>1</v>
      </c>
      <c r="N510" s="8">
        <v>1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" t="s">
        <v>561</v>
      </c>
      <c r="E511" s="8"/>
      <c r="F511" s="8">
        <v>2</v>
      </c>
      <c r="G511" s="8">
        <v>0</v>
      </c>
      <c r="H511" s="9">
        <v>2</v>
      </c>
      <c r="I511" s="8">
        <v>58</v>
      </c>
      <c r="J511" s="8">
        <v>0</v>
      </c>
      <c r="K511" s="9">
        <v>58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" t="s">
        <v>562</v>
      </c>
      <c r="E512" s="8"/>
      <c r="F512" s="8">
        <v>0</v>
      </c>
      <c r="G512" s="8">
        <v>0</v>
      </c>
      <c r="H512" s="9">
        <v>0</v>
      </c>
      <c r="I512" s="8">
        <v>0</v>
      </c>
      <c r="J512" s="8">
        <v>0</v>
      </c>
      <c r="K512" s="9">
        <v>0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" t="s">
        <v>563</v>
      </c>
      <c r="E513" s="8"/>
      <c r="F513" s="8">
        <v>0</v>
      </c>
      <c r="G513" s="8">
        <v>0</v>
      </c>
      <c r="H513" s="9">
        <v>0</v>
      </c>
      <c r="I513" s="8">
        <v>45</v>
      </c>
      <c r="J513" s="8">
        <v>0</v>
      </c>
      <c r="K513" s="9">
        <v>45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" t="s">
        <v>564</v>
      </c>
      <c r="E514" s="8">
        <v>11</v>
      </c>
      <c r="F514" s="8">
        <v>16</v>
      </c>
      <c r="G514" s="8">
        <v>0</v>
      </c>
      <c r="H514" s="9">
        <v>16</v>
      </c>
      <c r="I514" s="8">
        <v>16</v>
      </c>
      <c r="J514" s="8">
        <v>0</v>
      </c>
      <c r="K514" s="9">
        <v>16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" t="s">
        <v>565</v>
      </c>
      <c r="E515" s="8"/>
      <c r="F515" s="8">
        <v>0</v>
      </c>
      <c r="G515" s="8">
        <v>0</v>
      </c>
      <c r="H515" s="9">
        <v>0</v>
      </c>
      <c r="I515" s="8">
        <v>0</v>
      </c>
      <c r="J515" s="8">
        <v>0</v>
      </c>
      <c r="K515" s="9">
        <v>0</v>
      </c>
      <c r="L515" s="8">
        <v>0</v>
      </c>
      <c r="M515" s="8">
        <v>0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3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2E75B5"/>
  </sheetPr>
  <dimension ref="A1:Q999"/>
  <sheetViews>
    <sheetView zoomScale="45" zoomScaleNormal="45" workbookViewId="0">
      <pane xSplit="4" ySplit="1" topLeftCell="E139" activePane="bottomRight" state="frozen"/>
      <selection pane="topRight" activeCell="E1" sqref="E1"/>
      <selection pane="bottomLeft" activeCell="A2" sqref="A2"/>
      <selection pane="bottomRight" activeCell="C141" sqref="C141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658</v>
      </c>
      <c r="F2" s="8">
        <v>313</v>
      </c>
      <c r="G2" s="8">
        <v>345</v>
      </c>
      <c r="H2" s="9">
        <f t="shared" ref="H2:H250" si="0">F2+G2</f>
        <v>658</v>
      </c>
      <c r="I2" s="8">
        <v>313</v>
      </c>
      <c r="J2" s="8">
        <v>345</v>
      </c>
      <c r="K2" s="9">
        <f t="shared" ref="K2:K250" si="1">I2+J2</f>
        <v>658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16</v>
      </c>
      <c r="F3" s="8">
        <v>16</v>
      </c>
      <c r="G3" s="8">
        <v>0</v>
      </c>
      <c r="H3" s="9">
        <f t="shared" si="0"/>
        <v>16</v>
      </c>
      <c r="I3" s="8">
        <v>16</v>
      </c>
      <c r="J3" s="8">
        <v>0</v>
      </c>
      <c r="K3" s="9">
        <f t="shared" si="1"/>
        <v>16</v>
      </c>
      <c r="L3" s="8">
        <v>1</v>
      </c>
      <c r="M3" s="8">
        <v>1</v>
      </c>
      <c r="N3" s="8">
        <v>1</v>
      </c>
      <c r="O3" s="8">
        <v>0</v>
      </c>
      <c r="P3" s="8">
        <v>1</v>
      </c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125</v>
      </c>
      <c r="F4" s="8">
        <v>52</v>
      </c>
      <c r="G4" s="8">
        <v>73</v>
      </c>
      <c r="H4" s="9">
        <f t="shared" si="0"/>
        <v>125</v>
      </c>
      <c r="I4" s="8">
        <v>52</v>
      </c>
      <c r="J4" s="8">
        <v>73</v>
      </c>
      <c r="K4" s="9">
        <f t="shared" si="1"/>
        <v>125</v>
      </c>
      <c r="L4" s="8">
        <v>1</v>
      </c>
      <c r="M4" s="8">
        <v>1</v>
      </c>
      <c r="N4" s="8">
        <v>1</v>
      </c>
      <c r="O4" s="8">
        <v>1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33</v>
      </c>
      <c r="F5" s="8">
        <v>3</v>
      </c>
      <c r="G5" s="8">
        <v>30</v>
      </c>
      <c r="H5" s="9">
        <f t="shared" si="0"/>
        <v>33</v>
      </c>
      <c r="I5" s="8">
        <v>3</v>
      </c>
      <c r="J5" s="8">
        <v>30</v>
      </c>
      <c r="K5" s="9">
        <f t="shared" si="1"/>
        <v>33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594</v>
      </c>
      <c r="F6" s="8">
        <v>213</v>
      </c>
      <c r="G6" s="8">
        <v>0</v>
      </c>
      <c r="H6" s="9">
        <f t="shared" si="0"/>
        <v>213</v>
      </c>
      <c r="I6" s="8">
        <v>213</v>
      </c>
      <c r="J6" s="8">
        <v>0</v>
      </c>
      <c r="K6" s="9">
        <f t="shared" si="1"/>
        <v>213</v>
      </c>
      <c r="L6" s="8">
        <v>0</v>
      </c>
      <c r="M6" s="8">
        <v>0</v>
      </c>
      <c r="N6" s="8"/>
      <c r="O6" s="8"/>
      <c r="P6" s="8"/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127</v>
      </c>
      <c r="F7" s="8">
        <v>3</v>
      </c>
      <c r="G7" s="8">
        <v>124</v>
      </c>
      <c r="H7" s="9">
        <f t="shared" si="0"/>
        <v>127</v>
      </c>
      <c r="I7" s="8">
        <v>3</v>
      </c>
      <c r="J7" s="8">
        <v>124</v>
      </c>
      <c r="K7" s="9">
        <f t="shared" si="1"/>
        <v>127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21</v>
      </c>
      <c r="F8" s="8">
        <v>21</v>
      </c>
      <c r="G8" s="8">
        <v>0</v>
      </c>
      <c r="H8" s="9">
        <f t="shared" si="0"/>
        <v>21</v>
      </c>
      <c r="I8" s="8">
        <v>21</v>
      </c>
      <c r="J8" s="8">
        <v>0</v>
      </c>
      <c r="K8" s="9">
        <f t="shared" si="1"/>
        <v>21</v>
      </c>
      <c r="L8" s="8">
        <v>0</v>
      </c>
      <c r="M8" s="8">
        <v>0</v>
      </c>
      <c r="N8" s="8"/>
      <c r="O8" s="8"/>
      <c r="P8" s="8"/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97</v>
      </c>
      <c r="F9" s="8">
        <v>97</v>
      </c>
      <c r="G9" s="8">
        <v>0</v>
      </c>
      <c r="H9" s="9">
        <f t="shared" si="0"/>
        <v>97</v>
      </c>
      <c r="I9" s="8">
        <v>97</v>
      </c>
      <c r="J9" s="8">
        <v>0</v>
      </c>
      <c r="K9" s="9">
        <f t="shared" si="1"/>
        <v>97</v>
      </c>
      <c r="L9" s="8">
        <v>0</v>
      </c>
      <c r="M9" s="8">
        <v>0</v>
      </c>
      <c r="N9" s="8"/>
      <c r="O9" s="8"/>
      <c r="P9" s="8"/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11</v>
      </c>
      <c r="F10" s="8">
        <v>7</v>
      </c>
      <c r="G10" s="8">
        <v>4</v>
      </c>
      <c r="H10" s="9">
        <f t="shared" si="0"/>
        <v>11</v>
      </c>
      <c r="I10" s="8">
        <v>7</v>
      </c>
      <c r="J10" s="8">
        <v>4</v>
      </c>
      <c r="K10" s="9">
        <f t="shared" si="1"/>
        <v>11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56</v>
      </c>
      <c r="F11" s="8">
        <v>56</v>
      </c>
      <c r="G11" s="8">
        <v>0</v>
      </c>
      <c r="H11" s="9">
        <f t="shared" si="0"/>
        <v>56</v>
      </c>
      <c r="I11" s="8">
        <v>56</v>
      </c>
      <c r="J11" s="8">
        <v>0</v>
      </c>
      <c r="K11" s="9">
        <f t="shared" si="1"/>
        <v>56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53</v>
      </c>
      <c r="F12" s="8">
        <v>43</v>
      </c>
      <c r="G12" s="8">
        <v>10</v>
      </c>
      <c r="H12" s="9">
        <f t="shared" si="0"/>
        <v>53</v>
      </c>
      <c r="I12" s="8">
        <v>43</v>
      </c>
      <c r="J12" s="8">
        <v>10</v>
      </c>
      <c r="K12" s="9">
        <f t="shared" si="1"/>
        <v>53</v>
      </c>
      <c r="L12" s="8">
        <v>0</v>
      </c>
      <c r="M12" s="8">
        <v>0</v>
      </c>
      <c r="N12" s="8"/>
      <c r="O12" s="8"/>
      <c r="P12" s="8"/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108</v>
      </c>
      <c r="F15" s="8">
        <v>48</v>
      </c>
      <c r="G15" s="8">
        <v>60</v>
      </c>
      <c r="H15" s="9">
        <f t="shared" si="0"/>
        <v>108</v>
      </c>
      <c r="I15" s="8">
        <v>48</v>
      </c>
      <c r="J15" s="8">
        <v>60</v>
      </c>
      <c r="K15" s="9">
        <f t="shared" si="1"/>
        <v>108</v>
      </c>
      <c r="L15" s="8">
        <v>1</v>
      </c>
      <c r="M15" s="8">
        <v>1</v>
      </c>
      <c r="N15" s="8">
        <v>1</v>
      </c>
      <c r="O15" s="8">
        <v>1</v>
      </c>
      <c r="P15" s="8">
        <v>0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25</v>
      </c>
      <c r="F16" s="8">
        <v>0</v>
      </c>
      <c r="G16" s="8">
        <v>25</v>
      </c>
      <c r="H16" s="9">
        <f t="shared" si="0"/>
        <v>25</v>
      </c>
      <c r="I16" s="8">
        <v>0</v>
      </c>
      <c r="J16" s="8">
        <v>25</v>
      </c>
      <c r="K16" s="9">
        <f t="shared" si="1"/>
        <v>25</v>
      </c>
      <c r="L16" s="8">
        <v>0</v>
      </c>
      <c r="M16" s="8">
        <v>0</v>
      </c>
      <c r="N16" s="8"/>
      <c r="O16" s="8"/>
      <c r="P16" s="8"/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166</v>
      </c>
      <c r="F17" s="8">
        <v>109</v>
      </c>
      <c r="G17" s="8">
        <v>57</v>
      </c>
      <c r="H17" s="9">
        <f t="shared" si="0"/>
        <v>166</v>
      </c>
      <c r="I17" s="8">
        <v>611</v>
      </c>
      <c r="J17" s="8">
        <v>57</v>
      </c>
      <c r="K17" s="9">
        <f t="shared" si="1"/>
        <v>668</v>
      </c>
      <c r="L17" s="8">
        <v>6</v>
      </c>
      <c r="M17" s="8">
        <v>6</v>
      </c>
      <c r="N17" s="8">
        <v>6</v>
      </c>
      <c r="O17" s="8">
        <v>6</v>
      </c>
      <c r="P17" s="8">
        <v>0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179</v>
      </c>
      <c r="F18" s="8">
        <v>17</v>
      </c>
      <c r="G18" s="8">
        <v>162</v>
      </c>
      <c r="H18" s="9">
        <f t="shared" si="0"/>
        <v>179</v>
      </c>
      <c r="I18" s="8">
        <v>17</v>
      </c>
      <c r="J18" s="8">
        <v>162</v>
      </c>
      <c r="K18" s="9">
        <f t="shared" si="1"/>
        <v>179</v>
      </c>
      <c r="L18" s="8">
        <v>0</v>
      </c>
      <c r="M18" s="8">
        <v>0</v>
      </c>
      <c r="N18" s="8"/>
      <c r="O18" s="8"/>
      <c r="P18" s="8"/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109</v>
      </c>
      <c r="F19" s="8">
        <v>22</v>
      </c>
      <c r="G19" s="8">
        <v>87</v>
      </c>
      <c r="H19" s="9">
        <f t="shared" si="0"/>
        <v>109</v>
      </c>
      <c r="I19" s="8">
        <v>22</v>
      </c>
      <c r="J19" s="8">
        <v>87</v>
      </c>
      <c r="K19" s="9">
        <f t="shared" si="1"/>
        <v>109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63</v>
      </c>
      <c r="F20" s="8">
        <v>63</v>
      </c>
      <c r="G20" s="8">
        <v>0</v>
      </c>
      <c r="H20" s="9">
        <f t="shared" si="0"/>
        <v>63</v>
      </c>
      <c r="I20" s="8">
        <v>63</v>
      </c>
      <c r="J20" s="8">
        <v>0</v>
      </c>
      <c r="K20" s="9">
        <f t="shared" si="1"/>
        <v>63</v>
      </c>
      <c r="L20" s="8">
        <v>0</v>
      </c>
      <c r="M20" s="8">
        <v>0</v>
      </c>
      <c r="N20" s="8"/>
      <c r="O20" s="8"/>
      <c r="P20" s="8"/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364</v>
      </c>
      <c r="F21" s="8">
        <v>364</v>
      </c>
      <c r="G21" s="8">
        <v>0</v>
      </c>
      <c r="H21" s="9">
        <f t="shared" si="0"/>
        <v>364</v>
      </c>
      <c r="I21" s="8">
        <v>364</v>
      </c>
      <c r="J21" s="8">
        <v>0</v>
      </c>
      <c r="K21" s="9">
        <f t="shared" si="1"/>
        <v>364</v>
      </c>
      <c r="L21" s="8">
        <v>1</v>
      </c>
      <c r="M21" s="8">
        <v>1</v>
      </c>
      <c r="N21" s="8">
        <v>1</v>
      </c>
      <c r="O21" s="8">
        <v>1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73</v>
      </c>
      <c r="F22" s="8">
        <v>73</v>
      </c>
      <c r="G22" s="8">
        <v>0</v>
      </c>
      <c r="H22" s="9">
        <f t="shared" si="0"/>
        <v>73</v>
      </c>
      <c r="I22" s="8">
        <v>73</v>
      </c>
      <c r="J22" s="8">
        <v>0</v>
      </c>
      <c r="K22" s="9">
        <f t="shared" si="1"/>
        <v>73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10</v>
      </c>
      <c r="F23" s="8">
        <v>10</v>
      </c>
      <c r="G23" s="8">
        <v>0</v>
      </c>
      <c r="H23" s="9">
        <f t="shared" si="0"/>
        <v>10</v>
      </c>
      <c r="I23" s="8">
        <v>10</v>
      </c>
      <c r="J23" s="8">
        <v>0</v>
      </c>
      <c r="K23" s="9">
        <f t="shared" si="1"/>
        <v>10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100</v>
      </c>
      <c r="F24" s="8">
        <v>0</v>
      </c>
      <c r="G24" s="8">
        <v>100</v>
      </c>
      <c r="H24" s="9">
        <f t="shared" si="0"/>
        <v>100</v>
      </c>
      <c r="I24" s="8">
        <v>0</v>
      </c>
      <c r="J24" s="8">
        <v>0</v>
      </c>
      <c r="K24" s="9">
        <f t="shared" si="1"/>
        <v>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56</v>
      </c>
      <c r="F25" s="14">
        <v>0</v>
      </c>
      <c r="G25" s="14">
        <v>56</v>
      </c>
      <c r="H25" s="9">
        <f t="shared" si="0"/>
        <v>56</v>
      </c>
      <c r="I25" s="14">
        <v>0</v>
      </c>
      <c r="J25" s="14">
        <v>56</v>
      </c>
      <c r="K25" s="9">
        <f t="shared" si="1"/>
        <v>56</v>
      </c>
      <c r="L25" s="14">
        <v>5</v>
      </c>
      <c r="M25" s="14">
        <v>5</v>
      </c>
      <c r="N25" s="14">
        <v>5</v>
      </c>
      <c r="O25" s="14">
        <v>5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83</v>
      </c>
      <c r="F26" s="14">
        <v>29</v>
      </c>
      <c r="G26" s="14">
        <v>0</v>
      </c>
      <c r="H26" s="9">
        <f t="shared" si="0"/>
        <v>29</v>
      </c>
      <c r="I26" s="14">
        <v>29</v>
      </c>
      <c r="J26" s="14">
        <v>0</v>
      </c>
      <c r="K26" s="9">
        <f t="shared" si="1"/>
        <v>29</v>
      </c>
      <c r="L26" s="14">
        <v>1</v>
      </c>
      <c r="M26" s="14">
        <v>1</v>
      </c>
      <c r="N26" s="14">
        <v>1</v>
      </c>
      <c r="O26" s="14">
        <v>0</v>
      </c>
      <c r="P26" s="14">
        <v>1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193</v>
      </c>
      <c r="F27" s="14">
        <v>39</v>
      </c>
      <c r="G27" s="14">
        <v>154</v>
      </c>
      <c r="H27" s="9">
        <f t="shared" si="0"/>
        <v>193</v>
      </c>
      <c r="I27" s="14">
        <v>39</v>
      </c>
      <c r="J27" s="14">
        <v>154</v>
      </c>
      <c r="K27" s="9">
        <f t="shared" si="1"/>
        <v>193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116</v>
      </c>
      <c r="F28" s="14">
        <v>10</v>
      </c>
      <c r="G28" s="14">
        <v>105</v>
      </c>
      <c r="H28" s="9">
        <f t="shared" si="0"/>
        <v>115</v>
      </c>
      <c r="I28" s="14">
        <v>10</v>
      </c>
      <c r="J28" s="14">
        <v>105</v>
      </c>
      <c r="K28" s="9">
        <f t="shared" si="1"/>
        <v>115</v>
      </c>
      <c r="L28" s="14">
        <v>27</v>
      </c>
      <c r="M28" s="14">
        <v>27</v>
      </c>
      <c r="N28" s="14">
        <v>27</v>
      </c>
      <c r="O28" s="14">
        <v>26</v>
      </c>
      <c r="P28" s="14">
        <v>1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127</v>
      </c>
      <c r="F29" s="14">
        <v>44</v>
      </c>
      <c r="G29" s="14">
        <v>111</v>
      </c>
      <c r="H29" s="9">
        <f t="shared" si="0"/>
        <v>155</v>
      </c>
      <c r="I29" s="14">
        <v>44</v>
      </c>
      <c r="J29" s="14">
        <v>111</v>
      </c>
      <c r="K29" s="9">
        <f t="shared" si="1"/>
        <v>155</v>
      </c>
      <c r="L29" s="14">
        <v>1</v>
      </c>
      <c r="M29" s="14">
        <v>0</v>
      </c>
      <c r="N29" s="14">
        <v>1</v>
      </c>
      <c r="O29" s="14">
        <v>0</v>
      </c>
      <c r="P29" s="14">
        <v>1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23</v>
      </c>
      <c r="F31" s="14">
        <v>0</v>
      </c>
      <c r="G31" s="14">
        <v>23</v>
      </c>
      <c r="H31" s="9">
        <f t="shared" si="0"/>
        <v>23</v>
      </c>
      <c r="I31" s="14">
        <v>0</v>
      </c>
      <c r="J31" s="14">
        <v>23</v>
      </c>
      <c r="K31" s="9">
        <f t="shared" si="1"/>
        <v>23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1056</v>
      </c>
      <c r="F32" s="14">
        <v>7</v>
      </c>
      <c r="G32" s="14">
        <v>1049</v>
      </c>
      <c r="H32" s="9">
        <f t="shared" si="0"/>
        <v>1056</v>
      </c>
      <c r="I32" s="14">
        <v>7</v>
      </c>
      <c r="J32" s="14">
        <v>1049</v>
      </c>
      <c r="K32" s="9">
        <f t="shared" si="1"/>
        <v>1056</v>
      </c>
      <c r="L32" s="14">
        <v>9</v>
      </c>
      <c r="M32" s="14">
        <v>9</v>
      </c>
      <c r="N32" s="14">
        <v>9</v>
      </c>
      <c r="O32" s="14">
        <v>4</v>
      </c>
      <c r="P32" s="14">
        <v>5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0</v>
      </c>
      <c r="F33" s="14">
        <v>0</v>
      </c>
      <c r="G33" s="14">
        <v>0</v>
      </c>
      <c r="H33" s="9">
        <f t="shared" si="0"/>
        <v>0</v>
      </c>
      <c r="I33" s="14">
        <v>0</v>
      </c>
      <c r="J33" s="14">
        <v>0</v>
      </c>
      <c r="K33" s="9">
        <f t="shared" si="1"/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25</v>
      </c>
      <c r="F34" s="14">
        <v>2</v>
      </c>
      <c r="G34" s="14">
        <v>23</v>
      </c>
      <c r="H34" s="9">
        <f t="shared" si="0"/>
        <v>25</v>
      </c>
      <c r="I34" s="14">
        <v>2</v>
      </c>
      <c r="J34" s="14">
        <v>23</v>
      </c>
      <c r="K34" s="9">
        <f t="shared" si="1"/>
        <v>25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0</v>
      </c>
      <c r="F35" s="14">
        <v>0</v>
      </c>
      <c r="G35" s="14">
        <v>0</v>
      </c>
      <c r="H35" s="9">
        <f t="shared" si="0"/>
        <v>0</v>
      </c>
      <c r="I35" s="14">
        <v>0</v>
      </c>
      <c r="J35" s="14">
        <v>0</v>
      </c>
      <c r="K35" s="9">
        <f t="shared" si="1"/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58</v>
      </c>
      <c r="F36" s="14">
        <v>16</v>
      </c>
      <c r="G36" s="14">
        <v>29</v>
      </c>
      <c r="H36" s="9">
        <f t="shared" si="0"/>
        <v>45</v>
      </c>
      <c r="I36" s="14">
        <v>16</v>
      </c>
      <c r="J36" s="14">
        <v>29</v>
      </c>
      <c r="K36" s="9">
        <f t="shared" si="1"/>
        <v>45</v>
      </c>
      <c r="L36" s="14">
        <v>3</v>
      </c>
      <c r="M36" s="14">
        <v>3</v>
      </c>
      <c r="N36" s="14">
        <v>3</v>
      </c>
      <c r="O36" s="14">
        <v>0</v>
      </c>
      <c r="P36" s="14">
        <v>2</v>
      </c>
      <c r="Q36" s="14">
        <v>1</v>
      </c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271</v>
      </c>
      <c r="F37" s="14">
        <v>80</v>
      </c>
      <c r="G37" s="14">
        <v>149</v>
      </c>
      <c r="H37" s="9">
        <f t="shared" si="0"/>
        <v>229</v>
      </c>
      <c r="I37" s="14">
        <v>80</v>
      </c>
      <c r="J37" s="14">
        <v>149</v>
      </c>
      <c r="K37" s="9">
        <f t="shared" si="1"/>
        <v>229</v>
      </c>
      <c r="L37" s="14">
        <v>26</v>
      </c>
      <c r="M37" s="14">
        <v>26</v>
      </c>
      <c r="N37" s="14">
        <v>12</v>
      </c>
      <c r="O37" s="14">
        <v>12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226</v>
      </c>
      <c r="F38" s="14">
        <v>99</v>
      </c>
      <c r="G38" s="14">
        <v>127</v>
      </c>
      <c r="H38" s="9">
        <f t="shared" si="0"/>
        <v>226</v>
      </c>
      <c r="I38" s="14">
        <v>99</v>
      </c>
      <c r="J38" s="14">
        <v>127</v>
      </c>
      <c r="K38" s="9">
        <f t="shared" si="1"/>
        <v>226</v>
      </c>
      <c r="L38" s="14">
        <v>19</v>
      </c>
      <c r="M38" s="14">
        <v>19</v>
      </c>
      <c r="N38" s="14">
        <v>19</v>
      </c>
      <c r="O38" s="14">
        <v>19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177</v>
      </c>
      <c r="F39" s="14">
        <v>35</v>
      </c>
      <c r="G39" s="14">
        <v>132</v>
      </c>
      <c r="H39" s="9">
        <f t="shared" si="0"/>
        <v>167</v>
      </c>
      <c r="I39" s="14">
        <v>35</v>
      </c>
      <c r="J39" s="14">
        <v>132</v>
      </c>
      <c r="K39" s="9">
        <f t="shared" si="1"/>
        <v>167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246</v>
      </c>
      <c r="F41" s="14">
        <v>26</v>
      </c>
      <c r="G41" s="14">
        <v>150</v>
      </c>
      <c r="H41" s="9">
        <f t="shared" si="0"/>
        <v>176</v>
      </c>
      <c r="I41" s="14">
        <v>26</v>
      </c>
      <c r="J41" s="14">
        <v>150</v>
      </c>
      <c r="K41" s="9">
        <f t="shared" si="1"/>
        <v>176</v>
      </c>
      <c r="L41" s="14">
        <v>26</v>
      </c>
      <c r="M41" s="14">
        <v>26</v>
      </c>
      <c r="N41" s="14">
        <v>26</v>
      </c>
      <c r="O41" s="14">
        <v>26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5</v>
      </c>
      <c r="F42" s="14">
        <v>0</v>
      </c>
      <c r="G42" s="14">
        <v>5</v>
      </c>
      <c r="H42" s="9">
        <f t="shared" si="0"/>
        <v>5</v>
      </c>
      <c r="I42" s="14">
        <v>0</v>
      </c>
      <c r="J42" s="14">
        <v>5</v>
      </c>
      <c r="K42" s="9">
        <f t="shared" si="1"/>
        <v>5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27</v>
      </c>
      <c r="F43" s="14">
        <v>0</v>
      </c>
      <c r="G43" s="14">
        <v>27</v>
      </c>
      <c r="H43" s="9">
        <f t="shared" si="0"/>
        <v>27</v>
      </c>
      <c r="I43" s="14">
        <v>0</v>
      </c>
      <c r="J43" s="14">
        <v>27</v>
      </c>
      <c r="K43" s="9">
        <f t="shared" si="1"/>
        <v>27</v>
      </c>
      <c r="L43" s="14">
        <v>10</v>
      </c>
      <c r="M43" s="14">
        <v>10</v>
      </c>
      <c r="N43" s="14">
        <v>0</v>
      </c>
      <c r="O43" s="14">
        <v>0</v>
      </c>
      <c r="P43" s="14">
        <v>0</v>
      </c>
      <c r="Q43" s="14">
        <v>10</v>
      </c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9</v>
      </c>
      <c r="F44" s="14">
        <v>8</v>
      </c>
      <c r="G44" s="14">
        <v>1</v>
      </c>
      <c r="H44" s="9">
        <f t="shared" si="0"/>
        <v>9</v>
      </c>
      <c r="I44" s="14">
        <v>8</v>
      </c>
      <c r="J44" s="14">
        <v>1</v>
      </c>
      <c r="K44" s="9">
        <f t="shared" si="1"/>
        <v>9</v>
      </c>
      <c r="L44" s="14">
        <v>5</v>
      </c>
      <c r="M44" s="14">
        <v>5</v>
      </c>
      <c r="N44" s="14">
        <v>5</v>
      </c>
      <c r="O44" s="14">
        <v>5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0</v>
      </c>
      <c r="F53" s="14">
        <v>0</v>
      </c>
      <c r="G53" s="14">
        <v>0</v>
      </c>
      <c r="H53" s="9">
        <f t="shared" si="0"/>
        <v>0</v>
      </c>
      <c r="I53" s="14">
        <v>0</v>
      </c>
      <c r="J53" s="14">
        <v>0</v>
      </c>
      <c r="K53" s="9">
        <f t="shared" si="1"/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169</v>
      </c>
      <c r="F58" s="14">
        <v>142</v>
      </c>
      <c r="G58" s="14">
        <v>27</v>
      </c>
      <c r="H58" s="9">
        <f t="shared" si="0"/>
        <v>169</v>
      </c>
      <c r="I58" s="14">
        <v>232</v>
      </c>
      <c r="J58" s="14">
        <v>101</v>
      </c>
      <c r="K58" s="9">
        <f t="shared" si="1"/>
        <v>333</v>
      </c>
      <c r="L58" s="14">
        <v>24</v>
      </c>
      <c r="M58" s="14">
        <v>24</v>
      </c>
      <c r="N58" s="14">
        <v>0</v>
      </c>
      <c r="O58" s="14">
        <v>24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90</v>
      </c>
      <c r="F59" s="14">
        <v>90</v>
      </c>
      <c r="G59" s="14">
        <v>0</v>
      </c>
      <c r="H59" s="9">
        <f t="shared" si="0"/>
        <v>90</v>
      </c>
      <c r="I59" s="14">
        <v>300</v>
      </c>
      <c r="J59" s="14">
        <v>86</v>
      </c>
      <c r="K59" s="9">
        <f t="shared" si="1"/>
        <v>386</v>
      </c>
      <c r="L59" s="14">
        <v>2</v>
      </c>
      <c r="M59" s="14">
        <v>2</v>
      </c>
      <c r="N59" s="14">
        <v>2</v>
      </c>
      <c r="O59" s="14">
        <v>2</v>
      </c>
      <c r="P59" s="14">
        <v>0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16</v>
      </c>
      <c r="F61" s="14">
        <v>16</v>
      </c>
      <c r="G61" s="14">
        <v>0</v>
      </c>
      <c r="H61" s="9">
        <f t="shared" si="0"/>
        <v>16</v>
      </c>
      <c r="I61" s="14">
        <v>69</v>
      </c>
      <c r="J61" s="14">
        <v>96</v>
      </c>
      <c r="K61" s="9">
        <f t="shared" si="1"/>
        <v>165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1</v>
      </c>
      <c r="F63" s="14">
        <v>0</v>
      </c>
      <c r="G63" s="14">
        <v>1</v>
      </c>
      <c r="H63" s="9">
        <f t="shared" si="0"/>
        <v>1</v>
      </c>
      <c r="I63" s="14">
        <v>0</v>
      </c>
      <c r="J63" s="14">
        <v>1</v>
      </c>
      <c r="K63" s="9">
        <f t="shared" si="1"/>
        <v>1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0</v>
      </c>
      <c r="F67" s="14">
        <v>0</v>
      </c>
      <c r="G67" s="14">
        <v>0</v>
      </c>
      <c r="H67" s="9">
        <f t="shared" si="0"/>
        <v>0</v>
      </c>
      <c r="I67" s="14">
        <v>0</v>
      </c>
      <c r="J67" s="14">
        <v>12</v>
      </c>
      <c r="K67" s="9">
        <f t="shared" si="1"/>
        <v>12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0</v>
      </c>
      <c r="F68" s="14">
        <v>0</v>
      </c>
      <c r="G68" s="14">
        <v>0</v>
      </c>
      <c r="H68" s="9">
        <f t="shared" si="0"/>
        <v>0</v>
      </c>
      <c r="I68" s="14">
        <v>0</v>
      </c>
      <c r="J68" s="14">
        <v>0</v>
      </c>
      <c r="K68" s="9">
        <f t="shared" si="1"/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115</v>
      </c>
      <c r="F69" s="14">
        <v>1</v>
      </c>
      <c r="G69" s="14">
        <v>26</v>
      </c>
      <c r="H69" s="9">
        <f t="shared" si="0"/>
        <v>27</v>
      </c>
      <c r="I69" s="14">
        <v>1</v>
      </c>
      <c r="J69" s="14">
        <v>173</v>
      </c>
      <c r="K69" s="9">
        <f t="shared" si="1"/>
        <v>174</v>
      </c>
      <c r="L69" s="14">
        <v>4</v>
      </c>
      <c r="M69" s="14">
        <v>4</v>
      </c>
      <c r="N69" s="14">
        <v>3</v>
      </c>
      <c r="O69" s="14">
        <v>0</v>
      </c>
      <c r="P69" s="14">
        <v>3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10</v>
      </c>
      <c r="F70" s="14">
        <v>8</v>
      </c>
      <c r="G70" s="14">
        <v>2</v>
      </c>
      <c r="H70" s="9">
        <f t="shared" si="0"/>
        <v>10</v>
      </c>
      <c r="I70" s="14">
        <v>8</v>
      </c>
      <c r="J70" s="14">
        <v>2</v>
      </c>
      <c r="K70" s="9">
        <f t="shared" si="1"/>
        <v>10</v>
      </c>
      <c r="L70" s="14">
        <v>3</v>
      </c>
      <c r="M70" s="14">
        <v>3</v>
      </c>
      <c r="N70" s="14">
        <v>3</v>
      </c>
      <c r="O70" s="14">
        <v>0</v>
      </c>
      <c r="P70" s="14">
        <v>3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19</v>
      </c>
      <c r="F72" s="14">
        <v>0</v>
      </c>
      <c r="G72" s="14">
        <v>2</v>
      </c>
      <c r="H72" s="9">
        <f t="shared" si="0"/>
        <v>2</v>
      </c>
      <c r="I72" s="14">
        <v>5</v>
      </c>
      <c r="J72" s="14">
        <v>33</v>
      </c>
      <c r="K72" s="9">
        <f t="shared" si="1"/>
        <v>38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1</v>
      </c>
      <c r="F74" s="14">
        <v>1</v>
      </c>
      <c r="G74" s="14">
        <v>0</v>
      </c>
      <c r="H74" s="9">
        <f t="shared" si="0"/>
        <v>1</v>
      </c>
      <c r="I74" s="14">
        <v>2</v>
      </c>
      <c r="J74" s="14">
        <v>0</v>
      </c>
      <c r="K74" s="9">
        <f t="shared" si="1"/>
        <v>2</v>
      </c>
      <c r="L74" s="14">
        <v>2</v>
      </c>
      <c r="M74" s="14">
        <v>2</v>
      </c>
      <c r="N74" s="14">
        <v>2</v>
      </c>
      <c r="O74" s="14">
        <v>0</v>
      </c>
      <c r="P74" s="14">
        <v>2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0</v>
      </c>
      <c r="K76" s="9">
        <f t="shared" si="1"/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2</v>
      </c>
      <c r="F77" s="8">
        <v>2</v>
      </c>
      <c r="G77" s="8">
        <v>0</v>
      </c>
      <c r="H77" s="9">
        <f t="shared" si="0"/>
        <v>2</v>
      </c>
      <c r="I77" s="8">
        <v>5</v>
      </c>
      <c r="J77" s="8">
        <v>2</v>
      </c>
      <c r="K77" s="9">
        <f t="shared" si="1"/>
        <v>7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15</v>
      </c>
      <c r="F78" s="8">
        <v>14</v>
      </c>
      <c r="G78" s="8">
        <v>1</v>
      </c>
      <c r="H78" s="9">
        <f t="shared" si="0"/>
        <v>15</v>
      </c>
      <c r="I78" s="8">
        <v>14</v>
      </c>
      <c r="J78" s="8">
        <v>1</v>
      </c>
      <c r="K78" s="9">
        <f t="shared" si="1"/>
        <v>15</v>
      </c>
      <c r="L78" s="8">
        <v>3</v>
      </c>
      <c r="M78" s="8">
        <v>3</v>
      </c>
      <c r="N78" s="8">
        <v>3</v>
      </c>
      <c r="O78" s="8">
        <v>3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8</v>
      </c>
      <c r="F79" s="8">
        <v>3</v>
      </c>
      <c r="G79" s="8">
        <v>5</v>
      </c>
      <c r="H79" s="9">
        <f t="shared" si="0"/>
        <v>8</v>
      </c>
      <c r="I79" s="8">
        <v>34</v>
      </c>
      <c r="J79" s="8">
        <v>69</v>
      </c>
      <c r="K79" s="9">
        <f t="shared" si="1"/>
        <v>103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81</v>
      </c>
      <c r="F80" s="8">
        <v>76</v>
      </c>
      <c r="G80" s="8">
        <v>5</v>
      </c>
      <c r="H80" s="9">
        <f t="shared" si="0"/>
        <v>81</v>
      </c>
      <c r="I80" s="8">
        <v>137</v>
      </c>
      <c r="J80" s="8">
        <v>47</v>
      </c>
      <c r="K80" s="9">
        <f t="shared" si="1"/>
        <v>184</v>
      </c>
      <c r="L80" s="8">
        <v>1</v>
      </c>
      <c r="M80" s="8">
        <v>1</v>
      </c>
      <c r="N80" s="8">
        <v>1</v>
      </c>
      <c r="O80" s="8">
        <v>1</v>
      </c>
      <c r="P80" s="8">
        <v>0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2</v>
      </c>
      <c r="F81" s="8">
        <v>0</v>
      </c>
      <c r="G81" s="8">
        <v>2</v>
      </c>
      <c r="H81" s="9">
        <f t="shared" si="0"/>
        <v>2</v>
      </c>
      <c r="I81" s="8">
        <v>0</v>
      </c>
      <c r="J81" s="8">
        <v>23</v>
      </c>
      <c r="K81" s="9">
        <f t="shared" si="1"/>
        <v>23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1</v>
      </c>
      <c r="F82" s="8">
        <v>1</v>
      </c>
      <c r="G82" s="8">
        <v>0</v>
      </c>
      <c r="H82" s="9">
        <f t="shared" si="0"/>
        <v>1</v>
      </c>
      <c r="I82" s="8">
        <v>1</v>
      </c>
      <c r="J82" s="8">
        <v>0</v>
      </c>
      <c r="K82" s="9">
        <f t="shared" si="1"/>
        <v>1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5</v>
      </c>
      <c r="F84" s="8">
        <v>2</v>
      </c>
      <c r="G84" s="8">
        <v>3</v>
      </c>
      <c r="H84" s="9">
        <f t="shared" si="0"/>
        <v>5</v>
      </c>
      <c r="I84" s="8">
        <v>3</v>
      </c>
      <c r="J84" s="8">
        <v>26</v>
      </c>
      <c r="K84" s="9">
        <f t="shared" si="1"/>
        <v>29</v>
      </c>
      <c r="L84" s="8">
        <v>1</v>
      </c>
      <c r="M84" s="8">
        <v>1</v>
      </c>
      <c r="N84" s="8">
        <v>1</v>
      </c>
      <c r="O84" s="8">
        <v>0</v>
      </c>
      <c r="P84" s="8">
        <v>1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22</v>
      </c>
      <c r="F85" s="8">
        <v>7</v>
      </c>
      <c r="G85" s="8">
        <v>15</v>
      </c>
      <c r="H85" s="9">
        <f t="shared" si="0"/>
        <v>22</v>
      </c>
      <c r="I85" s="8">
        <v>7</v>
      </c>
      <c r="J85" s="8">
        <v>73</v>
      </c>
      <c r="K85" s="9">
        <f t="shared" si="1"/>
        <v>80</v>
      </c>
      <c r="L85" s="8">
        <v>2</v>
      </c>
      <c r="M85" s="8">
        <v>2</v>
      </c>
      <c r="N85" s="8">
        <v>2</v>
      </c>
      <c r="O85" s="8">
        <v>2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3</v>
      </c>
      <c r="F87" s="8">
        <v>1</v>
      </c>
      <c r="G87" s="8">
        <v>2</v>
      </c>
      <c r="H87" s="9">
        <f t="shared" si="0"/>
        <v>3</v>
      </c>
      <c r="I87" s="8">
        <v>1</v>
      </c>
      <c r="J87" s="8">
        <v>2</v>
      </c>
      <c r="K87" s="9">
        <f t="shared" si="1"/>
        <v>3</v>
      </c>
      <c r="L87" s="8">
        <v>2</v>
      </c>
      <c r="M87" s="8">
        <v>2</v>
      </c>
      <c r="N87" s="8">
        <v>2</v>
      </c>
      <c r="O87" s="8">
        <v>0</v>
      </c>
      <c r="P87" s="8">
        <v>2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22</v>
      </c>
      <c r="F88" s="8">
        <v>13</v>
      </c>
      <c r="G88" s="8">
        <v>9</v>
      </c>
      <c r="H88" s="9">
        <f t="shared" si="0"/>
        <v>22</v>
      </c>
      <c r="I88" s="8">
        <v>36</v>
      </c>
      <c r="J88" s="8">
        <v>0</v>
      </c>
      <c r="K88" s="9">
        <f t="shared" si="1"/>
        <v>36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>
        <v>0</v>
      </c>
      <c r="G89" s="8">
        <v>0</v>
      </c>
      <c r="H89" s="9">
        <f t="shared" si="0"/>
        <v>0</v>
      </c>
      <c r="I89" s="8">
        <v>0</v>
      </c>
      <c r="J89" s="8">
        <v>0</v>
      </c>
      <c r="K89" s="9">
        <f t="shared" si="1"/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68</v>
      </c>
      <c r="F90" s="8">
        <v>54</v>
      </c>
      <c r="G90" s="8">
        <v>8</v>
      </c>
      <c r="H90" s="9">
        <f t="shared" si="0"/>
        <v>62</v>
      </c>
      <c r="I90" s="8">
        <v>54</v>
      </c>
      <c r="J90" s="8">
        <v>8</v>
      </c>
      <c r="K90" s="9">
        <f t="shared" si="1"/>
        <v>62</v>
      </c>
      <c r="L90" s="8">
        <v>1</v>
      </c>
      <c r="M90" s="8">
        <v>1</v>
      </c>
      <c r="N90" s="8">
        <v>17</v>
      </c>
      <c r="O90" s="8">
        <v>1</v>
      </c>
      <c r="P90" s="8">
        <v>3</v>
      </c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>
        <v>0</v>
      </c>
      <c r="F91" s="8">
        <v>0</v>
      </c>
      <c r="G91" s="8">
        <v>0</v>
      </c>
      <c r="H91" s="9">
        <f t="shared" si="0"/>
        <v>0</v>
      </c>
      <c r="I91" s="8">
        <v>0</v>
      </c>
      <c r="J91" s="8">
        <v>0</v>
      </c>
      <c r="K91" s="9">
        <f t="shared" si="1"/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27</v>
      </c>
      <c r="F92" s="8">
        <v>15</v>
      </c>
      <c r="G92" s="8">
        <v>9</v>
      </c>
      <c r="H92" s="9">
        <f t="shared" si="0"/>
        <v>24</v>
      </c>
      <c r="I92" s="8">
        <v>15</v>
      </c>
      <c r="J92" s="8">
        <v>9</v>
      </c>
      <c r="K92" s="9">
        <f t="shared" si="1"/>
        <v>24</v>
      </c>
      <c r="L92" s="8">
        <v>7</v>
      </c>
      <c r="M92" s="8">
        <v>7</v>
      </c>
      <c r="N92" s="8">
        <v>0</v>
      </c>
      <c r="O92" s="8">
        <v>7</v>
      </c>
      <c r="P92" s="8">
        <v>0</v>
      </c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/>
      <c r="F93" s="8">
        <v>0</v>
      </c>
      <c r="G93" s="8">
        <v>0</v>
      </c>
      <c r="H93" s="9">
        <f t="shared" si="0"/>
        <v>0</v>
      </c>
      <c r="I93" s="8">
        <v>0</v>
      </c>
      <c r="J93" s="8">
        <v>0</v>
      </c>
      <c r="K93" s="9">
        <f t="shared" si="1"/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/>
      <c r="F94" s="8">
        <v>0</v>
      </c>
      <c r="G94" s="8">
        <v>0</v>
      </c>
      <c r="H94" s="9">
        <f t="shared" si="0"/>
        <v>0</v>
      </c>
      <c r="I94" s="8">
        <v>0</v>
      </c>
      <c r="J94" s="8">
        <v>0</v>
      </c>
      <c r="K94" s="9">
        <f t="shared" si="1"/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5</v>
      </c>
      <c r="F95" s="8">
        <v>0</v>
      </c>
      <c r="G95" s="8">
        <v>0</v>
      </c>
      <c r="H95" s="9">
        <f t="shared" si="0"/>
        <v>0</v>
      </c>
      <c r="I95" s="8">
        <v>0</v>
      </c>
      <c r="J95" s="8">
        <v>0</v>
      </c>
      <c r="K95" s="9">
        <f t="shared" si="1"/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>
        <v>4</v>
      </c>
      <c r="F96" s="25">
        <v>0</v>
      </c>
      <c r="G96" s="25">
        <v>4</v>
      </c>
      <c r="H96" s="9">
        <v>4</v>
      </c>
      <c r="I96" s="21">
        <v>0</v>
      </c>
      <c r="J96" s="21">
        <v>4</v>
      </c>
      <c r="K96" s="9">
        <v>4</v>
      </c>
      <c r="L96" s="25">
        <v>0</v>
      </c>
      <c r="M96" s="25">
        <v>0</v>
      </c>
      <c r="N96" s="25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317</v>
      </c>
      <c r="F97" s="25">
        <v>182</v>
      </c>
      <c r="G97" s="25">
        <v>195</v>
      </c>
      <c r="H97" s="9">
        <v>377</v>
      </c>
      <c r="I97" s="21">
        <v>228</v>
      </c>
      <c r="J97" s="21">
        <v>376</v>
      </c>
      <c r="K97" s="9">
        <v>604</v>
      </c>
      <c r="L97" s="25">
        <v>7</v>
      </c>
      <c r="M97" s="25">
        <v>7</v>
      </c>
      <c r="N97" s="25">
        <v>7</v>
      </c>
      <c r="O97" s="305">
        <v>6</v>
      </c>
      <c r="P97" s="305">
        <v>1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739</v>
      </c>
      <c r="F98" s="25">
        <v>121</v>
      </c>
      <c r="G98" s="25">
        <v>118</v>
      </c>
      <c r="H98" s="9">
        <v>239</v>
      </c>
      <c r="I98" s="21">
        <v>1727</v>
      </c>
      <c r="J98" s="21">
        <v>1978</v>
      </c>
      <c r="K98" s="9">
        <v>3705</v>
      </c>
      <c r="L98" s="25">
        <v>0</v>
      </c>
      <c r="M98" s="25">
        <v>0</v>
      </c>
      <c r="N98" s="25">
        <v>0</v>
      </c>
      <c r="O98" s="305">
        <v>0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228</v>
      </c>
      <c r="F99" s="25">
        <v>200</v>
      </c>
      <c r="G99" s="25">
        <v>28</v>
      </c>
      <c r="H99" s="9">
        <v>228</v>
      </c>
      <c r="I99" s="21">
        <v>200</v>
      </c>
      <c r="J99" s="21">
        <v>54</v>
      </c>
      <c r="K99" s="9">
        <v>254</v>
      </c>
      <c r="L99" s="25">
        <v>0</v>
      </c>
      <c r="M99" s="25">
        <v>0</v>
      </c>
      <c r="N99" s="25">
        <v>0</v>
      </c>
      <c r="O99" s="305">
        <v>0</v>
      </c>
      <c r="P99" s="305">
        <v>0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>
        <v>87</v>
      </c>
      <c r="F100" s="25">
        <v>542</v>
      </c>
      <c r="G100" s="25">
        <v>22</v>
      </c>
      <c r="H100" s="9">
        <v>564</v>
      </c>
      <c r="I100" s="21">
        <v>949</v>
      </c>
      <c r="J100" s="21">
        <v>201</v>
      </c>
      <c r="K100" s="9">
        <v>1150</v>
      </c>
      <c r="L100" s="25">
        <v>0</v>
      </c>
      <c r="M100" s="25">
        <v>0</v>
      </c>
      <c r="N100" s="25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/>
      <c r="F101" s="25">
        <v>11</v>
      </c>
      <c r="G101" s="25">
        <v>5</v>
      </c>
      <c r="H101" s="9">
        <v>16</v>
      </c>
      <c r="I101" s="21">
        <v>75</v>
      </c>
      <c r="J101" s="21">
        <v>92</v>
      </c>
      <c r="K101" s="9">
        <v>167</v>
      </c>
      <c r="L101" s="25">
        <v>0</v>
      </c>
      <c r="M101" s="25">
        <v>0</v>
      </c>
      <c r="N101" s="25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47</v>
      </c>
      <c r="F102" s="25">
        <v>30</v>
      </c>
      <c r="G102" s="25">
        <v>16</v>
      </c>
      <c r="H102" s="9">
        <v>46</v>
      </c>
      <c r="I102" s="21">
        <v>31</v>
      </c>
      <c r="J102" s="21">
        <v>17</v>
      </c>
      <c r="K102" s="9">
        <v>48</v>
      </c>
      <c r="L102" s="25">
        <v>0</v>
      </c>
      <c r="M102" s="25">
        <v>0</v>
      </c>
      <c r="N102" s="25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195</v>
      </c>
      <c r="F103" s="27">
        <v>104</v>
      </c>
      <c r="G103" s="27">
        <v>79</v>
      </c>
      <c r="H103" s="9">
        <v>183</v>
      </c>
      <c r="I103" s="27">
        <v>104</v>
      </c>
      <c r="J103" s="27">
        <v>209</v>
      </c>
      <c r="K103" s="9">
        <v>313</v>
      </c>
      <c r="L103" s="27">
        <v>10</v>
      </c>
      <c r="M103" s="27">
        <v>10</v>
      </c>
      <c r="N103" s="27">
        <v>10</v>
      </c>
      <c r="O103" s="305">
        <v>9</v>
      </c>
      <c r="P103" s="305">
        <v>1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887</v>
      </c>
      <c r="F104" s="27">
        <v>22</v>
      </c>
      <c r="G104" s="27">
        <v>43</v>
      </c>
      <c r="H104" s="9">
        <v>65</v>
      </c>
      <c r="I104" s="27">
        <v>888</v>
      </c>
      <c r="J104" s="27">
        <v>63</v>
      </c>
      <c r="K104" s="9">
        <v>951</v>
      </c>
      <c r="L104" s="27">
        <v>0</v>
      </c>
      <c r="M104" s="27">
        <v>0</v>
      </c>
      <c r="N104" s="27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>
        <v>258</v>
      </c>
      <c r="F105" s="27">
        <v>259</v>
      </c>
      <c r="G105" s="27">
        <v>0</v>
      </c>
      <c r="H105" s="9">
        <v>259</v>
      </c>
      <c r="I105" s="27">
        <v>725</v>
      </c>
      <c r="J105" s="27">
        <v>0</v>
      </c>
      <c r="K105" s="9">
        <v>725</v>
      </c>
      <c r="L105" s="27">
        <v>0</v>
      </c>
      <c r="M105" s="27">
        <v>0</v>
      </c>
      <c r="N105" s="27">
        <v>0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/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27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124</v>
      </c>
      <c r="F107" s="27">
        <v>62</v>
      </c>
      <c r="G107" s="27">
        <v>0</v>
      </c>
      <c r="H107" s="9">
        <f t="shared" si="0"/>
        <v>62</v>
      </c>
      <c r="I107" s="27">
        <v>62</v>
      </c>
      <c r="J107" s="27">
        <v>0</v>
      </c>
      <c r="K107" s="9">
        <f t="shared" si="1"/>
        <v>62</v>
      </c>
      <c r="L107" s="27">
        <v>3</v>
      </c>
      <c r="M107" s="27">
        <v>3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112</v>
      </c>
      <c r="F108" s="27">
        <v>45</v>
      </c>
      <c r="G108" s="27">
        <v>0</v>
      </c>
      <c r="H108" s="9">
        <f t="shared" si="0"/>
        <v>45</v>
      </c>
      <c r="I108" s="27">
        <v>90</v>
      </c>
      <c r="J108" s="27">
        <v>0</v>
      </c>
      <c r="K108" s="9">
        <f t="shared" si="1"/>
        <v>90</v>
      </c>
      <c r="L108" s="27">
        <v>4</v>
      </c>
      <c r="M108" s="27">
        <v>4</v>
      </c>
      <c r="N108" s="27">
        <v>3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210</v>
      </c>
      <c r="F109" s="27">
        <v>167</v>
      </c>
      <c r="G109" s="27">
        <v>0</v>
      </c>
      <c r="H109" s="9">
        <f t="shared" si="0"/>
        <v>167</v>
      </c>
      <c r="I109" s="27">
        <v>167</v>
      </c>
      <c r="J109" s="27">
        <v>0</v>
      </c>
      <c r="K109" s="9">
        <f t="shared" si="1"/>
        <v>167</v>
      </c>
      <c r="L109" s="27">
        <v>0</v>
      </c>
      <c r="M109" s="27">
        <v>0</v>
      </c>
      <c r="N109" s="27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78</v>
      </c>
      <c r="F110" s="27">
        <v>41</v>
      </c>
      <c r="G110" s="27">
        <v>0</v>
      </c>
      <c r="H110" s="9">
        <f t="shared" si="0"/>
        <v>41</v>
      </c>
      <c r="I110" s="27">
        <v>41</v>
      </c>
      <c r="J110" s="27">
        <v>0</v>
      </c>
      <c r="K110" s="9">
        <f t="shared" si="1"/>
        <v>41</v>
      </c>
      <c r="L110" s="27">
        <v>2</v>
      </c>
      <c r="M110" s="27">
        <v>2</v>
      </c>
      <c r="N110" s="27">
        <v>2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59</v>
      </c>
      <c r="F111" s="27">
        <v>30</v>
      </c>
      <c r="G111" s="27">
        <v>0</v>
      </c>
      <c r="H111" s="9">
        <f t="shared" si="0"/>
        <v>30</v>
      </c>
      <c r="I111" s="27">
        <v>30</v>
      </c>
      <c r="J111" s="27">
        <v>0</v>
      </c>
      <c r="K111" s="9">
        <f t="shared" si="1"/>
        <v>30</v>
      </c>
      <c r="L111" s="27">
        <v>2</v>
      </c>
      <c r="M111" s="27">
        <v>2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>
        <v>138</v>
      </c>
      <c r="F112" s="27">
        <v>99</v>
      </c>
      <c r="G112" s="27">
        <v>0</v>
      </c>
      <c r="H112" s="9">
        <f t="shared" si="0"/>
        <v>99</v>
      </c>
      <c r="I112" s="27">
        <v>196</v>
      </c>
      <c r="J112" s="27">
        <v>0</v>
      </c>
      <c r="K112" s="9">
        <f t="shared" si="1"/>
        <v>196</v>
      </c>
      <c r="L112" s="27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51</v>
      </c>
      <c r="F114" s="27">
        <v>10</v>
      </c>
      <c r="G114" s="27">
        <v>0</v>
      </c>
      <c r="H114" s="9">
        <f t="shared" si="0"/>
        <v>10</v>
      </c>
      <c r="I114" s="27">
        <v>30</v>
      </c>
      <c r="J114" s="27">
        <v>0</v>
      </c>
      <c r="K114" s="9">
        <f t="shared" si="1"/>
        <v>30</v>
      </c>
      <c r="L114" s="27">
        <v>1</v>
      </c>
      <c r="M114" s="27">
        <v>1</v>
      </c>
      <c r="N114" s="27">
        <v>1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151</v>
      </c>
      <c r="F115" s="27">
        <v>54</v>
      </c>
      <c r="G115" s="27">
        <v>6</v>
      </c>
      <c r="H115" s="9">
        <f t="shared" si="0"/>
        <v>60</v>
      </c>
      <c r="I115" s="27">
        <v>59</v>
      </c>
      <c r="J115" s="27">
        <v>6</v>
      </c>
      <c r="K115" s="9">
        <f t="shared" si="1"/>
        <v>65</v>
      </c>
      <c r="L115" s="27">
        <v>3</v>
      </c>
      <c r="M115" s="27">
        <v>3</v>
      </c>
      <c r="N115" s="27">
        <v>3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325</v>
      </c>
      <c r="F116" s="27">
        <v>187</v>
      </c>
      <c r="G116" s="27">
        <v>0</v>
      </c>
      <c r="H116" s="9">
        <f t="shared" si="0"/>
        <v>187</v>
      </c>
      <c r="I116" s="27">
        <v>355</v>
      </c>
      <c r="J116" s="27">
        <v>0</v>
      </c>
      <c r="K116" s="9">
        <f t="shared" si="1"/>
        <v>355</v>
      </c>
      <c r="L116" s="27">
        <v>1</v>
      </c>
      <c r="M116" s="27">
        <v>1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188</v>
      </c>
      <c r="F117" s="27">
        <v>42</v>
      </c>
      <c r="G117" s="27">
        <v>0</v>
      </c>
      <c r="H117" s="9">
        <f t="shared" si="0"/>
        <v>42</v>
      </c>
      <c r="I117" s="27">
        <v>42</v>
      </c>
      <c r="J117" s="27">
        <v>0</v>
      </c>
      <c r="K117" s="9">
        <f t="shared" si="1"/>
        <v>42</v>
      </c>
      <c r="L117" s="27">
        <v>0</v>
      </c>
      <c r="M117" s="27">
        <v>0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324</v>
      </c>
      <c r="F119" s="27">
        <v>134</v>
      </c>
      <c r="G119" s="27">
        <v>2</v>
      </c>
      <c r="H119" s="9">
        <f t="shared" si="0"/>
        <v>136</v>
      </c>
      <c r="I119" s="27">
        <v>342</v>
      </c>
      <c r="J119" s="27">
        <v>52</v>
      </c>
      <c r="K119" s="9">
        <f t="shared" si="1"/>
        <v>394</v>
      </c>
      <c r="L119" s="27">
        <v>29</v>
      </c>
      <c r="M119" s="27">
        <v>30</v>
      </c>
      <c r="N119" s="27">
        <v>1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64</v>
      </c>
      <c r="F120" s="27">
        <v>33</v>
      </c>
      <c r="G120" s="27">
        <v>0</v>
      </c>
      <c r="H120" s="9">
        <f t="shared" si="0"/>
        <v>33</v>
      </c>
      <c r="I120" s="27">
        <v>36</v>
      </c>
      <c r="J120" s="27">
        <v>0</v>
      </c>
      <c r="K120" s="9">
        <f t="shared" si="1"/>
        <v>36</v>
      </c>
      <c r="L120" s="27">
        <v>10</v>
      </c>
      <c r="M120" s="27">
        <v>9</v>
      </c>
      <c r="N120" s="27">
        <v>8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456</v>
      </c>
      <c r="F121" s="27">
        <v>41</v>
      </c>
      <c r="G121" s="27">
        <v>0</v>
      </c>
      <c r="H121" s="9">
        <f t="shared" si="0"/>
        <v>41</v>
      </c>
      <c r="I121" s="27">
        <v>307</v>
      </c>
      <c r="J121" s="27">
        <v>0</v>
      </c>
      <c r="K121" s="9">
        <f t="shared" si="1"/>
        <v>307</v>
      </c>
      <c r="L121" s="27">
        <v>1</v>
      </c>
      <c r="M121" s="27">
        <v>1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49</v>
      </c>
      <c r="F122" s="27">
        <v>13</v>
      </c>
      <c r="G122" s="27">
        <v>0</v>
      </c>
      <c r="H122" s="9">
        <f t="shared" si="0"/>
        <v>13</v>
      </c>
      <c r="I122" s="27">
        <v>25</v>
      </c>
      <c r="J122" s="27">
        <v>0</v>
      </c>
      <c r="K122" s="9">
        <f t="shared" si="1"/>
        <v>25</v>
      </c>
      <c r="L122" s="27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/>
      <c r="F123" s="27">
        <v>0</v>
      </c>
      <c r="G123" s="27">
        <v>0</v>
      </c>
      <c r="H123" s="9">
        <f t="shared" si="0"/>
        <v>0</v>
      </c>
      <c r="I123" s="27">
        <v>3</v>
      </c>
      <c r="J123" s="27">
        <v>0</v>
      </c>
      <c r="K123" s="9">
        <f t="shared" si="1"/>
        <v>3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49</v>
      </c>
      <c r="F124" s="27">
        <v>38</v>
      </c>
      <c r="G124" s="27">
        <v>0</v>
      </c>
      <c r="H124" s="9">
        <f t="shared" si="0"/>
        <v>38</v>
      </c>
      <c r="I124" s="27">
        <v>38</v>
      </c>
      <c r="J124" s="27">
        <v>0</v>
      </c>
      <c r="K124" s="9">
        <f t="shared" si="1"/>
        <v>38</v>
      </c>
      <c r="L124" s="27">
        <v>24</v>
      </c>
      <c r="M124" s="27">
        <v>24</v>
      </c>
      <c r="N124" s="27">
        <v>14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36</v>
      </c>
      <c r="F125" s="27">
        <v>24</v>
      </c>
      <c r="G125" s="27">
        <v>2</v>
      </c>
      <c r="H125" s="9">
        <f t="shared" si="0"/>
        <v>26</v>
      </c>
      <c r="I125" s="27">
        <v>24</v>
      </c>
      <c r="J125" s="27">
        <v>6</v>
      </c>
      <c r="K125" s="9">
        <f t="shared" si="1"/>
        <v>30</v>
      </c>
      <c r="L125" s="27">
        <v>5</v>
      </c>
      <c r="M125" s="27">
        <v>2</v>
      </c>
      <c r="N125" s="27">
        <v>0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27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27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6</v>
      </c>
      <c r="F127" s="27">
        <v>6</v>
      </c>
      <c r="G127" s="27">
        <v>0</v>
      </c>
      <c r="H127" s="9">
        <f t="shared" si="0"/>
        <v>6</v>
      </c>
      <c r="I127" s="27">
        <v>6</v>
      </c>
      <c r="J127" s="27">
        <v>0</v>
      </c>
      <c r="K127" s="9">
        <f t="shared" si="1"/>
        <v>6</v>
      </c>
      <c r="L127" s="27">
        <v>5</v>
      </c>
      <c r="M127" s="27">
        <v>5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/>
      <c r="F128" s="27">
        <v>0</v>
      </c>
      <c r="G128" s="27">
        <v>0</v>
      </c>
      <c r="H128" s="9">
        <f t="shared" si="0"/>
        <v>0</v>
      </c>
      <c r="I128" s="27">
        <v>0</v>
      </c>
      <c r="J128" s="27">
        <v>0</v>
      </c>
      <c r="K128" s="9">
        <f t="shared" si="1"/>
        <v>0</v>
      </c>
      <c r="L128" s="27">
        <v>0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17</v>
      </c>
      <c r="F129" s="27">
        <v>3</v>
      </c>
      <c r="G129" s="27">
        <v>0</v>
      </c>
      <c r="H129" s="9">
        <f t="shared" si="0"/>
        <v>3</v>
      </c>
      <c r="I129" s="27">
        <v>3</v>
      </c>
      <c r="J129" s="27">
        <v>0</v>
      </c>
      <c r="K129" s="9">
        <f t="shared" si="1"/>
        <v>3</v>
      </c>
      <c r="L129" s="27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50</v>
      </c>
      <c r="F130" s="27">
        <v>21</v>
      </c>
      <c r="G130" s="27">
        <v>6</v>
      </c>
      <c r="H130" s="9">
        <f t="shared" si="0"/>
        <v>27</v>
      </c>
      <c r="I130" s="27">
        <v>22</v>
      </c>
      <c r="J130" s="27">
        <v>6</v>
      </c>
      <c r="K130" s="9">
        <f t="shared" si="1"/>
        <v>28</v>
      </c>
      <c r="L130" s="27">
        <v>4</v>
      </c>
      <c r="M130" s="27">
        <v>2</v>
      </c>
      <c r="N130" s="27">
        <v>1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/>
      <c r="F131" s="27">
        <v>0</v>
      </c>
      <c r="G131" s="27">
        <v>0</v>
      </c>
      <c r="H131" s="9">
        <f t="shared" si="0"/>
        <v>0</v>
      </c>
      <c r="I131" s="27">
        <v>0</v>
      </c>
      <c r="J131" s="27">
        <v>0</v>
      </c>
      <c r="K131" s="9">
        <f t="shared" si="1"/>
        <v>0</v>
      </c>
      <c r="L131" s="27">
        <v>0</v>
      </c>
      <c r="M131" s="27">
        <v>0</v>
      </c>
      <c r="N131" s="27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275</v>
      </c>
      <c r="F133" s="27">
        <v>164</v>
      </c>
      <c r="G133" s="27">
        <v>0</v>
      </c>
      <c r="H133" s="9">
        <f t="shared" si="0"/>
        <v>164</v>
      </c>
      <c r="I133" s="27">
        <v>164</v>
      </c>
      <c r="J133" s="27">
        <v>0</v>
      </c>
      <c r="K133" s="9">
        <f t="shared" si="1"/>
        <v>164</v>
      </c>
      <c r="L133" s="27">
        <v>3</v>
      </c>
      <c r="M133" s="27">
        <v>3</v>
      </c>
      <c r="N133" s="27">
        <v>3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536</v>
      </c>
      <c r="F134" s="27">
        <v>853</v>
      </c>
      <c r="G134" s="27">
        <v>0</v>
      </c>
      <c r="H134" s="9">
        <f t="shared" si="0"/>
        <v>853</v>
      </c>
      <c r="I134" s="27">
        <v>983</v>
      </c>
      <c r="J134" s="27">
        <v>2</v>
      </c>
      <c r="K134" s="9">
        <f t="shared" si="1"/>
        <v>985</v>
      </c>
      <c r="L134" s="27">
        <v>3</v>
      </c>
      <c r="M134" s="27">
        <v>3</v>
      </c>
      <c r="N134" s="27">
        <v>3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35</v>
      </c>
      <c r="F135" s="27">
        <v>56</v>
      </c>
      <c r="G135" s="27">
        <v>0</v>
      </c>
      <c r="H135" s="9">
        <f t="shared" si="0"/>
        <v>56</v>
      </c>
      <c r="I135" s="27">
        <v>125</v>
      </c>
      <c r="J135" s="27">
        <v>0</v>
      </c>
      <c r="K135" s="9">
        <f t="shared" si="1"/>
        <v>125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884</v>
      </c>
      <c r="F136" s="27">
        <v>845</v>
      </c>
      <c r="G136" s="27">
        <v>0</v>
      </c>
      <c r="H136" s="9">
        <f t="shared" si="0"/>
        <v>845</v>
      </c>
      <c r="I136" s="27">
        <v>1509</v>
      </c>
      <c r="J136" s="27">
        <v>0</v>
      </c>
      <c r="K136" s="9">
        <f t="shared" si="1"/>
        <v>1509</v>
      </c>
      <c r="L136" s="27">
        <v>29</v>
      </c>
      <c r="M136" s="27">
        <v>29</v>
      </c>
      <c r="N136" s="27">
        <v>27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258</v>
      </c>
      <c r="F137" s="27">
        <v>152</v>
      </c>
      <c r="G137" s="27">
        <v>2</v>
      </c>
      <c r="H137" s="9">
        <f t="shared" si="0"/>
        <v>154</v>
      </c>
      <c r="I137" s="27">
        <v>341</v>
      </c>
      <c r="J137" s="27">
        <v>2</v>
      </c>
      <c r="K137" s="9">
        <f t="shared" si="1"/>
        <v>343</v>
      </c>
      <c r="L137" s="27">
        <v>1</v>
      </c>
      <c r="M137" s="27">
        <v>1</v>
      </c>
      <c r="N137" s="27">
        <v>1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94</v>
      </c>
      <c r="F138" s="27">
        <v>108</v>
      </c>
      <c r="G138" s="27">
        <v>2</v>
      </c>
      <c r="H138" s="9">
        <f t="shared" si="0"/>
        <v>110</v>
      </c>
      <c r="I138" s="27">
        <v>196</v>
      </c>
      <c r="J138" s="27">
        <v>2</v>
      </c>
      <c r="K138" s="9">
        <f t="shared" si="1"/>
        <v>198</v>
      </c>
      <c r="L138" s="27">
        <v>1</v>
      </c>
      <c r="M138" s="27">
        <v>1</v>
      </c>
      <c r="N138" s="27">
        <v>1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146</v>
      </c>
      <c r="F139" s="27">
        <v>74</v>
      </c>
      <c r="G139" s="27">
        <v>0</v>
      </c>
      <c r="H139" s="9">
        <f t="shared" si="0"/>
        <v>74</v>
      </c>
      <c r="I139" s="27">
        <v>136</v>
      </c>
      <c r="J139" s="27">
        <v>0</v>
      </c>
      <c r="K139" s="9">
        <f t="shared" si="1"/>
        <v>136</v>
      </c>
      <c r="L139" s="27">
        <v>0</v>
      </c>
      <c r="M139" s="27">
        <v>0</v>
      </c>
      <c r="N139" s="27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>
        <v>26</v>
      </c>
      <c r="F140" s="27">
        <v>65</v>
      </c>
      <c r="G140" s="27">
        <v>0</v>
      </c>
      <c r="H140" s="9">
        <f t="shared" si="0"/>
        <v>65</v>
      </c>
      <c r="I140" s="27">
        <v>128</v>
      </c>
      <c r="J140" s="27">
        <v>0</v>
      </c>
      <c r="K140" s="9">
        <f t="shared" si="1"/>
        <v>128</v>
      </c>
      <c r="L140" s="27">
        <v>1</v>
      </c>
      <c r="M140" s="27">
        <v>1</v>
      </c>
      <c r="N140" s="27">
        <v>1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31" t="s">
        <v>165</v>
      </c>
      <c r="E141" s="27">
        <v>37</v>
      </c>
      <c r="F141" s="27">
        <v>26</v>
      </c>
      <c r="G141" s="27">
        <v>11</v>
      </c>
      <c r="H141" s="9">
        <v>37</v>
      </c>
      <c r="I141" s="27">
        <v>26</v>
      </c>
      <c r="J141" s="27">
        <v>140</v>
      </c>
      <c r="K141" s="9">
        <v>166</v>
      </c>
      <c r="L141" s="27">
        <v>0</v>
      </c>
      <c r="M141" s="27">
        <v>0</v>
      </c>
      <c r="N141" s="27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31" t="s">
        <v>166</v>
      </c>
      <c r="E142" s="27">
        <v>12</v>
      </c>
      <c r="F142" s="27">
        <v>8</v>
      </c>
      <c r="G142" s="27">
        <v>4</v>
      </c>
      <c r="H142" s="9">
        <v>12</v>
      </c>
      <c r="I142" s="27">
        <v>8</v>
      </c>
      <c r="J142" s="27">
        <v>232</v>
      </c>
      <c r="K142" s="9">
        <v>240</v>
      </c>
      <c r="L142" s="27">
        <v>0</v>
      </c>
      <c r="M142" s="27">
        <v>0</v>
      </c>
      <c r="N142" s="27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31" t="s">
        <v>167</v>
      </c>
      <c r="E143" s="27">
        <v>128</v>
      </c>
      <c r="F143" s="27">
        <v>81</v>
      </c>
      <c r="G143" s="27">
        <v>47</v>
      </c>
      <c r="H143" s="9">
        <v>128</v>
      </c>
      <c r="I143" s="27">
        <v>81</v>
      </c>
      <c r="J143" s="27">
        <v>136</v>
      </c>
      <c r="K143" s="9">
        <v>217</v>
      </c>
      <c r="L143" s="27">
        <v>0</v>
      </c>
      <c r="M143" s="27">
        <v>0</v>
      </c>
      <c r="N143" s="27">
        <v>0</v>
      </c>
      <c r="O143" s="305"/>
      <c r="P143" s="305"/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31" t="s">
        <v>168</v>
      </c>
      <c r="E144" s="27">
        <v>29</v>
      </c>
      <c r="F144" s="27">
        <v>1</v>
      </c>
      <c r="G144" s="27">
        <v>28</v>
      </c>
      <c r="H144" s="9">
        <v>29</v>
      </c>
      <c r="I144" s="27">
        <v>1</v>
      </c>
      <c r="J144" s="27">
        <v>32</v>
      </c>
      <c r="K144" s="9">
        <v>33</v>
      </c>
      <c r="L144" s="27">
        <v>2</v>
      </c>
      <c r="M144" s="27">
        <v>2</v>
      </c>
      <c r="N144" s="27">
        <v>2</v>
      </c>
      <c r="O144" s="305"/>
      <c r="P144" s="305">
        <v>2</v>
      </c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31" t="s">
        <v>169</v>
      </c>
      <c r="E145" s="27">
        <v>26</v>
      </c>
      <c r="F145" s="27">
        <v>1</v>
      </c>
      <c r="G145" s="27">
        <v>25</v>
      </c>
      <c r="H145" s="9">
        <v>26</v>
      </c>
      <c r="I145" s="27">
        <v>1</v>
      </c>
      <c r="J145" s="27">
        <v>25</v>
      </c>
      <c r="K145" s="9">
        <v>26</v>
      </c>
      <c r="L145" s="27">
        <v>1</v>
      </c>
      <c r="M145" s="27">
        <v>1</v>
      </c>
      <c r="N145" s="27">
        <v>1</v>
      </c>
      <c r="O145" s="305"/>
      <c r="P145" s="305">
        <v>1</v>
      </c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31" t="s">
        <v>170</v>
      </c>
      <c r="E146" s="27">
        <v>79</v>
      </c>
      <c r="F146" s="27">
        <v>25</v>
      </c>
      <c r="G146" s="27">
        <v>54</v>
      </c>
      <c r="H146" s="9">
        <v>79</v>
      </c>
      <c r="I146" s="27">
        <v>25</v>
      </c>
      <c r="J146" s="27">
        <v>66</v>
      </c>
      <c r="K146" s="9">
        <v>91</v>
      </c>
      <c r="L146" s="27">
        <v>0</v>
      </c>
      <c r="M146" s="27">
        <v>0</v>
      </c>
      <c r="N146" s="27">
        <v>0</v>
      </c>
      <c r="O146" s="305"/>
      <c r="P146" s="305"/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31" t="s">
        <v>171</v>
      </c>
      <c r="E147" s="27">
        <v>11</v>
      </c>
      <c r="F147" s="27">
        <v>4</v>
      </c>
      <c r="G147" s="27">
        <v>7</v>
      </c>
      <c r="H147" s="9">
        <v>11</v>
      </c>
      <c r="I147" s="27">
        <v>4</v>
      </c>
      <c r="J147" s="27">
        <v>8</v>
      </c>
      <c r="K147" s="9">
        <v>12</v>
      </c>
      <c r="L147" s="27">
        <v>0</v>
      </c>
      <c r="M147" s="27">
        <v>0</v>
      </c>
      <c r="N147" s="27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31" t="s">
        <v>172</v>
      </c>
      <c r="E148" s="27">
        <v>22</v>
      </c>
      <c r="F148" s="27">
        <v>9</v>
      </c>
      <c r="G148" s="27">
        <v>13</v>
      </c>
      <c r="H148" s="9">
        <v>22</v>
      </c>
      <c r="I148" s="27">
        <v>9</v>
      </c>
      <c r="J148" s="27">
        <v>13</v>
      </c>
      <c r="K148" s="9">
        <v>22</v>
      </c>
      <c r="L148" s="27">
        <v>1</v>
      </c>
      <c r="M148" s="27">
        <v>1</v>
      </c>
      <c r="N148" s="27">
        <v>1</v>
      </c>
      <c r="O148" s="305"/>
      <c r="P148" s="305">
        <v>1</v>
      </c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31" t="s">
        <v>173</v>
      </c>
      <c r="E149" s="27">
        <v>248</v>
      </c>
      <c r="F149" s="27">
        <v>82</v>
      </c>
      <c r="G149" s="27">
        <v>166</v>
      </c>
      <c r="H149" s="9">
        <v>248</v>
      </c>
      <c r="I149" s="27">
        <v>82</v>
      </c>
      <c r="J149" s="27">
        <v>200</v>
      </c>
      <c r="K149" s="9">
        <v>282</v>
      </c>
      <c r="L149" s="27">
        <v>148</v>
      </c>
      <c r="M149" s="27">
        <v>148</v>
      </c>
      <c r="N149" s="27">
        <v>0</v>
      </c>
      <c r="O149" s="305"/>
      <c r="P149" s="305"/>
      <c r="Q149" s="305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31" t="s">
        <v>174</v>
      </c>
      <c r="E150" s="71">
        <v>6</v>
      </c>
      <c r="F150" s="71">
        <v>6</v>
      </c>
      <c r="G150" s="27">
        <v>0</v>
      </c>
      <c r="H150" s="9">
        <v>6</v>
      </c>
      <c r="I150" s="27">
        <v>6</v>
      </c>
      <c r="J150" s="27">
        <v>0</v>
      </c>
      <c r="K150" s="9">
        <v>6</v>
      </c>
      <c r="L150" s="27">
        <v>0</v>
      </c>
      <c r="M150" s="27">
        <v>0</v>
      </c>
      <c r="N150" s="27">
        <v>0</v>
      </c>
      <c r="O150" s="347"/>
      <c r="P150" s="347"/>
      <c r="Q150" s="347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31" t="s">
        <v>175</v>
      </c>
      <c r="E151" s="27">
        <v>35</v>
      </c>
      <c r="F151" s="27">
        <v>3</v>
      </c>
      <c r="G151" s="27">
        <v>32</v>
      </c>
      <c r="H151" s="9">
        <v>35</v>
      </c>
      <c r="I151" s="27">
        <v>3</v>
      </c>
      <c r="J151" s="27">
        <v>37</v>
      </c>
      <c r="K151" s="9">
        <v>40</v>
      </c>
      <c r="L151" s="27">
        <v>1</v>
      </c>
      <c r="M151" s="27">
        <v>1</v>
      </c>
      <c r="N151" s="27">
        <v>1</v>
      </c>
      <c r="O151" s="305"/>
      <c r="P151" s="305">
        <v>1</v>
      </c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31" t="s">
        <v>176</v>
      </c>
      <c r="E152" s="27">
        <v>71</v>
      </c>
      <c r="F152" s="27">
        <v>38</v>
      </c>
      <c r="G152" s="27">
        <v>33</v>
      </c>
      <c r="H152" s="9">
        <v>71</v>
      </c>
      <c r="I152" s="27">
        <v>38</v>
      </c>
      <c r="J152" s="27">
        <v>73</v>
      </c>
      <c r="K152" s="9">
        <v>111</v>
      </c>
      <c r="L152" s="27">
        <v>0</v>
      </c>
      <c r="M152" s="27">
        <v>0</v>
      </c>
      <c r="N152" s="27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31" t="s">
        <v>177</v>
      </c>
      <c r="E153" s="27">
        <v>62</v>
      </c>
      <c r="F153" s="27">
        <v>20</v>
      </c>
      <c r="G153" s="27">
        <v>42</v>
      </c>
      <c r="H153" s="9">
        <v>62</v>
      </c>
      <c r="I153" s="27">
        <v>20</v>
      </c>
      <c r="J153" s="27">
        <v>79</v>
      </c>
      <c r="K153" s="9">
        <v>99</v>
      </c>
      <c r="L153" s="27">
        <v>3</v>
      </c>
      <c r="M153" s="27">
        <v>3</v>
      </c>
      <c r="N153" s="27">
        <v>3</v>
      </c>
      <c r="O153" s="305">
        <v>3</v>
      </c>
      <c r="P153" s="305"/>
      <c r="Q153" s="305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31" t="s">
        <v>178</v>
      </c>
      <c r="E154" s="27">
        <v>783</v>
      </c>
      <c r="F154" s="27">
        <v>776</v>
      </c>
      <c r="G154" s="27">
        <v>7</v>
      </c>
      <c r="H154" s="9">
        <v>783</v>
      </c>
      <c r="I154" s="27">
        <v>923</v>
      </c>
      <c r="J154" s="27">
        <v>529</v>
      </c>
      <c r="K154" s="9">
        <v>1452</v>
      </c>
      <c r="L154" s="27">
        <v>26</v>
      </c>
      <c r="M154" s="27">
        <v>22</v>
      </c>
      <c r="N154" s="27">
        <v>19</v>
      </c>
      <c r="O154" s="305">
        <v>10</v>
      </c>
      <c r="P154" s="305">
        <v>9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31" t="s">
        <v>179</v>
      </c>
      <c r="E155" s="71">
        <v>0</v>
      </c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27">
        <v>0</v>
      </c>
      <c r="O155" s="347"/>
      <c r="P155" s="347"/>
      <c r="Q155" s="347"/>
    </row>
    <row r="156" spans="1:17" ht="30" customHeight="1" x14ac:dyDescent="0.35">
      <c r="A156" s="6">
        <v>155</v>
      </c>
      <c r="B156" s="6">
        <v>1</v>
      </c>
      <c r="C156" s="7" t="s">
        <v>180</v>
      </c>
      <c r="D156" s="7" t="s">
        <v>181</v>
      </c>
      <c r="E156" s="13">
        <v>248</v>
      </c>
      <c r="F156" s="13">
        <v>171</v>
      </c>
      <c r="G156" s="13">
        <v>0</v>
      </c>
      <c r="H156" s="9">
        <f t="shared" si="0"/>
        <v>171</v>
      </c>
      <c r="I156" s="13">
        <v>283</v>
      </c>
      <c r="J156" s="13">
        <v>0</v>
      </c>
      <c r="K156" s="9">
        <f t="shared" si="1"/>
        <v>283</v>
      </c>
      <c r="L156" s="13">
        <v>15</v>
      </c>
      <c r="M156" s="13">
        <v>15</v>
      </c>
      <c r="N156" s="12">
        <v>9</v>
      </c>
      <c r="O156" s="12"/>
      <c r="P156" s="12"/>
      <c r="Q156" s="12"/>
    </row>
    <row r="157" spans="1:17" ht="30" customHeight="1" x14ac:dyDescent="0.35">
      <c r="A157" s="6">
        <v>156</v>
      </c>
      <c r="B157" s="6">
        <v>2</v>
      </c>
      <c r="C157" s="7" t="s">
        <v>180</v>
      </c>
      <c r="D157" s="7" t="s">
        <v>182</v>
      </c>
      <c r="E157" s="13">
        <v>54</v>
      </c>
      <c r="F157" s="13">
        <v>23</v>
      </c>
      <c r="G157" s="13">
        <v>0</v>
      </c>
      <c r="H157" s="9">
        <f t="shared" si="0"/>
        <v>23</v>
      </c>
      <c r="I157" s="13">
        <v>29</v>
      </c>
      <c r="J157" s="13">
        <v>0</v>
      </c>
      <c r="K157" s="9">
        <f t="shared" si="1"/>
        <v>29</v>
      </c>
      <c r="L157" s="13">
        <v>1</v>
      </c>
      <c r="M157" s="13">
        <v>1</v>
      </c>
      <c r="N157" s="13">
        <v>1</v>
      </c>
      <c r="O157" s="13">
        <v>9</v>
      </c>
      <c r="P157" s="12"/>
      <c r="Q157" s="12"/>
    </row>
    <row r="158" spans="1:17" ht="30" customHeight="1" x14ac:dyDescent="0.35">
      <c r="A158" s="6">
        <v>157</v>
      </c>
      <c r="B158" s="6">
        <v>3</v>
      </c>
      <c r="C158" s="7" t="s">
        <v>180</v>
      </c>
      <c r="D158" s="7" t="s">
        <v>183</v>
      </c>
      <c r="E158" s="13">
        <v>2822</v>
      </c>
      <c r="F158" s="13">
        <v>1384</v>
      </c>
      <c r="G158" s="13">
        <v>0</v>
      </c>
      <c r="H158" s="9">
        <f t="shared" si="0"/>
        <v>1384</v>
      </c>
      <c r="I158" s="13">
        <v>2554</v>
      </c>
      <c r="J158" s="13">
        <v>0</v>
      </c>
      <c r="K158" s="9">
        <f t="shared" si="1"/>
        <v>2554</v>
      </c>
      <c r="L158" s="13">
        <v>5</v>
      </c>
      <c r="M158" s="13">
        <v>5</v>
      </c>
      <c r="N158" s="13">
        <v>5</v>
      </c>
      <c r="O158" s="12"/>
      <c r="P158" s="13">
        <v>1</v>
      </c>
      <c r="Q158" s="12"/>
    </row>
    <row r="159" spans="1:17" ht="30" customHeight="1" x14ac:dyDescent="0.35">
      <c r="A159" s="6">
        <v>158</v>
      </c>
      <c r="B159" s="6">
        <v>4</v>
      </c>
      <c r="C159" s="7" t="s">
        <v>180</v>
      </c>
      <c r="D159" s="7" t="s">
        <v>184</v>
      </c>
      <c r="E159" s="13">
        <v>719</v>
      </c>
      <c r="F159" s="13">
        <v>492</v>
      </c>
      <c r="G159" s="13">
        <v>28</v>
      </c>
      <c r="H159" s="9">
        <f t="shared" si="0"/>
        <v>520</v>
      </c>
      <c r="I159" s="13">
        <v>592</v>
      </c>
      <c r="J159" s="13">
        <v>28</v>
      </c>
      <c r="K159" s="9">
        <f t="shared" si="1"/>
        <v>620</v>
      </c>
      <c r="L159" s="13">
        <v>21</v>
      </c>
      <c r="M159" s="13">
        <v>15</v>
      </c>
      <c r="N159" s="13">
        <v>1</v>
      </c>
      <c r="O159" s="12"/>
      <c r="P159" s="13">
        <v>4</v>
      </c>
      <c r="Q159" s="12"/>
    </row>
    <row r="160" spans="1:17" ht="30" customHeight="1" x14ac:dyDescent="0.35">
      <c r="A160" s="6">
        <v>159</v>
      </c>
      <c r="B160" s="6">
        <v>5</v>
      </c>
      <c r="C160" s="7" t="s">
        <v>180</v>
      </c>
      <c r="D160" s="7" t="s">
        <v>185</v>
      </c>
      <c r="E160" s="12">
        <v>6</v>
      </c>
      <c r="F160" s="12">
        <v>6</v>
      </c>
      <c r="G160" s="12">
        <v>0</v>
      </c>
      <c r="H160" s="9">
        <f t="shared" si="0"/>
        <v>6</v>
      </c>
      <c r="I160" s="12">
        <v>6</v>
      </c>
      <c r="J160" s="12">
        <v>0</v>
      </c>
      <c r="K160" s="9">
        <f t="shared" si="1"/>
        <v>6</v>
      </c>
      <c r="L160" s="13">
        <v>5</v>
      </c>
      <c r="M160" s="13">
        <v>1</v>
      </c>
      <c r="N160" s="12">
        <v>1</v>
      </c>
      <c r="O160" s="12"/>
      <c r="P160" s="12"/>
      <c r="Q160" s="12"/>
    </row>
    <row r="161" spans="1:17" ht="30" customHeight="1" x14ac:dyDescent="0.35">
      <c r="A161" s="6">
        <v>160</v>
      </c>
      <c r="B161" s="6">
        <v>6</v>
      </c>
      <c r="C161" s="7" t="s">
        <v>180</v>
      </c>
      <c r="D161" s="7" t="s">
        <v>186</v>
      </c>
      <c r="E161" s="13">
        <v>2242</v>
      </c>
      <c r="F161" s="13">
        <v>1365</v>
      </c>
      <c r="G161" s="13">
        <v>0</v>
      </c>
      <c r="H161" s="9">
        <f t="shared" si="0"/>
        <v>1365</v>
      </c>
      <c r="I161" s="13">
        <v>2764</v>
      </c>
      <c r="J161" s="13">
        <v>0</v>
      </c>
      <c r="K161" s="9">
        <f t="shared" si="1"/>
        <v>2764</v>
      </c>
      <c r="L161" s="13">
        <v>3</v>
      </c>
      <c r="M161" s="13">
        <v>3</v>
      </c>
      <c r="N161" s="12">
        <v>3</v>
      </c>
      <c r="O161" s="12"/>
      <c r="P161" s="12"/>
      <c r="Q161" s="12"/>
    </row>
    <row r="162" spans="1:17" ht="30" customHeight="1" x14ac:dyDescent="0.35">
      <c r="A162" s="6">
        <v>161</v>
      </c>
      <c r="B162" s="6">
        <v>7</v>
      </c>
      <c r="C162" s="7" t="s">
        <v>180</v>
      </c>
      <c r="D162" s="7" t="s">
        <v>187</v>
      </c>
      <c r="E162" s="13">
        <v>174</v>
      </c>
      <c r="F162" s="13">
        <v>115</v>
      </c>
      <c r="G162" s="13">
        <v>0</v>
      </c>
      <c r="H162" s="9">
        <f t="shared" si="0"/>
        <v>115</v>
      </c>
      <c r="I162" s="13">
        <v>183</v>
      </c>
      <c r="J162" s="13">
        <v>2</v>
      </c>
      <c r="K162" s="9">
        <f t="shared" si="1"/>
        <v>185</v>
      </c>
      <c r="L162" s="13">
        <v>5</v>
      </c>
      <c r="M162" s="13">
        <v>3</v>
      </c>
      <c r="N162" s="12">
        <v>0</v>
      </c>
      <c r="O162" s="12"/>
      <c r="P162" s="12"/>
      <c r="Q162" s="12"/>
    </row>
    <row r="163" spans="1:17" ht="30" customHeight="1" x14ac:dyDescent="0.35">
      <c r="A163" s="6">
        <v>162</v>
      </c>
      <c r="B163" s="6">
        <v>8</v>
      </c>
      <c r="C163" s="7" t="s">
        <v>180</v>
      </c>
      <c r="D163" s="7" t="s">
        <v>188</v>
      </c>
      <c r="E163" s="12">
        <v>474</v>
      </c>
      <c r="F163" s="12">
        <v>170</v>
      </c>
      <c r="G163" s="12">
        <v>0</v>
      </c>
      <c r="H163" s="9">
        <f t="shared" si="0"/>
        <v>170</v>
      </c>
      <c r="I163" s="12">
        <v>295</v>
      </c>
      <c r="J163" s="12">
        <v>0</v>
      </c>
      <c r="K163" s="9">
        <f t="shared" si="1"/>
        <v>295</v>
      </c>
      <c r="L163" s="13">
        <v>3</v>
      </c>
      <c r="M163" s="13">
        <v>3</v>
      </c>
      <c r="N163" s="12">
        <v>3</v>
      </c>
      <c r="O163" s="12"/>
      <c r="P163" s="12"/>
      <c r="Q163" s="12"/>
    </row>
    <row r="164" spans="1:17" ht="30" customHeight="1" x14ac:dyDescent="0.35">
      <c r="A164" s="6">
        <v>163</v>
      </c>
      <c r="B164" s="6">
        <v>9</v>
      </c>
      <c r="C164" s="7" t="s">
        <v>180</v>
      </c>
      <c r="D164" s="7" t="s">
        <v>189</v>
      </c>
      <c r="E164" s="13">
        <v>9</v>
      </c>
      <c r="F164" s="13">
        <v>9</v>
      </c>
      <c r="G164" s="13">
        <v>0</v>
      </c>
      <c r="H164" s="9">
        <f t="shared" si="0"/>
        <v>9</v>
      </c>
      <c r="I164" s="13">
        <v>9</v>
      </c>
      <c r="J164" s="13">
        <v>0</v>
      </c>
      <c r="K164" s="9">
        <f t="shared" si="1"/>
        <v>9</v>
      </c>
      <c r="L164" s="13">
        <v>0</v>
      </c>
      <c r="M164" s="13">
        <v>0</v>
      </c>
      <c r="N164" s="13">
        <v>0</v>
      </c>
      <c r="O164" s="12"/>
      <c r="P164" s="13">
        <v>2</v>
      </c>
      <c r="Q164" s="12"/>
    </row>
    <row r="165" spans="1:17" ht="30" customHeight="1" x14ac:dyDescent="0.35">
      <c r="A165" s="6">
        <v>164</v>
      </c>
      <c r="B165" s="6">
        <v>10</v>
      </c>
      <c r="C165" s="7" t="s">
        <v>180</v>
      </c>
      <c r="D165" s="7" t="s">
        <v>190</v>
      </c>
      <c r="E165" s="12">
        <v>0</v>
      </c>
      <c r="F165" s="12"/>
      <c r="G165" s="12"/>
      <c r="H165" s="9">
        <f t="shared" si="0"/>
        <v>0</v>
      </c>
      <c r="I165" s="12"/>
      <c r="J165" s="12"/>
      <c r="K165" s="9">
        <f t="shared" si="1"/>
        <v>0</v>
      </c>
      <c r="L165" s="13">
        <v>0</v>
      </c>
      <c r="M165" s="13">
        <v>0</v>
      </c>
      <c r="N165" s="12">
        <v>0</v>
      </c>
      <c r="O165" s="12"/>
      <c r="P165" s="12"/>
      <c r="Q165" s="12"/>
    </row>
    <row r="166" spans="1:17" ht="30" customHeight="1" x14ac:dyDescent="0.35">
      <c r="A166" s="6">
        <v>165</v>
      </c>
      <c r="B166" s="6">
        <v>1</v>
      </c>
      <c r="C166" s="7" t="s">
        <v>191</v>
      </c>
      <c r="D166" s="7" t="s">
        <v>192</v>
      </c>
      <c r="E166" s="13">
        <v>5368</v>
      </c>
      <c r="F166" s="13">
        <v>5368</v>
      </c>
      <c r="G166" s="13">
        <v>0</v>
      </c>
      <c r="H166" s="9">
        <f t="shared" si="0"/>
        <v>5368</v>
      </c>
      <c r="I166" s="13">
        <v>5368</v>
      </c>
      <c r="J166" s="13">
        <v>0</v>
      </c>
      <c r="K166" s="9">
        <f t="shared" si="1"/>
        <v>5368</v>
      </c>
      <c r="L166" s="13">
        <v>726</v>
      </c>
      <c r="M166" s="13">
        <v>726</v>
      </c>
      <c r="N166" s="12"/>
      <c r="O166" s="12"/>
      <c r="P166" s="12"/>
      <c r="Q166" s="12"/>
    </row>
    <row r="167" spans="1:17" ht="30" customHeight="1" x14ac:dyDescent="0.35">
      <c r="A167" s="6">
        <v>166</v>
      </c>
      <c r="B167" s="6">
        <v>2</v>
      </c>
      <c r="C167" s="7" t="s">
        <v>191</v>
      </c>
      <c r="D167" s="7" t="s">
        <v>193</v>
      </c>
      <c r="E167" s="13">
        <v>882</v>
      </c>
      <c r="F167" s="13">
        <v>541</v>
      </c>
      <c r="G167" s="13">
        <v>341</v>
      </c>
      <c r="H167" s="9">
        <f t="shared" si="0"/>
        <v>882</v>
      </c>
      <c r="I167" s="13">
        <v>541</v>
      </c>
      <c r="J167" s="13">
        <v>341</v>
      </c>
      <c r="K167" s="9">
        <f t="shared" si="1"/>
        <v>882</v>
      </c>
      <c r="L167" s="13">
        <v>325</v>
      </c>
      <c r="M167" s="13">
        <v>315</v>
      </c>
      <c r="N167" s="12"/>
      <c r="O167" s="12"/>
      <c r="P167" s="12"/>
      <c r="Q167" s="12"/>
    </row>
    <row r="168" spans="1:17" ht="30" customHeight="1" x14ac:dyDescent="0.35">
      <c r="A168" s="6">
        <v>167</v>
      </c>
      <c r="B168" s="6">
        <v>3</v>
      </c>
      <c r="C168" s="7" t="s">
        <v>191</v>
      </c>
      <c r="D168" s="7" t="s">
        <v>194</v>
      </c>
      <c r="E168" s="13">
        <v>170</v>
      </c>
      <c r="F168" s="13">
        <v>170</v>
      </c>
      <c r="G168" s="13">
        <v>0</v>
      </c>
      <c r="H168" s="9">
        <f t="shared" si="0"/>
        <v>170</v>
      </c>
      <c r="I168" s="13">
        <v>170</v>
      </c>
      <c r="J168" s="13">
        <v>0</v>
      </c>
      <c r="K168" s="9">
        <f t="shared" si="1"/>
        <v>170</v>
      </c>
      <c r="L168" s="13">
        <v>25</v>
      </c>
      <c r="M168" s="13">
        <v>25</v>
      </c>
      <c r="N168" s="12"/>
      <c r="O168" s="12"/>
      <c r="P168" s="12"/>
      <c r="Q168" s="12"/>
    </row>
    <row r="169" spans="1:17" ht="30" customHeight="1" x14ac:dyDescent="0.35">
      <c r="A169" s="6">
        <v>168</v>
      </c>
      <c r="B169" s="6">
        <v>4</v>
      </c>
      <c r="C169" s="7" t="s">
        <v>191</v>
      </c>
      <c r="D169" s="7" t="s">
        <v>195</v>
      </c>
      <c r="E169" s="13">
        <v>2620</v>
      </c>
      <c r="F169" s="13">
        <v>2398</v>
      </c>
      <c r="G169" s="13">
        <v>222</v>
      </c>
      <c r="H169" s="9">
        <f t="shared" si="0"/>
        <v>2620</v>
      </c>
      <c r="I169" s="13">
        <v>2398</v>
      </c>
      <c r="J169" s="13">
        <v>222</v>
      </c>
      <c r="K169" s="9">
        <f t="shared" si="1"/>
        <v>2620</v>
      </c>
      <c r="L169" s="13">
        <v>90</v>
      </c>
      <c r="M169" s="13">
        <v>87</v>
      </c>
      <c r="N169" s="12"/>
      <c r="O169" s="12"/>
      <c r="P169" s="12"/>
      <c r="Q169" s="12"/>
    </row>
    <row r="170" spans="1:17" ht="30" customHeight="1" x14ac:dyDescent="0.35">
      <c r="A170" s="6">
        <v>169</v>
      </c>
      <c r="B170" s="6">
        <v>5</v>
      </c>
      <c r="C170" s="7" t="s">
        <v>191</v>
      </c>
      <c r="D170" s="7" t="s">
        <v>196</v>
      </c>
      <c r="E170" s="13">
        <v>366</v>
      </c>
      <c r="F170" s="13">
        <v>366</v>
      </c>
      <c r="G170" s="13">
        <v>0</v>
      </c>
      <c r="H170" s="9">
        <f t="shared" si="0"/>
        <v>366</v>
      </c>
      <c r="I170" s="13">
        <v>366</v>
      </c>
      <c r="J170" s="13">
        <v>0</v>
      </c>
      <c r="K170" s="9">
        <f t="shared" si="1"/>
        <v>366</v>
      </c>
      <c r="L170" s="13">
        <v>5</v>
      </c>
      <c r="M170" s="13">
        <v>5</v>
      </c>
      <c r="N170" s="12"/>
      <c r="O170" s="12"/>
      <c r="P170" s="12"/>
      <c r="Q170" s="12"/>
    </row>
    <row r="171" spans="1:17" ht="30" customHeight="1" x14ac:dyDescent="0.35">
      <c r="A171" s="6">
        <v>170</v>
      </c>
      <c r="B171" s="6">
        <v>6</v>
      </c>
      <c r="C171" s="7" t="s">
        <v>191</v>
      </c>
      <c r="D171" s="7" t="s">
        <v>197</v>
      </c>
      <c r="E171" s="13">
        <v>671</v>
      </c>
      <c r="F171" s="13">
        <v>159</v>
      </c>
      <c r="G171" s="13">
        <v>463</v>
      </c>
      <c r="H171" s="9">
        <f t="shared" si="0"/>
        <v>622</v>
      </c>
      <c r="I171" s="13">
        <v>159</v>
      </c>
      <c r="J171" s="13">
        <v>463</v>
      </c>
      <c r="K171" s="9">
        <f t="shared" si="1"/>
        <v>622</v>
      </c>
      <c r="L171" s="13">
        <v>6</v>
      </c>
      <c r="M171" s="13">
        <v>6</v>
      </c>
      <c r="N171" s="12"/>
      <c r="O171" s="12"/>
      <c r="P171" s="12"/>
      <c r="Q171" s="12"/>
    </row>
    <row r="172" spans="1:17" ht="30" customHeight="1" x14ac:dyDescent="0.35">
      <c r="A172" s="6">
        <v>171</v>
      </c>
      <c r="B172" s="6">
        <v>7</v>
      </c>
      <c r="C172" s="7" t="s">
        <v>191</v>
      </c>
      <c r="D172" s="7" t="s">
        <v>198</v>
      </c>
      <c r="E172" s="13">
        <v>106</v>
      </c>
      <c r="F172" s="13">
        <v>106</v>
      </c>
      <c r="G172" s="13">
        <v>0</v>
      </c>
      <c r="H172" s="9">
        <f t="shared" si="0"/>
        <v>106</v>
      </c>
      <c r="I172" s="13">
        <v>106</v>
      </c>
      <c r="J172" s="13">
        <v>0</v>
      </c>
      <c r="K172" s="9">
        <f t="shared" si="1"/>
        <v>106</v>
      </c>
      <c r="L172" s="13">
        <v>2</v>
      </c>
      <c r="M172" s="13">
        <v>2</v>
      </c>
      <c r="N172" s="12"/>
      <c r="O172" s="12"/>
      <c r="P172" s="12"/>
      <c r="Q172" s="12"/>
    </row>
    <row r="173" spans="1:17" ht="30" customHeight="1" x14ac:dyDescent="0.35">
      <c r="A173" s="6">
        <v>172</v>
      </c>
      <c r="B173" s="6">
        <v>8</v>
      </c>
      <c r="C173" s="7" t="s">
        <v>191</v>
      </c>
      <c r="D173" s="7" t="s">
        <v>199</v>
      </c>
      <c r="E173" s="13">
        <v>1582</v>
      </c>
      <c r="F173" s="13">
        <v>1202</v>
      </c>
      <c r="G173" s="13">
        <v>380</v>
      </c>
      <c r="H173" s="9">
        <f t="shared" si="0"/>
        <v>1582</v>
      </c>
      <c r="I173" s="13">
        <v>1202</v>
      </c>
      <c r="J173" s="13">
        <v>380</v>
      </c>
      <c r="K173" s="9">
        <f t="shared" si="1"/>
        <v>1582</v>
      </c>
      <c r="L173" s="13">
        <v>71</v>
      </c>
      <c r="M173" s="13">
        <v>71</v>
      </c>
      <c r="N173" s="12"/>
      <c r="O173" s="12"/>
      <c r="P173" s="12"/>
      <c r="Q173" s="12"/>
    </row>
    <row r="174" spans="1:17" ht="30" customHeight="1" x14ac:dyDescent="0.35">
      <c r="A174" s="6">
        <v>173</v>
      </c>
      <c r="B174" s="6">
        <v>9</v>
      </c>
      <c r="C174" s="7" t="s">
        <v>191</v>
      </c>
      <c r="D174" s="7" t="s">
        <v>200</v>
      </c>
      <c r="E174" s="13">
        <v>999</v>
      </c>
      <c r="F174" s="13">
        <v>881</v>
      </c>
      <c r="G174" s="13">
        <v>118</v>
      </c>
      <c r="H174" s="9">
        <f t="shared" si="0"/>
        <v>999</v>
      </c>
      <c r="I174" s="13">
        <v>881</v>
      </c>
      <c r="J174" s="13">
        <v>118</v>
      </c>
      <c r="K174" s="9">
        <f t="shared" si="1"/>
        <v>999</v>
      </c>
      <c r="L174" s="13">
        <v>9</v>
      </c>
      <c r="M174" s="13">
        <v>9</v>
      </c>
      <c r="N174" s="12"/>
      <c r="O174" s="12"/>
      <c r="P174" s="12"/>
      <c r="Q174" s="12"/>
    </row>
    <row r="175" spans="1:17" ht="30" customHeight="1" x14ac:dyDescent="0.35">
      <c r="A175" s="6">
        <v>174</v>
      </c>
      <c r="B175" s="6">
        <v>10</v>
      </c>
      <c r="C175" s="7" t="s">
        <v>191</v>
      </c>
      <c r="D175" s="7" t="s">
        <v>201</v>
      </c>
      <c r="E175" s="13">
        <v>1412</v>
      </c>
      <c r="F175" s="13">
        <v>1412</v>
      </c>
      <c r="G175" s="13">
        <v>0</v>
      </c>
      <c r="H175" s="9">
        <f t="shared" si="0"/>
        <v>1412</v>
      </c>
      <c r="I175" s="13">
        <v>1412</v>
      </c>
      <c r="J175" s="13">
        <v>0</v>
      </c>
      <c r="K175" s="9">
        <f t="shared" si="1"/>
        <v>1412</v>
      </c>
      <c r="L175" s="13">
        <v>0</v>
      </c>
      <c r="M175" s="13">
        <v>0</v>
      </c>
      <c r="N175" s="12"/>
      <c r="O175" s="12"/>
      <c r="P175" s="12"/>
      <c r="Q175" s="12"/>
    </row>
    <row r="176" spans="1:17" ht="30" customHeight="1" x14ac:dyDescent="0.35">
      <c r="A176" s="6">
        <v>175</v>
      </c>
      <c r="B176" s="6">
        <v>11</v>
      </c>
      <c r="C176" s="7" t="s">
        <v>191</v>
      </c>
      <c r="D176" s="7" t="s">
        <v>202</v>
      </c>
      <c r="E176" s="13">
        <v>781</v>
      </c>
      <c r="F176" s="13">
        <v>682</v>
      </c>
      <c r="G176" s="13">
        <v>81</v>
      </c>
      <c r="H176" s="9">
        <f t="shared" si="0"/>
        <v>763</v>
      </c>
      <c r="I176" s="13">
        <v>682</v>
      </c>
      <c r="J176" s="13">
        <v>81</v>
      </c>
      <c r="K176" s="9">
        <f t="shared" si="1"/>
        <v>763</v>
      </c>
      <c r="L176" s="13">
        <v>124</v>
      </c>
      <c r="M176" s="13">
        <v>124</v>
      </c>
      <c r="N176" s="12"/>
      <c r="O176" s="12"/>
      <c r="P176" s="12"/>
      <c r="Q176" s="12"/>
    </row>
    <row r="177" spans="1:17" ht="30" customHeight="1" x14ac:dyDescent="0.35">
      <c r="A177" s="6">
        <v>176</v>
      </c>
      <c r="B177" s="6">
        <v>12</v>
      </c>
      <c r="C177" s="7" t="s">
        <v>191</v>
      </c>
      <c r="D177" s="7" t="s">
        <v>203</v>
      </c>
      <c r="E177" s="13">
        <v>741</v>
      </c>
      <c r="F177" s="13">
        <v>664</v>
      </c>
      <c r="G177" s="13">
        <v>77</v>
      </c>
      <c r="H177" s="9">
        <v>741</v>
      </c>
      <c r="I177" s="13">
        <v>664</v>
      </c>
      <c r="J177" s="13">
        <v>77</v>
      </c>
      <c r="K177" s="9">
        <v>741</v>
      </c>
      <c r="L177" s="13">
        <v>58</v>
      </c>
      <c r="M177" s="13">
        <v>58</v>
      </c>
      <c r="N177" s="12"/>
      <c r="O177" s="12"/>
      <c r="P177" s="12"/>
      <c r="Q177" s="12"/>
    </row>
    <row r="178" spans="1:17" ht="30" customHeight="1" x14ac:dyDescent="0.35">
      <c r="A178" s="6">
        <v>177</v>
      </c>
      <c r="B178" s="6">
        <v>13</v>
      </c>
      <c r="C178" s="7" t="s">
        <v>191</v>
      </c>
      <c r="D178" s="7" t="s">
        <v>204</v>
      </c>
      <c r="E178" s="13">
        <v>501</v>
      </c>
      <c r="F178" s="13">
        <v>404</v>
      </c>
      <c r="G178" s="13">
        <v>97</v>
      </c>
      <c r="H178" s="9">
        <f t="shared" si="0"/>
        <v>501</v>
      </c>
      <c r="I178" s="13">
        <v>404</v>
      </c>
      <c r="J178" s="13">
        <v>97</v>
      </c>
      <c r="K178" s="9">
        <f t="shared" si="1"/>
        <v>501</v>
      </c>
      <c r="L178" s="13">
        <v>4</v>
      </c>
      <c r="M178" s="13">
        <v>4</v>
      </c>
      <c r="N178" s="12"/>
      <c r="O178" s="12"/>
      <c r="P178" s="12"/>
      <c r="Q178" s="12"/>
    </row>
    <row r="179" spans="1:17" ht="30" customHeight="1" x14ac:dyDescent="0.35">
      <c r="A179" s="6">
        <v>178</v>
      </c>
      <c r="B179" s="6">
        <v>14</v>
      </c>
      <c r="C179" s="7" t="s">
        <v>191</v>
      </c>
      <c r="D179" s="7" t="s">
        <v>205</v>
      </c>
      <c r="E179" s="13">
        <v>1540</v>
      </c>
      <c r="F179" s="13">
        <v>1170</v>
      </c>
      <c r="G179" s="13">
        <v>370</v>
      </c>
      <c r="H179" s="9">
        <f t="shared" si="0"/>
        <v>1540</v>
      </c>
      <c r="I179" s="13">
        <v>1170</v>
      </c>
      <c r="J179" s="13">
        <v>370</v>
      </c>
      <c r="K179" s="9">
        <f t="shared" si="1"/>
        <v>1540</v>
      </c>
      <c r="L179" s="13">
        <v>7</v>
      </c>
      <c r="M179" s="13">
        <v>7</v>
      </c>
      <c r="N179" s="12"/>
      <c r="O179" s="12"/>
      <c r="P179" s="12"/>
      <c r="Q179" s="12"/>
    </row>
    <row r="180" spans="1:17" ht="30" customHeight="1" x14ac:dyDescent="0.35">
      <c r="A180" s="6">
        <v>179</v>
      </c>
      <c r="B180" s="6">
        <v>15</v>
      </c>
      <c r="C180" s="7" t="s">
        <v>191</v>
      </c>
      <c r="D180" s="7" t="s">
        <v>206</v>
      </c>
      <c r="E180" s="13">
        <v>3983</v>
      </c>
      <c r="F180" s="13">
        <v>3631</v>
      </c>
      <c r="G180" s="13">
        <v>352</v>
      </c>
      <c r="H180" s="9">
        <f t="shared" si="0"/>
        <v>3983</v>
      </c>
      <c r="I180" s="13">
        <v>3631</v>
      </c>
      <c r="J180" s="13">
        <v>352</v>
      </c>
      <c r="K180" s="9">
        <f t="shared" si="1"/>
        <v>3983</v>
      </c>
      <c r="L180" s="13">
        <v>22</v>
      </c>
      <c r="M180" s="13">
        <v>22</v>
      </c>
      <c r="N180" s="12"/>
      <c r="O180" s="12"/>
      <c r="P180" s="12"/>
      <c r="Q180" s="12"/>
    </row>
    <row r="181" spans="1:17" ht="30" customHeight="1" x14ac:dyDescent="0.35">
      <c r="A181" s="6">
        <v>180</v>
      </c>
      <c r="B181" s="6">
        <v>16</v>
      </c>
      <c r="C181" s="7" t="s">
        <v>191</v>
      </c>
      <c r="D181" s="7" t="s">
        <v>207</v>
      </c>
      <c r="E181" s="13">
        <v>3252</v>
      </c>
      <c r="F181" s="13">
        <v>279</v>
      </c>
      <c r="G181" s="13">
        <v>2973</v>
      </c>
      <c r="H181" s="9">
        <f t="shared" si="0"/>
        <v>3252</v>
      </c>
      <c r="I181" s="13">
        <v>279</v>
      </c>
      <c r="J181" s="13">
        <v>2973</v>
      </c>
      <c r="K181" s="9">
        <f t="shared" si="1"/>
        <v>3252</v>
      </c>
      <c r="L181" s="13">
        <v>2</v>
      </c>
      <c r="M181" s="13">
        <v>2</v>
      </c>
      <c r="N181" s="12"/>
      <c r="O181" s="12"/>
      <c r="P181" s="12"/>
      <c r="Q181" s="12"/>
    </row>
    <row r="182" spans="1:17" ht="30" customHeight="1" x14ac:dyDescent="0.35">
      <c r="A182" s="6">
        <v>181</v>
      </c>
      <c r="B182" s="6">
        <v>17</v>
      </c>
      <c r="C182" s="7" t="s">
        <v>191</v>
      </c>
      <c r="D182" s="7" t="s">
        <v>208</v>
      </c>
      <c r="E182" s="13">
        <v>321</v>
      </c>
      <c r="F182" s="13">
        <v>321</v>
      </c>
      <c r="G182" s="13">
        <v>0</v>
      </c>
      <c r="H182" s="9">
        <f t="shared" si="0"/>
        <v>321</v>
      </c>
      <c r="I182" s="13">
        <v>321</v>
      </c>
      <c r="J182" s="13">
        <v>0</v>
      </c>
      <c r="K182" s="9">
        <f t="shared" si="1"/>
        <v>321</v>
      </c>
      <c r="L182" s="13">
        <v>3</v>
      </c>
      <c r="M182" s="13">
        <v>3</v>
      </c>
      <c r="N182" s="12"/>
      <c r="O182" s="12"/>
      <c r="P182" s="12"/>
      <c r="Q182" s="12"/>
    </row>
    <row r="183" spans="1:17" ht="30" customHeight="1" x14ac:dyDescent="0.35">
      <c r="A183" s="6">
        <v>182</v>
      </c>
      <c r="B183" s="6">
        <v>18</v>
      </c>
      <c r="C183" s="7" t="s">
        <v>191</v>
      </c>
      <c r="D183" s="7" t="s">
        <v>209</v>
      </c>
      <c r="E183" s="13">
        <v>506</v>
      </c>
      <c r="F183" s="13">
        <v>267</v>
      </c>
      <c r="G183" s="13">
        <v>239</v>
      </c>
      <c r="H183" s="9">
        <f t="shared" si="0"/>
        <v>506</v>
      </c>
      <c r="I183" s="13">
        <v>267</v>
      </c>
      <c r="J183" s="13">
        <v>239</v>
      </c>
      <c r="K183" s="9">
        <f t="shared" si="1"/>
        <v>506</v>
      </c>
      <c r="L183" s="13">
        <v>0</v>
      </c>
      <c r="M183" s="13">
        <v>0</v>
      </c>
      <c r="N183" s="12"/>
      <c r="O183" s="12"/>
      <c r="P183" s="12"/>
      <c r="Q183" s="12"/>
    </row>
    <row r="184" spans="1:17" ht="30" customHeight="1" x14ac:dyDescent="0.35">
      <c r="A184" s="6">
        <v>183</v>
      </c>
      <c r="B184" s="6">
        <v>19</v>
      </c>
      <c r="C184" s="7" t="s">
        <v>191</v>
      </c>
      <c r="D184" s="7" t="s">
        <v>210</v>
      </c>
      <c r="E184" s="13">
        <v>2481</v>
      </c>
      <c r="F184" s="13">
        <v>1926</v>
      </c>
      <c r="G184" s="13">
        <v>555</v>
      </c>
      <c r="H184" s="9">
        <f t="shared" si="0"/>
        <v>2481</v>
      </c>
      <c r="I184" s="13">
        <v>1926</v>
      </c>
      <c r="J184" s="13">
        <v>555</v>
      </c>
      <c r="K184" s="9">
        <f t="shared" si="1"/>
        <v>2481</v>
      </c>
      <c r="L184" s="13">
        <v>10</v>
      </c>
      <c r="M184" s="13">
        <v>10</v>
      </c>
      <c r="N184" s="12"/>
      <c r="O184" s="12"/>
      <c r="P184" s="12"/>
      <c r="Q184" s="12"/>
    </row>
    <row r="185" spans="1:17" ht="30" customHeight="1" x14ac:dyDescent="0.35">
      <c r="A185" s="6">
        <v>184</v>
      </c>
      <c r="B185" s="6">
        <v>20</v>
      </c>
      <c r="C185" s="7" t="s">
        <v>191</v>
      </c>
      <c r="D185" s="7" t="s">
        <v>211</v>
      </c>
      <c r="E185" s="13">
        <v>454</v>
      </c>
      <c r="F185" s="13">
        <v>288</v>
      </c>
      <c r="G185" s="13">
        <v>166</v>
      </c>
      <c r="H185" s="9">
        <f t="shared" si="0"/>
        <v>454</v>
      </c>
      <c r="I185" s="13">
        <v>288</v>
      </c>
      <c r="J185" s="13">
        <v>166</v>
      </c>
      <c r="K185" s="9">
        <f t="shared" si="1"/>
        <v>454</v>
      </c>
      <c r="L185" s="13">
        <v>11</v>
      </c>
      <c r="M185" s="13">
        <v>11</v>
      </c>
      <c r="N185" s="12"/>
      <c r="O185" s="12"/>
      <c r="P185" s="12"/>
      <c r="Q185" s="12"/>
    </row>
    <row r="186" spans="1:17" ht="30" customHeight="1" x14ac:dyDescent="0.35">
      <c r="A186" s="6">
        <v>185</v>
      </c>
      <c r="B186" s="6">
        <v>21</v>
      </c>
      <c r="C186" s="7" t="s">
        <v>191</v>
      </c>
      <c r="D186" s="7" t="s">
        <v>212</v>
      </c>
      <c r="E186" s="13">
        <v>173</v>
      </c>
      <c r="F186" s="13">
        <v>16</v>
      </c>
      <c r="G186" s="13">
        <v>157</v>
      </c>
      <c r="H186" s="9">
        <f t="shared" si="0"/>
        <v>173</v>
      </c>
      <c r="I186" s="13">
        <v>16</v>
      </c>
      <c r="J186" s="13">
        <v>157</v>
      </c>
      <c r="K186" s="9">
        <f t="shared" si="1"/>
        <v>173</v>
      </c>
      <c r="L186" s="13">
        <v>5</v>
      </c>
      <c r="M186" s="13">
        <v>5</v>
      </c>
      <c r="N186" s="12"/>
      <c r="O186" s="12"/>
      <c r="P186" s="12"/>
      <c r="Q186" s="12"/>
    </row>
    <row r="187" spans="1:17" ht="30" customHeight="1" x14ac:dyDescent="0.35">
      <c r="A187" s="6">
        <v>186</v>
      </c>
      <c r="B187" s="6">
        <v>22</v>
      </c>
      <c r="C187" s="7" t="s">
        <v>191</v>
      </c>
      <c r="D187" s="7" t="s">
        <v>213</v>
      </c>
      <c r="E187" s="13">
        <v>453</v>
      </c>
      <c r="F187" s="13">
        <v>453</v>
      </c>
      <c r="G187" s="13">
        <v>0</v>
      </c>
      <c r="H187" s="9">
        <f t="shared" si="0"/>
        <v>453</v>
      </c>
      <c r="I187" s="13">
        <v>453</v>
      </c>
      <c r="J187" s="13">
        <v>0</v>
      </c>
      <c r="K187" s="9">
        <f t="shared" si="1"/>
        <v>453</v>
      </c>
      <c r="L187" s="13">
        <v>13</v>
      </c>
      <c r="M187" s="13">
        <v>13</v>
      </c>
      <c r="N187" s="12"/>
      <c r="O187" s="12"/>
      <c r="P187" s="12"/>
      <c r="Q187" s="12"/>
    </row>
    <row r="188" spans="1:17" ht="30" customHeight="1" x14ac:dyDescent="0.35">
      <c r="A188" s="6">
        <v>187</v>
      </c>
      <c r="B188" s="6">
        <v>1</v>
      </c>
      <c r="C188" s="7" t="s">
        <v>214</v>
      </c>
      <c r="D188" s="7" t="s">
        <v>215</v>
      </c>
      <c r="E188" s="13">
        <v>76</v>
      </c>
      <c r="F188" s="13">
        <v>76</v>
      </c>
      <c r="G188" s="13">
        <v>0</v>
      </c>
      <c r="H188" s="9">
        <f t="shared" si="0"/>
        <v>76</v>
      </c>
      <c r="I188" s="13">
        <v>76</v>
      </c>
      <c r="J188" s="13">
        <v>0</v>
      </c>
      <c r="K188" s="9">
        <f t="shared" si="1"/>
        <v>76</v>
      </c>
      <c r="L188" s="13">
        <v>1</v>
      </c>
      <c r="M188" s="13">
        <v>1</v>
      </c>
      <c r="N188" s="12">
        <v>7</v>
      </c>
      <c r="O188" s="12"/>
      <c r="P188" s="12"/>
      <c r="Q188" s="12"/>
    </row>
    <row r="189" spans="1:17" ht="30" customHeight="1" x14ac:dyDescent="0.35">
      <c r="A189" s="6">
        <v>188</v>
      </c>
      <c r="B189" s="6">
        <v>2</v>
      </c>
      <c r="C189" s="7" t="s">
        <v>214</v>
      </c>
      <c r="D189" s="7" t="s">
        <v>216</v>
      </c>
      <c r="E189" s="13">
        <v>742</v>
      </c>
      <c r="F189" s="13">
        <v>433</v>
      </c>
      <c r="G189" s="13">
        <v>309</v>
      </c>
      <c r="H189" s="9">
        <f t="shared" si="0"/>
        <v>742</v>
      </c>
      <c r="I189" s="13">
        <v>433</v>
      </c>
      <c r="J189" s="13">
        <v>309</v>
      </c>
      <c r="K189" s="9">
        <f t="shared" si="1"/>
        <v>742</v>
      </c>
      <c r="L189" s="13">
        <v>19</v>
      </c>
      <c r="M189" s="13">
        <v>19</v>
      </c>
      <c r="N189" s="12">
        <v>0</v>
      </c>
      <c r="O189" s="12"/>
      <c r="P189" s="12"/>
      <c r="Q189" s="12"/>
    </row>
    <row r="190" spans="1:17" ht="30" customHeight="1" x14ac:dyDescent="0.35">
      <c r="A190" s="6">
        <v>189</v>
      </c>
      <c r="B190" s="6">
        <v>3</v>
      </c>
      <c r="C190" s="7" t="s">
        <v>214</v>
      </c>
      <c r="D190" s="7" t="s">
        <v>217</v>
      </c>
      <c r="E190" s="13">
        <v>225</v>
      </c>
      <c r="F190" s="13">
        <v>19</v>
      </c>
      <c r="G190" s="13">
        <v>206</v>
      </c>
      <c r="H190" s="9">
        <f t="shared" si="0"/>
        <v>225</v>
      </c>
      <c r="I190" s="13">
        <v>19</v>
      </c>
      <c r="J190" s="13">
        <v>206</v>
      </c>
      <c r="K190" s="9">
        <f t="shared" si="1"/>
        <v>225</v>
      </c>
      <c r="L190" s="13">
        <v>18</v>
      </c>
      <c r="M190" s="13">
        <v>18</v>
      </c>
      <c r="N190" s="12">
        <v>0</v>
      </c>
      <c r="O190" s="12"/>
      <c r="P190" s="12"/>
      <c r="Q190" s="12"/>
    </row>
    <row r="191" spans="1:17" ht="30" customHeight="1" x14ac:dyDescent="0.35">
      <c r="A191" s="6">
        <v>190</v>
      </c>
      <c r="B191" s="6">
        <v>4</v>
      </c>
      <c r="C191" s="7" t="s">
        <v>214</v>
      </c>
      <c r="D191" s="7" t="s">
        <v>218</v>
      </c>
      <c r="E191" s="13">
        <v>1215</v>
      </c>
      <c r="F191" s="13">
        <v>675</v>
      </c>
      <c r="G191" s="13">
        <v>535</v>
      </c>
      <c r="H191" s="9">
        <f t="shared" si="0"/>
        <v>1210</v>
      </c>
      <c r="I191" s="13">
        <v>675</v>
      </c>
      <c r="J191" s="13">
        <v>535</v>
      </c>
      <c r="K191" s="9">
        <f t="shared" si="1"/>
        <v>1210</v>
      </c>
      <c r="L191" s="13">
        <v>2</v>
      </c>
      <c r="M191" s="13">
        <v>1</v>
      </c>
      <c r="N191" s="12">
        <v>0</v>
      </c>
      <c r="O191" s="12"/>
      <c r="P191" s="12"/>
      <c r="Q191" s="12"/>
    </row>
    <row r="192" spans="1:17" ht="30" customHeight="1" x14ac:dyDescent="0.35">
      <c r="A192" s="6">
        <v>191</v>
      </c>
      <c r="B192" s="6">
        <v>5</v>
      </c>
      <c r="C192" s="7" t="s">
        <v>214</v>
      </c>
      <c r="D192" s="7" t="s">
        <v>219</v>
      </c>
      <c r="E192" s="13">
        <v>451</v>
      </c>
      <c r="F192" s="13">
        <v>433</v>
      </c>
      <c r="G192" s="13">
        <v>18</v>
      </c>
      <c r="H192" s="9">
        <f t="shared" si="0"/>
        <v>451</v>
      </c>
      <c r="I192" s="13">
        <v>433</v>
      </c>
      <c r="J192" s="13">
        <v>18</v>
      </c>
      <c r="K192" s="9">
        <f t="shared" si="1"/>
        <v>451</v>
      </c>
      <c r="L192" s="13">
        <v>1</v>
      </c>
      <c r="M192" s="13">
        <v>0</v>
      </c>
      <c r="N192" s="12">
        <v>1</v>
      </c>
      <c r="O192" s="12">
        <v>0</v>
      </c>
      <c r="P192" s="12">
        <v>1</v>
      </c>
      <c r="Q192" s="12"/>
    </row>
    <row r="193" spans="1:17" ht="30" customHeight="1" x14ac:dyDescent="0.35">
      <c r="A193" s="6">
        <v>192</v>
      </c>
      <c r="B193" s="6">
        <v>6</v>
      </c>
      <c r="C193" s="7" t="s">
        <v>214</v>
      </c>
      <c r="D193" s="7" t="s">
        <v>220</v>
      </c>
      <c r="E193" s="13">
        <v>479</v>
      </c>
      <c r="F193" s="13">
        <v>238</v>
      </c>
      <c r="G193" s="13">
        <v>241</v>
      </c>
      <c r="H193" s="9">
        <f t="shared" si="0"/>
        <v>479</v>
      </c>
      <c r="I193" s="13">
        <v>238</v>
      </c>
      <c r="J193" s="13">
        <v>241</v>
      </c>
      <c r="K193" s="9">
        <f t="shared" si="1"/>
        <v>479</v>
      </c>
      <c r="L193" s="13">
        <v>84</v>
      </c>
      <c r="M193" s="13">
        <v>84</v>
      </c>
      <c r="N193" s="12">
        <v>0</v>
      </c>
      <c r="O193" s="12"/>
      <c r="P193" s="12"/>
      <c r="Q193" s="12"/>
    </row>
    <row r="194" spans="1:17" ht="30" customHeight="1" x14ac:dyDescent="0.35">
      <c r="A194" s="6">
        <v>193</v>
      </c>
      <c r="B194" s="6">
        <v>7</v>
      </c>
      <c r="C194" s="7" t="s">
        <v>214</v>
      </c>
      <c r="D194" s="7" t="s">
        <v>221</v>
      </c>
      <c r="E194" s="13">
        <v>236</v>
      </c>
      <c r="F194" s="13">
        <v>23</v>
      </c>
      <c r="G194" s="13">
        <v>213</v>
      </c>
      <c r="H194" s="9">
        <f t="shared" si="0"/>
        <v>236</v>
      </c>
      <c r="I194" s="13">
        <v>23</v>
      </c>
      <c r="J194" s="13">
        <v>213</v>
      </c>
      <c r="K194" s="9">
        <f t="shared" si="1"/>
        <v>236</v>
      </c>
      <c r="L194" s="13">
        <v>7</v>
      </c>
      <c r="M194" s="13">
        <v>7</v>
      </c>
      <c r="N194" s="12">
        <v>0</v>
      </c>
      <c r="O194" s="12"/>
      <c r="P194" s="12"/>
      <c r="Q194" s="12"/>
    </row>
    <row r="195" spans="1:17" ht="30" customHeight="1" x14ac:dyDescent="0.35">
      <c r="A195" s="6">
        <v>194</v>
      </c>
      <c r="B195" s="6">
        <v>8</v>
      </c>
      <c r="C195" s="7" t="s">
        <v>214</v>
      </c>
      <c r="D195" s="7" t="s">
        <v>222</v>
      </c>
      <c r="E195" s="13">
        <v>184</v>
      </c>
      <c r="F195" s="13">
        <v>109</v>
      </c>
      <c r="G195" s="13">
        <v>71</v>
      </c>
      <c r="H195" s="9">
        <f t="shared" si="0"/>
        <v>180</v>
      </c>
      <c r="I195" s="13">
        <v>109</v>
      </c>
      <c r="J195" s="13">
        <v>71</v>
      </c>
      <c r="K195" s="9">
        <f t="shared" si="1"/>
        <v>180</v>
      </c>
      <c r="L195" s="13">
        <v>10</v>
      </c>
      <c r="M195" s="13">
        <v>10</v>
      </c>
      <c r="N195" s="12">
        <v>0</v>
      </c>
      <c r="O195" s="12"/>
      <c r="P195" s="12"/>
      <c r="Q195" s="12"/>
    </row>
    <row r="196" spans="1:17" ht="30" customHeight="1" x14ac:dyDescent="0.35">
      <c r="A196" s="6">
        <v>195</v>
      </c>
      <c r="B196" s="6">
        <v>9</v>
      </c>
      <c r="C196" s="7" t="s">
        <v>214</v>
      </c>
      <c r="D196" s="7" t="s">
        <v>223</v>
      </c>
      <c r="E196" s="13">
        <v>150</v>
      </c>
      <c r="F196" s="13">
        <v>136</v>
      </c>
      <c r="G196" s="13">
        <v>14</v>
      </c>
      <c r="H196" s="9">
        <f t="shared" si="0"/>
        <v>150</v>
      </c>
      <c r="I196" s="13">
        <v>136</v>
      </c>
      <c r="J196" s="13">
        <v>14</v>
      </c>
      <c r="K196" s="9">
        <f t="shared" si="1"/>
        <v>150</v>
      </c>
      <c r="L196" s="13">
        <v>3</v>
      </c>
      <c r="M196" s="13">
        <v>1</v>
      </c>
      <c r="N196" s="12">
        <v>0</v>
      </c>
      <c r="O196" s="12"/>
      <c r="P196" s="12"/>
      <c r="Q196" s="12"/>
    </row>
    <row r="197" spans="1:17" ht="30" customHeight="1" x14ac:dyDescent="0.35">
      <c r="A197" s="6">
        <v>196</v>
      </c>
      <c r="B197" s="6">
        <v>10</v>
      </c>
      <c r="C197" s="7" t="s">
        <v>214</v>
      </c>
      <c r="D197" s="7" t="s">
        <v>224</v>
      </c>
      <c r="E197" s="13">
        <v>332</v>
      </c>
      <c r="F197" s="13">
        <v>246</v>
      </c>
      <c r="G197" s="13">
        <v>86</v>
      </c>
      <c r="H197" s="9">
        <v>332</v>
      </c>
      <c r="I197" s="13">
        <v>246</v>
      </c>
      <c r="J197" s="13">
        <v>86</v>
      </c>
      <c r="K197" s="9">
        <v>332</v>
      </c>
      <c r="L197" s="13">
        <v>9</v>
      </c>
      <c r="M197" s="13">
        <v>9</v>
      </c>
      <c r="N197" s="12"/>
      <c r="O197" s="12"/>
      <c r="P197" s="12"/>
      <c r="Q197" s="12"/>
    </row>
    <row r="198" spans="1:17" ht="30" customHeight="1" x14ac:dyDescent="0.35">
      <c r="A198" s="6">
        <v>197</v>
      </c>
      <c r="B198" s="6">
        <v>11</v>
      </c>
      <c r="C198" s="7" t="s">
        <v>214</v>
      </c>
      <c r="D198" s="7" t="s">
        <v>225</v>
      </c>
      <c r="E198" s="13">
        <v>151</v>
      </c>
      <c r="F198" s="13">
        <v>120</v>
      </c>
      <c r="G198" s="13">
        <v>31</v>
      </c>
      <c r="H198" s="9">
        <f t="shared" si="0"/>
        <v>151</v>
      </c>
      <c r="I198" s="13">
        <v>120</v>
      </c>
      <c r="J198" s="13">
        <v>31</v>
      </c>
      <c r="K198" s="9">
        <f t="shared" si="1"/>
        <v>151</v>
      </c>
      <c r="L198" s="13">
        <v>12</v>
      </c>
      <c r="M198" s="13">
        <v>12</v>
      </c>
      <c r="N198" s="12">
        <v>0</v>
      </c>
      <c r="O198" s="12"/>
      <c r="P198" s="12"/>
      <c r="Q198" s="12"/>
    </row>
    <row r="199" spans="1:17" ht="30" customHeight="1" x14ac:dyDescent="0.35">
      <c r="A199" s="6">
        <v>198</v>
      </c>
      <c r="B199" s="6">
        <v>1</v>
      </c>
      <c r="C199" s="7" t="s">
        <v>226</v>
      </c>
      <c r="D199" s="7" t="s">
        <v>227</v>
      </c>
      <c r="E199" s="13">
        <v>208</v>
      </c>
      <c r="F199" s="13">
        <v>152</v>
      </c>
      <c r="G199" s="13">
        <v>56</v>
      </c>
      <c r="H199" s="9">
        <f t="shared" si="0"/>
        <v>208</v>
      </c>
      <c r="I199" s="13">
        <v>152</v>
      </c>
      <c r="J199" s="13">
        <v>56</v>
      </c>
      <c r="K199" s="9">
        <f t="shared" si="1"/>
        <v>208</v>
      </c>
      <c r="L199" s="13">
        <v>0</v>
      </c>
      <c r="M199" s="13">
        <v>0</v>
      </c>
      <c r="N199" s="12">
        <v>0</v>
      </c>
      <c r="O199" s="12"/>
      <c r="P199" s="12"/>
      <c r="Q199" s="12"/>
    </row>
    <row r="200" spans="1:17" ht="30" customHeight="1" x14ac:dyDescent="0.35">
      <c r="A200" s="6">
        <v>199</v>
      </c>
      <c r="B200" s="6">
        <v>2</v>
      </c>
      <c r="C200" s="7" t="s">
        <v>226</v>
      </c>
      <c r="D200" s="7" t="s">
        <v>228</v>
      </c>
      <c r="E200" s="13">
        <v>480</v>
      </c>
      <c r="F200" s="13">
        <v>393</v>
      </c>
      <c r="G200" s="13">
        <v>87</v>
      </c>
      <c r="H200" s="9">
        <f t="shared" si="0"/>
        <v>480</v>
      </c>
      <c r="I200" s="13">
        <v>393</v>
      </c>
      <c r="J200" s="13">
        <v>87</v>
      </c>
      <c r="K200" s="9">
        <f t="shared" si="1"/>
        <v>480</v>
      </c>
      <c r="L200" s="13">
        <v>2</v>
      </c>
      <c r="M200" s="13">
        <v>2</v>
      </c>
      <c r="N200" s="12">
        <v>2</v>
      </c>
      <c r="O200" s="12"/>
      <c r="P200" s="12"/>
      <c r="Q200" s="12"/>
    </row>
    <row r="201" spans="1:17" ht="30" customHeight="1" x14ac:dyDescent="0.35">
      <c r="A201" s="6">
        <v>200</v>
      </c>
      <c r="B201" s="6">
        <v>3</v>
      </c>
      <c r="C201" s="7" t="s">
        <v>226</v>
      </c>
      <c r="D201" s="7" t="s">
        <v>229</v>
      </c>
      <c r="E201" s="13">
        <v>85</v>
      </c>
      <c r="F201" s="13">
        <v>70</v>
      </c>
      <c r="G201" s="13">
        <v>15</v>
      </c>
      <c r="H201" s="9">
        <f t="shared" si="0"/>
        <v>85</v>
      </c>
      <c r="I201" s="13">
        <v>70</v>
      </c>
      <c r="J201" s="13">
        <v>15</v>
      </c>
      <c r="K201" s="9">
        <f t="shared" si="1"/>
        <v>85</v>
      </c>
      <c r="L201" s="13">
        <v>0</v>
      </c>
      <c r="M201" s="13">
        <v>0</v>
      </c>
      <c r="N201" s="12">
        <v>0</v>
      </c>
      <c r="O201" s="12"/>
      <c r="P201" s="12"/>
      <c r="Q201" s="12"/>
    </row>
    <row r="202" spans="1:17" ht="30" customHeight="1" x14ac:dyDescent="0.35">
      <c r="A202" s="6">
        <v>201</v>
      </c>
      <c r="B202" s="6">
        <v>4</v>
      </c>
      <c r="C202" s="7" t="s">
        <v>226</v>
      </c>
      <c r="D202" s="7" t="s">
        <v>230</v>
      </c>
      <c r="E202" s="13">
        <v>419</v>
      </c>
      <c r="F202" s="13">
        <v>73</v>
      </c>
      <c r="G202" s="13">
        <v>346</v>
      </c>
      <c r="H202" s="9">
        <f t="shared" si="0"/>
        <v>419</v>
      </c>
      <c r="I202" s="13">
        <v>73</v>
      </c>
      <c r="J202" s="13">
        <v>346</v>
      </c>
      <c r="K202" s="9">
        <f t="shared" si="1"/>
        <v>419</v>
      </c>
      <c r="L202" s="13">
        <v>7</v>
      </c>
      <c r="M202" s="13">
        <v>7</v>
      </c>
      <c r="N202" s="12">
        <v>0</v>
      </c>
      <c r="O202" s="12"/>
      <c r="P202" s="12"/>
      <c r="Q202" s="12"/>
    </row>
    <row r="203" spans="1:17" ht="30" customHeight="1" x14ac:dyDescent="0.35">
      <c r="A203" s="6">
        <v>202</v>
      </c>
      <c r="B203" s="6">
        <v>5</v>
      </c>
      <c r="C203" s="7" t="s">
        <v>226</v>
      </c>
      <c r="D203" s="7" t="s">
        <v>231</v>
      </c>
      <c r="E203" s="13">
        <v>325</v>
      </c>
      <c r="F203" s="13">
        <v>183</v>
      </c>
      <c r="G203" s="13">
        <v>142</v>
      </c>
      <c r="H203" s="9">
        <f t="shared" si="0"/>
        <v>325</v>
      </c>
      <c r="I203" s="13">
        <v>183</v>
      </c>
      <c r="J203" s="13">
        <v>142</v>
      </c>
      <c r="K203" s="9">
        <f t="shared" si="1"/>
        <v>325</v>
      </c>
      <c r="L203" s="13">
        <v>1</v>
      </c>
      <c r="M203" s="13">
        <v>1</v>
      </c>
      <c r="N203" s="12">
        <v>0</v>
      </c>
      <c r="O203" s="12"/>
      <c r="P203" s="12"/>
      <c r="Q203" s="12"/>
    </row>
    <row r="204" spans="1:17" ht="30" customHeight="1" x14ac:dyDescent="0.35">
      <c r="A204" s="6">
        <v>203</v>
      </c>
      <c r="B204" s="6">
        <v>6</v>
      </c>
      <c r="C204" s="7" t="s">
        <v>226</v>
      </c>
      <c r="D204" s="7" t="s">
        <v>232</v>
      </c>
      <c r="E204" s="13">
        <v>68</v>
      </c>
      <c r="F204" s="13">
        <v>42</v>
      </c>
      <c r="G204" s="13">
        <v>26</v>
      </c>
      <c r="H204" s="9">
        <f t="shared" si="0"/>
        <v>68</v>
      </c>
      <c r="I204" s="13">
        <v>42</v>
      </c>
      <c r="J204" s="13">
        <v>26</v>
      </c>
      <c r="K204" s="9">
        <f t="shared" si="1"/>
        <v>68</v>
      </c>
      <c r="L204" s="13">
        <v>2</v>
      </c>
      <c r="M204" s="13">
        <v>2</v>
      </c>
      <c r="N204" s="12">
        <v>0</v>
      </c>
      <c r="O204" s="12"/>
      <c r="P204" s="12"/>
      <c r="Q204" s="12"/>
    </row>
    <row r="205" spans="1:17" ht="30" customHeight="1" x14ac:dyDescent="0.35">
      <c r="A205" s="6">
        <v>204</v>
      </c>
      <c r="B205" s="6">
        <v>7</v>
      </c>
      <c r="C205" s="7" t="s">
        <v>226</v>
      </c>
      <c r="D205" s="7" t="s">
        <v>233</v>
      </c>
      <c r="E205" s="13">
        <v>171</v>
      </c>
      <c r="F205" s="13">
        <v>115</v>
      </c>
      <c r="G205" s="13">
        <v>56</v>
      </c>
      <c r="H205" s="9">
        <f t="shared" si="0"/>
        <v>171</v>
      </c>
      <c r="I205" s="13">
        <v>115</v>
      </c>
      <c r="J205" s="13">
        <v>56</v>
      </c>
      <c r="K205" s="9">
        <f t="shared" si="1"/>
        <v>171</v>
      </c>
      <c r="L205" s="13">
        <v>32</v>
      </c>
      <c r="M205" s="13">
        <v>32</v>
      </c>
      <c r="N205" s="12">
        <v>0</v>
      </c>
      <c r="O205" s="12"/>
      <c r="P205" s="12"/>
      <c r="Q205" s="12"/>
    </row>
    <row r="206" spans="1:17" ht="30" customHeight="1" x14ac:dyDescent="0.35">
      <c r="A206" s="6">
        <v>205</v>
      </c>
      <c r="B206" s="6">
        <v>8</v>
      </c>
      <c r="C206" s="7" t="s">
        <v>226</v>
      </c>
      <c r="D206" s="7" t="s">
        <v>234</v>
      </c>
      <c r="E206" s="13">
        <v>177</v>
      </c>
      <c r="F206" s="13">
        <v>88</v>
      </c>
      <c r="G206" s="13">
        <v>89</v>
      </c>
      <c r="H206" s="9">
        <f t="shared" si="0"/>
        <v>177</v>
      </c>
      <c r="I206" s="13">
        <v>88</v>
      </c>
      <c r="J206" s="13">
        <v>89</v>
      </c>
      <c r="K206" s="9">
        <f t="shared" si="1"/>
        <v>177</v>
      </c>
      <c r="L206" s="13">
        <v>2</v>
      </c>
      <c r="M206" s="13">
        <v>2</v>
      </c>
      <c r="N206" s="12">
        <v>0</v>
      </c>
      <c r="O206" s="12"/>
      <c r="P206" s="12"/>
      <c r="Q206" s="12"/>
    </row>
    <row r="207" spans="1:17" ht="30" customHeight="1" x14ac:dyDescent="0.35">
      <c r="A207" s="6">
        <v>206</v>
      </c>
      <c r="B207" s="6">
        <v>9</v>
      </c>
      <c r="C207" s="7" t="s">
        <v>226</v>
      </c>
      <c r="D207" s="7" t="s">
        <v>235</v>
      </c>
      <c r="E207" s="13">
        <v>90</v>
      </c>
      <c r="F207" s="13">
        <v>17</v>
      </c>
      <c r="G207" s="13">
        <v>73</v>
      </c>
      <c r="H207" s="9">
        <f t="shared" si="0"/>
        <v>90</v>
      </c>
      <c r="I207" s="13">
        <v>17</v>
      </c>
      <c r="J207" s="13">
        <v>73</v>
      </c>
      <c r="K207" s="9">
        <f t="shared" si="1"/>
        <v>90</v>
      </c>
      <c r="L207" s="13">
        <v>1</v>
      </c>
      <c r="M207" s="13">
        <v>1</v>
      </c>
      <c r="N207" s="12">
        <v>0</v>
      </c>
      <c r="O207" s="12"/>
      <c r="P207" s="12"/>
      <c r="Q207" s="12"/>
    </row>
    <row r="208" spans="1:17" ht="30" customHeight="1" x14ac:dyDescent="0.35">
      <c r="A208" s="6">
        <v>207</v>
      </c>
      <c r="B208" s="6">
        <v>10</v>
      </c>
      <c r="C208" s="7" t="s">
        <v>226</v>
      </c>
      <c r="D208" s="7" t="s">
        <v>236</v>
      </c>
      <c r="E208" s="13">
        <v>45</v>
      </c>
      <c r="F208" s="13">
        <v>31</v>
      </c>
      <c r="G208" s="13">
        <v>14</v>
      </c>
      <c r="H208" s="9">
        <f t="shared" si="0"/>
        <v>45</v>
      </c>
      <c r="I208" s="13">
        <v>31</v>
      </c>
      <c r="J208" s="13">
        <v>14</v>
      </c>
      <c r="K208" s="9">
        <f t="shared" si="1"/>
        <v>45</v>
      </c>
      <c r="L208" s="13">
        <v>13</v>
      </c>
      <c r="M208" s="13">
        <v>13</v>
      </c>
      <c r="N208" s="12">
        <v>0</v>
      </c>
      <c r="O208" s="12"/>
      <c r="P208" s="12"/>
      <c r="Q208" s="12"/>
    </row>
    <row r="209" spans="1:17" ht="30" customHeight="1" x14ac:dyDescent="0.35">
      <c r="A209" s="6">
        <v>208</v>
      </c>
      <c r="B209" s="6">
        <v>1</v>
      </c>
      <c r="C209" s="7" t="s">
        <v>237</v>
      </c>
      <c r="D209" s="7" t="s">
        <v>238</v>
      </c>
      <c r="E209" s="13">
        <v>1833</v>
      </c>
      <c r="F209" s="13">
        <v>1702</v>
      </c>
      <c r="G209" s="13">
        <v>131</v>
      </c>
      <c r="H209" s="9">
        <f t="shared" si="0"/>
        <v>1833</v>
      </c>
      <c r="I209" s="13">
        <v>1827</v>
      </c>
      <c r="J209" s="13">
        <v>2383</v>
      </c>
      <c r="K209" s="9">
        <f t="shared" si="1"/>
        <v>4210</v>
      </c>
      <c r="L209" s="13">
        <v>29</v>
      </c>
      <c r="M209" s="13">
        <v>25</v>
      </c>
      <c r="N209" s="13">
        <v>0</v>
      </c>
      <c r="O209" s="13">
        <v>0</v>
      </c>
      <c r="P209" s="13">
        <v>0</v>
      </c>
      <c r="Q209" s="12">
        <v>0</v>
      </c>
    </row>
    <row r="210" spans="1:17" ht="30" customHeight="1" x14ac:dyDescent="0.35">
      <c r="A210" s="6">
        <v>209</v>
      </c>
      <c r="B210" s="6">
        <v>2</v>
      </c>
      <c r="C210" s="7" t="s">
        <v>237</v>
      </c>
      <c r="D210" s="7" t="s">
        <v>239</v>
      </c>
      <c r="E210" s="13">
        <v>151</v>
      </c>
      <c r="F210" s="13">
        <v>133</v>
      </c>
      <c r="G210" s="13">
        <v>18</v>
      </c>
      <c r="H210" s="9">
        <f t="shared" si="0"/>
        <v>151</v>
      </c>
      <c r="I210" s="13">
        <v>134</v>
      </c>
      <c r="J210" s="13">
        <v>33</v>
      </c>
      <c r="K210" s="9">
        <f t="shared" si="1"/>
        <v>167</v>
      </c>
      <c r="L210" s="13">
        <v>10</v>
      </c>
      <c r="M210" s="13">
        <v>9</v>
      </c>
      <c r="N210" s="13">
        <v>0</v>
      </c>
      <c r="O210" s="13">
        <v>0</v>
      </c>
      <c r="P210" s="13">
        <v>0</v>
      </c>
      <c r="Q210" s="12">
        <v>0</v>
      </c>
    </row>
    <row r="211" spans="1:17" ht="30" customHeight="1" x14ac:dyDescent="0.35">
      <c r="A211" s="6">
        <v>210</v>
      </c>
      <c r="B211" s="6">
        <v>3</v>
      </c>
      <c r="C211" s="7" t="s">
        <v>237</v>
      </c>
      <c r="D211" s="7" t="s">
        <v>240</v>
      </c>
      <c r="E211" s="13">
        <v>278</v>
      </c>
      <c r="F211" s="13">
        <v>233</v>
      </c>
      <c r="G211" s="13">
        <v>45</v>
      </c>
      <c r="H211" s="9">
        <f t="shared" si="0"/>
        <v>278</v>
      </c>
      <c r="I211" s="13">
        <v>277</v>
      </c>
      <c r="J211" s="13">
        <v>98</v>
      </c>
      <c r="K211" s="9">
        <f t="shared" si="1"/>
        <v>375</v>
      </c>
      <c r="L211" s="13">
        <v>26</v>
      </c>
      <c r="M211" s="13">
        <v>22</v>
      </c>
      <c r="N211" s="13">
        <v>0</v>
      </c>
      <c r="O211" s="13">
        <v>0</v>
      </c>
      <c r="P211" s="13">
        <v>0</v>
      </c>
      <c r="Q211" s="12">
        <v>0</v>
      </c>
    </row>
    <row r="212" spans="1:17" ht="30" customHeight="1" x14ac:dyDescent="0.35">
      <c r="A212" s="6">
        <v>211</v>
      </c>
      <c r="B212" s="6">
        <v>4</v>
      </c>
      <c r="C212" s="7" t="s">
        <v>237</v>
      </c>
      <c r="D212" s="7" t="s">
        <v>241</v>
      </c>
      <c r="E212" s="13">
        <v>378</v>
      </c>
      <c r="F212" s="13">
        <v>231</v>
      </c>
      <c r="G212" s="13">
        <v>147</v>
      </c>
      <c r="H212" s="9">
        <f t="shared" si="0"/>
        <v>378</v>
      </c>
      <c r="I212" s="13">
        <v>513</v>
      </c>
      <c r="J212" s="13">
        <v>229</v>
      </c>
      <c r="K212" s="9">
        <f t="shared" si="1"/>
        <v>742</v>
      </c>
      <c r="L212" s="13">
        <v>20</v>
      </c>
      <c r="M212" s="13">
        <v>20</v>
      </c>
      <c r="N212" s="13">
        <v>20</v>
      </c>
      <c r="O212" s="13">
        <v>2</v>
      </c>
      <c r="P212" s="13">
        <v>18</v>
      </c>
      <c r="Q212" s="12">
        <v>0</v>
      </c>
    </row>
    <row r="213" spans="1:17" ht="30" customHeight="1" x14ac:dyDescent="0.35">
      <c r="A213" s="6">
        <v>212</v>
      </c>
      <c r="B213" s="6">
        <v>5</v>
      </c>
      <c r="C213" s="7" t="s">
        <v>237</v>
      </c>
      <c r="D213" s="7" t="s">
        <v>242</v>
      </c>
      <c r="E213" s="13">
        <v>3008</v>
      </c>
      <c r="F213" s="13">
        <v>2653</v>
      </c>
      <c r="G213" s="13">
        <v>355</v>
      </c>
      <c r="H213" s="9">
        <f t="shared" si="0"/>
        <v>3008</v>
      </c>
      <c r="I213" s="13">
        <v>2681</v>
      </c>
      <c r="J213" s="13">
        <v>386</v>
      </c>
      <c r="K213" s="9">
        <f t="shared" si="1"/>
        <v>3067</v>
      </c>
      <c r="L213" s="13">
        <v>405</v>
      </c>
      <c r="M213" s="13">
        <v>404</v>
      </c>
      <c r="N213" s="13">
        <v>0</v>
      </c>
      <c r="O213" s="13">
        <v>0</v>
      </c>
      <c r="P213" s="13">
        <v>0</v>
      </c>
      <c r="Q213" s="12">
        <v>0</v>
      </c>
    </row>
    <row r="214" spans="1:17" ht="30" customHeight="1" x14ac:dyDescent="0.35">
      <c r="A214" s="6">
        <v>213</v>
      </c>
      <c r="B214" s="6">
        <v>6</v>
      </c>
      <c r="C214" s="7" t="s">
        <v>237</v>
      </c>
      <c r="D214" s="7" t="s">
        <v>243</v>
      </c>
      <c r="E214" s="13">
        <v>1134</v>
      </c>
      <c r="F214" s="13">
        <v>189</v>
      </c>
      <c r="G214" s="13">
        <v>945</v>
      </c>
      <c r="H214" s="9">
        <f t="shared" si="0"/>
        <v>1134</v>
      </c>
      <c r="I214" s="13">
        <v>189</v>
      </c>
      <c r="J214" s="13">
        <v>951</v>
      </c>
      <c r="K214" s="9">
        <f t="shared" si="1"/>
        <v>1140</v>
      </c>
      <c r="L214" s="13">
        <v>3</v>
      </c>
      <c r="M214" s="13">
        <v>3</v>
      </c>
      <c r="N214" s="13">
        <v>0</v>
      </c>
      <c r="O214" s="13">
        <v>0</v>
      </c>
      <c r="P214" s="13">
        <v>0</v>
      </c>
      <c r="Q214" s="12">
        <v>0</v>
      </c>
    </row>
    <row r="215" spans="1:17" ht="30" customHeight="1" x14ac:dyDescent="0.35">
      <c r="A215" s="6">
        <v>214</v>
      </c>
      <c r="B215" s="6">
        <v>7</v>
      </c>
      <c r="C215" s="7" t="s">
        <v>237</v>
      </c>
      <c r="D215" s="7" t="s">
        <v>244</v>
      </c>
      <c r="E215" s="13">
        <v>56</v>
      </c>
      <c r="F215" s="13">
        <v>46</v>
      </c>
      <c r="G215" s="13">
        <v>10</v>
      </c>
      <c r="H215" s="9">
        <f t="shared" si="0"/>
        <v>56</v>
      </c>
      <c r="I215" s="13">
        <v>114</v>
      </c>
      <c r="J215" s="13">
        <v>287</v>
      </c>
      <c r="K215" s="9">
        <f t="shared" si="1"/>
        <v>401</v>
      </c>
      <c r="L215" s="13">
        <v>7</v>
      </c>
      <c r="M215" s="13">
        <v>7</v>
      </c>
      <c r="N215" s="13">
        <v>0</v>
      </c>
      <c r="O215" s="13">
        <v>0</v>
      </c>
      <c r="P215" s="13">
        <v>0</v>
      </c>
      <c r="Q215" s="12">
        <v>0</v>
      </c>
    </row>
    <row r="216" spans="1:17" ht="30" customHeight="1" x14ac:dyDescent="0.35">
      <c r="A216" s="6">
        <v>215</v>
      </c>
      <c r="B216" s="6">
        <v>8</v>
      </c>
      <c r="C216" s="7" t="s">
        <v>237</v>
      </c>
      <c r="D216" s="7" t="s">
        <v>245</v>
      </c>
      <c r="E216" s="13">
        <v>65</v>
      </c>
      <c r="F216" s="13">
        <v>42</v>
      </c>
      <c r="G216" s="13">
        <v>23</v>
      </c>
      <c r="H216" s="9">
        <f t="shared" si="0"/>
        <v>65</v>
      </c>
      <c r="I216" s="13">
        <v>42</v>
      </c>
      <c r="J216" s="13">
        <v>32</v>
      </c>
      <c r="K216" s="9">
        <f t="shared" si="1"/>
        <v>74</v>
      </c>
      <c r="L216" s="13">
        <v>8</v>
      </c>
      <c r="M216" s="13">
        <v>8</v>
      </c>
      <c r="N216" s="13">
        <v>0</v>
      </c>
      <c r="O216" s="13">
        <v>0</v>
      </c>
      <c r="P216" s="13">
        <v>0</v>
      </c>
      <c r="Q216" s="12">
        <v>0</v>
      </c>
    </row>
    <row r="217" spans="1:17" ht="30" customHeight="1" x14ac:dyDescent="0.35">
      <c r="A217" s="6">
        <v>216</v>
      </c>
      <c r="B217" s="6">
        <v>9</v>
      </c>
      <c r="C217" s="7" t="s">
        <v>237</v>
      </c>
      <c r="D217" s="7" t="s">
        <v>246</v>
      </c>
      <c r="E217" s="13">
        <v>73</v>
      </c>
      <c r="F217" s="13">
        <v>0</v>
      </c>
      <c r="G217" s="13">
        <v>73</v>
      </c>
      <c r="H217" s="9">
        <f t="shared" si="0"/>
        <v>73</v>
      </c>
      <c r="I217" s="13">
        <v>0</v>
      </c>
      <c r="J217" s="13">
        <v>73</v>
      </c>
      <c r="K217" s="9">
        <f t="shared" si="1"/>
        <v>73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2">
        <v>0</v>
      </c>
    </row>
    <row r="218" spans="1:17" ht="30" customHeight="1" x14ac:dyDescent="0.35">
      <c r="A218" s="6">
        <v>217</v>
      </c>
      <c r="B218" s="6">
        <v>10</v>
      </c>
      <c r="C218" s="7" t="s">
        <v>237</v>
      </c>
      <c r="D218" s="7" t="s">
        <v>247</v>
      </c>
      <c r="E218" s="13">
        <v>0</v>
      </c>
      <c r="F218" s="13">
        <v>0</v>
      </c>
      <c r="G218" s="13">
        <v>0</v>
      </c>
      <c r="H218" s="9">
        <f t="shared" si="0"/>
        <v>0</v>
      </c>
      <c r="I218" s="13">
        <v>0</v>
      </c>
      <c r="J218" s="13">
        <v>0</v>
      </c>
      <c r="K218" s="9">
        <f t="shared" si="1"/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2">
        <v>0</v>
      </c>
    </row>
    <row r="219" spans="1:17" ht="30" customHeight="1" x14ac:dyDescent="0.35">
      <c r="A219" s="6">
        <v>218</v>
      </c>
      <c r="B219" s="6">
        <v>11</v>
      </c>
      <c r="C219" s="7" t="s">
        <v>237</v>
      </c>
      <c r="D219" s="7" t="s">
        <v>248</v>
      </c>
      <c r="E219" s="13">
        <v>678</v>
      </c>
      <c r="F219" s="13">
        <v>510</v>
      </c>
      <c r="G219" s="13">
        <v>168</v>
      </c>
      <c r="H219" s="9">
        <f t="shared" si="0"/>
        <v>678</v>
      </c>
      <c r="I219" s="13">
        <v>960</v>
      </c>
      <c r="J219" s="13">
        <v>180</v>
      </c>
      <c r="K219" s="9">
        <f t="shared" si="1"/>
        <v>1140</v>
      </c>
      <c r="L219" s="13">
        <v>93</v>
      </c>
      <c r="M219" s="13">
        <v>91</v>
      </c>
      <c r="N219" s="13">
        <v>0</v>
      </c>
      <c r="O219" s="13">
        <v>0</v>
      </c>
      <c r="P219" s="13">
        <v>0</v>
      </c>
      <c r="Q219" s="12">
        <v>0</v>
      </c>
    </row>
    <row r="220" spans="1:17" ht="30" customHeight="1" x14ac:dyDescent="0.35">
      <c r="A220" s="6">
        <v>219</v>
      </c>
      <c r="B220" s="6">
        <v>12</v>
      </c>
      <c r="C220" s="7" t="s">
        <v>237</v>
      </c>
      <c r="D220" s="7" t="s">
        <v>249</v>
      </c>
      <c r="E220" s="13"/>
      <c r="F220" s="13">
        <v>0</v>
      </c>
      <c r="G220" s="13">
        <v>0</v>
      </c>
      <c r="H220" s="9">
        <f t="shared" si="0"/>
        <v>0</v>
      </c>
      <c r="I220" s="13">
        <v>0</v>
      </c>
      <c r="J220" s="13">
        <v>0</v>
      </c>
      <c r="K220" s="9">
        <f t="shared" si="1"/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2">
        <v>0</v>
      </c>
    </row>
    <row r="221" spans="1:17" ht="30" customHeight="1" x14ac:dyDescent="0.35">
      <c r="A221" s="6">
        <v>220</v>
      </c>
      <c r="B221" s="6">
        <v>13</v>
      </c>
      <c r="C221" s="7" t="s">
        <v>237</v>
      </c>
      <c r="D221" s="7" t="s">
        <v>250</v>
      </c>
      <c r="E221" s="13">
        <v>265</v>
      </c>
      <c r="F221" s="13">
        <v>39</v>
      </c>
      <c r="G221" s="13">
        <v>226</v>
      </c>
      <c r="H221" s="9">
        <f t="shared" si="0"/>
        <v>265</v>
      </c>
      <c r="I221" s="13">
        <v>40</v>
      </c>
      <c r="J221" s="13">
        <v>272</v>
      </c>
      <c r="K221" s="9">
        <f t="shared" si="1"/>
        <v>312</v>
      </c>
      <c r="L221" s="13">
        <v>37</v>
      </c>
      <c r="M221" s="13">
        <v>35</v>
      </c>
      <c r="N221" s="13">
        <v>0</v>
      </c>
      <c r="O221" s="13">
        <v>0</v>
      </c>
      <c r="P221" s="13">
        <v>0</v>
      </c>
      <c r="Q221" s="12">
        <v>0</v>
      </c>
    </row>
    <row r="222" spans="1:17" ht="30" customHeight="1" x14ac:dyDescent="0.35">
      <c r="A222" s="6">
        <v>221</v>
      </c>
      <c r="B222" s="6">
        <v>1</v>
      </c>
      <c r="C222" s="7" t="s">
        <v>251</v>
      </c>
      <c r="D222" s="7" t="s">
        <v>252</v>
      </c>
      <c r="E222" s="72">
        <v>1866</v>
      </c>
      <c r="F222" s="72">
        <v>1689</v>
      </c>
      <c r="G222" s="72">
        <v>177</v>
      </c>
      <c r="H222" s="9">
        <f t="shared" si="0"/>
        <v>1866</v>
      </c>
      <c r="I222" s="72">
        <v>1734</v>
      </c>
      <c r="J222" s="72">
        <v>309</v>
      </c>
      <c r="K222" s="9">
        <f t="shared" si="1"/>
        <v>2043</v>
      </c>
      <c r="L222" s="73">
        <v>355</v>
      </c>
      <c r="M222" s="73">
        <v>313</v>
      </c>
      <c r="N222" s="72">
        <v>0</v>
      </c>
      <c r="O222" s="72">
        <v>0</v>
      </c>
      <c r="P222" s="72">
        <v>0</v>
      </c>
      <c r="Q222" s="72">
        <v>0</v>
      </c>
    </row>
    <row r="223" spans="1:17" ht="30" customHeight="1" x14ac:dyDescent="0.35">
      <c r="A223" s="6">
        <v>222</v>
      </c>
      <c r="B223" s="6">
        <v>2</v>
      </c>
      <c r="C223" s="7" t="s">
        <v>251</v>
      </c>
      <c r="D223" s="7" t="s">
        <v>253</v>
      </c>
      <c r="E223" s="72">
        <v>879</v>
      </c>
      <c r="F223" s="72">
        <v>757</v>
      </c>
      <c r="G223" s="72">
        <v>122</v>
      </c>
      <c r="H223" s="9">
        <f t="shared" si="0"/>
        <v>879</v>
      </c>
      <c r="I223" s="72">
        <v>791</v>
      </c>
      <c r="J223" s="72">
        <v>195</v>
      </c>
      <c r="K223" s="9">
        <f t="shared" si="1"/>
        <v>986</v>
      </c>
      <c r="L223" s="73">
        <v>131</v>
      </c>
      <c r="M223" s="73">
        <v>125</v>
      </c>
      <c r="N223" s="72">
        <v>0</v>
      </c>
      <c r="O223" s="72">
        <v>0</v>
      </c>
      <c r="P223" s="72">
        <v>0</v>
      </c>
      <c r="Q223" s="72">
        <v>0</v>
      </c>
    </row>
    <row r="224" spans="1:17" ht="30" customHeight="1" x14ac:dyDescent="0.35">
      <c r="A224" s="6">
        <v>223</v>
      </c>
      <c r="B224" s="6">
        <v>3</v>
      </c>
      <c r="C224" s="7" t="s">
        <v>251</v>
      </c>
      <c r="D224" s="7" t="s">
        <v>254</v>
      </c>
      <c r="E224" s="12">
        <v>4253</v>
      </c>
      <c r="F224" s="12">
        <v>3735</v>
      </c>
      <c r="G224" s="12">
        <v>518</v>
      </c>
      <c r="H224" s="9">
        <f t="shared" si="0"/>
        <v>4253</v>
      </c>
      <c r="I224" s="72">
        <v>3994</v>
      </c>
      <c r="J224" s="72">
        <v>912</v>
      </c>
      <c r="K224" s="9">
        <f t="shared" si="1"/>
        <v>4906</v>
      </c>
      <c r="L224" s="73">
        <v>1938</v>
      </c>
      <c r="M224" s="73">
        <v>1728</v>
      </c>
      <c r="N224" s="72">
        <v>0</v>
      </c>
      <c r="O224" s="72">
        <v>0</v>
      </c>
      <c r="P224" s="72">
        <v>0</v>
      </c>
      <c r="Q224" s="72">
        <v>0</v>
      </c>
    </row>
    <row r="225" spans="1:17" ht="30" customHeight="1" x14ac:dyDescent="0.35">
      <c r="A225" s="6">
        <v>224</v>
      </c>
      <c r="B225" s="6">
        <v>4</v>
      </c>
      <c r="C225" s="7" t="s">
        <v>251</v>
      </c>
      <c r="D225" s="7" t="s">
        <v>255</v>
      </c>
      <c r="E225" s="72">
        <v>3446</v>
      </c>
      <c r="F225" s="72">
        <v>2929</v>
      </c>
      <c r="G225" s="72">
        <v>517</v>
      </c>
      <c r="H225" s="9">
        <f t="shared" si="0"/>
        <v>3446</v>
      </c>
      <c r="I225" s="72">
        <v>3144</v>
      </c>
      <c r="J225" s="72">
        <v>545</v>
      </c>
      <c r="K225" s="9">
        <f t="shared" si="1"/>
        <v>3689</v>
      </c>
      <c r="L225" s="73">
        <v>212</v>
      </c>
      <c r="M225" s="73">
        <v>146</v>
      </c>
      <c r="N225" s="72">
        <v>0</v>
      </c>
      <c r="O225" s="72">
        <v>0</v>
      </c>
      <c r="P225" s="72">
        <v>0</v>
      </c>
      <c r="Q225" s="72">
        <v>0</v>
      </c>
    </row>
    <row r="226" spans="1:17" ht="30" customHeight="1" x14ac:dyDescent="0.35">
      <c r="A226" s="6">
        <v>225</v>
      </c>
      <c r="B226" s="6">
        <v>5</v>
      </c>
      <c r="C226" s="7" t="s">
        <v>251</v>
      </c>
      <c r="D226" s="7" t="s">
        <v>256</v>
      </c>
      <c r="E226" s="72">
        <v>464</v>
      </c>
      <c r="F226" s="72">
        <v>458</v>
      </c>
      <c r="G226" s="72">
        <v>6</v>
      </c>
      <c r="H226" s="9">
        <f t="shared" si="0"/>
        <v>464</v>
      </c>
      <c r="I226" s="72">
        <v>461</v>
      </c>
      <c r="J226" s="72">
        <v>18</v>
      </c>
      <c r="K226" s="9">
        <f t="shared" si="1"/>
        <v>479</v>
      </c>
      <c r="L226" s="73">
        <v>351</v>
      </c>
      <c r="M226" s="73">
        <v>332</v>
      </c>
      <c r="N226" s="72">
        <v>0</v>
      </c>
      <c r="O226" s="72">
        <v>0</v>
      </c>
      <c r="P226" s="72">
        <v>0</v>
      </c>
      <c r="Q226" s="72">
        <v>0</v>
      </c>
    </row>
    <row r="227" spans="1:17" ht="30" customHeight="1" x14ac:dyDescent="0.35">
      <c r="A227" s="6">
        <v>226</v>
      </c>
      <c r="B227" s="6">
        <v>6</v>
      </c>
      <c r="C227" s="7" t="s">
        <v>251</v>
      </c>
      <c r="D227" s="7" t="s">
        <v>257</v>
      </c>
      <c r="E227" s="72">
        <v>199</v>
      </c>
      <c r="F227" s="72">
        <v>192</v>
      </c>
      <c r="G227" s="72">
        <v>7</v>
      </c>
      <c r="H227" s="9">
        <f t="shared" si="0"/>
        <v>199</v>
      </c>
      <c r="I227" s="72">
        <v>259</v>
      </c>
      <c r="J227" s="72">
        <v>26</v>
      </c>
      <c r="K227" s="9">
        <f t="shared" si="1"/>
        <v>285</v>
      </c>
      <c r="L227" s="73">
        <v>29</v>
      </c>
      <c r="M227" s="73">
        <v>29</v>
      </c>
      <c r="N227" s="72">
        <v>0</v>
      </c>
      <c r="O227" s="72">
        <v>0</v>
      </c>
      <c r="P227" s="72">
        <v>0</v>
      </c>
      <c r="Q227" s="72">
        <v>0</v>
      </c>
    </row>
    <row r="228" spans="1:17" ht="30" customHeight="1" x14ac:dyDescent="0.35">
      <c r="A228" s="6">
        <v>227</v>
      </c>
      <c r="B228" s="6">
        <v>7</v>
      </c>
      <c r="C228" s="7" t="s">
        <v>251</v>
      </c>
      <c r="D228" s="7" t="s">
        <v>258</v>
      </c>
      <c r="E228" s="72">
        <v>50</v>
      </c>
      <c r="F228" s="72">
        <v>50</v>
      </c>
      <c r="G228" s="72">
        <v>0</v>
      </c>
      <c r="H228" s="9">
        <f t="shared" si="0"/>
        <v>50</v>
      </c>
      <c r="I228" s="72">
        <v>50</v>
      </c>
      <c r="J228" s="72">
        <v>0</v>
      </c>
      <c r="K228" s="9">
        <f t="shared" si="1"/>
        <v>50</v>
      </c>
      <c r="L228" s="73">
        <v>10</v>
      </c>
      <c r="M228" s="73">
        <v>10</v>
      </c>
      <c r="N228" s="72">
        <v>0</v>
      </c>
      <c r="O228" s="72">
        <v>0</v>
      </c>
      <c r="P228" s="72">
        <v>0</v>
      </c>
      <c r="Q228" s="72">
        <v>0</v>
      </c>
    </row>
    <row r="229" spans="1:17" ht="30" customHeight="1" x14ac:dyDescent="0.35">
      <c r="A229" s="6">
        <v>228</v>
      </c>
      <c r="B229" s="6">
        <v>8</v>
      </c>
      <c r="C229" s="7" t="s">
        <v>251</v>
      </c>
      <c r="D229" s="7" t="s">
        <v>259</v>
      </c>
      <c r="E229" s="72">
        <v>404</v>
      </c>
      <c r="F229" s="72">
        <v>404</v>
      </c>
      <c r="G229" s="72">
        <v>0</v>
      </c>
      <c r="H229" s="9">
        <f t="shared" si="0"/>
        <v>404</v>
      </c>
      <c r="I229" s="12">
        <v>404</v>
      </c>
      <c r="J229" s="12">
        <v>0</v>
      </c>
      <c r="K229" s="9">
        <f t="shared" si="1"/>
        <v>404</v>
      </c>
      <c r="L229" s="73">
        <v>59</v>
      </c>
      <c r="M229" s="73">
        <v>58</v>
      </c>
      <c r="N229" s="72">
        <v>0</v>
      </c>
      <c r="O229" s="72">
        <v>0</v>
      </c>
      <c r="P229" s="72">
        <v>0</v>
      </c>
      <c r="Q229" s="72">
        <v>0</v>
      </c>
    </row>
    <row r="230" spans="1:17" ht="30" customHeight="1" x14ac:dyDescent="0.35">
      <c r="A230" s="6">
        <v>229</v>
      </c>
      <c r="B230" s="6">
        <v>9</v>
      </c>
      <c r="C230" s="7" t="s">
        <v>251</v>
      </c>
      <c r="D230" s="7" t="s">
        <v>260</v>
      </c>
      <c r="E230" s="72">
        <v>15873</v>
      </c>
      <c r="F230" s="72">
        <v>14982</v>
      </c>
      <c r="G230" s="72">
        <v>891</v>
      </c>
      <c r="H230" s="9">
        <f t="shared" si="0"/>
        <v>15873</v>
      </c>
      <c r="I230" s="72">
        <v>16126</v>
      </c>
      <c r="J230" s="72">
        <v>1172</v>
      </c>
      <c r="K230" s="9">
        <f t="shared" si="1"/>
        <v>17298</v>
      </c>
      <c r="L230" s="73">
        <v>5002</v>
      </c>
      <c r="M230" s="73">
        <v>4972</v>
      </c>
      <c r="N230" s="72">
        <v>0</v>
      </c>
      <c r="O230" s="72">
        <v>0</v>
      </c>
      <c r="P230" s="72">
        <v>0</v>
      </c>
      <c r="Q230" s="72">
        <v>0</v>
      </c>
    </row>
    <row r="231" spans="1:17" ht="30" customHeight="1" x14ac:dyDescent="0.35">
      <c r="A231" s="6">
        <v>230</v>
      </c>
      <c r="B231" s="6">
        <v>10</v>
      </c>
      <c r="C231" s="7" t="s">
        <v>251</v>
      </c>
      <c r="D231" s="7" t="s">
        <v>261</v>
      </c>
      <c r="E231" s="72">
        <v>1203</v>
      </c>
      <c r="F231" s="72">
        <v>923</v>
      </c>
      <c r="G231" s="72">
        <v>280</v>
      </c>
      <c r="H231" s="9">
        <f t="shared" si="0"/>
        <v>1203</v>
      </c>
      <c r="I231" s="72">
        <v>1730</v>
      </c>
      <c r="J231" s="72">
        <v>355</v>
      </c>
      <c r="K231" s="9">
        <f t="shared" si="1"/>
        <v>2085</v>
      </c>
      <c r="L231" s="73">
        <v>830</v>
      </c>
      <c r="M231" s="73">
        <v>717</v>
      </c>
      <c r="N231" s="72">
        <v>0</v>
      </c>
      <c r="O231" s="72">
        <v>0</v>
      </c>
      <c r="P231" s="72">
        <v>0</v>
      </c>
      <c r="Q231" s="72">
        <v>0</v>
      </c>
    </row>
    <row r="232" spans="1:17" ht="30" customHeight="1" x14ac:dyDescent="0.35">
      <c r="A232" s="6">
        <v>231</v>
      </c>
      <c r="B232" s="6">
        <v>11</v>
      </c>
      <c r="C232" s="7" t="s">
        <v>251</v>
      </c>
      <c r="D232" s="7" t="s">
        <v>262</v>
      </c>
      <c r="E232" s="72">
        <v>1671</v>
      </c>
      <c r="F232" s="72">
        <v>1351</v>
      </c>
      <c r="G232" s="72">
        <v>320</v>
      </c>
      <c r="H232" s="9">
        <f t="shared" si="0"/>
        <v>1671</v>
      </c>
      <c r="I232" s="72">
        <v>1528</v>
      </c>
      <c r="J232" s="72">
        <v>347</v>
      </c>
      <c r="K232" s="9">
        <f t="shared" si="1"/>
        <v>1875</v>
      </c>
      <c r="L232" s="73">
        <v>85</v>
      </c>
      <c r="M232" s="73">
        <v>83</v>
      </c>
      <c r="N232" s="72">
        <v>0</v>
      </c>
      <c r="O232" s="72">
        <v>0</v>
      </c>
      <c r="P232" s="72">
        <v>0</v>
      </c>
      <c r="Q232" s="72">
        <v>0</v>
      </c>
    </row>
    <row r="233" spans="1:17" ht="30" customHeight="1" x14ac:dyDescent="0.35">
      <c r="A233" s="6">
        <v>232</v>
      </c>
      <c r="B233" s="6">
        <v>12</v>
      </c>
      <c r="C233" s="7" t="s">
        <v>251</v>
      </c>
      <c r="D233" s="7" t="s">
        <v>263</v>
      </c>
      <c r="E233" s="72">
        <v>290</v>
      </c>
      <c r="F233" s="72">
        <v>31</v>
      </c>
      <c r="G233" s="72">
        <v>259</v>
      </c>
      <c r="H233" s="9">
        <f t="shared" si="0"/>
        <v>290</v>
      </c>
      <c r="I233" s="72">
        <v>34</v>
      </c>
      <c r="J233" s="72">
        <v>274</v>
      </c>
      <c r="K233" s="9">
        <f t="shared" si="1"/>
        <v>308</v>
      </c>
      <c r="L233" s="73">
        <v>183</v>
      </c>
      <c r="M233" s="73">
        <v>174</v>
      </c>
      <c r="N233" s="72">
        <v>0</v>
      </c>
      <c r="O233" s="72">
        <v>0</v>
      </c>
      <c r="P233" s="72">
        <v>0</v>
      </c>
      <c r="Q233" s="72">
        <v>0</v>
      </c>
    </row>
    <row r="234" spans="1:17" ht="30" customHeight="1" x14ac:dyDescent="0.35">
      <c r="A234" s="6">
        <v>233</v>
      </c>
      <c r="B234" s="6">
        <v>13</v>
      </c>
      <c r="C234" s="7" t="s">
        <v>251</v>
      </c>
      <c r="D234" s="7" t="s">
        <v>264</v>
      </c>
      <c r="E234" s="72">
        <v>935</v>
      </c>
      <c r="F234" s="72">
        <v>935</v>
      </c>
      <c r="G234" s="72">
        <v>0</v>
      </c>
      <c r="H234" s="9">
        <f t="shared" si="0"/>
        <v>935</v>
      </c>
      <c r="I234" s="72">
        <v>935</v>
      </c>
      <c r="J234" s="72">
        <v>0</v>
      </c>
      <c r="K234" s="9">
        <f t="shared" si="1"/>
        <v>935</v>
      </c>
      <c r="L234" s="73">
        <v>378</v>
      </c>
      <c r="M234" s="72">
        <v>378</v>
      </c>
      <c r="N234" s="72">
        <v>0</v>
      </c>
      <c r="O234" s="72">
        <v>0</v>
      </c>
      <c r="P234" s="72">
        <v>0</v>
      </c>
      <c r="Q234" s="72">
        <v>0</v>
      </c>
    </row>
    <row r="235" spans="1:17" ht="30" customHeight="1" x14ac:dyDescent="0.35">
      <c r="A235" s="6">
        <v>234</v>
      </c>
      <c r="B235" s="6">
        <v>14</v>
      </c>
      <c r="C235" s="7" t="s">
        <v>251</v>
      </c>
      <c r="D235" s="7" t="s">
        <v>265</v>
      </c>
      <c r="E235" s="72">
        <v>180</v>
      </c>
      <c r="F235" s="72">
        <v>62</v>
      </c>
      <c r="G235" s="72">
        <v>118</v>
      </c>
      <c r="H235" s="9">
        <f t="shared" si="0"/>
        <v>180</v>
      </c>
      <c r="I235" s="72">
        <v>62</v>
      </c>
      <c r="J235" s="72">
        <v>118</v>
      </c>
      <c r="K235" s="9">
        <f t="shared" si="1"/>
        <v>180</v>
      </c>
      <c r="L235" s="73">
        <v>34</v>
      </c>
      <c r="M235" s="72">
        <v>32</v>
      </c>
      <c r="N235" s="72">
        <v>0</v>
      </c>
      <c r="O235" s="72">
        <v>0</v>
      </c>
      <c r="P235" s="72">
        <v>0</v>
      </c>
      <c r="Q235" s="72">
        <v>0</v>
      </c>
    </row>
    <row r="236" spans="1:17" ht="30" customHeight="1" x14ac:dyDescent="0.35">
      <c r="A236" s="6">
        <v>235</v>
      </c>
      <c r="B236" s="6">
        <v>15</v>
      </c>
      <c r="C236" s="7" t="s">
        <v>251</v>
      </c>
      <c r="D236" s="7" t="s">
        <v>266</v>
      </c>
      <c r="E236" s="12">
        <v>0</v>
      </c>
      <c r="F236" s="12">
        <v>0</v>
      </c>
      <c r="G236" s="12">
        <v>0</v>
      </c>
      <c r="H236" s="9">
        <f t="shared" si="0"/>
        <v>0</v>
      </c>
      <c r="I236" s="12">
        <v>0</v>
      </c>
      <c r="J236" s="12">
        <v>0</v>
      </c>
      <c r="K236" s="9">
        <f t="shared" si="1"/>
        <v>0</v>
      </c>
      <c r="L236" s="13"/>
      <c r="M236" s="12"/>
      <c r="N236" s="12"/>
      <c r="O236" s="12"/>
      <c r="P236" s="12"/>
      <c r="Q236" s="12"/>
    </row>
    <row r="237" spans="1:17" ht="30" customHeight="1" x14ac:dyDescent="0.35">
      <c r="A237" s="6">
        <v>236</v>
      </c>
      <c r="B237" s="6">
        <v>16</v>
      </c>
      <c r="C237" s="7" t="s">
        <v>251</v>
      </c>
      <c r="D237" s="7" t="s">
        <v>267</v>
      </c>
      <c r="E237" s="72">
        <v>2383</v>
      </c>
      <c r="F237" s="72">
        <v>2347</v>
      </c>
      <c r="G237" s="72">
        <v>36</v>
      </c>
      <c r="H237" s="9">
        <f t="shared" si="0"/>
        <v>2383</v>
      </c>
      <c r="I237" s="72">
        <v>2515</v>
      </c>
      <c r="J237" s="72">
        <v>119</v>
      </c>
      <c r="K237" s="9">
        <f t="shared" si="1"/>
        <v>2634</v>
      </c>
      <c r="L237" s="73">
        <v>1060</v>
      </c>
      <c r="M237" s="73">
        <v>960</v>
      </c>
      <c r="N237" s="72">
        <v>0</v>
      </c>
      <c r="O237" s="72">
        <v>0</v>
      </c>
      <c r="P237" s="72">
        <v>0</v>
      </c>
      <c r="Q237" s="72">
        <v>0</v>
      </c>
    </row>
    <row r="238" spans="1:17" ht="30" customHeight="1" x14ac:dyDescent="0.35">
      <c r="A238" s="6">
        <v>237</v>
      </c>
      <c r="B238" s="6">
        <v>17</v>
      </c>
      <c r="C238" s="7" t="s">
        <v>251</v>
      </c>
      <c r="D238" s="7" t="s">
        <v>268</v>
      </c>
      <c r="E238" s="72">
        <v>3477</v>
      </c>
      <c r="F238" s="72">
        <v>2729</v>
      </c>
      <c r="G238" s="72">
        <v>610</v>
      </c>
      <c r="H238" s="9">
        <f t="shared" si="0"/>
        <v>3339</v>
      </c>
      <c r="I238" s="72">
        <v>2780</v>
      </c>
      <c r="J238" s="72">
        <v>621</v>
      </c>
      <c r="K238" s="9">
        <f t="shared" si="1"/>
        <v>3401</v>
      </c>
      <c r="L238" s="73">
        <v>1570</v>
      </c>
      <c r="M238" s="73">
        <v>1554</v>
      </c>
      <c r="N238" s="72">
        <v>0</v>
      </c>
      <c r="O238" s="72">
        <v>0</v>
      </c>
      <c r="P238" s="72">
        <v>0</v>
      </c>
      <c r="Q238" s="72">
        <v>0</v>
      </c>
    </row>
    <row r="239" spans="1:17" ht="30" customHeight="1" x14ac:dyDescent="0.35">
      <c r="A239" s="6">
        <v>238</v>
      </c>
      <c r="B239" s="6">
        <v>18</v>
      </c>
      <c r="C239" s="7" t="s">
        <v>251</v>
      </c>
      <c r="D239" s="7" t="s">
        <v>269</v>
      </c>
      <c r="E239" s="72">
        <v>99</v>
      </c>
      <c r="F239" s="72">
        <v>99</v>
      </c>
      <c r="G239" s="72">
        <v>0</v>
      </c>
      <c r="H239" s="9">
        <f t="shared" si="0"/>
        <v>99</v>
      </c>
      <c r="I239" s="72">
        <v>99</v>
      </c>
      <c r="J239" s="72">
        <v>0</v>
      </c>
      <c r="K239" s="9">
        <f t="shared" si="1"/>
        <v>99</v>
      </c>
      <c r="L239" s="73">
        <v>42</v>
      </c>
      <c r="M239" s="73">
        <v>42</v>
      </c>
      <c r="N239" s="72">
        <v>0</v>
      </c>
      <c r="O239" s="72">
        <v>0</v>
      </c>
      <c r="P239" s="72">
        <v>0</v>
      </c>
      <c r="Q239" s="72">
        <v>0</v>
      </c>
    </row>
    <row r="240" spans="1:17" ht="30" customHeight="1" x14ac:dyDescent="0.35">
      <c r="A240" s="6">
        <v>239</v>
      </c>
      <c r="B240" s="6">
        <v>19</v>
      </c>
      <c r="C240" s="7" t="s">
        <v>251</v>
      </c>
      <c r="D240" s="7" t="s">
        <v>270</v>
      </c>
      <c r="E240" s="72">
        <v>4</v>
      </c>
      <c r="F240" s="72">
        <v>4</v>
      </c>
      <c r="G240" s="72">
        <v>0</v>
      </c>
      <c r="H240" s="9">
        <f t="shared" si="0"/>
        <v>4</v>
      </c>
      <c r="I240" s="12">
        <v>4</v>
      </c>
      <c r="J240" s="12">
        <v>0</v>
      </c>
      <c r="K240" s="9">
        <f t="shared" si="1"/>
        <v>4</v>
      </c>
      <c r="L240" s="73">
        <v>0</v>
      </c>
      <c r="M240" s="73">
        <v>0</v>
      </c>
      <c r="N240" s="72">
        <v>0</v>
      </c>
      <c r="O240" s="72">
        <v>0</v>
      </c>
      <c r="P240" s="72">
        <v>0</v>
      </c>
      <c r="Q240" s="72">
        <v>0</v>
      </c>
    </row>
    <row r="241" spans="1:17" ht="30" customHeight="1" x14ac:dyDescent="0.35">
      <c r="A241" s="6">
        <v>240</v>
      </c>
      <c r="B241" s="6">
        <v>20</v>
      </c>
      <c r="C241" s="7" t="s">
        <v>251</v>
      </c>
      <c r="D241" s="7" t="s">
        <v>271</v>
      </c>
      <c r="E241" s="72">
        <v>51</v>
      </c>
      <c r="F241" s="72">
        <v>17</v>
      </c>
      <c r="G241" s="72">
        <v>34</v>
      </c>
      <c r="H241" s="9">
        <f t="shared" si="0"/>
        <v>51</v>
      </c>
      <c r="I241" s="72">
        <v>17</v>
      </c>
      <c r="J241" s="72">
        <v>37</v>
      </c>
      <c r="K241" s="9">
        <f t="shared" si="1"/>
        <v>54</v>
      </c>
      <c r="L241" s="73">
        <v>69</v>
      </c>
      <c r="M241" s="73">
        <v>69</v>
      </c>
      <c r="N241" s="72">
        <v>0</v>
      </c>
      <c r="O241" s="72">
        <v>0</v>
      </c>
      <c r="P241" s="72">
        <v>0</v>
      </c>
      <c r="Q241" s="72">
        <v>0</v>
      </c>
    </row>
    <row r="242" spans="1:17" ht="30" customHeight="1" x14ac:dyDescent="0.35">
      <c r="A242" s="6">
        <v>241</v>
      </c>
      <c r="B242" s="6">
        <v>21</v>
      </c>
      <c r="C242" s="7" t="s">
        <v>251</v>
      </c>
      <c r="D242" s="7" t="s">
        <v>272</v>
      </c>
      <c r="E242" s="72">
        <v>1261</v>
      </c>
      <c r="F242" s="72">
        <v>1216</v>
      </c>
      <c r="G242" s="72">
        <v>45</v>
      </c>
      <c r="H242" s="9">
        <f t="shared" si="0"/>
        <v>1261</v>
      </c>
      <c r="I242" s="72">
        <v>1216</v>
      </c>
      <c r="J242" s="72">
        <v>45</v>
      </c>
      <c r="K242" s="9">
        <f t="shared" si="1"/>
        <v>1261</v>
      </c>
      <c r="L242" s="73">
        <v>483</v>
      </c>
      <c r="M242" s="72">
        <v>432</v>
      </c>
      <c r="N242" s="72">
        <v>0</v>
      </c>
      <c r="O242" s="72">
        <v>0</v>
      </c>
      <c r="P242" s="72">
        <v>0</v>
      </c>
      <c r="Q242" s="72">
        <v>0</v>
      </c>
    </row>
    <row r="243" spans="1:17" ht="30" customHeight="1" x14ac:dyDescent="0.35">
      <c r="A243" s="6">
        <v>242</v>
      </c>
      <c r="B243" s="6">
        <v>22</v>
      </c>
      <c r="C243" s="7" t="s">
        <v>251</v>
      </c>
      <c r="D243" s="7" t="s">
        <v>273</v>
      </c>
      <c r="E243" s="72">
        <v>18</v>
      </c>
      <c r="F243" s="72">
        <v>2</v>
      </c>
      <c r="G243" s="72">
        <v>16</v>
      </c>
      <c r="H243" s="9">
        <f t="shared" si="0"/>
        <v>18</v>
      </c>
      <c r="I243" s="72">
        <v>2</v>
      </c>
      <c r="J243" s="72">
        <v>16</v>
      </c>
      <c r="K243" s="9">
        <f t="shared" si="1"/>
        <v>18</v>
      </c>
      <c r="L243" s="73">
        <v>5</v>
      </c>
      <c r="M243" s="72">
        <v>4</v>
      </c>
      <c r="N243" s="72">
        <v>0</v>
      </c>
      <c r="O243" s="72">
        <v>0</v>
      </c>
      <c r="P243" s="72">
        <v>0</v>
      </c>
      <c r="Q243" s="72">
        <v>0</v>
      </c>
    </row>
    <row r="244" spans="1:17" ht="30" customHeight="1" x14ac:dyDescent="0.35">
      <c r="A244" s="6">
        <v>243</v>
      </c>
      <c r="B244" s="6">
        <v>23</v>
      </c>
      <c r="C244" s="7" t="s">
        <v>251</v>
      </c>
      <c r="D244" s="7" t="s">
        <v>274</v>
      </c>
      <c r="E244" s="72">
        <v>51</v>
      </c>
      <c r="F244" s="72">
        <v>22</v>
      </c>
      <c r="G244" s="72">
        <v>29</v>
      </c>
      <c r="H244" s="9">
        <f t="shared" si="0"/>
        <v>51</v>
      </c>
      <c r="I244" s="72">
        <v>40</v>
      </c>
      <c r="J244" s="72">
        <v>29</v>
      </c>
      <c r="K244" s="9">
        <f t="shared" si="1"/>
        <v>69</v>
      </c>
      <c r="L244" s="73">
        <v>9</v>
      </c>
      <c r="M244" s="72">
        <v>9</v>
      </c>
      <c r="N244" s="72">
        <v>0</v>
      </c>
      <c r="O244" s="72">
        <v>0</v>
      </c>
      <c r="P244" s="72">
        <v>0</v>
      </c>
      <c r="Q244" s="72">
        <v>0</v>
      </c>
    </row>
    <row r="245" spans="1:17" ht="30" customHeight="1" x14ac:dyDescent="0.35">
      <c r="A245" s="6">
        <v>244</v>
      </c>
      <c r="B245" s="6">
        <v>24</v>
      </c>
      <c r="C245" s="7" t="s">
        <v>251</v>
      </c>
      <c r="D245" s="7" t="s">
        <v>275</v>
      </c>
      <c r="E245" s="72">
        <v>460</v>
      </c>
      <c r="F245" s="72">
        <v>424</v>
      </c>
      <c r="G245" s="72">
        <v>36</v>
      </c>
      <c r="H245" s="9">
        <f t="shared" si="0"/>
        <v>460</v>
      </c>
      <c r="I245" s="72">
        <v>426</v>
      </c>
      <c r="J245" s="72">
        <v>36</v>
      </c>
      <c r="K245" s="9">
        <f t="shared" si="1"/>
        <v>462</v>
      </c>
      <c r="L245" s="73">
        <v>105</v>
      </c>
      <c r="M245" s="73">
        <v>105</v>
      </c>
      <c r="N245" s="72">
        <v>0</v>
      </c>
      <c r="O245" s="72">
        <v>0</v>
      </c>
      <c r="P245" s="72">
        <v>0</v>
      </c>
      <c r="Q245" s="72">
        <v>0</v>
      </c>
    </row>
    <row r="246" spans="1:17" ht="30" customHeight="1" x14ac:dyDescent="0.35">
      <c r="A246" s="6">
        <v>245</v>
      </c>
      <c r="B246" s="6">
        <v>25</v>
      </c>
      <c r="C246" s="7" t="s">
        <v>251</v>
      </c>
      <c r="D246" s="7" t="s">
        <v>276</v>
      </c>
      <c r="E246" s="12">
        <v>0</v>
      </c>
      <c r="F246" s="12">
        <v>0</v>
      </c>
      <c r="G246" s="12">
        <v>0</v>
      </c>
      <c r="H246" s="9">
        <f t="shared" si="0"/>
        <v>0</v>
      </c>
      <c r="I246" s="12">
        <v>0</v>
      </c>
      <c r="J246" s="12">
        <v>0</v>
      </c>
      <c r="K246" s="9">
        <f t="shared" si="1"/>
        <v>0</v>
      </c>
      <c r="L246" s="13"/>
      <c r="M246" s="12"/>
      <c r="N246" s="12"/>
      <c r="O246" s="12"/>
      <c r="P246" s="12"/>
      <c r="Q246" s="12"/>
    </row>
    <row r="247" spans="1:17" ht="30" customHeight="1" x14ac:dyDescent="0.35">
      <c r="A247" s="6">
        <v>246</v>
      </c>
      <c r="B247" s="6">
        <v>26</v>
      </c>
      <c r="C247" s="7" t="s">
        <v>251</v>
      </c>
      <c r="D247" s="7" t="s">
        <v>277</v>
      </c>
      <c r="E247" s="72">
        <v>90</v>
      </c>
      <c r="F247" s="72">
        <v>87</v>
      </c>
      <c r="G247" s="72">
        <v>3</v>
      </c>
      <c r="H247" s="9">
        <f t="shared" si="0"/>
        <v>90</v>
      </c>
      <c r="I247" s="72">
        <v>87</v>
      </c>
      <c r="J247" s="72">
        <v>34</v>
      </c>
      <c r="K247" s="9">
        <f t="shared" si="1"/>
        <v>121</v>
      </c>
      <c r="L247" s="73">
        <v>12</v>
      </c>
      <c r="M247" s="73">
        <v>12</v>
      </c>
      <c r="N247" s="72">
        <v>0</v>
      </c>
      <c r="O247" s="72">
        <v>0</v>
      </c>
      <c r="P247" s="72">
        <v>0</v>
      </c>
      <c r="Q247" s="72">
        <v>0</v>
      </c>
    </row>
    <row r="248" spans="1:17" ht="30" customHeight="1" x14ac:dyDescent="0.35">
      <c r="A248" s="6">
        <v>247</v>
      </c>
      <c r="B248" s="6">
        <v>27</v>
      </c>
      <c r="C248" s="7" t="s">
        <v>251</v>
      </c>
      <c r="D248" s="7" t="s">
        <v>278</v>
      </c>
      <c r="E248" s="72">
        <v>75</v>
      </c>
      <c r="F248" s="72">
        <v>0</v>
      </c>
      <c r="G248" s="72">
        <v>75</v>
      </c>
      <c r="H248" s="9">
        <f t="shared" si="0"/>
        <v>75</v>
      </c>
      <c r="I248" s="72">
        <v>0</v>
      </c>
      <c r="J248" s="72">
        <v>75</v>
      </c>
      <c r="K248" s="9">
        <f t="shared" si="1"/>
        <v>75</v>
      </c>
      <c r="L248" s="73">
        <v>36</v>
      </c>
      <c r="M248" s="73">
        <v>36</v>
      </c>
      <c r="N248" s="72">
        <v>0</v>
      </c>
      <c r="O248" s="72">
        <v>0</v>
      </c>
      <c r="P248" s="72">
        <v>0</v>
      </c>
      <c r="Q248" s="72">
        <v>0</v>
      </c>
    </row>
    <row r="249" spans="1:17" ht="30" customHeight="1" x14ac:dyDescent="0.35">
      <c r="A249" s="6">
        <v>248</v>
      </c>
      <c r="B249" s="6">
        <v>28</v>
      </c>
      <c r="C249" s="7" t="s">
        <v>251</v>
      </c>
      <c r="D249" s="7" t="s">
        <v>279</v>
      </c>
      <c r="E249" s="12">
        <v>0</v>
      </c>
      <c r="F249" s="12">
        <v>0</v>
      </c>
      <c r="G249" s="12">
        <v>0</v>
      </c>
      <c r="H249" s="9">
        <f t="shared" si="0"/>
        <v>0</v>
      </c>
      <c r="I249" s="12">
        <v>0</v>
      </c>
      <c r="J249" s="12">
        <v>0</v>
      </c>
      <c r="K249" s="9">
        <f t="shared" si="1"/>
        <v>0</v>
      </c>
      <c r="L249" s="73">
        <v>0</v>
      </c>
      <c r="M249" s="72">
        <v>0</v>
      </c>
      <c r="N249" s="72">
        <v>0</v>
      </c>
      <c r="O249" s="72">
        <v>0</v>
      </c>
      <c r="P249" s="72">
        <v>0</v>
      </c>
      <c r="Q249" s="72">
        <v>0</v>
      </c>
    </row>
    <row r="250" spans="1:17" ht="30" customHeight="1" x14ac:dyDescent="0.35">
      <c r="A250" s="6">
        <v>249</v>
      </c>
      <c r="B250" s="6">
        <v>29</v>
      </c>
      <c r="C250" s="7" t="s">
        <v>251</v>
      </c>
      <c r="D250" s="7" t="s">
        <v>280</v>
      </c>
      <c r="E250" s="72">
        <v>9054</v>
      </c>
      <c r="F250" s="72">
        <v>8506</v>
      </c>
      <c r="G250" s="72">
        <v>548</v>
      </c>
      <c r="H250" s="9">
        <f t="shared" si="0"/>
        <v>9054</v>
      </c>
      <c r="I250" s="72">
        <v>9171</v>
      </c>
      <c r="J250" s="72">
        <v>777</v>
      </c>
      <c r="K250" s="9">
        <f t="shared" si="1"/>
        <v>9948</v>
      </c>
      <c r="L250" s="73">
        <v>2396</v>
      </c>
      <c r="M250" s="73">
        <v>2062</v>
      </c>
      <c r="N250" s="72">
        <v>0</v>
      </c>
      <c r="O250" s="72">
        <v>0</v>
      </c>
      <c r="P250" s="72">
        <v>0</v>
      </c>
      <c r="Q250" s="72">
        <v>0</v>
      </c>
    </row>
    <row r="251" spans="1:17" ht="30" customHeight="1" x14ac:dyDescent="0.35">
      <c r="A251" s="6">
        <v>250</v>
      </c>
      <c r="B251" s="34">
        <v>1</v>
      </c>
      <c r="C251" s="35" t="s">
        <v>281</v>
      </c>
      <c r="D251" s="35" t="s">
        <v>282</v>
      </c>
      <c r="E251" s="36">
        <v>32</v>
      </c>
      <c r="F251" s="36">
        <v>4</v>
      </c>
      <c r="G251" s="36">
        <v>28</v>
      </c>
      <c r="H251" s="36">
        <v>32</v>
      </c>
      <c r="I251" s="37">
        <v>4</v>
      </c>
      <c r="J251" s="37">
        <v>28</v>
      </c>
      <c r="K251" s="36">
        <v>32</v>
      </c>
      <c r="L251" s="37">
        <v>2</v>
      </c>
      <c r="M251" s="38">
        <v>2</v>
      </c>
      <c r="N251" s="36">
        <v>0</v>
      </c>
      <c r="O251" s="8"/>
      <c r="P251" s="8"/>
      <c r="Q251" s="8"/>
    </row>
    <row r="252" spans="1:17" ht="30" customHeight="1" x14ac:dyDescent="0.35">
      <c r="A252" s="6">
        <v>251</v>
      </c>
      <c r="B252" s="34">
        <v>2</v>
      </c>
      <c r="C252" s="35" t="s">
        <v>281</v>
      </c>
      <c r="D252" s="35" t="s">
        <v>283</v>
      </c>
      <c r="E252" s="36">
        <v>440</v>
      </c>
      <c r="F252" s="37">
        <v>440</v>
      </c>
      <c r="G252" s="40"/>
      <c r="H252" s="36">
        <v>440</v>
      </c>
      <c r="I252" s="37">
        <v>440</v>
      </c>
      <c r="J252" s="40"/>
      <c r="K252" s="36">
        <v>440</v>
      </c>
      <c r="L252" s="37">
        <v>17</v>
      </c>
      <c r="M252" s="38">
        <v>17</v>
      </c>
      <c r="N252" s="36">
        <v>0</v>
      </c>
      <c r="O252" s="8"/>
      <c r="P252" s="8"/>
      <c r="Q252" s="8"/>
    </row>
    <row r="253" spans="1:17" ht="30" customHeight="1" x14ac:dyDescent="0.35">
      <c r="A253" s="6">
        <v>252</v>
      </c>
      <c r="B253" s="34">
        <v>3</v>
      </c>
      <c r="C253" s="35" t="s">
        <v>281</v>
      </c>
      <c r="D253" s="35" t="s">
        <v>284</v>
      </c>
      <c r="E253" s="36">
        <v>269</v>
      </c>
      <c r="F253" s="37">
        <v>269</v>
      </c>
      <c r="G253" s="40"/>
      <c r="H253" s="36">
        <v>269</v>
      </c>
      <c r="I253" s="37">
        <v>269</v>
      </c>
      <c r="J253" s="40"/>
      <c r="K253" s="36">
        <v>269</v>
      </c>
      <c r="L253" s="37">
        <v>1</v>
      </c>
      <c r="M253" s="38">
        <v>1</v>
      </c>
      <c r="N253" s="36">
        <v>0</v>
      </c>
      <c r="O253" s="8"/>
      <c r="P253" s="8"/>
      <c r="Q253" s="8"/>
    </row>
    <row r="254" spans="1:17" ht="30" customHeight="1" x14ac:dyDescent="0.35">
      <c r="A254" s="6">
        <v>253</v>
      </c>
      <c r="B254" s="34">
        <v>4</v>
      </c>
      <c r="C254" s="35" t="s">
        <v>281</v>
      </c>
      <c r="D254" s="35" t="s">
        <v>285</v>
      </c>
      <c r="E254" s="36">
        <v>2</v>
      </c>
      <c r="F254" s="40"/>
      <c r="G254" s="37">
        <v>2</v>
      </c>
      <c r="H254" s="36">
        <v>2</v>
      </c>
      <c r="I254" s="40"/>
      <c r="J254" s="37">
        <v>2</v>
      </c>
      <c r="K254" s="36">
        <v>2</v>
      </c>
      <c r="L254" s="40"/>
      <c r="M254" s="74"/>
      <c r="N254" s="36">
        <v>0</v>
      </c>
      <c r="O254" s="8"/>
      <c r="P254" s="8"/>
      <c r="Q254" s="8"/>
    </row>
    <row r="255" spans="1:17" ht="30" customHeight="1" x14ac:dyDescent="0.35">
      <c r="A255" s="6">
        <v>254</v>
      </c>
      <c r="B255" s="34">
        <v>5</v>
      </c>
      <c r="C255" s="35" t="s">
        <v>281</v>
      </c>
      <c r="D255" s="35" t="s">
        <v>286</v>
      </c>
      <c r="E255" s="36">
        <v>115</v>
      </c>
      <c r="F255" s="37">
        <v>11</v>
      </c>
      <c r="G255" s="37">
        <v>104</v>
      </c>
      <c r="H255" s="36">
        <v>115</v>
      </c>
      <c r="I255" s="37">
        <v>11</v>
      </c>
      <c r="J255" s="37">
        <v>104</v>
      </c>
      <c r="K255" s="36">
        <v>115</v>
      </c>
      <c r="L255" s="40"/>
      <c r="M255" s="74"/>
      <c r="N255" s="36">
        <v>0</v>
      </c>
      <c r="O255" s="8"/>
      <c r="P255" s="8"/>
      <c r="Q255" s="8"/>
    </row>
    <row r="256" spans="1:17" ht="30" customHeight="1" x14ac:dyDescent="0.35">
      <c r="A256" s="6">
        <v>255</v>
      </c>
      <c r="B256" s="34">
        <v>6</v>
      </c>
      <c r="C256" s="35" t="s">
        <v>281</v>
      </c>
      <c r="D256" s="35" t="s">
        <v>287</v>
      </c>
      <c r="E256" s="36">
        <v>56</v>
      </c>
      <c r="F256" s="37">
        <v>3</v>
      </c>
      <c r="G256" s="37">
        <v>53</v>
      </c>
      <c r="H256" s="36">
        <v>56</v>
      </c>
      <c r="I256" s="37">
        <v>3</v>
      </c>
      <c r="J256" s="37">
        <v>53</v>
      </c>
      <c r="K256" s="36">
        <v>56</v>
      </c>
      <c r="L256" s="37">
        <v>12</v>
      </c>
      <c r="M256" s="38">
        <v>12</v>
      </c>
      <c r="N256" s="36">
        <v>0</v>
      </c>
      <c r="O256" s="8"/>
      <c r="P256" s="8"/>
      <c r="Q256" s="8"/>
    </row>
    <row r="257" spans="1:17" ht="30" customHeight="1" x14ac:dyDescent="0.35">
      <c r="A257" s="6">
        <v>256</v>
      </c>
      <c r="B257" s="34">
        <v>7</v>
      </c>
      <c r="C257" s="35" t="s">
        <v>281</v>
      </c>
      <c r="D257" s="35" t="s">
        <v>288</v>
      </c>
      <c r="E257" s="36">
        <v>48</v>
      </c>
      <c r="F257" s="37">
        <v>45</v>
      </c>
      <c r="G257" s="37">
        <v>3</v>
      </c>
      <c r="H257" s="36">
        <v>48</v>
      </c>
      <c r="I257" s="37">
        <v>45</v>
      </c>
      <c r="J257" s="37">
        <v>3</v>
      </c>
      <c r="K257" s="36">
        <v>48</v>
      </c>
      <c r="L257" s="37">
        <v>0</v>
      </c>
      <c r="M257" s="38">
        <v>0</v>
      </c>
      <c r="N257" s="36">
        <v>0</v>
      </c>
      <c r="O257" s="8"/>
      <c r="P257" s="8"/>
      <c r="Q257" s="8"/>
    </row>
    <row r="258" spans="1:17" ht="30" customHeight="1" x14ac:dyDescent="0.35">
      <c r="A258" s="6">
        <v>257</v>
      </c>
      <c r="B258" s="34">
        <v>8</v>
      </c>
      <c r="C258" s="35" t="s">
        <v>281</v>
      </c>
      <c r="D258" s="35" t="s">
        <v>289</v>
      </c>
      <c r="E258" s="36">
        <v>74</v>
      </c>
      <c r="F258" s="37">
        <v>74</v>
      </c>
      <c r="G258" s="40"/>
      <c r="H258" s="36">
        <v>74</v>
      </c>
      <c r="I258" s="37">
        <v>74</v>
      </c>
      <c r="J258" s="40"/>
      <c r="K258" s="36">
        <v>74</v>
      </c>
      <c r="L258" s="37">
        <v>11</v>
      </c>
      <c r="M258" s="38">
        <v>11</v>
      </c>
      <c r="N258" s="36">
        <v>0</v>
      </c>
      <c r="O258" s="8"/>
      <c r="P258" s="8"/>
      <c r="Q258" s="8"/>
    </row>
    <row r="259" spans="1:17" ht="30" customHeight="1" x14ac:dyDescent="0.35">
      <c r="A259" s="6">
        <v>258</v>
      </c>
      <c r="B259" s="34">
        <v>9</v>
      </c>
      <c r="C259" s="35" t="s">
        <v>281</v>
      </c>
      <c r="D259" s="35" t="s">
        <v>290</v>
      </c>
      <c r="E259" s="36">
        <v>39</v>
      </c>
      <c r="F259" s="37">
        <v>3</v>
      </c>
      <c r="G259" s="37">
        <v>36</v>
      </c>
      <c r="H259" s="36">
        <v>39</v>
      </c>
      <c r="I259" s="37">
        <v>3</v>
      </c>
      <c r="J259" s="37">
        <v>36</v>
      </c>
      <c r="K259" s="36">
        <v>39</v>
      </c>
      <c r="L259" s="37">
        <v>0</v>
      </c>
      <c r="M259" s="38">
        <v>0</v>
      </c>
      <c r="N259" s="36">
        <v>0</v>
      </c>
      <c r="O259" s="8"/>
      <c r="P259" s="8"/>
      <c r="Q259" s="8"/>
    </row>
    <row r="260" spans="1:17" ht="30" customHeight="1" x14ac:dyDescent="0.35">
      <c r="A260" s="6">
        <v>259</v>
      </c>
      <c r="B260" s="34">
        <v>10</v>
      </c>
      <c r="C260" s="35" t="s">
        <v>281</v>
      </c>
      <c r="D260" s="35" t="s">
        <v>291</v>
      </c>
      <c r="E260" s="36">
        <v>61</v>
      </c>
      <c r="F260" s="37">
        <v>29</v>
      </c>
      <c r="G260" s="37">
        <v>32</v>
      </c>
      <c r="H260" s="36">
        <v>61</v>
      </c>
      <c r="I260" s="37">
        <v>29</v>
      </c>
      <c r="J260" s="37">
        <v>32</v>
      </c>
      <c r="K260" s="36">
        <v>61</v>
      </c>
      <c r="L260" s="37">
        <v>0</v>
      </c>
      <c r="M260" s="38">
        <v>0</v>
      </c>
      <c r="N260" s="36">
        <v>0</v>
      </c>
      <c r="O260" s="8"/>
      <c r="P260" s="8"/>
      <c r="Q260" s="8"/>
    </row>
    <row r="261" spans="1:17" ht="30" customHeight="1" x14ac:dyDescent="0.35">
      <c r="A261" s="6">
        <v>260</v>
      </c>
      <c r="B261" s="34">
        <v>11</v>
      </c>
      <c r="C261" s="35" t="s">
        <v>281</v>
      </c>
      <c r="D261" s="35" t="s">
        <v>292</v>
      </c>
      <c r="E261" s="36">
        <v>36</v>
      </c>
      <c r="F261" s="37">
        <v>16</v>
      </c>
      <c r="G261" s="37">
        <v>20</v>
      </c>
      <c r="H261" s="36">
        <v>36</v>
      </c>
      <c r="I261" s="37">
        <v>16</v>
      </c>
      <c r="J261" s="37">
        <v>20</v>
      </c>
      <c r="K261" s="36">
        <v>36</v>
      </c>
      <c r="L261" s="37">
        <v>4</v>
      </c>
      <c r="M261" s="38">
        <v>4</v>
      </c>
      <c r="N261" s="36">
        <v>0</v>
      </c>
      <c r="O261" s="8"/>
      <c r="P261" s="8"/>
      <c r="Q261" s="8"/>
    </row>
    <row r="262" spans="1:17" ht="30" customHeight="1" x14ac:dyDescent="0.35">
      <c r="A262" s="6">
        <v>261</v>
      </c>
      <c r="B262" s="34">
        <v>12</v>
      </c>
      <c r="C262" s="35" t="s">
        <v>281</v>
      </c>
      <c r="D262" s="35" t="s">
        <v>293</v>
      </c>
      <c r="E262" s="36">
        <v>32</v>
      </c>
      <c r="F262" s="37">
        <v>32</v>
      </c>
      <c r="G262" s="40"/>
      <c r="H262" s="36">
        <v>32</v>
      </c>
      <c r="I262" s="37">
        <v>32</v>
      </c>
      <c r="J262" s="40"/>
      <c r="K262" s="36">
        <v>32</v>
      </c>
      <c r="L262" s="37">
        <v>9</v>
      </c>
      <c r="M262" s="38">
        <v>9</v>
      </c>
      <c r="N262" s="36">
        <v>8</v>
      </c>
      <c r="O262" s="8"/>
      <c r="P262" s="8"/>
      <c r="Q262" s="8"/>
    </row>
    <row r="263" spans="1:17" ht="30" customHeight="1" x14ac:dyDescent="0.35">
      <c r="A263" s="6">
        <v>262</v>
      </c>
      <c r="B263" s="34">
        <v>13</v>
      </c>
      <c r="C263" s="35" t="s">
        <v>281</v>
      </c>
      <c r="D263" s="35" t="s">
        <v>294</v>
      </c>
      <c r="E263" s="36">
        <v>37</v>
      </c>
      <c r="F263" s="37">
        <v>15</v>
      </c>
      <c r="G263" s="37">
        <v>22</v>
      </c>
      <c r="H263" s="36">
        <v>37</v>
      </c>
      <c r="I263" s="37">
        <v>15</v>
      </c>
      <c r="J263" s="37">
        <v>22</v>
      </c>
      <c r="K263" s="36">
        <v>37</v>
      </c>
      <c r="L263" s="37">
        <v>0</v>
      </c>
      <c r="M263" s="38">
        <v>0</v>
      </c>
      <c r="N263" s="36">
        <v>2</v>
      </c>
      <c r="O263" s="8"/>
      <c r="P263" s="8"/>
      <c r="Q263" s="8"/>
    </row>
    <row r="264" spans="1:17" ht="30" customHeight="1" x14ac:dyDescent="0.35">
      <c r="A264" s="6">
        <v>263</v>
      </c>
      <c r="B264" s="34">
        <v>14</v>
      </c>
      <c r="C264" s="35" t="s">
        <v>281</v>
      </c>
      <c r="D264" s="35" t="s">
        <v>295</v>
      </c>
      <c r="E264" s="36">
        <v>1</v>
      </c>
      <c r="F264" s="40"/>
      <c r="G264" s="37">
        <v>1</v>
      </c>
      <c r="H264" s="36">
        <v>1</v>
      </c>
      <c r="I264" s="40"/>
      <c r="J264" s="37">
        <v>1</v>
      </c>
      <c r="K264" s="36">
        <v>1</v>
      </c>
      <c r="L264" s="37">
        <v>1</v>
      </c>
      <c r="M264" s="38">
        <v>1</v>
      </c>
      <c r="N264" s="36">
        <v>1</v>
      </c>
      <c r="O264" s="8"/>
      <c r="P264" s="8"/>
      <c r="Q264" s="8"/>
    </row>
    <row r="265" spans="1:17" ht="30" customHeight="1" x14ac:dyDescent="0.35">
      <c r="A265" s="6">
        <v>264</v>
      </c>
      <c r="B265" s="34">
        <v>15</v>
      </c>
      <c r="C265" s="35" t="s">
        <v>281</v>
      </c>
      <c r="D265" s="35" t="s">
        <v>296</v>
      </c>
      <c r="E265" s="36">
        <v>73</v>
      </c>
      <c r="F265" s="40"/>
      <c r="G265" s="37">
        <v>73</v>
      </c>
      <c r="H265" s="36">
        <v>73</v>
      </c>
      <c r="I265" s="40"/>
      <c r="J265" s="37">
        <v>73</v>
      </c>
      <c r="K265" s="36">
        <v>73</v>
      </c>
      <c r="L265" s="37">
        <v>0</v>
      </c>
      <c r="M265" s="38">
        <v>0</v>
      </c>
      <c r="N265" s="36">
        <v>0</v>
      </c>
      <c r="O265" s="8"/>
      <c r="P265" s="8"/>
      <c r="Q265" s="8"/>
    </row>
    <row r="266" spans="1:17" ht="30" customHeight="1" x14ac:dyDescent="0.3">
      <c r="A266" s="6">
        <v>265</v>
      </c>
      <c r="B266" s="6">
        <v>1</v>
      </c>
      <c r="C266" s="7" t="s">
        <v>297</v>
      </c>
      <c r="D266" s="7" t="s">
        <v>298</v>
      </c>
      <c r="E266" s="14">
        <v>583</v>
      </c>
      <c r="F266" s="14">
        <v>72</v>
      </c>
      <c r="G266" s="14">
        <v>511</v>
      </c>
      <c r="H266" s="44">
        <v>583</v>
      </c>
      <c r="I266" s="14">
        <v>72</v>
      </c>
      <c r="J266" s="14">
        <v>513</v>
      </c>
      <c r="K266" s="44">
        <v>585</v>
      </c>
      <c r="L266" s="14">
        <v>4</v>
      </c>
      <c r="M266" s="14">
        <v>4</v>
      </c>
      <c r="N266" s="14">
        <v>4</v>
      </c>
      <c r="O266" s="8"/>
      <c r="P266" s="14">
        <v>4</v>
      </c>
      <c r="Q266" s="8"/>
    </row>
    <row r="267" spans="1:17" ht="30" customHeight="1" x14ac:dyDescent="0.3">
      <c r="A267" s="6">
        <v>266</v>
      </c>
      <c r="B267" s="6">
        <v>2</v>
      </c>
      <c r="C267" s="7" t="s">
        <v>297</v>
      </c>
      <c r="D267" s="7" t="s">
        <v>299</v>
      </c>
      <c r="E267" s="14">
        <v>3</v>
      </c>
      <c r="F267" s="14">
        <v>1</v>
      </c>
      <c r="G267" s="14">
        <v>331</v>
      </c>
      <c r="H267" s="44">
        <v>332</v>
      </c>
      <c r="I267" s="8"/>
      <c r="J267" s="14">
        <v>3</v>
      </c>
      <c r="K267" s="44">
        <v>3</v>
      </c>
      <c r="L267" s="14">
        <v>1</v>
      </c>
      <c r="M267" s="14">
        <v>1</v>
      </c>
      <c r="N267" s="14">
        <v>1</v>
      </c>
      <c r="O267" s="8"/>
      <c r="P267" s="14">
        <v>1</v>
      </c>
      <c r="Q267" s="8"/>
    </row>
    <row r="268" spans="1:17" ht="30" customHeight="1" x14ac:dyDescent="0.3">
      <c r="A268" s="6">
        <v>267</v>
      </c>
      <c r="B268" s="6">
        <v>3</v>
      </c>
      <c r="C268" s="7" t="s">
        <v>297</v>
      </c>
      <c r="D268" s="7" t="s">
        <v>300</v>
      </c>
      <c r="E268" s="14">
        <v>285</v>
      </c>
      <c r="F268" s="14">
        <v>125</v>
      </c>
      <c r="G268" s="14">
        <v>208</v>
      </c>
      <c r="H268" s="44">
        <v>333</v>
      </c>
      <c r="I268" s="14">
        <v>127</v>
      </c>
      <c r="J268" s="14">
        <v>207</v>
      </c>
      <c r="K268" s="44">
        <v>334</v>
      </c>
      <c r="L268" s="14">
        <v>7</v>
      </c>
      <c r="M268" s="14">
        <v>7</v>
      </c>
      <c r="N268" s="14">
        <v>7</v>
      </c>
      <c r="O268" s="8"/>
      <c r="P268" s="14">
        <v>7</v>
      </c>
      <c r="Q268" s="8"/>
    </row>
    <row r="269" spans="1:17" ht="30" customHeight="1" x14ac:dyDescent="0.3">
      <c r="A269" s="6">
        <v>268</v>
      </c>
      <c r="B269" s="6">
        <v>4</v>
      </c>
      <c r="C269" s="7" t="s">
        <v>297</v>
      </c>
      <c r="D269" s="7" t="s">
        <v>301</v>
      </c>
      <c r="E269" s="14">
        <v>595</v>
      </c>
      <c r="F269" s="14">
        <v>574</v>
      </c>
      <c r="G269" s="14">
        <v>21</v>
      </c>
      <c r="H269" s="44">
        <v>595</v>
      </c>
      <c r="I269" s="14">
        <v>622</v>
      </c>
      <c r="J269" s="14">
        <v>21</v>
      </c>
      <c r="K269" s="44">
        <v>643</v>
      </c>
      <c r="L269" s="14">
        <v>0</v>
      </c>
      <c r="M269" s="14">
        <v>0</v>
      </c>
      <c r="N269" s="14">
        <v>0</v>
      </c>
      <c r="O269" s="8"/>
      <c r="P269" s="8"/>
      <c r="Q269" s="8"/>
    </row>
    <row r="270" spans="1:17" ht="30" customHeight="1" x14ac:dyDescent="0.3">
      <c r="A270" s="6">
        <v>269</v>
      </c>
      <c r="B270" s="6">
        <v>5</v>
      </c>
      <c r="C270" s="7" t="s">
        <v>297</v>
      </c>
      <c r="D270" s="7" t="s">
        <v>302</v>
      </c>
      <c r="E270" s="14">
        <v>165</v>
      </c>
      <c r="F270" s="14">
        <v>119</v>
      </c>
      <c r="G270" s="14">
        <v>46</v>
      </c>
      <c r="H270" s="44">
        <v>165</v>
      </c>
      <c r="I270" s="14">
        <v>129</v>
      </c>
      <c r="J270" s="14">
        <v>135</v>
      </c>
      <c r="K270" s="44">
        <v>264</v>
      </c>
      <c r="L270" s="14">
        <v>1</v>
      </c>
      <c r="M270" s="14">
        <v>1</v>
      </c>
      <c r="N270" s="14">
        <v>1</v>
      </c>
      <c r="O270" s="8"/>
      <c r="P270" s="14">
        <v>1</v>
      </c>
      <c r="Q270" s="8"/>
    </row>
    <row r="271" spans="1:17" ht="30" customHeight="1" x14ac:dyDescent="0.3">
      <c r="A271" s="6">
        <v>270</v>
      </c>
      <c r="B271" s="6">
        <v>6</v>
      </c>
      <c r="C271" s="7" t="s">
        <v>297</v>
      </c>
      <c r="D271" s="7" t="s">
        <v>303</v>
      </c>
      <c r="E271" s="14">
        <v>118</v>
      </c>
      <c r="F271" s="14">
        <v>14</v>
      </c>
      <c r="G271" s="14">
        <v>104</v>
      </c>
      <c r="H271" s="44">
        <v>118</v>
      </c>
      <c r="I271" s="14">
        <v>849</v>
      </c>
      <c r="J271" s="14">
        <v>536</v>
      </c>
      <c r="K271" s="44">
        <v>1385</v>
      </c>
      <c r="L271" s="8"/>
      <c r="M271" s="14">
        <v>0</v>
      </c>
      <c r="N271" s="14">
        <v>0</v>
      </c>
      <c r="O271" s="8"/>
      <c r="P271" s="8"/>
      <c r="Q271" s="8"/>
    </row>
    <row r="272" spans="1:17" ht="30" customHeight="1" x14ac:dyDescent="0.3">
      <c r="A272" s="6">
        <v>271</v>
      </c>
      <c r="B272" s="34">
        <v>1</v>
      </c>
      <c r="C272" s="35" t="s">
        <v>304</v>
      </c>
      <c r="D272" s="35" t="s">
        <v>305</v>
      </c>
      <c r="E272" s="36">
        <v>89</v>
      </c>
      <c r="F272" s="36">
        <v>1</v>
      </c>
      <c r="G272" s="36">
        <v>88</v>
      </c>
      <c r="H272" s="36">
        <v>89</v>
      </c>
      <c r="I272" s="36">
        <v>1</v>
      </c>
      <c r="J272" s="36">
        <v>88</v>
      </c>
      <c r="K272" s="36">
        <v>89</v>
      </c>
      <c r="L272" s="36">
        <v>5</v>
      </c>
      <c r="M272" s="36">
        <v>5</v>
      </c>
      <c r="N272" s="45"/>
      <c r="O272" s="8"/>
      <c r="P272" s="8"/>
      <c r="Q272" s="8"/>
    </row>
    <row r="273" spans="1:17" ht="30" customHeight="1" x14ac:dyDescent="0.3">
      <c r="A273" s="6">
        <v>272</v>
      </c>
      <c r="B273" s="34">
        <v>2</v>
      </c>
      <c r="C273" s="35" t="s">
        <v>304</v>
      </c>
      <c r="D273" s="35" t="s">
        <v>306</v>
      </c>
      <c r="E273" s="36">
        <v>80</v>
      </c>
      <c r="F273" s="36">
        <v>17</v>
      </c>
      <c r="G273" s="36">
        <v>63</v>
      </c>
      <c r="H273" s="36">
        <v>80</v>
      </c>
      <c r="I273" s="36">
        <v>17</v>
      </c>
      <c r="J273" s="36">
        <v>63</v>
      </c>
      <c r="K273" s="36">
        <v>80</v>
      </c>
      <c r="L273" s="36">
        <v>5</v>
      </c>
      <c r="M273" s="36">
        <v>5</v>
      </c>
      <c r="N273" s="36">
        <v>5</v>
      </c>
      <c r="O273" s="8"/>
      <c r="P273" s="14">
        <v>5</v>
      </c>
      <c r="Q273" s="8"/>
    </row>
    <row r="274" spans="1:17" ht="30" customHeight="1" x14ac:dyDescent="0.3">
      <c r="A274" s="6">
        <v>273</v>
      </c>
      <c r="B274" s="34">
        <v>3</v>
      </c>
      <c r="C274" s="35" t="s">
        <v>304</v>
      </c>
      <c r="D274" s="35" t="s">
        <v>307</v>
      </c>
      <c r="E274" s="36">
        <v>168</v>
      </c>
      <c r="F274" s="36">
        <v>129</v>
      </c>
      <c r="G274" s="36">
        <v>39</v>
      </c>
      <c r="H274" s="36">
        <v>168</v>
      </c>
      <c r="I274" s="36">
        <v>129</v>
      </c>
      <c r="J274" s="36">
        <v>39</v>
      </c>
      <c r="K274" s="36">
        <v>168</v>
      </c>
      <c r="L274" s="36">
        <v>27</v>
      </c>
      <c r="M274" s="36">
        <v>27</v>
      </c>
      <c r="N274" s="45"/>
      <c r="O274" s="8"/>
      <c r="P274" s="8"/>
      <c r="Q274" s="8"/>
    </row>
    <row r="275" spans="1:17" ht="30" customHeight="1" x14ac:dyDescent="0.3">
      <c r="A275" s="6">
        <v>274</v>
      </c>
      <c r="B275" s="34">
        <v>4</v>
      </c>
      <c r="C275" s="35" t="s">
        <v>304</v>
      </c>
      <c r="D275" s="35" t="s">
        <v>308</v>
      </c>
      <c r="E275" s="36">
        <v>45</v>
      </c>
      <c r="F275" s="36">
        <v>20</v>
      </c>
      <c r="G275" s="36">
        <v>25</v>
      </c>
      <c r="H275" s="36">
        <v>45</v>
      </c>
      <c r="I275" s="36">
        <v>20</v>
      </c>
      <c r="J275" s="36">
        <v>25</v>
      </c>
      <c r="K275" s="36">
        <v>45</v>
      </c>
      <c r="L275" s="36">
        <v>2</v>
      </c>
      <c r="M275" s="36">
        <v>2</v>
      </c>
      <c r="N275" s="36">
        <v>1</v>
      </c>
      <c r="O275" s="8"/>
      <c r="P275" s="14">
        <v>1</v>
      </c>
      <c r="Q275" s="8"/>
    </row>
    <row r="276" spans="1:17" ht="30" customHeight="1" x14ac:dyDescent="0.3">
      <c r="A276" s="6">
        <v>275</v>
      </c>
      <c r="B276" s="34">
        <v>5</v>
      </c>
      <c r="C276" s="35" t="s">
        <v>304</v>
      </c>
      <c r="D276" s="35" t="s">
        <v>309</v>
      </c>
      <c r="E276" s="36">
        <v>0</v>
      </c>
      <c r="F276" s="36">
        <v>0</v>
      </c>
      <c r="G276" s="36">
        <v>0</v>
      </c>
      <c r="H276" s="36">
        <v>0</v>
      </c>
      <c r="I276" s="36">
        <v>0</v>
      </c>
      <c r="J276" s="36">
        <v>0</v>
      </c>
      <c r="K276" s="36">
        <v>0</v>
      </c>
      <c r="L276" s="36">
        <v>0</v>
      </c>
      <c r="M276" s="36">
        <v>0</v>
      </c>
      <c r="N276" s="36">
        <v>1</v>
      </c>
      <c r="O276" s="8"/>
      <c r="P276" s="14">
        <v>1</v>
      </c>
      <c r="Q276" s="8"/>
    </row>
    <row r="277" spans="1:17" ht="30" customHeight="1" x14ac:dyDescent="0.3">
      <c r="A277" s="6">
        <v>276</v>
      </c>
      <c r="B277" s="34">
        <v>6</v>
      </c>
      <c r="C277" s="35" t="s">
        <v>304</v>
      </c>
      <c r="D277" s="35" t="s">
        <v>310</v>
      </c>
      <c r="E277" s="36">
        <v>39</v>
      </c>
      <c r="F277" s="36">
        <v>22</v>
      </c>
      <c r="G277" s="36">
        <v>17</v>
      </c>
      <c r="H277" s="36">
        <v>39</v>
      </c>
      <c r="I277" s="36">
        <v>22</v>
      </c>
      <c r="J277" s="36">
        <v>17</v>
      </c>
      <c r="K277" s="36">
        <v>39</v>
      </c>
      <c r="L277" s="36">
        <v>2</v>
      </c>
      <c r="M277" s="36">
        <v>2</v>
      </c>
      <c r="N277" s="36">
        <v>2</v>
      </c>
      <c r="O277" s="8"/>
      <c r="P277" s="14">
        <v>2</v>
      </c>
      <c r="Q277" s="8"/>
    </row>
    <row r="278" spans="1:17" ht="30" customHeight="1" x14ac:dyDescent="0.3">
      <c r="A278" s="6">
        <v>277</v>
      </c>
      <c r="B278" s="34">
        <v>7</v>
      </c>
      <c r="C278" s="35" t="s">
        <v>304</v>
      </c>
      <c r="D278" s="35" t="s">
        <v>311</v>
      </c>
      <c r="E278" s="36">
        <v>20</v>
      </c>
      <c r="F278" s="36">
        <v>5</v>
      </c>
      <c r="G278" s="36">
        <v>15</v>
      </c>
      <c r="H278" s="36">
        <v>20</v>
      </c>
      <c r="I278" s="36">
        <v>5</v>
      </c>
      <c r="J278" s="36">
        <v>15</v>
      </c>
      <c r="K278" s="36">
        <v>20</v>
      </c>
      <c r="L278" s="36">
        <v>2</v>
      </c>
      <c r="M278" s="36">
        <v>2</v>
      </c>
      <c r="N278" s="36">
        <v>2</v>
      </c>
      <c r="O278" s="8"/>
      <c r="P278" s="14">
        <v>2</v>
      </c>
      <c r="Q278" s="8"/>
    </row>
    <row r="279" spans="1:17" ht="30" customHeight="1" x14ac:dyDescent="0.3">
      <c r="A279" s="6">
        <v>278</v>
      </c>
      <c r="B279" s="34">
        <v>8</v>
      </c>
      <c r="C279" s="35" t="s">
        <v>304</v>
      </c>
      <c r="D279" s="35" t="s">
        <v>312</v>
      </c>
      <c r="E279" s="36">
        <v>67</v>
      </c>
      <c r="F279" s="36">
        <v>6</v>
      </c>
      <c r="G279" s="36">
        <v>61</v>
      </c>
      <c r="H279" s="36">
        <v>67</v>
      </c>
      <c r="I279" s="36">
        <v>6</v>
      </c>
      <c r="J279" s="36">
        <v>61</v>
      </c>
      <c r="K279" s="36">
        <v>67</v>
      </c>
      <c r="L279" s="36">
        <v>6</v>
      </c>
      <c r="M279" s="36">
        <v>1</v>
      </c>
      <c r="N279" s="36">
        <v>8</v>
      </c>
      <c r="O279" s="8"/>
      <c r="P279" s="14">
        <v>8</v>
      </c>
      <c r="Q279" s="8"/>
    </row>
    <row r="280" spans="1:17" ht="30" customHeight="1" x14ac:dyDescent="0.3">
      <c r="A280" s="6">
        <v>279</v>
      </c>
      <c r="B280" s="34">
        <v>9</v>
      </c>
      <c r="C280" s="35" t="s">
        <v>304</v>
      </c>
      <c r="D280" s="35" t="s">
        <v>313</v>
      </c>
      <c r="E280" s="36">
        <v>163</v>
      </c>
      <c r="F280" s="36">
        <v>46</v>
      </c>
      <c r="G280" s="36">
        <v>117</v>
      </c>
      <c r="H280" s="36">
        <v>163</v>
      </c>
      <c r="I280" s="36">
        <v>46</v>
      </c>
      <c r="J280" s="36">
        <v>117</v>
      </c>
      <c r="K280" s="36">
        <v>163</v>
      </c>
      <c r="L280" s="36">
        <v>1</v>
      </c>
      <c r="M280" s="36">
        <v>1</v>
      </c>
      <c r="N280" s="36">
        <v>1</v>
      </c>
      <c r="O280" s="8"/>
      <c r="P280" s="14">
        <v>1</v>
      </c>
      <c r="Q280" s="8"/>
    </row>
    <row r="281" spans="1:17" ht="30" customHeight="1" x14ac:dyDescent="0.3">
      <c r="A281" s="6">
        <v>280</v>
      </c>
      <c r="B281" s="34">
        <v>10</v>
      </c>
      <c r="C281" s="35" t="s">
        <v>304</v>
      </c>
      <c r="D281" s="35" t="s">
        <v>314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1</v>
      </c>
      <c r="O281" s="8"/>
      <c r="P281" s="14">
        <v>1</v>
      </c>
      <c r="Q281" s="8"/>
    </row>
    <row r="282" spans="1:17" ht="30" customHeight="1" x14ac:dyDescent="0.3">
      <c r="A282" s="6">
        <v>281</v>
      </c>
      <c r="B282" s="34">
        <v>11</v>
      </c>
      <c r="C282" s="35" t="s">
        <v>304</v>
      </c>
      <c r="D282" s="35" t="s">
        <v>315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45"/>
      <c r="O282" s="8"/>
      <c r="P282" s="8"/>
      <c r="Q282" s="8"/>
    </row>
    <row r="283" spans="1:17" ht="30" customHeight="1" x14ac:dyDescent="0.3">
      <c r="A283" s="6">
        <v>282</v>
      </c>
      <c r="B283" s="34">
        <v>12</v>
      </c>
      <c r="C283" s="35" t="s">
        <v>304</v>
      </c>
      <c r="D283" s="35" t="s">
        <v>316</v>
      </c>
      <c r="E283" s="36">
        <v>34</v>
      </c>
      <c r="F283" s="36">
        <v>1</v>
      </c>
      <c r="G283" s="36">
        <v>33</v>
      </c>
      <c r="H283" s="36">
        <v>34</v>
      </c>
      <c r="I283" s="36">
        <v>1</v>
      </c>
      <c r="J283" s="36">
        <v>33</v>
      </c>
      <c r="K283" s="36">
        <v>34</v>
      </c>
      <c r="L283" s="36">
        <v>2</v>
      </c>
      <c r="M283" s="36">
        <v>2</v>
      </c>
      <c r="N283" s="36">
        <v>1</v>
      </c>
      <c r="O283" s="8"/>
      <c r="P283" s="14">
        <v>1</v>
      </c>
      <c r="Q283" s="8"/>
    </row>
    <row r="284" spans="1:17" ht="30" customHeight="1" x14ac:dyDescent="0.3">
      <c r="A284" s="6">
        <v>283</v>
      </c>
      <c r="B284" s="34">
        <v>13</v>
      </c>
      <c r="C284" s="35" t="s">
        <v>304</v>
      </c>
      <c r="D284" s="35" t="s">
        <v>317</v>
      </c>
      <c r="E284" s="36">
        <v>57</v>
      </c>
      <c r="F284" s="36">
        <v>0</v>
      </c>
      <c r="G284" s="36">
        <v>57</v>
      </c>
      <c r="H284" s="36">
        <v>57</v>
      </c>
      <c r="I284" s="36">
        <v>0</v>
      </c>
      <c r="J284" s="36">
        <v>57</v>
      </c>
      <c r="K284" s="36">
        <v>57</v>
      </c>
      <c r="L284" s="36">
        <v>0</v>
      </c>
      <c r="M284" s="36">
        <v>0</v>
      </c>
      <c r="N284" s="45"/>
      <c r="O284" s="8"/>
      <c r="P284" s="8"/>
      <c r="Q284" s="8"/>
    </row>
    <row r="285" spans="1:17" ht="30" customHeight="1" x14ac:dyDescent="0.3">
      <c r="A285" s="6">
        <v>284</v>
      </c>
      <c r="B285" s="34">
        <v>14</v>
      </c>
      <c r="C285" s="35" t="s">
        <v>304</v>
      </c>
      <c r="D285" s="35" t="s">
        <v>318</v>
      </c>
      <c r="E285" s="36">
        <v>14</v>
      </c>
      <c r="F285" s="36">
        <v>0</v>
      </c>
      <c r="G285" s="36">
        <v>14</v>
      </c>
      <c r="H285" s="36">
        <v>14</v>
      </c>
      <c r="I285" s="36">
        <v>0</v>
      </c>
      <c r="J285" s="36">
        <v>14</v>
      </c>
      <c r="K285" s="36">
        <v>14</v>
      </c>
      <c r="L285" s="36">
        <v>0</v>
      </c>
      <c r="M285" s="36">
        <v>0</v>
      </c>
      <c r="N285" s="45"/>
      <c r="O285" s="8"/>
      <c r="P285" s="8"/>
      <c r="Q285" s="8"/>
    </row>
    <row r="286" spans="1:17" ht="30" customHeight="1" x14ac:dyDescent="0.3">
      <c r="A286" s="6">
        <v>285</v>
      </c>
      <c r="B286" s="34">
        <v>15</v>
      </c>
      <c r="C286" s="35" t="s">
        <v>304</v>
      </c>
      <c r="D286" s="35" t="s">
        <v>319</v>
      </c>
      <c r="E286" s="36">
        <v>123</v>
      </c>
      <c r="F286" s="36">
        <v>93</v>
      </c>
      <c r="G286" s="36">
        <v>30</v>
      </c>
      <c r="H286" s="36">
        <v>123</v>
      </c>
      <c r="I286" s="36">
        <v>93</v>
      </c>
      <c r="J286" s="36">
        <v>30</v>
      </c>
      <c r="K286" s="36">
        <v>123</v>
      </c>
      <c r="L286" s="36">
        <v>0</v>
      </c>
      <c r="M286" s="36">
        <v>0</v>
      </c>
      <c r="N286" s="36">
        <v>8</v>
      </c>
      <c r="O286" s="8"/>
      <c r="P286" s="14">
        <v>8</v>
      </c>
      <c r="Q286" s="8"/>
    </row>
    <row r="287" spans="1:17" ht="30" customHeight="1" x14ac:dyDescent="0.3">
      <c r="A287" s="6">
        <v>286</v>
      </c>
      <c r="B287" s="34">
        <v>16</v>
      </c>
      <c r="C287" s="35" t="s">
        <v>304</v>
      </c>
      <c r="D287" s="35" t="s">
        <v>320</v>
      </c>
      <c r="E287" s="36">
        <v>87</v>
      </c>
      <c r="F287" s="36">
        <v>32</v>
      </c>
      <c r="G287" s="36">
        <v>55</v>
      </c>
      <c r="H287" s="36">
        <v>87</v>
      </c>
      <c r="I287" s="36">
        <v>32</v>
      </c>
      <c r="J287" s="36">
        <v>55</v>
      </c>
      <c r="K287" s="36">
        <v>87</v>
      </c>
      <c r="L287" s="36">
        <v>5</v>
      </c>
      <c r="M287" s="36">
        <v>5</v>
      </c>
      <c r="N287" s="36">
        <v>5</v>
      </c>
      <c r="O287" s="8"/>
      <c r="P287" s="14">
        <v>5</v>
      </c>
      <c r="Q287" s="8"/>
    </row>
    <row r="288" spans="1:17" ht="30" customHeight="1" x14ac:dyDescent="0.3">
      <c r="A288" s="6">
        <v>287</v>
      </c>
      <c r="B288" s="34">
        <v>17</v>
      </c>
      <c r="C288" s="35" t="s">
        <v>304</v>
      </c>
      <c r="D288" s="35" t="s">
        <v>321</v>
      </c>
      <c r="E288" s="36">
        <v>8</v>
      </c>
      <c r="F288" s="36">
        <v>1</v>
      </c>
      <c r="G288" s="36">
        <v>7</v>
      </c>
      <c r="H288" s="36">
        <v>8</v>
      </c>
      <c r="I288" s="36">
        <v>1</v>
      </c>
      <c r="J288" s="36">
        <v>7</v>
      </c>
      <c r="K288" s="36">
        <v>8</v>
      </c>
      <c r="L288" s="36">
        <v>2</v>
      </c>
      <c r="M288" s="36">
        <v>2</v>
      </c>
      <c r="N288" s="36">
        <v>1</v>
      </c>
      <c r="O288" s="8"/>
      <c r="P288" s="14">
        <v>1</v>
      </c>
      <c r="Q288" s="8"/>
    </row>
    <row r="289" spans="1:17" ht="30" customHeight="1" x14ac:dyDescent="0.3">
      <c r="A289" s="6">
        <v>288</v>
      </c>
      <c r="B289" s="6">
        <v>1</v>
      </c>
      <c r="C289" s="7" t="s">
        <v>322</v>
      </c>
      <c r="D289" s="7" t="s">
        <v>323</v>
      </c>
      <c r="E289" s="14">
        <v>1</v>
      </c>
      <c r="F289" s="14">
        <v>1</v>
      </c>
      <c r="G289" s="8"/>
      <c r="H289" s="44">
        <v>1</v>
      </c>
      <c r="I289" s="14">
        <v>1</v>
      </c>
      <c r="J289" s="8"/>
      <c r="K289" s="44">
        <v>1</v>
      </c>
      <c r="L289" s="14">
        <v>0</v>
      </c>
      <c r="M289" s="14">
        <v>0</v>
      </c>
      <c r="N289" s="14">
        <v>0</v>
      </c>
      <c r="O289" s="8"/>
      <c r="P289" s="8"/>
      <c r="Q289" s="8"/>
    </row>
    <row r="290" spans="1:17" ht="30" customHeight="1" x14ac:dyDescent="0.3">
      <c r="A290" s="6">
        <v>289</v>
      </c>
      <c r="B290" s="6">
        <v>2</v>
      </c>
      <c r="C290" s="7" t="s">
        <v>322</v>
      </c>
      <c r="D290" s="7" t="s">
        <v>324</v>
      </c>
      <c r="E290" s="14">
        <v>392</v>
      </c>
      <c r="F290" s="14">
        <v>205</v>
      </c>
      <c r="G290" s="14">
        <v>187</v>
      </c>
      <c r="H290" s="44">
        <v>392</v>
      </c>
      <c r="I290" s="14">
        <v>205</v>
      </c>
      <c r="J290" s="14">
        <v>187</v>
      </c>
      <c r="K290" s="44">
        <v>392</v>
      </c>
      <c r="L290" s="14">
        <v>0</v>
      </c>
      <c r="M290" s="14">
        <v>0</v>
      </c>
      <c r="N290" s="14">
        <v>0</v>
      </c>
      <c r="O290" s="8"/>
      <c r="P290" s="8"/>
      <c r="Q290" s="8"/>
    </row>
    <row r="291" spans="1:17" ht="30" customHeight="1" x14ac:dyDescent="0.3">
      <c r="A291" s="6">
        <v>290</v>
      </c>
      <c r="B291" s="6">
        <v>3</v>
      </c>
      <c r="C291" s="7" t="s">
        <v>322</v>
      </c>
      <c r="D291" s="7" t="s">
        <v>325</v>
      </c>
      <c r="E291" s="14">
        <v>18</v>
      </c>
      <c r="F291" s="14">
        <v>3</v>
      </c>
      <c r="G291" s="14">
        <v>15</v>
      </c>
      <c r="H291" s="44">
        <v>18</v>
      </c>
      <c r="I291" s="14">
        <v>3</v>
      </c>
      <c r="J291" s="14">
        <v>15</v>
      </c>
      <c r="K291" s="44">
        <v>18</v>
      </c>
      <c r="L291" s="14">
        <v>1</v>
      </c>
      <c r="M291" s="14">
        <v>1</v>
      </c>
      <c r="N291" s="14">
        <v>0</v>
      </c>
      <c r="O291" s="8"/>
      <c r="P291" s="8"/>
      <c r="Q291" s="8"/>
    </row>
    <row r="292" spans="1:17" ht="30" customHeight="1" x14ac:dyDescent="0.3">
      <c r="A292" s="6">
        <v>291</v>
      </c>
      <c r="B292" s="6">
        <v>4</v>
      </c>
      <c r="C292" s="7" t="s">
        <v>322</v>
      </c>
      <c r="D292" s="7" t="s">
        <v>326</v>
      </c>
      <c r="E292" s="14">
        <v>320</v>
      </c>
      <c r="F292" s="14">
        <v>98</v>
      </c>
      <c r="G292" s="14">
        <v>222</v>
      </c>
      <c r="H292" s="44">
        <v>320</v>
      </c>
      <c r="I292" s="14">
        <v>98</v>
      </c>
      <c r="J292" s="14">
        <v>222</v>
      </c>
      <c r="K292" s="44">
        <v>320</v>
      </c>
      <c r="L292" s="14">
        <v>5</v>
      </c>
      <c r="M292" s="14">
        <v>5</v>
      </c>
      <c r="N292" s="14">
        <v>0</v>
      </c>
      <c r="O292" s="8"/>
      <c r="P292" s="8"/>
      <c r="Q292" s="8"/>
    </row>
    <row r="293" spans="1:17" ht="30" customHeight="1" x14ac:dyDescent="0.3">
      <c r="A293" s="6">
        <v>292</v>
      </c>
      <c r="B293" s="6">
        <v>5</v>
      </c>
      <c r="C293" s="7" t="s">
        <v>322</v>
      </c>
      <c r="D293" s="7" t="s">
        <v>327</v>
      </c>
      <c r="E293" s="14">
        <v>78</v>
      </c>
      <c r="F293" s="14">
        <v>15</v>
      </c>
      <c r="G293" s="14">
        <v>63</v>
      </c>
      <c r="H293" s="44">
        <v>78</v>
      </c>
      <c r="I293" s="14">
        <v>15</v>
      </c>
      <c r="J293" s="14">
        <v>63</v>
      </c>
      <c r="K293" s="44">
        <v>78</v>
      </c>
      <c r="L293" s="14">
        <v>1</v>
      </c>
      <c r="M293" s="14">
        <v>1</v>
      </c>
      <c r="N293" s="8"/>
      <c r="O293" s="8"/>
      <c r="P293" s="8"/>
      <c r="Q293" s="8"/>
    </row>
    <row r="294" spans="1:17" ht="30" customHeight="1" x14ac:dyDescent="0.3">
      <c r="A294" s="6">
        <v>293</v>
      </c>
      <c r="B294" s="6">
        <v>6</v>
      </c>
      <c r="C294" s="7" t="s">
        <v>322</v>
      </c>
      <c r="D294" s="7" t="s">
        <v>328</v>
      </c>
      <c r="E294" s="14">
        <v>21</v>
      </c>
      <c r="F294" s="14">
        <v>9</v>
      </c>
      <c r="G294" s="14">
        <v>12</v>
      </c>
      <c r="H294" s="44">
        <v>21</v>
      </c>
      <c r="I294" s="14">
        <v>9</v>
      </c>
      <c r="J294" s="14">
        <v>12</v>
      </c>
      <c r="K294" s="44">
        <v>21</v>
      </c>
      <c r="L294" s="14">
        <v>0</v>
      </c>
      <c r="M294" s="14">
        <v>0</v>
      </c>
      <c r="N294" s="8"/>
      <c r="O294" s="8"/>
      <c r="P294" s="8"/>
      <c r="Q294" s="8"/>
    </row>
    <row r="295" spans="1:17" ht="30" customHeight="1" x14ac:dyDescent="0.3">
      <c r="A295" s="6">
        <v>294</v>
      </c>
      <c r="B295" s="6">
        <v>7</v>
      </c>
      <c r="C295" s="7" t="s">
        <v>322</v>
      </c>
      <c r="D295" s="7" t="s">
        <v>329</v>
      </c>
      <c r="E295" s="14">
        <v>302</v>
      </c>
      <c r="F295" s="14">
        <v>98</v>
      </c>
      <c r="G295" s="14">
        <v>204</v>
      </c>
      <c r="H295" s="44">
        <v>302</v>
      </c>
      <c r="I295" s="14">
        <v>98</v>
      </c>
      <c r="J295" s="14">
        <v>204</v>
      </c>
      <c r="K295" s="44">
        <v>302</v>
      </c>
      <c r="L295" s="14">
        <v>0</v>
      </c>
      <c r="M295" s="14">
        <v>0</v>
      </c>
      <c r="N295" s="14">
        <v>0</v>
      </c>
      <c r="O295" s="8"/>
      <c r="P295" s="8"/>
      <c r="Q295" s="8"/>
    </row>
    <row r="296" spans="1:17" ht="30" customHeight="1" x14ac:dyDescent="0.3">
      <c r="A296" s="6">
        <v>295</v>
      </c>
      <c r="B296" s="6">
        <v>8</v>
      </c>
      <c r="C296" s="7" t="s">
        <v>322</v>
      </c>
      <c r="D296" s="7" t="s">
        <v>330</v>
      </c>
      <c r="E296" s="14">
        <v>41</v>
      </c>
      <c r="F296" s="14">
        <v>23</v>
      </c>
      <c r="G296" s="14">
        <v>18</v>
      </c>
      <c r="H296" s="44">
        <v>41</v>
      </c>
      <c r="I296" s="14">
        <v>23</v>
      </c>
      <c r="J296" s="14">
        <v>18</v>
      </c>
      <c r="K296" s="44">
        <v>41</v>
      </c>
      <c r="L296" s="14">
        <v>0</v>
      </c>
      <c r="M296" s="14">
        <v>0</v>
      </c>
      <c r="N296" s="14">
        <v>25</v>
      </c>
      <c r="O296" s="8"/>
      <c r="P296" s="8"/>
      <c r="Q296" s="8"/>
    </row>
    <row r="297" spans="1:17" ht="30" customHeight="1" x14ac:dyDescent="0.3">
      <c r="A297" s="6">
        <v>296</v>
      </c>
      <c r="B297" s="6">
        <v>9</v>
      </c>
      <c r="C297" s="7" t="s">
        <v>322</v>
      </c>
      <c r="D297" s="7" t="s">
        <v>331</v>
      </c>
      <c r="E297" s="14">
        <v>84</v>
      </c>
      <c r="F297" s="14">
        <v>40</v>
      </c>
      <c r="G297" s="14">
        <v>44</v>
      </c>
      <c r="H297" s="44">
        <v>84</v>
      </c>
      <c r="I297" s="14">
        <v>40</v>
      </c>
      <c r="J297" s="14">
        <v>44</v>
      </c>
      <c r="K297" s="44">
        <v>84</v>
      </c>
      <c r="L297" s="14">
        <v>0</v>
      </c>
      <c r="M297" s="14">
        <v>0</v>
      </c>
      <c r="N297" s="14">
        <v>0</v>
      </c>
      <c r="O297" s="8"/>
      <c r="P297" s="8"/>
      <c r="Q297" s="8"/>
    </row>
    <row r="298" spans="1:17" ht="30" customHeight="1" x14ac:dyDescent="0.3">
      <c r="A298" s="6">
        <v>297</v>
      </c>
      <c r="B298" s="6">
        <v>10</v>
      </c>
      <c r="C298" s="7" t="s">
        <v>322</v>
      </c>
      <c r="D298" s="7" t="s">
        <v>332</v>
      </c>
      <c r="E298" s="14">
        <v>97</v>
      </c>
      <c r="F298" s="14">
        <v>62</v>
      </c>
      <c r="G298" s="14">
        <v>35</v>
      </c>
      <c r="H298" s="44">
        <v>97</v>
      </c>
      <c r="I298" s="14">
        <v>62</v>
      </c>
      <c r="J298" s="14">
        <v>35</v>
      </c>
      <c r="K298" s="44">
        <v>97</v>
      </c>
      <c r="L298" s="14">
        <v>0</v>
      </c>
      <c r="M298" s="14">
        <v>0</v>
      </c>
      <c r="N298" s="14">
        <v>0</v>
      </c>
      <c r="O298" s="8"/>
      <c r="P298" s="8"/>
      <c r="Q298" s="8"/>
    </row>
    <row r="299" spans="1:17" ht="30" customHeight="1" x14ac:dyDescent="0.3">
      <c r="A299" s="6">
        <v>298</v>
      </c>
      <c r="B299" s="6">
        <v>11</v>
      </c>
      <c r="C299" s="7" t="s">
        <v>322</v>
      </c>
      <c r="D299" s="7" t="s">
        <v>333</v>
      </c>
      <c r="E299" s="14">
        <v>19</v>
      </c>
      <c r="F299" s="14">
        <v>3</v>
      </c>
      <c r="G299" s="14">
        <v>16</v>
      </c>
      <c r="H299" s="44">
        <v>19</v>
      </c>
      <c r="I299" s="14">
        <v>3</v>
      </c>
      <c r="J299" s="14">
        <v>16</v>
      </c>
      <c r="K299" s="44">
        <v>19</v>
      </c>
      <c r="L299" s="14">
        <v>0</v>
      </c>
      <c r="M299" s="14">
        <v>0</v>
      </c>
      <c r="N299" s="14">
        <v>0</v>
      </c>
      <c r="O299" s="8"/>
      <c r="P299" s="8"/>
      <c r="Q299" s="8"/>
    </row>
    <row r="300" spans="1:17" ht="30" customHeight="1" x14ac:dyDescent="0.3">
      <c r="A300" s="6">
        <v>299</v>
      </c>
      <c r="B300" s="6">
        <v>12</v>
      </c>
      <c r="C300" s="7" t="s">
        <v>322</v>
      </c>
      <c r="D300" s="7" t="s">
        <v>334</v>
      </c>
      <c r="E300" s="14">
        <v>45</v>
      </c>
      <c r="F300" s="14">
        <v>5</v>
      </c>
      <c r="G300" s="14">
        <v>40</v>
      </c>
      <c r="H300" s="44">
        <v>45</v>
      </c>
      <c r="I300" s="14">
        <v>5</v>
      </c>
      <c r="J300" s="14">
        <v>40</v>
      </c>
      <c r="K300" s="44">
        <v>45</v>
      </c>
      <c r="L300" s="14">
        <v>0</v>
      </c>
      <c r="M300" s="14">
        <v>0</v>
      </c>
      <c r="N300" s="14">
        <v>0</v>
      </c>
      <c r="O300" s="8"/>
      <c r="P300" s="8"/>
      <c r="Q300" s="8"/>
    </row>
    <row r="301" spans="1:17" ht="30" customHeight="1" x14ac:dyDescent="0.3">
      <c r="A301" s="6">
        <v>300</v>
      </c>
      <c r="B301" s="6">
        <v>13</v>
      </c>
      <c r="C301" s="7" t="s">
        <v>322</v>
      </c>
      <c r="D301" s="7" t="s">
        <v>335</v>
      </c>
      <c r="E301" s="14">
        <v>134</v>
      </c>
      <c r="F301" s="14">
        <v>5</v>
      </c>
      <c r="G301" s="14">
        <v>129</v>
      </c>
      <c r="H301" s="44">
        <v>134</v>
      </c>
      <c r="I301" s="14">
        <v>5</v>
      </c>
      <c r="J301" s="14">
        <v>129</v>
      </c>
      <c r="K301" s="44">
        <v>134</v>
      </c>
      <c r="L301" s="14">
        <v>1</v>
      </c>
      <c r="M301" s="14">
        <v>1</v>
      </c>
      <c r="N301" s="14">
        <v>0</v>
      </c>
      <c r="O301" s="8"/>
      <c r="P301" s="8"/>
      <c r="Q301" s="8"/>
    </row>
    <row r="302" spans="1:17" ht="30" customHeight="1" x14ac:dyDescent="0.3">
      <c r="A302" s="6">
        <v>301</v>
      </c>
      <c r="B302" s="34">
        <v>1</v>
      </c>
      <c r="C302" s="35" t="s">
        <v>336</v>
      </c>
      <c r="D302" s="35" t="s">
        <v>337</v>
      </c>
      <c r="E302" s="36">
        <v>6</v>
      </c>
      <c r="F302" s="36">
        <v>6</v>
      </c>
      <c r="G302" s="36">
        <v>0</v>
      </c>
      <c r="H302" s="36">
        <v>6</v>
      </c>
      <c r="I302" s="36">
        <v>6</v>
      </c>
      <c r="J302" s="36">
        <v>0</v>
      </c>
      <c r="K302" s="36">
        <v>6</v>
      </c>
      <c r="L302" s="36">
        <v>0</v>
      </c>
      <c r="M302" s="36">
        <v>0</v>
      </c>
      <c r="N302" s="36">
        <v>0</v>
      </c>
      <c r="O302" s="14">
        <v>0</v>
      </c>
      <c r="P302" s="14">
        <v>0</v>
      </c>
      <c r="Q302" s="8"/>
    </row>
    <row r="303" spans="1:17" ht="30" customHeight="1" x14ac:dyDescent="0.3">
      <c r="A303" s="6">
        <v>302</v>
      </c>
      <c r="B303" s="34">
        <v>2</v>
      </c>
      <c r="C303" s="35" t="s">
        <v>336</v>
      </c>
      <c r="D303" s="35" t="s">
        <v>338</v>
      </c>
      <c r="E303" s="36">
        <v>14</v>
      </c>
      <c r="F303" s="36">
        <v>1</v>
      </c>
      <c r="G303" s="36">
        <v>13</v>
      </c>
      <c r="H303" s="36">
        <v>14</v>
      </c>
      <c r="I303" s="36">
        <v>1</v>
      </c>
      <c r="J303" s="36">
        <v>13</v>
      </c>
      <c r="K303" s="36">
        <v>14</v>
      </c>
      <c r="L303" s="36">
        <v>1</v>
      </c>
      <c r="M303" s="36">
        <v>1</v>
      </c>
      <c r="N303" s="36">
        <v>1</v>
      </c>
      <c r="O303" s="14">
        <v>0</v>
      </c>
      <c r="P303" s="14">
        <v>1</v>
      </c>
      <c r="Q303" s="8"/>
    </row>
    <row r="304" spans="1:17" ht="30" customHeight="1" x14ac:dyDescent="0.3">
      <c r="A304" s="6">
        <v>303</v>
      </c>
      <c r="B304" s="34">
        <v>3</v>
      </c>
      <c r="C304" s="35" t="s">
        <v>336</v>
      </c>
      <c r="D304" s="35" t="s">
        <v>339</v>
      </c>
      <c r="E304" s="36">
        <v>43</v>
      </c>
      <c r="F304" s="36">
        <v>16</v>
      </c>
      <c r="G304" s="36">
        <v>27</v>
      </c>
      <c r="H304" s="36">
        <v>43</v>
      </c>
      <c r="I304" s="36">
        <v>16</v>
      </c>
      <c r="J304" s="36">
        <v>27</v>
      </c>
      <c r="K304" s="36">
        <v>43</v>
      </c>
      <c r="L304" s="36">
        <v>9</v>
      </c>
      <c r="M304" s="36">
        <v>9</v>
      </c>
      <c r="N304" s="36">
        <v>8</v>
      </c>
      <c r="O304" s="14">
        <v>0</v>
      </c>
      <c r="P304" s="14">
        <v>9</v>
      </c>
      <c r="Q304" s="8"/>
    </row>
    <row r="305" spans="1:17" ht="30" customHeight="1" x14ac:dyDescent="0.3">
      <c r="A305" s="6">
        <v>304</v>
      </c>
      <c r="B305" s="34">
        <v>4</v>
      </c>
      <c r="C305" s="35" t="s">
        <v>336</v>
      </c>
      <c r="D305" s="35" t="s">
        <v>340</v>
      </c>
      <c r="E305" s="36">
        <v>93</v>
      </c>
      <c r="F305" s="36">
        <v>86</v>
      </c>
      <c r="G305" s="36">
        <v>7</v>
      </c>
      <c r="H305" s="36">
        <v>93</v>
      </c>
      <c r="I305" s="36">
        <v>86</v>
      </c>
      <c r="J305" s="36">
        <v>7</v>
      </c>
      <c r="K305" s="36">
        <v>93</v>
      </c>
      <c r="L305" s="36">
        <v>5</v>
      </c>
      <c r="M305" s="36">
        <v>5</v>
      </c>
      <c r="N305" s="36">
        <v>5</v>
      </c>
      <c r="O305" s="14">
        <v>0</v>
      </c>
      <c r="P305" s="14">
        <v>5</v>
      </c>
      <c r="Q305" s="8"/>
    </row>
    <row r="306" spans="1:17" ht="30" customHeight="1" x14ac:dyDescent="0.3">
      <c r="A306" s="6">
        <v>305</v>
      </c>
      <c r="B306" s="34">
        <v>5</v>
      </c>
      <c r="C306" s="35" t="s">
        <v>336</v>
      </c>
      <c r="D306" s="35" t="s">
        <v>341</v>
      </c>
      <c r="E306" s="36">
        <v>50</v>
      </c>
      <c r="F306" s="36">
        <v>12</v>
      </c>
      <c r="G306" s="36">
        <v>38</v>
      </c>
      <c r="H306" s="36">
        <v>50</v>
      </c>
      <c r="I306" s="36">
        <v>12</v>
      </c>
      <c r="J306" s="36">
        <v>38</v>
      </c>
      <c r="K306" s="36">
        <v>50</v>
      </c>
      <c r="L306" s="36">
        <v>6</v>
      </c>
      <c r="M306" s="36">
        <v>6</v>
      </c>
      <c r="N306" s="36">
        <v>2</v>
      </c>
      <c r="O306" s="14">
        <v>0</v>
      </c>
      <c r="P306" s="14">
        <v>6</v>
      </c>
      <c r="Q306" s="8"/>
    </row>
    <row r="307" spans="1:17" ht="30" customHeight="1" x14ac:dyDescent="0.3">
      <c r="A307" s="6">
        <v>306</v>
      </c>
      <c r="B307" s="34">
        <v>6</v>
      </c>
      <c r="C307" s="35" t="s">
        <v>336</v>
      </c>
      <c r="D307" s="35" t="s">
        <v>342</v>
      </c>
      <c r="E307" s="36">
        <v>47</v>
      </c>
      <c r="F307" s="36">
        <v>47</v>
      </c>
      <c r="G307" s="36">
        <v>0</v>
      </c>
      <c r="H307" s="36">
        <v>47</v>
      </c>
      <c r="I307" s="36">
        <v>47</v>
      </c>
      <c r="J307" s="36">
        <v>0</v>
      </c>
      <c r="K307" s="36">
        <v>47</v>
      </c>
      <c r="L307" s="36">
        <v>0</v>
      </c>
      <c r="M307" s="36">
        <v>0</v>
      </c>
      <c r="N307" s="36">
        <v>0</v>
      </c>
      <c r="O307" s="14">
        <v>0</v>
      </c>
      <c r="P307" s="14">
        <v>0</v>
      </c>
      <c r="Q307" s="8"/>
    </row>
    <row r="308" spans="1:17" ht="30" customHeight="1" x14ac:dyDescent="0.3">
      <c r="A308" s="6">
        <v>307</v>
      </c>
      <c r="B308" s="34">
        <v>7</v>
      </c>
      <c r="C308" s="35" t="s">
        <v>336</v>
      </c>
      <c r="D308" s="35" t="s">
        <v>343</v>
      </c>
      <c r="E308" s="36">
        <v>12</v>
      </c>
      <c r="F308" s="36">
        <v>5</v>
      </c>
      <c r="G308" s="36">
        <v>8</v>
      </c>
      <c r="H308" s="36">
        <v>13</v>
      </c>
      <c r="I308" s="36">
        <v>5</v>
      </c>
      <c r="J308" s="36">
        <v>8</v>
      </c>
      <c r="K308" s="36">
        <v>13</v>
      </c>
      <c r="L308" s="36">
        <v>13</v>
      </c>
      <c r="M308" s="36">
        <v>13</v>
      </c>
      <c r="N308" s="36">
        <v>12</v>
      </c>
      <c r="O308" s="14">
        <v>0</v>
      </c>
      <c r="P308" s="14">
        <v>13</v>
      </c>
      <c r="Q308" s="8"/>
    </row>
    <row r="309" spans="1:17" ht="30" customHeight="1" x14ac:dyDescent="0.3">
      <c r="A309" s="6">
        <v>308</v>
      </c>
      <c r="B309" s="34">
        <v>8</v>
      </c>
      <c r="C309" s="35" t="s">
        <v>336</v>
      </c>
      <c r="D309" s="35" t="s">
        <v>344</v>
      </c>
      <c r="E309" s="36">
        <v>39</v>
      </c>
      <c r="F309" s="36">
        <v>31</v>
      </c>
      <c r="G309" s="36">
        <v>8</v>
      </c>
      <c r="H309" s="36">
        <v>39</v>
      </c>
      <c r="I309" s="36">
        <v>31</v>
      </c>
      <c r="J309" s="36">
        <v>8</v>
      </c>
      <c r="K309" s="36">
        <v>39</v>
      </c>
      <c r="L309" s="36">
        <v>9</v>
      </c>
      <c r="M309" s="36">
        <v>9</v>
      </c>
      <c r="N309" s="36">
        <v>6</v>
      </c>
      <c r="O309" s="14">
        <v>0</v>
      </c>
      <c r="P309" s="14">
        <v>9</v>
      </c>
      <c r="Q309" s="8"/>
    </row>
    <row r="310" spans="1:17" ht="30" customHeight="1" x14ac:dyDescent="0.3">
      <c r="A310" s="6">
        <v>309</v>
      </c>
      <c r="B310" s="34">
        <v>9</v>
      </c>
      <c r="C310" s="35" t="s">
        <v>336</v>
      </c>
      <c r="D310" s="35" t="s">
        <v>345</v>
      </c>
      <c r="E310" s="36">
        <v>64</v>
      </c>
      <c r="F310" s="36">
        <v>57</v>
      </c>
      <c r="G310" s="36">
        <v>7</v>
      </c>
      <c r="H310" s="36">
        <v>64</v>
      </c>
      <c r="I310" s="36">
        <v>57</v>
      </c>
      <c r="J310" s="36">
        <v>7</v>
      </c>
      <c r="K310" s="36">
        <v>64</v>
      </c>
      <c r="L310" s="36">
        <v>9</v>
      </c>
      <c r="M310" s="36">
        <v>9</v>
      </c>
      <c r="N310" s="36">
        <v>9</v>
      </c>
      <c r="O310" s="14">
        <v>1</v>
      </c>
      <c r="P310" s="14">
        <v>8</v>
      </c>
      <c r="Q310" s="8"/>
    </row>
    <row r="311" spans="1:17" ht="30" customHeight="1" x14ac:dyDescent="0.3">
      <c r="A311" s="6">
        <v>310</v>
      </c>
      <c r="B311" s="34">
        <v>10</v>
      </c>
      <c r="C311" s="35" t="s">
        <v>336</v>
      </c>
      <c r="D311" s="35" t="s">
        <v>346</v>
      </c>
      <c r="E311" s="36">
        <v>158</v>
      </c>
      <c r="F311" s="36">
        <v>147</v>
      </c>
      <c r="G311" s="36">
        <v>11</v>
      </c>
      <c r="H311" s="36">
        <v>158</v>
      </c>
      <c r="I311" s="36">
        <v>147</v>
      </c>
      <c r="J311" s="36">
        <v>11</v>
      </c>
      <c r="K311" s="36">
        <v>158</v>
      </c>
      <c r="L311" s="36">
        <v>3</v>
      </c>
      <c r="M311" s="36">
        <v>3</v>
      </c>
      <c r="N311" s="36">
        <v>3</v>
      </c>
      <c r="O311" s="14">
        <v>0</v>
      </c>
      <c r="P311" s="14">
        <v>3</v>
      </c>
      <c r="Q311" s="8"/>
    </row>
    <row r="312" spans="1:17" ht="30" customHeight="1" x14ac:dyDescent="0.3">
      <c r="A312" s="6">
        <v>311</v>
      </c>
      <c r="B312" s="34">
        <v>11</v>
      </c>
      <c r="C312" s="35" t="s">
        <v>336</v>
      </c>
      <c r="D312" s="35" t="s">
        <v>347</v>
      </c>
      <c r="E312" s="36">
        <v>114</v>
      </c>
      <c r="F312" s="36">
        <v>96</v>
      </c>
      <c r="G312" s="36">
        <v>18</v>
      </c>
      <c r="H312" s="36">
        <v>114</v>
      </c>
      <c r="I312" s="36">
        <v>96</v>
      </c>
      <c r="J312" s="36">
        <v>18</v>
      </c>
      <c r="K312" s="36">
        <v>114</v>
      </c>
      <c r="L312" s="36">
        <v>15</v>
      </c>
      <c r="M312" s="36">
        <v>15</v>
      </c>
      <c r="N312" s="36">
        <v>10</v>
      </c>
      <c r="O312" s="14">
        <v>0</v>
      </c>
      <c r="P312" s="14">
        <v>15</v>
      </c>
      <c r="Q312" s="8"/>
    </row>
    <row r="313" spans="1:17" ht="30" customHeight="1" x14ac:dyDescent="0.3">
      <c r="A313" s="6">
        <v>312</v>
      </c>
      <c r="B313" s="34">
        <v>12</v>
      </c>
      <c r="C313" s="35" t="s">
        <v>336</v>
      </c>
      <c r="D313" s="35" t="s">
        <v>348</v>
      </c>
      <c r="E313" s="36">
        <v>42</v>
      </c>
      <c r="F313" s="36">
        <v>27</v>
      </c>
      <c r="G313" s="36">
        <v>15</v>
      </c>
      <c r="H313" s="36">
        <v>42</v>
      </c>
      <c r="I313" s="36">
        <v>27</v>
      </c>
      <c r="J313" s="36">
        <v>15</v>
      </c>
      <c r="K313" s="36">
        <v>42</v>
      </c>
      <c r="L313" s="36">
        <v>23</v>
      </c>
      <c r="M313" s="36">
        <v>20</v>
      </c>
      <c r="N313" s="36">
        <v>4</v>
      </c>
      <c r="O313" s="14">
        <v>0</v>
      </c>
      <c r="P313" s="14">
        <v>23</v>
      </c>
      <c r="Q313" s="8"/>
    </row>
    <row r="314" spans="1:17" ht="30" customHeight="1" x14ac:dyDescent="0.3">
      <c r="A314" s="6">
        <v>313</v>
      </c>
      <c r="B314" s="34">
        <v>13</v>
      </c>
      <c r="C314" s="35" t="s">
        <v>336</v>
      </c>
      <c r="D314" s="35" t="s">
        <v>349</v>
      </c>
      <c r="E314" s="36">
        <v>11</v>
      </c>
      <c r="F314" s="36">
        <v>7</v>
      </c>
      <c r="G314" s="36">
        <v>4</v>
      </c>
      <c r="H314" s="36">
        <v>11</v>
      </c>
      <c r="I314" s="36">
        <v>7</v>
      </c>
      <c r="J314" s="36">
        <v>4</v>
      </c>
      <c r="K314" s="36">
        <v>11</v>
      </c>
      <c r="L314" s="36">
        <v>2</v>
      </c>
      <c r="M314" s="36">
        <v>1</v>
      </c>
      <c r="N314" s="36">
        <v>2</v>
      </c>
      <c r="O314" s="14">
        <v>0</v>
      </c>
      <c r="P314" s="14">
        <v>2</v>
      </c>
      <c r="Q314" s="8"/>
    </row>
    <row r="315" spans="1:17" ht="30" customHeight="1" x14ac:dyDescent="0.3">
      <c r="A315" s="6">
        <v>314</v>
      </c>
      <c r="B315" s="34">
        <v>14</v>
      </c>
      <c r="C315" s="35" t="s">
        <v>336</v>
      </c>
      <c r="D315" s="35" t="s">
        <v>350</v>
      </c>
      <c r="E315" s="36">
        <v>7</v>
      </c>
      <c r="F315" s="36">
        <v>5</v>
      </c>
      <c r="G315" s="36">
        <v>2</v>
      </c>
      <c r="H315" s="36">
        <v>7</v>
      </c>
      <c r="I315" s="36">
        <v>5</v>
      </c>
      <c r="J315" s="36">
        <v>2</v>
      </c>
      <c r="K315" s="36">
        <v>7</v>
      </c>
      <c r="L315" s="36">
        <v>4</v>
      </c>
      <c r="M315" s="36">
        <v>4</v>
      </c>
      <c r="N315" s="36">
        <v>3</v>
      </c>
      <c r="O315" s="14">
        <v>0</v>
      </c>
      <c r="P315" s="14">
        <v>4</v>
      </c>
      <c r="Q315" s="8"/>
    </row>
    <row r="316" spans="1:17" ht="30" customHeight="1" x14ac:dyDescent="0.3">
      <c r="A316" s="6">
        <v>315</v>
      </c>
      <c r="B316" s="34">
        <v>15</v>
      </c>
      <c r="C316" s="35" t="s">
        <v>336</v>
      </c>
      <c r="D316" s="35" t="s">
        <v>351</v>
      </c>
      <c r="E316" s="36">
        <v>45</v>
      </c>
      <c r="F316" s="36">
        <v>38</v>
      </c>
      <c r="G316" s="36">
        <v>7</v>
      </c>
      <c r="H316" s="36">
        <v>45</v>
      </c>
      <c r="I316" s="36">
        <v>38</v>
      </c>
      <c r="J316" s="36">
        <v>7</v>
      </c>
      <c r="K316" s="36">
        <v>45</v>
      </c>
      <c r="L316" s="36">
        <v>3</v>
      </c>
      <c r="M316" s="36">
        <v>3</v>
      </c>
      <c r="N316" s="36">
        <v>1</v>
      </c>
      <c r="O316" s="14">
        <v>0</v>
      </c>
      <c r="P316" s="14">
        <v>3</v>
      </c>
      <c r="Q316" s="8"/>
    </row>
    <row r="317" spans="1:17" ht="30" customHeight="1" x14ac:dyDescent="0.3">
      <c r="A317" s="6">
        <v>316</v>
      </c>
      <c r="B317" s="34">
        <v>16</v>
      </c>
      <c r="C317" s="35" t="s">
        <v>336</v>
      </c>
      <c r="D317" s="35" t="s">
        <v>352</v>
      </c>
      <c r="E317" s="36">
        <v>241</v>
      </c>
      <c r="F317" s="36">
        <v>238</v>
      </c>
      <c r="G317" s="36">
        <v>3</v>
      </c>
      <c r="H317" s="36">
        <v>241</v>
      </c>
      <c r="I317" s="36">
        <v>238</v>
      </c>
      <c r="J317" s="36">
        <v>3</v>
      </c>
      <c r="K317" s="36">
        <v>241</v>
      </c>
      <c r="L317" s="36">
        <v>7</v>
      </c>
      <c r="M317" s="36">
        <v>7</v>
      </c>
      <c r="N317" s="36">
        <v>5</v>
      </c>
      <c r="O317" s="14">
        <v>0</v>
      </c>
      <c r="P317" s="14">
        <v>7</v>
      </c>
      <c r="Q317" s="8"/>
    </row>
    <row r="318" spans="1:17" ht="30" customHeight="1" x14ac:dyDescent="0.3">
      <c r="A318" s="6">
        <v>317</v>
      </c>
      <c r="B318" s="34">
        <v>17</v>
      </c>
      <c r="C318" s="35" t="s">
        <v>336</v>
      </c>
      <c r="D318" s="35" t="s">
        <v>353</v>
      </c>
      <c r="E318" s="36">
        <v>120</v>
      </c>
      <c r="F318" s="36">
        <v>33</v>
      </c>
      <c r="G318" s="36">
        <v>87</v>
      </c>
      <c r="H318" s="36">
        <v>120</v>
      </c>
      <c r="I318" s="36">
        <v>33</v>
      </c>
      <c r="J318" s="36">
        <v>87</v>
      </c>
      <c r="K318" s="36">
        <v>120</v>
      </c>
      <c r="L318" s="36">
        <v>3</v>
      </c>
      <c r="M318" s="36">
        <v>3</v>
      </c>
      <c r="N318" s="36">
        <v>3</v>
      </c>
      <c r="O318" s="14">
        <v>0</v>
      </c>
      <c r="P318" s="14">
        <v>3</v>
      </c>
      <c r="Q318" s="8"/>
    </row>
    <row r="319" spans="1:17" ht="30" customHeight="1" x14ac:dyDescent="0.3">
      <c r="A319" s="6">
        <v>318</v>
      </c>
      <c r="B319" s="34">
        <v>18</v>
      </c>
      <c r="C319" s="35" t="s">
        <v>336</v>
      </c>
      <c r="D319" s="35" t="s">
        <v>354</v>
      </c>
      <c r="E319" s="36">
        <v>2</v>
      </c>
      <c r="F319" s="36">
        <v>2</v>
      </c>
      <c r="G319" s="36">
        <v>0</v>
      </c>
      <c r="H319" s="36">
        <v>2</v>
      </c>
      <c r="I319" s="36">
        <v>2</v>
      </c>
      <c r="J319" s="36">
        <v>0</v>
      </c>
      <c r="K319" s="36">
        <v>2</v>
      </c>
      <c r="L319" s="36">
        <v>1</v>
      </c>
      <c r="M319" s="36">
        <v>1</v>
      </c>
      <c r="N319" s="36">
        <v>1</v>
      </c>
      <c r="O319" s="14">
        <v>0</v>
      </c>
      <c r="P319" s="14">
        <v>1</v>
      </c>
      <c r="Q319" s="8"/>
    </row>
    <row r="320" spans="1:17" ht="30" customHeight="1" x14ac:dyDescent="0.3">
      <c r="A320" s="6">
        <v>319</v>
      </c>
      <c r="B320" s="34">
        <v>19</v>
      </c>
      <c r="C320" s="35" t="s">
        <v>336</v>
      </c>
      <c r="D320" s="35" t="s">
        <v>355</v>
      </c>
      <c r="E320" s="36">
        <v>4</v>
      </c>
      <c r="F320" s="36">
        <v>3</v>
      </c>
      <c r="G320" s="36">
        <v>1</v>
      </c>
      <c r="H320" s="36">
        <v>4</v>
      </c>
      <c r="I320" s="36">
        <v>3</v>
      </c>
      <c r="J320" s="36">
        <v>1</v>
      </c>
      <c r="K320" s="36">
        <v>4</v>
      </c>
      <c r="L320" s="36">
        <v>1</v>
      </c>
      <c r="M320" s="36">
        <v>1</v>
      </c>
      <c r="N320" s="36">
        <v>0</v>
      </c>
      <c r="O320" s="14">
        <v>0</v>
      </c>
      <c r="P320" s="14">
        <v>1</v>
      </c>
      <c r="Q320" s="8"/>
    </row>
    <row r="321" spans="1:17" ht="30" customHeight="1" x14ac:dyDescent="0.3">
      <c r="A321" s="6">
        <v>320</v>
      </c>
      <c r="B321" s="34">
        <v>20</v>
      </c>
      <c r="C321" s="35" t="s">
        <v>336</v>
      </c>
      <c r="D321" s="35" t="s">
        <v>356</v>
      </c>
      <c r="E321" s="36">
        <v>12</v>
      </c>
      <c r="F321" s="36">
        <v>9</v>
      </c>
      <c r="G321" s="36">
        <v>3</v>
      </c>
      <c r="H321" s="36">
        <v>12</v>
      </c>
      <c r="I321" s="36">
        <v>9</v>
      </c>
      <c r="J321" s="36">
        <v>3</v>
      </c>
      <c r="K321" s="36">
        <v>12</v>
      </c>
      <c r="L321" s="36">
        <v>2</v>
      </c>
      <c r="M321" s="36">
        <v>2</v>
      </c>
      <c r="N321" s="36">
        <v>1</v>
      </c>
      <c r="O321" s="14">
        <v>0</v>
      </c>
      <c r="P321" s="14">
        <v>2</v>
      </c>
      <c r="Q321" s="8"/>
    </row>
    <row r="322" spans="1:17" ht="30" customHeight="1" x14ac:dyDescent="0.3">
      <c r="A322" s="6">
        <v>321</v>
      </c>
      <c r="B322" s="34">
        <v>21</v>
      </c>
      <c r="C322" s="35" t="s">
        <v>336</v>
      </c>
      <c r="D322" s="35" t="s">
        <v>357</v>
      </c>
      <c r="E322" s="36">
        <v>37</v>
      </c>
      <c r="F322" s="36">
        <v>37</v>
      </c>
      <c r="G322" s="36">
        <v>0</v>
      </c>
      <c r="H322" s="36">
        <v>37</v>
      </c>
      <c r="I322" s="36">
        <v>37</v>
      </c>
      <c r="J322" s="36">
        <v>0</v>
      </c>
      <c r="K322" s="36">
        <v>37</v>
      </c>
      <c r="L322" s="36">
        <v>0</v>
      </c>
      <c r="M322" s="36">
        <v>0</v>
      </c>
      <c r="N322" s="36">
        <v>0</v>
      </c>
      <c r="O322" s="14">
        <v>0</v>
      </c>
      <c r="P322" s="14">
        <v>0</v>
      </c>
      <c r="Q322" s="8"/>
    </row>
    <row r="323" spans="1:17" ht="30" customHeight="1" x14ac:dyDescent="0.3">
      <c r="A323" s="6">
        <v>322</v>
      </c>
      <c r="B323" s="34">
        <v>22</v>
      </c>
      <c r="C323" s="35" t="s">
        <v>336</v>
      </c>
      <c r="D323" s="35" t="s">
        <v>358</v>
      </c>
      <c r="E323" s="36">
        <v>7</v>
      </c>
      <c r="F323" s="36">
        <v>5</v>
      </c>
      <c r="G323" s="36">
        <v>2</v>
      </c>
      <c r="H323" s="36">
        <v>7</v>
      </c>
      <c r="I323" s="36">
        <v>5</v>
      </c>
      <c r="J323" s="36">
        <v>2</v>
      </c>
      <c r="K323" s="36">
        <v>7</v>
      </c>
      <c r="L323" s="36">
        <v>2</v>
      </c>
      <c r="M323" s="36">
        <v>2</v>
      </c>
      <c r="N323" s="36">
        <v>0</v>
      </c>
      <c r="O323" s="14">
        <v>0</v>
      </c>
      <c r="P323" s="14">
        <v>2</v>
      </c>
      <c r="Q323" s="8"/>
    </row>
    <row r="324" spans="1:17" ht="30" customHeight="1" x14ac:dyDescent="0.3">
      <c r="A324" s="6">
        <v>323</v>
      </c>
      <c r="B324" s="34">
        <v>23</v>
      </c>
      <c r="C324" s="35" t="s">
        <v>336</v>
      </c>
      <c r="D324" s="35" t="s">
        <v>359</v>
      </c>
      <c r="E324" s="36">
        <v>14</v>
      </c>
      <c r="F324" s="36">
        <v>7</v>
      </c>
      <c r="G324" s="36">
        <v>7</v>
      </c>
      <c r="H324" s="36">
        <v>14</v>
      </c>
      <c r="I324" s="36">
        <v>7</v>
      </c>
      <c r="J324" s="36">
        <v>7</v>
      </c>
      <c r="K324" s="36">
        <v>14</v>
      </c>
      <c r="L324" s="36">
        <v>14</v>
      </c>
      <c r="M324" s="36">
        <v>14</v>
      </c>
      <c r="N324" s="36">
        <v>6</v>
      </c>
      <c r="O324" s="14">
        <v>0</v>
      </c>
      <c r="P324" s="14">
        <v>14</v>
      </c>
      <c r="Q324" s="8"/>
    </row>
    <row r="325" spans="1:17" ht="30" customHeight="1" x14ac:dyDescent="0.3">
      <c r="A325" s="6">
        <v>324</v>
      </c>
      <c r="B325" s="34">
        <v>24</v>
      </c>
      <c r="C325" s="35" t="s">
        <v>336</v>
      </c>
      <c r="D325" s="35" t="s">
        <v>360</v>
      </c>
      <c r="E325" s="36">
        <v>6</v>
      </c>
      <c r="F325" s="36">
        <v>4</v>
      </c>
      <c r="G325" s="36">
        <v>2</v>
      </c>
      <c r="H325" s="36">
        <v>6</v>
      </c>
      <c r="I325" s="36">
        <v>4</v>
      </c>
      <c r="J325" s="36">
        <v>2</v>
      </c>
      <c r="K325" s="36">
        <v>6</v>
      </c>
      <c r="L325" s="36">
        <v>3</v>
      </c>
      <c r="M325" s="36">
        <v>3</v>
      </c>
      <c r="N325" s="36">
        <v>1</v>
      </c>
      <c r="O325" s="14">
        <v>0</v>
      </c>
      <c r="P325" s="14">
        <v>3</v>
      </c>
      <c r="Q325" s="8"/>
    </row>
    <row r="326" spans="1:17" ht="30" customHeight="1" x14ac:dyDescent="0.3">
      <c r="A326" s="6">
        <v>325</v>
      </c>
      <c r="B326" s="6">
        <v>1</v>
      </c>
      <c r="C326" s="7" t="s">
        <v>361</v>
      </c>
      <c r="D326" s="7" t="s">
        <v>362</v>
      </c>
      <c r="E326" s="14">
        <v>1</v>
      </c>
      <c r="F326" s="14">
        <v>1</v>
      </c>
      <c r="G326" s="8"/>
      <c r="H326" s="44">
        <v>1</v>
      </c>
      <c r="I326" s="14">
        <v>1</v>
      </c>
      <c r="J326" s="14">
        <v>0</v>
      </c>
      <c r="K326" s="44">
        <v>1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8"/>
    </row>
    <row r="327" spans="1:17" ht="30" customHeight="1" x14ac:dyDescent="0.3">
      <c r="A327" s="6">
        <v>326</v>
      </c>
      <c r="B327" s="6">
        <v>2</v>
      </c>
      <c r="C327" s="7" t="s">
        <v>361</v>
      </c>
      <c r="D327" s="7" t="s">
        <v>363</v>
      </c>
      <c r="E327" s="14">
        <v>141</v>
      </c>
      <c r="F327" s="14">
        <v>107</v>
      </c>
      <c r="G327" s="14">
        <v>34</v>
      </c>
      <c r="H327" s="44">
        <v>141</v>
      </c>
      <c r="I327" s="14">
        <v>1</v>
      </c>
      <c r="J327" s="14">
        <v>326</v>
      </c>
      <c r="K327" s="44">
        <v>327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8"/>
    </row>
    <row r="328" spans="1:17" ht="30" customHeight="1" x14ac:dyDescent="0.3">
      <c r="A328" s="6">
        <v>327</v>
      </c>
      <c r="B328" s="6">
        <v>3</v>
      </c>
      <c r="C328" s="7" t="s">
        <v>361</v>
      </c>
      <c r="D328" s="7" t="s">
        <v>364</v>
      </c>
      <c r="E328" s="14">
        <v>68</v>
      </c>
      <c r="F328" s="14">
        <v>33</v>
      </c>
      <c r="G328" s="14">
        <v>35</v>
      </c>
      <c r="H328" s="44">
        <v>68</v>
      </c>
      <c r="I328" s="14">
        <v>92</v>
      </c>
      <c r="J328" s="14">
        <v>193</v>
      </c>
      <c r="K328" s="44">
        <v>285</v>
      </c>
      <c r="L328" s="14">
        <v>10</v>
      </c>
      <c r="M328" s="14">
        <v>10</v>
      </c>
      <c r="N328" s="14">
        <v>10</v>
      </c>
      <c r="O328" s="14">
        <v>9</v>
      </c>
      <c r="P328" s="14">
        <v>1</v>
      </c>
      <c r="Q328" s="8"/>
    </row>
    <row r="329" spans="1:17" ht="30" customHeight="1" x14ac:dyDescent="0.3">
      <c r="A329" s="6">
        <v>328</v>
      </c>
      <c r="B329" s="6">
        <v>4</v>
      </c>
      <c r="C329" s="7" t="s">
        <v>361</v>
      </c>
      <c r="D329" s="7" t="s">
        <v>365</v>
      </c>
      <c r="E329" s="14">
        <v>20</v>
      </c>
      <c r="F329" s="8"/>
      <c r="G329" s="14">
        <v>20</v>
      </c>
      <c r="H329" s="44">
        <v>20</v>
      </c>
      <c r="I329" s="8"/>
      <c r="J329" s="14">
        <v>538</v>
      </c>
      <c r="K329" s="44">
        <v>538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8"/>
    </row>
    <row r="330" spans="1:17" ht="30" customHeight="1" x14ac:dyDescent="0.3">
      <c r="A330" s="6">
        <v>329</v>
      </c>
      <c r="B330" s="6">
        <v>5</v>
      </c>
      <c r="C330" s="7" t="s">
        <v>361</v>
      </c>
      <c r="D330" s="7" t="s">
        <v>366</v>
      </c>
      <c r="E330" s="14">
        <v>22</v>
      </c>
      <c r="F330" s="14">
        <v>11</v>
      </c>
      <c r="G330" s="14">
        <v>11</v>
      </c>
      <c r="H330" s="44">
        <v>22</v>
      </c>
      <c r="I330" s="14">
        <v>11</v>
      </c>
      <c r="J330" s="14">
        <v>104</v>
      </c>
      <c r="K330" s="44">
        <v>115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8"/>
    </row>
    <row r="331" spans="1:17" ht="30" customHeight="1" x14ac:dyDescent="0.3">
      <c r="A331" s="6">
        <v>330</v>
      </c>
      <c r="B331" s="6">
        <v>6</v>
      </c>
      <c r="C331" s="7" t="s">
        <v>361</v>
      </c>
      <c r="D331" s="7" t="s">
        <v>367</v>
      </c>
      <c r="E331" s="14">
        <v>50</v>
      </c>
      <c r="F331" s="14">
        <v>38</v>
      </c>
      <c r="G331" s="14">
        <v>12</v>
      </c>
      <c r="H331" s="44">
        <v>50</v>
      </c>
      <c r="I331" s="14">
        <v>39</v>
      </c>
      <c r="J331" s="14">
        <v>100</v>
      </c>
      <c r="K331" s="44">
        <v>139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8"/>
    </row>
    <row r="332" spans="1:17" ht="30" customHeight="1" x14ac:dyDescent="0.3">
      <c r="A332" s="6">
        <v>331</v>
      </c>
      <c r="B332" s="34">
        <v>1</v>
      </c>
      <c r="C332" s="35" t="s">
        <v>368</v>
      </c>
      <c r="D332" s="35" t="s">
        <v>369</v>
      </c>
      <c r="E332" s="36">
        <v>45</v>
      </c>
      <c r="F332" s="36">
        <v>45</v>
      </c>
      <c r="G332" s="36">
        <v>0</v>
      </c>
      <c r="H332" s="36">
        <v>45</v>
      </c>
      <c r="I332" s="36">
        <v>45</v>
      </c>
      <c r="J332" s="36">
        <v>0</v>
      </c>
      <c r="K332" s="36">
        <v>45</v>
      </c>
      <c r="L332" s="36">
        <v>0</v>
      </c>
      <c r="M332" s="36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">
      <c r="A333" s="6">
        <v>332</v>
      </c>
      <c r="B333" s="34">
        <v>2</v>
      </c>
      <c r="C333" s="35" t="s">
        <v>368</v>
      </c>
      <c r="D333" s="35" t="s">
        <v>370</v>
      </c>
      <c r="E333" s="36">
        <v>46</v>
      </c>
      <c r="F333" s="45"/>
      <c r="G333" s="36">
        <v>46</v>
      </c>
      <c r="H333" s="36">
        <v>46</v>
      </c>
      <c r="I333" s="45"/>
      <c r="J333" s="36">
        <v>46</v>
      </c>
      <c r="K333" s="36">
        <v>46</v>
      </c>
      <c r="L333" s="36">
        <v>0</v>
      </c>
      <c r="M333" s="36">
        <v>0</v>
      </c>
      <c r="N333" s="36">
        <v>0</v>
      </c>
      <c r="O333" s="8"/>
      <c r="P333" s="8"/>
      <c r="Q333" s="8"/>
    </row>
    <row r="334" spans="1:17" ht="30" customHeight="1" x14ac:dyDescent="0.3">
      <c r="A334" s="6">
        <v>333</v>
      </c>
      <c r="B334" s="34">
        <v>3</v>
      </c>
      <c r="C334" s="35" t="s">
        <v>368</v>
      </c>
      <c r="D334" s="35" t="s">
        <v>371</v>
      </c>
      <c r="E334" s="36">
        <v>7</v>
      </c>
      <c r="F334" s="36">
        <v>0</v>
      </c>
      <c r="G334" s="36">
        <v>7</v>
      </c>
      <c r="H334" s="36">
        <v>7</v>
      </c>
      <c r="I334" s="36">
        <v>0</v>
      </c>
      <c r="J334" s="36">
        <v>7</v>
      </c>
      <c r="K334" s="36">
        <v>7</v>
      </c>
      <c r="L334" s="36">
        <v>0</v>
      </c>
      <c r="M334" s="36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">
      <c r="A335" s="6">
        <v>334</v>
      </c>
      <c r="B335" s="34">
        <v>4</v>
      </c>
      <c r="C335" s="35" t="s">
        <v>368</v>
      </c>
      <c r="D335" s="35" t="s">
        <v>372</v>
      </c>
      <c r="E335" s="36">
        <v>52</v>
      </c>
      <c r="F335" s="36">
        <v>1</v>
      </c>
      <c r="G335" s="36">
        <v>51</v>
      </c>
      <c r="H335" s="36">
        <v>52</v>
      </c>
      <c r="I335" s="36">
        <v>1</v>
      </c>
      <c r="J335" s="36">
        <v>51</v>
      </c>
      <c r="K335" s="36">
        <v>52</v>
      </c>
      <c r="L335" s="36">
        <v>0</v>
      </c>
      <c r="M335" s="36">
        <v>0</v>
      </c>
      <c r="N335" s="36">
        <v>0</v>
      </c>
      <c r="O335" s="8"/>
      <c r="P335" s="8"/>
      <c r="Q335" s="8"/>
    </row>
    <row r="336" spans="1:17" ht="30" customHeight="1" x14ac:dyDescent="0.3">
      <c r="A336" s="6">
        <v>335</v>
      </c>
      <c r="B336" s="34">
        <v>5</v>
      </c>
      <c r="C336" s="35" t="s">
        <v>368</v>
      </c>
      <c r="D336" s="35" t="s">
        <v>373</v>
      </c>
      <c r="E336" s="36">
        <v>240</v>
      </c>
      <c r="F336" s="36">
        <v>84</v>
      </c>
      <c r="G336" s="36">
        <v>156</v>
      </c>
      <c r="H336" s="36">
        <v>240</v>
      </c>
      <c r="I336" s="36">
        <v>84</v>
      </c>
      <c r="J336" s="36">
        <v>156</v>
      </c>
      <c r="K336" s="36">
        <v>240</v>
      </c>
      <c r="L336" s="36">
        <v>2</v>
      </c>
      <c r="M336" s="36">
        <v>2</v>
      </c>
      <c r="N336" s="36">
        <v>0</v>
      </c>
      <c r="O336" s="14">
        <v>0</v>
      </c>
      <c r="P336" s="14">
        <v>2</v>
      </c>
      <c r="Q336" s="14">
        <v>0</v>
      </c>
    </row>
    <row r="337" spans="1:17" ht="30" customHeight="1" x14ac:dyDescent="0.3">
      <c r="A337" s="6">
        <v>336</v>
      </c>
      <c r="B337" s="34">
        <v>6</v>
      </c>
      <c r="C337" s="35" t="s">
        <v>368</v>
      </c>
      <c r="D337" s="35" t="s">
        <v>374</v>
      </c>
      <c r="E337" s="36">
        <v>121</v>
      </c>
      <c r="F337" s="36">
        <v>20</v>
      </c>
      <c r="G337" s="36">
        <v>101</v>
      </c>
      <c r="H337" s="36">
        <v>121</v>
      </c>
      <c r="I337" s="36">
        <v>20</v>
      </c>
      <c r="J337" s="36">
        <v>101</v>
      </c>
      <c r="K337" s="36">
        <v>121</v>
      </c>
      <c r="L337" s="36">
        <v>4</v>
      </c>
      <c r="M337" s="36">
        <v>4</v>
      </c>
      <c r="N337" s="36">
        <v>2</v>
      </c>
      <c r="O337" s="8"/>
      <c r="P337" s="14">
        <v>2</v>
      </c>
      <c r="Q337" s="8"/>
    </row>
    <row r="338" spans="1:17" ht="30" customHeight="1" x14ac:dyDescent="0.3">
      <c r="A338" s="6">
        <v>337</v>
      </c>
      <c r="B338" s="34">
        <v>7</v>
      </c>
      <c r="C338" s="35" t="s">
        <v>368</v>
      </c>
      <c r="D338" s="35" t="s">
        <v>375</v>
      </c>
      <c r="E338" s="36">
        <v>212</v>
      </c>
      <c r="F338" s="36">
        <v>144</v>
      </c>
      <c r="G338" s="36">
        <v>68</v>
      </c>
      <c r="H338" s="36">
        <v>212</v>
      </c>
      <c r="I338" s="36">
        <v>144</v>
      </c>
      <c r="J338" s="36">
        <v>68</v>
      </c>
      <c r="K338" s="36">
        <v>212</v>
      </c>
      <c r="L338" s="36">
        <v>11</v>
      </c>
      <c r="M338" s="36">
        <v>6</v>
      </c>
      <c r="N338" s="36">
        <v>6</v>
      </c>
      <c r="O338" s="14">
        <v>0</v>
      </c>
      <c r="P338" s="14">
        <v>11</v>
      </c>
      <c r="Q338" s="14">
        <v>0</v>
      </c>
    </row>
    <row r="339" spans="1:17" ht="30" customHeight="1" x14ac:dyDescent="0.3">
      <c r="A339" s="6">
        <v>338</v>
      </c>
      <c r="B339" s="34">
        <v>8</v>
      </c>
      <c r="C339" s="35" t="s">
        <v>368</v>
      </c>
      <c r="D339" s="35" t="s">
        <v>376</v>
      </c>
      <c r="E339" s="36">
        <v>81</v>
      </c>
      <c r="F339" s="36">
        <v>36</v>
      </c>
      <c r="G339" s="36">
        <v>45</v>
      </c>
      <c r="H339" s="36">
        <v>81</v>
      </c>
      <c r="I339" s="36">
        <v>46</v>
      </c>
      <c r="J339" s="36">
        <v>162</v>
      </c>
      <c r="K339" s="36">
        <v>208</v>
      </c>
      <c r="L339" s="36">
        <v>7</v>
      </c>
      <c r="M339" s="36">
        <v>7</v>
      </c>
      <c r="N339" s="36">
        <v>1</v>
      </c>
      <c r="O339" s="14">
        <v>1</v>
      </c>
      <c r="P339" s="14">
        <v>6</v>
      </c>
      <c r="Q339" s="14">
        <v>0</v>
      </c>
    </row>
    <row r="340" spans="1:17" ht="30" customHeight="1" x14ac:dyDescent="0.3">
      <c r="A340" s="6">
        <v>339</v>
      </c>
      <c r="B340" s="34">
        <v>9</v>
      </c>
      <c r="C340" s="35" t="s">
        <v>368</v>
      </c>
      <c r="D340" s="35" t="s">
        <v>377</v>
      </c>
      <c r="E340" s="36">
        <v>226</v>
      </c>
      <c r="F340" s="36">
        <v>21</v>
      </c>
      <c r="G340" s="36">
        <v>205</v>
      </c>
      <c r="H340" s="36">
        <v>226</v>
      </c>
      <c r="I340" s="36">
        <v>21</v>
      </c>
      <c r="J340" s="36">
        <v>205</v>
      </c>
      <c r="K340" s="36">
        <v>226</v>
      </c>
      <c r="L340" s="36">
        <v>11</v>
      </c>
      <c r="M340" s="36">
        <v>11</v>
      </c>
      <c r="N340" s="36">
        <v>11</v>
      </c>
      <c r="O340" s="14">
        <v>0</v>
      </c>
      <c r="P340" s="14">
        <v>11</v>
      </c>
      <c r="Q340" s="14">
        <v>0</v>
      </c>
    </row>
    <row r="341" spans="1:17" ht="30" customHeight="1" x14ac:dyDescent="0.3">
      <c r="A341" s="6">
        <v>340</v>
      </c>
      <c r="B341" s="34">
        <v>10</v>
      </c>
      <c r="C341" s="35" t="s">
        <v>368</v>
      </c>
      <c r="D341" s="35" t="s">
        <v>378</v>
      </c>
      <c r="E341" s="36">
        <v>183</v>
      </c>
      <c r="F341" s="36">
        <v>36</v>
      </c>
      <c r="G341" s="36">
        <v>147</v>
      </c>
      <c r="H341" s="36">
        <v>183</v>
      </c>
      <c r="I341" s="36">
        <v>36</v>
      </c>
      <c r="J341" s="36">
        <v>147</v>
      </c>
      <c r="K341" s="36">
        <v>183</v>
      </c>
      <c r="L341" s="36">
        <v>27</v>
      </c>
      <c r="M341" s="36">
        <v>27</v>
      </c>
      <c r="N341" s="36">
        <v>15</v>
      </c>
      <c r="O341" s="14">
        <v>2</v>
      </c>
      <c r="P341" s="14">
        <v>2</v>
      </c>
      <c r="Q341" s="8"/>
    </row>
    <row r="342" spans="1:17" ht="30" customHeight="1" x14ac:dyDescent="0.3">
      <c r="A342" s="6">
        <v>341</v>
      </c>
      <c r="B342" s="34">
        <v>11</v>
      </c>
      <c r="C342" s="35" t="s">
        <v>368</v>
      </c>
      <c r="D342" s="35" t="s">
        <v>379</v>
      </c>
      <c r="E342" s="36">
        <v>40</v>
      </c>
      <c r="F342" s="36">
        <v>40</v>
      </c>
      <c r="G342" s="36">
        <v>0</v>
      </c>
      <c r="H342" s="36">
        <v>40</v>
      </c>
      <c r="I342" s="36">
        <v>40</v>
      </c>
      <c r="J342" s="36">
        <v>0</v>
      </c>
      <c r="K342" s="36">
        <v>40</v>
      </c>
      <c r="L342" s="36">
        <v>0</v>
      </c>
      <c r="M342" s="36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">
      <c r="A343" s="6">
        <v>342</v>
      </c>
      <c r="B343" s="34">
        <v>12</v>
      </c>
      <c r="C343" s="35" t="s">
        <v>368</v>
      </c>
      <c r="D343" s="35" t="s">
        <v>380</v>
      </c>
      <c r="E343" s="36">
        <v>77</v>
      </c>
      <c r="F343" s="36">
        <v>25</v>
      </c>
      <c r="G343" s="36">
        <v>52</v>
      </c>
      <c r="H343" s="36">
        <v>77</v>
      </c>
      <c r="I343" s="36">
        <v>25</v>
      </c>
      <c r="J343" s="36">
        <v>52</v>
      </c>
      <c r="K343" s="36">
        <v>77</v>
      </c>
      <c r="L343" s="36">
        <v>0</v>
      </c>
      <c r="M343" s="36">
        <v>0</v>
      </c>
      <c r="N343" s="36">
        <v>0</v>
      </c>
      <c r="O343" s="8"/>
      <c r="P343" s="8"/>
      <c r="Q343" s="8"/>
    </row>
    <row r="344" spans="1:17" ht="30" customHeight="1" x14ac:dyDescent="0.3">
      <c r="A344" s="6">
        <v>343</v>
      </c>
      <c r="B344" s="34">
        <v>13</v>
      </c>
      <c r="C344" s="35" t="s">
        <v>368</v>
      </c>
      <c r="D344" s="35" t="s">
        <v>381</v>
      </c>
      <c r="E344" s="36">
        <v>87</v>
      </c>
      <c r="F344" s="36">
        <v>75</v>
      </c>
      <c r="G344" s="36">
        <v>12</v>
      </c>
      <c r="H344" s="36">
        <v>87</v>
      </c>
      <c r="I344" s="36">
        <v>65</v>
      </c>
      <c r="J344" s="36">
        <v>43</v>
      </c>
      <c r="K344" s="36">
        <v>108</v>
      </c>
      <c r="L344" s="36">
        <v>3</v>
      </c>
      <c r="M344" s="36">
        <v>2</v>
      </c>
      <c r="N344" s="36">
        <v>0</v>
      </c>
      <c r="O344" s="14">
        <v>0</v>
      </c>
      <c r="P344" s="14">
        <v>2</v>
      </c>
      <c r="Q344" s="14">
        <v>0</v>
      </c>
    </row>
    <row r="345" spans="1:17" ht="30" customHeight="1" x14ac:dyDescent="0.3">
      <c r="A345" s="6">
        <v>344</v>
      </c>
      <c r="B345" s="34">
        <v>14</v>
      </c>
      <c r="C345" s="35" t="s">
        <v>368</v>
      </c>
      <c r="D345" s="35" t="s">
        <v>382</v>
      </c>
      <c r="E345" s="36">
        <v>110</v>
      </c>
      <c r="F345" s="36">
        <v>79</v>
      </c>
      <c r="G345" s="36">
        <v>31</v>
      </c>
      <c r="H345" s="36">
        <v>110</v>
      </c>
      <c r="I345" s="36">
        <v>285</v>
      </c>
      <c r="J345" s="36">
        <v>90</v>
      </c>
      <c r="K345" s="36">
        <v>375</v>
      </c>
      <c r="L345" s="36">
        <v>11</v>
      </c>
      <c r="M345" s="36">
        <v>11</v>
      </c>
      <c r="N345" s="36">
        <v>11</v>
      </c>
      <c r="O345" s="14">
        <v>10</v>
      </c>
      <c r="P345" s="14">
        <v>1</v>
      </c>
      <c r="Q345" s="14">
        <v>0</v>
      </c>
    </row>
    <row r="346" spans="1:17" ht="30" customHeight="1" x14ac:dyDescent="0.3">
      <c r="A346" s="6">
        <v>345</v>
      </c>
      <c r="B346" s="6">
        <v>1</v>
      </c>
      <c r="C346" s="7" t="s">
        <v>383</v>
      </c>
      <c r="D346" s="7" t="s">
        <v>384</v>
      </c>
      <c r="E346" s="14">
        <v>52</v>
      </c>
      <c r="F346" s="14">
        <v>52</v>
      </c>
      <c r="G346" s="14">
        <v>0</v>
      </c>
      <c r="H346" s="44">
        <v>52</v>
      </c>
      <c r="I346" s="14">
        <v>52</v>
      </c>
      <c r="J346" s="14">
        <v>0</v>
      </c>
      <c r="K346" s="44">
        <v>52</v>
      </c>
      <c r="L346" s="14">
        <v>0</v>
      </c>
      <c r="M346" s="14">
        <v>0</v>
      </c>
      <c r="N346" s="14">
        <v>0</v>
      </c>
      <c r="O346" s="8"/>
      <c r="P346" s="8"/>
      <c r="Q346" s="8"/>
    </row>
    <row r="347" spans="1:17" ht="30" customHeight="1" x14ac:dyDescent="0.3">
      <c r="A347" s="6">
        <v>346</v>
      </c>
      <c r="B347" s="6">
        <v>2</v>
      </c>
      <c r="C347" s="7" t="s">
        <v>383</v>
      </c>
      <c r="D347" s="7" t="s">
        <v>385</v>
      </c>
      <c r="E347" s="14">
        <v>249</v>
      </c>
      <c r="F347" s="14">
        <v>110</v>
      </c>
      <c r="G347" s="14">
        <v>139</v>
      </c>
      <c r="H347" s="44">
        <v>249</v>
      </c>
      <c r="I347" s="14">
        <v>110</v>
      </c>
      <c r="J347" s="14">
        <v>139</v>
      </c>
      <c r="K347" s="44">
        <v>249</v>
      </c>
      <c r="L347" s="14">
        <v>0</v>
      </c>
      <c r="M347" s="14">
        <v>0</v>
      </c>
      <c r="N347" s="14">
        <v>0</v>
      </c>
      <c r="O347" s="8"/>
      <c r="P347" s="8"/>
      <c r="Q347" s="8"/>
    </row>
    <row r="348" spans="1:17" ht="30" customHeight="1" x14ac:dyDescent="0.3">
      <c r="A348" s="6">
        <v>347</v>
      </c>
      <c r="B348" s="6">
        <v>3</v>
      </c>
      <c r="C348" s="7" t="s">
        <v>383</v>
      </c>
      <c r="D348" s="7" t="s">
        <v>386</v>
      </c>
      <c r="E348" s="14">
        <v>197</v>
      </c>
      <c r="F348" s="14">
        <v>42</v>
      </c>
      <c r="G348" s="14">
        <v>155</v>
      </c>
      <c r="H348" s="44">
        <v>197</v>
      </c>
      <c r="I348" s="14">
        <v>42</v>
      </c>
      <c r="J348" s="14">
        <v>155</v>
      </c>
      <c r="K348" s="44">
        <v>197</v>
      </c>
      <c r="L348" s="14">
        <v>0</v>
      </c>
      <c r="M348" s="14">
        <v>0</v>
      </c>
      <c r="N348" s="14">
        <v>0</v>
      </c>
      <c r="O348" s="8"/>
      <c r="P348" s="8"/>
      <c r="Q348" s="8"/>
    </row>
    <row r="349" spans="1:17" ht="30" customHeight="1" x14ac:dyDescent="0.3">
      <c r="A349" s="6">
        <v>348</v>
      </c>
      <c r="B349" s="6">
        <v>4</v>
      </c>
      <c r="C349" s="7" t="s">
        <v>383</v>
      </c>
      <c r="D349" s="7" t="s">
        <v>387</v>
      </c>
      <c r="E349" s="14">
        <v>0</v>
      </c>
      <c r="F349" s="14">
        <v>0</v>
      </c>
      <c r="G349" s="14">
        <v>0</v>
      </c>
      <c r="H349" s="44">
        <v>0</v>
      </c>
      <c r="I349" s="14">
        <v>0</v>
      </c>
      <c r="J349" s="14">
        <v>0</v>
      </c>
      <c r="K349" s="44">
        <v>0</v>
      </c>
      <c r="L349" s="14">
        <v>0</v>
      </c>
      <c r="M349" s="14">
        <v>0</v>
      </c>
      <c r="N349" s="14">
        <v>0</v>
      </c>
      <c r="O349" s="8"/>
      <c r="P349" s="8"/>
      <c r="Q349" s="8"/>
    </row>
    <row r="350" spans="1:17" ht="30" customHeight="1" x14ac:dyDescent="0.3">
      <c r="A350" s="6">
        <v>349</v>
      </c>
      <c r="B350" s="6">
        <v>5</v>
      </c>
      <c r="C350" s="7" t="s">
        <v>383</v>
      </c>
      <c r="D350" s="7" t="s">
        <v>388</v>
      </c>
      <c r="E350" s="14">
        <v>0</v>
      </c>
      <c r="F350" s="14">
        <v>0</v>
      </c>
      <c r="G350" s="14">
        <v>0</v>
      </c>
      <c r="H350" s="44">
        <v>0</v>
      </c>
      <c r="I350" s="14">
        <v>0</v>
      </c>
      <c r="J350" s="14">
        <v>0</v>
      </c>
      <c r="K350" s="44">
        <v>0</v>
      </c>
      <c r="L350" s="14">
        <v>0</v>
      </c>
      <c r="M350" s="14">
        <v>0</v>
      </c>
      <c r="N350" s="14">
        <v>0</v>
      </c>
      <c r="O350" s="8"/>
      <c r="P350" s="8"/>
      <c r="Q350" s="8"/>
    </row>
    <row r="351" spans="1:17" ht="30" customHeight="1" x14ac:dyDescent="0.3">
      <c r="A351" s="6">
        <v>350</v>
      </c>
      <c r="B351" s="6">
        <v>6</v>
      </c>
      <c r="C351" s="7" t="s">
        <v>383</v>
      </c>
      <c r="D351" s="7" t="s">
        <v>389</v>
      </c>
      <c r="E351" s="14">
        <v>101</v>
      </c>
      <c r="F351" s="14">
        <v>30</v>
      </c>
      <c r="G351" s="14">
        <v>71</v>
      </c>
      <c r="H351" s="44">
        <v>101</v>
      </c>
      <c r="I351" s="14">
        <v>30</v>
      </c>
      <c r="J351" s="14">
        <v>71</v>
      </c>
      <c r="K351" s="44">
        <v>101</v>
      </c>
      <c r="L351" s="14">
        <v>0</v>
      </c>
      <c r="M351" s="14">
        <v>0</v>
      </c>
      <c r="N351" s="14">
        <v>0</v>
      </c>
      <c r="O351" s="8"/>
      <c r="P351" s="8"/>
      <c r="Q351" s="8"/>
    </row>
    <row r="352" spans="1:17" ht="30" customHeight="1" x14ac:dyDescent="0.3">
      <c r="A352" s="6">
        <v>351</v>
      </c>
      <c r="B352" s="6">
        <v>7</v>
      </c>
      <c r="C352" s="7" t="s">
        <v>383</v>
      </c>
      <c r="D352" s="7" t="s">
        <v>390</v>
      </c>
      <c r="E352" s="14">
        <v>143</v>
      </c>
      <c r="F352" s="14">
        <v>20</v>
      </c>
      <c r="G352" s="14">
        <v>123</v>
      </c>
      <c r="H352" s="44">
        <v>143</v>
      </c>
      <c r="I352" s="14">
        <v>20</v>
      </c>
      <c r="J352" s="14">
        <v>123</v>
      </c>
      <c r="K352" s="44">
        <v>143</v>
      </c>
      <c r="L352" s="14">
        <v>0</v>
      </c>
      <c r="M352" s="14">
        <v>0</v>
      </c>
      <c r="N352" s="14">
        <v>0</v>
      </c>
      <c r="O352" s="8"/>
      <c r="P352" s="8"/>
      <c r="Q352" s="8"/>
    </row>
    <row r="353" spans="1:17" ht="30" customHeight="1" x14ac:dyDescent="0.3">
      <c r="A353" s="6">
        <v>352</v>
      </c>
      <c r="B353" s="6">
        <v>8</v>
      </c>
      <c r="C353" s="7" t="s">
        <v>383</v>
      </c>
      <c r="D353" s="7" t="s">
        <v>391</v>
      </c>
      <c r="E353" s="14">
        <v>91</v>
      </c>
      <c r="F353" s="14">
        <v>19</v>
      </c>
      <c r="G353" s="14">
        <v>72</v>
      </c>
      <c r="H353" s="44">
        <v>91</v>
      </c>
      <c r="I353" s="14">
        <v>19</v>
      </c>
      <c r="J353" s="14">
        <v>72</v>
      </c>
      <c r="K353" s="44">
        <v>91</v>
      </c>
      <c r="L353" s="14">
        <v>0</v>
      </c>
      <c r="M353" s="14">
        <v>0</v>
      </c>
      <c r="N353" s="14">
        <v>0</v>
      </c>
      <c r="O353" s="8"/>
      <c r="P353" s="8"/>
      <c r="Q353" s="8"/>
    </row>
    <row r="354" spans="1:17" ht="30" customHeight="1" x14ac:dyDescent="0.3">
      <c r="A354" s="6">
        <v>353</v>
      </c>
      <c r="B354" s="6">
        <v>9</v>
      </c>
      <c r="C354" s="7" t="s">
        <v>383</v>
      </c>
      <c r="D354" s="7" t="s">
        <v>392</v>
      </c>
      <c r="E354" s="14">
        <v>332</v>
      </c>
      <c r="F354" s="14">
        <v>45</v>
      </c>
      <c r="G354" s="14">
        <v>287</v>
      </c>
      <c r="H354" s="44">
        <v>332</v>
      </c>
      <c r="I354" s="14">
        <v>45</v>
      </c>
      <c r="J354" s="14">
        <v>287</v>
      </c>
      <c r="K354" s="44">
        <v>332</v>
      </c>
      <c r="L354" s="14">
        <v>1</v>
      </c>
      <c r="M354" s="14">
        <v>1</v>
      </c>
      <c r="N354" s="14">
        <v>1</v>
      </c>
      <c r="O354" s="8"/>
      <c r="P354" s="14">
        <v>1</v>
      </c>
      <c r="Q354" s="8"/>
    </row>
    <row r="355" spans="1:17" ht="30" customHeight="1" x14ac:dyDescent="0.3">
      <c r="A355" s="6">
        <v>354</v>
      </c>
      <c r="B355" s="6">
        <v>10</v>
      </c>
      <c r="C355" s="7" t="s">
        <v>383</v>
      </c>
      <c r="D355" s="7" t="s">
        <v>393</v>
      </c>
      <c r="E355" s="14">
        <v>207</v>
      </c>
      <c r="F355" s="14">
        <v>142</v>
      </c>
      <c r="G355" s="14">
        <v>38</v>
      </c>
      <c r="H355" s="44">
        <v>180</v>
      </c>
      <c r="I355" s="14">
        <v>142</v>
      </c>
      <c r="J355" s="14">
        <v>38</v>
      </c>
      <c r="K355" s="44">
        <v>180</v>
      </c>
      <c r="L355" s="14">
        <v>0</v>
      </c>
      <c r="M355" s="14">
        <v>0</v>
      </c>
      <c r="N355" s="14">
        <v>0</v>
      </c>
      <c r="O355" s="8"/>
      <c r="P355" s="8"/>
      <c r="Q355" s="8"/>
    </row>
    <row r="356" spans="1:17" ht="30" customHeight="1" x14ac:dyDescent="0.3">
      <c r="A356" s="6">
        <v>355</v>
      </c>
      <c r="B356" s="6">
        <v>11</v>
      </c>
      <c r="C356" s="7" t="s">
        <v>383</v>
      </c>
      <c r="D356" s="7" t="s">
        <v>394</v>
      </c>
      <c r="E356" s="14">
        <v>86</v>
      </c>
      <c r="F356" s="14">
        <v>24</v>
      </c>
      <c r="G356" s="14">
        <v>62</v>
      </c>
      <c r="H356" s="44">
        <v>86</v>
      </c>
      <c r="I356" s="14">
        <v>24</v>
      </c>
      <c r="J356" s="14">
        <v>62</v>
      </c>
      <c r="K356" s="44">
        <v>86</v>
      </c>
      <c r="L356" s="14">
        <v>1</v>
      </c>
      <c r="M356" s="14">
        <v>1</v>
      </c>
      <c r="N356" s="14">
        <v>1</v>
      </c>
      <c r="O356" s="8"/>
      <c r="P356" s="14">
        <v>1</v>
      </c>
      <c r="Q356" s="8"/>
    </row>
    <row r="357" spans="1:17" ht="30" customHeight="1" x14ac:dyDescent="0.3">
      <c r="A357" s="6">
        <v>356</v>
      </c>
      <c r="B357" s="6">
        <v>12</v>
      </c>
      <c r="C357" s="7" t="s">
        <v>383</v>
      </c>
      <c r="D357" s="7" t="s">
        <v>395</v>
      </c>
      <c r="E357" s="14">
        <v>971</v>
      </c>
      <c r="F357" s="14">
        <v>877</v>
      </c>
      <c r="G357" s="14">
        <v>94</v>
      </c>
      <c r="H357" s="44">
        <v>971</v>
      </c>
      <c r="I357" s="14">
        <v>877</v>
      </c>
      <c r="J357" s="14">
        <v>94</v>
      </c>
      <c r="K357" s="44">
        <v>971</v>
      </c>
      <c r="L357" s="14">
        <v>0</v>
      </c>
      <c r="M357" s="14">
        <v>0</v>
      </c>
      <c r="N357" s="14">
        <v>0</v>
      </c>
      <c r="O357" s="8"/>
      <c r="P357" s="8"/>
      <c r="Q357" s="8"/>
    </row>
    <row r="358" spans="1:17" ht="30" customHeight="1" x14ac:dyDescent="0.3">
      <c r="A358" s="6">
        <v>357</v>
      </c>
      <c r="B358" s="6">
        <v>13</v>
      </c>
      <c r="C358" s="7" t="s">
        <v>383</v>
      </c>
      <c r="D358" s="7" t="s">
        <v>396</v>
      </c>
      <c r="E358" s="14">
        <v>51</v>
      </c>
      <c r="F358" s="14">
        <v>51</v>
      </c>
      <c r="G358" s="14">
        <v>0</v>
      </c>
      <c r="H358" s="44">
        <v>51</v>
      </c>
      <c r="I358" s="14">
        <v>51</v>
      </c>
      <c r="J358" s="14">
        <v>0</v>
      </c>
      <c r="K358" s="44">
        <v>51</v>
      </c>
      <c r="L358" s="14">
        <v>0</v>
      </c>
      <c r="M358" s="14">
        <v>0</v>
      </c>
      <c r="N358" s="14">
        <v>0</v>
      </c>
      <c r="O358" s="8"/>
      <c r="P358" s="8"/>
      <c r="Q358" s="8"/>
    </row>
    <row r="359" spans="1:17" ht="30" customHeight="1" x14ac:dyDescent="0.3">
      <c r="A359" s="6">
        <v>358</v>
      </c>
      <c r="B359" s="6">
        <v>14</v>
      </c>
      <c r="C359" s="7" t="s">
        <v>383</v>
      </c>
      <c r="D359" s="7" t="s">
        <v>397</v>
      </c>
      <c r="E359" s="14">
        <v>188</v>
      </c>
      <c r="F359" s="14">
        <v>162</v>
      </c>
      <c r="G359" s="14">
        <v>26</v>
      </c>
      <c r="H359" s="44">
        <v>188</v>
      </c>
      <c r="I359" s="14">
        <v>162</v>
      </c>
      <c r="J359" s="14">
        <v>26</v>
      </c>
      <c r="K359" s="44">
        <v>188</v>
      </c>
      <c r="L359" s="14">
        <v>0</v>
      </c>
      <c r="M359" s="14">
        <v>0</v>
      </c>
      <c r="N359" s="14">
        <v>0</v>
      </c>
      <c r="O359" s="8"/>
      <c r="P359" s="8"/>
      <c r="Q359" s="8"/>
    </row>
    <row r="360" spans="1:17" ht="30" customHeight="1" x14ac:dyDescent="0.3">
      <c r="A360" s="6">
        <v>359</v>
      </c>
      <c r="B360" s="34">
        <v>1</v>
      </c>
      <c r="C360" s="35" t="s">
        <v>398</v>
      </c>
      <c r="D360" s="35" t="s">
        <v>399</v>
      </c>
      <c r="E360" s="36">
        <v>21</v>
      </c>
      <c r="F360" s="36">
        <v>8</v>
      </c>
      <c r="G360" s="36">
        <v>13</v>
      </c>
      <c r="H360" s="36">
        <v>21</v>
      </c>
      <c r="I360" s="36">
        <v>8</v>
      </c>
      <c r="J360" s="36">
        <v>99</v>
      </c>
      <c r="K360" s="36">
        <v>107</v>
      </c>
      <c r="L360" s="36">
        <v>10</v>
      </c>
      <c r="M360" s="36">
        <v>8</v>
      </c>
      <c r="N360" s="36">
        <v>10</v>
      </c>
      <c r="O360" s="14">
        <v>0</v>
      </c>
      <c r="P360" s="14">
        <v>10</v>
      </c>
      <c r="Q360" s="14">
        <v>0</v>
      </c>
    </row>
    <row r="361" spans="1:17" ht="30" customHeight="1" x14ac:dyDescent="0.3">
      <c r="A361" s="6">
        <v>360</v>
      </c>
      <c r="B361" s="34">
        <v>2</v>
      </c>
      <c r="C361" s="35" t="s">
        <v>398</v>
      </c>
      <c r="D361" s="35" t="s">
        <v>400</v>
      </c>
      <c r="E361" s="36">
        <v>51</v>
      </c>
      <c r="F361" s="36">
        <v>8</v>
      </c>
      <c r="G361" s="36">
        <v>43</v>
      </c>
      <c r="H361" s="36">
        <v>51</v>
      </c>
      <c r="I361" s="36">
        <v>8</v>
      </c>
      <c r="J361" s="36">
        <v>129</v>
      </c>
      <c r="K361" s="36">
        <v>137</v>
      </c>
      <c r="L361" s="36">
        <v>7</v>
      </c>
      <c r="M361" s="36">
        <v>4</v>
      </c>
      <c r="N361" s="36">
        <v>3</v>
      </c>
      <c r="O361" s="14">
        <v>2</v>
      </c>
      <c r="P361" s="14">
        <v>1</v>
      </c>
      <c r="Q361" s="14">
        <v>0</v>
      </c>
    </row>
    <row r="362" spans="1:17" ht="30" customHeight="1" x14ac:dyDescent="0.3">
      <c r="A362" s="6">
        <v>361</v>
      </c>
      <c r="B362" s="34">
        <v>3</v>
      </c>
      <c r="C362" s="35" t="s">
        <v>398</v>
      </c>
      <c r="D362" s="35" t="s">
        <v>401</v>
      </c>
      <c r="E362" s="36">
        <v>159</v>
      </c>
      <c r="F362" s="36">
        <v>104</v>
      </c>
      <c r="G362" s="36">
        <v>55</v>
      </c>
      <c r="H362" s="36">
        <v>159</v>
      </c>
      <c r="I362" s="36">
        <v>104</v>
      </c>
      <c r="J362" s="36">
        <v>112</v>
      </c>
      <c r="K362" s="36">
        <v>216</v>
      </c>
      <c r="L362" s="36">
        <v>14</v>
      </c>
      <c r="M362" s="36">
        <v>5</v>
      </c>
      <c r="N362" s="36">
        <v>10</v>
      </c>
      <c r="O362" s="14">
        <v>10</v>
      </c>
      <c r="P362" s="14">
        <v>0</v>
      </c>
      <c r="Q362" s="14">
        <v>0</v>
      </c>
    </row>
    <row r="363" spans="1:17" ht="30" customHeight="1" x14ac:dyDescent="0.3">
      <c r="A363" s="6">
        <v>362</v>
      </c>
      <c r="B363" s="34">
        <v>4</v>
      </c>
      <c r="C363" s="35" t="s">
        <v>398</v>
      </c>
      <c r="D363" s="35" t="s">
        <v>402</v>
      </c>
      <c r="E363" s="36">
        <v>91</v>
      </c>
      <c r="F363" s="36">
        <v>32</v>
      </c>
      <c r="G363" s="36">
        <v>59</v>
      </c>
      <c r="H363" s="36">
        <v>91</v>
      </c>
      <c r="I363" s="36">
        <v>33</v>
      </c>
      <c r="J363" s="36">
        <v>162</v>
      </c>
      <c r="K363" s="36">
        <v>195</v>
      </c>
      <c r="L363" s="36">
        <v>30</v>
      </c>
      <c r="M363" s="36">
        <v>25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">
      <c r="A364" s="6">
        <v>363</v>
      </c>
      <c r="B364" s="34">
        <v>5</v>
      </c>
      <c r="C364" s="35" t="s">
        <v>398</v>
      </c>
      <c r="D364" s="35" t="s">
        <v>403</v>
      </c>
      <c r="E364" s="36">
        <v>5</v>
      </c>
      <c r="F364" s="36">
        <v>5</v>
      </c>
      <c r="G364" s="36">
        <v>0</v>
      </c>
      <c r="H364" s="36">
        <v>5</v>
      </c>
      <c r="I364" s="36">
        <v>5</v>
      </c>
      <c r="J364" s="36">
        <v>0</v>
      </c>
      <c r="K364" s="36">
        <v>5</v>
      </c>
      <c r="L364" s="36">
        <v>2</v>
      </c>
      <c r="M364" s="36">
        <v>0</v>
      </c>
      <c r="N364" s="36">
        <v>0</v>
      </c>
      <c r="O364" s="14">
        <v>0</v>
      </c>
      <c r="P364" s="14">
        <v>0</v>
      </c>
      <c r="Q364" s="14">
        <v>0</v>
      </c>
    </row>
    <row r="365" spans="1:17" ht="30" customHeight="1" x14ac:dyDescent="0.3">
      <c r="A365" s="6">
        <v>364</v>
      </c>
      <c r="B365" s="34">
        <v>6</v>
      </c>
      <c r="C365" s="35" t="s">
        <v>398</v>
      </c>
      <c r="D365" s="35" t="s">
        <v>404</v>
      </c>
      <c r="E365" s="36">
        <v>44</v>
      </c>
      <c r="F365" s="36">
        <v>37</v>
      </c>
      <c r="G365" s="36">
        <v>7</v>
      </c>
      <c r="H365" s="36">
        <v>44</v>
      </c>
      <c r="I365" s="36">
        <v>99</v>
      </c>
      <c r="J365" s="36">
        <v>39</v>
      </c>
      <c r="K365" s="36">
        <v>138</v>
      </c>
      <c r="L365" s="36">
        <v>10</v>
      </c>
      <c r="M365" s="36">
        <v>8</v>
      </c>
      <c r="N365" s="36">
        <v>10</v>
      </c>
      <c r="O365" s="14">
        <v>2</v>
      </c>
      <c r="P365" s="14">
        <v>8</v>
      </c>
      <c r="Q365" s="14">
        <v>0</v>
      </c>
    </row>
    <row r="366" spans="1:17" ht="30" customHeight="1" x14ac:dyDescent="0.3">
      <c r="A366" s="6">
        <v>365</v>
      </c>
      <c r="B366" s="34">
        <v>7</v>
      </c>
      <c r="C366" s="35" t="s">
        <v>398</v>
      </c>
      <c r="D366" s="35" t="s">
        <v>405</v>
      </c>
      <c r="E366" s="36">
        <v>1</v>
      </c>
      <c r="F366" s="36">
        <v>1</v>
      </c>
      <c r="G366" s="36">
        <v>0</v>
      </c>
      <c r="H366" s="36">
        <v>1</v>
      </c>
      <c r="I366" s="36">
        <v>1</v>
      </c>
      <c r="J366" s="36">
        <v>0</v>
      </c>
      <c r="K366" s="36">
        <v>1</v>
      </c>
      <c r="L366" s="36">
        <v>0</v>
      </c>
      <c r="M366" s="36">
        <v>0</v>
      </c>
      <c r="N366" s="36">
        <v>0</v>
      </c>
      <c r="O366" s="14">
        <v>0</v>
      </c>
      <c r="P366" s="14">
        <v>0</v>
      </c>
      <c r="Q366" s="14">
        <v>0</v>
      </c>
    </row>
    <row r="367" spans="1:17" ht="30" customHeight="1" x14ac:dyDescent="0.3">
      <c r="A367" s="6">
        <v>366</v>
      </c>
      <c r="B367" s="34">
        <v>8</v>
      </c>
      <c r="C367" s="35" t="s">
        <v>398</v>
      </c>
      <c r="D367" s="35" t="s">
        <v>406</v>
      </c>
      <c r="E367" s="36">
        <v>7</v>
      </c>
      <c r="F367" s="36">
        <v>7</v>
      </c>
      <c r="G367" s="36">
        <v>0</v>
      </c>
      <c r="H367" s="36">
        <v>7</v>
      </c>
      <c r="I367" s="36">
        <v>44</v>
      </c>
      <c r="J367" s="36">
        <v>0</v>
      </c>
      <c r="K367" s="36">
        <v>44</v>
      </c>
      <c r="L367" s="36">
        <v>6</v>
      </c>
      <c r="M367" s="36">
        <v>2</v>
      </c>
      <c r="N367" s="36">
        <v>4</v>
      </c>
      <c r="O367" s="14">
        <v>0</v>
      </c>
      <c r="P367" s="14">
        <v>3</v>
      </c>
      <c r="Q367" s="14">
        <v>0</v>
      </c>
    </row>
    <row r="368" spans="1:17" ht="30" customHeight="1" x14ac:dyDescent="0.3">
      <c r="A368" s="6">
        <v>367</v>
      </c>
      <c r="B368" s="34">
        <v>9</v>
      </c>
      <c r="C368" s="35" t="s">
        <v>398</v>
      </c>
      <c r="D368" s="35" t="s">
        <v>407</v>
      </c>
      <c r="E368" s="36">
        <v>128</v>
      </c>
      <c r="F368" s="36">
        <v>87</v>
      </c>
      <c r="G368" s="36">
        <v>41</v>
      </c>
      <c r="H368" s="36">
        <v>128</v>
      </c>
      <c r="I368" s="36">
        <v>103</v>
      </c>
      <c r="J368" s="36">
        <v>94</v>
      </c>
      <c r="K368" s="36">
        <v>197</v>
      </c>
      <c r="L368" s="36">
        <v>72</v>
      </c>
      <c r="M368" s="36">
        <v>72</v>
      </c>
      <c r="N368" s="36">
        <v>0</v>
      </c>
      <c r="O368" s="14">
        <v>0</v>
      </c>
      <c r="P368" s="14">
        <v>0</v>
      </c>
      <c r="Q368" s="14">
        <v>0</v>
      </c>
    </row>
    <row r="369" spans="1:17" ht="30" customHeight="1" x14ac:dyDescent="0.3">
      <c r="A369" s="6">
        <v>368</v>
      </c>
      <c r="B369" s="34">
        <v>10</v>
      </c>
      <c r="C369" s="35" t="s">
        <v>398</v>
      </c>
      <c r="D369" s="35" t="s">
        <v>408</v>
      </c>
      <c r="E369" s="36">
        <v>0</v>
      </c>
      <c r="F369" s="36">
        <v>0</v>
      </c>
      <c r="G369" s="36">
        <v>0</v>
      </c>
      <c r="H369" s="36">
        <v>0</v>
      </c>
      <c r="I369" s="36">
        <v>0</v>
      </c>
      <c r="J369" s="36">
        <v>4</v>
      </c>
      <c r="K369" s="36">
        <v>4</v>
      </c>
      <c r="L369" s="36">
        <v>0</v>
      </c>
      <c r="M369" s="36">
        <v>0</v>
      </c>
      <c r="N369" s="36">
        <v>0</v>
      </c>
      <c r="O369" s="14">
        <v>0</v>
      </c>
      <c r="P369" s="14">
        <v>0</v>
      </c>
      <c r="Q369" s="14">
        <v>0</v>
      </c>
    </row>
    <row r="370" spans="1:17" ht="30" customHeight="1" x14ac:dyDescent="0.3">
      <c r="A370" s="6">
        <v>369</v>
      </c>
      <c r="B370" s="50">
        <v>1</v>
      </c>
      <c r="C370" s="51" t="s">
        <v>409</v>
      </c>
      <c r="D370" s="51" t="s">
        <v>410</v>
      </c>
      <c r="E370" s="52">
        <v>0</v>
      </c>
      <c r="F370" s="52">
        <v>0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14">
        <v>0</v>
      </c>
      <c r="P370" s="14">
        <v>0</v>
      </c>
      <c r="Q370" s="14">
        <v>0</v>
      </c>
    </row>
    <row r="371" spans="1:17" ht="30" customHeight="1" x14ac:dyDescent="0.3">
      <c r="A371" s="6">
        <v>370</v>
      </c>
      <c r="B371" s="50">
        <v>2</v>
      </c>
      <c r="C371" s="51" t="s">
        <v>409</v>
      </c>
      <c r="D371" s="51" t="s">
        <v>411</v>
      </c>
      <c r="E371" s="52">
        <v>63</v>
      </c>
      <c r="F371" s="52">
        <v>23</v>
      </c>
      <c r="G371" s="52">
        <v>40</v>
      </c>
      <c r="H371" s="52">
        <v>63</v>
      </c>
      <c r="I371" s="52">
        <v>23</v>
      </c>
      <c r="J371" s="52">
        <v>40</v>
      </c>
      <c r="K371" s="52">
        <v>63</v>
      </c>
      <c r="L371" s="52">
        <v>1</v>
      </c>
      <c r="M371" s="52">
        <v>1</v>
      </c>
      <c r="N371" s="52">
        <v>1</v>
      </c>
      <c r="O371" s="14">
        <v>0</v>
      </c>
      <c r="P371" s="14">
        <v>1</v>
      </c>
      <c r="Q371" s="14">
        <v>0</v>
      </c>
    </row>
    <row r="372" spans="1:17" ht="30" customHeight="1" x14ac:dyDescent="0.3">
      <c r="A372" s="6">
        <v>371</v>
      </c>
      <c r="B372" s="50">
        <v>3</v>
      </c>
      <c r="C372" s="51" t="s">
        <v>409</v>
      </c>
      <c r="D372" s="51" t="s">
        <v>412</v>
      </c>
      <c r="E372" s="52">
        <v>25</v>
      </c>
      <c r="F372" s="52">
        <v>15</v>
      </c>
      <c r="G372" s="52">
        <v>10</v>
      </c>
      <c r="H372" s="52">
        <v>25</v>
      </c>
      <c r="I372" s="52">
        <v>15</v>
      </c>
      <c r="J372" s="52">
        <v>10</v>
      </c>
      <c r="K372" s="52">
        <v>25</v>
      </c>
      <c r="L372" s="52">
        <v>2</v>
      </c>
      <c r="M372" s="52">
        <v>2</v>
      </c>
      <c r="N372" s="52">
        <v>2</v>
      </c>
      <c r="O372" s="14">
        <v>0</v>
      </c>
      <c r="P372" s="14">
        <v>0</v>
      </c>
      <c r="Q372" s="14">
        <v>2</v>
      </c>
    </row>
    <row r="373" spans="1:17" ht="30" customHeight="1" x14ac:dyDescent="0.3">
      <c r="A373" s="6">
        <v>372</v>
      </c>
      <c r="B373" s="50">
        <v>4</v>
      </c>
      <c r="C373" s="51" t="s">
        <v>409</v>
      </c>
      <c r="D373" s="51" t="s">
        <v>413</v>
      </c>
      <c r="E373" s="52">
        <v>50</v>
      </c>
      <c r="F373" s="52">
        <v>39</v>
      </c>
      <c r="G373" s="52">
        <v>11</v>
      </c>
      <c r="H373" s="52">
        <v>50</v>
      </c>
      <c r="I373" s="52">
        <v>39</v>
      </c>
      <c r="J373" s="52">
        <v>11</v>
      </c>
      <c r="K373" s="52">
        <v>50</v>
      </c>
      <c r="L373" s="52">
        <v>2</v>
      </c>
      <c r="M373" s="52">
        <v>2</v>
      </c>
      <c r="N373" s="52">
        <v>2</v>
      </c>
      <c r="O373" s="14">
        <v>2</v>
      </c>
      <c r="P373" s="14">
        <v>0</v>
      </c>
      <c r="Q373" s="14">
        <v>0</v>
      </c>
    </row>
    <row r="374" spans="1:17" ht="30" customHeight="1" x14ac:dyDescent="0.3">
      <c r="A374" s="6">
        <v>373</v>
      </c>
      <c r="B374" s="50">
        <v>5</v>
      </c>
      <c r="C374" s="51" t="s">
        <v>409</v>
      </c>
      <c r="D374" s="51" t="s">
        <v>414</v>
      </c>
      <c r="E374" s="52">
        <v>0</v>
      </c>
      <c r="F374" s="52">
        <v>0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14">
        <v>0</v>
      </c>
      <c r="P374" s="14">
        <v>0</v>
      </c>
      <c r="Q374" s="14">
        <v>0</v>
      </c>
    </row>
    <row r="375" spans="1:17" ht="30" customHeight="1" x14ac:dyDescent="0.3">
      <c r="A375" s="6">
        <v>374</v>
      </c>
      <c r="B375" s="34">
        <v>1</v>
      </c>
      <c r="C375" s="35" t="s">
        <v>415</v>
      </c>
      <c r="D375" s="35" t="s">
        <v>416</v>
      </c>
      <c r="E375" s="36">
        <v>27</v>
      </c>
      <c r="F375" s="36">
        <v>27</v>
      </c>
      <c r="G375" s="36">
        <v>0</v>
      </c>
      <c r="H375" s="36">
        <v>27</v>
      </c>
      <c r="I375" s="36">
        <v>27</v>
      </c>
      <c r="J375" s="36">
        <v>0</v>
      </c>
      <c r="K375" s="36">
        <v>27</v>
      </c>
      <c r="L375" s="45"/>
      <c r="M375" s="45"/>
      <c r="N375" s="45"/>
      <c r="O375" s="8"/>
      <c r="P375" s="8"/>
      <c r="Q375" s="8"/>
    </row>
    <row r="376" spans="1:17" ht="30" customHeight="1" x14ac:dyDescent="0.3">
      <c r="A376" s="6">
        <v>375</v>
      </c>
      <c r="B376" s="34">
        <v>2</v>
      </c>
      <c r="C376" s="35" t="s">
        <v>415</v>
      </c>
      <c r="D376" s="35" t="s">
        <v>417</v>
      </c>
      <c r="E376" s="36">
        <v>63</v>
      </c>
      <c r="F376" s="36">
        <v>63</v>
      </c>
      <c r="G376" s="36">
        <v>0</v>
      </c>
      <c r="H376" s="36">
        <v>63</v>
      </c>
      <c r="I376" s="36">
        <v>63</v>
      </c>
      <c r="J376" s="36">
        <v>0</v>
      </c>
      <c r="K376" s="36">
        <v>63</v>
      </c>
      <c r="L376" s="36">
        <v>4</v>
      </c>
      <c r="M376" s="36">
        <v>4</v>
      </c>
      <c r="N376" s="36">
        <v>4</v>
      </c>
      <c r="O376" s="8"/>
      <c r="P376" s="14">
        <v>4</v>
      </c>
      <c r="Q376" s="8"/>
    </row>
    <row r="377" spans="1:17" ht="30" customHeight="1" x14ac:dyDescent="0.3">
      <c r="A377" s="6">
        <v>376</v>
      </c>
      <c r="B377" s="34">
        <v>3</v>
      </c>
      <c r="C377" s="35" t="s">
        <v>415</v>
      </c>
      <c r="D377" s="35" t="s">
        <v>418</v>
      </c>
      <c r="E377" s="36">
        <v>51</v>
      </c>
      <c r="F377" s="36">
        <v>15</v>
      </c>
      <c r="G377" s="36">
        <v>36</v>
      </c>
      <c r="H377" s="36">
        <v>51</v>
      </c>
      <c r="I377" s="36">
        <v>15</v>
      </c>
      <c r="J377" s="36">
        <v>36</v>
      </c>
      <c r="K377" s="36">
        <v>51</v>
      </c>
      <c r="L377" s="36">
        <v>12</v>
      </c>
      <c r="M377" s="36">
        <v>12</v>
      </c>
      <c r="N377" s="36">
        <v>12</v>
      </c>
      <c r="O377" s="14">
        <v>6</v>
      </c>
      <c r="P377" s="14">
        <v>6</v>
      </c>
      <c r="Q377" s="8"/>
    </row>
    <row r="378" spans="1:17" ht="30" customHeight="1" x14ac:dyDescent="0.3">
      <c r="A378" s="6">
        <v>377</v>
      </c>
      <c r="B378" s="34">
        <v>4</v>
      </c>
      <c r="C378" s="35" t="s">
        <v>415</v>
      </c>
      <c r="D378" s="35" t="s">
        <v>419</v>
      </c>
      <c r="E378" s="36">
        <v>65</v>
      </c>
      <c r="F378" s="36">
        <v>47</v>
      </c>
      <c r="G378" s="36">
        <v>18</v>
      </c>
      <c r="H378" s="36">
        <v>65</v>
      </c>
      <c r="I378" s="36">
        <v>47</v>
      </c>
      <c r="J378" s="36">
        <v>18</v>
      </c>
      <c r="K378" s="36">
        <v>65</v>
      </c>
      <c r="L378" s="36">
        <v>5</v>
      </c>
      <c r="M378" s="36">
        <v>5</v>
      </c>
      <c r="N378" s="45"/>
      <c r="O378" s="8"/>
      <c r="P378" s="14">
        <v>5</v>
      </c>
      <c r="Q378" s="8"/>
    </row>
    <row r="379" spans="1:17" ht="30" customHeight="1" x14ac:dyDescent="0.3">
      <c r="A379" s="6">
        <v>378</v>
      </c>
      <c r="B379" s="34">
        <v>5</v>
      </c>
      <c r="C379" s="35" t="s">
        <v>415</v>
      </c>
      <c r="D379" s="35" t="s">
        <v>420</v>
      </c>
      <c r="E379" s="36">
        <v>7</v>
      </c>
      <c r="F379" s="36">
        <v>5</v>
      </c>
      <c r="G379" s="36">
        <v>2</v>
      </c>
      <c r="H379" s="36">
        <v>7</v>
      </c>
      <c r="I379" s="36">
        <v>5</v>
      </c>
      <c r="J379" s="36">
        <v>2</v>
      </c>
      <c r="K379" s="36">
        <v>7</v>
      </c>
      <c r="L379" s="36">
        <v>2</v>
      </c>
      <c r="M379" s="36">
        <v>2</v>
      </c>
      <c r="N379" s="36">
        <v>2</v>
      </c>
      <c r="O379" s="8"/>
      <c r="P379" s="14">
        <v>2</v>
      </c>
      <c r="Q379" s="8"/>
    </row>
    <row r="380" spans="1:17" ht="30" customHeight="1" x14ac:dyDescent="0.3">
      <c r="A380" s="6">
        <v>379</v>
      </c>
      <c r="B380" s="34">
        <v>6</v>
      </c>
      <c r="C380" s="35" t="s">
        <v>415</v>
      </c>
      <c r="D380" s="35" t="s">
        <v>421</v>
      </c>
      <c r="E380" s="36">
        <v>30</v>
      </c>
      <c r="F380" s="36">
        <v>13</v>
      </c>
      <c r="G380" s="36">
        <v>17</v>
      </c>
      <c r="H380" s="36">
        <v>30</v>
      </c>
      <c r="I380" s="36">
        <v>13</v>
      </c>
      <c r="J380" s="36">
        <v>17</v>
      </c>
      <c r="K380" s="36">
        <v>30</v>
      </c>
      <c r="L380" s="36">
        <v>5</v>
      </c>
      <c r="M380" s="36">
        <v>5</v>
      </c>
      <c r="N380" s="36">
        <v>5</v>
      </c>
      <c r="O380" s="8"/>
      <c r="P380" s="14">
        <v>5</v>
      </c>
      <c r="Q380" s="8"/>
    </row>
    <row r="381" spans="1:17" ht="30" customHeight="1" x14ac:dyDescent="0.3">
      <c r="A381" s="6">
        <v>380</v>
      </c>
      <c r="B381" s="34">
        <v>7</v>
      </c>
      <c r="C381" s="35" t="s">
        <v>415</v>
      </c>
      <c r="D381" s="35" t="s">
        <v>422</v>
      </c>
      <c r="E381" s="36">
        <v>90</v>
      </c>
      <c r="F381" s="36">
        <v>81</v>
      </c>
      <c r="G381" s="36">
        <v>9</v>
      </c>
      <c r="H381" s="36">
        <v>90</v>
      </c>
      <c r="I381" s="36">
        <v>81</v>
      </c>
      <c r="J381" s="36">
        <v>9</v>
      </c>
      <c r="K381" s="36">
        <v>90</v>
      </c>
      <c r="L381" s="36">
        <v>1</v>
      </c>
      <c r="M381" s="36">
        <v>1</v>
      </c>
      <c r="N381" s="36">
        <v>1</v>
      </c>
      <c r="O381" s="8"/>
      <c r="P381" s="14">
        <v>1</v>
      </c>
      <c r="Q381" s="8"/>
    </row>
    <row r="382" spans="1:17" ht="30" customHeight="1" x14ac:dyDescent="0.3">
      <c r="A382" s="6">
        <v>381</v>
      </c>
      <c r="B382" s="34">
        <v>8</v>
      </c>
      <c r="C382" s="35" t="s">
        <v>415</v>
      </c>
      <c r="D382" s="35" t="s">
        <v>423</v>
      </c>
      <c r="E382" s="36">
        <v>28</v>
      </c>
      <c r="F382" s="36">
        <v>26</v>
      </c>
      <c r="G382" s="36">
        <v>2</v>
      </c>
      <c r="H382" s="36">
        <v>28</v>
      </c>
      <c r="I382" s="36">
        <v>26</v>
      </c>
      <c r="J382" s="36">
        <v>2</v>
      </c>
      <c r="K382" s="36">
        <v>28</v>
      </c>
      <c r="L382" s="36">
        <v>1</v>
      </c>
      <c r="M382" s="36">
        <v>1</v>
      </c>
      <c r="N382" s="36">
        <v>1</v>
      </c>
      <c r="O382" s="8"/>
      <c r="P382" s="14">
        <v>1</v>
      </c>
      <c r="Q382" s="8"/>
    </row>
    <row r="383" spans="1:17" ht="30" customHeight="1" x14ac:dyDescent="0.3">
      <c r="A383" s="6">
        <v>382</v>
      </c>
      <c r="B383" s="34">
        <v>9</v>
      </c>
      <c r="C383" s="35" t="s">
        <v>415</v>
      </c>
      <c r="D383" s="35" t="s">
        <v>424</v>
      </c>
      <c r="E383" s="36">
        <v>82</v>
      </c>
      <c r="F383" s="36">
        <v>27</v>
      </c>
      <c r="G383" s="36">
        <v>55</v>
      </c>
      <c r="H383" s="36">
        <v>82</v>
      </c>
      <c r="I383" s="36">
        <v>27</v>
      </c>
      <c r="J383" s="36">
        <v>55</v>
      </c>
      <c r="K383" s="36">
        <v>82</v>
      </c>
      <c r="L383" s="36">
        <v>12</v>
      </c>
      <c r="M383" s="36">
        <v>12</v>
      </c>
      <c r="N383" s="45"/>
      <c r="O383" s="8"/>
      <c r="P383" s="14">
        <v>12</v>
      </c>
      <c r="Q383" s="8"/>
    </row>
    <row r="384" spans="1:17" ht="30" customHeight="1" x14ac:dyDescent="0.3">
      <c r="A384" s="6">
        <v>383</v>
      </c>
      <c r="B384" s="34">
        <v>10</v>
      </c>
      <c r="C384" s="35" t="s">
        <v>415</v>
      </c>
      <c r="D384" s="35" t="s">
        <v>425</v>
      </c>
      <c r="E384" s="36">
        <v>11</v>
      </c>
      <c r="F384" s="36">
        <v>1</v>
      </c>
      <c r="G384" s="36">
        <v>10</v>
      </c>
      <c r="H384" s="36">
        <v>11</v>
      </c>
      <c r="I384" s="36">
        <v>1</v>
      </c>
      <c r="J384" s="36">
        <v>10</v>
      </c>
      <c r="K384" s="36">
        <v>11</v>
      </c>
      <c r="L384" s="36">
        <v>7</v>
      </c>
      <c r="M384" s="36">
        <v>7</v>
      </c>
      <c r="N384" s="36">
        <v>7</v>
      </c>
      <c r="O384" s="8"/>
      <c r="P384" s="14">
        <v>7</v>
      </c>
      <c r="Q384" s="8"/>
    </row>
    <row r="385" spans="1:17" ht="30" customHeight="1" x14ac:dyDescent="0.3">
      <c r="A385" s="6">
        <v>384</v>
      </c>
      <c r="B385" s="34">
        <v>11</v>
      </c>
      <c r="C385" s="35" t="s">
        <v>415</v>
      </c>
      <c r="D385" s="35" t="s">
        <v>426</v>
      </c>
      <c r="E385" s="36">
        <v>209</v>
      </c>
      <c r="F385" s="36">
        <v>127</v>
      </c>
      <c r="G385" s="36">
        <v>82</v>
      </c>
      <c r="H385" s="36">
        <v>209</v>
      </c>
      <c r="I385" s="36">
        <v>127</v>
      </c>
      <c r="J385" s="36">
        <v>82</v>
      </c>
      <c r="K385" s="36">
        <v>209</v>
      </c>
      <c r="L385" s="36">
        <v>7</v>
      </c>
      <c r="M385" s="36">
        <v>7</v>
      </c>
      <c r="N385" s="45"/>
      <c r="O385" s="14">
        <v>7</v>
      </c>
      <c r="P385" s="8"/>
      <c r="Q385" s="8"/>
    </row>
    <row r="386" spans="1:17" ht="30" customHeight="1" x14ac:dyDescent="0.3">
      <c r="A386" s="6">
        <v>385</v>
      </c>
      <c r="B386" s="34">
        <v>12</v>
      </c>
      <c r="C386" s="35" t="s">
        <v>415</v>
      </c>
      <c r="D386" s="35" t="s">
        <v>427</v>
      </c>
      <c r="E386" s="36">
        <v>440</v>
      </c>
      <c r="F386" s="36">
        <v>253</v>
      </c>
      <c r="G386" s="36">
        <v>187</v>
      </c>
      <c r="H386" s="36">
        <v>440</v>
      </c>
      <c r="I386" s="36">
        <v>253</v>
      </c>
      <c r="J386" s="36">
        <v>187</v>
      </c>
      <c r="K386" s="36">
        <v>440</v>
      </c>
      <c r="L386" s="36">
        <v>4</v>
      </c>
      <c r="M386" s="36">
        <v>4</v>
      </c>
      <c r="N386" s="45"/>
      <c r="O386" s="14">
        <v>1</v>
      </c>
      <c r="P386" s="14">
        <v>3</v>
      </c>
      <c r="Q386" s="8"/>
    </row>
    <row r="387" spans="1:17" ht="30" customHeight="1" x14ac:dyDescent="0.3">
      <c r="A387" s="6">
        <v>386</v>
      </c>
      <c r="B387" s="34">
        <v>13</v>
      </c>
      <c r="C387" s="35" t="s">
        <v>415</v>
      </c>
      <c r="D387" s="35" t="s">
        <v>428</v>
      </c>
      <c r="E387" s="36">
        <v>25</v>
      </c>
      <c r="F387" s="36">
        <v>8</v>
      </c>
      <c r="G387" s="36">
        <v>52</v>
      </c>
      <c r="H387" s="36">
        <v>61</v>
      </c>
      <c r="I387" s="36">
        <v>8</v>
      </c>
      <c r="J387" s="36">
        <v>52</v>
      </c>
      <c r="K387" s="36">
        <v>94</v>
      </c>
      <c r="L387" s="36">
        <v>6</v>
      </c>
      <c r="M387" s="36">
        <v>6</v>
      </c>
      <c r="N387" s="36">
        <v>6</v>
      </c>
      <c r="O387" s="14">
        <v>0</v>
      </c>
      <c r="P387" s="14">
        <v>6</v>
      </c>
      <c r="Q387" s="14">
        <v>0</v>
      </c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>
        <v>0</v>
      </c>
      <c r="G388" s="8"/>
      <c r="H388" s="9">
        <v>0</v>
      </c>
      <c r="I388" s="8"/>
      <c r="J388" s="8"/>
      <c r="K388" s="9">
        <v>0</v>
      </c>
      <c r="L388" s="8">
        <v>0</v>
      </c>
      <c r="M388" s="8">
        <v>0</v>
      </c>
      <c r="N388" s="8">
        <v>0</v>
      </c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1</v>
      </c>
      <c r="G389" s="8"/>
      <c r="H389" s="9">
        <v>1</v>
      </c>
      <c r="I389" s="8">
        <v>1</v>
      </c>
      <c r="J389" s="8"/>
      <c r="K389" s="9">
        <v>1</v>
      </c>
      <c r="L389" s="8">
        <v>1</v>
      </c>
      <c r="M389" s="8">
        <v>1</v>
      </c>
      <c r="N389" s="8">
        <v>1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>
        <v>2</v>
      </c>
      <c r="G390" s="8"/>
      <c r="H390" s="9">
        <v>2</v>
      </c>
      <c r="I390" s="8">
        <v>2</v>
      </c>
      <c r="J390" s="8"/>
      <c r="K390" s="9">
        <v>2</v>
      </c>
      <c r="L390" s="8">
        <v>2</v>
      </c>
      <c r="M390" s="8">
        <v>2</v>
      </c>
      <c r="N390" s="8">
        <v>2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/>
      <c r="G391" s="8"/>
      <c r="H391" s="9">
        <v>0</v>
      </c>
      <c r="I391" s="8"/>
      <c r="J391" s="8"/>
      <c r="K391" s="9">
        <v>0</v>
      </c>
      <c r="L391" s="8"/>
      <c r="M391" s="8"/>
      <c r="N391" s="8"/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4</v>
      </c>
      <c r="G392" s="8"/>
      <c r="H392" s="9">
        <v>4</v>
      </c>
      <c r="I392" s="8">
        <v>4</v>
      </c>
      <c r="J392" s="8"/>
      <c r="K392" s="9">
        <v>4</v>
      </c>
      <c r="L392" s="8">
        <v>4</v>
      </c>
      <c r="M392" s="8">
        <v>4</v>
      </c>
      <c r="N392" s="8">
        <v>4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/>
      <c r="G393" s="8"/>
      <c r="H393" s="9">
        <v>0</v>
      </c>
      <c r="I393" s="8"/>
      <c r="J393" s="8"/>
      <c r="K393" s="9">
        <v>0</v>
      </c>
      <c r="L393" s="8"/>
      <c r="M393" s="8"/>
      <c r="N393" s="8"/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2</v>
      </c>
      <c r="G394" s="8">
        <v>3</v>
      </c>
      <c r="H394" s="9">
        <v>5</v>
      </c>
      <c r="I394" s="8">
        <v>2</v>
      </c>
      <c r="J394" s="8">
        <v>3</v>
      </c>
      <c r="K394" s="9">
        <v>5</v>
      </c>
      <c r="L394" s="8">
        <v>5</v>
      </c>
      <c r="M394" s="8">
        <v>5</v>
      </c>
      <c r="N394" s="8">
        <v>5</v>
      </c>
      <c r="O394" s="8">
        <v>3</v>
      </c>
      <c r="P394" s="8">
        <v>2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1</v>
      </c>
      <c r="H395" s="9">
        <v>1</v>
      </c>
      <c r="I395" s="8">
        <v>0</v>
      </c>
      <c r="J395" s="8">
        <v>1</v>
      </c>
      <c r="K395" s="9">
        <v>1</v>
      </c>
      <c r="L395" s="8">
        <v>1</v>
      </c>
      <c r="M395" s="8">
        <v>1</v>
      </c>
      <c r="N395" s="8">
        <v>1</v>
      </c>
      <c r="O395" s="8">
        <v>0</v>
      </c>
      <c r="P395" s="8">
        <v>1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1</v>
      </c>
      <c r="H398" s="9">
        <v>1</v>
      </c>
      <c r="I398" s="8">
        <v>0</v>
      </c>
      <c r="J398" s="8">
        <v>1</v>
      </c>
      <c r="K398" s="9">
        <v>1</v>
      </c>
      <c r="L398" s="8">
        <v>1</v>
      </c>
      <c r="M398" s="8">
        <v>1</v>
      </c>
      <c r="N398" s="8">
        <v>1</v>
      </c>
      <c r="O398" s="8">
        <v>0</v>
      </c>
      <c r="P398" s="8">
        <v>1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1</v>
      </c>
      <c r="H400" s="9">
        <v>1</v>
      </c>
      <c r="I400" s="8">
        <v>0</v>
      </c>
      <c r="J400" s="8">
        <v>1</v>
      </c>
      <c r="K400" s="9">
        <v>1</v>
      </c>
      <c r="L400" s="8">
        <v>1</v>
      </c>
      <c r="M400" s="8">
        <v>1</v>
      </c>
      <c r="N400" s="8">
        <v>1</v>
      </c>
      <c r="O400" s="8">
        <v>0</v>
      </c>
      <c r="P400" s="8">
        <v>1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1</v>
      </c>
      <c r="G401" s="8">
        <v>1</v>
      </c>
      <c r="H401" s="9">
        <v>2</v>
      </c>
      <c r="I401" s="8">
        <v>1</v>
      </c>
      <c r="J401" s="8">
        <v>1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5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13">
        <v>0</v>
      </c>
      <c r="M402" s="13">
        <v>0</v>
      </c>
      <c r="N402" s="13">
        <v>0</v>
      </c>
      <c r="O402" s="13"/>
      <c r="P402" s="13"/>
      <c r="Q402" s="13"/>
    </row>
    <row r="403" spans="1:17" ht="30" customHeight="1" x14ac:dyDescent="0.35">
      <c r="A403" s="6">
        <v>403</v>
      </c>
      <c r="B403" s="6">
        <v>2</v>
      </c>
      <c r="C403" s="7" t="s">
        <v>446</v>
      </c>
      <c r="D403" s="53" t="s">
        <v>448</v>
      </c>
      <c r="E403" s="8">
        <v>1165</v>
      </c>
      <c r="F403" s="8">
        <v>1152</v>
      </c>
      <c r="G403" s="8">
        <v>0</v>
      </c>
      <c r="H403" s="9">
        <v>7</v>
      </c>
      <c r="I403" s="8">
        <v>1168</v>
      </c>
      <c r="J403" s="8">
        <v>0</v>
      </c>
      <c r="K403" s="9">
        <v>7</v>
      </c>
      <c r="L403" s="13">
        <v>7</v>
      </c>
      <c r="M403" s="13">
        <v>7</v>
      </c>
      <c r="N403" s="13">
        <v>4</v>
      </c>
      <c r="O403" s="13"/>
      <c r="P403" s="13"/>
      <c r="Q403" s="13"/>
    </row>
    <row r="404" spans="1:17" ht="30" customHeight="1" x14ac:dyDescent="0.35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12"/>
      <c r="M404" s="12"/>
      <c r="N404" s="12"/>
      <c r="O404" s="12"/>
      <c r="P404" s="12"/>
      <c r="Q404" s="12"/>
    </row>
    <row r="405" spans="1:17" ht="30" customHeight="1" x14ac:dyDescent="0.35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13">
        <v>0</v>
      </c>
      <c r="M405" s="13">
        <v>0</v>
      </c>
      <c r="N405" s="13">
        <v>0</v>
      </c>
      <c r="O405" s="13"/>
      <c r="P405" s="13"/>
      <c r="Q405" s="13"/>
    </row>
    <row r="406" spans="1:17" ht="30" customHeight="1" x14ac:dyDescent="0.35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13">
        <v>0</v>
      </c>
      <c r="M406" s="13">
        <v>0</v>
      </c>
      <c r="N406" s="13">
        <v>0</v>
      </c>
      <c r="O406" s="13"/>
      <c r="P406" s="13"/>
      <c r="Q406" s="13"/>
    </row>
    <row r="407" spans="1:17" ht="30" customHeight="1" x14ac:dyDescent="0.35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2</v>
      </c>
      <c r="G407" s="8">
        <v>0</v>
      </c>
      <c r="H407" s="9">
        <v>4</v>
      </c>
      <c r="I407" s="8">
        <v>2</v>
      </c>
      <c r="J407" s="8">
        <v>0</v>
      </c>
      <c r="K407" s="9">
        <v>4</v>
      </c>
      <c r="L407" s="13">
        <v>4</v>
      </c>
      <c r="M407" s="13">
        <v>4</v>
      </c>
      <c r="N407" s="13">
        <v>4</v>
      </c>
      <c r="O407" s="13"/>
      <c r="P407" s="13"/>
      <c r="Q407" s="13"/>
    </row>
    <row r="408" spans="1:17" ht="30" customHeight="1" x14ac:dyDescent="0.35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1</v>
      </c>
      <c r="G408" s="8">
        <v>0</v>
      </c>
      <c r="H408" s="9">
        <v>1</v>
      </c>
      <c r="I408" s="8">
        <v>1</v>
      </c>
      <c r="J408" s="8">
        <v>0</v>
      </c>
      <c r="K408" s="9">
        <v>1</v>
      </c>
      <c r="L408" s="13">
        <v>1</v>
      </c>
      <c r="M408" s="13">
        <v>1</v>
      </c>
      <c r="N408" s="13">
        <v>1</v>
      </c>
      <c r="O408" s="13"/>
      <c r="P408" s="13"/>
      <c r="Q408" s="13"/>
    </row>
    <row r="409" spans="1:17" ht="30" customHeight="1" x14ac:dyDescent="0.35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13">
        <v>0</v>
      </c>
      <c r="M409" s="13">
        <v>0</v>
      </c>
      <c r="N409" s="13">
        <v>0</v>
      </c>
      <c r="O409" s="13"/>
      <c r="P409" s="13"/>
      <c r="Q409" s="13"/>
    </row>
    <row r="410" spans="1:17" ht="30" customHeight="1" x14ac:dyDescent="0.35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13">
        <v>0</v>
      </c>
      <c r="M410" s="13">
        <v>0</v>
      </c>
      <c r="N410" s="13">
        <v>0</v>
      </c>
      <c r="O410" s="13"/>
      <c r="P410" s="13"/>
      <c r="Q410" s="13"/>
    </row>
    <row r="411" spans="1:17" ht="30" customHeight="1" x14ac:dyDescent="0.35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12"/>
      <c r="M411" s="12"/>
      <c r="N411" s="12"/>
      <c r="O411" s="12"/>
      <c r="P411" s="12"/>
      <c r="Q411" s="12"/>
    </row>
    <row r="412" spans="1:17" ht="30" customHeight="1" x14ac:dyDescent="0.35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13">
        <v>0</v>
      </c>
      <c r="M412" s="13">
        <v>0</v>
      </c>
      <c r="N412" s="13">
        <v>0</v>
      </c>
      <c r="O412" s="13"/>
      <c r="P412" s="13"/>
      <c r="Q412" s="13"/>
    </row>
    <row r="413" spans="1:17" ht="30" customHeight="1" x14ac:dyDescent="0.35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1</v>
      </c>
      <c r="G413" s="8">
        <v>2</v>
      </c>
      <c r="H413" s="9">
        <v>0</v>
      </c>
      <c r="I413" s="8">
        <v>1</v>
      </c>
      <c r="J413" s="8">
        <v>2</v>
      </c>
      <c r="K413" s="9">
        <v>0</v>
      </c>
      <c r="L413" s="13">
        <v>0</v>
      </c>
      <c r="M413" s="13">
        <v>0</v>
      </c>
      <c r="N413" s="13">
        <v>0</v>
      </c>
      <c r="O413" s="13"/>
      <c r="P413" s="13"/>
      <c r="Q413" s="13"/>
    </row>
    <row r="414" spans="1:17" ht="30" customHeight="1" x14ac:dyDescent="0.35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1</v>
      </c>
      <c r="G414" s="8">
        <v>0</v>
      </c>
      <c r="H414" s="9">
        <v>2</v>
      </c>
      <c r="I414" s="8">
        <v>1</v>
      </c>
      <c r="J414" s="8">
        <v>0</v>
      </c>
      <c r="K414" s="9">
        <v>2</v>
      </c>
      <c r="L414" s="13">
        <v>2</v>
      </c>
      <c r="M414" s="13">
        <v>2</v>
      </c>
      <c r="N414" s="13">
        <v>2</v>
      </c>
      <c r="O414" s="13"/>
      <c r="P414" s="13"/>
      <c r="Q414" s="13"/>
    </row>
    <row r="415" spans="1:17" ht="30" customHeight="1" x14ac:dyDescent="0.35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13">
        <v>0</v>
      </c>
      <c r="M415" s="13">
        <v>0</v>
      </c>
      <c r="N415" s="13">
        <v>0</v>
      </c>
      <c r="O415" s="13"/>
      <c r="P415" s="13"/>
      <c r="Q415" s="13"/>
    </row>
    <row r="416" spans="1:17" ht="30" customHeight="1" x14ac:dyDescent="0.35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13">
        <v>0</v>
      </c>
      <c r="M416" s="13">
        <v>0</v>
      </c>
      <c r="N416" s="13">
        <v>0</v>
      </c>
      <c r="O416" s="13"/>
      <c r="P416" s="13"/>
      <c r="Q416" s="13"/>
    </row>
    <row r="417" spans="1:17" ht="30" customHeight="1" x14ac:dyDescent="0.35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1</v>
      </c>
      <c r="G417" s="8">
        <v>0</v>
      </c>
      <c r="H417" s="9">
        <v>1</v>
      </c>
      <c r="I417" s="8">
        <v>1</v>
      </c>
      <c r="J417" s="8">
        <v>0</v>
      </c>
      <c r="K417" s="9">
        <v>1</v>
      </c>
      <c r="L417" s="13">
        <v>1</v>
      </c>
      <c r="M417" s="13">
        <v>1</v>
      </c>
      <c r="N417" s="13">
        <v>1</v>
      </c>
      <c r="O417" s="13"/>
      <c r="P417" s="13"/>
      <c r="Q417" s="13"/>
    </row>
    <row r="418" spans="1:17" ht="30" customHeight="1" x14ac:dyDescent="0.35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1</v>
      </c>
      <c r="I418" s="8">
        <v>1</v>
      </c>
      <c r="J418" s="8">
        <v>0</v>
      </c>
      <c r="K418" s="9">
        <v>1</v>
      </c>
      <c r="L418" s="13">
        <v>1</v>
      </c>
      <c r="M418" s="13">
        <v>1</v>
      </c>
      <c r="N418" s="13">
        <v>1</v>
      </c>
      <c r="O418" s="13"/>
      <c r="P418" s="13"/>
      <c r="Q418" s="13"/>
    </row>
    <row r="419" spans="1:17" ht="30" customHeight="1" x14ac:dyDescent="0.35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0</v>
      </c>
      <c r="G419" s="8">
        <v>0</v>
      </c>
      <c r="H419" s="9">
        <v>0</v>
      </c>
      <c r="I419" s="8">
        <v>0</v>
      </c>
      <c r="J419" s="8">
        <v>0</v>
      </c>
      <c r="K419" s="9">
        <v>0</v>
      </c>
      <c r="L419" s="13">
        <v>0</v>
      </c>
      <c r="M419" s="13">
        <v>0</v>
      </c>
      <c r="N419" s="13">
        <v>0</v>
      </c>
      <c r="O419" s="13"/>
      <c r="P419" s="13"/>
      <c r="Q419" s="13"/>
    </row>
    <row r="420" spans="1:17" ht="30" customHeight="1" x14ac:dyDescent="0.35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1</v>
      </c>
      <c r="G420" s="8">
        <v>0</v>
      </c>
      <c r="H420" s="9">
        <v>1</v>
      </c>
      <c r="I420" s="8">
        <v>1</v>
      </c>
      <c r="J420" s="8">
        <v>0</v>
      </c>
      <c r="K420" s="9">
        <v>1</v>
      </c>
      <c r="L420" s="13">
        <v>1</v>
      </c>
      <c r="M420" s="13">
        <v>1</v>
      </c>
      <c r="N420" s="13">
        <v>1</v>
      </c>
      <c r="O420" s="13"/>
      <c r="P420" s="13"/>
      <c r="Q420" s="13"/>
    </row>
    <row r="421" spans="1:17" ht="30" customHeight="1" x14ac:dyDescent="0.35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2</v>
      </c>
      <c r="G421" s="8">
        <v>0</v>
      </c>
      <c r="H421" s="9">
        <v>2</v>
      </c>
      <c r="I421" s="8">
        <v>2</v>
      </c>
      <c r="J421" s="8">
        <v>0</v>
      </c>
      <c r="K421" s="9">
        <v>2</v>
      </c>
      <c r="L421" s="13">
        <v>2</v>
      </c>
      <c r="M421" s="13">
        <v>1</v>
      </c>
      <c r="N421" s="13">
        <v>0</v>
      </c>
      <c r="O421" s="13"/>
      <c r="P421" s="13"/>
      <c r="Q421" s="13"/>
    </row>
    <row r="422" spans="1:17" ht="30" customHeight="1" x14ac:dyDescent="0.35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3</v>
      </c>
      <c r="G422" s="8">
        <v>0</v>
      </c>
      <c r="H422" s="9">
        <v>3</v>
      </c>
      <c r="I422" s="8">
        <v>3</v>
      </c>
      <c r="J422" s="8">
        <v>0</v>
      </c>
      <c r="K422" s="9">
        <v>3</v>
      </c>
      <c r="L422" s="13">
        <v>3</v>
      </c>
      <c r="M422" s="13">
        <v>3</v>
      </c>
      <c r="N422" s="13">
        <v>3</v>
      </c>
      <c r="O422" s="13"/>
      <c r="P422" s="13"/>
      <c r="Q422" s="13"/>
    </row>
    <row r="423" spans="1:17" ht="30" customHeight="1" x14ac:dyDescent="0.35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12"/>
      <c r="M423" s="12"/>
      <c r="N423" s="12"/>
      <c r="O423" s="12"/>
      <c r="P423" s="12"/>
      <c r="Q423" s="12"/>
    </row>
    <row r="424" spans="1:17" ht="30" customHeight="1" x14ac:dyDescent="0.35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13">
        <v>0</v>
      </c>
      <c r="M424" s="13">
        <v>0</v>
      </c>
      <c r="N424" s="13">
        <v>0</v>
      </c>
      <c r="O424" s="13"/>
      <c r="P424" s="13"/>
      <c r="Q424" s="13"/>
    </row>
    <row r="425" spans="1:17" ht="30" customHeight="1" x14ac:dyDescent="0.35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12"/>
      <c r="M425" s="12"/>
      <c r="N425" s="12"/>
      <c r="O425" s="12"/>
      <c r="P425" s="12"/>
      <c r="Q425" s="12"/>
    </row>
    <row r="426" spans="1:17" ht="30" customHeight="1" x14ac:dyDescent="0.35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12"/>
      <c r="M426" s="12"/>
      <c r="N426" s="12"/>
      <c r="O426" s="12"/>
      <c r="P426" s="12"/>
      <c r="Q426" s="12"/>
    </row>
    <row r="427" spans="1:17" ht="30" customHeight="1" x14ac:dyDescent="0.35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13">
        <v>0</v>
      </c>
      <c r="M427" s="13">
        <v>0</v>
      </c>
      <c r="N427" s="13">
        <v>0</v>
      </c>
      <c r="O427" s="13"/>
      <c r="P427" s="13"/>
      <c r="Q427" s="13"/>
    </row>
    <row r="428" spans="1:17" ht="30" customHeight="1" x14ac:dyDescent="0.35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12"/>
      <c r="M428" s="12"/>
      <c r="N428" s="12"/>
      <c r="O428" s="12"/>
      <c r="P428" s="12"/>
      <c r="Q428" s="12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4">
        <v>7</v>
      </c>
      <c r="F429" s="8"/>
      <c r="G429" s="8"/>
      <c r="H429" s="9">
        <v>7</v>
      </c>
      <c r="I429" s="8"/>
      <c r="J429" s="8"/>
      <c r="K429" s="9">
        <v>7</v>
      </c>
      <c r="L429" s="56">
        <v>6</v>
      </c>
      <c r="M429" s="56">
        <v>6</v>
      </c>
      <c r="N429" s="56">
        <v>6</v>
      </c>
      <c r="O429" s="56">
        <v>0</v>
      </c>
      <c r="P429" s="56">
        <v>6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4">
        <v>162</v>
      </c>
      <c r="F430" s="8"/>
      <c r="G430" s="8"/>
      <c r="H430" s="9">
        <v>162</v>
      </c>
      <c r="I430" s="8"/>
      <c r="J430" s="8"/>
      <c r="K430" s="9">
        <v>162</v>
      </c>
      <c r="L430" s="56">
        <v>2</v>
      </c>
      <c r="M430" s="56">
        <v>2</v>
      </c>
      <c r="N430" s="56">
        <v>2</v>
      </c>
      <c r="O430" s="56">
        <v>0</v>
      </c>
      <c r="P430" s="56">
        <v>2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4">
        <v>6</v>
      </c>
      <c r="F431" s="8"/>
      <c r="G431" s="8"/>
      <c r="H431" s="9">
        <v>6</v>
      </c>
      <c r="I431" s="8"/>
      <c r="J431" s="8"/>
      <c r="K431" s="9">
        <v>6</v>
      </c>
      <c r="L431" s="56">
        <v>6</v>
      </c>
      <c r="M431" s="56">
        <v>6</v>
      </c>
      <c r="N431" s="56">
        <v>6</v>
      </c>
      <c r="O431" s="56">
        <v>0</v>
      </c>
      <c r="P431" s="56">
        <v>6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4">
        <v>521</v>
      </c>
      <c r="F432" s="8"/>
      <c r="G432" s="8"/>
      <c r="H432" s="9">
        <v>521</v>
      </c>
      <c r="I432" s="8"/>
      <c r="J432" s="8"/>
      <c r="K432" s="9">
        <v>521</v>
      </c>
      <c r="L432" s="56">
        <v>7</v>
      </c>
      <c r="M432" s="56">
        <v>7</v>
      </c>
      <c r="N432" s="56">
        <v>7</v>
      </c>
      <c r="O432" s="56">
        <v>0</v>
      </c>
      <c r="P432" s="56">
        <v>7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4">
        <v>0</v>
      </c>
      <c r="F433" s="8"/>
      <c r="G433" s="8"/>
      <c r="H433" s="9">
        <v>0</v>
      </c>
      <c r="I433" s="8"/>
      <c r="J433" s="8"/>
      <c r="K433" s="9">
        <v>0</v>
      </c>
      <c r="L433" s="56">
        <v>0</v>
      </c>
      <c r="M433" s="56">
        <v>0</v>
      </c>
      <c r="N433" s="56">
        <v>0</v>
      </c>
      <c r="O433" s="56">
        <v>0</v>
      </c>
      <c r="P433" s="56">
        <v>0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4">
        <v>0</v>
      </c>
      <c r="F434" s="8"/>
      <c r="G434" s="8"/>
      <c r="H434" s="9">
        <v>1004</v>
      </c>
      <c r="I434" s="8"/>
      <c r="J434" s="8"/>
      <c r="K434" s="9">
        <v>1004</v>
      </c>
      <c r="L434" s="56">
        <v>14</v>
      </c>
      <c r="M434" s="56">
        <v>14</v>
      </c>
      <c r="N434" s="56">
        <v>14</v>
      </c>
      <c r="O434" s="56">
        <v>14</v>
      </c>
      <c r="P434" s="56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4">
        <v>299</v>
      </c>
      <c r="F435" s="8"/>
      <c r="G435" s="8"/>
      <c r="H435" s="9">
        <v>299</v>
      </c>
      <c r="I435" s="8"/>
      <c r="J435" s="8"/>
      <c r="K435" s="9">
        <v>299</v>
      </c>
      <c r="L435" s="56">
        <v>9</v>
      </c>
      <c r="M435" s="56">
        <v>9</v>
      </c>
      <c r="N435" s="56">
        <v>9</v>
      </c>
      <c r="O435" s="56">
        <v>0</v>
      </c>
      <c r="P435" s="56">
        <v>9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4">
        <v>44</v>
      </c>
      <c r="F436" s="8"/>
      <c r="G436" s="8"/>
      <c r="H436" s="9">
        <v>44</v>
      </c>
      <c r="I436" s="8"/>
      <c r="J436" s="8"/>
      <c r="K436" s="9">
        <v>44</v>
      </c>
      <c r="L436" s="56">
        <v>0</v>
      </c>
      <c r="M436" s="56">
        <v>0</v>
      </c>
      <c r="N436" s="56">
        <v>0</v>
      </c>
      <c r="O436" s="56">
        <v>0</v>
      </c>
      <c r="P436" s="56">
        <v>0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4">
        <v>0</v>
      </c>
      <c r="F437" s="8"/>
      <c r="G437" s="8"/>
      <c r="H437" s="9">
        <v>0</v>
      </c>
      <c r="I437" s="8"/>
      <c r="J437" s="8"/>
      <c r="K437" s="9">
        <v>0</v>
      </c>
      <c r="L437" s="56">
        <v>0</v>
      </c>
      <c r="M437" s="56">
        <v>0</v>
      </c>
      <c r="N437" s="56">
        <v>0</v>
      </c>
      <c r="O437" s="56">
        <v>0</v>
      </c>
      <c r="P437" s="56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4">
        <v>1</v>
      </c>
      <c r="F438" s="8"/>
      <c r="G438" s="8"/>
      <c r="H438" s="9">
        <v>1</v>
      </c>
      <c r="I438" s="8"/>
      <c r="J438" s="8"/>
      <c r="K438" s="9">
        <v>1</v>
      </c>
      <c r="L438" s="56">
        <v>1</v>
      </c>
      <c r="M438" s="56">
        <v>1</v>
      </c>
      <c r="N438" s="56">
        <v>1</v>
      </c>
      <c r="O438" s="56">
        <v>0</v>
      </c>
      <c r="P438" s="56">
        <v>1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4">
        <v>0</v>
      </c>
      <c r="F439" s="8"/>
      <c r="G439" s="8"/>
      <c r="H439" s="9">
        <v>0</v>
      </c>
      <c r="I439" s="8"/>
      <c r="J439" s="8"/>
      <c r="K439" s="9">
        <v>0</v>
      </c>
      <c r="L439" s="56">
        <v>0</v>
      </c>
      <c r="M439" s="56">
        <v>0</v>
      </c>
      <c r="N439" s="56">
        <v>0</v>
      </c>
      <c r="O439" s="56">
        <v>0</v>
      </c>
      <c r="P439" s="56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4">
        <v>0</v>
      </c>
      <c r="F440" s="8"/>
      <c r="G440" s="8"/>
      <c r="H440" s="9">
        <v>0</v>
      </c>
      <c r="I440" s="8"/>
      <c r="J440" s="8"/>
      <c r="K440" s="9">
        <v>0</v>
      </c>
      <c r="L440" s="56">
        <v>0</v>
      </c>
      <c r="M440" s="56">
        <v>0</v>
      </c>
      <c r="N440" s="56">
        <v>0</v>
      </c>
      <c r="O440" s="56">
        <v>0</v>
      </c>
      <c r="P440" s="56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4">
        <v>0</v>
      </c>
      <c r="F441" s="8"/>
      <c r="G441" s="8"/>
      <c r="H441" s="9">
        <v>0</v>
      </c>
      <c r="I441" s="8"/>
      <c r="J441" s="8"/>
      <c r="K441" s="9">
        <v>0</v>
      </c>
      <c r="L441" s="56">
        <v>0</v>
      </c>
      <c r="M441" s="56">
        <v>0</v>
      </c>
      <c r="N441" s="56">
        <v>0</v>
      </c>
      <c r="O441" s="56">
        <v>0</v>
      </c>
      <c r="P441" s="56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4">
        <v>1</v>
      </c>
      <c r="F442" s="8"/>
      <c r="G442" s="8"/>
      <c r="H442" s="9">
        <v>1</v>
      </c>
      <c r="I442" s="8"/>
      <c r="J442" s="8"/>
      <c r="K442" s="9">
        <v>1</v>
      </c>
      <c r="L442" s="56">
        <v>1</v>
      </c>
      <c r="M442" s="56">
        <v>1</v>
      </c>
      <c r="N442" s="56">
        <v>1</v>
      </c>
      <c r="O442" s="56">
        <v>0</v>
      </c>
      <c r="P442" s="56">
        <v>1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4"/>
      <c r="F443" s="8"/>
      <c r="G443" s="8"/>
      <c r="H443" s="9">
        <v>0</v>
      </c>
      <c r="I443" s="8"/>
      <c r="J443" s="8"/>
      <c r="K443" s="9">
        <v>0</v>
      </c>
      <c r="L443" s="56">
        <v>0</v>
      </c>
      <c r="M443" s="56">
        <v>0</v>
      </c>
      <c r="N443" s="56">
        <v>0</v>
      </c>
      <c r="O443" s="56"/>
      <c r="P443" s="56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4">
        <v>30</v>
      </c>
      <c r="F444" s="8"/>
      <c r="G444" s="8"/>
      <c r="H444" s="9">
        <v>30</v>
      </c>
      <c r="I444" s="8"/>
      <c r="J444" s="8"/>
      <c r="K444" s="9">
        <v>30</v>
      </c>
      <c r="L444" s="56">
        <v>30</v>
      </c>
      <c r="M444" s="56">
        <v>30</v>
      </c>
      <c r="N444" s="56">
        <v>30</v>
      </c>
      <c r="O444" s="56">
        <v>0</v>
      </c>
      <c r="P444" s="56">
        <v>30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4">
        <v>2</v>
      </c>
      <c r="F445" s="8"/>
      <c r="G445" s="8"/>
      <c r="H445" s="9">
        <v>2</v>
      </c>
      <c r="I445" s="8"/>
      <c r="J445" s="8"/>
      <c r="K445" s="9">
        <v>2</v>
      </c>
      <c r="L445" s="56">
        <v>2</v>
      </c>
      <c r="M445" s="56">
        <v>2</v>
      </c>
      <c r="N445" s="56">
        <v>2</v>
      </c>
      <c r="O445" s="56">
        <v>0</v>
      </c>
      <c r="P445" s="56">
        <v>2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4">
        <v>5</v>
      </c>
      <c r="F446" s="8"/>
      <c r="G446" s="8"/>
      <c r="H446" s="9">
        <v>5</v>
      </c>
      <c r="I446" s="8"/>
      <c r="J446" s="8"/>
      <c r="K446" s="9">
        <v>5</v>
      </c>
      <c r="L446" s="56">
        <v>5</v>
      </c>
      <c r="M446" s="56">
        <v>5</v>
      </c>
      <c r="N446" s="56">
        <v>5</v>
      </c>
      <c r="O446" s="56">
        <v>0</v>
      </c>
      <c r="P446" s="56">
        <v>5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4">
        <v>0</v>
      </c>
      <c r="F447" s="8"/>
      <c r="G447" s="8"/>
      <c r="H447" s="9">
        <v>0</v>
      </c>
      <c r="I447" s="8"/>
      <c r="J447" s="8"/>
      <c r="K447" s="9">
        <v>0</v>
      </c>
      <c r="L447" s="56">
        <v>0</v>
      </c>
      <c r="M447" s="56">
        <v>0</v>
      </c>
      <c r="N447" s="56">
        <v>0</v>
      </c>
      <c r="O447" s="56">
        <v>0</v>
      </c>
      <c r="P447" s="56">
        <v>0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4">
        <v>42</v>
      </c>
      <c r="F448" s="8"/>
      <c r="G448" s="8"/>
      <c r="H448" s="9">
        <v>42</v>
      </c>
      <c r="I448" s="8"/>
      <c r="J448" s="8"/>
      <c r="K448" s="9">
        <v>42</v>
      </c>
      <c r="L448" s="56">
        <v>2</v>
      </c>
      <c r="M448" s="56">
        <v>2</v>
      </c>
      <c r="N448" s="56">
        <v>2</v>
      </c>
      <c r="O448" s="56">
        <v>0</v>
      </c>
      <c r="P448" s="56">
        <v>2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4">
        <v>2</v>
      </c>
      <c r="F449" s="8"/>
      <c r="G449" s="8"/>
      <c r="H449" s="9">
        <v>2</v>
      </c>
      <c r="I449" s="8"/>
      <c r="J449" s="8"/>
      <c r="K449" s="9">
        <v>2</v>
      </c>
      <c r="L449" s="56">
        <v>2</v>
      </c>
      <c r="M449" s="56">
        <v>2</v>
      </c>
      <c r="N449" s="56">
        <v>2</v>
      </c>
      <c r="O449" s="56">
        <v>0</v>
      </c>
      <c r="P449" s="56">
        <v>2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4">
        <v>0</v>
      </c>
      <c r="F450" s="8"/>
      <c r="G450" s="8"/>
      <c r="H450" s="9">
        <v>0</v>
      </c>
      <c r="I450" s="8"/>
      <c r="J450" s="8"/>
      <c r="K450" s="9">
        <v>0</v>
      </c>
      <c r="L450" s="56">
        <v>1</v>
      </c>
      <c r="M450" s="56">
        <v>1</v>
      </c>
      <c r="N450" s="56">
        <v>1</v>
      </c>
      <c r="O450" s="56">
        <v>0</v>
      </c>
      <c r="P450" s="56">
        <v>1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4">
        <v>0</v>
      </c>
      <c r="F451" s="8"/>
      <c r="G451" s="8"/>
      <c r="H451" s="9">
        <v>0</v>
      </c>
      <c r="I451" s="8"/>
      <c r="J451" s="8"/>
      <c r="K451" s="9">
        <v>0</v>
      </c>
      <c r="L451" s="56">
        <v>0</v>
      </c>
      <c r="M451" s="56">
        <v>0</v>
      </c>
      <c r="N451" s="56">
        <v>0</v>
      </c>
      <c r="O451" s="56">
        <v>0</v>
      </c>
      <c r="P451" s="56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4">
        <v>47</v>
      </c>
      <c r="F452" s="8"/>
      <c r="G452" s="8"/>
      <c r="H452" s="9">
        <v>47</v>
      </c>
      <c r="I452" s="8"/>
      <c r="J452" s="8"/>
      <c r="K452" s="9">
        <v>47</v>
      </c>
      <c r="L452" s="56">
        <v>0</v>
      </c>
      <c r="M452" s="56">
        <v>0</v>
      </c>
      <c r="N452" s="56">
        <v>0</v>
      </c>
      <c r="O452" s="56">
        <v>0</v>
      </c>
      <c r="P452" s="56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4">
        <v>2</v>
      </c>
      <c r="F453" s="8"/>
      <c r="G453" s="8"/>
      <c r="H453" s="9">
        <v>2</v>
      </c>
      <c r="I453" s="8"/>
      <c r="J453" s="8"/>
      <c r="K453" s="9">
        <v>2</v>
      </c>
      <c r="L453" s="56">
        <v>2</v>
      </c>
      <c r="M453" s="56">
        <v>2</v>
      </c>
      <c r="N453" s="56">
        <v>2</v>
      </c>
      <c r="O453" s="56">
        <v>0</v>
      </c>
      <c r="P453" s="56">
        <v>2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4">
        <v>21</v>
      </c>
      <c r="F454" s="8"/>
      <c r="G454" s="8"/>
      <c r="H454" s="9">
        <v>21</v>
      </c>
      <c r="I454" s="8"/>
      <c r="J454" s="8"/>
      <c r="K454" s="9">
        <v>21</v>
      </c>
      <c r="L454" s="56">
        <v>0</v>
      </c>
      <c r="M454" s="56">
        <v>0</v>
      </c>
      <c r="N454" s="56">
        <v>0</v>
      </c>
      <c r="O454" s="56">
        <v>0</v>
      </c>
      <c r="P454" s="56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4">
        <v>0</v>
      </c>
      <c r="F455" s="8"/>
      <c r="G455" s="8"/>
      <c r="H455" s="9">
        <v>0</v>
      </c>
      <c r="I455" s="8"/>
      <c r="J455" s="8"/>
      <c r="K455" s="9">
        <v>0</v>
      </c>
      <c r="L455" s="56">
        <v>0</v>
      </c>
      <c r="M455" s="56">
        <v>0</v>
      </c>
      <c r="N455" s="56">
        <v>0</v>
      </c>
      <c r="O455" s="56">
        <v>0</v>
      </c>
      <c r="P455" s="56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4">
        <v>2</v>
      </c>
      <c r="F456" s="8"/>
      <c r="G456" s="8"/>
      <c r="H456" s="9">
        <v>2</v>
      </c>
      <c r="I456" s="8"/>
      <c r="J456" s="8"/>
      <c r="K456" s="9">
        <v>2</v>
      </c>
      <c r="L456" s="56">
        <v>2</v>
      </c>
      <c r="M456" s="56">
        <v>2</v>
      </c>
      <c r="N456" s="56">
        <v>2</v>
      </c>
      <c r="O456" s="56">
        <v>0</v>
      </c>
      <c r="P456" s="56">
        <v>2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4">
        <v>1</v>
      </c>
      <c r="F457" s="8"/>
      <c r="G457" s="8"/>
      <c r="H457" s="9">
        <v>1</v>
      </c>
      <c r="I457" s="8"/>
      <c r="J457" s="8"/>
      <c r="K457" s="9">
        <v>1</v>
      </c>
      <c r="L457" s="56">
        <v>1</v>
      </c>
      <c r="M457" s="56">
        <v>1</v>
      </c>
      <c r="N457" s="56">
        <v>1</v>
      </c>
      <c r="O457" s="56">
        <v>0</v>
      </c>
      <c r="P457" s="56">
        <v>1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4">
        <v>0</v>
      </c>
      <c r="F458" s="8"/>
      <c r="G458" s="8"/>
      <c r="H458" s="9">
        <v>0</v>
      </c>
      <c r="I458" s="8"/>
      <c r="J458" s="8"/>
      <c r="K458" s="9">
        <v>0</v>
      </c>
      <c r="L458" s="56">
        <v>0</v>
      </c>
      <c r="M458" s="56">
        <v>0</v>
      </c>
      <c r="N458" s="56">
        <v>0</v>
      </c>
      <c r="O458" s="56">
        <v>0</v>
      </c>
      <c r="P458" s="56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4">
        <v>0</v>
      </c>
      <c r="F459" s="8"/>
      <c r="G459" s="8"/>
      <c r="H459" s="9">
        <v>0</v>
      </c>
      <c r="I459" s="8"/>
      <c r="J459" s="8"/>
      <c r="K459" s="9">
        <v>0</v>
      </c>
      <c r="L459" s="56">
        <v>0</v>
      </c>
      <c r="M459" s="56">
        <v>0</v>
      </c>
      <c r="N459" s="56">
        <v>0</v>
      </c>
      <c r="O459" s="56">
        <v>0</v>
      </c>
      <c r="P459" s="56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4">
        <v>1</v>
      </c>
      <c r="F460" s="8"/>
      <c r="G460" s="8"/>
      <c r="H460" s="9">
        <v>1</v>
      </c>
      <c r="I460" s="8"/>
      <c r="J460" s="8"/>
      <c r="K460" s="9">
        <v>1</v>
      </c>
      <c r="L460" s="56">
        <v>1</v>
      </c>
      <c r="M460" s="56">
        <v>1</v>
      </c>
      <c r="N460" s="56">
        <v>1</v>
      </c>
      <c r="O460" s="56">
        <v>0</v>
      </c>
      <c r="P460" s="56">
        <v>1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4">
        <v>4</v>
      </c>
      <c r="F461" s="8"/>
      <c r="G461" s="8"/>
      <c r="H461" s="9">
        <v>4</v>
      </c>
      <c r="I461" s="8"/>
      <c r="J461" s="8"/>
      <c r="K461" s="9">
        <v>4</v>
      </c>
      <c r="L461" s="56">
        <v>4</v>
      </c>
      <c r="M461" s="56">
        <v>4</v>
      </c>
      <c r="N461" s="56">
        <v>4</v>
      </c>
      <c r="O461" s="56">
        <v>0</v>
      </c>
      <c r="P461" s="56">
        <v>4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4">
        <v>0</v>
      </c>
      <c r="F462" s="8"/>
      <c r="G462" s="8"/>
      <c r="H462" s="9">
        <v>0</v>
      </c>
      <c r="I462" s="8"/>
      <c r="J462" s="8"/>
      <c r="K462" s="9">
        <v>0</v>
      </c>
      <c r="L462" s="56">
        <v>0</v>
      </c>
      <c r="M462" s="56">
        <v>0</v>
      </c>
      <c r="N462" s="56">
        <v>0</v>
      </c>
      <c r="O462" s="56">
        <v>0</v>
      </c>
      <c r="P462" s="56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4"/>
      <c r="F463" s="8"/>
      <c r="G463" s="8"/>
      <c r="H463" s="9">
        <v>0</v>
      </c>
      <c r="I463" s="8"/>
      <c r="J463" s="8"/>
      <c r="K463" s="9">
        <v>0</v>
      </c>
      <c r="L463" s="56"/>
      <c r="M463" s="56"/>
      <c r="N463" s="56"/>
      <c r="O463" s="56"/>
      <c r="P463" s="56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569</v>
      </c>
      <c r="F464" s="8">
        <v>248</v>
      </c>
      <c r="G464" s="8">
        <v>0</v>
      </c>
      <c r="H464" s="9">
        <v>0</v>
      </c>
      <c r="I464" s="8">
        <v>914</v>
      </c>
      <c r="J464" s="8">
        <v>0</v>
      </c>
      <c r="K464" s="9">
        <v>0</v>
      </c>
      <c r="L464" s="8">
        <v>0</v>
      </c>
      <c r="M464" s="8">
        <v>0</v>
      </c>
      <c r="N464" s="8">
        <v>0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0</v>
      </c>
      <c r="I466" s="8">
        <v>0</v>
      </c>
      <c r="J466" s="8">
        <v>0</v>
      </c>
      <c r="K466" s="9">
        <v>0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>
        <v>16</v>
      </c>
      <c r="F469" s="8">
        <v>0</v>
      </c>
      <c r="G469" s="8">
        <v>0</v>
      </c>
      <c r="H469" s="9">
        <v>0</v>
      </c>
      <c r="I469" s="8">
        <v>16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v>1</v>
      </c>
      <c r="I470" s="8">
        <v>0</v>
      </c>
      <c r="J470" s="8">
        <v>0</v>
      </c>
      <c r="K470" s="9">
        <v>1</v>
      </c>
      <c r="L470" s="8">
        <v>0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>
        <v>1</v>
      </c>
      <c r="F471" s="8">
        <v>11</v>
      </c>
      <c r="G471" s="8">
        <v>0</v>
      </c>
      <c r="H471" s="9">
        <v>1</v>
      </c>
      <c r="I471" s="8">
        <v>306</v>
      </c>
      <c r="J471" s="8">
        <v>0</v>
      </c>
      <c r="K471" s="9">
        <v>1</v>
      </c>
      <c r="L471" s="8">
        <v>9</v>
      </c>
      <c r="M471" s="8">
        <v>9</v>
      </c>
      <c r="N471" s="8">
        <v>9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0</v>
      </c>
      <c r="I472" s="8"/>
      <c r="J472" s="8"/>
      <c r="K472" s="9">
        <v>0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1</v>
      </c>
      <c r="F473" s="8">
        <v>1</v>
      </c>
      <c r="G473" s="8">
        <v>0</v>
      </c>
      <c r="H473" s="9">
        <v>0</v>
      </c>
      <c r="I473" s="8">
        <v>1</v>
      </c>
      <c r="J473" s="8">
        <v>0</v>
      </c>
      <c r="K473" s="9">
        <v>0</v>
      </c>
      <c r="L473" s="8">
        <v>0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1</v>
      </c>
      <c r="I474" s="8">
        <v>0</v>
      </c>
      <c r="J474" s="8">
        <v>0</v>
      </c>
      <c r="K474" s="9">
        <v>1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20</v>
      </c>
      <c r="F475" s="8">
        <v>6</v>
      </c>
      <c r="G475" s="8">
        <v>0</v>
      </c>
      <c r="H475" s="9">
        <v>4</v>
      </c>
      <c r="I475" s="8">
        <v>21</v>
      </c>
      <c r="J475" s="8">
        <v>0</v>
      </c>
      <c r="K475" s="9">
        <v>4</v>
      </c>
      <c r="L475" s="8">
        <v>6</v>
      </c>
      <c r="M475" s="8">
        <v>6</v>
      </c>
      <c r="N475" s="8">
        <v>5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1</v>
      </c>
      <c r="I476" s="8"/>
      <c r="J476" s="8"/>
      <c r="K476" s="9">
        <v>1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/>
      <c r="F477" s="8">
        <v>0</v>
      </c>
      <c r="G477" s="8">
        <v>2</v>
      </c>
      <c r="H477" s="9">
        <v>2</v>
      </c>
      <c r="I477" s="8">
        <v>0</v>
      </c>
      <c r="J477" s="8">
        <v>2</v>
      </c>
      <c r="K477" s="9">
        <v>2</v>
      </c>
      <c r="L477" s="8">
        <v>1</v>
      </c>
      <c r="M477" s="8">
        <v>1</v>
      </c>
      <c r="N477" s="8">
        <v>1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50</v>
      </c>
      <c r="F478" s="8">
        <v>50</v>
      </c>
      <c r="G478" s="8">
        <v>0</v>
      </c>
      <c r="H478" s="9">
        <v>0</v>
      </c>
      <c r="I478" s="8">
        <v>50</v>
      </c>
      <c r="J478" s="8">
        <v>0</v>
      </c>
      <c r="K478" s="9">
        <v>0</v>
      </c>
      <c r="L478" s="8">
        <v>1</v>
      </c>
      <c r="M478" s="8">
        <v>1</v>
      </c>
      <c r="N478" s="8">
        <v>0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387</v>
      </c>
      <c r="F479" s="8">
        <v>387</v>
      </c>
      <c r="G479" s="8">
        <v>0</v>
      </c>
      <c r="H479" s="9">
        <v>2</v>
      </c>
      <c r="I479" s="8">
        <v>387</v>
      </c>
      <c r="J479" s="8">
        <v>0</v>
      </c>
      <c r="K479" s="9">
        <v>2</v>
      </c>
      <c r="L479" s="8">
        <v>0</v>
      </c>
      <c r="M479" s="8">
        <v>0</v>
      </c>
      <c r="N479" s="8">
        <v>0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>
        <v>1</v>
      </c>
      <c r="F480" s="8">
        <v>1</v>
      </c>
      <c r="G480" s="8">
        <v>0</v>
      </c>
      <c r="H480" s="9">
        <v>3</v>
      </c>
      <c r="I480" s="8">
        <v>1</v>
      </c>
      <c r="J480" s="8">
        <v>0</v>
      </c>
      <c r="K480" s="9">
        <v>3</v>
      </c>
      <c r="L480" s="8">
        <v>1</v>
      </c>
      <c r="M480" s="8">
        <v>0</v>
      </c>
      <c r="N480" s="8">
        <v>1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6</v>
      </c>
      <c r="I482" s="8">
        <v>0</v>
      </c>
      <c r="J482" s="8">
        <v>0</v>
      </c>
      <c r="K482" s="9">
        <v>6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0</v>
      </c>
      <c r="G483" s="8">
        <v>0</v>
      </c>
      <c r="H483" s="9">
        <v>0</v>
      </c>
      <c r="I483" s="8">
        <v>0</v>
      </c>
      <c r="J483" s="8">
        <v>0</v>
      </c>
      <c r="K483" s="9">
        <v>0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1</v>
      </c>
      <c r="I484" s="8">
        <v>0</v>
      </c>
      <c r="J484" s="8">
        <v>0</v>
      </c>
      <c r="K484" s="9">
        <v>1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/>
      <c r="F486" s="8">
        <v>1</v>
      </c>
      <c r="G486" s="8">
        <v>0</v>
      </c>
      <c r="H486" s="9">
        <v>3</v>
      </c>
      <c r="I486" s="8">
        <v>1</v>
      </c>
      <c r="J486" s="8">
        <v>0</v>
      </c>
      <c r="K486" s="9">
        <v>3</v>
      </c>
      <c r="L486" s="8">
        <v>1</v>
      </c>
      <c r="M486" s="8">
        <v>0</v>
      </c>
      <c r="N486" s="8">
        <v>0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700</v>
      </c>
      <c r="F487" s="8">
        <v>700</v>
      </c>
      <c r="G487" s="8">
        <v>0</v>
      </c>
      <c r="H487" s="9">
        <v>0</v>
      </c>
      <c r="I487" s="8">
        <v>1288</v>
      </c>
      <c r="J487" s="8">
        <v>0</v>
      </c>
      <c r="K487" s="9">
        <v>0</v>
      </c>
      <c r="L487" s="8">
        <v>3</v>
      </c>
      <c r="M487" s="8">
        <v>3</v>
      </c>
      <c r="N487" s="8">
        <v>3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7</v>
      </c>
      <c r="I489" s="8">
        <v>3</v>
      </c>
      <c r="J489" s="8">
        <v>0</v>
      </c>
      <c r="K489" s="9">
        <v>7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0</v>
      </c>
      <c r="I490" s="8"/>
      <c r="J490" s="8"/>
      <c r="K490" s="9">
        <v>0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1</v>
      </c>
      <c r="F492" s="8">
        <v>1</v>
      </c>
      <c r="G492" s="8">
        <v>0</v>
      </c>
      <c r="H492" s="9">
        <v>0</v>
      </c>
      <c r="I492" s="8">
        <v>1</v>
      </c>
      <c r="J492" s="8">
        <v>0</v>
      </c>
      <c r="K492" s="9">
        <v>0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0</v>
      </c>
      <c r="G493" s="8">
        <v>0</v>
      </c>
      <c r="H493" s="9">
        <v>0</v>
      </c>
      <c r="I493" s="8">
        <v>0</v>
      </c>
      <c r="J493" s="8">
        <v>0</v>
      </c>
      <c r="K493" s="9">
        <v>0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11</v>
      </c>
      <c r="I495" s="8">
        <v>0</v>
      </c>
      <c r="J495" s="8">
        <v>0</v>
      </c>
      <c r="K495" s="9">
        <v>11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/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2</v>
      </c>
      <c r="I497" s="8">
        <v>0</v>
      </c>
      <c r="J497" s="8">
        <v>0</v>
      </c>
      <c r="K497" s="9">
        <v>2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/>
      <c r="F498" s="8">
        <v>1</v>
      </c>
      <c r="G498" s="8">
        <v>0</v>
      </c>
      <c r="H498" s="9">
        <v>1</v>
      </c>
      <c r="I498" s="8">
        <v>1</v>
      </c>
      <c r="J498" s="8">
        <v>0</v>
      </c>
      <c r="K498" s="9">
        <v>1</v>
      </c>
      <c r="L498" s="8">
        <v>1</v>
      </c>
      <c r="M498" s="8">
        <v>1</v>
      </c>
      <c r="N498" s="8">
        <v>1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1</v>
      </c>
      <c r="F499" s="8">
        <v>2</v>
      </c>
      <c r="G499" s="8">
        <v>0</v>
      </c>
      <c r="H499" s="9">
        <v>0</v>
      </c>
      <c r="I499" s="8">
        <v>2</v>
      </c>
      <c r="J499" s="8">
        <v>0</v>
      </c>
      <c r="K499" s="9">
        <v>0</v>
      </c>
      <c r="L499" s="8">
        <v>1</v>
      </c>
      <c r="M499" s="8">
        <v>1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>
        <v>1</v>
      </c>
      <c r="F500" s="8">
        <v>1</v>
      </c>
      <c r="G500" s="8">
        <v>0</v>
      </c>
      <c r="H500" s="9">
        <v>1</v>
      </c>
      <c r="I500" s="8">
        <v>1</v>
      </c>
      <c r="J500" s="8">
        <v>0</v>
      </c>
      <c r="K500" s="9">
        <v>1</v>
      </c>
      <c r="L500" s="8">
        <v>1</v>
      </c>
      <c r="M500" s="8">
        <v>1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v>1</v>
      </c>
      <c r="I501" s="8">
        <v>0</v>
      </c>
      <c r="J501" s="8">
        <v>0</v>
      </c>
      <c r="K501" s="9">
        <v>1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1</v>
      </c>
      <c r="I502" s="8">
        <v>0</v>
      </c>
      <c r="J502" s="8">
        <v>0</v>
      </c>
      <c r="K502" s="9">
        <v>1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>
        <v>1</v>
      </c>
      <c r="F504" s="8">
        <v>1</v>
      </c>
      <c r="G504" s="8">
        <v>0</v>
      </c>
      <c r="H504" s="9">
        <v>0</v>
      </c>
      <c r="I504" s="8">
        <v>1</v>
      </c>
      <c r="J504" s="8">
        <v>0</v>
      </c>
      <c r="K504" s="9">
        <v>0</v>
      </c>
      <c r="L504" s="8">
        <v>1</v>
      </c>
      <c r="M504" s="8">
        <v>1</v>
      </c>
      <c r="N504" s="8">
        <v>0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v>0</v>
      </c>
      <c r="I505" s="8">
        <v>0</v>
      </c>
      <c r="J505" s="8">
        <v>0</v>
      </c>
      <c r="K505" s="9">
        <v>0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2</v>
      </c>
      <c r="I506" s="8"/>
      <c r="J506" s="8"/>
      <c r="K506" s="9">
        <v>2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" t="s">
        <v>557</v>
      </c>
      <c r="E507" s="8">
        <v>38</v>
      </c>
      <c r="F507" s="8">
        <v>48</v>
      </c>
      <c r="G507" s="8">
        <v>0</v>
      </c>
      <c r="H507" s="9">
        <v>20</v>
      </c>
      <c r="I507" s="8">
        <v>288</v>
      </c>
      <c r="J507" s="8">
        <v>0</v>
      </c>
      <c r="K507" s="9">
        <v>220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" t="s">
        <v>558</v>
      </c>
      <c r="E508" s="8">
        <v>2</v>
      </c>
      <c r="F508" s="8">
        <v>2</v>
      </c>
      <c r="G508" s="8">
        <v>0</v>
      </c>
      <c r="H508" s="9">
        <v>2</v>
      </c>
      <c r="I508" s="8">
        <v>80</v>
      </c>
      <c r="J508" s="8">
        <v>0</v>
      </c>
      <c r="K508" s="9">
        <v>45</v>
      </c>
      <c r="L508" s="8">
        <v>0</v>
      </c>
      <c r="M508" s="8">
        <v>0</v>
      </c>
      <c r="N508" s="8">
        <v>0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" t="s">
        <v>559</v>
      </c>
      <c r="E509" s="8">
        <v>10</v>
      </c>
      <c r="F509" s="8">
        <v>19</v>
      </c>
      <c r="G509" s="8">
        <v>0</v>
      </c>
      <c r="H509" s="9">
        <v>19</v>
      </c>
      <c r="I509" s="8">
        <v>19</v>
      </c>
      <c r="J509" s="8">
        <v>0</v>
      </c>
      <c r="K509" s="9">
        <v>19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" t="s">
        <v>560</v>
      </c>
      <c r="E510" s="8"/>
      <c r="F510" s="8">
        <v>0</v>
      </c>
      <c r="G510" s="8">
        <v>0</v>
      </c>
      <c r="H510" s="9">
        <v>0</v>
      </c>
      <c r="I510" s="8">
        <v>2</v>
      </c>
      <c r="J510" s="8">
        <v>0</v>
      </c>
      <c r="K510" s="9">
        <v>2</v>
      </c>
      <c r="L510" s="8">
        <v>0</v>
      </c>
      <c r="M510" s="8">
        <v>0</v>
      </c>
      <c r="N510" s="8">
        <v>0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" t="s">
        <v>561</v>
      </c>
      <c r="E511" s="8">
        <v>1</v>
      </c>
      <c r="F511" s="8">
        <v>6</v>
      </c>
      <c r="G511" s="8">
        <v>0</v>
      </c>
      <c r="H511" s="9">
        <v>6</v>
      </c>
      <c r="I511" s="8">
        <v>71</v>
      </c>
      <c r="J511" s="8">
        <v>0</v>
      </c>
      <c r="K511" s="9">
        <v>71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" t="s">
        <v>562</v>
      </c>
      <c r="E512" s="8"/>
      <c r="F512" s="8">
        <v>0</v>
      </c>
      <c r="G512" s="8">
        <v>0</v>
      </c>
      <c r="H512" s="9">
        <v>0</v>
      </c>
      <c r="I512" s="8">
        <v>0</v>
      </c>
      <c r="J512" s="8">
        <v>0</v>
      </c>
      <c r="K512" s="9">
        <v>0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" t="s">
        <v>563</v>
      </c>
      <c r="E513" s="8"/>
      <c r="F513" s="8">
        <v>0</v>
      </c>
      <c r="G513" s="8">
        <v>0</v>
      </c>
      <c r="H513" s="9">
        <v>0</v>
      </c>
      <c r="I513" s="8">
        <v>155</v>
      </c>
      <c r="J513" s="8">
        <v>0</v>
      </c>
      <c r="K513" s="9">
        <v>155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" t="s">
        <v>564</v>
      </c>
      <c r="E514" s="8">
        <v>6</v>
      </c>
      <c r="F514" s="8">
        <v>7</v>
      </c>
      <c r="G514" s="8">
        <v>0</v>
      </c>
      <c r="H514" s="9">
        <v>7</v>
      </c>
      <c r="I514" s="8">
        <v>7</v>
      </c>
      <c r="J514" s="8">
        <v>0</v>
      </c>
      <c r="K514" s="9">
        <v>7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" t="s">
        <v>565</v>
      </c>
      <c r="E515" s="8"/>
      <c r="F515" s="8">
        <v>0</v>
      </c>
      <c r="G515" s="8">
        <v>0</v>
      </c>
      <c r="H515" s="9">
        <v>0</v>
      </c>
      <c r="I515" s="8">
        <v>0</v>
      </c>
      <c r="J515" s="8">
        <v>0</v>
      </c>
      <c r="K515" s="9">
        <v>0</v>
      </c>
      <c r="L515" s="8">
        <v>0</v>
      </c>
      <c r="M515" s="8">
        <v>0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4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2E75B5"/>
  </sheetPr>
  <dimension ref="A1:Q999"/>
  <sheetViews>
    <sheetView zoomScale="32" zoomScaleNormal="32" workbookViewId="0">
      <pane xSplit="4" ySplit="1" topLeftCell="E131" activePane="bottomRight" state="frozen"/>
      <selection pane="topRight" activeCell="E1" sqref="E1"/>
      <selection pane="bottomLeft" activeCell="A2" sqref="A2"/>
      <selection pane="bottomRight" activeCell="C141" sqref="C141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774</v>
      </c>
      <c r="F2" s="8">
        <v>552</v>
      </c>
      <c r="G2" s="8">
        <v>222</v>
      </c>
      <c r="H2" s="9">
        <f t="shared" ref="H2:H250" si="0">F2+G2</f>
        <v>774</v>
      </c>
      <c r="I2" s="8">
        <v>552</v>
      </c>
      <c r="J2" s="8">
        <v>222</v>
      </c>
      <c r="K2" s="9">
        <f t="shared" ref="K2:K250" si="1">I2+J2</f>
        <v>774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10</v>
      </c>
      <c r="F3" s="8">
        <v>10</v>
      </c>
      <c r="G3" s="8">
        <v>0</v>
      </c>
      <c r="H3" s="9">
        <f t="shared" si="0"/>
        <v>10</v>
      </c>
      <c r="I3" s="8">
        <v>10</v>
      </c>
      <c r="J3" s="8">
        <v>0</v>
      </c>
      <c r="K3" s="9">
        <f t="shared" si="1"/>
        <v>10</v>
      </c>
      <c r="L3" s="8">
        <v>0</v>
      </c>
      <c r="M3" s="8">
        <v>0</v>
      </c>
      <c r="N3" s="8"/>
      <c r="O3" s="8"/>
      <c r="P3" s="8"/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23</v>
      </c>
      <c r="F4" s="8">
        <v>3</v>
      </c>
      <c r="G4" s="8">
        <v>17</v>
      </c>
      <c r="H4" s="9">
        <f t="shared" si="0"/>
        <v>20</v>
      </c>
      <c r="I4" s="8">
        <v>3</v>
      </c>
      <c r="J4" s="8">
        <v>17</v>
      </c>
      <c r="K4" s="9">
        <f t="shared" si="1"/>
        <v>20</v>
      </c>
      <c r="L4" s="8">
        <v>3</v>
      </c>
      <c r="M4" s="8">
        <v>3</v>
      </c>
      <c r="N4" s="8">
        <v>3</v>
      </c>
      <c r="O4" s="8">
        <v>3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50</v>
      </c>
      <c r="F5" s="8">
        <v>50</v>
      </c>
      <c r="G5" s="8">
        <v>0</v>
      </c>
      <c r="H5" s="9">
        <f t="shared" si="0"/>
        <v>50</v>
      </c>
      <c r="I5" s="8">
        <v>50</v>
      </c>
      <c r="J5" s="8">
        <v>0</v>
      </c>
      <c r="K5" s="9">
        <f t="shared" si="1"/>
        <v>50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396</v>
      </c>
      <c r="F6" s="8">
        <v>123</v>
      </c>
      <c r="G6" s="8">
        <v>0</v>
      </c>
      <c r="H6" s="9">
        <f t="shared" si="0"/>
        <v>123</v>
      </c>
      <c r="I6" s="8">
        <v>123</v>
      </c>
      <c r="J6" s="8">
        <v>0</v>
      </c>
      <c r="K6" s="9">
        <f t="shared" si="1"/>
        <v>123</v>
      </c>
      <c r="L6" s="8">
        <v>1</v>
      </c>
      <c r="M6" s="8">
        <v>1</v>
      </c>
      <c r="N6" s="8">
        <v>1</v>
      </c>
      <c r="O6" s="8">
        <v>1</v>
      </c>
      <c r="P6" s="8">
        <v>0</v>
      </c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31</v>
      </c>
      <c r="F7" s="8">
        <v>4</v>
      </c>
      <c r="G7" s="8">
        <v>27</v>
      </c>
      <c r="H7" s="9">
        <f t="shared" si="0"/>
        <v>31</v>
      </c>
      <c r="I7" s="8">
        <v>4</v>
      </c>
      <c r="J7" s="8">
        <v>27</v>
      </c>
      <c r="K7" s="9">
        <f t="shared" si="1"/>
        <v>31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17</v>
      </c>
      <c r="F8" s="8">
        <v>17</v>
      </c>
      <c r="G8" s="8">
        <v>0</v>
      </c>
      <c r="H8" s="9">
        <f t="shared" si="0"/>
        <v>17</v>
      </c>
      <c r="I8" s="8">
        <v>17</v>
      </c>
      <c r="J8" s="8">
        <v>0</v>
      </c>
      <c r="K8" s="9">
        <f t="shared" si="1"/>
        <v>17</v>
      </c>
      <c r="L8" s="8">
        <v>0</v>
      </c>
      <c r="M8" s="8">
        <v>0</v>
      </c>
      <c r="N8" s="8"/>
      <c r="O8" s="8"/>
      <c r="P8" s="8"/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62</v>
      </c>
      <c r="F9" s="8">
        <v>62</v>
      </c>
      <c r="G9" s="8">
        <v>2</v>
      </c>
      <c r="H9" s="9">
        <f t="shared" si="0"/>
        <v>64</v>
      </c>
      <c r="I9" s="8">
        <v>62</v>
      </c>
      <c r="J9" s="8">
        <v>2</v>
      </c>
      <c r="K9" s="9">
        <f t="shared" si="1"/>
        <v>64</v>
      </c>
      <c r="L9" s="8">
        <v>0</v>
      </c>
      <c r="M9" s="8">
        <v>0</v>
      </c>
      <c r="N9" s="8"/>
      <c r="O9" s="8"/>
      <c r="P9" s="8"/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13</v>
      </c>
      <c r="F10" s="8">
        <v>8</v>
      </c>
      <c r="G10" s="8">
        <v>5</v>
      </c>
      <c r="H10" s="9">
        <f t="shared" si="0"/>
        <v>13</v>
      </c>
      <c r="I10" s="8">
        <v>8</v>
      </c>
      <c r="J10" s="8">
        <v>5</v>
      </c>
      <c r="K10" s="9">
        <f t="shared" si="1"/>
        <v>13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47</v>
      </c>
      <c r="F11" s="8">
        <v>46</v>
      </c>
      <c r="G11" s="8">
        <v>1</v>
      </c>
      <c r="H11" s="9">
        <f t="shared" si="0"/>
        <v>47</v>
      </c>
      <c r="I11" s="8">
        <v>46</v>
      </c>
      <c r="J11" s="8">
        <v>1</v>
      </c>
      <c r="K11" s="9">
        <f t="shared" si="1"/>
        <v>47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36</v>
      </c>
      <c r="F12" s="8">
        <v>28</v>
      </c>
      <c r="G12" s="8">
        <v>8</v>
      </c>
      <c r="H12" s="9">
        <f t="shared" si="0"/>
        <v>36</v>
      </c>
      <c r="I12" s="8">
        <v>28</v>
      </c>
      <c r="J12" s="8">
        <v>8</v>
      </c>
      <c r="K12" s="9">
        <f t="shared" si="1"/>
        <v>36</v>
      </c>
      <c r="L12" s="8">
        <v>1</v>
      </c>
      <c r="M12" s="8">
        <v>1</v>
      </c>
      <c r="N12" s="8">
        <v>1</v>
      </c>
      <c r="O12" s="8">
        <v>0</v>
      </c>
      <c r="P12" s="8">
        <v>0</v>
      </c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63</v>
      </c>
      <c r="F15" s="8">
        <v>36</v>
      </c>
      <c r="G15" s="8">
        <v>27</v>
      </c>
      <c r="H15" s="9">
        <f t="shared" si="0"/>
        <v>63</v>
      </c>
      <c r="I15" s="8">
        <v>36</v>
      </c>
      <c r="J15" s="8">
        <v>27</v>
      </c>
      <c r="K15" s="9">
        <f t="shared" si="1"/>
        <v>63</v>
      </c>
      <c r="L15" s="8">
        <v>0</v>
      </c>
      <c r="M15" s="8">
        <v>0</v>
      </c>
      <c r="N15" s="8"/>
      <c r="O15" s="8"/>
      <c r="P15" s="8"/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25</v>
      </c>
      <c r="F16" s="8">
        <v>0</v>
      </c>
      <c r="G16" s="8">
        <v>25</v>
      </c>
      <c r="H16" s="9">
        <f t="shared" si="0"/>
        <v>25</v>
      </c>
      <c r="I16" s="8">
        <v>0</v>
      </c>
      <c r="J16" s="8">
        <v>25</v>
      </c>
      <c r="K16" s="9">
        <f t="shared" si="1"/>
        <v>25</v>
      </c>
      <c r="L16" s="8">
        <v>0</v>
      </c>
      <c r="M16" s="8">
        <v>0</v>
      </c>
      <c r="N16" s="8"/>
      <c r="O16" s="8"/>
      <c r="P16" s="8"/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109</v>
      </c>
      <c r="F17" s="8">
        <v>92</v>
      </c>
      <c r="G17" s="8">
        <v>17</v>
      </c>
      <c r="H17" s="9">
        <f t="shared" si="0"/>
        <v>109</v>
      </c>
      <c r="I17" s="8">
        <v>92</v>
      </c>
      <c r="J17" s="8">
        <v>17</v>
      </c>
      <c r="K17" s="9">
        <f t="shared" si="1"/>
        <v>109</v>
      </c>
      <c r="L17" s="8">
        <v>2</v>
      </c>
      <c r="M17" s="8">
        <v>2</v>
      </c>
      <c r="N17" s="8">
        <v>2</v>
      </c>
      <c r="O17" s="8">
        <v>2</v>
      </c>
      <c r="P17" s="8">
        <v>0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65</v>
      </c>
      <c r="F18" s="8">
        <v>15</v>
      </c>
      <c r="G18" s="8">
        <v>50</v>
      </c>
      <c r="H18" s="9">
        <f t="shared" si="0"/>
        <v>65</v>
      </c>
      <c r="I18" s="8">
        <v>15</v>
      </c>
      <c r="J18" s="8">
        <v>50</v>
      </c>
      <c r="K18" s="9">
        <f t="shared" si="1"/>
        <v>65</v>
      </c>
      <c r="L18" s="8">
        <v>0</v>
      </c>
      <c r="M18" s="8">
        <v>0</v>
      </c>
      <c r="N18" s="8"/>
      <c r="O18" s="8"/>
      <c r="P18" s="8"/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87</v>
      </c>
      <c r="F19" s="8">
        <v>13</v>
      </c>
      <c r="G19" s="8">
        <v>74</v>
      </c>
      <c r="H19" s="9">
        <f t="shared" si="0"/>
        <v>87</v>
      </c>
      <c r="I19" s="8">
        <v>13</v>
      </c>
      <c r="J19" s="8">
        <v>74</v>
      </c>
      <c r="K19" s="9">
        <f t="shared" si="1"/>
        <v>87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46</v>
      </c>
      <c r="F20" s="8">
        <v>46</v>
      </c>
      <c r="G20" s="8">
        <v>0</v>
      </c>
      <c r="H20" s="9">
        <f t="shared" si="0"/>
        <v>46</v>
      </c>
      <c r="I20" s="8">
        <v>46</v>
      </c>
      <c r="J20" s="8">
        <v>0</v>
      </c>
      <c r="K20" s="9">
        <f t="shared" si="1"/>
        <v>46</v>
      </c>
      <c r="L20" s="8">
        <v>0</v>
      </c>
      <c r="M20" s="8">
        <v>0</v>
      </c>
      <c r="N20" s="8"/>
      <c r="O20" s="8"/>
      <c r="P20" s="8"/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187</v>
      </c>
      <c r="F21" s="8">
        <v>187</v>
      </c>
      <c r="G21" s="8">
        <v>0</v>
      </c>
      <c r="H21" s="9">
        <f t="shared" si="0"/>
        <v>187</v>
      </c>
      <c r="I21" s="8">
        <v>187</v>
      </c>
      <c r="J21" s="8">
        <v>0</v>
      </c>
      <c r="K21" s="9">
        <f t="shared" si="1"/>
        <v>187</v>
      </c>
      <c r="L21" s="8">
        <v>1</v>
      </c>
      <c r="M21" s="8">
        <v>1</v>
      </c>
      <c r="N21" s="8">
        <v>1</v>
      </c>
      <c r="O21" s="8">
        <v>1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42</v>
      </c>
      <c r="F22" s="8">
        <v>42</v>
      </c>
      <c r="G22" s="8">
        <v>0</v>
      </c>
      <c r="H22" s="9">
        <f t="shared" si="0"/>
        <v>42</v>
      </c>
      <c r="I22" s="8">
        <v>42</v>
      </c>
      <c r="J22" s="8">
        <v>0</v>
      </c>
      <c r="K22" s="9">
        <f t="shared" si="1"/>
        <v>42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6</v>
      </c>
      <c r="F23" s="8">
        <v>6</v>
      </c>
      <c r="G23" s="8">
        <v>0</v>
      </c>
      <c r="H23" s="9">
        <f t="shared" si="0"/>
        <v>6</v>
      </c>
      <c r="I23" s="8">
        <v>6</v>
      </c>
      <c r="J23" s="8">
        <v>0</v>
      </c>
      <c r="K23" s="9">
        <f t="shared" si="1"/>
        <v>6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100</v>
      </c>
      <c r="F24" s="8">
        <v>100</v>
      </c>
      <c r="G24" s="8">
        <v>0</v>
      </c>
      <c r="H24" s="9">
        <f t="shared" si="0"/>
        <v>100</v>
      </c>
      <c r="I24" s="8">
        <v>100</v>
      </c>
      <c r="J24" s="8">
        <v>0</v>
      </c>
      <c r="K24" s="9">
        <f t="shared" si="1"/>
        <v>100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71</v>
      </c>
      <c r="F25" s="14">
        <v>0</v>
      </c>
      <c r="G25" s="14">
        <v>71</v>
      </c>
      <c r="H25" s="9">
        <f t="shared" si="0"/>
        <v>71</v>
      </c>
      <c r="I25" s="14">
        <v>0</v>
      </c>
      <c r="J25" s="14">
        <v>71</v>
      </c>
      <c r="K25" s="9">
        <f t="shared" si="1"/>
        <v>71</v>
      </c>
      <c r="L25" s="14">
        <v>4</v>
      </c>
      <c r="M25" s="14">
        <v>3</v>
      </c>
      <c r="N25" s="14">
        <v>4</v>
      </c>
      <c r="O25" s="14">
        <v>4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50</v>
      </c>
      <c r="F26" s="14">
        <v>24</v>
      </c>
      <c r="G26" s="14">
        <v>0</v>
      </c>
      <c r="H26" s="9">
        <f t="shared" si="0"/>
        <v>24</v>
      </c>
      <c r="I26" s="14">
        <v>24</v>
      </c>
      <c r="J26" s="14">
        <v>0</v>
      </c>
      <c r="K26" s="9">
        <f t="shared" si="1"/>
        <v>24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188</v>
      </c>
      <c r="F27" s="14">
        <v>47</v>
      </c>
      <c r="G27" s="14">
        <v>141</v>
      </c>
      <c r="H27" s="9">
        <f t="shared" si="0"/>
        <v>188</v>
      </c>
      <c r="I27" s="14">
        <v>47</v>
      </c>
      <c r="J27" s="14">
        <v>141</v>
      </c>
      <c r="K27" s="9">
        <f t="shared" si="1"/>
        <v>188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51</v>
      </c>
      <c r="F28" s="14">
        <v>1</v>
      </c>
      <c r="G28" s="14">
        <v>50</v>
      </c>
      <c r="H28" s="9">
        <f t="shared" si="0"/>
        <v>51</v>
      </c>
      <c r="I28" s="14">
        <v>1</v>
      </c>
      <c r="J28" s="14">
        <v>50</v>
      </c>
      <c r="K28" s="9">
        <f t="shared" si="1"/>
        <v>51</v>
      </c>
      <c r="L28" s="14">
        <v>9</v>
      </c>
      <c r="M28" s="14">
        <v>9</v>
      </c>
      <c r="N28" s="14">
        <v>9</v>
      </c>
      <c r="O28" s="14">
        <v>8</v>
      </c>
      <c r="P28" s="14">
        <v>1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0</v>
      </c>
      <c r="F29" s="14">
        <v>0</v>
      </c>
      <c r="G29" s="14">
        <v>0</v>
      </c>
      <c r="H29" s="9">
        <f t="shared" si="0"/>
        <v>0</v>
      </c>
      <c r="I29" s="14">
        <v>0</v>
      </c>
      <c r="J29" s="14">
        <v>0</v>
      </c>
      <c r="K29" s="9">
        <f t="shared" si="1"/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20</v>
      </c>
      <c r="F31" s="14">
        <v>2</v>
      </c>
      <c r="G31" s="14">
        <v>18</v>
      </c>
      <c r="H31" s="9">
        <f t="shared" si="0"/>
        <v>20</v>
      </c>
      <c r="I31" s="14">
        <v>2</v>
      </c>
      <c r="J31" s="14">
        <v>18</v>
      </c>
      <c r="K31" s="9">
        <f t="shared" si="1"/>
        <v>20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265</v>
      </c>
      <c r="F32" s="14">
        <v>9</v>
      </c>
      <c r="G32" s="14">
        <v>256</v>
      </c>
      <c r="H32" s="9">
        <f t="shared" si="0"/>
        <v>265</v>
      </c>
      <c r="I32" s="14">
        <v>9</v>
      </c>
      <c r="J32" s="14">
        <v>256</v>
      </c>
      <c r="K32" s="9">
        <f t="shared" si="1"/>
        <v>265</v>
      </c>
      <c r="L32" s="14">
        <v>14</v>
      </c>
      <c r="M32" s="14">
        <v>14</v>
      </c>
      <c r="N32" s="14">
        <v>14</v>
      </c>
      <c r="O32" s="14">
        <v>6</v>
      </c>
      <c r="P32" s="14">
        <v>4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0</v>
      </c>
      <c r="F33" s="14">
        <v>0</v>
      </c>
      <c r="G33" s="14">
        <v>0</v>
      </c>
      <c r="H33" s="9">
        <f t="shared" si="0"/>
        <v>0</v>
      </c>
      <c r="I33" s="14">
        <v>0</v>
      </c>
      <c r="J33" s="14">
        <v>0</v>
      </c>
      <c r="K33" s="9">
        <f t="shared" si="1"/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20</v>
      </c>
      <c r="F34" s="14">
        <v>3</v>
      </c>
      <c r="G34" s="14">
        <v>17</v>
      </c>
      <c r="H34" s="9">
        <f t="shared" si="0"/>
        <v>20</v>
      </c>
      <c r="I34" s="14">
        <v>3</v>
      </c>
      <c r="J34" s="14">
        <v>17</v>
      </c>
      <c r="K34" s="9">
        <f t="shared" si="1"/>
        <v>20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70</v>
      </c>
      <c r="F35" s="14">
        <v>70</v>
      </c>
      <c r="G35" s="14">
        <v>0</v>
      </c>
      <c r="H35" s="9">
        <f t="shared" si="0"/>
        <v>70</v>
      </c>
      <c r="I35" s="14">
        <v>70</v>
      </c>
      <c r="J35" s="14">
        <v>0</v>
      </c>
      <c r="K35" s="9">
        <f t="shared" si="1"/>
        <v>70</v>
      </c>
      <c r="L35" s="14">
        <v>3</v>
      </c>
      <c r="M35" s="14">
        <v>3</v>
      </c>
      <c r="N35" s="14">
        <v>3</v>
      </c>
      <c r="O35" s="14">
        <v>3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100</v>
      </c>
      <c r="F36" s="14">
        <v>28</v>
      </c>
      <c r="G36" s="14">
        <v>79</v>
      </c>
      <c r="H36" s="9">
        <f t="shared" si="0"/>
        <v>107</v>
      </c>
      <c r="I36" s="14">
        <v>28</v>
      </c>
      <c r="J36" s="14">
        <v>79</v>
      </c>
      <c r="K36" s="9">
        <f t="shared" si="1"/>
        <v>107</v>
      </c>
      <c r="L36" s="14">
        <v>7</v>
      </c>
      <c r="M36" s="14">
        <v>7</v>
      </c>
      <c r="N36" s="14">
        <v>7</v>
      </c>
      <c r="O36" s="14">
        <v>3</v>
      </c>
      <c r="P36" s="14">
        <v>4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271</v>
      </c>
      <c r="F37" s="14">
        <v>77</v>
      </c>
      <c r="G37" s="14">
        <v>149</v>
      </c>
      <c r="H37" s="9">
        <f t="shared" si="0"/>
        <v>226</v>
      </c>
      <c r="I37" s="14">
        <v>77</v>
      </c>
      <c r="J37" s="14">
        <v>149</v>
      </c>
      <c r="K37" s="9">
        <f t="shared" si="1"/>
        <v>226</v>
      </c>
      <c r="L37" s="14">
        <v>23</v>
      </c>
      <c r="M37" s="14">
        <v>23</v>
      </c>
      <c r="N37" s="14">
        <v>0</v>
      </c>
      <c r="O37" s="14">
        <v>23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167</v>
      </c>
      <c r="F38" s="14">
        <v>63</v>
      </c>
      <c r="G38" s="14">
        <v>104</v>
      </c>
      <c r="H38" s="9">
        <f t="shared" si="0"/>
        <v>167</v>
      </c>
      <c r="I38" s="14">
        <v>63</v>
      </c>
      <c r="J38" s="14">
        <v>104</v>
      </c>
      <c r="K38" s="9">
        <f t="shared" si="1"/>
        <v>167</v>
      </c>
      <c r="L38" s="14">
        <v>16</v>
      </c>
      <c r="M38" s="14">
        <v>16</v>
      </c>
      <c r="N38" s="14">
        <v>16</v>
      </c>
      <c r="O38" s="14">
        <v>10</v>
      </c>
      <c r="P38" s="14">
        <v>0</v>
      </c>
      <c r="Q38" s="14">
        <v>6</v>
      </c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177</v>
      </c>
      <c r="F39" s="14">
        <v>0</v>
      </c>
      <c r="G39" s="14">
        <v>153</v>
      </c>
      <c r="H39" s="9">
        <f t="shared" si="0"/>
        <v>153</v>
      </c>
      <c r="I39" s="14">
        <v>0</v>
      </c>
      <c r="J39" s="14">
        <v>153</v>
      </c>
      <c r="K39" s="9">
        <f t="shared" si="1"/>
        <v>153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317</v>
      </c>
      <c r="F41" s="14">
        <v>40</v>
      </c>
      <c r="G41" s="14">
        <v>224</v>
      </c>
      <c r="H41" s="9">
        <f t="shared" si="0"/>
        <v>264</v>
      </c>
      <c r="I41" s="14">
        <v>40</v>
      </c>
      <c r="J41" s="14">
        <v>224</v>
      </c>
      <c r="K41" s="9">
        <f t="shared" si="1"/>
        <v>264</v>
      </c>
      <c r="L41" s="14">
        <v>59</v>
      </c>
      <c r="M41" s="14">
        <v>59</v>
      </c>
      <c r="N41" s="14">
        <v>25</v>
      </c>
      <c r="O41" s="14">
        <v>59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3</v>
      </c>
      <c r="F42" s="14">
        <v>0</v>
      </c>
      <c r="G42" s="14">
        <v>3</v>
      </c>
      <c r="H42" s="9">
        <f t="shared" si="0"/>
        <v>3</v>
      </c>
      <c r="I42" s="14">
        <v>0</v>
      </c>
      <c r="J42" s="14">
        <v>3</v>
      </c>
      <c r="K42" s="9">
        <f t="shared" si="1"/>
        <v>3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13</v>
      </c>
      <c r="F43" s="14">
        <v>1</v>
      </c>
      <c r="G43" s="14">
        <v>12</v>
      </c>
      <c r="H43" s="9">
        <f t="shared" si="0"/>
        <v>13</v>
      </c>
      <c r="I43" s="14">
        <v>1</v>
      </c>
      <c r="J43" s="14">
        <v>12</v>
      </c>
      <c r="K43" s="9">
        <f t="shared" si="1"/>
        <v>13</v>
      </c>
      <c r="L43" s="14">
        <v>2</v>
      </c>
      <c r="M43" s="14">
        <v>2</v>
      </c>
      <c r="N43" s="14">
        <v>0</v>
      </c>
      <c r="O43" s="14">
        <v>0</v>
      </c>
      <c r="P43" s="14">
        <v>0</v>
      </c>
      <c r="Q43" s="14">
        <v>2</v>
      </c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88</v>
      </c>
      <c r="F44" s="14">
        <v>88</v>
      </c>
      <c r="G44" s="14">
        <v>0</v>
      </c>
      <c r="H44" s="9">
        <f t="shared" si="0"/>
        <v>88</v>
      </c>
      <c r="I44" s="14">
        <v>88</v>
      </c>
      <c r="J44" s="14">
        <v>0</v>
      </c>
      <c r="K44" s="9">
        <f t="shared" si="1"/>
        <v>88</v>
      </c>
      <c r="L44" s="14">
        <v>8</v>
      </c>
      <c r="M44" s="14">
        <v>8</v>
      </c>
      <c r="N44" s="14">
        <v>7</v>
      </c>
      <c r="O44" s="14">
        <v>7</v>
      </c>
      <c r="P44" s="14">
        <v>0</v>
      </c>
      <c r="Q44" s="14">
        <v>1</v>
      </c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7</v>
      </c>
      <c r="F53" s="14">
        <v>7</v>
      </c>
      <c r="G53" s="14">
        <v>0</v>
      </c>
      <c r="H53" s="9">
        <f t="shared" si="0"/>
        <v>7</v>
      </c>
      <c r="I53" s="14">
        <v>7</v>
      </c>
      <c r="J53" s="14">
        <v>0</v>
      </c>
      <c r="K53" s="9">
        <f t="shared" si="1"/>
        <v>7</v>
      </c>
      <c r="L53" s="14">
        <v>7</v>
      </c>
      <c r="M53" s="14">
        <v>7</v>
      </c>
      <c r="N53" s="14">
        <v>7</v>
      </c>
      <c r="O53" s="14">
        <v>0</v>
      </c>
      <c r="P53" s="14">
        <v>7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154</v>
      </c>
      <c r="F58" s="14">
        <v>60</v>
      </c>
      <c r="G58" s="14">
        <v>13</v>
      </c>
      <c r="H58" s="9">
        <f t="shared" si="0"/>
        <v>73</v>
      </c>
      <c r="I58" s="14">
        <v>68</v>
      </c>
      <c r="J58" s="14">
        <v>386</v>
      </c>
      <c r="K58" s="9">
        <f t="shared" si="1"/>
        <v>454</v>
      </c>
      <c r="L58" s="14">
        <v>29</v>
      </c>
      <c r="M58" s="14">
        <v>29</v>
      </c>
      <c r="N58" s="14">
        <v>0</v>
      </c>
      <c r="O58" s="14">
        <v>29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52</v>
      </c>
      <c r="F59" s="14">
        <v>52</v>
      </c>
      <c r="G59" s="14">
        <v>0</v>
      </c>
      <c r="H59" s="9">
        <f t="shared" si="0"/>
        <v>52</v>
      </c>
      <c r="I59" s="14">
        <v>188</v>
      </c>
      <c r="J59" s="14">
        <v>11</v>
      </c>
      <c r="K59" s="9">
        <f t="shared" si="1"/>
        <v>199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4</v>
      </c>
      <c r="F61" s="14">
        <v>4</v>
      </c>
      <c r="G61" s="14">
        <v>0</v>
      </c>
      <c r="H61" s="9">
        <f t="shared" si="0"/>
        <v>4</v>
      </c>
      <c r="I61" s="14">
        <v>35</v>
      </c>
      <c r="J61" s="14">
        <v>47</v>
      </c>
      <c r="K61" s="9">
        <f t="shared" si="1"/>
        <v>82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4</v>
      </c>
      <c r="F63" s="14">
        <v>0</v>
      </c>
      <c r="G63" s="14">
        <v>4</v>
      </c>
      <c r="H63" s="9">
        <f t="shared" si="0"/>
        <v>4</v>
      </c>
      <c r="I63" s="14">
        <v>0</v>
      </c>
      <c r="J63" s="14">
        <v>4</v>
      </c>
      <c r="K63" s="9">
        <f t="shared" si="1"/>
        <v>4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2</v>
      </c>
      <c r="F67" s="14">
        <v>2</v>
      </c>
      <c r="G67" s="14">
        <v>0</v>
      </c>
      <c r="H67" s="9">
        <f t="shared" si="0"/>
        <v>2</v>
      </c>
      <c r="I67" s="14">
        <v>2</v>
      </c>
      <c r="J67" s="14">
        <v>5</v>
      </c>
      <c r="K67" s="9">
        <f t="shared" si="1"/>
        <v>7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1</v>
      </c>
      <c r="F68" s="14">
        <v>1</v>
      </c>
      <c r="G68" s="14">
        <v>0</v>
      </c>
      <c r="H68" s="9">
        <f t="shared" si="0"/>
        <v>1</v>
      </c>
      <c r="I68" s="14">
        <v>1</v>
      </c>
      <c r="J68" s="14">
        <v>0</v>
      </c>
      <c r="K68" s="9">
        <f t="shared" si="1"/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35</v>
      </c>
      <c r="F69" s="14">
        <v>2</v>
      </c>
      <c r="G69" s="14">
        <v>18</v>
      </c>
      <c r="H69" s="9">
        <f t="shared" si="0"/>
        <v>20</v>
      </c>
      <c r="I69" s="14">
        <v>2</v>
      </c>
      <c r="J69" s="14">
        <v>94</v>
      </c>
      <c r="K69" s="9">
        <f t="shared" si="1"/>
        <v>96</v>
      </c>
      <c r="L69" s="14">
        <v>2</v>
      </c>
      <c r="M69" s="14">
        <v>2</v>
      </c>
      <c r="N69" s="14">
        <v>2</v>
      </c>
      <c r="O69" s="14">
        <v>0</v>
      </c>
      <c r="P69" s="14">
        <v>2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3</v>
      </c>
      <c r="F70" s="14">
        <v>3</v>
      </c>
      <c r="G70" s="14">
        <v>0</v>
      </c>
      <c r="H70" s="9">
        <f t="shared" si="0"/>
        <v>3</v>
      </c>
      <c r="I70" s="14">
        <v>3</v>
      </c>
      <c r="J70" s="14">
        <v>0</v>
      </c>
      <c r="K70" s="9">
        <f t="shared" si="1"/>
        <v>3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1</v>
      </c>
      <c r="F72" s="14">
        <v>0</v>
      </c>
      <c r="G72" s="14">
        <v>1</v>
      </c>
      <c r="H72" s="9">
        <f t="shared" si="0"/>
        <v>1</v>
      </c>
      <c r="I72" s="14">
        <v>16</v>
      </c>
      <c r="J72" s="14">
        <v>17</v>
      </c>
      <c r="K72" s="9">
        <f t="shared" si="1"/>
        <v>33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10</v>
      </c>
      <c r="K76" s="9">
        <f t="shared" si="1"/>
        <v>10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7</v>
      </c>
      <c r="F77" s="8">
        <v>5</v>
      </c>
      <c r="G77" s="8">
        <v>2</v>
      </c>
      <c r="H77" s="9">
        <f t="shared" si="0"/>
        <v>7</v>
      </c>
      <c r="I77" s="8">
        <v>44</v>
      </c>
      <c r="J77" s="8">
        <v>10</v>
      </c>
      <c r="K77" s="9">
        <f t="shared" si="1"/>
        <v>54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14</v>
      </c>
      <c r="F78" s="8">
        <v>13</v>
      </c>
      <c r="G78" s="8">
        <v>1</v>
      </c>
      <c r="H78" s="9">
        <f t="shared" si="0"/>
        <v>14</v>
      </c>
      <c r="I78" s="8">
        <v>13</v>
      </c>
      <c r="J78" s="8">
        <v>1</v>
      </c>
      <c r="K78" s="9">
        <f t="shared" si="1"/>
        <v>14</v>
      </c>
      <c r="L78" s="8">
        <v>1</v>
      </c>
      <c r="M78" s="8">
        <v>1</v>
      </c>
      <c r="N78" s="8">
        <v>1</v>
      </c>
      <c r="O78" s="8">
        <v>1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18</v>
      </c>
      <c r="F79" s="8">
        <v>1</v>
      </c>
      <c r="G79" s="8">
        <v>17</v>
      </c>
      <c r="H79" s="9">
        <f t="shared" si="0"/>
        <v>18</v>
      </c>
      <c r="I79" s="8">
        <v>14</v>
      </c>
      <c r="J79" s="8">
        <v>52</v>
      </c>
      <c r="K79" s="9">
        <f t="shared" si="1"/>
        <v>66</v>
      </c>
      <c r="L79" s="8">
        <v>1</v>
      </c>
      <c r="M79" s="8">
        <v>1</v>
      </c>
      <c r="N79" s="8">
        <v>1</v>
      </c>
      <c r="O79" s="8">
        <v>0</v>
      </c>
      <c r="P79" s="8">
        <v>1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47</v>
      </c>
      <c r="F80" s="8">
        <v>47</v>
      </c>
      <c r="G80" s="8">
        <v>0</v>
      </c>
      <c r="H80" s="9">
        <f t="shared" si="0"/>
        <v>47</v>
      </c>
      <c r="I80" s="8">
        <v>118</v>
      </c>
      <c r="J80" s="8">
        <v>34</v>
      </c>
      <c r="K80" s="9">
        <f t="shared" si="1"/>
        <v>152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4</v>
      </c>
      <c r="F81" s="8">
        <v>0</v>
      </c>
      <c r="G81" s="8">
        <v>4</v>
      </c>
      <c r="H81" s="9">
        <f t="shared" si="0"/>
        <v>4</v>
      </c>
      <c r="I81" s="8">
        <v>0</v>
      </c>
      <c r="J81" s="8">
        <v>22</v>
      </c>
      <c r="K81" s="9">
        <f t="shared" si="1"/>
        <v>22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4</v>
      </c>
      <c r="F82" s="8">
        <v>2</v>
      </c>
      <c r="G82" s="8">
        <v>2</v>
      </c>
      <c r="H82" s="9">
        <f t="shared" si="0"/>
        <v>4</v>
      </c>
      <c r="I82" s="8">
        <v>2</v>
      </c>
      <c r="J82" s="8">
        <v>2</v>
      </c>
      <c r="K82" s="9">
        <f t="shared" si="1"/>
        <v>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3</v>
      </c>
      <c r="F84" s="8">
        <v>1</v>
      </c>
      <c r="G84" s="8">
        <v>2</v>
      </c>
      <c r="H84" s="9">
        <f t="shared" si="0"/>
        <v>3</v>
      </c>
      <c r="I84" s="8">
        <v>2</v>
      </c>
      <c r="J84" s="8">
        <v>21</v>
      </c>
      <c r="K84" s="9">
        <f t="shared" si="1"/>
        <v>23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39</v>
      </c>
      <c r="F85" s="8">
        <v>17</v>
      </c>
      <c r="G85" s="8">
        <v>22</v>
      </c>
      <c r="H85" s="9">
        <f t="shared" si="0"/>
        <v>39</v>
      </c>
      <c r="I85" s="8">
        <v>52</v>
      </c>
      <c r="J85" s="8">
        <v>55</v>
      </c>
      <c r="K85" s="9">
        <f t="shared" si="1"/>
        <v>107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0</v>
      </c>
      <c r="F87" s="8">
        <v>0</v>
      </c>
      <c r="G87" s="8">
        <v>0</v>
      </c>
      <c r="H87" s="9">
        <f t="shared" si="0"/>
        <v>0</v>
      </c>
      <c r="I87" s="8">
        <v>0</v>
      </c>
      <c r="J87" s="8">
        <v>0</v>
      </c>
      <c r="K87" s="9">
        <f t="shared" si="1"/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21</v>
      </c>
      <c r="F88" s="8">
        <v>17</v>
      </c>
      <c r="G88" s="8">
        <v>4</v>
      </c>
      <c r="H88" s="9">
        <f t="shared" si="0"/>
        <v>21</v>
      </c>
      <c r="I88" s="8">
        <v>21</v>
      </c>
      <c r="J88" s="8">
        <v>11</v>
      </c>
      <c r="K88" s="9">
        <f t="shared" si="1"/>
        <v>32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>
        <v>0</v>
      </c>
      <c r="G89" s="8">
        <v>0</v>
      </c>
      <c r="H89" s="9">
        <f t="shared" si="0"/>
        <v>0</v>
      </c>
      <c r="I89" s="8">
        <v>0</v>
      </c>
      <c r="J89" s="8">
        <v>0</v>
      </c>
      <c r="K89" s="9">
        <f t="shared" si="1"/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/>
      <c r="F90" s="8">
        <v>0</v>
      </c>
      <c r="G90" s="8">
        <v>0</v>
      </c>
      <c r="H90" s="9">
        <f t="shared" si="0"/>
        <v>0</v>
      </c>
      <c r="I90" s="8">
        <v>0</v>
      </c>
      <c r="J90" s="8">
        <v>0</v>
      </c>
      <c r="K90" s="9">
        <f t="shared" si="1"/>
        <v>0</v>
      </c>
      <c r="L90" s="8">
        <v>0</v>
      </c>
      <c r="M90" s="8">
        <v>0</v>
      </c>
      <c r="N90" s="8">
        <v>3</v>
      </c>
      <c r="O90" s="8">
        <v>0</v>
      </c>
      <c r="P90" s="8">
        <v>0</v>
      </c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>
        <v>0</v>
      </c>
      <c r="F91" s="8">
        <v>0</v>
      </c>
      <c r="G91" s="8">
        <v>0</v>
      </c>
      <c r="H91" s="9">
        <f t="shared" si="0"/>
        <v>0</v>
      </c>
      <c r="I91" s="8">
        <v>0</v>
      </c>
      <c r="J91" s="8">
        <v>0</v>
      </c>
      <c r="K91" s="9">
        <f t="shared" si="1"/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6</v>
      </c>
      <c r="F92" s="8">
        <v>6</v>
      </c>
      <c r="G92" s="8">
        <v>0</v>
      </c>
      <c r="H92" s="9">
        <f t="shared" si="0"/>
        <v>6</v>
      </c>
      <c r="I92" s="8">
        <v>6</v>
      </c>
      <c r="J92" s="8">
        <v>0</v>
      </c>
      <c r="K92" s="9">
        <f t="shared" si="1"/>
        <v>6</v>
      </c>
      <c r="L92" s="8">
        <v>2</v>
      </c>
      <c r="M92" s="8">
        <v>2</v>
      </c>
      <c r="N92" s="8">
        <v>0</v>
      </c>
      <c r="O92" s="8">
        <v>0</v>
      </c>
      <c r="P92" s="8">
        <v>0</v>
      </c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/>
      <c r="F93" s="8">
        <v>0</v>
      </c>
      <c r="G93" s="8">
        <v>0</v>
      </c>
      <c r="H93" s="9">
        <f t="shared" si="0"/>
        <v>0</v>
      </c>
      <c r="I93" s="8">
        <v>0</v>
      </c>
      <c r="J93" s="8">
        <v>0</v>
      </c>
      <c r="K93" s="9">
        <f t="shared" si="1"/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/>
      <c r="F94" s="8">
        <v>0</v>
      </c>
      <c r="G94" s="8">
        <v>0</v>
      </c>
      <c r="H94" s="9">
        <f t="shared" si="0"/>
        <v>0</v>
      </c>
      <c r="I94" s="8">
        <v>0</v>
      </c>
      <c r="J94" s="8">
        <v>0</v>
      </c>
      <c r="K94" s="9">
        <f t="shared" si="1"/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/>
      <c r="F95" s="8">
        <v>0</v>
      </c>
      <c r="G95" s="8">
        <v>0</v>
      </c>
      <c r="H95" s="9">
        <f t="shared" si="0"/>
        <v>0</v>
      </c>
      <c r="I95" s="8">
        <v>0</v>
      </c>
      <c r="J95" s="8">
        <v>0</v>
      </c>
      <c r="K95" s="9">
        <f t="shared" si="1"/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>
        <v>3</v>
      </c>
      <c r="F96" s="25">
        <v>0</v>
      </c>
      <c r="G96" s="25">
        <v>0</v>
      </c>
      <c r="H96" s="9">
        <v>0</v>
      </c>
      <c r="I96" s="21">
        <v>0</v>
      </c>
      <c r="J96" s="21">
        <v>3</v>
      </c>
      <c r="K96" s="9">
        <v>3</v>
      </c>
      <c r="L96" s="25">
        <v>0</v>
      </c>
      <c r="M96" s="25">
        <v>0</v>
      </c>
      <c r="N96" s="25">
        <v>0</v>
      </c>
      <c r="O96" s="24">
        <v>0</v>
      </c>
      <c r="P96" s="24">
        <v>0</v>
      </c>
      <c r="Q96" s="24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209</v>
      </c>
      <c r="F97" s="25">
        <v>100</v>
      </c>
      <c r="G97" s="25">
        <v>143</v>
      </c>
      <c r="H97" s="9">
        <v>243</v>
      </c>
      <c r="I97" s="21">
        <v>143</v>
      </c>
      <c r="J97" s="21">
        <v>272</v>
      </c>
      <c r="K97" s="9">
        <v>415</v>
      </c>
      <c r="L97" s="25">
        <v>4</v>
      </c>
      <c r="M97" s="25">
        <v>4</v>
      </c>
      <c r="N97" s="25">
        <v>4</v>
      </c>
      <c r="O97" s="24">
        <v>4</v>
      </c>
      <c r="P97" s="24">
        <v>0</v>
      </c>
      <c r="Q97" s="24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236</v>
      </c>
      <c r="F98" s="25">
        <v>79</v>
      </c>
      <c r="G98" s="25">
        <v>170</v>
      </c>
      <c r="H98" s="9">
        <v>249</v>
      </c>
      <c r="I98" s="21">
        <v>79</v>
      </c>
      <c r="J98" s="21">
        <v>408</v>
      </c>
      <c r="K98" s="9">
        <v>487</v>
      </c>
      <c r="L98" s="25">
        <v>0</v>
      </c>
      <c r="M98" s="25">
        <v>0</v>
      </c>
      <c r="N98" s="25">
        <v>0</v>
      </c>
      <c r="O98" s="24">
        <v>0</v>
      </c>
      <c r="P98" s="24">
        <v>0</v>
      </c>
      <c r="Q98" s="24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153</v>
      </c>
      <c r="F99" s="25">
        <v>130</v>
      </c>
      <c r="G99" s="25">
        <v>23</v>
      </c>
      <c r="H99" s="9">
        <v>153</v>
      </c>
      <c r="I99" s="21">
        <v>130</v>
      </c>
      <c r="J99" s="21">
        <v>31</v>
      </c>
      <c r="K99" s="9">
        <v>161</v>
      </c>
      <c r="L99" s="25">
        <v>0</v>
      </c>
      <c r="M99" s="25">
        <v>0</v>
      </c>
      <c r="N99" s="25">
        <v>0</v>
      </c>
      <c r="O99" s="24">
        <v>0</v>
      </c>
      <c r="P99" s="24">
        <v>0</v>
      </c>
      <c r="Q99" s="24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>
        <v>43</v>
      </c>
      <c r="F100" s="25">
        <v>77</v>
      </c>
      <c r="G100" s="25">
        <v>8</v>
      </c>
      <c r="H100" s="9">
        <v>85</v>
      </c>
      <c r="I100" s="21">
        <v>772</v>
      </c>
      <c r="J100" s="21">
        <v>141</v>
      </c>
      <c r="K100" s="9">
        <v>913</v>
      </c>
      <c r="L100" s="25">
        <v>0</v>
      </c>
      <c r="M100" s="25">
        <v>0</v>
      </c>
      <c r="N100" s="25">
        <v>0</v>
      </c>
      <c r="O100" s="24">
        <v>0</v>
      </c>
      <c r="P100" s="24">
        <v>0</v>
      </c>
      <c r="Q100" s="24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>
        <v>40</v>
      </c>
      <c r="F101" s="25">
        <v>12</v>
      </c>
      <c r="G101" s="25">
        <v>2</v>
      </c>
      <c r="H101" s="9">
        <v>14</v>
      </c>
      <c r="I101" s="21">
        <v>25</v>
      </c>
      <c r="J101" s="21">
        <v>58</v>
      </c>
      <c r="K101" s="9">
        <v>83</v>
      </c>
      <c r="L101" s="25">
        <v>0</v>
      </c>
      <c r="M101" s="25">
        <v>0</v>
      </c>
      <c r="N101" s="25">
        <v>0</v>
      </c>
      <c r="O101" s="24">
        <v>0</v>
      </c>
      <c r="P101" s="24">
        <v>0</v>
      </c>
      <c r="Q101" s="24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139</v>
      </c>
      <c r="F102" s="25">
        <v>17</v>
      </c>
      <c r="G102" s="25">
        <v>1</v>
      </c>
      <c r="H102" s="9">
        <v>18</v>
      </c>
      <c r="I102" s="21">
        <v>17</v>
      </c>
      <c r="J102" s="21">
        <v>23</v>
      </c>
      <c r="K102" s="9">
        <v>40</v>
      </c>
      <c r="L102" s="25">
        <v>0</v>
      </c>
      <c r="M102" s="25">
        <v>0</v>
      </c>
      <c r="N102" s="25">
        <v>0</v>
      </c>
      <c r="O102" s="24">
        <v>0</v>
      </c>
      <c r="P102" s="24">
        <v>0</v>
      </c>
      <c r="Q102" s="24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14</v>
      </c>
      <c r="F103" s="27">
        <v>118</v>
      </c>
      <c r="G103" s="27">
        <v>41</v>
      </c>
      <c r="H103" s="9">
        <v>159</v>
      </c>
      <c r="I103" s="27">
        <v>133</v>
      </c>
      <c r="J103" s="27">
        <v>153</v>
      </c>
      <c r="K103" s="9">
        <v>286</v>
      </c>
      <c r="L103" s="27">
        <v>4</v>
      </c>
      <c r="M103" s="27">
        <v>3</v>
      </c>
      <c r="N103" s="27">
        <v>3</v>
      </c>
      <c r="O103" s="24">
        <v>2</v>
      </c>
      <c r="P103" s="24">
        <v>1</v>
      </c>
      <c r="Q103" s="24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110</v>
      </c>
      <c r="F104" s="27">
        <v>5</v>
      </c>
      <c r="G104" s="27">
        <v>15</v>
      </c>
      <c r="H104" s="9">
        <v>20</v>
      </c>
      <c r="I104" s="27">
        <v>59</v>
      </c>
      <c r="J104" s="27">
        <v>15</v>
      </c>
      <c r="K104" s="9">
        <v>74</v>
      </c>
      <c r="L104" s="27">
        <v>0</v>
      </c>
      <c r="M104" s="27">
        <v>0</v>
      </c>
      <c r="N104" s="27">
        <v>0</v>
      </c>
      <c r="O104" s="24">
        <v>0</v>
      </c>
      <c r="P104" s="24">
        <v>0</v>
      </c>
      <c r="Q104" s="24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/>
      <c r="F105" s="27">
        <v>236</v>
      </c>
      <c r="G105" s="27">
        <v>0</v>
      </c>
      <c r="H105" s="9">
        <v>236</v>
      </c>
      <c r="I105" s="27">
        <v>541</v>
      </c>
      <c r="J105" s="27">
        <v>0</v>
      </c>
      <c r="K105" s="9">
        <v>541</v>
      </c>
      <c r="L105" s="27">
        <v>0</v>
      </c>
      <c r="M105" s="27">
        <v>0</v>
      </c>
      <c r="N105" s="27">
        <v>0</v>
      </c>
      <c r="O105" s="24">
        <v>0</v>
      </c>
      <c r="P105" s="24">
        <v>0</v>
      </c>
      <c r="Q105" s="24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>
        <v>0</v>
      </c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27">
        <v>0</v>
      </c>
      <c r="O106" s="24">
        <v>0</v>
      </c>
      <c r="P106" s="24">
        <v>0</v>
      </c>
      <c r="Q106" s="24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132</v>
      </c>
      <c r="F107" s="27">
        <v>73</v>
      </c>
      <c r="G107" s="27">
        <v>0</v>
      </c>
      <c r="H107" s="9">
        <f t="shared" si="0"/>
        <v>73</v>
      </c>
      <c r="I107" s="27">
        <v>73</v>
      </c>
      <c r="J107" s="27">
        <v>0</v>
      </c>
      <c r="K107" s="9">
        <f t="shared" si="1"/>
        <v>73</v>
      </c>
      <c r="L107" s="27">
        <v>3</v>
      </c>
      <c r="M107" s="27">
        <v>3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124</v>
      </c>
      <c r="F108" s="27">
        <v>48</v>
      </c>
      <c r="G108" s="27">
        <v>0</v>
      </c>
      <c r="H108" s="9">
        <f t="shared" si="0"/>
        <v>48</v>
      </c>
      <c r="I108" s="27">
        <v>77</v>
      </c>
      <c r="J108" s="27">
        <v>0</v>
      </c>
      <c r="K108" s="9">
        <f t="shared" si="1"/>
        <v>77</v>
      </c>
      <c r="L108" s="27">
        <v>11</v>
      </c>
      <c r="M108" s="27">
        <v>11</v>
      </c>
      <c r="N108" s="27">
        <v>8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149</v>
      </c>
      <c r="F109" s="27">
        <v>119</v>
      </c>
      <c r="G109" s="27">
        <v>0</v>
      </c>
      <c r="H109" s="9">
        <f t="shared" si="0"/>
        <v>119</v>
      </c>
      <c r="I109" s="27">
        <v>135</v>
      </c>
      <c r="J109" s="27">
        <v>0</v>
      </c>
      <c r="K109" s="9">
        <f t="shared" si="1"/>
        <v>135</v>
      </c>
      <c r="L109" s="27">
        <v>0</v>
      </c>
      <c r="M109" s="27">
        <v>0</v>
      </c>
      <c r="N109" s="27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74</v>
      </c>
      <c r="F110" s="27">
        <v>34</v>
      </c>
      <c r="G110" s="27">
        <v>0</v>
      </c>
      <c r="H110" s="9">
        <f t="shared" si="0"/>
        <v>34</v>
      </c>
      <c r="I110" s="27">
        <v>34</v>
      </c>
      <c r="J110" s="27">
        <v>0</v>
      </c>
      <c r="K110" s="9">
        <f t="shared" si="1"/>
        <v>34</v>
      </c>
      <c r="L110" s="27">
        <v>0</v>
      </c>
      <c r="M110" s="27">
        <v>0</v>
      </c>
      <c r="N110" s="27">
        <v>0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49</v>
      </c>
      <c r="F111" s="27">
        <v>27</v>
      </c>
      <c r="G111" s="27">
        <v>2</v>
      </c>
      <c r="H111" s="9">
        <f t="shared" si="0"/>
        <v>29</v>
      </c>
      <c r="I111" s="27">
        <v>47</v>
      </c>
      <c r="J111" s="27">
        <v>2</v>
      </c>
      <c r="K111" s="9">
        <f t="shared" si="1"/>
        <v>49</v>
      </c>
      <c r="L111" s="27">
        <v>2</v>
      </c>
      <c r="M111" s="27">
        <v>1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>
        <v>98</v>
      </c>
      <c r="F112" s="27">
        <v>74</v>
      </c>
      <c r="G112" s="27">
        <v>2</v>
      </c>
      <c r="H112" s="9">
        <f t="shared" si="0"/>
        <v>76</v>
      </c>
      <c r="I112" s="27">
        <v>74</v>
      </c>
      <c r="J112" s="27">
        <v>2</v>
      </c>
      <c r="K112" s="9">
        <f t="shared" si="1"/>
        <v>76</v>
      </c>
      <c r="L112" s="27">
        <v>1</v>
      </c>
      <c r="M112" s="27">
        <v>1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16</v>
      </c>
      <c r="F114" s="27">
        <v>12</v>
      </c>
      <c r="G114" s="27">
        <v>0</v>
      </c>
      <c r="H114" s="9">
        <f t="shared" si="0"/>
        <v>12</v>
      </c>
      <c r="I114" s="27">
        <v>16</v>
      </c>
      <c r="J114" s="27">
        <v>0</v>
      </c>
      <c r="K114" s="9">
        <f t="shared" si="1"/>
        <v>16</v>
      </c>
      <c r="L114" s="27">
        <v>0</v>
      </c>
      <c r="M114" s="27">
        <v>0</v>
      </c>
      <c r="N114" s="27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69</v>
      </c>
      <c r="F115" s="27">
        <v>38</v>
      </c>
      <c r="G115" s="27">
        <v>2</v>
      </c>
      <c r="H115" s="9">
        <f t="shared" si="0"/>
        <v>40</v>
      </c>
      <c r="I115" s="27">
        <v>41</v>
      </c>
      <c r="J115" s="27">
        <v>2</v>
      </c>
      <c r="K115" s="9">
        <f t="shared" si="1"/>
        <v>43</v>
      </c>
      <c r="L115" s="27">
        <v>1</v>
      </c>
      <c r="M115" s="27">
        <v>1</v>
      </c>
      <c r="N115" s="27">
        <v>1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234</v>
      </c>
      <c r="F116" s="27">
        <v>108</v>
      </c>
      <c r="G116" s="27">
        <v>0</v>
      </c>
      <c r="H116" s="9">
        <f t="shared" si="0"/>
        <v>108</v>
      </c>
      <c r="I116" s="27">
        <v>217</v>
      </c>
      <c r="J116" s="27">
        <v>0</v>
      </c>
      <c r="K116" s="9">
        <f t="shared" si="1"/>
        <v>217</v>
      </c>
      <c r="L116" s="27">
        <v>0</v>
      </c>
      <c r="M116" s="27">
        <v>0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47</v>
      </c>
      <c r="F117" s="27">
        <v>39</v>
      </c>
      <c r="G117" s="27">
        <v>0</v>
      </c>
      <c r="H117" s="9">
        <f t="shared" si="0"/>
        <v>39</v>
      </c>
      <c r="I117" s="27">
        <v>39</v>
      </c>
      <c r="J117" s="27">
        <v>0</v>
      </c>
      <c r="K117" s="9">
        <f t="shared" si="1"/>
        <v>39</v>
      </c>
      <c r="L117" s="27">
        <v>0</v>
      </c>
      <c r="M117" s="27">
        <v>0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242</v>
      </c>
      <c r="F119" s="27">
        <v>76</v>
      </c>
      <c r="G119" s="27">
        <v>0</v>
      </c>
      <c r="H119" s="9">
        <f t="shared" si="0"/>
        <v>76</v>
      </c>
      <c r="I119" s="27">
        <v>102</v>
      </c>
      <c r="J119" s="27">
        <v>0</v>
      </c>
      <c r="K119" s="9">
        <f t="shared" si="1"/>
        <v>102</v>
      </c>
      <c r="L119" s="27">
        <v>0</v>
      </c>
      <c r="M119" s="27">
        <v>0</v>
      </c>
      <c r="N119" s="27">
        <v>0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6</v>
      </c>
      <c r="F120" s="27">
        <v>13</v>
      </c>
      <c r="G120" s="27">
        <v>0</v>
      </c>
      <c r="H120" s="9">
        <f t="shared" si="0"/>
        <v>13</v>
      </c>
      <c r="I120" s="27">
        <v>16</v>
      </c>
      <c r="J120" s="27">
        <v>0</v>
      </c>
      <c r="K120" s="9">
        <f t="shared" si="1"/>
        <v>16</v>
      </c>
      <c r="L120" s="27">
        <v>7</v>
      </c>
      <c r="M120" s="27">
        <v>8</v>
      </c>
      <c r="N120" s="27">
        <v>2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833</v>
      </c>
      <c r="F121" s="27">
        <v>4</v>
      </c>
      <c r="G121" s="27">
        <v>2</v>
      </c>
      <c r="H121" s="9">
        <f t="shared" si="0"/>
        <v>6</v>
      </c>
      <c r="I121" s="27">
        <v>564</v>
      </c>
      <c r="J121" s="27">
        <v>2</v>
      </c>
      <c r="K121" s="9">
        <f t="shared" si="1"/>
        <v>566</v>
      </c>
      <c r="L121" s="27">
        <v>1</v>
      </c>
      <c r="M121" s="27">
        <v>1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36</v>
      </c>
      <c r="F122" s="27">
        <v>8</v>
      </c>
      <c r="G122" s="27">
        <v>0</v>
      </c>
      <c r="H122" s="9">
        <f t="shared" si="0"/>
        <v>8</v>
      </c>
      <c r="I122" s="27">
        <v>24</v>
      </c>
      <c r="J122" s="27">
        <v>0</v>
      </c>
      <c r="K122" s="9">
        <f t="shared" si="1"/>
        <v>24</v>
      </c>
      <c r="L122" s="27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/>
      <c r="F123" s="27">
        <v>0</v>
      </c>
      <c r="G123" s="27">
        <v>0</v>
      </c>
      <c r="H123" s="9">
        <f t="shared" si="0"/>
        <v>0</v>
      </c>
      <c r="I123" s="27">
        <v>0</v>
      </c>
      <c r="J123" s="27">
        <v>0</v>
      </c>
      <c r="K123" s="9">
        <f t="shared" si="1"/>
        <v>0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25</v>
      </c>
      <c r="F124" s="27">
        <v>20</v>
      </c>
      <c r="G124" s="27">
        <v>0</v>
      </c>
      <c r="H124" s="9">
        <f t="shared" si="0"/>
        <v>20</v>
      </c>
      <c r="I124" s="27">
        <v>20</v>
      </c>
      <c r="J124" s="27">
        <v>0</v>
      </c>
      <c r="K124" s="9">
        <f t="shared" si="1"/>
        <v>20</v>
      </c>
      <c r="L124" s="27">
        <v>11</v>
      </c>
      <c r="M124" s="27">
        <v>11</v>
      </c>
      <c r="N124" s="27">
        <v>5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31</v>
      </c>
      <c r="F125" s="27">
        <v>21</v>
      </c>
      <c r="G125" s="27">
        <v>0</v>
      </c>
      <c r="H125" s="9">
        <f t="shared" si="0"/>
        <v>21</v>
      </c>
      <c r="I125" s="27">
        <v>21</v>
      </c>
      <c r="J125" s="27">
        <v>2</v>
      </c>
      <c r="K125" s="9">
        <f t="shared" si="1"/>
        <v>23</v>
      </c>
      <c r="L125" s="27">
        <v>1</v>
      </c>
      <c r="M125" s="27">
        <v>0</v>
      </c>
      <c r="N125" s="27">
        <v>0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27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27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9</v>
      </c>
      <c r="F127" s="27">
        <v>4</v>
      </c>
      <c r="G127" s="27">
        <v>0</v>
      </c>
      <c r="H127" s="9">
        <f t="shared" si="0"/>
        <v>4</v>
      </c>
      <c r="I127" s="27">
        <v>4</v>
      </c>
      <c r="J127" s="27">
        <v>0</v>
      </c>
      <c r="K127" s="9">
        <f t="shared" si="1"/>
        <v>4</v>
      </c>
      <c r="L127" s="27">
        <v>4</v>
      </c>
      <c r="M127" s="27">
        <v>4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/>
      <c r="F128" s="27">
        <v>0</v>
      </c>
      <c r="G128" s="27">
        <v>0</v>
      </c>
      <c r="H128" s="9">
        <f t="shared" si="0"/>
        <v>0</v>
      </c>
      <c r="I128" s="27">
        <v>0</v>
      </c>
      <c r="J128" s="27">
        <v>0</v>
      </c>
      <c r="K128" s="9">
        <f t="shared" si="1"/>
        <v>0</v>
      </c>
      <c r="L128" s="27">
        <v>0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15</v>
      </c>
      <c r="F129" s="27">
        <v>5</v>
      </c>
      <c r="G129" s="27">
        <v>0</v>
      </c>
      <c r="H129" s="9">
        <f t="shared" si="0"/>
        <v>5</v>
      </c>
      <c r="I129" s="27">
        <v>5</v>
      </c>
      <c r="J129" s="27">
        <v>0</v>
      </c>
      <c r="K129" s="9">
        <f t="shared" si="1"/>
        <v>5</v>
      </c>
      <c r="L129" s="27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59</v>
      </c>
      <c r="F130" s="27">
        <v>29</v>
      </c>
      <c r="G130" s="27">
        <v>4</v>
      </c>
      <c r="H130" s="9">
        <f t="shared" si="0"/>
        <v>33</v>
      </c>
      <c r="I130" s="27">
        <v>29</v>
      </c>
      <c r="J130" s="27">
        <v>4</v>
      </c>
      <c r="K130" s="9">
        <f t="shared" si="1"/>
        <v>33</v>
      </c>
      <c r="L130" s="27">
        <v>2</v>
      </c>
      <c r="M130" s="27">
        <v>1</v>
      </c>
      <c r="N130" s="27">
        <v>1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/>
      <c r="F131" s="27">
        <v>0</v>
      </c>
      <c r="G131" s="27">
        <v>0</v>
      </c>
      <c r="H131" s="9">
        <f t="shared" si="0"/>
        <v>0</v>
      </c>
      <c r="I131" s="27">
        <v>0</v>
      </c>
      <c r="J131" s="27">
        <v>0</v>
      </c>
      <c r="K131" s="9">
        <f t="shared" si="1"/>
        <v>0</v>
      </c>
      <c r="L131" s="27">
        <v>0</v>
      </c>
      <c r="M131" s="27">
        <v>0</v>
      </c>
      <c r="N131" s="27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231</v>
      </c>
      <c r="F133" s="27">
        <v>118</v>
      </c>
      <c r="G133" s="27">
        <v>0</v>
      </c>
      <c r="H133" s="9">
        <f t="shared" si="0"/>
        <v>118</v>
      </c>
      <c r="I133" s="27">
        <v>118</v>
      </c>
      <c r="J133" s="27">
        <v>0</v>
      </c>
      <c r="K133" s="9">
        <f t="shared" si="1"/>
        <v>118</v>
      </c>
      <c r="L133" s="27">
        <v>0</v>
      </c>
      <c r="M133" s="27">
        <v>0</v>
      </c>
      <c r="N133" s="27">
        <v>0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554</v>
      </c>
      <c r="F134" s="27">
        <v>709</v>
      </c>
      <c r="G134" s="27">
        <v>0</v>
      </c>
      <c r="H134" s="9">
        <f t="shared" si="0"/>
        <v>709</v>
      </c>
      <c r="I134" s="27">
        <v>890</v>
      </c>
      <c r="J134" s="27">
        <v>0</v>
      </c>
      <c r="K134" s="9">
        <f t="shared" si="1"/>
        <v>890</v>
      </c>
      <c r="L134" s="27">
        <v>3</v>
      </c>
      <c r="M134" s="27">
        <v>3</v>
      </c>
      <c r="N134" s="27">
        <v>3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18</v>
      </c>
      <c r="F135" s="27">
        <v>46</v>
      </c>
      <c r="G135" s="27">
        <v>0</v>
      </c>
      <c r="H135" s="9">
        <f t="shared" si="0"/>
        <v>46</v>
      </c>
      <c r="I135" s="27">
        <v>107</v>
      </c>
      <c r="J135" s="27">
        <v>0</v>
      </c>
      <c r="K135" s="9">
        <f t="shared" si="1"/>
        <v>107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532</v>
      </c>
      <c r="F136" s="27">
        <v>503</v>
      </c>
      <c r="G136" s="27">
        <v>0</v>
      </c>
      <c r="H136" s="9">
        <f t="shared" si="0"/>
        <v>503</v>
      </c>
      <c r="I136" s="27">
        <v>709</v>
      </c>
      <c r="J136" s="27">
        <v>0</v>
      </c>
      <c r="K136" s="9">
        <f t="shared" si="1"/>
        <v>709</v>
      </c>
      <c r="L136" s="27">
        <v>5</v>
      </c>
      <c r="M136" s="27">
        <v>5</v>
      </c>
      <c r="N136" s="27">
        <v>5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262</v>
      </c>
      <c r="F137" s="27">
        <v>112</v>
      </c>
      <c r="G137" s="27">
        <v>0</v>
      </c>
      <c r="H137" s="9">
        <f t="shared" si="0"/>
        <v>112</v>
      </c>
      <c r="I137" s="27">
        <v>174</v>
      </c>
      <c r="J137" s="27">
        <v>0</v>
      </c>
      <c r="K137" s="9">
        <f t="shared" si="1"/>
        <v>174</v>
      </c>
      <c r="L137" s="27">
        <v>1</v>
      </c>
      <c r="M137" s="27">
        <v>1</v>
      </c>
      <c r="N137" s="27">
        <v>1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59</v>
      </c>
      <c r="F138" s="27">
        <v>87</v>
      </c>
      <c r="G138" s="27">
        <v>0</v>
      </c>
      <c r="H138" s="9">
        <f t="shared" si="0"/>
        <v>87</v>
      </c>
      <c r="I138" s="27">
        <v>110</v>
      </c>
      <c r="J138" s="27">
        <v>0</v>
      </c>
      <c r="K138" s="9">
        <f t="shared" si="1"/>
        <v>110</v>
      </c>
      <c r="L138" s="27">
        <v>0</v>
      </c>
      <c r="M138" s="27">
        <v>0</v>
      </c>
      <c r="N138" s="27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108</v>
      </c>
      <c r="F139" s="27">
        <v>75</v>
      </c>
      <c r="G139" s="27">
        <v>0</v>
      </c>
      <c r="H139" s="9">
        <f t="shared" si="0"/>
        <v>75</v>
      </c>
      <c r="I139" s="27">
        <v>118</v>
      </c>
      <c r="J139" s="27">
        <v>0</v>
      </c>
      <c r="K139" s="9">
        <f t="shared" si="1"/>
        <v>118</v>
      </c>
      <c r="L139" s="27">
        <v>0</v>
      </c>
      <c r="M139" s="27">
        <v>0</v>
      </c>
      <c r="N139" s="27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>
        <v>16</v>
      </c>
      <c r="F140" s="27">
        <v>64</v>
      </c>
      <c r="G140" s="27">
        <v>0</v>
      </c>
      <c r="H140" s="9">
        <f t="shared" si="0"/>
        <v>64</v>
      </c>
      <c r="I140" s="27">
        <v>90</v>
      </c>
      <c r="J140" s="27">
        <v>0</v>
      </c>
      <c r="K140" s="9">
        <f t="shared" si="1"/>
        <v>90</v>
      </c>
      <c r="L140" s="27">
        <v>1</v>
      </c>
      <c r="M140" s="27">
        <v>1</v>
      </c>
      <c r="N140" s="27">
        <v>1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31" t="s">
        <v>165</v>
      </c>
      <c r="E141" s="27">
        <v>16</v>
      </c>
      <c r="F141" s="27">
        <v>10</v>
      </c>
      <c r="G141" s="27">
        <v>6</v>
      </c>
      <c r="H141" s="9">
        <v>16</v>
      </c>
      <c r="I141" s="27">
        <v>10</v>
      </c>
      <c r="J141" s="27">
        <v>23</v>
      </c>
      <c r="K141" s="9">
        <v>33</v>
      </c>
      <c r="L141" s="27">
        <v>1</v>
      </c>
      <c r="M141" s="27">
        <v>1</v>
      </c>
      <c r="N141" s="27">
        <v>1</v>
      </c>
      <c r="O141" s="24"/>
      <c r="P141" s="24">
        <v>1</v>
      </c>
      <c r="Q141" s="24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31" t="s">
        <v>166</v>
      </c>
      <c r="E142" s="27">
        <v>30</v>
      </c>
      <c r="F142" s="27">
        <v>5</v>
      </c>
      <c r="G142" s="27">
        <v>25</v>
      </c>
      <c r="H142" s="9">
        <v>30</v>
      </c>
      <c r="I142" s="27">
        <v>5</v>
      </c>
      <c r="J142" s="27">
        <v>240</v>
      </c>
      <c r="K142" s="9">
        <v>245</v>
      </c>
      <c r="L142" s="27">
        <v>0</v>
      </c>
      <c r="M142" s="27">
        <v>0</v>
      </c>
      <c r="N142" s="27">
        <v>0</v>
      </c>
      <c r="O142" s="24"/>
      <c r="P142" s="24"/>
      <c r="Q142" s="24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31" t="s">
        <v>167</v>
      </c>
      <c r="E143" s="27">
        <v>75</v>
      </c>
      <c r="F143" s="27">
        <v>69</v>
      </c>
      <c r="G143" s="27">
        <v>6</v>
      </c>
      <c r="H143" s="9">
        <v>75</v>
      </c>
      <c r="I143" s="27">
        <v>69</v>
      </c>
      <c r="J143" s="27">
        <v>18</v>
      </c>
      <c r="K143" s="9">
        <v>87</v>
      </c>
      <c r="L143" s="27">
        <v>2</v>
      </c>
      <c r="M143" s="27">
        <v>2</v>
      </c>
      <c r="N143" s="27">
        <v>2</v>
      </c>
      <c r="O143" s="24">
        <v>2</v>
      </c>
      <c r="P143" s="24"/>
      <c r="Q143" s="24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31" t="s">
        <v>168</v>
      </c>
      <c r="E144" s="27">
        <v>24</v>
      </c>
      <c r="F144" s="27">
        <v>0</v>
      </c>
      <c r="G144" s="27">
        <v>24</v>
      </c>
      <c r="H144" s="9">
        <v>24</v>
      </c>
      <c r="I144" s="27">
        <v>0</v>
      </c>
      <c r="J144" s="27">
        <v>27</v>
      </c>
      <c r="K144" s="9">
        <v>27</v>
      </c>
      <c r="L144" s="27">
        <v>0</v>
      </c>
      <c r="M144" s="27">
        <v>0</v>
      </c>
      <c r="N144" s="27">
        <v>0</v>
      </c>
      <c r="O144" s="24"/>
      <c r="P144" s="24"/>
      <c r="Q144" s="24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31" t="s">
        <v>169</v>
      </c>
      <c r="E145" s="27">
        <v>0</v>
      </c>
      <c r="F145" s="27">
        <v>0</v>
      </c>
      <c r="G145" s="27">
        <v>0</v>
      </c>
      <c r="H145" s="9">
        <v>0</v>
      </c>
      <c r="I145" s="27">
        <v>0</v>
      </c>
      <c r="J145" s="27">
        <v>0</v>
      </c>
      <c r="K145" s="9">
        <v>0</v>
      </c>
      <c r="L145" s="27">
        <v>0</v>
      </c>
      <c r="M145" s="27">
        <v>0</v>
      </c>
      <c r="N145" s="27">
        <v>0</v>
      </c>
      <c r="O145" s="24"/>
      <c r="P145" s="24"/>
      <c r="Q145" s="24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31" t="s">
        <v>170</v>
      </c>
      <c r="E146" s="27">
        <v>24</v>
      </c>
      <c r="F146" s="27">
        <v>7</v>
      </c>
      <c r="G146" s="27">
        <v>17</v>
      </c>
      <c r="H146" s="9">
        <v>24</v>
      </c>
      <c r="I146" s="27">
        <v>7</v>
      </c>
      <c r="J146" s="27">
        <v>17</v>
      </c>
      <c r="K146" s="9">
        <v>24</v>
      </c>
      <c r="L146" s="27">
        <v>0</v>
      </c>
      <c r="M146" s="27">
        <v>0</v>
      </c>
      <c r="N146" s="27">
        <v>0</v>
      </c>
      <c r="O146" s="24"/>
      <c r="P146" s="24"/>
      <c r="Q146" s="24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31" t="s">
        <v>171</v>
      </c>
      <c r="E147" s="27">
        <v>14</v>
      </c>
      <c r="F147" s="27">
        <v>8</v>
      </c>
      <c r="G147" s="27">
        <v>6</v>
      </c>
      <c r="H147" s="9">
        <v>14</v>
      </c>
      <c r="I147" s="27">
        <v>8</v>
      </c>
      <c r="J147" s="27">
        <v>6</v>
      </c>
      <c r="K147" s="9">
        <v>14</v>
      </c>
      <c r="L147" s="27">
        <v>0</v>
      </c>
      <c r="M147" s="27">
        <v>0</v>
      </c>
      <c r="N147" s="27">
        <v>0</v>
      </c>
      <c r="O147" s="24"/>
      <c r="P147" s="24"/>
      <c r="Q147" s="24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31" t="s">
        <v>172</v>
      </c>
      <c r="E148" s="27">
        <v>46</v>
      </c>
      <c r="F148" s="27">
        <v>25</v>
      </c>
      <c r="G148" s="27">
        <v>21</v>
      </c>
      <c r="H148" s="9">
        <v>46</v>
      </c>
      <c r="I148" s="27">
        <v>25</v>
      </c>
      <c r="J148" s="27">
        <v>21</v>
      </c>
      <c r="K148" s="9">
        <v>46</v>
      </c>
      <c r="L148" s="27">
        <v>0</v>
      </c>
      <c r="M148" s="27">
        <v>0</v>
      </c>
      <c r="N148" s="27">
        <v>0</v>
      </c>
      <c r="O148" s="24"/>
      <c r="P148" s="24"/>
      <c r="Q148" s="24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31" t="s">
        <v>173</v>
      </c>
      <c r="E149" s="27">
        <v>194</v>
      </c>
      <c r="F149" s="27">
        <v>41</v>
      </c>
      <c r="G149" s="27">
        <v>153</v>
      </c>
      <c r="H149" s="9">
        <v>194</v>
      </c>
      <c r="I149" s="27">
        <v>41</v>
      </c>
      <c r="J149" s="27">
        <v>167</v>
      </c>
      <c r="K149" s="9">
        <v>208</v>
      </c>
      <c r="L149" s="27">
        <v>154</v>
      </c>
      <c r="M149" s="27">
        <v>154</v>
      </c>
      <c r="N149" s="27">
        <v>0</v>
      </c>
      <c r="O149" s="24"/>
      <c r="P149" s="24"/>
      <c r="Q149" s="24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31" t="s">
        <v>174</v>
      </c>
      <c r="E150" s="71">
        <v>12</v>
      </c>
      <c r="F150" s="71">
        <v>12</v>
      </c>
      <c r="G150" s="27">
        <v>0</v>
      </c>
      <c r="H150" s="9">
        <v>12</v>
      </c>
      <c r="I150" s="27">
        <v>12</v>
      </c>
      <c r="J150" s="27">
        <v>9</v>
      </c>
      <c r="K150" s="9">
        <v>21</v>
      </c>
      <c r="L150" s="27">
        <v>0</v>
      </c>
      <c r="M150" s="27">
        <v>0</v>
      </c>
      <c r="N150" s="27">
        <v>0</v>
      </c>
      <c r="O150" s="28"/>
      <c r="P150" s="28"/>
      <c r="Q150" s="28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31" t="s">
        <v>175</v>
      </c>
      <c r="E151" s="27">
        <v>18</v>
      </c>
      <c r="F151" s="27">
        <v>4</v>
      </c>
      <c r="G151" s="27">
        <v>14</v>
      </c>
      <c r="H151" s="9">
        <v>18</v>
      </c>
      <c r="I151" s="27">
        <v>4</v>
      </c>
      <c r="J151" s="27">
        <v>28</v>
      </c>
      <c r="K151" s="9">
        <v>32</v>
      </c>
      <c r="L151" s="27">
        <v>2</v>
      </c>
      <c r="M151" s="27">
        <v>2</v>
      </c>
      <c r="N151" s="27">
        <v>2</v>
      </c>
      <c r="O151" s="24"/>
      <c r="P151" s="24">
        <v>2</v>
      </c>
      <c r="Q151" s="24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31" t="s">
        <v>176</v>
      </c>
      <c r="E152" s="27">
        <v>103</v>
      </c>
      <c r="F152" s="27">
        <v>48</v>
      </c>
      <c r="G152" s="27">
        <v>55</v>
      </c>
      <c r="H152" s="9">
        <v>103</v>
      </c>
      <c r="I152" s="27">
        <v>48</v>
      </c>
      <c r="J152" s="27">
        <v>440</v>
      </c>
      <c r="K152" s="9">
        <v>488</v>
      </c>
      <c r="L152" s="27">
        <v>0</v>
      </c>
      <c r="M152" s="27">
        <v>0</v>
      </c>
      <c r="N152" s="27">
        <v>0</v>
      </c>
      <c r="O152" s="24"/>
      <c r="P152" s="24"/>
      <c r="Q152" s="24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31" t="s">
        <v>177</v>
      </c>
      <c r="E153" s="27">
        <v>20</v>
      </c>
      <c r="F153" s="27">
        <v>18</v>
      </c>
      <c r="G153" s="27">
        <v>2</v>
      </c>
      <c r="H153" s="9">
        <v>20</v>
      </c>
      <c r="I153" s="27">
        <v>26</v>
      </c>
      <c r="J153" s="27">
        <v>12</v>
      </c>
      <c r="K153" s="9">
        <v>38</v>
      </c>
      <c r="L153" s="27">
        <v>3</v>
      </c>
      <c r="M153" s="27">
        <v>3</v>
      </c>
      <c r="N153" s="27">
        <v>3</v>
      </c>
      <c r="O153" s="24">
        <v>3</v>
      </c>
      <c r="P153" s="24"/>
      <c r="Q153" s="24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31" t="s">
        <v>178</v>
      </c>
      <c r="E154" s="27">
        <v>666</v>
      </c>
      <c r="F154" s="27">
        <v>655</v>
      </c>
      <c r="G154" s="27">
        <v>11</v>
      </c>
      <c r="H154" s="9">
        <v>666</v>
      </c>
      <c r="I154" s="27">
        <v>748</v>
      </c>
      <c r="J154" s="27">
        <v>432</v>
      </c>
      <c r="K154" s="9">
        <v>1180</v>
      </c>
      <c r="L154" s="27">
        <v>27</v>
      </c>
      <c r="M154" s="27">
        <v>25</v>
      </c>
      <c r="N154" s="27">
        <v>17</v>
      </c>
      <c r="O154" s="24">
        <v>6</v>
      </c>
      <c r="P154" s="24">
        <v>11</v>
      </c>
      <c r="Q154" s="24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31" t="s">
        <v>179</v>
      </c>
      <c r="E155" s="71">
        <v>0</v>
      </c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27">
        <v>0</v>
      </c>
      <c r="O155" s="28"/>
      <c r="P155" s="28"/>
      <c r="Q155" s="28"/>
    </row>
    <row r="156" spans="1:17" ht="30" customHeight="1" x14ac:dyDescent="0.35">
      <c r="A156" s="6">
        <v>155</v>
      </c>
      <c r="B156" s="6">
        <v>1</v>
      </c>
      <c r="C156" s="7" t="s">
        <v>180</v>
      </c>
      <c r="D156" s="7" t="s">
        <v>181</v>
      </c>
      <c r="E156" s="13">
        <v>252</v>
      </c>
      <c r="F156" s="13">
        <v>166</v>
      </c>
      <c r="G156" s="13">
        <v>8</v>
      </c>
      <c r="H156" s="9">
        <f t="shared" si="0"/>
        <v>174</v>
      </c>
      <c r="I156" s="13">
        <v>213</v>
      </c>
      <c r="J156" s="13">
        <v>8</v>
      </c>
      <c r="K156" s="9">
        <f t="shared" si="1"/>
        <v>221</v>
      </c>
      <c r="L156" s="13">
        <v>3</v>
      </c>
      <c r="M156" s="13">
        <v>3</v>
      </c>
      <c r="N156" s="13">
        <v>0</v>
      </c>
      <c r="O156" s="13"/>
      <c r="P156" s="13"/>
      <c r="Q156" s="12"/>
    </row>
    <row r="157" spans="1:17" ht="30" customHeight="1" x14ac:dyDescent="0.35">
      <c r="A157" s="6">
        <v>156</v>
      </c>
      <c r="B157" s="6">
        <v>2</v>
      </c>
      <c r="C157" s="7" t="s">
        <v>180</v>
      </c>
      <c r="D157" s="7" t="s">
        <v>182</v>
      </c>
      <c r="E157" s="13">
        <v>24</v>
      </c>
      <c r="F157" s="13">
        <v>12</v>
      </c>
      <c r="G157" s="13">
        <v>0</v>
      </c>
      <c r="H157" s="9">
        <f t="shared" si="0"/>
        <v>12</v>
      </c>
      <c r="I157" s="13">
        <v>12</v>
      </c>
      <c r="J157" s="13">
        <v>0</v>
      </c>
      <c r="K157" s="9">
        <f t="shared" si="1"/>
        <v>12</v>
      </c>
      <c r="L157" s="13">
        <v>5</v>
      </c>
      <c r="M157" s="13">
        <v>5</v>
      </c>
      <c r="N157" s="13">
        <v>5</v>
      </c>
      <c r="O157" s="13"/>
      <c r="P157" s="13"/>
      <c r="Q157" s="12"/>
    </row>
    <row r="158" spans="1:17" ht="30" customHeight="1" x14ac:dyDescent="0.35">
      <c r="A158" s="6">
        <v>157</v>
      </c>
      <c r="B158" s="6">
        <v>3</v>
      </c>
      <c r="C158" s="7" t="s">
        <v>180</v>
      </c>
      <c r="D158" s="7" t="s">
        <v>183</v>
      </c>
      <c r="E158" s="13">
        <v>2188</v>
      </c>
      <c r="F158" s="13">
        <v>976</v>
      </c>
      <c r="G158" s="13">
        <v>0</v>
      </c>
      <c r="H158" s="9">
        <f t="shared" si="0"/>
        <v>976</v>
      </c>
      <c r="I158" s="13">
        <v>1739</v>
      </c>
      <c r="J158" s="13">
        <v>0</v>
      </c>
      <c r="K158" s="9">
        <f t="shared" si="1"/>
        <v>1739</v>
      </c>
      <c r="L158" s="13">
        <v>0</v>
      </c>
      <c r="M158" s="13">
        <v>0</v>
      </c>
      <c r="N158" s="13">
        <v>0</v>
      </c>
      <c r="O158" s="13"/>
      <c r="P158" s="13"/>
      <c r="Q158" s="12"/>
    </row>
    <row r="159" spans="1:17" ht="30" customHeight="1" x14ac:dyDescent="0.35">
      <c r="A159" s="6">
        <v>158</v>
      </c>
      <c r="B159" s="6">
        <v>4</v>
      </c>
      <c r="C159" s="7" t="s">
        <v>180</v>
      </c>
      <c r="D159" s="7" t="s">
        <v>184</v>
      </c>
      <c r="E159" s="13">
        <v>492</v>
      </c>
      <c r="F159" s="13">
        <v>338</v>
      </c>
      <c r="G159" s="13">
        <v>20</v>
      </c>
      <c r="H159" s="9">
        <f t="shared" si="0"/>
        <v>358</v>
      </c>
      <c r="I159" s="13">
        <v>450</v>
      </c>
      <c r="J159" s="13">
        <v>20</v>
      </c>
      <c r="K159" s="9">
        <f t="shared" si="1"/>
        <v>470</v>
      </c>
      <c r="L159" s="13">
        <v>0</v>
      </c>
      <c r="M159" s="12">
        <v>0</v>
      </c>
      <c r="N159" s="12">
        <v>0</v>
      </c>
      <c r="O159" s="12"/>
      <c r="P159" s="12"/>
      <c r="Q159" s="12"/>
    </row>
    <row r="160" spans="1:17" ht="30" customHeight="1" x14ac:dyDescent="0.35">
      <c r="A160" s="6">
        <v>159</v>
      </c>
      <c r="B160" s="6">
        <v>5</v>
      </c>
      <c r="C160" s="7" t="s">
        <v>180</v>
      </c>
      <c r="D160" s="7" t="s">
        <v>185</v>
      </c>
      <c r="E160" s="12">
        <v>2</v>
      </c>
      <c r="F160" s="12">
        <v>2</v>
      </c>
      <c r="G160" s="12">
        <v>0</v>
      </c>
      <c r="H160" s="9">
        <f t="shared" si="0"/>
        <v>2</v>
      </c>
      <c r="I160" s="12">
        <v>2</v>
      </c>
      <c r="J160" s="12">
        <v>0</v>
      </c>
      <c r="K160" s="9">
        <f t="shared" si="1"/>
        <v>2</v>
      </c>
      <c r="L160" s="13">
        <v>22</v>
      </c>
      <c r="M160" s="12">
        <v>22</v>
      </c>
      <c r="N160" s="12">
        <v>0</v>
      </c>
      <c r="O160" s="12"/>
      <c r="P160" s="12"/>
      <c r="Q160" s="12"/>
    </row>
    <row r="161" spans="1:17" ht="30" customHeight="1" x14ac:dyDescent="0.35">
      <c r="A161" s="6">
        <v>160</v>
      </c>
      <c r="B161" s="6">
        <v>6</v>
      </c>
      <c r="C161" s="7" t="s">
        <v>180</v>
      </c>
      <c r="D161" s="7" t="s">
        <v>186</v>
      </c>
      <c r="E161" s="13">
        <v>1736</v>
      </c>
      <c r="F161" s="13">
        <v>1410</v>
      </c>
      <c r="G161" s="13">
        <v>0</v>
      </c>
      <c r="H161" s="9">
        <f t="shared" si="0"/>
        <v>1410</v>
      </c>
      <c r="I161" s="13">
        <v>2124</v>
      </c>
      <c r="J161" s="13">
        <v>0</v>
      </c>
      <c r="K161" s="9">
        <f t="shared" si="1"/>
        <v>2124</v>
      </c>
      <c r="L161" s="13">
        <v>62</v>
      </c>
      <c r="M161" s="13">
        <v>61</v>
      </c>
      <c r="N161" s="13">
        <v>0</v>
      </c>
      <c r="O161" s="13"/>
      <c r="P161" s="13"/>
      <c r="Q161" s="12"/>
    </row>
    <row r="162" spans="1:17" ht="30" customHeight="1" x14ac:dyDescent="0.35">
      <c r="A162" s="6">
        <v>161</v>
      </c>
      <c r="B162" s="6">
        <v>7</v>
      </c>
      <c r="C162" s="7" t="s">
        <v>180</v>
      </c>
      <c r="D162" s="7" t="s">
        <v>187</v>
      </c>
      <c r="E162" s="13">
        <v>129</v>
      </c>
      <c r="F162" s="13">
        <v>66</v>
      </c>
      <c r="G162" s="13">
        <v>6</v>
      </c>
      <c r="H162" s="9">
        <f t="shared" si="0"/>
        <v>72</v>
      </c>
      <c r="I162" s="13">
        <v>148</v>
      </c>
      <c r="J162" s="13">
        <v>6</v>
      </c>
      <c r="K162" s="9">
        <f t="shared" si="1"/>
        <v>154</v>
      </c>
      <c r="L162" s="13">
        <v>0</v>
      </c>
      <c r="M162" s="13">
        <v>0</v>
      </c>
      <c r="N162" s="13">
        <v>0</v>
      </c>
      <c r="O162" s="13"/>
      <c r="P162" s="13"/>
      <c r="Q162" s="12"/>
    </row>
    <row r="163" spans="1:17" ht="30" customHeight="1" x14ac:dyDescent="0.35">
      <c r="A163" s="6">
        <v>162</v>
      </c>
      <c r="B163" s="6">
        <v>8</v>
      </c>
      <c r="C163" s="7" t="s">
        <v>180</v>
      </c>
      <c r="D163" s="7" t="s">
        <v>188</v>
      </c>
      <c r="E163" s="12">
        <v>343</v>
      </c>
      <c r="F163" s="12">
        <v>104</v>
      </c>
      <c r="G163" s="12">
        <v>0</v>
      </c>
      <c r="H163" s="9">
        <f t="shared" si="0"/>
        <v>104</v>
      </c>
      <c r="I163" s="12">
        <v>184</v>
      </c>
      <c r="J163" s="12">
        <v>4</v>
      </c>
      <c r="K163" s="9">
        <f t="shared" si="1"/>
        <v>188</v>
      </c>
      <c r="L163" s="13">
        <v>2</v>
      </c>
      <c r="M163" s="12">
        <v>1</v>
      </c>
      <c r="N163" s="12">
        <v>0</v>
      </c>
      <c r="O163" s="12"/>
      <c r="P163" s="12"/>
      <c r="Q163" s="12"/>
    </row>
    <row r="164" spans="1:17" ht="30" customHeight="1" x14ac:dyDescent="0.35">
      <c r="A164" s="6">
        <v>163</v>
      </c>
      <c r="B164" s="6">
        <v>9</v>
      </c>
      <c r="C164" s="7" t="s">
        <v>180</v>
      </c>
      <c r="D164" s="7" t="s">
        <v>189</v>
      </c>
      <c r="E164" s="13">
        <v>5</v>
      </c>
      <c r="F164" s="13">
        <v>5</v>
      </c>
      <c r="G164" s="13">
        <v>0</v>
      </c>
      <c r="H164" s="9">
        <f t="shared" si="0"/>
        <v>5</v>
      </c>
      <c r="I164" s="13">
        <v>5</v>
      </c>
      <c r="J164" s="13">
        <v>0</v>
      </c>
      <c r="K164" s="9">
        <f t="shared" si="1"/>
        <v>5</v>
      </c>
      <c r="L164" s="13">
        <v>0</v>
      </c>
      <c r="M164" s="13">
        <v>0</v>
      </c>
      <c r="N164" s="13">
        <v>0</v>
      </c>
      <c r="O164" s="13"/>
      <c r="P164" s="13"/>
      <c r="Q164" s="12"/>
    </row>
    <row r="165" spans="1:17" ht="30" customHeight="1" x14ac:dyDescent="0.35">
      <c r="A165" s="6">
        <v>164</v>
      </c>
      <c r="B165" s="6">
        <v>10</v>
      </c>
      <c r="C165" s="7" t="s">
        <v>180</v>
      </c>
      <c r="D165" s="7" t="s">
        <v>190</v>
      </c>
      <c r="E165" s="12">
        <v>0</v>
      </c>
      <c r="F165" s="12">
        <v>0</v>
      </c>
      <c r="G165" s="12">
        <v>0</v>
      </c>
      <c r="H165" s="9">
        <f t="shared" si="0"/>
        <v>0</v>
      </c>
      <c r="I165" s="12"/>
      <c r="J165" s="12"/>
      <c r="K165" s="9">
        <f t="shared" si="1"/>
        <v>0</v>
      </c>
      <c r="L165" s="13">
        <v>0</v>
      </c>
      <c r="M165" s="12">
        <v>0</v>
      </c>
      <c r="N165" s="12">
        <v>0</v>
      </c>
      <c r="O165" s="12"/>
      <c r="P165" s="12"/>
      <c r="Q165" s="12"/>
    </row>
    <row r="166" spans="1:17" ht="30" customHeight="1" x14ac:dyDescent="0.35">
      <c r="A166" s="6">
        <v>165</v>
      </c>
      <c r="B166" s="6">
        <v>1</v>
      </c>
      <c r="C166" s="7" t="s">
        <v>191</v>
      </c>
      <c r="D166" s="7" t="s">
        <v>192</v>
      </c>
      <c r="E166" s="13">
        <v>5131</v>
      </c>
      <c r="F166" s="13">
        <v>5131</v>
      </c>
      <c r="G166" s="13">
        <v>0</v>
      </c>
      <c r="H166" s="9">
        <f t="shared" si="0"/>
        <v>5131</v>
      </c>
      <c r="I166" s="13">
        <v>5131</v>
      </c>
      <c r="J166" s="13">
        <v>0</v>
      </c>
      <c r="K166" s="9">
        <f t="shared" si="1"/>
        <v>5131</v>
      </c>
      <c r="L166" s="13">
        <v>726</v>
      </c>
      <c r="M166" s="13">
        <v>726</v>
      </c>
      <c r="N166" s="12"/>
      <c r="O166" s="12"/>
      <c r="P166" s="12"/>
      <c r="Q166" s="12"/>
    </row>
    <row r="167" spans="1:17" ht="30" customHeight="1" x14ac:dyDescent="0.35">
      <c r="A167" s="6">
        <v>166</v>
      </c>
      <c r="B167" s="6">
        <v>2</v>
      </c>
      <c r="C167" s="7" t="s">
        <v>191</v>
      </c>
      <c r="D167" s="7" t="s">
        <v>193</v>
      </c>
      <c r="E167" s="13">
        <v>444</v>
      </c>
      <c r="F167" s="13">
        <v>394</v>
      </c>
      <c r="G167" s="13">
        <v>50</v>
      </c>
      <c r="H167" s="9">
        <f t="shared" si="0"/>
        <v>444</v>
      </c>
      <c r="I167" s="13">
        <v>394</v>
      </c>
      <c r="J167" s="13">
        <v>50</v>
      </c>
      <c r="K167" s="9">
        <f t="shared" si="1"/>
        <v>444</v>
      </c>
      <c r="L167" s="13">
        <v>268</v>
      </c>
      <c r="M167" s="13">
        <v>257</v>
      </c>
      <c r="N167" s="12"/>
      <c r="O167" s="12"/>
      <c r="P167" s="12"/>
      <c r="Q167" s="12"/>
    </row>
    <row r="168" spans="1:17" ht="30" customHeight="1" x14ac:dyDescent="0.35">
      <c r="A168" s="6">
        <v>167</v>
      </c>
      <c r="B168" s="6">
        <v>3</v>
      </c>
      <c r="C168" s="7" t="s">
        <v>191</v>
      </c>
      <c r="D168" s="7" t="s">
        <v>194</v>
      </c>
      <c r="E168" s="13">
        <v>158</v>
      </c>
      <c r="F168" s="13">
        <v>158</v>
      </c>
      <c r="G168" s="13">
        <v>0</v>
      </c>
      <c r="H168" s="9">
        <f t="shared" si="0"/>
        <v>158</v>
      </c>
      <c r="I168" s="13">
        <v>158</v>
      </c>
      <c r="J168" s="13">
        <v>0</v>
      </c>
      <c r="K168" s="9">
        <f t="shared" si="1"/>
        <v>158</v>
      </c>
      <c r="L168" s="13">
        <v>29</v>
      </c>
      <c r="M168" s="13">
        <v>29</v>
      </c>
      <c r="N168" s="12"/>
      <c r="O168" s="12"/>
      <c r="P168" s="12"/>
      <c r="Q168" s="12"/>
    </row>
    <row r="169" spans="1:17" ht="30" customHeight="1" x14ac:dyDescent="0.35">
      <c r="A169" s="6">
        <v>168</v>
      </c>
      <c r="B169" s="6">
        <v>4</v>
      </c>
      <c r="C169" s="7" t="s">
        <v>191</v>
      </c>
      <c r="D169" s="7" t="s">
        <v>195</v>
      </c>
      <c r="E169" s="13">
        <v>2455</v>
      </c>
      <c r="F169" s="13">
        <v>1997</v>
      </c>
      <c r="G169" s="13">
        <v>458</v>
      </c>
      <c r="H169" s="9">
        <f t="shared" si="0"/>
        <v>2455</v>
      </c>
      <c r="I169" s="13">
        <v>1997</v>
      </c>
      <c r="J169" s="13">
        <v>458</v>
      </c>
      <c r="K169" s="9">
        <f t="shared" si="1"/>
        <v>2455</v>
      </c>
      <c r="L169" s="13">
        <v>66</v>
      </c>
      <c r="M169" s="13">
        <v>64</v>
      </c>
      <c r="N169" s="12"/>
      <c r="O169" s="12"/>
      <c r="P169" s="12"/>
      <c r="Q169" s="12"/>
    </row>
    <row r="170" spans="1:17" ht="30" customHeight="1" x14ac:dyDescent="0.35">
      <c r="A170" s="6">
        <v>169</v>
      </c>
      <c r="B170" s="6">
        <v>5</v>
      </c>
      <c r="C170" s="7" t="s">
        <v>191</v>
      </c>
      <c r="D170" s="7" t="s">
        <v>196</v>
      </c>
      <c r="E170" s="13">
        <v>500</v>
      </c>
      <c r="F170" s="13">
        <v>369</v>
      </c>
      <c r="G170" s="13">
        <v>131</v>
      </c>
      <c r="H170" s="9">
        <f t="shared" si="0"/>
        <v>500</v>
      </c>
      <c r="I170" s="13">
        <v>369</v>
      </c>
      <c r="J170" s="13">
        <v>131</v>
      </c>
      <c r="K170" s="9">
        <f t="shared" si="1"/>
        <v>500</v>
      </c>
      <c r="L170" s="13">
        <v>2</v>
      </c>
      <c r="M170" s="13">
        <v>2</v>
      </c>
      <c r="N170" s="12"/>
      <c r="O170" s="12"/>
      <c r="P170" s="12"/>
      <c r="Q170" s="12"/>
    </row>
    <row r="171" spans="1:17" ht="30" customHeight="1" x14ac:dyDescent="0.35">
      <c r="A171" s="6">
        <v>170</v>
      </c>
      <c r="B171" s="6">
        <v>6</v>
      </c>
      <c r="C171" s="7" t="s">
        <v>191</v>
      </c>
      <c r="D171" s="7" t="s">
        <v>197</v>
      </c>
      <c r="E171" s="13">
        <v>385</v>
      </c>
      <c r="F171" s="13">
        <v>122</v>
      </c>
      <c r="G171" s="13">
        <v>263</v>
      </c>
      <c r="H171" s="9">
        <f t="shared" si="0"/>
        <v>385</v>
      </c>
      <c r="I171" s="13">
        <v>122</v>
      </c>
      <c r="J171" s="13">
        <v>263</v>
      </c>
      <c r="K171" s="9">
        <f t="shared" si="1"/>
        <v>385</v>
      </c>
      <c r="L171" s="13">
        <v>8</v>
      </c>
      <c r="M171" s="13">
        <v>8</v>
      </c>
      <c r="N171" s="12"/>
      <c r="O171" s="12"/>
      <c r="P171" s="12"/>
      <c r="Q171" s="12"/>
    </row>
    <row r="172" spans="1:17" ht="30" customHeight="1" x14ac:dyDescent="0.35">
      <c r="A172" s="6">
        <v>171</v>
      </c>
      <c r="B172" s="6">
        <v>7</v>
      </c>
      <c r="C172" s="7" t="s">
        <v>191</v>
      </c>
      <c r="D172" s="7" t="s">
        <v>198</v>
      </c>
      <c r="E172" s="13">
        <v>190</v>
      </c>
      <c r="F172" s="13">
        <v>188</v>
      </c>
      <c r="G172" s="13">
        <v>2</v>
      </c>
      <c r="H172" s="9">
        <f t="shared" si="0"/>
        <v>190</v>
      </c>
      <c r="I172" s="13">
        <v>188</v>
      </c>
      <c r="J172" s="13">
        <v>2</v>
      </c>
      <c r="K172" s="9">
        <f t="shared" si="1"/>
        <v>190</v>
      </c>
      <c r="L172" s="13">
        <v>5</v>
      </c>
      <c r="M172" s="13">
        <v>5</v>
      </c>
      <c r="N172" s="12"/>
      <c r="O172" s="12"/>
      <c r="P172" s="12"/>
      <c r="Q172" s="12"/>
    </row>
    <row r="173" spans="1:17" ht="30" customHeight="1" x14ac:dyDescent="0.35">
      <c r="A173" s="6">
        <v>172</v>
      </c>
      <c r="B173" s="6">
        <v>8</v>
      </c>
      <c r="C173" s="7" t="s">
        <v>191</v>
      </c>
      <c r="D173" s="7" t="s">
        <v>199</v>
      </c>
      <c r="E173" s="13">
        <v>1099</v>
      </c>
      <c r="F173" s="13">
        <v>625</v>
      </c>
      <c r="G173" s="13">
        <v>474</v>
      </c>
      <c r="H173" s="9">
        <f t="shared" si="0"/>
        <v>1099</v>
      </c>
      <c r="I173" s="13">
        <v>625</v>
      </c>
      <c r="J173" s="13">
        <v>474</v>
      </c>
      <c r="K173" s="9">
        <f t="shared" si="1"/>
        <v>1099</v>
      </c>
      <c r="L173" s="13">
        <v>41</v>
      </c>
      <c r="M173" s="13">
        <v>41</v>
      </c>
      <c r="N173" s="12"/>
      <c r="O173" s="12"/>
      <c r="P173" s="12"/>
      <c r="Q173" s="12"/>
    </row>
    <row r="174" spans="1:17" ht="30" customHeight="1" x14ac:dyDescent="0.35">
      <c r="A174" s="6">
        <v>173</v>
      </c>
      <c r="B174" s="6">
        <v>9</v>
      </c>
      <c r="C174" s="7" t="s">
        <v>191</v>
      </c>
      <c r="D174" s="7" t="s">
        <v>200</v>
      </c>
      <c r="E174" s="13">
        <v>459</v>
      </c>
      <c r="F174" s="13">
        <v>420</v>
      </c>
      <c r="G174" s="13">
        <v>39</v>
      </c>
      <c r="H174" s="9">
        <f t="shared" si="0"/>
        <v>459</v>
      </c>
      <c r="I174" s="13">
        <v>420</v>
      </c>
      <c r="J174" s="13">
        <v>39</v>
      </c>
      <c r="K174" s="9">
        <f t="shared" si="1"/>
        <v>459</v>
      </c>
      <c r="L174" s="13">
        <v>8</v>
      </c>
      <c r="M174" s="13">
        <v>8</v>
      </c>
      <c r="N174" s="12"/>
      <c r="O174" s="12"/>
      <c r="P174" s="12"/>
      <c r="Q174" s="12"/>
    </row>
    <row r="175" spans="1:17" ht="30" customHeight="1" x14ac:dyDescent="0.35">
      <c r="A175" s="6">
        <v>174</v>
      </c>
      <c r="B175" s="6">
        <v>10</v>
      </c>
      <c r="C175" s="7" t="s">
        <v>191</v>
      </c>
      <c r="D175" s="7" t="s">
        <v>201</v>
      </c>
      <c r="E175" s="13">
        <v>937</v>
      </c>
      <c r="F175" s="13">
        <v>931</v>
      </c>
      <c r="G175" s="13">
        <v>6</v>
      </c>
      <c r="H175" s="9">
        <f t="shared" si="0"/>
        <v>937</v>
      </c>
      <c r="I175" s="13">
        <v>931</v>
      </c>
      <c r="J175" s="13">
        <v>6</v>
      </c>
      <c r="K175" s="9">
        <f t="shared" si="1"/>
        <v>937</v>
      </c>
      <c r="L175" s="13">
        <v>0</v>
      </c>
      <c r="M175" s="13">
        <v>0</v>
      </c>
      <c r="N175" s="12"/>
      <c r="O175" s="12"/>
      <c r="P175" s="12"/>
      <c r="Q175" s="12"/>
    </row>
    <row r="176" spans="1:17" ht="30" customHeight="1" x14ac:dyDescent="0.35">
      <c r="A176" s="6">
        <v>175</v>
      </c>
      <c r="B176" s="6">
        <v>11</v>
      </c>
      <c r="C176" s="7" t="s">
        <v>191</v>
      </c>
      <c r="D176" s="7" t="s">
        <v>202</v>
      </c>
      <c r="E176" s="13">
        <v>447</v>
      </c>
      <c r="F176" s="13">
        <v>374</v>
      </c>
      <c r="G176" s="13">
        <v>73</v>
      </c>
      <c r="H176" s="9">
        <f t="shared" si="0"/>
        <v>447</v>
      </c>
      <c r="I176" s="13">
        <v>374</v>
      </c>
      <c r="J176" s="13">
        <v>73</v>
      </c>
      <c r="K176" s="9">
        <f t="shared" si="1"/>
        <v>447</v>
      </c>
      <c r="L176" s="13">
        <v>30</v>
      </c>
      <c r="M176" s="13">
        <v>30</v>
      </c>
      <c r="N176" s="12"/>
      <c r="O176" s="12"/>
      <c r="P176" s="12"/>
      <c r="Q176" s="12"/>
    </row>
    <row r="177" spans="1:17" ht="30" customHeight="1" x14ac:dyDescent="0.35">
      <c r="A177" s="6">
        <v>176</v>
      </c>
      <c r="B177" s="6">
        <v>12</v>
      </c>
      <c r="C177" s="7" t="s">
        <v>191</v>
      </c>
      <c r="D177" s="7" t="s">
        <v>203</v>
      </c>
      <c r="E177" s="13">
        <v>563</v>
      </c>
      <c r="F177" s="13">
        <v>563</v>
      </c>
      <c r="G177" s="13">
        <v>0</v>
      </c>
      <c r="H177" s="9">
        <v>563</v>
      </c>
      <c r="I177" s="13">
        <v>563</v>
      </c>
      <c r="J177" s="13">
        <v>0</v>
      </c>
      <c r="K177" s="9">
        <v>563</v>
      </c>
      <c r="L177" s="13">
        <v>29</v>
      </c>
      <c r="M177" s="13">
        <v>28</v>
      </c>
      <c r="N177" s="12"/>
      <c r="O177" s="12"/>
      <c r="P177" s="12"/>
      <c r="Q177" s="12"/>
    </row>
    <row r="178" spans="1:17" ht="30" customHeight="1" x14ac:dyDescent="0.35">
      <c r="A178" s="6">
        <v>177</v>
      </c>
      <c r="B178" s="6">
        <v>13</v>
      </c>
      <c r="C178" s="7" t="s">
        <v>191</v>
      </c>
      <c r="D178" s="7" t="s">
        <v>204</v>
      </c>
      <c r="E178" s="13">
        <v>223</v>
      </c>
      <c r="F178" s="13">
        <v>213</v>
      </c>
      <c r="G178" s="13">
        <v>10</v>
      </c>
      <c r="H178" s="9">
        <f t="shared" si="0"/>
        <v>223</v>
      </c>
      <c r="I178" s="13">
        <v>213</v>
      </c>
      <c r="J178" s="13">
        <v>10</v>
      </c>
      <c r="K178" s="9">
        <f t="shared" si="1"/>
        <v>223</v>
      </c>
      <c r="L178" s="13">
        <v>9</v>
      </c>
      <c r="M178" s="13">
        <v>9</v>
      </c>
      <c r="N178" s="12"/>
      <c r="O178" s="12"/>
      <c r="P178" s="12"/>
      <c r="Q178" s="12"/>
    </row>
    <row r="179" spans="1:17" ht="30" customHeight="1" x14ac:dyDescent="0.35">
      <c r="A179" s="6">
        <v>178</v>
      </c>
      <c r="B179" s="6">
        <v>14</v>
      </c>
      <c r="C179" s="7" t="s">
        <v>191</v>
      </c>
      <c r="D179" s="7" t="s">
        <v>205</v>
      </c>
      <c r="E179" s="13">
        <v>885</v>
      </c>
      <c r="F179" s="13">
        <v>640</v>
      </c>
      <c r="G179" s="13">
        <v>245</v>
      </c>
      <c r="H179" s="9">
        <f t="shared" si="0"/>
        <v>885</v>
      </c>
      <c r="I179" s="13">
        <v>640</v>
      </c>
      <c r="J179" s="13">
        <v>245</v>
      </c>
      <c r="K179" s="9">
        <f t="shared" si="1"/>
        <v>885</v>
      </c>
      <c r="L179" s="13">
        <v>7</v>
      </c>
      <c r="M179" s="13">
        <v>7</v>
      </c>
      <c r="N179" s="12"/>
      <c r="O179" s="12"/>
      <c r="P179" s="12"/>
      <c r="Q179" s="12"/>
    </row>
    <row r="180" spans="1:17" ht="30" customHeight="1" x14ac:dyDescent="0.35">
      <c r="A180" s="6">
        <v>179</v>
      </c>
      <c r="B180" s="6">
        <v>15</v>
      </c>
      <c r="C180" s="7" t="s">
        <v>191</v>
      </c>
      <c r="D180" s="7" t="s">
        <v>206</v>
      </c>
      <c r="E180" s="13">
        <v>1549</v>
      </c>
      <c r="F180" s="13">
        <v>1376</v>
      </c>
      <c r="G180" s="13">
        <v>173</v>
      </c>
      <c r="H180" s="9">
        <f t="shared" si="0"/>
        <v>1549</v>
      </c>
      <c r="I180" s="13">
        <v>1376</v>
      </c>
      <c r="J180" s="13">
        <v>173</v>
      </c>
      <c r="K180" s="9">
        <f t="shared" si="1"/>
        <v>1549</v>
      </c>
      <c r="L180" s="13">
        <v>14</v>
      </c>
      <c r="M180" s="13">
        <v>14</v>
      </c>
      <c r="N180" s="12"/>
      <c r="O180" s="12"/>
      <c r="P180" s="12"/>
      <c r="Q180" s="12"/>
    </row>
    <row r="181" spans="1:17" ht="30" customHeight="1" x14ac:dyDescent="0.35">
      <c r="A181" s="6">
        <v>180</v>
      </c>
      <c r="B181" s="6">
        <v>16</v>
      </c>
      <c r="C181" s="7" t="s">
        <v>191</v>
      </c>
      <c r="D181" s="7" t="s">
        <v>207</v>
      </c>
      <c r="E181" s="13">
        <v>333</v>
      </c>
      <c r="F181" s="13">
        <v>240</v>
      </c>
      <c r="G181" s="13">
        <v>93</v>
      </c>
      <c r="H181" s="9">
        <f t="shared" si="0"/>
        <v>333</v>
      </c>
      <c r="I181" s="13">
        <v>240</v>
      </c>
      <c r="J181" s="13">
        <v>93</v>
      </c>
      <c r="K181" s="9">
        <f t="shared" si="1"/>
        <v>333</v>
      </c>
      <c r="L181" s="13">
        <v>1</v>
      </c>
      <c r="M181" s="13">
        <v>1</v>
      </c>
      <c r="N181" s="12"/>
      <c r="O181" s="12"/>
      <c r="P181" s="12"/>
      <c r="Q181" s="12"/>
    </row>
    <row r="182" spans="1:17" ht="30" customHeight="1" x14ac:dyDescent="0.35">
      <c r="A182" s="6">
        <v>181</v>
      </c>
      <c r="B182" s="6">
        <v>17</v>
      </c>
      <c r="C182" s="7" t="s">
        <v>191</v>
      </c>
      <c r="D182" s="7" t="s">
        <v>208</v>
      </c>
      <c r="E182" s="13">
        <v>142</v>
      </c>
      <c r="F182" s="13">
        <v>142</v>
      </c>
      <c r="G182" s="13">
        <v>0</v>
      </c>
      <c r="H182" s="9">
        <f t="shared" si="0"/>
        <v>142</v>
      </c>
      <c r="I182" s="13">
        <v>142</v>
      </c>
      <c r="J182" s="13">
        <v>0</v>
      </c>
      <c r="K182" s="9">
        <f t="shared" si="1"/>
        <v>142</v>
      </c>
      <c r="L182" s="13">
        <v>1</v>
      </c>
      <c r="M182" s="13">
        <v>1</v>
      </c>
      <c r="N182" s="12"/>
      <c r="O182" s="12"/>
      <c r="P182" s="12"/>
      <c r="Q182" s="12"/>
    </row>
    <row r="183" spans="1:17" ht="30" customHeight="1" x14ac:dyDescent="0.35">
      <c r="A183" s="6">
        <v>182</v>
      </c>
      <c r="B183" s="6">
        <v>18</v>
      </c>
      <c r="C183" s="7" t="s">
        <v>191</v>
      </c>
      <c r="D183" s="7" t="s">
        <v>209</v>
      </c>
      <c r="E183" s="13">
        <v>410</v>
      </c>
      <c r="F183" s="13">
        <v>240</v>
      </c>
      <c r="G183" s="13">
        <v>170</v>
      </c>
      <c r="H183" s="9">
        <f t="shared" si="0"/>
        <v>410</v>
      </c>
      <c r="I183" s="13">
        <v>240</v>
      </c>
      <c r="J183" s="13">
        <v>170</v>
      </c>
      <c r="K183" s="9">
        <f t="shared" si="1"/>
        <v>410</v>
      </c>
      <c r="L183" s="13">
        <v>0</v>
      </c>
      <c r="M183" s="13">
        <v>0</v>
      </c>
      <c r="N183" s="12"/>
      <c r="O183" s="12"/>
      <c r="P183" s="12"/>
      <c r="Q183" s="12"/>
    </row>
    <row r="184" spans="1:17" ht="30" customHeight="1" x14ac:dyDescent="0.35">
      <c r="A184" s="6">
        <v>183</v>
      </c>
      <c r="B184" s="6">
        <v>19</v>
      </c>
      <c r="C184" s="7" t="s">
        <v>191</v>
      </c>
      <c r="D184" s="7" t="s">
        <v>210</v>
      </c>
      <c r="E184" s="13">
        <v>2291</v>
      </c>
      <c r="F184" s="13">
        <v>1938</v>
      </c>
      <c r="G184" s="13">
        <v>353</v>
      </c>
      <c r="H184" s="9">
        <f t="shared" si="0"/>
        <v>2291</v>
      </c>
      <c r="I184" s="13">
        <v>1938</v>
      </c>
      <c r="J184" s="13">
        <v>353</v>
      </c>
      <c r="K184" s="9">
        <f t="shared" si="1"/>
        <v>2291</v>
      </c>
      <c r="L184" s="13">
        <v>4</v>
      </c>
      <c r="M184" s="13">
        <v>4</v>
      </c>
      <c r="N184" s="12"/>
      <c r="O184" s="12"/>
      <c r="P184" s="12"/>
      <c r="Q184" s="12"/>
    </row>
    <row r="185" spans="1:17" ht="30" customHeight="1" x14ac:dyDescent="0.35">
      <c r="A185" s="6">
        <v>184</v>
      </c>
      <c r="B185" s="6">
        <v>20</v>
      </c>
      <c r="C185" s="7" t="s">
        <v>191</v>
      </c>
      <c r="D185" s="7" t="s">
        <v>211</v>
      </c>
      <c r="E185" s="13">
        <v>336</v>
      </c>
      <c r="F185" s="13">
        <v>194</v>
      </c>
      <c r="G185" s="13">
        <v>142</v>
      </c>
      <c r="H185" s="9">
        <f t="shared" si="0"/>
        <v>336</v>
      </c>
      <c r="I185" s="13">
        <v>194</v>
      </c>
      <c r="J185" s="13">
        <v>142</v>
      </c>
      <c r="K185" s="9">
        <f t="shared" si="1"/>
        <v>336</v>
      </c>
      <c r="L185" s="13">
        <v>1</v>
      </c>
      <c r="M185" s="13">
        <v>1</v>
      </c>
      <c r="N185" s="12"/>
      <c r="O185" s="12"/>
      <c r="P185" s="12"/>
      <c r="Q185" s="12"/>
    </row>
    <row r="186" spans="1:17" ht="30" customHeight="1" x14ac:dyDescent="0.35">
      <c r="A186" s="6">
        <v>185</v>
      </c>
      <c r="B186" s="6">
        <v>21</v>
      </c>
      <c r="C186" s="7" t="s">
        <v>191</v>
      </c>
      <c r="D186" s="7" t="s">
        <v>212</v>
      </c>
      <c r="E186" s="12">
        <v>124</v>
      </c>
      <c r="F186" s="13">
        <v>38</v>
      </c>
      <c r="G186" s="13">
        <v>86</v>
      </c>
      <c r="H186" s="9">
        <f t="shared" si="0"/>
        <v>124</v>
      </c>
      <c r="I186" s="13">
        <v>38</v>
      </c>
      <c r="J186" s="13">
        <v>86</v>
      </c>
      <c r="K186" s="9">
        <f t="shared" si="1"/>
        <v>124</v>
      </c>
      <c r="L186" s="13">
        <v>2</v>
      </c>
      <c r="M186" s="13">
        <v>2</v>
      </c>
      <c r="N186" s="12"/>
      <c r="O186" s="12"/>
      <c r="P186" s="12"/>
      <c r="Q186" s="12"/>
    </row>
    <row r="187" spans="1:17" ht="30" customHeight="1" x14ac:dyDescent="0.35">
      <c r="A187" s="6">
        <v>186</v>
      </c>
      <c r="B187" s="6">
        <v>22</v>
      </c>
      <c r="C187" s="7" t="s">
        <v>191</v>
      </c>
      <c r="D187" s="7" t="s">
        <v>213</v>
      </c>
      <c r="E187" s="12">
        <v>285</v>
      </c>
      <c r="F187" s="13">
        <v>273</v>
      </c>
      <c r="G187" s="13">
        <v>12</v>
      </c>
      <c r="H187" s="9">
        <f t="shared" si="0"/>
        <v>285</v>
      </c>
      <c r="I187" s="13">
        <v>273</v>
      </c>
      <c r="J187" s="13">
        <v>12</v>
      </c>
      <c r="K187" s="9">
        <f t="shared" si="1"/>
        <v>285</v>
      </c>
      <c r="L187" s="13">
        <v>25</v>
      </c>
      <c r="M187" s="13">
        <v>25</v>
      </c>
      <c r="N187" s="12"/>
      <c r="O187" s="12"/>
      <c r="P187" s="12"/>
      <c r="Q187" s="12"/>
    </row>
    <row r="188" spans="1:17" ht="30" customHeight="1" x14ac:dyDescent="0.35">
      <c r="A188" s="6">
        <v>187</v>
      </c>
      <c r="B188" s="6">
        <v>1</v>
      </c>
      <c r="C188" s="7" t="s">
        <v>214</v>
      </c>
      <c r="D188" s="7" t="s">
        <v>215</v>
      </c>
      <c r="E188" s="12">
        <v>356</v>
      </c>
      <c r="F188" s="12">
        <v>315</v>
      </c>
      <c r="G188" s="12">
        <v>34</v>
      </c>
      <c r="H188" s="9">
        <f t="shared" si="0"/>
        <v>349</v>
      </c>
      <c r="I188" s="12">
        <v>315</v>
      </c>
      <c r="J188" s="13">
        <v>34</v>
      </c>
      <c r="K188" s="9">
        <f t="shared" si="1"/>
        <v>349</v>
      </c>
      <c r="L188" s="13">
        <v>12</v>
      </c>
      <c r="M188" s="13">
        <v>12</v>
      </c>
      <c r="N188" s="12">
        <v>3</v>
      </c>
      <c r="O188" s="12"/>
      <c r="P188" s="12"/>
      <c r="Q188" s="12"/>
    </row>
    <row r="189" spans="1:17" ht="30" customHeight="1" x14ac:dyDescent="0.35">
      <c r="A189" s="6">
        <v>188</v>
      </c>
      <c r="B189" s="6">
        <v>2</v>
      </c>
      <c r="C189" s="7" t="s">
        <v>214</v>
      </c>
      <c r="D189" s="7" t="s">
        <v>216</v>
      </c>
      <c r="E189" s="12">
        <v>580</v>
      </c>
      <c r="F189" s="12">
        <v>238</v>
      </c>
      <c r="G189" s="12">
        <v>259</v>
      </c>
      <c r="H189" s="9">
        <f t="shared" si="0"/>
        <v>497</v>
      </c>
      <c r="I189" s="12">
        <v>238</v>
      </c>
      <c r="J189" s="13">
        <v>259</v>
      </c>
      <c r="K189" s="9">
        <f t="shared" si="1"/>
        <v>497</v>
      </c>
      <c r="L189" s="13">
        <v>14</v>
      </c>
      <c r="M189" s="13">
        <v>13</v>
      </c>
      <c r="N189" s="12">
        <v>0</v>
      </c>
      <c r="O189" s="12"/>
      <c r="P189" s="12"/>
      <c r="Q189" s="12"/>
    </row>
    <row r="190" spans="1:17" ht="30" customHeight="1" x14ac:dyDescent="0.35">
      <c r="A190" s="6">
        <v>189</v>
      </c>
      <c r="B190" s="6">
        <v>3</v>
      </c>
      <c r="C190" s="7" t="s">
        <v>214</v>
      </c>
      <c r="D190" s="7" t="s">
        <v>217</v>
      </c>
      <c r="E190" s="12">
        <v>98</v>
      </c>
      <c r="F190" s="12">
        <v>16</v>
      </c>
      <c r="G190" s="12">
        <v>82</v>
      </c>
      <c r="H190" s="9">
        <f t="shared" si="0"/>
        <v>98</v>
      </c>
      <c r="I190" s="12">
        <v>16</v>
      </c>
      <c r="J190" s="13">
        <v>82</v>
      </c>
      <c r="K190" s="9">
        <f t="shared" si="1"/>
        <v>98</v>
      </c>
      <c r="L190" s="13">
        <v>19</v>
      </c>
      <c r="M190" s="13">
        <v>19</v>
      </c>
      <c r="N190" s="12">
        <v>0</v>
      </c>
      <c r="O190" s="12"/>
      <c r="P190" s="12"/>
      <c r="Q190" s="12"/>
    </row>
    <row r="191" spans="1:17" ht="30" customHeight="1" x14ac:dyDescent="0.35">
      <c r="A191" s="6">
        <v>190</v>
      </c>
      <c r="B191" s="6">
        <v>4</v>
      </c>
      <c r="C191" s="7" t="s">
        <v>214</v>
      </c>
      <c r="D191" s="7" t="s">
        <v>218</v>
      </c>
      <c r="E191" s="12">
        <v>1235</v>
      </c>
      <c r="F191" s="12">
        <v>787</v>
      </c>
      <c r="G191" s="12">
        <v>448</v>
      </c>
      <c r="H191" s="9">
        <f t="shared" si="0"/>
        <v>1235</v>
      </c>
      <c r="I191" s="12">
        <v>787</v>
      </c>
      <c r="J191" s="13">
        <v>448</v>
      </c>
      <c r="K191" s="9">
        <f t="shared" si="1"/>
        <v>1235</v>
      </c>
      <c r="L191" s="13">
        <v>1</v>
      </c>
      <c r="M191" s="13">
        <v>1</v>
      </c>
      <c r="N191" s="12">
        <v>0</v>
      </c>
      <c r="O191" s="12"/>
      <c r="P191" s="12"/>
      <c r="Q191" s="12"/>
    </row>
    <row r="192" spans="1:17" ht="30" customHeight="1" x14ac:dyDescent="0.35">
      <c r="A192" s="6">
        <v>191</v>
      </c>
      <c r="B192" s="6">
        <v>5</v>
      </c>
      <c r="C192" s="7" t="s">
        <v>214</v>
      </c>
      <c r="D192" s="7" t="s">
        <v>219</v>
      </c>
      <c r="E192" s="12">
        <v>532</v>
      </c>
      <c r="F192" s="12">
        <v>386</v>
      </c>
      <c r="G192" s="12">
        <v>146</v>
      </c>
      <c r="H192" s="9">
        <f t="shared" si="0"/>
        <v>532</v>
      </c>
      <c r="I192" s="12">
        <v>386</v>
      </c>
      <c r="J192" s="13">
        <v>146</v>
      </c>
      <c r="K192" s="9">
        <f t="shared" si="1"/>
        <v>532</v>
      </c>
      <c r="L192" s="13">
        <v>4</v>
      </c>
      <c r="M192" s="13">
        <v>4</v>
      </c>
      <c r="N192" s="13">
        <v>3</v>
      </c>
      <c r="O192" s="13">
        <v>0</v>
      </c>
      <c r="P192" s="12">
        <v>4</v>
      </c>
      <c r="Q192" s="12"/>
    </row>
    <row r="193" spans="1:17" ht="30" customHeight="1" x14ac:dyDescent="0.35">
      <c r="A193" s="6">
        <v>192</v>
      </c>
      <c r="B193" s="6">
        <v>6</v>
      </c>
      <c r="C193" s="7" t="s">
        <v>214</v>
      </c>
      <c r="D193" s="7" t="s">
        <v>220</v>
      </c>
      <c r="E193" s="12">
        <v>522</v>
      </c>
      <c r="F193" s="12">
        <v>204</v>
      </c>
      <c r="G193" s="12">
        <v>318</v>
      </c>
      <c r="H193" s="9">
        <f t="shared" si="0"/>
        <v>522</v>
      </c>
      <c r="I193" s="12">
        <v>204</v>
      </c>
      <c r="J193" s="13">
        <v>318</v>
      </c>
      <c r="K193" s="9">
        <f t="shared" si="1"/>
        <v>522</v>
      </c>
      <c r="L193" s="13">
        <v>71</v>
      </c>
      <c r="M193" s="13">
        <v>71</v>
      </c>
      <c r="N193" s="12">
        <v>0</v>
      </c>
      <c r="O193" s="12"/>
      <c r="P193" s="12"/>
      <c r="Q193" s="12"/>
    </row>
    <row r="194" spans="1:17" ht="30" customHeight="1" x14ac:dyDescent="0.35">
      <c r="A194" s="6">
        <v>193</v>
      </c>
      <c r="B194" s="6">
        <v>7</v>
      </c>
      <c r="C194" s="7" t="s">
        <v>214</v>
      </c>
      <c r="D194" s="7" t="s">
        <v>221</v>
      </c>
      <c r="E194" s="12">
        <v>112</v>
      </c>
      <c r="F194" s="12">
        <v>21</v>
      </c>
      <c r="G194" s="12">
        <v>91</v>
      </c>
      <c r="H194" s="9">
        <f t="shared" si="0"/>
        <v>112</v>
      </c>
      <c r="I194" s="12">
        <v>21</v>
      </c>
      <c r="J194" s="13">
        <v>91</v>
      </c>
      <c r="K194" s="9">
        <f t="shared" si="1"/>
        <v>112</v>
      </c>
      <c r="L194" s="13">
        <v>4</v>
      </c>
      <c r="M194" s="13">
        <v>4</v>
      </c>
      <c r="N194" s="12">
        <v>0</v>
      </c>
      <c r="O194" s="12"/>
      <c r="P194" s="12"/>
      <c r="Q194" s="12"/>
    </row>
    <row r="195" spans="1:17" ht="30" customHeight="1" x14ac:dyDescent="0.35">
      <c r="A195" s="6">
        <v>194</v>
      </c>
      <c r="B195" s="6">
        <v>8</v>
      </c>
      <c r="C195" s="7" t="s">
        <v>214</v>
      </c>
      <c r="D195" s="7" t="s">
        <v>222</v>
      </c>
      <c r="E195" s="12">
        <v>158</v>
      </c>
      <c r="F195" s="12">
        <v>58</v>
      </c>
      <c r="G195" s="12">
        <v>96</v>
      </c>
      <c r="H195" s="9">
        <f t="shared" si="0"/>
        <v>154</v>
      </c>
      <c r="I195" s="12">
        <v>58</v>
      </c>
      <c r="J195" s="13">
        <v>96</v>
      </c>
      <c r="K195" s="9">
        <f t="shared" si="1"/>
        <v>154</v>
      </c>
      <c r="L195" s="13">
        <v>9</v>
      </c>
      <c r="M195" s="13">
        <v>9</v>
      </c>
      <c r="N195" s="12">
        <v>0</v>
      </c>
      <c r="O195" s="12"/>
      <c r="P195" s="12"/>
      <c r="Q195" s="12"/>
    </row>
    <row r="196" spans="1:17" ht="30" customHeight="1" x14ac:dyDescent="0.35">
      <c r="A196" s="6">
        <v>195</v>
      </c>
      <c r="B196" s="6">
        <v>9</v>
      </c>
      <c r="C196" s="7" t="s">
        <v>214</v>
      </c>
      <c r="D196" s="7" t="s">
        <v>223</v>
      </c>
      <c r="E196" s="12">
        <v>141</v>
      </c>
      <c r="F196" s="12">
        <v>122</v>
      </c>
      <c r="G196" s="12">
        <v>19</v>
      </c>
      <c r="H196" s="9">
        <f t="shared" si="0"/>
        <v>141</v>
      </c>
      <c r="I196" s="12">
        <v>122</v>
      </c>
      <c r="J196" s="13">
        <v>19</v>
      </c>
      <c r="K196" s="9">
        <f t="shared" si="1"/>
        <v>141</v>
      </c>
      <c r="L196" s="13">
        <v>4</v>
      </c>
      <c r="M196" s="13">
        <v>4</v>
      </c>
      <c r="N196" s="12">
        <v>0</v>
      </c>
      <c r="O196" s="12"/>
      <c r="P196" s="12"/>
      <c r="Q196" s="12"/>
    </row>
    <row r="197" spans="1:17" ht="30" customHeight="1" x14ac:dyDescent="0.35">
      <c r="A197" s="6">
        <v>196</v>
      </c>
      <c r="B197" s="6">
        <v>10</v>
      </c>
      <c r="C197" s="7" t="s">
        <v>214</v>
      </c>
      <c r="D197" s="7" t="s">
        <v>224</v>
      </c>
      <c r="E197" s="12">
        <v>332</v>
      </c>
      <c r="F197" s="12">
        <v>246</v>
      </c>
      <c r="G197" s="12">
        <v>86</v>
      </c>
      <c r="H197" s="9">
        <v>332</v>
      </c>
      <c r="I197" s="12">
        <v>246</v>
      </c>
      <c r="J197" s="13">
        <v>86</v>
      </c>
      <c r="K197" s="9">
        <v>332</v>
      </c>
      <c r="L197" s="13">
        <v>12</v>
      </c>
      <c r="M197" s="13">
        <v>12</v>
      </c>
      <c r="N197" s="12"/>
      <c r="O197" s="12"/>
      <c r="P197" s="12"/>
      <c r="Q197" s="12"/>
    </row>
    <row r="198" spans="1:17" ht="30" customHeight="1" x14ac:dyDescent="0.35">
      <c r="A198" s="6">
        <v>197</v>
      </c>
      <c r="B198" s="6">
        <v>11</v>
      </c>
      <c r="C198" s="7" t="s">
        <v>214</v>
      </c>
      <c r="D198" s="7" t="s">
        <v>225</v>
      </c>
      <c r="E198" s="12">
        <v>124</v>
      </c>
      <c r="F198" s="12">
        <v>88</v>
      </c>
      <c r="G198" s="12">
        <v>36</v>
      </c>
      <c r="H198" s="9">
        <f t="shared" si="0"/>
        <v>124</v>
      </c>
      <c r="I198" s="12">
        <v>88</v>
      </c>
      <c r="J198" s="13">
        <v>36</v>
      </c>
      <c r="K198" s="9">
        <f t="shared" si="1"/>
        <v>124</v>
      </c>
      <c r="L198" s="13">
        <v>10</v>
      </c>
      <c r="M198" s="13">
        <v>10</v>
      </c>
      <c r="N198" s="12">
        <v>0</v>
      </c>
      <c r="O198" s="12"/>
      <c r="P198" s="12"/>
      <c r="Q198" s="12"/>
    </row>
    <row r="199" spans="1:17" ht="30" customHeight="1" x14ac:dyDescent="0.35">
      <c r="A199" s="6">
        <v>198</v>
      </c>
      <c r="B199" s="6">
        <v>1</v>
      </c>
      <c r="C199" s="7" t="s">
        <v>226</v>
      </c>
      <c r="D199" s="7" t="s">
        <v>227</v>
      </c>
      <c r="E199" s="12">
        <v>92</v>
      </c>
      <c r="F199" s="12">
        <v>92</v>
      </c>
      <c r="G199" s="12">
        <v>0</v>
      </c>
      <c r="H199" s="9">
        <f t="shared" si="0"/>
        <v>92</v>
      </c>
      <c r="I199" s="12">
        <v>92</v>
      </c>
      <c r="J199" s="12">
        <v>0</v>
      </c>
      <c r="K199" s="9">
        <f t="shared" si="1"/>
        <v>92</v>
      </c>
      <c r="L199" s="13">
        <v>0</v>
      </c>
      <c r="M199" s="13">
        <v>0</v>
      </c>
      <c r="N199" s="12">
        <v>0</v>
      </c>
      <c r="O199" s="12"/>
      <c r="P199" s="12"/>
      <c r="Q199" s="12"/>
    </row>
    <row r="200" spans="1:17" ht="30" customHeight="1" x14ac:dyDescent="0.35">
      <c r="A200" s="6">
        <v>199</v>
      </c>
      <c r="B200" s="6">
        <v>2</v>
      </c>
      <c r="C200" s="7" t="s">
        <v>226</v>
      </c>
      <c r="D200" s="7" t="s">
        <v>228</v>
      </c>
      <c r="E200" s="12">
        <v>906</v>
      </c>
      <c r="F200" s="12">
        <v>229</v>
      </c>
      <c r="G200" s="12">
        <v>677</v>
      </c>
      <c r="H200" s="9">
        <f t="shared" si="0"/>
        <v>906</v>
      </c>
      <c r="I200" s="12">
        <v>229</v>
      </c>
      <c r="J200" s="12">
        <v>677</v>
      </c>
      <c r="K200" s="9">
        <f t="shared" si="1"/>
        <v>906</v>
      </c>
      <c r="L200" s="13">
        <v>1</v>
      </c>
      <c r="M200" s="13">
        <v>1</v>
      </c>
      <c r="N200" s="12">
        <v>2</v>
      </c>
      <c r="O200" s="12"/>
      <c r="P200" s="12"/>
      <c r="Q200" s="12"/>
    </row>
    <row r="201" spans="1:17" ht="30" customHeight="1" x14ac:dyDescent="0.35">
      <c r="A201" s="6">
        <v>200</v>
      </c>
      <c r="B201" s="6">
        <v>3</v>
      </c>
      <c r="C201" s="7" t="s">
        <v>226</v>
      </c>
      <c r="D201" s="7" t="s">
        <v>229</v>
      </c>
      <c r="E201" s="12">
        <v>56</v>
      </c>
      <c r="F201" s="12">
        <v>9</v>
      </c>
      <c r="G201" s="12">
        <v>47</v>
      </c>
      <c r="H201" s="9">
        <f t="shared" si="0"/>
        <v>56</v>
      </c>
      <c r="I201" s="12">
        <v>9</v>
      </c>
      <c r="J201" s="12">
        <v>47</v>
      </c>
      <c r="K201" s="9">
        <f t="shared" si="1"/>
        <v>56</v>
      </c>
      <c r="L201" s="13">
        <v>2</v>
      </c>
      <c r="M201" s="13">
        <v>2</v>
      </c>
      <c r="N201" s="12">
        <v>0</v>
      </c>
      <c r="O201" s="12"/>
      <c r="P201" s="12"/>
      <c r="Q201" s="12"/>
    </row>
    <row r="202" spans="1:17" ht="30" customHeight="1" x14ac:dyDescent="0.35">
      <c r="A202" s="6">
        <v>201</v>
      </c>
      <c r="B202" s="6">
        <v>4</v>
      </c>
      <c r="C202" s="7" t="s">
        <v>226</v>
      </c>
      <c r="D202" s="7" t="s">
        <v>230</v>
      </c>
      <c r="E202" s="12">
        <v>254</v>
      </c>
      <c r="F202" s="12">
        <v>57</v>
      </c>
      <c r="G202" s="12">
        <v>197</v>
      </c>
      <c r="H202" s="9">
        <f t="shared" si="0"/>
        <v>254</v>
      </c>
      <c r="I202" s="12">
        <v>57</v>
      </c>
      <c r="J202" s="12">
        <v>197</v>
      </c>
      <c r="K202" s="9">
        <f t="shared" si="1"/>
        <v>254</v>
      </c>
      <c r="L202" s="13">
        <v>4</v>
      </c>
      <c r="M202" s="13">
        <v>4</v>
      </c>
      <c r="N202" s="12">
        <v>0</v>
      </c>
      <c r="O202" s="12"/>
      <c r="P202" s="12"/>
      <c r="Q202" s="12"/>
    </row>
    <row r="203" spans="1:17" ht="30" customHeight="1" x14ac:dyDescent="0.35">
      <c r="A203" s="6">
        <v>202</v>
      </c>
      <c r="B203" s="6">
        <v>5</v>
      </c>
      <c r="C203" s="7" t="s">
        <v>226</v>
      </c>
      <c r="D203" s="7" t="s">
        <v>231</v>
      </c>
      <c r="E203" s="12">
        <v>163</v>
      </c>
      <c r="F203" s="12">
        <v>94</v>
      </c>
      <c r="G203" s="12">
        <v>69</v>
      </c>
      <c r="H203" s="9">
        <f t="shared" si="0"/>
        <v>163</v>
      </c>
      <c r="I203" s="12">
        <v>94</v>
      </c>
      <c r="J203" s="12">
        <v>69</v>
      </c>
      <c r="K203" s="9">
        <f t="shared" si="1"/>
        <v>163</v>
      </c>
      <c r="L203" s="13">
        <v>2</v>
      </c>
      <c r="M203" s="13">
        <v>2</v>
      </c>
      <c r="N203" s="12">
        <v>0</v>
      </c>
      <c r="O203" s="12"/>
      <c r="P203" s="12"/>
      <c r="Q203" s="12"/>
    </row>
    <row r="204" spans="1:17" ht="30" customHeight="1" x14ac:dyDescent="0.35">
      <c r="A204" s="6">
        <v>203</v>
      </c>
      <c r="B204" s="6">
        <v>6</v>
      </c>
      <c r="C204" s="7" t="s">
        <v>226</v>
      </c>
      <c r="D204" s="7" t="s">
        <v>232</v>
      </c>
      <c r="E204" s="12">
        <v>33</v>
      </c>
      <c r="F204" s="12">
        <v>12</v>
      </c>
      <c r="G204" s="12">
        <v>21</v>
      </c>
      <c r="H204" s="9">
        <f t="shared" si="0"/>
        <v>33</v>
      </c>
      <c r="I204" s="12">
        <v>12</v>
      </c>
      <c r="J204" s="12">
        <v>21</v>
      </c>
      <c r="K204" s="9">
        <f t="shared" si="1"/>
        <v>33</v>
      </c>
      <c r="L204" s="13">
        <v>0</v>
      </c>
      <c r="M204" s="13">
        <v>0</v>
      </c>
      <c r="N204" s="12">
        <v>0</v>
      </c>
      <c r="O204" s="12"/>
      <c r="P204" s="12"/>
      <c r="Q204" s="12"/>
    </row>
    <row r="205" spans="1:17" ht="30" customHeight="1" x14ac:dyDescent="0.35">
      <c r="A205" s="6">
        <v>204</v>
      </c>
      <c r="B205" s="6">
        <v>7</v>
      </c>
      <c r="C205" s="7" t="s">
        <v>226</v>
      </c>
      <c r="D205" s="7" t="s">
        <v>233</v>
      </c>
      <c r="E205" s="12">
        <v>161</v>
      </c>
      <c r="F205" s="12">
        <v>82</v>
      </c>
      <c r="G205" s="12">
        <v>79</v>
      </c>
      <c r="H205" s="9">
        <f t="shared" si="0"/>
        <v>161</v>
      </c>
      <c r="I205" s="12">
        <v>82</v>
      </c>
      <c r="J205" s="12">
        <v>79</v>
      </c>
      <c r="K205" s="9">
        <f t="shared" si="1"/>
        <v>161</v>
      </c>
      <c r="L205" s="13">
        <v>12</v>
      </c>
      <c r="M205" s="13">
        <v>12</v>
      </c>
      <c r="N205" s="12">
        <v>0</v>
      </c>
      <c r="O205" s="12"/>
      <c r="P205" s="12"/>
      <c r="Q205" s="12"/>
    </row>
    <row r="206" spans="1:17" ht="30" customHeight="1" x14ac:dyDescent="0.35">
      <c r="A206" s="6">
        <v>205</v>
      </c>
      <c r="B206" s="6">
        <v>8</v>
      </c>
      <c r="C206" s="7" t="s">
        <v>226</v>
      </c>
      <c r="D206" s="7" t="s">
        <v>234</v>
      </c>
      <c r="E206" s="12">
        <v>96</v>
      </c>
      <c r="F206" s="12">
        <v>58</v>
      </c>
      <c r="G206" s="12">
        <v>38</v>
      </c>
      <c r="H206" s="9">
        <f t="shared" si="0"/>
        <v>96</v>
      </c>
      <c r="I206" s="12">
        <v>58</v>
      </c>
      <c r="J206" s="12">
        <v>38</v>
      </c>
      <c r="K206" s="9">
        <f t="shared" si="1"/>
        <v>96</v>
      </c>
      <c r="L206" s="13">
        <v>1</v>
      </c>
      <c r="M206" s="13">
        <v>1</v>
      </c>
      <c r="N206" s="12">
        <v>0</v>
      </c>
      <c r="O206" s="12"/>
      <c r="P206" s="12"/>
      <c r="Q206" s="12"/>
    </row>
    <row r="207" spans="1:17" ht="30" customHeight="1" x14ac:dyDescent="0.35">
      <c r="A207" s="6">
        <v>206</v>
      </c>
      <c r="B207" s="6">
        <v>9</v>
      </c>
      <c r="C207" s="7" t="s">
        <v>226</v>
      </c>
      <c r="D207" s="7" t="s">
        <v>235</v>
      </c>
      <c r="E207" s="12">
        <v>87</v>
      </c>
      <c r="F207" s="12">
        <v>19</v>
      </c>
      <c r="G207" s="12">
        <v>68</v>
      </c>
      <c r="H207" s="9">
        <f t="shared" si="0"/>
        <v>87</v>
      </c>
      <c r="I207" s="12">
        <v>19</v>
      </c>
      <c r="J207" s="12">
        <v>68</v>
      </c>
      <c r="K207" s="9">
        <f t="shared" si="1"/>
        <v>87</v>
      </c>
      <c r="L207" s="13">
        <v>0</v>
      </c>
      <c r="M207" s="13">
        <v>0</v>
      </c>
      <c r="N207" s="12">
        <v>0</v>
      </c>
      <c r="O207" s="12"/>
      <c r="P207" s="12"/>
      <c r="Q207" s="12"/>
    </row>
    <row r="208" spans="1:17" ht="30" customHeight="1" x14ac:dyDescent="0.35">
      <c r="A208" s="6">
        <v>207</v>
      </c>
      <c r="B208" s="6">
        <v>10</v>
      </c>
      <c r="C208" s="7" t="s">
        <v>226</v>
      </c>
      <c r="D208" s="7" t="s">
        <v>236</v>
      </c>
      <c r="E208" s="12">
        <v>43</v>
      </c>
      <c r="F208" s="12">
        <v>43</v>
      </c>
      <c r="G208" s="12">
        <v>0</v>
      </c>
      <c r="H208" s="9">
        <f t="shared" si="0"/>
        <v>43</v>
      </c>
      <c r="I208" s="12">
        <v>43</v>
      </c>
      <c r="J208" s="12">
        <v>0</v>
      </c>
      <c r="K208" s="9">
        <f t="shared" si="1"/>
        <v>43</v>
      </c>
      <c r="L208" s="13">
        <v>15</v>
      </c>
      <c r="M208" s="13">
        <v>0</v>
      </c>
      <c r="N208" s="12">
        <v>0</v>
      </c>
      <c r="O208" s="12"/>
      <c r="P208" s="12"/>
      <c r="Q208" s="12"/>
    </row>
    <row r="209" spans="1:17" ht="30" customHeight="1" x14ac:dyDescent="0.35">
      <c r="A209" s="6">
        <v>208</v>
      </c>
      <c r="B209" s="6">
        <v>1</v>
      </c>
      <c r="C209" s="7" t="s">
        <v>237</v>
      </c>
      <c r="D209" s="7" t="s">
        <v>238</v>
      </c>
      <c r="E209" s="13">
        <v>1760</v>
      </c>
      <c r="F209" s="13">
        <v>1662</v>
      </c>
      <c r="G209" s="13">
        <v>98</v>
      </c>
      <c r="H209" s="9">
        <f t="shared" si="0"/>
        <v>1760</v>
      </c>
      <c r="I209" s="13">
        <v>1837</v>
      </c>
      <c r="J209" s="13">
        <v>884</v>
      </c>
      <c r="K209" s="9">
        <f t="shared" si="1"/>
        <v>2721</v>
      </c>
      <c r="L209" s="13">
        <v>29</v>
      </c>
      <c r="M209" s="13">
        <v>27</v>
      </c>
      <c r="N209" s="13">
        <v>0</v>
      </c>
      <c r="O209" s="13">
        <v>0</v>
      </c>
      <c r="P209" s="13">
        <v>0</v>
      </c>
      <c r="Q209" s="12"/>
    </row>
    <row r="210" spans="1:17" ht="30" customHeight="1" x14ac:dyDescent="0.35">
      <c r="A210" s="6">
        <v>209</v>
      </c>
      <c r="B210" s="6">
        <v>2</v>
      </c>
      <c r="C210" s="7" t="s">
        <v>237</v>
      </c>
      <c r="D210" s="7" t="s">
        <v>239</v>
      </c>
      <c r="E210" s="13">
        <v>145</v>
      </c>
      <c r="F210" s="13">
        <v>116</v>
      </c>
      <c r="G210" s="13">
        <v>29</v>
      </c>
      <c r="H210" s="9">
        <f t="shared" si="0"/>
        <v>145</v>
      </c>
      <c r="I210" s="13">
        <v>118</v>
      </c>
      <c r="J210" s="13">
        <v>33</v>
      </c>
      <c r="K210" s="9">
        <f t="shared" si="1"/>
        <v>151</v>
      </c>
      <c r="L210" s="13">
        <v>16</v>
      </c>
      <c r="M210" s="13">
        <v>16</v>
      </c>
      <c r="N210" s="13">
        <v>0</v>
      </c>
      <c r="O210" s="13">
        <v>0</v>
      </c>
      <c r="P210" s="13">
        <v>0</v>
      </c>
      <c r="Q210" s="12"/>
    </row>
    <row r="211" spans="1:17" ht="30" customHeight="1" x14ac:dyDescent="0.35">
      <c r="A211" s="6">
        <v>210</v>
      </c>
      <c r="B211" s="6">
        <v>3</v>
      </c>
      <c r="C211" s="7" t="s">
        <v>237</v>
      </c>
      <c r="D211" s="7" t="s">
        <v>240</v>
      </c>
      <c r="E211" s="13">
        <v>107</v>
      </c>
      <c r="F211" s="13">
        <v>71</v>
      </c>
      <c r="G211" s="13">
        <v>36</v>
      </c>
      <c r="H211" s="9">
        <f t="shared" si="0"/>
        <v>107</v>
      </c>
      <c r="I211" s="13">
        <v>84</v>
      </c>
      <c r="J211" s="13">
        <v>70</v>
      </c>
      <c r="K211" s="9">
        <f t="shared" si="1"/>
        <v>154</v>
      </c>
      <c r="L211" s="13">
        <v>11</v>
      </c>
      <c r="M211" s="13">
        <v>10</v>
      </c>
      <c r="N211" s="13">
        <v>0</v>
      </c>
      <c r="O211" s="13">
        <v>0</v>
      </c>
      <c r="P211" s="13">
        <v>0</v>
      </c>
      <c r="Q211" s="12"/>
    </row>
    <row r="212" spans="1:17" ht="30" customHeight="1" x14ac:dyDescent="0.35">
      <c r="A212" s="6">
        <v>211</v>
      </c>
      <c r="B212" s="6">
        <v>4</v>
      </c>
      <c r="C212" s="7" t="s">
        <v>237</v>
      </c>
      <c r="D212" s="7" t="s">
        <v>241</v>
      </c>
      <c r="E212" s="13">
        <v>275</v>
      </c>
      <c r="F212" s="13">
        <v>160</v>
      </c>
      <c r="G212" s="13">
        <v>115</v>
      </c>
      <c r="H212" s="9">
        <f t="shared" si="0"/>
        <v>275</v>
      </c>
      <c r="I212" s="13">
        <v>343</v>
      </c>
      <c r="J212" s="13">
        <v>261</v>
      </c>
      <c r="K212" s="9">
        <f t="shared" si="1"/>
        <v>604</v>
      </c>
      <c r="L212" s="13">
        <v>16</v>
      </c>
      <c r="M212" s="13">
        <v>16</v>
      </c>
      <c r="N212" s="13">
        <v>14</v>
      </c>
      <c r="O212" s="13">
        <v>7</v>
      </c>
      <c r="P212" s="13">
        <v>7</v>
      </c>
      <c r="Q212" s="12"/>
    </row>
    <row r="213" spans="1:17" ht="30" customHeight="1" x14ac:dyDescent="0.35">
      <c r="A213" s="6">
        <v>212</v>
      </c>
      <c r="B213" s="6">
        <v>5</v>
      </c>
      <c r="C213" s="7" t="s">
        <v>237</v>
      </c>
      <c r="D213" s="7" t="s">
        <v>242</v>
      </c>
      <c r="E213" s="13">
        <v>1843</v>
      </c>
      <c r="F213" s="13">
        <v>1642</v>
      </c>
      <c r="G213" s="13">
        <v>201</v>
      </c>
      <c r="H213" s="9">
        <f t="shared" si="0"/>
        <v>1843</v>
      </c>
      <c r="I213" s="13">
        <v>1659</v>
      </c>
      <c r="J213" s="13">
        <v>216</v>
      </c>
      <c r="K213" s="9">
        <f t="shared" si="1"/>
        <v>1875</v>
      </c>
      <c r="L213" s="13">
        <v>257</v>
      </c>
      <c r="M213" s="13">
        <v>252</v>
      </c>
      <c r="N213" s="13">
        <v>0</v>
      </c>
      <c r="O213" s="13">
        <v>0</v>
      </c>
      <c r="P213" s="13">
        <v>0</v>
      </c>
      <c r="Q213" s="12"/>
    </row>
    <row r="214" spans="1:17" ht="30" customHeight="1" x14ac:dyDescent="0.35">
      <c r="A214" s="6">
        <v>213</v>
      </c>
      <c r="B214" s="6">
        <v>6</v>
      </c>
      <c r="C214" s="7" t="s">
        <v>237</v>
      </c>
      <c r="D214" s="7" t="s">
        <v>243</v>
      </c>
      <c r="E214" s="13">
        <v>1013</v>
      </c>
      <c r="F214" s="13">
        <v>144</v>
      </c>
      <c r="G214" s="13">
        <v>869</v>
      </c>
      <c r="H214" s="9">
        <f t="shared" si="0"/>
        <v>1013</v>
      </c>
      <c r="I214" s="13">
        <v>144</v>
      </c>
      <c r="J214" s="13">
        <v>886</v>
      </c>
      <c r="K214" s="9">
        <f t="shared" si="1"/>
        <v>1030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2"/>
    </row>
    <row r="215" spans="1:17" ht="30" customHeight="1" x14ac:dyDescent="0.35">
      <c r="A215" s="6">
        <v>214</v>
      </c>
      <c r="B215" s="6">
        <v>7</v>
      </c>
      <c r="C215" s="7" t="s">
        <v>237</v>
      </c>
      <c r="D215" s="7" t="s">
        <v>244</v>
      </c>
      <c r="E215" s="13">
        <v>285</v>
      </c>
      <c r="F215" s="13">
        <v>35</v>
      </c>
      <c r="G215" s="13">
        <v>250</v>
      </c>
      <c r="H215" s="9">
        <f t="shared" si="0"/>
        <v>285</v>
      </c>
      <c r="I215" s="13">
        <v>71</v>
      </c>
      <c r="J215" s="13">
        <v>330</v>
      </c>
      <c r="K215" s="9">
        <f t="shared" si="1"/>
        <v>401</v>
      </c>
      <c r="L215" s="13">
        <v>10</v>
      </c>
      <c r="M215" s="13">
        <v>10</v>
      </c>
      <c r="N215" s="13">
        <v>1</v>
      </c>
      <c r="O215" s="13">
        <v>1</v>
      </c>
      <c r="P215" s="13">
        <v>1</v>
      </c>
      <c r="Q215" s="12"/>
    </row>
    <row r="216" spans="1:17" ht="30" customHeight="1" x14ac:dyDescent="0.35">
      <c r="A216" s="6">
        <v>215</v>
      </c>
      <c r="B216" s="6">
        <v>8</v>
      </c>
      <c r="C216" s="7" t="s">
        <v>237</v>
      </c>
      <c r="D216" s="7" t="s">
        <v>245</v>
      </c>
      <c r="E216" s="13">
        <v>63</v>
      </c>
      <c r="F216" s="13">
        <v>20</v>
      </c>
      <c r="G216" s="13">
        <v>43</v>
      </c>
      <c r="H216" s="9">
        <f t="shared" si="0"/>
        <v>63</v>
      </c>
      <c r="I216" s="13">
        <v>20</v>
      </c>
      <c r="J216" s="13">
        <v>43</v>
      </c>
      <c r="K216" s="9">
        <f t="shared" si="1"/>
        <v>63</v>
      </c>
      <c r="L216" s="13">
        <v>5</v>
      </c>
      <c r="M216" s="13">
        <v>5</v>
      </c>
      <c r="N216" s="13">
        <v>0</v>
      </c>
      <c r="O216" s="13">
        <v>0</v>
      </c>
      <c r="P216" s="13">
        <v>0</v>
      </c>
      <c r="Q216" s="12"/>
    </row>
    <row r="217" spans="1:17" ht="30" customHeight="1" x14ac:dyDescent="0.35">
      <c r="A217" s="6">
        <v>216</v>
      </c>
      <c r="B217" s="6">
        <v>9</v>
      </c>
      <c r="C217" s="7" t="s">
        <v>237</v>
      </c>
      <c r="D217" s="7" t="s">
        <v>246</v>
      </c>
      <c r="E217" s="13">
        <v>7</v>
      </c>
      <c r="F217" s="13">
        <v>0</v>
      </c>
      <c r="G217" s="13">
        <v>7</v>
      </c>
      <c r="H217" s="9">
        <f t="shared" si="0"/>
        <v>7</v>
      </c>
      <c r="I217" s="13">
        <v>0</v>
      </c>
      <c r="J217" s="13">
        <v>7</v>
      </c>
      <c r="K217" s="9">
        <f t="shared" si="1"/>
        <v>7</v>
      </c>
      <c r="L217" s="13">
        <v>1</v>
      </c>
      <c r="M217" s="13">
        <v>0</v>
      </c>
      <c r="N217" s="13">
        <v>0</v>
      </c>
      <c r="O217" s="13">
        <v>0</v>
      </c>
      <c r="P217" s="13">
        <v>0</v>
      </c>
      <c r="Q217" s="12"/>
    </row>
    <row r="218" spans="1:17" ht="30" customHeight="1" x14ac:dyDescent="0.35">
      <c r="A218" s="6">
        <v>217</v>
      </c>
      <c r="B218" s="6">
        <v>10</v>
      </c>
      <c r="C218" s="7" t="s">
        <v>237</v>
      </c>
      <c r="D218" s="7" t="s">
        <v>247</v>
      </c>
      <c r="E218" s="13">
        <v>0</v>
      </c>
      <c r="F218" s="13">
        <v>0</v>
      </c>
      <c r="G218" s="13">
        <v>0</v>
      </c>
      <c r="H218" s="9">
        <f t="shared" si="0"/>
        <v>0</v>
      </c>
      <c r="I218" s="13">
        <v>0</v>
      </c>
      <c r="J218" s="13">
        <v>0</v>
      </c>
      <c r="K218" s="9">
        <f t="shared" si="1"/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2"/>
    </row>
    <row r="219" spans="1:17" ht="30" customHeight="1" x14ac:dyDescent="0.35">
      <c r="A219" s="6">
        <v>218</v>
      </c>
      <c r="B219" s="6">
        <v>11</v>
      </c>
      <c r="C219" s="7" t="s">
        <v>237</v>
      </c>
      <c r="D219" s="7" t="s">
        <v>248</v>
      </c>
      <c r="E219" s="13">
        <v>530</v>
      </c>
      <c r="F219" s="13">
        <v>452</v>
      </c>
      <c r="G219" s="13">
        <v>78</v>
      </c>
      <c r="H219" s="9">
        <f t="shared" si="0"/>
        <v>530</v>
      </c>
      <c r="I219" s="13">
        <v>452</v>
      </c>
      <c r="J219" s="13">
        <v>78</v>
      </c>
      <c r="K219" s="9">
        <f t="shared" si="1"/>
        <v>530</v>
      </c>
      <c r="L219" s="13">
        <v>57</v>
      </c>
      <c r="M219" s="13">
        <v>57</v>
      </c>
      <c r="N219" s="13">
        <v>0</v>
      </c>
      <c r="O219" s="13">
        <v>0</v>
      </c>
      <c r="P219" s="13">
        <v>0</v>
      </c>
      <c r="Q219" s="12"/>
    </row>
    <row r="220" spans="1:17" ht="30" customHeight="1" x14ac:dyDescent="0.35">
      <c r="A220" s="6">
        <v>219</v>
      </c>
      <c r="B220" s="6">
        <v>12</v>
      </c>
      <c r="C220" s="7" t="s">
        <v>237</v>
      </c>
      <c r="D220" s="7" t="s">
        <v>249</v>
      </c>
      <c r="E220" s="13">
        <v>0</v>
      </c>
      <c r="F220" s="13">
        <v>0</v>
      </c>
      <c r="G220" s="13">
        <v>0</v>
      </c>
      <c r="H220" s="9">
        <f t="shared" si="0"/>
        <v>0</v>
      </c>
      <c r="I220" s="13">
        <v>0</v>
      </c>
      <c r="J220" s="13">
        <v>202</v>
      </c>
      <c r="K220" s="9">
        <f t="shared" si="1"/>
        <v>202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2"/>
    </row>
    <row r="221" spans="1:17" ht="30" customHeight="1" x14ac:dyDescent="0.35">
      <c r="A221" s="6">
        <v>220</v>
      </c>
      <c r="B221" s="6">
        <v>13</v>
      </c>
      <c r="C221" s="7" t="s">
        <v>237</v>
      </c>
      <c r="D221" s="7" t="s">
        <v>250</v>
      </c>
      <c r="E221" s="13">
        <v>169</v>
      </c>
      <c r="F221" s="13">
        <v>0</v>
      </c>
      <c r="G221" s="13">
        <v>169</v>
      </c>
      <c r="H221" s="9">
        <f t="shared" si="0"/>
        <v>169</v>
      </c>
      <c r="I221" s="13">
        <v>1659</v>
      </c>
      <c r="J221" s="13">
        <v>54</v>
      </c>
      <c r="K221" s="9">
        <f t="shared" si="1"/>
        <v>1713</v>
      </c>
      <c r="L221" s="13">
        <v>26</v>
      </c>
      <c r="M221" s="13">
        <v>27</v>
      </c>
      <c r="N221" s="13">
        <v>0</v>
      </c>
      <c r="O221" s="13">
        <v>0</v>
      </c>
      <c r="P221" s="13">
        <v>0</v>
      </c>
      <c r="Q221" s="12"/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14">
        <v>1975</v>
      </c>
      <c r="F222" s="14">
        <v>1777</v>
      </c>
      <c r="G222" s="14">
        <v>198</v>
      </c>
      <c r="H222" s="9">
        <f t="shared" si="0"/>
        <v>1975</v>
      </c>
      <c r="I222" s="14">
        <v>1824</v>
      </c>
      <c r="J222" s="14">
        <v>320</v>
      </c>
      <c r="K222" s="9">
        <f t="shared" si="1"/>
        <v>2144</v>
      </c>
      <c r="L222" s="14">
        <v>340</v>
      </c>
      <c r="M222" s="14">
        <v>315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14">
        <v>842</v>
      </c>
      <c r="F223" s="14">
        <v>759</v>
      </c>
      <c r="G223" s="14">
        <v>83</v>
      </c>
      <c r="H223" s="9">
        <f t="shared" si="0"/>
        <v>842</v>
      </c>
      <c r="I223" s="14">
        <v>764</v>
      </c>
      <c r="J223" s="14">
        <v>126</v>
      </c>
      <c r="K223" s="9">
        <f t="shared" si="1"/>
        <v>890</v>
      </c>
      <c r="L223" s="14">
        <v>119</v>
      </c>
      <c r="M223" s="14">
        <v>113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14">
        <v>4265</v>
      </c>
      <c r="F224" s="14">
        <v>3719</v>
      </c>
      <c r="G224" s="14">
        <v>546</v>
      </c>
      <c r="H224" s="9">
        <f t="shared" si="0"/>
        <v>4265</v>
      </c>
      <c r="I224" s="14">
        <v>4087</v>
      </c>
      <c r="J224" s="14">
        <v>608</v>
      </c>
      <c r="K224" s="9">
        <f t="shared" si="1"/>
        <v>4695</v>
      </c>
      <c r="L224" s="14">
        <v>1940</v>
      </c>
      <c r="M224" s="14">
        <v>1886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14">
        <v>2609</v>
      </c>
      <c r="F225" s="14">
        <v>2317</v>
      </c>
      <c r="G225" s="14">
        <v>263</v>
      </c>
      <c r="H225" s="9">
        <f t="shared" si="0"/>
        <v>2580</v>
      </c>
      <c r="I225" s="14">
        <v>2540</v>
      </c>
      <c r="J225" s="14">
        <v>390</v>
      </c>
      <c r="K225" s="9">
        <f t="shared" si="1"/>
        <v>2930</v>
      </c>
      <c r="L225" s="14">
        <v>182</v>
      </c>
      <c r="M225" s="14">
        <v>124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14">
        <v>451</v>
      </c>
      <c r="F226" s="14">
        <v>403</v>
      </c>
      <c r="G226" s="14">
        <v>48</v>
      </c>
      <c r="H226" s="9">
        <f t="shared" si="0"/>
        <v>451</v>
      </c>
      <c r="I226" s="14">
        <v>409</v>
      </c>
      <c r="J226" s="14">
        <v>63</v>
      </c>
      <c r="K226" s="9">
        <f t="shared" si="1"/>
        <v>472</v>
      </c>
      <c r="L226" s="14">
        <v>356</v>
      </c>
      <c r="M226" s="14">
        <v>339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14">
        <v>280</v>
      </c>
      <c r="F227" s="14">
        <v>280</v>
      </c>
      <c r="G227" s="14">
        <v>0</v>
      </c>
      <c r="H227" s="9">
        <f t="shared" si="0"/>
        <v>280</v>
      </c>
      <c r="I227" s="14">
        <v>346</v>
      </c>
      <c r="J227" s="14">
        <v>31</v>
      </c>
      <c r="K227" s="9">
        <f t="shared" si="1"/>
        <v>377</v>
      </c>
      <c r="L227" s="14">
        <v>27</v>
      </c>
      <c r="M227" s="14">
        <v>26</v>
      </c>
      <c r="N227" s="14">
        <v>0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8">
        <v>9</v>
      </c>
      <c r="F228" s="8">
        <v>9</v>
      </c>
      <c r="G228" s="8">
        <v>0</v>
      </c>
      <c r="H228" s="9">
        <f t="shared" si="0"/>
        <v>9</v>
      </c>
      <c r="I228" s="8">
        <v>9</v>
      </c>
      <c r="J228" s="8">
        <v>0</v>
      </c>
      <c r="K228" s="9">
        <f t="shared" si="1"/>
        <v>9</v>
      </c>
      <c r="L228" s="14">
        <v>2</v>
      </c>
      <c r="M228" s="14">
        <v>2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14">
        <v>269</v>
      </c>
      <c r="F229" s="14">
        <v>269</v>
      </c>
      <c r="G229" s="14">
        <v>0</v>
      </c>
      <c r="H229" s="9">
        <f t="shared" si="0"/>
        <v>269</v>
      </c>
      <c r="I229" s="8">
        <v>269</v>
      </c>
      <c r="J229" s="8">
        <v>0</v>
      </c>
      <c r="K229" s="9">
        <f t="shared" si="1"/>
        <v>269</v>
      </c>
      <c r="L229" s="14">
        <v>2</v>
      </c>
      <c r="M229" s="14">
        <v>2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14">
        <v>17052</v>
      </c>
      <c r="F230" s="14">
        <v>16115</v>
      </c>
      <c r="G230" s="14">
        <v>923</v>
      </c>
      <c r="H230" s="9">
        <f t="shared" si="0"/>
        <v>17038</v>
      </c>
      <c r="I230" s="14">
        <v>17157</v>
      </c>
      <c r="J230" s="14">
        <v>946</v>
      </c>
      <c r="K230" s="9">
        <f t="shared" si="1"/>
        <v>18103</v>
      </c>
      <c r="L230" s="14">
        <v>5479</v>
      </c>
      <c r="M230" s="14">
        <v>5421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14">
        <v>1332</v>
      </c>
      <c r="F231" s="14">
        <v>828</v>
      </c>
      <c r="G231" s="14">
        <v>504</v>
      </c>
      <c r="H231" s="9">
        <f t="shared" si="0"/>
        <v>1332</v>
      </c>
      <c r="I231" s="14">
        <v>871</v>
      </c>
      <c r="J231" s="14">
        <v>600</v>
      </c>
      <c r="K231" s="9">
        <f t="shared" si="1"/>
        <v>1471</v>
      </c>
      <c r="L231" s="14">
        <v>659</v>
      </c>
      <c r="M231" s="14">
        <v>552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14">
        <v>1480</v>
      </c>
      <c r="F232" s="14">
        <v>1215</v>
      </c>
      <c r="G232" s="14">
        <v>265</v>
      </c>
      <c r="H232" s="9">
        <f t="shared" si="0"/>
        <v>1480</v>
      </c>
      <c r="I232" s="14">
        <v>1256</v>
      </c>
      <c r="J232" s="14">
        <v>298</v>
      </c>
      <c r="K232" s="9">
        <f t="shared" si="1"/>
        <v>1554</v>
      </c>
      <c r="L232" s="14">
        <v>98</v>
      </c>
      <c r="M232" s="14">
        <v>96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14">
        <v>216</v>
      </c>
      <c r="F233" s="14">
        <v>35</v>
      </c>
      <c r="G233" s="14">
        <v>181</v>
      </c>
      <c r="H233" s="9">
        <f t="shared" si="0"/>
        <v>216</v>
      </c>
      <c r="I233" s="14">
        <v>36</v>
      </c>
      <c r="J233" s="14">
        <v>188</v>
      </c>
      <c r="K233" s="9">
        <f t="shared" si="1"/>
        <v>224</v>
      </c>
      <c r="L233" s="14">
        <v>108</v>
      </c>
      <c r="M233" s="14">
        <v>99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14">
        <v>606</v>
      </c>
      <c r="F234" s="14">
        <v>606</v>
      </c>
      <c r="G234" s="14">
        <v>0</v>
      </c>
      <c r="H234" s="9">
        <f t="shared" si="0"/>
        <v>606</v>
      </c>
      <c r="I234" s="14">
        <v>606</v>
      </c>
      <c r="J234" s="14">
        <v>0</v>
      </c>
      <c r="K234" s="9">
        <f t="shared" si="1"/>
        <v>606</v>
      </c>
      <c r="L234" s="14">
        <v>252</v>
      </c>
      <c r="M234" s="14">
        <v>252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14">
        <v>86</v>
      </c>
      <c r="F235" s="14">
        <v>10</v>
      </c>
      <c r="G235" s="14">
        <v>76</v>
      </c>
      <c r="H235" s="9">
        <f t="shared" si="0"/>
        <v>86</v>
      </c>
      <c r="I235" s="8">
        <v>10</v>
      </c>
      <c r="J235" s="8">
        <v>76</v>
      </c>
      <c r="K235" s="9">
        <f t="shared" si="1"/>
        <v>86</v>
      </c>
      <c r="L235" s="14">
        <v>17</v>
      </c>
      <c r="M235" s="14">
        <v>17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14">
        <v>2234</v>
      </c>
      <c r="F237" s="14">
        <v>2115</v>
      </c>
      <c r="G237" s="14">
        <v>119</v>
      </c>
      <c r="H237" s="9">
        <f t="shared" si="0"/>
        <v>2234</v>
      </c>
      <c r="I237" s="14">
        <v>2581</v>
      </c>
      <c r="J237" s="14">
        <v>164</v>
      </c>
      <c r="K237" s="9">
        <f t="shared" si="1"/>
        <v>2745</v>
      </c>
      <c r="L237" s="14">
        <v>942</v>
      </c>
      <c r="M237" s="14">
        <v>870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14">
        <v>2492</v>
      </c>
      <c r="F238" s="14">
        <v>1847</v>
      </c>
      <c r="G238" s="14">
        <v>645</v>
      </c>
      <c r="H238" s="9">
        <f t="shared" si="0"/>
        <v>2492</v>
      </c>
      <c r="I238" s="14">
        <v>1885</v>
      </c>
      <c r="J238" s="14">
        <v>649</v>
      </c>
      <c r="K238" s="9">
        <f t="shared" si="1"/>
        <v>2534</v>
      </c>
      <c r="L238" s="14">
        <v>1505</v>
      </c>
      <c r="M238" s="14">
        <v>1485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14">
        <v>148</v>
      </c>
      <c r="F239" s="14">
        <v>119</v>
      </c>
      <c r="G239" s="14">
        <v>29</v>
      </c>
      <c r="H239" s="9">
        <f t="shared" si="0"/>
        <v>148</v>
      </c>
      <c r="I239" s="14">
        <v>119</v>
      </c>
      <c r="J239" s="14">
        <v>29</v>
      </c>
      <c r="K239" s="9">
        <f t="shared" si="1"/>
        <v>148</v>
      </c>
      <c r="L239" s="14">
        <v>98</v>
      </c>
      <c r="M239" s="14">
        <v>98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14">
        <v>9</v>
      </c>
      <c r="F240" s="14">
        <v>4</v>
      </c>
      <c r="G240" s="14">
        <v>5</v>
      </c>
      <c r="H240" s="9">
        <f t="shared" si="0"/>
        <v>9</v>
      </c>
      <c r="I240" s="8">
        <v>4</v>
      </c>
      <c r="J240" s="8">
        <v>7</v>
      </c>
      <c r="K240" s="9">
        <f t="shared" si="1"/>
        <v>11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14">
        <v>41</v>
      </c>
      <c r="F241" s="14">
        <v>0</v>
      </c>
      <c r="G241" s="14">
        <v>41</v>
      </c>
      <c r="H241" s="9">
        <f t="shared" si="0"/>
        <v>41</v>
      </c>
      <c r="I241" s="8">
        <v>0</v>
      </c>
      <c r="J241" s="8">
        <v>41</v>
      </c>
      <c r="K241" s="9">
        <f t="shared" si="1"/>
        <v>41</v>
      </c>
      <c r="L241" s="14">
        <v>101</v>
      </c>
      <c r="M241" s="14">
        <v>30</v>
      </c>
      <c r="N241" s="14">
        <v>71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14">
        <v>969</v>
      </c>
      <c r="F242" s="14">
        <v>969</v>
      </c>
      <c r="G242" s="14">
        <v>0</v>
      </c>
      <c r="H242" s="9">
        <f t="shared" si="0"/>
        <v>969</v>
      </c>
      <c r="I242" s="8">
        <v>969</v>
      </c>
      <c r="J242" s="8">
        <v>0</v>
      </c>
      <c r="K242" s="9">
        <f t="shared" si="1"/>
        <v>969</v>
      </c>
      <c r="L242" s="14">
        <v>356</v>
      </c>
      <c r="M242" s="14">
        <v>354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14">
        <v>2</v>
      </c>
      <c r="F243" s="14">
        <v>1</v>
      </c>
      <c r="G243" s="14">
        <v>1</v>
      </c>
      <c r="H243" s="9">
        <f t="shared" si="0"/>
        <v>2</v>
      </c>
      <c r="I243" s="14">
        <v>1</v>
      </c>
      <c r="J243" s="14">
        <v>1</v>
      </c>
      <c r="K243" s="9">
        <f t="shared" si="1"/>
        <v>2</v>
      </c>
      <c r="L243" s="14">
        <v>1</v>
      </c>
      <c r="M243" s="14">
        <v>1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14">
        <v>50</v>
      </c>
      <c r="F244" s="14">
        <v>23</v>
      </c>
      <c r="G244" s="14">
        <v>27</v>
      </c>
      <c r="H244" s="9">
        <f t="shared" si="0"/>
        <v>50</v>
      </c>
      <c r="I244" s="14">
        <v>41</v>
      </c>
      <c r="J244" s="14">
        <v>27</v>
      </c>
      <c r="K244" s="9">
        <f t="shared" si="1"/>
        <v>68</v>
      </c>
      <c r="L244" s="14">
        <v>17</v>
      </c>
      <c r="M244" s="14">
        <v>17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14">
        <v>309</v>
      </c>
      <c r="F245" s="14">
        <v>272</v>
      </c>
      <c r="G245" s="14">
        <v>37</v>
      </c>
      <c r="H245" s="9">
        <f t="shared" si="0"/>
        <v>309</v>
      </c>
      <c r="I245" s="14">
        <v>273</v>
      </c>
      <c r="J245" s="14">
        <v>37</v>
      </c>
      <c r="K245" s="9">
        <f t="shared" si="1"/>
        <v>310</v>
      </c>
      <c r="L245" s="14">
        <v>56</v>
      </c>
      <c r="M245" s="14">
        <v>56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14">
        <v>36</v>
      </c>
      <c r="F247" s="14">
        <v>0</v>
      </c>
      <c r="G247" s="14">
        <v>36</v>
      </c>
      <c r="H247" s="9">
        <f t="shared" si="0"/>
        <v>36</v>
      </c>
      <c r="I247" s="14">
        <v>0</v>
      </c>
      <c r="J247" s="14">
        <v>36</v>
      </c>
      <c r="K247" s="9">
        <f t="shared" si="1"/>
        <v>36</v>
      </c>
      <c r="L247" s="14">
        <v>2</v>
      </c>
      <c r="M247" s="14">
        <v>2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14">
        <v>64</v>
      </c>
      <c r="F248" s="14">
        <v>0</v>
      </c>
      <c r="G248" s="14">
        <v>64</v>
      </c>
      <c r="H248" s="9">
        <f t="shared" si="0"/>
        <v>64</v>
      </c>
      <c r="I248" s="14">
        <v>0</v>
      </c>
      <c r="J248" s="14">
        <v>64</v>
      </c>
      <c r="K248" s="9">
        <f t="shared" si="1"/>
        <v>64</v>
      </c>
      <c r="L248" s="14">
        <v>31</v>
      </c>
      <c r="M248" s="14">
        <v>31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14">
        <v>8993</v>
      </c>
      <c r="F250" s="14">
        <v>8534</v>
      </c>
      <c r="G250" s="14">
        <v>459</v>
      </c>
      <c r="H250" s="9">
        <f t="shared" si="0"/>
        <v>8993</v>
      </c>
      <c r="I250" s="14">
        <v>9119</v>
      </c>
      <c r="J250" s="14">
        <v>1080</v>
      </c>
      <c r="K250" s="9">
        <f t="shared" si="1"/>
        <v>10199</v>
      </c>
      <c r="L250" s="14">
        <v>1812</v>
      </c>
      <c r="M250" s="14">
        <v>1655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6">
        <v>250</v>
      </c>
      <c r="B251" s="34">
        <v>1</v>
      </c>
      <c r="C251" s="35" t="s">
        <v>281</v>
      </c>
      <c r="D251" s="35" t="s">
        <v>282</v>
      </c>
      <c r="E251" s="36">
        <v>21</v>
      </c>
      <c r="F251" s="37">
        <v>0</v>
      </c>
      <c r="G251" s="37">
        <v>21</v>
      </c>
      <c r="H251" s="36">
        <v>21</v>
      </c>
      <c r="I251" s="40"/>
      <c r="J251" s="36">
        <v>21</v>
      </c>
      <c r="K251" s="36">
        <v>21</v>
      </c>
      <c r="L251" s="38">
        <v>0</v>
      </c>
      <c r="M251" s="38">
        <v>0</v>
      </c>
      <c r="N251" s="36">
        <v>0</v>
      </c>
      <c r="O251" s="8"/>
      <c r="P251" s="8"/>
      <c r="Q251" s="8"/>
    </row>
    <row r="252" spans="1:17" ht="30" customHeight="1" x14ac:dyDescent="0.35">
      <c r="A252" s="6">
        <v>251</v>
      </c>
      <c r="B252" s="34">
        <v>2</v>
      </c>
      <c r="C252" s="35" t="s">
        <v>281</v>
      </c>
      <c r="D252" s="35" t="s">
        <v>283</v>
      </c>
      <c r="E252" s="36">
        <v>484</v>
      </c>
      <c r="F252" s="37">
        <v>484</v>
      </c>
      <c r="G252" s="37">
        <v>0</v>
      </c>
      <c r="H252" s="36">
        <v>484</v>
      </c>
      <c r="I252" s="37">
        <v>484</v>
      </c>
      <c r="J252" s="40"/>
      <c r="K252" s="36">
        <v>484</v>
      </c>
      <c r="L252" s="38">
        <v>14</v>
      </c>
      <c r="M252" s="38">
        <v>14</v>
      </c>
      <c r="N252" s="36">
        <v>0</v>
      </c>
      <c r="O252" s="8"/>
      <c r="P252" s="8"/>
      <c r="Q252" s="8"/>
    </row>
    <row r="253" spans="1:17" ht="30" customHeight="1" x14ac:dyDescent="0.35">
      <c r="A253" s="6">
        <v>252</v>
      </c>
      <c r="B253" s="34">
        <v>3</v>
      </c>
      <c r="C253" s="35" t="s">
        <v>281</v>
      </c>
      <c r="D253" s="35" t="s">
        <v>284</v>
      </c>
      <c r="E253" s="36">
        <v>23</v>
      </c>
      <c r="F253" s="37">
        <v>23</v>
      </c>
      <c r="G253" s="37">
        <v>0</v>
      </c>
      <c r="H253" s="36">
        <v>23</v>
      </c>
      <c r="I253" s="37">
        <v>23</v>
      </c>
      <c r="J253" s="40"/>
      <c r="K253" s="36">
        <v>23</v>
      </c>
      <c r="L253" s="38">
        <v>1</v>
      </c>
      <c r="M253" s="38">
        <v>1</v>
      </c>
      <c r="N253" s="36">
        <v>1</v>
      </c>
      <c r="O253" s="8"/>
      <c r="P253" s="8"/>
      <c r="Q253" s="8"/>
    </row>
    <row r="254" spans="1:17" ht="30" customHeight="1" x14ac:dyDescent="0.35">
      <c r="A254" s="6">
        <v>253</v>
      </c>
      <c r="B254" s="34">
        <v>4</v>
      </c>
      <c r="C254" s="35" t="s">
        <v>281</v>
      </c>
      <c r="D254" s="35" t="s">
        <v>285</v>
      </c>
      <c r="E254" s="36">
        <v>14</v>
      </c>
      <c r="F254" s="37">
        <v>14</v>
      </c>
      <c r="G254" s="37">
        <v>0</v>
      </c>
      <c r="H254" s="36">
        <v>14</v>
      </c>
      <c r="I254" s="37">
        <v>14</v>
      </c>
      <c r="J254" s="40"/>
      <c r="K254" s="36">
        <v>14</v>
      </c>
      <c r="L254" s="38">
        <v>0</v>
      </c>
      <c r="M254" s="38">
        <v>0</v>
      </c>
      <c r="N254" s="36">
        <v>0</v>
      </c>
      <c r="O254" s="8"/>
      <c r="P254" s="8"/>
      <c r="Q254" s="8"/>
    </row>
    <row r="255" spans="1:17" ht="30" customHeight="1" x14ac:dyDescent="0.35">
      <c r="A255" s="6">
        <v>254</v>
      </c>
      <c r="B255" s="34">
        <v>5</v>
      </c>
      <c r="C255" s="35" t="s">
        <v>281</v>
      </c>
      <c r="D255" s="35" t="s">
        <v>286</v>
      </c>
      <c r="E255" s="36">
        <v>31</v>
      </c>
      <c r="F255" s="37">
        <v>22</v>
      </c>
      <c r="G255" s="37">
        <v>9</v>
      </c>
      <c r="H255" s="36">
        <v>31</v>
      </c>
      <c r="I255" s="37">
        <v>22</v>
      </c>
      <c r="J255" s="37">
        <v>9</v>
      </c>
      <c r="K255" s="36">
        <v>31</v>
      </c>
      <c r="L255" s="38">
        <v>0</v>
      </c>
      <c r="M255" s="38">
        <v>0</v>
      </c>
      <c r="N255" s="36">
        <v>0</v>
      </c>
      <c r="O255" s="8"/>
      <c r="P255" s="8"/>
      <c r="Q255" s="8"/>
    </row>
    <row r="256" spans="1:17" ht="30" customHeight="1" x14ac:dyDescent="0.35">
      <c r="A256" s="6">
        <v>255</v>
      </c>
      <c r="B256" s="34">
        <v>6</v>
      </c>
      <c r="C256" s="35" t="s">
        <v>281</v>
      </c>
      <c r="D256" s="35" t="s">
        <v>287</v>
      </c>
      <c r="E256" s="36">
        <v>92</v>
      </c>
      <c r="F256" s="37">
        <v>0</v>
      </c>
      <c r="G256" s="37">
        <v>92</v>
      </c>
      <c r="H256" s="36">
        <v>92</v>
      </c>
      <c r="I256" s="40"/>
      <c r="J256" s="37">
        <v>92</v>
      </c>
      <c r="K256" s="36">
        <v>92</v>
      </c>
      <c r="L256" s="38">
        <v>7</v>
      </c>
      <c r="M256" s="38">
        <v>7</v>
      </c>
      <c r="N256" s="36">
        <v>1</v>
      </c>
      <c r="O256" s="8"/>
      <c r="P256" s="8"/>
      <c r="Q256" s="8"/>
    </row>
    <row r="257" spans="1:17" ht="30" customHeight="1" x14ac:dyDescent="0.35">
      <c r="A257" s="6">
        <v>256</v>
      </c>
      <c r="B257" s="34">
        <v>7</v>
      </c>
      <c r="C257" s="35" t="s">
        <v>281</v>
      </c>
      <c r="D257" s="35" t="s">
        <v>288</v>
      </c>
      <c r="E257" s="36">
        <v>17</v>
      </c>
      <c r="F257" s="37">
        <v>17</v>
      </c>
      <c r="G257" s="37">
        <v>0</v>
      </c>
      <c r="H257" s="36">
        <v>17</v>
      </c>
      <c r="I257" s="37">
        <v>17</v>
      </c>
      <c r="J257" s="40"/>
      <c r="K257" s="36">
        <v>17</v>
      </c>
      <c r="L257" s="38">
        <v>7</v>
      </c>
      <c r="M257" s="38">
        <v>7</v>
      </c>
      <c r="N257" s="36">
        <v>0</v>
      </c>
      <c r="O257" s="8"/>
      <c r="P257" s="8"/>
      <c r="Q257" s="8"/>
    </row>
    <row r="258" spans="1:17" ht="30" customHeight="1" x14ac:dyDescent="0.35">
      <c r="A258" s="6">
        <v>257</v>
      </c>
      <c r="B258" s="34">
        <v>8</v>
      </c>
      <c r="C258" s="35" t="s">
        <v>281</v>
      </c>
      <c r="D258" s="35" t="s">
        <v>289</v>
      </c>
      <c r="E258" s="36">
        <v>53</v>
      </c>
      <c r="F258" s="37">
        <v>53</v>
      </c>
      <c r="G258" s="37">
        <v>0</v>
      </c>
      <c r="H258" s="36">
        <v>53</v>
      </c>
      <c r="I258" s="37">
        <v>53</v>
      </c>
      <c r="J258" s="40"/>
      <c r="K258" s="36">
        <v>53</v>
      </c>
      <c r="L258" s="38">
        <v>5</v>
      </c>
      <c r="M258" s="38">
        <v>5</v>
      </c>
      <c r="N258" s="36">
        <v>0</v>
      </c>
      <c r="O258" s="8"/>
      <c r="P258" s="8"/>
      <c r="Q258" s="8"/>
    </row>
    <row r="259" spans="1:17" ht="30" customHeight="1" x14ac:dyDescent="0.35">
      <c r="A259" s="6">
        <v>258</v>
      </c>
      <c r="B259" s="34">
        <v>9</v>
      </c>
      <c r="C259" s="35" t="s">
        <v>281</v>
      </c>
      <c r="D259" s="35" t="s">
        <v>290</v>
      </c>
      <c r="E259" s="36">
        <v>14</v>
      </c>
      <c r="F259" s="37">
        <v>0</v>
      </c>
      <c r="G259" s="37">
        <v>14</v>
      </c>
      <c r="H259" s="36">
        <v>14</v>
      </c>
      <c r="I259" s="40"/>
      <c r="J259" s="37">
        <v>14</v>
      </c>
      <c r="K259" s="36">
        <v>14</v>
      </c>
      <c r="L259" s="38">
        <v>0</v>
      </c>
      <c r="M259" s="38">
        <v>0</v>
      </c>
      <c r="N259" s="36">
        <v>0</v>
      </c>
      <c r="O259" s="8"/>
      <c r="P259" s="8"/>
      <c r="Q259" s="8"/>
    </row>
    <row r="260" spans="1:17" ht="30" customHeight="1" x14ac:dyDescent="0.35">
      <c r="A260" s="6">
        <v>259</v>
      </c>
      <c r="B260" s="34">
        <v>10</v>
      </c>
      <c r="C260" s="35" t="s">
        <v>281</v>
      </c>
      <c r="D260" s="35" t="s">
        <v>291</v>
      </c>
      <c r="E260" s="36">
        <v>98</v>
      </c>
      <c r="F260" s="37">
        <v>24</v>
      </c>
      <c r="G260" s="37">
        <v>74</v>
      </c>
      <c r="H260" s="36">
        <v>98</v>
      </c>
      <c r="I260" s="37">
        <v>24</v>
      </c>
      <c r="J260" s="37">
        <v>74</v>
      </c>
      <c r="K260" s="36">
        <v>98</v>
      </c>
      <c r="L260" s="38">
        <v>2</v>
      </c>
      <c r="M260" s="38">
        <v>2</v>
      </c>
      <c r="N260" s="36">
        <v>0</v>
      </c>
      <c r="O260" s="8"/>
      <c r="P260" s="8"/>
      <c r="Q260" s="8"/>
    </row>
    <row r="261" spans="1:17" ht="30" customHeight="1" x14ac:dyDescent="0.35">
      <c r="A261" s="6">
        <v>260</v>
      </c>
      <c r="B261" s="34">
        <v>11</v>
      </c>
      <c r="C261" s="35" t="s">
        <v>281</v>
      </c>
      <c r="D261" s="35" t="s">
        <v>292</v>
      </c>
      <c r="E261" s="36">
        <v>64</v>
      </c>
      <c r="F261" s="37">
        <v>17</v>
      </c>
      <c r="G261" s="37">
        <v>47</v>
      </c>
      <c r="H261" s="36">
        <v>64</v>
      </c>
      <c r="I261" s="37">
        <v>17</v>
      </c>
      <c r="J261" s="37">
        <v>47</v>
      </c>
      <c r="K261" s="36">
        <v>64</v>
      </c>
      <c r="L261" s="38">
        <v>13</v>
      </c>
      <c r="M261" s="38">
        <v>13</v>
      </c>
      <c r="N261" s="36">
        <v>0</v>
      </c>
      <c r="O261" s="8"/>
      <c r="P261" s="8"/>
      <c r="Q261" s="8"/>
    </row>
    <row r="262" spans="1:17" ht="30" customHeight="1" x14ac:dyDescent="0.35">
      <c r="A262" s="6">
        <v>261</v>
      </c>
      <c r="B262" s="34">
        <v>12</v>
      </c>
      <c r="C262" s="35" t="s">
        <v>281</v>
      </c>
      <c r="D262" s="35" t="s">
        <v>293</v>
      </c>
      <c r="E262" s="36">
        <v>32</v>
      </c>
      <c r="F262" s="37">
        <v>22</v>
      </c>
      <c r="G262" s="37">
        <v>10</v>
      </c>
      <c r="H262" s="36">
        <v>32</v>
      </c>
      <c r="I262" s="37">
        <v>22</v>
      </c>
      <c r="J262" s="37">
        <v>10</v>
      </c>
      <c r="K262" s="36">
        <v>32</v>
      </c>
      <c r="L262" s="38">
        <v>0</v>
      </c>
      <c r="M262" s="38">
        <v>0</v>
      </c>
      <c r="N262" s="36">
        <v>8</v>
      </c>
      <c r="O262" s="8"/>
      <c r="P262" s="8"/>
      <c r="Q262" s="8"/>
    </row>
    <row r="263" spans="1:17" ht="30" customHeight="1" x14ac:dyDescent="0.35">
      <c r="A263" s="6">
        <v>262</v>
      </c>
      <c r="B263" s="34">
        <v>13</v>
      </c>
      <c r="C263" s="35" t="s">
        <v>281</v>
      </c>
      <c r="D263" s="35" t="s">
        <v>294</v>
      </c>
      <c r="E263" s="36">
        <v>17</v>
      </c>
      <c r="F263" s="37">
        <v>5</v>
      </c>
      <c r="G263" s="37">
        <v>12</v>
      </c>
      <c r="H263" s="36">
        <v>17</v>
      </c>
      <c r="I263" s="37">
        <v>5</v>
      </c>
      <c r="J263" s="37">
        <v>12</v>
      </c>
      <c r="K263" s="36">
        <v>17</v>
      </c>
      <c r="L263" s="38">
        <v>0</v>
      </c>
      <c r="M263" s="38">
        <v>0</v>
      </c>
      <c r="N263" s="36">
        <v>0</v>
      </c>
      <c r="O263" s="8"/>
      <c r="P263" s="8"/>
      <c r="Q263" s="8"/>
    </row>
    <row r="264" spans="1:17" ht="30" customHeight="1" x14ac:dyDescent="0.35">
      <c r="A264" s="6">
        <v>263</v>
      </c>
      <c r="B264" s="34">
        <v>14</v>
      </c>
      <c r="C264" s="35" t="s">
        <v>281</v>
      </c>
      <c r="D264" s="35" t="s">
        <v>295</v>
      </c>
      <c r="E264" s="36">
        <v>16</v>
      </c>
      <c r="F264" s="37">
        <v>0</v>
      </c>
      <c r="G264" s="37">
        <v>16</v>
      </c>
      <c r="H264" s="36">
        <v>16</v>
      </c>
      <c r="I264" s="40"/>
      <c r="J264" s="37">
        <v>16</v>
      </c>
      <c r="K264" s="36">
        <v>16</v>
      </c>
      <c r="L264" s="38">
        <v>0</v>
      </c>
      <c r="M264" s="38">
        <v>0</v>
      </c>
      <c r="N264" s="36">
        <v>0</v>
      </c>
      <c r="O264" s="8"/>
      <c r="P264" s="8"/>
      <c r="Q264" s="8"/>
    </row>
    <row r="265" spans="1:17" ht="30" customHeight="1" x14ac:dyDescent="0.35">
      <c r="A265" s="6">
        <v>264</v>
      </c>
      <c r="B265" s="34">
        <v>15</v>
      </c>
      <c r="C265" s="35" t="s">
        <v>281</v>
      </c>
      <c r="D265" s="35" t="s">
        <v>296</v>
      </c>
      <c r="E265" s="36">
        <v>133</v>
      </c>
      <c r="F265" s="37">
        <v>0</v>
      </c>
      <c r="G265" s="37">
        <v>133</v>
      </c>
      <c r="H265" s="36">
        <v>133</v>
      </c>
      <c r="I265" s="40"/>
      <c r="J265" s="37">
        <v>133</v>
      </c>
      <c r="K265" s="36">
        <v>133</v>
      </c>
      <c r="L265" s="38">
        <v>0</v>
      </c>
      <c r="M265" s="38">
        <v>0</v>
      </c>
      <c r="N265" s="36">
        <v>0</v>
      </c>
      <c r="O265" s="8"/>
      <c r="P265" s="8"/>
      <c r="Q265" s="8"/>
    </row>
    <row r="266" spans="1:17" ht="30" customHeight="1" x14ac:dyDescent="0.3">
      <c r="A266" s="6">
        <v>265</v>
      </c>
      <c r="B266" s="6">
        <v>1</v>
      </c>
      <c r="C266" s="7" t="s">
        <v>297</v>
      </c>
      <c r="D266" s="7" t="s">
        <v>298</v>
      </c>
      <c r="E266" s="14">
        <v>388</v>
      </c>
      <c r="F266" s="14">
        <v>93</v>
      </c>
      <c r="G266" s="14">
        <v>295</v>
      </c>
      <c r="H266" s="44">
        <v>388</v>
      </c>
      <c r="I266" s="14">
        <v>93</v>
      </c>
      <c r="J266" s="14">
        <v>306</v>
      </c>
      <c r="K266" s="44">
        <v>399</v>
      </c>
      <c r="L266" s="14">
        <v>4</v>
      </c>
      <c r="M266" s="14">
        <v>4</v>
      </c>
      <c r="N266" s="14">
        <v>4</v>
      </c>
      <c r="O266" s="8"/>
      <c r="P266" s="14">
        <v>4</v>
      </c>
      <c r="Q266" s="8"/>
    </row>
    <row r="267" spans="1:17" ht="30" customHeight="1" x14ac:dyDescent="0.3">
      <c r="A267" s="6">
        <v>266</v>
      </c>
      <c r="B267" s="6">
        <v>2</v>
      </c>
      <c r="C267" s="7" t="s">
        <v>297</v>
      </c>
      <c r="D267" s="7" t="s">
        <v>299</v>
      </c>
      <c r="E267" s="14">
        <v>4</v>
      </c>
      <c r="F267" s="14">
        <v>0</v>
      </c>
      <c r="G267" s="14">
        <v>151</v>
      </c>
      <c r="H267" s="44">
        <v>151</v>
      </c>
      <c r="I267" s="8"/>
      <c r="J267" s="14">
        <v>4</v>
      </c>
      <c r="K267" s="44">
        <v>4</v>
      </c>
      <c r="L267" s="14">
        <v>0</v>
      </c>
      <c r="M267" s="14">
        <v>0</v>
      </c>
      <c r="N267" s="14">
        <v>0</v>
      </c>
      <c r="O267" s="8"/>
      <c r="P267" s="8"/>
      <c r="Q267" s="8"/>
    </row>
    <row r="268" spans="1:17" ht="30" customHeight="1" x14ac:dyDescent="0.3">
      <c r="A268" s="6">
        <v>267</v>
      </c>
      <c r="B268" s="6">
        <v>3</v>
      </c>
      <c r="C268" s="7" t="s">
        <v>297</v>
      </c>
      <c r="D268" s="7" t="s">
        <v>300</v>
      </c>
      <c r="E268" s="14">
        <v>153</v>
      </c>
      <c r="F268" s="14">
        <v>93</v>
      </c>
      <c r="G268" s="14">
        <v>87</v>
      </c>
      <c r="H268" s="44">
        <v>180</v>
      </c>
      <c r="I268" s="14">
        <v>81</v>
      </c>
      <c r="J268" s="14">
        <v>84</v>
      </c>
      <c r="K268" s="44">
        <v>165</v>
      </c>
      <c r="L268" s="14">
        <v>3</v>
      </c>
      <c r="M268" s="14">
        <v>3</v>
      </c>
      <c r="N268" s="14">
        <v>3</v>
      </c>
      <c r="O268" s="8"/>
      <c r="P268" s="14">
        <v>3</v>
      </c>
      <c r="Q268" s="8"/>
    </row>
    <row r="269" spans="1:17" ht="30" customHeight="1" x14ac:dyDescent="0.3">
      <c r="A269" s="6">
        <v>268</v>
      </c>
      <c r="B269" s="6">
        <v>4</v>
      </c>
      <c r="C269" s="7" t="s">
        <v>297</v>
      </c>
      <c r="D269" s="7" t="s">
        <v>301</v>
      </c>
      <c r="E269" s="14">
        <v>589</v>
      </c>
      <c r="F269" s="14">
        <v>568</v>
      </c>
      <c r="G269" s="14">
        <v>21</v>
      </c>
      <c r="H269" s="44">
        <v>589</v>
      </c>
      <c r="I269" s="14">
        <v>602</v>
      </c>
      <c r="J269" s="14">
        <v>21</v>
      </c>
      <c r="K269" s="44">
        <v>623</v>
      </c>
      <c r="L269" s="14">
        <v>0</v>
      </c>
      <c r="M269" s="14">
        <v>0</v>
      </c>
      <c r="N269" s="14">
        <v>0</v>
      </c>
      <c r="O269" s="8"/>
      <c r="P269" s="8"/>
      <c r="Q269" s="8"/>
    </row>
    <row r="270" spans="1:17" ht="30" customHeight="1" x14ac:dyDescent="0.3">
      <c r="A270" s="6">
        <v>269</v>
      </c>
      <c r="B270" s="6">
        <v>5</v>
      </c>
      <c r="C270" s="7" t="s">
        <v>297</v>
      </c>
      <c r="D270" s="7" t="s">
        <v>302</v>
      </c>
      <c r="E270" s="14">
        <v>103</v>
      </c>
      <c r="F270" s="14">
        <v>85</v>
      </c>
      <c r="G270" s="14">
        <v>18</v>
      </c>
      <c r="H270" s="44">
        <v>103</v>
      </c>
      <c r="I270" s="14">
        <v>86</v>
      </c>
      <c r="J270" s="14">
        <v>60</v>
      </c>
      <c r="K270" s="44">
        <v>146</v>
      </c>
      <c r="L270" s="14">
        <v>0</v>
      </c>
      <c r="M270" s="14">
        <v>0</v>
      </c>
      <c r="N270" s="14">
        <v>0</v>
      </c>
      <c r="O270" s="8"/>
      <c r="P270" s="8"/>
      <c r="Q270" s="8"/>
    </row>
    <row r="271" spans="1:17" ht="30" customHeight="1" x14ac:dyDescent="0.3">
      <c r="A271" s="6">
        <v>270</v>
      </c>
      <c r="B271" s="6">
        <v>6</v>
      </c>
      <c r="C271" s="7" t="s">
        <v>297</v>
      </c>
      <c r="D271" s="7" t="s">
        <v>303</v>
      </c>
      <c r="E271" s="14">
        <v>98</v>
      </c>
      <c r="F271" s="14">
        <v>10</v>
      </c>
      <c r="G271" s="14">
        <v>88</v>
      </c>
      <c r="H271" s="44">
        <v>98</v>
      </c>
      <c r="I271" s="14">
        <v>240</v>
      </c>
      <c r="J271" s="14">
        <v>226</v>
      </c>
      <c r="K271" s="44">
        <v>466</v>
      </c>
      <c r="L271" s="14">
        <v>1</v>
      </c>
      <c r="M271" s="14">
        <v>1</v>
      </c>
      <c r="N271" s="14">
        <v>1</v>
      </c>
      <c r="O271" s="8"/>
      <c r="P271" s="14">
        <v>1</v>
      </c>
      <c r="Q271" s="8"/>
    </row>
    <row r="272" spans="1:17" ht="30" customHeight="1" x14ac:dyDescent="0.3">
      <c r="A272" s="6">
        <v>271</v>
      </c>
      <c r="B272" s="34">
        <v>1</v>
      </c>
      <c r="C272" s="35" t="s">
        <v>304</v>
      </c>
      <c r="D272" s="35" t="s">
        <v>305</v>
      </c>
      <c r="E272" s="36">
        <v>96</v>
      </c>
      <c r="F272" s="36">
        <v>24</v>
      </c>
      <c r="G272" s="36">
        <v>72</v>
      </c>
      <c r="H272" s="36">
        <v>96</v>
      </c>
      <c r="I272" s="36">
        <v>24</v>
      </c>
      <c r="J272" s="36">
        <v>72</v>
      </c>
      <c r="K272" s="36">
        <v>96</v>
      </c>
      <c r="L272" s="36">
        <v>0</v>
      </c>
      <c r="M272" s="36">
        <v>0</v>
      </c>
      <c r="N272" s="45"/>
      <c r="O272" s="8"/>
      <c r="P272" s="8"/>
      <c r="Q272" s="8"/>
    </row>
    <row r="273" spans="1:17" ht="30" customHeight="1" x14ac:dyDescent="0.3">
      <c r="A273" s="6">
        <v>272</v>
      </c>
      <c r="B273" s="34">
        <v>2</v>
      </c>
      <c r="C273" s="35" t="s">
        <v>304</v>
      </c>
      <c r="D273" s="35" t="s">
        <v>306</v>
      </c>
      <c r="E273" s="36">
        <v>19</v>
      </c>
      <c r="F273" s="36">
        <v>0</v>
      </c>
      <c r="G273" s="36">
        <v>19</v>
      </c>
      <c r="H273" s="36">
        <v>19</v>
      </c>
      <c r="I273" s="36">
        <v>0</v>
      </c>
      <c r="J273" s="36">
        <v>19</v>
      </c>
      <c r="K273" s="36">
        <v>19</v>
      </c>
      <c r="L273" s="36">
        <v>0</v>
      </c>
      <c r="M273" s="36">
        <v>0</v>
      </c>
      <c r="N273" s="45"/>
      <c r="O273" s="8"/>
      <c r="P273" s="8"/>
      <c r="Q273" s="8"/>
    </row>
    <row r="274" spans="1:17" ht="30" customHeight="1" x14ac:dyDescent="0.3">
      <c r="A274" s="6">
        <v>273</v>
      </c>
      <c r="B274" s="34">
        <v>3</v>
      </c>
      <c r="C274" s="35" t="s">
        <v>304</v>
      </c>
      <c r="D274" s="35" t="s">
        <v>307</v>
      </c>
      <c r="E274" s="36">
        <v>106</v>
      </c>
      <c r="F274" s="36">
        <v>77</v>
      </c>
      <c r="G274" s="36">
        <v>29</v>
      </c>
      <c r="H274" s="36">
        <v>106</v>
      </c>
      <c r="I274" s="36">
        <v>77</v>
      </c>
      <c r="J274" s="36">
        <v>29</v>
      </c>
      <c r="K274" s="36">
        <v>106</v>
      </c>
      <c r="L274" s="36">
        <v>20</v>
      </c>
      <c r="M274" s="36">
        <v>20</v>
      </c>
      <c r="N274" s="45"/>
      <c r="O274" s="8"/>
      <c r="P274" s="8"/>
      <c r="Q274" s="8"/>
    </row>
    <row r="275" spans="1:17" ht="30" customHeight="1" x14ac:dyDescent="0.3">
      <c r="A275" s="6">
        <v>274</v>
      </c>
      <c r="B275" s="34">
        <v>4</v>
      </c>
      <c r="C275" s="35" t="s">
        <v>304</v>
      </c>
      <c r="D275" s="35" t="s">
        <v>308</v>
      </c>
      <c r="E275" s="36">
        <v>16</v>
      </c>
      <c r="F275" s="36">
        <v>7</v>
      </c>
      <c r="G275" s="36">
        <v>9</v>
      </c>
      <c r="H275" s="36">
        <v>16</v>
      </c>
      <c r="I275" s="36">
        <v>7</v>
      </c>
      <c r="J275" s="36">
        <v>9</v>
      </c>
      <c r="K275" s="36">
        <v>16</v>
      </c>
      <c r="L275" s="36">
        <v>1</v>
      </c>
      <c r="M275" s="36">
        <v>1</v>
      </c>
      <c r="N275" s="45"/>
      <c r="O275" s="8"/>
      <c r="P275" s="8"/>
      <c r="Q275" s="8"/>
    </row>
    <row r="276" spans="1:17" ht="30" customHeight="1" x14ac:dyDescent="0.3">
      <c r="A276" s="6">
        <v>275</v>
      </c>
      <c r="B276" s="34">
        <v>5</v>
      </c>
      <c r="C276" s="35" t="s">
        <v>304</v>
      </c>
      <c r="D276" s="35" t="s">
        <v>309</v>
      </c>
      <c r="E276" s="36">
        <v>175</v>
      </c>
      <c r="F276" s="36">
        <v>175</v>
      </c>
      <c r="G276" s="36">
        <v>0</v>
      </c>
      <c r="H276" s="36">
        <v>175</v>
      </c>
      <c r="I276" s="36">
        <v>175</v>
      </c>
      <c r="J276" s="36">
        <v>0</v>
      </c>
      <c r="K276" s="36">
        <v>175</v>
      </c>
      <c r="L276" s="36">
        <v>8</v>
      </c>
      <c r="M276" s="36">
        <v>8</v>
      </c>
      <c r="N276" s="45"/>
      <c r="O276" s="8"/>
      <c r="P276" s="8"/>
      <c r="Q276" s="8"/>
    </row>
    <row r="277" spans="1:17" ht="30" customHeight="1" x14ac:dyDescent="0.3">
      <c r="A277" s="6">
        <v>276</v>
      </c>
      <c r="B277" s="34">
        <v>6</v>
      </c>
      <c r="C277" s="35" t="s">
        <v>304</v>
      </c>
      <c r="D277" s="35" t="s">
        <v>310</v>
      </c>
      <c r="E277" s="36">
        <v>55</v>
      </c>
      <c r="F277" s="36">
        <v>31</v>
      </c>
      <c r="G277" s="36">
        <v>24</v>
      </c>
      <c r="H277" s="36">
        <v>55</v>
      </c>
      <c r="I277" s="36">
        <v>31</v>
      </c>
      <c r="J277" s="36">
        <v>24</v>
      </c>
      <c r="K277" s="36">
        <v>55</v>
      </c>
      <c r="L277" s="36">
        <v>5</v>
      </c>
      <c r="M277" s="36">
        <v>5</v>
      </c>
      <c r="N277" s="36">
        <v>5</v>
      </c>
      <c r="O277" s="8"/>
      <c r="P277" s="14">
        <v>5</v>
      </c>
      <c r="Q277" s="8"/>
    </row>
    <row r="278" spans="1:17" ht="30" customHeight="1" x14ac:dyDescent="0.3">
      <c r="A278" s="6">
        <v>277</v>
      </c>
      <c r="B278" s="34">
        <v>7</v>
      </c>
      <c r="C278" s="35" t="s">
        <v>304</v>
      </c>
      <c r="D278" s="35" t="s">
        <v>311</v>
      </c>
      <c r="E278" s="36">
        <v>38</v>
      </c>
      <c r="F278" s="36">
        <v>25</v>
      </c>
      <c r="G278" s="36">
        <v>13</v>
      </c>
      <c r="H278" s="36">
        <v>38</v>
      </c>
      <c r="I278" s="36">
        <v>25</v>
      </c>
      <c r="J278" s="36">
        <v>13</v>
      </c>
      <c r="K278" s="36">
        <v>38</v>
      </c>
      <c r="L278" s="36">
        <v>1</v>
      </c>
      <c r="M278" s="36">
        <v>1</v>
      </c>
      <c r="N278" s="45"/>
      <c r="O278" s="8"/>
      <c r="P278" s="8"/>
      <c r="Q278" s="8"/>
    </row>
    <row r="279" spans="1:17" ht="30" customHeight="1" x14ac:dyDescent="0.3">
      <c r="A279" s="6">
        <v>278</v>
      </c>
      <c r="B279" s="34">
        <v>8</v>
      </c>
      <c r="C279" s="35" t="s">
        <v>304</v>
      </c>
      <c r="D279" s="35" t="s">
        <v>312</v>
      </c>
      <c r="E279" s="36">
        <v>21</v>
      </c>
      <c r="F279" s="36">
        <v>3</v>
      </c>
      <c r="G279" s="36">
        <v>18</v>
      </c>
      <c r="H279" s="36">
        <v>21</v>
      </c>
      <c r="I279" s="36">
        <v>3</v>
      </c>
      <c r="J279" s="36">
        <v>18</v>
      </c>
      <c r="K279" s="36">
        <v>21</v>
      </c>
      <c r="L279" s="36">
        <v>4</v>
      </c>
      <c r="M279" s="36">
        <v>4</v>
      </c>
      <c r="N279" s="36">
        <v>4</v>
      </c>
      <c r="O279" s="8"/>
      <c r="P279" s="14">
        <v>4</v>
      </c>
      <c r="Q279" s="8"/>
    </row>
    <row r="280" spans="1:17" ht="30" customHeight="1" x14ac:dyDescent="0.3">
      <c r="A280" s="6">
        <v>279</v>
      </c>
      <c r="B280" s="34">
        <v>9</v>
      </c>
      <c r="C280" s="35" t="s">
        <v>304</v>
      </c>
      <c r="D280" s="35" t="s">
        <v>313</v>
      </c>
      <c r="E280" s="36">
        <v>117</v>
      </c>
      <c r="F280" s="36">
        <v>52</v>
      </c>
      <c r="G280" s="36">
        <v>65</v>
      </c>
      <c r="H280" s="36">
        <v>117</v>
      </c>
      <c r="I280" s="36">
        <v>52</v>
      </c>
      <c r="J280" s="36">
        <v>65</v>
      </c>
      <c r="K280" s="36">
        <v>117</v>
      </c>
      <c r="L280" s="36">
        <v>2</v>
      </c>
      <c r="M280" s="36">
        <v>2</v>
      </c>
      <c r="N280" s="36">
        <v>3</v>
      </c>
      <c r="O280" s="8"/>
      <c r="P280" s="14">
        <v>3</v>
      </c>
      <c r="Q280" s="8"/>
    </row>
    <row r="281" spans="1:17" ht="30" customHeight="1" x14ac:dyDescent="0.3">
      <c r="A281" s="6">
        <v>280</v>
      </c>
      <c r="B281" s="34">
        <v>10</v>
      </c>
      <c r="C281" s="35" t="s">
        <v>304</v>
      </c>
      <c r="D281" s="35" t="s">
        <v>314</v>
      </c>
      <c r="E281" s="36">
        <v>20</v>
      </c>
      <c r="F281" s="36">
        <v>5</v>
      </c>
      <c r="G281" s="36">
        <v>15</v>
      </c>
      <c r="H281" s="36">
        <v>20</v>
      </c>
      <c r="I281" s="36">
        <v>5</v>
      </c>
      <c r="J281" s="36">
        <v>15</v>
      </c>
      <c r="K281" s="36">
        <v>20</v>
      </c>
      <c r="L281" s="36">
        <v>1</v>
      </c>
      <c r="M281" s="36">
        <v>1</v>
      </c>
      <c r="N281" s="45"/>
      <c r="O281" s="8"/>
      <c r="P281" s="8"/>
      <c r="Q281" s="8"/>
    </row>
    <row r="282" spans="1:17" ht="30" customHeight="1" x14ac:dyDescent="0.3">
      <c r="A282" s="6">
        <v>281</v>
      </c>
      <c r="B282" s="34">
        <v>11</v>
      </c>
      <c r="C282" s="35" t="s">
        <v>304</v>
      </c>
      <c r="D282" s="35" t="s">
        <v>315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45"/>
      <c r="O282" s="8"/>
      <c r="P282" s="8"/>
      <c r="Q282" s="8"/>
    </row>
    <row r="283" spans="1:17" ht="30" customHeight="1" x14ac:dyDescent="0.3">
      <c r="A283" s="6">
        <v>282</v>
      </c>
      <c r="B283" s="34">
        <v>12</v>
      </c>
      <c r="C283" s="35" t="s">
        <v>304</v>
      </c>
      <c r="D283" s="35" t="s">
        <v>316</v>
      </c>
      <c r="E283" s="36">
        <v>8</v>
      </c>
      <c r="F283" s="36">
        <v>0</v>
      </c>
      <c r="G283" s="36">
        <v>8</v>
      </c>
      <c r="H283" s="36">
        <v>8</v>
      </c>
      <c r="I283" s="36">
        <v>0</v>
      </c>
      <c r="J283" s="36">
        <v>8</v>
      </c>
      <c r="K283" s="36">
        <v>8</v>
      </c>
      <c r="L283" s="36">
        <v>2</v>
      </c>
      <c r="M283" s="36">
        <v>2</v>
      </c>
      <c r="N283" s="36">
        <v>2</v>
      </c>
      <c r="O283" s="8"/>
      <c r="P283" s="14">
        <v>2</v>
      </c>
      <c r="Q283" s="8"/>
    </row>
    <row r="284" spans="1:17" ht="30" customHeight="1" x14ac:dyDescent="0.3">
      <c r="A284" s="6">
        <v>283</v>
      </c>
      <c r="B284" s="34">
        <v>13</v>
      </c>
      <c r="C284" s="35" t="s">
        <v>304</v>
      </c>
      <c r="D284" s="35" t="s">
        <v>317</v>
      </c>
      <c r="E284" s="36">
        <v>10</v>
      </c>
      <c r="F284" s="36">
        <v>0</v>
      </c>
      <c r="G284" s="36">
        <v>10</v>
      </c>
      <c r="H284" s="36">
        <v>10</v>
      </c>
      <c r="I284" s="36">
        <v>0</v>
      </c>
      <c r="J284" s="36">
        <v>10</v>
      </c>
      <c r="K284" s="36">
        <v>10</v>
      </c>
      <c r="L284" s="36">
        <v>0</v>
      </c>
      <c r="M284" s="36">
        <v>0</v>
      </c>
      <c r="N284" s="45"/>
      <c r="O284" s="8"/>
      <c r="P284" s="8"/>
      <c r="Q284" s="8"/>
    </row>
    <row r="285" spans="1:17" ht="30" customHeight="1" x14ac:dyDescent="0.3">
      <c r="A285" s="6">
        <v>284</v>
      </c>
      <c r="B285" s="34">
        <v>14</v>
      </c>
      <c r="C285" s="35" t="s">
        <v>304</v>
      </c>
      <c r="D285" s="35" t="s">
        <v>318</v>
      </c>
      <c r="E285" s="36">
        <v>13</v>
      </c>
      <c r="F285" s="36">
        <v>0</v>
      </c>
      <c r="G285" s="36">
        <v>13</v>
      </c>
      <c r="H285" s="36">
        <v>13</v>
      </c>
      <c r="I285" s="36">
        <v>0</v>
      </c>
      <c r="J285" s="36">
        <v>13</v>
      </c>
      <c r="K285" s="36">
        <v>13</v>
      </c>
      <c r="L285" s="36">
        <v>0</v>
      </c>
      <c r="M285" s="36">
        <v>0</v>
      </c>
      <c r="N285" s="45"/>
      <c r="O285" s="8"/>
      <c r="P285" s="8"/>
      <c r="Q285" s="8"/>
    </row>
    <row r="286" spans="1:17" ht="30" customHeight="1" x14ac:dyDescent="0.3">
      <c r="A286" s="6">
        <v>285</v>
      </c>
      <c r="B286" s="34">
        <v>15</v>
      </c>
      <c r="C286" s="35" t="s">
        <v>304</v>
      </c>
      <c r="D286" s="35" t="s">
        <v>319</v>
      </c>
      <c r="E286" s="36">
        <v>0</v>
      </c>
      <c r="F286" s="36">
        <v>0</v>
      </c>
      <c r="G286" s="36">
        <v>0</v>
      </c>
      <c r="H286" s="36">
        <v>0</v>
      </c>
      <c r="I286" s="36">
        <v>0</v>
      </c>
      <c r="J286" s="36">
        <v>0</v>
      </c>
      <c r="K286" s="36">
        <v>0</v>
      </c>
      <c r="L286" s="36">
        <v>0</v>
      </c>
      <c r="M286" s="36">
        <v>0</v>
      </c>
      <c r="N286" s="36">
        <v>1</v>
      </c>
      <c r="O286" s="8"/>
      <c r="P286" s="14">
        <v>1</v>
      </c>
      <c r="Q286" s="8"/>
    </row>
    <row r="287" spans="1:17" ht="30" customHeight="1" x14ac:dyDescent="0.3">
      <c r="A287" s="6">
        <v>286</v>
      </c>
      <c r="B287" s="34">
        <v>16</v>
      </c>
      <c r="C287" s="35" t="s">
        <v>304</v>
      </c>
      <c r="D287" s="35" t="s">
        <v>320</v>
      </c>
      <c r="E287" s="36">
        <v>51</v>
      </c>
      <c r="F287" s="36">
        <v>42</v>
      </c>
      <c r="G287" s="36">
        <v>9</v>
      </c>
      <c r="H287" s="36">
        <v>51</v>
      </c>
      <c r="I287" s="36">
        <v>42</v>
      </c>
      <c r="J287" s="36">
        <v>9</v>
      </c>
      <c r="K287" s="36">
        <v>51</v>
      </c>
      <c r="L287" s="36">
        <v>0</v>
      </c>
      <c r="M287" s="36">
        <v>0</v>
      </c>
      <c r="N287" s="36">
        <v>0</v>
      </c>
      <c r="O287" s="8"/>
      <c r="P287" s="14">
        <v>0</v>
      </c>
      <c r="Q287" s="8"/>
    </row>
    <row r="288" spans="1:17" ht="30" customHeight="1" x14ac:dyDescent="0.3">
      <c r="A288" s="6">
        <v>287</v>
      </c>
      <c r="B288" s="34">
        <v>17</v>
      </c>
      <c r="C288" s="35" t="s">
        <v>304</v>
      </c>
      <c r="D288" s="35" t="s">
        <v>321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4</v>
      </c>
      <c r="O288" s="14">
        <v>1</v>
      </c>
      <c r="P288" s="14">
        <v>3</v>
      </c>
      <c r="Q288" s="8"/>
    </row>
    <row r="289" spans="1:17" ht="30" customHeight="1" x14ac:dyDescent="0.3">
      <c r="A289" s="6">
        <v>288</v>
      </c>
      <c r="B289" s="6">
        <v>1</v>
      </c>
      <c r="C289" s="7" t="s">
        <v>322</v>
      </c>
      <c r="D289" s="7" t="s">
        <v>323</v>
      </c>
      <c r="E289" s="14">
        <v>1</v>
      </c>
      <c r="F289" s="14">
        <v>1</v>
      </c>
      <c r="G289" s="8"/>
      <c r="H289" s="44">
        <v>1</v>
      </c>
      <c r="I289" s="14">
        <v>1</v>
      </c>
      <c r="J289" s="8"/>
      <c r="K289" s="44">
        <v>1</v>
      </c>
      <c r="L289" s="14">
        <v>0</v>
      </c>
      <c r="M289" s="14">
        <v>0</v>
      </c>
      <c r="N289" s="14">
        <v>0</v>
      </c>
      <c r="O289" s="8"/>
      <c r="P289" s="8"/>
      <c r="Q289" s="8"/>
    </row>
    <row r="290" spans="1:17" ht="30" customHeight="1" x14ac:dyDescent="0.3">
      <c r="A290" s="6">
        <v>289</v>
      </c>
      <c r="B290" s="6">
        <v>2</v>
      </c>
      <c r="C290" s="7" t="s">
        <v>322</v>
      </c>
      <c r="D290" s="7" t="s">
        <v>324</v>
      </c>
      <c r="E290" s="14">
        <v>277</v>
      </c>
      <c r="F290" s="14">
        <v>170</v>
      </c>
      <c r="G290" s="14">
        <v>107</v>
      </c>
      <c r="H290" s="44">
        <v>277</v>
      </c>
      <c r="I290" s="14">
        <v>170</v>
      </c>
      <c r="J290" s="14">
        <v>107</v>
      </c>
      <c r="K290" s="44">
        <v>277</v>
      </c>
      <c r="L290" s="14">
        <v>2</v>
      </c>
      <c r="M290" s="14">
        <v>2</v>
      </c>
      <c r="N290" s="14">
        <v>0</v>
      </c>
      <c r="O290" s="8"/>
      <c r="P290" s="8"/>
      <c r="Q290" s="8"/>
    </row>
    <row r="291" spans="1:17" ht="30" customHeight="1" x14ac:dyDescent="0.3">
      <c r="A291" s="6">
        <v>290</v>
      </c>
      <c r="B291" s="6">
        <v>3</v>
      </c>
      <c r="C291" s="7" t="s">
        <v>322</v>
      </c>
      <c r="D291" s="7" t="s">
        <v>325</v>
      </c>
      <c r="E291" s="14">
        <v>21</v>
      </c>
      <c r="F291" s="14">
        <v>6</v>
      </c>
      <c r="G291" s="14">
        <v>15</v>
      </c>
      <c r="H291" s="44">
        <v>21</v>
      </c>
      <c r="I291" s="14">
        <v>6</v>
      </c>
      <c r="J291" s="14">
        <v>15</v>
      </c>
      <c r="K291" s="44">
        <v>21</v>
      </c>
      <c r="L291" s="14">
        <v>0</v>
      </c>
      <c r="M291" s="14">
        <v>0</v>
      </c>
      <c r="N291" s="14">
        <v>0</v>
      </c>
      <c r="O291" s="8"/>
      <c r="P291" s="8"/>
      <c r="Q291" s="8"/>
    </row>
    <row r="292" spans="1:17" ht="30" customHeight="1" x14ac:dyDescent="0.3">
      <c r="A292" s="6">
        <v>291</v>
      </c>
      <c r="B292" s="6">
        <v>4</v>
      </c>
      <c r="C292" s="7" t="s">
        <v>322</v>
      </c>
      <c r="D292" s="7" t="s">
        <v>326</v>
      </c>
      <c r="E292" s="14">
        <v>79</v>
      </c>
      <c r="F292" s="14">
        <v>43</v>
      </c>
      <c r="G292" s="14">
        <v>36</v>
      </c>
      <c r="H292" s="44">
        <v>79</v>
      </c>
      <c r="I292" s="14">
        <v>43</v>
      </c>
      <c r="J292" s="14">
        <v>36</v>
      </c>
      <c r="K292" s="44">
        <v>79</v>
      </c>
      <c r="L292" s="14">
        <v>0</v>
      </c>
      <c r="M292" s="14">
        <v>0</v>
      </c>
      <c r="N292" s="14">
        <v>0</v>
      </c>
      <c r="O292" s="8"/>
      <c r="P292" s="8"/>
      <c r="Q292" s="8"/>
    </row>
    <row r="293" spans="1:17" ht="30" customHeight="1" x14ac:dyDescent="0.3">
      <c r="A293" s="6">
        <v>292</v>
      </c>
      <c r="B293" s="6">
        <v>5</v>
      </c>
      <c r="C293" s="7" t="s">
        <v>322</v>
      </c>
      <c r="D293" s="7" t="s">
        <v>327</v>
      </c>
      <c r="E293" s="14">
        <v>60</v>
      </c>
      <c r="F293" s="14">
        <v>0</v>
      </c>
      <c r="G293" s="14">
        <v>60</v>
      </c>
      <c r="H293" s="44">
        <v>60</v>
      </c>
      <c r="I293" s="8"/>
      <c r="J293" s="14">
        <v>60</v>
      </c>
      <c r="K293" s="44">
        <v>60</v>
      </c>
      <c r="L293" s="14">
        <v>1</v>
      </c>
      <c r="M293" s="14">
        <v>1</v>
      </c>
      <c r="N293" s="8"/>
      <c r="O293" s="8"/>
      <c r="P293" s="8"/>
      <c r="Q293" s="8"/>
    </row>
    <row r="294" spans="1:17" ht="30" customHeight="1" x14ac:dyDescent="0.3">
      <c r="A294" s="6">
        <v>293</v>
      </c>
      <c r="B294" s="6">
        <v>6</v>
      </c>
      <c r="C294" s="7" t="s">
        <v>322</v>
      </c>
      <c r="D294" s="7" t="s">
        <v>328</v>
      </c>
      <c r="E294" s="14">
        <v>43</v>
      </c>
      <c r="F294" s="14">
        <v>12</v>
      </c>
      <c r="G294" s="14">
        <v>31</v>
      </c>
      <c r="H294" s="44">
        <v>43</v>
      </c>
      <c r="I294" s="14">
        <v>12</v>
      </c>
      <c r="J294" s="14">
        <v>31</v>
      </c>
      <c r="K294" s="44">
        <v>43</v>
      </c>
      <c r="L294" s="14">
        <v>0</v>
      </c>
      <c r="M294" s="14">
        <v>0</v>
      </c>
      <c r="N294" s="8"/>
      <c r="O294" s="8"/>
      <c r="P294" s="8"/>
      <c r="Q294" s="8"/>
    </row>
    <row r="295" spans="1:17" ht="30" customHeight="1" x14ac:dyDescent="0.3">
      <c r="A295" s="6">
        <v>294</v>
      </c>
      <c r="B295" s="6">
        <v>7</v>
      </c>
      <c r="C295" s="7" t="s">
        <v>322</v>
      </c>
      <c r="D295" s="7" t="s">
        <v>329</v>
      </c>
      <c r="E295" s="14">
        <v>189</v>
      </c>
      <c r="F295" s="14">
        <v>45</v>
      </c>
      <c r="G295" s="14">
        <v>144</v>
      </c>
      <c r="H295" s="44">
        <v>189</v>
      </c>
      <c r="I295" s="14">
        <v>45</v>
      </c>
      <c r="J295" s="14">
        <v>144</v>
      </c>
      <c r="K295" s="44">
        <v>189</v>
      </c>
      <c r="L295" s="14">
        <v>0</v>
      </c>
      <c r="M295" s="14">
        <v>0</v>
      </c>
      <c r="N295" s="14">
        <v>25</v>
      </c>
      <c r="O295" s="8"/>
      <c r="P295" s="8"/>
      <c r="Q295" s="8"/>
    </row>
    <row r="296" spans="1:17" ht="30" customHeight="1" x14ac:dyDescent="0.3">
      <c r="A296" s="6">
        <v>295</v>
      </c>
      <c r="B296" s="6">
        <v>8</v>
      </c>
      <c r="C296" s="7" t="s">
        <v>322</v>
      </c>
      <c r="D296" s="7" t="s">
        <v>330</v>
      </c>
      <c r="E296" s="14">
        <v>9</v>
      </c>
      <c r="F296" s="14">
        <v>6</v>
      </c>
      <c r="G296" s="14">
        <v>3</v>
      </c>
      <c r="H296" s="44">
        <v>9</v>
      </c>
      <c r="I296" s="14">
        <v>6</v>
      </c>
      <c r="J296" s="14">
        <v>3</v>
      </c>
      <c r="K296" s="44">
        <v>9</v>
      </c>
      <c r="L296" s="14">
        <v>0</v>
      </c>
      <c r="M296" s="14">
        <v>0</v>
      </c>
      <c r="N296" s="8"/>
      <c r="O296" s="8"/>
      <c r="P296" s="8"/>
      <c r="Q296" s="8"/>
    </row>
    <row r="297" spans="1:17" ht="30" customHeight="1" x14ac:dyDescent="0.3">
      <c r="A297" s="6">
        <v>296</v>
      </c>
      <c r="B297" s="6">
        <v>9</v>
      </c>
      <c r="C297" s="7" t="s">
        <v>322</v>
      </c>
      <c r="D297" s="7" t="s">
        <v>331</v>
      </c>
      <c r="E297" s="14">
        <v>149</v>
      </c>
      <c r="F297" s="14">
        <v>95</v>
      </c>
      <c r="G297" s="14">
        <v>54</v>
      </c>
      <c r="H297" s="44">
        <v>149</v>
      </c>
      <c r="I297" s="14">
        <v>95</v>
      </c>
      <c r="J297" s="14">
        <v>54</v>
      </c>
      <c r="K297" s="44">
        <v>149</v>
      </c>
      <c r="L297" s="14">
        <v>0</v>
      </c>
      <c r="M297" s="14">
        <v>0</v>
      </c>
      <c r="N297" s="14">
        <v>0</v>
      </c>
      <c r="O297" s="8"/>
      <c r="P297" s="8"/>
      <c r="Q297" s="8"/>
    </row>
    <row r="298" spans="1:17" ht="30" customHeight="1" x14ac:dyDescent="0.3">
      <c r="A298" s="6">
        <v>297</v>
      </c>
      <c r="B298" s="6">
        <v>10</v>
      </c>
      <c r="C298" s="7" t="s">
        <v>322</v>
      </c>
      <c r="D298" s="7" t="s">
        <v>332</v>
      </c>
      <c r="E298" s="14">
        <v>70</v>
      </c>
      <c r="F298" s="14">
        <v>48</v>
      </c>
      <c r="G298" s="14">
        <v>22</v>
      </c>
      <c r="H298" s="44">
        <v>70</v>
      </c>
      <c r="I298" s="14">
        <v>48</v>
      </c>
      <c r="J298" s="14">
        <v>22</v>
      </c>
      <c r="K298" s="44">
        <v>70</v>
      </c>
      <c r="L298" s="14">
        <v>0</v>
      </c>
      <c r="M298" s="14">
        <v>0</v>
      </c>
      <c r="N298" s="14">
        <v>0</v>
      </c>
      <c r="O298" s="8"/>
      <c r="P298" s="8"/>
      <c r="Q298" s="8"/>
    </row>
    <row r="299" spans="1:17" ht="30" customHeight="1" x14ac:dyDescent="0.3">
      <c r="A299" s="6">
        <v>298</v>
      </c>
      <c r="B299" s="6">
        <v>11</v>
      </c>
      <c r="C299" s="7" t="s">
        <v>322</v>
      </c>
      <c r="D299" s="7" t="s">
        <v>333</v>
      </c>
      <c r="E299" s="14">
        <v>47</v>
      </c>
      <c r="F299" s="14">
        <v>43</v>
      </c>
      <c r="G299" s="14">
        <v>4</v>
      </c>
      <c r="H299" s="44">
        <v>47</v>
      </c>
      <c r="I299" s="14">
        <v>43</v>
      </c>
      <c r="J299" s="14">
        <v>4</v>
      </c>
      <c r="K299" s="44">
        <v>47</v>
      </c>
      <c r="L299" s="14">
        <v>0</v>
      </c>
      <c r="M299" s="14">
        <v>0</v>
      </c>
      <c r="N299" s="14">
        <v>0</v>
      </c>
      <c r="O299" s="8"/>
      <c r="P299" s="8"/>
      <c r="Q299" s="8"/>
    </row>
    <row r="300" spans="1:17" ht="30" customHeight="1" x14ac:dyDescent="0.3">
      <c r="A300" s="6">
        <v>299</v>
      </c>
      <c r="B300" s="6">
        <v>12</v>
      </c>
      <c r="C300" s="7" t="s">
        <v>322</v>
      </c>
      <c r="D300" s="7" t="s">
        <v>334</v>
      </c>
      <c r="E300" s="14">
        <v>1</v>
      </c>
      <c r="F300" s="14">
        <v>1</v>
      </c>
      <c r="G300" s="14">
        <v>0</v>
      </c>
      <c r="H300" s="44">
        <v>1</v>
      </c>
      <c r="I300" s="14">
        <v>1</v>
      </c>
      <c r="J300" s="8"/>
      <c r="K300" s="44">
        <v>1</v>
      </c>
      <c r="L300" s="14">
        <v>0</v>
      </c>
      <c r="M300" s="14">
        <v>0</v>
      </c>
      <c r="N300" s="14">
        <v>0</v>
      </c>
      <c r="O300" s="8"/>
      <c r="P300" s="8"/>
      <c r="Q300" s="8"/>
    </row>
    <row r="301" spans="1:17" ht="30" customHeight="1" x14ac:dyDescent="0.3">
      <c r="A301" s="6">
        <v>300</v>
      </c>
      <c r="B301" s="6">
        <v>13</v>
      </c>
      <c r="C301" s="7" t="s">
        <v>322</v>
      </c>
      <c r="D301" s="7" t="s">
        <v>335</v>
      </c>
      <c r="E301" s="14">
        <v>84</v>
      </c>
      <c r="F301" s="14">
        <v>4</v>
      </c>
      <c r="G301" s="14">
        <v>80</v>
      </c>
      <c r="H301" s="44">
        <v>84</v>
      </c>
      <c r="I301" s="14">
        <v>4</v>
      </c>
      <c r="J301" s="14">
        <v>80</v>
      </c>
      <c r="K301" s="44">
        <v>84</v>
      </c>
      <c r="L301" s="14">
        <v>2</v>
      </c>
      <c r="M301" s="14">
        <v>2</v>
      </c>
      <c r="N301" s="14">
        <v>0</v>
      </c>
      <c r="O301" s="8"/>
      <c r="P301" s="8"/>
      <c r="Q301" s="8"/>
    </row>
    <row r="302" spans="1:17" ht="30" customHeight="1" x14ac:dyDescent="0.3">
      <c r="A302" s="6">
        <v>301</v>
      </c>
      <c r="B302" s="34">
        <v>1</v>
      </c>
      <c r="C302" s="35" t="s">
        <v>336</v>
      </c>
      <c r="D302" s="35" t="s">
        <v>337</v>
      </c>
      <c r="E302" s="36">
        <v>6</v>
      </c>
      <c r="F302" s="36">
        <v>6</v>
      </c>
      <c r="G302" s="36">
        <v>0</v>
      </c>
      <c r="H302" s="36">
        <v>6</v>
      </c>
      <c r="I302" s="36">
        <v>6</v>
      </c>
      <c r="J302" s="36">
        <v>0</v>
      </c>
      <c r="K302" s="36">
        <v>6</v>
      </c>
      <c r="L302" s="36">
        <v>1</v>
      </c>
      <c r="M302" s="36">
        <v>1</v>
      </c>
      <c r="N302" s="36">
        <v>1</v>
      </c>
      <c r="O302" s="14">
        <v>0</v>
      </c>
      <c r="P302" s="14">
        <v>1</v>
      </c>
      <c r="Q302" s="8"/>
    </row>
    <row r="303" spans="1:17" ht="30" customHeight="1" x14ac:dyDescent="0.3">
      <c r="A303" s="6">
        <v>302</v>
      </c>
      <c r="B303" s="34">
        <v>2</v>
      </c>
      <c r="C303" s="35" t="s">
        <v>336</v>
      </c>
      <c r="D303" s="35" t="s">
        <v>338</v>
      </c>
      <c r="E303" s="36">
        <v>12</v>
      </c>
      <c r="F303" s="36">
        <v>2</v>
      </c>
      <c r="G303" s="36">
        <v>10</v>
      </c>
      <c r="H303" s="36">
        <v>12</v>
      </c>
      <c r="I303" s="36">
        <v>2</v>
      </c>
      <c r="J303" s="36">
        <v>10</v>
      </c>
      <c r="K303" s="36">
        <v>12</v>
      </c>
      <c r="L303" s="36">
        <v>2</v>
      </c>
      <c r="M303" s="36">
        <v>2</v>
      </c>
      <c r="N303" s="36">
        <v>1</v>
      </c>
      <c r="O303" s="14">
        <v>0</v>
      </c>
      <c r="P303" s="14">
        <v>2</v>
      </c>
      <c r="Q303" s="8"/>
    </row>
    <row r="304" spans="1:17" ht="30" customHeight="1" x14ac:dyDescent="0.3">
      <c r="A304" s="6">
        <v>303</v>
      </c>
      <c r="B304" s="34">
        <v>3</v>
      </c>
      <c r="C304" s="35" t="s">
        <v>336</v>
      </c>
      <c r="D304" s="35" t="s">
        <v>339</v>
      </c>
      <c r="E304" s="36">
        <v>69</v>
      </c>
      <c r="F304" s="36">
        <v>46</v>
      </c>
      <c r="G304" s="36">
        <v>23</v>
      </c>
      <c r="H304" s="36">
        <v>69</v>
      </c>
      <c r="I304" s="36">
        <v>46</v>
      </c>
      <c r="J304" s="36">
        <v>23</v>
      </c>
      <c r="K304" s="36">
        <v>69</v>
      </c>
      <c r="L304" s="36">
        <v>4</v>
      </c>
      <c r="M304" s="36">
        <v>4</v>
      </c>
      <c r="N304" s="36">
        <v>4</v>
      </c>
      <c r="O304" s="14">
        <v>0</v>
      </c>
      <c r="P304" s="14">
        <v>4</v>
      </c>
      <c r="Q304" s="8"/>
    </row>
    <row r="305" spans="1:17" ht="30" customHeight="1" x14ac:dyDescent="0.3">
      <c r="A305" s="6">
        <v>304</v>
      </c>
      <c r="B305" s="34">
        <v>4</v>
      </c>
      <c r="C305" s="35" t="s">
        <v>336</v>
      </c>
      <c r="D305" s="35" t="s">
        <v>340</v>
      </c>
      <c r="E305" s="36">
        <v>54</v>
      </c>
      <c r="F305" s="36">
        <v>38</v>
      </c>
      <c r="G305" s="36">
        <v>16</v>
      </c>
      <c r="H305" s="36">
        <v>54</v>
      </c>
      <c r="I305" s="36">
        <v>38</v>
      </c>
      <c r="J305" s="36">
        <v>16</v>
      </c>
      <c r="K305" s="36">
        <v>54</v>
      </c>
      <c r="L305" s="36">
        <v>2</v>
      </c>
      <c r="M305" s="36">
        <v>2</v>
      </c>
      <c r="N305" s="36">
        <v>1</v>
      </c>
      <c r="O305" s="14">
        <v>0</v>
      </c>
      <c r="P305" s="14">
        <v>2</v>
      </c>
      <c r="Q305" s="8"/>
    </row>
    <row r="306" spans="1:17" ht="30" customHeight="1" x14ac:dyDescent="0.3">
      <c r="A306" s="6">
        <v>305</v>
      </c>
      <c r="B306" s="34">
        <v>5</v>
      </c>
      <c r="C306" s="35" t="s">
        <v>336</v>
      </c>
      <c r="D306" s="35" t="s">
        <v>341</v>
      </c>
      <c r="E306" s="36">
        <v>55</v>
      </c>
      <c r="F306" s="36">
        <v>18</v>
      </c>
      <c r="G306" s="36">
        <v>37</v>
      </c>
      <c r="H306" s="36">
        <v>55</v>
      </c>
      <c r="I306" s="36">
        <v>18</v>
      </c>
      <c r="J306" s="36">
        <v>37</v>
      </c>
      <c r="K306" s="36">
        <v>55</v>
      </c>
      <c r="L306" s="36">
        <v>3</v>
      </c>
      <c r="M306" s="36">
        <v>3</v>
      </c>
      <c r="N306" s="36">
        <v>3</v>
      </c>
      <c r="O306" s="14">
        <v>0</v>
      </c>
      <c r="P306" s="14">
        <v>3</v>
      </c>
      <c r="Q306" s="8"/>
    </row>
    <row r="307" spans="1:17" ht="30" customHeight="1" x14ac:dyDescent="0.3">
      <c r="A307" s="6">
        <v>306</v>
      </c>
      <c r="B307" s="34">
        <v>6</v>
      </c>
      <c r="C307" s="35" t="s">
        <v>336</v>
      </c>
      <c r="D307" s="35" t="s">
        <v>342</v>
      </c>
      <c r="E307" s="36">
        <v>74</v>
      </c>
      <c r="F307" s="36">
        <v>74</v>
      </c>
      <c r="G307" s="36">
        <v>0</v>
      </c>
      <c r="H307" s="36">
        <v>74</v>
      </c>
      <c r="I307" s="36">
        <v>74</v>
      </c>
      <c r="J307" s="36">
        <v>0</v>
      </c>
      <c r="K307" s="36">
        <v>74</v>
      </c>
      <c r="L307" s="36">
        <v>0</v>
      </c>
      <c r="M307" s="36">
        <v>0</v>
      </c>
      <c r="N307" s="36">
        <v>0</v>
      </c>
      <c r="O307" s="14">
        <v>0</v>
      </c>
      <c r="P307" s="14">
        <v>0</v>
      </c>
      <c r="Q307" s="8"/>
    </row>
    <row r="308" spans="1:17" ht="30" customHeight="1" x14ac:dyDescent="0.3">
      <c r="A308" s="6">
        <v>307</v>
      </c>
      <c r="B308" s="34">
        <v>7</v>
      </c>
      <c r="C308" s="35" t="s">
        <v>336</v>
      </c>
      <c r="D308" s="35" t="s">
        <v>343</v>
      </c>
      <c r="E308" s="36">
        <v>5</v>
      </c>
      <c r="F308" s="36">
        <v>0</v>
      </c>
      <c r="G308" s="36">
        <v>5</v>
      </c>
      <c r="H308" s="36">
        <v>5</v>
      </c>
      <c r="I308" s="36">
        <v>0</v>
      </c>
      <c r="J308" s="36">
        <v>5</v>
      </c>
      <c r="K308" s="36">
        <v>5</v>
      </c>
      <c r="L308" s="36">
        <v>5</v>
      </c>
      <c r="M308" s="36">
        <v>5</v>
      </c>
      <c r="N308" s="36">
        <v>5</v>
      </c>
      <c r="O308" s="14">
        <v>0</v>
      </c>
      <c r="P308" s="14">
        <v>5</v>
      </c>
      <c r="Q308" s="8"/>
    </row>
    <row r="309" spans="1:17" ht="30" customHeight="1" x14ac:dyDescent="0.3">
      <c r="A309" s="6">
        <v>308</v>
      </c>
      <c r="B309" s="34">
        <v>8</v>
      </c>
      <c r="C309" s="35" t="s">
        <v>336</v>
      </c>
      <c r="D309" s="35" t="s">
        <v>344</v>
      </c>
      <c r="E309" s="36">
        <v>17</v>
      </c>
      <c r="F309" s="36">
        <v>17</v>
      </c>
      <c r="G309" s="36">
        <v>0</v>
      </c>
      <c r="H309" s="36">
        <v>17</v>
      </c>
      <c r="I309" s="36">
        <v>17</v>
      </c>
      <c r="J309" s="36">
        <v>0</v>
      </c>
      <c r="K309" s="36">
        <v>17</v>
      </c>
      <c r="L309" s="36">
        <v>4</v>
      </c>
      <c r="M309" s="36">
        <v>4</v>
      </c>
      <c r="N309" s="36">
        <v>4</v>
      </c>
      <c r="O309" s="14">
        <v>0</v>
      </c>
      <c r="P309" s="14">
        <v>4</v>
      </c>
      <c r="Q309" s="8"/>
    </row>
    <row r="310" spans="1:17" ht="30" customHeight="1" x14ac:dyDescent="0.3">
      <c r="A310" s="6">
        <v>309</v>
      </c>
      <c r="B310" s="34">
        <v>9</v>
      </c>
      <c r="C310" s="35" t="s">
        <v>336</v>
      </c>
      <c r="D310" s="35" t="s">
        <v>345</v>
      </c>
      <c r="E310" s="36">
        <v>58</v>
      </c>
      <c r="F310" s="36">
        <v>32</v>
      </c>
      <c r="G310" s="36">
        <v>26</v>
      </c>
      <c r="H310" s="36">
        <v>58</v>
      </c>
      <c r="I310" s="36">
        <v>32</v>
      </c>
      <c r="J310" s="36">
        <v>26</v>
      </c>
      <c r="K310" s="36">
        <v>58</v>
      </c>
      <c r="L310" s="36">
        <v>5</v>
      </c>
      <c r="M310" s="36">
        <v>5</v>
      </c>
      <c r="N310" s="36">
        <v>5</v>
      </c>
      <c r="O310" s="14">
        <v>0</v>
      </c>
      <c r="P310" s="14">
        <v>5</v>
      </c>
      <c r="Q310" s="8"/>
    </row>
    <row r="311" spans="1:17" ht="30" customHeight="1" x14ac:dyDescent="0.3">
      <c r="A311" s="6">
        <v>310</v>
      </c>
      <c r="B311" s="34">
        <v>10</v>
      </c>
      <c r="C311" s="35" t="s">
        <v>336</v>
      </c>
      <c r="D311" s="35" t="s">
        <v>346</v>
      </c>
      <c r="E311" s="36">
        <v>107</v>
      </c>
      <c r="F311" s="36">
        <v>72</v>
      </c>
      <c r="G311" s="36">
        <v>35</v>
      </c>
      <c r="H311" s="36">
        <v>107</v>
      </c>
      <c r="I311" s="36">
        <v>72</v>
      </c>
      <c r="J311" s="36">
        <v>35</v>
      </c>
      <c r="K311" s="36">
        <v>107</v>
      </c>
      <c r="L311" s="36">
        <v>2</v>
      </c>
      <c r="M311" s="36">
        <v>2</v>
      </c>
      <c r="N311" s="36">
        <v>2</v>
      </c>
      <c r="O311" s="14">
        <v>0</v>
      </c>
      <c r="P311" s="14">
        <v>2</v>
      </c>
      <c r="Q311" s="8"/>
    </row>
    <row r="312" spans="1:17" ht="30" customHeight="1" x14ac:dyDescent="0.3">
      <c r="A312" s="6">
        <v>311</v>
      </c>
      <c r="B312" s="34">
        <v>11</v>
      </c>
      <c r="C312" s="35" t="s">
        <v>336</v>
      </c>
      <c r="D312" s="35" t="s">
        <v>347</v>
      </c>
      <c r="E312" s="36">
        <v>96</v>
      </c>
      <c r="F312" s="36">
        <v>76</v>
      </c>
      <c r="G312" s="36">
        <v>20</v>
      </c>
      <c r="H312" s="36">
        <v>96</v>
      </c>
      <c r="I312" s="36">
        <v>76</v>
      </c>
      <c r="J312" s="36">
        <v>20</v>
      </c>
      <c r="K312" s="36">
        <v>96</v>
      </c>
      <c r="L312" s="36">
        <v>16</v>
      </c>
      <c r="M312" s="36">
        <v>13</v>
      </c>
      <c r="N312" s="36">
        <v>10</v>
      </c>
      <c r="O312" s="14">
        <v>0</v>
      </c>
      <c r="P312" s="14">
        <v>16</v>
      </c>
      <c r="Q312" s="8"/>
    </row>
    <row r="313" spans="1:17" ht="30" customHeight="1" x14ac:dyDescent="0.3">
      <c r="A313" s="6">
        <v>312</v>
      </c>
      <c r="B313" s="34">
        <v>12</v>
      </c>
      <c r="C313" s="35" t="s">
        <v>336</v>
      </c>
      <c r="D313" s="35" t="s">
        <v>348</v>
      </c>
      <c r="E313" s="36">
        <v>25</v>
      </c>
      <c r="F313" s="36">
        <v>12</v>
      </c>
      <c r="G313" s="36">
        <v>13</v>
      </c>
      <c r="H313" s="36">
        <v>25</v>
      </c>
      <c r="I313" s="36">
        <v>12</v>
      </c>
      <c r="J313" s="36">
        <v>13</v>
      </c>
      <c r="K313" s="36">
        <v>25</v>
      </c>
      <c r="L313" s="36">
        <v>20</v>
      </c>
      <c r="M313" s="36">
        <v>20</v>
      </c>
      <c r="N313" s="36">
        <v>19</v>
      </c>
      <c r="O313" s="14">
        <v>0</v>
      </c>
      <c r="P313" s="14">
        <v>20</v>
      </c>
      <c r="Q313" s="8"/>
    </row>
    <row r="314" spans="1:17" ht="30" customHeight="1" x14ac:dyDescent="0.3">
      <c r="A314" s="6">
        <v>313</v>
      </c>
      <c r="B314" s="34">
        <v>13</v>
      </c>
      <c r="C314" s="35" t="s">
        <v>336</v>
      </c>
      <c r="D314" s="35" t="s">
        <v>349</v>
      </c>
      <c r="E314" s="36">
        <v>4</v>
      </c>
      <c r="F314" s="36">
        <v>2</v>
      </c>
      <c r="G314" s="36">
        <v>2</v>
      </c>
      <c r="H314" s="36">
        <v>4</v>
      </c>
      <c r="I314" s="36">
        <v>2</v>
      </c>
      <c r="J314" s="36">
        <v>2</v>
      </c>
      <c r="K314" s="36">
        <v>4</v>
      </c>
      <c r="L314" s="36">
        <v>0</v>
      </c>
      <c r="M314" s="36">
        <v>0</v>
      </c>
      <c r="N314" s="36">
        <v>0</v>
      </c>
      <c r="O314" s="14">
        <v>0</v>
      </c>
      <c r="P314" s="14">
        <v>0</v>
      </c>
      <c r="Q314" s="8"/>
    </row>
    <row r="315" spans="1:17" ht="30" customHeight="1" x14ac:dyDescent="0.3">
      <c r="A315" s="6">
        <v>314</v>
      </c>
      <c r="B315" s="34">
        <v>14</v>
      </c>
      <c r="C315" s="35" t="s">
        <v>336</v>
      </c>
      <c r="D315" s="35" t="s">
        <v>350</v>
      </c>
      <c r="E315" s="36">
        <v>2</v>
      </c>
      <c r="F315" s="36">
        <v>2</v>
      </c>
      <c r="G315" s="36">
        <v>0</v>
      </c>
      <c r="H315" s="36">
        <v>2</v>
      </c>
      <c r="I315" s="36">
        <v>2</v>
      </c>
      <c r="J315" s="36">
        <v>0</v>
      </c>
      <c r="K315" s="36">
        <v>2</v>
      </c>
      <c r="L315" s="36">
        <v>2</v>
      </c>
      <c r="M315" s="36">
        <v>2</v>
      </c>
      <c r="N315" s="36">
        <v>2</v>
      </c>
      <c r="O315" s="14">
        <v>0</v>
      </c>
      <c r="P315" s="14">
        <v>2</v>
      </c>
      <c r="Q315" s="8"/>
    </row>
    <row r="316" spans="1:17" ht="30" customHeight="1" x14ac:dyDescent="0.3">
      <c r="A316" s="6">
        <v>315</v>
      </c>
      <c r="B316" s="34">
        <v>15</v>
      </c>
      <c r="C316" s="35" t="s">
        <v>336</v>
      </c>
      <c r="D316" s="35" t="s">
        <v>351</v>
      </c>
      <c r="E316" s="36">
        <v>42</v>
      </c>
      <c r="F316" s="36">
        <v>42</v>
      </c>
      <c r="G316" s="36">
        <v>0</v>
      </c>
      <c r="H316" s="36">
        <v>42</v>
      </c>
      <c r="I316" s="36">
        <v>42</v>
      </c>
      <c r="J316" s="36">
        <v>0</v>
      </c>
      <c r="K316" s="36">
        <v>42</v>
      </c>
      <c r="L316" s="36">
        <v>0</v>
      </c>
      <c r="M316" s="36">
        <v>0</v>
      </c>
      <c r="N316" s="36">
        <v>0</v>
      </c>
      <c r="O316" s="14">
        <v>0</v>
      </c>
      <c r="P316" s="14">
        <v>0</v>
      </c>
      <c r="Q316" s="8"/>
    </row>
    <row r="317" spans="1:17" ht="30" customHeight="1" x14ac:dyDescent="0.3">
      <c r="A317" s="6">
        <v>316</v>
      </c>
      <c r="B317" s="34">
        <v>16</v>
      </c>
      <c r="C317" s="35" t="s">
        <v>336</v>
      </c>
      <c r="D317" s="35" t="s">
        <v>352</v>
      </c>
      <c r="E317" s="36">
        <v>178</v>
      </c>
      <c r="F317" s="36">
        <v>167</v>
      </c>
      <c r="G317" s="36">
        <v>11</v>
      </c>
      <c r="H317" s="36">
        <v>178</v>
      </c>
      <c r="I317" s="36">
        <v>167</v>
      </c>
      <c r="J317" s="36">
        <v>11</v>
      </c>
      <c r="K317" s="36">
        <v>178</v>
      </c>
      <c r="L317" s="36">
        <v>7</v>
      </c>
      <c r="M317" s="36">
        <v>7</v>
      </c>
      <c r="N317" s="36">
        <v>4</v>
      </c>
      <c r="O317" s="14">
        <v>0</v>
      </c>
      <c r="P317" s="14">
        <v>7</v>
      </c>
      <c r="Q317" s="8"/>
    </row>
    <row r="318" spans="1:17" ht="30" customHeight="1" x14ac:dyDescent="0.3">
      <c r="A318" s="6">
        <v>317</v>
      </c>
      <c r="B318" s="34">
        <v>17</v>
      </c>
      <c r="C318" s="35" t="s">
        <v>336</v>
      </c>
      <c r="D318" s="35" t="s">
        <v>353</v>
      </c>
      <c r="E318" s="36">
        <v>190</v>
      </c>
      <c r="F318" s="36">
        <v>32</v>
      </c>
      <c r="G318" s="36">
        <v>158</v>
      </c>
      <c r="H318" s="36">
        <v>190</v>
      </c>
      <c r="I318" s="36">
        <v>32</v>
      </c>
      <c r="J318" s="36">
        <v>158</v>
      </c>
      <c r="K318" s="36">
        <v>190</v>
      </c>
      <c r="L318" s="36">
        <v>5</v>
      </c>
      <c r="M318" s="36">
        <v>4</v>
      </c>
      <c r="N318" s="36">
        <v>3</v>
      </c>
      <c r="O318" s="14">
        <v>0</v>
      </c>
      <c r="P318" s="14">
        <v>5</v>
      </c>
      <c r="Q318" s="8"/>
    </row>
    <row r="319" spans="1:17" ht="30" customHeight="1" x14ac:dyDescent="0.3">
      <c r="A319" s="6">
        <v>318</v>
      </c>
      <c r="B319" s="34">
        <v>18</v>
      </c>
      <c r="C319" s="35" t="s">
        <v>336</v>
      </c>
      <c r="D319" s="35" t="s">
        <v>354</v>
      </c>
      <c r="E319" s="36">
        <v>2</v>
      </c>
      <c r="F319" s="36">
        <v>0</v>
      </c>
      <c r="G319" s="36">
        <v>2</v>
      </c>
      <c r="H319" s="36">
        <v>2</v>
      </c>
      <c r="I319" s="36">
        <v>0</v>
      </c>
      <c r="J319" s="36">
        <v>2</v>
      </c>
      <c r="K319" s="36">
        <v>2</v>
      </c>
      <c r="L319" s="36">
        <v>2</v>
      </c>
      <c r="M319" s="36">
        <v>2</v>
      </c>
      <c r="N319" s="36">
        <v>0</v>
      </c>
      <c r="O319" s="14">
        <v>0</v>
      </c>
      <c r="P319" s="14">
        <v>2</v>
      </c>
      <c r="Q319" s="8"/>
    </row>
    <row r="320" spans="1:17" ht="30" customHeight="1" x14ac:dyDescent="0.3">
      <c r="A320" s="6">
        <v>319</v>
      </c>
      <c r="B320" s="34">
        <v>19</v>
      </c>
      <c r="C320" s="35" t="s">
        <v>336</v>
      </c>
      <c r="D320" s="35" t="s">
        <v>355</v>
      </c>
      <c r="E320" s="36">
        <v>2</v>
      </c>
      <c r="F320" s="36">
        <v>0</v>
      </c>
      <c r="G320" s="36">
        <v>2</v>
      </c>
      <c r="H320" s="36">
        <v>2</v>
      </c>
      <c r="I320" s="36">
        <v>0</v>
      </c>
      <c r="J320" s="36">
        <v>2</v>
      </c>
      <c r="K320" s="36">
        <v>2</v>
      </c>
      <c r="L320" s="36">
        <v>2</v>
      </c>
      <c r="M320" s="36">
        <v>2</v>
      </c>
      <c r="N320" s="36">
        <v>1</v>
      </c>
      <c r="O320" s="14">
        <v>0</v>
      </c>
      <c r="P320" s="14">
        <v>2</v>
      </c>
      <c r="Q320" s="8"/>
    </row>
    <row r="321" spans="1:17" ht="30" customHeight="1" x14ac:dyDescent="0.3">
      <c r="A321" s="6">
        <v>320</v>
      </c>
      <c r="B321" s="34">
        <v>20</v>
      </c>
      <c r="C321" s="35" t="s">
        <v>336</v>
      </c>
      <c r="D321" s="35" t="s">
        <v>356</v>
      </c>
      <c r="E321" s="36">
        <v>13</v>
      </c>
      <c r="F321" s="36">
        <v>10</v>
      </c>
      <c r="G321" s="36">
        <v>3</v>
      </c>
      <c r="H321" s="36">
        <v>13</v>
      </c>
      <c r="I321" s="36">
        <v>10</v>
      </c>
      <c r="J321" s="36">
        <v>3</v>
      </c>
      <c r="K321" s="36">
        <v>13</v>
      </c>
      <c r="L321" s="36">
        <v>7</v>
      </c>
      <c r="M321" s="36">
        <v>7</v>
      </c>
      <c r="N321" s="36">
        <v>0</v>
      </c>
      <c r="O321" s="14">
        <v>0</v>
      </c>
      <c r="P321" s="14">
        <v>7</v>
      </c>
      <c r="Q321" s="8"/>
    </row>
    <row r="322" spans="1:17" ht="30" customHeight="1" x14ac:dyDescent="0.3">
      <c r="A322" s="6">
        <v>321</v>
      </c>
      <c r="B322" s="34">
        <v>21</v>
      </c>
      <c r="C322" s="35" t="s">
        <v>336</v>
      </c>
      <c r="D322" s="35" t="s">
        <v>357</v>
      </c>
      <c r="E322" s="36">
        <v>34</v>
      </c>
      <c r="F322" s="36">
        <v>16</v>
      </c>
      <c r="G322" s="36">
        <v>18</v>
      </c>
      <c r="H322" s="36">
        <v>34</v>
      </c>
      <c r="I322" s="36">
        <v>16</v>
      </c>
      <c r="J322" s="36">
        <v>18</v>
      </c>
      <c r="K322" s="36">
        <v>34</v>
      </c>
      <c r="L322" s="36">
        <v>1</v>
      </c>
      <c r="M322" s="36">
        <v>1</v>
      </c>
      <c r="N322" s="36">
        <v>1</v>
      </c>
      <c r="O322" s="14">
        <v>0</v>
      </c>
      <c r="P322" s="14">
        <v>1</v>
      </c>
      <c r="Q322" s="8"/>
    </row>
    <row r="323" spans="1:17" ht="30" customHeight="1" x14ac:dyDescent="0.3">
      <c r="A323" s="6">
        <v>322</v>
      </c>
      <c r="B323" s="34">
        <v>22</v>
      </c>
      <c r="C323" s="35" t="s">
        <v>336</v>
      </c>
      <c r="D323" s="35" t="s">
        <v>358</v>
      </c>
      <c r="E323" s="36">
        <v>6</v>
      </c>
      <c r="F323" s="36">
        <v>3</v>
      </c>
      <c r="G323" s="36">
        <v>3</v>
      </c>
      <c r="H323" s="36">
        <v>6</v>
      </c>
      <c r="I323" s="36">
        <v>3</v>
      </c>
      <c r="J323" s="36">
        <v>3</v>
      </c>
      <c r="K323" s="36">
        <v>6</v>
      </c>
      <c r="L323" s="36">
        <v>3</v>
      </c>
      <c r="M323" s="36">
        <v>3</v>
      </c>
      <c r="N323" s="36">
        <v>0</v>
      </c>
      <c r="O323" s="14">
        <v>0</v>
      </c>
      <c r="P323" s="14">
        <v>3</v>
      </c>
      <c r="Q323" s="8"/>
    </row>
    <row r="324" spans="1:17" ht="30" customHeight="1" x14ac:dyDescent="0.3">
      <c r="A324" s="6">
        <v>323</v>
      </c>
      <c r="B324" s="34">
        <v>23</v>
      </c>
      <c r="C324" s="35" t="s">
        <v>336</v>
      </c>
      <c r="D324" s="35" t="s">
        <v>359</v>
      </c>
      <c r="E324" s="36">
        <v>20</v>
      </c>
      <c r="F324" s="36">
        <v>13</v>
      </c>
      <c r="G324" s="36">
        <v>7</v>
      </c>
      <c r="H324" s="36">
        <v>20</v>
      </c>
      <c r="I324" s="36">
        <v>13</v>
      </c>
      <c r="J324" s="36">
        <v>7</v>
      </c>
      <c r="K324" s="36">
        <v>20</v>
      </c>
      <c r="L324" s="36">
        <v>20</v>
      </c>
      <c r="M324" s="36">
        <v>20</v>
      </c>
      <c r="N324" s="36">
        <v>3</v>
      </c>
      <c r="O324" s="14">
        <v>0</v>
      </c>
      <c r="P324" s="14">
        <v>20</v>
      </c>
      <c r="Q324" s="8"/>
    </row>
    <row r="325" spans="1:17" ht="30" customHeight="1" x14ac:dyDescent="0.3">
      <c r="A325" s="6">
        <v>324</v>
      </c>
      <c r="B325" s="34">
        <v>24</v>
      </c>
      <c r="C325" s="35" t="s">
        <v>336</v>
      </c>
      <c r="D325" s="35" t="s">
        <v>360</v>
      </c>
      <c r="E325" s="36">
        <v>20</v>
      </c>
      <c r="F325" s="36">
        <v>2</v>
      </c>
      <c r="G325" s="36">
        <v>18</v>
      </c>
      <c r="H325" s="36">
        <v>20</v>
      </c>
      <c r="I325" s="36">
        <v>2</v>
      </c>
      <c r="J325" s="36">
        <v>18</v>
      </c>
      <c r="K325" s="36">
        <v>20</v>
      </c>
      <c r="L325" s="36">
        <v>2</v>
      </c>
      <c r="M325" s="36">
        <v>2</v>
      </c>
      <c r="N325" s="36">
        <v>2</v>
      </c>
      <c r="O325" s="14">
        <v>0</v>
      </c>
      <c r="P325" s="14">
        <v>2</v>
      </c>
      <c r="Q325" s="8"/>
    </row>
    <row r="326" spans="1:17" ht="30" customHeight="1" x14ac:dyDescent="0.3">
      <c r="A326" s="6">
        <v>325</v>
      </c>
      <c r="B326" s="6">
        <v>1</v>
      </c>
      <c r="C326" s="7" t="s">
        <v>361</v>
      </c>
      <c r="D326" s="7" t="s">
        <v>362</v>
      </c>
      <c r="E326" s="14">
        <v>5</v>
      </c>
      <c r="F326" s="14">
        <v>1</v>
      </c>
      <c r="G326" s="14">
        <v>4</v>
      </c>
      <c r="H326" s="44">
        <v>5</v>
      </c>
      <c r="I326" s="14">
        <v>1</v>
      </c>
      <c r="J326" s="14">
        <v>4</v>
      </c>
      <c r="K326" s="44">
        <v>5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">
      <c r="A327" s="6">
        <v>326</v>
      </c>
      <c r="B327" s="6">
        <v>2</v>
      </c>
      <c r="C327" s="7" t="s">
        <v>361</v>
      </c>
      <c r="D327" s="7" t="s">
        <v>363</v>
      </c>
      <c r="E327" s="14">
        <v>82</v>
      </c>
      <c r="F327" s="14">
        <v>71</v>
      </c>
      <c r="G327" s="14">
        <v>11</v>
      </c>
      <c r="H327" s="44">
        <v>82</v>
      </c>
      <c r="I327" s="14">
        <v>74</v>
      </c>
      <c r="J327" s="14">
        <v>243</v>
      </c>
      <c r="K327" s="44">
        <v>317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1:17" ht="30" customHeight="1" x14ac:dyDescent="0.3">
      <c r="A328" s="6">
        <v>327</v>
      </c>
      <c r="B328" s="6">
        <v>3</v>
      </c>
      <c r="C328" s="7" t="s">
        <v>361</v>
      </c>
      <c r="D328" s="7" t="s">
        <v>364</v>
      </c>
      <c r="E328" s="14">
        <v>67</v>
      </c>
      <c r="F328" s="14">
        <v>40</v>
      </c>
      <c r="G328" s="14">
        <v>27</v>
      </c>
      <c r="H328" s="44">
        <v>67</v>
      </c>
      <c r="I328" s="14">
        <v>63</v>
      </c>
      <c r="J328" s="14">
        <v>138</v>
      </c>
      <c r="K328" s="44">
        <v>201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</row>
    <row r="329" spans="1:17" ht="30" customHeight="1" x14ac:dyDescent="0.3">
      <c r="A329" s="6">
        <v>328</v>
      </c>
      <c r="B329" s="6">
        <v>4</v>
      </c>
      <c r="C329" s="7" t="s">
        <v>361</v>
      </c>
      <c r="D329" s="7" t="s">
        <v>365</v>
      </c>
      <c r="E329" s="14">
        <v>16</v>
      </c>
      <c r="F329" s="8"/>
      <c r="G329" s="14">
        <v>16</v>
      </c>
      <c r="H329" s="44">
        <v>16</v>
      </c>
      <c r="I329" s="14">
        <v>5</v>
      </c>
      <c r="J329" s="14">
        <v>78</v>
      </c>
      <c r="K329" s="44">
        <v>83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1:17" ht="30" customHeight="1" x14ac:dyDescent="0.3">
      <c r="A330" s="6">
        <v>329</v>
      </c>
      <c r="B330" s="6">
        <v>5</v>
      </c>
      <c r="C330" s="7" t="s">
        <v>361</v>
      </c>
      <c r="D330" s="7" t="s">
        <v>366</v>
      </c>
      <c r="E330" s="14">
        <v>18</v>
      </c>
      <c r="F330" s="14">
        <v>1</v>
      </c>
      <c r="G330" s="14">
        <v>17</v>
      </c>
      <c r="H330" s="44">
        <v>18</v>
      </c>
      <c r="I330" s="14">
        <v>1</v>
      </c>
      <c r="J330" s="14">
        <v>97</v>
      </c>
      <c r="K330" s="44">
        <v>98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1:17" ht="30" customHeight="1" x14ac:dyDescent="0.3">
      <c r="A331" s="6">
        <v>330</v>
      </c>
      <c r="B331" s="6">
        <v>6</v>
      </c>
      <c r="C331" s="7" t="s">
        <v>361</v>
      </c>
      <c r="D331" s="7" t="s">
        <v>367</v>
      </c>
      <c r="E331" s="14">
        <v>42</v>
      </c>
      <c r="F331" s="14">
        <v>28</v>
      </c>
      <c r="G331" s="14">
        <v>14</v>
      </c>
      <c r="H331" s="44">
        <v>42</v>
      </c>
      <c r="I331" s="14">
        <v>30</v>
      </c>
      <c r="J331" s="14">
        <v>121</v>
      </c>
      <c r="K331" s="44">
        <v>151</v>
      </c>
      <c r="L331" s="14">
        <v>1</v>
      </c>
      <c r="M331" s="14">
        <v>1</v>
      </c>
      <c r="N331" s="14">
        <v>1</v>
      </c>
      <c r="O331" s="14">
        <v>0</v>
      </c>
      <c r="P331" s="14">
        <v>1</v>
      </c>
      <c r="Q331" s="14">
        <v>0</v>
      </c>
    </row>
    <row r="332" spans="1:17" ht="30" customHeight="1" x14ac:dyDescent="0.3">
      <c r="A332" s="6">
        <v>331</v>
      </c>
      <c r="B332" s="34">
        <v>1</v>
      </c>
      <c r="C332" s="35" t="s">
        <v>368</v>
      </c>
      <c r="D332" s="35" t="s">
        <v>369</v>
      </c>
      <c r="E332" s="36">
        <v>5</v>
      </c>
      <c r="F332" s="36">
        <v>4</v>
      </c>
      <c r="G332" s="36">
        <v>1</v>
      </c>
      <c r="H332" s="36">
        <v>5</v>
      </c>
      <c r="I332" s="36">
        <v>4</v>
      </c>
      <c r="J332" s="36">
        <v>1</v>
      </c>
      <c r="K332" s="36">
        <v>5</v>
      </c>
      <c r="L332" s="36">
        <v>0</v>
      </c>
      <c r="M332" s="36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">
      <c r="A333" s="6">
        <v>332</v>
      </c>
      <c r="B333" s="34">
        <v>2</v>
      </c>
      <c r="C333" s="35" t="s">
        <v>368</v>
      </c>
      <c r="D333" s="35" t="s">
        <v>370</v>
      </c>
      <c r="E333" s="36">
        <v>19</v>
      </c>
      <c r="F333" s="36">
        <v>0</v>
      </c>
      <c r="G333" s="36">
        <v>19</v>
      </c>
      <c r="H333" s="36">
        <v>19</v>
      </c>
      <c r="I333" s="36">
        <v>0</v>
      </c>
      <c r="J333" s="36">
        <v>19</v>
      </c>
      <c r="K333" s="36">
        <v>19</v>
      </c>
      <c r="L333" s="36">
        <v>0</v>
      </c>
      <c r="M333" s="36">
        <v>0</v>
      </c>
      <c r="N333" s="36">
        <v>0</v>
      </c>
      <c r="O333" s="8"/>
      <c r="P333" s="8"/>
      <c r="Q333" s="8"/>
    </row>
    <row r="334" spans="1:17" ht="30" customHeight="1" x14ac:dyDescent="0.3">
      <c r="A334" s="6">
        <v>333</v>
      </c>
      <c r="B334" s="34">
        <v>3</v>
      </c>
      <c r="C334" s="35" t="s">
        <v>368</v>
      </c>
      <c r="D334" s="35" t="s">
        <v>371</v>
      </c>
      <c r="E334" s="36">
        <v>9</v>
      </c>
      <c r="F334" s="36">
        <v>6</v>
      </c>
      <c r="G334" s="36">
        <v>3</v>
      </c>
      <c r="H334" s="36">
        <v>9</v>
      </c>
      <c r="I334" s="36">
        <v>6</v>
      </c>
      <c r="J334" s="36">
        <v>3</v>
      </c>
      <c r="K334" s="36">
        <v>9</v>
      </c>
      <c r="L334" s="36">
        <v>0</v>
      </c>
      <c r="M334" s="36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">
      <c r="A335" s="6">
        <v>334</v>
      </c>
      <c r="B335" s="34">
        <v>4</v>
      </c>
      <c r="C335" s="35" t="s">
        <v>368</v>
      </c>
      <c r="D335" s="35" t="s">
        <v>372</v>
      </c>
      <c r="E335" s="36">
        <v>55</v>
      </c>
      <c r="F335" s="36">
        <v>0</v>
      </c>
      <c r="G335" s="36">
        <v>55</v>
      </c>
      <c r="H335" s="36">
        <v>55</v>
      </c>
      <c r="I335" s="36">
        <v>0</v>
      </c>
      <c r="J335" s="36">
        <v>55</v>
      </c>
      <c r="K335" s="36">
        <v>55</v>
      </c>
      <c r="L335" s="36">
        <v>0</v>
      </c>
      <c r="M335" s="36">
        <v>0</v>
      </c>
      <c r="N335" s="36">
        <v>0</v>
      </c>
      <c r="O335" s="8"/>
      <c r="P335" s="8"/>
      <c r="Q335" s="8"/>
    </row>
    <row r="336" spans="1:17" ht="30" customHeight="1" x14ac:dyDescent="0.3">
      <c r="A336" s="6">
        <v>335</v>
      </c>
      <c r="B336" s="34">
        <v>5</v>
      </c>
      <c r="C336" s="35" t="s">
        <v>368</v>
      </c>
      <c r="D336" s="35" t="s">
        <v>373</v>
      </c>
      <c r="E336" s="36">
        <v>186</v>
      </c>
      <c r="F336" s="36">
        <v>71</v>
      </c>
      <c r="G336" s="36">
        <v>115</v>
      </c>
      <c r="H336" s="36">
        <v>186</v>
      </c>
      <c r="I336" s="36">
        <v>71</v>
      </c>
      <c r="J336" s="36">
        <v>115</v>
      </c>
      <c r="K336" s="36">
        <v>186</v>
      </c>
      <c r="L336" s="36">
        <v>1</v>
      </c>
      <c r="M336" s="36">
        <v>1</v>
      </c>
      <c r="N336" s="36">
        <v>1</v>
      </c>
      <c r="O336" s="14">
        <v>0</v>
      </c>
      <c r="P336" s="14">
        <v>1</v>
      </c>
      <c r="Q336" s="14">
        <v>0</v>
      </c>
    </row>
    <row r="337" spans="1:17" ht="30" customHeight="1" x14ac:dyDescent="0.3">
      <c r="A337" s="6">
        <v>336</v>
      </c>
      <c r="B337" s="34">
        <v>6</v>
      </c>
      <c r="C337" s="35" t="s">
        <v>368</v>
      </c>
      <c r="D337" s="35" t="s">
        <v>374</v>
      </c>
      <c r="E337" s="36">
        <v>74</v>
      </c>
      <c r="F337" s="36">
        <v>39</v>
      </c>
      <c r="G337" s="36">
        <v>35</v>
      </c>
      <c r="H337" s="36">
        <v>74</v>
      </c>
      <c r="I337" s="36">
        <v>39</v>
      </c>
      <c r="J337" s="36">
        <v>35</v>
      </c>
      <c r="K337" s="36">
        <v>74</v>
      </c>
      <c r="L337" s="36">
        <v>0</v>
      </c>
      <c r="M337" s="36">
        <v>0</v>
      </c>
      <c r="N337" s="36">
        <v>0</v>
      </c>
      <c r="O337" s="8"/>
      <c r="P337" s="8"/>
      <c r="Q337" s="8"/>
    </row>
    <row r="338" spans="1:17" ht="30" customHeight="1" x14ac:dyDescent="0.3">
      <c r="A338" s="6">
        <v>337</v>
      </c>
      <c r="B338" s="34">
        <v>7</v>
      </c>
      <c r="C338" s="35" t="s">
        <v>368</v>
      </c>
      <c r="D338" s="35" t="s">
        <v>375</v>
      </c>
      <c r="E338" s="36">
        <v>202</v>
      </c>
      <c r="F338" s="36">
        <v>142</v>
      </c>
      <c r="G338" s="36">
        <v>60</v>
      </c>
      <c r="H338" s="36">
        <v>202</v>
      </c>
      <c r="I338" s="36">
        <v>142</v>
      </c>
      <c r="J338" s="36">
        <v>60</v>
      </c>
      <c r="K338" s="36">
        <v>202</v>
      </c>
      <c r="L338" s="36">
        <v>10</v>
      </c>
      <c r="M338" s="36">
        <v>5</v>
      </c>
      <c r="N338" s="36">
        <v>4</v>
      </c>
      <c r="O338" s="14">
        <v>0</v>
      </c>
      <c r="P338" s="14">
        <v>10</v>
      </c>
      <c r="Q338" s="14">
        <v>0</v>
      </c>
    </row>
    <row r="339" spans="1:17" ht="30" customHeight="1" x14ac:dyDescent="0.3">
      <c r="A339" s="6">
        <v>338</v>
      </c>
      <c r="B339" s="34">
        <v>8</v>
      </c>
      <c r="C339" s="35" t="s">
        <v>368</v>
      </c>
      <c r="D339" s="35" t="s">
        <v>376</v>
      </c>
      <c r="E339" s="36">
        <v>45</v>
      </c>
      <c r="F339" s="36">
        <v>18</v>
      </c>
      <c r="G339" s="36">
        <v>27</v>
      </c>
      <c r="H339" s="36">
        <v>45</v>
      </c>
      <c r="I339" s="36">
        <v>37</v>
      </c>
      <c r="J339" s="36">
        <v>90</v>
      </c>
      <c r="K339" s="36">
        <v>127</v>
      </c>
      <c r="L339" s="36">
        <v>7</v>
      </c>
      <c r="M339" s="36">
        <v>7</v>
      </c>
      <c r="N339" s="36">
        <v>0</v>
      </c>
      <c r="O339" s="14">
        <v>1</v>
      </c>
      <c r="P339" s="14">
        <v>6</v>
      </c>
      <c r="Q339" s="14">
        <v>0</v>
      </c>
    </row>
    <row r="340" spans="1:17" ht="30" customHeight="1" x14ac:dyDescent="0.3">
      <c r="A340" s="6">
        <v>339</v>
      </c>
      <c r="B340" s="34">
        <v>9</v>
      </c>
      <c r="C340" s="35" t="s">
        <v>368</v>
      </c>
      <c r="D340" s="35" t="s">
        <v>377</v>
      </c>
      <c r="E340" s="36">
        <v>58</v>
      </c>
      <c r="F340" s="36">
        <v>14</v>
      </c>
      <c r="G340" s="36">
        <v>44</v>
      </c>
      <c r="H340" s="36">
        <v>58</v>
      </c>
      <c r="I340" s="36">
        <v>14</v>
      </c>
      <c r="J340" s="36">
        <v>44</v>
      </c>
      <c r="K340" s="36">
        <v>58</v>
      </c>
      <c r="L340" s="36">
        <v>4</v>
      </c>
      <c r="M340" s="36">
        <v>4</v>
      </c>
      <c r="N340" s="36">
        <v>4</v>
      </c>
      <c r="O340" s="14">
        <v>0</v>
      </c>
      <c r="P340" s="14">
        <v>4</v>
      </c>
      <c r="Q340" s="14">
        <v>0</v>
      </c>
    </row>
    <row r="341" spans="1:17" ht="30" customHeight="1" x14ac:dyDescent="0.3">
      <c r="A341" s="6">
        <v>340</v>
      </c>
      <c r="B341" s="34">
        <v>10</v>
      </c>
      <c r="C341" s="35" t="s">
        <v>368</v>
      </c>
      <c r="D341" s="35" t="s">
        <v>378</v>
      </c>
      <c r="E341" s="36">
        <v>85</v>
      </c>
      <c r="F341" s="36">
        <v>24</v>
      </c>
      <c r="G341" s="36">
        <v>61</v>
      </c>
      <c r="H341" s="36">
        <v>85</v>
      </c>
      <c r="I341" s="36">
        <v>24</v>
      </c>
      <c r="J341" s="36">
        <v>61</v>
      </c>
      <c r="K341" s="36">
        <v>85</v>
      </c>
      <c r="L341" s="36">
        <v>17</v>
      </c>
      <c r="M341" s="36">
        <v>17</v>
      </c>
      <c r="N341" s="36">
        <v>9</v>
      </c>
      <c r="O341" s="8"/>
      <c r="P341" s="14">
        <v>2</v>
      </c>
      <c r="Q341" s="8"/>
    </row>
    <row r="342" spans="1:17" ht="30" customHeight="1" x14ac:dyDescent="0.3">
      <c r="A342" s="6">
        <v>341</v>
      </c>
      <c r="B342" s="34">
        <v>11</v>
      </c>
      <c r="C342" s="35" t="s">
        <v>368</v>
      </c>
      <c r="D342" s="35" t="s">
        <v>379</v>
      </c>
      <c r="E342" s="36">
        <v>9</v>
      </c>
      <c r="F342" s="36">
        <v>9</v>
      </c>
      <c r="G342" s="36">
        <v>0</v>
      </c>
      <c r="H342" s="36">
        <v>9</v>
      </c>
      <c r="I342" s="36">
        <v>9</v>
      </c>
      <c r="J342" s="36">
        <v>0</v>
      </c>
      <c r="K342" s="36">
        <v>9</v>
      </c>
      <c r="L342" s="36">
        <v>0</v>
      </c>
      <c r="M342" s="36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">
      <c r="A343" s="6">
        <v>342</v>
      </c>
      <c r="B343" s="34">
        <v>12</v>
      </c>
      <c r="C343" s="35" t="s">
        <v>368</v>
      </c>
      <c r="D343" s="35" t="s">
        <v>380</v>
      </c>
      <c r="E343" s="36">
        <v>59</v>
      </c>
      <c r="F343" s="36">
        <v>28</v>
      </c>
      <c r="G343" s="36">
        <v>31</v>
      </c>
      <c r="H343" s="36">
        <v>59</v>
      </c>
      <c r="I343" s="36">
        <v>28</v>
      </c>
      <c r="J343" s="36">
        <v>31</v>
      </c>
      <c r="K343" s="36">
        <v>59</v>
      </c>
      <c r="L343" s="36">
        <v>0</v>
      </c>
      <c r="M343" s="36">
        <v>0</v>
      </c>
      <c r="N343" s="36">
        <v>0</v>
      </c>
      <c r="O343" s="8"/>
      <c r="P343" s="8"/>
      <c r="Q343" s="8"/>
    </row>
    <row r="344" spans="1:17" ht="30" customHeight="1" x14ac:dyDescent="0.3">
      <c r="A344" s="6">
        <v>343</v>
      </c>
      <c r="B344" s="34">
        <v>13</v>
      </c>
      <c r="C344" s="35" t="s">
        <v>368</v>
      </c>
      <c r="D344" s="35" t="s">
        <v>381</v>
      </c>
      <c r="E344" s="36">
        <v>85</v>
      </c>
      <c r="F344" s="36">
        <v>44</v>
      </c>
      <c r="G344" s="36">
        <v>41</v>
      </c>
      <c r="H344" s="36">
        <v>85</v>
      </c>
      <c r="I344" s="36">
        <v>44</v>
      </c>
      <c r="J344" s="36">
        <v>41</v>
      </c>
      <c r="K344" s="36">
        <v>85</v>
      </c>
      <c r="L344" s="36">
        <v>2</v>
      </c>
      <c r="M344" s="36">
        <v>2</v>
      </c>
      <c r="N344" s="36">
        <v>1</v>
      </c>
      <c r="O344" s="14">
        <v>0</v>
      </c>
      <c r="P344" s="14">
        <v>2</v>
      </c>
      <c r="Q344" s="14">
        <v>0</v>
      </c>
    </row>
    <row r="345" spans="1:17" ht="30" customHeight="1" x14ac:dyDescent="0.3">
      <c r="A345" s="6">
        <v>344</v>
      </c>
      <c r="B345" s="34">
        <v>14</v>
      </c>
      <c r="C345" s="35" t="s">
        <v>368</v>
      </c>
      <c r="D345" s="35" t="s">
        <v>382</v>
      </c>
      <c r="E345" s="36">
        <v>59</v>
      </c>
      <c r="F345" s="36">
        <v>40</v>
      </c>
      <c r="G345" s="36">
        <v>19</v>
      </c>
      <c r="H345" s="36">
        <v>59</v>
      </c>
      <c r="I345" s="36">
        <v>73</v>
      </c>
      <c r="J345" s="36">
        <v>47</v>
      </c>
      <c r="K345" s="36">
        <v>120</v>
      </c>
      <c r="L345" s="36">
        <v>9</v>
      </c>
      <c r="M345" s="36">
        <v>9</v>
      </c>
      <c r="N345" s="36">
        <v>9</v>
      </c>
      <c r="O345" s="14">
        <v>7</v>
      </c>
      <c r="P345" s="14">
        <v>2</v>
      </c>
      <c r="Q345" s="14">
        <v>0</v>
      </c>
    </row>
    <row r="346" spans="1:17" ht="30" customHeight="1" x14ac:dyDescent="0.3">
      <c r="A346" s="6">
        <v>345</v>
      </c>
      <c r="B346" s="6">
        <v>1</v>
      </c>
      <c r="C346" s="7" t="s">
        <v>383</v>
      </c>
      <c r="D346" s="7" t="s">
        <v>384</v>
      </c>
      <c r="E346" s="14">
        <v>53</v>
      </c>
      <c r="F346" s="14">
        <v>53</v>
      </c>
      <c r="G346" s="14">
        <v>0</v>
      </c>
      <c r="H346" s="44">
        <v>53</v>
      </c>
      <c r="I346" s="14">
        <v>53</v>
      </c>
      <c r="J346" s="14">
        <v>0</v>
      </c>
      <c r="K346" s="44">
        <v>53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8"/>
    </row>
    <row r="347" spans="1:17" ht="30" customHeight="1" x14ac:dyDescent="0.3">
      <c r="A347" s="6">
        <v>346</v>
      </c>
      <c r="B347" s="6">
        <v>2</v>
      </c>
      <c r="C347" s="7" t="s">
        <v>383</v>
      </c>
      <c r="D347" s="7" t="s">
        <v>385</v>
      </c>
      <c r="E347" s="14">
        <v>151</v>
      </c>
      <c r="F347" s="14">
        <v>75</v>
      </c>
      <c r="G347" s="14">
        <v>76</v>
      </c>
      <c r="H347" s="44">
        <v>151</v>
      </c>
      <c r="I347" s="14">
        <v>75</v>
      </c>
      <c r="J347" s="14">
        <v>76</v>
      </c>
      <c r="K347" s="44">
        <v>151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8"/>
    </row>
    <row r="348" spans="1:17" ht="30" customHeight="1" x14ac:dyDescent="0.3">
      <c r="A348" s="6">
        <v>347</v>
      </c>
      <c r="B348" s="6">
        <v>3</v>
      </c>
      <c r="C348" s="7" t="s">
        <v>383</v>
      </c>
      <c r="D348" s="7" t="s">
        <v>386</v>
      </c>
      <c r="E348" s="14">
        <v>94</v>
      </c>
      <c r="F348" s="14">
        <v>42</v>
      </c>
      <c r="G348" s="14">
        <v>52</v>
      </c>
      <c r="H348" s="44">
        <v>94</v>
      </c>
      <c r="I348" s="14">
        <v>42</v>
      </c>
      <c r="J348" s="14">
        <v>52</v>
      </c>
      <c r="K348" s="44">
        <v>94</v>
      </c>
      <c r="L348" s="14">
        <v>2</v>
      </c>
      <c r="M348" s="14">
        <v>2</v>
      </c>
      <c r="N348" s="14">
        <v>2</v>
      </c>
      <c r="O348" s="14">
        <v>0</v>
      </c>
      <c r="P348" s="14">
        <v>2</v>
      </c>
      <c r="Q348" s="8"/>
    </row>
    <row r="349" spans="1:17" ht="30" customHeight="1" x14ac:dyDescent="0.3">
      <c r="A349" s="6">
        <v>348</v>
      </c>
      <c r="B349" s="6">
        <v>4</v>
      </c>
      <c r="C349" s="7" t="s">
        <v>383</v>
      </c>
      <c r="D349" s="7" t="s">
        <v>387</v>
      </c>
      <c r="E349" s="14">
        <v>0</v>
      </c>
      <c r="F349" s="14">
        <v>0</v>
      </c>
      <c r="G349" s="14">
        <v>0</v>
      </c>
      <c r="H349" s="44">
        <v>0</v>
      </c>
      <c r="I349" s="14">
        <v>0</v>
      </c>
      <c r="J349" s="14">
        <v>0</v>
      </c>
      <c r="K349" s="4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8"/>
    </row>
    <row r="350" spans="1:17" ht="30" customHeight="1" x14ac:dyDescent="0.3">
      <c r="A350" s="6">
        <v>349</v>
      </c>
      <c r="B350" s="6">
        <v>5</v>
      </c>
      <c r="C350" s="7" t="s">
        <v>383</v>
      </c>
      <c r="D350" s="7" t="s">
        <v>388</v>
      </c>
      <c r="E350" s="14">
        <v>228</v>
      </c>
      <c r="F350" s="14">
        <v>84</v>
      </c>
      <c r="G350" s="14">
        <v>144</v>
      </c>
      <c r="H350" s="44">
        <v>228</v>
      </c>
      <c r="I350" s="14">
        <v>84</v>
      </c>
      <c r="J350" s="14">
        <v>144</v>
      </c>
      <c r="K350" s="44">
        <v>228</v>
      </c>
      <c r="L350" s="14">
        <v>1</v>
      </c>
      <c r="M350" s="14">
        <v>0</v>
      </c>
      <c r="N350" s="14">
        <v>1</v>
      </c>
      <c r="O350" s="14">
        <v>0</v>
      </c>
      <c r="P350" s="14">
        <v>1</v>
      </c>
      <c r="Q350" s="8"/>
    </row>
    <row r="351" spans="1:17" ht="30" customHeight="1" x14ac:dyDescent="0.3">
      <c r="A351" s="6">
        <v>350</v>
      </c>
      <c r="B351" s="6">
        <v>6</v>
      </c>
      <c r="C351" s="7" t="s">
        <v>383</v>
      </c>
      <c r="D351" s="7" t="s">
        <v>389</v>
      </c>
      <c r="E351" s="14">
        <v>32</v>
      </c>
      <c r="F351" s="14">
        <v>19</v>
      </c>
      <c r="G351" s="14">
        <v>13</v>
      </c>
      <c r="H351" s="44">
        <v>32</v>
      </c>
      <c r="I351" s="14">
        <v>19</v>
      </c>
      <c r="J351" s="14">
        <v>13</v>
      </c>
      <c r="K351" s="44">
        <v>32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8"/>
    </row>
    <row r="352" spans="1:17" ht="30" customHeight="1" x14ac:dyDescent="0.3">
      <c r="A352" s="6">
        <v>351</v>
      </c>
      <c r="B352" s="6">
        <v>7</v>
      </c>
      <c r="C352" s="7" t="s">
        <v>383</v>
      </c>
      <c r="D352" s="7" t="s">
        <v>390</v>
      </c>
      <c r="E352" s="14">
        <v>93</v>
      </c>
      <c r="F352" s="14">
        <v>11</v>
      </c>
      <c r="G352" s="14">
        <v>82</v>
      </c>
      <c r="H352" s="44">
        <v>93</v>
      </c>
      <c r="I352" s="14">
        <v>11</v>
      </c>
      <c r="J352" s="14">
        <v>82</v>
      </c>
      <c r="K352" s="44">
        <v>93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8"/>
    </row>
    <row r="353" spans="1:17" ht="30" customHeight="1" x14ac:dyDescent="0.3">
      <c r="A353" s="6">
        <v>352</v>
      </c>
      <c r="B353" s="6">
        <v>8</v>
      </c>
      <c r="C353" s="7" t="s">
        <v>383</v>
      </c>
      <c r="D353" s="7" t="s">
        <v>391</v>
      </c>
      <c r="E353" s="14">
        <v>118</v>
      </c>
      <c r="F353" s="14">
        <v>95</v>
      </c>
      <c r="G353" s="14">
        <v>23</v>
      </c>
      <c r="H353" s="44">
        <v>118</v>
      </c>
      <c r="I353" s="14">
        <v>95</v>
      </c>
      <c r="J353" s="14">
        <v>23</v>
      </c>
      <c r="K353" s="44">
        <v>118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8"/>
    </row>
    <row r="354" spans="1:17" ht="30" customHeight="1" x14ac:dyDescent="0.3">
      <c r="A354" s="6">
        <v>353</v>
      </c>
      <c r="B354" s="6">
        <v>9</v>
      </c>
      <c r="C354" s="7" t="s">
        <v>383</v>
      </c>
      <c r="D354" s="7" t="s">
        <v>392</v>
      </c>
      <c r="E354" s="14">
        <v>234</v>
      </c>
      <c r="F354" s="14">
        <v>45</v>
      </c>
      <c r="G354" s="14">
        <v>189</v>
      </c>
      <c r="H354" s="44">
        <v>234</v>
      </c>
      <c r="I354" s="14">
        <v>45</v>
      </c>
      <c r="J354" s="14">
        <v>189</v>
      </c>
      <c r="K354" s="44">
        <v>234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8"/>
    </row>
    <row r="355" spans="1:17" ht="30" customHeight="1" x14ac:dyDescent="0.3">
      <c r="A355" s="6">
        <v>354</v>
      </c>
      <c r="B355" s="6">
        <v>10</v>
      </c>
      <c r="C355" s="7" t="s">
        <v>383</v>
      </c>
      <c r="D355" s="7" t="s">
        <v>393</v>
      </c>
      <c r="E355" s="14">
        <v>170</v>
      </c>
      <c r="F355" s="14">
        <v>106</v>
      </c>
      <c r="G355" s="14">
        <v>45</v>
      </c>
      <c r="H355" s="44">
        <v>151</v>
      </c>
      <c r="I355" s="14">
        <v>106</v>
      </c>
      <c r="J355" s="14">
        <v>45</v>
      </c>
      <c r="K355" s="44">
        <v>151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8"/>
    </row>
    <row r="356" spans="1:17" ht="30" customHeight="1" x14ac:dyDescent="0.3">
      <c r="A356" s="6">
        <v>355</v>
      </c>
      <c r="B356" s="6">
        <v>11</v>
      </c>
      <c r="C356" s="7" t="s">
        <v>383</v>
      </c>
      <c r="D356" s="7" t="s">
        <v>394</v>
      </c>
      <c r="E356" s="14">
        <v>71</v>
      </c>
      <c r="F356" s="14">
        <v>26</v>
      </c>
      <c r="G356" s="14">
        <v>42</v>
      </c>
      <c r="H356" s="44">
        <v>68</v>
      </c>
      <c r="I356" s="14">
        <v>26</v>
      </c>
      <c r="J356" s="14">
        <v>42</v>
      </c>
      <c r="K356" s="44">
        <v>68</v>
      </c>
      <c r="L356" s="14">
        <v>3</v>
      </c>
      <c r="M356" s="14">
        <v>3</v>
      </c>
      <c r="N356" s="14">
        <v>3</v>
      </c>
      <c r="O356" s="14">
        <v>1</v>
      </c>
      <c r="P356" s="14">
        <v>2</v>
      </c>
      <c r="Q356" s="8"/>
    </row>
    <row r="357" spans="1:17" ht="30" customHeight="1" x14ac:dyDescent="0.3">
      <c r="A357" s="6">
        <v>356</v>
      </c>
      <c r="B357" s="6">
        <v>12</v>
      </c>
      <c r="C357" s="7" t="s">
        <v>383</v>
      </c>
      <c r="D357" s="7" t="s">
        <v>395</v>
      </c>
      <c r="E357" s="14">
        <v>243</v>
      </c>
      <c r="F357" s="14">
        <v>145</v>
      </c>
      <c r="G357" s="14">
        <v>98</v>
      </c>
      <c r="H357" s="44">
        <v>243</v>
      </c>
      <c r="I357" s="14">
        <v>145</v>
      </c>
      <c r="J357" s="14">
        <v>98</v>
      </c>
      <c r="K357" s="44">
        <v>243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8"/>
    </row>
    <row r="358" spans="1:17" ht="30" customHeight="1" x14ac:dyDescent="0.3">
      <c r="A358" s="6">
        <v>357</v>
      </c>
      <c r="B358" s="6">
        <v>13</v>
      </c>
      <c r="C358" s="7" t="s">
        <v>383</v>
      </c>
      <c r="D358" s="7" t="s">
        <v>396</v>
      </c>
      <c r="E358" s="14">
        <v>43</v>
      </c>
      <c r="F358" s="14">
        <v>43</v>
      </c>
      <c r="G358" s="14">
        <v>0</v>
      </c>
      <c r="H358" s="44">
        <v>43</v>
      </c>
      <c r="I358" s="14">
        <v>43</v>
      </c>
      <c r="J358" s="14">
        <v>0</v>
      </c>
      <c r="K358" s="44">
        <v>43</v>
      </c>
      <c r="L358" s="14">
        <v>1</v>
      </c>
      <c r="M358" s="14">
        <v>1</v>
      </c>
      <c r="N358" s="14">
        <v>1</v>
      </c>
      <c r="O358" s="14">
        <v>0</v>
      </c>
      <c r="P358" s="14">
        <v>1</v>
      </c>
      <c r="Q358" s="8"/>
    </row>
    <row r="359" spans="1:17" ht="30" customHeight="1" x14ac:dyDescent="0.3">
      <c r="A359" s="6">
        <v>358</v>
      </c>
      <c r="B359" s="6">
        <v>14</v>
      </c>
      <c r="C359" s="7" t="s">
        <v>383</v>
      </c>
      <c r="D359" s="7" t="s">
        <v>397</v>
      </c>
      <c r="E359" s="14">
        <v>254</v>
      </c>
      <c r="F359" s="14">
        <v>92</v>
      </c>
      <c r="G359" s="14">
        <v>162</v>
      </c>
      <c r="H359" s="44">
        <v>254</v>
      </c>
      <c r="I359" s="14">
        <v>92</v>
      </c>
      <c r="J359" s="14">
        <v>162</v>
      </c>
      <c r="K359" s="44">
        <v>254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8"/>
    </row>
    <row r="360" spans="1:17" ht="30" customHeight="1" x14ac:dyDescent="0.3">
      <c r="A360" s="6">
        <v>359</v>
      </c>
      <c r="B360" s="34">
        <v>1</v>
      </c>
      <c r="C360" s="35" t="s">
        <v>398</v>
      </c>
      <c r="D360" s="35" t="s">
        <v>399</v>
      </c>
      <c r="E360" s="36">
        <v>12</v>
      </c>
      <c r="F360" s="36">
        <v>7</v>
      </c>
      <c r="G360" s="36">
        <v>5</v>
      </c>
      <c r="H360" s="36">
        <v>12</v>
      </c>
      <c r="I360" s="36">
        <v>7</v>
      </c>
      <c r="J360" s="36">
        <v>66</v>
      </c>
      <c r="K360" s="36">
        <v>73</v>
      </c>
      <c r="L360" s="36">
        <v>6</v>
      </c>
      <c r="M360" s="36">
        <v>4</v>
      </c>
      <c r="N360" s="36">
        <v>6</v>
      </c>
      <c r="O360" s="14">
        <v>0</v>
      </c>
      <c r="P360" s="14">
        <v>6</v>
      </c>
      <c r="Q360" s="14">
        <v>0</v>
      </c>
    </row>
    <row r="361" spans="1:17" ht="30" customHeight="1" x14ac:dyDescent="0.3">
      <c r="A361" s="6">
        <v>360</v>
      </c>
      <c r="B361" s="34">
        <v>2</v>
      </c>
      <c r="C361" s="35" t="s">
        <v>398</v>
      </c>
      <c r="D361" s="35" t="s">
        <v>400</v>
      </c>
      <c r="E361" s="36">
        <v>52</v>
      </c>
      <c r="F361" s="36">
        <v>37</v>
      </c>
      <c r="G361" s="36">
        <v>15</v>
      </c>
      <c r="H361" s="36">
        <v>52</v>
      </c>
      <c r="I361" s="36">
        <v>37</v>
      </c>
      <c r="J361" s="36">
        <v>80</v>
      </c>
      <c r="K361" s="36">
        <v>117</v>
      </c>
      <c r="L361" s="36">
        <v>6</v>
      </c>
      <c r="M361" s="36">
        <v>6</v>
      </c>
      <c r="N361" s="36">
        <v>6</v>
      </c>
      <c r="O361" s="14">
        <v>0</v>
      </c>
      <c r="P361" s="14">
        <v>6</v>
      </c>
      <c r="Q361" s="14">
        <v>0</v>
      </c>
    </row>
    <row r="362" spans="1:17" ht="30" customHeight="1" x14ac:dyDescent="0.3">
      <c r="A362" s="6">
        <v>361</v>
      </c>
      <c r="B362" s="34">
        <v>3</v>
      </c>
      <c r="C362" s="35" t="s">
        <v>398</v>
      </c>
      <c r="D362" s="35" t="s">
        <v>401</v>
      </c>
      <c r="E362" s="36">
        <v>229</v>
      </c>
      <c r="F362" s="36">
        <v>117</v>
      </c>
      <c r="G362" s="36">
        <v>112</v>
      </c>
      <c r="H362" s="36">
        <v>229</v>
      </c>
      <c r="I362" s="36">
        <v>117</v>
      </c>
      <c r="J362" s="36">
        <v>225</v>
      </c>
      <c r="K362" s="36">
        <v>342</v>
      </c>
      <c r="L362" s="36">
        <v>5</v>
      </c>
      <c r="M362" s="36">
        <v>3</v>
      </c>
      <c r="N362" s="36">
        <v>3</v>
      </c>
      <c r="O362" s="14">
        <v>3</v>
      </c>
      <c r="P362" s="14">
        <v>0</v>
      </c>
      <c r="Q362" s="14">
        <v>0</v>
      </c>
    </row>
    <row r="363" spans="1:17" ht="30" customHeight="1" x14ac:dyDescent="0.3">
      <c r="A363" s="6">
        <v>362</v>
      </c>
      <c r="B363" s="34">
        <v>4</v>
      </c>
      <c r="C363" s="35" t="s">
        <v>398</v>
      </c>
      <c r="D363" s="35" t="s">
        <v>402</v>
      </c>
      <c r="E363" s="36">
        <v>37</v>
      </c>
      <c r="F363" s="36">
        <v>16</v>
      </c>
      <c r="G363" s="36">
        <v>21</v>
      </c>
      <c r="H363" s="36">
        <v>37</v>
      </c>
      <c r="I363" s="36">
        <v>17</v>
      </c>
      <c r="J363" s="36">
        <v>109</v>
      </c>
      <c r="K363" s="36">
        <v>126</v>
      </c>
      <c r="L363" s="36">
        <v>13</v>
      </c>
      <c r="M363" s="36">
        <v>10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">
      <c r="A364" s="6">
        <v>363</v>
      </c>
      <c r="B364" s="34">
        <v>5</v>
      </c>
      <c r="C364" s="35" t="s">
        <v>398</v>
      </c>
      <c r="D364" s="35" t="s">
        <v>403</v>
      </c>
      <c r="E364" s="36">
        <v>0</v>
      </c>
      <c r="F364" s="36">
        <v>0</v>
      </c>
      <c r="G364" s="36">
        <v>0</v>
      </c>
      <c r="H364" s="36">
        <v>0</v>
      </c>
      <c r="I364" s="36">
        <v>0</v>
      </c>
      <c r="J364" s="36">
        <v>0</v>
      </c>
      <c r="K364" s="36">
        <v>0</v>
      </c>
      <c r="L364" s="36">
        <v>2</v>
      </c>
      <c r="M364" s="36">
        <v>0</v>
      </c>
      <c r="N364" s="36">
        <v>0</v>
      </c>
      <c r="O364" s="14">
        <v>0</v>
      </c>
      <c r="P364" s="14">
        <v>0</v>
      </c>
      <c r="Q364" s="14">
        <v>0</v>
      </c>
    </row>
    <row r="365" spans="1:17" ht="30" customHeight="1" x14ac:dyDescent="0.3">
      <c r="A365" s="6">
        <v>364</v>
      </c>
      <c r="B365" s="34">
        <v>6</v>
      </c>
      <c r="C365" s="35" t="s">
        <v>398</v>
      </c>
      <c r="D365" s="35" t="s">
        <v>404</v>
      </c>
      <c r="E365" s="36">
        <v>38</v>
      </c>
      <c r="F365" s="36">
        <v>33</v>
      </c>
      <c r="G365" s="36">
        <v>5</v>
      </c>
      <c r="H365" s="36">
        <v>38</v>
      </c>
      <c r="I365" s="36">
        <v>111</v>
      </c>
      <c r="J365" s="36">
        <v>38</v>
      </c>
      <c r="K365" s="36">
        <v>149</v>
      </c>
      <c r="L365" s="36">
        <v>7</v>
      </c>
      <c r="M365" s="36">
        <v>6</v>
      </c>
      <c r="N365" s="36">
        <v>7</v>
      </c>
      <c r="O365" s="14">
        <v>2</v>
      </c>
      <c r="P365" s="14">
        <v>5</v>
      </c>
      <c r="Q365" s="14">
        <v>0</v>
      </c>
    </row>
    <row r="366" spans="1:17" ht="30" customHeight="1" x14ac:dyDescent="0.3">
      <c r="A366" s="6">
        <v>365</v>
      </c>
      <c r="B366" s="34">
        <v>7</v>
      </c>
      <c r="C366" s="35" t="s">
        <v>398</v>
      </c>
      <c r="D366" s="35" t="s">
        <v>405</v>
      </c>
      <c r="E366" s="36">
        <v>0</v>
      </c>
      <c r="F366" s="36">
        <v>0</v>
      </c>
      <c r="G366" s="36">
        <v>0</v>
      </c>
      <c r="H366" s="36">
        <v>0</v>
      </c>
      <c r="I366" s="36">
        <v>0</v>
      </c>
      <c r="J366" s="36">
        <v>0</v>
      </c>
      <c r="K366" s="36">
        <v>0</v>
      </c>
      <c r="L366" s="36">
        <v>1</v>
      </c>
      <c r="M366" s="36">
        <v>0</v>
      </c>
      <c r="N366" s="36">
        <v>1</v>
      </c>
      <c r="O366" s="14">
        <v>0</v>
      </c>
      <c r="P366" s="14">
        <v>1</v>
      </c>
      <c r="Q366" s="14">
        <v>0</v>
      </c>
    </row>
    <row r="367" spans="1:17" ht="30" customHeight="1" x14ac:dyDescent="0.3">
      <c r="A367" s="6">
        <v>366</v>
      </c>
      <c r="B367" s="34">
        <v>8</v>
      </c>
      <c r="C367" s="35" t="s">
        <v>398</v>
      </c>
      <c r="D367" s="35" t="s">
        <v>406</v>
      </c>
      <c r="E367" s="36">
        <v>5</v>
      </c>
      <c r="F367" s="36">
        <v>4</v>
      </c>
      <c r="G367" s="36">
        <v>1</v>
      </c>
      <c r="H367" s="36">
        <v>5</v>
      </c>
      <c r="I367" s="36">
        <v>4</v>
      </c>
      <c r="J367" s="36">
        <v>1</v>
      </c>
      <c r="K367" s="36">
        <v>5</v>
      </c>
      <c r="L367" s="36">
        <v>7</v>
      </c>
      <c r="M367" s="36">
        <v>6</v>
      </c>
      <c r="N367" s="36">
        <v>3</v>
      </c>
      <c r="O367" s="14">
        <v>0</v>
      </c>
      <c r="P367" s="14">
        <v>2</v>
      </c>
      <c r="Q367" s="14">
        <v>0</v>
      </c>
    </row>
    <row r="368" spans="1:17" ht="30" customHeight="1" x14ac:dyDescent="0.3">
      <c r="A368" s="6">
        <v>367</v>
      </c>
      <c r="B368" s="34">
        <v>9</v>
      </c>
      <c r="C368" s="35" t="s">
        <v>398</v>
      </c>
      <c r="D368" s="35" t="s">
        <v>407</v>
      </c>
      <c r="E368" s="36">
        <v>135</v>
      </c>
      <c r="F368" s="36">
        <v>81</v>
      </c>
      <c r="G368" s="36">
        <v>54</v>
      </c>
      <c r="H368" s="36">
        <v>135</v>
      </c>
      <c r="I368" s="36">
        <v>112</v>
      </c>
      <c r="J368" s="36">
        <v>112</v>
      </c>
      <c r="K368" s="36">
        <v>224</v>
      </c>
      <c r="L368" s="36">
        <v>41</v>
      </c>
      <c r="M368" s="36">
        <v>41</v>
      </c>
      <c r="N368" s="36">
        <v>0</v>
      </c>
      <c r="O368" s="52">
        <v>0</v>
      </c>
      <c r="P368" s="14">
        <v>0</v>
      </c>
      <c r="Q368" s="14">
        <v>0</v>
      </c>
    </row>
    <row r="369" spans="1:17" ht="30" customHeight="1" x14ac:dyDescent="0.3">
      <c r="A369" s="6">
        <v>368</v>
      </c>
      <c r="B369" s="34">
        <v>10</v>
      </c>
      <c r="C369" s="35" t="s">
        <v>398</v>
      </c>
      <c r="D369" s="35" t="s">
        <v>408</v>
      </c>
      <c r="E369" s="36">
        <v>1</v>
      </c>
      <c r="F369" s="36">
        <v>1</v>
      </c>
      <c r="G369" s="36">
        <v>0</v>
      </c>
      <c r="H369" s="36">
        <v>1</v>
      </c>
      <c r="I369" s="36">
        <v>1</v>
      </c>
      <c r="J369" s="36">
        <v>4</v>
      </c>
      <c r="K369" s="36">
        <v>5</v>
      </c>
      <c r="L369" s="36">
        <v>0</v>
      </c>
      <c r="M369" s="36">
        <v>0</v>
      </c>
      <c r="N369" s="36">
        <v>0</v>
      </c>
      <c r="O369" s="52">
        <v>0</v>
      </c>
      <c r="P369" s="14">
        <v>0</v>
      </c>
      <c r="Q369" s="14">
        <v>0</v>
      </c>
    </row>
    <row r="370" spans="1:17" ht="30" customHeight="1" x14ac:dyDescent="0.3">
      <c r="A370" s="6">
        <v>369</v>
      </c>
      <c r="B370" s="50">
        <v>1</v>
      </c>
      <c r="C370" s="51" t="s">
        <v>409</v>
      </c>
      <c r="D370" s="51" t="s">
        <v>410</v>
      </c>
      <c r="E370" s="52">
        <v>0</v>
      </c>
      <c r="F370" s="52">
        <v>0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30"/>
      <c r="M370" s="52">
        <v>0</v>
      </c>
      <c r="N370" s="52">
        <v>0</v>
      </c>
      <c r="O370" s="52">
        <v>0</v>
      </c>
      <c r="P370" s="14">
        <v>0</v>
      </c>
      <c r="Q370" s="14">
        <v>0</v>
      </c>
    </row>
    <row r="371" spans="1:17" ht="30" customHeight="1" x14ac:dyDescent="0.3">
      <c r="A371" s="6">
        <v>370</v>
      </c>
      <c r="B371" s="50">
        <v>2</v>
      </c>
      <c r="C371" s="51" t="s">
        <v>409</v>
      </c>
      <c r="D371" s="51" t="s">
        <v>411</v>
      </c>
      <c r="E371" s="52">
        <v>63</v>
      </c>
      <c r="F371" s="52">
        <v>23</v>
      </c>
      <c r="G371" s="52">
        <v>40</v>
      </c>
      <c r="H371" s="52">
        <v>63</v>
      </c>
      <c r="I371" s="52">
        <v>23</v>
      </c>
      <c r="J371" s="52">
        <v>43</v>
      </c>
      <c r="K371" s="52">
        <v>66</v>
      </c>
      <c r="L371" s="52">
        <v>0</v>
      </c>
      <c r="M371" s="52">
        <v>0</v>
      </c>
      <c r="N371" s="52">
        <v>0</v>
      </c>
      <c r="O371" s="52">
        <v>0</v>
      </c>
      <c r="P371" s="14">
        <v>0</v>
      </c>
      <c r="Q371" s="14">
        <v>0</v>
      </c>
    </row>
    <row r="372" spans="1:17" ht="30" customHeight="1" x14ac:dyDescent="0.3">
      <c r="A372" s="6">
        <v>371</v>
      </c>
      <c r="B372" s="50">
        <v>3</v>
      </c>
      <c r="C372" s="51" t="s">
        <v>409</v>
      </c>
      <c r="D372" s="51" t="s">
        <v>412</v>
      </c>
      <c r="E372" s="52">
        <v>0</v>
      </c>
      <c r="F372" s="52">
        <v>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14">
        <v>0</v>
      </c>
      <c r="Q372" s="14">
        <v>0</v>
      </c>
    </row>
    <row r="373" spans="1:17" ht="30" customHeight="1" x14ac:dyDescent="0.3">
      <c r="A373" s="6">
        <v>372</v>
      </c>
      <c r="B373" s="50">
        <v>4</v>
      </c>
      <c r="C373" s="51" t="s">
        <v>409</v>
      </c>
      <c r="D373" s="51" t="s">
        <v>413</v>
      </c>
      <c r="E373" s="52">
        <v>245</v>
      </c>
      <c r="F373" s="52">
        <v>123</v>
      </c>
      <c r="G373" s="52">
        <v>121</v>
      </c>
      <c r="H373" s="52">
        <v>244</v>
      </c>
      <c r="I373" s="52">
        <v>123</v>
      </c>
      <c r="J373" s="52">
        <v>121</v>
      </c>
      <c r="K373" s="52">
        <v>244</v>
      </c>
      <c r="L373" s="52">
        <v>1</v>
      </c>
      <c r="M373" s="52">
        <v>1</v>
      </c>
      <c r="N373" s="52">
        <v>1</v>
      </c>
      <c r="O373" s="52">
        <v>1</v>
      </c>
      <c r="P373" s="14">
        <v>0</v>
      </c>
      <c r="Q373" s="14">
        <v>0</v>
      </c>
    </row>
    <row r="374" spans="1:17" ht="30" customHeight="1" x14ac:dyDescent="0.3">
      <c r="A374" s="6">
        <v>373</v>
      </c>
      <c r="B374" s="50">
        <v>5</v>
      </c>
      <c r="C374" s="51" t="s">
        <v>409</v>
      </c>
      <c r="D374" s="51" t="s">
        <v>414</v>
      </c>
      <c r="E374" s="52">
        <v>0</v>
      </c>
      <c r="F374" s="52">
        <v>0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14">
        <v>0</v>
      </c>
      <c r="Q374" s="14">
        <v>0</v>
      </c>
    </row>
    <row r="375" spans="1:17" ht="30" customHeight="1" x14ac:dyDescent="0.3">
      <c r="A375" s="6">
        <v>374</v>
      </c>
      <c r="B375" s="34">
        <v>1</v>
      </c>
      <c r="C375" s="35" t="s">
        <v>415</v>
      </c>
      <c r="D375" s="35" t="s">
        <v>416</v>
      </c>
      <c r="E375" s="36">
        <v>2</v>
      </c>
      <c r="F375" s="36">
        <v>2</v>
      </c>
      <c r="G375" s="36">
        <v>0</v>
      </c>
      <c r="H375" s="36">
        <v>2</v>
      </c>
      <c r="I375" s="36">
        <v>2</v>
      </c>
      <c r="J375" s="36">
        <v>0</v>
      </c>
      <c r="K375" s="36">
        <v>2</v>
      </c>
      <c r="L375" s="45"/>
      <c r="M375" s="45"/>
      <c r="N375" s="45"/>
      <c r="O375" s="30"/>
      <c r="P375" s="8"/>
      <c r="Q375" s="8"/>
    </row>
    <row r="376" spans="1:17" ht="30" customHeight="1" x14ac:dyDescent="0.3">
      <c r="A376" s="6">
        <v>375</v>
      </c>
      <c r="B376" s="34">
        <v>2</v>
      </c>
      <c r="C376" s="35" t="s">
        <v>415</v>
      </c>
      <c r="D376" s="35" t="s">
        <v>417</v>
      </c>
      <c r="E376" s="36">
        <v>33</v>
      </c>
      <c r="F376" s="36">
        <v>33</v>
      </c>
      <c r="G376" s="36">
        <v>0</v>
      </c>
      <c r="H376" s="36">
        <v>33</v>
      </c>
      <c r="I376" s="36">
        <v>33</v>
      </c>
      <c r="J376" s="36">
        <v>0</v>
      </c>
      <c r="K376" s="36">
        <v>33</v>
      </c>
      <c r="L376" s="36">
        <v>3</v>
      </c>
      <c r="M376" s="36">
        <v>3</v>
      </c>
      <c r="N376" s="36">
        <v>3</v>
      </c>
      <c r="O376" s="8"/>
      <c r="P376" s="14">
        <v>3</v>
      </c>
      <c r="Q376" s="8"/>
    </row>
    <row r="377" spans="1:17" ht="30" customHeight="1" x14ac:dyDescent="0.3">
      <c r="A377" s="6">
        <v>376</v>
      </c>
      <c r="B377" s="34">
        <v>3</v>
      </c>
      <c r="C377" s="35" t="s">
        <v>415</v>
      </c>
      <c r="D377" s="35" t="s">
        <v>418</v>
      </c>
      <c r="E377" s="36">
        <v>52</v>
      </c>
      <c r="F377" s="36">
        <v>11</v>
      </c>
      <c r="G377" s="36">
        <v>41</v>
      </c>
      <c r="H377" s="36">
        <v>52</v>
      </c>
      <c r="I377" s="36">
        <v>11</v>
      </c>
      <c r="J377" s="36">
        <v>41</v>
      </c>
      <c r="K377" s="36">
        <v>52</v>
      </c>
      <c r="L377" s="36">
        <v>15</v>
      </c>
      <c r="M377" s="36">
        <v>15</v>
      </c>
      <c r="N377" s="36">
        <v>14</v>
      </c>
      <c r="O377" s="14">
        <v>2</v>
      </c>
      <c r="P377" s="14">
        <v>12</v>
      </c>
      <c r="Q377" s="8"/>
    </row>
    <row r="378" spans="1:17" ht="30" customHeight="1" x14ac:dyDescent="0.3">
      <c r="A378" s="6">
        <v>377</v>
      </c>
      <c r="B378" s="34">
        <v>4</v>
      </c>
      <c r="C378" s="35" t="s">
        <v>415</v>
      </c>
      <c r="D378" s="35" t="s">
        <v>419</v>
      </c>
      <c r="E378" s="36">
        <v>36</v>
      </c>
      <c r="F378" s="36">
        <v>15</v>
      </c>
      <c r="G378" s="36">
        <v>21</v>
      </c>
      <c r="H378" s="36">
        <v>36</v>
      </c>
      <c r="I378" s="36">
        <v>15</v>
      </c>
      <c r="J378" s="36">
        <v>21</v>
      </c>
      <c r="K378" s="36">
        <v>36</v>
      </c>
      <c r="L378" s="36">
        <v>7</v>
      </c>
      <c r="M378" s="36">
        <v>7</v>
      </c>
      <c r="N378" s="45"/>
      <c r="O378" s="8"/>
      <c r="P378" s="14">
        <v>7</v>
      </c>
      <c r="Q378" s="8"/>
    </row>
    <row r="379" spans="1:17" ht="30" customHeight="1" x14ac:dyDescent="0.3">
      <c r="A379" s="6">
        <v>378</v>
      </c>
      <c r="B379" s="34">
        <v>5</v>
      </c>
      <c r="C379" s="35" t="s">
        <v>415</v>
      </c>
      <c r="D379" s="35" t="s">
        <v>420</v>
      </c>
      <c r="E379" s="36">
        <v>106</v>
      </c>
      <c r="F379" s="36">
        <v>101</v>
      </c>
      <c r="G379" s="36">
        <v>5</v>
      </c>
      <c r="H379" s="36">
        <v>106</v>
      </c>
      <c r="I379" s="36">
        <v>101</v>
      </c>
      <c r="J379" s="36">
        <v>4</v>
      </c>
      <c r="K379" s="36">
        <v>106</v>
      </c>
      <c r="L379" s="36">
        <v>4</v>
      </c>
      <c r="M379" s="36">
        <v>4</v>
      </c>
      <c r="N379" s="36">
        <v>4</v>
      </c>
      <c r="O379" s="8"/>
      <c r="P379" s="14">
        <v>4</v>
      </c>
      <c r="Q379" s="8"/>
    </row>
    <row r="380" spans="1:17" ht="30" customHeight="1" x14ac:dyDescent="0.3">
      <c r="A380" s="6">
        <v>379</v>
      </c>
      <c r="B380" s="34">
        <v>6</v>
      </c>
      <c r="C380" s="35" t="s">
        <v>415</v>
      </c>
      <c r="D380" s="35" t="s">
        <v>421</v>
      </c>
      <c r="E380" s="36">
        <v>18</v>
      </c>
      <c r="F380" s="36">
        <v>9</v>
      </c>
      <c r="G380" s="36">
        <v>9</v>
      </c>
      <c r="H380" s="36">
        <v>18</v>
      </c>
      <c r="I380" s="36">
        <v>9</v>
      </c>
      <c r="J380" s="36">
        <v>9</v>
      </c>
      <c r="K380" s="36">
        <v>18</v>
      </c>
      <c r="L380" s="36">
        <v>6</v>
      </c>
      <c r="M380" s="36">
        <v>6</v>
      </c>
      <c r="N380" s="36">
        <v>6</v>
      </c>
      <c r="O380" s="8"/>
      <c r="P380" s="14">
        <v>6</v>
      </c>
      <c r="Q380" s="8"/>
    </row>
    <row r="381" spans="1:17" ht="30" customHeight="1" x14ac:dyDescent="0.3">
      <c r="A381" s="6">
        <v>380</v>
      </c>
      <c r="B381" s="34">
        <v>7</v>
      </c>
      <c r="C381" s="35" t="s">
        <v>415</v>
      </c>
      <c r="D381" s="35" t="s">
        <v>422</v>
      </c>
      <c r="E381" s="36">
        <v>86</v>
      </c>
      <c r="F381" s="36">
        <v>79</v>
      </c>
      <c r="G381" s="36">
        <v>7</v>
      </c>
      <c r="H381" s="36">
        <v>86</v>
      </c>
      <c r="I381" s="36">
        <v>79</v>
      </c>
      <c r="J381" s="36">
        <v>7</v>
      </c>
      <c r="K381" s="36">
        <v>86</v>
      </c>
      <c r="L381" s="36">
        <v>1</v>
      </c>
      <c r="M381" s="36">
        <v>1</v>
      </c>
      <c r="N381" s="36">
        <v>1</v>
      </c>
      <c r="O381" s="8"/>
      <c r="P381" s="14">
        <v>1</v>
      </c>
      <c r="Q381" s="8"/>
    </row>
    <row r="382" spans="1:17" ht="30" customHeight="1" x14ac:dyDescent="0.3">
      <c r="A382" s="6">
        <v>381</v>
      </c>
      <c r="B382" s="34">
        <v>8</v>
      </c>
      <c r="C382" s="35" t="s">
        <v>415</v>
      </c>
      <c r="D382" s="35" t="s">
        <v>423</v>
      </c>
      <c r="E382" s="36">
        <v>21</v>
      </c>
      <c r="F382" s="36">
        <v>19</v>
      </c>
      <c r="G382" s="36">
        <v>2</v>
      </c>
      <c r="H382" s="36">
        <v>21</v>
      </c>
      <c r="I382" s="36">
        <v>19</v>
      </c>
      <c r="J382" s="36">
        <v>2</v>
      </c>
      <c r="K382" s="36">
        <v>21</v>
      </c>
      <c r="L382" s="36">
        <v>3</v>
      </c>
      <c r="M382" s="36">
        <v>2</v>
      </c>
      <c r="N382" s="45"/>
      <c r="O382" s="8"/>
      <c r="P382" s="14">
        <v>3</v>
      </c>
      <c r="Q382" s="8"/>
    </row>
    <row r="383" spans="1:17" ht="30" customHeight="1" x14ac:dyDescent="0.3">
      <c r="A383" s="6">
        <v>382</v>
      </c>
      <c r="B383" s="34">
        <v>9</v>
      </c>
      <c r="C383" s="35" t="s">
        <v>415</v>
      </c>
      <c r="D383" s="35" t="s">
        <v>424</v>
      </c>
      <c r="E383" s="36">
        <v>56</v>
      </c>
      <c r="F383" s="36">
        <v>25</v>
      </c>
      <c r="G383" s="36">
        <v>31</v>
      </c>
      <c r="H383" s="36">
        <v>56</v>
      </c>
      <c r="I383" s="36">
        <v>25</v>
      </c>
      <c r="J383" s="36">
        <v>31</v>
      </c>
      <c r="K383" s="36">
        <v>56</v>
      </c>
      <c r="L383" s="36">
        <v>12</v>
      </c>
      <c r="M383" s="36">
        <v>12</v>
      </c>
      <c r="N383" s="45"/>
      <c r="O383" s="8"/>
      <c r="P383" s="14">
        <v>12</v>
      </c>
      <c r="Q383" s="8"/>
    </row>
    <row r="384" spans="1:17" ht="30" customHeight="1" x14ac:dyDescent="0.3">
      <c r="A384" s="6">
        <v>383</v>
      </c>
      <c r="B384" s="34">
        <v>10</v>
      </c>
      <c r="C384" s="35" t="s">
        <v>415</v>
      </c>
      <c r="D384" s="35" t="s">
        <v>425</v>
      </c>
      <c r="E384" s="36">
        <v>18</v>
      </c>
      <c r="F384" s="36">
        <v>0</v>
      </c>
      <c r="G384" s="36">
        <v>18</v>
      </c>
      <c r="H384" s="36">
        <v>18</v>
      </c>
      <c r="I384" s="36">
        <v>0</v>
      </c>
      <c r="J384" s="36">
        <v>18</v>
      </c>
      <c r="K384" s="36">
        <v>18</v>
      </c>
      <c r="L384" s="36">
        <v>0</v>
      </c>
      <c r="M384" s="36">
        <v>0</v>
      </c>
      <c r="N384" s="45"/>
      <c r="O384" s="8"/>
      <c r="P384" s="8"/>
      <c r="Q384" s="8"/>
    </row>
    <row r="385" spans="1:17" ht="30" customHeight="1" x14ac:dyDescent="0.3">
      <c r="A385" s="6">
        <v>384</v>
      </c>
      <c r="B385" s="34">
        <v>11</v>
      </c>
      <c r="C385" s="35" t="s">
        <v>415</v>
      </c>
      <c r="D385" s="35" t="s">
        <v>426</v>
      </c>
      <c r="E385" s="36">
        <v>311</v>
      </c>
      <c r="F385" s="36">
        <v>160</v>
      </c>
      <c r="G385" s="36">
        <v>151</v>
      </c>
      <c r="H385" s="36">
        <v>311</v>
      </c>
      <c r="I385" s="36">
        <v>160</v>
      </c>
      <c r="J385" s="36">
        <v>151</v>
      </c>
      <c r="K385" s="36">
        <v>311</v>
      </c>
      <c r="L385" s="36">
        <v>4</v>
      </c>
      <c r="M385" s="36">
        <v>4</v>
      </c>
      <c r="N385" s="45"/>
      <c r="O385" s="14">
        <v>4</v>
      </c>
      <c r="P385" s="8"/>
      <c r="Q385" s="8"/>
    </row>
    <row r="386" spans="1:17" ht="30" customHeight="1" x14ac:dyDescent="0.3">
      <c r="A386" s="6">
        <v>385</v>
      </c>
      <c r="B386" s="34">
        <v>12</v>
      </c>
      <c r="C386" s="35" t="s">
        <v>415</v>
      </c>
      <c r="D386" s="35" t="s">
        <v>427</v>
      </c>
      <c r="E386" s="36">
        <v>112</v>
      </c>
      <c r="F386" s="36">
        <v>46</v>
      </c>
      <c r="G386" s="36">
        <v>66</v>
      </c>
      <c r="H386" s="36">
        <v>112</v>
      </c>
      <c r="I386" s="36">
        <v>46</v>
      </c>
      <c r="J386" s="36">
        <v>66</v>
      </c>
      <c r="K386" s="36">
        <v>112</v>
      </c>
      <c r="L386" s="36">
        <v>4</v>
      </c>
      <c r="M386" s="36">
        <v>3</v>
      </c>
      <c r="N386" s="45"/>
      <c r="O386" s="14">
        <v>2</v>
      </c>
      <c r="P386" s="14">
        <v>2</v>
      </c>
      <c r="Q386" s="8"/>
    </row>
    <row r="387" spans="1:17" ht="30" customHeight="1" x14ac:dyDescent="0.3">
      <c r="A387" s="6">
        <v>386</v>
      </c>
      <c r="B387" s="34">
        <v>13</v>
      </c>
      <c r="C387" s="35" t="s">
        <v>415</v>
      </c>
      <c r="D387" s="35" t="s">
        <v>428</v>
      </c>
      <c r="E387" s="36">
        <v>17</v>
      </c>
      <c r="F387" s="36">
        <v>7</v>
      </c>
      <c r="G387" s="36">
        <v>53</v>
      </c>
      <c r="H387" s="36">
        <v>60</v>
      </c>
      <c r="I387" s="36">
        <v>7</v>
      </c>
      <c r="J387" s="36">
        <v>53</v>
      </c>
      <c r="K387" s="36">
        <v>60</v>
      </c>
      <c r="L387" s="36">
        <v>1</v>
      </c>
      <c r="M387" s="36">
        <v>1</v>
      </c>
      <c r="N387" s="36">
        <v>1</v>
      </c>
      <c r="O387" s="14">
        <v>0</v>
      </c>
      <c r="P387" s="14">
        <v>1</v>
      </c>
      <c r="Q387" s="14">
        <v>0</v>
      </c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>
        <v>0</v>
      </c>
      <c r="G388" s="8"/>
      <c r="H388" s="9">
        <v>0</v>
      </c>
      <c r="I388" s="8">
        <v>0</v>
      </c>
      <c r="J388" s="8"/>
      <c r="K388" s="9">
        <v>0</v>
      </c>
      <c r="L388" s="8">
        <v>0</v>
      </c>
      <c r="M388" s="8">
        <v>0</v>
      </c>
      <c r="N388" s="8">
        <v>0</v>
      </c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1</v>
      </c>
      <c r="G389" s="8"/>
      <c r="H389" s="9">
        <v>1</v>
      </c>
      <c r="I389" s="8">
        <v>1</v>
      </c>
      <c r="J389" s="8"/>
      <c r="K389" s="9">
        <v>1</v>
      </c>
      <c r="L389" s="8">
        <v>1</v>
      </c>
      <c r="M389" s="8">
        <v>1</v>
      </c>
      <c r="N389" s="8">
        <v>1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>
        <v>0</v>
      </c>
      <c r="G390" s="8"/>
      <c r="H390" s="9">
        <v>0</v>
      </c>
      <c r="I390" s="8">
        <v>0</v>
      </c>
      <c r="J390" s="8"/>
      <c r="K390" s="9">
        <v>0</v>
      </c>
      <c r="L390" s="8">
        <v>0</v>
      </c>
      <c r="M390" s="8">
        <v>0</v>
      </c>
      <c r="N390" s="8">
        <v>0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>
        <v>4</v>
      </c>
      <c r="G391" s="8"/>
      <c r="H391" s="9">
        <v>4</v>
      </c>
      <c r="I391" s="8">
        <v>4</v>
      </c>
      <c r="J391" s="8"/>
      <c r="K391" s="9">
        <v>4</v>
      </c>
      <c r="L391" s="8">
        <v>4</v>
      </c>
      <c r="M391" s="8">
        <v>4</v>
      </c>
      <c r="N391" s="8">
        <v>4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6</v>
      </c>
      <c r="G392" s="8"/>
      <c r="H392" s="9">
        <v>6</v>
      </c>
      <c r="I392" s="8">
        <v>6</v>
      </c>
      <c r="J392" s="8"/>
      <c r="K392" s="9">
        <v>6</v>
      </c>
      <c r="L392" s="8">
        <v>6</v>
      </c>
      <c r="M392" s="8">
        <v>6</v>
      </c>
      <c r="N392" s="8">
        <v>6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>
        <v>0</v>
      </c>
      <c r="O393" s="8"/>
      <c r="P393" s="8"/>
      <c r="Q393" s="8"/>
    </row>
    <row r="394" spans="1:17" ht="30" customHeight="1" x14ac:dyDescent="0.35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11">
        <v>4</v>
      </c>
      <c r="G394" s="11">
        <v>0</v>
      </c>
      <c r="H394" s="9">
        <v>4</v>
      </c>
      <c r="I394" s="8">
        <v>4</v>
      </c>
      <c r="J394" s="8">
        <v>0</v>
      </c>
      <c r="K394" s="9">
        <v>4</v>
      </c>
      <c r="L394" s="8">
        <v>4</v>
      </c>
      <c r="M394" s="8">
        <v>4</v>
      </c>
      <c r="N394" s="8">
        <v>4</v>
      </c>
      <c r="O394" s="8">
        <v>3</v>
      </c>
      <c r="P394" s="8">
        <v>1</v>
      </c>
      <c r="Q394" s="8">
        <v>0</v>
      </c>
    </row>
    <row r="395" spans="1:17" ht="30" customHeight="1" x14ac:dyDescent="0.35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11">
        <v>4</v>
      </c>
      <c r="G395" s="11">
        <v>1</v>
      </c>
      <c r="H395" s="9">
        <v>5</v>
      </c>
      <c r="I395" s="8">
        <v>4</v>
      </c>
      <c r="J395" s="8">
        <v>1</v>
      </c>
      <c r="K395" s="9">
        <v>5</v>
      </c>
      <c r="L395" s="8">
        <v>5</v>
      </c>
      <c r="M395" s="8">
        <v>5</v>
      </c>
      <c r="N395" s="8">
        <v>5</v>
      </c>
      <c r="O395" s="8">
        <v>0</v>
      </c>
      <c r="P395" s="8">
        <v>5</v>
      </c>
      <c r="Q395" s="8">
        <v>0</v>
      </c>
    </row>
    <row r="396" spans="1:17" ht="30" customHeight="1" x14ac:dyDescent="0.35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11">
        <v>1</v>
      </c>
      <c r="G396" s="11">
        <v>0</v>
      </c>
      <c r="H396" s="9">
        <v>1</v>
      </c>
      <c r="I396" s="8">
        <v>1</v>
      </c>
      <c r="J396" s="8">
        <v>0</v>
      </c>
      <c r="K396" s="9">
        <v>1</v>
      </c>
      <c r="L396" s="8">
        <v>1</v>
      </c>
      <c r="M396" s="8">
        <v>1</v>
      </c>
      <c r="N396" s="8">
        <v>1</v>
      </c>
      <c r="O396" s="8">
        <v>0</v>
      </c>
      <c r="P396" s="8">
        <v>1</v>
      </c>
      <c r="Q396" s="8">
        <v>0</v>
      </c>
    </row>
    <row r="397" spans="1:17" ht="30" customHeight="1" x14ac:dyDescent="0.35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11">
        <v>0</v>
      </c>
      <c r="G397" s="11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5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11">
        <v>0</v>
      </c>
      <c r="G398" s="11">
        <v>0</v>
      </c>
      <c r="H398" s="9">
        <v>0</v>
      </c>
      <c r="I398" s="8">
        <v>0</v>
      </c>
      <c r="J398" s="8">
        <v>0</v>
      </c>
      <c r="K398" s="9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</row>
    <row r="399" spans="1:17" ht="30" customHeight="1" x14ac:dyDescent="0.35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11">
        <v>1</v>
      </c>
      <c r="G399" s="11">
        <v>0</v>
      </c>
      <c r="H399" s="9">
        <v>1</v>
      </c>
      <c r="I399" s="8">
        <v>1</v>
      </c>
      <c r="J399" s="8">
        <v>0</v>
      </c>
      <c r="K399" s="9">
        <v>1</v>
      </c>
      <c r="L399" s="8">
        <v>1</v>
      </c>
      <c r="M399" s="8">
        <v>1</v>
      </c>
      <c r="N399" s="8">
        <v>1</v>
      </c>
      <c r="O399" s="8">
        <v>0</v>
      </c>
      <c r="P399" s="8">
        <v>1</v>
      </c>
      <c r="Q399" s="8">
        <v>0</v>
      </c>
    </row>
    <row r="400" spans="1:17" ht="30" customHeight="1" x14ac:dyDescent="0.35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11">
        <v>0</v>
      </c>
      <c r="G400" s="11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5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11">
        <v>1</v>
      </c>
      <c r="G401" s="11">
        <v>1</v>
      </c>
      <c r="H401" s="9">
        <v>2</v>
      </c>
      <c r="I401" s="8">
        <v>1</v>
      </c>
      <c r="J401" s="8">
        <v>1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f t="shared" ref="H402:H515" si="2">F402+G402</f>
        <v>0</v>
      </c>
      <c r="I402" s="8">
        <v>0</v>
      </c>
      <c r="J402" s="8">
        <v>0</v>
      </c>
      <c r="K402" s="9">
        <f t="shared" ref="K402:K515" si="3">I402+J402</f>
        <v>0</v>
      </c>
      <c r="L402" s="8">
        <v>0</v>
      </c>
      <c r="M402" s="8">
        <v>0</v>
      </c>
      <c r="N402" s="8">
        <v>0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1152</v>
      </c>
      <c r="F403" s="8">
        <v>1132</v>
      </c>
      <c r="G403" s="8">
        <v>0</v>
      </c>
      <c r="H403" s="9">
        <f t="shared" si="2"/>
        <v>1132</v>
      </c>
      <c r="I403" s="8">
        <v>1153</v>
      </c>
      <c r="J403" s="8">
        <v>0</v>
      </c>
      <c r="K403" s="9">
        <f t="shared" si="3"/>
        <v>1153</v>
      </c>
      <c r="L403" s="8">
        <v>0</v>
      </c>
      <c r="M403" s="8">
        <v>0</v>
      </c>
      <c r="N403" s="8">
        <v>0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f t="shared" si="2"/>
        <v>0</v>
      </c>
      <c r="I404" s="8"/>
      <c r="J404" s="8"/>
      <c r="K404" s="9">
        <f t="shared" si="3"/>
        <v>0</v>
      </c>
      <c r="L404" s="8">
        <v>0</v>
      </c>
      <c r="M404" s="8">
        <v>0</v>
      </c>
      <c r="N404" s="8">
        <v>0</v>
      </c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f t="shared" si="2"/>
        <v>0</v>
      </c>
      <c r="I405" s="8">
        <v>0</v>
      </c>
      <c r="J405" s="8">
        <v>0</v>
      </c>
      <c r="K405" s="9">
        <f t="shared" si="3"/>
        <v>0</v>
      </c>
      <c r="L405" s="8"/>
      <c r="M405" s="8"/>
      <c r="N405" s="8"/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f t="shared" si="2"/>
        <v>0</v>
      </c>
      <c r="I406" s="8">
        <v>0</v>
      </c>
      <c r="J406" s="8">
        <v>0</v>
      </c>
      <c r="K406" s="9">
        <f t="shared" si="3"/>
        <v>0</v>
      </c>
      <c r="L406" s="8">
        <v>0</v>
      </c>
      <c r="M406" s="8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0</v>
      </c>
      <c r="G407" s="8">
        <v>0</v>
      </c>
      <c r="H407" s="9">
        <f t="shared" si="2"/>
        <v>0</v>
      </c>
      <c r="I407" s="8">
        <v>0</v>
      </c>
      <c r="J407" s="8">
        <v>0</v>
      </c>
      <c r="K407" s="9">
        <f t="shared" si="3"/>
        <v>0</v>
      </c>
      <c r="L407" s="8">
        <v>0</v>
      </c>
      <c r="M407" s="8">
        <v>0</v>
      </c>
      <c r="N407" s="8">
        <v>0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0</v>
      </c>
      <c r="G408" s="8">
        <v>0</v>
      </c>
      <c r="H408" s="9">
        <f t="shared" si="2"/>
        <v>0</v>
      </c>
      <c r="I408" s="8">
        <v>0</v>
      </c>
      <c r="J408" s="8">
        <v>0</v>
      </c>
      <c r="K408" s="9">
        <f t="shared" si="3"/>
        <v>0</v>
      </c>
      <c r="L408" s="8">
        <v>1</v>
      </c>
      <c r="M408" s="8">
        <v>1</v>
      </c>
      <c r="N408" s="8">
        <v>1</v>
      </c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f t="shared" si="2"/>
        <v>0</v>
      </c>
      <c r="I409" s="8">
        <v>0</v>
      </c>
      <c r="J409" s="8">
        <v>0</v>
      </c>
      <c r="K409" s="9">
        <f t="shared" si="3"/>
        <v>0</v>
      </c>
      <c r="L409" s="8">
        <v>0</v>
      </c>
      <c r="M409" s="8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f t="shared" si="2"/>
        <v>0</v>
      </c>
      <c r="I410" s="8">
        <v>0</v>
      </c>
      <c r="J410" s="8">
        <v>0</v>
      </c>
      <c r="K410" s="9">
        <f t="shared" si="3"/>
        <v>0</v>
      </c>
      <c r="L410" s="8">
        <v>0</v>
      </c>
      <c r="M410" s="8">
        <v>0</v>
      </c>
      <c r="N410" s="8">
        <v>0</v>
      </c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f t="shared" si="2"/>
        <v>0</v>
      </c>
      <c r="I411" s="8"/>
      <c r="J411" s="8"/>
      <c r="K411" s="9">
        <f t="shared" si="3"/>
        <v>0</v>
      </c>
      <c r="L411" s="8">
        <v>0</v>
      </c>
      <c r="M411" s="8">
        <v>0</v>
      </c>
      <c r="N411" s="8">
        <v>0</v>
      </c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f t="shared" si="2"/>
        <v>0</v>
      </c>
      <c r="I412" s="8">
        <v>0</v>
      </c>
      <c r="J412" s="8">
        <v>0</v>
      </c>
      <c r="K412" s="9">
        <f t="shared" si="3"/>
        <v>0</v>
      </c>
      <c r="L412" s="8">
        <v>0</v>
      </c>
      <c r="M412" s="8">
        <v>0</v>
      </c>
      <c r="N412" s="8">
        <v>0</v>
      </c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0</v>
      </c>
      <c r="G413" s="8">
        <v>0</v>
      </c>
      <c r="H413" s="9">
        <f t="shared" si="2"/>
        <v>0</v>
      </c>
      <c r="I413" s="8">
        <v>0</v>
      </c>
      <c r="J413" s="8">
        <v>0</v>
      </c>
      <c r="K413" s="9">
        <f t="shared" si="3"/>
        <v>0</v>
      </c>
      <c r="L413" s="8">
        <v>0</v>
      </c>
      <c r="M413" s="8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1</v>
      </c>
      <c r="G414" s="8">
        <v>0</v>
      </c>
      <c r="H414" s="9">
        <f t="shared" si="2"/>
        <v>1</v>
      </c>
      <c r="I414" s="8">
        <v>1</v>
      </c>
      <c r="J414" s="8">
        <v>0</v>
      </c>
      <c r="K414" s="9">
        <f t="shared" si="3"/>
        <v>1</v>
      </c>
      <c r="L414" s="8">
        <v>2</v>
      </c>
      <c r="M414" s="8">
        <v>2</v>
      </c>
      <c r="N414" s="8">
        <v>2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f t="shared" si="2"/>
        <v>0</v>
      </c>
      <c r="I415" s="8">
        <v>0</v>
      </c>
      <c r="J415" s="8">
        <v>0</v>
      </c>
      <c r="K415" s="9">
        <f t="shared" si="3"/>
        <v>0</v>
      </c>
      <c r="L415" s="8">
        <v>1</v>
      </c>
      <c r="M415" s="8">
        <v>1</v>
      </c>
      <c r="N415" s="8">
        <v>0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f t="shared" si="2"/>
        <v>0</v>
      </c>
      <c r="I416" s="8">
        <v>0</v>
      </c>
      <c r="J416" s="8">
        <v>0</v>
      </c>
      <c r="K416" s="9">
        <f t="shared" si="3"/>
        <v>0</v>
      </c>
      <c r="L416" s="8">
        <v>3</v>
      </c>
      <c r="M416" s="8">
        <v>3</v>
      </c>
      <c r="N416" s="8">
        <v>3</v>
      </c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f t="shared" si="2"/>
        <v>0</v>
      </c>
      <c r="I417" s="8">
        <v>0</v>
      </c>
      <c r="J417" s="8">
        <v>0</v>
      </c>
      <c r="K417" s="9">
        <f t="shared" si="3"/>
        <v>0</v>
      </c>
      <c r="L417" s="8"/>
      <c r="M417" s="8"/>
      <c r="N417" s="8"/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f t="shared" si="2"/>
        <v>0</v>
      </c>
      <c r="I418" s="8">
        <v>0</v>
      </c>
      <c r="J418" s="8">
        <v>0</v>
      </c>
      <c r="K418" s="9">
        <f t="shared" si="3"/>
        <v>0</v>
      </c>
      <c r="L418" s="8">
        <v>0</v>
      </c>
      <c r="M418" s="8">
        <v>0</v>
      </c>
      <c r="N418" s="8">
        <v>0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0</v>
      </c>
      <c r="G419" s="8">
        <v>0</v>
      </c>
      <c r="H419" s="9">
        <f t="shared" si="2"/>
        <v>0</v>
      </c>
      <c r="I419" s="8">
        <v>0</v>
      </c>
      <c r="J419" s="8">
        <v>0</v>
      </c>
      <c r="K419" s="9">
        <f t="shared" si="3"/>
        <v>0</v>
      </c>
      <c r="L419" s="8"/>
      <c r="M419" s="8"/>
      <c r="N419" s="8"/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2</v>
      </c>
      <c r="G420" s="8">
        <v>0</v>
      </c>
      <c r="H420" s="9">
        <f t="shared" si="2"/>
        <v>2</v>
      </c>
      <c r="I420" s="8">
        <v>2</v>
      </c>
      <c r="J420" s="8">
        <v>0</v>
      </c>
      <c r="K420" s="9">
        <f t="shared" si="3"/>
        <v>2</v>
      </c>
      <c r="L420" s="8"/>
      <c r="M420" s="8"/>
      <c r="N420" s="8"/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1</v>
      </c>
      <c r="G421" s="8">
        <v>0</v>
      </c>
      <c r="H421" s="9">
        <f t="shared" si="2"/>
        <v>1</v>
      </c>
      <c r="I421" s="8">
        <v>1</v>
      </c>
      <c r="J421" s="8">
        <v>0</v>
      </c>
      <c r="K421" s="9">
        <f t="shared" si="3"/>
        <v>1</v>
      </c>
      <c r="L421" s="8">
        <v>1</v>
      </c>
      <c r="M421" s="8">
        <v>1</v>
      </c>
      <c r="N421" s="8">
        <v>1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3</v>
      </c>
      <c r="G422" s="8">
        <v>0</v>
      </c>
      <c r="H422" s="9">
        <f t="shared" si="2"/>
        <v>3</v>
      </c>
      <c r="I422" s="8">
        <v>3</v>
      </c>
      <c r="J422" s="8">
        <v>0</v>
      </c>
      <c r="K422" s="9">
        <f t="shared" si="3"/>
        <v>3</v>
      </c>
      <c r="L422" s="8"/>
      <c r="M422" s="8"/>
      <c r="N422" s="8"/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f t="shared" si="2"/>
        <v>0</v>
      </c>
      <c r="I423" s="8"/>
      <c r="J423" s="8"/>
      <c r="K423" s="9">
        <f t="shared" si="3"/>
        <v>0</v>
      </c>
      <c r="L423" s="8">
        <v>6</v>
      </c>
      <c r="M423" s="8">
        <v>6</v>
      </c>
      <c r="N423" s="8">
        <v>4</v>
      </c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f t="shared" si="2"/>
        <v>0</v>
      </c>
      <c r="I424" s="8">
        <v>0</v>
      </c>
      <c r="J424" s="8">
        <v>0</v>
      </c>
      <c r="K424" s="9">
        <f t="shared" si="3"/>
        <v>0</v>
      </c>
      <c r="L424" s="8">
        <v>1</v>
      </c>
      <c r="M424" s="8">
        <v>0</v>
      </c>
      <c r="N424" s="8">
        <v>1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f t="shared" si="2"/>
        <v>0</v>
      </c>
      <c r="I425" s="8"/>
      <c r="J425" s="8"/>
      <c r="K425" s="9">
        <f t="shared" si="3"/>
        <v>0</v>
      </c>
      <c r="L425" s="8">
        <v>6</v>
      </c>
      <c r="M425" s="8">
        <v>6</v>
      </c>
      <c r="N425" s="8">
        <v>6</v>
      </c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f t="shared" si="2"/>
        <v>0</v>
      </c>
      <c r="I426" s="8"/>
      <c r="J426" s="8"/>
      <c r="K426" s="9">
        <f t="shared" si="3"/>
        <v>0</v>
      </c>
      <c r="L426" s="8">
        <v>0</v>
      </c>
      <c r="M426" s="8">
        <v>0</v>
      </c>
      <c r="N426" s="8">
        <v>0</v>
      </c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1</v>
      </c>
      <c r="G427" s="8">
        <v>0</v>
      </c>
      <c r="H427" s="9">
        <f t="shared" si="2"/>
        <v>1</v>
      </c>
      <c r="I427" s="8">
        <v>1</v>
      </c>
      <c r="J427" s="8">
        <v>0</v>
      </c>
      <c r="K427" s="9">
        <f t="shared" si="3"/>
        <v>1</v>
      </c>
      <c r="L427" s="8">
        <v>0</v>
      </c>
      <c r="M427" s="8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f t="shared" si="2"/>
        <v>0</v>
      </c>
      <c r="I428" s="8"/>
      <c r="J428" s="8"/>
      <c r="K428" s="9">
        <f t="shared" si="3"/>
        <v>0</v>
      </c>
      <c r="L428" s="8">
        <v>15</v>
      </c>
      <c r="M428" s="8">
        <v>7</v>
      </c>
      <c r="N428" s="8">
        <v>15</v>
      </c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6">
        <v>5</v>
      </c>
      <c r="F429" s="56"/>
      <c r="G429" s="8"/>
      <c r="H429" s="9">
        <f t="shared" si="2"/>
        <v>0</v>
      </c>
      <c r="I429" s="56">
        <v>5</v>
      </c>
      <c r="J429" s="8">
        <v>2</v>
      </c>
      <c r="K429" s="9">
        <f t="shared" si="3"/>
        <v>7</v>
      </c>
      <c r="L429" s="56">
        <v>5</v>
      </c>
      <c r="M429" s="56">
        <v>5</v>
      </c>
      <c r="N429" s="56">
        <v>5</v>
      </c>
      <c r="O429" s="56">
        <v>0</v>
      </c>
      <c r="P429" s="56">
        <v>5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6">
        <v>151</v>
      </c>
      <c r="F430" s="56"/>
      <c r="G430" s="8"/>
      <c r="H430" s="9">
        <f t="shared" si="2"/>
        <v>0</v>
      </c>
      <c r="I430" s="56">
        <v>0</v>
      </c>
      <c r="J430" s="8">
        <v>2</v>
      </c>
      <c r="K430" s="9">
        <f t="shared" si="3"/>
        <v>2</v>
      </c>
      <c r="L430" s="56">
        <v>0</v>
      </c>
      <c r="M430" s="56">
        <v>0</v>
      </c>
      <c r="N430" s="56">
        <v>0</v>
      </c>
      <c r="O430" s="56">
        <v>0</v>
      </c>
      <c r="P430" s="56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6">
        <v>6</v>
      </c>
      <c r="F431" s="56"/>
      <c r="G431" s="8"/>
      <c r="H431" s="9">
        <f t="shared" si="2"/>
        <v>0</v>
      </c>
      <c r="I431" s="56">
        <v>1</v>
      </c>
      <c r="J431" s="8">
        <v>10</v>
      </c>
      <c r="K431" s="9">
        <f t="shared" si="3"/>
        <v>11</v>
      </c>
      <c r="L431" s="56">
        <v>6</v>
      </c>
      <c r="M431" s="56">
        <v>6</v>
      </c>
      <c r="N431" s="56">
        <v>6</v>
      </c>
      <c r="O431" s="56">
        <v>0</v>
      </c>
      <c r="P431" s="56">
        <v>6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6">
        <v>519</v>
      </c>
      <c r="F432" s="56"/>
      <c r="G432" s="8"/>
      <c r="H432" s="9">
        <f t="shared" si="2"/>
        <v>0</v>
      </c>
      <c r="I432" s="56">
        <v>352</v>
      </c>
      <c r="J432" s="8">
        <v>0</v>
      </c>
      <c r="K432" s="9">
        <f t="shared" si="3"/>
        <v>352</v>
      </c>
      <c r="L432" s="56">
        <v>0</v>
      </c>
      <c r="M432" s="56">
        <v>0</v>
      </c>
      <c r="N432" s="56">
        <v>0</v>
      </c>
      <c r="O432" s="56">
        <v>0</v>
      </c>
      <c r="P432" s="56">
        <v>0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6">
        <v>13</v>
      </c>
      <c r="F433" s="56"/>
      <c r="G433" s="8"/>
      <c r="H433" s="9">
        <f t="shared" si="2"/>
        <v>0</v>
      </c>
      <c r="I433" s="56">
        <v>1</v>
      </c>
      <c r="J433" s="8">
        <v>0</v>
      </c>
      <c r="K433" s="9">
        <f t="shared" si="3"/>
        <v>1</v>
      </c>
      <c r="L433" s="56">
        <v>0</v>
      </c>
      <c r="M433" s="56">
        <v>0</v>
      </c>
      <c r="N433" s="56">
        <v>0</v>
      </c>
      <c r="O433" s="56">
        <v>0</v>
      </c>
      <c r="P433" s="56">
        <v>0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6">
        <v>662</v>
      </c>
      <c r="F434" s="56"/>
      <c r="G434" s="8"/>
      <c r="H434" s="9">
        <f t="shared" si="2"/>
        <v>0</v>
      </c>
      <c r="I434" s="56">
        <v>394</v>
      </c>
      <c r="J434" s="8">
        <v>6</v>
      </c>
      <c r="K434" s="9">
        <f t="shared" si="3"/>
        <v>400</v>
      </c>
      <c r="L434" s="56">
        <v>17</v>
      </c>
      <c r="M434" s="56">
        <v>17</v>
      </c>
      <c r="N434" s="56">
        <v>17</v>
      </c>
      <c r="O434" s="56">
        <v>17</v>
      </c>
      <c r="P434" s="56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6">
        <v>453</v>
      </c>
      <c r="F435" s="56"/>
      <c r="G435" s="8"/>
      <c r="H435" s="9">
        <f t="shared" si="2"/>
        <v>0</v>
      </c>
      <c r="I435" s="56">
        <v>402</v>
      </c>
      <c r="J435" s="8">
        <v>0</v>
      </c>
      <c r="K435" s="9">
        <f t="shared" si="3"/>
        <v>402</v>
      </c>
      <c r="L435" s="56">
        <v>3</v>
      </c>
      <c r="M435" s="56">
        <v>3</v>
      </c>
      <c r="N435" s="56">
        <v>3</v>
      </c>
      <c r="O435" s="56">
        <v>0</v>
      </c>
      <c r="P435" s="56">
        <v>3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6">
        <v>125</v>
      </c>
      <c r="F436" s="56"/>
      <c r="G436" s="8"/>
      <c r="H436" s="9">
        <f t="shared" si="2"/>
        <v>0</v>
      </c>
      <c r="I436" s="56">
        <v>82</v>
      </c>
      <c r="J436" s="8">
        <v>0</v>
      </c>
      <c r="K436" s="9">
        <f t="shared" si="3"/>
        <v>82</v>
      </c>
      <c r="L436" s="56">
        <v>1</v>
      </c>
      <c r="M436" s="56">
        <v>1</v>
      </c>
      <c r="N436" s="56">
        <v>1</v>
      </c>
      <c r="O436" s="56">
        <v>0</v>
      </c>
      <c r="P436" s="56">
        <v>1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1</v>
      </c>
      <c r="F437" s="56"/>
      <c r="G437" s="8"/>
      <c r="H437" s="9">
        <f t="shared" si="2"/>
        <v>0</v>
      </c>
      <c r="I437" s="56">
        <v>0</v>
      </c>
      <c r="J437" s="8">
        <v>0</v>
      </c>
      <c r="K437" s="9">
        <f t="shared" si="3"/>
        <v>0</v>
      </c>
      <c r="L437" s="56">
        <v>1</v>
      </c>
      <c r="M437" s="56">
        <v>1</v>
      </c>
      <c r="N437" s="56">
        <v>1</v>
      </c>
      <c r="O437" s="56">
        <v>0</v>
      </c>
      <c r="P437" s="56">
        <v>1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6">
        <v>0</v>
      </c>
      <c r="F438" s="56"/>
      <c r="G438" s="8"/>
      <c r="H438" s="9">
        <f t="shared" si="2"/>
        <v>0</v>
      </c>
      <c r="I438" s="56">
        <v>0</v>
      </c>
      <c r="J438" s="8">
        <v>0</v>
      </c>
      <c r="K438" s="9">
        <f t="shared" si="3"/>
        <v>0</v>
      </c>
      <c r="L438" s="56">
        <v>0</v>
      </c>
      <c r="M438" s="56">
        <v>0</v>
      </c>
      <c r="N438" s="56">
        <v>0</v>
      </c>
      <c r="O438" s="56">
        <v>0</v>
      </c>
      <c r="P438" s="56">
        <v>0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6">
        <v>1</v>
      </c>
      <c r="F439" s="56"/>
      <c r="G439" s="8"/>
      <c r="H439" s="9">
        <f t="shared" si="2"/>
        <v>0</v>
      </c>
      <c r="I439" s="56">
        <v>0</v>
      </c>
      <c r="J439" s="8">
        <v>2</v>
      </c>
      <c r="K439" s="9">
        <f t="shared" si="3"/>
        <v>2</v>
      </c>
      <c r="L439" s="56">
        <v>1</v>
      </c>
      <c r="M439" s="56">
        <v>1</v>
      </c>
      <c r="N439" s="56">
        <v>1</v>
      </c>
      <c r="O439" s="56">
        <v>0</v>
      </c>
      <c r="P439" s="56">
        <v>1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6">
        <v>0</v>
      </c>
      <c r="F440" s="56"/>
      <c r="G440" s="8"/>
      <c r="H440" s="9">
        <f t="shared" si="2"/>
        <v>0</v>
      </c>
      <c r="I440" s="56"/>
      <c r="J440" s="8"/>
      <c r="K440" s="9">
        <f t="shared" si="3"/>
        <v>0</v>
      </c>
      <c r="L440" s="56">
        <v>0</v>
      </c>
      <c r="M440" s="56">
        <v>0</v>
      </c>
      <c r="N440" s="56">
        <v>0</v>
      </c>
      <c r="O440" s="56">
        <v>0</v>
      </c>
      <c r="P440" s="56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6">
        <v>0</v>
      </c>
      <c r="F441" s="56"/>
      <c r="G441" s="8"/>
      <c r="H441" s="9">
        <f t="shared" si="2"/>
        <v>0</v>
      </c>
      <c r="I441" s="56"/>
      <c r="J441" s="8"/>
      <c r="K441" s="9">
        <f t="shared" si="3"/>
        <v>0</v>
      </c>
      <c r="L441" s="56">
        <v>0</v>
      </c>
      <c r="M441" s="56">
        <v>0</v>
      </c>
      <c r="N441" s="56">
        <v>0</v>
      </c>
      <c r="O441" s="56">
        <v>0</v>
      </c>
      <c r="P441" s="56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6">
        <v>0</v>
      </c>
      <c r="F442" s="56"/>
      <c r="G442" s="8"/>
      <c r="H442" s="9">
        <f t="shared" si="2"/>
        <v>0</v>
      </c>
      <c r="I442" s="56">
        <v>0</v>
      </c>
      <c r="J442" s="8">
        <v>0</v>
      </c>
      <c r="K442" s="9">
        <f t="shared" si="3"/>
        <v>0</v>
      </c>
      <c r="L442" s="56">
        <v>0</v>
      </c>
      <c r="M442" s="56">
        <v>0</v>
      </c>
      <c r="N442" s="56">
        <v>0</v>
      </c>
      <c r="O442" s="56">
        <v>0</v>
      </c>
      <c r="P442" s="56">
        <v>0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6"/>
      <c r="F443" s="56"/>
      <c r="G443" s="8"/>
      <c r="H443" s="9">
        <f t="shared" si="2"/>
        <v>0</v>
      </c>
      <c r="I443" s="56"/>
      <c r="J443" s="8"/>
      <c r="K443" s="9">
        <f t="shared" si="3"/>
        <v>0</v>
      </c>
      <c r="L443" s="56">
        <v>0</v>
      </c>
      <c r="M443" s="56">
        <v>0</v>
      </c>
      <c r="N443" s="56">
        <v>0</v>
      </c>
      <c r="O443" s="56"/>
      <c r="P443" s="56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6">
        <v>13</v>
      </c>
      <c r="F444" s="56"/>
      <c r="G444" s="8"/>
      <c r="H444" s="9">
        <f t="shared" si="2"/>
        <v>0</v>
      </c>
      <c r="I444" s="56">
        <v>0</v>
      </c>
      <c r="J444" s="8">
        <v>0</v>
      </c>
      <c r="K444" s="9">
        <f t="shared" si="3"/>
        <v>0</v>
      </c>
      <c r="L444" s="56">
        <v>13</v>
      </c>
      <c r="M444" s="56">
        <v>13</v>
      </c>
      <c r="N444" s="56">
        <v>13</v>
      </c>
      <c r="O444" s="56">
        <v>0</v>
      </c>
      <c r="P444" s="56">
        <v>13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6">
        <v>5</v>
      </c>
      <c r="F445" s="56"/>
      <c r="G445" s="8"/>
      <c r="H445" s="9">
        <f t="shared" si="2"/>
        <v>0</v>
      </c>
      <c r="I445" s="56">
        <v>1</v>
      </c>
      <c r="J445" s="8">
        <v>0</v>
      </c>
      <c r="K445" s="9">
        <f t="shared" si="3"/>
        <v>1</v>
      </c>
      <c r="L445" s="56">
        <v>5</v>
      </c>
      <c r="M445" s="56">
        <v>5</v>
      </c>
      <c r="N445" s="56">
        <v>5</v>
      </c>
      <c r="O445" s="56">
        <v>0</v>
      </c>
      <c r="P445" s="56">
        <v>5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6">
        <v>2</v>
      </c>
      <c r="F446" s="56"/>
      <c r="G446" s="8"/>
      <c r="H446" s="9">
        <f t="shared" si="2"/>
        <v>0</v>
      </c>
      <c r="I446" s="56">
        <v>3</v>
      </c>
      <c r="J446" s="8">
        <v>0</v>
      </c>
      <c r="K446" s="9">
        <f t="shared" si="3"/>
        <v>3</v>
      </c>
      <c r="L446" s="56">
        <v>2</v>
      </c>
      <c r="M446" s="56">
        <v>2</v>
      </c>
      <c r="N446" s="56">
        <v>2</v>
      </c>
      <c r="O446" s="56">
        <v>0</v>
      </c>
      <c r="P446" s="56">
        <v>2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6">
        <v>1</v>
      </c>
      <c r="F447" s="56"/>
      <c r="G447" s="8"/>
      <c r="H447" s="9">
        <f t="shared" si="2"/>
        <v>0</v>
      </c>
      <c r="I447" s="56">
        <v>1</v>
      </c>
      <c r="J447" s="8">
        <v>0</v>
      </c>
      <c r="K447" s="9">
        <f t="shared" si="3"/>
        <v>1</v>
      </c>
      <c r="L447" s="56">
        <v>1</v>
      </c>
      <c r="M447" s="56">
        <v>1</v>
      </c>
      <c r="N447" s="56">
        <v>1</v>
      </c>
      <c r="O447" s="56">
        <v>0</v>
      </c>
      <c r="P447" s="56">
        <v>1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6">
        <v>23</v>
      </c>
      <c r="F448" s="56"/>
      <c r="G448" s="8"/>
      <c r="H448" s="9">
        <f t="shared" si="2"/>
        <v>0</v>
      </c>
      <c r="I448" s="56"/>
      <c r="J448" s="8"/>
      <c r="K448" s="9">
        <f t="shared" si="3"/>
        <v>0</v>
      </c>
      <c r="L448" s="56">
        <v>4</v>
      </c>
      <c r="M448" s="56">
        <v>4</v>
      </c>
      <c r="N448" s="56">
        <v>4</v>
      </c>
      <c r="O448" s="56">
        <v>0</v>
      </c>
      <c r="P448" s="56">
        <v>4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6">
        <v>3</v>
      </c>
      <c r="F449" s="56"/>
      <c r="G449" s="8"/>
      <c r="H449" s="9">
        <f t="shared" si="2"/>
        <v>0</v>
      </c>
      <c r="I449" s="56">
        <v>3</v>
      </c>
      <c r="J449" s="8">
        <v>0</v>
      </c>
      <c r="K449" s="9">
        <f t="shared" si="3"/>
        <v>3</v>
      </c>
      <c r="L449" s="56">
        <v>3</v>
      </c>
      <c r="M449" s="56">
        <v>3</v>
      </c>
      <c r="N449" s="56">
        <v>3</v>
      </c>
      <c r="O449" s="56">
        <v>0</v>
      </c>
      <c r="P449" s="56">
        <v>3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6">
        <v>1</v>
      </c>
      <c r="F450" s="56"/>
      <c r="G450" s="8"/>
      <c r="H450" s="9">
        <f t="shared" si="2"/>
        <v>0</v>
      </c>
      <c r="I450" s="56"/>
      <c r="J450" s="8"/>
      <c r="K450" s="9">
        <f t="shared" si="3"/>
        <v>0</v>
      </c>
      <c r="L450" s="56">
        <v>1</v>
      </c>
      <c r="M450" s="56">
        <v>1</v>
      </c>
      <c r="N450" s="56">
        <v>1</v>
      </c>
      <c r="O450" s="56">
        <v>0</v>
      </c>
      <c r="P450" s="56">
        <v>1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6">
        <v>6</v>
      </c>
      <c r="F451" s="56"/>
      <c r="G451" s="8"/>
      <c r="H451" s="9">
        <f t="shared" si="2"/>
        <v>0</v>
      </c>
      <c r="I451" s="56">
        <v>0</v>
      </c>
      <c r="J451" s="8">
        <v>12</v>
      </c>
      <c r="K451" s="9">
        <f t="shared" si="3"/>
        <v>12</v>
      </c>
      <c r="L451" s="56">
        <v>6</v>
      </c>
      <c r="M451" s="56">
        <v>6</v>
      </c>
      <c r="N451" s="56">
        <v>6</v>
      </c>
      <c r="O451" s="56">
        <v>0</v>
      </c>
      <c r="P451" s="56">
        <v>6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6">
        <v>39</v>
      </c>
      <c r="F452" s="56"/>
      <c r="G452" s="8"/>
      <c r="H452" s="9">
        <f t="shared" si="2"/>
        <v>0</v>
      </c>
      <c r="I452" s="56">
        <v>30</v>
      </c>
      <c r="J452" s="8">
        <v>0</v>
      </c>
      <c r="K452" s="9">
        <f t="shared" si="3"/>
        <v>30</v>
      </c>
      <c r="L452" s="56">
        <v>0</v>
      </c>
      <c r="M452" s="56">
        <v>0</v>
      </c>
      <c r="N452" s="56">
        <v>0</v>
      </c>
      <c r="O452" s="56">
        <v>0</v>
      </c>
      <c r="P452" s="56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6">
        <v>0</v>
      </c>
      <c r="F453" s="56"/>
      <c r="G453" s="8"/>
      <c r="H453" s="9">
        <f t="shared" si="2"/>
        <v>0</v>
      </c>
      <c r="I453" s="56">
        <v>0</v>
      </c>
      <c r="J453" s="8">
        <v>0</v>
      </c>
      <c r="K453" s="9">
        <f t="shared" si="3"/>
        <v>0</v>
      </c>
      <c r="L453" s="56">
        <v>0</v>
      </c>
      <c r="M453" s="56">
        <v>0</v>
      </c>
      <c r="N453" s="56">
        <v>0</v>
      </c>
      <c r="O453" s="56">
        <v>0</v>
      </c>
      <c r="P453" s="56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6">
        <v>28</v>
      </c>
      <c r="F454" s="56"/>
      <c r="G454" s="8"/>
      <c r="H454" s="9">
        <f t="shared" si="2"/>
        <v>0</v>
      </c>
      <c r="I454" s="56">
        <v>0</v>
      </c>
      <c r="J454" s="8">
        <v>0</v>
      </c>
      <c r="K454" s="9">
        <f t="shared" si="3"/>
        <v>0</v>
      </c>
      <c r="L454" s="56">
        <v>0</v>
      </c>
      <c r="M454" s="56">
        <v>0</v>
      </c>
      <c r="N454" s="56">
        <v>0</v>
      </c>
      <c r="O454" s="56">
        <v>0</v>
      </c>
      <c r="P454" s="56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6">
        <v>0</v>
      </c>
      <c r="F455" s="56"/>
      <c r="G455" s="8"/>
      <c r="H455" s="9">
        <f t="shared" si="2"/>
        <v>0</v>
      </c>
      <c r="I455" s="56">
        <v>0</v>
      </c>
      <c r="J455" s="8">
        <v>0</v>
      </c>
      <c r="K455" s="9">
        <f t="shared" si="3"/>
        <v>0</v>
      </c>
      <c r="L455" s="56">
        <v>0</v>
      </c>
      <c r="M455" s="56">
        <v>0</v>
      </c>
      <c r="N455" s="56">
        <v>0</v>
      </c>
      <c r="O455" s="56">
        <v>0</v>
      </c>
      <c r="P455" s="56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6">
        <v>2</v>
      </c>
      <c r="F456" s="56"/>
      <c r="G456" s="8"/>
      <c r="H456" s="9">
        <f t="shared" si="2"/>
        <v>0</v>
      </c>
      <c r="I456" s="56"/>
      <c r="J456" s="8"/>
      <c r="K456" s="9">
        <f t="shared" si="3"/>
        <v>0</v>
      </c>
      <c r="L456" s="56">
        <v>2</v>
      </c>
      <c r="M456" s="56">
        <v>2</v>
      </c>
      <c r="N456" s="56">
        <v>2</v>
      </c>
      <c r="O456" s="56">
        <v>0</v>
      </c>
      <c r="P456" s="56">
        <v>2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6">
        <v>0</v>
      </c>
      <c r="F457" s="56"/>
      <c r="G457" s="8"/>
      <c r="H457" s="9">
        <f t="shared" si="2"/>
        <v>0</v>
      </c>
      <c r="I457" s="56"/>
      <c r="J457" s="8"/>
      <c r="K457" s="9">
        <f t="shared" si="3"/>
        <v>0</v>
      </c>
      <c r="L457" s="56">
        <v>0</v>
      </c>
      <c r="M457" s="56">
        <v>0</v>
      </c>
      <c r="N457" s="56">
        <v>0</v>
      </c>
      <c r="O457" s="56">
        <v>0</v>
      </c>
      <c r="P457" s="56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6">
        <v>0</v>
      </c>
      <c r="F458" s="56"/>
      <c r="G458" s="8"/>
      <c r="H458" s="9">
        <f t="shared" si="2"/>
        <v>0</v>
      </c>
      <c r="I458" s="56">
        <v>0</v>
      </c>
      <c r="J458" s="8">
        <v>0</v>
      </c>
      <c r="K458" s="9">
        <f t="shared" si="3"/>
        <v>0</v>
      </c>
      <c r="L458" s="56">
        <v>0</v>
      </c>
      <c r="M458" s="56">
        <v>0</v>
      </c>
      <c r="N458" s="56">
        <v>0</v>
      </c>
      <c r="O458" s="56">
        <v>0</v>
      </c>
      <c r="P458" s="56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6">
        <v>0</v>
      </c>
      <c r="F459" s="56"/>
      <c r="G459" s="8"/>
      <c r="H459" s="9">
        <f t="shared" si="2"/>
        <v>0</v>
      </c>
      <c r="I459" s="56">
        <v>0</v>
      </c>
      <c r="J459" s="8">
        <v>0</v>
      </c>
      <c r="K459" s="9">
        <f t="shared" si="3"/>
        <v>0</v>
      </c>
      <c r="L459" s="56">
        <v>0</v>
      </c>
      <c r="M459" s="56">
        <v>0</v>
      </c>
      <c r="N459" s="56">
        <v>0</v>
      </c>
      <c r="O459" s="56">
        <v>0</v>
      </c>
      <c r="P459" s="56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6">
        <v>1</v>
      </c>
      <c r="F460" s="56"/>
      <c r="G460" s="8"/>
      <c r="H460" s="9">
        <f t="shared" si="2"/>
        <v>0</v>
      </c>
      <c r="I460" s="56">
        <v>0</v>
      </c>
      <c r="J460" s="8">
        <v>0</v>
      </c>
      <c r="K460" s="9">
        <f t="shared" si="3"/>
        <v>0</v>
      </c>
      <c r="L460" s="56">
        <v>1</v>
      </c>
      <c r="M460" s="56">
        <v>1</v>
      </c>
      <c r="N460" s="56">
        <v>1</v>
      </c>
      <c r="O460" s="56">
        <v>0</v>
      </c>
      <c r="P460" s="56">
        <v>1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6">
        <v>3</v>
      </c>
      <c r="F461" s="56"/>
      <c r="G461" s="8"/>
      <c r="H461" s="9">
        <f t="shared" si="2"/>
        <v>0</v>
      </c>
      <c r="I461" s="56">
        <v>1</v>
      </c>
      <c r="J461" s="8">
        <v>4</v>
      </c>
      <c r="K461" s="9">
        <f t="shared" si="3"/>
        <v>5</v>
      </c>
      <c r="L461" s="56">
        <v>3</v>
      </c>
      <c r="M461" s="56">
        <v>3</v>
      </c>
      <c r="N461" s="56">
        <v>3</v>
      </c>
      <c r="O461" s="56">
        <v>0</v>
      </c>
      <c r="P461" s="56">
        <v>3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6">
        <v>0</v>
      </c>
      <c r="F462" s="56"/>
      <c r="G462" s="8"/>
      <c r="H462" s="9">
        <f t="shared" si="2"/>
        <v>0</v>
      </c>
      <c r="I462" s="56"/>
      <c r="J462" s="8"/>
      <c r="K462" s="9">
        <f t="shared" si="3"/>
        <v>0</v>
      </c>
      <c r="L462" s="56">
        <v>0</v>
      </c>
      <c r="M462" s="56">
        <v>0</v>
      </c>
      <c r="N462" s="56">
        <v>0</v>
      </c>
      <c r="O462" s="56">
        <v>0</v>
      </c>
      <c r="P462" s="56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6"/>
      <c r="F463" s="56"/>
      <c r="G463" s="8"/>
      <c r="H463" s="9">
        <f t="shared" si="2"/>
        <v>0</v>
      </c>
      <c r="I463" s="56"/>
      <c r="J463" s="8"/>
      <c r="K463" s="9">
        <f t="shared" si="3"/>
        <v>0</v>
      </c>
      <c r="L463" s="56"/>
      <c r="M463" s="56"/>
      <c r="N463" s="56"/>
      <c r="O463" s="56"/>
      <c r="P463" s="56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522</v>
      </c>
      <c r="F464" s="8">
        <v>147</v>
      </c>
      <c r="G464" s="8">
        <v>0</v>
      </c>
      <c r="H464" s="9">
        <f t="shared" si="2"/>
        <v>147</v>
      </c>
      <c r="I464" s="8">
        <v>1027</v>
      </c>
      <c r="J464" s="8">
        <v>0</v>
      </c>
      <c r="K464" s="9">
        <f t="shared" si="3"/>
        <v>1027</v>
      </c>
      <c r="L464" s="8">
        <v>0</v>
      </c>
      <c r="M464" s="8">
        <v>0</v>
      </c>
      <c r="N464" s="8">
        <v>0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f t="shared" si="2"/>
        <v>0</v>
      </c>
      <c r="I465" s="8"/>
      <c r="J465" s="8"/>
      <c r="K465" s="9">
        <f t="shared" si="3"/>
        <v>0</v>
      </c>
      <c r="L465" s="8">
        <v>4</v>
      </c>
      <c r="M465" s="8">
        <v>4</v>
      </c>
      <c r="N465" s="8">
        <v>4</v>
      </c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f t="shared" si="2"/>
        <v>0</v>
      </c>
      <c r="I466" s="8">
        <v>0</v>
      </c>
      <c r="J466" s="8">
        <v>0</v>
      </c>
      <c r="K466" s="9">
        <f t="shared" si="3"/>
        <v>0</v>
      </c>
      <c r="L466" s="8"/>
      <c r="M466" s="8"/>
      <c r="N466" s="8"/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f t="shared" si="2"/>
        <v>0</v>
      </c>
      <c r="I467" s="8"/>
      <c r="J467" s="8"/>
      <c r="K467" s="9">
        <f t="shared" si="3"/>
        <v>0</v>
      </c>
      <c r="L467" s="8">
        <v>0</v>
      </c>
      <c r="M467" s="8">
        <v>0</v>
      </c>
      <c r="N467" s="8">
        <v>0</v>
      </c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f t="shared" si="2"/>
        <v>0</v>
      </c>
      <c r="I468" s="8">
        <v>0</v>
      </c>
      <c r="J468" s="8">
        <v>0</v>
      </c>
      <c r="K468" s="9">
        <f t="shared" si="3"/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>
        <v>15</v>
      </c>
      <c r="F469" s="8">
        <v>0</v>
      </c>
      <c r="G469" s="8">
        <v>0</v>
      </c>
      <c r="H469" s="9">
        <f t="shared" si="2"/>
        <v>0</v>
      </c>
      <c r="I469" s="8">
        <v>15</v>
      </c>
      <c r="J469" s="8">
        <v>0</v>
      </c>
      <c r="K469" s="9">
        <f t="shared" si="3"/>
        <v>15</v>
      </c>
      <c r="L469" s="8">
        <v>8</v>
      </c>
      <c r="M469" s="8">
        <v>8</v>
      </c>
      <c r="N469" s="8">
        <v>7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f t="shared" si="2"/>
        <v>0</v>
      </c>
      <c r="I470" s="8">
        <v>0</v>
      </c>
      <c r="J470" s="8">
        <v>0</v>
      </c>
      <c r="K470" s="9">
        <f t="shared" si="3"/>
        <v>0</v>
      </c>
      <c r="L470" s="8"/>
      <c r="M470" s="8"/>
      <c r="N470" s="8"/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5</v>
      </c>
      <c r="G471" s="8">
        <v>0</v>
      </c>
      <c r="H471" s="9">
        <f t="shared" si="2"/>
        <v>5</v>
      </c>
      <c r="I471" s="8">
        <v>276</v>
      </c>
      <c r="J471" s="8">
        <v>0</v>
      </c>
      <c r="K471" s="9">
        <f t="shared" si="3"/>
        <v>276</v>
      </c>
      <c r="L471" s="8">
        <v>0</v>
      </c>
      <c r="M471" s="8">
        <v>0</v>
      </c>
      <c r="N471" s="8">
        <v>0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f t="shared" si="2"/>
        <v>0</v>
      </c>
      <c r="I472" s="8"/>
      <c r="J472" s="8"/>
      <c r="K472" s="9">
        <f t="shared" si="3"/>
        <v>0</v>
      </c>
      <c r="L472" s="8">
        <v>1</v>
      </c>
      <c r="M472" s="8">
        <v>1</v>
      </c>
      <c r="N472" s="8">
        <v>0</v>
      </c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1</v>
      </c>
      <c r="F473" s="8">
        <v>1</v>
      </c>
      <c r="G473" s="8">
        <v>0</v>
      </c>
      <c r="H473" s="9">
        <f t="shared" si="2"/>
        <v>1</v>
      </c>
      <c r="I473" s="8">
        <v>1</v>
      </c>
      <c r="J473" s="8">
        <v>0</v>
      </c>
      <c r="K473" s="9">
        <f t="shared" si="3"/>
        <v>1</v>
      </c>
      <c r="L473" s="8">
        <v>0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f t="shared" si="2"/>
        <v>0</v>
      </c>
      <c r="I474" s="8">
        <v>0</v>
      </c>
      <c r="J474" s="8">
        <v>0</v>
      </c>
      <c r="K474" s="9">
        <f t="shared" si="3"/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18</v>
      </c>
      <c r="F475" s="8">
        <v>16</v>
      </c>
      <c r="G475" s="8">
        <v>0</v>
      </c>
      <c r="H475" s="9">
        <f t="shared" si="2"/>
        <v>16</v>
      </c>
      <c r="I475" s="8">
        <v>20</v>
      </c>
      <c r="J475" s="8">
        <v>0</v>
      </c>
      <c r="K475" s="9">
        <f t="shared" si="3"/>
        <v>20</v>
      </c>
      <c r="L475" s="8"/>
      <c r="M475" s="8"/>
      <c r="N475" s="8"/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f t="shared" si="2"/>
        <v>0</v>
      </c>
      <c r="I476" s="8"/>
      <c r="J476" s="8"/>
      <c r="K476" s="9">
        <f t="shared" si="3"/>
        <v>0</v>
      </c>
      <c r="L476" s="8">
        <v>0</v>
      </c>
      <c r="M476" s="8">
        <v>0</v>
      </c>
      <c r="N476" s="8">
        <v>0</v>
      </c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/>
      <c r="F477" s="8">
        <v>0</v>
      </c>
      <c r="G477" s="8">
        <v>0</v>
      </c>
      <c r="H477" s="9">
        <f t="shared" si="2"/>
        <v>0</v>
      </c>
      <c r="I477" s="8">
        <v>0</v>
      </c>
      <c r="J477" s="8">
        <v>0</v>
      </c>
      <c r="K477" s="9">
        <f t="shared" si="3"/>
        <v>0</v>
      </c>
      <c r="L477" s="8">
        <v>0</v>
      </c>
      <c r="M477" s="8">
        <v>0</v>
      </c>
      <c r="N477" s="8">
        <v>0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47</v>
      </c>
      <c r="F478" s="8">
        <v>47</v>
      </c>
      <c r="G478" s="8">
        <v>0</v>
      </c>
      <c r="H478" s="9">
        <f t="shared" si="2"/>
        <v>47</v>
      </c>
      <c r="I478" s="8">
        <v>47</v>
      </c>
      <c r="J478" s="8">
        <v>0</v>
      </c>
      <c r="K478" s="9">
        <f t="shared" si="3"/>
        <v>47</v>
      </c>
      <c r="L478" s="8">
        <v>1</v>
      </c>
      <c r="M478" s="8">
        <v>0</v>
      </c>
      <c r="N478" s="8">
        <v>1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375</v>
      </c>
      <c r="F479" s="8">
        <v>375</v>
      </c>
      <c r="G479" s="8">
        <v>0</v>
      </c>
      <c r="H479" s="9">
        <f t="shared" si="2"/>
        <v>375</v>
      </c>
      <c r="I479" s="8">
        <v>375</v>
      </c>
      <c r="J479" s="8">
        <v>0</v>
      </c>
      <c r="K479" s="9">
        <f t="shared" si="3"/>
        <v>375</v>
      </c>
      <c r="L479" s="8"/>
      <c r="M479" s="8"/>
      <c r="N479" s="8"/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f t="shared" si="2"/>
        <v>0</v>
      </c>
      <c r="I480" s="8">
        <v>0</v>
      </c>
      <c r="J480" s="8">
        <v>0</v>
      </c>
      <c r="K480" s="9">
        <f t="shared" si="3"/>
        <v>0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f t="shared" si="2"/>
        <v>0</v>
      </c>
      <c r="I481" s="8"/>
      <c r="J481" s="8"/>
      <c r="K481" s="9">
        <f t="shared" si="3"/>
        <v>0</v>
      </c>
      <c r="L481" s="8">
        <v>1</v>
      </c>
      <c r="M481" s="8">
        <v>1</v>
      </c>
      <c r="N481" s="8">
        <v>1</v>
      </c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f t="shared" si="2"/>
        <v>0</v>
      </c>
      <c r="I482" s="8">
        <v>0</v>
      </c>
      <c r="J482" s="8">
        <v>0</v>
      </c>
      <c r="K482" s="9">
        <f t="shared" si="3"/>
        <v>0</v>
      </c>
      <c r="L482" s="8"/>
      <c r="M482" s="8"/>
      <c r="N482" s="8"/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0</v>
      </c>
      <c r="G483" s="8">
        <v>0</v>
      </c>
      <c r="H483" s="9">
        <f t="shared" si="2"/>
        <v>0</v>
      </c>
      <c r="I483" s="8">
        <v>0</v>
      </c>
      <c r="J483" s="8">
        <v>0</v>
      </c>
      <c r="K483" s="9">
        <f t="shared" si="3"/>
        <v>0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2</v>
      </c>
      <c r="H484" s="9">
        <f t="shared" si="2"/>
        <v>2</v>
      </c>
      <c r="I484" s="8">
        <v>0</v>
      </c>
      <c r="J484" s="8">
        <v>2</v>
      </c>
      <c r="K484" s="9">
        <f t="shared" si="3"/>
        <v>2</v>
      </c>
      <c r="L484" s="8"/>
      <c r="M484" s="8"/>
      <c r="N484" s="8"/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f t="shared" si="2"/>
        <v>0</v>
      </c>
      <c r="I485" s="8"/>
      <c r="J485" s="8"/>
      <c r="K485" s="9">
        <f t="shared" si="3"/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/>
      <c r="F486" s="8">
        <v>0</v>
      </c>
      <c r="G486" s="8">
        <v>0</v>
      </c>
      <c r="H486" s="9">
        <f t="shared" si="2"/>
        <v>0</v>
      </c>
      <c r="I486" s="8">
        <v>0</v>
      </c>
      <c r="J486" s="8">
        <v>0</v>
      </c>
      <c r="K486" s="9">
        <f t="shared" si="3"/>
        <v>0</v>
      </c>
      <c r="L486" s="8">
        <v>0</v>
      </c>
      <c r="M486" s="8">
        <v>0</v>
      </c>
      <c r="N486" s="8">
        <v>0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425</v>
      </c>
      <c r="F487" s="8">
        <v>424</v>
      </c>
      <c r="G487" s="8">
        <v>0</v>
      </c>
      <c r="H487" s="9">
        <f t="shared" si="2"/>
        <v>424</v>
      </c>
      <c r="I487" s="8">
        <v>971</v>
      </c>
      <c r="J487" s="8">
        <v>0</v>
      </c>
      <c r="K487" s="9">
        <f t="shared" si="3"/>
        <v>971</v>
      </c>
      <c r="L487" s="8">
        <v>1</v>
      </c>
      <c r="M487" s="8">
        <v>1</v>
      </c>
      <c r="N487" s="8">
        <v>0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f t="shared" si="2"/>
        <v>0</v>
      </c>
      <c r="I488" s="8"/>
      <c r="J488" s="8"/>
      <c r="K488" s="9">
        <f t="shared" si="3"/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f t="shared" si="2"/>
        <v>0</v>
      </c>
      <c r="I489" s="8">
        <v>0</v>
      </c>
      <c r="J489" s="8">
        <v>0</v>
      </c>
      <c r="K489" s="9">
        <f t="shared" si="3"/>
        <v>0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f t="shared" si="2"/>
        <v>0</v>
      </c>
      <c r="I490" s="8"/>
      <c r="J490" s="8"/>
      <c r="K490" s="9">
        <f t="shared" si="3"/>
        <v>0</v>
      </c>
      <c r="L490" s="8">
        <v>0</v>
      </c>
      <c r="M490" s="8">
        <v>0</v>
      </c>
      <c r="N490" s="8">
        <v>0</v>
      </c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f t="shared" si="2"/>
        <v>0</v>
      </c>
      <c r="I491" s="8"/>
      <c r="J491" s="8"/>
      <c r="K491" s="9">
        <f t="shared" si="3"/>
        <v>0</v>
      </c>
      <c r="L491" s="8">
        <v>0</v>
      </c>
      <c r="M491" s="8">
        <v>0</v>
      </c>
      <c r="N491" s="8">
        <v>0</v>
      </c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1</v>
      </c>
      <c r="F492" s="8">
        <v>1</v>
      </c>
      <c r="G492" s="8">
        <v>0</v>
      </c>
      <c r="H492" s="9">
        <f t="shared" si="2"/>
        <v>1</v>
      </c>
      <c r="I492" s="8">
        <v>1</v>
      </c>
      <c r="J492" s="8">
        <v>0</v>
      </c>
      <c r="K492" s="9">
        <f t="shared" si="3"/>
        <v>1</v>
      </c>
      <c r="L492" s="8">
        <v>1</v>
      </c>
      <c r="M492" s="8">
        <v>0</v>
      </c>
      <c r="N492" s="8">
        <v>1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1</v>
      </c>
      <c r="G493" s="8">
        <v>0</v>
      </c>
      <c r="H493" s="9">
        <f t="shared" si="2"/>
        <v>1</v>
      </c>
      <c r="I493" s="8">
        <v>1</v>
      </c>
      <c r="J493" s="8">
        <v>0</v>
      </c>
      <c r="K493" s="9">
        <f t="shared" si="3"/>
        <v>1</v>
      </c>
      <c r="L493" s="8">
        <v>1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f t="shared" si="2"/>
        <v>0</v>
      </c>
      <c r="I494" s="8"/>
      <c r="J494" s="8"/>
      <c r="K494" s="9">
        <f t="shared" si="3"/>
        <v>0</v>
      </c>
      <c r="L494" s="8">
        <v>0</v>
      </c>
      <c r="M494" s="8">
        <v>0</v>
      </c>
      <c r="N494" s="8">
        <v>0</v>
      </c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f t="shared" si="2"/>
        <v>0</v>
      </c>
      <c r="I495" s="8">
        <v>0</v>
      </c>
      <c r="J495" s="8">
        <v>0</v>
      </c>
      <c r="K495" s="9">
        <f t="shared" si="3"/>
        <v>0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/>
      <c r="F496" s="8">
        <v>0</v>
      </c>
      <c r="G496" s="8">
        <v>0</v>
      </c>
      <c r="H496" s="9">
        <f t="shared" si="2"/>
        <v>0</v>
      </c>
      <c r="I496" s="8">
        <v>0</v>
      </c>
      <c r="J496" s="8">
        <v>0</v>
      </c>
      <c r="K496" s="9">
        <f t="shared" si="3"/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f t="shared" si="2"/>
        <v>0</v>
      </c>
      <c r="I497" s="8">
        <v>0</v>
      </c>
      <c r="J497" s="8">
        <v>0</v>
      </c>
      <c r="K497" s="9">
        <f t="shared" si="3"/>
        <v>0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/>
      <c r="F498" s="8">
        <v>0</v>
      </c>
      <c r="G498" s="8">
        <v>0</v>
      </c>
      <c r="H498" s="9">
        <f t="shared" si="2"/>
        <v>0</v>
      </c>
      <c r="I498" s="8">
        <v>1</v>
      </c>
      <c r="J498" s="8">
        <v>0</v>
      </c>
      <c r="K498" s="9">
        <f t="shared" si="3"/>
        <v>1</v>
      </c>
      <c r="L498" s="8">
        <v>0</v>
      </c>
      <c r="M498" s="8">
        <v>0</v>
      </c>
      <c r="N498" s="8">
        <v>0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1</v>
      </c>
      <c r="F499" s="8">
        <v>1</v>
      </c>
      <c r="G499" s="8">
        <v>0</v>
      </c>
      <c r="H499" s="9">
        <f t="shared" si="2"/>
        <v>1</v>
      </c>
      <c r="I499" s="8">
        <v>1</v>
      </c>
      <c r="J499" s="8">
        <v>0</v>
      </c>
      <c r="K499" s="9">
        <f t="shared" si="3"/>
        <v>1</v>
      </c>
      <c r="L499" s="8">
        <v>0</v>
      </c>
      <c r="M499" s="8">
        <v>0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/>
      <c r="F500" s="8">
        <v>0</v>
      </c>
      <c r="G500" s="8">
        <v>0</v>
      </c>
      <c r="H500" s="9">
        <f t="shared" si="2"/>
        <v>0</v>
      </c>
      <c r="I500" s="8">
        <v>0</v>
      </c>
      <c r="J500" s="8">
        <v>0</v>
      </c>
      <c r="K500" s="9">
        <f t="shared" si="3"/>
        <v>0</v>
      </c>
      <c r="L500" s="8"/>
      <c r="M500" s="8"/>
      <c r="N500" s="8"/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f t="shared" si="2"/>
        <v>0</v>
      </c>
      <c r="I501" s="8">
        <v>0</v>
      </c>
      <c r="J501" s="8">
        <v>0</v>
      </c>
      <c r="K501" s="9">
        <f t="shared" si="3"/>
        <v>0</v>
      </c>
      <c r="L501" s="8">
        <v>3</v>
      </c>
      <c r="M501" s="8">
        <v>3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f t="shared" si="2"/>
        <v>0</v>
      </c>
      <c r="I502" s="8">
        <v>0</v>
      </c>
      <c r="J502" s="8">
        <v>0</v>
      </c>
      <c r="K502" s="9">
        <f t="shared" si="3"/>
        <v>0</v>
      </c>
      <c r="L502" s="8"/>
      <c r="M502" s="8"/>
      <c r="N502" s="8"/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f t="shared" si="2"/>
        <v>0</v>
      </c>
      <c r="I503" s="8">
        <v>0</v>
      </c>
      <c r="J503" s="8">
        <v>0</v>
      </c>
      <c r="K503" s="9">
        <f t="shared" si="3"/>
        <v>0</v>
      </c>
      <c r="L503" s="8"/>
      <c r="M503" s="8"/>
      <c r="N503" s="8"/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/>
      <c r="F504" s="8">
        <v>0</v>
      </c>
      <c r="G504" s="8">
        <v>0</v>
      </c>
      <c r="H504" s="9">
        <f t="shared" si="2"/>
        <v>0</v>
      </c>
      <c r="I504" s="8">
        <v>0</v>
      </c>
      <c r="J504" s="8">
        <v>0</v>
      </c>
      <c r="K504" s="9">
        <f t="shared" si="3"/>
        <v>0</v>
      </c>
      <c r="L504" s="8">
        <v>0</v>
      </c>
      <c r="M504" s="8">
        <v>0</v>
      </c>
      <c r="N504" s="8">
        <v>0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f t="shared" si="2"/>
        <v>0</v>
      </c>
      <c r="I505" s="8">
        <v>0</v>
      </c>
      <c r="J505" s="8">
        <v>0</v>
      </c>
      <c r="K505" s="9">
        <f t="shared" si="3"/>
        <v>0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f t="shared" si="2"/>
        <v>0</v>
      </c>
      <c r="I506" s="8"/>
      <c r="J506" s="8"/>
      <c r="K506" s="9">
        <f t="shared" si="3"/>
        <v>0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8" t="s">
        <v>557</v>
      </c>
      <c r="E507" s="8">
        <v>25</v>
      </c>
      <c r="F507" s="8">
        <v>35</v>
      </c>
      <c r="G507" s="8">
        <v>0</v>
      </c>
      <c r="H507" s="9">
        <f t="shared" si="2"/>
        <v>35</v>
      </c>
      <c r="I507" s="8">
        <v>273</v>
      </c>
      <c r="J507" s="8">
        <v>0</v>
      </c>
      <c r="K507" s="9">
        <f t="shared" si="3"/>
        <v>273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8" t="s">
        <v>558</v>
      </c>
      <c r="E508" s="8">
        <v>2</v>
      </c>
      <c r="F508" s="8">
        <v>3</v>
      </c>
      <c r="G508" s="8">
        <v>0</v>
      </c>
      <c r="H508" s="9">
        <f t="shared" si="2"/>
        <v>3</v>
      </c>
      <c r="I508" s="8">
        <v>68</v>
      </c>
      <c r="J508" s="8">
        <v>0</v>
      </c>
      <c r="K508" s="9">
        <f t="shared" si="3"/>
        <v>68</v>
      </c>
      <c r="L508" s="8">
        <v>1</v>
      </c>
      <c r="M508" s="8">
        <v>1</v>
      </c>
      <c r="N508" s="8">
        <v>0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8" t="s">
        <v>559</v>
      </c>
      <c r="E509" s="8">
        <v>12</v>
      </c>
      <c r="F509" s="8">
        <v>21</v>
      </c>
      <c r="G509" s="8">
        <v>0</v>
      </c>
      <c r="H509" s="9">
        <f t="shared" si="2"/>
        <v>21</v>
      </c>
      <c r="I509" s="8">
        <v>21</v>
      </c>
      <c r="J509" s="8">
        <v>0</v>
      </c>
      <c r="K509" s="9">
        <f t="shared" si="3"/>
        <v>21</v>
      </c>
      <c r="L509" s="8">
        <v>1</v>
      </c>
      <c r="M509" s="8">
        <v>1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8" t="s">
        <v>560</v>
      </c>
      <c r="E510" s="8"/>
      <c r="F510" s="8">
        <v>0</v>
      </c>
      <c r="G510" s="8">
        <v>0</v>
      </c>
      <c r="H510" s="9">
        <f t="shared" si="2"/>
        <v>0</v>
      </c>
      <c r="I510" s="8">
        <v>0</v>
      </c>
      <c r="J510" s="8">
        <v>0</v>
      </c>
      <c r="K510" s="9">
        <f t="shared" si="3"/>
        <v>0</v>
      </c>
      <c r="L510" s="8">
        <v>16</v>
      </c>
      <c r="M510" s="8">
        <v>4</v>
      </c>
      <c r="N510" s="8">
        <v>2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8" t="s">
        <v>561</v>
      </c>
      <c r="E511" s="8"/>
      <c r="F511" s="8">
        <v>7</v>
      </c>
      <c r="G511" s="8">
        <v>0</v>
      </c>
      <c r="H511" s="9">
        <f t="shared" si="2"/>
        <v>7</v>
      </c>
      <c r="I511" s="8">
        <v>55</v>
      </c>
      <c r="J511" s="8">
        <v>0</v>
      </c>
      <c r="K511" s="9">
        <f t="shared" si="3"/>
        <v>55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8" t="s">
        <v>562</v>
      </c>
      <c r="E512" s="8"/>
      <c r="F512" s="8">
        <v>0</v>
      </c>
      <c r="G512" s="8">
        <v>0</v>
      </c>
      <c r="H512" s="9">
        <f t="shared" si="2"/>
        <v>0</v>
      </c>
      <c r="I512" s="8">
        <v>0</v>
      </c>
      <c r="J512" s="8">
        <v>0</v>
      </c>
      <c r="K512" s="9">
        <f t="shared" si="3"/>
        <v>0</v>
      </c>
      <c r="L512" s="8">
        <v>3</v>
      </c>
      <c r="M512" s="8">
        <v>3</v>
      </c>
      <c r="N512" s="8">
        <v>3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8" t="s">
        <v>563</v>
      </c>
      <c r="E513" s="8"/>
      <c r="F513" s="8">
        <v>0</v>
      </c>
      <c r="G513" s="8">
        <v>0</v>
      </c>
      <c r="H513" s="9">
        <f t="shared" si="2"/>
        <v>0</v>
      </c>
      <c r="I513" s="8">
        <v>41</v>
      </c>
      <c r="J513" s="8">
        <v>0</v>
      </c>
      <c r="K513" s="9">
        <f t="shared" si="3"/>
        <v>41</v>
      </c>
      <c r="L513" s="8">
        <v>24</v>
      </c>
      <c r="M513" s="8">
        <v>29</v>
      </c>
      <c r="N513" s="8">
        <v>3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8" t="s">
        <v>564</v>
      </c>
      <c r="E514" s="8"/>
      <c r="F514" s="8">
        <v>1</v>
      </c>
      <c r="G514" s="8">
        <v>0</v>
      </c>
      <c r="H514" s="9">
        <f t="shared" si="2"/>
        <v>1</v>
      </c>
      <c r="I514" s="8">
        <v>1</v>
      </c>
      <c r="J514" s="8">
        <v>0</v>
      </c>
      <c r="K514" s="9">
        <f t="shared" si="3"/>
        <v>1</v>
      </c>
      <c r="L514" s="8">
        <v>2</v>
      </c>
      <c r="M514" s="8">
        <v>0</v>
      </c>
      <c r="N514" s="8">
        <v>1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8" t="s">
        <v>565</v>
      </c>
      <c r="E515" s="8"/>
      <c r="F515" s="8">
        <v>1</v>
      </c>
      <c r="G515" s="8">
        <v>0</v>
      </c>
      <c r="H515" s="9">
        <f t="shared" si="2"/>
        <v>1</v>
      </c>
      <c r="I515" s="8">
        <v>1</v>
      </c>
      <c r="J515" s="8">
        <v>0</v>
      </c>
      <c r="K515" s="9">
        <f t="shared" si="3"/>
        <v>1</v>
      </c>
      <c r="L515" s="8">
        <v>2</v>
      </c>
      <c r="M515" s="8">
        <v>2</v>
      </c>
      <c r="N515" s="8">
        <v>1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5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E75B5"/>
  </sheetPr>
  <dimension ref="A1:Q999"/>
  <sheetViews>
    <sheetView zoomScale="46" zoomScaleNormal="46" workbookViewId="0">
      <pane xSplit="4" ySplit="1" topLeftCell="E143" activePane="bottomRight" state="frozen"/>
      <selection pane="topRight" activeCell="E1" sqref="E1"/>
      <selection pane="bottomLeft" activeCell="A2" sqref="A2"/>
      <selection pane="bottomRight" activeCell="G158" sqref="G158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76">
        <v>697</v>
      </c>
      <c r="F2" s="8">
        <v>435</v>
      </c>
      <c r="G2" s="8">
        <v>262</v>
      </c>
      <c r="H2" s="9">
        <f t="shared" ref="H2:H250" si="0">F2+G2</f>
        <v>697</v>
      </c>
      <c r="I2" s="8">
        <v>435</v>
      </c>
      <c r="J2" s="8">
        <v>262</v>
      </c>
      <c r="K2" s="9">
        <f t="shared" ref="K2:K250" si="1">I2+J2</f>
        <v>697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76">
        <v>0</v>
      </c>
      <c r="F3" s="8">
        <v>0</v>
      </c>
      <c r="G3" s="8">
        <v>0</v>
      </c>
      <c r="H3" s="9">
        <f t="shared" si="0"/>
        <v>0</v>
      </c>
      <c r="I3" s="8">
        <v>0</v>
      </c>
      <c r="J3" s="8">
        <v>0</v>
      </c>
      <c r="K3" s="9">
        <f t="shared" si="1"/>
        <v>0</v>
      </c>
      <c r="L3" s="8">
        <v>0</v>
      </c>
      <c r="M3" s="8">
        <v>0</v>
      </c>
      <c r="N3" s="8"/>
      <c r="O3" s="8"/>
      <c r="P3" s="8"/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76">
        <v>36</v>
      </c>
      <c r="F4" s="8">
        <v>36</v>
      </c>
      <c r="G4" s="8">
        <v>0</v>
      </c>
      <c r="H4" s="9">
        <f t="shared" si="0"/>
        <v>36</v>
      </c>
      <c r="I4" s="8">
        <v>36</v>
      </c>
      <c r="J4" s="8">
        <v>0</v>
      </c>
      <c r="K4" s="9">
        <f t="shared" si="1"/>
        <v>36</v>
      </c>
      <c r="L4" s="8">
        <v>0</v>
      </c>
      <c r="M4" s="8">
        <v>0</v>
      </c>
      <c r="N4" s="8"/>
      <c r="O4" s="8"/>
      <c r="P4" s="8"/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76">
        <v>32</v>
      </c>
      <c r="F5" s="8">
        <v>17</v>
      </c>
      <c r="G5" s="8">
        <v>15</v>
      </c>
      <c r="H5" s="9">
        <f t="shared" si="0"/>
        <v>32</v>
      </c>
      <c r="I5" s="8">
        <v>17</v>
      </c>
      <c r="J5" s="8">
        <v>15</v>
      </c>
      <c r="K5" s="9">
        <f t="shared" si="1"/>
        <v>32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76">
        <v>106</v>
      </c>
      <c r="F6" s="8">
        <v>67</v>
      </c>
      <c r="G6" s="8">
        <v>39</v>
      </c>
      <c r="H6" s="9">
        <f t="shared" si="0"/>
        <v>106</v>
      </c>
      <c r="I6" s="8">
        <v>318</v>
      </c>
      <c r="J6" s="8">
        <v>39</v>
      </c>
      <c r="K6" s="9">
        <f t="shared" si="1"/>
        <v>357</v>
      </c>
      <c r="L6" s="8">
        <v>0</v>
      </c>
      <c r="M6" s="8">
        <v>0</v>
      </c>
      <c r="N6" s="8"/>
      <c r="O6" s="8"/>
      <c r="P6" s="8"/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76">
        <v>162</v>
      </c>
      <c r="F7" s="8">
        <v>21</v>
      </c>
      <c r="G7" s="8">
        <v>141</v>
      </c>
      <c r="H7" s="9">
        <f t="shared" si="0"/>
        <v>162</v>
      </c>
      <c r="I7" s="8">
        <v>21</v>
      </c>
      <c r="J7" s="8">
        <v>141</v>
      </c>
      <c r="K7" s="9">
        <f t="shared" si="1"/>
        <v>162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76">
        <v>31</v>
      </c>
      <c r="F8" s="8">
        <v>23</v>
      </c>
      <c r="G8" s="8">
        <v>8</v>
      </c>
      <c r="H8" s="9">
        <f t="shared" si="0"/>
        <v>31</v>
      </c>
      <c r="I8" s="8">
        <v>23</v>
      </c>
      <c r="J8" s="8">
        <v>8</v>
      </c>
      <c r="K8" s="9">
        <f t="shared" si="1"/>
        <v>31</v>
      </c>
      <c r="L8" s="8">
        <v>0</v>
      </c>
      <c r="M8" s="8">
        <v>0</v>
      </c>
      <c r="N8" s="8"/>
      <c r="O8" s="8"/>
      <c r="P8" s="8"/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76">
        <v>102</v>
      </c>
      <c r="F9" s="8">
        <v>102</v>
      </c>
      <c r="G9" s="8">
        <v>0</v>
      </c>
      <c r="H9" s="9">
        <f t="shared" si="0"/>
        <v>102</v>
      </c>
      <c r="I9" s="8">
        <v>102</v>
      </c>
      <c r="J9" s="8">
        <v>0</v>
      </c>
      <c r="K9" s="9">
        <f t="shared" si="1"/>
        <v>102</v>
      </c>
      <c r="L9" s="8">
        <v>0</v>
      </c>
      <c r="M9" s="8">
        <v>0</v>
      </c>
      <c r="N9" s="8"/>
      <c r="O9" s="8"/>
      <c r="P9" s="8"/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76">
        <v>12</v>
      </c>
      <c r="F10" s="8">
        <v>10</v>
      </c>
      <c r="G10" s="8">
        <v>2</v>
      </c>
      <c r="H10" s="9">
        <f t="shared" si="0"/>
        <v>12</v>
      </c>
      <c r="I10" s="8">
        <v>431</v>
      </c>
      <c r="J10" s="8">
        <v>2</v>
      </c>
      <c r="K10" s="9">
        <f t="shared" si="1"/>
        <v>433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76">
        <v>67</v>
      </c>
      <c r="F11" s="8">
        <v>67</v>
      </c>
      <c r="G11" s="8">
        <v>0</v>
      </c>
      <c r="H11" s="9">
        <f t="shared" si="0"/>
        <v>67</v>
      </c>
      <c r="I11" s="8">
        <v>67</v>
      </c>
      <c r="J11" s="8">
        <v>0</v>
      </c>
      <c r="K11" s="9">
        <f t="shared" si="1"/>
        <v>67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76">
        <v>49</v>
      </c>
      <c r="F12" s="8">
        <v>34</v>
      </c>
      <c r="G12" s="8">
        <v>15</v>
      </c>
      <c r="H12" s="9">
        <f t="shared" si="0"/>
        <v>49</v>
      </c>
      <c r="I12" s="8">
        <v>34</v>
      </c>
      <c r="J12" s="8">
        <v>15</v>
      </c>
      <c r="K12" s="9">
        <f t="shared" si="1"/>
        <v>49</v>
      </c>
      <c r="L12" s="8">
        <v>0</v>
      </c>
      <c r="M12" s="8">
        <v>0</v>
      </c>
      <c r="N12" s="8"/>
      <c r="O12" s="8"/>
      <c r="P12" s="8"/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76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76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76">
        <v>39</v>
      </c>
      <c r="F15" s="8">
        <v>16</v>
      </c>
      <c r="G15" s="8">
        <v>23</v>
      </c>
      <c r="H15" s="9">
        <f t="shared" si="0"/>
        <v>39</v>
      </c>
      <c r="I15" s="8">
        <v>16</v>
      </c>
      <c r="J15" s="8">
        <v>23</v>
      </c>
      <c r="K15" s="9">
        <f t="shared" si="1"/>
        <v>39</v>
      </c>
      <c r="L15" s="8">
        <v>1</v>
      </c>
      <c r="M15" s="8">
        <v>1</v>
      </c>
      <c r="N15" s="8">
        <v>1</v>
      </c>
      <c r="O15" s="8">
        <v>0</v>
      </c>
      <c r="P15" s="8">
        <v>1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76">
        <v>34</v>
      </c>
      <c r="F16" s="8">
        <v>0</v>
      </c>
      <c r="G16" s="8">
        <v>34</v>
      </c>
      <c r="H16" s="9">
        <f t="shared" si="0"/>
        <v>34</v>
      </c>
      <c r="I16" s="8">
        <v>0</v>
      </c>
      <c r="J16" s="8">
        <v>34</v>
      </c>
      <c r="K16" s="9">
        <f t="shared" si="1"/>
        <v>34</v>
      </c>
      <c r="L16" s="8">
        <v>0</v>
      </c>
      <c r="M16" s="8">
        <v>0</v>
      </c>
      <c r="N16" s="8"/>
      <c r="O16" s="8"/>
      <c r="P16" s="8"/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76">
        <v>139</v>
      </c>
      <c r="F17" s="8">
        <v>110</v>
      </c>
      <c r="G17" s="8">
        <v>29</v>
      </c>
      <c r="H17" s="9">
        <f t="shared" si="0"/>
        <v>139</v>
      </c>
      <c r="I17" s="8">
        <v>110</v>
      </c>
      <c r="J17" s="8">
        <v>29</v>
      </c>
      <c r="K17" s="9">
        <f t="shared" si="1"/>
        <v>139</v>
      </c>
      <c r="L17" s="8">
        <v>3</v>
      </c>
      <c r="M17" s="8">
        <v>3</v>
      </c>
      <c r="N17" s="8">
        <v>3</v>
      </c>
      <c r="O17" s="8">
        <v>1</v>
      </c>
      <c r="P17" s="8">
        <v>0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76">
        <v>4</v>
      </c>
      <c r="F18" s="8">
        <v>4</v>
      </c>
      <c r="G18" s="8">
        <v>0</v>
      </c>
      <c r="H18" s="9">
        <f t="shared" si="0"/>
        <v>4</v>
      </c>
      <c r="I18" s="8">
        <v>4</v>
      </c>
      <c r="J18" s="8">
        <v>0</v>
      </c>
      <c r="K18" s="9">
        <f t="shared" si="1"/>
        <v>4</v>
      </c>
      <c r="L18" s="8">
        <v>0</v>
      </c>
      <c r="M18" s="8">
        <v>0</v>
      </c>
      <c r="N18" s="8"/>
      <c r="O18" s="8"/>
      <c r="P18" s="8"/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77">
        <v>101</v>
      </c>
      <c r="F19" s="8">
        <v>72</v>
      </c>
      <c r="G19" s="8">
        <v>29</v>
      </c>
      <c r="H19" s="9">
        <f t="shared" si="0"/>
        <v>101</v>
      </c>
      <c r="I19" s="8">
        <v>72</v>
      </c>
      <c r="J19" s="8">
        <v>29</v>
      </c>
      <c r="K19" s="9">
        <f t="shared" si="1"/>
        <v>101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76">
        <v>57</v>
      </c>
      <c r="F20" s="8">
        <v>57</v>
      </c>
      <c r="G20" s="8">
        <v>0</v>
      </c>
      <c r="H20" s="9">
        <f t="shared" si="0"/>
        <v>57</v>
      </c>
      <c r="I20" s="8">
        <v>57</v>
      </c>
      <c r="J20" s="8">
        <v>0</v>
      </c>
      <c r="K20" s="9">
        <f t="shared" si="1"/>
        <v>57</v>
      </c>
      <c r="L20" s="8">
        <v>0</v>
      </c>
      <c r="M20" s="8">
        <v>0</v>
      </c>
      <c r="N20" s="8"/>
      <c r="O20" s="8"/>
      <c r="P20" s="8"/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76">
        <v>189</v>
      </c>
      <c r="F21" s="8">
        <v>189</v>
      </c>
      <c r="G21" s="8">
        <v>0</v>
      </c>
      <c r="H21" s="9">
        <f t="shared" si="0"/>
        <v>189</v>
      </c>
      <c r="I21" s="8">
        <v>189</v>
      </c>
      <c r="J21" s="8">
        <v>0</v>
      </c>
      <c r="K21" s="9">
        <f t="shared" si="1"/>
        <v>189</v>
      </c>
      <c r="L21" s="8">
        <v>2</v>
      </c>
      <c r="M21" s="8">
        <v>2</v>
      </c>
      <c r="N21" s="8">
        <v>2</v>
      </c>
      <c r="O21" s="8">
        <v>2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76">
        <v>66</v>
      </c>
      <c r="F22" s="8">
        <v>66</v>
      </c>
      <c r="G22" s="8">
        <v>0</v>
      </c>
      <c r="H22" s="9">
        <f t="shared" si="0"/>
        <v>66</v>
      </c>
      <c r="I22" s="8">
        <v>66</v>
      </c>
      <c r="J22" s="8">
        <v>0</v>
      </c>
      <c r="K22" s="9">
        <f t="shared" si="1"/>
        <v>66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76">
        <v>18</v>
      </c>
      <c r="F23" s="8">
        <v>18</v>
      </c>
      <c r="G23" s="8">
        <v>0</v>
      </c>
      <c r="H23" s="9">
        <f t="shared" si="0"/>
        <v>18</v>
      </c>
      <c r="I23" s="8">
        <v>18</v>
      </c>
      <c r="J23" s="8">
        <v>0</v>
      </c>
      <c r="K23" s="9">
        <f t="shared" si="1"/>
        <v>18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76">
        <v>0</v>
      </c>
      <c r="F24" s="8">
        <v>0</v>
      </c>
      <c r="G24" s="8">
        <v>0</v>
      </c>
      <c r="H24" s="9">
        <f t="shared" si="0"/>
        <v>0</v>
      </c>
      <c r="I24" s="8">
        <v>0</v>
      </c>
      <c r="J24" s="8">
        <v>0</v>
      </c>
      <c r="K24" s="9">
        <f t="shared" si="1"/>
        <v>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77">
        <v>98</v>
      </c>
      <c r="F25" s="14">
        <v>0</v>
      </c>
      <c r="G25" s="14">
        <v>98</v>
      </c>
      <c r="H25" s="9">
        <f t="shared" si="0"/>
        <v>98</v>
      </c>
      <c r="I25" s="14">
        <v>0</v>
      </c>
      <c r="J25" s="14">
        <v>98</v>
      </c>
      <c r="K25" s="9">
        <f t="shared" si="1"/>
        <v>98</v>
      </c>
      <c r="L25" s="14">
        <v>6</v>
      </c>
      <c r="M25" s="14">
        <v>6</v>
      </c>
      <c r="N25" s="14">
        <v>6</v>
      </c>
      <c r="O25" s="14">
        <v>5</v>
      </c>
      <c r="P25" s="14">
        <v>1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77">
        <v>47</v>
      </c>
      <c r="F26" s="14">
        <v>13</v>
      </c>
      <c r="G26" s="14">
        <v>0</v>
      </c>
      <c r="H26" s="9">
        <f t="shared" si="0"/>
        <v>13</v>
      </c>
      <c r="I26" s="14">
        <v>13</v>
      </c>
      <c r="J26" s="14">
        <v>0</v>
      </c>
      <c r="K26" s="9">
        <f t="shared" si="1"/>
        <v>13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77">
        <v>142</v>
      </c>
      <c r="F27" s="14">
        <v>83</v>
      </c>
      <c r="G27" s="14">
        <v>59</v>
      </c>
      <c r="H27" s="9">
        <f t="shared" si="0"/>
        <v>142</v>
      </c>
      <c r="I27" s="14">
        <v>83</v>
      </c>
      <c r="J27" s="14">
        <v>59</v>
      </c>
      <c r="K27" s="9">
        <f t="shared" si="1"/>
        <v>142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77">
        <v>118</v>
      </c>
      <c r="F28" s="14">
        <v>7</v>
      </c>
      <c r="G28" s="14">
        <v>78</v>
      </c>
      <c r="H28" s="9">
        <f t="shared" si="0"/>
        <v>85</v>
      </c>
      <c r="I28" s="14">
        <v>7</v>
      </c>
      <c r="J28" s="14">
        <v>78</v>
      </c>
      <c r="K28" s="9">
        <f t="shared" si="1"/>
        <v>85</v>
      </c>
      <c r="L28" s="14">
        <v>11</v>
      </c>
      <c r="M28" s="14">
        <v>11</v>
      </c>
      <c r="N28" s="14">
        <v>11</v>
      </c>
      <c r="O28" s="14">
        <v>10</v>
      </c>
      <c r="P28" s="14">
        <v>0</v>
      </c>
      <c r="Q28" s="14">
        <v>1</v>
      </c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77">
        <v>0</v>
      </c>
      <c r="F29" s="14">
        <v>0</v>
      </c>
      <c r="G29" s="14">
        <v>0</v>
      </c>
      <c r="H29" s="9">
        <f t="shared" si="0"/>
        <v>0</v>
      </c>
      <c r="I29" s="14">
        <v>0</v>
      </c>
      <c r="J29" s="14">
        <v>0</v>
      </c>
      <c r="K29" s="9">
        <f t="shared" si="1"/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77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77">
        <v>23</v>
      </c>
      <c r="F31" s="14">
        <v>5</v>
      </c>
      <c r="G31" s="14">
        <v>18</v>
      </c>
      <c r="H31" s="9">
        <f t="shared" si="0"/>
        <v>23</v>
      </c>
      <c r="I31" s="14">
        <v>5</v>
      </c>
      <c r="J31" s="14">
        <v>18</v>
      </c>
      <c r="K31" s="9">
        <f t="shared" si="1"/>
        <v>23</v>
      </c>
      <c r="L31" s="14">
        <v>1</v>
      </c>
      <c r="M31" s="14">
        <v>1</v>
      </c>
      <c r="N31" s="14">
        <v>1</v>
      </c>
      <c r="O31" s="14">
        <v>0</v>
      </c>
      <c r="P31" s="14">
        <v>1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77">
        <v>440</v>
      </c>
      <c r="F32" s="14">
        <v>8</v>
      </c>
      <c r="G32" s="14">
        <v>432</v>
      </c>
      <c r="H32" s="9">
        <f t="shared" si="0"/>
        <v>440</v>
      </c>
      <c r="I32" s="14">
        <v>8</v>
      </c>
      <c r="J32" s="14">
        <v>432</v>
      </c>
      <c r="K32" s="9">
        <f t="shared" si="1"/>
        <v>440</v>
      </c>
      <c r="L32" s="14">
        <v>15</v>
      </c>
      <c r="M32" s="14">
        <v>14</v>
      </c>
      <c r="N32" s="14">
        <v>15</v>
      </c>
      <c r="O32" s="14">
        <v>13</v>
      </c>
      <c r="P32" s="14">
        <v>1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77">
        <v>2</v>
      </c>
      <c r="F33" s="14">
        <v>0</v>
      </c>
      <c r="G33" s="14">
        <v>2</v>
      </c>
      <c r="H33" s="9">
        <f t="shared" si="0"/>
        <v>2</v>
      </c>
      <c r="I33" s="14">
        <v>0</v>
      </c>
      <c r="J33" s="14">
        <v>2</v>
      </c>
      <c r="K33" s="9">
        <f t="shared" si="1"/>
        <v>2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77">
        <v>106</v>
      </c>
      <c r="F34" s="14">
        <v>0</v>
      </c>
      <c r="G34" s="14">
        <v>106</v>
      </c>
      <c r="H34" s="9">
        <f t="shared" si="0"/>
        <v>106</v>
      </c>
      <c r="I34" s="14">
        <v>0</v>
      </c>
      <c r="J34" s="14">
        <v>106</v>
      </c>
      <c r="K34" s="9">
        <f t="shared" si="1"/>
        <v>106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77">
        <v>89</v>
      </c>
      <c r="F35" s="14">
        <v>89</v>
      </c>
      <c r="G35" s="14">
        <v>0</v>
      </c>
      <c r="H35" s="9">
        <f t="shared" si="0"/>
        <v>89</v>
      </c>
      <c r="I35" s="14">
        <v>89</v>
      </c>
      <c r="J35" s="14">
        <v>0</v>
      </c>
      <c r="K35" s="9">
        <f t="shared" si="1"/>
        <v>89</v>
      </c>
      <c r="L35" s="14">
        <v>4</v>
      </c>
      <c r="M35" s="14">
        <v>4</v>
      </c>
      <c r="N35" s="14">
        <v>4</v>
      </c>
      <c r="O35" s="14">
        <v>4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77">
        <v>68</v>
      </c>
      <c r="F36" s="14">
        <v>14</v>
      </c>
      <c r="G36" s="14">
        <v>47</v>
      </c>
      <c r="H36" s="9">
        <f t="shared" si="0"/>
        <v>61</v>
      </c>
      <c r="I36" s="14">
        <v>14</v>
      </c>
      <c r="J36" s="14">
        <v>47</v>
      </c>
      <c r="K36" s="9">
        <f t="shared" si="1"/>
        <v>61</v>
      </c>
      <c r="L36" s="14">
        <v>1</v>
      </c>
      <c r="M36" s="14">
        <v>1</v>
      </c>
      <c r="N36" s="14">
        <v>1</v>
      </c>
      <c r="O36" s="14">
        <v>0</v>
      </c>
      <c r="P36" s="14">
        <v>0</v>
      </c>
      <c r="Q36" s="14">
        <v>1</v>
      </c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77">
        <v>271</v>
      </c>
      <c r="F37" s="14">
        <v>63</v>
      </c>
      <c r="G37" s="14">
        <v>149</v>
      </c>
      <c r="H37" s="9">
        <f t="shared" si="0"/>
        <v>212</v>
      </c>
      <c r="I37" s="14">
        <v>63</v>
      </c>
      <c r="J37" s="14">
        <v>149</v>
      </c>
      <c r="K37" s="9">
        <f t="shared" si="1"/>
        <v>212</v>
      </c>
      <c r="L37" s="14">
        <v>9</v>
      </c>
      <c r="M37" s="14">
        <v>9</v>
      </c>
      <c r="N37" s="14">
        <v>9</v>
      </c>
      <c r="O37" s="14">
        <v>9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77">
        <v>169</v>
      </c>
      <c r="F38" s="14">
        <v>91</v>
      </c>
      <c r="G38" s="14">
        <v>78</v>
      </c>
      <c r="H38" s="9">
        <f t="shared" si="0"/>
        <v>169</v>
      </c>
      <c r="I38" s="14">
        <v>91</v>
      </c>
      <c r="J38" s="14">
        <v>78</v>
      </c>
      <c r="K38" s="9">
        <f t="shared" si="1"/>
        <v>169</v>
      </c>
      <c r="L38" s="14">
        <v>22</v>
      </c>
      <c r="M38" s="14">
        <v>22</v>
      </c>
      <c r="N38" s="14">
        <v>19</v>
      </c>
      <c r="O38" s="14">
        <v>16</v>
      </c>
      <c r="P38" s="14">
        <v>6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77">
        <v>177</v>
      </c>
      <c r="F39" s="14">
        <v>35</v>
      </c>
      <c r="G39" s="14">
        <v>153</v>
      </c>
      <c r="H39" s="9">
        <f t="shared" si="0"/>
        <v>188</v>
      </c>
      <c r="I39" s="14">
        <v>35</v>
      </c>
      <c r="J39" s="14">
        <v>153</v>
      </c>
      <c r="K39" s="9">
        <f t="shared" si="1"/>
        <v>188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77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77">
        <v>340</v>
      </c>
      <c r="F41" s="14">
        <v>55</v>
      </c>
      <c r="G41" s="14">
        <v>247</v>
      </c>
      <c r="H41" s="9">
        <f t="shared" si="0"/>
        <v>302</v>
      </c>
      <c r="I41" s="14">
        <v>55</v>
      </c>
      <c r="J41" s="14">
        <v>247</v>
      </c>
      <c r="K41" s="9">
        <f t="shared" si="1"/>
        <v>302</v>
      </c>
      <c r="L41" s="14">
        <v>48</v>
      </c>
      <c r="M41" s="14">
        <v>48</v>
      </c>
      <c r="N41" s="14">
        <v>48</v>
      </c>
      <c r="O41" s="14">
        <v>48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77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77">
        <v>5</v>
      </c>
      <c r="F43" s="14">
        <v>0</v>
      </c>
      <c r="G43" s="14">
        <v>5</v>
      </c>
      <c r="H43" s="9">
        <f t="shared" si="0"/>
        <v>5</v>
      </c>
      <c r="I43" s="14">
        <v>0</v>
      </c>
      <c r="J43" s="14">
        <v>5</v>
      </c>
      <c r="K43" s="9">
        <f t="shared" si="1"/>
        <v>5</v>
      </c>
      <c r="L43" s="14">
        <v>1</v>
      </c>
      <c r="M43" s="14">
        <v>1</v>
      </c>
      <c r="N43" s="14">
        <v>0</v>
      </c>
      <c r="O43" s="14">
        <v>0</v>
      </c>
      <c r="P43" s="14">
        <v>0</v>
      </c>
      <c r="Q43" s="14">
        <v>1</v>
      </c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77">
        <v>53</v>
      </c>
      <c r="F44" s="14">
        <v>51</v>
      </c>
      <c r="G44" s="14">
        <v>2</v>
      </c>
      <c r="H44" s="9">
        <f t="shared" si="0"/>
        <v>53</v>
      </c>
      <c r="I44" s="14">
        <v>51</v>
      </c>
      <c r="J44" s="14">
        <v>2</v>
      </c>
      <c r="K44" s="9">
        <f t="shared" si="1"/>
        <v>53</v>
      </c>
      <c r="L44" s="14">
        <v>8</v>
      </c>
      <c r="M44" s="14">
        <v>8</v>
      </c>
      <c r="N44" s="14">
        <v>8</v>
      </c>
      <c r="O44" s="14">
        <v>0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77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77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77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77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77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77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77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77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77">
        <v>7</v>
      </c>
      <c r="F53" s="14">
        <v>7</v>
      </c>
      <c r="G53" s="14">
        <v>0</v>
      </c>
      <c r="H53" s="9">
        <f t="shared" si="0"/>
        <v>7</v>
      </c>
      <c r="I53" s="14">
        <v>7</v>
      </c>
      <c r="J53" s="14">
        <v>0</v>
      </c>
      <c r="K53" s="9">
        <f t="shared" si="1"/>
        <v>7</v>
      </c>
      <c r="L53" s="14">
        <v>7</v>
      </c>
      <c r="M53" s="14">
        <v>7</v>
      </c>
      <c r="N53" s="14">
        <v>7</v>
      </c>
      <c r="O53" s="14">
        <v>0</v>
      </c>
      <c r="P53" s="14">
        <v>7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77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77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77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77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77">
        <v>258</v>
      </c>
      <c r="F58" s="14">
        <v>171</v>
      </c>
      <c r="G58" s="14">
        <v>87</v>
      </c>
      <c r="H58" s="9">
        <f t="shared" si="0"/>
        <v>258</v>
      </c>
      <c r="I58" s="14">
        <v>171</v>
      </c>
      <c r="J58" s="14">
        <v>87</v>
      </c>
      <c r="K58" s="9">
        <f t="shared" si="1"/>
        <v>258</v>
      </c>
      <c r="L58" s="14">
        <v>55</v>
      </c>
      <c r="M58" s="14">
        <v>55</v>
      </c>
      <c r="N58" s="14">
        <v>0</v>
      </c>
      <c r="O58" s="14">
        <v>55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77">
        <v>24</v>
      </c>
      <c r="F59" s="14">
        <v>24</v>
      </c>
      <c r="G59" s="14">
        <v>0</v>
      </c>
      <c r="H59" s="9">
        <f t="shared" si="0"/>
        <v>24</v>
      </c>
      <c r="I59" s="14">
        <v>204</v>
      </c>
      <c r="J59" s="14">
        <v>17</v>
      </c>
      <c r="K59" s="9">
        <f t="shared" si="1"/>
        <v>221</v>
      </c>
      <c r="L59" s="14">
        <v>2</v>
      </c>
      <c r="M59" s="14">
        <v>2</v>
      </c>
      <c r="N59" s="14">
        <v>0</v>
      </c>
      <c r="O59" s="14">
        <v>0</v>
      </c>
      <c r="P59" s="14">
        <v>2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77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77">
        <v>13</v>
      </c>
      <c r="F61" s="14">
        <v>5</v>
      </c>
      <c r="G61" s="14">
        <v>8</v>
      </c>
      <c r="H61" s="9">
        <f t="shared" si="0"/>
        <v>13</v>
      </c>
      <c r="I61" s="14">
        <v>43</v>
      </c>
      <c r="J61" s="14">
        <v>61</v>
      </c>
      <c r="K61" s="9">
        <f t="shared" si="1"/>
        <v>104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77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77">
        <v>6</v>
      </c>
      <c r="F63" s="14">
        <v>0</v>
      </c>
      <c r="G63" s="14">
        <v>6</v>
      </c>
      <c r="H63" s="9">
        <f t="shared" si="0"/>
        <v>6</v>
      </c>
      <c r="I63" s="14">
        <v>0</v>
      </c>
      <c r="J63" s="14">
        <v>7</v>
      </c>
      <c r="K63" s="9">
        <f t="shared" si="1"/>
        <v>7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77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77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77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77">
        <v>2</v>
      </c>
      <c r="F67" s="14">
        <v>2</v>
      </c>
      <c r="G67" s="14">
        <v>0</v>
      </c>
      <c r="H67" s="9">
        <f t="shared" si="0"/>
        <v>2</v>
      </c>
      <c r="I67" s="14">
        <v>4</v>
      </c>
      <c r="J67" s="14">
        <v>0</v>
      </c>
      <c r="K67" s="9">
        <f t="shared" si="1"/>
        <v>4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77">
        <v>0</v>
      </c>
      <c r="F68" s="14">
        <v>0</v>
      </c>
      <c r="G68" s="14">
        <v>0</v>
      </c>
      <c r="H68" s="9">
        <f t="shared" si="0"/>
        <v>0</v>
      </c>
      <c r="I68" s="14">
        <v>0</v>
      </c>
      <c r="J68" s="14">
        <v>0</v>
      </c>
      <c r="K68" s="9">
        <f t="shared" si="1"/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77">
        <v>39</v>
      </c>
      <c r="F69" s="14">
        <v>0</v>
      </c>
      <c r="G69" s="14">
        <v>11</v>
      </c>
      <c r="H69" s="9">
        <f t="shared" si="0"/>
        <v>11</v>
      </c>
      <c r="I69" s="14">
        <v>0</v>
      </c>
      <c r="J69" s="14">
        <v>63</v>
      </c>
      <c r="K69" s="9">
        <f t="shared" si="1"/>
        <v>63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77">
        <v>49</v>
      </c>
      <c r="F70" s="14">
        <v>16</v>
      </c>
      <c r="G70" s="14">
        <v>2</v>
      </c>
      <c r="H70" s="9">
        <f t="shared" si="0"/>
        <v>18</v>
      </c>
      <c r="I70" s="14">
        <v>16</v>
      </c>
      <c r="J70" s="14">
        <v>37</v>
      </c>
      <c r="K70" s="9">
        <f t="shared" si="1"/>
        <v>53</v>
      </c>
      <c r="L70" s="14">
        <v>9</v>
      </c>
      <c r="M70" s="14">
        <v>9</v>
      </c>
      <c r="N70" s="14">
        <v>9</v>
      </c>
      <c r="O70" s="14">
        <v>0</v>
      </c>
      <c r="P70" s="14">
        <v>9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77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77">
        <v>12</v>
      </c>
      <c r="F72" s="14">
        <v>0</v>
      </c>
      <c r="G72" s="14">
        <v>0</v>
      </c>
      <c r="H72" s="9">
        <f t="shared" si="0"/>
        <v>0</v>
      </c>
      <c r="I72" s="14">
        <v>29</v>
      </c>
      <c r="J72" s="14">
        <v>0</v>
      </c>
      <c r="K72" s="9">
        <f t="shared" si="1"/>
        <v>29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77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77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77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77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11</v>
      </c>
      <c r="K76" s="9">
        <f t="shared" si="1"/>
        <v>11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76">
        <v>1</v>
      </c>
      <c r="F77" s="8">
        <v>1</v>
      </c>
      <c r="G77" s="8">
        <v>0</v>
      </c>
      <c r="H77" s="9">
        <f t="shared" si="0"/>
        <v>1</v>
      </c>
      <c r="I77" s="8">
        <v>1</v>
      </c>
      <c r="J77" s="8">
        <v>19</v>
      </c>
      <c r="K77" s="9">
        <f t="shared" si="1"/>
        <v>20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76">
        <v>32</v>
      </c>
      <c r="F78" s="8">
        <v>32</v>
      </c>
      <c r="G78" s="8">
        <v>0</v>
      </c>
      <c r="H78" s="9">
        <f t="shared" si="0"/>
        <v>32</v>
      </c>
      <c r="I78" s="8">
        <v>32</v>
      </c>
      <c r="J78" s="8">
        <v>0</v>
      </c>
      <c r="K78" s="9">
        <f t="shared" si="1"/>
        <v>32</v>
      </c>
      <c r="L78" s="8">
        <v>2</v>
      </c>
      <c r="M78" s="8">
        <v>2</v>
      </c>
      <c r="N78" s="8">
        <v>2</v>
      </c>
      <c r="O78" s="8">
        <v>2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76">
        <v>18</v>
      </c>
      <c r="F79" s="8">
        <v>2</v>
      </c>
      <c r="G79" s="8">
        <v>16</v>
      </c>
      <c r="H79" s="9">
        <f t="shared" si="0"/>
        <v>18</v>
      </c>
      <c r="I79" s="8">
        <v>23</v>
      </c>
      <c r="J79" s="8">
        <v>108</v>
      </c>
      <c r="K79" s="9">
        <f t="shared" si="1"/>
        <v>131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76">
        <v>112</v>
      </c>
      <c r="F80" s="8">
        <v>110</v>
      </c>
      <c r="G80" s="8">
        <v>2</v>
      </c>
      <c r="H80" s="9">
        <f t="shared" si="0"/>
        <v>112</v>
      </c>
      <c r="I80" s="8">
        <v>140</v>
      </c>
      <c r="J80" s="8">
        <v>67</v>
      </c>
      <c r="K80" s="9">
        <f t="shared" si="1"/>
        <v>207</v>
      </c>
      <c r="L80" s="8">
        <v>2</v>
      </c>
      <c r="M80" s="8">
        <v>2</v>
      </c>
      <c r="N80" s="8">
        <v>2</v>
      </c>
      <c r="O80" s="8">
        <v>2</v>
      </c>
      <c r="P80" s="8">
        <v>0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76">
        <v>8</v>
      </c>
      <c r="F81" s="8">
        <v>8</v>
      </c>
      <c r="G81" s="8">
        <v>0</v>
      </c>
      <c r="H81" s="9">
        <f t="shared" si="0"/>
        <v>8</v>
      </c>
      <c r="I81" s="8">
        <v>0</v>
      </c>
      <c r="J81" s="8">
        <v>64</v>
      </c>
      <c r="K81" s="9">
        <f t="shared" si="1"/>
        <v>64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76">
        <v>0</v>
      </c>
      <c r="F82" s="8">
        <v>0</v>
      </c>
      <c r="G82" s="8">
        <v>0</v>
      </c>
      <c r="H82" s="9">
        <f t="shared" si="0"/>
        <v>0</v>
      </c>
      <c r="I82" s="8">
        <v>0</v>
      </c>
      <c r="J82" s="8">
        <v>0</v>
      </c>
      <c r="K82" s="9">
        <f t="shared" si="1"/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76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76">
        <v>1</v>
      </c>
      <c r="F84" s="8">
        <v>0</v>
      </c>
      <c r="G84" s="8">
        <v>1</v>
      </c>
      <c r="H84" s="9">
        <f t="shared" si="0"/>
        <v>1</v>
      </c>
      <c r="I84" s="8">
        <v>0</v>
      </c>
      <c r="J84" s="8">
        <v>10</v>
      </c>
      <c r="K84" s="9">
        <f t="shared" si="1"/>
        <v>10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76">
        <v>59</v>
      </c>
      <c r="F85" s="8">
        <v>10</v>
      </c>
      <c r="G85" s="8">
        <v>49</v>
      </c>
      <c r="H85" s="9">
        <f t="shared" si="0"/>
        <v>59</v>
      </c>
      <c r="I85" s="8">
        <v>10</v>
      </c>
      <c r="J85" s="8">
        <v>149</v>
      </c>
      <c r="K85" s="9">
        <f t="shared" si="1"/>
        <v>159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76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76">
        <v>0</v>
      </c>
      <c r="F87" s="8">
        <v>0</v>
      </c>
      <c r="G87" s="8">
        <v>0</v>
      </c>
      <c r="H87" s="9">
        <f t="shared" si="0"/>
        <v>0</v>
      </c>
      <c r="I87" s="8">
        <v>0</v>
      </c>
      <c r="J87" s="8">
        <v>0</v>
      </c>
      <c r="K87" s="9">
        <f t="shared" si="1"/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76">
        <v>33</v>
      </c>
      <c r="F88" s="8">
        <v>33</v>
      </c>
      <c r="G88" s="8">
        <v>0</v>
      </c>
      <c r="H88" s="9">
        <f t="shared" si="0"/>
        <v>33</v>
      </c>
      <c r="I88" s="8">
        <v>33</v>
      </c>
      <c r="J88" s="8">
        <v>19</v>
      </c>
      <c r="K88" s="9">
        <f t="shared" si="1"/>
        <v>52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76"/>
      <c r="F89" s="8">
        <v>0</v>
      </c>
      <c r="G89" s="8">
        <v>0</v>
      </c>
      <c r="H89" s="9">
        <f t="shared" si="0"/>
        <v>0</v>
      </c>
      <c r="I89" s="8"/>
      <c r="J89" s="8"/>
      <c r="K89" s="9">
        <f t="shared" si="1"/>
        <v>0</v>
      </c>
      <c r="L89" s="8">
        <v>0</v>
      </c>
      <c r="M89" s="8">
        <v>0</v>
      </c>
      <c r="N89" s="8">
        <v>0</v>
      </c>
      <c r="O89" s="8"/>
      <c r="P89" s="8"/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76">
        <v>128</v>
      </c>
      <c r="F90" s="8">
        <v>119</v>
      </c>
      <c r="G90" s="8">
        <v>9</v>
      </c>
      <c r="H90" s="9">
        <f t="shared" si="0"/>
        <v>128</v>
      </c>
      <c r="I90" s="8">
        <v>119</v>
      </c>
      <c r="J90" s="8">
        <v>9</v>
      </c>
      <c r="K90" s="9">
        <f t="shared" si="1"/>
        <v>128</v>
      </c>
      <c r="L90" s="8">
        <v>8</v>
      </c>
      <c r="M90" s="8">
        <v>8</v>
      </c>
      <c r="N90" s="8">
        <v>7</v>
      </c>
      <c r="O90" s="8"/>
      <c r="P90" s="8"/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76"/>
      <c r="F91" s="8">
        <v>0</v>
      </c>
      <c r="G91" s="8">
        <v>0</v>
      </c>
      <c r="H91" s="9">
        <f t="shared" si="0"/>
        <v>0</v>
      </c>
      <c r="I91" s="8"/>
      <c r="J91" s="8"/>
      <c r="K91" s="9">
        <f t="shared" si="1"/>
        <v>0</v>
      </c>
      <c r="L91" s="8">
        <v>0</v>
      </c>
      <c r="M91" s="8">
        <v>0</v>
      </c>
      <c r="N91" s="8">
        <v>0</v>
      </c>
      <c r="O91" s="8"/>
      <c r="P91" s="8"/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76">
        <v>16</v>
      </c>
      <c r="F92" s="8">
        <v>7</v>
      </c>
      <c r="G92" s="8">
        <v>9</v>
      </c>
      <c r="H92" s="9">
        <f t="shared" si="0"/>
        <v>16</v>
      </c>
      <c r="I92" s="8">
        <v>7</v>
      </c>
      <c r="J92" s="8">
        <v>9</v>
      </c>
      <c r="K92" s="9">
        <f t="shared" si="1"/>
        <v>16</v>
      </c>
      <c r="L92" s="8">
        <v>5</v>
      </c>
      <c r="M92" s="8">
        <v>5</v>
      </c>
      <c r="N92" s="8">
        <v>0</v>
      </c>
      <c r="O92" s="8">
        <v>5</v>
      </c>
      <c r="P92" s="8"/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76"/>
      <c r="F93" s="8">
        <v>0</v>
      </c>
      <c r="G93" s="8">
        <v>0</v>
      </c>
      <c r="H93" s="9">
        <f t="shared" si="0"/>
        <v>0</v>
      </c>
      <c r="I93" s="8"/>
      <c r="J93" s="8"/>
      <c r="K93" s="9">
        <f t="shared" si="1"/>
        <v>0</v>
      </c>
      <c r="L93" s="8">
        <v>0</v>
      </c>
      <c r="M93" s="8">
        <v>0</v>
      </c>
      <c r="N93" s="8">
        <v>0</v>
      </c>
      <c r="O93" s="8"/>
      <c r="P93" s="8"/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76"/>
      <c r="F94" s="8">
        <v>0</v>
      </c>
      <c r="G94" s="8">
        <v>0</v>
      </c>
      <c r="H94" s="9">
        <f t="shared" si="0"/>
        <v>0</v>
      </c>
      <c r="I94" s="8"/>
      <c r="J94" s="8"/>
      <c r="K94" s="9">
        <f t="shared" si="1"/>
        <v>0</v>
      </c>
      <c r="L94" s="8">
        <v>0</v>
      </c>
      <c r="M94" s="8">
        <v>0</v>
      </c>
      <c r="N94" s="8">
        <v>0</v>
      </c>
      <c r="O94" s="8"/>
      <c r="P94" s="8"/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76">
        <v>1</v>
      </c>
      <c r="F95" s="8">
        <v>1</v>
      </c>
      <c r="G95" s="8">
        <v>0</v>
      </c>
      <c r="H95" s="9">
        <f t="shared" si="0"/>
        <v>1</v>
      </c>
      <c r="I95" s="8">
        <v>1</v>
      </c>
      <c r="J95" s="8">
        <v>0</v>
      </c>
      <c r="K95" s="9">
        <f t="shared" si="1"/>
        <v>1</v>
      </c>
      <c r="L95" s="8">
        <v>0</v>
      </c>
      <c r="M95" s="8">
        <v>0</v>
      </c>
      <c r="N95" s="8">
        <v>0</v>
      </c>
      <c r="O95" s="8"/>
      <c r="P95" s="8"/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79">
        <v>15</v>
      </c>
      <c r="F96" s="25">
        <v>0</v>
      </c>
      <c r="G96" s="25">
        <v>1</v>
      </c>
      <c r="H96" s="9">
        <v>1</v>
      </c>
      <c r="I96" s="21">
        <v>0</v>
      </c>
      <c r="J96" s="21">
        <v>15</v>
      </c>
      <c r="K96" s="9">
        <v>15</v>
      </c>
      <c r="L96" s="25">
        <v>0</v>
      </c>
      <c r="M96" s="25">
        <v>0</v>
      </c>
      <c r="N96" s="25">
        <v>0</v>
      </c>
      <c r="O96" s="24">
        <v>0</v>
      </c>
      <c r="P96" s="24">
        <v>0</v>
      </c>
      <c r="Q96" s="24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79">
        <v>259</v>
      </c>
      <c r="F97" s="25">
        <v>145</v>
      </c>
      <c r="G97" s="25">
        <v>159</v>
      </c>
      <c r="H97" s="9">
        <v>304</v>
      </c>
      <c r="I97" s="21">
        <v>201</v>
      </c>
      <c r="J97" s="21">
        <v>289</v>
      </c>
      <c r="K97" s="9">
        <v>490</v>
      </c>
      <c r="L97" s="25">
        <v>5</v>
      </c>
      <c r="M97" s="25">
        <v>5</v>
      </c>
      <c r="N97" s="25">
        <v>5</v>
      </c>
      <c r="O97" s="24">
        <v>5</v>
      </c>
      <c r="P97" s="24">
        <v>0</v>
      </c>
      <c r="Q97" s="24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79">
        <v>237</v>
      </c>
      <c r="F98" s="25">
        <v>73</v>
      </c>
      <c r="G98" s="25">
        <v>190</v>
      </c>
      <c r="H98" s="9">
        <v>263</v>
      </c>
      <c r="I98" s="21">
        <v>73</v>
      </c>
      <c r="J98" s="21">
        <v>416</v>
      </c>
      <c r="K98" s="9">
        <v>489</v>
      </c>
      <c r="L98" s="25">
        <v>0</v>
      </c>
      <c r="M98" s="25">
        <v>0</v>
      </c>
      <c r="N98" s="25">
        <v>0</v>
      </c>
      <c r="O98" s="24">
        <v>0</v>
      </c>
      <c r="P98" s="24">
        <v>0</v>
      </c>
      <c r="Q98" s="24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79">
        <v>266</v>
      </c>
      <c r="F99" s="25">
        <v>237</v>
      </c>
      <c r="G99" s="25">
        <v>29</v>
      </c>
      <c r="H99" s="9">
        <v>266</v>
      </c>
      <c r="I99" s="21">
        <v>237</v>
      </c>
      <c r="J99" s="21">
        <v>71</v>
      </c>
      <c r="K99" s="9">
        <v>308</v>
      </c>
      <c r="L99" s="25">
        <v>0</v>
      </c>
      <c r="M99" s="25">
        <v>0</v>
      </c>
      <c r="N99" s="25">
        <v>0</v>
      </c>
      <c r="O99" s="24">
        <v>0</v>
      </c>
      <c r="P99" s="24">
        <v>0</v>
      </c>
      <c r="Q99" s="24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79">
        <v>40</v>
      </c>
      <c r="F100" s="25">
        <v>85</v>
      </c>
      <c r="G100" s="25">
        <v>2</v>
      </c>
      <c r="H100" s="9">
        <v>87</v>
      </c>
      <c r="I100" s="21">
        <v>664</v>
      </c>
      <c r="J100" s="21">
        <v>166</v>
      </c>
      <c r="K100" s="9">
        <v>830</v>
      </c>
      <c r="L100" s="25">
        <v>0</v>
      </c>
      <c r="M100" s="25">
        <v>0</v>
      </c>
      <c r="N100" s="25">
        <v>0</v>
      </c>
      <c r="O100" s="24">
        <v>0</v>
      </c>
      <c r="P100" s="24">
        <v>0</v>
      </c>
      <c r="Q100" s="24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79">
        <v>1</v>
      </c>
      <c r="F101" s="25">
        <v>62</v>
      </c>
      <c r="G101" s="25">
        <v>3</v>
      </c>
      <c r="H101" s="9">
        <v>65</v>
      </c>
      <c r="I101" s="21">
        <v>93</v>
      </c>
      <c r="J101" s="21">
        <v>152</v>
      </c>
      <c r="K101" s="9">
        <v>245</v>
      </c>
      <c r="L101" s="25">
        <v>0</v>
      </c>
      <c r="M101" s="25">
        <v>0</v>
      </c>
      <c r="N101" s="25">
        <v>0</v>
      </c>
      <c r="O101" s="24">
        <v>0</v>
      </c>
      <c r="P101" s="24">
        <v>0</v>
      </c>
      <c r="Q101" s="24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79">
        <v>56</v>
      </c>
      <c r="F102" s="25">
        <v>31</v>
      </c>
      <c r="G102" s="25">
        <v>6</v>
      </c>
      <c r="H102" s="9">
        <v>37</v>
      </c>
      <c r="I102" s="21">
        <v>31</v>
      </c>
      <c r="J102" s="21">
        <v>25</v>
      </c>
      <c r="K102" s="9">
        <v>56</v>
      </c>
      <c r="L102" s="25">
        <v>0</v>
      </c>
      <c r="M102" s="25">
        <v>0</v>
      </c>
      <c r="N102" s="25">
        <v>0</v>
      </c>
      <c r="O102" s="24">
        <v>0</v>
      </c>
      <c r="P102" s="24">
        <v>0</v>
      </c>
      <c r="Q102" s="24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80">
        <v>141</v>
      </c>
      <c r="F103" s="27">
        <v>78</v>
      </c>
      <c r="G103" s="27">
        <v>67</v>
      </c>
      <c r="H103" s="9">
        <v>145</v>
      </c>
      <c r="I103" s="27">
        <v>93</v>
      </c>
      <c r="J103" s="27">
        <v>144</v>
      </c>
      <c r="K103" s="9">
        <v>237</v>
      </c>
      <c r="L103" s="27">
        <v>0</v>
      </c>
      <c r="M103" s="27">
        <v>0</v>
      </c>
      <c r="N103" s="27">
        <v>0</v>
      </c>
      <c r="O103" s="24">
        <v>0</v>
      </c>
      <c r="P103" s="24">
        <v>0</v>
      </c>
      <c r="Q103" s="24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80">
        <v>45</v>
      </c>
      <c r="F104" s="27">
        <v>27</v>
      </c>
      <c r="G104" s="27">
        <v>25</v>
      </c>
      <c r="H104" s="9">
        <v>52</v>
      </c>
      <c r="I104" s="27">
        <v>73</v>
      </c>
      <c r="J104" s="27">
        <v>25</v>
      </c>
      <c r="K104" s="9">
        <v>98</v>
      </c>
      <c r="L104" s="27">
        <v>0</v>
      </c>
      <c r="M104" s="27">
        <v>0</v>
      </c>
      <c r="N104" s="27">
        <v>0</v>
      </c>
      <c r="O104" s="24">
        <v>0</v>
      </c>
      <c r="P104" s="24">
        <v>0</v>
      </c>
      <c r="Q104" s="24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80">
        <v>281</v>
      </c>
      <c r="F105" s="27">
        <v>289</v>
      </c>
      <c r="G105" s="27">
        <v>0</v>
      </c>
      <c r="H105" s="9">
        <v>289</v>
      </c>
      <c r="I105" s="27">
        <v>783</v>
      </c>
      <c r="J105" s="27">
        <v>0</v>
      </c>
      <c r="K105" s="9">
        <v>783</v>
      </c>
      <c r="L105" s="27">
        <v>0</v>
      </c>
      <c r="M105" s="27">
        <v>0</v>
      </c>
      <c r="N105" s="27">
        <v>0</v>
      </c>
      <c r="O105" s="24">
        <v>0</v>
      </c>
      <c r="P105" s="24">
        <v>0</v>
      </c>
      <c r="Q105" s="24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80"/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27">
        <v>0</v>
      </c>
      <c r="O106" s="24">
        <v>0</v>
      </c>
      <c r="P106" s="24">
        <v>0</v>
      </c>
      <c r="Q106" s="24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80">
        <v>147</v>
      </c>
      <c r="F107" s="27">
        <v>80</v>
      </c>
      <c r="G107" s="27">
        <v>0</v>
      </c>
      <c r="H107" s="9">
        <f t="shared" si="0"/>
        <v>80</v>
      </c>
      <c r="I107" s="27">
        <v>80</v>
      </c>
      <c r="J107" s="27">
        <v>0</v>
      </c>
      <c r="K107" s="9">
        <f t="shared" si="1"/>
        <v>80</v>
      </c>
      <c r="L107" s="27">
        <v>6</v>
      </c>
      <c r="M107" s="27">
        <v>6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80">
        <v>95</v>
      </c>
      <c r="F108" s="27">
        <v>43</v>
      </c>
      <c r="G108" s="27">
        <v>2</v>
      </c>
      <c r="H108" s="9">
        <f t="shared" si="0"/>
        <v>45</v>
      </c>
      <c r="I108" s="27">
        <v>107</v>
      </c>
      <c r="J108" s="27">
        <v>4</v>
      </c>
      <c r="K108" s="9">
        <f t="shared" si="1"/>
        <v>111</v>
      </c>
      <c r="L108" s="27">
        <v>19</v>
      </c>
      <c r="M108" s="27">
        <v>19</v>
      </c>
      <c r="N108" s="27">
        <v>7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80">
        <v>137</v>
      </c>
      <c r="F109" s="27">
        <v>101</v>
      </c>
      <c r="G109" s="27">
        <v>0</v>
      </c>
      <c r="H109" s="9">
        <f t="shared" si="0"/>
        <v>101</v>
      </c>
      <c r="I109" s="27">
        <v>617</v>
      </c>
      <c r="J109" s="27">
        <v>0</v>
      </c>
      <c r="K109" s="9">
        <f t="shared" si="1"/>
        <v>617</v>
      </c>
      <c r="L109" s="27">
        <v>0</v>
      </c>
      <c r="M109" s="27">
        <v>0</v>
      </c>
      <c r="N109" s="27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80">
        <v>78</v>
      </c>
      <c r="F110" s="27">
        <v>37</v>
      </c>
      <c r="G110" s="27">
        <v>2</v>
      </c>
      <c r="H110" s="9">
        <f t="shared" si="0"/>
        <v>39</v>
      </c>
      <c r="I110" s="27">
        <v>37</v>
      </c>
      <c r="J110" s="27">
        <v>2</v>
      </c>
      <c r="K110" s="9">
        <f t="shared" si="1"/>
        <v>39</v>
      </c>
      <c r="L110" s="27">
        <v>0</v>
      </c>
      <c r="M110" s="27">
        <v>0</v>
      </c>
      <c r="N110" s="27">
        <v>0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80">
        <v>59</v>
      </c>
      <c r="F111" s="27">
        <v>31</v>
      </c>
      <c r="G111" s="27">
        <v>0</v>
      </c>
      <c r="H111" s="9">
        <f t="shared" si="0"/>
        <v>31</v>
      </c>
      <c r="I111" s="27">
        <v>205</v>
      </c>
      <c r="J111" s="27">
        <v>0</v>
      </c>
      <c r="K111" s="9">
        <f t="shared" si="1"/>
        <v>205</v>
      </c>
      <c r="L111" s="27">
        <v>5</v>
      </c>
      <c r="M111" s="27">
        <v>5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80"/>
      <c r="F112" s="27">
        <v>0</v>
      </c>
      <c r="G112" s="27">
        <v>0</v>
      </c>
      <c r="H112" s="9">
        <f t="shared" si="0"/>
        <v>0</v>
      </c>
      <c r="I112" s="27">
        <v>0</v>
      </c>
      <c r="J112" s="27">
        <v>0</v>
      </c>
      <c r="K112" s="9">
        <f t="shared" si="1"/>
        <v>0</v>
      </c>
      <c r="L112" s="27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80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80">
        <v>62</v>
      </c>
      <c r="F114" s="27">
        <v>7</v>
      </c>
      <c r="G114" s="27">
        <v>0</v>
      </c>
      <c r="H114" s="9">
        <f t="shared" si="0"/>
        <v>7</v>
      </c>
      <c r="I114" s="27">
        <v>36</v>
      </c>
      <c r="J114" s="27">
        <v>0</v>
      </c>
      <c r="K114" s="9">
        <f t="shared" si="1"/>
        <v>36</v>
      </c>
      <c r="L114" s="27">
        <v>0</v>
      </c>
      <c r="M114" s="27">
        <v>0</v>
      </c>
      <c r="N114" s="27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80">
        <v>107</v>
      </c>
      <c r="F115" s="27">
        <v>63</v>
      </c>
      <c r="G115" s="27">
        <v>22</v>
      </c>
      <c r="H115" s="9">
        <f t="shared" si="0"/>
        <v>85</v>
      </c>
      <c r="I115" s="27">
        <v>63</v>
      </c>
      <c r="J115" s="27">
        <v>22</v>
      </c>
      <c r="K115" s="9">
        <f t="shared" si="1"/>
        <v>85</v>
      </c>
      <c r="L115" s="27">
        <v>11</v>
      </c>
      <c r="M115" s="27">
        <v>11</v>
      </c>
      <c r="N115" s="27">
        <v>11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80">
        <v>332</v>
      </c>
      <c r="F116" s="27">
        <v>215</v>
      </c>
      <c r="G116" s="27">
        <v>0</v>
      </c>
      <c r="H116" s="9">
        <f t="shared" si="0"/>
        <v>215</v>
      </c>
      <c r="I116" s="27">
        <v>368</v>
      </c>
      <c r="J116" s="27">
        <v>0</v>
      </c>
      <c r="K116" s="9">
        <f t="shared" si="1"/>
        <v>368</v>
      </c>
      <c r="L116" s="27">
        <v>1</v>
      </c>
      <c r="M116" s="27">
        <v>1</v>
      </c>
      <c r="N116" s="27">
        <v>1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80">
        <v>67</v>
      </c>
      <c r="F117" s="27">
        <v>27</v>
      </c>
      <c r="G117" s="27">
        <v>0</v>
      </c>
      <c r="H117" s="9">
        <f t="shared" si="0"/>
        <v>27</v>
      </c>
      <c r="I117" s="27">
        <v>31</v>
      </c>
      <c r="J117" s="27">
        <v>0</v>
      </c>
      <c r="K117" s="9">
        <f t="shared" si="1"/>
        <v>31</v>
      </c>
      <c r="L117" s="27">
        <v>0</v>
      </c>
      <c r="M117" s="27">
        <v>0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80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80">
        <v>249</v>
      </c>
      <c r="F119" s="27">
        <v>73</v>
      </c>
      <c r="G119" s="27">
        <v>2</v>
      </c>
      <c r="H119" s="9">
        <f t="shared" si="0"/>
        <v>75</v>
      </c>
      <c r="I119" s="27">
        <v>282</v>
      </c>
      <c r="J119" s="27">
        <v>4</v>
      </c>
      <c r="K119" s="9">
        <f t="shared" si="1"/>
        <v>286</v>
      </c>
      <c r="L119" s="27">
        <v>7</v>
      </c>
      <c r="M119" s="27">
        <v>7</v>
      </c>
      <c r="N119" s="27">
        <v>0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80">
        <v>13</v>
      </c>
      <c r="F120" s="27">
        <v>26</v>
      </c>
      <c r="G120" s="27">
        <v>0</v>
      </c>
      <c r="H120" s="9">
        <f t="shared" si="0"/>
        <v>26</v>
      </c>
      <c r="I120" s="27">
        <v>30</v>
      </c>
      <c r="J120" s="27">
        <v>0</v>
      </c>
      <c r="K120" s="9">
        <f t="shared" si="1"/>
        <v>30</v>
      </c>
      <c r="L120" s="27">
        <v>5</v>
      </c>
      <c r="M120" s="27">
        <v>4</v>
      </c>
      <c r="N120" s="27">
        <v>2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80">
        <v>1458</v>
      </c>
      <c r="F121" s="27">
        <v>138</v>
      </c>
      <c r="G121" s="27">
        <v>0</v>
      </c>
      <c r="H121" s="9">
        <f t="shared" si="0"/>
        <v>138</v>
      </c>
      <c r="I121" s="27">
        <v>1667</v>
      </c>
      <c r="J121" s="27">
        <v>0</v>
      </c>
      <c r="K121" s="9">
        <f t="shared" si="1"/>
        <v>1667</v>
      </c>
      <c r="L121" s="27">
        <v>1</v>
      </c>
      <c r="M121" s="27">
        <v>0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80">
        <v>42</v>
      </c>
      <c r="F122" s="27">
        <v>11</v>
      </c>
      <c r="G122" s="27">
        <v>0</v>
      </c>
      <c r="H122" s="9">
        <f t="shared" si="0"/>
        <v>11</v>
      </c>
      <c r="I122" s="27">
        <v>22</v>
      </c>
      <c r="J122" s="27">
        <v>0</v>
      </c>
      <c r="K122" s="9">
        <f t="shared" si="1"/>
        <v>22</v>
      </c>
      <c r="L122" s="27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80">
        <v>1</v>
      </c>
      <c r="F123" s="27">
        <v>1</v>
      </c>
      <c r="G123" s="27">
        <v>0</v>
      </c>
      <c r="H123" s="9">
        <f t="shared" si="0"/>
        <v>1</v>
      </c>
      <c r="I123" s="27">
        <v>4</v>
      </c>
      <c r="J123" s="27">
        <v>0</v>
      </c>
      <c r="K123" s="9">
        <f t="shared" si="1"/>
        <v>4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80">
        <v>53</v>
      </c>
      <c r="F124" s="27">
        <v>34</v>
      </c>
      <c r="G124" s="27">
        <v>0</v>
      </c>
      <c r="H124" s="9">
        <f t="shared" si="0"/>
        <v>34</v>
      </c>
      <c r="I124" s="27">
        <v>34</v>
      </c>
      <c r="J124" s="27">
        <v>0</v>
      </c>
      <c r="K124" s="9">
        <f t="shared" si="1"/>
        <v>34</v>
      </c>
      <c r="L124" s="27">
        <v>22</v>
      </c>
      <c r="M124" s="27">
        <v>22</v>
      </c>
      <c r="N124" s="27">
        <v>6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80">
        <v>29</v>
      </c>
      <c r="F125" s="27">
        <v>21</v>
      </c>
      <c r="G125" s="27">
        <v>0</v>
      </c>
      <c r="H125" s="9">
        <f t="shared" si="0"/>
        <v>21</v>
      </c>
      <c r="I125" s="27">
        <v>21</v>
      </c>
      <c r="J125" s="27">
        <v>4</v>
      </c>
      <c r="K125" s="9">
        <f t="shared" si="1"/>
        <v>25</v>
      </c>
      <c r="L125" s="27">
        <v>2</v>
      </c>
      <c r="M125" s="27">
        <v>0</v>
      </c>
      <c r="N125" s="27">
        <v>0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80"/>
      <c r="F126" s="27">
        <v>0</v>
      </c>
      <c r="G126" s="27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27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80">
        <v>4</v>
      </c>
      <c r="F127" s="27">
        <v>0</v>
      </c>
      <c r="G127" s="27">
        <v>0</v>
      </c>
      <c r="H127" s="9">
        <f t="shared" si="0"/>
        <v>0</v>
      </c>
      <c r="I127" s="27">
        <v>0</v>
      </c>
      <c r="J127" s="27">
        <v>0</v>
      </c>
      <c r="K127" s="9">
        <f t="shared" si="1"/>
        <v>0</v>
      </c>
      <c r="L127" s="27">
        <v>0</v>
      </c>
      <c r="M127" s="27">
        <v>0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80"/>
      <c r="F128" s="27">
        <v>0</v>
      </c>
      <c r="G128" s="27">
        <v>0</v>
      </c>
      <c r="H128" s="9">
        <f t="shared" si="0"/>
        <v>0</v>
      </c>
      <c r="I128" s="27">
        <v>0</v>
      </c>
      <c r="J128" s="27">
        <v>0</v>
      </c>
      <c r="K128" s="9">
        <f t="shared" si="1"/>
        <v>0</v>
      </c>
      <c r="L128" s="27">
        <v>0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80">
        <v>13</v>
      </c>
      <c r="F129" s="27">
        <v>4</v>
      </c>
      <c r="G129" s="27">
        <v>2</v>
      </c>
      <c r="H129" s="9">
        <f t="shared" si="0"/>
        <v>6</v>
      </c>
      <c r="I129" s="27">
        <v>4</v>
      </c>
      <c r="J129" s="27">
        <v>2</v>
      </c>
      <c r="K129" s="9">
        <f t="shared" si="1"/>
        <v>6</v>
      </c>
      <c r="L129" s="27">
        <v>1</v>
      </c>
      <c r="M129" s="27">
        <v>1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80">
        <v>82</v>
      </c>
      <c r="F130" s="27">
        <v>39</v>
      </c>
      <c r="G130" s="27">
        <v>2</v>
      </c>
      <c r="H130" s="9">
        <f t="shared" si="0"/>
        <v>41</v>
      </c>
      <c r="I130" s="27">
        <v>39</v>
      </c>
      <c r="J130" s="27">
        <v>2</v>
      </c>
      <c r="K130" s="9">
        <f t="shared" si="1"/>
        <v>41</v>
      </c>
      <c r="L130" s="27">
        <v>3</v>
      </c>
      <c r="M130" s="27">
        <v>2</v>
      </c>
      <c r="N130" s="27">
        <v>1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80"/>
      <c r="F131" s="27">
        <v>1</v>
      </c>
      <c r="G131" s="27">
        <v>0</v>
      </c>
      <c r="H131" s="9">
        <f t="shared" si="0"/>
        <v>1</v>
      </c>
      <c r="I131" s="27">
        <v>1</v>
      </c>
      <c r="J131" s="27">
        <v>0</v>
      </c>
      <c r="K131" s="9">
        <f t="shared" si="1"/>
        <v>1</v>
      </c>
      <c r="L131" s="27">
        <v>1</v>
      </c>
      <c r="M131" s="27">
        <v>1</v>
      </c>
      <c r="N131" s="27">
        <v>1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80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80">
        <v>304</v>
      </c>
      <c r="F133" s="27">
        <v>154</v>
      </c>
      <c r="G133" s="27">
        <v>2</v>
      </c>
      <c r="H133" s="9">
        <f t="shared" si="0"/>
        <v>156</v>
      </c>
      <c r="I133" s="27">
        <v>154</v>
      </c>
      <c r="J133" s="27">
        <v>2</v>
      </c>
      <c r="K133" s="9">
        <f t="shared" si="1"/>
        <v>156</v>
      </c>
      <c r="L133" s="27">
        <v>2</v>
      </c>
      <c r="M133" s="27">
        <v>2</v>
      </c>
      <c r="N133" s="27">
        <v>2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80">
        <v>650</v>
      </c>
      <c r="F134" s="27">
        <v>849</v>
      </c>
      <c r="G134" s="27">
        <v>2</v>
      </c>
      <c r="H134" s="9">
        <f t="shared" si="0"/>
        <v>851</v>
      </c>
      <c r="I134" s="27">
        <v>1001</v>
      </c>
      <c r="J134" s="27">
        <v>2</v>
      </c>
      <c r="K134" s="9">
        <f t="shared" si="1"/>
        <v>1003</v>
      </c>
      <c r="L134" s="27">
        <v>5</v>
      </c>
      <c r="M134" s="27">
        <v>4</v>
      </c>
      <c r="N134" s="27">
        <v>5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80">
        <v>27</v>
      </c>
      <c r="F135" s="27">
        <v>49</v>
      </c>
      <c r="G135" s="27">
        <v>0</v>
      </c>
      <c r="H135" s="9">
        <f t="shared" si="0"/>
        <v>49</v>
      </c>
      <c r="I135" s="27">
        <v>139</v>
      </c>
      <c r="J135" s="27">
        <v>0</v>
      </c>
      <c r="K135" s="9">
        <f t="shared" si="1"/>
        <v>139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80">
        <v>710</v>
      </c>
      <c r="F136" s="27">
        <v>699</v>
      </c>
      <c r="G136" s="27">
        <v>0</v>
      </c>
      <c r="H136" s="9">
        <f t="shared" si="0"/>
        <v>699</v>
      </c>
      <c r="I136" s="27">
        <v>894</v>
      </c>
      <c r="J136" s="27">
        <v>0</v>
      </c>
      <c r="K136" s="9">
        <f t="shared" si="1"/>
        <v>894</v>
      </c>
      <c r="L136" s="27">
        <v>5</v>
      </c>
      <c r="M136" s="27">
        <v>5</v>
      </c>
      <c r="N136" s="27">
        <v>5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80">
        <v>304</v>
      </c>
      <c r="F137" s="27">
        <v>123</v>
      </c>
      <c r="G137" s="27">
        <v>0</v>
      </c>
      <c r="H137" s="9">
        <f t="shared" si="0"/>
        <v>123</v>
      </c>
      <c r="I137" s="27">
        <v>177</v>
      </c>
      <c r="J137" s="27">
        <v>0</v>
      </c>
      <c r="K137" s="9">
        <f t="shared" si="1"/>
        <v>177</v>
      </c>
      <c r="L137" s="27">
        <v>0</v>
      </c>
      <c r="M137" s="27">
        <v>0</v>
      </c>
      <c r="N137" s="27">
        <v>0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80">
        <v>65</v>
      </c>
      <c r="F138" s="27">
        <v>70</v>
      </c>
      <c r="G138" s="27">
        <v>0</v>
      </c>
      <c r="H138" s="9">
        <f t="shared" si="0"/>
        <v>70</v>
      </c>
      <c r="I138" s="27">
        <v>84</v>
      </c>
      <c r="J138" s="27">
        <v>0</v>
      </c>
      <c r="K138" s="9">
        <f t="shared" si="1"/>
        <v>84</v>
      </c>
      <c r="L138" s="27">
        <v>0</v>
      </c>
      <c r="M138" s="27">
        <v>0</v>
      </c>
      <c r="N138" s="27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80">
        <v>168</v>
      </c>
      <c r="F139" s="27">
        <v>80</v>
      </c>
      <c r="G139" s="27">
        <v>0</v>
      </c>
      <c r="H139" s="9">
        <f t="shared" si="0"/>
        <v>80</v>
      </c>
      <c r="I139" s="27">
        <v>180</v>
      </c>
      <c r="J139" s="27">
        <v>0</v>
      </c>
      <c r="K139" s="9">
        <f t="shared" si="1"/>
        <v>180</v>
      </c>
      <c r="L139" s="27">
        <v>0</v>
      </c>
      <c r="M139" s="27">
        <v>0</v>
      </c>
      <c r="N139" s="27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80">
        <v>10</v>
      </c>
      <c r="F140" s="27">
        <v>80</v>
      </c>
      <c r="G140" s="27">
        <v>0</v>
      </c>
      <c r="H140" s="9">
        <f t="shared" si="0"/>
        <v>80</v>
      </c>
      <c r="I140" s="27">
        <v>117</v>
      </c>
      <c r="J140" s="27">
        <v>0</v>
      </c>
      <c r="K140" s="9">
        <f t="shared" si="1"/>
        <v>117</v>
      </c>
      <c r="L140" s="27">
        <v>0</v>
      </c>
      <c r="M140" s="27">
        <v>0</v>
      </c>
      <c r="N140" s="27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81" t="s">
        <v>165</v>
      </c>
      <c r="E141" s="80">
        <v>111</v>
      </c>
      <c r="F141" s="27">
        <v>34</v>
      </c>
      <c r="G141" s="27">
        <v>77</v>
      </c>
      <c r="H141" s="9">
        <v>111</v>
      </c>
      <c r="I141" s="27">
        <v>35</v>
      </c>
      <c r="J141" s="27">
        <v>121</v>
      </c>
      <c r="K141" s="9">
        <v>156</v>
      </c>
      <c r="L141" s="27">
        <v>1</v>
      </c>
      <c r="M141" s="27">
        <v>1</v>
      </c>
      <c r="N141" s="27">
        <v>1</v>
      </c>
      <c r="O141" s="24"/>
      <c r="P141" s="24"/>
      <c r="Q141" s="24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81" t="s">
        <v>166</v>
      </c>
      <c r="E142" s="80">
        <v>85</v>
      </c>
      <c r="F142" s="27">
        <v>69</v>
      </c>
      <c r="G142" s="27">
        <v>16</v>
      </c>
      <c r="H142" s="9">
        <v>85</v>
      </c>
      <c r="I142" s="27">
        <v>158</v>
      </c>
      <c r="J142" s="27">
        <v>198</v>
      </c>
      <c r="K142" s="9">
        <v>356</v>
      </c>
      <c r="L142" s="27">
        <v>0</v>
      </c>
      <c r="M142" s="27">
        <v>0</v>
      </c>
      <c r="N142" s="27">
        <v>0</v>
      </c>
      <c r="O142" s="24"/>
      <c r="P142" s="24"/>
      <c r="Q142" s="24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81" t="s">
        <v>167</v>
      </c>
      <c r="E143" s="80">
        <v>164</v>
      </c>
      <c r="F143" s="27">
        <v>89</v>
      </c>
      <c r="G143" s="27">
        <v>75</v>
      </c>
      <c r="H143" s="9">
        <v>164</v>
      </c>
      <c r="I143" s="27">
        <v>90</v>
      </c>
      <c r="J143" s="27">
        <v>285</v>
      </c>
      <c r="K143" s="9">
        <v>375</v>
      </c>
      <c r="L143" s="27">
        <v>42</v>
      </c>
      <c r="M143" s="27">
        <v>42</v>
      </c>
      <c r="N143" s="27">
        <v>41</v>
      </c>
      <c r="O143" s="24">
        <v>41</v>
      </c>
      <c r="P143" s="24"/>
      <c r="Q143" s="24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81" t="s">
        <v>168</v>
      </c>
      <c r="E144" s="80">
        <v>30</v>
      </c>
      <c r="F144" s="27">
        <v>0</v>
      </c>
      <c r="G144" s="27">
        <v>30</v>
      </c>
      <c r="H144" s="9">
        <v>30</v>
      </c>
      <c r="I144" s="27">
        <v>0</v>
      </c>
      <c r="J144" s="27">
        <v>30</v>
      </c>
      <c r="K144" s="9">
        <v>30</v>
      </c>
      <c r="L144" s="27">
        <v>0</v>
      </c>
      <c r="M144" s="27">
        <v>0</v>
      </c>
      <c r="N144" s="27">
        <v>0</v>
      </c>
      <c r="O144" s="24"/>
      <c r="P144" s="24"/>
      <c r="Q144" s="24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81" t="s">
        <v>169</v>
      </c>
      <c r="E145" s="80">
        <v>1</v>
      </c>
      <c r="F145" s="27">
        <v>1</v>
      </c>
      <c r="G145" s="27">
        <v>0</v>
      </c>
      <c r="H145" s="9">
        <v>1</v>
      </c>
      <c r="I145" s="27">
        <v>1</v>
      </c>
      <c r="J145" s="27">
        <v>48</v>
      </c>
      <c r="K145" s="9">
        <v>49</v>
      </c>
      <c r="L145" s="27">
        <v>1</v>
      </c>
      <c r="M145" s="27">
        <v>1</v>
      </c>
      <c r="N145" s="27">
        <v>1</v>
      </c>
      <c r="O145" s="24"/>
      <c r="P145" s="24">
        <v>1</v>
      </c>
      <c r="Q145" s="24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81" t="s">
        <v>170</v>
      </c>
      <c r="E146" s="80">
        <v>22</v>
      </c>
      <c r="F146" s="27">
        <v>17</v>
      </c>
      <c r="G146" s="27">
        <v>5</v>
      </c>
      <c r="H146" s="9">
        <v>22</v>
      </c>
      <c r="I146" s="27">
        <v>17</v>
      </c>
      <c r="J146" s="27">
        <v>16</v>
      </c>
      <c r="K146" s="9">
        <v>33</v>
      </c>
      <c r="L146" s="27">
        <v>0</v>
      </c>
      <c r="M146" s="27">
        <v>0</v>
      </c>
      <c r="N146" s="27">
        <v>0</v>
      </c>
      <c r="O146" s="24"/>
      <c r="P146" s="24"/>
      <c r="Q146" s="24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81" t="s">
        <v>171</v>
      </c>
      <c r="E147" s="80">
        <v>17</v>
      </c>
      <c r="F147" s="27">
        <v>3</v>
      </c>
      <c r="G147" s="27">
        <v>14</v>
      </c>
      <c r="H147" s="9">
        <v>17</v>
      </c>
      <c r="I147" s="27">
        <v>3</v>
      </c>
      <c r="J147" s="27">
        <v>14</v>
      </c>
      <c r="K147" s="9">
        <v>17</v>
      </c>
      <c r="L147" s="27">
        <v>0</v>
      </c>
      <c r="M147" s="27">
        <v>0</v>
      </c>
      <c r="N147" s="27">
        <v>0</v>
      </c>
      <c r="O147" s="24"/>
      <c r="P147" s="24"/>
      <c r="Q147" s="24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81" t="s">
        <v>172</v>
      </c>
      <c r="E148" s="80">
        <v>45</v>
      </c>
      <c r="F148" s="27">
        <v>16</v>
      </c>
      <c r="G148" s="27">
        <v>29</v>
      </c>
      <c r="H148" s="9">
        <v>45</v>
      </c>
      <c r="I148" s="27">
        <v>16</v>
      </c>
      <c r="J148" s="27">
        <v>29</v>
      </c>
      <c r="K148" s="9">
        <v>45</v>
      </c>
      <c r="L148" s="27">
        <v>0</v>
      </c>
      <c r="M148" s="27">
        <v>0</v>
      </c>
      <c r="N148" s="27">
        <v>0</v>
      </c>
      <c r="O148" s="24"/>
      <c r="P148" s="24"/>
      <c r="Q148" s="24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81" t="s">
        <v>173</v>
      </c>
      <c r="E149" s="80">
        <v>453</v>
      </c>
      <c r="F149" s="27">
        <v>181</v>
      </c>
      <c r="G149" s="27">
        <v>272</v>
      </c>
      <c r="H149" s="9">
        <v>453</v>
      </c>
      <c r="I149" s="27">
        <v>181</v>
      </c>
      <c r="J149" s="27">
        <v>306</v>
      </c>
      <c r="K149" s="9">
        <v>487</v>
      </c>
      <c r="L149" s="27">
        <v>161</v>
      </c>
      <c r="M149" s="27">
        <v>161</v>
      </c>
      <c r="N149" s="27">
        <v>0</v>
      </c>
      <c r="O149" s="24"/>
      <c r="P149" s="24"/>
      <c r="Q149" s="24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81" t="s">
        <v>174</v>
      </c>
      <c r="E150" s="82">
        <v>36</v>
      </c>
      <c r="F150" s="71">
        <v>11</v>
      </c>
      <c r="G150" s="27">
        <v>25</v>
      </c>
      <c r="H150" s="9">
        <v>36</v>
      </c>
      <c r="I150" s="27">
        <v>11</v>
      </c>
      <c r="J150" s="27">
        <v>25</v>
      </c>
      <c r="K150" s="9">
        <v>36</v>
      </c>
      <c r="L150" s="27">
        <v>0</v>
      </c>
      <c r="M150" s="27">
        <v>0</v>
      </c>
      <c r="N150" s="27">
        <v>0</v>
      </c>
      <c r="O150" s="28"/>
      <c r="P150" s="28"/>
      <c r="Q150" s="28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81" t="s">
        <v>175</v>
      </c>
      <c r="E151" s="80">
        <v>20</v>
      </c>
      <c r="F151" s="27">
        <v>5</v>
      </c>
      <c r="G151" s="27">
        <v>15</v>
      </c>
      <c r="H151" s="9">
        <v>20</v>
      </c>
      <c r="I151" s="27">
        <v>369</v>
      </c>
      <c r="J151" s="27">
        <v>15</v>
      </c>
      <c r="K151" s="9">
        <v>384</v>
      </c>
      <c r="L151" s="27">
        <v>0</v>
      </c>
      <c r="M151" s="27">
        <v>0</v>
      </c>
      <c r="N151" s="27">
        <v>0</v>
      </c>
      <c r="O151" s="24"/>
      <c r="P151" s="24"/>
      <c r="Q151" s="24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81" t="s">
        <v>176</v>
      </c>
      <c r="E152" s="80">
        <v>50</v>
      </c>
      <c r="F152" s="27">
        <v>27</v>
      </c>
      <c r="G152" s="27">
        <v>23</v>
      </c>
      <c r="H152" s="9">
        <v>50</v>
      </c>
      <c r="I152" s="27">
        <v>27</v>
      </c>
      <c r="J152" s="27">
        <v>89</v>
      </c>
      <c r="K152" s="9">
        <v>116</v>
      </c>
      <c r="L152" s="27">
        <v>0</v>
      </c>
      <c r="M152" s="27">
        <v>0</v>
      </c>
      <c r="N152" s="27">
        <v>0</v>
      </c>
      <c r="O152" s="24"/>
      <c r="P152" s="24"/>
      <c r="Q152" s="24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81" t="s">
        <v>177</v>
      </c>
      <c r="E153" s="80">
        <v>65</v>
      </c>
      <c r="F153" s="27">
        <v>55</v>
      </c>
      <c r="G153" s="27">
        <v>10</v>
      </c>
      <c r="H153" s="9">
        <v>65</v>
      </c>
      <c r="I153" s="27">
        <v>55</v>
      </c>
      <c r="J153" s="27">
        <v>34</v>
      </c>
      <c r="K153" s="9">
        <v>89</v>
      </c>
      <c r="L153" s="27">
        <v>4</v>
      </c>
      <c r="M153" s="27">
        <v>4</v>
      </c>
      <c r="N153" s="27">
        <v>4</v>
      </c>
      <c r="O153" s="24">
        <v>4</v>
      </c>
      <c r="P153" s="24"/>
      <c r="Q153" s="24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81" t="s">
        <v>178</v>
      </c>
      <c r="E154" s="80">
        <v>931</v>
      </c>
      <c r="F154" s="27">
        <v>784</v>
      </c>
      <c r="G154" s="27">
        <v>147</v>
      </c>
      <c r="H154" s="9">
        <v>931</v>
      </c>
      <c r="I154" s="27">
        <v>1042</v>
      </c>
      <c r="J154" s="27">
        <v>805</v>
      </c>
      <c r="K154" s="9">
        <v>1847</v>
      </c>
      <c r="L154" s="27">
        <v>66</v>
      </c>
      <c r="M154" s="27">
        <v>65</v>
      </c>
      <c r="N154" s="27">
        <v>43</v>
      </c>
      <c r="O154" s="24">
        <v>19</v>
      </c>
      <c r="P154" s="24">
        <v>24</v>
      </c>
      <c r="Q154" s="24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81" t="s">
        <v>179</v>
      </c>
      <c r="E155" s="82"/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27">
        <v>0</v>
      </c>
      <c r="O155" s="24"/>
      <c r="P155" s="24"/>
      <c r="Q155" s="24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76">
        <v>435</v>
      </c>
      <c r="F156" s="8">
        <v>346</v>
      </c>
      <c r="G156" s="8">
        <v>2</v>
      </c>
      <c r="H156" s="9">
        <f t="shared" si="0"/>
        <v>348</v>
      </c>
      <c r="I156" s="8">
        <v>541</v>
      </c>
      <c r="J156" s="8">
        <v>2</v>
      </c>
      <c r="K156" s="9">
        <f t="shared" si="1"/>
        <v>543</v>
      </c>
      <c r="L156" s="8">
        <v>26</v>
      </c>
      <c r="M156" s="8">
        <v>26</v>
      </c>
      <c r="N156" s="8">
        <v>13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76">
        <v>29</v>
      </c>
      <c r="F157" s="8">
        <v>13</v>
      </c>
      <c r="G157" s="8">
        <v>0</v>
      </c>
      <c r="H157" s="9">
        <f t="shared" si="0"/>
        <v>13</v>
      </c>
      <c r="I157" s="8">
        <v>25</v>
      </c>
      <c r="J157" s="8">
        <v>0</v>
      </c>
      <c r="K157" s="9">
        <f t="shared" si="1"/>
        <v>25</v>
      </c>
      <c r="L157" s="8">
        <v>0</v>
      </c>
      <c r="M157" s="8">
        <v>0</v>
      </c>
      <c r="N157" s="8">
        <v>0</v>
      </c>
      <c r="O157" s="8">
        <v>13</v>
      </c>
      <c r="P157" s="8">
        <v>0</v>
      </c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76">
        <v>2722</v>
      </c>
      <c r="F158" s="8">
        <v>1612</v>
      </c>
      <c r="G158" s="8">
        <v>0</v>
      </c>
      <c r="H158" s="9">
        <f t="shared" si="0"/>
        <v>1612</v>
      </c>
      <c r="I158" s="8">
        <v>2950</v>
      </c>
      <c r="J158" s="8">
        <v>0</v>
      </c>
      <c r="K158" s="9">
        <f t="shared" si="1"/>
        <v>2950</v>
      </c>
      <c r="L158" s="8">
        <v>2</v>
      </c>
      <c r="M158" s="8">
        <v>2</v>
      </c>
      <c r="N158" s="8">
        <v>2</v>
      </c>
      <c r="O158" s="8">
        <v>0</v>
      </c>
      <c r="P158" s="8">
        <v>0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76">
        <v>820</v>
      </c>
      <c r="F159" s="8">
        <v>598</v>
      </c>
      <c r="G159" s="8">
        <v>36</v>
      </c>
      <c r="H159" s="9">
        <f t="shared" si="0"/>
        <v>634</v>
      </c>
      <c r="I159" s="8">
        <v>736</v>
      </c>
      <c r="J159" s="8">
        <v>36</v>
      </c>
      <c r="K159" s="9">
        <f t="shared" si="1"/>
        <v>772</v>
      </c>
      <c r="L159" s="8">
        <v>37</v>
      </c>
      <c r="M159" s="8">
        <v>35</v>
      </c>
      <c r="N159" s="8">
        <v>1</v>
      </c>
      <c r="O159" s="8">
        <v>0</v>
      </c>
      <c r="P159" s="8">
        <v>2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76">
        <v>13</v>
      </c>
      <c r="F160" s="8">
        <v>13</v>
      </c>
      <c r="G160" s="8">
        <v>0</v>
      </c>
      <c r="H160" s="9">
        <f t="shared" si="0"/>
        <v>13</v>
      </c>
      <c r="I160" s="8">
        <v>13</v>
      </c>
      <c r="J160" s="8">
        <v>0</v>
      </c>
      <c r="K160" s="9">
        <f t="shared" si="1"/>
        <v>13</v>
      </c>
      <c r="L160" s="8">
        <v>2</v>
      </c>
      <c r="M160" s="8">
        <v>0</v>
      </c>
      <c r="N160" s="8">
        <v>0</v>
      </c>
      <c r="O160" s="8">
        <v>2</v>
      </c>
      <c r="P160" s="8">
        <v>1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76">
        <v>1263</v>
      </c>
      <c r="F161" s="8">
        <v>685</v>
      </c>
      <c r="G161" s="8">
        <v>0</v>
      </c>
      <c r="H161" s="9">
        <f t="shared" si="0"/>
        <v>685</v>
      </c>
      <c r="I161" s="8">
        <v>3051</v>
      </c>
      <c r="J161" s="8">
        <v>0</v>
      </c>
      <c r="K161" s="9">
        <f t="shared" si="1"/>
        <v>3051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76">
        <v>180</v>
      </c>
      <c r="F162" s="8">
        <v>126</v>
      </c>
      <c r="G162" s="8">
        <v>0</v>
      </c>
      <c r="H162" s="9">
        <f t="shared" si="0"/>
        <v>126</v>
      </c>
      <c r="I162" s="8">
        <v>938</v>
      </c>
      <c r="J162" s="8">
        <v>0</v>
      </c>
      <c r="K162" s="9">
        <f t="shared" si="1"/>
        <v>938</v>
      </c>
      <c r="L162" s="8">
        <v>6</v>
      </c>
      <c r="M162" s="8">
        <v>6</v>
      </c>
      <c r="N162" s="8">
        <v>0</v>
      </c>
      <c r="O162" s="8">
        <v>1</v>
      </c>
      <c r="P162" s="8">
        <v>0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76">
        <v>690</v>
      </c>
      <c r="F163" s="8">
        <v>630</v>
      </c>
      <c r="G163" s="8">
        <v>0</v>
      </c>
      <c r="H163" s="9">
        <f t="shared" si="0"/>
        <v>630</v>
      </c>
      <c r="I163" s="8">
        <v>729</v>
      </c>
      <c r="J163" s="8">
        <v>0</v>
      </c>
      <c r="K163" s="9">
        <f t="shared" si="1"/>
        <v>729</v>
      </c>
      <c r="L163" s="8">
        <v>3</v>
      </c>
      <c r="M163" s="8">
        <v>3</v>
      </c>
      <c r="N163" s="8">
        <v>3</v>
      </c>
      <c r="O163" s="8">
        <v>0</v>
      </c>
      <c r="P163" s="8">
        <v>0</v>
      </c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76">
        <v>16</v>
      </c>
      <c r="F164" s="8">
        <v>16</v>
      </c>
      <c r="G164" s="8">
        <v>0</v>
      </c>
      <c r="H164" s="9">
        <f t="shared" si="0"/>
        <v>16</v>
      </c>
      <c r="I164" s="8">
        <v>16</v>
      </c>
      <c r="J164" s="8">
        <v>0</v>
      </c>
      <c r="K164" s="9">
        <f t="shared" si="1"/>
        <v>16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76"/>
      <c r="F165" s="8"/>
      <c r="G165" s="8"/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>
        <v>0</v>
      </c>
      <c r="N165" s="8">
        <v>0</v>
      </c>
      <c r="O165" s="8"/>
      <c r="P165" s="8"/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76">
        <v>4167</v>
      </c>
      <c r="F166" s="8">
        <v>4167</v>
      </c>
      <c r="G166" s="8">
        <v>0</v>
      </c>
      <c r="H166" s="9">
        <f t="shared" si="0"/>
        <v>4167</v>
      </c>
      <c r="I166" s="8">
        <v>4167</v>
      </c>
      <c r="J166" s="8">
        <v>0</v>
      </c>
      <c r="K166" s="9">
        <f t="shared" si="1"/>
        <v>4167</v>
      </c>
      <c r="L166" s="8">
        <v>834</v>
      </c>
      <c r="M166" s="8">
        <v>822</v>
      </c>
      <c r="N166" s="8">
        <v>0</v>
      </c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76">
        <v>1053</v>
      </c>
      <c r="F167" s="8">
        <v>970</v>
      </c>
      <c r="G167" s="8">
        <v>83</v>
      </c>
      <c r="H167" s="9">
        <f t="shared" si="0"/>
        <v>1053</v>
      </c>
      <c r="I167" s="8">
        <v>970</v>
      </c>
      <c r="J167" s="8">
        <v>83</v>
      </c>
      <c r="K167" s="9">
        <f t="shared" si="1"/>
        <v>1053</v>
      </c>
      <c r="L167" s="8">
        <v>169</v>
      </c>
      <c r="M167" s="8">
        <v>169</v>
      </c>
      <c r="N167" s="8">
        <v>0</v>
      </c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76">
        <v>90</v>
      </c>
      <c r="F168" s="8">
        <v>90</v>
      </c>
      <c r="G168" s="8">
        <v>0</v>
      </c>
      <c r="H168" s="9">
        <f t="shared" si="0"/>
        <v>90</v>
      </c>
      <c r="I168" s="8">
        <v>90</v>
      </c>
      <c r="J168" s="8">
        <v>0</v>
      </c>
      <c r="K168" s="9">
        <f t="shared" si="1"/>
        <v>90</v>
      </c>
      <c r="L168" s="8">
        <v>20</v>
      </c>
      <c r="M168" s="8">
        <v>20</v>
      </c>
      <c r="N168" s="8">
        <v>0</v>
      </c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76">
        <v>2548</v>
      </c>
      <c r="F169" s="8">
        <v>2292</v>
      </c>
      <c r="G169" s="8">
        <v>256</v>
      </c>
      <c r="H169" s="9">
        <f t="shared" si="0"/>
        <v>2548</v>
      </c>
      <c r="I169" s="8">
        <v>2292</v>
      </c>
      <c r="J169" s="8">
        <v>256</v>
      </c>
      <c r="K169" s="9">
        <f t="shared" si="1"/>
        <v>2548</v>
      </c>
      <c r="L169" s="8">
        <v>107</v>
      </c>
      <c r="M169" s="8">
        <v>106</v>
      </c>
      <c r="N169" s="8">
        <v>0</v>
      </c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76">
        <v>382</v>
      </c>
      <c r="F170" s="8">
        <v>270</v>
      </c>
      <c r="G170" s="8">
        <v>112</v>
      </c>
      <c r="H170" s="9">
        <f t="shared" si="0"/>
        <v>382</v>
      </c>
      <c r="I170" s="8">
        <v>270</v>
      </c>
      <c r="J170" s="8">
        <v>112</v>
      </c>
      <c r="K170" s="9">
        <f t="shared" si="1"/>
        <v>382</v>
      </c>
      <c r="L170" s="8">
        <v>5</v>
      </c>
      <c r="M170" s="8">
        <v>5</v>
      </c>
      <c r="N170" s="8">
        <v>0</v>
      </c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76">
        <v>412</v>
      </c>
      <c r="F171" s="8">
        <v>110</v>
      </c>
      <c r="G171" s="8">
        <v>302</v>
      </c>
      <c r="H171" s="9">
        <f t="shared" si="0"/>
        <v>412</v>
      </c>
      <c r="I171" s="8">
        <v>110</v>
      </c>
      <c r="J171" s="8">
        <v>302</v>
      </c>
      <c r="K171" s="9">
        <f t="shared" si="1"/>
        <v>412</v>
      </c>
      <c r="L171" s="8">
        <v>7</v>
      </c>
      <c r="M171" s="8">
        <v>7</v>
      </c>
      <c r="N171" s="8">
        <v>0</v>
      </c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76">
        <v>340</v>
      </c>
      <c r="F172" s="8">
        <v>272</v>
      </c>
      <c r="G172" s="8">
        <v>68</v>
      </c>
      <c r="H172" s="9">
        <f t="shared" si="0"/>
        <v>340</v>
      </c>
      <c r="I172" s="8">
        <v>272</v>
      </c>
      <c r="J172" s="8">
        <v>68</v>
      </c>
      <c r="K172" s="9">
        <f t="shared" si="1"/>
        <v>340</v>
      </c>
      <c r="L172" s="8">
        <v>7</v>
      </c>
      <c r="M172" s="8">
        <v>7</v>
      </c>
      <c r="N172" s="8">
        <v>0</v>
      </c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76">
        <v>2056</v>
      </c>
      <c r="F173" s="8">
        <v>1724</v>
      </c>
      <c r="G173" s="8">
        <v>332</v>
      </c>
      <c r="H173" s="9">
        <f t="shared" si="0"/>
        <v>2056</v>
      </c>
      <c r="I173" s="8">
        <v>1724</v>
      </c>
      <c r="J173" s="8">
        <v>332</v>
      </c>
      <c r="K173" s="9">
        <f t="shared" si="1"/>
        <v>2056</v>
      </c>
      <c r="L173" s="8">
        <v>63</v>
      </c>
      <c r="M173" s="8">
        <v>63</v>
      </c>
      <c r="N173" s="8">
        <v>0</v>
      </c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76">
        <v>936</v>
      </c>
      <c r="F174" s="8">
        <v>930</v>
      </c>
      <c r="G174" s="8">
        <v>6</v>
      </c>
      <c r="H174" s="9">
        <f t="shared" si="0"/>
        <v>936</v>
      </c>
      <c r="I174" s="8">
        <v>930</v>
      </c>
      <c r="J174" s="8">
        <v>6</v>
      </c>
      <c r="K174" s="9">
        <f t="shared" si="1"/>
        <v>936</v>
      </c>
      <c r="L174" s="8">
        <v>17</v>
      </c>
      <c r="M174" s="8">
        <v>17</v>
      </c>
      <c r="N174" s="8">
        <v>0</v>
      </c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76">
        <v>936</v>
      </c>
      <c r="F175" s="8">
        <v>737</v>
      </c>
      <c r="G175" s="8">
        <v>199</v>
      </c>
      <c r="H175" s="9">
        <f t="shared" si="0"/>
        <v>936</v>
      </c>
      <c r="I175" s="8">
        <v>737</v>
      </c>
      <c r="J175" s="8">
        <v>199</v>
      </c>
      <c r="K175" s="9">
        <f t="shared" si="1"/>
        <v>936</v>
      </c>
      <c r="L175" s="8">
        <v>30</v>
      </c>
      <c r="M175" s="8">
        <v>30</v>
      </c>
      <c r="N175" s="8">
        <v>0</v>
      </c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76">
        <v>574</v>
      </c>
      <c r="F176" s="8">
        <v>455</v>
      </c>
      <c r="G176" s="8">
        <v>104</v>
      </c>
      <c r="H176" s="9">
        <f t="shared" si="0"/>
        <v>559</v>
      </c>
      <c r="I176" s="8">
        <v>455</v>
      </c>
      <c r="J176" s="8">
        <v>104</v>
      </c>
      <c r="K176" s="9">
        <f t="shared" si="1"/>
        <v>559</v>
      </c>
      <c r="L176" s="8">
        <v>65</v>
      </c>
      <c r="M176" s="8">
        <v>65</v>
      </c>
      <c r="N176" s="8">
        <v>0</v>
      </c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76">
        <v>605</v>
      </c>
      <c r="F177" s="8">
        <v>605</v>
      </c>
      <c r="G177" s="8">
        <v>0</v>
      </c>
      <c r="H177" s="9">
        <v>605</v>
      </c>
      <c r="I177" s="8">
        <v>605</v>
      </c>
      <c r="J177" s="8">
        <v>0</v>
      </c>
      <c r="K177" s="9">
        <v>605</v>
      </c>
      <c r="L177" s="8">
        <v>43</v>
      </c>
      <c r="M177" s="8">
        <v>42</v>
      </c>
      <c r="N177" s="8">
        <v>0</v>
      </c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76">
        <v>345</v>
      </c>
      <c r="F178" s="8">
        <v>272</v>
      </c>
      <c r="G178" s="8">
        <v>73</v>
      </c>
      <c r="H178" s="9">
        <f t="shared" si="0"/>
        <v>345</v>
      </c>
      <c r="I178" s="8">
        <v>272</v>
      </c>
      <c r="J178" s="8">
        <v>73</v>
      </c>
      <c r="K178" s="9">
        <f t="shared" si="1"/>
        <v>345</v>
      </c>
      <c r="L178" s="8">
        <v>5</v>
      </c>
      <c r="M178" s="8">
        <v>5</v>
      </c>
      <c r="N178" s="8">
        <v>0</v>
      </c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76">
        <v>1365</v>
      </c>
      <c r="F179" s="8">
        <v>961</v>
      </c>
      <c r="G179" s="8">
        <v>404</v>
      </c>
      <c r="H179" s="9">
        <f t="shared" si="0"/>
        <v>1365</v>
      </c>
      <c r="I179" s="8">
        <v>961</v>
      </c>
      <c r="J179" s="8">
        <v>404</v>
      </c>
      <c r="K179" s="9">
        <f t="shared" si="1"/>
        <v>1365</v>
      </c>
      <c r="L179" s="8">
        <v>21</v>
      </c>
      <c r="M179" s="8">
        <v>21</v>
      </c>
      <c r="N179" s="8">
        <v>0</v>
      </c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76">
        <v>2975</v>
      </c>
      <c r="F180" s="8">
        <v>2561</v>
      </c>
      <c r="G180" s="8">
        <v>414</v>
      </c>
      <c r="H180" s="9">
        <f t="shared" si="0"/>
        <v>2975</v>
      </c>
      <c r="I180" s="8">
        <v>2561</v>
      </c>
      <c r="J180" s="8">
        <v>414</v>
      </c>
      <c r="K180" s="9">
        <f t="shared" si="1"/>
        <v>2975</v>
      </c>
      <c r="L180" s="8">
        <v>14</v>
      </c>
      <c r="M180" s="8">
        <v>14</v>
      </c>
      <c r="N180" s="8">
        <v>0</v>
      </c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76">
        <v>423</v>
      </c>
      <c r="F181" s="8">
        <v>346</v>
      </c>
      <c r="G181" s="8">
        <v>77</v>
      </c>
      <c r="H181" s="9">
        <f t="shared" si="0"/>
        <v>423</v>
      </c>
      <c r="I181" s="8">
        <v>346</v>
      </c>
      <c r="J181" s="8">
        <v>77</v>
      </c>
      <c r="K181" s="9">
        <f t="shared" si="1"/>
        <v>423</v>
      </c>
      <c r="L181" s="8">
        <v>0</v>
      </c>
      <c r="M181" s="8">
        <v>0</v>
      </c>
      <c r="N181" s="8">
        <v>0</v>
      </c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76">
        <v>201</v>
      </c>
      <c r="F182" s="8">
        <v>201</v>
      </c>
      <c r="G182" s="8">
        <v>0</v>
      </c>
      <c r="H182" s="9">
        <f t="shared" si="0"/>
        <v>201</v>
      </c>
      <c r="I182" s="8">
        <v>201</v>
      </c>
      <c r="J182" s="8">
        <v>0</v>
      </c>
      <c r="K182" s="9">
        <f t="shared" si="1"/>
        <v>201</v>
      </c>
      <c r="L182" s="8">
        <v>0</v>
      </c>
      <c r="M182" s="8">
        <v>0</v>
      </c>
      <c r="N182" s="8">
        <v>0</v>
      </c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76">
        <v>406</v>
      </c>
      <c r="F183" s="8">
        <v>129</v>
      </c>
      <c r="G183" s="8">
        <v>277</v>
      </c>
      <c r="H183" s="9">
        <f t="shared" si="0"/>
        <v>406</v>
      </c>
      <c r="I183" s="8">
        <v>129</v>
      </c>
      <c r="J183" s="8">
        <v>277</v>
      </c>
      <c r="K183" s="9">
        <f t="shared" si="1"/>
        <v>406</v>
      </c>
      <c r="L183" s="8">
        <v>0</v>
      </c>
      <c r="M183" s="8">
        <v>0</v>
      </c>
      <c r="N183" s="8">
        <v>0</v>
      </c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76">
        <v>2986</v>
      </c>
      <c r="F184" s="8">
        <v>2361</v>
      </c>
      <c r="G184" s="8">
        <v>625</v>
      </c>
      <c r="H184" s="9">
        <f t="shared" si="0"/>
        <v>2986</v>
      </c>
      <c r="I184" s="8">
        <v>2361</v>
      </c>
      <c r="J184" s="8">
        <v>625</v>
      </c>
      <c r="K184" s="9">
        <f t="shared" si="1"/>
        <v>2986</v>
      </c>
      <c r="L184" s="8">
        <v>7</v>
      </c>
      <c r="M184" s="8">
        <v>7</v>
      </c>
      <c r="N184" s="8">
        <v>0</v>
      </c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76">
        <v>419</v>
      </c>
      <c r="F185" s="8">
        <v>246</v>
      </c>
      <c r="G185" s="8">
        <v>173</v>
      </c>
      <c r="H185" s="9">
        <f t="shared" si="0"/>
        <v>419</v>
      </c>
      <c r="I185" s="8">
        <v>246</v>
      </c>
      <c r="J185" s="8">
        <v>173</v>
      </c>
      <c r="K185" s="9">
        <f t="shared" si="1"/>
        <v>419</v>
      </c>
      <c r="L185" s="8">
        <v>7</v>
      </c>
      <c r="M185" s="8">
        <v>7</v>
      </c>
      <c r="N185" s="8">
        <v>0</v>
      </c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76">
        <v>227</v>
      </c>
      <c r="F186" s="8">
        <v>79</v>
      </c>
      <c r="G186" s="8">
        <v>148</v>
      </c>
      <c r="H186" s="9">
        <f t="shared" si="0"/>
        <v>227</v>
      </c>
      <c r="I186" s="8">
        <v>79</v>
      </c>
      <c r="J186" s="8">
        <v>148</v>
      </c>
      <c r="K186" s="9">
        <f t="shared" si="1"/>
        <v>227</v>
      </c>
      <c r="L186" s="8">
        <v>0</v>
      </c>
      <c r="M186" s="8">
        <v>0</v>
      </c>
      <c r="N186" s="8">
        <v>0</v>
      </c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76">
        <v>304</v>
      </c>
      <c r="F187" s="8">
        <v>297</v>
      </c>
      <c r="G187" s="8">
        <v>7</v>
      </c>
      <c r="H187" s="9">
        <f t="shared" si="0"/>
        <v>304</v>
      </c>
      <c r="I187" s="8">
        <v>297</v>
      </c>
      <c r="J187" s="8">
        <v>7</v>
      </c>
      <c r="K187" s="9">
        <f t="shared" si="1"/>
        <v>304</v>
      </c>
      <c r="L187" s="8">
        <v>18</v>
      </c>
      <c r="M187" s="8">
        <v>18</v>
      </c>
      <c r="N187" s="8">
        <v>0</v>
      </c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76">
        <v>852</v>
      </c>
      <c r="F188" s="8">
        <v>752</v>
      </c>
      <c r="G188" s="8">
        <v>100</v>
      </c>
      <c r="H188" s="9">
        <f t="shared" si="0"/>
        <v>852</v>
      </c>
      <c r="I188" s="8">
        <v>752</v>
      </c>
      <c r="J188" s="8">
        <v>100</v>
      </c>
      <c r="K188" s="9">
        <f t="shared" si="1"/>
        <v>852</v>
      </c>
      <c r="L188" s="8">
        <v>24</v>
      </c>
      <c r="M188" s="8">
        <v>24</v>
      </c>
      <c r="N188" s="8">
        <v>4</v>
      </c>
      <c r="O188" s="8">
        <v>0</v>
      </c>
      <c r="P188" s="8">
        <v>3</v>
      </c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76">
        <v>2127</v>
      </c>
      <c r="F189" s="8">
        <v>1074</v>
      </c>
      <c r="G189" s="8">
        <v>1024</v>
      </c>
      <c r="H189" s="9">
        <f t="shared" si="0"/>
        <v>2098</v>
      </c>
      <c r="I189" s="8">
        <v>1074</v>
      </c>
      <c r="J189" s="8">
        <v>1024</v>
      </c>
      <c r="K189" s="9">
        <f t="shared" si="1"/>
        <v>2098</v>
      </c>
      <c r="L189" s="8">
        <v>18</v>
      </c>
      <c r="M189" s="8">
        <v>18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76">
        <v>147</v>
      </c>
      <c r="F190" s="8">
        <v>26</v>
      </c>
      <c r="G190" s="8">
        <v>116</v>
      </c>
      <c r="H190" s="9">
        <f t="shared" si="0"/>
        <v>142</v>
      </c>
      <c r="I190" s="8">
        <v>26</v>
      </c>
      <c r="J190" s="8">
        <v>116</v>
      </c>
      <c r="K190" s="9">
        <f t="shared" si="1"/>
        <v>142</v>
      </c>
      <c r="L190" s="8">
        <v>20</v>
      </c>
      <c r="M190" s="8">
        <v>20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76">
        <v>866</v>
      </c>
      <c r="F191" s="8">
        <v>674</v>
      </c>
      <c r="G191" s="8">
        <v>192</v>
      </c>
      <c r="H191" s="9">
        <f t="shared" si="0"/>
        <v>866</v>
      </c>
      <c r="I191" s="8">
        <v>674</v>
      </c>
      <c r="J191" s="8">
        <v>192</v>
      </c>
      <c r="K191" s="9">
        <f t="shared" si="1"/>
        <v>866</v>
      </c>
      <c r="L191" s="8">
        <v>1</v>
      </c>
      <c r="M191" s="8">
        <v>1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76">
        <v>681</v>
      </c>
      <c r="F192" s="8">
        <v>536</v>
      </c>
      <c r="G192" s="8">
        <v>145</v>
      </c>
      <c r="H192" s="9">
        <f t="shared" si="0"/>
        <v>681</v>
      </c>
      <c r="I192" s="8">
        <v>536</v>
      </c>
      <c r="J192" s="8">
        <v>145</v>
      </c>
      <c r="K192" s="9">
        <f t="shared" si="1"/>
        <v>681</v>
      </c>
      <c r="L192" s="8">
        <v>2</v>
      </c>
      <c r="M192" s="8">
        <v>1</v>
      </c>
      <c r="N192" s="8">
        <v>1</v>
      </c>
      <c r="O192" s="8">
        <v>0</v>
      </c>
      <c r="P192" s="8">
        <v>2</v>
      </c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76">
        <v>614</v>
      </c>
      <c r="F193" s="8">
        <v>301</v>
      </c>
      <c r="G193" s="8">
        <v>313</v>
      </c>
      <c r="H193" s="9">
        <f t="shared" si="0"/>
        <v>614</v>
      </c>
      <c r="I193" s="8">
        <v>301</v>
      </c>
      <c r="J193" s="8">
        <v>313</v>
      </c>
      <c r="K193" s="9">
        <f t="shared" si="1"/>
        <v>614</v>
      </c>
      <c r="L193" s="8">
        <v>88</v>
      </c>
      <c r="M193" s="8">
        <v>88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76">
        <v>243</v>
      </c>
      <c r="F194" s="8">
        <v>75</v>
      </c>
      <c r="G194" s="8">
        <v>168</v>
      </c>
      <c r="H194" s="9">
        <f t="shared" si="0"/>
        <v>243</v>
      </c>
      <c r="I194" s="8">
        <v>75</v>
      </c>
      <c r="J194" s="8">
        <v>168</v>
      </c>
      <c r="K194" s="9">
        <f t="shared" si="1"/>
        <v>243</v>
      </c>
      <c r="L194" s="8">
        <v>7</v>
      </c>
      <c r="M194" s="8">
        <v>7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76">
        <v>148</v>
      </c>
      <c r="F195" s="8">
        <v>83</v>
      </c>
      <c r="G195" s="8">
        <v>65</v>
      </c>
      <c r="H195" s="9">
        <f t="shared" si="0"/>
        <v>148</v>
      </c>
      <c r="I195" s="8">
        <v>83</v>
      </c>
      <c r="J195" s="8">
        <v>65</v>
      </c>
      <c r="K195" s="9">
        <f t="shared" si="1"/>
        <v>148</v>
      </c>
      <c r="L195" s="8">
        <v>12</v>
      </c>
      <c r="M195" s="8">
        <v>12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76">
        <v>242</v>
      </c>
      <c r="F196" s="8">
        <v>204</v>
      </c>
      <c r="G196" s="8">
        <v>15</v>
      </c>
      <c r="H196" s="9">
        <f t="shared" si="0"/>
        <v>219</v>
      </c>
      <c r="I196" s="8">
        <v>204</v>
      </c>
      <c r="J196" s="8">
        <v>15</v>
      </c>
      <c r="K196" s="9">
        <f t="shared" si="1"/>
        <v>219</v>
      </c>
      <c r="L196" s="8">
        <v>3</v>
      </c>
      <c r="M196" s="8">
        <v>3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76">
        <v>221</v>
      </c>
      <c r="F197" s="8">
        <v>182</v>
      </c>
      <c r="G197" s="8">
        <v>39</v>
      </c>
      <c r="H197" s="9">
        <v>221</v>
      </c>
      <c r="I197" s="8">
        <v>182</v>
      </c>
      <c r="J197" s="8">
        <v>39</v>
      </c>
      <c r="K197" s="9">
        <v>221</v>
      </c>
      <c r="L197" s="8">
        <v>2</v>
      </c>
      <c r="M197" s="8">
        <v>2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76">
        <v>105</v>
      </c>
      <c r="F198" s="8">
        <v>101</v>
      </c>
      <c r="G198" s="8">
        <v>0</v>
      </c>
      <c r="H198" s="9">
        <f t="shared" si="0"/>
        <v>101</v>
      </c>
      <c r="I198" s="8">
        <v>101</v>
      </c>
      <c r="J198" s="8">
        <v>0</v>
      </c>
      <c r="K198" s="9">
        <f t="shared" si="1"/>
        <v>101</v>
      </c>
      <c r="L198" s="8">
        <v>12</v>
      </c>
      <c r="M198" s="8">
        <v>12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76">
        <v>129</v>
      </c>
      <c r="F199" s="8">
        <v>82</v>
      </c>
      <c r="G199" s="8">
        <v>47</v>
      </c>
      <c r="H199" s="9">
        <f t="shared" si="0"/>
        <v>129</v>
      </c>
      <c r="I199" s="8">
        <v>82</v>
      </c>
      <c r="J199" s="8">
        <v>47</v>
      </c>
      <c r="K199" s="9">
        <f t="shared" si="1"/>
        <v>129</v>
      </c>
      <c r="L199" s="8">
        <v>0</v>
      </c>
      <c r="M199" s="8">
        <v>0</v>
      </c>
      <c r="N199" s="8">
        <v>1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76">
        <v>816</v>
      </c>
      <c r="F200" s="8">
        <v>356</v>
      </c>
      <c r="G200" s="8">
        <v>460</v>
      </c>
      <c r="H200" s="9">
        <f t="shared" si="0"/>
        <v>816</v>
      </c>
      <c r="I200" s="8">
        <v>356</v>
      </c>
      <c r="J200" s="8">
        <v>460</v>
      </c>
      <c r="K200" s="9">
        <f t="shared" si="1"/>
        <v>816</v>
      </c>
      <c r="L200" s="8">
        <v>0</v>
      </c>
      <c r="M200" s="8">
        <v>0</v>
      </c>
      <c r="N200" s="8">
        <v>0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76">
        <v>12</v>
      </c>
      <c r="F201" s="8">
        <v>4</v>
      </c>
      <c r="G201" s="8">
        <v>8</v>
      </c>
      <c r="H201" s="9">
        <f t="shared" si="0"/>
        <v>12</v>
      </c>
      <c r="I201" s="8">
        <v>4</v>
      </c>
      <c r="J201" s="8">
        <v>8</v>
      </c>
      <c r="K201" s="9">
        <f t="shared" si="1"/>
        <v>12</v>
      </c>
      <c r="L201" s="8">
        <v>1</v>
      </c>
      <c r="M201" s="8">
        <v>1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76">
        <v>267</v>
      </c>
      <c r="F202" s="8">
        <v>46</v>
      </c>
      <c r="G202" s="8">
        <v>221</v>
      </c>
      <c r="H202" s="9">
        <f t="shared" si="0"/>
        <v>267</v>
      </c>
      <c r="I202" s="8">
        <v>46</v>
      </c>
      <c r="J202" s="8">
        <v>221</v>
      </c>
      <c r="K202" s="9">
        <f t="shared" si="1"/>
        <v>267</v>
      </c>
      <c r="L202" s="8">
        <v>3</v>
      </c>
      <c r="M202" s="8">
        <v>3</v>
      </c>
      <c r="N202" s="8">
        <v>0</v>
      </c>
      <c r="O202" s="8"/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76">
        <v>473</v>
      </c>
      <c r="F203" s="8">
        <v>218</v>
      </c>
      <c r="G203" s="8">
        <v>255</v>
      </c>
      <c r="H203" s="9">
        <f t="shared" si="0"/>
        <v>473</v>
      </c>
      <c r="I203" s="8">
        <v>218</v>
      </c>
      <c r="J203" s="8">
        <v>255</v>
      </c>
      <c r="K203" s="9">
        <f t="shared" si="1"/>
        <v>473</v>
      </c>
      <c r="L203" s="8">
        <v>5</v>
      </c>
      <c r="M203" s="8">
        <v>5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76">
        <v>79</v>
      </c>
      <c r="F204" s="8">
        <v>37</v>
      </c>
      <c r="G204" s="8">
        <v>42</v>
      </c>
      <c r="H204" s="9">
        <f t="shared" si="0"/>
        <v>79</v>
      </c>
      <c r="I204" s="8">
        <v>37</v>
      </c>
      <c r="J204" s="8">
        <v>42</v>
      </c>
      <c r="K204" s="9">
        <f t="shared" si="1"/>
        <v>79</v>
      </c>
      <c r="L204" s="8">
        <v>0</v>
      </c>
      <c r="M204" s="8">
        <v>0</v>
      </c>
      <c r="N204" s="8">
        <v>0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76">
        <v>149</v>
      </c>
      <c r="F205" s="8">
        <v>113</v>
      </c>
      <c r="G205" s="8">
        <v>36</v>
      </c>
      <c r="H205" s="9">
        <f t="shared" si="0"/>
        <v>149</v>
      </c>
      <c r="I205" s="8">
        <v>113</v>
      </c>
      <c r="J205" s="8">
        <v>36</v>
      </c>
      <c r="K205" s="9">
        <f t="shared" si="1"/>
        <v>149</v>
      </c>
      <c r="L205" s="8">
        <v>25</v>
      </c>
      <c r="M205" s="8">
        <v>25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76">
        <v>105</v>
      </c>
      <c r="F206" s="8">
        <v>55</v>
      </c>
      <c r="G206" s="8">
        <v>50</v>
      </c>
      <c r="H206" s="9">
        <f t="shared" si="0"/>
        <v>105</v>
      </c>
      <c r="I206" s="8">
        <v>55</v>
      </c>
      <c r="J206" s="8">
        <v>50</v>
      </c>
      <c r="K206" s="9">
        <f t="shared" si="1"/>
        <v>105</v>
      </c>
      <c r="L206" s="8">
        <v>6</v>
      </c>
      <c r="M206" s="8">
        <v>6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76">
        <v>80</v>
      </c>
      <c r="F207" s="8">
        <v>34</v>
      </c>
      <c r="G207" s="8">
        <v>46</v>
      </c>
      <c r="H207" s="9">
        <f t="shared" si="0"/>
        <v>80</v>
      </c>
      <c r="I207" s="8">
        <v>34</v>
      </c>
      <c r="J207" s="8">
        <v>46</v>
      </c>
      <c r="K207" s="9">
        <f t="shared" si="1"/>
        <v>80</v>
      </c>
      <c r="L207" s="8">
        <v>2</v>
      </c>
      <c r="M207" s="8">
        <v>2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76">
        <v>68</v>
      </c>
      <c r="F208" s="8">
        <v>67</v>
      </c>
      <c r="G208" s="8">
        <v>1</v>
      </c>
      <c r="H208" s="9">
        <f t="shared" si="0"/>
        <v>68</v>
      </c>
      <c r="I208" s="8">
        <v>67</v>
      </c>
      <c r="J208" s="8">
        <v>1</v>
      </c>
      <c r="K208" s="9">
        <f t="shared" si="1"/>
        <v>68</v>
      </c>
      <c r="L208" s="8">
        <v>16</v>
      </c>
      <c r="M208" s="8">
        <v>0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76">
        <v>1898</v>
      </c>
      <c r="F209" s="8">
        <v>1831</v>
      </c>
      <c r="G209" s="8">
        <v>67</v>
      </c>
      <c r="H209" s="9">
        <f t="shared" si="0"/>
        <v>1898</v>
      </c>
      <c r="I209" s="8">
        <v>2163</v>
      </c>
      <c r="J209" s="8">
        <v>586</v>
      </c>
      <c r="K209" s="9">
        <f t="shared" si="1"/>
        <v>2749</v>
      </c>
      <c r="L209" s="8">
        <v>32</v>
      </c>
      <c r="M209" s="8">
        <v>30</v>
      </c>
      <c r="N209" s="8">
        <v>0</v>
      </c>
      <c r="O209" s="8">
        <v>0</v>
      </c>
      <c r="P209" s="8">
        <v>0</v>
      </c>
      <c r="Q209" s="8"/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76">
        <v>179</v>
      </c>
      <c r="F210" s="8">
        <v>155</v>
      </c>
      <c r="G210" s="8">
        <v>24</v>
      </c>
      <c r="H210" s="9">
        <f t="shared" si="0"/>
        <v>179</v>
      </c>
      <c r="I210" s="8">
        <v>155</v>
      </c>
      <c r="J210" s="8">
        <v>30</v>
      </c>
      <c r="K210" s="9">
        <f t="shared" si="1"/>
        <v>185</v>
      </c>
      <c r="L210" s="8">
        <v>17</v>
      </c>
      <c r="M210" s="8">
        <v>17</v>
      </c>
      <c r="N210" s="8">
        <v>0</v>
      </c>
      <c r="O210" s="8">
        <v>0</v>
      </c>
      <c r="P210" s="8">
        <v>0</v>
      </c>
      <c r="Q210" s="8"/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76">
        <v>352</v>
      </c>
      <c r="F211" s="8">
        <v>182</v>
      </c>
      <c r="G211" s="8">
        <v>170</v>
      </c>
      <c r="H211" s="9">
        <f t="shared" si="0"/>
        <v>352</v>
      </c>
      <c r="I211" s="8">
        <v>202</v>
      </c>
      <c r="J211" s="8">
        <v>234</v>
      </c>
      <c r="K211" s="9">
        <f t="shared" si="1"/>
        <v>436</v>
      </c>
      <c r="L211" s="8">
        <v>29</v>
      </c>
      <c r="M211" s="8">
        <v>24</v>
      </c>
      <c r="N211" s="8">
        <v>0</v>
      </c>
      <c r="O211" s="8">
        <v>0</v>
      </c>
      <c r="P211" s="8">
        <v>0</v>
      </c>
      <c r="Q211" s="8"/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76">
        <v>423</v>
      </c>
      <c r="F212" s="8">
        <v>250</v>
      </c>
      <c r="G212" s="8">
        <v>173</v>
      </c>
      <c r="H212" s="9">
        <f t="shared" si="0"/>
        <v>423</v>
      </c>
      <c r="I212" s="8">
        <v>467</v>
      </c>
      <c r="J212" s="8">
        <v>229</v>
      </c>
      <c r="K212" s="9">
        <f t="shared" si="1"/>
        <v>696</v>
      </c>
      <c r="L212" s="8">
        <v>20</v>
      </c>
      <c r="M212" s="8">
        <v>20</v>
      </c>
      <c r="N212" s="8">
        <v>20</v>
      </c>
      <c r="O212" s="8">
        <v>5</v>
      </c>
      <c r="P212" s="8">
        <v>13</v>
      </c>
      <c r="Q212" s="8"/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76">
        <v>3459</v>
      </c>
      <c r="F213" s="8">
        <v>3127</v>
      </c>
      <c r="G213" s="8">
        <v>332</v>
      </c>
      <c r="H213" s="9">
        <f t="shared" si="0"/>
        <v>3459</v>
      </c>
      <c r="I213" s="8">
        <v>3140</v>
      </c>
      <c r="J213" s="8">
        <v>353</v>
      </c>
      <c r="K213" s="9">
        <f t="shared" si="1"/>
        <v>3493</v>
      </c>
      <c r="L213" s="8">
        <v>380</v>
      </c>
      <c r="M213" s="8">
        <v>379</v>
      </c>
      <c r="N213" s="8">
        <v>0</v>
      </c>
      <c r="O213" s="8">
        <v>0</v>
      </c>
      <c r="P213" s="8">
        <v>0</v>
      </c>
      <c r="Q213" s="8"/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76">
        <v>583</v>
      </c>
      <c r="F214" s="8">
        <v>261</v>
      </c>
      <c r="G214" s="8">
        <v>322</v>
      </c>
      <c r="H214" s="9">
        <f t="shared" si="0"/>
        <v>583</v>
      </c>
      <c r="I214" s="8">
        <v>262</v>
      </c>
      <c r="J214" s="8">
        <v>408</v>
      </c>
      <c r="K214" s="9">
        <f t="shared" si="1"/>
        <v>670</v>
      </c>
      <c r="L214" s="8">
        <v>4</v>
      </c>
      <c r="M214" s="8">
        <v>4</v>
      </c>
      <c r="N214" s="8">
        <v>0</v>
      </c>
      <c r="O214" s="8">
        <v>0</v>
      </c>
      <c r="P214" s="8">
        <v>0</v>
      </c>
      <c r="Q214" s="8"/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76">
        <v>316</v>
      </c>
      <c r="F215" s="8">
        <v>95</v>
      </c>
      <c r="G215" s="8">
        <v>221</v>
      </c>
      <c r="H215" s="9">
        <f t="shared" si="0"/>
        <v>316</v>
      </c>
      <c r="I215" s="8">
        <v>178</v>
      </c>
      <c r="J215" s="8">
        <v>285</v>
      </c>
      <c r="K215" s="9">
        <f t="shared" si="1"/>
        <v>463</v>
      </c>
      <c r="L215" s="8">
        <v>11</v>
      </c>
      <c r="M215" s="8">
        <v>8</v>
      </c>
      <c r="N215" s="8">
        <v>3</v>
      </c>
      <c r="O215" s="8">
        <v>2</v>
      </c>
      <c r="P215" s="8">
        <v>1</v>
      </c>
      <c r="Q215" s="8"/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76">
        <v>86</v>
      </c>
      <c r="F216" s="8">
        <v>21</v>
      </c>
      <c r="G216" s="8">
        <v>65</v>
      </c>
      <c r="H216" s="9">
        <f t="shared" si="0"/>
        <v>86</v>
      </c>
      <c r="I216" s="8">
        <v>21</v>
      </c>
      <c r="J216" s="8">
        <v>65</v>
      </c>
      <c r="K216" s="9">
        <f t="shared" si="1"/>
        <v>86</v>
      </c>
      <c r="L216" s="8">
        <v>9</v>
      </c>
      <c r="M216" s="8">
        <v>9</v>
      </c>
      <c r="N216" s="8">
        <v>0</v>
      </c>
      <c r="O216" s="8">
        <v>0</v>
      </c>
      <c r="P216" s="8">
        <v>0</v>
      </c>
      <c r="Q216" s="8"/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76">
        <v>23</v>
      </c>
      <c r="F217" s="8">
        <v>0</v>
      </c>
      <c r="G217" s="8">
        <v>23</v>
      </c>
      <c r="H217" s="9">
        <f t="shared" si="0"/>
        <v>23</v>
      </c>
      <c r="I217" s="8">
        <v>0</v>
      </c>
      <c r="J217" s="8">
        <v>42</v>
      </c>
      <c r="K217" s="9">
        <f t="shared" si="1"/>
        <v>42</v>
      </c>
      <c r="L217" s="8">
        <v>5</v>
      </c>
      <c r="M217" s="8">
        <v>5</v>
      </c>
      <c r="N217" s="8">
        <v>0</v>
      </c>
      <c r="O217" s="8">
        <v>0</v>
      </c>
      <c r="P217" s="8">
        <v>0</v>
      </c>
      <c r="Q217" s="8"/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76">
        <v>0</v>
      </c>
      <c r="F218" s="8">
        <v>0</v>
      </c>
      <c r="G218" s="8">
        <v>0</v>
      </c>
      <c r="H218" s="9">
        <f t="shared" si="0"/>
        <v>0</v>
      </c>
      <c r="I218" s="8">
        <v>0</v>
      </c>
      <c r="J218" s="8">
        <v>0</v>
      </c>
      <c r="K218" s="9">
        <f t="shared" si="1"/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76">
        <v>703</v>
      </c>
      <c r="F219" s="8">
        <v>603</v>
      </c>
      <c r="G219" s="8">
        <v>100</v>
      </c>
      <c r="H219" s="9">
        <f t="shared" si="0"/>
        <v>703</v>
      </c>
      <c r="I219" s="8">
        <v>603</v>
      </c>
      <c r="J219" s="8">
        <v>100</v>
      </c>
      <c r="K219" s="9">
        <f t="shared" si="1"/>
        <v>703</v>
      </c>
      <c r="L219" s="8">
        <v>39</v>
      </c>
      <c r="M219" s="8">
        <v>38</v>
      </c>
      <c r="N219" s="8">
        <v>0</v>
      </c>
      <c r="O219" s="8">
        <v>0</v>
      </c>
      <c r="P219" s="8">
        <v>0</v>
      </c>
      <c r="Q219" s="8"/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76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76">
        <v>290</v>
      </c>
      <c r="F221" s="8">
        <v>47</v>
      </c>
      <c r="G221" s="8">
        <v>243</v>
      </c>
      <c r="H221" s="9">
        <f t="shared" si="0"/>
        <v>290</v>
      </c>
      <c r="I221" s="8">
        <v>47</v>
      </c>
      <c r="J221" s="8">
        <v>284</v>
      </c>
      <c r="K221" s="9">
        <f t="shared" si="1"/>
        <v>331</v>
      </c>
      <c r="L221" s="8">
        <v>23</v>
      </c>
      <c r="M221" s="8">
        <v>23</v>
      </c>
      <c r="N221" s="8">
        <v>0</v>
      </c>
      <c r="O221" s="8">
        <v>0</v>
      </c>
      <c r="P221" s="8">
        <v>0</v>
      </c>
      <c r="Q221" s="8"/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76">
        <v>1833</v>
      </c>
      <c r="F222" s="8">
        <v>1803</v>
      </c>
      <c r="G222" s="8">
        <v>30</v>
      </c>
      <c r="H222" s="9">
        <f t="shared" si="0"/>
        <v>1833</v>
      </c>
      <c r="I222" s="8">
        <v>1872</v>
      </c>
      <c r="J222" s="8">
        <v>32</v>
      </c>
      <c r="K222" s="9">
        <f t="shared" si="1"/>
        <v>1904</v>
      </c>
      <c r="L222" s="14">
        <v>305</v>
      </c>
      <c r="M222" s="14">
        <v>254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76">
        <v>814</v>
      </c>
      <c r="F223" s="8">
        <v>674</v>
      </c>
      <c r="G223" s="8">
        <v>50</v>
      </c>
      <c r="H223" s="9">
        <f t="shared" si="0"/>
        <v>724</v>
      </c>
      <c r="I223" s="8">
        <v>709</v>
      </c>
      <c r="J223" s="8">
        <v>62</v>
      </c>
      <c r="K223" s="9">
        <f t="shared" si="1"/>
        <v>771</v>
      </c>
      <c r="L223" s="14">
        <v>123</v>
      </c>
      <c r="M223" s="14">
        <v>122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76">
        <v>3128</v>
      </c>
      <c r="F224" s="8">
        <v>2822</v>
      </c>
      <c r="G224" s="8">
        <v>306</v>
      </c>
      <c r="H224" s="9">
        <f t="shared" si="0"/>
        <v>3128</v>
      </c>
      <c r="I224" s="8">
        <v>3243</v>
      </c>
      <c r="J224" s="8">
        <v>422</v>
      </c>
      <c r="K224" s="9">
        <f t="shared" si="1"/>
        <v>3665</v>
      </c>
      <c r="L224" s="14">
        <v>1841</v>
      </c>
      <c r="M224" s="14">
        <v>1782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76">
        <v>3384</v>
      </c>
      <c r="F225" s="8">
        <v>3266</v>
      </c>
      <c r="G225" s="8">
        <v>64</v>
      </c>
      <c r="H225" s="9">
        <f t="shared" si="0"/>
        <v>3330</v>
      </c>
      <c r="I225" s="8">
        <v>3478</v>
      </c>
      <c r="J225" s="8">
        <v>94</v>
      </c>
      <c r="K225" s="9">
        <f t="shared" si="1"/>
        <v>3572</v>
      </c>
      <c r="L225" s="14">
        <v>239</v>
      </c>
      <c r="M225" s="14">
        <v>186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76">
        <v>114</v>
      </c>
      <c r="F226" s="8">
        <v>62</v>
      </c>
      <c r="G226" s="8">
        <v>52</v>
      </c>
      <c r="H226" s="9">
        <f t="shared" si="0"/>
        <v>114</v>
      </c>
      <c r="I226" s="8">
        <v>63</v>
      </c>
      <c r="J226" s="8">
        <v>146</v>
      </c>
      <c r="K226" s="9">
        <f t="shared" si="1"/>
        <v>209</v>
      </c>
      <c r="L226" s="14">
        <v>599</v>
      </c>
      <c r="M226" s="14">
        <v>577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76">
        <v>180</v>
      </c>
      <c r="F227" s="8">
        <v>180</v>
      </c>
      <c r="G227" s="8">
        <v>0</v>
      </c>
      <c r="H227" s="9">
        <f t="shared" si="0"/>
        <v>180</v>
      </c>
      <c r="I227" s="8">
        <v>266</v>
      </c>
      <c r="J227" s="8">
        <v>0</v>
      </c>
      <c r="K227" s="9">
        <f t="shared" si="1"/>
        <v>266</v>
      </c>
      <c r="L227" s="14">
        <v>14</v>
      </c>
      <c r="M227" s="14">
        <v>14</v>
      </c>
      <c r="N227" s="14">
        <v>0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76">
        <v>27</v>
      </c>
      <c r="F228" s="8">
        <v>27</v>
      </c>
      <c r="G228" s="8">
        <v>0</v>
      </c>
      <c r="H228" s="9">
        <f t="shared" si="0"/>
        <v>27</v>
      </c>
      <c r="I228" s="8">
        <v>27</v>
      </c>
      <c r="J228" s="8">
        <v>0</v>
      </c>
      <c r="K228" s="9">
        <f t="shared" si="1"/>
        <v>27</v>
      </c>
      <c r="L228" s="14">
        <v>4</v>
      </c>
      <c r="M228" s="14">
        <v>4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76">
        <v>359</v>
      </c>
      <c r="F229" s="8">
        <v>359</v>
      </c>
      <c r="G229" s="8">
        <v>0</v>
      </c>
      <c r="H229" s="9">
        <f t="shared" si="0"/>
        <v>359</v>
      </c>
      <c r="I229" s="8">
        <v>359</v>
      </c>
      <c r="J229" s="8">
        <v>0</v>
      </c>
      <c r="K229" s="9">
        <f t="shared" si="1"/>
        <v>359</v>
      </c>
      <c r="L229" s="14">
        <v>3</v>
      </c>
      <c r="M229" s="14">
        <v>3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76">
        <v>11289</v>
      </c>
      <c r="F230" s="8">
        <v>9967</v>
      </c>
      <c r="G230" s="8">
        <v>586</v>
      </c>
      <c r="H230" s="9">
        <f t="shared" si="0"/>
        <v>10553</v>
      </c>
      <c r="I230" s="8">
        <v>11141</v>
      </c>
      <c r="J230" s="8">
        <v>654</v>
      </c>
      <c r="K230" s="9">
        <f t="shared" si="1"/>
        <v>11795</v>
      </c>
      <c r="L230" s="14">
        <v>5405</v>
      </c>
      <c r="M230" s="14">
        <v>5362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76">
        <v>1114</v>
      </c>
      <c r="F231" s="8">
        <v>830</v>
      </c>
      <c r="G231" s="8">
        <v>284</v>
      </c>
      <c r="H231" s="9">
        <f t="shared" si="0"/>
        <v>1114</v>
      </c>
      <c r="I231" s="8">
        <v>860</v>
      </c>
      <c r="J231" s="8">
        <v>328</v>
      </c>
      <c r="K231" s="9">
        <f t="shared" si="1"/>
        <v>1188</v>
      </c>
      <c r="L231" s="14">
        <v>570</v>
      </c>
      <c r="M231" s="14">
        <v>513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76">
        <v>1217</v>
      </c>
      <c r="F232" s="8">
        <v>1086</v>
      </c>
      <c r="G232" s="8">
        <v>6</v>
      </c>
      <c r="H232" s="9">
        <f t="shared" si="0"/>
        <v>1092</v>
      </c>
      <c r="I232" s="8">
        <v>1097</v>
      </c>
      <c r="J232" s="8">
        <v>6</v>
      </c>
      <c r="K232" s="9">
        <f t="shared" si="1"/>
        <v>1103</v>
      </c>
      <c r="L232" s="14">
        <v>77</v>
      </c>
      <c r="M232" s="14">
        <v>77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76">
        <v>154</v>
      </c>
      <c r="F233" s="8">
        <v>46</v>
      </c>
      <c r="G233" s="8">
        <v>108</v>
      </c>
      <c r="H233" s="9">
        <f t="shared" si="0"/>
        <v>154</v>
      </c>
      <c r="I233" s="8">
        <v>50</v>
      </c>
      <c r="J233" s="8">
        <v>134</v>
      </c>
      <c r="K233" s="9">
        <f t="shared" si="1"/>
        <v>184</v>
      </c>
      <c r="L233" s="14">
        <v>105</v>
      </c>
      <c r="M233" s="14">
        <v>104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76">
        <v>0</v>
      </c>
      <c r="F234" s="8">
        <v>0</v>
      </c>
      <c r="G234" s="8">
        <v>0</v>
      </c>
      <c r="H234" s="9">
        <f t="shared" si="0"/>
        <v>0</v>
      </c>
      <c r="I234" s="8">
        <v>0</v>
      </c>
      <c r="J234" s="8">
        <v>0</v>
      </c>
      <c r="K234" s="9">
        <f t="shared" si="1"/>
        <v>0</v>
      </c>
      <c r="L234" s="14">
        <v>302</v>
      </c>
      <c r="M234" s="14">
        <v>302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76">
        <v>214</v>
      </c>
      <c r="F235" s="8">
        <v>110</v>
      </c>
      <c r="G235" s="8">
        <v>24</v>
      </c>
      <c r="H235" s="9">
        <f t="shared" si="0"/>
        <v>134</v>
      </c>
      <c r="I235" s="8">
        <v>110</v>
      </c>
      <c r="J235" s="8">
        <v>24</v>
      </c>
      <c r="K235" s="9">
        <f t="shared" si="1"/>
        <v>134</v>
      </c>
      <c r="L235" s="14">
        <v>16</v>
      </c>
      <c r="M235" s="14">
        <v>11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76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76">
        <v>2622</v>
      </c>
      <c r="F237" s="8">
        <v>2580</v>
      </c>
      <c r="G237" s="8">
        <v>42</v>
      </c>
      <c r="H237" s="9">
        <f t="shared" si="0"/>
        <v>2622</v>
      </c>
      <c r="I237" s="8">
        <v>3163</v>
      </c>
      <c r="J237" s="8">
        <v>238</v>
      </c>
      <c r="K237" s="9">
        <f t="shared" si="1"/>
        <v>3401</v>
      </c>
      <c r="L237" s="14">
        <v>1275</v>
      </c>
      <c r="M237" s="14">
        <v>1119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76">
        <v>2925</v>
      </c>
      <c r="F238" s="8">
        <v>2381</v>
      </c>
      <c r="G238" s="8">
        <v>544</v>
      </c>
      <c r="H238" s="9">
        <f t="shared" si="0"/>
        <v>2925</v>
      </c>
      <c r="I238" s="8">
        <v>2440</v>
      </c>
      <c r="J238" s="8">
        <v>574</v>
      </c>
      <c r="K238" s="9">
        <f t="shared" si="1"/>
        <v>3014</v>
      </c>
      <c r="L238" s="14">
        <v>1403</v>
      </c>
      <c r="M238" s="14">
        <v>1368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76">
        <v>202</v>
      </c>
      <c r="F239" s="8">
        <v>202</v>
      </c>
      <c r="G239" s="8">
        <v>0</v>
      </c>
      <c r="H239" s="9">
        <f t="shared" si="0"/>
        <v>202</v>
      </c>
      <c r="I239" s="8">
        <v>205</v>
      </c>
      <c r="J239" s="8">
        <v>0</v>
      </c>
      <c r="K239" s="9">
        <f t="shared" si="1"/>
        <v>205</v>
      </c>
      <c r="L239" s="14">
        <v>100</v>
      </c>
      <c r="M239" s="14">
        <v>100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76">
        <v>0</v>
      </c>
      <c r="F240" s="8">
        <v>0</v>
      </c>
      <c r="G240" s="8">
        <v>0</v>
      </c>
      <c r="H240" s="9">
        <f t="shared" si="0"/>
        <v>0</v>
      </c>
      <c r="I240" s="8">
        <v>0</v>
      </c>
      <c r="J240" s="8">
        <v>0</v>
      </c>
      <c r="K240" s="9">
        <f t="shared" si="1"/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76">
        <v>16</v>
      </c>
      <c r="F241" s="8">
        <v>0</v>
      </c>
      <c r="G241" s="8">
        <v>16</v>
      </c>
      <c r="H241" s="9">
        <f t="shared" si="0"/>
        <v>16</v>
      </c>
      <c r="I241" s="8">
        <v>0</v>
      </c>
      <c r="J241" s="8">
        <v>16</v>
      </c>
      <c r="K241" s="9">
        <f t="shared" si="1"/>
        <v>16</v>
      </c>
      <c r="L241" s="14">
        <v>54</v>
      </c>
      <c r="M241" s="14">
        <v>54</v>
      </c>
      <c r="N241" s="14">
        <v>46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76">
        <v>1329</v>
      </c>
      <c r="F242" s="8">
        <v>1329</v>
      </c>
      <c r="G242" s="8">
        <v>0</v>
      </c>
      <c r="H242" s="9">
        <f t="shared" si="0"/>
        <v>1329</v>
      </c>
      <c r="I242" s="8">
        <v>1329</v>
      </c>
      <c r="J242" s="8">
        <v>0</v>
      </c>
      <c r="K242" s="9">
        <f t="shared" si="1"/>
        <v>1329</v>
      </c>
      <c r="L242" s="14">
        <v>885</v>
      </c>
      <c r="M242" s="14">
        <v>462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76">
        <v>14</v>
      </c>
      <c r="F243" s="8">
        <v>10</v>
      </c>
      <c r="G243" s="8">
        <v>4</v>
      </c>
      <c r="H243" s="9">
        <f t="shared" si="0"/>
        <v>14</v>
      </c>
      <c r="I243" s="8">
        <v>10</v>
      </c>
      <c r="J243" s="8">
        <v>4</v>
      </c>
      <c r="K243" s="9">
        <f t="shared" si="1"/>
        <v>14</v>
      </c>
      <c r="L243" s="14">
        <v>4</v>
      </c>
      <c r="M243" s="14">
        <v>2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76">
        <v>0</v>
      </c>
      <c r="F244" s="8">
        <v>0</v>
      </c>
      <c r="G244" s="8">
        <v>0</v>
      </c>
      <c r="H244" s="9">
        <f t="shared" si="0"/>
        <v>0</v>
      </c>
      <c r="I244" s="8">
        <v>0</v>
      </c>
      <c r="J244" s="8">
        <v>0</v>
      </c>
      <c r="K244" s="9">
        <f t="shared" si="1"/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76">
        <v>331</v>
      </c>
      <c r="F245" s="8">
        <v>319</v>
      </c>
      <c r="G245" s="8">
        <v>12</v>
      </c>
      <c r="H245" s="9">
        <f t="shared" si="0"/>
        <v>331</v>
      </c>
      <c r="I245" s="8">
        <v>320</v>
      </c>
      <c r="J245" s="8">
        <v>12</v>
      </c>
      <c r="K245" s="9">
        <f t="shared" si="1"/>
        <v>332</v>
      </c>
      <c r="L245" s="14">
        <v>61</v>
      </c>
      <c r="M245" s="14">
        <v>61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76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76">
        <v>5</v>
      </c>
      <c r="F247" s="8">
        <v>5</v>
      </c>
      <c r="G247" s="8">
        <v>0</v>
      </c>
      <c r="H247" s="9">
        <f t="shared" si="0"/>
        <v>5</v>
      </c>
      <c r="I247" s="8">
        <v>5</v>
      </c>
      <c r="J247" s="8">
        <v>0</v>
      </c>
      <c r="K247" s="9">
        <f t="shared" si="1"/>
        <v>5</v>
      </c>
      <c r="L247" s="14">
        <v>2</v>
      </c>
      <c r="M247" s="14">
        <v>2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76">
        <v>58</v>
      </c>
      <c r="F248" s="8">
        <v>0</v>
      </c>
      <c r="G248" s="8">
        <v>58</v>
      </c>
      <c r="H248" s="9">
        <f t="shared" si="0"/>
        <v>58</v>
      </c>
      <c r="I248" s="8">
        <v>0</v>
      </c>
      <c r="J248" s="8">
        <v>58</v>
      </c>
      <c r="K248" s="9">
        <f t="shared" si="1"/>
        <v>58</v>
      </c>
      <c r="L248" s="14">
        <v>32</v>
      </c>
      <c r="M248" s="14">
        <v>32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76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76">
        <v>9074</v>
      </c>
      <c r="F250" s="8">
        <v>8882</v>
      </c>
      <c r="G250" s="8">
        <v>192</v>
      </c>
      <c r="H250" s="9">
        <f t="shared" si="0"/>
        <v>9074</v>
      </c>
      <c r="I250" s="8">
        <v>9681</v>
      </c>
      <c r="J250" s="8">
        <v>250</v>
      </c>
      <c r="K250" s="9">
        <f t="shared" si="1"/>
        <v>9931</v>
      </c>
      <c r="L250" s="14">
        <v>1385</v>
      </c>
      <c r="M250" s="14">
        <v>1244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6">
        <v>250</v>
      </c>
      <c r="B251" s="34">
        <v>1</v>
      </c>
      <c r="C251" s="35" t="s">
        <v>281</v>
      </c>
      <c r="D251" s="35" t="s">
        <v>282</v>
      </c>
      <c r="E251" s="87">
        <v>2</v>
      </c>
      <c r="F251" s="38">
        <v>2</v>
      </c>
      <c r="G251" s="40"/>
      <c r="H251" s="83">
        <v>2</v>
      </c>
      <c r="I251" s="38">
        <v>2</v>
      </c>
      <c r="J251" s="40"/>
      <c r="K251" s="83">
        <v>2</v>
      </c>
      <c r="L251" s="38">
        <v>2</v>
      </c>
      <c r="M251" s="38">
        <v>2</v>
      </c>
      <c r="N251" s="38">
        <v>0</v>
      </c>
      <c r="O251" s="38">
        <v>2</v>
      </c>
      <c r="P251" s="88"/>
      <c r="Q251" s="88"/>
    </row>
    <row r="252" spans="1:17" ht="30" customHeight="1" x14ac:dyDescent="0.35">
      <c r="A252" s="6">
        <v>251</v>
      </c>
      <c r="B252" s="34">
        <v>2</v>
      </c>
      <c r="C252" s="35" t="s">
        <v>281</v>
      </c>
      <c r="D252" s="35" t="s">
        <v>283</v>
      </c>
      <c r="E252" s="87">
        <v>68</v>
      </c>
      <c r="F252" s="38">
        <v>4</v>
      </c>
      <c r="G252" s="38">
        <v>64</v>
      </c>
      <c r="H252" s="83">
        <v>68</v>
      </c>
      <c r="I252" s="38">
        <v>15</v>
      </c>
      <c r="J252" s="38">
        <v>8</v>
      </c>
      <c r="K252" s="83">
        <v>23</v>
      </c>
      <c r="L252" s="38">
        <v>0</v>
      </c>
      <c r="M252" s="38">
        <v>0</v>
      </c>
      <c r="N252" s="38">
        <v>0</v>
      </c>
      <c r="O252" s="38">
        <v>3</v>
      </c>
      <c r="P252" s="88"/>
      <c r="Q252" s="88"/>
    </row>
    <row r="253" spans="1:17" ht="30" customHeight="1" x14ac:dyDescent="0.35">
      <c r="A253" s="6">
        <v>252</v>
      </c>
      <c r="B253" s="34">
        <v>3</v>
      </c>
      <c r="C253" s="35" t="s">
        <v>281</v>
      </c>
      <c r="D253" s="35" t="s">
        <v>284</v>
      </c>
      <c r="E253" s="87">
        <v>2</v>
      </c>
      <c r="F253" s="38">
        <v>2</v>
      </c>
      <c r="G253" s="40"/>
      <c r="H253" s="83">
        <v>2</v>
      </c>
      <c r="I253" s="38">
        <v>2</v>
      </c>
      <c r="J253" s="40"/>
      <c r="K253" s="83">
        <v>2</v>
      </c>
      <c r="L253" s="38">
        <v>2</v>
      </c>
      <c r="M253" s="38">
        <v>2</v>
      </c>
      <c r="N253" s="38">
        <v>0</v>
      </c>
      <c r="O253" s="38">
        <v>0</v>
      </c>
      <c r="P253" s="88"/>
      <c r="Q253" s="88"/>
    </row>
    <row r="254" spans="1:17" ht="30" customHeight="1" x14ac:dyDescent="0.35">
      <c r="A254" s="6">
        <v>253</v>
      </c>
      <c r="B254" s="34">
        <v>4</v>
      </c>
      <c r="C254" s="35" t="s">
        <v>281</v>
      </c>
      <c r="D254" s="35" t="s">
        <v>285</v>
      </c>
      <c r="E254" s="87">
        <v>68</v>
      </c>
      <c r="F254" s="38">
        <v>4</v>
      </c>
      <c r="G254" s="38">
        <v>64</v>
      </c>
      <c r="H254" s="83">
        <v>68</v>
      </c>
      <c r="I254" s="38">
        <v>15</v>
      </c>
      <c r="J254" s="38">
        <v>8</v>
      </c>
      <c r="K254" s="83">
        <v>23</v>
      </c>
      <c r="L254" s="38">
        <v>0</v>
      </c>
      <c r="M254" s="38">
        <v>0</v>
      </c>
      <c r="N254" s="38">
        <v>0</v>
      </c>
      <c r="O254" s="38">
        <v>0</v>
      </c>
      <c r="P254" s="88"/>
      <c r="Q254" s="88"/>
    </row>
    <row r="255" spans="1:17" ht="30" customHeight="1" x14ac:dyDescent="0.35">
      <c r="A255" s="6">
        <v>254</v>
      </c>
      <c r="B255" s="34">
        <v>5</v>
      </c>
      <c r="C255" s="35" t="s">
        <v>281</v>
      </c>
      <c r="D255" s="35" t="s">
        <v>286</v>
      </c>
      <c r="E255" s="87">
        <v>120</v>
      </c>
      <c r="F255" s="38">
        <v>120</v>
      </c>
      <c r="G255" s="40"/>
      <c r="H255" s="83">
        <v>120</v>
      </c>
      <c r="I255" s="40"/>
      <c r="J255" s="40"/>
      <c r="K255" s="83">
        <v>0</v>
      </c>
      <c r="L255" s="40"/>
      <c r="M255" s="40"/>
      <c r="N255" s="38">
        <v>1</v>
      </c>
      <c r="O255" s="38">
        <v>0</v>
      </c>
      <c r="P255" s="88"/>
      <c r="Q255" s="88"/>
    </row>
    <row r="256" spans="1:17" ht="30" customHeight="1" x14ac:dyDescent="0.35">
      <c r="A256" s="6">
        <v>255</v>
      </c>
      <c r="B256" s="34">
        <v>6</v>
      </c>
      <c r="C256" s="35" t="s">
        <v>281</v>
      </c>
      <c r="D256" s="35" t="s">
        <v>287</v>
      </c>
      <c r="E256" s="87">
        <v>37</v>
      </c>
      <c r="F256" s="40"/>
      <c r="G256" s="38">
        <v>37</v>
      </c>
      <c r="H256" s="83">
        <v>37</v>
      </c>
      <c r="I256" s="38">
        <v>12</v>
      </c>
      <c r="J256" s="40"/>
      <c r="K256" s="83">
        <v>12</v>
      </c>
      <c r="L256" s="38">
        <v>0</v>
      </c>
      <c r="M256" s="38">
        <v>0</v>
      </c>
      <c r="N256" s="38">
        <v>1</v>
      </c>
      <c r="O256" s="38">
        <v>8</v>
      </c>
      <c r="P256" s="88"/>
      <c r="Q256" s="88"/>
    </row>
    <row r="257" spans="1:17" ht="30" customHeight="1" x14ac:dyDescent="0.35">
      <c r="A257" s="6">
        <v>256</v>
      </c>
      <c r="B257" s="34">
        <v>7</v>
      </c>
      <c r="C257" s="35" t="s">
        <v>281</v>
      </c>
      <c r="D257" s="35" t="s">
        <v>288</v>
      </c>
      <c r="E257" s="87">
        <v>123</v>
      </c>
      <c r="F257" s="38">
        <v>56</v>
      </c>
      <c r="G257" s="38">
        <v>67</v>
      </c>
      <c r="H257" s="83">
        <v>123</v>
      </c>
      <c r="I257" s="38">
        <v>19</v>
      </c>
      <c r="J257" s="38">
        <v>8</v>
      </c>
      <c r="K257" s="83">
        <v>27</v>
      </c>
      <c r="L257" s="38">
        <v>0</v>
      </c>
      <c r="M257" s="38">
        <v>0</v>
      </c>
      <c r="N257" s="38">
        <v>0</v>
      </c>
      <c r="O257" s="38">
        <v>0</v>
      </c>
      <c r="P257" s="88"/>
      <c r="Q257" s="88"/>
    </row>
    <row r="258" spans="1:17" ht="30" customHeight="1" x14ac:dyDescent="0.35">
      <c r="A258" s="6">
        <v>257</v>
      </c>
      <c r="B258" s="34">
        <v>8</v>
      </c>
      <c r="C258" s="35" t="s">
        <v>281</v>
      </c>
      <c r="D258" s="35" t="s">
        <v>289</v>
      </c>
      <c r="E258" s="87">
        <v>179</v>
      </c>
      <c r="F258" s="38">
        <v>145</v>
      </c>
      <c r="G258" s="38">
        <v>34</v>
      </c>
      <c r="H258" s="83">
        <v>179</v>
      </c>
      <c r="I258" s="38">
        <v>11</v>
      </c>
      <c r="J258" s="38">
        <v>95</v>
      </c>
      <c r="K258" s="83">
        <v>106</v>
      </c>
      <c r="L258" s="38">
        <v>23</v>
      </c>
      <c r="M258" s="38">
        <v>23</v>
      </c>
      <c r="N258" s="38">
        <v>0</v>
      </c>
      <c r="O258" s="38">
        <v>2</v>
      </c>
      <c r="P258" s="88"/>
      <c r="Q258" s="88"/>
    </row>
    <row r="259" spans="1:17" ht="30" customHeight="1" x14ac:dyDescent="0.35">
      <c r="A259" s="6">
        <v>258</v>
      </c>
      <c r="B259" s="34">
        <v>9</v>
      </c>
      <c r="C259" s="35" t="s">
        <v>281</v>
      </c>
      <c r="D259" s="35" t="s">
        <v>290</v>
      </c>
      <c r="E259" s="87">
        <v>18</v>
      </c>
      <c r="F259" s="40"/>
      <c r="G259" s="38">
        <v>18</v>
      </c>
      <c r="H259" s="83">
        <v>18</v>
      </c>
      <c r="I259" s="40"/>
      <c r="J259" s="40"/>
      <c r="K259" s="83">
        <v>0</v>
      </c>
      <c r="L259" s="38">
        <v>0</v>
      </c>
      <c r="M259" s="40"/>
      <c r="N259" s="38">
        <v>0</v>
      </c>
      <c r="O259" s="38">
        <v>0</v>
      </c>
      <c r="P259" s="88"/>
      <c r="Q259" s="88"/>
    </row>
    <row r="260" spans="1:17" ht="30" customHeight="1" x14ac:dyDescent="0.35">
      <c r="A260" s="6">
        <v>259</v>
      </c>
      <c r="B260" s="34">
        <v>10</v>
      </c>
      <c r="C260" s="35" t="s">
        <v>281</v>
      </c>
      <c r="D260" s="35" t="s">
        <v>291</v>
      </c>
      <c r="E260" s="87">
        <v>60</v>
      </c>
      <c r="F260" s="38">
        <v>60</v>
      </c>
      <c r="G260" s="40"/>
      <c r="H260" s="83">
        <v>60</v>
      </c>
      <c r="I260" s="38">
        <v>60</v>
      </c>
      <c r="J260" s="40"/>
      <c r="K260" s="83">
        <v>60</v>
      </c>
      <c r="L260" s="38">
        <v>5</v>
      </c>
      <c r="M260" s="38">
        <v>5</v>
      </c>
      <c r="N260" s="38">
        <v>0</v>
      </c>
      <c r="O260" s="38">
        <v>0</v>
      </c>
      <c r="P260" s="88"/>
      <c r="Q260" s="88"/>
    </row>
    <row r="261" spans="1:17" ht="30" customHeight="1" x14ac:dyDescent="0.35">
      <c r="A261" s="6">
        <v>260</v>
      </c>
      <c r="B261" s="34">
        <v>11</v>
      </c>
      <c r="C261" s="35" t="s">
        <v>281</v>
      </c>
      <c r="D261" s="35" t="s">
        <v>292</v>
      </c>
      <c r="E261" s="87">
        <v>18</v>
      </c>
      <c r="F261" s="40"/>
      <c r="G261" s="38">
        <v>18</v>
      </c>
      <c r="H261" s="83">
        <v>18</v>
      </c>
      <c r="I261" s="38">
        <v>12</v>
      </c>
      <c r="J261" s="38">
        <v>25</v>
      </c>
      <c r="K261" s="83">
        <v>37</v>
      </c>
      <c r="L261" s="38">
        <v>0</v>
      </c>
      <c r="M261" s="38">
        <v>0</v>
      </c>
      <c r="N261" s="38">
        <v>0</v>
      </c>
      <c r="O261" s="38">
        <v>0</v>
      </c>
      <c r="P261" s="88"/>
      <c r="Q261" s="88"/>
    </row>
    <row r="262" spans="1:17" ht="30" customHeight="1" x14ac:dyDescent="0.35">
      <c r="A262" s="6">
        <v>261</v>
      </c>
      <c r="B262" s="34">
        <v>12</v>
      </c>
      <c r="C262" s="35" t="s">
        <v>281</v>
      </c>
      <c r="D262" s="35" t="s">
        <v>293</v>
      </c>
      <c r="E262" s="87">
        <v>39</v>
      </c>
      <c r="F262" s="38">
        <v>22</v>
      </c>
      <c r="G262" s="38">
        <v>17</v>
      </c>
      <c r="H262" s="83">
        <v>39</v>
      </c>
      <c r="I262" s="38">
        <v>13</v>
      </c>
      <c r="J262" s="38">
        <v>4</v>
      </c>
      <c r="K262" s="83">
        <v>17</v>
      </c>
      <c r="L262" s="38">
        <v>0</v>
      </c>
      <c r="M262" s="38">
        <v>0</v>
      </c>
      <c r="N262" s="38">
        <v>0</v>
      </c>
      <c r="O262" s="38">
        <v>2</v>
      </c>
      <c r="P262" s="88"/>
      <c r="Q262" s="88"/>
    </row>
    <row r="263" spans="1:17" ht="30" customHeight="1" x14ac:dyDescent="0.35">
      <c r="A263" s="6">
        <v>262</v>
      </c>
      <c r="B263" s="34">
        <v>13</v>
      </c>
      <c r="C263" s="35" t="s">
        <v>281</v>
      </c>
      <c r="D263" s="35" t="s">
        <v>294</v>
      </c>
      <c r="E263" s="87">
        <v>174</v>
      </c>
      <c r="F263" s="38">
        <v>62</v>
      </c>
      <c r="G263" s="38">
        <v>112</v>
      </c>
      <c r="H263" s="83">
        <v>174</v>
      </c>
      <c r="I263" s="38">
        <v>62</v>
      </c>
      <c r="J263" s="38">
        <v>112</v>
      </c>
      <c r="K263" s="83">
        <v>174</v>
      </c>
      <c r="L263" s="38">
        <v>14</v>
      </c>
      <c r="M263" s="38">
        <v>14</v>
      </c>
      <c r="N263" s="38">
        <v>1</v>
      </c>
      <c r="O263" s="38">
        <v>2</v>
      </c>
      <c r="P263" s="88"/>
      <c r="Q263" s="88"/>
    </row>
    <row r="264" spans="1:17" ht="30" customHeight="1" x14ac:dyDescent="0.35">
      <c r="A264" s="6">
        <v>263</v>
      </c>
      <c r="B264" s="34">
        <v>14</v>
      </c>
      <c r="C264" s="35" t="s">
        <v>281</v>
      </c>
      <c r="D264" s="35" t="s">
        <v>295</v>
      </c>
      <c r="E264" s="87">
        <v>55</v>
      </c>
      <c r="F264" s="38">
        <v>55</v>
      </c>
      <c r="G264" s="40"/>
      <c r="H264" s="83">
        <v>55</v>
      </c>
      <c r="I264" s="38">
        <v>55</v>
      </c>
      <c r="J264" s="40"/>
      <c r="K264" s="83">
        <v>55</v>
      </c>
      <c r="L264" s="38">
        <v>2</v>
      </c>
      <c r="M264" s="38">
        <v>2</v>
      </c>
      <c r="N264" s="38">
        <v>0</v>
      </c>
      <c r="O264" s="38">
        <v>0</v>
      </c>
      <c r="P264" s="88"/>
      <c r="Q264" s="88"/>
    </row>
    <row r="265" spans="1:17" ht="30" customHeight="1" x14ac:dyDescent="0.35">
      <c r="A265" s="6">
        <v>264</v>
      </c>
      <c r="B265" s="34">
        <v>15</v>
      </c>
      <c r="C265" s="35" t="s">
        <v>281</v>
      </c>
      <c r="D265" s="35" t="s">
        <v>296</v>
      </c>
      <c r="E265" s="87">
        <v>10</v>
      </c>
      <c r="F265" s="40"/>
      <c r="G265" s="38">
        <v>10</v>
      </c>
      <c r="H265" s="83">
        <v>10</v>
      </c>
      <c r="I265" s="38">
        <v>26</v>
      </c>
      <c r="J265" s="38">
        <v>18</v>
      </c>
      <c r="K265" s="83">
        <v>44</v>
      </c>
      <c r="L265" s="38">
        <v>0</v>
      </c>
      <c r="M265" s="38">
        <v>0</v>
      </c>
      <c r="N265" s="38">
        <v>0</v>
      </c>
      <c r="O265" s="38">
        <v>0</v>
      </c>
      <c r="P265" s="88"/>
      <c r="Q265" s="88"/>
    </row>
    <row r="266" spans="1:17" ht="30" customHeight="1" x14ac:dyDescent="0.35">
      <c r="A266" s="6">
        <v>265</v>
      </c>
      <c r="B266" s="6">
        <v>1</v>
      </c>
      <c r="C266" s="7" t="s">
        <v>297</v>
      </c>
      <c r="D266" s="7" t="s">
        <v>298</v>
      </c>
      <c r="E266" s="92">
        <v>17</v>
      </c>
      <c r="F266" s="94">
        <v>88</v>
      </c>
      <c r="G266" s="94">
        <v>381</v>
      </c>
      <c r="H266" s="86">
        <v>469</v>
      </c>
      <c r="I266" s="94">
        <v>88</v>
      </c>
      <c r="J266" s="94">
        <v>383</v>
      </c>
      <c r="K266" s="86">
        <v>471</v>
      </c>
      <c r="L266" s="94">
        <v>1</v>
      </c>
      <c r="M266" s="94">
        <v>1</v>
      </c>
      <c r="N266" s="94">
        <v>1</v>
      </c>
      <c r="O266" s="8"/>
      <c r="P266" s="14">
        <v>1</v>
      </c>
      <c r="Q266" s="8"/>
    </row>
    <row r="267" spans="1:17" ht="30" customHeight="1" x14ac:dyDescent="0.35">
      <c r="A267" s="6">
        <v>266</v>
      </c>
      <c r="B267" s="6">
        <v>2</v>
      </c>
      <c r="C267" s="7" t="s">
        <v>297</v>
      </c>
      <c r="D267" s="7" t="s">
        <v>299</v>
      </c>
      <c r="E267" s="92">
        <v>95</v>
      </c>
      <c r="F267" s="96">
        <v>0</v>
      </c>
      <c r="G267" s="94">
        <v>206</v>
      </c>
      <c r="H267" s="86">
        <v>206</v>
      </c>
      <c r="I267" s="96">
        <v>0</v>
      </c>
      <c r="J267" s="94">
        <v>6</v>
      </c>
      <c r="K267" s="86">
        <v>6</v>
      </c>
      <c r="L267" s="94">
        <v>0</v>
      </c>
      <c r="M267" s="94">
        <v>0</v>
      </c>
      <c r="N267" s="94">
        <v>0</v>
      </c>
      <c r="O267" s="8"/>
      <c r="P267" s="8"/>
      <c r="Q267" s="8"/>
    </row>
    <row r="268" spans="1:17" ht="30" customHeight="1" x14ac:dyDescent="0.35">
      <c r="A268" s="6">
        <v>267</v>
      </c>
      <c r="B268" s="6">
        <v>3</v>
      </c>
      <c r="C268" s="7" t="s">
        <v>297</v>
      </c>
      <c r="D268" s="7" t="s">
        <v>300</v>
      </c>
      <c r="E268" s="92">
        <v>456</v>
      </c>
      <c r="F268" s="73">
        <v>111</v>
      </c>
      <c r="G268" s="73">
        <v>126</v>
      </c>
      <c r="H268" s="86">
        <v>237</v>
      </c>
      <c r="I268" s="73">
        <v>55</v>
      </c>
      <c r="J268" s="73">
        <v>37</v>
      </c>
      <c r="K268" s="86">
        <v>92</v>
      </c>
      <c r="L268" s="73">
        <v>3</v>
      </c>
      <c r="M268" s="73">
        <v>3</v>
      </c>
      <c r="N268" s="72">
        <v>3</v>
      </c>
      <c r="O268" s="8"/>
      <c r="P268" s="14">
        <v>3</v>
      </c>
      <c r="Q268" s="8"/>
    </row>
    <row r="269" spans="1:17" ht="30" customHeight="1" x14ac:dyDescent="0.35">
      <c r="A269" s="6">
        <v>268</v>
      </c>
      <c r="B269" s="6">
        <v>4</v>
      </c>
      <c r="C269" s="7" t="s">
        <v>297</v>
      </c>
      <c r="D269" s="7" t="s">
        <v>301</v>
      </c>
      <c r="E269" s="92">
        <v>2</v>
      </c>
      <c r="F269" s="72">
        <v>529</v>
      </c>
      <c r="G269" s="73">
        <v>69</v>
      </c>
      <c r="H269" s="86">
        <v>598</v>
      </c>
      <c r="I269" s="72">
        <v>529</v>
      </c>
      <c r="J269" s="73">
        <v>69</v>
      </c>
      <c r="K269" s="86">
        <v>598</v>
      </c>
      <c r="L269" s="73">
        <v>0</v>
      </c>
      <c r="M269" s="73">
        <v>0</v>
      </c>
      <c r="N269" s="72">
        <v>0</v>
      </c>
      <c r="O269" s="8"/>
      <c r="P269" s="8"/>
      <c r="Q269" s="8"/>
    </row>
    <row r="270" spans="1:17" ht="30" customHeight="1" x14ac:dyDescent="0.35">
      <c r="A270" s="6">
        <v>269</v>
      </c>
      <c r="B270" s="6">
        <v>5</v>
      </c>
      <c r="C270" s="7" t="s">
        <v>297</v>
      </c>
      <c r="D270" s="7" t="s">
        <v>302</v>
      </c>
      <c r="E270" s="92">
        <v>85</v>
      </c>
      <c r="F270" s="73">
        <v>37</v>
      </c>
      <c r="G270" s="73">
        <v>20</v>
      </c>
      <c r="H270" s="86">
        <v>57</v>
      </c>
      <c r="I270" s="73">
        <v>37</v>
      </c>
      <c r="J270" s="73">
        <v>43</v>
      </c>
      <c r="K270" s="86">
        <v>80</v>
      </c>
      <c r="L270" s="73">
        <v>0</v>
      </c>
      <c r="M270" s="73">
        <v>0</v>
      </c>
      <c r="N270" s="72">
        <v>0</v>
      </c>
      <c r="O270" s="8"/>
      <c r="P270" s="8"/>
      <c r="Q270" s="8"/>
    </row>
    <row r="271" spans="1:17" ht="30" customHeight="1" x14ac:dyDescent="0.35">
      <c r="A271" s="6">
        <v>270</v>
      </c>
      <c r="B271" s="6">
        <v>6</v>
      </c>
      <c r="C271" s="7" t="s">
        <v>297</v>
      </c>
      <c r="D271" s="7" t="s">
        <v>303</v>
      </c>
      <c r="E271" s="92">
        <v>540</v>
      </c>
      <c r="F271" s="73">
        <v>10</v>
      </c>
      <c r="G271" s="73">
        <v>83</v>
      </c>
      <c r="H271" s="86">
        <v>93</v>
      </c>
      <c r="I271" s="73">
        <v>85</v>
      </c>
      <c r="J271" s="73">
        <v>272</v>
      </c>
      <c r="K271" s="86">
        <v>357</v>
      </c>
      <c r="L271" s="73">
        <v>0</v>
      </c>
      <c r="M271" s="73">
        <v>0</v>
      </c>
      <c r="N271" s="72">
        <v>0</v>
      </c>
      <c r="O271" s="8"/>
      <c r="P271" s="8"/>
      <c r="Q271" s="8"/>
    </row>
    <row r="272" spans="1:17" ht="30" customHeight="1" x14ac:dyDescent="0.35">
      <c r="A272" s="6">
        <v>271</v>
      </c>
      <c r="B272" s="34">
        <v>1</v>
      </c>
      <c r="C272" s="35" t="s">
        <v>304</v>
      </c>
      <c r="D272" s="35" t="s">
        <v>305</v>
      </c>
      <c r="E272" s="87">
        <v>0</v>
      </c>
      <c r="F272" s="83">
        <v>0</v>
      </c>
      <c r="G272" s="83">
        <v>0</v>
      </c>
      <c r="H272" s="83">
        <v>0</v>
      </c>
      <c r="I272" s="83">
        <v>0</v>
      </c>
      <c r="J272" s="83">
        <v>0</v>
      </c>
      <c r="K272" s="83">
        <v>0</v>
      </c>
      <c r="L272" s="83">
        <v>0</v>
      </c>
      <c r="M272" s="83">
        <v>0</v>
      </c>
      <c r="N272" s="85"/>
      <c r="O272" s="8"/>
      <c r="P272" s="8"/>
      <c r="Q272" s="8"/>
    </row>
    <row r="273" spans="1:17" ht="30" customHeight="1" x14ac:dyDescent="0.35">
      <c r="A273" s="6">
        <v>272</v>
      </c>
      <c r="B273" s="34">
        <v>2</v>
      </c>
      <c r="C273" s="35" t="s">
        <v>304</v>
      </c>
      <c r="D273" s="35" t="s">
        <v>306</v>
      </c>
      <c r="E273" s="87">
        <v>94</v>
      </c>
      <c r="F273" s="83">
        <v>22</v>
      </c>
      <c r="G273" s="83">
        <v>72</v>
      </c>
      <c r="H273" s="83">
        <v>94</v>
      </c>
      <c r="I273" s="83">
        <v>22</v>
      </c>
      <c r="J273" s="83">
        <v>72</v>
      </c>
      <c r="K273" s="83">
        <v>94</v>
      </c>
      <c r="L273" s="83">
        <v>8</v>
      </c>
      <c r="M273" s="83">
        <v>8</v>
      </c>
      <c r="N273" s="84">
        <v>8</v>
      </c>
      <c r="O273" s="8"/>
      <c r="P273" s="14">
        <v>8</v>
      </c>
      <c r="Q273" s="8"/>
    </row>
    <row r="274" spans="1:17" ht="30" customHeight="1" x14ac:dyDescent="0.35">
      <c r="A274" s="6">
        <v>273</v>
      </c>
      <c r="B274" s="34">
        <v>3</v>
      </c>
      <c r="C274" s="35" t="s">
        <v>304</v>
      </c>
      <c r="D274" s="35" t="s">
        <v>307</v>
      </c>
      <c r="E274" s="87">
        <v>255</v>
      </c>
      <c r="F274" s="83">
        <v>99</v>
      </c>
      <c r="G274" s="83">
        <v>156</v>
      </c>
      <c r="H274" s="83">
        <v>255</v>
      </c>
      <c r="I274" s="84">
        <v>99</v>
      </c>
      <c r="J274" s="84">
        <v>156</v>
      </c>
      <c r="K274" s="83">
        <v>255</v>
      </c>
      <c r="L274" s="83">
        <v>57</v>
      </c>
      <c r="M274" s="83">
        <v>57</v>
      </c>
      <c r="N274" s="85"/>
      <c r="O274" s="8"/>
      <c r="P274" s="8"/>
      <c r="Q274" s="8"/>
    </row>
    <row r="275" spans="1:17" ht="30" customHeight="1" x14ac:dyDescent="0.35">
      <c r="A275" s="6">
        <v>274</v>
      </c>
      <c r="B275" s="34">
        <v>4</v>
      </c>
      <c r="C275" s="35" t="s">
        <v>304</v>
      </c>
      <c r="D275" s="35" t="s">
        <v>308</v>
      </c>
      <c r="E275" s="87">
        <v>39</v>
      </c>
      <c r="F275" s="83">
        <v>15</v>
      </c>
      <c r="G275" s="83">
        <v>24</v>
      </c>
      <c r="H275" s="83">
        <v>39</v>
      </c>
      <c r="I275" s="83">
        <v>15</v>
      </c>
      <c r="J275" s="83">
        <v>24</v>
      </c>
      <c r="K275" s="83">
        <v>39</v>
      </c>
      <c r="L275" s="83">
        <v>3</v>
      </c>
      <c r="M275" s="83">
        <v>3</v>
      </c>
      <c r="N275" s="84">
        <v>1</v>
      </c>
      <c r="O275" s="8"/>
      <c r="P275" s="14">
        <v>1</v>
      </c>
      <c r="Q275" s="8"/>
    </row>
    <row r="276" spans="1:17" ht="30" customHeight="1" x14ac:dyDescent="0.35">
      <c r="A276" s="6">
        <v>275</v>
      </c>
      <c r="B276" s="34">
        <v>5</v>
      </c>
      <c r="C276" s="35" t="s">
        <v>304</v>
      </c>
      <c r="D276" s="35" t="s">
        <v>309</v>
      </c>
      <c r="E276" s="87">
        <v>157</v>
      </c>
      <c r="F276" s="83">
        <v>157</v>
      </c>
      <c r="G276" s="83">
        <v>0</v>
      </c>
      <c r="H276" s="83">
        <v>157</v>
      </c>
      <c r="I276" s="83">
        <v>157</v>
      </c>
      <c r="J276" s="83">
        <v>0</v>
      </c>
      <c r="K276" s="83">
        <v>157</v>
      </c>
      <c r="L276" s="83">
        <v>15</v>
      </c>
      <c r="M276" s="83">
        <v>15</v>
      </c>
      <c r="N276" s="85"/>
      <c r="O276" s="8"/>
      <c r="P276" s="8"/>
      <c r="Q276" s="8"/>
    </row>
    <row r="277" spans="1:17" ht="30" customHeight="1" x14ac:dyDescent="0.35">
      <c r="A277" s="6">
        <v>276</v>
      </c>
      <c r="B277" s="34">
        <v>6</v>
      </c>
      <c r="C277" s="35" t="s">
        <v>304</v>
      </c>
      <c r="D277" s="35" t="s">
        <v>310</v>
      </c>
      <c r="E277" s="87">
        <v>40</v>
      </c>
      <c r="F277" s="83">
        <v>23</v>
      </c>
      <c r="G277" s="83">
        <v>17</v>
      </c>
      <c r="H277" s="83">
        <v>40</v>
      </c>
      <c r="I277" s="84">
        <v>23</v>
      </c>
      <c r="J277" s="84">
        <v>17</v>
      </c>
      <c r="K277" s="83">
        <v>40</v>
      </c>
      <c r="L277" s="83">
        <v>5</v>
      </c>
      <c r="M277" s="83">
        <v>5</v>
      </c>
      <c r="N277" s="84">
        <v>4</v>
      </c>
      <c r="O277" s="8"/>
      <c r="P277" s="14">
        <v>4</v>
      </c>
      <c r="Q277" s="8"/>
    </row>
    <row r="278" spans="1:17" ht="30" customHeight="1" x14ac:dyDescent="0.35">
      <c r="A278" s="6">
        <v>277</v>
      </c>
      <c r="B278" s="34">
        <v>7</v>
      </c>
      <c r="C278" s="35" t="s">
        <v>304</v>
      </c>
      <c r="D278" s="35" t="s">
        <v>311</v>
      </c>
      <c r="E278" s="87">
        <v>30</v>
      </c>
      <c r="F278" s="83">
        <v>28</v>
      </c>
      <c r="G278" s="83">
        <v>2</v>
      </c>
      <c r="H278" s="83">
        <v>30</v>
      </c>
      <c r="I278" s="83">
        <v>28</v>
      </c>
      <c r="J278" s="84">
        <v>2</v>
      </c>
      <c r="K278" s="83">
        <v>30</v>
      </c>
      <c r="L278" s="83">
        <v>1</v>
      </c>
      <c r="M278" s="83">
        <v>1</v>
      </c>
      <c r="N278" s="84">
        <v>1</v>
      </c>
      <c r="O278" s="8"/>
      <c r="P278" s="14">
        <v>1</v>
      </c>
      <c r="Q278" s="8"/>
    </row>
    <row r="279" spans="1:17" ht="30" customHeight="1" x14ac:dyDescent="0.35">
      <c r="A279" s="6">
        <v>278</v>
      </c>
      <c r="B279" s="34">
        <v>8</v>
      </c>
      <c r="C279" s="35" t="s">
        <v>304</v>
      </c>
      <c r="D279" s="35" t="s">
        <v>312</v>
      </c>
      <c r="E279" s="87">
        <v>0</v>
      </c>
      <c r="F279" s="83">
        <v>0</v>
      </c>
      <c r="G279" s="83">
        <v>0</v>
      </c>
      <c r="H279" s="83">
        <v>0</v>
      </c>
      <c r="I279" s="83">
        <v>0</v>
      </c>
      <c r="J279" s="83">
        <v>0</v>
      </c>
      <c r="K279" s="83">
        <v>0</v>
      </c>
      <c r="L279" s="83">
        <v>0</v>
      </c>
      <c r="M279" s="83">
        <v>0</v>
      </c>
      <c r="N279" s="84">
        <v>1</v>
      </c>
      <c r="O279" s="8"/>
      <c r="P279" s="14">
        <v>1</v>
      </c>
      <c r="Q279" s="8"/>
    </row>
    <row r="280" spans="1:17" ht="30" customHeight="1" x14ac:dyDescent="0.35">
      <c r="A280" s="6">
        <v>279</v>
      </c>
      <c r="B280" s="34">
        <v>9</v>
      </c>
      <c r="C280" s="35" t="s">
        <v>304</v>
      </c>
      <c r="D280" s="35" t="s">
        <v>313</v>
      </c>
      <c r="E280" s="87">
        <v>75</v>
      </c>
      <c r="F280" s="83">
        <v>47</v>
      </c>
      <c r="G280" s="83">
        <v>28</v>
      </c>
      <c r="H280" s="83">
        <v>75</v>
      </c>
      <c r="I280" s="83">
        <v>47</v>
      </c>
      <c r="J280" s="83">
        <v>28</v>
      </c>
      <c r="K280" s="83">
        <v>75</v>
      </c>
      <c r="L280" s="83">
        <v>3</v>
      </c>
      <c r="M280" s="83">
        <v>3</v>
      </c>
      <c r="N280" s="84">
        <v>6</v>
      </c>
      <c r="O280" s="8"/>
      <c r="P280" s="14">
        <v>6</v>
      </c>
      <c r="Q280" s="8"/>
    </row>
    <row r="281" spans="1:17" ht="30" customHeight="1" x14ac:dyDescent="0.35">
      <c r="A281" s="6">
        <v>280</v>
      </c>
      <c r="B281" s="34">
        <v>10</v>
      </c>
      <c r="C281" s="35" t="s">
        <v>304</v>
      </c>
      <c r="D281" s="35" t="s">
        <v>314</v>
      </c>
      <c r="E281" s="87">
        <v>32</v>
      </c>
      <c r="F281" s="83">
        <v>4</v>
      </c>
      <c r="G281" s="83">
        <v>28</v>
      </c>
      <c r="H281" s="83">
        <v>32</v>
      </c>
      <c r="I281" s="84">
        <v>4</v>
      </c>
      <c r="J281" s="84">
        <v>28</v>
      </c>
      <c r="K281" s="83">
        <v>32</v>
      </c>
      <c r="L281" s="83">
        <v>4</v>
      </c>
      <c r="M281" s="83">
        <v>4</v>
      </c>
      <c r="N281" s="84">
        <v>4</v>
      </c>
      <c r="O281" s="8"/>
      <c r="P281" s="14">
        <v>4</v>
      </c>
      <c r="Q281" s="8"/>
    </row>
    <row r="282" spans="1:17" ht="30" customHeight="1" x14ac:dyDescent="0.35">
      <c r="A282" s="6">
        <v>281</v>
      </c>
      <c r="B282" s="34">
        <v>11</v>
      </c>
      <c r="C282" s="35" t="s">
        <v>304</v>
      </c>
      <c r="D282" s="35" t="s">
        <v>315</v>
      </c>
      <c r="E282" s="87">
        <v>36</v>
      </c>
      <c r="F282" s="83">
        <v>0</v>
      </c>
      <c r="G282" s="83">
        <v>36</v>
      </c>
      <c r="H282" s="83">
        <v>36</v>
      </c>
      <c r="I282" s="83">
        <v>0</v>
      </c>
      <c r="J282" s="83">
        <v>36</v>
      </c>
      <c r="K282" s="83">
        <v>36</v>
      </c>
      <c r="L282" s="83">
        <v>1</v>
      </c>
      <c r="M282" s="83">
        <v>1</v>
      </c>
      <c r="N282" s="85"/>
      <c r="O282" s="8"/>
      <c r="P282" s="8"/>
      <c r="Q282" s="8"/>
    </row>
    <row r="283" spans="1:17" ht="30" customHeight="1" x14ac:dyDescent="0.35">
      <c r="A283" s="6">
        <v>282</v>
      </c>
      <c r="B283" s="34">
        <v>12</v>
      </c>
      <c r="C283" s="35" t="s">
        <v>304</v>
      </c>
      <c r="D283" s="35" t="s">
        <v>316</v>
      </c>
      <c r="E283" s="87">
        <v>216</v>
      </c>
      <c r="F283" s="83">
        <v>181</v>
      </c>
      <c r="G283" s="83">
        <v>35</v>
      </c>
      <c r="H283" s="83">
        <v>216</v>
      </c>
      <c r="I283" s="83">
        <v>181</v>
      </c>
      <c r="J283" s="83">
        <v>35</v>
      </c>
      <c r="K283" s="83">
        <v>216</v>
      </c>
      <c r="L283" s="83">
        <v>8</v>
      </c>
      <c r="M283" s="83">
        <v>8</v>
      </c>
      <c r="N283" s="84">
        <v>8</v>
      </c>
      <c r="O283" s="8"/>
      <c r="P283" s="14">
        <v>8</v>
      </c>
      <c r="Q283" s="8"/>
    </row>
    <row r="284" spans="1:17" ht="30" customHeight="1" x14ac:dyDescent="0.35">
      <c r="A284" s="6">
        <v>283</v>
      </c>
      <c r="B284" s="34">
        <v>13</v>
      </c>
      <c r="C284" s="35" t="s">
        <v>304</v>
      </c>
      <c r="D284" s="35" t="s">
        <v>317</v>
      </c>
      <c r="E284" s="87">
        <v>20</v>
      </c>
      <c r="F284" s="83">
        <v>0</v>
      </c>
      <c r="G284" s="83">
        <v>20</v>
      </c>
      <c r="H284" s="83">
        <v>20</v>
      </c>
      <c r="I284" s="84">
        <v>0</v>
      </c>
      <c r="J284" s="83">
        <v>20</v>
      </c>
      <c r="K284" s="83">
        <v>20</v>
      </c>
      <c r="L284" s="83">
        <v>1</v>
      </c>
      <c r="M284" s="83">
        <v>1</v>
      </c>
      <c r="N284" s="85"/>
      <c r="O284" s="8"/>
      <c r="P284" s="8"/>
      <c r="Q284" s="8"/>
    </row>
    <row r="285" spans="1:17" ht="30" customHeight="1" x14ac:dyDescent="0.35">
      <c r="A285" s="6">
        <v>284</v>
      </c>
      <c r="B285" s="34">
        <v>14</v>
      </c>
      <c r="C285" s="35" t="s">
        <v>304</v>
      </c>
      <c r="D285" s="35" t="s">
        <v>318</v>
      </c>
      <c r="E285" s="87">
        <v>215</v>
      </c>
      <c r="F285" s="83">
        <v>202</v>
      </c>
      <c r="G285" s="83">
        <v>13</v>
      </c>
      <c r="H285" s="83">
        <v>215</v>
      </c>
      <c r="I285" s="83">
        <v>202</v>
      </c>
      <c r="J285" s="83">
        <v>13</v>
      </c>
      <c r="K285" s="83">
        <v>215</v>
      </c>
      <c r="L285" s="83">
        <v>4</v>
      </c>
      <c r="M285" s="83">
        <v>4</v>
      </c>
      <c r="N285" s="84">
        <v>4</v>
      </c>
      <c r="O285" s="8"/>
      <c r="P285" s="14">
        <v>4</v>
      </c>
      <c r="Q285" s="8"/>
    </row>
    <row r="286" spans="1:17" ht="30" customHeight="1" x14ac:dyDescent="0.35">
      <c r="A286" s="6">
        <v>285</v>
      </c>
      <c r="B286" s="34">
        <v>15</v>
      </c>
      <c r="C286" s="35" t="s">
        <v>304</v>
      </c>
      <c r="D286" s="35" t="s">
        <v>319</v>
      </c>
      <c r="E286" s="87">
        <v>0</v>
      </c>
      <c r="F286" s="83">
        <v>0</v>
      </c>
      <c r="G286" s="83">
        <v>0</v>
      </c>
      <c r="H286" s="83">
        <v>0</v>
      </c>
      <c r="I286" s="84">
        <v>0</v>
      </c>
      <c r="J286" s="84">
        <v>0</v>
      </c>
      <c r="K286" s="83">
        <v>0</v>
      </c>
      <c r="L286" s="83">
        <v>0</v>
      </c>
      <c r="M286" s="83">
        <v>0</v>
      </c>
      <c r="N286" s="84">
        <v>2</v>
      </c>
      <c r="O286" s="8"/>
      <c r="P286" s="14">
        <v>2</v>
      </c>
      <c r="Q286" s="8"/>
    </row>
    <row r="287" spans="1:17" ht="30" customHeight="1" x14ac:dyDescent="0.35">
      <c r="A287" s="6">
        <v>286</v>
      </c>
      <c r="B287" s="34">
        <v>16</v>
      </c>
      <c r="C287" s="35" t="s">
        <v>304</v>
      </c>
      <c r="D287" s="35" t="s">
        <v>320</v>
      </c>
      <c r="E287" s="87">
        <v>4</v>
      </c>
      <c r="F287" s="83">
        <v>0</v>
      </c>
      <c r="G287" s="83">
        <v>4</v>
      </c>
      <c r="H287" s="83">
        <v>4</v>
      </c>
      <c r="I287" s="83">
        <v>0</v>
      </c>
      <c r="J287" s="83">
        <v>4</v>
      </c>
      <c r="K287" s="83">
        <v>4</v>
      </c>
      <c r="L287" s="83">
        <v>4</v>
      </c>
      <c r="M287" s="83">
        <v>0</v>
      </c>
      <c r="N287" s="84">
        <v>4</v>
      </c>
      <c r="O287" s="8"/>
      <c r="P287" s="14">
        <v>4</v>
      </c>
      <c r="Q287" s="8"/>
    </row>
    <row r="288" spans="1:17" ht="30" customHeight="1" x14ac:dyDescent="0.35">
      <c r="A288" s="6">
        <v>287</v>
      </c>
      <c r="B288" s="34">
        <v>17</v>
      </c>
      <c r="C288" s="35" t="s">
        <v>304</v>
      </c>
      <c r="D288" s="35" t="s">
        <v>321</v>
      </c>
      <c r="E288" s="87">
        <v>24</v>
      </c>
      <c r="F288" s="83">
        <v>3</v>
      </c>
      <c r="G288" s="83">
        <v>21</v>
      </c>
      <c r="H288" s="83">
        <v>24</v>
      </c>
      <c r="I288" s="84">
        <v>3</v>
      </c>
      <c r="J288" s="84">
        <v>21</v>
      </c>
      <c r="K288" s="83">
        <v>24</v>
      </c>
      <c r="L288" s="83">
        <v>6</v>
      </c>
      <c r="M288" s="83">
        <v>6</v>
      </c>
      <c r="N288" s="84">
        <v>4</v>
      </c>
      <c r="O288" s="14">
        <v>1</v>
      </c>
      <c r="P288" s="14">
        <v>3</v>
      </c>
      <c r="Q288" s="8"/>
    </row>
    <row r="289" spans="1:17" ht="30" customHeight="1" x14ac:dyDescent="0.35">
      <c r="A289" s="6">
        <v>288</v>
      </c>
      <c r="B289" s="6">
        <v>1</v>
      </c>
      <c r="C289" s="7" t="s">
        <v>322</v>
      </c>
      <c r="D289" s="7" t="s">
        <v>323</v>
      </c>
      <c r="E289" s="102"/>
      <c r="F289" s="73">
        <v>0</v>
      </c>
      <c r="G289" s="73">
        <v>0</v>
      </c>
      <c r="H289" s="86">
        <v>0</v>
      </c>
      <c r="I289" s="12"/>
      <c r="J289" s="12"/>
      <c r="K289" s="86">
        <v>0</v>
      </c>
      <c r="L289" s="73">
        <v>0</v>
      </c>
      <c r="M289" s="73">
        <v>0</v>
      </c>
      <c r="N289" s="72">
        <v>0</v>
      </c>
      <c r="O289" s="8"/>
      <c r="P289" s="8"/>
      <c r="Q289" s="8"/>
    </row>
    <row r="290" spans="1:17" ht="30" customHeight="1" x14ac:dyDescent="0.35">
      <c r="A290" s="6">
        <v>289</v>
      </c>
      <c r="B290" s="6">
        <v>2</v>
      </c>
      <c r="C290" s="7" t="s">
        <v>322</v>
      </c>
      <c r="D290" s="7" t="s">
        <v>324</v>
      </c>
      <c r="E290" s="92">
        <v>24</v>
      </c>
      <c r="F290" s="73">
        <v>3</v>
      </c>
      <c r="G290" s="73">
        <v>21</v>
      </c>
      <c r="H290" s="86">
        <v>24</v>
      </c>
      <c r="I290" s="73">
        <v>3</v>
      </c>
      <c r="J290" s="73">
        <v>21</v>
      </c>
      <c r="K290" s="86">
        <v>24</v>
      </c>
      <c r="L290" s="73">
        <v>6</v>
      </c>
      <c r="M290" s="73">
        <v>6</v>
      </c>
      <c r="N290" s="72">
        <v>0</v>
      </c>
      <c r="O290" s="8"/>
      <c r="P290" s="8"/>
      <c r="Q290" s="8"/>
    </row>
    <row r="291" spans="1:17" ht="30" customHeight="1" x14ac:dyDescent="0.35">
      <c r="A291" s="6">
        <v>290</v>
      </c>
      <c r="B291" s="6">
        <v>3</v>
      </c>
      <c r="C291" s="7" t="s">
        <v>322</v>
      </c>
      <c r="D291" s="7" t="s">
        <v>325</v>
      </c>
      <c r="E291" s="92">
        <v>1</v>
      </c>
      <c r="F291" s="73">
        <v>1</v>
      </c>
      <c r="G291" s="73">
        <v>0</v>
      </c>
      <c r="H291" s="86">
        <v>1</v>
      </c>
      <c r="I291" s="73">
        <v>1</v>
      </c>
      <c r="J291" s="12"/>
      <c r="K291" s="86">
        <v>1</v>
      </c>
      <c r="L291" s="73">
        <v>0</v>
      </c>
      <c r="M291" s="73">
        <v>0</v>
      </c>
      <c r="N291" s="72">
        <v>0</v>
      </c>
      <c r="O291" s="8"/>
      <c r="P291" s="8"/>
      <c r="Q291" s="8"/>
    </row>
    <row r="292" spans="1:17" ht="30" customHeight="1" x14ac:dyDescent="0.35">
      <c r="A292" s="6">
        <v>291</v>
      </c>
      <c r="B292" s="6">
        <v>4</v>
      </c>
      <c r="C292" s="7" t="s">
        <v>322</v>
      </c>
      <c r="D292" s="7" t="s">
        <v>326</v>
      </c>
      <c r="E292" s="92">
        <v>312</v>
      </c>
      <c r="F292" s="73">
        <v>270</v>
      </c>
      <c r="G292" s="73">
        <v>42</v>
      </c>
      <c r="H292" s="86">
        <v>312</v>
      </c>
      <c r="I292" s="73">
        <v>270</v>
      </c>
      <c r="J292" s="73">
        <v>42</v>
      </c>
      <c r="K292" s="86">
        <v>312</v>
      </c>
      <c r="L292" s="73">
        <v>1</v>
      </c>
      <c r="M292" s="73">
        <v>1</v>
      </c>
      <c r="N292" s="72">
        <v>0</v>
      </c>
      <c r="O292" s="8"/>
      <c r="P292" s="8"/>
      <c r="Q292" s="8"/>
    </row>
    <row r="293" spans="1:17" ht="30" customHeight="1" x14ac:dyDescent="0.35">
      <c r="A293" s="6">
        <v>292</v>
      </c>
      <c r="B293" s="6">
        <v>5</v>
      </c>
      <c r="C293" s="7" t="s">
        <v>322</v>
      </c>
      <c r="D293" s="7" t="s">
        <v>327</v>
      </c>
      <c r="E293" s="92">
        <v>28</v>
      </c>
      <c r="F293" s="73">
        <v>7</v>
      </c>
      <c r="G293" s="73">
        <v>21</v>
      </c>
      <c r="H293" s="86">
        <v>28</v>
      </c>
      <c r="I293" s="73">
        <v>7</v>
      </c>
      <c r="J293" s="73">
        <v>21</v>
      </c>
      <c r="K293" s="86">
        <v>28</v>
      </c>
      <c r="L293" s="73">
        <v>0</v>
      </c>
      <c r="M293" s="73">
        <v>0</v>
      </c>
      <c r="N293" s="12"/>
      <c r="O293" s="8"/>
      <c r="P293" s="8"/>
      <c r="Q293" s="8"/>
    </row>
    <row r="294" spans="1:17" ht="30" customHeight="1" x14ac:dyDescent="0.35">
      <c r="A294" s="6">
        <v>293</v>
      </c>
      <c r="B294" s="6">
        <v>6</v>
      </c>
      <c r="C294" s="7" t="s">
        <v>322</v>
      </c>
      <c r="D294" s="7" t="s">
        <v>328</v>
      </c>
      <c r="E294" s="92">
        <v>345</v>
      </c>
      <c r="F294" s="73">
        <v>204</v>
      </c>
      <c r="G294" s="73">
        <v>141</v>
      </c>
      <c r="H294" s="86">
        <v>345</v>
      </c>
      <c r="I294" s="73">
        <v>204</v>
      </c>
      <c r="J294" s="73">
        <v>141</v>
      </c>
      <c r="K294" s="86">
        <v>345</v>
      </c>
      <c r="L294" s="73">
        <v>9</v>
      </c>
      <c r="M294" s="73">
        <v>9</v>
      </c>
      <c r="N294" s="12"/>
      <c r="O294" s="8"/>
      <c r="P294" s="8"/>
      <c r="Q294" s="8"/>
    </row>
    <row r="295" spans="1:17" ht="30" customHeight="1" x14ac:dyDescent="0.35">
      <c r="A295" s="6">
        <v>294</v>
      </c>
      <c r="B295" s="6">
        <v>7</v>
      </c>
      <c r="C295" s="7" t="s">
        <v>322</v>
      </c>
      <c r="D295" s="7" t="s">
        <v>329</v>
      </c>
      <c r="E295" s="92">
        <v>31</v>
      </c>
      <c r="F295" s="73">
        <v>6</v>
      </c>
      <c r="G295" s="73">
        <v>25</v>
      </c>
      <c r="H295" s="86">
        <v>31</v>
      </c>
      <c r="I295" s="73">
        <v>6</v>
      </c>
      <c r="J295" s="73">
        <v>25</v>
      </c>
      <c r="K295" s="86">
        <v>31</v>
      </c>
      <c r="L295" s="73">
        <v>2</v>
      </c>
      <c r="M295" s="73">
        <v>2</v>
      </c>
      <c r="N295" s="72">
        <v>0</v>
      </c>
      <c r="O295" s="8"/>
      <c r="P295" s="8"/>
      <c r="Q295" s="8"/>
    </row>
    <row r="296" spans="1:17" ht="30" customHeight="1" x14ac:dyDescent="0.35">
      <c r="A296" s="6">
        <v>295</v>
      </c>
      <c r="B296" s="6">
        <v>8</v>
      </c>
      <c r="C296" s="7" t="s">
        <v>322</v>
      </c>
      <c r="D296" s="7" t="s">
        <v>330</v>
      </c>
      <c r="E296" s="92">
        <v>165</v>
      </c>
      <c r="F296" s="73">
        <v>73</v>
      </c>
      <c r="G296" s="73">
        <v>92</v>
      </c>
      <c r="H296" s="86">
        <v>165</v>
      </c>
      <c r="I296" s="73">
        <v>73</v>
      </c>
      <c r="J296" s="73">
        <v>92</v>
      </c>
      <c r="K296" s="86">
        <v>165</v>
      </c>
      <c r="L296" s="73">
        <v>0</v>
      </c>
      <c r="M296" s="73">
        <v>0</v>
      </c>
      <c r="N296" s="12"/>
      <c r="O296" s="8"/>
      <c r="P296" s="8"/>
      <c r="Q296" s="8"/>
    </row>
    <row r="297" spans="1:17" ht="30" customHeight="1" x14ac:dyDescent="0.35">
      <c r="A297" s="6">
        <v>296</v>
      </c>
      <c r="B297" s="6">
        <v>9</v>
      </c>
      <c r="C297" s="7" t="s">
        <v>322</v>
      </c>
      <c r="D297" s="7" t="s">
        <v>331</v>
      </c>
      <c r="E297" s="92">
        <v>317</v>
      </c>
      <c r="F297" s="73">
        <v>93</v>
      </c>
      <c r="G297" s="73">
        <v>224</v>
      </c>
      <c r="H297" s="86">
        <v>317</v>
      </c>
      <c r="I297" s="73">
        <v>93</v>
      </c>
      <c r="J297" s="73">
        <v>224</v>
      </c>
      <c r="K297" s="86">
        <v>317</v>
      </c>
      <c r="L297" s="73">
        <v>0</v>
      </c>
      <c r="M297" s="73">
        <v>0</v>
      </c>
      <c r="N297" s="72">
        <v>0</v>
      </c>
      <c r="O297" s="8"/>
      <c r="P297" s="8"/>
      <c r="Q297" s="8"/>
    </row>
    <row r="298" spans="1:17" ht="30" customHeight="1" x14ac:dyDescent="0.35">
      <c r="A298" s="6">
        <v>297</v>
      </c>
      <c r="B298" s="6">
        <v>10</v>
      </c>
      <c r="C298" s="7" t="s">
        <v>322</v>
      </c>
      <c r="D298" s="7" t="s">
        <v>332</v>
      </c>
      <c r="E298" s="92">
        <v>17</v>
      </c>
      <c r="F298" s="73">
        <v>0</v>
      </c>
      <c r="G298" s="73">
        <v>17</v>
      </c>
      <c r="H298" s="86">
        <v>17</v>
      </c>
      <c r="I298" s="12"/>
      <c r="J298" s="73">
        <v>17</v>
      </c>
      <c r="K298" s="86">
        <v>17</v>
      </c>
      <c r="L298" s="73">
        <v>0</v>
      </c>
      <c r="M298" s="73">
        <v>0</v>
      </c>
      <c r="N298" s="72">
        <v>0</v>
      </c>
      <c r="O298" s="8"/>
      <c r="P298" s="8"/>
      <c r="Q298" s="8"/>
    </row>
    <row r="299" spans="1:17" ht="30" customHeight="1" x14ac:dyDescent="0.35">
      <c r="A299" s="6">
        <v>298</v>
      </c>
      <c r="B299" s="6">
        <v>11</v>
      </c>
      <c r="C299" s="7" t="s">
        <v>322</v>
      </c>
      <c r="D299" s="7" t="s">
        <v>333</v>
      </c>
      <c r="E299" s="92">
        <v>18</v>
      </c>
      <c r="F299" s="73">
        <v>5</v>
      </c>
      <c r="G299" s="73">
        <v>13</v>
      </c>
      <c r="H299" s="86">
        <v>18</v>
      </c>
      <c r="I299" s="73">
        <v>5</v>
      </c>
      <c r="J299" s="73">
        <v>13</v>
      </c>
      <c r="K299" s="86">
        <v>18</v>
      </c>
      <c r="L299" s="73">
        <v>0</v>
      </c>
      <c r="M299" s="73">
        <v>0</v>
      </c>
      <c r="N299" s="72">
        <v>0</v>
      </c>
      <c r="O299" s="8"/>
      <c r="P299" s="8"/>
      <c r="Q299" s="8"/>
    </row>
    <row r="300" spans="1:17" ht="30" customHeight="1" x14ac:dyDescent="0.35">
      <c r="A300" s="6">
        <v>299</v>
      </c>
      <c r="B300" s="6">
        <v>12</v>
      </c>
      <c r="C300" s="7" t="s">
        <v>322</v>
      </c>
      <c r="D300" s="7" t="s">
        <v>334</v>
      </c>
      <c r="E300" s="92">
        <v>217</v>
      </c>
      <c r="F300" s="73">
        <v>132</v>
      </c>
      <c r="G300" s="73">
        <v>85</v>
      </c>
      <c r="H300" s="86">
        <v>217</v>
      </c>
      <c r="I300" s="73">
        <v>132</v>
      </c>
      <c r="J300" s="73">
        <v>85</v>
      </c>
      <c r="K300" s="86">
        <v>217</v>
      </c>
      <c r="L300" s="73">
        <v>0</v>
      </c>
      <c r="M300" s="73">
        <v>0</v>
      </c>
      <c r="N300" s="72">
        <v>0</v>
      </c>
      <c r="O300" s="8"/>
      <c r="P300" s="8"/>
      <c r="Q300" s="8"/>
    </row>
    <row r="301" spans="1:17" ht="30" customHeight="1" x14ac:dyDescent="0.35">
      <c r="A301" s="6">
        <v>300</v>
      </c>
      <c r="B301" s="6">
        <v>13</v>
      </c>
      <c r="C301" s="7" t="s">
        <v>322</v>
      </c>
      <c r="D301" s="7" t="s">
        <v>335</v>
      </c>
      <c r="E301" s="92">
        <v>31</v>
      </c>
      <c r="F301" s="73">
        <v>28</v>
      </c>
      <c r="G301" s="73">
        <v>3</v>
      </c>
      <c r="H301" s="86">
        <v>31</v>
      </c>
      <c r="I301" s="73">
        <v>28</v>
      </c>
      <c r="J301" s="73">
        <v>3</v>
      </c>
      <c r="K301" s="86">
        <v>31</v>
      </c>
      <c r="L301" s="73">
        <v>0</v>
      </c>
      <c r="M301" s="73">
        <v>0</v>
      </c>
      <c r="N301" s="72">
        <v>0</v>
      </c>
      <c r="O301" s="8"/>
      <c r="P301" s="8"/>
      <c r="Q301" s="8"/>
    </row>
    <row r="302" spans="1:17" ht="30" customHeight="1" x14ac:dyDescent="0.35">
      <c r="A302" s="6">
        <v>301</v>
      </c>
      <c r="B302" s="34">
        <v>1</v>
      </c>
      <c r="C302" s="35" t="s">
        <v>336</v>
      </c>
      <c r="D302" s="35" t="s">
        <v>337</v>
      </c>
      <c r="E302" s="87">
        <v>5</v>
      </c>
      <c r="F302" s="83">
        <v>0</v>
      </c>
      <c r="G302" s="83">
        <v>5</v>
      </c>
      <c r="H302" s="83">
        <v>5</v>
      </c>
      <c r="I302" s="83">
        <v>0</v>
      </c>
      <c r="J302" s="83">
        <v>5</v>
      </c>
      <c r="K302" s="83">
        <v>5</v>
      </c>
      <c r="L302" s="83">
        <v>0</v>
      </c>
      <c r="M302" s="83">
        <v>0</v>
      </c>
      <c r="N302" s="84">
        <v>0</v>
      </c>
      <c r="O302" s="14">
        <v>0</v>
      </c>
      <c r="P302" s="14">
        <v>0</v>
      </c>
      <c r="Q302" s="8"/>
    </row>
    <row r="303" spans="1:17" ht="30" customHeight="1" x14ac:dyDescent="0.35">
      <c r="A303" s="6">
        <v>302</v>
      </c>
      <c r="B303" s="34">
        <v>2</v>
      </c>
      <c r="C303" s="35" t="s">
        <v>336</v>
      </c>
      <c r="D303" s="35" t="s">
        <v>338</v>
      </c>
      <c r="E303" s="87">
        <v>12</v>
      </c>
      <c r="F303" s="83">
        <v>2</v>
      </c>
      <c r="G303" s="83">
        <v>10</v>
      </c>
      <c r="H303" s="83">
        <v>12</v>
      </c>
      <c r="I303" s="84">
        <v>2</v>
      </c>
      <c r="J303" s="83">
        <v>10</v>
      </c>
      <c r="K303" s="83">
        <v>12</v>
      </c>
      <c r="L303" s="83">
        <v>2</v>
      </c>
      <c r="M303" s="83">
        <v>2</v>
      </c>
      <c r="N303" s="84">
        <v>2</v>
      </c>
      <c r="O303" s="14">
        <v>0</v>
      </c>
      <c r="P303" s="14">
        <v>2</v>
      </c>
      <c r="Q303" s="8"/>
    </row>
    <row r="304" spans="1:17" ht="30" customHeight="1" x14ac:dyDescent="0.35">
      <c r="A304" s="6">
        <v>303</v>
      </c>
      <c r="B304" s="34">
        <v>3</v>
      </c>
      <c r="C304" s="35" t="s">
        <v>336</v>
      </c>
      <c r="D304" s="35" t="s">
        <v>339</v>
      </c>
      <c r="E304" s="87">
        <v>47</v>
      </c>
      <c r="F304" s="83">
        <v>21</v>
      </c>
      <c r="G304" s="83">
        <v>26</v>
      </c>
      <c r="H304" s="83">
        <v>47</v>
      </c>
      <c r="I304" s="83">
        <v>21</v>
      </c>
      <c r="J304" s="84">
        <v>26</v>
      </c>
      <c r="K304" s="83">
        <v>47</v>
      </c>
      <c r="L304" s="83">
        <v>12</v>
      </c>
      <c r="M304" s="83">
        <v>12</v>
      </c>
      <c r="N304" s="84">
        <v>6</v>
      </c>
      <c r="O304" s="14">
        <v>0</v>
      </c>
      <c r="P304" s="14">
        <v>12</v>
      </c>
      <c r="Q304" s="8"/>
    </row>
    <row r="305" spans="1:17" ht="30" customHeight="1" x14ac:dyDescent="0.35">
      <c r="A305" s="6">
        <v>304</v>
      </c>
      <c r="B305" s="34">
        <v>4</v>
      </c>
      <c r="C305" s="35" t="s">
        <v>336</v>
      </c>
      <c r="D305" s="35" t="s">
        <v>340</v>
      </c>
      <c r="E305" s="87">
        <v>156</v>
      </c>
      <c r="F305" s="83">
        <v>114</v>
      </c>
      <c r="G305" s="83">
        <v>42</v>
      </c>
      <c r="H305" s="83">
        <v>156</v>
      </c>
      <c r="I305" s="83">
        <v>114</v>
      </c>
      <c r="J305" s="83">
        <v>42</v>
      </c>
      <c r="K305" s="83">
        <v>156</v>
      </c>
      <c r="L305" s="83">
        <v>5</v>
      </c>
      <c r="M305" s="83">
        <v>5</v>
      </c>
      <c r="N305" s="84">
        <v>5</v>
      </c>
      <c r="O305" s="14">
        <v>0</v>
      </c>
      <c r="P305" s="14">
        <v>5</v>
      </c>
      <c r="Q305" s="8"/>
    </row>
    <row r="306" spans="1:17" ht="30" customHeight="1" x14ac:dyDescent="0.35">
      <c r="A306" s="6">
        <v>305</v>
      </c>
      <c r="B306" s="34">
        <v>5</v>
      </c>
      <c r="C306" s="35" t="s">
        <v>336</v>
      </c>
      <c r="D306" s="35" t="s">
        <v>341</v>
      </c>
      <c r="E306" s="87">
        <v>70</v>
      </c>
      <c r="F306" s="83">
        <v>39</v>
      </c>
      <c r="G306" s="83">
        <v>31</v>
      </c>
      <c r="H306" s="83">
        <v>70</v>
      </c>
      <c r="I306" s="83">
        <v>39</v>
      </c>
      <c r="J306" s="83">
        <v>31</v>
      </c>
      <c r="K306" s="83">
        <v>70</v>
      </c>
      <c r="L306" s="83">
        <v>4</v>
      </c>
      <c r="M306" s="83">
        <v>4</v>
      </c>
      <c r="N306" s="84">
        <v>4</v>
      </c>
      <c r="O306" s="14">
        <v>0</v>
      </c>
      <c r="P306" s="14">
        <v>4</v>
      </c>
      <c r="Q306" s="8"/>
    </row>
    <row r="307" spans="1:17" ht="30" customHeight="1" x14ac:dyDescent="0.35">
      <c r="A307" s="6">
        <v>306</v>
      </c>
      <c r="B307" s="34">
        <v>6</v>
      </c>
      <c r="C307" s="35" t="s">
        <v>336</v>
      </c>
      <c r="D307" s="35" t="s">
        <v>342</v>
      </c>
      <c r="E307" s="87">
        <v>36</v>
      </c>
      <c r="F307" s="83">
        <v>36</v>
      </c>
      <c r="G307" s="83">
        <v>0</v>
      </c>
      <c r="H307" s="83">
        <v>36</v>
      </c>
      <c r="I307" s="83">
        <v>36</v>
      </c>
      <c r="J307" s="83">
        <v>0</v>
      </c>
      <c r="K307" s="83">
        <v>36</v>
      </c>
      <c r="L307" s="83">
        <v>1</v>
      </c>
      <c r="M307" s="83">
        <v>1</v>
      </c>
      <c r="N307" s="84">
        <v>1</v>
      </c>
      <c r="O307" s="14">
        <v>0</v>
      </c>
      <c r="P307" s="14">
        <v>1</v>
      </c>
      <c r="Q307" s="8"/>
    </row>
    <row r="308" spans="1:17" ht="30" customHeight="1" x14ac:dyDescent="0.35">
      <c r="A308" s="6">
        <v>307</v>
      </c>
      <c r="B308" s="34">
        <v>7</v>
      </c>
      <c r="C308" s="35" t="s">
        <v>336</v>
      </c>
      <c r="D308" s="35" t="s">
        <v>343</v>
      </c>
      <c r="E308" s="87">
        <v>3</v>
      </c>
      <c r="F308" s="83">
        <v>1</v>
      </c>
      <c r="G308" s="83">
        <v>2</v>
      </c>
      <c r="H308" s="83">
        <v>3</v>
      </c>
      <c r="I308" s="83">
        <v>1</v>
      </c>
      <c r="J308" s="83">
        <v>2</v>
      </c>
      <c r="K308" s="83">
        <v>3</v>
      </c>
      <c r="L308" s="83">
        <v>3</v>
      </c>
      <c r="M308" s="83">
        <v>3</v>
      </c>
      <c r="N308" s="84">
        <v>3</v>
      </c>
      <c r="O308" s="14">
        <v>0</v>
      </c>
      <c r="P308" s="14">
        <v>3</v>
      </c>
      <c r="Q308" s="8"/>
    </row>
    <row r="309" spans="1:17" ht="30" customHeight="1" x14ac:dyDescent="0.35">
      <c r="A309" s="6">
        <v>308</v>
      </c>
      <c r="B309" s="34">
        <v>8</v>
      </c>
      <c r="C309" s="35" t="s">
        <v>336</v>
      </c>
      <c r="D309" s="35" t="s">
        <v>344</v>
      </c>
      <c r="E309" s="87">
        <v>15</v>
      </c>
      <c r="F309" s="83">
        <v>13</v>
      </c>
      <c r="G309" s="83">
        <v>2</v>
      </c>
      <c r="H309" s="83">
        <v>15</v>
      </c>
      <c r="I309" s="83">
        <v>13</v>
      </c>
      <c r="J309" s="84">
        <v>2</v>
      </c>
      <c r="K309" s="83">
        <v>15</v>
      </c>
      <c r="L309" s="83">
        <v>3</v>
      </c>
      <c r="M309" s="83">
        <v>3</v>
      </c>
      <c r="N309" s="84">
        <v>3</v>
      </c>
      <c r="O309" s="14">
        <v>0</v>
      </c>
      <c r="P309" s="14">
        <v>3</v>
      </c>
      <c r="Q309" s="8"/>
    </row>
    <row r="310" spans="1:17" ht="30" customHeight="1" x14ac:dyDescent="0.35">
      <c r="A310" s="6">
        <v>309</v>
      </c>
      <c r="B310" s="34">
        <v>9</v>
      </c>
      <c r="C310" s="35" t="s">
        <v>336</v>
      </c>
      <c r="D310" s="35" t="s">
        <v>345</v>
      </c>
      <c r="E310" s="87">
        <v>62</v>
      </c>
      <c r="F310" s="83">
        <v>42</v>
      </c>
      <c r="G310" s="83">
        <v>20</v>
      </c>
      <c r="H310" s="83">
        <v>62</v>
      </c>
      <c r="I310" s="83">
        <v>42</v>
      </c>
      <c r="J310" s="83">
        <v>20</v>
      </c>
      <c r="K310" s="83">
        <v>62</v>
      </c>
      <c r="L310" s="83">
        <v>5</v>
      </c>
      <c r="M310" s="83">
        <v>5</v>
      </c>
      <c r="N310" s="84">
        <v>3</v>
      </c>
      <c r="O310" s="14">
        <v>0</v>
      </c>
      <c r="P310" s="14">
        <v>5</v>
      </c>
      <c r="Q310" s="8"/>
    </row>
    <row r="311" spans="1:17" ht="30" customHeight="1" x14ac:dyDescent="0.35">
      <c r="A311" s="6">
        <v>310</v>
      </c>
      <c r="B311" s="34">
        <v>10</v>
      </c>
      <c r="C311" s="35" t="s">
        <v>336</v>
      </c>
      <c r="D311" s="35" t="s">
        <v>346</v>
      </c>
      <c r="E311" s="87">
        <v>167</v>
      </c>
      <c r="F311" s="83">
        <v>152</v>
      </c>
      <c r="G311" s="83">
        <v>15</v>
      </c>
      <c r="H311" s="83">
        <v>167</v>
      </c>
      <c r="I311" s="83">
        <v>152</v>
      </c>
      <c r="J311" s="83">
        <v>15</v>
      </c>
      <c r="K311" s="83">
        <v>167</v>
      </c>
      <c r="L311" s="83">
        <v>0</v>
      </c>
      <c r="M311" s="83">
        <v>0</v>
      </c>
      <c r="N311" s="84">
        <v>0</v>
      </c>
      <c r="O311" s="14">
        <v>0</v>
      </c>
      <c r="P311" s="14">
        <v>0</v>
      </c>
      <c r="Q311" s="8"/>
    </row>
    <row r="312" spans="1:17" ht="30" customHeight="1" x14ac:dyDescent="0.35">
      <c r="A312" s="6">
        <v>311</v>
      </c>
      <c r="B312" s="34">
        <v>11</v>
      </c>
      <c r="C312" s="35" t="s">
        <v>336</v>
      </c>
      <c r="D312" s="35" t="s">
        <v>347</v>
      </c>
      <c r="E312" s="87">
        <v>116</v>
      </c>
      <c r="F312" s="84">
        <v>84</v>
      </c>
      <c r="G312" s="84">
        <v>32</v>
      </c>
      <c r="H312" s="83">
        <v>116</v>
      </c>
      <c r="I312" s="84">
        <v>84</v>
      </c>
      <c r="J312" s="84">
        <v>32</v>
      </c>
      <c r="K312" s="83">
        <v>116</v>
      </c>
      <c r="L312" s="83">
        <v>22</v>
      </c>
      <c r="M312" s="84">
        <v>19</v>
      </c>
      <c r="N312" s="84">
        <v>14</v>
      </c>
      <c r="O312" s="14">
        <v>0</v>
      </c>
      <c r="P312" s="14">
        <v>22</v>
      </c>
      <c r="Q312" s="8"/>
    </row>
    <row r="313" spans="1:17" ht="30" customHeight="1" x14ac:dyDescent="0.35">
      <c r="A313" s="6">
        <v>312</v>
      </c>
      <c r="B313" s="34">
        <v>12</v>
      </c>
      <c r="C313" s="35" t="s">
        <v>336</v>
      </c>
      <c r="D313" s="35" t="s">
        <v>348</v>
      </c>
      <c r="E313" s="87">
        <v>35</v>
      </c>
      <c r="F313" s="83">
        <v>35</v>
      </c>
      <c r="G313" s="83">
        <v>0</v>
      </c>
      <c r="H313" s="83">
        <v>35</v>
      </c>
      <c r="I313" s="83">
        <v>35</v>
      </c>
      <c r="J313" s="83">
        <v>0</v>
      </c>
      <c r="K313" s="83">
        <v>35</v>
      </c>
      <c r="L313" s="83">
        <v>15</v>
      </c>
      <c r="M313" s="83">
        <v>13</v>
      </c>
      <c r="N313" s="84">
        <v>7</v>
      </c>
      <c r="O313" s="14">
        <v>0</v>
      </c>
      <c r="P313" s="14">
        <v>15</v>
      </c>
      <c r="Q313" s="8"/>
    </row>
    <row r="314" spans="1:17" ht="30" customHeight="1" x14ac:dyDescent="0.35">
      <c r="A314" s="6">
        <v>313</v>
      </c>
      <c r="B314" s="34">
        <v>13</v>
      </c>
      <c r="C314" s="35" t="s">
        <v>336</v>
      </c>
      <c r="D314" s="35" t="s">
        <v>349</v>
      </c>
      <c r="E314" s="87">
        <v>8</v>
      </c>
      <c r="F314" s="83">
        <v>2</v>
      </c>
      <c r="G314" s="83">
        <v>6</v>
      </c>
      <c r="H314" s="83">
        <v>8</v>
      </c>
      <c r="I314" s="83">
        <v>2</v>
      </c>
      <c r="J314" s="83">
        <v>6</v>
      </c>
      <c r="K314" s="83">
        <v>8</v>
      </c>
      <c r="L314" s="83">
        <v>2</v>
      </c>
      <c r="M314" s="83">
        <v>1</v>
      </c>
      <c r="N314" s="84">
        <v>1</v>
      </c>
      <c r="O314" s="14">
        <v>0</v>
      </c>
      <c r="P314" s="14">
        <v>2</v>
      </c>
      <c r="Q314" s="8"/>
    </row>
    <row r="315" spans="1:17" ht="30" customHeight="1" x14ac:dyDescent="0.35">
      <c r="A315" s="6">
        <v>314</v>
      </c>
      <c r="B315" s="34">
        <v>14</v>
      </c>
      <c r="C315" s="35" t="s">
        <v>336</v>
      </c>
      <c r="D315" s="35" t="s">
        <v>350</v>
      </c>
      <c r="E315" s="87">
        <v>2</v>
      </c>
      <c r="F315" s="83">
        <v>1</v>
      </c>
      <c r="G315" s="83">
        <v>1</v>
      </c>
      <c r="H315" s="83">
        <v>2</v>
      </c>
      <c r="I315" s="83">
        <v>1</v>
      </c>
      <c r="J315" s="84">
        <v>1</v>
      </c>
      <c r="K315" s="83">
        <v>2</v>
      </c>
      <c r="L315" s="83">
        <v>2</v>
      </c>
      <c r="M315" s="83">
        <v>2</v>
      </c>
      <c r="N315" s="84">
        <v>1</v>
      </c>
      <c r="O315" s="14">
        <v>0</v>
      </c>
      <c r="P315" s="14">
        <v>2</v>
      </c>
      <c r="Q315" s="8"/>
    </row>
    <row r="316" spans="1:17" ht="30" customHeight="1" x14ac:dyDescent="0.35">
      <c r="A316" s="6">
        <v>315</v>
      </c>
      <c r="B316" s="34">
        <v>15</v>
      </c>
      <c r="C316" s="35" t="s">
        <v>336</v>
      </c>
      <c r="D316" s="35" t="s">
        <v>351</v>
      </c>
      <c r="E316" s="87">
        <v>8</v>
      </c>
      <c r="F316" s="83">
        <v>8</v>
      </c>
      <c r="G316" s="83">
        <v>0</v>
      </c>
      <c r="H316" s="83">
        <v>8</v>
      </c>
      <c r="I316" s="83">
        <v>8</v>
      </c>
      <c r="J316" s="83">
        <v>0</v>
      </c>
      <c r="K316" s="83">
        <v>8</v>
      </c>
      <c r="L316" s="83">
        <v>1</v>
      </c>
      <c r="M316" s="83">
        <v>1</v>
      </c>
      <c r="N316" s="84">
        <v>0</v>
      </c>
      <c r="O316" s="14">
        <v>0</v>
      </c>
      <c r="P316" s="14">
        <v>1</v>
      </c>
      <c r="Q316" s="8"/>
    </row>
    <row r="317" spans="1:17" ht="30" customHeight="1" x14ac:dyDescent="0.35">
      <c r="A317" s="6">
        <v>316</v>
      </c>
      <c r="B317" s="34">
        <v>16</v>
      </c>
      <c r="C317" s="35" t="s">
        <v>336</v>
      </c>
      <c r="D317" s="35" t="s">
        <v>352</v>
      </c>
      <c r="E317" s="87">
        <v>262</v>
      </c>
      <c r="F317" s="83">
        <v>249</v>
      </c>
      <c r="G317" s="83">
        <v>13</v>
      </c>
      <c r="H317" s="83">
        <v>262</v>
      </c>
      <c r="I317" s="83">
        <v>249</v>
      </c>
      <c r="J317" s="83">
        <v>13</v>
      </c>
      <c r="K317" s="83">
        <v>262</v>
      </c>
      <c r="L317" s="83">
        <v>8</v>
      </c>
      <c r="M317" s="83">
        <v>8</v>
      </c>
      <c r="N317" s="84">
        <v>7</v>
      </c>
      <c r="O317" s="14">
        <v>0</v>
      </c>
      <c r="P317" s="14">
        <v>8</v>
      </c>
      <c r="Q317" s="8"/>
    </row>
    <row r="318" spans="1:17" ht="30" customHeight="1" x14ac:dyDescent="0.35">
      <c r="A318" s="6">
        <v>317</v>
      </c>
      <c r="B318" s="34">
        <v>17</v>
      </c>
      <c r="C318" s="35" t="s">
        <v>336</v>
      </c>
      <c r="D318" s="35" t="s">
        <v>353</v>
      </c>
      <c r="E318" s="87">
        <v>177</v>
      </c>
      <c r="F318" s="83">
        <v>54</v>
      </c>
      <c r="G318" s="83">
        <v>123</v>
      </c>
      <c r="H318" s="83">
        <v>177</v>
      </c>
      <c r="I318" s="83">
        <v>54</v>
      </c>
      <c r="J318" s="84">
        <v>123</v>
      </c>
      <c r="K318" s="83">
        <v>177</v>
      </c>
      <c r="L318" s="83">
        <v>1</v>
      </c>
      <c r="M318" s="83">
        <v>1</v>
      </c>
      <c r="N318" s="84">
        <v>0</v>
      </c>
      <c r="O318" s="14">
        <v>0</v>
      </c>
      <c r="P318" s="14">
        <v>1</v>
      </c>
      <c r="Q318" s="8"/>
    </row>
    <row r="319" spans="1:17" ht="30" customHeight="1" x14ac:dyDescent="0.35">
      <c r="A319" s="6">
        <v>318</v>
      </c>
      <c r="B319" s="34">
        <v>18</v>
      </c>
      <c r="C319" s="35" t="s">
        <v>336</v>
      </c>
      <c r="D319" s="35" t="s">
        <v>354</v>
      </c>
      <c r="E319" s="87">
        <v>0</v>
      </c>
      <c r="F319" s="83">
        <v>0</v>
      </c>
      <c r="G319" s="83">
        <v>0</v>
      </c>
      <c r="H319" s="83">
        <v>0</v>
      </c>
      <c r="I319" s="83">
        <v>0</v>
      </c>
      <c r="J319" s="83">
        <v>0</v>
      </c>
      <c r="K319" s="83">
        <v>0</v>
      </c>
      <c r="L319" s="83">
        <v>0</v>
      </c>
      <c r="M319" s="83">
        <v>0</v>
      </c>
      <c r="N319" s="84">
        <v>0</v>
      </c>
      <c r="O319" s="14">
        <v>0</v>
      </c>
      <c r="P319" s="14">
        <v>0</v>
      </c>
      <c r="Q319" s="8"/>
    </row>
    <row r="320" spans="1:17" ht="30" customHeight="1" x14ac:dyDescent="0.35">
      <c r="A320" s="6">
        <v>319</v>
      </c>
      <c r="B320" s="34">
        <v>19</v>
      </c>
      <c r="C320" s="35" t="s">
        <v>336</v>
      </c>
      <c r="D320" s="35" t="s">
        <v>355</v>
      </c>
      <c r="E320" s="87">
        <v>3</v>
      </c>
      <c r="F320" s="83">
        <v>2</v>
      </c>
      <c r="G320" s="83">
        <v>1</v>
      </c>
      <c r="H320" s="83">
        <v>3</v>
      </c>
      <c r="I320" s="83">
        <v>2</v>
      </c>
      <c r="J320" s="83">
        <v>1</v>
      </c>
      <c r="K320" s="83">
        <v>3</v>
      </c>
      <c r="L320" s="83">
        <v>1</v>
      </c>
      <c r="M320" s="83">
        <v>1</v>
      </c>
      <c r="N320" s="84">
        <v>0</v>
      </c>
      <c r="O320" s="14">
        <v>0</v>
      </c>
      <c r="P320" s="14">
        <v>1</v>
      </c>
      <c r="Q320" s="8"/>
    </row>
    <row r="321" spans="1:17" ht="30" customHeight="1" x14ac:dyDescent="0.35">
      <c r="A321" s="6">
        <v>320</v>
      </c>
      <c r="B321" s="34">
        <v>20</v>
      </c>
      <c r="C321" s="35" t="s">
        <v>336</v>
      </c>
      <c r="D321" s="35" t="s">
        <v>356</v>
      </c>
      <c r="E321" s="87">
        <v>7</v>
      </c>
      <c r="F321" s="83">
        <v>5</v>
      </c>
      <c r="G321" s="83">
        <v>2</v>
      </c>
      <c r="H321" s="83">
        <v>7</v>
      </c>
      <c r="I321" s="84">
        <v>5</v>
      </c>
      <c r="J321" s="84">
        <v>2</v>
      </c>
      <c r="K321" s="83">
        <v>7</v>
      </c>
      <c r="L321" s="83">
        <v>2</v>
      </c>
      <c r="M321" s="83">
        <v>1</v>
      </c>
      <c r="N321" s="84">
        <v>1</v>
      </c>
      <c r="O321" s="14">
        <v>0</v>
      </c>
      <c r="P321" s="14">
        <v>2</v>
      </c>
      <c r="Q321" s="8"/>
    </row>
    <row r="322" spans="1:17" ht="30" customHeight="1" x14ac:dyDescent="0.35">
      <c r="A322" s="6">
        <v>321</v>
      </c>
      <c r="B322" s="34">
        <v>21</v>
      </c>
      <c r="C322" s="35" t="s">
        <v>336</v>
      </c>
      <c r="D322" s="35" t="s">
        <v>357</v>
      </c>
      <c r="E322" s="87">
        <v>43</v>
      </c>
      <c r="F322" s="83">
        <v>28</v>
      </c>
      <c r="G322" s="83">
        <v>15</v>
      </c>
      <c r="H322" s="83">
        <v>43</v>
      </c>
      <c r="I322" s="83">
        <v>28</v>
      </c>
      <c r="J322" s="84">
        <v>15</v>
      </c>
      <c r="K322" s="83">
        <v>43</v>
      </c>
      <c r="L322" s="83">
        <v>3</v>
      </c>
      <c r="M322" s="83">
        <v>3</v>
      </c>
      <c r="N322" s="84">
        <v>3</v>
      </c>
      <c r="O322" s="14">
        <v>0</v>
      </c>
      <c r="P322" s="14">
        <v>3</v>
      </c>
      <c r="Q322" s="8"/>
    </row>
    <row r="323" spans="1:17" ht="30" customHeight="1" x14ac:dyDescent="0.35">
      <c r="A323" s="6">
        <v>322</v>
      </c>
      <c r="B323" s="34">
        <v>22</v>
      </c>
      <c r="C323" s="35" t="s">
        <v>336</v>
      </c>
      <c r="D323" s="35" t="s">
        <v>358</v>
      </c>
      <c r="E323" s="87">
        <v>4</v>
      </c>
      <c r="F323" s="83">
        <v>3</v>
      </c>
      <c r="G323" s="83">
        <v>1</v>
      </c>
      <c r="H323" s="83">
        <v>4</v>
      </c>
      <c r="I323" s="83">
        <v>3</v>
      </c>
      <c r="J323" s="83">
        <v>1</v>
      </c>
      <c r="K323" s="83">
        <v>4</v>
      </c>
      <c r="L323" s="83">
        <v>1</v>
      </c>
      <c r="M323" s="83">
        <v>1</v>
      </c>
      <c r="N323" s="84">
        <v>0</v>
      </c>
      <c r="O323" s="14">
        <v>0</v>
      </c>
      <c r="P323" s="14">
        <v>1</v>
      </c>
      <c r="Q323" s="8"/>
    </row>
    <row r="324" spans="1:17" ht="30" customHeight="1" x14ac:dyDescent="0.35">
      <c r="A324" s="6">
        <v>323</v>
      </c>
      <c r="B324" s="34">
        <v>23</v>
      </c>
      <c r="C324" s="35" t="s">
        <v>336</v>
      </c>
      <c r="D324" s="35" t="s">
        <v>359</v>
      </c>
      <c r="E324" s="87">
        <v>18</v>
      </c>
      <c r="F324" s="83">
        <v>5</v>
      </c>
      <c r="G324" s="83">
        <v>13</v>
      </c>
      <c r="H324" s="83">
        <v>18</v>
      </c>
      <c r="I324" s="83">
        <v>5</v>
      </c>
      <c r="J324" s="83">
        <v>13</v>
      </c>
      <c r="K324" s="83">
        <v>18</v>
      </c>
      <c r="L324" s="83">
        <v>17</v>
      </c>
      <c r="M324" s="83">
        <v>17</v>
      </c>
      <c r="N324" s="84">
        <v>8</v>
      </c>
      <c r="O324" s="14">
        <v>0</v>
      </c>
      <c r="P324" s="14">
        <v>17</v>
      </c>
      <c r="Q324" s="8"/>
    </row>
    <row r="325" spans="1:17" ht="30" customHeight="1" x14ac:dyDescent="0.35">
      <c r="A325" s="6">
        <v>324</v>
      </c>
      <c r="B325" s="34">
        <v>24</v>
      </c>
      <c r="C325" s="35" t="s">
        <v>336</v>
      </c>
      <c r="D325" s="35" t="s">
        <v>360</v>
      </c>
      <c r="E325" s="87">
        <v>7</v>
      </c>
      <c r="F325" s="83">
        <v>1</v>
      </c>
      <c r="G325" s="83">
        <v>6</v>
      </c>
      <c r="H325" s="83">
        <v>7</v>
      </c>
      <c r="I325" s="83">
        <v>1</v>
      </c>
      <c r="J325" s="83">
        <v>6</v>
      </c>
      <c r="K325" s="83">
        <v>7</v>
      </c>
      <c r="L325" s="83">
        <v>1</v>
      </c>
      <c r="M325" s="83">
        <v>1</v>
      </c>
      <c r="N325" s="84">
        <v>1</v>
      </c>
      <c r="O325" s="14">
        <v>0</v>
      </c>
      <c r="P325" s="14">
        <v>1</v>
      </c>
      <c r="Q325" s="8"/>
    </row>
    <row r="326" spans="1:17" ht="30" customHeight="1" x14ac:dyDescent="0.35">
      <c r="A326" s="6">
        <v>325</v>
      </c>
      <c r="B326" s="6">
        <v>1</v>
      </c>
      <c r="C326" s="7" t="s">
        <v>361</v>
      </c>
      <c r="D326" s="7" t="s">
        <v>362</v>
      </c>
      <c r="E326" s="92">
        <v>1</v>
      </c>
      <c r="F326" s="73">
        <v>0</v>
      </c>
      <c r="G326" s="73">
        <v>1</v>
      </c>
      <c r="H326" s="86">
        <v>1</v>
      </c>
      <c r="I326" s="73">
        <v>0</v>
      </c>
      <c r="J326" s="73">
        <v>1</v>
      </c>
      <c r="K326" s="86">
        <v>1</v>
      </c>
      <c r="L326" s="73">
        <v>0</v>
      </c>
      <c r="M326" s="73">
        <v>0</v>
      </c>
      <c r="N326" s="72">
        <v>0</v>
      </c>
      <c r="O326" s="14">
        <v>0</v>
      </c>
      <c r="P326" s="14">
        <v>0</v>
      </c>
      <c r="Q326" s="8"/>
    </row>
    <row r="327" spans="1:17" ht="30" customHeight="1" x14ac:dyDescent="0.35">
      <c r="A327" s="6">
        <v>326</v>
      </c>
      <c r="B327" s="6">
        <v>2</v>
      </c>
      <c r="C327" s="7" t="s">
        <v>361</v>
      </c>
      <c r="D327" s="7" t="s">
        <v>363</v>
      </c>
      <c r="E327" s="92">
        <v>236</v>
      </c>
      <c r="F327" s="73">
        <v>186</v>
      </c>
      <c r="G327" s="73">
        <v>50</v>
      </c>
      <c r="H327" s="86">
        <v>236</v>
      </c>
      <c r="I327" s="73">
        <v>233</v>
      </c>
      <c r="J327" s="73">
        <v>441</v>
      </c>
      <c r="K327" s="86">
        <v>674</v>
      </c>
      <c r="L327" s="73">
        <v>1</v>
      </c>
      <c r="M327" s="73">
        <v>1</v>
      </c>
      <c r="N327" s="72">
        <v>0</v>
      </c>
      <c r="O327" s="14">
        <v>0</v>
      </c>
      <c r="P327" s="14">
        <v>0</v>
      </c>
      <c r="Q327" s="8"/>
    </row>
    <row r="328" spans="1:17" ht="30" customHeight="1" x14ac:dyDescent="0.35">
      <c r="A328" s="6">
        <v>327</v>
      </c>
      <c r="B328" s="6">
        <v>3</v>
      </c>
      <c r="C328" s="7" t="s">
        <v>361</v>
      </c>
      <c r="D328" s="7" t="s">
        <v>364</v>
      </c>
      <c r="E328" s="92">
        <v>82</v>
      </c>
      <c r="F328" s="73">
        <v>43</v>
      </c>
      <c r="G328" s="72">
        <v>39</v>
      </c>
      <c r="H328" s="86">
        <v>82</v>
      </c>
      <c r="I328" s="72">
        <v>51</v>
      </c>
      <c r="J328" s="73">
        <v>237</v>
      </c>
      <c r="K328" s="86">
        <v>288</v>
      </c>
      <c r="L328" s="73">
        <v>0</v>
      </c>
      <c r="M328" s="73">
        <v>0</v>
      </c>
      <c r="N328" s="72">
        <v>0</v>
      </c>
      <c r="O328" s="14">
        <v>0</v>
      </c>
      <c r="P328" s="14">
        <v>0</v>
      </c>
      <c r="Q328" s="8"/>
    </row>
    <row r="329" spans="1:17" ht="30" customHeight="1" x14ac:dyDescent="0.35">
      <c r="A329" s="6">
        <v>328</v>
      </c>
      <c r="B329" s="6">
        <v>4</v>
      </c>
      <c r="C329" s="7" t="s">
        <v>361</v>
      </c>
      <c r="D329" s="7" t="s">
        <v>365</v>
      </c>
      <c r="E329" s="92">
        <v>29</v>
      </c>
      <c r="F329" s="73">
        <v>0</v>
      </c>
      <c r="G329" s="73">
        <v>29</v>
      </c>
      <c r="H329" s="86">
        <v>29</v>
      </c>
      <c r="I329" s="73">
        <v>0</v>
      </c>
      <c r="J329" s="73">
        <v>129</v>
      </c>
      <c r="K329" s="86">
        <v>129</v>
      </c>
      <c r="L329" s="73">
        <v>0</v>
      </c>
      <c r="M329" s="73">
        <v>0</v>
      </c>
      <c r="N329" s="72">
        <v>0</v>
      </c>
      <c r="O329" s="14">
        <v>0</v>
      </c>
      <c r="P329" s="14">
        <v>0</v>
      </c>
      <c r="Q329" s="8"/>
    </row>
    <row r="330" spans="1:17" ht="30" customHeight="1" x14ac:dyDescent="0.35">
      <c r="A330" s="6">
        <v>329</v>
      </c>
      <c r="B330" s="6">
        <v>5</v>
      </c>
      <c r="C330" s="7" t="s">
        <v>361</v>
      </c>
      <c r="D330" s="7" t="s">
        <v>366</v>
      </c>
      <c r="E330" s="92">
        <v>18</v>
      </c>
      <c r="F330" s="73">
        <v>2</v>
      </c>
      <c r="G330" s="73">
        <v>16</v>
      </c>
      <c r="H330" s="86">
        <v>18</v>
      </c>
      <c r="I330" s="73">
        <v>2</v>
      </c>
      <c r="J330" s="73">
        <v>132</v>
      </c>
      <c r="K330" s="86">
        <v>134</v>
      </c>
      <c r="L330" s="73">
        <v>0</v>
      </c>
      <c r="M330" s="73">
        <v>0</v>
      </c>
      <c r="N330" s="72">
        <v>0</v>
      </c>
      <c r="O330" s="14">
        <v>0</v>
      </c>
      <c r="P330" s="14">
        <v>0</v>
      </c>
      <c r="Q330" s="8"/>
    </row>
    <row r="331" spans="1:17" ht="30" customHeight="1" x14ac:dyDescent="0.35">
      <c r="A331" s="6">
        <v>330</v>
      </c>
      <c r="B331" s="6">
        <v>6</v>
      </c>
      <c r="C331" s="7" t="s">
        <v>361</v>
      </c>
      <c r="D331" s="7" t="s">
        <v>367</v>
      </c>
      <c r="E331" s="92">
        <v>72</v>
      </c>
      <c r="F331" s="72">
        <v>40</v>
      </c>
      <c r="G331" s="73">
        <v>32</v>
      </c>
      <c r="H331" s="86">
        <v>72</v>
      </c>
      <c r="I331" s="72">
        <v>46</v>
      </c>
      <c r="J331" s="73">
        <v>123</v>
      </c>
      <c r="K331" s="86">
        <v>169</v>
      </c>
      <c r="L331" s="73">
        <v>0</v>
      </c>
      <c r="M331" s="73">
        <v>0</v>
      </c>
      <c r="N331" s="72">
        <v>0</v>
      </c>
      <c r="O331" s="14">
        <v>0</v>
      </c>
      <c r="P331" s="14">
        <v>0</v>
      </c>
      <c r="Q331" s="8"/>
    </row>
    <row r="332" spans="1:17" ht="30" customHeight="1" x14ac:dyDescent="0.35">
      <c r="A332" s="6">
        <v>331</v>
      </c>
      <c r="B332" s="34">
        <v>1</v>
      </c>
      <c r="C332" s="35" t="s">
        <v>368</v>
      </c>
      <c r="D332" s="35" t="s">
        <v>369</v>
      </c>
      <c r="E332" s="87">
        <v>18</v>
      </c>
      <c r="F332" s="83">
        <v>2</v>
      </c>
      <c r="G332" s="83">
        <v>16</v>
      </c>
      <c r="H332" s="83">
        <v>18</v>
      </c>
      <c r="I332" s="83">
        <v>2</v>
      </c>
      <c r="J332" s="83">
        <v>16</v>
      </c>
      <c r="K332" s="83">
        <v>18</v>
      </c>
      <c r="L332" s="83">
        <v>0</v>
      </c>
      <c r="M332" s="83">
        <v>0</v>
      </c>
      <c r="N332" s="84">
        <v>0</v>
      </c>
      <c r="O332" s="14">
        <v>0</v>
      </c>
      <c r="P332" s="14">
        <v>0</v>
      </c>
      <c r="Q332" s="14">
        <v>0</v>
      </c>
    </row>
    <row r="333" spans="1:17" ht="30" customHeight="1" x14ac:dyDescent="0.35">
      <c r="A333" s="6">
        <v>332</v>
      </c>
      <c r="B333" s="34">
        <v>2</v>
      </c>
      <c r="C333" s="35" t="s">
        <v>368</v>
      </c>
      <c r="D333" s="35" t="s">
        <v>370</v>
      </c>
      <c r="E333" s="87">
        <v>69</v>
      </c>
      <c r="F333" s="83">
        <v>40</v>
      </c>
      <c r="G333" s="83">
        <v>29</v>
      </c>
      <c r="H333" s="83">
        <v>69</v>
      </c>
      <c r="I333" s="83">
        <v>46</v>
      </c>
      <c r="J333" s="83">
        <v>116</v>
      </c>
      <c r="K333" s="83">
        <v>162</v>
      </c>
      <c r="L333" s="83">
        <v>0</v>
      </c>
      <c r="M333" s="83">
        <v>0</v>
      </c>
      <c r="N333" s="84">
        <v>0</v>
      </c>
      <c r="O333" s="8"/>
      <c r="P333" s="8"/>
      <c r="Q333" s="8"/>
    </row>
    <row r="334" spans="1:17" ht="30" customHeight="1" x14ac:dyDescent="0.35">
      <c r="A334" s="6">
        <v>333</v>
      </c>
      <c r="B334" s="34">
        <v>3</v>
      </c>
      <c r="C334" s="35" t="s">
        <v>368</v>
      </c>
      <c r="D334" s="35" t="s">
        <v>371</v>
      </c>
      <c r="E334" s="87">
        <v>5</v>
      </c>
      <c r="F334" s="83">
        <v>4</v>
      </c>
      <c r="G334" s="83">
        <v>1</v>
      </c>
      <c r="H334" s="83">
        <v>5</v>
      </c>
      <c r="I334" s="83">
        <v>4</v>
      </c>
      <c r="J334" s="83">
        <v>1</v>
      </c>
      <c r="K334" s="83">
        <v>5</v>
      </c>
      <c r="L334" s="83">
        <v>0</v>
      </c>
      <c r="M334" s="83">
        <v>0</v>
      </c>
      <c r="N334" s="84">
        <v>0</v>
      </c>
      <c r="O334" s="14">
        <v>0</v>
      </c>
      <c r="P334" s="14">
        <v>0</v>
      </c>
      <c r="Q334" s="14">
        <v>0</v>
      </c>
    </row>
    <row r="335" spans="1:17" ht="30" customHeight="1" x14ac:dyDescent="0.35">
      <c r="A335" s="6">
        <v>334</v>
      </c>
      <c r="B335" s="34">
        <v>4</v>
      </c>
      <c r="C335" s="35" t="s">
        <v>368</v>
      </c>
      <c r="D335" s="35" t="s">
        <v>372</v>
      </c>
      <c r="E335" s="87">
        <v>47</v>
      </c>
      <c r="F335" s="84">
        <v>4</v>
      </c>
      <c r="G335" s="84">
        <v>43</v>
      </c>
      <c r="H335" s="83">
        <v>47</v>
      </c>
      <c r="I335" s="84">
        <v>4</v>
      </c>
      <c r="J335" s="84">
        <v>43</v>
      </c>
      <c r="K335" s="83">
        <v>47</v>
      </c>
      <c r="L335" s="83">
        <v>0</v>
      </c>
      <c r="M335" s="83">
        <v>0</v>
      </c>
      <c r="N335" s="84">
        <v>0</v>
      </c>
      <c r="O335" s="8"/>
      <c r="P335" s="8"/>
      <c r="Q335" s="8"/>
    </row>
    <row r="336" spans="1:17" ht="30" customHeight="1" x14ac:dyDescent="0.35">
      <c r="A336" s="6">
        <v>335</v>
      </c>
      <c r="B336" s="34">
        <v>5</v>
      </c>
      <c r="C336" s="35" t="s">
        <v>368</v>
      </c>
      <c r="D336" s="35" t="s">
        <v>373</v>
      </c>
      <c r="E336" s="87">
        <v>236</v>
      </c>
      <c r="F336" s="83">
        <v>51</v>
      </c>
      <c r="G336" s="83">
        <v>185</v>
      </c>
      <c r="H336" s="83">
        <v>236</v>
      </c>
      <c r="I336" s="83">
        <v>51</v>
      </c>
      <c r="J336" s="83">
        <v>185</v>
      </c>
      <c r="K336" s="83">
        <v>236</v>
      </c>
      <c r="L336" s="83">
        <v>1</v>
      </c>
      <c r="M336" s="83">
        <v>1</v>
      </c>
      <c r="N336" s="84">
        <v>1</v>
      </c>
      <c r="O336" s="14">
        <v>0</v>
      </c>
      <c r="P336" s="14">
        <v>1</v>
      </c>
      <c r="Q336" s="14">
        <v>0</v>
      </c>
    </row>
    <row r="337" spans="1:17" ht="30" customHeight="1" x14ac:dyDescent="0.35">
      <c r="A337" s="6">
        <v>336</v>
      </c>
      <c r="B337" s="34">
        <v>6</v>
      </c>
      <c r="C337" s="35" t="s">
        <v>368</v>
      </c>
      <c r="D337" s="35" t="s">
        <v>374</v>
      </c>
      <c r="E337" s="87">
        <v>69</v>
      </c>
      <c r="F337" s="84">
        <v>23</v>
      </c>
      <c r="G337" s="84">
        <v>46</v>
      </c>
      <c r="H337" s="83">
        <v>69</v>
      </c>
      <c r="I337" s="84">
        <v>23</v>
      </c>
      <c r="J337" s="84">
        <v>46</v>
      </c>
      <c r="K337" s="83">
        <v>69</v>
      </c>
      <c r="L337" s="83">
        <v>0</v>
      </c>
      <c r="M337" s="83">
        <v>0</v>
      </c>
      <c r="N337" s="84">
        <v>0</v>
      </c>
      <c r="O337" s="8"/>
      <c r="P337" s="8"/>
      <c r="Q337" s="8"/>
    </row>
    <row r="338" spans="1:17" ht="30" customHeight="1" x14ac:dyDescent="0.35">
      <c r="A338" s="6">
        <v>337</v>
      </c>
      <c r="B338" s="34">
        <v>7</v>
      </c>
      <c r="C338" s="35" t="s">
        <v>368</v>
      </c>
      <c r="D338" s="35" t="s">
        <v>375</v>
      </c>
      <c r="E338" s="87">
        <v>201</v>
      </c>
      <c r="F338" s="83">
        <v>137</v>
      </c>
      <c r="G338" s="83">
        <v>64</v>
      </c>
      <c r="H338" s="83">
        <v>201</v>
      </c>
      <c r="I338" s="83">
        <v>137</v>
      </c>
      <c r="J338" s="83">
        <v>64</v>
      </c>
      <c r="K338" s="83">
        <v>201</v>
      </c>
      <c r="L338" s="83">
        <v>8</v>
      </c>
      <c r="M338" s="83">
        <v>7</v>
      </c>
      <c r="N338" s="84">
        <v>2</v>
      </c>
      <c r="O338" s="14">
        <v>0</v>
      </c>
      <c r="P338" s="14">
        <v>8</v>
      </c>
      <c r="Q338" s="14">
        <v>0</v>
      </c>
    </row>
    <row r="339" spans="1:17" ht="30" customHeight="1" x14ac:dyDescent="0.35">
      <c r="A339" s="6">
        <v>338</v>
      </c>
      <c r="B339" s="34">
        <v>8</v>
      </c>
      <c r="C339" s="35" t="s">
        <v>368</v>
      </c>
      <c r="D339" s="35" t="s">
        <v>376</v>
      </c>
      <c r="E339" s="87">
        <v>67</v>
      </c>
      <c r="F339" s="83">
        <v>45</v>
      </c>
      <c r="G339" s="83">
        <v>22</v>
      </c>
      <c r="H339" s="83">
        <v>67</v>
      </c>
      <c r="I339" s="83">
        <v>49</v>
      </c>
      <c r="J339" s="83">
        <v>100</v>
      </c>
      <c r="K339" s="83">
        <v>149</v>
      </c>
      <c r="L339" s="83">
        <v>5</v>
      </c>
      <c r="M339" s="83">
        <v>5</v>
      </c>
      <c r="N339" s="84">
        <v>1</v>
      </c>
      <c r="O339" s="14">
        <v>1</v>
      </c>
      <c r="P339" s="14">
        <v>4</v>
      </c>
      <c r="Q339" s="14">
        <v>0</v>
      </c>
    </row>
    <row r="340" spans="1:17" ht="30" customHeight="1" x14ac:dyDescent="0.35">
      <c r="A340" s="6">
        <v>339</v>
      </c>
      <c r="B340" s="34">
        <v>9</v>
      </c>
      <c r="C340" s="35" t="s">
        <v>368</v>
      </c>
      <c r="D340" s="35" t="s">
        <v>377</v>
      </c>
      <c r="E340" s="87">
        <v>91</v>
      </c>
      <c r="F340" s="83">
        <v>22</v>
      </c>
      <c r="G340" s="83">
        <v>69</v>
      </c>
      <c r="H340" s="83">
        <v>91</v>
      </c>
      <c r="I340" s="83">
        <v>22</v>
      </c>
      <c r="J340" s="83">
        <v>69</v>
      </c>
      <c r="K340" s="83">
        <v>91</v>
      </c>
      <c r="L340" s="83">
        <v>1</v>
      </c>
      <c r="M340" s="83">
        <v>1</v>
      </c>
      <c r="N340" s="84">
        <v>1</v>
      </c>
      <c r="O340" s="14">
        <v>0</v>
      </c>
      <c r="P340" s="14">
        <v>1</v>
      </c>
      <c r="Q340" s="14">
        <v>0</v>
      </c>
    </row>
    <row r="341" spans="1:17" ht="30" customHeight="1" x14ac:dyDescent="0.35">
      <c r="A341" s="6">
        <v>340</v>
      </c>
      <c r="B341" s="34">
        <v>10</v>
      </c>
      <c r="C341" s="35" t="s">
        <v>368</v>
      </c>
      <c r="D341" s="35" t="s">
        <v>378</v>
      </c>
      <c r="E341" s="87">
        <v>135</v>
      </c>
      <c r="F341" s="83">
        <v>54</v>
      </c>
      <c r="G341" s="83">
        <v>81</v>
      </c>
      <c r="H341" s="83">
        <v>135</v>
      </c>
      <c r="I341" s="83">
        <v>54</v>
      </c>
      <c r="J341" s="83">
        <v>81</v>
      </c>
      <c r="K341" s="83">
        <v>135</v>
      </c>
      <c r="L341" s="83">
        <v>2</v>
      </c>
      <c r="M341" s="83">
        <v>2</v>
      </c>
      <c r="N341" s="84">
        <v>6</v>
      </c>
      <c r="O341" s="8"/>
      <c r="P341" s="8"/>
      <c r="Q341" s="8"/>
    </row>
    <row r="342" spans="1:17" ht="30" customHeight="1" x14ac:dyDescent="0.35">
      <c r="A342" s="6">
        <v>341</v>
      </c>
      <c r="B342" s="34">
        <v>11</v>
      </c>
      <c r="C342" s="35" t="s">
        <v>368</v>
      </c>
      <c r="D342" s="35" t="s">
        <v>379</v>
      </c>
      <c r="E342" s="87">
        <v>17</v>
      </c>
      <c r="F342" s="84">
        <v>17</v>
      </c>
      <c r="G342" s="83">
        <v>0</v>
      </c>
      <c r="H342" s="83">
        <v>17</v>
      </c>
      <c r="I342" s="84">
        <v>17</v>
      </c>
      <c r="J342" s="83">
        <v>0</v>
      </c>
      <c r="K342" s="83">
        <v>17</v>
      </c>
      <c r="L342" s="83">
        <v>1</v>
      </c>
      <c r="M342" s="83">
        <v>1</v>
      </c>
      <c r="N342" s="84">
        <v>0</v>
      </c>
      <c r="O342" s="14">
        <v>0</v>
      </c>
      <c r="P342" s="14">
        <v>1</v>
      </c>
      <c r="Q342" s="14">
        <v>0</v>
      </c>
    </row>
    <row r="343" spans="1:17" ht="30" customHeight="1" x14ac:dyDescent="0.35">
      <c r="A343" s="6">
        <v>342</v>
      </c>
      <c r="B343" s="34">
        <v>12</v>
      </c>
      <c r="C343" s="35" t="s">
        <v>368</v>
      </c>
      <c r="D343" s="35" t="s">
        <v>380</v>
      </c>
      <c r="E343" s="87">
        <v>82</v>
      </c>
      <c r="F343" s="83">
        <v>44</v>
      </c>
      <c r="G343" s="83">
        <v>38</v>
      </c>
      <c r="H343" s="83">
        <v>82</v>
      </c>
      <c r="I343" s="83">
        <v>44</v>
      </c>
      <c r="J343" s="83">
        <v>38</v>
      </c>
      <c r="K343" s="83">
        <v>82</v>
      </c>
      <c r="L343" s="83">
        <v>15</v>
      </c>
      <c r="M343" s="83">
        <v>15</v>
      </c>
      <c r="N343" s="84">
        <v>0</v>
      </c>
      <c r="O343" s="8"/>
      <c r="P343" s="8"/>
      <c r="Q343" s="8"/>
    </row>
    <row r="344" spans="1:17" ht="30" customHeight="1" x14ac:dyDescent="0.35">
      <c r="A344" s="6">
        <v>343</v>
      </c>
      <c r="B344" s="34">
        <v>13</v>
      </c>
      <c r="C344" s="35" t="s">
        <v>368</v>
      </c>
      <c r="D344" s="35" t="s">
        <v>381</v>
      </c>
      <c r="E344" s="87">
        <v>117</v>
      </c>
      <c r="F344" s="83">
        <v>76</v>
      </c>
      <c r="G344" s="83">
        <v>41</v>
      </c>
      <c r="H344" s="83">
        <v>117</v>
      </c>
      <c r="I344" s="83">
        <v>76</v>
      </c>
      <c r="J344" s="83">
        <v>41</v>
      </c>
      <c r="K344" s="83">
        <v>117</v>
      </c>
      <c r="L344" s="83">
        <v>1</v>
      </c>
      <c r="M344" s="83">
        <v>1</v>
      </c>
      <c r="N344" s="84">
        <v>1</v>
      </c>
      <c r="O344" s="14">
        <v>0</v>
      </c>
      <c r="P344" s="14">
        <v>1</v>
      </c>
      <c r="Q344" s="14">
        <v>0</v>
      </c>
    </row>
    <row r="345" spans="1:17" ht="30" customHeight="1" x14ac:dyDescent="0.35">
      <c r="A345" s="6">
        <v>344</v>
      </c>
      <c r="B345" s="34">
        <v>14</v>
      </c>
      <c r="C345" s="35" t="s">
        <v>368</v>
      </c>
      <c r="D345" s="35" t="s">
        <v>382</v>
      </c>
      <c r="E345" s="87">
        <v>66</v>
      </c>
      <c r="F345" s="83">
        <v>45</v>
      </c>
      <c r="G345" s="83">
        <v>21</v>
      </c>
      <c r="H345" s="83">
        <v>66</v>
      </c>
      <c r="I345" s="83">
        <v>344</v>
      </c>
      <c r="J345" s="83">
        <v>162</v>
      </c>
      <c r="K345" s="83">
        <v>506</v>
      </c>
      <c r="L345" s="83">
        <v>20</v>
      </c>
      <c r="M345" s="83">
        <v>20</v>
      </c>
      <c r="N345" s="84">
        <v>20</v>
      </c>
      <c r="O345" s="14">
        <v>20</v>
      </c>
      <c r="P345" s="14">
        <v>0</v>
      </c>
      <c r="Q345" s="14">
        <v>0</v>
      </c>
    </row>
    <row r="346" spans="1:17" ht="30" customHeight="1" x14ac:dyDescent="0.35">
      <c r="A346" s="6">
        <v>345</v>
      </c>
      <c r="B346" s="6">
        <v>1</v>
      </c>
      <c r="C346" s="7" t="s">
        <v>383</v>
      </c>
      <c r="D346" s="7" t="s">
        <v>384</v>
      </c>
      <c r="E346" s="92">
        <v>35</v>
      </c>
      <c r="F346" s="73">
        <v>35</v>
      </c>
      <c r="G346" s="73">
        <v>0</v>
      </c>
      <c r="H346" s="86">
        <v>35</v>
      </c>
      <c r="I346" s="73">
        <v>35</v>
      </c>
      <c r="J346" s="73">
        <v>0</v>
      </c>
      <c r="K346" s="86">
        <v>35</v>
      </c>
      <c r="L346" s="73">
        <v>0</v>
      </c>
      <c r="M346" s="73">
        <v>0</v>
      </c>
      <c r="N346" s="72">
        <v>0</v>
      </c>
      <c r="O346" s="14">
        <v>0</v>
      </c>
      <c r="P346" s="14">
        <v>0</v>
      </c>
      <c r="Q346" s="8"/>
    </row>
    <row r="347" spans="1:17" ht="30" customHeight="1" x14ac:dyDescent="0.35">
      <c r="A347" s="6">
        <v>346</v>
      </c>
      <c r="B347" s="6">
        <v>2</v>
      </c>
      <c r="C347" s="7" t="s">
        <v>383</v>
      </c>
      <c r="D347" s="7" t="s">
        <v>385</v>
      </c>
      <c r="E347" s="92">
        <v>188</v>
      </c>
      <c r="F347" s="73">
        <v>88</v>
      </c>
      <c r="G347" s="73">
        <v>100</v>
      </c>
      <c r="H347" s="86">
        <v>188</v>
      </c>
      <c r="I347" s="73">
        <v>88</v>
      </c>
      <c r="J347" s="73">
        <v>100</v>
      </c>
      <c r="K347" s="86">
        <v>188</v>
      </c>
      <c r="L347" s="73">
        <v>0</v>
      </c>
      <c r="M347" s="73">
        <v>0</v>
      </c>
      <c r="N347" s="72">
        <v>0</v>
      </c>
      <c r="O347" s="14">
        <v>0</v>
      </c>
      <c r="P347" s="14">
        <v>0</v>
      </c>
      <c r="Q347" s="8"/>
    </row>
    <row r="348" spans="1:17" ht="30" customHeight="1" x14ac:dyDescent="0.35">
      <c r="A348" s="6">
        <v>347</v>
      </c>
      <c r="B348" s="6">
        <v>3</v>
      </c>
      <c r="C348" s="7" t="s">
        <v>383</v>
      </c>
      <c r="D348" s="7" t="s">
        <v>386</v>
      </c>
      <c r="E348" s="92">
        <v>954</v>
      </c>
      <c r="F348" s="73">
        <v>80</v>
      </c>
      <c r="G348" s="72">
        <v>874</v>
      </c>
      <c r="H348" s="86">
        <v>954</v>
      </c>
      <c r="I348" s="73">
        <v>80</v>
      </c>
      <c r="J348" s="72">
        <v>874</v>
      </c>
      <c r="K348" s="86">
        <v>954</v>
      </c>
      <c r="L348" s="73">
        <v>0</v>
      </c>
      <c r="M348" s="73">
        <v>0</v>
      </c>
      <c r="N348" s="72">
        <v>0</v>
      </c>
      <c r="O348" s="14">
        <v>0</v>
      </c>
      <c r="P348" s="14">
        <v>0</v>
      </c>
      <c r="Q348" s="8"/>
    </row>
    <row r="349" spans="1:17" ht="30" customHeight="1" x14ac:dyDescent="0.35">
      <c r="A349" s="6">
        <v>348</v>
      </c>
      <c r="B349" s="6">
        <v>4</v>
      </c>
      <c r="C349" s="7" t="s">
        <v>383</v>
      </c>
      <c r="D349" s="7" t="s">
        <v>387</v>
      </c>
      <c r="E349" s="92">
        <v>884</v>
      </c>
      <c r="F349" s="73">
        <v>61</v>
      </c>
      <c r="G349" s="73">
        <v>823</v>
      </c>
      <c r="H349" s="86">
        <v>884</v>
      </c>
      <c r="I349" s="73">
        <v>61</v>
      </c>
      <c r="J349" s="73">
        <v>823</v>
      </c>
      <c r="K349" s="86">
        <v>884</v>
      </c>
      <c r="L349" s="73">
        <v>0</v>
      </c>
      <c r="M349" s="73">
        <v>0</v>
      </c>
      <c r="N349" s="72">
        <v>0</v>
      </c>
      <c r="O349" s="14">
        <v>0</v>
      </c>
      <c r="P349" s="14">
        <v>0</v>
      </c>
      <c r="Q349" s="8"/>
    </row>
    <row r="350" spans="1:17" ht="30" customHeight="1" x14ac:dyDescent="0.35">
      <c r="A350" s="6">
        <v>349</v>
      </c>
      <c r="B350" s="6">
        <v>5</v>
      </c>
      <c r="C350" s="7" t="s">
        <v>383</v>
      </c>
      <c r="D350" s="7" t="s">
        <v>388</v>
      </c>
      <c r="E350" s="92">
        <v>232</v>
      </c>
      <c r="F350" s="73">
        <v>158</v>
      </c>
      <c r="G350" s="73">
        <v>74</v>
      </c>
      <c r="H350" s="86">
        <v>232</v>
      </c>
      <c r="I350" s="73">
        <v>158</v>
      </c>
      <c r="J350" s="73">
        <v>74</v>
      </c>
      <c r="K350" s="86">
        <v>232</v>
      </c>
      <c r="L350" s="73">
        <v>2</v>
      </c>
      <c r="M350" s="72">
        <v>2</v>
      </c>
      <c r="N350" s="72">
        <v>2</v>
      </c>
      <c r="O350" s="14">
        <v>0</v>
      </c>
      <c r="P350" s="14">
        <v>2</v>
      </c>
      <c r="Q350" s="8"/>
    </row>
    <row r="351" spans="1:17" ht="30" customHeight="1" x14ac:dyDescent="0.35">
      <c r="A351" s="6">
        <v>350</v>
      </c>
      <c r="B351" s="6">
        <v>6</v>
      </c>
      <c r="C351" s="7" t="s">
        <v>383</v>
      </c>
      <c r="D351" s="7" t="s">
        <v>389</v>
      </c>
      <c r="E351" s="92">
        <v>84</v>
      </c>
      <c r="F351" s="72">
        <v>21</v>
      </c>
      <c r="G351" s="72">
        <v>63</v>
      </c>
      <c r="H351" s="86">
        <v>84</v>
      </c>
      <c r="I351" s="72">
        <v>21</v>
      </c>
      <c r="J351" s="72">
        <v>63</v>
      </c>
      <c r="K351" s="86">
        <v>84</v>
      </c>
      <c r="L351" s="73">
        <v>0</v>
      </c>
      <c r="M351" s="72">
        <v>0</v>
      </c>
      <c r="N351" s="72">
        <v>0</v>
      </c>
      <c r="O351" s="14">
        <v>0</v>
      </c>
      <c r="P351" s="14">
        <v>0</v>
      </c>
      <c r="Q351" s="8"/>
    </row>
    <row r="352" spans="1:17" ht="30" customHeight="1" x14ac:dyDescent="0.35">
      <c r="A352" s="6">
        <v>351</v>
      </c>
      <c r="B352" s="6">
        <v>7</v>
      </c>
      <c r="C352" s="7" t="s">
        <v>383</v>
      </c>
      <c r="D352" s="7" t="s">
        <v>390</v>
      </c>
      <c r="E352" s="92">
        <v>87</v>
      </c>
      <c r="F352" s="72">
        <v>21</v>
      </c>
      <c r="G352" s="72">
        <v>66</v>
      </c>
      <c r="H352" s="86">
        <v>87</v>
      </c>
      <c r="I352" s="72">
        <v>21</v>
      </c>
      <c r="J352" s="72">
        <v>66</v>
      </c>
      <c r="K352" s="86">
        <v>87</v>
      </c>
      <c r="L352" s="73">
        <v>0</v>
      </c>
      <c r="M352" s="72">
        <v>0</v>
      </c>
      <c r="N352" s="72">
        <v>0</v>
      </c>
      <c r="O352" s="14">
        <v>0</v>
      </c>
      <c r="P352" s="14">
        <v>0</v>
      </c>
      <c r="Q352" s="8"/>
    </row>
    <row r="353" spans="1:17" ht="30" customHeight="1" x14ac:dyDescent="0.35">
      <c r="A353" s="6">
        <v>352</v>
      </c>
      <c r="B353" s="6">
        <v>8</v>
      </c>
      <c r="C353" s="7" t="s">
        <v>383</v>
      </c>
      <c r="D353" s="7" t="s">
        <v>391</v>
      </c>
      <c r="E353" s="92">
        <v>68</v>
      </c>
      <c r="F353" s="72">
        <v>54</v>
      </c>
      <c r="G353" s="72">
        <v>14</v>
      </c>
      <c r="H353" s="86">
        <v>68</v>
      </c>
      <c r="I353" s="72">
        <v>54</v>
      </c>
      <c r="J353" s="72">
        <v>14</v>
      </c>
      <c r="K353" s="86">
        <v>68</v>
      </c>
      <c r="L353" s="73">
        <v>0</v>
      </c>
      <c r="M353" s="72">
        <v>0</v>
      </c>
      <c r="N353" s="72">
        <v>0</v>
      </c>
      <c r="O353" s="14">
        <v>0</v>
      </c>
      <c r="P353" s="14">
        <v>0</v>
      </c>
      <c r="Q353" s="8"/>
    </row>
    <row r="354" spans="1:17" ht="30" customHeight="1" x14ac:dyDescent="0.35">
      <c r="A354" s="6">
        <v>353</v>
      </c>
      <c r="B354" s="6">
        <v>9</v>
      </c>
      <c r="C354" s="7" t="s">
        <v>383</v>
      </c>
      <c r="D354" s="7" t="s">
        <v>392</v>
      </c>
      <c r="E354" s="92">
        <v>221</v>
      </c>
      <c r="F354" s="73">
        <v>82</v>
      </c>
      <c r="G354" s="73">
        <v>139</v>
      </c>
      <c r="H354" s="86">
        <v>221</v>
      </c>
      <c r="I354" s="73">
        <v>82</v>
      </c>
      <c r="J354" s="73">
        <v>139</v>
      </c>
      <c r="K354" s="86">
        <v>221</v>
      </c>
      <c r="L354" s="73">
        <v>0</v>
      </c>
      <c r="M354" s="73">
        <v>0</v>
      </c>
      <c r="N354" s="72">
        <v>0</v>
      </c>
      <c r="O354" s="14">
        <v>0</v>
      </c>
      <c r="P354" s="14">
        <v>0</v>
      </c>
      <c r="Q354" s="8"/>
    </row>
    <row r="355" spans="1:17" ht="30" customHeight="1" x14ac:dyDescent="0.35">
      <c r="A355" s="6">
        <v>354</v>
      </c>
      <c r="B355" s="6">
        <v>10</v>
      </c>
      <c r="C355" s="7" t="s">
        <v>383</v>
      </c>
      <c r="D355" s="7" t="s">
        <v>393</v>
      </c>
      <c r="E355" s="92">
        <v>88</v>
      </c>
      <c r="F355" s="73">
        <v>50</v>
      </c>
      <c r="G355" s="73">
        <v>25</v>
      </c>
      <c r="H355" s="86">
        <v>75</v>
      </c>
      <c r="I355" s="73">
        <v>50</v>
      </c>
      <c r="J355" s="73">
        <v>25</v>
      </c>
      <c r="K355" s="86">
        <v>75</v>
      </c>
      <c r="L355" s="73">
        <v>0</v>
      </c>
      <c r="M355" s="73">
        <v>0</v>
      </c>
      <c r="N355" s="72">
        <v>0</v>
      </c>
      <c r="O355" s="14">
        <v>0</v>
      </c>
      <c r="P355" s="14">
        <v>0</v>
      </c>
      <c r="Q355" s="8"/>
    </row>
    <row r="356" spans="1:17" ht="30" customHeight="1" x14ac:dyDescent="0.35">
      <c r="A356" s="6">
        <v>355</v>
      </c>
      <c r="B356" s="6">
        <v>11</v>
      </c>
      <c r="C356" s="7" t="s">
        <v>383</v>
      </c>
      <c r="D356" s="7" t="s">
        <v>394</v>
      </c>
      <c r="E356" s="92">
        <v>117</v>
      </c>
      <c r="F356" s="73">
        <v>43</v>
      </c>
      <c r="G356" s="73">
        <v>68</v>
      </c>
      <c r="H356" s="86">
        <v>111</v>
      </c>
      <c r="I356" s="73">
        <v>43</v>
      </c>
      <c r="J356" s="73">
        <v>68</v>
      </c>
      <c r="K356" s="86">
        <v>111</v>
      </c>
      <c r="L356" s="73">
        <v>0</v>
      </c>
      <c r="M356" s="72">
        <v>0</v>
      </c>
      <c r="N356" s="72">
        <v>0</v>
      </c>
      <c r="O356" s="14">
        <v>0</v>
      </c>
      <c r="P356" s="14">
        <v>0</v>
      </c>
      <c r="Q356" s="8"/>
    </row>
    <row r="357" spans="1:17" ht="30" customHeight="1" x14ac:dyDescent="0.35">
      <c r="A357" s="6">
        <v>356</v>
      </c>
      <c r="B357" s="6">
        <v>12</v>
      </c>
      <c r="C357" s="7" t="s">
        <v>383</v>
      </c>
      <c r="D357" s="7" t="s">
        <v>395</v>
      </c>
      <c r="E357" s="92">
        <v>1.2589999999999999</v>
      </c>
      <c r="F357" s="72">
        <v>1151</v>
      </c>
      <c r="G357" s="72">
        <v>108</v>
      </c>
      <c r="H357" s="86">
        <v>1259</v>
      </c>
      <c r="I357" s="72">
        <v>1151</v>
      </c>
      <c r="J357" s="72">
        <v>108</v>
      </c>
      <c r="K357" s="86">
        <v>1259</v>
      </c>
      <c r="L357" s="73">
        <v>14</v>
      </c>
      <c r="M357" s="72">
        <v>14</v>
      </c>
      <c r="N357" s="72">
        <v>5</v>
      </c>
      <c r="O357" s="14">
        <v>4</v>
      </c>
      <c r="P357" s="14">
        <v>1</v>
      </c>
      <c r="Q357" s="8"/>
    </row>
    <row r="358" spans="1:17" ht="30" customHeight="1" x14ac:dyDescent="0.35">
      <c r="A358" s="6">
        <v>357</v>
      </c>
      <c r="B358" s="6">
        <v>13</v>
      </c>
      <c r="C358" s="7" t="s">
        <v>383</v>
      </c>
      <c r="D358" s="7" t="s">
        <v>396</v>
      </c>
      <c r="E358" s="92">
        <v>61</v>
      </c>
      <c r="F358" s="73">
        <v>61</v>
      </c>
      <c r="G358" s="73">
        <v>0</v>
      </c>
      <c r="H358" s="86">
        <v>61</v>
      </c>
      <c r="I358" s="73">
        <v>61</v>
      </c>
      <c r="J358" s="73">
        <v>0</v>
      </c>
      <c r="K358" s="86">
        <v>61</v>
      </c>
      <c r="L358" s="73">
        <v>0</v>
      </c>
      <c r="M358" s="72">
        <v>0</v>
      </c>
      <c r="N358" s="72">
        <v>0</v>
      </c>
      <c r="O358" s="14">
        <v>0</v>
      </c>
      <c r="P358" s="14">
        <v>0</v>
      </c>
      <c r="Q358" s="8"/>
    </row>
    <row r="359" spans="1:17" ht="30" customHeight="1" x14ac:dyDescent="0.35">
      <c r="A359" s="6">
        <v>358</v>
      </c>
      <c r="B359" s="6">
        <v>14</v>
      </c>
      <c r="C359" s="7" t="s">
        <v>383</v>
      </c>
      <c r="D359" s="7" t="s">
        <v>397</v>
      </c>
      <c r="E359" s="92">
        <v>263</v>
      </c>
      <c r="F359" s="73">
        <v>115</v>
      </c>
      <c r="G359" s="73">
        <v>148</v>
      </c>
      <c r="H359" s="86">
        <v>263</v>
      </c>
      <c r="I359" s="73">
        <v>115</v>
      </c>
      <c r="J359" s="73">
        <v>148</v>
      </c>
      <c r="K359" s="86">
        <v>263</v>
      </c>
      <c r="L359" s="73">
        <v>0</v>
      </c>
      <c r="M359" s="73">
        <v>0</v>
      </c>
      <c r="N359" s="72">
        <v>0</v>
      </c>
      <c r="O359" s="14">
        <v>0</v>
      </c>
      <c r="P359" s="14">
        <v>0</v>
      </c>
      <c r="Q359" s="8"/>
    </row>
    <row r="360" spans="1:17" ht="30" customHeight="1" x14ac:dyDescent="0.35">
      <c r="A360" s="6">
        <v>359</v>
      </c>
      <c r="B360" s="34">
        <v>1</v>
      </c>
      <c r="C360" s="35" t="s">
        <v>398</v>
      </c>
      <c r="D360" s="35" t="s">
        <v>399</v>
      </c>
      <c r="E360" s="87">
        <v>12</v>
      </c>
      <c r="F360" s="83">
        <v>7</v>
      </c>
      <c r="G360" s="84">
        <v>5</v>
      </c>
      <c r="H360" s="83">
        <v>12</v>
      </c>
      <c r="I360" s="83">
        <v>7</v>
      </c>
      <c r="J360" s="84">
        <v>66</v>
      </c>
      <c r="K360" s="83">
        <v>73</v>
      </c>
      <c r="L360" s="83">
        <v>5</v>
      </c>
      <c r="M360" s="83">
        <v>5</v>
      </c>
      <c r="N360" s="84">
        <v>5</v>
      </c>
      <c r="O360" s="14">
        <v>0</v>
      </c>
      <c r="P360" s="14">
        <v>5</v>
      </c>
      <c r="Q360" s="14">
        <v>0</v>
      </c>
    </row>
    <row r="361" spans="1:17" ht="30" customHeight="1" x14ac:dyDescent="0.35">
      <c r="A361" s="6">
        <v>360</v>
      </c>
      <c r="B361" s="34">
        <v>2</v>
      </c>
      <c r="C361" s="35" t="s">
        <v>398</v>
      </c>
      <c r="D361" s="35" t="s">
        <v>400</v>
      </c>
      <c r="E361" s="87">
        <v>52</v>
      </c>
      <c r="F361" s="84">
        <v>37</v>
      </c>
      <c r="G361" s="84">
        <v>15</v>
      </c>
      <c r="H361" s="83">
        <v>52</v>
      </c>
      <c r="I361" s="84">
        <v>37</v>
      </c>
      <c r="J361" s="84">
        <v>80</v>
      </c>
      <c r="K361" s="83">
        <v>117</v>
      </c>
      <c r="L361" s="83">
        <v>5</v>
      </c>
      <c r="M361" s="84">
        <v>2</v>
      </c>
      <c r="N361" s="84">
        <v>2</v>
      </c>
      <c r="O361" s="14">
        <v>0</v>
      </c>
      <c r="P361" s="14">
        <v>2</v>
      </c>
      <c r="Q361" s="14">
        <v>0</v>
      </c>
    </row>
    <row r="362" spans="1:17" ht="30" customHeight="1" x14ac:dyDescent="0.35">
      <c r="A362" s="6">
        <v>361</v>
      </c>
      <c r="B362" s="34">
        <v>3</v>
      </c>
      <c r="C362" s="35" t="s">
        <v>398</v>
      </c>
      <c r="D362" s="35" t="s">
        <v>401</v>
      </c>
      <c r="E362" s="87">
        <v>229</v>
      </c>
      <c r="F362" s="83">
        <v>117</v>
      </c>
      <c r="G362" s="83">
        <v>112</v>
      </c>
      <c r="H362" s="83">
        <v>229</v>
      </c>
      <c r="I362" s="83">
        <v>117</v>
      </c>
      <c r="J362" s="83">
        <v>225</v>
      </c>
      <c r="K362" s="83">
        <v>342</v>
      </c>
      <c r="L362" s="83">
        <v>33</v>
      </c>
      <c r="M362" s="83">
        <v>13</v>
      </c>
      <c r="N362" s="84">
        <v>6</v>
      </c>
      <c r="O362" s="14">
        <v>6</v>
      </c>
      <c r="P362" s="14">
        <v>0</v>
      </c>
      <c r="Q362" s="14">
        <v>0</v>
      </c>
    </row>
    <row r="363" spans="1:17" ht="30" customHeight="1" x14ac:dyDescent="0.35">
      <c r="A363" s="6">
        <v>362</v>
      </c>
      <c r="B363" s="34">
        <v>4</v>
      </c>
      <c r="C363" s="35" t="s">
        <v>398</v>
      </c>
      <c r="D363" s="35" t="s">
        <v>402</v>
      </c>
      <c r="E363" s="87">
        <v>37</v>
      </c>
      <c r="F363" s="83">
        <v>16</v>
      </c>
      <c r="G363" s="83">
        <v>21</v>
      </c>
      <c r="H363" s="83">
        <v>37</v>
      </c>
      <c r="I363" s="83">
        <v>17</v>
      </c>
      <c r="J363" s="83">
        <v>109</v>
      </c>
      <c r="K363" s="83">
        <v>126</v>
      </c>
      <c r="L363" s="83">
        <v>11</v>
      </c>
      <c r="M363" s="83">
        <v>9</v>
      </c>
      <c r="N363" s="84">
        <v>0</v>
      </c>
      <c r="O363" s="14">
        <v>0</v>
      </c>
      <c r="P363" s="14">
        <v>0</v>
      </c>
      <c r="Q363" s="14">
        <v>0</v>
      </c>
    </row>
    <row r="364" spans="1:17" ht="30" customHeight="1" x14ac:dyDescent="0.35">
      <c r="A364" s="6">
        <v>363</v>
      </c>
      <c r="B364" s="34">
        <v>5</v>
      </c>
      <c r="C364" s="35" t="s">
        <v>398</v>
      </c>
      <c r="D364" s="35" t="s">
        <v>403</v>
      </c>
      <c r="E364" s="87">
        <v>0</v>
      </c>
      <c r="F364" s="83">
        <v>0</v>
      </c>
      <c r="G364" s="83">
        <v>0</v>
      </c>
      <c r="H364" s="83">
        <v>0</v>
      </c>
      <c r="I364" s="83">
        <v>0</v>
      </c>
      <c r="J364" s="83">
        <v>0</v>
      </c>
      <c r="K364" s="83">
        <v>0</v>
      </c>
      <c r="L364" s="83">
        <v>0</v>
      </c>
      <c r="M364" s="83">
        <v>0</v>
      </c>
      <c r="N364" s="84">
        <v>0</v>
      </c>
      <c r="O364" s="14">
        <v>0</v>
      </c>
      <c r="P364" s="14">
        <v>0</v>
      </c>
      <c r="Q364" s="14">
        <v>0</v>
      </c>
    </row>
    <row r="365" spans="1:17" ht="30" customHeight="1" x14ac:dyDescent="0.35">
      <c r="A365" s="6">
        <v>364</v>
      </c>
      <c r="B365" s="34">
        <v>6</v>
      </c>
      <c r="C365" s="35" t="s">
        <v>398</v>
      </c>
      <c r="D365" s="35" t="s">
        <v>404</v>
      </c>
      <c r="E365" s="87">
        <v>38</v>
      </c>
      <c r="F365" s="83">
        <v>33</v>
      </c>
      <c r="G365" s="83">
        <v>5</v>
      </c>
      <c r="H365" s="83">
        <v>38</v>
      </c>
      <c r="I365" s="83">
        <v>101</v>
      </c>
      <c r="J365" s="83">
        <v>38</v>
      </c>
      <c r="K365" s="83">
        <v>139</v>
      </c>
      <c r="L365" s="83">
        <v>5</v>
      </c>
      <c r="M365" s="83">
        <v>5</v>
      </c>
      <c r="N365" s="84">
        <v>5</v>
      </c>
      <c r="O365" s="14">
        <v>2</v>
      </c>
      <c r="P365" s="14">
        <v>3</v>
      </c>
      <c r="Q365" s="14">
        <v>0</v>
      </c>
    </row>
    <row r="366" spans="1:17" ht="30" customHeight="1" x14ac:dyDescent="0.35">
      <c r="A366" s="6">
        <v>365</v>
      </c>
      <c r="B366" s="34">
        <v>7</v>
      </c>
      <c r="C366" s="35" t="s">
        <v>398</v>
      </c>
      <c r="D366" s="35" t="s">
        <v>405</v>
      </c>
      <c r="E366" s="87">
        <v>0</v>
      </c>
      <c r="F366" s="83">
        <v>0</v>
      </c>
      <c r="G366" s="83">
        <v>0</v>
      </c>
      <c r="H366" s="83">
        <v>0</v>
      </c>
      <c r="I366" s="84">
        <v>0</v>
      </c>
      <c r="J366" s="84">
        <v>0</v>
      </c>
      <c r="K366" s="83">
        <v>0</v>
      </c>
      <c r="L366" s="83">
        <v>0</v>
      </c>
      <c r="M366" s="83">
        <v>0</v>
      </c>
      <c r="N366" s="84">
        <v>0</v>
      </c>
      <c r="O366" s="14">
        <v>0</v>
      </c>
      <c r="P366" s="14">
        <v>0</v>
      </c>
      <c r="Q366" s="14">
        <v>0</v>
      </c>
    </row>
    <row r="367" spans="1:17" ht="30" customHeight="1" x14ac:dyDescent="0.35">
      <c r="A367" s="6">
        <v>366</v>
      </c>
      <c r="B367" s="34">
        <v>8</v>
      </c>
      <c r="C367" s="35" t="s">
        <v>398</v>
      </c>
      <c r="D367" s="35" t="s">
        <v>406</v>
      </c>
      <c r="E367" s="87">
        <v>5</v>
      </c>
      <c r="F367" s="83">
        <v>4</v>
      </c>
      <c r="G367" s="83">
        <v>1</v>
      </c>
      <c r="H367" s="83">
        <v>5</v>
      </c>
      <c r="I367" s="83">
        <v>4</v>
      </c>
      <c r="J367" s="83">
        <v>1</v>
      </c>
      <c r="K367" s="83">
        <v>5</v>
      </c>
      <c r="L367" s="83">
        <v>5</v>
      </c>
      <c r="M367" s="83">
        <v>4</v>
      </c>
      <c r="N367" s="84">
        <v>4</v>
      </c>
      <c r="O367" s="14">
        <v>0</v>
      </c>
      <c r="P367" s="14">
        <v>4</v>
      </c>
      <c r="Q367" s="14">
        <v>0</v>
      </c>
    </row>
    <row r="368" spans="1:17" ht="30" customHeight="1" x14ac:dyDescent="0.35">
      <c r="A368" s="6">
        <v>367</v>
      </c>
      <c r="B368" s="34">
        <v>9</v>
      </c>
      <c r="C368" s="35" t="s">
        <v>398</v>
      </c>
      <c r="D368" s="35" t="s">
        <v>407</v>
      </c>
      <c r="E368" s="87">
        <v>135</v>
      </c>
      <c r="F368" s="83">
        <v>81</v>
      </c>
      <c r="G368" s="83">
        <v>54</v>
      </c>
      <c r="H368" s="83">
        <v>135</v>
      </c>
      <c r="I368" s="84">
        <v>112</v>
      </c>
      <c r="J368" s="84">
        <v>112</v>
      </c>
      <c r="K368" s="83">
        <v>224</v>
      </c>
      <c r="L368" s="83">
        <v>43</v>
      </c>
      <c r="M368" s="83">
        <v>43</v>
      </c>
      <c r="N368" s="84">
        <v>0</v>
      </c>
      <c r="O368" s="14">
        <v>0</v>
      </c>
      <c r="P368" s="14">
        <v>0</v>
      </c>
      <c r="Q368" s="14">
        <v>0</v>
      </c>
    </row>
    <row r="369" spans="1:17" ht="30" customHeight="1" x14ac:dyDescent="0.35">
      <c r="A369" s="6">
        <v>368</v>
      </c>
      <c r="B369" s="34">
        <v>10</v>
      </c>
      <c r="C369" s="35" t="s">
        <v>398</v>
      </c>
      <c r="D369" s="35" t="s">
        <v>408</v>
      </c>
      <c r="E369" s="87">
        <v>1</v>
      </c>
      <c r="F369" s="83">
        <v>1</v>
      </c>
      <c r="G369" s="83">
        <v>0</v>
      </c>
      <c r="H369" s="83">
        <v>1</v>
      </c>
      <c r="I369" s="83">
        <v>1</v>
      </c>
      <c r="J369" s="84">
        <v>4</v>
      </c>
      <c r="K369" s="83">
        <v>5</v>
      </c>
      <c r="L369" s="83">
        <v>1</v>
      </c>
      <c r="M369" s="83">
        <v>1</v>
      </c>
      <c r="N369" s="84">
        <v>1</v>
      </c>
      <c r="O369" s="14">
        <v>1</v>
      </c>
      <c r="P369" s="14">
        <v>0</v>
      </c>
      <c r="Q369" s="14">
        <v>0</v>
      </c>
    </row>
    <row r="370" spans="1:17" ht="30" customHeight="1" x14ac:dyDescent="0.35">
      <c r="A370" s="6">
        <v>369</v>
      </c>
      <c r="B370" s="50">
        <v>1</v>
      </c>
      <c r="C370" s="51" t="s">
        <v>409</v>
      </c>
      <c r="D370" s="51" t="s">
        <v>410</v>
      </c>
      <c r="E370" s="108">
        <v>0</v>
      </c>
      <c r="F370" s="109">
        <v>0</v>
      </c>
      <c r="G370" s="109">
        <v>0</v>
      </c>
      <c r="H370" s="109">
        <v>0</v>
      </c>
      <c r="I370" s="109">
        <v>0</v>
      </c>
      <c r="J370" s="109">
        <v>0</v>
      </c>
      <c r="K370" s="109">
        <v>0</v>
      </c>
      <c r="L370" s="109">
        <v>0</v>
      </c>
      <c r="M370" s="109">
        <v>0</v>
      </c>
      <c r="N370" s="107">
        <v>0</v>
      </c>
      <c r="O370" s="14">
        <v>0</v>
      </c>
      <c r="P370" s="14">
        <v>0</v>
      </c>
      <c r="Q370" s="14">
        <v>0</v>
      </c>
    </row>
    <row r="371" spans="1:17" ht="30" customHeight="1" x14ac:dyDescent="0.35">
      <c r="A371" s="6">
        <v>370</v>
      </c>
      <c r="B371" s="50">
        <v>2</v>
      </c>
      <c r="C371" s="51" t="s">
        <v>409</v>
      </c>
      <c r="D371" s="51" t="s">
        <v>411</v>
      </c>
      <c r="E371" s="108">
        <v>0</v>
      </c>
      <c r="F371" s="109">
        <v>0</v>
      </c>
      <c r="G371" s="109">
        <v>0</v>
      </c>
      <c r="H371" s="109">
        <v>0</v>
      </c>
      <c r="I371" s="109">
        <v>0</v>
      </c>
      <c r="J371" s="107">
        <v>0</v>
      </c>
      <c r="K371" s="109">
        <v>0</v>
      </c>
      <c r="L371" s="109">
        <v>0</v>
      </c>
      <c r="M371" s="109">
        <v>0</v>
      </c>
      <c r="N371" s="107">
        <v>0</v>
      </c>
      <c r="O371" s="14">
        <v>0</v>
      </c>
      <c r="P371" s="14">
        <v>0</v>
      </c>
      <c r="Q371" s="14">
        <v>0</v>
      </c>
    </row>
    <row r="372" spans="1:17" ht="30" customHeight="1" x14ac:dyDescent="0.35">
      <c r="A372" s="6">
        <v>371</v>
      </c>
      <c r="B372" s="50">
        <v>3</v>
      </c>
      <c r="C372" s="51" t="s">
        <v>409</v>
      </c>
      <c r="D372" s="51" t="s">
        <v>412</v>
      </c>
      <c r="E372" s="108">
        <v>1</v>
      </c>
      <c r="F372" s="107">
        <v>1</v>
      </c>
      <c r="G372" s="107">
        <v>0</v>
      </c>
      <c r="H372" s="109">
        <v>1</v>
      </c>
      <c r="I372" s="107">
        <v>0</v>
      </c>
      <c r="J372" s="107">
        <v>0</v>
      </c>
      <c r="K372" s="109">
        <v>0</v>
      </c>
      <c r="L372" s="107">
        <v>1</v>
      </c>
      <c r="M372" s="107">
        <v>1</v>
      </c>
      <c r="N372" s="107">
        <v>1</v>
      </c>
      <c r="O372" s="14">
        <v>0</v>
      </c>
      <c r="P372" s="14">
        <v>0</v>
      </c>
      <c r="Q372" s="14">
        <v>1</v>
      </c>
    </row>
    <row r="373" spans="1:17" ht="30" customHeight="1" x14ac:dyDescent="0.35">
      <c r="A373" s="6">
        <v>372</v>
      </c>
      <c r="B373" s="50">
        <v>4</v>
      </c>
      <c r="C373" s="51" t="s">
        <v>409</v>
      </c>
      <c r="D373" s="51" t="s">
        <v>413</v>
      </c>
      <c r="E373" s="108">
        <v>0</v>
      </c>
      <c r="F373" s="109">
        <v>0</v>
      </c>
      <c r="G373" s="109">
        <v>0</v>
      </c>
      <c r="H373" s="109">
        <v>0</v>
      </c>
      <c r="I373" s="109">
        <v>0</v>
      </c>
      <c r="J373" s="109">
        <v>0</v>
      </c>
      <c r="K373" s="109">
        <v>0</v>
      </c>
      <c r="L373" s="107">
        <v>0</v>
      </c>
      <c r="M373" s="107">
        <v>0</v>
      </c>
      <c r="N373" s="107">
        <v>0</v>
      </c>
      <c r="O373" s="14">
        <v>0</v>
      </c>
      <c r="P373" s="14">
        <v>0</v>
      </c>
      <c r="Q373" s="14">
        <v>0</v>
      </c>
    </row>
    <row r="374" spans="1:17" ht="30" customHeight="1" x14ac:dyDescent="0.35">
      <c r="A374" s="6">
        <v>373</v>
      </c>
      <c r="B374" s="50">
        <v>5</v>
      </c>
      <c r="C374" s="51" t="s">
        <v>409</v>
      </c>
      <c r="D374" s="51" t="s">
        <v>414</v>
      </c>
      <c r="E374" s="108">
        <v>0</v>
      </c>
      <c r="F374" s="109">
        <v>0</v>
      </c>
      <c r="G374" s="109">
        <v>0</v>
      </c>
      <c r="H374" s="109">
        <v>0</v>
      </c>
      <c r="I374" s="109">
        <v>0</v>
      </c>
      <c r="J374" s="107">
        <v>0</v>
      </c>
      <c r="K374" s="109">
        <v>0</v>
      </c>
      <c r="L374" s="109">
        <v>0</v>
      </c>
      <c r="M374" s="109">
        <v>0</v>
      </c>
      <c r="N374" s="107">
        <v>0</v>
      </c>
      <c r="O374" s="14">
        <v>0</v>
      </c>
      <c r="P374" s="14">
        <v>0</v>
      </c>
      <c r="Q374" s="14">
        <v>0</v>
      </c>
    </row>
    <row r="375" spans="1:17" ht="30" customHeight="1" x14ac:dyDescent="0.35">
      <c r="A375" s="6">
        <v>374</v>
      </c>
      <c r="B375" s="34">
        <v>1</v>
      </c>
      <c r="C375" s="35" t="s">
        <v>415</v>
      </c>
      <c r="D375" s="35" t="s">
        <v>416</v>
      </c>
      <c r="E375" s="87">
        <v>1</v>
      </c>
      <c r="F375" s="83">
        <v>1</v>
      </c>
      <c r="G375" s="83">
        <v>0</v>
      </c>
      <c r="H375" s="83">
        <v>1</v>
      </c>
      <c r="I375" s="83">
        <v>1</v>
      </c>
      <c r="J375" s="83">
        <v>0</v>
      </c>
      <c r="K375" s="83">
        <v>1</v>
      </c>
      <c r="L375" s="84">
        <v>0</v>
      </c>
      <c r="M375" s="84">
        <v>0</v>
      </c>
      <c r="N375" s="85"/>
      <c r="O375" s="8"/>
      <c r="P375" s="8"/>
      <c r="Q375" s="8"/>
    </row>
    <row r="376" spans="1:17" ht="30" customHeight="1" x14ac:dyDescent="0.35">
      <c r="A376" s="6">
        <v>375</v>
      </c>
      <c r="B376" s="34">
        <v>2</v>
      </c>
      <c r="C376" s="35" t="s">
        <v>415</v>
      </c>
      <c r="D376" s="35" t="s">
        <v>417</v>
      </c>
      <c r="E376" s="87">
        <v>63</v>
      </c>
      <c r="F376" s="84">
        <v>63</v>
      </c>
      <c r="G376" s="84">
        <v>0</v>
      </c>
      <c r="H376" s="83">
        <v>63</v>
      </c>
      <c r="I376" s="84">
        <v>63</v>
      </c>
      <c r="J376" s="84">
        <v>0</v>
      </c>
      <c r="K376" s="83">
        <v>63</v>
      </c>
      <c r="L376" s="84">
        <v>0</v>
      </c>
      <c r="M376" s="84">
        <v>0</v>
      </c>
      <c r="N376" s="85"/>
      <c r="O376" s="8"/>
      <c r="P376" s="8"/>
      <c r="Q376" s="8"/>
    </row>
    <row r="377" spans="1:17" ht="30" customHeight="1" x14ac:dyDescent="0.35">
      <c r="A377" s="6">
        <v>376</v>
      </c>
      <c r="B377" s="34">
        <v>3</v>
      </c>
      <c r="C377" s="35" t="s">
        <v>415</v>
      </c>
      <c r="D377" s="35" t="s">
        <v>418</v>
      </c>
      <c r="E377" s="87">
        <v>66</v>
      </c>
      <c r="F377" s="83">
        <v>14</v>
      </c>
      <c r="G377" s="83">
        <v>52</v>
      </c>
      <c r="H377" s="83">
        <v>66</v>
      </c>
      <c r="I377" s="83">
        <v>14</v>
      </c>
      <c r="J377" s="84">
        <v>52</v>
      </c>
      <c r="K377" s="83">
        <v>66</v>
      </c>
      <c r="L377" s="83">
        <v>9</v>
      </c>
      <c r="M377" s="83">
        <v>9</v>
      </c>
      <c r="N377" s="84">
        <v>3</v>
      </c>
      <c r="O377" s="14">
        <v>1</v>
      </c>
      <c r="P377" s="14">
        <v>8</v>
      </c>
      <c r="Q377" s="8"/>
    </row>
    <row r="378" spans="1:17" ht="30" customHeight="1" x14ac:dyDescent="0.35">
      <c r="A378" s="6">
        <v>377</v>
      </c>
      <c r="B378" s="34">
        <v>4</v>
      </c>
      <c r="C378" s="35" t="s">
        <v>415</v>
      </c>
      <c r="D378" s="35" t="s">
        <v>419</v>
      </c>
      <c r="E378" s="87">
        <v>122</v>
      </c>
      <c r="F378" s="83">
        <v>78</v>
      </c>
      <c r="G378" s="83">
        <v>44</v>
      </c>
      <c r="H378" s="83">
        <v>122</v>
      </c>
      <c r="I378" s="83">
        <v>78</v>
      </c>
      <c r="J378" s="84">
        <v>44</v>
      </c>
      <c r="K378" s="83">
        <v>122</v>
      </c>
      <c r="L378" s="83">
        <v>2</v>
      </c>
      <c r="M378" s="83">
        <v>2</v>
      </c>
      <c r="N378" s="85"/>
      <c r="O378" s="8"/>
      <c r="P378" s="14">
        <v>2</v>
      </c>
      <c r="Q378" s="8"/>
    </row>
    <row r="379" spans="1:17" ht="30" customHeight="1" x14ac:dyDescent="0.35">
      <c r="A379" s="6">
        <v>378</v>
      </c>
      <c r="B379" s="34">
        <v>5</v>
      </c>
      <c r="C379" s="35" t="s">
        <v>415</v>
      </c>
      <c r="D379" s="35" t="s">
        <v>420</v>
      </c>
      <c r="E379" s="87">
        <v>110</v>
      </c>
      <c r="F379" s="83">
        <v>101</v>
      </c>
      <c r="G379" s="83">
        <v>9</v>
      </c>
      <c r="H379" s="83">
        <v>110</v>
      </c>
      <c r="I379" s="83">
        <v>101</v>
      </c>
      <c r="J379" s="83">
        <v>9</v>
      </c>
      <c r="K379" s="83">
        <v>110</v>
      </c>
      <c r="L379" s="83">
        <v>3</v>
      </c>
      <c r="M379" s="83">
        <v>3</v>
      </c>
      <c r="N379" s="84">
        <v>3</v>
      </c>
      <c r="O379" s="8"/>
      <c r="P379" s="14">
        <v>3</v>
      </c>
      <c r="Q379" s="8"/>
    </row>
    <row r="380" spans="1:17" ht="30" customHeight="1" x14ac:dyDescent="0.35">
      <c r="A380" s="6">
        <v>379</v>
      </c>
      <c r="B380" s="34">
        <v>6</v>
      </c>
      <c r="C380" s="35" t="s">
        <v>415</v>
      </c>
      <c r="D380" s="35" t="s">
        <v>421</v>
      </c>
      <c r="E380" s="87">
        <v>53</v>
      </c>
      <c r="F380" s="83">
        <v>35</v>
      </c>
      <c r="G380" s="83">
        <v>18</v>
      </c>
      <c r="H380" s="83">
        <v>53</v>
      </c>
      <c r="I380" s="83">
        <v>35</v>
      </c>
      <c r="J380" s="83">
        <v>18</v>
      </c>
      <c r="K380" s="83">
        <v>53</v>
      </c>
      <c r="L380" s="83">
        <v>6</v>
      </c>
      <c r="M380" s="83">
        <v>6</v>
      </c>
      <c r="N380" s="84">
        <v>6</v>
      </c>
      <c r="O380" s="8"/>
      <c r="P380" s="14">
        <v>6</v>
      </c>
      <c r="Q380" s="8"/>
    </row>
    <row r="381" spans="1:17" ht="30" customHeight="1" x14ac:dyDescent="0.35">
      <c r="A381" s="6">
        <v>380</v>
      </c>
      <c r="B381" s="34">
        <v>7</v>
      </c>
      <c r="C381" s="35" t="s">
        <v>415</v>
      </c>
      <c r="D381" s="35" t="s">
        <v>422</v>
      </c>
      <c r="E381" s="87">
        <v>40</v>
      </c>
      <c r="F381" s="83">
        <v>36</v>
      </c>
      <c r="G381" s="83">
        <v>4</v>
      </c>
      <c r="H381" s="83">
        <v>40</v>
      </c>
      <c r="I381" s="83">
        <v>36</v>
      </c>
      <c r="J381" s="83">
        <v>4</v>
      </c>
      <c r="K381" s="83">
        <v>40</v>
      </c>
      <c r="L381" s="83">
        <v>0</v>
      </c>
      <c r="M381" s="83">
        <v>0</v>
      </c>
      <c r="N381" s="85"/>
      <c r="O381" s="8"/>
      <c r="P381" s="8"/>
      <c r="Q381" s="8"/>
    </row>
    <row r="382" spans="1:17" ht="30" customHeight="1" x14ac:dyDescent="0.35">
      <c r="A382" s="6">
        <v>381</v>
      </c>
      <c r="B382" s="34">
        <v>8</v>
      </c>
      <c r="C382" s="35" t="s">
        <v>415</v>
      </c>
      <c r="D382" s="35" t="s">
        <v>423</v>
      </c>
      <c r="E382" s="87">
        <v>29</v>
      </c>
      <c r="F382" s="83">
        <v>28</v>
      </c>
      <c r="G382" s="83">
        <v>1</v>
      </c>
      <c r="H382" s="83">
        <v>29</v>
      </c>
      <c r="I382" s="84">
        <v>28</v>
      </c>
      <c r="J382" s="84">
        <v>1</v>
      </c>
      <c r="K382" s="83">
        <v>29</v>
      </c>
      <c r="L382" s="83">
        <v>4</v>
      </c>
      <c r="M382" s="83">
        <v>3</v>
      </c>
      <c r="N382" s="84">
        <v>2</v>
      </c>
      <c r="O382" s="8"/>
      <c r="P382" s="14">
        <v>4</v>
      </c>
      <c r="Q382" s="8"/>
    </row>
    <row r="383" spans="1:17" ht="30" customHeight="1" x14ac:dyDescent="0.35">
      <c r="A383" s="6">
        <v>382</v>
      </c>
      <c r="B383" s="34">
        <v>9</v>
      </c>
      <c r="C383" s="35" t="s">
        <v>415</v>
      </c>
      <c r="D383" s="35" t="s">
        <v>424</v>
      </c>
      <c r="E383" s="87">
        <v>77</v>
      </c>
      <c r="F383" s="83">
        <v>49</v>
      </c>
      <c r="G383" s="83">
        <v>28</v>
      </c>
      <c r="H383" s="83">
        <v>77</v>
      </c>
      <c r="I383" s="84">
        <v>49</v>
      </c>
      <c r="J383" s="84">
        <v>28</v>
      </c>
      <c r="K383" s="83">
        <v>77</v>
      </c>
      <c r="L383" s="83">
        <v>8</v>
      </c>
      <c r="M383" s="83">
        <v>8</v>
      </c>
      <c r="N383" s="85"/>
      <c r="O383" s="8"/>
      <c r="P383" s="14">
        <v>8</v>
      </c>
      <c r="Q383" s="8"/>
    </row>
    <row r="384" spans="1:17" ht="30" customHeight="1" x14ac:dyDescent="0.35">
      <c r="A384" s="6">
        <v>383</v>
      </c>
      <c r="B384" s="34">
        <v>10</v>
      </c>
      <c r="C384" s="35" t="s">
        <v>415</v>
      </c>
      <c r="D384" s="35" t="s">
        <v>425</v>
      </c>
      <c r="E384" s="87">
        <v>1</v>
      </c>
      <c r="F384" s="83">
        <v>1</v>
      </c>
      <c r="G384" s="83">
        <v>0</v>
      </c>
      <c r="H384" s="83">
        <v>1</v>
      </c>
      <c r="I384" s="83">
        <v>1</v>
      </c>
      <c r="J384" s="83">
        <v>0</v>
      </c>
      <c r="K384" s="83">
        <v>1</v>
      </c>
      <c r="L384" s="83">
        <v>1</v>
      </c>
      <c r="M384" s="83">
        <v>1</v>
      </c>
      <c r="N384" s="84">
        <v>1</v>
      </c>
      <c r="O384" s="8"/>
      <c r="P384" s="14">
        <v>1</v>
      </c>
      <c r="Q384" s="8"/>
    </row>
    <row r="385" spans="1:17" ht="30" customHeight="1" x14ac:dyDescent="0.35">
      <c r="A385" s="6">
        <v>384</v>
      </c>
      <c r="B385" s="34">
        <v>11</v>
      </c>
      <c r="C385" s="35" t="s">
        <v>415</v>
      </c>
      <c r="D385" s="35" t="s">
        <v>426</v>
      </c>
      <c r="E385" s="87">
        <v>291</v>
      </c>
      <c r="F385" s="83">
        <v>137</v>
      </c>
      <c r="G385" s="83">
        <v>154</v>
      </c>
      <c r="H385" s="83">
        <v>291</v>
      </c>
      <c r="I385" s="83">
        <v>137</v>
      </c>
      <c r="J385" s="83">
        <v>154</v>
      </c>
      <c r="K385" s="83">
        <v>291</v>
      </c>
      <c r="L385" s="83">
        <v>2</v>
      </c>
      <c r="M385" s="83">
        <v>2</v>
      </c>
      <c r="N385" s="85"/>
      <c r="O385" s="14">
        <v>2</v>
      </c>
      <c r="P385" s="8"/>
      <c r="Q385" s="8"/>
    </row>
    <row r="386" spans="1:17" ht="30" customHeight="1" x14ac:dyDescent="0.35">
      <c r="A386" s="6">
        <v>385</v>
      </c>
      <c r="B386" s="34">
        <v>12</v>
      </c>
      <c r="C386" s="35" t="s">
        <v>415</v>
      </c>
      <c r="D386" s="35" t="s">
        <v>427</v>
      </c>
      <c r="E386" s="87">
        <v>101</v>
      </c>
      <c r="F386" s="83">
        <v>11</v>
      </c>
      <c r="G386" s="83">
        <v>90</v>
      </c>
      <c r="H386" s="83">
        <v>101</v>
      </c>
      <c r="I386" s="83">
        <v>11</v>
      </c>
      <c r="J386" s="84">
        <v>90</v>
      </c>
      <c r="K386" s="83">
        <v>101</v>
      </c>
      <c r="L386" s="83">
        <v>2</v>
      </c>
      <c r="M386" s="83">
        <v>1</v>
      </c>
      <c r="N386" s="85"/>
      <c r="O386" s="8"/>
      <c r="P386" s="14">
        <v>2</v>
      </c>
      <c r="Q386" s="8"/>
    </row>
    <row r="387" spans="1:17" ht="30" customHeight="1" x14ac:dyDescent="0.35">
      <c r="A387" s="6">
        <v>386</v>
      </c>
      <c r="B387" s="34">
        <v>13</v>
      </c>
      <c r="C387" s="35" t="s">
        <v>415</v>
      </c>
      <c r="D387" s="35" t="s">
        <v>428</v>
      </c>
      <c r="E387" s="87">
        <v>107</v>
      </c>
      <c r="F387" s="83">
        <v>14</v>
      </c>
      <c r="G387" s="83">
        <v>93</v>
      </c>
      <c r="H387" s="83">
        <v>107</v>
      </c>
      <c r="I387" s="83">
        <v>14</v>
      </c>
      <c r="J387" s="83">
        <v>93</v>
      </c>
      <c r="K387" s="83">
        <v>107</v>
      </c>
      <c r="L387" s="83">
        <v>2</v>
      </c>
      <c r="M387" s="83">
        <v>2</v>
      </c>
      <c r="N387" s="84">
        <v>2</v>
      </c>
      <c r="O387" s="14">
        <v>0</v>
      </c>
      <c r="P387" s="14">
        <v>2</v>
      </c>
      <c r="Q387" s="14">
        <v>0</v>
      </c>
    </row>
    <row r="388" spans="1:17" ht="30" customHeight="1" x14ac:dyDescent="0.35">
      <c r="A388" s="6">
        <v>387</v>
      </c>
      <c r="B388" s="6">
        <v>1</v>
      </c>
      <c r="C388" s="7" t="s">
        <v>429</v>
      </c>
      <c r="D388" s="7" t="s">
        <v>430</v>
      </c>
      <c r="E388" s="102"/>
      <c r="F388" s="13">
        <v>2</v>
      </c>
      <c r="G388" s="13"/>
      <c r="H388" s="59">
        <v>2</v>
      </c>
      <c r="I388" s="12">
        <v>2</v>
      </c>
      <c r="J388" s="12"/>
      <c r="K388" s="59">
        <v>2</v>
      </c>
      <c r="L388" s="13">
        <v>2</v>
      </c>
      <c r="M388" s="13">
        <v>2</v>
      </c>
      <c r="N388" s="12">
        <v>2</v>
      </c>
      <c r="O388" s="8"/>
      <c r="P388" s="8"/>
      <c r="Q388" s="8"/>
    </row>
    <row r="389" spans="1:17" ht="30" customHeight="1" x14ac:dyDescent="0.35">
      <c r="A389" s="6">
        <v>388</v>
      </c>
      <c r="B389" s="6">
        <v>2</v>
      </c>
      <c r="C389" s="7" t="s">
        <v>429</v>
      </c>
      <c r="D389" s="7" t="s">
        <v>431</v>
      </c>
      <c r="E389" s="102"/>
      <c r="F389" s="13">
        <v>0</v>
      </c>
      <c r="G389" s="13"/>
      <c r="H389" s="59">
        <v>0</v>
      </c>
      <c r="I389" s="12">
        <v>0</v>
      </c>
      <c r="J389" s="12"/>
      <c r="K389" s="59">
        <v>0</v>
      </c>
      <c r="L389" s="13">
        <v>0</v>
      </c>
      <c r="M389" s="13">
        <v>0</v>
      </c>
      <c r="N389" s="12">
        <v>0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76"/>
      <c r="F390" s="8">
        <v>0</v>
      </c>
      <c r="G390" s="8"/>
      <c r="H390" s="9">
        <v>0</v>
      </c>
      <c r="I390" s="8">
        <v>0</v>
      </c>
      <c r="J390" s="8"/>
      <c r="K390" s="9">
        <v>0</v>
      </c>
      <c r="L390" s="8">
        <v>0</v>
      </c>
      <c r="M390" s="8">
        <v>0</v>
      </c>
      <c r="N390" s="8">
        <v>0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76"/>
      <c r="F391" s="8">
        <v>0</v>
      </c>
      <c r="G391" s="8"/>
      <c r="H391" s="9">
        <v>0</v>
      </c>
      <c r="I391" s="8">
        <v>0</v>
      </c>
      <c r="J391" s="8"/>
      <c r="K391" s="9">
        <v>0</v>
      </c>
      <c r="L391" s="8">
        <v>0</v>
      </c>
      <c r="M391" s="8">
        <v>0</v>
      </c>
      <c r="N391" s="8">
        <v>0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76"/>
      <c r="F392" s="8">
        <v>3</v>
      </c>
      <c r="G392" s="8"/>
      <c r="H392" s="9">
        <v>3</v>
      </c>
      <c r="I392" s="8">
        <v>3</v>
      </c>
      <c r="J392" s="8"/>
      <c r="K392" s="9">
        <v>3</v>
      </c>
      <c r="L392" s="8">
        <v>3</v>
      </c>
      <c r="M392" s="8">
        <v>3</v>
      </c>
      <c r="N392" s="8">
        <v>3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76"/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>
        <v>3</v>
      </c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76"/>
      <c r="F394" s="8">
        <v>0</v>
      </c>
      <c r="G394" s="8">
        <v>0</v>
      </c>
      <c r="H394" s="9">
        <v>0</v>
      </c>
      <c r="I394" s="8">
        <v>0</v>
      </c>
      <c r="J394" s="8">
        <v>0</v>
      </c>
      <c r="K394" s="9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76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76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76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76"/>
      <c r="F398" s="8">
        <v>0</v>
      </c>
      <c r="G398" s="8">
        <v>0</v>
      </c>
      <c r="H398" s="9">
        <v>0</v>
      </c>
      <c r="I398" s="8">
        <v>0</v>
      </c>
      <c r="J398" s="8">
        <v>0</v>
      </c>
      <c r="K398" s="9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76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76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76"/>
      <c r="F401" s="8">
        <v>1</v>
      </c>
      <c r="G401" s="8">
        <v>1</v>
      </c>
      <c r="H401" s="9">
        <v>2</v>
      </c>
      <c r="I401" s="8">
        <v>1</v>
      </c>
      <c r="J401" s="8">
        <v>1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5">
      <c r="A402" s="6">
        <v>402</v>
      </c>
      <c r="B402" s="6">
        <v>1</v>
      </c>
      <c r="C402" s="7" t="s">
        <v>446</v>
      </c>
      <c r="D402" s="53" t="s">
        <v>447</v>
      </c>
      <c r="E402" s="76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13">
        <v>0</v>
      </c>
      <c r="M402" s="13">
        <v>0</v>
      </c>
      <c r="N402" s="13">
        <v>0</v>
      </c>
      <c r="O402" s="13"/>
      <c r="P402" s="13"/>
      <c r="Q402" s="13"/>
    </row>
    <row r="403" spans="1:17" ht="30" customHeight="1" x14ac:dyDescent="0.35">
      <c r="A403" s="6">
        <v>403</v>
      </c>
      <c r="B403" s="6">
        <v>2</v>
      </c>
      <c r="C403" s="7" t="s">
        <v>446</v>
      </c>
      <c r="D403" s="53" t="s">
        <v>448</v>
      </c>
      <c r="E403" s="76">
        <v>1164</v>
      </c>
      <c r="F403" s="8">
        <v>1141</v>
      </c>
      <c r="G403" s="8">
        <v>0</v>
      </c>
      <c r="H403" s="9">
        <v>8</v>
      </c>
      <c r="I403" s="8">
        <v>1169</v>
      </c>
      <c r="J403" s="8">
        <v>0</v>
      </c>
      <c r="K403" s="9">
        <v>8</v>
      </c>
      <c r="L403" s="13">
        <v>8</v>
      </c>
      <c r="M403" s="13">
        <v>8</v>
      </c>
      <c r="N403" s="13">
        <v>3</v>
      </c>
      <c r="O403" s="13"/>
      <c r="P403" s="13"/>
      <c r="Q403" s="13"/>
    </row>
    <row r="404" spans="1:17" ht="30" customHeight="1" x14ac:dyDescent="0.35">
      <c r="A404" s="6">
        <v>404</v>
      </c>
      <c r="B404" s="6">
        <v>3</v>
      </c>
      <c r="C404" s="7" t="s">
        <v>446</v>
      </c>
      <c r="D404" s="53" t="s">
        <v>449</v>
      </c>
      <c r="E404" s="76"/>
      <c r="F404" s="8"/>
      <c r="G404" s="8"/>
      <c r="H404" s="9">
        <v>0</v>
      </c>
      <c r="I404" s="8"/>
      <c r="J404" s="8"/>
      <c r="K404" s="9">
        <v>0</v>
      </c>
      <c r="L404" s="12"/>
      <c r="M404" s="12"/>
      <c r="N404" s="12"/>
      <c r="O404" s="12"/>
      <c r="P404" s="12"/>
      <c r="Q404" s="12"/>
    </row>
    <row r="405" spans="1:17" ht="30" customHeight="1" x14ac:dyDescent="0.35">
      <c r="A405" s="6">
        <v>405</v>
      </c>
      <c r="B405" s="6">
        <v>4</v>
      </c>
      <c r="C405" s="7" t="s">
        <v>446</v>
      </c>
      <c r="D405" s="53" t="s">
        <v>450</v>
      </c>
      <c r="E405" s="76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13">
        <v>0</v>
      </c>
      <c r="M405" s="13">
        <v>0</v>
      </c>
      <c r="N405" s="13">
        <v>0</v>
      </c>
      <c r="O405" s="13"/>
      <c r="P405" s="13"/>
      <c r="Q405" s="13"/>
    </row>
    <row r="406" spans="1:17" ht="30" customHeight="1" x14ac:dyDescent="0.35">
      <c r="A406" s="6">
        <v>406</v>
      </c>
      <c r="B406" s="6">
        <v>5</v>
      </c>
      <c r="C406" s="7" t="s">
        <v>446</v>
      </c>
      <c r="D406" s="53" t="s">
        <v>451</v>
      </c>
      <c r="E406" s="76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13">
        <v>0</v>
      </c>
      <c r="M406" s="13">
        <v>0</v>
      </c>
      <c r="N406" s="13">
        <v>0</v>
      </c>
      <c r="O406" s="13"/>
      <c r="P406" s="13"/>
      <c r="Q406" s="13"/>
    </row>
    <row r="407" spans="1:17" ht="30" customHeight="1" x14ac:dyDescent="0.35">
      <c r="A407" s="6">
        <v>407</v>
      </c>
      <c r="B407" s="6">
        <v>6</v>
      </c>
      <c r="C407" s="7" t="s">
        <v>446</v>
      </c>
      <c r="D407" s="53" t="s">
        <v>452</v>
      </c>
      <c r="E407" s="76"/>
      <c r="F407" s="8">
        <v>0</v>
      </c>
      <c r="G407" s="8">
        <v>0</v>
      </c>
      <c r="H407" s="9">
        <v>0</v>
      </c>
      <c r="I407" s="8">
        <v>0</v>
      </c>
      <c r="J407" s="8">
        <v>0</v>
      </c>
      <c r="K407" s="9">
        <v>0</v>
      </c>
      <c r="L407" s="13">
        <v>0</v>
      </c>
      <c r="M407" s="13">
        <v>0</v>
      </c>
      <c r="N407" s="13">
        <v>0</v>
      </c>
      <c r="O407" s="13"/>
      <c r="P407" s="13"/>
      <c r="Q407" s="13"/>
    </row>
    <row r="408" spans="1:17" ht="30" customHeight="1" x14ac:dyDescent="0.35">
      <c r="A408" s="6">
        <v>408</v>
      </c>
      <c r="B408" s="6">
        <v>7</v>
      </c>
      <c r="C408" s="7" t="s">
        <v>446</v>
      </c>
      <c r="D408" s="53" t="s">
        <v>453</v>
      </c>
      <c r="E408" s="76"/>
      <c r="F408" s="8">
        <v>0</v>
      </c>
      <c r="G408" s="8">
        <v>0</v>
      </c>
      <c r="H408" s="9">
        <v>0</v>
      </c>
      <c r="I408" s="8">
        <v>0</v>
      </c>
      <c r="J408" s="8">
        <v>0</v>
      </c>
      <c r="K408" s="9">
        <v>0</v>
      </c>
      <c r="L408" s="13">
        <v>0</v>
      </c>
      <c r="M408" s="13">
        <v>0</v>
      </c>
      <c r="N408" s="13">
        <v>0</v>
      </c>
      <c r="O408" s="13"/>
      <c r="P408" s="13"/>
      <c r="Q408" s="13"/>
    </row>
    <row r="409" spans="1:17" ht="30" customHeight="1" x14ac:dyDescent="0.35">
      <c r="A409" s="6">
        <v>409</v>
      </c>
      <c r="B409" s="6">
        <v>8</v>
      </c>
      <c r="C409" s="7" t="s">
        <v>446</v>
      </c>
      <c r="D409" s="53" t="s">
        <v>454</v>
      </c>
      <c r="E409" s="76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13">
        <v>0</v>
      </c>
      <c r="M409" s="13">
        <v>0</v>
      </c>
      <c r="N409" s="13">
        <v>0</v>
      </c>
      <c r="O409" s="13"/>
      <c r="P409" s="13"/>
      <c r="Q409" s="13"/>
    </row>
    <row r="410" spans="1:17" ht="30" customHeight="1" x14ac:dyDescent="0.35">
      <c r="A410" s="6">
        <v>410</v>
      </c>
      <c r="B410" s="6">
        <v>9</v>
      </c>
      <c r="C410" s="7" t="s">
        <v>446</v>
      </c>
      <c r="D410" s="53" t="s">
        <v>455</v>
      </c>
      <c r="E410" s="76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13">
        <v>0</v>
      </c>
      <c r="M410" s="13">
        <v>0</v>
      </c>
      <c r="N410" s="13">
        <v>0</v>
      </c>
      <c r="O410" s="13"/>
      <c r="P410" s="13"/>
      <c r="Q410" s="13"/>
    </row>
    <row r="411" spans="1:17" ht="30" customHeight="1" x14ac:dyDescent="0.35">
      <c r="A411" s="6">
        <v>411</v>
      </c>
      <c r="B411" s="6">
        <v>10</v>
      </c>
      <c r="C411" s="7" t="s">
        <v>446</v>
      </c>
      <c r="D411" s="53" t="s">
        <v>456</v>
      </c>
      <c r="E411" s="76"/>
      <c r="F411" s="8"/>
      <c r="G411" s="8"/>
      <c r="H411" s="9">
        <v>0</v>
      </c>
      <c r="I411" s="8"/>
      <c r="J411" s="8"/>
      <c r="K411" s="9">
        <v>0</v>
      </c>
      <c r="L411" s="12"/>
      <c r="M411" s="12"/>
      <c r="N411" s="12"/>
      <c r="O411" s="12"/>
      <c r="P411" s="12"/>
      <c r="Q411" s="12"/>
    </row>
    <row r="412" spans="1:17" ht="30" customHeight="1" x14ac:dyDescent="0.35">
      <c r="A412" s="6">
        <v>412</v>
      </c>
      <c r="B412" s="6">
        <v>11</v>
      </c>
      <c r="C412" s="7" t="s">
        <v>446</v>
      </c>
      <c r="D412" s="53" t="s">
        <v>457</v>
      </c>
      <c r="E412" s="76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13">
        <v>0</v>
      </c>
      <c r="M412" s="13">
        <v>0</v>
      </c>
      <c r="N412" s="13">
        <v>0</v>
      </c>
      <c r="O412" s="13"/>
      <c r="P412" s="13"/>
      <c r="Q412" s="13"/>
    </row>
    <row r="413" spans="1:17" ht="30" customHeight="1" x14ac:dyDescent="0.35">
      <c r="A413" s="6">
        <v>413</v>
      </c>
      <c r="B413" s="6">
        <v>12</v>
      </c>
      <c r="C413" s="7" t="s">
        <v>446</v>
      </c>
      <c r="D413" s="53" t="s">
        <v>458</v>
      </c>
      <c r="E413" s="76">
        <v>2</v>
      </c>
      <c r="F413" s="8">
        <v>2</v>
      </c>
      <c r="G413" s="8">
        <v>0</v>
      </c>
      <c r="H413" s="9">
        <v>2</v>
      </c>
      <c r="I413" s="8">
        <v>2</v>
      </c>
      <c r="J413" s="8">
        <v>0</v>
      </c>
      <c r="K413" s="9">
        <v>2</v>
      </c>
      <c r="L413" s="13">
        <v>2</v>
      </c>
      <c r="M413" s="13">
        <v>2</v>
      </c>
      <c r="N413" s="13">
        <v>2</v>
      </c>
      <c r="O413" s="13"/>
      <c r="P413" s="13"/>
      <c r="Q413" s="13"/>
    </row>
    <row r="414" spans="1:17" ht="30" customHeight="1" x14ac:dyDescent="0.35">
      <c r="A414" s="6">
        <v>414</v>
      </c>
      <c r="B414" s="6">
        <v>13</v>
      </c>
      <c r="C414" s="7" t="s">
        <v>446</v>
      </c>
      <c r="D414" s="53" t="s">
        <v>459</v>
      </c>
      <c r="E414" s="76"/>
      <c r="F414" s="8">
        <v>0</v>
      </c>
      <c r="G414" s="8">
        <v>0</v>
      </c>
      <c r="H414" s="9">
        <v>0</v>
      </c>
      <c r="I414" s="8">
        <v>0</v>
      </c>
      <c r="J414" s="8">
        <v>0</v>
      </c>
      <c r="K414" s="9">
        <v>0</v>
      </c>
      <c r="L414" s="13">
        <v>0</v>
      </c>
      <c r="M414" s="13">
        <v>0</v>
      </c>
      <c r="N414" s="13">
        <v>0</v>
      </c>
      <c r="O414" s="13"/>
      <c r="P414" s="13"/>
      <c r="Q414" s="13"/>
    </row>
    <row r="415" spans="1:17" ht="30" customHeight="1" x14ac:dyDescent="0.35">
      <c r="A415" s="6">
        <v>415</v>
      </c>
      <c r="B415" s="6">
        <v>14</v>
      </c>
      <c r="C415" s="7" t="s">
        <v>446</v>
      </c>
      <c r="D415" s="53" t="s">
        <v>460</v>
      </c>
      <c r="E415" s="76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13">
        <v>0</v>
      </c>
      <c r="M415" s="13">
        <v>0</v>
      </c>
      <c r="N415" s="13">
        <v>0</v>
      </c>
      <c r="O415" s="13"/>
      <c r="P415" s="13"/>
      <c r="Q415" s="13"/>
    </row>
    <row r="416" spans="1:17" ht="30" customHeight="1" x14ac:dyDescent="0.35">
      <c r="A416" s="6">
        <v>416</v>
      </c>
      <c r="B416" s="6">
        <v>15</v>
      </c>
      <c r="C416" s="7" t="s">
        <v>446</v>
      </c>
      <c r="D416" s="53" t="s">
        <v>461</v>
      </c>
      <c r="E416" s="76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13">
        <v>0</v>
      </c>
      <c r="M416" s="13">
        <v>0</v>
      </c>
      <c r="N416" s="13">
        <v>0</v>
      </c>
      <c r="O416" s="13"/>
      <c r="P416" s="13"/>
      <c r="Q416" s="13"/>
    </row>
    <row r="417" spans="1:17" ht="30" customHeight="1" x14ac:dyDescent="0.35">
      <c r="A417" s="6">
        <v>417</v>
      </c>
      <c r="B417" s="6">
        <v>16</v>
      </c>
      <c r="C417" s="7" t="s">
        <v>446</v>
      </c>
      <c r="D417" s="53" t="s">
        <v>462</v>
      </c>
      <c r="E417" s="76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13">
        <v>0</v>
      </c>
      <c r="M417" s="13">
        <v>0</v>
      </c>
      <c r="N417" s="13">
        <v>0</v>
      </c>
      <c r="O417" s="13"/>
      <c r="P417" s="13"/>
      <c r="Q417" s="13"/>
    </row>
    <row r="418" spans="1:17" ht="30" customHeight="1" x14ac:dyDescent="0.35">
      <c r="A418" s="6">
        <v>418</v>
      </c>
      <c r="B418" s="6">
        <v>17</v>
      </c>
      <c r="C418" s="7" t="s">
        <v>446</v>
      </c>
      <c r="D418" s="53" t="s">
        <v>463</v>
      </c>
      <c r="E418" s="76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13">
        <v>0</v>
      </c>
      <c r="M418" s="13">
        <v>0</v>
      </c>
      <c r="N418" s="13">
        <v>0</v>
      </c>
      <c r="O418" s="13"/>
      <c r="P418" s="13"/>
      <c r="Q418" s="13"/>
    </row>
    <row r="419" spans="1:17" ht="30" customHeight="1" x14ac:dyDescent="0.35">
      <c r="A419" s="6">
        <v>419</v>
      </c>
      <c r="B419" s="6">
        <v>18</v>
      </c>
      <c r="C419" s="7" t="s">
        <v>446</v>
      </c>
      <c r="D419" s="53" t="s">
        <v>464</v>
      </c>
      <c r="E419" s="76"/>
      <c r="F419" s="8">
        <v>0</v>
      </c>
      <c r="G419" s="8">
        <v>0</v>
      </c>
      <c r="H419" s="9">
        <v>0</v>
      </c>
      <c r="I419" s="8">
        <v>0</v>
      </c>
      <c r="J419" s="8">
        <v>0</v>
      </c>
      <c r="K419" s="9">
        <v>0</v>
      </c>
      <c r="L419" s="13">
        <v>0</v>
      </c>
      <c r="M419" s="13">
        <v>0</v>
      </c>
      <c r="N419" s="13">
        <v>0</v>
      </c>
      <c r="O419" s="13"/>
      <c r="P419" s="13"/>
      <c r="Q419" s="13"/>
    </row>
    <row r="420" spans="1:17" ht="30" customHeight="1" x14ac:dyDescent="0.35">
      <c r="A420" s="6">
        <v>420</v>
      </c>
      <c r="B420" s="6">
        <v>19</v>
      </c>
      <c r="C420" s="7" t="s">
        <v>446</v>
      </c>
      <c r="D420" s="53" t="s">
        <v>465</v>
      </c>
      <c r="E420" s="76"/>
      <c r="F420" s="8">
        <v>0</v>
      </c>
      <c r="G420" s="8">
        <v>0</v>
      </c>
      <c r="H420" s="9">
        <v>0</v>
      </c>
      <c r="I420" s="8">
        <v>0</v>
      </c>
      <c r="J420" s="8">
        <v>0</v>
      </c>
      <c r="K420" s="9">
        <v>0</v>
      </c>
      <c r="L420" s="13">
        <v>0</v>
      </c>
      <c r="M420" s="13">
        <v>0</v>
      </c>
      <c r="N420" s="13">
        <v>0</v>
      </c>
      <c r="O420" s="13"/>
      <c r="P420" s="13"/>
      <c r="Q420" s="13"/>
    </row>
    <row r="421" spans="1:17" ht="30" customHeight="1" x14ac:dyDescent="0.35">
      <c r="A421" s="6">
        <v>421</v>
      </c>
      <c r="B421" s="6">
        <v>20</v>
      </c>
      <c r="C421" s="7" t="s">
        <v>446</v>
      </c>
      <c r="D421" s="53" t="s">
        <v>466</v>
      </c>
      <c r="E421" s="76"/>
      <c r="F421" s="8">
        <v>0</v>
      </c>
      <c r="G421" s="8">
        <v>0</v>
      </c>
      <c r="H421" s="9">
        <v>0</v>
      </c>
      <c r="I421" s="8">
        <v>0</v>
      </c>
      <c r="J421" s="8">
        <v>0</v>
      </c>
      <c r="K421" s="9">
        <v>0</v>
      </c>
      <c r="L421" s="13">
        <v>0</v>
      </c>
      <c r="M421" s="13">
        <v>0</v>
      </c>
      <c r="N421" s="13">
        <v>0</v>
      </c>
      <c r="O421" s="13"/>
      <c r="P421" s="13"/>
      <c r="Q421" s="13"/>
    </row>
    <row r="422" spans="1:17" ht="30" customHeight="1" x14ac:dyDescent="0.35">
      <c r="A422" s="6">
        <v>422</v>
      </c>
      <c r="B422" s="6">
        <v>21</v>
      </c>
      <c r="C422" s="7" t="s">
        <v>446</v>
      </c>
      <c r="D422" s="53" t="s">
        <v>467</v>
      </c>
      <c r="E422" s="76"/>
      <c r="F422" s="8">
        <v>1</v>
      </c>
      <c r="G422" s="8">
        <v>0</v>
      </c>
      <c r="H422" s="9">
        <v>1</v>
      </c>
      <c r="I422" s="8">
        <v>1</v>
      </c>
      <c r="J422" s="8">
        <v>0</v>
      </c>
      <c r="K422" s="9">
        <v>1</v>
      </c>
      <c r="L422" s="13">
        <v>1</v>
      </c>
      <c r="M422" s="13">
        <v>1</v>
      </c>
      <c r="N422" s="13">
        <v>0</v>
      </c>
      <c r="O422" s="13"/>
      <c r="P422" s="13"/>
      <c r="Q422" s="13"/>
    </row>
    <row r="423" spans="1:17" ht="30" customHeight="1" x14ac:dyDescent="0.35">
      <c r="A423" s="6">
        <v>423</v>
      </c>
      <c r="B423" s="6">
        <v>22</v>
      </c>
      <c r="C423" s="7" t="s">
        <v>446</v>
      </c>
      <c r="D423" s="53" t="s">
        <v>468</v>
      </c>
      <c r="E423" s="76"/>
      <c r="F423" s="8"/>
      <c r="G423" s="8"/>
      <c r="H423" s="9">
        <v>0</v>
      </c>
      <c r="I423" s="8"/>
      <c r="J423" s="8"/>
      <c r="K423" s="9">
        <v>0</v>
      </c>
      <c r="L423" s="12"/>
      <c r="M423" s="12"/>
      <c r="N423" s="12"/>
      <c r="O423" s="12"/>
      <c r="P423" s="12"/>
      <c r="Q423" s="12"/>
    </row>
    <row r="424" spans="1:17" ht="30" customHeight="1" x14ac:dyDescent="0.35">
      <c r="A424" s="6">
        <v>424</v>
      </c>
      <c r="B424" s="6">
        <v>23</v>
      </c>
      <c r="C424" s="7" t="s">
        <v>446</v>
      </c>
      <c r="D424" s="53" t="s">
        <v>469</v>
      </c>
      <c r="E424" s="76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13">
        <v>0</v>
      </c>
      <c r="M424" s="13">
        <v>0</v>
      </c>
      <c r="N424" s="13">
        <v>0</v>
      </c>
      <c r="O424" s="13"/>
      <c r="P424" s="13"/>
      <c r="Q424" s="13"/>
    </row>
    <row r="425" spans="1:17" ht="30" customHeight="1" x14ac:dyDescent="0.35">
      <c r="A425" s="6">
        <v>425</v>
      </c>
      <c r="B425" s="6">
        <v>24</v>
      </c>
      <c r="C425" s="7" t="s">
        <v>446</v>
      </c>
      <c r="D425" s="53" t="s">
        <v>470</v>
      </c>
      <c r="E425" s="76"/>
      <c r="F425" s="8"/>
      <c r="G425" s="8"/>
      <c r="H425" s="9">
        <v>0</v>
      </c>
      <c r="I425" s="8"/>
      <c r="J425" s="8"/>
      <c r="K425" s="9">
        <v>0</v>
      </c>
      <c r="L425" s="12"/>
      <c r="M425" s="12"/>
      <c r="N425" s="12"/>
      <c r="O425" s="12"/>
      <c r="P425" s="12"/>
      <c r="Q425" s="12"/>
    </row>
    <row r="426" spans="1:17" ht="30" customHeight="1" x14ac:dyDescent="0.35">
      <c r="A426" s="6">
        <v>426</v>
      </c>
      <c r="B426" s="6">
        <v>25</v>
      </c>
      <c r="C426" s="7" t="s">
        <v>446</v>
      </c>
      <c r="D426" s="53" t="s">
        <v>471</v>
      </c>
      <c r="E426" s="76"/>
      <c r="F426" s="8"/>
      <c r="G426" s="8"/>
      <c r="H426" s="9">
        <v>0</v>
      </c>
      <c r="I426" s="8"/>
      <c r="J426" s="8"/>
      <c r="K426" s="9">
        <v>0</v>
      </c>
      <c r="L426" s="12"/>
      <c r="M426" s="12"/>
      <c r="N426" s="12"/>
      <c r="O426" s="12"/>
      <c r="P426" s="12"/>
      <c r="Q426" s="12"/>
    </row>
    <row r="427" spans="1:17" ht="30" customHeight="1" x14ac:dyDescent="0.35">
      <c r="A427" s="6">
        <v>427</v>
      </c>
      <c r="B427" s="6">
        <v>26</v>
      </c>
      <c r="C427" s="7" t="s">
        <v>446</v>
      </c>
      <c r="D427" s="53" t="s">
        <v>472</v>
      </c>
      <c r="E427" s="76"/>
      <c r="F427" s="8">
        <v>1</v>
      </c>
      <c r="G427" s="8">
        <v>0</v>
      </c>
      <c r="H427" s="9">
        <v>1</v>
      </c>
      <c r="I427" s="8">
        <v>1</v>
      </c>
      <c r="J427" s="8">
        <v>0</v>
      </c>
      <c r="K427" s="9">
        <v>1</v>
      </c>
      <c r="L427" s="13">
        <v>1</v>
      </c>
      <c r="M427" s="13">
        <v>1</v>
      </c>
      <c r="N427" s="13">
        <v>1</v>
      </c>
      <c r="O427" s="13"/>
      <c r="P427" s="13"/>
      <c r="Q427" s="13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76"/>
      <c r="F428" s="8"/>
      <c r="G428" s="8"/>
      <c r="H428" s="9">
        <v>0</v>
      </c>
      <c r="I428" s="8"/>
      <c r="J428" s="8"/>
      <c r="K428" s="9">
        <v>0</v>
      </c>
      <c r="L428" s="8"/>
      <c r="M428" s="8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110">
        <v>3</v>
      </c>
      <c r="F429" s="8"/>
      <c r="G429" s="8"/>
      <c r="H429" s="9">
        <v>3</v>
      </c>
      <c r="I429" s="8"/>
      <c r="J429" s="8"/>
      <c r="K429" s="9">
        <v>3</v>
      </c>
      <c r="L429" s="56">
        <v>3</v>
      </c>
      <c r="M429" s="56">
        <v>3</v>
      </c>
      <c r="N429" s="56">
        <v>3</v>
      </c>
      <c r="O429" s="56">
        <v>0</v>
      </c>
      <c r="P429" s="56">
        <v>3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110">
        <v>158</v>
      </c>
      <c r="F430" s="8"/>
      <c r="G430" s="8"/>
      <c r="H430" s="9">
        <v>158</v>
      </c>
      <c r="I430" s="8"/>
      <c r="J430" s="8"/>
      <c r="K430" s="9">
        <v>158</v>
      </c>
      <c r="L430" s="56">
        <v>2</v>
      </c>
      <c r="M430" s="56">
        <v>2</v>
      </c>
      <c r="N430" s="56">
        <v>2</v>
      </c>
      <c r="O430" s="56">
        <v>0</v>
      </c>
      <c r="P430" s="56">
        <v>2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110">
        <v>2</v>
      </c>
      <c r="F431" s="8"/>
      <c r="G431" s="8"/>
      <c r="H431" s="9">
        <v>2</v>
      </c>
      <c r="I431" s="8"/>
      <c r="J431" s="8"/>
      <c r="K431" s="9">
        <v>2</v>
      </c>
      <c r="L431" s="56">
        <v>2</v>
      </c>
      <c r="M431" s="56">
        <v>2</v>
      </c>
      <c r="N431" s="56">
        <v>2</v>
      </c>
      <c r="O431" s="56">
        <v>0</v>
      </c>
      <c r="P431" s="56">
        <v>2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110">
        <v>305</v>
      </c>
      <c r="F432" s="8"/>
      <c r="G432" s="8"/>
      <c r="H432" s="9">
        <v>305</v>
      </c>
      <c r="I432" s="8"/>
      <c r="J432" s="8"/>
      <c r="K432" s="9">
        <v>305</v>
      </c>
      <c r="L432" s="56">
        <v>2</v>
      </c>
      <c r="M432" s="56">
        <v>2</v>
      </c>
      <c r="N432" s="56">
        <v>2</v>
      </c>
      <c r="O432" s="56">
        <v>0</v>
      </c>
      <c r="P432" s="56">
        <v>2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110">
        <v>9</v>
      </c>
      <c r="F433" s="8"/>
      <c r="G433" s="8"/>
      <c r="H433" s="9">
        <v>9</v>
      </c>
      <c r="I433" s="8"/>
      <c r="J433" s="8"/>
      <c r="K433" s="9">
        <v>9</v>
      </c>
      <c r="L433" s="56">
        <v>0</v>
      </c>
      <c r="M433" s="56">
        <v>0</v>
      </c>
      <c r="N433" s="56">
        <v>0</v>
      </c>
      <c r="O433" s="56">
        <v>0</v>
      </c>
      <c r="P433" s="56">
        <v>0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110">
        <v>756</v>
      </c>
      <c r="F434" s="8"/>
      <c r="G434" s="8"/>
      <c r="H434" s="9">
        <v>756</v>
      </c>
      <c r="I434" s="8"/>
      <c r="J434" s="8"/>
      <c r="K434" s="9">
        <v>756</v>
      </c>
      <c r="L434" s="56">
        <v>6</v>
      </c>
      <c r="M434" s="56">
        <v>6</v>
      </c>
      <c r="N434" s="56">
        <v>6</v>
      </c>
      <c r="O434" s="56">
        <v>6</v>
      </c>
      <c r="P434" s="56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110">
        <v>327</v>
      </c>
      <c r="F435" s="8"/>
      <c r="G435" s="8"/>
      <c r="H435" s="9">
        <v>327</v>
      </c>
      <c r="I435" s="8"/>
      <c r="J435" s="8"/>
      <c r="K435" s="9">
        <v>327</v>
      </c>
      <c r="L435" s="56">
        <v>1</v>
      </c>
      <c r="M435" s="56">
        <v>1</v>
      </c>
      <c r="N435" s="56">
        <v>1</v>
      </c>
      <c r="O435" s="56">
        <v>0</v>
      </c>
      <c r="P435" s="56">
        <v>1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110">
        <v>166</v>
      </c>
      <c r="F436" s="8"/>
      <c r="G436" s="8"/>
      <c r="H436" s="9">
        <v>166</v>
      </c>
      <c r="I436" s="8"/>
      <c r="J436" s="8"/>
      <c r="K436" s="9">
        <v>166</v>
      </c>
      <c r="L436" s="56">
        <v>1</v>
      </c>
      <c r="M436" s="56">
        <v>1</v>
      </c>
      <c r="N436" s="56">
        <v>1</v>
      </c>
      <c r="O436" s="56">
        <v>0</v>
      </c>
      <c r="P436" s="56">
        <v>1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110">
        <v>1</v>
      </c>
      <c r="F437" s="8"/>
      <c r="G437" s="8"/>
      <c r="H437" s="9">
        <v>1</v>
      </c>
      <c r="I437" s="8"/>
      <c r="J437" s="8"/>
      <c r="K437" s="9">
        <v>1</v>
      </c>
      <c r="L437" s="56">
        <v>1</v>
      </c>
      <c r="M437" s="56">
        <v>1</v>
      </c>
      <c r="N437" s="56">
        <v>1</v>
      </c>
      <c r="O437" s="56">
        <v>0</v>
      </c>
      <c r="P437" s="56">
        <v>1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110">
        <v>3</v>
      </c>
      <c r="F438" s="8"/>
      <c r="G438" s="8"/>
      <c r="H438" s="9">
        <v>3</v>
      </c>
      <c r="I438" s="8"/>
      <c r="J438" s="8"/>
      <c r="K438" s="9">
        <v>3</v>
      </c>
      <c r="L438" s="56">
        <v>3</v>
      </c>
      <c r="M438" s="56">
        <v>3</v>
      </c>
      <c r="N438" s="56">
        <v>3</v>
      </c>
      <c r="O438" s="56">
        <v>0</v>
      </c>
      <c r="P438" s="56">
        <v>3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110">
        <v>0</v>
      </c>
      <c r="F439" s="8"/>
      <c r="G439" s="8"/>
      <c r="H439" s="9">
        <v>0</v>
      </c>
      <c r="I439" s="8"/>
      <c r="J439" s="8"/>
      <c r="K439" s="9">
        <v>0</v>
      </c>
      <c r="L439" s="56">
        <v>0</v>
      </c>
      <c r="M439" s="56">
        <v>0</v>
      </c>
      <c r="N439" s="56">
        <v>0</v>
      </c>
      <c r="O439" s="56">
        <v>0</v>
      </c>
      <c r="P439" s="56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110">
        <v>0</v>
      </c>
      <c r="F440" s="8"/>
      <c r="G440" s="8"/>
      <c r="H440" s="9">
        <v>0</v>
      </c>
      <c r="I440" s="8"/>
      <c r="J440" s="8"/>
      <c r="K440" s="9">
        <v>0</v>
      </c>
      <c r="L440" s="56">
        <v>0</v>
      </c>
      <c r="M440" s="56">
        <v>0</v>
      </c>
      <c r="N440" s="56">
        <v>0</v>
      </c>
      <c r="O440" s="56">
        <v>0</v>
      </c>
      <c r="P440" s="56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110">
        <v>0</v>
      </c>
      <c r="F441" s="8"/>
      <c r="G441" s="8"/>
      <c r="H441" s="9">
        <v>0</v>
      </c>
      <c r="I441" s="8"/>
      <c r="J441" s="8"/>
      <c r="K441" s="9">
        <v>0</v>
      </c>
      <c r="L441" s="56">
        <v>0</v>
      </c>
      <c r="M441" s="56">
        <v>0</v>
      </c>
      <c r="N441" s="56">
        <v>0</v>
      </c>
      <c r="O441" s="56">
        <v>0</v>
      </c>
      <c r="P441" s="56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110">
        <v>0</v>
      </c>
      <c r="F442" s="8"/>
      <c r="G442" s="8"/>
      <c r="H442" s="9">
        <v>0</v>
      </c>
      <c r="I442" s="8"/>
      <c r="J442" s="8"/>
      <c r="K442" s="9">
        <v>0</v>
      </c>
      <c r="L442" s="56">
        <v>0</v>
      </c>
      <c r="M442" s="56">
        <v>0</v>
      </c>
      <c r="N442" s="56">
        <v>0</v>
      </c>
      <c r="O442" s="56">
        <v>0</v>
      </c>
      <c r="P442" s="56">
        <v>0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110"/>
      <c r="F443" s="8"/>
      <c r="G443" s="8"/>
      <c r="H443" s="9">
        <v>0</v>
      </c>
      <c r="I443" s="8"/>
      <c r="J443" s="8"/>
      <c r="K443" s="9">
        <v>0</v>
      </c>
      <c r="L443" s="56">
        <v>0</v>
      </c>
      <c r="M443" s="56">
        <v>0</v>
      </c>
      <c r="N443" s="56">
        <v>0</v>
      </c>
      <c r="O443" s="56"/>
      <c r="P443" s="56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110">
        <v>14</v>
      </c>
      <c r="F444" s="8"/>
      <c r="G444" s="8"/>
      <c r="H444" s="9">
        <v>14</v>
      </c>
      <c r="I444" s="8"/>
      <c r="J444" s="8"/>
      <c r="K444" s="9">
        <v>14</v>
      </c>
      <c r="L444" s="56">
        <v>14</v>
      </c>
      <c r="M444" s="56">
        <v>14</v>
      </c>
      <c r="N444" s="56">
        <v>14</v>
      </c>
      <c r="O444" s="56">
        <v>0</v>
      </c>
      <c r="P444" s="56">
        <v>14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110">
        <v>1</v>
      </c>
      <c r="F445" s="8"/>
      <c r="G445" s="8"/>
      <c r="H445" s="9">
        <v>1</v>
      </c>
      <c r="I445" s="8"/>
      <c r="J445" s="8"/>
      <c r="K445" s="9">
        <v>1</v>
      </c>
      <c r="L445" s="56">
        <v>1</v>
      </c>
      <c r="M445" s="56">
        <v>1</v>
      </c>
      <c r="N445" s="56">
        <v>1</v>
      </c>
      <c r="O445" s="56">
        <v>0</v>
      </c>
      <c r="P445" s="56">
        <v>1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110">
        <v>7</v>
      </c>
      <c r="F446" s="8"/>
      <c r="G446" s="8"/>
      <c r="H446" s="9">
        <v>7</v>
      </c>
      <c r="I446" s="8"/>
      <c r="J446" s="8"/>
      <c r="K446" s="9">
        <v>7</v>
      </c>
      <c r="L446" s="56">
        <v>7</v>
      </c>
      <c r="M446" s="56">
        <v>7</v>
      </c>
      <c r="N446" s="56">
        <v>7</v>
      </c>
      <c r="O446" s="56">
        <v>0</v>
      </c>
      <c r="P446" s="56">
        <v>7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110">
        <v>2</v>
      </c>
      <c r="F447" s="8"/>
      <c r="G447" s="8"/>
      <c r="H447" s="9">
        <v>2</v>
      </c>
      <c r="I447" s="8"/>
      <c r="J447" s="8"/>
      <c r="K447" s="9">
        <v>2</v>
      </c>
      <c r="L447" s="56">
        <v>1</v>
      </c>
      <c r="M447" s="56">
        <v>1</v>
      </c>
      <c r="N447" s="56">
        <v>1</v>
      </c>
      <c r="O447" s="56">
        <v>0</v>
      </c>
      <c r="P447" s="56">
        <v>1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110">
        <v>41</v>
      </c>
      <c r="F448" s="8"/>
      <c r="G448" s="8"/>
      <c r="H448" s="9">
        <v>41</v>
      </c>
      <c r="I448" s="8"/>
      <c r="J448" s="8"/>
      <c r="K448" s="9">
        <v>41</v>
      </c>
      <c r="L448" s="56">
        <v>3</v>
      </c>
      <c r="M448" s="56">
        <v>3</v>
      </c>
      <c r="N448" s="56">
        <v>3</v>
      </c>
      <c r="O448" s="56">
        <v>0</v>
      </c>
      <c r="P448" s="56">
        <v>3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110">
        <v>0</v>
      </c>
      <c r="F449" s="8"/>
      <c r="G449" s="8"/>
      <c r="H449" s="9">
        <v>0</v>
      </c>
      <c r="I449" s="8"/>
      <c r="J449" s="8"/>
      <c r="K449" s="9">
        <v>0</v>
      </c>
      <c r="L449" s="56">
        <v>0</v>
      </c>
      <c r="M449" s="56">
        <v>0</v>
      </c>
      <c r="N449" s="56">
        <v>0</v>
      </c>
      <c r="O449" s="56">
        <v>0</v>
      </c>
      <c r="P449" s="56">
        <v>0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110">
        <v>0</v>
      </c>
      <c r="F450" s="8"/>
      <c r="G450" s="8"/>
      <c r="H450" s="9">
        <v>0</v>
      </c>
      <c r="I450" s="8"/>
      <c r="J450" s="8"/>
      <c r="K450" s="9">
        <v>0</v>
      </c>
      <c r="L450" s="56">
        <v>0</v>
      </c>
      <c r="M450" s="56">
        <v>0</v>
      </c>
      <c r="N450" s="56">
        <v>0</v>
      </c>
      <c r="O450" s="56">
        <v>0</v>
      </c>
      <c r="P450" s="56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110">
        <v>0</v>
      </c>
      <c r="F451" s="8"/>
      <c r="G451" s="8"/>
      <c r="H451" s="9">
        <v>0</v>
      </c>
      <c r="I451" s="8"/>
      <c r="J451" s="8"/>
      <c r="K451" s="9">
        <v>0</v>
      </c>
      <c r="L451" s="56">
        <v>0</v>
      </c>
      <c r="M451" s="56">
        <v>0</v>
      </c>
      <c r="N451" s="56">
        <v>0</v>
      </c>
      <c r="O451" s="56">
        <v>0</v>
      </c>
      <c r="P451" s="56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110">
        <v>46</v>
      </c>
      <c r="F452" s="8"/>
      <c r="G452" s="8"/>
      <c r="H452" s="9">
        <v>46</v>
      </c>
      <c r="I452" s="8"/>
      <c r="J452" s="8"/>
      <c r="K452" s="9">
        <v>46</v>
      </c>
      <c r="L452" s="56">
        <v>2</v>
      </c>
      <c r="M452" s="56">
        <v>2</v>
      </c>
      <c r="N452" s="56">
        <v>2</v>
      </c>
      <c r="O452" s="56">
        <v>0</v>
      </c>
      <c r="P452" s="56">
        <v>2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110">
        <v>0</v>
      </c>
      <c r="F453" s="8"/>
      <c r="G453" s="8"/>
      <c r="H453" s="9">
        <v>0</v>
      </c>
      <c r="I453" s="8"/>
      <c r="J453" s="8"/>
      <c r="K453" s="9">
        <v>0</v>
      </c>
      <c r="L453" s="56">
        <v>0</v>
      </c>
      <c r="M453" s="56">
        <v>0</v>
      </c>
      <c r="N453" s="56">
        <v>0</v>
      </c>
      <c r="O453" s="56">
        <v>0</v>
      </c>
      <c r="P453" s="56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110">
        <v>0</v>
      </c>
      <c r="F454" s="8"/>
      <c r="G454" s="8"/>
      <c r="H454" s="9">
        <v>0</v>
      </c>
      <c r="I454" s="8"/>
      <c r="J454" s="8"/>
      <c r="K454" s="9">
        <v>0</v>
      </c>
      <c r="L454" s="56">
        <v>0</v>
      </c>
      <c r="M454" s="56">
        <v>0</v>
      </c>
      <c r="N454" s="56">
        <v>0</v>
      </c>
      <c r="O454" s="56">
        <v>0</v>
      </c>
      <c r="P454" s="56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110">
        <v>0</v>
      </c>
      <c r="F455" s="8"/>
      <c r="G455" s="8"/>
      <c r="H455" s="9">
        <v>0</v>
      </c>
      <c r="I455" s="8"/>
      <c r="J455" s="8"/>
      <c r="K455" s="9">
        <v>0</v>
      </c>
      <c r="L455" s="56">
        <v>0</v>
      </c>
      <c r="M455" s="56">
        <v>0</v>
      </c>
      <c r="N455" s="56">
        <v>0</v>
      </c>
      <c r="O455" s="56">
        <v>0</v>
      </c>
      <c r="P455" s="56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110">
        <v>0</v>
      </c>
      <c r="F456" s="8"/>
      <c r="G456" s="8"/>
      <c r="H456" s="9">
        <v>0</v>
      </c>
      <c r="I456" s="8"/>
      <c r="J456" s="8"/>
      <c r="K456" s="9">
        <v>0</v>
      </c>
      <c r="L456" s="56">
        <v>0</v>
      </c>
      <c r="M456" s="56">
        <v>0</v>
      </c>
      <c r="N456" s="56">
        <v>0</v>
      </c>
      <c r="O456" s="56">
        <v>0</v>
      </c>
      <c r="P456" s="56">
        <v>0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110">
        <v>0</v>
      </c>
      <c r="F457" s="8"/>
      <c r="G457" s="8"/>
      <c r="H457" s="9">
        <v>0</v>
      </c>
      <c r="I457" s="8"/>
      <c r="J457" s="8"/>
      <c r="K457" s="9">
        <v>0</v>
      </c>
      <c r="L457" s="56">
        <v>0</v>
      </c>
      <c r="M457" s="56">
        <v>0</v>
      </c>
      <c r="N457" s="56">
        <v>0</v>
      </c>
      <c r="O457" s="56">
        <v>0</v>
      </c>
      <c r="P457" s="56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110">
        <v>0</v>
      </c>
      <c r="F458" s="8"/>
      <c r="G458" s="8"/>
      <c r="H458" s="9">
        <v>0</v>
      </c>
      <c r="I458" s="8"/>
      <c r="J458" s="8"/>
      <c r="K458" s="9">
        <v>0</v>
      </c>
      <c r="L458" s="56">
        <v>0</v>
      </c>
      <c r="M458" s="56">
        <v>0</v>
      </c>
      <c r="N458" s="56">
        <v>0</v>
      </c>
      <c r="O458" s="56">
        <v>0</v>
      </c>
      <c r="P458" s="56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110">
        <v>0</v>
      </c>
      <c r="F459" s="8"/>
      <c r="G459" s="8"/>
      <c r="H459" s="9">
        <v>0</v>
      </c>
      <c r="I459" s="8"/>
      <c r="J459" s="8"/>
      <c r="K459" s="9">
        <v>0</v>
      </c>
      <c r="L459" s="56">
        <v>0</v>
      </c>
      <c r="M459" s="56">
        <v>0</v>
      </c>
      <c r="N459" s="56">
        <v>0</v>
      </c>
      <c r="O459" s="56">
        <v>0</v>
      </c>
      <c r="P459" s="56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110">
        <v>1</v>
      </c>
      <c r="F460" s="8"/>
      <c r="G460" s="8"/>
      <c r="H460" s="9">
        <v>1</v>
      </c>
      <c r="I460" s="8"/>
      <c r="J460" s="8"/>
      <c r="K460" s="9">
        <v>1</v>
      </c>
      <c r="L460" s="56">
        <v>1</v>
      </c>
      <c r="M460" s="56">
        <v>1</v>
      </c>
      <c r="N460" s="56">
        <v>1</v>
      </c>
      <c r="O460" s="56">
        <v>0</v>
      </c>
      <c r="P460" s="56">
        <v>1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110">
        <v>5</v>
      </c>
      <c r="F461" s="8"/>
      <c r="G461" s="8"/>
      <c r="H461" s="9">
        <v>5</v>
      </c>
      <c r="I461" s="8"/>
      <c r="J461" s="8"/>
      <c r="K461" s="9">
        <v>5</v>
      </c>
      <c r="L461" s="56">
        <v>5</v>
      </c>
      <c r="M461" s="56">
        <v>5</v>
      </c>
      <c r="N461" s="56">
        <v>5</v>
      </c>
      <c r="O461" s="56">
        <v>0</v>
      </c>
      <c r="P461" s="56">
        <v>5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110">
        <v>0</v>
      </c>
      <c r="F462" s="8"/>
      <c r="G462" s="8"/>
      <c r="H462" s="9">
        <v>0</v>
      </c>
      <c r="I462" s="8"/>
      <c r="J462" s="8"/>
      <c r="K462" s="9">
        <v>0</v>
      </c>
      <c r="L462" s="56">
        <v>0</v>
      </c>
      <c r="M462" s="56">
        <v>0</v>
      </c>
      <c r="N462" s="56">
        <v>0</v>
      </c>
      <c r="O462" s="56">
        <v>0</v>
      </c>
      <c r="P462" s="56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110"/>
      <c r="F463" s="8"/>
      <c r="G463" s="8"/>
      <c r="H463" s="9">
        <v>0</v>
      </c>
      <c r="I463" s="8"/>
      <c r="J463" s="8"/>
      <c r="K463" s="9">
        <v>0</v>
      </c>
      <c r="L463" s="56"/>
      <c r="M463" s="56"/>
      <c r="N463" s="56"/>
      <c r="O463" s="56"/>
      <c r="P463" s="56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76">
        <v>529</v>
      </c>
      <c r="F464" s="8">
        <v>180</v>
      </c>
      <c r="G464" s="8">
        <v>0</v>
      </c>
      <c r="H464" s="9">
        <v>0</v>
      </c>
      <c r="I464" s="8">
        <v>1419</v>
      </c>
      <c r="J464" s="8">
        <v>0</v>
      </c>
      <c r="K464" s="9">
        <v>0</v>
      </c>
      <c r="L464" s="8">
        <v>1</v>
      </c>
      <c r="M464" s="8">
        <v>1</v>
      </c>
      <c r="N464" s="8">
        <v>1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76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76"/>
      <c r="F466" s="8">
        <v>0</v>
      </c>
      <c r="G466" s="8">
        <v>0</v>
      </c>
      <c r="H466" s="9">
        <v>1</v>
      </c>
      <c r="I466" s="8">
        <v>0</v>
      </c>
      <c r="J466" s="8">
        <v>0</v>
      </c>
      <c r="K466" s="9">
        <v>1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76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76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76">
        <v>113</v>
      </c>
      <c r="F469" s="8">
        <v>0</v>
      </c>
      <c r="G469" s="8">
        <v>0</v>
      </c>
      <c r="H469" s="9">
        <v>0</v>
      </c>
      <c r="I469" s="8">
        <v>113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76"/>
      <c r="F470" s="8">
        <v>1</v>
      </c>
      <c r="G470" s="8">
        <v>0</v>
      </c>
      <c r="H470" s="9">
        <v>0</v>
      </c>
      <c r="I470" s="8">
        <v>1</v>
      </c>
      <c r="J470" s="8">
        <v>0</v>
      </c>
      <c r="K470" s="9">
        <v>0</v>
      </c>
      <c r="L470" s="8">
        <v>1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76"/>
      <c r="F471" s="8">
        <v>8</v>
      </c>
      <c r="G471" s="8">
        <v>0</v>
      </c>
      <c r="H471" s="9">
        <v>0</v>
      </c>
      <c r="I471" s="8">
        <v>332</v>
      </c>
      <c r="J471" s="8">
        <v>0</v>
      </c>
      <c r="K471" s="9">
        <v>0</v>
      </c>
      <c r="L471" s="8">
        <v>7</v>
      </c>
      <c r="M471" s="8">
        <v>7</v>
      </c>
      <c r="N471" s="8">
        <v>7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76"/>
      <c r="F472" s="8"/>
      <c r="G472" s="8"/>
      <c r="H472" s="9">
        <v>1</v>
      </c>
      <c r="I472" s="8"/>
      <c r="J472" s="8"/>
      <c r="K472" s="9">
        <v>1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76"/>
      <c r="F473" s="8">
        <v>0</v>
      </c>
      <c r="G473" s="8">
        <v>0</v>
      </c>
      <c r="H473" s="9">
        <v>1</v>
      </c>
      <c r="I473" s="8">
        <v>0</v>
      </c>
      <c r="J473" s="8">
        <v>0</v>
      </c>
      <c r="K473" s="9">
        <v>1</v>
      </c>
      <c r="L473" s="8">
        <v>0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76"/>
      <c r="F474" s="8">
        <v>0</v>
      </c>
      <c r="G474" s="8">
        <v>0</v>
      </c>
      <c r="H474" s="9">
        <v>3</v>
      </c>
      <c r="I474" s="8">
        <v>0</v>
      </c>
      <c r="J474" s="8">
        <v>0</v>
      </c>
      <c r="K474" s="9">
        <v>3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76">
        <v>19</v>
      </c>
      <c r="F475" s="8">
        <v>9</v>
      </c>
      <c r="G475" s="8">
        <v>0</v>
      </c>
      <c r="H475" s="9">
        <v>1</v>
      </c>
      <c r="I475" s="8">
        <v>16</v>
      </c>
      <c r="J475" s="8">
        <v>0</v>
      </c>
      <c r="K475" s="9">
        <v>1</v>
      </c>
      <c r="L475" s="8">
        <v>4</v>
      </c>
      <c r="M475" s="8">
        <v>4</v>
      </c>
      <c r="N475" s="8">
        <v>3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76"/>
      <c r="F476" s="8"/>
      <c r="G476" s="8"/>
      <c r="H476" s="9">
        <v>1</v>
      </c>
      <c r="I476" s="8"/>
      <c r="J476" s="8"/>
      <c r="K476" s="9">
        <v>1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76"/>
      <c r="F477" s="8">
        <v>0</v>
      </c>
      <c r="G477" s="8">
        <v>4</v>
      </c>
      <c r="H477" s="9">
        <v>0</v>
      </c>
      <c r="I477" s="8">
        <v>0</v>
      </c>
      <c r="J477" s="8">
        <v>4</v>
      </c>
      <c r="K477" s="9">
        <v>0</v>
      </c>
      <c r="L477" s="8">
        <v>2</v>
      </c>
      <c r="M477" s="8">
        <v>2</v>
      </c>
      <c r="N477" s="8">
        <v>2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76">
        <v>51</v>
      </c>
      <c r="F478" s="8">
        <v>51</v>
      </c>
      <c r="G478" s="8">
        <v>0</v>
      </c>
      <c r="H478" s="9">
        <v>0</v>
      </c>
      <c r="I478" s="8">
        <v>51</v>
      </c>
      <c r="J478" s="8">
        <v>0</v>
      </c>
      <c r="K478" s="9">
        <v>0</v>
      </c>
      <c r="L478" s="8">
        <v>0</v>
      </c>
      <c r="M478" s="8">
        <v>0</v>
      </c>
      <c r="N478" s="8">
        <v>0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76">
        <v>432</v>
      </c>
      <c r="F479" s="8">
        <v>433</v>
      </c>
      <c r="G479" s="8">
        <v>0</v>
      </c>
      <c r="H479" s="9">
        <v>2</v>
      </c>
      <c r="I479" s="8">
        <v>458</v>
      </c>
      <c r="J479" s="8">
        <v>0</v>
      </c>
      <c r="K479" s="9">
        <v>2</v>
      </c>
      <c r="L479" s="8">
        <v>1</v>
      </c>
      <c r="M479" s="8">
        <v>1</v>
      </c>
      <c r="N479" s="8">
        <v>1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76"/>
      <c r="F480" s="8">
        <v>0</v>
      </c>
      <c r="G480" s="8">
        <v>0</v>
      </c>
      <c r="H480" s="9">
        <v>2</v>
      </c>
      <c r="I480" s="8">
        <v>0</v>
      </c>
      <c r="J480" s="8">
        <v>0</v>
      </c>
      <c r="K480" s="9">
        <v>2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76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76"/>
      <c r="F482" s="8">
        <v>0</v>
      </c>
      <c r="G482" s="8">
        <v>0</v>
      </c>
      <c r="H482" s="9">
        <v>4</v>
      </c>
      <c r="I482" s="8">
        <v>0</v>
      </c>
      <c r="J482" s="8">
        <v>0</v>
      </c>
      <c r="K482" s="9">
        <v>4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76"/>
      <c r="F483" s="8">
        <v>0</v>
      </c>
      <c r="G483" s="8">
        <v>0</v>
      </c>
      <c r="H483" s="9">
        <v>1</v>
      </c>
      <c r="I483" s="8">
        <v>0</v>
      </c>
      <c r="J483" s="8">
        <v>0</v>
      </c>
      <c r="K483" s="9">
        <v>1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76"/>
      <c r="F484" s="8">
        <v>0</v>
      </c>
      <c r="G484" s="8">
        <v>0</v>
      </c>
      <c r="H484" s="9">
        <v>2</v>
      </c>
      <c r="I484" s="8">
        <v>0</v>
      </c>
      <c r="J484" s="8">
        <v>0</v>
      </c>
      <c r="K484" s="9">
        <v>2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76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76">
        <v>1</v>
      </c>
      <c r="F486" s="8">
        <v>1</v>
      </c>
      <c r="G486" s="8">
        <v>0</v>
      </c>
      <c r="H486" s="9">
        <v>1</v>
      </c>
      <c r="I486" s="8">
        <v>1</v>
      </c>
      <c r="J486" s="8">
        <v>0</v>
      </c>
      <c r="K486" s="9">
        <v>1</v>
      </c>
      <c r="L486" s="8">
        <v>1</v>
      </c>
      <c r="M486" s="8">
        <v>1</v>
      </c>
      <c r="N486" s="8">
        <v>1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76">
        <v>669</v>
      </c>
      <c r="F487" s="8">
        <v>669</v>
      </c>
      <c r="G487" s="8">
        <v>0</v>
      </c>
      <c r="H487" s="9">
        <v>0</v>
      </c>
      <c r="I487" s="8">
        <v>669</v>
      </c>
      <c r="J487" s="8">
        <v>0</v>
      </c>
      <c r="K487" s="9">
        <v>0</v>
      </c>
      <c r="L487" s="8">
        <v>2</v>
      </c>
      <c r="M487" s="8">
        <v>2</v>
      </c>
      <c r="N487" s="8">
        <v>2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76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76"/>
      <c r="F489" s="8">
        <v>0</v>
      </c>
      <c r="G489" s="8">
        <v>0</v>
      </c>
      <c r="H489" s="9">
        <v>3</v>
      </c>
      <c r="I489" s="8">
        <v>0</v>
      </c>
      <c r="J489" s="8">
        <v>0</v>
      </c>
      <c r="K489" s="9">
        <v>3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76"/>
      <c r="F490" s="8"/>
      <c r="G490" s="8"/>
      <c r="H490" s="9">
        <v>0</v>
      </c>
      <c r="I490" s="8"/>
      <c r="J490" s="8"/>
      <c r="K490" s="9">
        <v>0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76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76">
        <v>1</v>
      </c>
      <c r="F492" s="8">
        <v>1</v>
      </c>
      <c r="G492" s="8">
        <v>0</v>
      </c>
      <c r="H492" s="9">
        <v>0</v>
      </c>
      <c r="I492" s="8">
        <v>1</v>
      </c>
      <c r="J492" s="8">
        <v>0</v>
      </c>
      <c r="K492" s="9">
        <v>0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76"/>
      <c r="F493" s="8">
        <v>0</v>
      </c>
      <c r="G493" s="8">
        <v>0</v>
      </c>
      <c r="H493" s="9">
        <v>0</v>
      </c>
      <c r="I493" s="8">
        <v>0</v>
      </c>
      <c r="J493" s="8">
        <v>0</v>
      </c>
      <c r="K493" s="9">
        <v>0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76"/>
      <c r="F494" s="8"/>
      <c r="G494" s="8"/>
      <c r="H494" s="9">
        <v>2</v>
      </c>
      <c r="I494" s="8"/>
      <c r="J494" s="8"/>
      <c r="K494" s="9">
        <v>2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76"/>
      <c r="F495" s="8">
        <v>0</v>
      </c>
      <c r="G495" s="8">
        <v>0</v>
      </c>
      <c r="H495" s="9">
        <v>8</v>
      </c>
      <c r="I495" s="8">
        <v>0</v>
      </c>
      <c r="J495" s="8">
        <v>0</v>
      </c>
      <c r="K495" s="9">
        <v>8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76"/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76"/>
      <c r="F497" s="8">
        <v>0</v>
      </c>
      <c r="G497" s="8">
        <v>0</v>
      </c>
      <c r="H497" s="9">
        <v>5</v>
      </c>
      <c r="I497" s="8">
        <v>0</v>
      </c>
      <c r="J497" s="8">
        <v>0</v>
      </c>
      <c r="K497" s="9">
        <v>5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76"/>
      <c r="F498" s="8">
        <v>0</v>
      </c>
      <c r="G498" s="8">
        <v>0</v>
      </c>
      <c r="H498" s="9">
        <v>0</v>
      </c>
      <c r="I498" s="8">
        <v>1</v>
      </c>
      <c r="J498" s="8">
        <v>0</v>
      </c>
      <c r="K498" s="9">
        <v>0</v>
      </c>
      <c r="L498" s="8">
        <v>1</v>
      </c>
      <c r="M498" s="8">
        <v>1</v>
      </c>
      <c r="N498" s="8">
        <v>1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76">
        <v>2</v>
      </c>
      <c r="F499" s="8">
        <v>2</v>
      </c>
      <c r="G499" s="8">
        <v>0</v>
      </c>
      <c r="H499" s="9">
        <v>0</v>
      </c>
      <c r="I499" s="8">
        <v>2</v>
      </c>
      <c r="J499" s="8">
        <v>0</v>
      </c>
      <c r="K499" s="9">
        <v>0</v>
      </c>
      <c r="L499" s="8">
        <v>2</v>
      </c>
      <c r="M499" s="8">
        <v>1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76">
        <v>1</v>
      </c>
      <c r="F500" s="8">
        <v>1</v>
      </c>
      <c r="G500" s="8">
        <v>0</v>
      </c>
      <c r="H500" s="9">
        <v>1</v>
      </c>
      <c r="I500" s="8">
        <v>1</v>
      </c>
      <c r="J500" s="8">
        <v>0</v>
      </c>
      <c r="K500" s="9">
        <v>1</v>
      </c>
      <c r="L500" s="8">
        <v>1</v>
      </c>
      <c r="M500" s="8">
        <v>1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76"/>
      <c r="F501" s="8">
        <v>0</v>
      </c>
      <c r="G501" s="8">
        <v>0</v>
      </c>
      <c r="H501" s="9">
        <v>1</v>
      </c>
      <c r="I501" s="8">
        <v>0</v>
      </c>
      <c r="J501" s="8">
        <v>0</v>
      </c>
      <c r="K501" s="9">
        <v>1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76"/>
      <c r="F502" s="8">
        <v>0</v>
      </c>
      <c r="G502" s="8">
        <v>0</v>
      </c>
      <c r="H502" s="9">
        <v>1</v>
      </c>
      <c r="I502" s="8">
        <v>0</v>
      </c>
      <c r="J502" s="8">
        <v>0</v>
      </c>
      <c r="K502" s="9">
        <v>1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76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76">
        <v>1</v>
      </c>
      <c r="F504" s="8">
        <v>1</v>
      </c>
      <c r="G504" s="8">
        <v>0</v>
      </c>
      <c r="H504" s="9">
        <v>0</v>
      </c>
      <c r="I504" s="8">
        <v>1</v>
      </c>
      <c r="J504" s="8">
        <v>0</v>
      </c>
      <c r="K504" s="9">
        <v>0</v>
      </c>
      <c r="L504" s="8">
        <v>1</v>
      </c>
      <c r="M504" s="8">
        <v>1</v>
      </c>
      <c r="N504" s="8">
        <v>1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76"/>
      <c r="F505" s="8">
        <v>0</v>
      </c>
      <c r="G505" s="8">
        <v>0</v>
      </c>
      <c r="H505" s="9">
        <v>0</v>
      </c>
      <c r="I505" s="8">
        <v>0</v>
      </c>
      <c r="J505" s="8">
        <v>0</v>
      </c>
      <c r="K505" s="9">
        <v>0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76"/>
      <c r="F506" s="8"/>
      <c r="G506" s="8"/>
      <c r="H506" s="9">
        <v>2</v>
      </c>
      <c r="I506" s="8"/>
      <c r="J506" s="8"/>
      <c r="K506" s="9">
        <v>2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8" t="s">
        <v>557</v>
      </c>
      <c r="E507" s="76">
        <v>37</v>
      </c>
      <c r="F507" s="8">
        <v>53</v>
      </c>
      <c r="G507" s="8">
        <v>0</v>
      </c>
      <c r="H507" s="9">
        <v>27</v>
      </c>
      <c r="I507" s="8">
        <v>317</v>
      </c>
      <c r="J507" s="8">
        <v>0</v>
      </c>
      <c r="K507" s="9">
        <v>232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8" t="s">
        <v>558</v>
      </c>
      <c r="E508" s="76">
        <v>2</v>
      </c>
      <c r="F508" s="8">
        <v>2</v>
      </c>
      <c r="G508" s="8">
        <v>0</v>
      </c>
      <c r="H508" s="9">
        <v>2</v>
      </c>
      <c r="I508" s="8">
        <v>109</v>
      </c>
      <c r="J508" s="8">
        <v>0</v>
      </c>
      <c r="K508" s="9">
        <v>61</v>
      </c>
      <c r="L508" s="8">
        <v>0</v>
      </c>
      <c r="M508" s="8">
        <v>0</v>
      </c>
      <c r="N508" s="8">
        <v>0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8" t="s">
        <v>559</v>
      </c>
      <c r="E509" s="76">
        <v>10</v>
      </c>
      <c r="F509" s="8">
        <v>23</v>
      </c>
      <c r="G509" s="8">
        <v>0</v>
      </c>
      <c r="H509" s="9">
        <v>25</v>
      </c>
      <c r="I509" s="8">
        <v>23</v>
      </c>
      <c r="J509" s="8">
        <v>0</v>
      </c>
      <c r="K509" s="9">
        <v>25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8" t="s">
        <v>560</v>
      </c>
      <c r="E510" s="76"/>
      <c r="F510" s="8">
        <v>0</v>
      </c>
      <c r="G510" s="8">
        <v>0</v>
      </c>
      <c r="H510" s="9">
        <v>0</v>
      </c>
      <c r="I510" s="8">
        <v>0</v>
      </c>
      <c r="J510" s="8">
        <v>0</v>
      </c>
      <c r="K510" s="9">
        <v>0</v>
      </c>
      <c r="L510" s="8">
        <v>0</v>
      </c>
      <c r="M510" s="8">
        <v>0</v>
      </c>
      <c r="N510" s="8">
        <v>0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8" t="s">
        <v>561</v>
      </c>
      <c r="E511" s="76"/>
      <c r="F511" s="8">
        <v>7</v>
      </c>
      <c r="G511" s="8">
        <v>0</v>
      </c>
      <c r="H511" s="9">
        <v>7</v>
      </c>
      <c r="I511" s="8">
        <v>89</v>
      </c>
      <c r="J511" s="8">
        <v>0</v>
      </c>
      <c r="K511" s="9">
        <v>89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8" t="s">
        <v>562</v>
      </c>
      <c r="E512" s="76"/>
      <c r="F512" s="8">
        <v>0</v>
      </c>
      <c r="G512" s="8">
        <v>0</v>
      </c>
      <c r="H512" s="9">
        <v>0</v>
      </c>
      <c r="I512" s="8">
        <v>0</v>
      </c>
      <c r="J512" s="8">
        <v>0</v>
      </c>
      <c r="K512" s="9">
        <v>0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8" t="s">
        <v>563</v>
      </c>
      <c r="E513" s="76"/>
      <c r="F513" s="8">
        <v>0</v>
      </c>
      <c r="G513" s="8">
        <v>0</v>
      </c>
      <c r="H513" s="9">
        <v>0</v>
      </c>
      <c r="I513" s="8">
        <v>40</v>
      </c>
      <c r="J513" s="8">
        <v>0</v>
      </c>
      <c r="K513" s="9">
        <v>40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8" t="s">
        <v>564</v>
      </c>
      <c r="E514" s="76">
        <v>1</v>
      </c>
      <c r="F514" s="8">
        <v>2</v>
      </c>
      <c r="G514" s="8">
        <v>0</v>
      </c>
      <c r="H514" s="9">
        <v>2</v>
      </c>
      <c r="I514" s="8">
        <v>2</v>
      </c>
      <c r="J514" s="8">
        <v>0</v>
      </c>
      <c r="K514" s="9">
        <v>2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8" t="s">
        <v>565</v>
      </c>
      <c r="E515" s="76"/>
      <c r="F515" s="8">
        <v>1</v>
      </c>
      <c r="G515" s="8">
        <v>0</v>
      </c>
      <c r="H515" s="9">
        <v>1</v>
      </c>
      <c r="I515" s="8">
        <v>1</v>
      </c>
      <c r="J515" s="8">
        <v>0</v>
      </c>
      <c r="K515" s="9">
        <v>0</v>
      </c>
      <c r="L515" s="8">
        <v>1</v>
      </c>
      <c r="M515" s="8">
        <v>1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6000000}"/>
  <conditionalFormatting sqref="E272">
    <cfRule type="notContainsBlanks" dxfId="346" priority="1">
      <formula>LEN(TRIM(E272))&gt;0</formula>
    </cfRule>
  </conditionalFormatting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E75B5"/>
  </sheetPr>
  <dimension ref="A1:Q999"/>
  <sheetViews>
    <sheetView zoomScale="48" zoomScaleNormal="48" workbookViewId="0">
      <pane xSplit="4" ySplit="1" topLeftCell="E143" activePane="bottomRight" state="frozen"/>
      <selection pane="topRight" activeCell="E1" sqref="E1"/>
      <selection pane="bottomLeft" activeCell="A2" sqref="A2"/>
      <selection pane="bottomRight" activeCell="C141" sqref="C141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644</v>
      </c>
      <c r="F2" s="8">
        <v>320</v>
      </c>
      <c r="G2" s="8">
        <v>324</v>
      </c>
      <c r="H2" s="9">
        <f t="shared" ref="H2:H250" si="0">F2+G2</f>
        <v>644</v>
      </c>
      <c r="I2" s="8">
        <v>320</v>
      </c>
      <c r="J2" s="8">
        <v>324</v>
      </c>
      <c r="K2" s="9">
        <f t="shared" ref="K2:K250" si="1">I2+J2</f>
        <v>644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0</v>
      </c>
      <c r="F3" s="8">
        <v>0</v>
      </c>
      <c r="G3" s="8">
        <v>0</v>
      </c>
      <c r="H3" s="9">
        <f t="shared" si="0"/>
        <v>0</v>
      </c>
      <c r="I3" s="8">
        <v>0</v>
      </c>
      <c r="J3" s="8">
        <v>0</v>
      </c>
      <c r="K3" s="9">
        <f t="shared" si="1"/>
        <v>0</v>
      </c>
      <c r="L3" s="8">
        <v>0</v>
      </c>
      <c r="M3" s="8">
        <v>0</v>
      </c>
      <c r="N3" s="8"/>
      <c r="O3" s="8"/>
      <c r="P3" s="8"/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18</v>
      </c>
      <c r="F4" s="8">
        <v>18</v>
      </c>
      <c r="G4" s="8">
        <v>0</v>
      </c>
      <c r="H4" s="9">
        <f t="shared" si="0"/>
        <v>18</v>
      </c>
      <c r="I4" s="8">
        <v>18</v>
      </c>
      <c r="J4" s="8">
        <v>0</v>
      </c>
      <c r="K4" s="9">
        <f t="shared" si="1"/>
        <v>18</v>
      </c>
      <c r="L4" s="8">
        <v>0</v>
      </c>
      <c r="M4" s="8">
        <v>0</v>
      </c>
      <c r="N4" s="8"/>
      <c r="O4" s="8"/>
      <c r="P4" s="8"/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49</v>
      </c>
      <c r="F5" s="8">
        <v>3</v>
      </c>
      <c r="G5" s="8">
        <v>46</v>
      </c>
      <c r="H5" s="9">
        <f t="shared" si="0"/>
        <v>49</v>
      </c>
      <c r="I5" s="8">
        <v>3</v>
      </c>
      <c r="J5" s="8">
        <v>46</v>
      </c>
      <c r="K5" s="9">
        <f t="shared" si="1"/>
        <v>49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155</v>
      </c>
      <c r="F6" s="8">
        <v>76</v>
      </c>
      <c r="G6" s="8">
        <v>78</v>
      </c>
      <c r="H6" s="9">
        <f t="shared" si="0"/>
        <v>154</v>
      </c>
      <c r="I6" s="8">
        <v>76</v>
      </c>
      <c r="J6" s="8">
        <v>78</v>
      </c>
      <c r="K6" s="9">
        <f t="shared" si="1"/>
        <v>154</v>
      </c>
      <c r="L6" s="8">
        <v>0</v>
      </c>
      <c r="M6" s="8">
        <v>0</v>
      </c>
      <c r="N6" s="8"/>
      <c r="O6" s="8"/>
      <c r="P6" s="8"/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33</v>
      </c>
      <c r="F7" s="8">
        <v>33</v>
      </c>
      <c r="G7" s="8">
        <v>0</v>
      </c>
      <c r="H7" s="9">
        <f t="shared" si="0"/>
        <v>33</v>
      </c>
      <c r="I7" s="8">
        <v>33</v>
      </c>
      <c r="J7" s="8">
        <v>0</v>
      </c>
      <c r="K7" s="9">
        <f t="shared" si="1"/>
        <v>33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24</v>
      </c>
      <c r="F8" s="8">
        <v>24</v>
      </c>
      <c r="G8" s="8">
        <v>0</v>
      </c>
      <c r="H8" s="9">
        <f t="shared" si="0"/>
        <v>24</v>
      </c>
      <c r="I8" s="8">
        <v>462</v>
      </c>
      <c r="J8" s="8">
        <v>113</v>
      </c>
      <c r="K8" s="9">
        <f t="shared" si="1"/>
        <v>575</v>
      </c>
      <c r="L8" s="8">
        <v>0</v>
      </c>
      <c r="M8" s="8">
        <v>0</v>
      </c>
      <c r="N8" s="8"/>
      <c r="O8" s="8"/>
      <c r="P8" s="8"/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39</v>
      </c>
      <c r="F9" s="8">
        <v>39</v>
      </c>
      <c r="G9" s="8">
        <v>0</v>
      </c>
      <c r="H9" s="9">
        <f t="shared" si="0"/>
        <v>39</v>
      </c>
      <c r="I9" s="8">
        <v>39</v>
      </c>
      <c r="J9" s="8">
        <v>0</v>
      </c>
      <c r="K9" s="9">
        <f t="shared" si="1"/>
        <v>39</v>
      </c>
      <c r="L9" s="8">
        <v>0</v>
      </c>
      <c r="M9" s="8"/>
      <c r="N9" s="8"/>
      <c r="O9" s="8"/>
      <c r="P9" s="8"/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25</v>
      </c>
      <c r="F10" s="8">
        <v>24</v>
      </c>
      <c r="G10" s="8">
        <v>1</v>
      </c>
      <c r="H10" s="9">
        <f t="shared" si="0"/>
        <v>25</v>
      </c>
      <c r="I10" s="8">
        <v>24</v>
      </c>
      <c r="J10" s="8">
        <v>1</v>
      </c>
      <c r="K10" s="9">
        <f t="shared" si="1"/>
        <v>25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85</v>
      </c>
      <c r="F11" s="8">
        <v>83</v>
      </c>
      <c r="G11" s="8">
        <v>2</v>
      </c>
      <c r="H11" s="9">
        <f t="shared" si="0"/>
        <v>85</v>
      </c>
      <c r="I11" s="8">
        <v>83</v>
      </c>
      <c r="J11" s="8">
        <v>2</v>
      </c>
      <c r="K11" s="9">
        <f t="shared" si="1"/>
        <v>85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45</v>
      </c>
      <c r="F12" s="8">
        <v>31</v>
      </c>
      <c r="G12" s="8">
        <v>14</v>
      </c>
      <c r="H12" s="9">
        <f t="shared" si="0"/>
        <v>45</v>
      </c>
      <c r="I12" s="8">
        <v>31</v>
      </c>
      <c r="J12" s="8">
        <v>14</v>
      </c>
      <c r="K12" s="9">
        <f t="shared" si="1"/>
        <v>45</v>
      </c>
      <c r="L12" s="8">
        <v>0</v>
      </c>
      <c r="M12" s="8">
        <v>0</v>
      </c>
      <c r="N12" s="8"/>
      <c r="O12" s="8"/>
      <c r="P12" s="8"/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74</v>
      </c>
      <c r="F15" s="8">
        <v>38</v>
      </c>
      <c r="G15" s="8">
        <v>36</v>
      </c>
      <c r="H15" s="9">
        <f t="shared" si="0"/>
        <v>74</v>
      </c>
      <c r="I15" s="8">
        <v>38</v>
      </c>
      <c r="J15" s="8">
        <v>36</v>
      </c>
      <c r="K15" s="9">
        <f t="shared" si="1"/>
        <v>74</v>
      </c>
      <c r="L15" s="8">
        <v>2</v>
      </c>
      <c r="M15" s="8">
        <v>2</v>
      </c>
      <c r="N15" s="8">
        <v>2</v>
      </c>
      <c r="O15" s="8">
        <v>1</v>
      </c>
      <c r="P15" s="8">
        <v>1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46</v>
      </c>
      <c r="F16" s="8">
        <v>0</v>
      </c>
      <c r="G16" s="8">
        <v>46</v>
      </c>
      <c r="H16" s="9">
        <f t="shared" si="0"/>
        <v>46</v>
      </c>
      <c r="I16" s="8">
        <v>0</v>
      </c>
      <c r="J16" s="8">
        <v>46</v>
      </c>
      <c r="K16" s="9">
        <f t="shared" si="1"/>
        <v>46</v>
      </c>
      <c r="L16" s="8">
        <v>0</v>
      </c>
      <c r="M16" s="8">
        <v>0</v>
      </c>
      <c r="N16" s="8"/>
      <c r="O16" s="8"/>
      <c r="P16" s="8"/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97</v>
      </c>
      <c r="F17" s="8">
        <v>86</v>
      </c>
      <c r="G17" s="8">
        <v>11</v>
      </c>
      <c r="H17" s="9">
        <f t="shared" si="0"/>
        <v>97</v>
      </c>
      <c r="I17" s="8">
        <v>246</v>
      </c>
      <c r="J17" s="8">
        <v>11</v>
      </c>
      <c r="K17" s="9">
        <f t="shared" si="1"/>
        <v>257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3</v>
      </c>
      <c r="F18" s="8">
        <v>3</v>
      </c>
      <c r="G18" s="8">
        <v>0</v>
      </c>
      <c r="H18" s="9">
        <f t="shared" si="0"/>
        <v>3</v>
      </c>
      <c r="I18" s="8">
        <v>3</v>
      </c>
      <c r="J18" s="8">
        <v>0</v>
      </c>
      <c r="K18" s="9">
        <f t="shared" si="1"/>
        <v>3</v>
      </c>
      <c r="L18" s="8">
        <v>0</v>
      </c>
      <c r="M18" s="8">
        <v>0</v>
      </c>
      <c r="N18" s="8"/>
      <c r="O18" s="8"/>
      <c r="P18" s="8"/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123</v>
      </c>
      <c r="F19" s="8">
        <v>76</v>
      </c>
      <c r="G19" s="8">
        <v>47</v>
      </c>
      <c r="H19" s="9">
        <f t="shared" si="0"/>
        <v>123</v>
      </c>
      <c r="I19" s="8">
        <v>76</v>
      </c>
      <c r="J19" s="8">
        <v>47</v>
      </c>
      <c r="K19" s="9">
        <f t="shared" si="1"/>
        <v>123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42</v>
      </c>
      <c r="F20" s="8">
        <v>42</v>
      </c>
      <c r="G20" s="8">
        <v>0</v>
      </c>
      <c r="H20" s="9">
        <f t="shared" si="0"/>
        <v>42</v>
      </c>
      <c r="I20" s="8">
        <v>42</v>
      </c>
      <c r="J20" s="8">
        <v>0</v>
      </c>
      <c r="K20" s="9">
        <f t="shared" si="1"/>
        <v>42</v>
      </c>
      <c r="L20" s="8">
        <v>0</v>
      </c>
      <c r="M20" s="8">
        <v>0</v>
      </c>
      <c r="N20" s="8"/>
      <c r="O20" s="8"/>
      <c r="P20" s="8"/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87</v>
      </c>
      <c r="F21" s="8">
        <v>87</v>
      </c>
      <c r="G21" s="8">
        <v>0</v>
      </c>
      <c r="H21" s="9">
        <f t="shared" si="0"/>
        <v>87</v>
      </c>
      <c r="I21" s="8">
        <v>87</v>
      </c>
      <c r="J21" s="8">
        <v>0</v>
      </c>
      <c r="K21" s="9">
        <f t="shared" si="1"/>
        <v>87</v>
      </c>
      <c r="L21" s="8">
        <v>1</v>
      </c>
      <c r="M21" s="8">
        <v>1</v>
      </c>
      <c r="N21" s="8">
        <v>1</v>
      </c>
      <c r="O21" s="8">
        <v>1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62</v>
      </c>
      <c r="F22" s="8">
        <v>62</v>
      </c>
      <c r="G22" s="8">
        <v>0</v>
      </c>
      <c r="H22" s="9">
        <f t="shared" si="0"/>
        <v>62</v>
      </c>
      <c r="I22" s="8">
        <v>62</v>
      </c>
      <c r="J22" s="8">
        <v>0</v>
      </c>
      <c r="K22" s="9">
        <f t="shared" si="1"/>
        <v>62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0</v>
      </c>
      <c r="F23" s="8">
        <v>0</v>
      </c>
      <c r="G23" s="8">
        <v>0</v>
      </c>
      <c r="H23" s="9">
        <f t="shared" si="0"/>
        <v>0</v>
      </c>
      <c r="I23" s="8">
        <v>0</v>
      </c>
      <c r="J23" s="8">
        <v>0</v>
      </c>
      <c r="K23" s="9">
        <f t="shared" si="1"/>
        <v>0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0</v>
      </c>
      <c r="F24" s="8">
        <v>0</v>
      </c>
      <c r="G24" s="8">
        <v>0</v>
      </c>
      <c r="H24" s="9">
        <f t="shared" si="0"/>
        <v>0</v>
      </c>
      <c r="I24" s="8">
        <v>0</v>
      </c>
      <c r="J24" s="8">
        <v>0</v>
      </c>
      <c r="K24" s="9">
        <f t="shared" si="1"/>
        <v>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155</v>
      </c>
      <c r="F25" s="14">
        <v>0</v>
      </c>
      <c r="G25" s="14">
        <v>155</v>
      </c>
      <c r="H25" s="9">
        <f t="shared" si="0"/>
        <v>155</v>
      </c>
      <c r="I25" s="14">
        <v>0</v>
      </c>
      <c r="J25" s="14">
        <v>155</v>
      </c>
      <c r="K25" s="9">
        <f t="shared" si="1"/>
        <v>155</v>
      </c>
      <c r="L25" s="14">
        <v>3</v>
      </c>
      <c r="M25" s="14">
        <v>3</v>
      </c>
      <c r="N25" s="14">
        <v>3</v>
      </c>
      <c r="O25" s="14">
        <v>2</v>
      </c>
      <c r="P25" s="14">
        <v>1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0</v>
      </c>
      <c r="F26" s="14">
        <v>0</v>
      </c>
      <c r="G26" s="14">
        <v>0</v>
      </c>
      <c r="H26" s="9">
        <f t="shared" si="0"/>
        <v>0</v>
      </c>
      <c r="I26" s="14">
        <v>0</v>
      </c>
      <c r="J26" s="14">
        <v>0</v>
      </c>
      <c r="K26" s="9">
        <f t="shared" si="1"/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135</v>
      </c>
      <c r="F27" s="14">
        <v>50</v>
      </c>
      <c r="G27" s="14">
        <v>84</v>
      </c>
      <c r="H27" s="9">
        <f t="shared" si="0"/>
        <v>134</v>
      </c>
      <c r="I27" s="14">
        <v>50</v>
      </c>
      <c r="J27" s="14">
        <v>84</v>
      </c>
      <c r="K27" s="9">
        <f t="shared" si="1"/>
        <v>134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165</v>
      </c>
      <c r="F28" s="14">
        <v>51</v>
      </c>
      <c r="G28" s="14">
        <v>119</v>
      </c>
      <c r="H28" s="9">
        <f t="shared" si="0"/>
        <v>170</v>
      </c>
      <c r="I28" s="14">
        <v>51</v>
      </c>
      <c r="J28" s="14">
        <v>119</v>
      </c>
      <c r="K28" s="9">
        <f t="shared" si="1"/>
        <v>170</v>
      </c>
      <c r="L28" s="14">
        <v>35</v>
      </c>
      <c r="M28" s="14">
        <v>35</v>
      </c>
      <c r="N28" s="14">
        <v>35</v>
      </c>
      <c r="O28" s="14">
        <v>30</v>
      </c>
      <c r="P28" s="14">
        <v>0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1</v>
      </c>
      <c r="F29" s="14">
        <v>13</v>
      </c>
      <c r="G29" s="14">
        <v>147</v>
      </c>
      <c r="H29" s="9">
        <f t="shared" si="0"/>
        <v>160</v>
      </c>
      <c r="I29" s="14">
        <v>13</v>
      </c>
      <c r="J29" s="14">
        <v>147</v>
      </c>
      <c r="K29" s="9">
        <f t="shared" si="1"/>
        <v>160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8</v>
      </c>
      <c r="F31" s="14">
        <v>8</v>
      </c>
      <c r="G31" s="14">
        <v>0</v>
      </c>
      <c r="H31" s="9">
        <f t="shared" si="0"/>
        <v>8</v>
      </c>
      <c r="I31" s="14">
        <v>8</v>
      </c>
      <c r="J31" s="14">
        <v>0</v>
      </c>
      <c r="K31" s="9">
        <f t="shared" si="1"/>
        <v>8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248</v>
      </c>
      <c r="F32" s="14">
        <v>3</v>
      </c>
      <c r="G32" s="14">
        <v>245</v>
      </c>
      <c r="H32" s="9">
        <f t="shared" si="0"/>
        <v>248</v>
      </c>
      <c r="I32" s="14">
        <v>3</v>
      </c>
      <c r="J32" s="14">
        <v>245</v>
      </c>
      <c r="K32" s="9">
        <f t="shared" si="1"/>
        <v>248</v>
      </c>
      <c r="L32" s="14">
        <v>6</v>
      </c>
      <c r="M32" s="14">
        <v>5</v>
      </c>
      <c r="N32" s="14">
        <v>5</v>
      </c>
      <c r="O32" s="14">
        <v>5</v>
      </c>
      <c r="P32" s="14">
        <v>1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15</v>
      </c>
      <c r="F33" s="14">
        <v>0</v>
      </c>
      <c r="G33" s="14">
        <v>15</v>
      </c>
      <c r="H33" s="9">
        <f t="shared" si="0"/>
        <v>15</v>
      </c>
      <c r="I33" s="14">
        <v>0</v>
      </c>
      <c r="J33" s="14">
        <v>15</v>
      </c>
      <c r="K33" s="9">
        <f t="shared" si="1"/>
        <v>15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47</v>
      </c>
      <c r="F34" s="14">
        <v>0</v>
      </c>
      <c r="G34" s="14">
        <v>47</v>
      </c>
      <c r="H34" s="9">
        <f t="shared" si="0"/>
        <v>47</v>
      </c>
      <c r="I34" s="14">
        <v>0</v>
      </c>
      <c r="J34" s="14">
        <v>47</v>
      </c>
      <c r="K34" s="9">
        <f t="shared" si="1"/>
        <v>47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85</v>
      </c>
      <c r="F35" s="14">
        <v>85</v>
      </c>
      <c r="G35" s="14">
        <v>0</v>
      </c>
      <c r="H35" s="9">
        <f t="shared" si="0"/>
        <v>85</v>
      </c>
      <c r="I35" s="14">
        <v>85</v>
      </c>
      <c r="J35" s="14">
        <v>0</v>
      </c>
      <c r="K35" s="9">
        <f t="shared" si="1"/>
        <v>85</v>
      </c>
      <c r="L35" s="14">
        <v>7</v>
      </c>
      <c r="M35" s="14">
        <v>7</v>
      </c>
      <c r="N35" s="14">
        <v>7</v>
      </c>
      <c r="O35" s="14">
        <v>7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61</v>
      </c>
      <c r="F36" s="14">
        <v>23</v>
      </c>
      <c r="G36" s="14">
        <v>38</v>
      </c>
      <c r="H36" s="9">
        <f t="shared" si="0"/>
        <v>61</v>
      </c>
      <c r="I36" s="14">
        <v>23</v>
      </c>
      <c r="J36" s="14">
        <v>38</v>
      </c>
      <c r="K36" s="9">
        <f t="shared" si="1"/>
        <v>61</v>
      </c>
      <c r="L36" s="14">
        <v>3</v>
      </c>
      <c r="M36" s="14">
        <v>3</v>
      </c>
      <c r="N36" s="14">
        <v>3</v>
      </c>
      <c r="O36" s="14">
        <v>0</v>
      </c>
      <c r="P36" s="14">
        <v>3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0</v>
      </c>
      <c r="F37" s="14">
        <v>0</v>
      </c>
      <c r="G37" s="14">
        <v>0</v>
      </c>
      <c r="H37" s="9">
        <f t="shared" si="0"/>
        <v>0</v>
      </c>
      <c r="I37" s="14">
        <v>0</v>
      </c>
      <c r="J37" s="14">
        <v>0</v>
      </c>
      <c r="K37" s="9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188</v>
      </c>
      <c r="F38" s="14">
        <v>58</v>
      </c>
      <c r="G38" s="14">
        <v>130</v>
      </c>
      <c r="H38" s="9">
        <f t="shared" si="0"/>
        <v>188</v>
      </c>
      <c r="I38" s="14">
        <v>58</v>
      </c>
      <c r="J38" s="14">
        <v>130</v>
      </c>
      <c r="K38" s="9">
        <f t="shared" si="1"/>
        <v>188</v>
      </c>
      <c r="L38" s="14">
        <v>13</v>
      </c>
      <c r="M38" s="14">
        <v>13</v>
      </c>
      <c r="N38" s="14">
        <v>13</v>
      </c>
      <c r="O38" s="14">
        <v>13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0</v>
      </c>
      <c r="F39" s="14">
        <v>0</v>
      </c>
      <c r="G39" s="14">
        <v>0</v>
      </c>
      <c r="H39" s="9">
        <f t="shared" si="0"/>
        <v>0</v>
      </c>
      <c r="I39" s="14">
        <v>0</v>
      </c>
      <c r="J39" s="14">
        <v>0</v>
      </c>
      <c r="K39" s="9">
        <f t="shared" si="1"/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358</v>
      </c>
      <c r="F41" s="14">
        <v>33</v>
      </c>
      <c r="G41" s="14">
        <v>238</v>
      </c>
      <c r="H41" s="9">
        <f t="shared" si="0"/>
        <v>271</v>
      </c>
      <c r="I41" s="14">
        <v>33</v>
      </c>
      <c r="J41" s="14">
        <v>238</v>
      </c>
      <c r="K41" s="9">
        <f t="shared" si="1"/>
        <v>271</v>
      </c>
      <c r="L41" s="14">
        <v>40</v>
      </c>
      <c r="M41" s="14">
        <v>40</v>
      </c>
      <c r="N41" s="14">
        <v>40</v>
      </c>
      <c r="O41" s="14">
        <v>40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20</v>
      </c>
      <c r="F43" s="14">
        <v>0</v>
      </c>
      <c r="G43" s="14">
        <v>20</v>
      </c>
      <c r="H43" s="9">
        <f t="shared" si="0"/>
        <v>20</v>
      </c>
      <c r="I43" s="14">
        <v>0</v>
      </c>
      <c r="J43" s="14">
        <v>20</v>
      </c>
      <c r="K43" s="9">
        <f t="shared" si="1"/>
        <v>20</v>
      </c>
      <c r="L43" s="14">
        <v>2</v>
      </c>
      <c r="M43" s="14">
        <v>2</v>
      </c>
      <c r="N43" s="14">
        <v>0</v>
      </c>
      <c r="O43" s="14">
        <v>0</v>
      </c>
      <c r="P43" s="14">
        <v>0</v>
      </c>
      <c r="Q43" s="14">
        <v>2</v>
      </c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6</v>
      </c>
      <c r="F44" s="14">
        <v>6</v>
      </c>
      <c r="G44" s="14">
        <v>0</v>
      </c>
      <c r="H44" s="9">
        <f t="shared" si="0"/>
        <v>6</v>
      </c>
      <c r="I44" s="14">
        <v>6</v>
      </c>
      <c r="J44" s="14">
        <v>0</v>
      </c>
      <c r="K44" s="9">
        <f t="shared" si="1"/>
        <v>6</v>
      </c>
      <c r="L44" s="14">
        <v>4</v>
      </c>
      <c r="M44" s="14">
        <v>4</v>
      </c>
      <c r="N44" s="14">
        <v>4</v>
      </c>
      <c r="O44" s="14">
        <v>0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2</v>
      </c>
      <c r="F53" s="14">
        <v>2</v>
      </c>
      <c r="G53" s="14">
        <v>0</v>
      </c>
      <c r="H53" s="9">
        <f t="shared" si="0"/>
        <v>2</v>
      </c>
      <c r="I53" s="14">
        <v>2</v>
      </c>
      <c r="J53" s="14">
        <v>0</v>
      </c>
      <c r="K53" s="9">
        <f t="shared" si="1"/>
        <v>2</v>
      </c>
      <c r="L53" s="14">
        <v>2</v>
      </c>
      <c r="M53" s="14">
        <v>2</v>
      </c>
      <c r="N53" s="14">
        <v>2</v>
      </c>
      <c r="O53" s="14">
        <v>0</v>
      </c>
      <c r="P53" s="14">
        <v>2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438</v>
      </c>
      <c r="F58" s="14">
        <v>328</v>
      </c>
      <c r="G58" s="14">
        <v>110</v>
      </c>
      <c r="H58" s="9">
        <f t="shared" si="0"/>
        <v>438</v>
      </c>
      <c r="I58" s="14">
        <v>438</v>
      </c>
      <c r="J58" s="14">
        <v>110</v>
      </c>
      <c r="K58" s="9">
        <f t="shared" si="1"/>
        <v>548</v>
      </c>
      <c r="L58" s="14">
        <v>111</v>
      </c>
      <c r="M58" s="14">
        <v>111</v>
      </c>
      <c r="N58" s="14">
        <v>0</v>
      </c>
      <c r="O58" s="14">
        <v>111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49</v>
      </c>
      <c r="F59" s="14">
        <v>49</v>
      </c>
      <c r="G59" s="14">
        <v>0</v>
      </c>
      <c r="H59" s="9">
        <f t="shared" si="0"/>
        <v>49</v>
      </c>
      <c r="I59" s="14">
        <v>704</v>
      </c>
      <c r="J59" s="14">
        <v>1</v>
      </c>
      <c r="K59" s="9">
        <f t="shared" si="1"/>
        <v>705</v>
      </c>
      <c r="L59" s="14">
        <v>1</v>
      </c>
      <c r="M59" s="14">
        <v>1</v>
      </c>
      <c r="N59" s="14">
        <v>1</v>
      </c>
      <c r="O59" s="14">
        <v>0</v>
      </c>
      <c r="P59" s="14">
        <v>1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37</v>
      </c>
      <c r="F61" s="14">
        <v>5</v>
      </c>
      <c r="G61" s="14">
        <v>32</v>
      </c>
      <c r="H61" s="9">
        <f t="shared" si="0"/>
        <v>37</v>
      </c>
      <c r="I61" s="14">
        <v>32</v>
      </c>
      <c r="J61" s="14">
        <v>95</v>
      </c>
      <c r="K61" s="9">
        <f t="shared" si="1"/>
        <v>127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0</v>
      </c>
      <c r="F63" s="14">
        <v>0</v>
      </c>
      <c r="G63" s="14">
        <v>0</v>
      </c>
      <c r="H63" s="9">
        <f t="shared" si="0"/>
        <v>0</v>
      </c>
      <c r="I63" s="14">
        <v>0</v>
      </c>
      <c r="J63" s="14">
        <v>7</v>
      </c>
      <c r="K63" s="9">
        <f t="shared" si="1"/>
        <v>7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6</v>
      </c>
      <c r="K64" s="9">
        <f t="shared" si="1"/>
        <v>6</v>
      </c>
      <c r="L64" s="14">
        <v>1</v>
      </c>
      <c r="M64" s="14">
        <v>1</v>
      </c>
      <c r="N64" s="14">
        <v>1</v>
      </c>
      <c r="O64" s="14">
        <v>0</v>
      </c>
      <c r="P64" s="14">
        <v>1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0</v>
      </c>
      <c r="F67" s="14">
        <v>0</v>
      </c>
      <c r="G67" s="14">
        <v>0</v>
      </c>
      <c r="H67" s="9">
        <f t="shared" si="0"/>
        <v>0</v>
      </c>
      <c r="I67" s="14">
        <v>0</v>
      </c>
      <c r="J67" s="14">
        <v>3</v>
      </c>
      <c r="K67" s="9">
        <f t="shared" si="1"/>
        <v>3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0</v>
      </c>
      <c r="F68" s="14">
        <v>0</v>
      </c>
      <c r="G68" s="14">
        <v>0</v>
      </c>
      <c r="H68" s="9">
        <f t="shared" si="0"/>
        <v>0</v>
      </c>
      <c r="I68" s="14">
        <v>0</v>
      </c>
      <c r="J68" s="14">
        <v>1</v>
      </c>
      <c r="K68" s="9">
        <f t="shared" si="1"/>
        <v>1</v>
      </c>
      <c r="L68" s="14">
        <v>1</v>
      </c>
      <c r="M68" s="14">
        <v>1</v>
      </c>
      <c r="N68" s="14">
        <v>1</v>
      </c>
      <c r="O68" s="14">
        <v>0</v>
      </c>
      <c r="P68" s="14">
        <v>1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35</v>
      </c>
      <c r="F69" s="14">
        <v>0</v>
      </c>
      <c r="G69" s="14">
        <v>35</v>
      </c>
      <c r="H69" s="9">
        <f t="shared" si="0"/>
        <v>35</v>
      </c>
      <c r="I69" s="14">
        <v>0</v>
      </c>
      <c r="J69" s="14">
        <v>105</v>
      </c>
      <c r="K69" s="9">
        <f t="shared" si="1"/>
        <v>105</v>
      </c>
      <c r="L69" s="14">
        <v>3</v>
      </c>
      <c r="M69" s="14">
        <v>3</v>
      </c>
      <c r="N69" s="14">
        <v>1</v>
      </c>
      <c r="O69" s="14">
        <v>3</v>
      </c>
      <c r="P69" s="14">
        <v>0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53</v>
      </c>
      <c r="F70" s="14">
        <v>7</v>
      </c>
      <c r="G70" s="14">
        <v>0</v>
      </c>
      <c r="H70" s="9">
        <f t="shared" si="0"/>
        <v>7</v>
      </c>
      <c r="I70" s="14">
        <v>7</v>
      </c>
      <c r="J70" s="14">
        <v>46</v>
      </c>
      <c r="K70" s="9">
        <f t="shared" si="1"/>
        <v>53</v>
      </c>
      <c r="L70" s="14">
        <v>7</v>
      </c>
      <c r="M70" s="14">
        <v>7</v>
      </c>
      <c r="N70" s="14">
        <v>7</v>
      </c>
      <c r="O70" s="14">
        <v>0</v>
      </c>
      <c r="P70" s="14">
        <v>7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20</v>
      </c>
      <c r="F72" s="14">
        <v>3</v>
      </c>
      <c r="G72" s="14">
        <v>0</v>
      </c>
      <c r="H72" s="9">
        <f t="shared" si="0"/>
        <v>3</v>
      </c>
      <c r="I72" s="14">
        <v>28</v>
      </c>
      <c r="J72" s="14">
        <v>0</v>
      </c>
      <c r="K72" s="9">
        <f t="shared" si="1"/>
        <v>28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7</v>
      </c>
      <c r="K76" s="9">
        <f t="shared" si="1"/>
        <v>7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7</v>
      </c>
      <c r="F77" s="8">
        <v>5</v>
      </c>
      <c r="G77" s="8">
        <v>2</v>
      </c>
      <c r="H77" s="9">
        <f t="shared" si="0"/>
        <v>7</v>
      </c>
      <c r="I77" s="8">
        <v>5</v>
      </c>
      <c r="J77" s="8">
        <v>2</v>
      </c>
      <c r="K77" s="9">
        <f t="shared" si="1"/>
        <v>7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23</v>
      </c>
      <c r="F78" s="8">
        <v>23</v>
      </c>
      <c r="G78" s="8">
        <v>0</v>
      </c>
      <c r="H78" s="9">
        <f t="shared" si="0"/>
        <v>23</v>
      </c>
      <c r="I78" s="8">
        <v>23</v>
      </c>
      <c r="J78" s="8">
        <v>0</v>
      </c>
      <c r="K78" s="9">
        <f t="shared" si="1"/>
        <v>23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20</v>
      </c>
      <c r="F79" s="8">
        <v>4</v>
      </c>
      <c r="G79" s="8">
        <v>16</v>
      </c>
      <c r="H79" s="9">
        <f t="shared" si="0"/>
        <v>20</v>
      </c>
      <c r="I79" s="8">
        <v>48</v>
      </c>
      <c r="J79" s="8">
        <v>80</v>
      </c>
      <c r="K79" s="9">
        <f t="shared" si="1"/>
        <v>128</v>
      </c>
      <c r="L79" s="8">
        <v>2</v>
      </c>
      <c r="M79" s="8">
        <v>2</v>
      </c>
      <c r="N79" s="8">
        <v>2</v>
      </c>
      <c r="O79" s="8">
        <v>0</v>
      </c>
      <c r="P79" s="8">
        <v>2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63</v>
      </c>
      <c r="F80" s="8">
        <v>60</v>
      </c>
      <c r="G80" s="8">
        <v>3</v>
      </c>
      <c r="H80" s="9">
        <f t="shared" si="0"/>
        <v>63</v>
      </c>
      <c r="I80" s="8">
        <v>110</v>
      </c>
      <c r="J80" s="8">
        <v>5</v>
      </c>
      <c r="K80" s="9">
        <f t="shared" si="1"/>
        <v>115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10</v>
      </c>
      <c r="F81" s="8">
        <v>0</v>
      </c>
      <c r="G81" s="8">
        <v>10</v>
      </c>
      <c r="H81" s="9">
        <f t="shared" si="0"/>
        <v>10</v>
      </c>
      <c r="I81" s="8">
        <v>0</v>
      </c>
      <c r="J81" s="8">
        <v>65</v>
      </c>
      <c r="K81" s="9">
        <f t="shared" si="1"/>
        <v>65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1</v>
      </c>
      <c r="F82" s="8">
        <v>1</v>
      </c>
      <c r="G82" s="8">
        <v>0</v>
      </c>
      <c r="H82" s="9">
        <f t="shared" si="0"/>
        <v>1</v>
      </c>
      <c r="I82" s="8">
        <v>1</v>
      </c>
      <c r="J82" s="8">
        <v>0</v>
      </c>
      <c r="K82" s="9">
        <f t="shared" si="1"/>
        <v>1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2</v>
      </c>
      <c r="F84" s="8">
        <v>0</v>
      </c>
      <c r="G84" s="8">
        <v>2</v>
      </c>
      <c r="H84" s="9">
        <f t="shared" si="0"/>
        <v>2</v>
      </c>
      <c r="I84" s="8">
        <v>0</v>
      </c>
      <c r="J84" s="8">
        <v>35</v>
      </c>
      <c r="K84" s="9">
        <f t="shared" si="1"/>
        <v>35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60</v>
      </c>
      <c r="F85" s="8">
        <v>6</v>
      </c>
      <c r="G85" s="8">
        <v>54</v>
      </c>
      <c r="H85" s="9">
        <f t="shared" si="0"/>
        <v>60</v>
      </c>
      <c r="I85" s="8">
        <v>6</v>
      </c>
      <c r="J85" s="8">
        <v>133</v>
      </c>
      <c r="K85" s="9">
        <f t="shared" si="1"/>
        <v>139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3</v>
      </c>
      <c r="F87" s="8">
        <v>1</v>
      </c>
      <c r="G87" s="8">
        <v>2</v>
      </c>
      <c r="H87" s="9">
        <f t="shared" si="0"/>
        <v>3</v>
      </c>
      <c r="I87" s="8">
        <v>1</v>
      </c>
      <c r="J87" s="8">
        <v>2</v>
      </c>
      <c r="K87" s="9">
        <f t="shared" si="1"/>
        <v>3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44</v>
      </c>
      <c r="F88" s="8">
        <v>31</v>
      </c>
      <c r="G88" s="8">
        <v>13</v>
      </c>
      <c r="H88" s="9">
        <f t="shared" si="0"/>
        <v>44</v>
      </c>
      <c r="I88" s="8">
        <v>31</v>
      </c>
      <c r="J88" s="8">
        <v>35</v>
      </c>
      <c r="K88" s="9">
        <f t="shared" si="1"/>
        <v>66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/>
      <c r="G89" s="8"/>
      <c r="H89" s="9">
        <f t="shared" si="0"/>
        <v>0</v>
      </c>
      <c r="I89" s="8"/>
      <c r="J89" s="8"/>
      <c r="K89" s="9">
        <f t="shared" si="1"/>
        <v>0</v>
      </c>
      <c r="L89" s="8">
        <v>0</v>
      </c>
      <c r="M89" s="8">
        <v>0</v>
      </c>
      <c r="N89" s="8">
        <v>0</v>
      </c>
      <c r="O89" s="8"/>
      <c r="P89" s="8"/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60</v>
      </c>
      <c r="F90" s="8">
        <v>52</v>
      </c>
      <c r="G90" s="8">
        <v>8</v>
      </c>
      <c r="H90" s="9">
        <f t="shared" si="0"/>
        <v>60</v>
      </c>
      <c r="I90" s="8">
        <v>52</v>
      </c>
      <c r="J90" s="8">
        <v>8</v>
      </c>
      <c r="K90" s="9">
        <f t="shared" si="1"/>
        <v>60</v>
      </c>
      <c r="L90" s="8">
        <v>5</v>
      </c>
      <c r="M90" s="8">
        <v>5</v>
      </c>
      <c r="N90" s="8">
        <v>16</v>
      </c>
      <c r="O90" s="8">
        <v>5</v>
      </c>
      <c r="P90" s="8"/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/>
      <c r="F91" s="8"/>
      <c r="G91" s="8"/>
      <c r="H91" s="9">
        <f t="shared" si="0"/>
        <v>0</v>
      </c>
      <c r="I91" s="8"/>
      <c r="J91" s="8"/>
      <c r="K91" s="9">
        <f t="shared" si="1"/>
        <v>0</v>
      </c>
      <c r="L91" s="8">
        <v>0</v>
      </c>
      <c r="M91" s="8">
        <v>0</v>
      </c>
      <c r="N91" s="8">
        <v>0</v>
      </c>
      <c r="O91" s="8"/>
      <c r="P91" s="8"/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25</v>
      </c>
      <c r="F92" s="8">
        <v>20</v>
      </c>
      <c r="G92" s="8">
        <v>5</v>
      </c>
      <c r="H92" s="9">
        <f t="shared" si="0"/>
        <v>25</v>
      </c>
      <c r="I92" s="8">
        <v>20</v>
      </c>
      <c r="J92" s="8">
        <v>5</v>
      </c>
      <c r="K92" s="9">
        <f t="shared" si="1"/>
        <v>25</v>
      </c>
      <c r="L92" s="8">
        <v>9</v>
      </c>
      <c r="M92" s="8">
        <v>9</v>
      </c>
      <c r="N92" s="8">
        <v>0</v>
      </c>
      <c r="O92" s="8">
        <v>9</v>
      </c>
      <c r="P92" s="8"/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/>
      <c r="F93" s="8"/>
      <c r="G93" s="8"/>
      <c r="H93" s="9">
        <f t="shared" si="0"/>
        <v>0</v>
      </c>
      <c r="I93" s="8"/>
      <c r="J93" s="8"/>
      <c r="K93" s="9">
        <f t="shared" si="1"/>
        <v>0</v>
      </c>
      <c r="L93" s="8">
        <v>0</v>
      </c>
      <c r="M93" s="8">
        <v>0</v>
      </c>
      <c r="N93" s="8">
        <v>0</v>
      </c>
      <c r="O93" s="8"/>
      <c r="P93" s="8"/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/>
      <c r="F94" s="8"/>
      <c r="G94" s="8"/>
      <c r="H94" s="9">
        <f t="shared" si="0"/>
        <v>0</v>
      </c>
      <c r="I94" s="8"/>
      <c r="J94" s="8"/>
      <c r="K94" s="9">
        <f t="shared" si="1"/>
        <v>0</v>
      </c>
      <c r="L94" s="8">
        <v>0</v>
      </c>
      <c r="M94" s="8">
        <v>0</v>
      </c>
      <c r="N94" s="8">
        <v>0</v>
      </c>
      <c r="O94" s="8"/>
      <c r="P94" s="8"/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1</v>
      </c>
      <c r="F95" s="8">
        <v>1</v>
      </c>
      <c r="G95" s="8">
        <v>0</v>
      </c>
      <c r="H95" s="9">
        <f t="shared" si="0"/>
        <v>1</v>
      </c>
      <c r="I95" s="8">
        <v>0</v>
      </c>
      <c r="J95" s="8">
        <v>0</v>
      </c>
      <c r="K95" s="9">
        <f t="shared" si="1"/>
        <v>0</v>
      </c>
      <c r="L95" s="8">
        <v>0</v>
      </c>
      <c r="M95" s="8">
        <v>0</v>
      </c>
      <c r="N95" s="8">
        <v>0</v>
      </c>
      <c r="O95" s="8"/>
      <c r="P95" s="8"/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/>
      <c r="F96" s="25">
        <v>0</v>
      </c>
      <c r="G96" s="25">
        <v>0</v>
      </c>
      <c r="H96" s="9">
        <v>0</v>
      </c>
      <c r="I96" s="21">
        <v>0</v>
      </c>
      <c r="J96" s="21">
        <v>0</v>
      </c>
      <c r="K96" s="9">
        <v>0</v>
      </c>
      <c r="L96" s="25">
        <v>0</v>
      </c>
      <c r="M96" s="25">
        <v>0</v>
      </c>
      <c r="N96" s="25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151</v>
      </c>
      <c r="F97" s="25">
        <v>105</v>
      </c>
      <c r="G97" s="25">
        <v>103</v>
      </c>
      <c r="H97" s="9">
        <v>208</v>
      </c>
      <c r="I97" s="21">
        <v>141</v>
      </c>
      <c r="J97" s="21">
        <v>213</v>
      </c>
      <c r="K97" s="9">
        <v>354</v>
      </c>
      <c r="L97" s="25">
        <v>2</v>
      </c>
      <c r="M97" s="25">
        <v>2</v>
      </c>
      <c r="N97" s="25">
        <v>2</v>
      </c>
      <c r="O97" s="305">
        <v>0</v>
      </c>
      <c r="P97" s="305">
        <v>2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213</v>
      </c>
      <c r="F98" s="25">
        <v>64</v>
      </c>
      <c r="G98" s="25">
        <v>156</v>
      </c>
      <c r="H98" s="9">
        <v>220</v>
      </c>
      <c r="I98" s="21">
        <v>66</v>
      </c>
      <c r="J98" s="21">
        <v>365</v>
      </c>
      <c r="K98" s="9">
        <v>431</v>
      </c>
      <c r="L98" s="25">
        <v>3</v>
      </c>
      <c r="M98" s="25">
        <v>3</v>
      </c>
      <c r="N98" s="25">
        <v>3</v>
      </c>
      <c r="O98" s="305">
        <v>3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281</v>
      </c>
      <c r="F99" s="25">
        <v>208</v>
      </c>
      <c r="G99" s="25">
        <v>73</v>
      </c>
      <c r="H99" s="9">
        <v>281</v>
      </c>
      <c r="I99" s="21">
        <v>208</v>
      </c>
      <c r="J99" s="21">
        <v>76</v>
      </c>
      <c r="K99" s="9">
        <v>284</v>
      </c>
      <c r="L99" s="25">
        <v>0</v>
      </c>
      <c r="M99" s="25">
        <v>0</v>
      </c>
      <c r="N99" s="25">
        <v>0</v>
      </c>
      <c r="O99" s="305">
        <v>0</v>
      </c>
      <c r="P99" s="305">
        <v>0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>
        <v>59</v>
      </c>
      <c r="F100" s="25">
        <v>88</v>
      </c>
      <c r="G100" s="25">
        <v>0</v>
      </c>
      <c r="H100" s="9">
        <v>88</v>
      </c>
      <c r="I100" s="21">
        <v>751</v>
      </c>
      <c r="J100" s="21">
        <v>98</v>
      </c>
      <c r="K100" s="9">
        <v>849</v>
      </c>
      <c r="L100" s="25">
        <v>0</v>
      </c>
      <c r="M100" s="25">
        <v>0</v>
      </c>
      <c r="N100" s="25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/>
      <c r="F101" s="25">
        <v>8</v>
      </c>
      <c r="G101" s="25">
        <v>7</v>
      </c>
      <c r="H101" s="9">
        <v>15</v>
      </c>
      <c r="I101" s="21">
        <v>40</v>
      </c>
      <c r="J101" s="21">
        <v>100</v>
      </c>
      <c r="K101" s="9">
        <v>140</v>
      </c>
      <c r="L101" s="25">
        <v>0</v>
      </c>
      <c r="M101" s="25">
        <v>0</v>
      </c>
      <c r="N101" s="25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52</v>
      </c>
      <c r="F102" s="25">
        <v>27</v>
      </c>
      <c r="G102" s="25">
        <v>6</v>
      </c>
      <c r="H102" s="9">
        <v>33</v>
      </c>
      <c r="I102" s="21">
        <v>37</v>
      </c>
      <c r="J102" s="21">
        <v>25</v>
      </c>
      <c r="K102" s="9">
        <v>62</v>
      </c>
      <c r="L102" s="25">
        <v>0</v>
      </c>
      <c r="M102" s="25">
        <v>0</v>
      </c>
      <c r="N102" s="25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124</v>
      </c>
      <c r="F103" s="27">
        <v>52</v>
      </c>
      <c r="G103" s="27">
        <v>84</v>
      </c>
      <c r="H103" s="9">
        <v>136</v>
      </c>
      <c r="I103" s="27">
        <v>52</v>
      </c>
      <c r="J103" s="27">
        <v>118</v>
      </c>
      <c r="K103" s="9">
        <v>170</v>
      </c>
      <c r="L103" s="27">
        <v>2</v>
      </c>
      <c r="M103" s="27">
        <v>2</v>
      </c>
      <c r="N103" s="27">
        <v>2</v>
      </c>
      <c r="O103" s="305">
        <v>2</v>
      </c>
      <c r="P103" s="305">
        <v>0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56</v>
      </c>
      <c r="F104" s="27">
        <v>25</v>
      </c>
      <c r="G104" s="27">
        <v>36</v>
      </c>
      <c r="H104" s="9">
        <v>61</v>
      </c>
      <c r="I104" s="27">
        <v>57</v>
      </c>
      <c r="J104" s="27">
        <v>36</v>
      </c>
      <c r="K104" s="9">
        <v>93</v>
      </c>
      <c r="L104" s="27">
        <v>0</v>
      </c>
      <c r="M104" s="27">
        <v>0</v>
      </c>
      <c r="N104" s="27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>
        <v>117</v>
      </c>
      <c r="F105" s="27">
        <v>252</v>
      </c>
      <c r="G105" s="27">
        <v>0</v>
      </c>
      <c r="H105" s="9">
        <v>252</v>
      </c>
      <c r="I105" s="27">
        <v>697</v>
      </c>
      <c r="J105" s="27">
        <v>0</v>
      </c>
      <c r="K105" s="9">
        <v>697</v>
      </c>
      <c r="L105" s="27">
        <v>1</v>
      </c>
      <c r="M105" s="27">
        <v>1</v>
      </c>
      <c r="N105" s="27">
        <v>1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/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27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132</v>
      </c>
      <c r="F107" s="27">
        <v>84</v>
      </c>
      <c r="G107" s="27">
        <v>0</v>
      </c>
      <c r="H107" s="9">
        <f t="shared" si="0"/>
        <v>84</v>
      </c>
      <c r="I107" s="27">
        <v>84</v>
      </c>
      <c r="J107" s="27">
        <v>0</v>
      </c>
      <c r="K107" s="9">
        <f t="shared" si="1"/>
        <v>84</v>
      </c>
      <c r="L107" s="27">
        <v>0</v>
      </c>
      <c r="M107" s="27">
        <v>0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77</v>
      </c>
      <c r="F108" s="27">
        <v>35</v>
      </c>
      <c r="G108" s="27">
        <v>0</v>
      </c>
      <c r="H108" s="9">
        <f t="shared" si="0"/>
        <v>35</v>
      </c>
      <c r="I108" s="27">
        <v>35</v>
      </c>
      <c r="J108" s="27">
        <v>0</v>
      </c>
      <c r="K108" s="9">
        <f t="shared" si="1"/>
        <v>35</v>
      </c>
      <c r="L108" s="27">
        <v>6</v>
      </c>
      <c r="M108" s="27">
        <v>6</v>
      </c>
      <c r="N108" s="27">
        <v>3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166</v>
      </c>
      <c r="F109" s="27">
        <v>118</v>
      </c>
      <c r="G109" s="27">
        <v>0</v>
      </c>
      <c r="H109" s="9">
        <f t="shared" si="0"/>
        <v>118</v>
      </c>
      <c r="I109" s="27">
        <v>142</v>
      </c>
      <c r="J109" s="27">
        <v>0</v>
      </c>
      <c r="K109" s="9">
        <f t="shared" si="1"/>
        <v>142</v>
      </c>
      <c r="L109" s="27">
        <v>2</v>
      </c>
      <c r="M109" s="27">
        <v>0</v>
      </c>
      <c r="N109" s="27">
        <v>1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68</v>
      </c>
      <c r="F110" s="27">
        <v>39</v>
      </c>
      <c r="G110" s="27">
        <v>0</v>
      </c>
      <c r="H110" s="9">
        <f t="shared" si="0"/>
        <v>39</v>
      </c>
      <c r="I110" s="27">
        <v>168</v>
      </c>
      <c r="J110" s="27">
        <v>0</v>
      </c>
      <c r="K110" s="9">
        <f t="shared" si="1"/>
        <v>168</v>
      </c>
      <c r="L110" s="27">
        <v>0</v>
      </c>
      <c r="M110" s="27">
        <v>0</v>
      </c>
      <c r="N110" s="27">
        <v>0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18</v>
      </c>
      <c r="F111" s="27">
        <v>21</v>
      </c>
      <c r="G111" s="27">
        <v>0</v>
      </c>
      <c r="H111" s="9">
        <f t="shared" si="0"/>
        <v>21</v>
      </c>
      <c r="I111" s="27">
        <v>21</v>
      </c>
      <c r="J111" s="27">
        <v>0</v>
      </c>
      <c r="K111" s="9">
        <f t="shared" si="1"/>
        <v>21</v>
      </c>
      <c r="L111" s="27">
        <v>0</v>
      </c>
      <c r="M111" s="27">
        <v>0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/>
      <c r="F112" s="27">
        <v>0</v>
      </c>
      <c r="G112" s="27">
        <v>0</v>
      </c>
      <c r="H112" s="9">
        <f t="shared" si="0"/>
        <v>0</v>
      </c>
      <c r="I112" s="27">
        <v>0</v>
      </c>
      <c r="J112" s="27">
        <v>0</v>
      </c>
      <c r="K112" s="9">
        <f t="shared" si="1"/>
        <v>0</v>
      </c>
      <c r="L112" s="27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11</v>
      </c>
      <c r="F114" s="27">
        <v>6</v>
      </c>
      <c r="G114" s="27">
        <v>0</v>
      </c>
      <c r="H114" s="9">
        <f t="shared" si="0"/>
        <v>6</v>
      </c>
      <c r="I114" s="27">
        <v>31</v>
      </c>
      <c r="J114" s="27">
        <v>0</v>
      </c>
      <c r="K114" s="9">
        <f t="shared" si="1"/>
        <v>31</v>
      </c>
      <c r="L114" s="27">
        <v>0</v>
      </c>
      <c r="M114" s="27">
        <v>0</v>
      </c>
      <c r="N114" s="27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119</v>
      </c>
      <c r="F115" s="27">
        <v>60</v>
      </c>
      <c r="G115" s="27">
        <v>12</v>
      </c>
      <c r="H115" s="9">
        <f t="shared" si="0"/>
        <v>72</v>
      </c>
      <c r="I115" s="27">
        <v>60</v>
      </c>
      <c r="J115" s="27">
        <v>12</v>
      </c>
      <c r="K115" s="9">
        <f t="shared" si="1"/>
        <v>72</v>
      </c>
      <c r="L115" s="27">
        <v>6</v>
      </c>
      <c r="M115" s="27">
        <v>6</v>
      </c>
      <c r="N115" s="27">
        <v>6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389</v>
      </c>
      <c r="F116" s="27">
        <v>284</v>
      </c>
      <c r="G116" s="27">
        <v>2</v>
      </c>
      <c r="H116" s="9">
        <f t="shared" si="0"/>
        <v>286</v>
      </c>
      <c r="I116" s="27">
        <v>425</v>
      </c>
      <c r="J116" s="27">
        <v>2</v>
      </c>
      <c r="K116" s="9">
        <f t="shared" si="1"/>
        <v>427</v>
      </c>
      <c r="L116" s="27">
        <v>1</v>
      </c>
      <c r="M116" s="27">
        <v>0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82</v>
      </c>
      <c r="F117" s="27">
        <v>23</v>
      </c>
      <c r="G117" s="27">
        <v>0</v>
      </c>
      <c r="H117" s="9">
        <f t="shared" si="0"/>
        <v>23</v>
      </c>
      <c r="I117" s="27">
        <v>28</v>
      </c>
      <c r="J117" s="27">
        <v>0</v>
      </c>
      <c r="K117" s="9">
        <f t="shared" si="1"/>
        <v>28</v>
      </c>
      <c r="L117" s="27">
        <v>1</v>
      </c>
      <c r="M117" s="27">
        <v>0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207</v>
      </c>
      <c r="F119" s="27">
        <v>93</v>
      </c>
      <c r="G119" s="27">
        <v>2</v>
      </c>
      <c r="H119" s="9">
        <f t="shared" si="0"/>
        <v>95</v>
      </c>
      <c r="I119" s="27">
        <v>862</v>
      </c>
      <c r="J119" s="27">
        <v>2</v>
      </c>
      <c r="K119" s="9">
        <f t="shared" si="1"/>
        <v>864</v>
      </c>
      <c r="L119" s="27">
        <v>24</v>
      </c>
      <c r="M119" s="27">
        <v>24</v>
      </c>
      <c r="N119" s="27">
        <v>4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14</v>
      </c>
      <c r="F120" s="27">
        <v>26</v>
      </c>
      <c r="G120" s="27">
        <v>6</v>
      </c>
      <c r="H120" s="9">
        <f t="shared" si="0"/>
        <v>32</v>
      </c>
      <c r="I120" s="27">
        <v>31</v>
      </c>
      <c r="J120" s="27">
        <v>6</v>
      </c>
      <c r="K120" s="9">
        <f t="shared" si="1"/>
        <v>37</v>
      </c>
      <c r="L120" s="27">
        <v>13</v>
      </c>
      <c r="M120" s="27">
        <v>13</v>
      </c>
      <c r="N120" s="27">
        <v>6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671</v>
      </c>
      <c r="F121" s="27">
        <v>105</v>
      </c>
      <c r="G121" s="27">
        <v>0</v>
      </c>
      <c r="H121" s="9">
        <f t="shared" si="0"/>
        <v>105</v>
      </c>
      <c r="I121" s="27">
        <v>634</v>
      </c>
      <c r="J121" s="27">
        <v>0</v>
      </c>
      <c r="K121" s="9">
        <f t="shared" si="1"/>
        <v>634</v>
      </c>
      <c r="L121" s="27">
        <v>1</v>
      </c>
      <c r="M121" s="27">
        <v>0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42</v>
      </c>
      <c r="F122" s="27">
        <v>15</v>
      </c>
      <c r="G122" s="27">
        <v>0</v>
      </c>
      <c r="H122" s="9">
        <f t="shared" si="0"/>
        <v>15</v>
      </c>
      <c r="I122" s="27">
        <v>21</v>
      </c>
      <c r="J122" s="27">
        <v>0</v>
      </c>
      <c r="K122" s="9">
        <f t="shared" si="1"/>
        <v>21</v>
      </c>
      <c r="L122" s="27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/>
      <c r="F123" s="27">
        <v>0</v>
      </c>
      <c r="G123" s="27">
        <v>0</v>
      </c>
      <c r="H123" s="9">
        <f t="shared" si="0"/>
        <v>0</v>
      </c>
      <c r="I123" s="27">
        <v>0</v>
      </c>
      <c r="J123" s="27">
        <v>0</v>
      </c>
      <c r="K123" s="9">
        <f t="shared" si="1"/>
        <v>0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35</v>
      </c>
      <c r="F124" s="27">
        <v>19</v>
      </c>
      <c r="G124" s="27">
        <v>10</v>
      </c>
      <c r="H124" s="9">
        <f t="shared" si="0"/>
        <v>29</v>
      </c>
      <c r="I124" s="27">
        <v>19</v>
      </c>
      <c r="J124" s="27">
        <v>10</v>
      </c>
      <c r="K124" s="9">
        <f t="shared" si="1"/>
        <v>29</v>
      </c>
      <c r="L124" s="27">
        <v>18</v>
      </c>
      <c r="M124" s="27">
        <v>18</v>
      </c>
      <c r="N124" s="27">
        <v>17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38</v>
      </c>
      <c r="F125" s="27">
        <v>28</v>
      </c>
      <c r="G125" s="27">
        <v>0</v>
      </c>
      <c r="H125" s="9">
        <f t="shared" si="0"/>
        <v>28</v>
      </c>
      <c r="I125" s="27">
        <v>28</v>
      </c>
      <c r="J125" s="27">
        <v>2</v>
      </c>
      <c r="K125" s="9">
        <f t="shared" si="1"/>
        <v>30</v>
      </c>
      <c r="L125" s="27">
        <v>3</v>
      </c>
      <c r="M125" s="27">
        <v>1</v>
      </c>
      <c r="N125" s="27">
        <v>1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27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27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6</v>
      </c>
      <c r="F127" s="27">
        <v>0</v>
      </c>
      <c r="G127" s="27">
        <v>0</v>
      </c>
      <c r="H127" s="9">
        <f t="shared" si="0"/>
        <v>0</v>
      </c>
      <c r="I127" s="27">
        <v>0</v>
      </c>
      <c r="J127" s="27">
        <v>0</v>
      </c>
      <c r="K127" s="9">
        <f t="shared" si="1"/>
        <v>0</v>
      </c>
      <c r="L127" s="27">
        <v>0</v>
      </c>
      <c r="M127" s="27">
        <v>0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/>
      <c r="F128" s="27">
        <v>0</v>
      </c>
      <c r="G128" s="27">
        <v>0</v>
      </c>
      <c r="H128" s="9">
        <f t="shared" si="0"/>
        <v>0</v>
      </c>
      <c r="I128" s="27">
        <v>0</v>
      </c>
      <c r="J128" s="27">
        <v>0</v>
      </c>
      <c r="K128" s="9">
        <f t="shared" si="1"/>
        <v>0</v>
      </c>
      <c r="L128" s="27">
        <v>0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17</v>
      </c>
      <c r="F129" s="27">
        <v>3</v>
      </c>
      <c r="G129" s="27">
        <v>0</v>
      </c>
      <c r="H129" s="9">
        <f t="shared" si="0"/>
        <v>3</v>
      </c>
      <c r="I129" s="27">
        <v>3</v>
      </c>
      <c r="J129" s="27">
        <v>0</v>
      </c>
      <c r="K129" s="9">
        <f t="shared" si="1"/>
        <v>3</v>
      </c>
      <c r="L129" s="27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70</v>
      </c>
      <c r="F130" s="27">
        <v>44</v>
      </c>
      <c r="G130" s="27">
        <v>2</v>
      </c>
      <c r="H130" s="9">
        <f t="shared" si="0"/>
        <v>46</v>
      </c>
      <c r="I130" s="27">
        <v>44</v>
      </c>
      <c r="J130" s="27">
        <v>2</v>
      </c>
      <c r="K130" s="9">
        <f t="shared" si="1"/>
        <v>46</v>
      </c>
      <c r="L130" s="27">
        <v>2</v>
      </c>
      <c r="M130" s="27">
        <v>2</v>
      </c>
      <c r="N130" s="27">
        <v>1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/>
      <c r="F131" s="27">
        <v>2</v>
      </c>
      <c r="G131" s="27">
        <v>0</v>
      </c>
      <c r="H131" s="9">
        <f t="shared" si="0"/>
        <v>2</v>
      </c>
      <c r="I131" s="27">
        <v>2</v>
      </c>
      <c r="J131" s="27">
        <v>0</v>
      </c>
      <c r="K131" s="9">
        <f t="shared" si="1"/>
        <v>2</v>
      </c>
      <c r="L131" s="27">
        <v>2</v>
      </c>
      <c r="M131" s="27">
        <v>2</v>
      </c>
      <c r="N131" s="27">
        <v>2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243</v>
      </c>
      <c r="F133" s="27">
        <v>150</v>
      </c>
      <c r="G133" s="27">
        <v>0</v>
      </c>
      <c r="H133" s="9">
        <f t="shared" si="0"/>
        <v>150</v>
      </c>
      <c r="I133" s="27">
        <v>309</v>
      </c>
      <c r="J133" s="27">
        <v>0</v>
      </c>
      <c r="K133" s="9">
        <f t="shared" si="1"/>
        <v>309</v>
      </c>
      <c r="L133" s="27">
        <v>1</v>
      </c>
      <c r="M133" s="27">
        <v>1</v>
      </c>
      <c r="N133" s="27">
        <v>1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574</v>
      </c>
      <c r="F134" s="27">
        <v>746</v>
      </c>
      <c r="G134" s="27">
        <v>0</v>
      </c>
      <c r="H134" s="9">
        <f t="shared" si="0"/>
        <v>746</v>
      </c>
      <c r="I134" s="27">
        <v>1133</v>
      </c>
      <c r="J134" s="27">
        <v>2</v>
      </c>
      <c r="K134" s="9">
        <f t="shared" si="1"/>
        <v>1135</v>
      </c>
      <c r="L134" s="27">
        <v>1</v>
      </c>
      <c r="M134" s="27">
        <v>1</v>
      </c>
      <c r="N134" s="27">
        <v>1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8</v>
      </c>
      <c r="F135" s="27">
        <v>27</v>
      </c>
      <c r="G135" s="27">
        <v>0</v>
      </c>
      <c r="H135" s="9">
        <f t="shared" si="0"/>
        <v>27</v>
      </c>
      <c r="I135" s="27">
        <v>89</v>
      </c>
      <c r="J135" s="27">
        <v>0</v>
      </c>
      <c r="K135" s="9">
        <f t="shared" si="1"/>
        <v>89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721</v>
      </c>
      <c r="F136" s="27">
        <v>674</v>
      </c>
      <c r="G136" s="27">
        <v>0</v>
      </c>
      <c r="H136" s="9">
        <f t="shared" si="0"/>
        <v>674</v>
      </c>
      <c r="I136" s="27">
        <v>1064</v>
      </c>
      <c r="J136" s="27">
        <v>0</v>
      </c>
      <c r="K136" s="9">
        <f t="shared" si="1"/>
        <v>1064</v>
      </c>
      <c r="L136" s="27">
        <v>13</v>
      </c>
      <c r="M136" s="27">
        <v>13</v>
      </c>
      <c r="N136" s="27">
        <v>13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251</v>
      </c>
      <c r="F137" s="27">
        <v>118</v>
      </c>
      <c r="G137" s="27">
        <v>0</v>
      </c>
      <c r="H137" s="9">
        <f t="shared" si="0"/>
        <v>118</v>
      </c>
      <c r="I137" s="27">
        <v>193</v>
      </c>
      <c r="J137" s="27">
        <v>0</v>
      </c>
      <c r="K137" s="9">
        <f t="shared" si="1"/>
        <v>193</v>
      </c>
      <c r="L137" s="27">
        <v>2</v>
      </c>
      <c r="M137" s="27">
        <v>2</v>
      </c>
      <c r="N137" s="27">
        <v>2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122</v>
      </c>
      <c r="F138" s="27">
        <v>131</v>
      </c>
      <c r="G138" s="27">
        <v>2</v>
      </c>
      <c r="H138" s="9">
        <f t="shared" si="0"/>
        <v>133</v>
      </c>
      <c r="I138" s="27">
        <v>131</v>
      </c>
      <c r="J138" s="27">
        <v>2</v>
      </c>
      <c r="K138" s="9">
        <f t="shared" si="1"/>
        <v>133</v>
      </c>
      <c r="L138" s="27">
        <v>1</v>
      </c>
      <c r="M138" s="27">
        <v>1</v>
      </c>
      <c r="N138" s="27">
        <v>1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146</v>
      </c>
      <c r="F139" s="27">
        <v>110</v>
      </c>
      <c r="G139" s="27">
        <v>0</v>
      </c>
      <c r="H139" s="9">
        <f t="shared" si="0"/>
        <v>110</v>
      </c>
      <c r="I139" s="27">
        <v>158</v>
      </c>
      <c r="J139" s="27">
        <v>0</v>
      </c>
      <c r="K139" s="9">
        <f t="shared" si="1"/>
        <v>158</v>
      </c>
      <c r="L139" s="27">
        <v>0</v>
      </c>
      <c r="M139" s="27">
        <v>0</v>
      </c>
      <c r="N139" s="27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>
        <v>13</v>
      </c>
      <c r="F140" s="27">
        <v>52</v>
      </c>
      <c r="G140" s="27">
        <v>0</v>
      </c>
      <c r="H140" s="9">
        <f t="shared" si="0"/>
        <v>52</v>
      </c>
      <c r="I140" s="27">
        <v>67</v>
      </c>
      <c r="J140" s="27">
        <v>0</v>
      </c>
      <c r="K140" s="9">
        <f t="shared" si="1"/>
        <v>67</v>
      </c>
      <c r="L140" s="27">
        <v>0</v>
      </c>
      <c r="M140" s="27">
        <v>0</v>
      </c>
      <c r="N140" s="27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81" t="s">
        <v>165</v>
      </c>
      <c r="E141" s="27">
        <v>62</v>
      </c>
      <c r="F141" s="27">
        <v>20</v>
      </c>
      <c r="G141" s="27">
        <v>42</v>
      </c>
      <c r="H141" s="9">
        <v>62</v>
      </c>
      <c r="I141" s="27">
        <v>20</v>
      </c>
      <c r="J141" s="27">
        <v>181</v>
      </c>
      <c r="K141" s="9">
        <v>201</v>
      </c>
      <c r="L141" s="27">
        <v>0</v>
      </c>
      <c r="M141" s="27">
        <v>0</v>
      </c>
      <c r="N141" s="27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81" t="s">
        <v>166</v>
      </c>
      <c r="E142" s="27">
        <v>82</v>
      </c>
      <c r="F142" s="27">
        <v>80</v>
      </c>
      <c r="G142" s="27">
        <v>2</v>
      </c>
      <c r="H142" s="9">
        <v>82</v>
      </c>
      <c r="I142" s="27">
        <v>92</v>
      </c>
      <c r="J142" s="27">
        <v>144</v>
      </c>
      <c r="K142" s="9">
        <v>236</v>
      </c>
      <c r="L142" s="27">
        <v>0</v>
      </c>
      <c r="M142" s="27">
        <v>0</v>
      </c>
      <c r="N142" s="27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81" t="s">
        <v>167</v>
      </c>
      <c r="E143" s="27">
        <v>155</v>
      </c>
      <c r="F143" s="27">
        <v>40</v>
      </c>
      <c r="G143" s="27">
        <v>115</v>
      </c>
      <c r="H143" s="9">
        <v>155</v>
      </c>
      <c r="I143" s="27">
        <v>40</v>
      </c>
      <c r="J143" s="27">
        <v>518</v>
      </c>
      <c r="K143" s="9">
        <v>558</v>
      </c>
      <c r="L143" s="27">
        <v>47</v>
      </c>
      <c r="M143" s="27">
        <v>47</v>
      </c>
      <c r="N143" s="27">
        <v>47</v>
      </c>
      <c r="O143" s="305">
        <v>45</v>
      </c>
      <c r="P143" s="305">
        <v>2</v>
      </c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81" t="s">
        <v>168</v>
      </c>
      <c r="E144" s="27">
        <v>20</v>
      </c>
      <c r="F144" s="27">
        <v>0</v>
      </c>
      <c r="G144" s="27">
        <v>20</v>
      </c>
      <c r="H144" s="9">
        <v>20</v>
      </c>
      <c r="I144" s="27">
        <v>0</v>
      </c>
      <c r="J144" s="27">
        <v>23</v>
      </c>
      <c r="K144" s="9">
        <v>23</v>
      </c>
      <c r="L144" s="27">
        <v>0</v>
      </c>
      <c r="M144" s="27">
        <v>0</v>
      </c>
      <c r="N144" s="27">
        <v>0</v>
      </c>
      <c r="O144" s="305"/>
      <c r="P144" s="305"/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81" t="s">
        <v>169</v>
      </c>
      <c r="E145" s="27">
        <v>0</v>
      </c>
      <c r="F145" s="27">
        <v>0</v>
      </c>
      <c r="G145" s="27">
        <v>0</v>
      </c>
      <c r="H145" s="9">
        <v>0</v>
      </c>
      <c r="I145" s="27">
        <v>0</v>
      </c>
      <c r="J145" s="27">
        <v>0</v>
      </c>
      <c r="K145" s="9">
        <v>0</v>
      </c>
      <c r="L145" s="27">
        <v>0</v>
      </c>
      <c r="M145" s="27">
        <v>0</v>
      </c>
      <c r="N145" s="27">
        <v>0</v>
      </c>
      <c r="O145" s="305"/>
      <c r="P145" s="305"/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81" t="s">
        <v>170</v>
      </c>
      <c r="E146" s="27">
        <v>21</v>
      </c>
      <c r="F146" s="27">
        <v>7</v>
      </c>
      <c r="G146" s="27">
        <v>14</v>
      </c>
      <c r="H146" s="9">
        <v>21</v>
      </c>
      <c r="I146" s="27">
        <v>7</v>
      </c>
      <c r="J146" s="27">
        <v>26</v>
      </c>
      <c r="K146" s="9">
        <v>33</v>
      </c>
      <c r="L146" s="27">
        <v>1</v>
      </c>
      <c r="M146" s="27">
        <v>1</v>
      </c>
      <c r="N146" s="27">
        <v>1</v>
      </c>
      <c r="O146" s="305"/>
      <c r="P146" s="305">
        <v>1</v>
      </c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81" t="s">
        <v>171</v>
      </c>
      <c r="E147" s="27">
        <v>13</v>
      </c>
      <c r="F147" s="27">
        <v>2</v>
      </c>
      <c r="G147" s="27">
        <v>11</v>
      </c>
      <c r="H147" s="9">
        <v>13</v>
      </c>
      <c r="I147" s="27">
        <v>2</v>
      </c>
      <c r="J147" s="27">
        <v>11</v>
      </c>
      <c r="K147" s="9">
        <v>13</v>
      </c>
      <c r="L147" s="27">
        <v>0</v>
      </c>
      <c r="M147" s="27">
        <v>0</v>
      </c>
      <c r="N147" s="27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81" t="s">
        <v>172</v>
      </c>
      <c r="E148" s="27">
        <v>20</v>
      </c>
      <c r="F148" s="27">
        <v>6</v>
      </c>
      <c r="G148" s="27">
        <v>14</v>
      </c>
      <c r="H148" s="9">
        <v>20</v>
      </c>
      <c r="I148" s="27">
        <v>6</v>
      </c>
      <c r="J148" s="27">
        <v>14</v>
      </c>
      <c r="K148" s="9">
        <v>20</v>
      </c>
      <c r="L148" s="27">
        <v>0</v>
      </c>
      <c r="M148" s="27">
        <v>0</v>
      </c>
      <c r="N148" s="27">
        <v>0</v>
      </c>
      <c r="O148" s="305"/>
      <c r="P148" s="305"/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81" t="s">
        <v>173</v>
      </c>
      <c r="E149" s="27">
        <v>319</v>
      </c>
      <c r="F149" s="27">
        <v>161</v>
      </c>
      <c r="G149" s="27">
        <v>158</v>
      </c>
      <c r="H149" s="9">
        <v>319</v>
      </c>
      <c r="I149" s="27">
        <v>1727</v>
      </c>
      <c r="J149" s="27">
        <v>312</v>
      </c>
      <c r="K149" s="9">
        <v>2039</v>
      </c>
      <c r="L149" s="27">
        <v>120</v>
      </c>
      <c r="M149" s="27">
        <v>115</v>
      </c>
      <c r="N149" s="27">
        <v>0</v>
      </c>
      <c r="O149" s="305"/>
      <c r="P149" s="305"/>
      <c r="Q149" s="305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81" t="s">
        <v>174</v>
      </c>
      <c r="E150" s="71">
        <v>32</v>
      </c>
      <c r="F150" s="71">
        <v>7</v>
      </c>
      <c r="G150" s="27">
        <v>25</v>
      </c>
      <c r="H150" s="9">
        <v>32</v>
      </c>
      <c r="I150" s="27">
        <v>7</v>
      </c>
      <c r="J150" s="27">
        <v>25</v>
      </c>
      <c r="K150" s="9">
        <v>32</v>
      </c>
      <c r="L150" s="27">
        <v>1</v>
      </c>
      <c r="M150" s="27">
        <v>1</v>
      </c>
      <c r="N150" s="27">
        <v>1</v>
      </c>
      <c r="O150" s="347"/>
      <c r="P150" s="347">
        <v>1</v>
      </c>
      <c r="Q150" s="347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81" t="s">
        <v>175</v>
      </c>
      <c r="E151" s="27">
        <v>19</v>
      </c>
      <c r="F151" s="27">
        <v>3</v>
      </c>
      <c r="G151" s="27">
        <v>16</v>
      </c>
      <c r="H151" s="9">
        <v>19</v>
      </c>
      <c r="I151" s="27">
        <v>3</v>
      </c>
      <c r="J151" s="27">
        <v>18</v>
      </c>
      <c r="K151" s="9">
        <v>21</v>
      </c>
      <c r="L151" s="27">
        <v>0</v>
      </c>
      <c r="M151" s="27">
        <v>0</v>
      </c>
      <c r="N151" s="27">
        <v>0</v>
      </c>
      <c r="O151" s="305"/>
      <c r="P151" s="305"/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81" t="s">
        <v>176</v>
      </c>
      <c r="E152" s="27">
        <v>46</v>
      </c>
      <c r="F152" s="27">
        <v>24</v>
      </c>
      <c r="G152" s="27">
        <v>22</v>
      </c>
      <c r="H152" s="9">
        <v>46</v>
      </c>
      <c r="I152" s="27">
        <v>24</v>
      </c>
      <c r="J152" s="27">
        <v>47</v>
      </c>
      <c r="K152" s="9">
        <v>71</v>
      </c>
      <c r="L152" s="27">
        <v>0</v>
      </c>
      <c r="M152" s="27">
        <v>0</v>
      </c>
      <c r="N152" s="27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81" t="s">
        <v>177</v>
      </c>
      <c r="E153" s="27">
        <v>40</v>
      </c>
      <c r="F153" s="27">
        <v>37</v>
      </c>
      <c r="G153" s="27">
        <v>3</v>
      </c>
      <c r="H153" s="9">
        <v>40</v>
      </c>
      <c r="I153" s="27">
        <v>37</v>
      </c>
      <c r="J153" s="27">
        <v>12</v>
      </c>
      <c r="K153" s="9">
        <v>49</v>
      </c>
      <c r="L153" s="27">
        <v>9</v>
      </c>
      <c r="M153" s="27">
        <v>9</v>
      </c>
      <c r="N153" s="27">
        <v>9</v>
      </c>
      <c r="O153" s="305">
        <v>9</v>
      </c>
      <c r="P153" s="305"/>
      <c r="Q153" s="305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81" t="s">
        <v>178</v>
      </c>
      <c r="E154" s="27">
        <v>1064</v>
      </c>
      <c r="F154" s="27">
        <v>966</v>
      </c>
      <c r="G154" s="27">
        <v>98</v>
      </c>
      <c r="H154" s="9">
        <v>1064</v>
      </c>
      <c r="I154" s="27">
        <v>1159</v>
      </c>
      <c r="J154" s="27">
        <v>870</v>
      </c>
      <c r="K154" s="9">
        <v>2029</v>
      </c>
      <c r="L154" s="27">
        <v>87</v>
      </c>
      <c r="M154" s="27">
        <v>84</v>
      </c>
      <c r="N154" s="27">
        <v>4</v>
      </c>
      <c r="O154" s="305">
        <v>1</v>
      </c>
      <c r="P154" s="305">
        <v>3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81" t="s">
        <v>179</v>
      </c>
      <c r="E155" s="71">
        <v>0</v>
      </c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27">
        <v>0</v>
      </c>
      <c r="O155" s="347"/>
      <c r="P155" s="347"/>
      <c r="Q155" s="347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1450</v>
      </c>
      <c r="F156" s="8">
        <v>527</v>
      </c>
      <c r="G156" s="8">
        <v>32</v>
      </c>
      <c r="H156" s="9">
        <f t="shared" si="0"/>
        <v>559</v>
      </c>
      <c r="I156" s="8">
        <v>686</v>
      </c>
      <c r="J156" s="8">
        <v>424</v>
      </c>
      <c r="K156" s="9">
        <f t="shared" si="1"/>
        <v>1110</v>
      </c>
      <c r="L156" s="8">
        <v>324</v>
      </c>
      <c r="M156" s="8">
        <v>323</v>
      </c>
      <c r="N156" s="8">
        <v>37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>
        <v>13</v>
      </c>
      <c r="F157" s="8">
        <v>13</v>
      </c>
      <c r="G157" s="8">
        <v>0</v>
      </c>
      <c r="H157" s="9">
        <f t="shared" si="0"/>
        <v>13</v>
      </c>
      <c r="I157" s="8">
        <v>13</v>
      </c>
      <c r="J157" s="8">
        <v>0</v>
      </c>
      <c r="K157" s="9">
        <f t="shared" si="1"/>
        <v>13</v>
      </c>
      <c r="L157" s="8">
        <v>0</v>
      </c>
      <c r="M157" s="8">
        <v>0</v>
      </c>
      <c r="N157" s="8">
        <v>0</v>
      </c>
      <c r="O157" s="8">
        <v>10</v>
      </c>
      <c r="P157" s="8">
        <v>1</v>
      </c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1985</v>
      </c>
      <c r="F158" s="8">
        <v>1284</v>
      </c>
      <c r="G158" s="8">
        <v>0</v>
      </c>
      <c r="H158" s="9">
        <f t="shared" si="0"/>
        <v>1284</v>
      </c>
      <c r="I158" s="8">
        <v>2400</v>
      </c>
      <c r="J158" s="8">
        <v>0</v>
      </c>
      <c r="K158" s="9">
        <f t="shared" si="1"/>
        <v>2400</v>
      </c>
      <c r="L158" s="8">
        <v>1</v>
      </c>
      <c r="M158" s="8">
        <v>1</v>
      </c>
      <c r="N158" s="8">
        <v>1</v>
      </c>
      <c r="O158" s="8">
        <v>0</v>
      </c>
      <c r="P158" s="8">
        <v>0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759</v>
      </c>
      <c r="F159" s="8">
        <v>529</v>
      </c>
      <c r="G159" s="8">
        <v>12</v>
      </c>
      <c r="H159" s="9">
        <f t="shared" si="0"/>
        <v>541</v>
      </c>
      <c r="I159" s="8">
        <v>720</v>
      </c>
      <c r="J159" s="8">
        <v>12</v>
      </c>
      <c r="K159" s="9">
        <f t="shared" si="1"/>
        <v>732</v>
      </c>
      <c r="L159" s="8">
        <v>18</v>
      </c>
      <c r="M159" s="8">
        <v>22</v>
      </c>
      <c r="N159" s="8">
        <v>13</v>
      </c>
      <c r="O159" s="8">
        <v>0</v>
      </c>
      <c r="P159" s="8">
        <v>1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>
        <v>1</v>
      </c>
      <c r="F160" s="8">
        <v>1</v>
      </c>
      <c r="G160" s="8">
        <v>0</v>
      </c>
      <c r="H160" s="9">
        <f t="shared" si="0"/>
        <v>1</v>
      </c>
      <c r="I160" s="8">
        <v>1</v>
      </c>
      <c r="J160" s="8">
        <v>0</v>
      </c>
      <c r="K160" s="9">
        <f t="shared" si="1"/>
        <v>1</v>
      </c>
      <c r="L160" s="8">
        <v>1</v>
      </c>
      <c r="M160" s="8">
        <v>0</v>
      </c>
      <c r="N160" s="8">
        <v>0</v>
      </c>
      <c r="O160" s="8">
        <v>0</v>
      </c>
      <c r="P160" s="8">
        <v>1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1237</v>
      </c>
      <c r="F161" s="8">
        <v>840</v>
      </c>
      <c r="G161" s="8">
        <v>0</v>
      </c>
      <c r="H161" s="9">
        <f t="shared" si="0"/>
        <v>840</v>
      </c>
      <c r="I161" s="8">
        <v>1603</v>
      </c>
      <c r="J161" s="8">
        <v>0</v>
      </c>
      <c r="K161" s="9">
        <f t="shared" si="1"/>
        <v>1603</v>
      </c>
      <c r="L161" s="8">
        <v>1</v>
      </c>
      <c r="M161" s="8">
        <v>1</v>
      </c>
      <c r="N161" s="8">
        <v>1</v>
      </c>
      <c r="O161" s="8">
        <v>0</v>
      </c>
      <c r="P161" s="8">
        <v>0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150</v>
      </c>
      <c r="F162" s="8">
        <v>121</v>
      </c>
      <c r="G162" s="8">
        <v>2</v>
      </c>
      <c r="H162" s="9">
        <f t="shared" si="0"/>
        <v>123</v>
      </c>
      <c r="I162" s="8">
        <v>155</v>
      </c>
      <c r="J162" s="8">
        <v>2</v>
      </c>
      <c r="K162" s="9">
        <f t="shared" si="1"/>
        <v>157</v>
      </c>
      <c r="L162" s="8">
        <v>1</v>
      </c>
      <c r="M162" s="8">
        <v>1</v>
      </c>
      <c r="N162" s="8">
        <v>0</v>
      </c>
      <c r="O162" s="8">
        <v>6</v>
      </c>
      <c r="P162" s="8">
        <v>1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116</v>
      </c>
      <c r="F163" s="8">
        <v>30</v>
      </c>
      <c r="G163" s="8">
        <v>0</v>
      </c>
      <c r="H163" s="9">
        <f t="shared" si="0"/>
        <v>30</v>
      </c>
      <c r="I163" s="8">
        <v>30</v>
      </c>
      <c r="J163" s="8">
        <v>0</v>
      </c>
      <c r="K163" s="9">
        <f t="shared" si="1"/>
        <v>30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>
        <v>4</v>
      </c>
      <c r="F164" s="8">
        <v>4</v>
      </c>
      <c r="G164" s="8">
        <v>0</v>
      </c>
      <c r="H164" s="9">
        <f t="shared" si="0"/>
        <v>4</v>
      </c>
      <c r="I164" s="8">
        <v>209</v>
      </c>
      <c r="J164" s="8">
        <v>0</v>
      </c>
      <c r="K164" s="9">
        <f t="shared" si="1"/>
        <v>209</v>
      </c>
      <c r="L164" s="8">
        <v>0</v>
      </c>
      <c r="M164" s="8">
        <v>0</v>
      </c>
      <c r="N164" s="8">
        <v>0</v>
      </c>
      <c r="O164" s="8">
        <v>0</v>
      </c>
      <c r="P164" s="8">
        <v>1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/>
      <c r="F165" s="8"/>
      <c r="G165" s="8"/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/>
      <c r="N165" s="8">
        <v>0</v>
      </c>
      <c r="O165" s="8"/>
      <c r="P165" s="8"/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6131</v>
      </c>
      <c r="F166" s="8">
        <v>6131</v>
      </c>
      <c r="G166" s="8">
        <v>0</v>
      </c>
      <c r="H166" s="9">
        <f t="shared" si="0"/>
        <v>6131</v>
      </c>
      <c r="I166" s="8">
        <v>6131</v>
      </c>
      <c r="J166" s="8">
        <v>0</v>
      </c>
      <c r="K166" s="9">
        <f t="shared" si="1"/>
        <v>6131</v>
      </c>
      <c r="L166" s="8">
        <v>383</v>
      </c>
      <c r="M166" s="8">
        <v>383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1957</v>
      </c>
      <c r="F167" s="8">
        <v>1881</v>
      </c>
      <c r="G167" s="8">
        <v>76</v>
      </c>
      <c r="H167" s="9">
        <f t="shared" si="0"/>
        <v>1957</v>
      </c>
      <c r="I167" s="8">
        <v>1881</v>
      </c>
      <c r="J167" s="8">
        <v>76</v>
      </c>
      <c r="K167" s="9">
        <f t="shared" si="1"/>
        <v>1957</v>
      </c>
      <c r="L167" s="8">
        <v>308</v>
      </c>
      <c r="M167" s="8">
        <v>308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97</v>
      </c>
      <c r="F168" s="8">
        <v>97</v>
      </c>
      <c r="G168" s="8">
        <v>0</v>
      </c>
      <c r="H168" s="9">
        <f t="shared" si="0"/>
        <v>97</v>
      </c>
      <c r="I168" s="8">
        <v>97</v>
      </c>
      <c r="J168" s="8">
        <v>0</v>
      </c>
      <c r="K168" s="9">
        <f t="shared" si="1"/>
        <v>97</v>
      </c>
      <c r="L168" s="8">
        <v>16</v>
      </c>
      <c r="M168" s="8">
        <v>16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1867</v>
      </c>
      <c r="F169" s="8">
        <v>1156</v>
      </c>
      <c r="G169" s="8">
        <v>711</v>
      </c>
      <c r="H169" s="9">
        <f t="shared" si="0"/>
        <v>1867</v>
      </c>
      <c r="I169" s="8">
        <v>1156</v>
      </c>
      <c r="J169" s="8">
        <v>711</v>
      </c>
      <c r="K169" s="9">
        <f t="shared" si="1"/>
        <v>1867</v>
      </c>
      <c r="L169" s="8">
        <v>110</v>
      </c>
      <c r="M169" s="8">
        <v>110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382</v>
      </c>
      <c r="F170" s="8">
        <v>270</v>
      </c>
      <c r="G170" s="8">
        <v>112</v>
      </c>
      <c r="H170" s="9">
        <f t="shared" si="0"/>
        <v>382</v>
      </c>
      <c r="I170" s="8">
        <v>270</v>
      </c>
      <c r="J170" s="8">
        <v>112</v>
      </c>
      <c r="K170" s="9">
        <f t="shared" si="1"/>
        <v>382</v>
      </c>
      <c r="L170" s="8">
        <v>5</v>
      </c>
      <c r="M170" s="8">
        <v>5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408</v>
      </c>
      <c r="F171" s="8">
        <v>207</v>
      </c>
      <c r="G171" s="8">
        <v>201</v>
      </c>
      <c r="H171" s="9">
        <f t="shared" si="0"/>
        <v>408</v>
      </c>
      <c r="I171" s="8">
        <v>207</v>
      </c>
      <c r="J171" s="8">
        <v>201</v>
      </c>
      <c r="K171" s="9">
        <f t="shared" si="1"/>
        <v>408</v>
      </c>
      <c r="L171" s="8">
        <v>3</v>
      </c>
      <c r="M171" s="8">
        <v>3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407</v>
      </c>
      <c r="F172" s="8">
        <v>387</v>
      </c>
      <c r="G172" s="8">
        <v>20</v>
      </c>
      <c r="H172" s="9">
        <f t="shared" si="0"/>
        <v>407</v>
      </c>
      <c r="I172" s="8">
        <v>387</v>
      </c>
      <c r="J172" s="8">
        <v>20</v>
      </c>
      <c r="K172" s="9">
        <f t="shared" si="1"/>
        <v>407</v>
      </c>
      <c r="L172" s="8">
        <v>2</v>
      </c>
      <c r="M172" s="8">
        <v>2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709</v>
      </c>
      <c r="F173" s="8">
        <v>465</v>
      </c>
      <c r="G173" s="8">
        <v>244</v>
      </c>
      <c r="H173" s="9">
        <f t="shared" si="0"/>
        <v>709</v>
      </c>
      <c r="I173" s="8">
        <v>465</v>
      </c>
      <c r="J173" s="8">
        <v>244</v>
      </c>
      <c r="K173" s="9">
        <f t="shared" si="1"/>
        <v>709</v>
      </c>
      <c r="L173" s="8">
        <v>29</v>
      </c>
      <c r="M173" s="8">
        <v>29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754</v>
      </c>
      <c r="F174" s="8">
        <v>707</v>
      </c>
      <c r="G174" s="8">
        <v>47</v>
      </c>
      <c r="H174" s="9">
        <f t="shared" si="0"/>
        <v>754</v>
      </c>
      <c r="I174" s="8">
        <v>707</v>
      </c>
      <c r="J174" s="8">
        <v>47</v>
      </c>
      <c r="K174" s="9">
        <f t="shared" si="1"/>
        <v>754</v>
      </c>
      <c r="L174" s="8">
        <v>11</v>
      </c>
      <c r="M174" s="8">
        <v>11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1350</v>
      </c>
      <c r="F175" s="8">
        <v>882</v>
      </c>
      <c r="G175" s="8">
        <v>468</v>
      </c>
      <c r="H175" s="9">
        <f t="shared" si="0"/>
        <v>1350</v>
      </c>
      <c r="I175" s="8">
        <v>882</v>
      </c>
      <c r="J175" s="8">
        <v>468</v>
      </c>
      <c r="K175" s="9">
        <f t="shared" si="1"/>
        <v>1350</v>
      </c>
      <c r="L175" s="8">
        <v>0</v>
      </c>
      <c r="M175" s="8">
        <v>0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759</v>
      </c>
      <c r="F176" s="8">
        <v>606</v>
      </c>
      <c r="G176" s="8">
        <v>153</v>
      </c>
      <c r="H176" s="9">
        <f t="shared" si="0"/>
        <v>759</v>
      </c>
      <c r="I176" s="8">
        <v>606</v>
      </c>
      <c r="J176" s="8">
        <v>153</v>
      </c>
      <c r="K176" s="9">
        <f t="shared" si="1"/>
        <v>759</v>
      </c>
      <c r="L176" s="8">
        <v>92</v>
      </c>
      <c r="M176" s="8">
        <v>92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569</v>
      </c>
      <c r="F177" s="8">
        <v>569</v>
      </c>
      <c r="G177" s="8">
        <v>0</v>
      </c>
      <c r="H177" s="9">
        <v>569</v>
      </c>
      <c r="I177" s="8">
        <v>569</v>
      </c>
      <c r="J177" s="8">
        <v>0</v>
      </c>
      <c r="K177" s="9">
        <v>569</v>
      </c>
      <c r="L177" s="8">
        <v>31</v>
      </c>
      <c r="M177" s="8">
        <v>31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734</v>
      </c>
      <c r="F178" s="8">
        <v>715</v>
      </c>
      <c r="G178" s="8">
        <v>19</v>
      </c>
      <c r="H178" s="9">
        <f t="shared" si="0"/>
        <v>734</v>
      </c>
      <c r="I178" s="8">
        <v>715</v>
      </c>
      <c r="J178" s="8">
        <v>19</v>
      </c>
      <c r="K178" s="9">
        <f t="shared" si="1"/>
        <v>734</v>
      </c>
      <c r="L178" s="8">
        <v>4</v>
      </c>
      <c r="M178" s="8">
        <v>4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1268</v>
      </c>
      <c r="F179" s="8">
        <v>1051</v>
      </c>
      <c r="G179" s="8">
        <v>217</v>
      </c>
      <c r="H179" s="9">
        <f t="shared" si="0"/>
        <v>1268</v>
      </c>
      <c r="I179" s="8">
        <v>1051</v>
      </c>
      <c r="J179" s="8">
        <v>217</v>
      </c>
      <c r="K179" s="9">
        <f t="shared" si="1"/>
        <v>1268</v>
      </c>
      <c r="L179" s="8">
        <v>3</v>
      </c>
      <c r="M179" s="8">
        <v>3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2048</v>
      </c>
      <c r="F180" s="8">
        <v>1575</v>
      </c>
      <c r="G180" s="8">
        <v>473</v>
      </c>
      <c r="H180" s="9">
        <f t="shared" si="0"/>
        <v>2048</v>
      </c>
      <c r="I180" s="8">
        <v>1575</v>
      </c>
      <c r="J180" s="8">
        <v>473</v>
      </c>
      <c r="K180" s="9">
        <f t="shared" si="1"/>
        <v>2048</v>
      </c>
      <c r="L180" s="8">
        <v>9</v>
      </c>
      <c r="M180" s="8">
        <v>9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619</v>
      </c>
      <c r="F181" s="8">
        <v>427</v>
      </c>
      <c r="G181" s="8">
        <v>192</v>
      </c>
      <c r="H181" s="9">
        <f t="shared" si="0"/>
        <v>619</v>
      </c>
      <c r="I181" s="8">
        <v>427</v>
      </c>
      <c r="J181" s="8">
        <v>192</v>
      </c>
      <c r="K181" s="9">
        <f t="shared" si="1"/>
        <v>619</v>
      </c>
      <c r="L181" s="8">
        <v>1</v>
      </c>
      <c r="M181" s="8">
        <v>1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159</v>
      </c>
      <c r="F182" s="8">
        <v>159</v>
      </c>
      <c r="G182" s="8">
        <v>0</v>
      </c>
      <c r="H182" s="9">
        <f t="shared" si="0"/>
        <v>159</v>
      </c>
      <c r="I182" s="8">
        <v>159</v>
      </c>
      <c r="J182" s="8">
        <v>0</v>
      </c>
      <c r="K182" s="9">
        <f t="shared" si="1"/>
        <v>159</v>
      </c>
      <c r="L182" s="8">
        <v>0</v>
      </c>
      <c r="M182" s="8">
        <v>0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287</v>
      </c>
      <c r="F183" s="8">
        <v>130</v>
      </c>
      <c r="G183" s="8">
        <v>157</v>
      </c>
      <c r="H183" s="9">
        <f t="shared" si="0"/>
        <v>287</v>
      </c>
      <c r="I183" s="8">
        <v>130</v>
      </c>
      <c r="J183" s="8">
        <v>157</v>
      </c>
      <c r="K183" s="9">
        <f t="shared" si="1"/>
        <v>287</v>
      </c>
      <c r="L183" s="8">
        <v>0</v>
      </c>
      <c r="M183" s="8">
        <v>0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2633</v>
      </c>
      <c r="F184" s="8">
        <v>2098</v>
      </c>
      <c r="G184" s="8">
        <v>535</v>
      </c>
      <c r="H184" s="9">
        <f t="shared" si="0"/>
        <v>2633</v>
      </c>
      <c r="I184" s="8">
        <v>2098</v>
      </c>
      <c r="J184" s="8">
        <v>535</v>
      </c>
      <c r="K184" s="9">
        <f t="shared" si="1"/>
        <v>2633</v>
      </c>
      <c r="L184" s="8">
        <v>1</v>
      </c>
      <c r="M184" s="8">
        <v>1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437</v>
      </c>
      <c r="F185" s="8">
        <v>227</v>
      </c>
      <c r="G185" s="8">
        <v>210</v>
      </c>
      <c r="H185" s="9">
        <f t="shared" si="0"/>
        <v>437</v>
      </c>
      <c r="I185" s="8">
        <v>227</v>
      </c>
      <c r="J185" s="8">
        <v>210</v>
      </c>
      <c r="K185" s="9">
        <f t="shared" si="1"/>
        <v>437</v>
      </c>
      <c r="L185" s="8">
        <v>11</v>
      </c>
      <c r="M185" s="8">
        <v>11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427</v>
      </c>
      <c r="F186" s="8">
        <v>63</v>
      </c>
      <c r="G186" s="8">
        <v>364</v>
      </c>
      <c r="H186" s="9">
        <f t="shared" si="0"/>
        <v>427</v>
      </c>
      <c r="I186" s="8">
        <v>63</v>
      </c>
      <c r="J186" s="8">
        <v>364</v>
      </c>
      <c r="K186" s="9">
        <f t="shared" si="1"/>
        <v>427</v>
      </c>
      <c r="L186" s="8">
        <v>5</v>
      </c>
      <c r="M186" s="8">
        <v>5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501</v>
      </c>
      <c r="F187" s="8">
        <v>451</v>
      </c>
      <c r="G187" s="8">
        <v>50</v>
      </c>
      <c r="H187" s="9">
        <f t="shared" si="0"/>
        <v>501</v>
      </c>
      <c r="I187" s="8">
        <v>451</v>
      </c>
      <c r="J187" s="8">
        <v>50</v>
      </c>
      <c r="K187" s="9">
        <f t="shared" si="1"/>
        <v>501</v>
      </c>
      <c r="L187" s="8">
        <v>36</v>
      </c>
      <c r="M187" s="8">
        <v>36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676</v>
      </c>
      <c r="F188" s="8">
        <v>666</v>
      </c>
      <c r="G188" s="8">
        <v>10</v>
      </c>
      <c r="H188" s="9">
        <f t="shared" si="0"/>
        <v>676</v>
      </c>
      <c r="I188" s="8">
        <v>666</v>
      </c>
      <c r="J188" s="8">
        <v>10</v>
      </c>
      <c r="K188" s="9">
        <f t="shared" si="1"/>
        <v>676</v>
      </c>
      <c r="L188" s="8">
        <v>18</v>
      </c>
      <c r="M188" s="8">
        <v>18</v>
      </c>
      <c r="N188" s="8">
        <v>3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1.72</v>
      </c>
      <c r="F189" s="8">
        <v>556</v>
      </c>
      <c r="G189" s="8">
        <v>1.1160000000000001</v>
      </c>
      <c r="H189" s="9">
        <f t="shared" si="0"/>
        <v>557.11599999999999</v>
      </c>
      <c r="I189" s="8">
        <v>556</v>
      </c>
      <c r="J189" s="8">
        <v>1116</v>
      </c>
      <c r="K189" s="9">
        <f t="shared" si="1"/>
        <v>1672</v>
      </c>
      <c r="L189" s="8">
        <v>18</v>
      </c>
      <c r="M189" s="8">
        <v>18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139</v>
      </c>
      <c r="F190" s="8">
        <v>18</v>
      </c>
      <c r="G190" s="8">
        <v>121</v>
      </c>
      <c r="H190" s="9">
        <f t="shared" si="0"/>
        <v>139</v>
      </c>
      <c r="I190" s="8">
        <v>18</v>
      </c>
      <c r="J190" s="8">
        <v>121</v>
      </c>
      <c r="K190" s="9">
        <f t="shared" si="1"/>
        <v>139</v>
      </c>
      <c r="L190" s="8">
        <v>16</v>
      </c>
      <c r="M190" s="8">
        <v>17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603</v>
      </c>
      <c r="F191" s="8">
        <v>409</v>
      </c>
      <c r="G191" s="8">
        <v>194</v>
      </c>
      <c r="H191" s="9">
        <f t="shared" si="0"/>
        <v>603</v>
      </c>
      <c r="I191" s="8">
        <v>409</v>
      </c>
      <c r="J191" s="8">
        <v>194</v>
      </c>
      <c r="K191" s="9">
        <f t="shared" si="1"/>
        <v>603</v>
      </c>
      <c r="L191" s="8">
        <v>1</v>
      </c>
      <c r="M191" s="8">
        <v>1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467</v>
      </c>
      <c r="F192" s="8">
        <v>412</v>
      </c>
      <c r="G192" s="8">
        <v>55</v>
      </c>
      <c r="H192" s="9">
        <f t="shared" si="0"/>
        <v>467</v>
      </c>
      <c r="I192" s="8">
        <v>412</v>
      </c>
      <c r="J192" s="8">
        <v>55</v>
      </c>
      <c r="K192" s="9">
        <f t="shared" si="1"/>
        <v>467</v>
      </c>
      <c r="L192" s="8">
        <v>0</v>
      </c>
      <c r="M192" s="8">
        <v>0</v>
      </c>
      <c r="N192" s="8">
        <v>0</v>
      </c>
      <c r="O192" s="8"/>
      <c r="P192" s="8"/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459</v>
      </c>
      <c r="F193" s="8">
        <v>288</v>
      </c>
      <c r="G193" s="8">
        <v>171</v>
      </c>
      <c r="H193" s="9">
        <f t="shared" si="0"/>
        <v>459</v>
      </c>
      <c r="I193" s="8">
        <v>288</v>
      </c>
      <c r="J193" s="8">
        <v>171</v>
      </c>
      <c r="K193" s="9">
        <f t="shared" si="1"/>
        <v>459</v>
      </c>
      <c r="L193" s="8">
        <v>60</v>
      </c>
      <c r="M193" s="8">
        <v>60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222</v>
      </c>
      <c r="F194" s="8">
        <v>97</v>
      </c>
      <c r="G194" s="8">
        <v>131</v>
      </c>
      <c r="H194" s="9">
        <f t="shared" si="0"/>
        <v>228</v>
      </c>
      <c r="I194" s="8">
        <v>97</v>
      </c>
      <c r="J194" s="8">
        <v>131</v>
      </c>
      <c r="K194" s="9">
        <f t="shared" si="1"/>
        <v>228</v>
      </c>
      <c r="L194" s="8">
        <v>41</v>
      </c>
      <c r="M194" s="8">
        <v>41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72</v>
      </c>
      <c r="F195" s="8">
        <v>31</v>
      </c>
      <c r="G195" s="8">
        <v>41</v>
      </c>
      <c r="H195" s="9">
        <f t="shared" si="0"/>
        <v>72</v>
      </c>
      <c r="I195" s="8">
        <v>31</v>
      </c>
      <c r="J195" s="8">
        <v>41</v>
      </c>
      <c r="K195" s="9">
        <f t="shared" si="1"/>
        <v>72</v>
      </c>
      <c r="L195" s="8">
        <v>6</v>
      </c>
      <c r="M195" s="8">
        <v>6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243</v>
      </c>
      <c r="F196" s="8">
        <v>210</v>
      </c>
      <c r="G196" s="8">
        <v>33</v>
      </c>
      <c r="H196" s="9">
        <f t="shared" si="0"/>
        <v>243</v>
      </c>
      <c r="I196" s="8">
        <v>1061</v>
      </c>
      <c r="J196" s="8">
        <v>33</v>
      </c>
      <c r="K196" s="9">
        <f t="shared" si="1"/>
        <v>1094</v>
      </c>
      <c r="L196" s="8">
        <v>3</v>
      </c>
      <c r="M196" s="8">
        <v>3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435</v>
      </c>
      <c r="F197" s="8">
        <v>355</v>
      </c>
      <c r="G197" s="8">
        <v>80</v>
      </c>
      <c r="H197" s="9">
        <v>435</v>
      </c>
      <c r="I197" s="8">
        <v>355</v>
      </c>
      <c r="J197" s="8">
        <v>80</v>
      </c>
      <c r="K197" s="9">
        <v>435</v>
      </c>
      <c r="L197" s="8">
        <v>6</v>
      </c>
      <c r="M197" s="8">
        <v>6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216</v>
      </c>
      <c r="F198" s="8">
        <v>99</v>
      </c>
      <c r="G198" s="8">
        <v>117</v>
      </c>
      <c r="H198" s="9">
        <f t="shared" si="0"/>
        <v>216</v>
      </c>
      <c r="I198" s="8">
        <v>99</v>
      </c>
      <c r="J198" s="8">
        <v>117</v>
      </c>
      <c r="K198" s="9">
        <f t="shared" si="1"/>
        <v>216</v>
      </c>
      <c r="L198" s="8">
        <v>10</v>
      </c>
      <c r="M198" s="8">
        <v>10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201</v>
      </c>
      <c r="F199" s="8">
        <v>138</v>
      </c>
      <c r="G199" s="8">
        <v>63</v>
      </c>
      <c r="H199" s="9">
        <f t="shared" si="0"/>
        <v>201</v>
      </c>
      <c r="I199" s="8">
        <v>138</v>
      </c>
      <c r="J199" s="8">
        <v>63</v>
      </c>
      <c r="K199" s="9">
        <f t="shared" si="1"/>
        <v>201</v>
      </c>
      <c r="L199" s="8">
        <v>0</v>
      </c>
      <c r="M199" s="8">
        <v>0</v>
      </c>
      <c r="N199" s="8">
        <v>0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0</v>
      </c>
      <c r="F200" s="8">
        <v>0</v>
      </c>
      <c r="G200" s="8">
        <v>0</v>
      </c>
      <c r="H200" s="9">
        <f t="shared" si="0"/>
        <v>0</v>
      </c>
      <c r="I200" s="8">
        <v>0</v>
      </c>
      <c r="J200" s="8">
        <v>0</v>
      </c>
      <c r="K200" s="9">
        <f t="shared" si="1"/>
        <v>0</v>
      </c>
      <c r="L200" s="8">
        <v>2</v>
      </c>
      <c r="M200" s="8">
        <v>2</v>
      </c>
      <c r="N200" s="8">
        <v>1</v>
      </c>
      <c r="O200" s="8">
        <v>0</v>
      </c>
      <c r="P200" s="8">
        <v>0</v>
      </c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0</v>
      </c>
      <c r="F201" s="8">
        <v>0</v>
      </c>
      <c r="G201" s="8">
        <v>0</v>
      </c>
      <c r="H201" s="9">
        <f t="shared" si="0"/>
        <v>0</v>
      </c>
      <c r="I201" s="8">
        <v>0</v>
      </c>
      <c r="J201" s="8">
        <v>0</v>
      </c>
      <c r="K201" s="9">
        <f t="shared" si="1"/>
        <v>0</v>
      </c>
      <c r="L201" s="8">
        <v>0</v>
      </c>
      <c r="M201" s="8">
        <v>0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0</v>
      </c>
      <c r="F202" s="8">
        <v>0</v>
      </c>
      <c r="G202" s="8">
        <v>0</v>
      </c>
      <c r="H202" s="9">
        <f t="shared" si="0"/>
        <v>0</v>
      </c>
      <c r="I202" s="8">
        <v>0</v>
      </c>
      <c r="J202" s="8">
        <v>0</v>
      </c>
      <c r="K202" s="9">
        <f t="shared" si="1"/>
        <v>0</v>
      </c>
      <c r="L202" s="8">
        <v>0</v>
      </c>
      <c r="M202" s="8">
        <v>0</v>
      </c>
      <c r="N202" s="8">
        <v>0</v>
      </c>
      <c r="O202" s="8">
        <v>1</v>
      </c>
      <c r="P202" s="8">
        <v>0</v>
      </c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0</v>
      </c>
      <c r="F203" s="8">
        <v>0</v>
      </c>
      <c r="G203" s="8">
        <v>0</v>
      </c>
      <c r="H203" s="9">
        <f t="shared" si="0"/>
        <v>0</v>
      </c>
      <c r="I203" s="8">
        <v>0</v>
      </c>
      <c r="J203" s="8">
        <v>0</v>
      </c>
      <c r="K203" s="9">
        <f t="shared" si="1"/>
        <v>0</v>
      </c>
      <c r="L203" s="8">
        <v>0</v>
      </c>
      <c r="M203" s="8">
        <v>0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0</v>
      </c>
      <c r="F204" s="8">
        <v>0</v>
      </c>
      <c r="G204" s="8">
        <v>0</v>
      </c>
      <c r="H204" s="9">
        <f t="shared" si="0"/>
        <v>0</v>
      </c>
      <c r="I204" s="8">
        <v>0</v>
      </c>
      <c r="J204" s="8">
        <v>0</v>
      </c>
      <c r="K204" s="9">
        <f t="shared" si="1"/>
        <v>0</v>
      </c>
      <c r="L204" s="8">
        <v>0</v>
      </c>
      <c r="M204" s="8">
        <v>0</v>
      </c>
      <c r="N204" s="8">
        <v>0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214</v>
      </c>
      <c r="F205" s="8">
        <v>85</v>
      </c>
      <c r="G205" s="8">
        <v>129</v>
      </c>
      <c r="H205" s="9">
        <f t="shared" si="0"/>
        <v>214</v>
      </c>
      <c r="I205" s="8">
        <v>85</v>
      </c>
      <c r="J205" s="8">
        <v>129</v>
      </c>
      <c r="K205" s="9">
        <f t="shared" si="1"/>
        <v>214</v>
      </c>
      <c r="L205" s="8">
        <v>15</v>
      </c>
      <c r="M205" s="8">
        <v>15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0</v>
      </c>
      <c r="F206" s="8">
        <v>0</v>
      </c>
      <c r="G206" s="8">
        <v>0</v>
      </c>
      <c r="H206" s="9">
        <f t="shared" si="0"/>
        <v>0</v>
      </c>
      <c r="I206" s="8">
        <v>0</v>
      </c>
      <c r="J206" s="8">
        <v>0</v>
      </c>
      <c r="K206" s="9">
        <f t="shared" si="1"/>
        <v>0</v>
      </c>
      <c r="L206" s="8">
        <v>0</v>
      </c>
      <c r="M206" s="8">
        <v>0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90</v>
      </c>
      <c r="F207" s="8">
        <v>62</v>
      </c>
      <c r="G207" s="8">
        <v>28</v>
      </c>
      <c r="H207" s="9">
        <f t="shared" si="0"/>
        <v>90</v>
      </c>
      <c r="I207" s="8">
        <v>62</v>
      </c>
      <c r="J207" s="8">
        <v>28</v>
      </c>
      <c r="K207" s="9">
        <f t="shared" si="1"/>
        <v>90</v>
      </c>
      <c r="L207" s="8">
        <v>1</v>
      </c>
      <c r="M207" s="8">
        <v>1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152</v>
      </c>
      <c r="F208" s="8">
        <v>152</v>
      </c>
      <c r="G208" s="8">
        <v>0</v>
      </c>
      <c r="H208" s="9">
        <f t="shared" si="0"/>
        <v>152</v>
      </c>
      <c r="I208" s="8">
        <v>152</v>
      </c>
      <c r="J208" s="8">
        <v>0</v>
      </c>
      <c r="K208" s="9">
        <f t="shared" si="1"/>
        <v>152</v>
      </c>
      <c r="L208" s="8">
        <v>0</v>
      </c>
      <c r="M208" s="8">
        <v>0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2252</v>
      </c>
      <c r="F209" s="8">
        <v>2205</v>
      </c>
      <c r="G209" s="8">
        <v>47</v>
      </c>
      <c r="H209" s="9">
        <f t="shared" si="0"/>
        <v>2252</v>
      </c>
      <c r="I209" s="8">
        <v>2377</v>
      </c>
      <c r="J209" s="8">
        <v>287</v>
      </c>
      <c r="K209" s="9">
        <f t="shared" si="1"/>
        <v>2664</v>
      </c>
      <c r="L209" s="8">
        <v>34</v>
      </c>
      <c r="M209" s="8">
        <v>33</v>
      </c>
      <c r="N209" s="8">
        <v>0</v>
      </c>
      <c r="O209" s="8">
        <v>0</v>
      </c>
      <c r="P209" s="8">
        <v>0</v>
      </c>
      <c r="Q209" s="8"/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478</v>
      </c>
      <c r="F210" s="8">
        <v>462</v>
      </c>
      <c r="G210" s="8">
        <v>16</v>
      </c>
      <c r="H210" s="9">
        <f t="shared" si="0"/>
        <v>478</v>
      </c>
      <c r="I210" s="8">
        <v>462</v>
      </c>
      <c r="J210" s="8">
        <v>29</v>
      </c>
      <c r="K210" s="9">
        <f t="shared" si="1"/>
        <v>491</v>
      </c>
      <c r="L210" s="8">
        <v>287</v>
      </c>
      <c r="M210" s="8">
        <v>285</v>
      </c>
      <c r="N210" s="8">
        <v>0</v>
      </c>
      <c r="O210" s="8">
        <v>0</v>
      </c>
      <c r="P210" s="8">
        <v>0</v>
      </c>
      <c r="Q210" s="8"/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578</v>
      </c>
      <c r="F211" s="8">
        <v>226</v>
      </c>
      <c r="G211" s="8">
        <v>352</v>
      </c>
      <c r="H211" s="9">
        <f t="shared" si="0"/>
        <v>578</v>
      </c>
      <c r="I211" s="8">
        <v>277</v>
      </c>
      <c r="J211" s="8">
        <v>401</v>
      </c>
      <c r="K211" s="9">
        <f t="shared" si="1"/>
        <v>678</v>
      </c>
      <c r="L211" s="8">
        <v>49</v>
      </c>
      <c r="M211" s="8">
        <v>48</v>
      </c>
      <c r="N211" s="8">
        <v>0</v>
      </c>
      <c r="O211" s="8">
        <v>0</v>
      </c>
      <c r="P211" s="8">
        <v>0</v>
      </c>
      <c r="Q211" s="8"/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399</v>
      </c>
      <c r="F212" s="8">
        <v>212</v>
      </c>
      <c r="G212" s="8">
        <v>187</v>
      </c>
      <c r="H212" s="9">
        <f t="shared" si="0"/>
        <v>399</v>
      </c>
      <c r="I212" s="8">
        <v>470</v>
      </c>
      <c r="J212" s="8">
        <v>342</v>
      </c>
      <c r="K212" s="9">
        <f t="shared" si="1"/>
        <v>812</v>
      </c>
      <c r="L212" s="8">
        <v>21</v>
      </c>
      <c r="M212" s="8">
        <v>21</v>
      </c>
      <c r="N212" s="8">
        <v>21</v>
      </c>
      <c r="O212" s="8">
        <v>11</v>
      </c>
      <c r="P212" s="8">
        <v>10</v>
      </c>
      <c r="Q212" s="8"/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3553</v>
      </c>
      <c r="F213" s="8">
        <v>3381</v>
      </c>
      <c r="G213" s="8">
        <v>172</v>
      </c>
      <c r="H213" s="9">
        <f t="shared" si="0"/>
        <v>3553</v>
      </c>
      <c r="I213" s="8">
        <v>3435</v>
      </c>
      <c r="J213" s="8">
        <v>182</v>
      </c>
      <c r="K213" s="9">
        <f t="shared" si="1"/>
        <v>3617</v>
      </c>
      <c r="L213" s="8">
        <v>385</v>
      </c>
      <c r="M213" s="8">
        <v>384</v>
      </c>
      <c r="N213" s="8">
        <v>0</v>
      </c>
      <c r="O213" s="8">
        <v>0</v>
      </c>
      <c r="P213" s="8">
        <v>0</v>
      </c>
      <c r="Q213" s="8"/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494</v>
      </c>
      <c r="F214" s="8">
        <v>200</v>
      </c>
      <c r="G214" s="8">
        <v>294</v>
      </c>
      <c r="H214" s="9">
        <f t="shared" si="0"/>
        <v>494</v>
      </c>
      <c r="I214" s="8">
        <v>200</v>
      </c>
      <c r="J214" s="8">
        <v>629</v>
      </c>
      <c r="K214" s="9">
        <f t="shared" si="1"/>
        <v>829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274</v>
      </c>
      <c r="F215" s="8">
        <v>33</v>
      </c>
      <c r="G215" s="8">
        <v>241</v>
      </c>
      <c r="H215" s="9">
        <f t="shared" si="0"/>
        <v>274</v>
      </c>
      <c r="I215" s="8">
        <v>69</v>
      </c>
      <c r="J215" s="8">
        <v>361</v>
      </c>
      <c r="K215" s="9">
        <f t="shared" si="1"/>
        <v>430</v>
      </c>
      <c r="L215" s="8">
        <v>5</v>
      </c>
      <c r="M215" s="8">
        <v>4</v>
      </c>
      <c r="N215" s="8">
        <v>0</v>
      </c>
      <c r="O215" s="8">
        <v>0</v>
      </c>
      <c r="P215" s="8">
        <v>0</v>
      </c>
      <c r="Q215" s="8"/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70</v>
      </c>
      <c r="F216" s="8">
        <v>17</v>
      </c>
      <c r="G216" s="8">
        <v>53</v>
      </c>
      <c r="H216" s="9">
        <f t="shared" si="0"/>
        <v>70</v>
      </c>
      <c r="I216" s="8">
        <v>17</v>
      </c>
      <c r="J216" s="8">
        <v>59</v>
      </c>
      <c r="K216" s="9">
        <f t="shared" si="1"/>
        <v>76</v>
      </c>
      <c r="L216" s="8">
        <v>2</v>
      </c>
      <c r="M216" s="8">
        <v>2</v>
      </c>
      <c r="N216" s="8">
        <v>0</v>
      </c>
      <c r="O216" s="8">
        <v>0</v>
      </c>
      <c r="P216" s="8">
        <v>0</v>
      </c>
      <c r="Q216" s="8"/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11</v>
      </c>
      <c r="F217" s="8">
        <v>0</v>
      </c>
      <c r="G217" s="8">
        <v>11</v>
      </c>
      <c r="H217" s="9">
        <f t="shared" si="0"/>
        <v>11</v>
      </c>
      <c r="I217" s="8">
        <v>0</v>
      </c>
      <c r="J217" s="8">
        <v>21</v>
      </c>
      <c r="K217" s="9">
        <f t="shared" si="1"/>
        <v>21</v>
      </c>
      <c r="L217" s="8">
        <v>1</v>
      </c>
      <c r="M217" s="8">
        <v>1</v>
      </c>
      <c r="N217" s="8">
        <v>0</v>
      </c>
      <c r="O217" s="8">
        <v>0</v>
      </c>
      <c r="P217" s="8">
        <v>0</v>
      </c>
      <c r="Q217" s="8"/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0</v>
      </c>
      <c r="F218" s="8">
        <v>0</v>
      </c>
      <c r="G218" s="8">
        <v>0</v>
      </c>
      <c r="H218" s="9">
        <f t="shared" si="0"/>
        <v>0</v>
      </c>
      <c r="I218" s="8">
        <v>0</v>
      </c>
      <c r="J218" s="8">
        <v>0</v>
      </c>
      <c r="K218" s="9">
        <f t="shared" si="1"/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687</v>
      </c>
      <c r="F219" s="8">
        <v>600</v>
      </c>
      <c r="G219" s="8">
        <v>87</v>
      </c>
      <c r="H219" s="9">
        <f t="shared" si="0"/>
        <v>687</v>
      </c>
      <c r="I219" s="8">
        <v>600</v>
      </c>
      <c r="J219" s="8">
        <v>87</v>
      </c>
      <c r="K219" s="9">
        <f t="shared" si="1"/>
        <v>687</v>
      </c>
      <c r="L219" s="8">
        <v>54</v>
      </c>
      <c r="M219" s="8">
        <v>54</v>
      </c>
      <c r="N219" s="8">
        <v>0</v>
      </c>
      <c r="O219" s="8">
        <v>0</v>
      </c>
      <c r="P219" s="8">
        <v>0</v>
      </c>
      <c r="Q219" s="8"/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233</v>
      </c>
      <c r="F221" s="8">
        <v>0</v>
      </c>
      <c r="G221" s="8">
        <v>233</v>
      </c>
      <c r="H221" s="9">
        <f t="shared" si="0"/>
        <v>233</v>
      </c>
      <c r="I221" s="8">
        <v>0</v>
      </c>
      <c r="J221" s="8">
        <v>262</v>
      </c>
      <c r="K221" s="9">
        <f t="shared" si="1"/>
        <v>262</v>
      </c>
      <c r="L221" s="8">
        <v>14</v>
      </c>
      <c r="M221" s="8">
        <v>14</v>
      </c>
      <c r="N221" s="8">
        <v>0</v>
      </c>
      <c r="O221" s="8">
        <v>0</v>
      </c>
      <c r="P221" s="8">
        <v>0</v>
      </c>
      <c r="Q221" s="8"/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8">
        <v>1902</v>
      </c>
      <c r="F222" s="8">
        <v>1888</v>
      </c>
      <c r="G222" s="8">
        <v>14</v>
      </c>
      <c r="H222" s="9">
        <f t="shared" si="0"/>
        <v>1902</v>
      </c>
      <c r="I222" s="8">
        <v>1970</v>
      </c>
      <c r="J222" s="8">
        <v>14</v>
      </c>
      <c r="K222" s="9">
        <f t="shared" si="1"/>
        <v>1984</v>
      </c>
      <c r="L222" s="14">
        <v>377</v>
      </c>
      <c r="M222" s="14">
        <v>308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8">
        <v>741</v>
      </c>
      <c r="F223" s="8">
        <v>643</v>
      </c>
      <c r="G223" s="8">
        <v>30</v>
      </c>
      <c r="H223" s="9">
        <f t="shared" si="0"/>
        <v>673</v>
      </c>
      <c r="I223" s="8">
        <v>683</v>
      </c>
      <c r="J223" s="8">
        <v>32</v>
      </c>
      <c r="K223" s="9">
        <f t="shared" si="1"/>
        <v>715</v>
      </c>
      <c r="L223" s="14">
        <v>104</v>
      </c>
      <c r="M223" s="14">
        <v>106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8">
        <v>2308</v>
      </c>
      <c r="F224" s="8">
        <v>2016</v>
      </c>
      <c r="G224" s="8">
        <v>292</v>
      </c>
      <c r="H224" s="9">
        <f t="shared" si="0"/>
        <v>2308</v>
      </c>
      <c r="I224" s="8">
        <v>2260</v>
      </c>
      <c r="J224" s="8">
        <v>802</v>
      </c>
      <c r="K224" s="9">
        <f t="shared" si="1"/>
        <v>3062</v>
      </c>
      <c r="L224" s="14">
        <v>1486</v>
      </c>
      <c r="M224" s="14">
        <v>1260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8">
        <v>1783</v>
      </c>
      <c r="F225" s="8">
        <v>1291</v>
      </c>
      <c r="G225" s="8">
        <v>104</v>
      </c>
      <c r="H225" s="9">
        <f t="shared" si="0"/>
        <v>1395</v>
      </c>
      <c r="I225" s="8">
        <v>1649</v>
      </c>
      <c r="J225" s="8">
        <v>114</v>
      </c>
      <c r="K225" s="9">
        <f t="shared" si="1"/>
        <v>1763</v>
      </c>
      <c r="L225" s="14">
        <v>161</v>
      </c>
      <c r="M225" s="14">
        <v>119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8">
        <v>51</v>
      </c>
      <c r="F226" s="8">
        <v>38</v>
      </c>
      <c r="G226" s="8">
        <v>4</v>
      </c>
      <c r="H226" s="9">
        <f t="shared" si="0"/>
        <v>42</v>
      </c>
      <c r="I226" s="8">
        <v>42</v>
      </c>
      <c r="J226" s="8">
        <v>4</v>
      </c>
      <c r="K226" s="9">
        <f t="shared" si="1"/>
        <v>46</v>
      </c>
      <c r="L226" s="14">
        <v>620</v>
      </c>
      <c r="M226" s="14">
        <v>600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8">
        <v>67</v>
      </c>
      <c r="F227" s="8">
        <v>67</v>
      </c>
      <c r="G227" s="8">
        <v>0</v>
      </c>
      <c r="H227" s="9">
        <f t="shared" si="0"/>
        <v>67</v>
      </c>
      <c r="I227" s="8">
        <v>67</v>
      </c>
      <c r="J227" s="8">
        <v>0</v>
      </c>
      <c r="K227" s="9">
        <f t="shared" si="1"/>
        <v>67</v>
      </c>
      <c r="L227" s="14">
        <v>4</v>
      </c>
      <c r="M227" s="14">
        <v>4</v>
      </c>
      <c r="N227" s="14">
        <v>0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8">
        <v>107</v>
      </c>
      <c r="F228" s="8">
        <v>79</v>
      </c>
      <c r="G228" s="8">
        <v>6</v>
      </c>
      <c r="H228" s="9">
        <f t="shared" si="0"/>
        <v>85</v>
      </c>
      <c r="I228" s="8">
        <v>79</v>
      </c>
      <c r="J228" s="8">
        <v>6</v>
      </c>
      <c r="K228" s="9">
        <f t="shared" si="1"/>
        <v>85</v>
      </c>
      <c r="L228" s="14">
        <v>36</v>
      </c>
      <c r="M228" s="14">
        <v>36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8">
        <v>20</v>
      </c>
      <c r="F229" s="8">
        <v>20</v>
      </c>
      <c r="G229" s="8">
        <v>0</v>
      </c>
      <c r="H229" s="9">
        <f t="shared" si="0"/>
        <v>20</v>
      </c>
      <c r="I229" s="8">
        <v>20</v>
      </c>
      <c r="J229" s="8">
        <v>0</v>
      </c>
      <c r="K229" s="9">
        <f t="shared" si="1"/>
        <v>20</v>
      </c>
      <c r="L229" s="14">
        <v>46</v>
      </c>
      <c r="M229" s="14">
        <v>46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8">
        <v>6209</v>
      </c>
      <c r="F230" s="8">
        <v>5171</v>
      </c>
      <c r="G230" s="8">
        <v>484</v>
      </c>
      <c r="H230" s="9">
        <f t="shared" si="0"/>
        <v>5655</v>
      </c>
      <c r="I230" s="8">
        <v>5888</v>
      </c>
      <c r="J230" s="8">
        <v>606</v>
      </c>
      <c r="K230" s="9">
        <f t="shared" si="1"/>
        <v>6494</v>
      </c>
      <c r="L230" s="14">
        <v>5628</v>
      </c>
      <c r="M230" s="14">
        <v>5518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8">
        <v>1175</v>
      </c>
      <c r="F231" s="8">
        <v>669</v>
      </c>
      <c r="G231" s="8">
        <v>174</v>
      </c>
      <c r="H231" s="9">
        <f t="shared" si="0"/>
        <v>843</v>
      </c>
      <c r="I231" s="8">
        <v>790</v>
      </c>
      <c r="J231" s="8">
        <v>240</v>
      </c>
      <c r="K231" s="9">
        <f t="shared" si="1"/>
        <v>1030</v>
      </c>
      <c r="L231" s="14">
        <v>538</v>
      </c>
      <c r="M231" s="14">
        <v>478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8">
        <v>937</v>
      </c>
      <c r="F232" s="8">
        <v>842</v>
      </c>
      <c r="G232" s="8">
        <v>12</v>
      </c>
      <c r="H232" s="9">
        <f t="shared" si="0"/>
        <v>854</v>
      </c>
      <c r="I232" s="8">
        <v>842</v>
      </c>
      <c r="J232" s="8">
        <v>12</v>
      </c>
      <c r="K232" s="9">
        <f t="shared" si="1"/>
        <v>854</v>
      </c>
      <c r="L232" s="14">
        <v>83</v>
      </c>
      <c r="M232" s="14">
        <v>83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8">
        <v>102</v>
      </c>
      <c r="F233" s="8">
        <v>49</v>
      </c>
      <c r="G233" s="8">
        <v>42</v>
      </c>
      <c r="H233" s="9">
        <f t="shared" si="0"/>
        <v>91</v>
      </c>
      <c r="I233" s="8">
        <v>49</v>
      </c>
      <c r="J233" s="8">
        <v>42</v>
      </c>
      <c r="K233" s="9">
        <f t="shared" si="1"/>
        <v>91</v>
      </c>
      <c r="L233" s="14">
        <v>19</v>
      </c>
      <c r="M233" s="14">
        <v>19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8">
        <v>0</v>
      </c>
      <c r="F234" s="8">
        <v>0</v>
      </c>
      <c r="G234" s="8">
        <v>0</v>
      </c>
      <c r="H234" s="9">
        <f t="shared" si="0"/>
        <v>0</v>
      </c>
      <c r="I234" s="8">
        <v>0</v>
      </c>
      <c r="J234" s="8">
        <v>0</v>
      </c>
      <c r="K234" s="9">
        <f t="shared" si="1"/>
        <v>0</v>
      </c>
      <c r="L234" s="14">
        <v>182</v>
      </c>
      <c r="M234" s="14">
        <v>182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8">
        <v>102</v>
      </c>
      <c r="F235" s="8">
        <v>52</v>
      </c>
      <c r="G235" s="8">
        <v>0</v>
      </c>
      <c r="H235" s="9">
        <f t="shared" si="0"/>
        <v>52</v>
      </c>
      <c r="I235" s="8">
        <v>52</v>
      </c>
      <c r="J235" s="8">
        <v>0</v>
      </c>
      <c r="K235" s="9">
        <f t="shared" si="1"/>
        <v>52</v>
      </c>
      <c r="L235" s="14">
        <v>9</v>
      </c>
      <c r="M235" s="14">
        <v>3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8">
        <v>2468</v>
      </c>
      <c r="F237" s="8">
        <v>2448</v>
      </c>
      <c r="G237" s="8">
        <v>20</v>
      </c>
      <c r="H237" s="9">
        <f t="shared" si="0"/>
        <v>2468</v>
      </c>
      <c r="I237" s="8">
        <v>2556</v>
      </c>
      <c r="J237" s="8">
        <v>170</v>
      </c>
      <c r="K237" s="9">
        <f t="shared" si="1"/>
        <v>2726</v>
      </c>
      <c r="L237" s="14">
        <v>872</v>
      </c>
      <c r="M237" s="14">
        <v>847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8">
        <v>3293</v>
      </c>
      <c r="F238" s="8">
        <v>2739</v>
      </c>
      <c r="G238" s="8">
        <v>554</v>
      </c>
      <c r="H238" s="9">
        <f t="shared" si="0"/>
        <v>3293</v>
      </c>
      <c r="I238" s="8">
        <v>2795</v>
      </c>
      <c r="J238" s="8">
        <v>716</v>
      </c>
      <c r="K238" s="9">
        <f t="shared" si="1"/>
        <v>3511</v>
      </c>
      <c r="L238" s="14">
        <v>1624</v>
      </c>
      <c r="M238" s="14">
        <v>1024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8"/>
      <c r="F239" s="8">
        <v>0</v>
      </c>
      <c r="G239" s="8">
        <v>0</v>
      </c>
      <c r="H239" s="9">
        <f t="shared" si="0"/>
        <v>0</v>
      </c>
      <c r="I239" s="8">
        <v>0</v>
      </c>
      <c r="J239" s="8">
        <v>0</v>
      </c>
      <c r="K239" s="9">
        <f t="shared" si="1"/>
        <v>0</v>
      </c>
      <c r="L239" s="14">
        <v>316</v>
      </c>
      <c r="M239" s="14">
        <v>317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8"/>
      <c r="F240" s="8">
        <v>0</v>
      </c>
      <c r="G240" s="8">
        <v>0</v>
      </c>
      <c r="H240" s="9">
        <f t="shared" si="0"/>
        <v>0</v>
      </c>
      <c r="I240" s="8">
        <v>0</v>
      </c>
      <c r="J240" s="8">
        <v>0</v>
      </c>
      <c r="K240" s="9">
        <f t="shared" si="1"/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8">
        <v>53</v>
      </c>
      <c r="F241" s="8">
        <v>41</v>
      </c>
      <c r="G241" s="8">
        <v>12</v>
      </c>
      <c r="H241" s="9">
        <f t="shared" si="0"/>
        <v>53</v>
      </c>
      <c r="I241" s="8">
        <v>41</v>
      </c>
      <c r="J241" s="8">
        <v>12</v>
      </c>
      <c r="K241" s="9">
        <f t="shared" si="1"/>
        <v>53</v>
      </c>
      <c r="L241" s="14">
        <v>10</v>
      </c>
      <c r="M241" s="14">
        <v>10</v>
      </c>
      <c r="N241" s="14">
        <v>0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8"/>
      <c r="F242" s="8">
        <v>0</v>
      </c>
      <c r="G242" s="8">
        <v>0</v>
      </c>
      <c r="H242" s="9">
        <f t="shared" si="0"/>
        <v>0</v>
      </c>
      <c r="I242" s="8">
        <v>0</v>
      </c>
      <c r="J242" s="8">
        <v>0</v>
      </c>
      <c r="K242" s="9">
        <f t="shared" si="1"/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8">
        <v>7</v>
      </c>
      <c r="F243" s="8">
        <v>5</v>
      </c>
      <c r="G243" s="8">
        <v>2</v>
      </c>
      <c r="H243" s="9">
        <f t="shared" si="0"/>
        <v>7</v>
      </c>
      <c r="I243" s="8">
        <v>5</v>
      </c>
      <c r="J243" s="8">
        <v>2</v>
      </c>
      <c r="K243" s="9">
        <f t="shared" si="1"/>
        <v>7</v>
      </c>
      <c r="L243" s="14">
        <v>3</v>
      </c>
      <c r="M243" s="14">
        <v>3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8">
        <v>0</v>
      </c>
      <c r="F244" s="8">
        <v>0</v>
      </c>
      <c r="G244" s="8">
        <v>0</v>
      </c>
      <c r="H244" s="9">
        <f t="shared" si="0"/>
        <v>0</v>
      </c>
      <c r="I244" s="8">
        <v>0</v>
      </c>
      <c r="J244" s="8">
        <v>0</v>
      </c>
      <c r="K244" s="9">
        <f t="shared" si="1"/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8">
        <v>277</v>
      </c>
      <c r="F245" s="8">
        <v>251</v>
      </c>
      <c r="G245" s="8">
        <v>26</v>
      </c>
      <c r="H245" s="9">
        <f t="shared" si="0"/>
        <v>277</v>
      </c>
      <c r="I245" s="8">
        <v>251</v>
      </c>
      <c r="J245" s="8">
        <v>26</v>
      </c>
      <c r="K245" s="9">
        <f t="shared" si="1"/>
        <v>277</v>
      </c>
      <c r="L245" s="14">
        <v>46</v>
      </c>
      <c r="M245" s="14">
        <v>46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8">
        <v>17</v>
      </c>
      <c r="F247" s="8">
        <v>0</v>
      </c>
      <c r="G247" s="8">
        <v>2</v>
      </c>
      <c r="H247" s="9">
        <f t="shared" si="0"/>
        <v>2</v>
      </c>
      <c r="I247" s="8">
        <v>0</v>
      </c>
      <c r="J247" s="8">
        <v>2</v>
      </c>
      <c r="K247" s="9">
        <f t="shared" si="1"/>
        <v>2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8">
        <v>48</v>
      </c>
      <c r="F248" s="8">
        <v>0</v>
      </c>
      <c r="G248" s="8">
        <v>48</v>
      </c>
      <c r="H248" s="9">
        <f t="shared" si="0"/>
        <v>48</v>
      </c>
      <c r="I248" s="8">
        <v>0</v>
      </c>
      <c r="J248" s="8">
        <v>48</v>
      </c>
      <c r="K248" s="9">
        <f t="shared" si="1"/>
        <v>48</v>
      </c>
      <c r="L248" s="14">
        <v>21</v>
      </c>
      <c r="M248" s="14">
        <v>21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8">
        <v>5196</v>
      </c>
      <c r="F250" s="8">
        <v>4982</v>
      </c>
      <c r="G250" s="8">
        <v>214</v>
      </c>
      <c r="H250" s="9">
        <f t="shared" si="0"/>
        <v>5196</v>
      </c>
      <c r="I250" s="8">
        <v>5938</v>
      </c>
      <c r="J250" s="8">
        <v>232</v>
      </c>
      <c r="K250" s="9">
        <f t="shared" si="1"/>
        <v>6170</v>
      </c>
      <c r="L250" s="14">
        <v>1216</v>
      </c>
      <c r="M250" s="14">
        <v>1113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34">
        <v>250</v>
      </c>
      <c r="B251" s="34">
        <v>1</v>
      </c>
      <c r="C251" s="35" t="s">
        <v>281</v>
      </c>
      <c r="D251" s="35" t="s">
        <v>282</v>
      </c>
      <c r="E251" s="83">
        <v>72</v>
      </c>
      <c r="F251" s="83">
        <v>2</v>
      </c>
      <c r="G251" s="83">
        <v>70</v>
      </c>
      <c r="H251" s="83">
        <v>72</v>
      </c>
      <c r="I251" s="83">
        <v>2</v>
      </c>
      <c r="J251" s="83">
        <v>70</v>
      </c>
      <c r="K251" s="83">
        <v>72</v>
      </c>
      <c r="L251" s="83">
        <v>2</v>
      </c>
      <c r="M251" s="83">
        <v>2</v>
      </c>
      <c r="N251" s="84">
        <v>1</v>
      </c>
      <c r="O251" s="8"/>
      <c r="P251" s="8"/>
      <c r="Q251" s="8"/>
    </row>
    <row r="252" spans="1:17" ht="30" customHeight="1" x14ac:dyDescent="0.35">
      <c r="A252" s="34">
        <v>251</v>
      </c>
      <c r="B252" s="34">
        <v>2</v>
      </c>
      <c r="C252" s="35" t="s">
        <v>281</v>
      </c>
      <c r="D252" s="35" t="s">
        <v>283</v>
      </c>
      <c r="E252" s="83">
        <v>43</v>
      </c>
      <c r="F252" s="83">
        <v>10</v>
      </c>
      <c r="G252" s="83">
        <v>33</v>
      </c>
      <c r="H252" s="83">
        <v>43</v>
      </c>
      <c r="I252" s="83">
        <v>10</v>
      </c>
      <c r="J252" s="83">
        <v>33</v>
      </c>
      <c r="K252" s="83">
        <v>43</v>
      </c>
      <c r="L252" s="83">
        <v>0</v>
      </c>
      <c r="M252" s="83">
        <v>0</v>
      </c>
      <c r="N252" s="84">
        <v>0</v>
      </c>
      <c r="O252" s="8"/>
      <c r="P252" s="8"/>
      <c r="Q252" s="8"/>
    </row>
    <row r="253" spans="1:17" ht="30" customHeight="1" x14ac:dyDescent="0.35">
      <c r="A253" s="34">
        <v>252</v>
      </c>
      <c r="B253" s="34">
        <v>3</v>
      </c>
      <c r="C253" s="35" t="s">
        <v>281</v>
      </c>
      <c r="D253" s="35" t="s">
        <v>284</v>
      </c>
      <c r="E253" s="83">
        <v>42</v>
      </c>
      <c r="F253" s="85"/>
      <c r="G253" s="83">
        <v>42</v>
      </c>
      <c r="H253" s="83">
        <v>42</v>
      </c>
      <c r="I253" s="85"/>
      <c r="J253" s="83">
        <v>42</v>
      </c>
      <c r="K253" s="83">
        <v>42</v>
      </c>
      <c r="L253" s="83">
        <v>0</v>
      </c>
      <c r="M253" s="83">
        <v>0</v>
      </c>
      <c r="N253" s="84">
        <v>0</v>
      </c>
      <c r="O253" s="8"/>
      <c r="P253" s="8"/>
      <c r="Q253" s="8"/>
    </row>
    <row r="254" spans="1:17" ht="30" customHeight="1" x14ac:dyDescent="0.35">
      <c r="A254" s="34">
        <v>253</v>
      </c>
      <c r="B254" s="34">
        <v>4</v>
      </c>
      <c r="C254" s="35" t="s">
        <v>281</v>
      </c>
      <c r="D254" s="35" t="s">
        <v>285</v>
      </c>
      <c r="E254" s="83">
        <v>49</v>
      </c>
      <c r="F254" s="83">
        <v>5</v>
      </c>
      <c r="G254" s="83">
        <v>44</v>
      </c>
      <c r="H254" s="83">
        <v>49</v>
      </c>
      <c r="I254" s="83">
        <v>5</v>
      </c>
      <c r="J254" s="83">
        <v>44</v>
      </c>
      <c r="K254" s="83">
        <v>49</v>
      </c>
      <c r="L254" s="83">
        <v>0</v>
      </c>
      <c r="M254" s="83">
        <v>0</v>
      </c>
      <c r="N254" s="84">
        <v>0</v>
      </c>
      <c r="O254" s="8"/>
      <c r="P254" s="8"/>
      <c r="Q254" s="8"/>
    </row>
    <row r="255" spans="1:17" ht="30" customHeight="1" x14ac:dyDescent="0.35">
      <c r="A255" s="34">
        <v>254</v>
      </c>
      <c r="B255" s="34">
        <v>5</v>
      </c>
      <c r="C255" s="35" t="s">
        <v>281</v>
      </c>
      <c r="D255" s="35" t="s">
        <v>286</v>
      </c>
      <c r="E255" s="83">
        <v>118</v>
      </c>
      <c r="F255" s="83">
        <v>30</v>
      </c>
      <c r="G255" s="83">
        <v>88</v>
      </c>
      <c r="H255" s="83">
        <v>118</v>
      </c>
      <c r="I255" s="83">
        <v>30</v>
      </c>
      <c r="J255" s="83">
        <v>88</v>
      </c>
      <c r="K255" s="83">
        <v>118</v>
      </c>
      <c r="L255" s="83">
        <v>0</v>
      </c>
      <c r="M255" s="83">
        <v>0</v>
      </c>
      <c r="N255" s="84">
        <v>0</v>
      </c>
      <c r="O255" s="8"/>
      <c r="P255" s="8"/>
      <c r="Q255" s="8"/>
    </row>
    <row r="256" spans="1:17" ht="30" customHeight="1" x14ac:dyDescent="0.35">
      <c r="A256" s="34">
        <v>255</v>
      </c>
      <c r="B256" s="34">
        <v>6</v>
      </c>
      <c r="C256" s="35" t="s">
        <v>281</v>
      </c>
      <c r="D256" s="35" t="s">
        <v>287</v>
      </c>
      <c r="E256" s="83">
        <v>77</v>
      </c>
      <c r="F256" s="83">
        <v>4</v>
      </c>
      <c r="G256" s="83">
        <v>73</v>
      </c>
      <c r="H256" s="83">
        <v>77</v>
      </c>
      <c r="I256" s="83">
        <v>4</v>
      </c>
      <c r="J256" s="83">
        <v>73</v>
      </c>
      <c r="K256" s="83">
        <v>77</v>
      </c>
      <c r="L256" s="83">
        <v>13</v>
      </c>
      <c r="M256" s="83">
        <v>13</v>
      </c>
      <c r="N256" s="84">
        <v>0</v>
      </c>
      <c r="O256" s="8"/>
      <c r="P256" s="8"/>
      <c r="Q256" s="8"/>
    </row>
    <row r="257" spans="1:17" ht="30" customHeight="1" x14ac:dyDescent="0.35">
      <c r="A257" s="34">
        <v>256</v>
      </c>
      <c r="B257" s="34">
        <v>7</v>
      </c>
      <c r="C257" s="35" t="s">
        <v>281</v>
      </c>
      <c r="D257" s="35" t="s">
        <v>288</v>
      </c>
      <c r="E257" s="83">
        <v>33</v>
      </c>
      <c r="F257" s="85"/>
      <c r="G257" s="83">
        <v>33</v>
      </c>
      <c r="H257" s="83">
        <v>33</v>
      </c>
      <c r="I257" s="85"/>
      <c r="J257" s="83">
        <v>33</v>
      </c>
      <c r="K257" s="83">
        <v>33</v>
      </c>
      <c r="L257" s="83">
        <v>0</v>
      </c>
      <c r="M257" s="83">
        <v>0</v>
      </c>
      <c r="N257" s="84">
        <v>0</v>
      </c>
      <c r="O257" s="8"/>
      <c r="P257" s="8"/>
      <c r="Q257" s="8"/>
    </row>
    <row r="258" spans="1:17" ht="30" customHeight="1" x14ac:dyDescent="0.35">
      <c r="A258" s="34">
        <v>257</v>
      </c>
      <c r="B258" s="34">
        <v>8</v>
      </c>
      <c r="C258" s="35" t="s">
        <v>281</v>
      </c>
      <c r="D258" s="35" t="s">
        <v>289</v>
      </c>
      <c r="E258" s="83">
        <v>40</v>
      </c>
      <c r="F258" s="83">
        <v>40</v>
      </c>
      <c r="G258" s="85"/>
      <c r="H258" s="83">
        <v>40</v>
      </c>
      <c r="I258" s="83">
        <v>40</v>
      </c>
      <c r="J258" s="85"/>
      <c r="K258" s="83">
        <v>40</v>
      </c>
      <c r="L258" s="83">
        <v>4</v>
      </c>
      <c r="M258" s="83">
        <v>4</v>
      </c>
      <c r="N258" s="84">
        <v>0</v>
      </c>
      <c r="O258" s="8"/>
      <c r="P258" s="8"/>
      <c r="Q258" s="8"/>
    </row>
    <row r="259" spans="1:17" ht="30" customHeight="1" x14ac:dyDescent="0.35">
      <c r="A259" s="34">
        <v>258</v>
      </c>
      <c r="B259" s="34">
        <v>9</v>
      </c>
      <c r="C259" s="35" t="s">
        <v>281</v>
      </c>
      <c r="D259" s="35" t="s">
        <v>290</v>
      </c>
      <c r="E259" s="83">
        <v>12</v>
      </c>
      <c r="F259" s="85"/>
      <c r="G259" s="83">
        <v>12</v>
      </c>
      <c r="H259" s="83">
        <v>12</v>
      </c>
      <c r="I259" s="85"/>
      <c r="J259" s="83">
        <v>12</v>
      </c>
      <c r="K259" s="83">
        <v>12</v>
      </c>
      <c r="L259" s="83">
        <v>0</v>
      </c>
      <c r="M259" s="83">
        <v>0</v>
      </c>
      <c r="N259" s="84">
        <v>0</v>
      </c>
      <c r="O259" s="8"/>
      <c r="P259" s="8"/>
      <c r="Q259" s="8"/>
    </row>
    <row r="260" spans="1:17" ht="30" customHeight="1" x14ac:dyDescent="0.35">
      <c r="A260" s="34">
        <v>259</v>
      </c>
      <c r="B260" s="34">
        <v>10</v>
      </c>
      <c r="C260" s="35" t="s">
        <v>281</v>
      </c>
      <c r="D260" s="35" t="s">
        <v>291</v>
      </c>
      <c r="E260" s="83">
        <v>74</v>
      </c>
      <c r="F260" s="83">
        <v>48</v>
      </c>
      <c r="G260" s="83">
        <v>26</v>
      </c>
      <c r="H260" s="83">
        <v>74</v>
      </c>
      <c r="I260" s="83">
        <v>48</v>
      </c>
      <c r="J260" s="83">
        <v>26</v>
      </c>
      <c r="K260" s="83">
        <v>74</v>
      </c>
      <c r="L260" s="83">
        <v>1</v>
      </c>
      <c r="M260" s="83">
        <v>1</v>
      </c>
      <c r="N260" s="84">
        <v>0</v>
      </c>
      <c r="O260" s="8"/>
      <c r="P260" s="8"/>
      <c r="Q260" s="8"/>
    </row>
    <row r="261" spans="1:17" ht="30" customHeight="1" x14ac:dyDescent="0.35">
      <c r="A261" s="34">
        <v>260</v>
      </c>
      <c r="B261" s="34">
        <v>11</v>
      </c>
      <c r="C261" s="35" t="s">
        <v>281</v>
      </c>
      <c r="D261" s="35" t="s">
        <v>292</v>
      </c>
      <c r="E261" s="83">
        <v>35</v>
      </c>
      <c r="F261" s="83">
        <v>25</v>
      </c>
      <c r="G261" s="83">
        <v>10</v>
      </c>
      <c r="H261" s="83">
        <v>35</v>
      </c>
      <c r="I261" s="83">
        <v>25</v>
      </c>
      <c r="J261" s="83">
        <v>10</v>
      </c>
      <c r="K261" s="83">
        <v>35</v>
      </c>
      <c r="L261" s="83">
        <v>0</v>
      </c>
      <c r="M261" s="83">
        <v>0</v>
      </c>
      <c r="N261" s="84">
        <v>0</v>
      </c>
      <c r="O261" s="8"/>
      <c r="P261" s="8"/>
      <c r="Q261" s="8"/>
    </row>
    <row r="262" spans="1:17" ht="30" customHeight="1" x14ac:dyDescent="0.35">
      <c r="A262" s="34">
        <v>261</v>
      </c>
      <c r="B262" s="34">
        <v>12</v>
      </c>
      <c r="C262" s="35" t="s">
        <v>281</v>
      </c>
      <c r="D262" s="35" t="s">
        <v>293</v>
      </c>
      <c r="E262" s="83">
        <v>32</v>
      </c>
      <c r="F262" s="83">
        <v>30</v>
      </c>
      <c r="G262" s="83">
        <v>2</v>
      </c>
      <c r="H262" s="83">
        <v>32</v>
      </c>
      <c r="I262" s="83">
        <v>30</v>
      </c>
      <c r="J262" s="83">
        <v>2</v>
      </c>
      <c r="K262" s="83">
        <v>32</v>
      </c>
      <c r="L262" s="83">
        <v>6</v>
      </c>
      <c r="M262" s="83">
        <v>6</v>
      </c>
      <c r="N262" s="84">
        <v>0</v>
      </c>
      <c r="O262" s="8"/>
      <c r="P262" s="8"/>
      <c r="Q262" s="8"/>
    </row>
    <row r="263" spans="1:17" ht="30" customHeight="1" x14ac:dyDescent="0.35">
      <c r="A263" s="34">
        <v>262</v>
      </c>
      <c r="B263" s="34">
        <v>13</v>
      </c>
      <c r="C263" s="35" t="s">
        <v>281</v>
      </c>
      <c r="D263" s="35" t="s">
        <v>294</v>
      </c>
      <c r="E263" s="83">
        <v>17</v>
      </c>
      <c r="F263" s="83">
        <v>13</v>
      </c>
      <c r="G263" s="83">
        <v>4</v>
      </c>
      <c r="H263" s="83">
        <v>17</v>
      </c>
      <c r="I263" s="83">
        <v>13</v>
      </c>
      <c r="J263" s="83">
        <v>4</v>
      </c>
      <c r="K263" s="83">
        <v>17</v>
      </c>
      <c r="L263" s="83">
        <v>0</v>
      </c>
      <c r="M263" s="83">
        <v>0</v>
      </c>
      <c r="N263" s="84">
        <v>0</v>
      </c>
      <c r="O263" s="8"/>
      <c r="P263" s="8"/>
      <c r="Q263" s="8"/>
    </row>
    <row r="264" spans="1:17" ht="30" customHeight="1" x14ac:dyDescent="0.35">
      <c r="A264" s="34">
        <v>263</v>
      </c>
      <c r="B264" s="34">
        <v>14</v>
      </c>
      <c r="C264" s="35" t="s">
        <v>281</v>
      </c>
      <c r="D264" s="35" t="s">
        <v>295</v>
      </c>
      <c r="E264" s="83">
        <v>21</v>
      </c>
      <c r="F264" s="83">
        <v>6</v>
      </c>
      <c r="G264" s="83">
        <v>15</v>
      </c>
      <c r="H264" s="83">
        <v>21</v>
      </c>
      <c r="I264" s="83">
        <v>6</v>
      </c>
      <c r="J264" s="83">
        <v>15</v>
      </c>
      <c r="K264" s="83">
        <v>21</v>
      </c>
      <c r="L264" s="83">
        <v>0</v>
      </c>
      <c r="M264" s="83">
        <v>0</v>
      </c>
      <c r="N264" s="84">
        <v>0</v>
      </c>
      <c r="O264" s="8"/>
      <c r="P264" s="8"/>
      <c r="Q264" s="8"/>
    </row>
    <row r="265" spans="1:17" ht="30" customHeight="1" x14ac:dyDescent="0.35">
      <c r="A265" s="34">
        <v>264</v>
      </c>
      <c r="B265" s="34">
        <v>15</v>
      </c>
      <c r="C265" s="35" t="s">
        <v>281</v>
      </c>
      <c r="D265" s="35" t="s">
        <v>296</v>
      </c>
      <c r="E265" s="83">
        <v>43</v>
      </c>
      <c r="F265" s="85"/>
      <c r="G265" s="83">
        <v>43</v>
      </c>
      <c r="H265" s="83">
        <v>43</v>
      </c>
      <c r="I265" s="85"/>
      <c r="J265" s="83">
        <v>43</v>
      </c>
      <c r="K265" s="83">
        <v>43</v>
      </c>
      <c r="L265" s="83">
        <v>0</v>
      </c>
      <c r="M265" s="83">
        <v>0</v>
      </c>
      <c r="N265" s="84">
        <v>0</v>
      </c>
      <c r="O265" s="8"/>
      <c r="P265" s="8"/>
      <c r="Q265" s="8"/>
    </row>
    <row r="266" spans="1:17" ht="30" customHeight="1" x14ac:dyDescent="0.35">
      <c r="A266" s="6">
        <v>265</v>
      </c>
      <c r="B266" s="6">
        <v>1</v>
      </c>
      <c r="C266" s="7" t="s">
        <v>297</v>
      </c>
      <c r="D266" s="7" t="s">
        <v>298</v>
      </c>
      <c r="E266" s="73">
        <v>479</v>
      </c>
      <c r="F266" s="73">
        <v>24</v>
      </c>
      <c r="G266" s="73">
        <v>516</v>
      </c>
      <c r="H266" s="86">
        <v>540</v>
      </c>
      <c r="I266" s="73">
        <v>24</v>
      </c>
      <c r="J266" s="73">
        <v>540</v>
      </c>
      <c r="K266" s="86">
        <v>564</v>
      </c>
      <c r="L266" s="73">
        <v>3</v>
      </c>
      <c r="M266" s="73">
        <v>3</v>
      </c>
      <c r="N266" s="72">
        <v>3</v>
      </c>
      <c r="O266" s="8"/>
      <c r="P266" s="8"/>
      <c r="Q266" s="8"/>
    </row>
    <row r="267" spans="1:17" ht="30" customHeight="1" x14ac:dyDescent="0.35">
      <c r="A267" s="6">
        <v>266</v>
      </c>
      <c r="B267" s="6">
        <v>2</v>
      </c>
      <c r="C267" s="7" t="s">
        <v>297</v>
      </c>
      <c r="D267" s="7" t="s">
        <v>299</v>
      </c>
      <c r="E267" s="73">
        <v>2</v>
      </c>
      <c r="F267" s="72">
        <v>0</v>
      </c>
      <c r="G267" s="73">
        <v>287</v>
      </c>
      <c r="H267" s="86">
        <v>287</v>
      </c>
      <c r="I267" s="72">
        <v>0</v>
      </c>
      <c r="J267" s="73">
        <v>6</v>
      </c>
      <c r="K267" s="86">
        <v>6</v>
      </c>
      <c r="L267" s="13"/>
      <c r="M267" s="73">
        <v>0</v>
      </c>
      <c r="N267" s="72">
        <v>0</v>
      </c>
      <c r="O267" s="8"/>
      <c r="P267" s="8"/>
      <c r="Q267" s="8"/>
    </row>
    <row r="268" spans="1:17" ht="30" customHeight="1" x14ac:dyDescent="0.35">
      <c r="A268" s="6">
        <v>267</v>
      </c>
      <c r="B268" s="6">
        <v>3</v>
      </c>
      <c r="C268" s="7" t="s">
        <v>297</v>
      </c>
      <c r="D268" s="7" t="s">
        <v>300</v>
      </c>
      <c r="E268" s="73">
        <v>108</v>
      </c>
      <c r="F268" s="73">
        <v>123</v>
      </c>
      <c r="G268" s="73">
        <v>155</v>
      </c>
      <c r="H268" s="86">
        <v>278</v>
      </c>
      <c r="I268" s="73">
        <v>64</v>
      </c>
      <c r="J268" s="73">
        <v>95</v>
      </c>
      <c r="K268" s="86">
        <v>159</v>
      </c>
      <c r="L268" s="73">
        <v>5</v>
      </c>
      <c r="M268" s="73">
        <v>5</v>
      </c>
      <c r="N268" s="72">
        <v>5</v>
      </c>
      <c r="O268" s="8"/>
      <c r="P268" s="14">
        <v>5</v>
      </c>
      <c r="Q268" s="8"/>
    </row>
    <row r="269" spans="1:17" ht="30" customHeight="1" x14ac:dyDescent="0.35">
      <c r="A269" s="6">
        <v>268</v>
      </c>
      <c r="B269" s="6">
        <v>4</v>
      </c>
      <c r="C269" s="7" t="s">
        <v>297</v>
      </c>
      <c r="D269" s="7" t="s">
        <v>301</v>
      </c>
      <c r="E269" s="73">
        <v>478</v>
      </c>
      <c r="F269" s="73">
        <v>463</v>
      </c>
      <c r="G269" s="73">
        <v>82</v>
      </c>
      <c r="H269" s="86">
        <v>545</v>
      </c>
      <c r="I269" s="73">
        <v>463</v>
      </c>
      <c r="J269" s="73">
        <v>82</v>
      </c>
      <c r="K269" s="86">
        <v>545</v>
      </c>
      <c r="L269" s="73">
        <v>0</v>
      </c>
      <c r="M269" s="73">
        <v>0</v>
      </c>
      <c r="N269" s="72">
        <v>0</v>
      </c>
      <c r="O269" s="8"/>
      <c r="P269" s="8"/>
      <c r="Q269" s="8"/>
    </row>
    <row r="270" spans="1:17" ht="30" customHeight="1" x14ac:dyDescent="0.35">
      <c r="A270" s="6">
        <v>269</v>
      </c>
      <c r="B270" s="6">
        <v>5</v>
      </c>
      <c r="C270" s="7" t="s">
        <v>297</v>
      </c>
      <c r="D270" s="7" t="s">
        <v>302</v>
      </c>
      <c r="E270" s="73">
        <v>161</v>
      </c>
      <c r="F270" s="73">
        <v>53</v>
      </c>
      <c r="G270" s="73">
        <v>20</v>
      </c>
      <c r="H270" s="86">
        <v>73</v>
      </c>
      <c r="I270" s="73">
        <v>58</v>
      </c>
      <c r="J270" s="73">
        <v>47</v>
      </c>
      <c r="K270" s="86">
        <v>105</v>
      </c>
      <c r="L270" s="73">
        <v>2</v>
      </c>
      <c r="M270" s="73">
        <v>2</v>
      </c>
      <c r="N270" s="72">
        <v>2</v>
      </c>
      <c r="O270" s="8"/>
      <c r="P270" s="14">
        <v>2</v>
      </c>
      <c r="Q270" s="8"/>
    </row>
    <row r="271" spans="1:17" ht="30" customHeight="1" x14ac:dyDescent="0.35">
      <c r="A271" s="6">
        <v>270</v>
      </c>
      <c r="B271" s="6">
        <v>6</v>
      </c>
      <c r="C271" s="7" t="s">
        <v>297</v>
      </c>
      <c r="D271" s="7" t="s">
        <v>303</v>
      </c>
      <c r="E271" s="73">
        <v>53</v>
      </c>
      <c r="F271" s="73">
        <v>7</v>
      </c>
      <c r="G271" s="73">
        <v>46</v>
      </c>
      <c r="H271" s="86">
        <v>53</v>
      </c>
      <c r="I271" s="73">
        <v>258</v>
      </c>
      <c r="J271" s="73">
        <v>224</v>
      </c>
      <c r="K271" s="86">
        <v>482</v>
      </c>
      <c r="L271" s="73">
        <v>1</v>
      </c>
      <c r="M271" s="73">
        <v>1</v>
      </c>
      <c r="N271" s="72">
        <v>1</v>
      </c>
      <c r="O271" s="8"/>
      <c r="P271" s="14">
        <v>1</v>
      </c>
      <c r="Q271" s="8"/>
    </row>
    <row r="272" spans="1:17" ht="30" customHeight="1" x14ac:dyDescent="0.35">
      <c r="A272" s="34">
        <v>271</v>
      </c>
      <c r="B272" s="34">
        <v>1</v>
      </c>
      <c r="C272" s="35" t="s">
        <v>304</v>
      </c>
      <c r="D272" s="35" t="s">
        <v>305</v>
      </c>
      <c r="E272" s="84">
        <v>0</v>
      </c>
      <c r="F272" s="84">
        <v>0</v>
      </c>
      <c r="G272" s="84">
        <v>0</v>
      </c>
      <c r="H272" s="83">
        <v>0</v>
      </c>
      <c r="I272" s="84">
        <v>0</v>
      </c>
      <c r="J272" s="84">
        <v>0</v>
      </c>
      <c r="K272" s="83">
        <v>0</v>
      </c>
      <c r="L272" s="83">
        <v>1</v>
      </c>
      <c r="M272" s="16"/>
      <c r="N272" s="89">
        <v>1</v>
      </c>
      <c r="O272" s="8"/>
      <c r="P272" s="8"/>
      <c r="Q272" s="8"/>
    </row>
    <row r="273" spans="1:17" ht="30" customHeight="1" x14ac:dyDescent="0.35">
      <c r="A273" s="34">
        <v>272</v>
      </c>
      <c r="B273" s="34">
        <v>2</v>
      </c>
      <c r="C273" s="35" t="s">
        <v>304</v>
      </c>
      <c r="D273" s="35" t="s">
        <v>306</v>
      </c>
      <c r="E273" s="83">
        <v>130</v>
      </c>
      <c r="F273" s="83">
        <v>145</v>
      </c>
      <c r="G273" s="83">
        <v>15</v>
      </c>
      <c r="H273" s="83">
        <v>130</v>
      </c>
      <c r="I273" s="83">
        <v>145</v>
      </c>
      <c r="J273" s="83">
        <v>12</v>
      </c>
      <c r="K273" s="83">
        <v>12</v>
      </c>
      <c r="L273" s="83">
        <v>13</v>
      </c>
      <c r="M273" s="16"/>
      <c r="N273" s="90">
        <v>13</v>
      </c>
      <c r="O273" s="8"/>
      <c r="P273" s="8"/>
      <c r="Q273" s="8"/>
    </row>
    <row r="274" spans="1:17" ht="30" customHeight="1" x14ac:dyDescent="0.35">
      <c r="A274" s="34">
        <v>273</v>
      </c>
      <c r="B274" s="34">
        <v>3</v>
      </c>
      <c r="C274" s="35" t="s">
        <v>304</v>
      </c>
      <c r="D274" s="35" t="s">
        <v>307</v>
      </c>
      <c r="E274" s="83">
        <v>53</v>
      </c>
      <c r="F274" s="83">
        <v>130</v>
      </c>
      <c r="G274" s="83">
        <v>77</v>
      </c>
      <c r="H274" s="83">
        <v>53</v>
      </c>
      <c r="I274" s="83">
        <v>130</v>
      </c>
      <c r="J274" s="83">
        <v>30</v>
      </c>
      <c r="K274" s="83">
        <v>30</v>
      </c>
      <c r="L274" s="16"/>
      <c r="M274" s="16"/>
      <c r="N274" s="91"/>
      <c r="O274" s="8"/>
      <c r="P274" s="8"/>
      <c r="Q274" s="8"/>
    </row>
    <row r="275" spans="1:17" ht="30" customHeight="1" x14ac:dyDescent="0.35">
      <c r="A275" s="34">
        <v>274</v>
      </c>
      <c r="B275" s="34">
        <v>4</v>
      </c>
      <c r="C275" s="35" t="s">
        <v>304</v>
      </c>
      <c r="D275" s="35" t="s">
        <v>308</v>
      </c>
      <c r="E275" s="84">
        <v>16</v>
      </c>
      <c r="F275" s="84">
        <v>25</v>
      </c>
      <c r="G275" s="84">
        <v>9</v>
      </c>
      <c r="H275" s="83">
        <v>16</v>
      </c>
      <c r="I275" s="84">
        <v>25</v>
      </c>
      <c r="J275" s="84">
        <v>4</v>
      </c>
      <c r="K275" s="83">
        <v>4</v>
      </c>
      <c r="L275" s="83">
        <v>2</v>
      </c>
      <c r="M275" s="16"/>
      <c r="N275" s="90">
        <v>2</v>
      </c>
      <c r="O275" s="8"/>
      <c r="P275" s="8"/>
      <c r="Q275" s="8"/>
    </row>
    <row r="276" spans="1:17" ht="30" customHeight="1" x14ac:dyDescent="0.35">
      <c r="A276" s="34">
        <v>275</v>
      </c>
      <c r="B276" s="34">
        <v>5</v>
      </c>
      <c r="C276" s="35" t="s">
        <v>304</v>
      </c>
      <c r="D276" s="35" t="s">
        <v>309</v>
      </c>
      <c r="E276" s="84">
        <v>0</v>
      </c>
      <c r="F276" s="84">
        <v>0</v>
      </c>
      <c r="G276" s="84">
        <v>0</v>
      </c>
      <c r="H276" s="83">
        <v>0</v>
      </c>
      <c r="I276" s="84">
        <v>0</v>
      </c>
      <c r="J276" s="84">
        <v>0</v>
      </c>
      <c r="K276" s="83">
        <v>0</v>
      </c>
      <c r="L276" s="16"/>
      <c r="M276" s="16"/>
      <c r="N276" s="91"/>
      <c r="O276" s="8"/>
      <c r="P276" s="8"/>
      <c r="Q276" s="8"/>
    </row>
    <row r="277" spans="1:17" ht="30" customHeight="1" x14ac:dyDescent="0.35">
      <c r="A277" s="34">
        <v>276</v>
      </c>
      <c r="B277" s="34">
        <v>6</v>
      </c>
      <c r="C277" s="35" t="s">
        <v>304</v>
      </c>
      <c r="D277" s="35" t="s">
        <v>310</v>
      </c>
      <c r="E277" s="83">
        <v>26</v>
      </c>
      <c r="F277" s="83">
        <v>38</v>
      </c>
      <c r="G277" s="83">
        <v>12</v>
      </c>
      <c r="H277" s="83">
        <v>26</v>
      </c>
      <c r="I277" s="83">
        <v>38</v>
      </c>
      <c r="J277" s="83">
        <v>4</v>
      </c>
      <c r="K277" s="83">
        <v>4</v>
      </c>
      <c r="L277" s="83">
        <v>4</v>
      </c>
      <c r="M277" s="16"/>
      <c r="N277" s="90">
        <v>4</v>
      </c>
      <c r="O277" s="8"/>
      <c r="P277" s="14">
        <v>0</v>
      </c>
      <c r="Q277" s="8"/>
    </row>
    <row r="278" spans="1:17" ht="30" customHeight="1" x14ac:dyDescent="0.35">
      <c r="A278" s="34">
        <v>277</v>
      </c>
      <c r="B278" s="34">
        <v>7</v>
      </c>
      <c r="C278" s="35" t="s">
        <v>304</v>
      </c>
      <c r="D278" s="35" t="s">
        <v>311</v>
      </c>
      <c r="E278" s="84">
        <v>1</v>
      </c>
      <c r="F278" s="84">
        <v>5</v>
      </c>
      <c r="G278" s="84">
        <v>4</v>
      </c>
      <c r="H278" s="83">
        <v>1</v>
      </c>
      <c r="I278" s="84">
        <v>5</v>
      </c>
      <c r="J278" s="84">
        <v>2</v>
      </c>
      <c r="K278" s="83">
        <v>2</v>
      </c>
      <c r="L278" s="83">
        <v>2</v>
      </c>
      <c r="M278" s="16"/>
      <c r="N278" s="90">
        <v>2</v>
      </c>
      <c r="O278" s="8"/>
      <c r="P278" s="8"/>
      <c r="Q278" s="8"/>
    </row>
    <row r="279" spans="1:17" ht="30" customHeight="1" x14ac:dyDescent="0.35">
      <c r="A279" s="34">
        <v>278</v>
      </c>
      <c r="B279" s="34">
        <v>8</v>
      </c>
      <c r="C279" s="35" t="s">
        <v>304</v>
      </c>
      <c r="D279" s="35" t="s">
        <v>312</v>
      </c>
      <c r="E279" s="84">
        <v>0</v>
      </c>
      <c r="F279" s="84">
        <v>0</v>
      </c>
      <c r="G279" s="84">
        <v>0</v>
      </c>
      <c r="H279" s="83">
        <v>0</v>
      </c>
      <c r="I279" s="84">
        <v>0</v>
      </c>
      <c r="J279" s="84">
        <v>0</v>
      </c>
      <c r="K279" s="83">
        <v>0</v>
      </c>
      <c r="L279" s="83">
        <v>1</v>
      </c>
      <c r="M279" s="16"/>
      <c r="N279" s="90">
        <v>1</v>
      </c>
      <c r="O279" s="8"/>
      <c r="P279" s="8"/>
      <c r="Q279" s="8"/>
    </row>
    <row r="280" spans="1:17" ht="30" customHeight="1" x14ac:dyDescent="0.35">
      <c r="A280" s="34">
        <v>279</v>
      </c>
      <c r="B280" s="34">
        <v>9</v>
      </c>
      <c r="C280" s="35" t="s">
        <v>304</v>
      </c>
      <c r="D280" s="35" t="s">
        <v>313</v>
      </c>
      <c r="E280" s="83">
        <v>106</v>
      </c>
      <c r="F280" s="83">
        <v>152</v>
      </c>
      <c r="G280" s="83">
        <v>46</v>
      </c>
      <c r="H280" s="83">
        <v>106</v>
      </c>
      <c r="I280" s="83">
        <v>152</v>
      </c>
      <c r="J280" s="83">
        <v>3</v>
      </c>
      <c r="K280" s="83">
        <v>3</v>
      </c>
      <c r="L280" s="83">
        <v>2</v>
      </c>
      <c r="M280" s="16"/>
      <c r="N280" s="90">
        <v>2</v>
      </c>
      <c r="O280" s="8"/>
      <c r="P280" s="8"/>
      <c r="Q280" s="8"/>
    </row>
    <row r="281" spans="1:17" ht="30" customHeight="1" x14ac:dyDescent="0.35">
      <c r="A281" s="34">
        <v>280</v>
      </c>
      <c r="B281" s="34">
        <v>10</v>
      </c>
      <c r="C281" s="35" t="s">
        <v>304</v>
      </c>
      <c r="D281" s="35" t="s">
        <v>314</v>
      </c>
      <c r="E281" s="84">
        <v>10</v>
      </c>
      <c r="F281" s="84">
        <v>14</v>
      </c>
      <c r="G281" s="84">
        <v>4</v>
      </c>
      <c r="H281" s="83">
        <v>10</v>
      </c>
      <c r="I281" s="84">
        <v>14</v>
      </c>
      <c r="J281" s="84">
        <v>0</v>
      </c>
      <c r="K281" s="83">
        <v>0</v>
      </c>
      <c r="L281" s="83">
        <v>1</v>
      </c>
      <c r="M281" s="16"/>
      <c r="N281" s="93">
        <v>1</v>
      </c>
      <c r="O281" s="8"/>
      <c r="P281" s="8"/>
      <c r="Q281" s="8"/>
    </row>
    <row r="282" spans="1:17" ht="30" customHeight="1" x14ac:dyDescent="0.35">
      <c r="A282" s="34">
        <v>281</v>
      </c>
      <c r="B282" s="34">
        <v>11</v>
      </c>
      <c r="C282" s="35" t="s">
        <v>304</v>
      </c>
      <c r="D282" s="35" t="s">
        <v>315</v>
      </c>
      <c r="E282" s="84">
        <v>0</v>
      </c>
      <c r="F282" s="84">
        <v>0</v>
      </c>
      <c r="G282" s="84">
        <v>0</v>
      </c>
      <c r="H282" s="83">
        <v>0</v>
      </c>
      <c r="I282" s="84">
        <v>0</v>
      </c>
      <c r="J282" s="84">
        <v>0</v>
      </c>
      <c r="K282" s="83">
        <v>0</v>
      </c>
      <c r="L282" s="16"/>
      <c r="M282" s="16"/>
      <c r="N282" s="91"/>
      <c r="O282" s="8"/>
      <c r="P282" s="8"/>
      <c r="Q282" s="8"/>
    </row>
    <row r="283" spans="1:17" ht="30" customHeight="1" x14ac:dyDescent="0.35">
      <c r="A283" s="34">
        <v>282</v>
      </c>
      <c r="B283" s="34">
        <v>12</v>
      </c>
      <c r="C283" s="35" t="s">
        <v>304</v>
      </c>
      <c r="D283" s="35" t="s">
        <v>316</v>
      </c>
      <c r="E283" s="83">
        <v>19</v>
      </c>
      <c r="F283" s="84">
        <v>19</v>
      </c>
      <c r="G283" s="83">
        <v>0</v>
      </c>
      <c r="H283" s="83">
        <v>19</v>
      </c>
      <c r="I283" s="84">
        <v>19</v>
      </c>
      <c r="J283" s="83">
        <v>2</v>
      </c>
      <c r="K283" s="83">
        <v>2</v>
      </c>
      <c r="L283" s="83">
        <v>3</v>
      </c>
      <c r="M283" s="16"/>
      <c r="N283" s="90">
        <v>3</v>
      </c>
      <c r="O283" s="8"/>
      <c r="P283" s="8"/>
      <c r="Q283" s="8"/>
    </row>
    <row r="284" spans="1:17" ht="30" customHeight="1" x14ac:dyDescent="0.35">
      <c r="A284" s="34">
        <v>283</v>
      </c>
      <c r="B284" s="34">
        <v>13</v>
      </c>
      <c r="C284" s="35" t="s">
        <v>304</v>
      </c>
      <c r="D284" s="35" t="s">
        <v>317</v>
      </c>
      <c r="E284" s="83">
        <v>158</v>
      </c>
      <c r="F284" s="84">
        <v>158</v>
      </c>
      <c r="G284" s="83">
        <v>0</v>
      </c>
      <c r="H284" s="83">
        <v>158</v>
      </c>
      <c r="I284" s="84">
        <v>158</v>
      </c>
      <c r="J284" s="83">
        <v>1</v>
      </c>
      <c r="K284" s="83">
        <v>1</v>
      </c>
      <c r="L284" s="16"/>
      <c r="M284" s="16"/>
      <c r="N284" s="91"/>
      <c r="O284" s="8"/>
      <c r="P284" s="8"/>
      <c r="Q284" s="8"/>
    </row>
    <row r="285" spans="1:17" ht="30" customHeight="1" x14ac:dyDescent="0.35">
      <c r="A285" s="34">
        <v>284</v>
      </c>
      <c r="B285" s="34">
        <v>14</v>
      </c>
      <c r="C285" s="35" t="s">
        <v>304</v>
      </c>
      <c r="D285" s="35" t="s">
        <v>318</v>
      </c>
      <c r="E285" s="83">
        <v>6</v>
      </c>
      <c r="F285" s="83">
        <v>8</v>
      </c>
      <c r="G285" s="83">
        <v>2</v>
      </c>
      <c r="H285" s="83">
        <v>6</v>
      </c>
      <c r="I285" s="83">
        <v>8</v>
      </c>
      <c r="J285" s="83">
        <v>6</v>
      </c>
      <c r="K285" s="83">
        <v>6</v>
      </c>
      <c r="L285" s="83">
        <v>4</v>
      </c>
      <c r="M285" s="16"/>
      <c r="N285" s="90">
        <v>4</v>
      </c>
      <c r="O285" s="8"/>
      <c r="P285" s="8"/>
      <c r="Q285" s="8"/>
    </row>
    <row r="286" spans="1:17" ht="30" customHeight="1" x14ac:dyDescent="0.35">
      <c r="A286" s="34">
        <v>285</v>
      </c>
      <c r="B286" s="34">
        <v>15</v>
      </c>
      <c r="C286" s="35" t="s">
        <v>304</v>
      </c>
      <c r="D286" s="35" t="s">
        <v>319</v>
      </c>
      <c r="E286" s="84">
        <v>10</v>
      </c>
      <c r="F286" s="84">
        <v>57</v>
      </c>
      <c r="G286" s="84">
        <v>47</v>
      </c>
      <c r="H286" s="83">
        <v>10</v>
      </c>
      <c r="I286" s="84">
        <v>57</v>
      </c>
      <c r="J286" s="84">
        <v>2</v>
      </c>
      <c r="K286" s="83">
        <v>2</v>
      </c>
      <c r="L286" s="83">
        <v>2</v>
      </c>
      <c r="M286" s="16"/>
      <c r="N286" s="93">
        <v>2</v>
      </c>
      <c r="O286" s="8"/>
      <c r="P286" s="8"/>
      <c r="Q286" s="8"/>
    </row>
    <row r="287" spans="1:17" ht="30" customHeight="1" x14ac:dyDescent="0.35">
      <c r="A287" s="34">
        <v>286</v>
      </c>
      <c r="B287" s="34">
        <v>16</v>
      </c>
      <c r="C287" s="35" t="s">
        <v>304</v>
      </c>
      <c r="D287" s="35" t="s">
        <v>320</v>
      </c>
      <c r="E287" s="84">
        <v>0</v>
      </c>
      <c r="F287" s="84">
        <v>0</v>
      </c>
      <c r="G287" s="84">
        <v>0</v>
      </c>
      <c r="H287" s="83">
        <v>0</v>
      </c>
      <c r="I287" s="84">
        <v>0</v>
      </c>
      <c r="J287" s="84">
        <v>0</v>
      </c>
      <c r="K287" s="83">
        <v>0</v>
      </c>
      <c r="L287" s="16"/>
      <c r="M287" s="16"/>
      <c r="N287" s="91"/>
      <c r="O287" s="8"/>
      <c r="P287" s="8"/>
      <c r="Q287" s="8"/>
    </row>
    <row r="288" spans="1:17" ht="30" customHeight="1" x14ac:dyDescent="0.35">
      <c r="A288" s="34">
        <v>287</v>
      </c>
      <c r="B288" s="34">
        <v>17</v>
      </c>
      <c r="C288" s="35" t="s">
        <v>304</v>
      </c>
      <c r="D288" s="35" t="s">
        <v>321</v>
      </c>
      <c r="E288" s="83">
        <v>14</v>
      </c>
      <c r="F288" s="83">
        <v>27</v>
      </c>
      <c r="G288" s="83">
        <v>13</v>
      </c>
      <c r="H288" s="83">
        <v>14</v>
      </c>
      <c r="I288" s="83">
        <v>27</v>
      </c>
      <c r="J288" s="83">
        <v>7</v>
      </c>
      <c r="K288" s="83">
        <v>7</v>
      </c>
      <c r="L288" s="16"/>
      <c r="M288" s="16"/>
      <c r="N288" s="91"/>
      <c r="O288" s="8"/>
      <c r="P288" s="8"/>
      <c r="Q288" s="8"/>
    </row>
    <row r="289" spans="1:17" ht="30" customHeight="1" x14ac:dyDescent="0.35">
      <c r="A289" s="6">
        <v>288</v>
      </c>
      <c r="B289" s="6">
        <v>1</v>
      </c>
      <c r="C289" s="7" t="s">
        <v>322</v>
      </c>
      <c r="D289" s="7" t="s">
        <v>323</v>
      </c>
      <c r="E289" s="12"/>
      <c r="F289" s="12"/>
      <c r="G289" s="12"/>
      <c r="H289" s="86">
        <v>0</v>
      </c>
      <c r="I289" s="12"/>
      <c r="J289" s="12"/>
      <c r="K289" s="86">
        <v>0</v>
      </c>
      <c r="L289" s="73">
        <v>0</v>
      </c>
      <c r="M289" s="73">
        <v>0</v>
      </c>
      <c r="N289" s="72">
        <v>0</v>
      </c>
      <c r="O289" s="8"/>
      <c r="P289" s="8"/>
      <c r="Q289" s="8"/>
    </row>
    <row r="290" spans="1:17" ht="30" customHeight="1" x14ac:dyDescent="0.35">
      <c r="A290" s="6">
        <v>289</v>
      </c>
      <c r="B290" s="6">
        <v>2</v>
      </c>
      <c r="C290" s="7" t="s">
        <v>322</v>
      </c>
      <c r="D290" s="7" t="s">
        <v>324</v>
      </c>
      <c r="E290" s="73">
        <v>72</v>
      </c>
      <c r="F290" s="73">
        <v>58</v>
      </c>
      <c r="G290" s="73">
        <v>14</v>
      </c>
      <c r="H290" s="86">
        <v>72</v>
      </c>
      <c r="I290" s="73">
        <v>58</v>
      </c>
      <c r="J290" s="73">
        <v>14</v>
      </c>
      <c r="K290" s="86">
        <v>72</v>
      </c>
      <c r="L290" s="73">
        <v>0</v>
      </c>
      <c r="M290" s="73">
        <v>0</v>
      </c>
      <c r="N290" s="72">
        <v>0</v>
      </c>
      <c r="O290" s="8"/>
      <c r="P290" s="8"/>
      <c r="Q290" s="8"/>
    </row>
    <row r="291" spans="1:17" ht="30" customHeight="1" x14ac:dyDescent="0.35">
      <c r="A291" s="6">
        <v>290</v>
      </c>
      <c r="B291" s="6">
        <v>3</v>
      </c>
      <c r="C291" s="7" t="s">
        <v>322</v>
      </c>
      <c r="D291" s="7" t="s">
        <v>325</v>
      </c>
      <c r="E291" s="73">
        <v>13</v>
      </c>
      <c r="F291" s="73">
        <v>4</v>
      </c>
      <c r="G291" s="73">
        <v>9</v>
      </c>
      <c r="H291" s="86">
        <v>13</v>
      </c>
      <c r="I291" s="73">
        <v>4</v>
      </c>
      <c r="J291" s="73">
        <v>9</v>
      </c>
      <c r="K291" s="86">
        <v>13</v>
      </c>
      <c r="L291" s="73">
        <v>0</v>
      </c>
      <c r="M291" s="73">
        <v>0</v>
      </c>
      <c r="N291" s="97">
        <v>20</v>
      </c>
      <c r="O291" s="8"/>
      <c r="P291" s="8"/>
      <c r="Q291" s="8"/>
    </row>
    <row r="292" spans="1:17" ht="30" customHeight="1" x14ac:dyDescent="0.35">
      <c r="A292" s="6">
        <v>291</v>
      </c>
      <c r="B292" s="6">
        <v>4</v>
      </c>
      <c r="C292" s="7" t="s">
        <v>322</v>
      </c>
      <c r="D292" s="7" t="s">
        <v>326</v>
      </c>
      <c r="E292" s="73">
        <v>159</v>
      </c>
      <c r="F292" s="73">
        <v>121</v>
      </c>
      <c r="G292" s="73">
        <v>38</v>
      </c>
      <c r="H292" s="86">
        <v>159</v>
      </c>
      <c r="I292" s="73">
        <v>121</v>
      </c>
      <c r="J292" s="73">
        <v>38</v>
      </c>
      <c r="K292" s="86">
        <v>159</v>
      </c>
      <c r="L292" s="73">
        <v>5</v>
      </c>
      <c r="M292" s="73">
        <v>5</v>
      </c>
      <c r="N292" s="99">
        <v>19</v>
      </c>
      <c r="O292" s="8"/>
      <c r="P292" s="8"/>
      <c r="Q292" s="8"/>
    </row>
    <row r="293" spans="1:17" ht="30" customHeight="1" x14ac:dyDescent="0.35">
      <c r="A293" s="6">
        <v>292</v>
      </c>
      <c r="B293" s="6">
        <v>5</v>
      </c>
      <c r="C293" s="7" t="s">
        <v>322</v>
      </c>
      <c r="D293" s="7" t="s">
        <v>327</v>
      </c>
      <c r="E293" s="73">
        <v>23</v>
      </c>
      <c r="F293" s="73">
        <v>3</v>
      </c>
      <c r="G293" s="73">
        <v>20</v>
      </c>
      <c r="H293" s="86">
        <v>23</v>
      </c>
      <c r="I293" s="73">
        <v>3</v>
      </c>
      <c r="J293" s="73">
        <v>20</v>
      </c>
      <c r="K293" s="86">
        <v>23</v>
      </c>
      <c r="L293" s="73">
        <v>0</v>
      </c>
      <c r="M293" s="73">
        <v>2</v>
      </c>
      <c r="N293" s="12"/>
      <c r="O293" s="8"/>
      <c r="P293" s="8"/>
      <c r="Q293" s="8"/>
    </row>
    <row r="294" spans="1:17" ht="30" customHeight="1" x14ac:dyDescent="0.35">
      <c r="A294" s="6">
        <v>293</v>
      </c>
      <c r="B294" s="6">
        <v>6</v>
      </c>
      <c r="C294" s="7" t="s">
        <v>322</v>
      </c>
      <c r="D294" s="7" t="s">
        <v>328</v>
      </c>
      <c r="E294" s="73">
        <v>23</v>
      </c>
      <c r="F294" s="73">
        <v>7</v>
      </c>
      <c r="G294" s="73">
        <v>16</v>
      </c>
      <c r="H294" s="86">
        <v>23</v>
      </c>
      <c r="I294" s="73">
        <v>7</v>
      </c>
      <c r="J294" s="73">
        <v>16</v>
      </c>
      <c r="K294" s="86">
        <v>23</v>
      </c>
      <c r="L294" s="73">
        <v>0</v>
      </c>
      <c r="M294" s="73">
        <v>0</v>
      </c>
      <c r="N294" s="12"/>
      <c r="O294" s="8"/>
      <c r="P294" s="8"/>
      <c r="Q294" s="8"/>
    </row>
    <row r="295" spans="1:17" ht="30" customHeight="1" x14ac:dyDescent="0.35">
      <c r="A295" s="6">
        <v>294</v>
      </c>
      <c r="B295" s="6">
        <v>7</v>
      </c>
      <c r="C295" s="7" t="s">
        <v>322</v>
      </c>
      <c r="D295" s="7" t="s">
        <v>329</v>
      </c>
      <c r="E295" s="73">
        <v>329</v>
      </c>
      <c r="F295" s="73">
        <v>81</v>
      </c>
      <c r="G295" s="73">
        <v>248</v>
      </c>
      <c r="H295" s="86">
        <v>329</v>
      </c>
      <c r="I295" s="73">
        <v>81</v>
      </c>
      <c r="J295" s="73">
        <v>248</v>
      </c>
      <c r="K295" s="86">
        <v>329</v>
      </c>
      <c r="L295" s="73">
        <v>3</v>
      </c>
      <c r="M295" s="73">
        <v>3</v>
      </c>
      <c r="N295" s="72">
        <v>3</v>
      </c>
      <c r="O295" s="8"/>
      <c r="P295" s="8"/>
      <c r="Q295" s="8"/>
    </row>
    <row r="296" spans="1:17" ht="30" customHeight="1" x14ac:dyDescent="0.35">
      <c r="A296" s="6">
        <v>295</v>
      </c>
      <c r="B296" s="6">
        <v>8</v>
      </c>
      <c r="C296" s="7" t="s">
        <v>322</v>
      </c>
      <c r="D296" s="7" t="s">
        <v>330</v>
      </c>
      <c r="E296" s="73">
        <v>80</v>
      </c>
      <c r="F296" s="73">
        <v>46</v>
      </c>
      <c r="G296" s="73">
        <v>34</v>
      </c>
      <c r="H296" s="86">
        <v>80</v>
      </c>
      <c r="I296" s="73">
        <v>46</v>
      </c>
      <c r="J296" s="73">
        <v>34</v>
      </c>
      <c r="K296" s="86">
        <v>80</v>
      </c>
      <c r="L296" s="73">
        <v>0</v>
      </c>
      <c r="M296" s="73">
        <v>0</v>
      </c>
      <c r="N296" s="12"/>
      <c r="O296" s="8"/>
      <c r="P296" s="8"/>
      <c r="Q296" s="8"/>
    </row>
    <row r="297" spans="1:17" ht="30" customHeight="1" x14ac:dyDescent="0.35">
      <c r="A297" s="6">
        <v>296</v>
      </c>
      <c r="B297" s="6">
        <v>9</v>
      </c>
      <c r="C297" s="7" t="s">
        <v>322</v>
      </c>
      <c r="D297" s="7" t="s">
        <v>331</v>
      </c>
      <c r="E297" s="73">
        <v>42</v>
      </c>
      <c r="F297" s="73">
        <v>14</v>
      </c>
      <c r="G297" s="73">
        <v>28</v>
      </c>
      <c r="H297" s="86">
        <v>42</v>
      </c>
      <c r="I297" s="73">
        <v>14</v>
      </c>
      <c r="J297" s="73">
        <v>28</v>
      </c>
      <c r="K297" s="86">
        <v>42</v>
      </c>
      <c r="L297" s="73">
        <v>0</v>
      </c>
      <c r="M297" s="73">
        <v>0</v>
      </c>
      <c r="N297" s="72">
        <v>0</v>
      </c>
      <c r="O297" s="8"/>
      <c r="P297" s="8"/>
      <c r="Q297" s="8"/>
    </row>
    <row r="298" spans="1:17" ht="30" customHeight="1" x14ac:dyDescent="0.35">
      <c r="A298" s="6">
        <v>297</v>
      </c>
      <c r="B298" s="6">
        <v>10</v>
      </c>
      <c r="C298" s="7" t="s">
        <v>322</v>
      </c>
      <c r="D298" s="7" t="s">
        <v>332</v>
      </c>
      <c r="E298" s="73">
        <v>143</v>
      </c>
      <c r="F298" s="73">
        <v>138</v>
      </c>
      <c r="G298" s="73">
        <v>5</v>
      </c>
      <c r="H298" s="86">
        <v>143</v>
      </c>
      <c r="I298" s="73">
        <v>138</v>
      </c>
      <c r="J298" s="73">
        <v>5</v>
      </c>
      <c r="K298" s="86">
        <v>143</v>
      </c>
      <c r="L298" s="73">
        <v>0</v>
      </c>
      <c r="M298" s="73">
        <v>0</v>
      </c>
      <c r="N298" s="72">
        <v>0</v>
      </c>
      <c r="O298" s="8"/>
      <c r="P298" s="8"/>
      <c r="Q298" s="8"/>
    </row>
    <row r="299" spans="1:17" ht="30" customHeight="1" x14ac:dyDescent="0.35">
      <c r="A299" s="6">
        <v>298</v>
      </c>
      <c r="B299" s="6">
        <v>11</v>
      </c>
      <c r="C299" s="7" t="s">
        <v>322</v>
      </c>
      <c r="D299" s="7" t="s">
        <v>333</v>
      </c>
      <c r="E299" s="73">
        <v>30</v>
      </c>
      <c r="F299" s="73">
        <v>25</v>
      </c>
      <c r="G299" s="73">
        <v>5</v>
      </c>
      <c r="H299" s="86">
        <v>30</v>
      </c>
      <c r="I299" s="73">
        <v>25</v>
      </c>
      <c r="J299" s="73">
        <v>5</v>
      </c>
      <c r="K299" s="86">
        <v>30</v>
      </c>
      <c r="L299" s="73">
        <v>0</v>
      </c>
      <c r="M299" s="73">
        <v>0</v>
      </c>
      <c r="N299" s="72">
        <v>0</v>
      </c>
      <c r="O299" s="8"/>
      <c r="P299" s="8"/>
      <c r="Q299" s="8"/>
    </row>
    <row r="300" spans="1:17" ht="30" customHeight="1" x14ac:dyDescent="0.35">
      <c r="A300" s="6">
        <v>299</v>
      </c>
      <c r="B300" s="6">
        <v>12</v>
      </c>
      <c r="C300" s="7" t="s">
        <v>322</v>
      </c>
      <c r="D300" s="7" t="s">
        <v>334</v>
      </c>
      <c r="E300" s="73">
        <v>10</v>
      </c>
      <c r="F300" s="73">
        <v>0</v>
      </c>
      <c r="G300" s="73">
        <v>10</v>
      </c>
      <c r="H300" s="86">
        <v>10</v>
      </c>
      <c r="I300" s="12"/>
      <c r="J300" s="73">
        <v>10</v>
      </c>
      <c r="K300" s="86">
        <v>10</v>
      </c>
      <c r="L300" s="73">
        <v>2</v>
      </c>
      <c r="M300" s="73">
        <v>2</v>
      </c>
      <c r="N300" s="72">
        <v>0</v>
      </c>
      <c r="O300" s="8"/>
      <c r="P300" s="8"/>
      <c r="Q300" s="8"/>
    </row>
    <row r="301" spans="1:17" ht="30" customHeight="1" x14ac:dyDescent="0.35">
      <c r="A301" s="6">
        <v>300</v>
      </c>
      <c r="B301" s="6">
        <v>13</v>
      </c>
      <c r="C301" s="7" t="s">
        <v>322</v>
      </c>
      <c r="D301" s="7" t="s">
        <v>335</v>
      </c>
      <c r="E301" s="73">
        <v>106</v>
      </c>
      <c r="F301" s="73">
        <v>6</v>
      </c>
      <c r="G301" s="73">
        <v>100</v>
      </c>
      <c r="H301" s="86">
        <v>106</v>
      </c>
      <c r="I301" s="73">
        <v>6</v>
      </c>
      <c r="J301" s="73">
        <v>100</v>
      </c>
      <c r="K301" s="86">
        <v>106</v>
      </c>
      <c r="L301" s="73">
        <v>4</v>
      </c>
      <c r="M301" s="73">
        <v>1</v>
      </c>
      <c r="N301" s="72">
        <v>0</v>
      </c>
      <c r="O301" s="8"/>
      <c r="P301" s="8"/>
      <c r="Q301" s="8"/>
    </row>
    <row r="302" spans="1:17" ht="30" customHeight="1" x14ac:dyDescent="0.35">
      <c r="A302" s="34">
        <v>301</v>
      </c>
      <c r="B302" s="34">
        <v>1</v>
      </c>
      <c r="C302" s="35" t="s">
        <v>336</v>
      </c>
      <c r="D302" s="35" t="s">
        <v>337</v>
      </c>
      <c r="E302" s="83">
        <v>3</v>
      </c>
      <c r="F302" s="83">
        <v>2</v>
      </c>
      <c r="G302" s="83">
        <v>1</v>
      </c>
      <c r="H302" s="83">
        <v>3</v>
      </c>
      <c r="I302" s="83">
        <v>2</v>
      </c>
      <c r="J302" s="83">
        <v>1</v>
      </c>
      <c r="K302" s="83">
        <v>3</v>
      </c>
      <c r="L302" s="83">
        <v>3</v>
      </c>
      <c r="M302" s="83">
        <v>3</v>
      </c>
      <c r="N302" s="84">
        <v>3</v>
      </c>
      <c r="O302" s="14">
        <v>0</v>
      </c>
      <c r="P302" s="14">
        <v>3</v>
      </c>
      <c r="Q302" s="8"/>
    </row>
    <row r="303" spans="1:17" ht="30" customHeight="1" x14ac:dyDescent="0.35">
      <c r="A303" s="34">
        <v>302</v>
      </c>
      <c r="B303" s="34">
        <v>2</v>
      </c>
      <c r="C303" s="35" t="s">
        <v>336</v>
      </c>
      <c r="D303" s="35" t="s">
        <v>338</v>
      </c>
      <c r="E303" s="83">
        <v>12</v>
      </c>
      <c r="F303" s="83">
        <v>2</v>
      </c>
      <c r="G303" s="83">
        <v>10</v>
      </c>
      <c r="H303" s="83">
        <v>12</v>
      </c>
      <c r="I303" s="83">
        <v>2</v>
      </c>
      <c r="J303" s="83">
        <v>10</v>
      </c>
      <c r="K303" s="83">
        <v>12</v>
      </c>
      <c r="L303" s="83">
        <v>1</v>
      </c>
      <c r="M303" s="83">
        <v>1</v>
      </c>
      <c r="N303" s="84">
        <v>1</v>
      </c>
      <c r="O303" s="14">
        <v>0</v>
      </c>
      <c r="P303" s="14">
        <v>1</v>
      </c>
      <c r="Q303" s="8"/>
    </row>
    <row r="304" spans="1:17" ht="30" customHeight="1" x14ac:dyDescent="0.35">
      <c r="A304" s="34">
        <v>303</v>
      </c>
      <c r="B304" s="34">
        <v>3</v>
      </c>
      <c r="C304" s="35" t="s">
        <v>336</v>
      </c>
      <c r="D304" s="35" t="s">
        <v>339</v>
      </c>
      <c r="E304" s="83">
        <v>11</v>
      </c>
      <c r="F304" s="83">
        <v>7</v>
      </c>
      <c r="G304" s="83">
        <v>4</v>
      </c>
      <c r="H304" s="83">
        <v>11</v>
      </c>
      <c r="I304" s="83">
        <v>7</v>
      </c>
      <c r="J304" s="83">
        <v>4</v>
      </c>
      <c r="K304" s="83">
        <v>11</v>
      </c>
      <c r="L304" s="83">
        <v>5</v>
      </c>
      <c r="M304" s="83">
        <v>4</v>
      </c>
      <c r="N304" s="84">
        <v>2</v>
      </c>
      <c r="O304" s="14">
        <v>0</v>
      </c>
      <c r="P304" s="14">
        <v>5</v>
      </c>
      <c r="Q304" s="8"/>
    </row>
    <row r="305" spans="1:17" ht="30" customHeight="1" x14ac:dyDescent="0.35">
      <c r="A305" s="34">
        <v>304</v>
      </c>
      <c r="B305" s="34">
        <v>4</v>
      </c>
      <c r="C305" s="35" t="s">
        <v>336</v>
      </c>
      <c r="D305" s="35" t="s">
        <v>340</v>
      </c>
      <c r="E305" s="83">
        <v>9</v>
      </c>
      <c r="F305" s="83">
        <v>8</v>
      </c>
      <c r="G305" s="83">
        <v>1</v>
      </c>
      <c r="H305" s="83">
        <v>9</v>
      </c>
      <c r="I305" s="83">
        <v>8</v>
      </c>
      <c r="J305" s="83">
        <v>1</v>
      </c>
      <c r="K305" s="83">
        <v>9</v>
      </c>
      <c r="L305" s="83">
        <v>2</v>
      </c>
      <c r="M305" s="83">
        <v>2</v>
      </c>
      <c r="N305" s="84">
        <v>2</v>
      </c>
      <c r="O305" s="14">
        <v>0</v>
      </c>
      <c r="P305" s="14">
        <v>2</v>
      </c>
      <c r="Q305" s="8"/>
    </row>
    <row r="306" spans="1:17" ht="30" customHeight="1" x14ac:dyDescent="0.35">
      <c r="A306" s="34">
        <v>305</v>
      </c>
      <c r="B306" s="34">
        <v>5</v>
      </c>
      <c r="C306" s="35" t="s">
        <v>336</v>
      </c>
      <c r="D306" s="35" t="s">
        <v>341</v>
      </c>
      <c r="E306" s="83">
        <v>51</v>
      </c>
      <c r="F306" s="83">
        <v>42</v>
      </c>
      <c r="G306" s="83">
        <v>9</v>
      </c>
      <c r="H306" s="83">
        <v>51</v>
      </c>
      <c r="I306" s="83">
        <v>42</v>
      </c>
      <c r="J306" s="83">
        <v>9</v>
      </c>
      <c r="K306" s="83">
        <v>51</v>
      </c>
      <c r="L306" s="83">
        <v>10</v>
      </c>
      <c r="M306" s="83">
        <v>10</v>
      </c>
      <c r="N306" s="84">
        <v>6</v>
      </c>
      <c r="O306" s="14">
        <v>0</v>
      </c>
      <c r="P306" s="14">
        <v>10</v>
      </c>
      <c r="Q306" s="8"/>
    </row>
    <row r="307" spans="1:17" ht="30" customHeight="1" x14ac:dyDescent="0.35">
      <c r="A307" s="34">
        <v>306</v>
      </c>
      <c r="B307" s="34">
        <v>6</v>
      </c>
      <c r="C307" s="35" t="s">
        <v>336</v>
      </c>
      <c r="D307" s="35" t="s">
        <v>342</v>
      </c>
      <c r="E307" s="83">
        <v>30</v>
      </c>
      <c r="F307" s="83">
        <v>30</v>
      </c>
      <c r="G307" s="84">
        <v>0</v>
      </c>
      <c r="H307" s="83">
        <v>30</v>
      </c>
      <c r="I307" s="83">
        <v>30</v>
      </c>
      <c r="J307" s="84">
        <v>0</v>
      </c>
      <c r="K307" s="83">
        <v>30</v>
      </c>
      <c r="L307" s="83">
        <v>0</v>
      </c>
      <c r="M307" s="83">
        <v>0</v>
      </c>
      <c r="N307" s="84">
        <v>0</v>
      </c>
      <c r="O307" s="14">
        <v>0</v>
      </c>
      <c r="P307" s="14">
        <v>0</v>
      </c>
      <c r="Q307" s="8"/>
    </row>
    <row r="308" spans="1:17" ht="30" customHeight="1" x14ac:dyDescent="0.35">
      <c r="A308" s="34">
        <v>307</v>
      </c>
      <c r="B308" s="34">
        <v>7</v>
      </c>
      <c r="C308" s="35" t="s">
        <v>336</v>
      </c>
      <c r="D308" s="35" t="s">
        <v>343</v>
      </c>
      <c r="E308" s="83">
        <v>4</v>
      </c>
      <c r="F308" s="83">
        <v>3</v>
      </c>
      <c r="G308" s="83">
        <v>1</v>
      </c>
      <c r="H308" s="83">
        <v>4</v>
      </c>
      <c r="I308" s="83">
        <v>3</v>
      </c>
      <c r="J308" s="83">
        <v>1</v>
      </c>
      <c r="K308" s="83">
        <v>4</v>
      </c>
      <c r="L308" s="83">
        <v>4</v>
      </c>
      <c r="M308" s="83">
        <v>4</v>
      </c>
      <c r="N308" s="84">
        <v>3</v>
      </c>
      <c r="O308" s="14">
        <v>0</v>
      </c>
      <c r="P308" s="14">
        <v>4</v>
      </c>
      <c r="Q308" s="8"/>
    </row>
    <row r="309" spans="1:17" ht="30" customHeight="1" x14ac:dyDescent="0.35">
      <c r="A309" s="34">
        <v>308</v>
      </c>
      <c r="B309" s="34">
        <v>8</v>
      </c>
      <c r="C309" s="35" t="s">
        <v>336</v>
      </c>
      <c r="D309" s="35" t="s">
        <v>344</v>
      </c>
      <c r="E309" s="83">
        <v>4</v>
      </c>
      <c r="F309" s="83">
        <v>2</v>
      </c>
      <c r="G309" s="84">
        <v>2</v>
      </c>
      <c r="H309" s="83">
        <v>4</v>
      </c>
      <c r="I309" s="83">
        <v>2</v>
      </c>
      <c r="J309" s="84">
        <v>2</v>
      </c>
      <c r="K309" s="83">
        <v>4</v>
      </c>
      <c r="L309" s="83">
        <v>4</v>
      </c>
      <c r="M309" s="83">
        <v>4</v>
      </c>
      <c r="N309" s="84">
        <v>4</v>
      </c>
      <c r="O309" s="14">
        <v>0</v>
      </c>
      <c r="P309" s="14">
        <v>4</v>
      </c>
      <c r="Q309" s="8"/>
    </row>
    <row r="310" spans="1:17" ht="30" customHeight="1" x14ac:dyDescent="0.35">
      <c r="A310" s="34">
        <v>309</v>
      </c>
      <c r="B310" s="34">
        <v>9</v>
      </c>
      <c r="C310" s="35" t="s">
        <v>336</v>
      </c>
      <c r="D310" s="35" t="s">
        <v>345</v>
      </c>
      <c r="E310" s="84">
        <v>67</v>
      </c>
      <c r="F310" s="84">
        <v>24</v>
      </c>
      <c r="G310" s="84">
        <v>43</v>
      </c>
      <c r="H310" s="83">
        <v>67</v>
      </c>
      <c r="I310" s="84">
        <v>24</v>
      </c>
      <c r="J310" s="84">
        <v>43</v>
      </c>
      <c r="K310" s="83">
        <v>67</v>
      </c>
      <c r="L310" s="83">
        <v>6</v>
      </c>
      <c r="M310" s="84">
        <v>6</v>
      </c>
      <c r="N310" s="84">
        <v>6</v>
      </c>
      <c r="O310" s="14">
        <v>0</v>
      </c>
      <c r="P310" s="14">
        <v>6</v>
      </c>
      <c r="Q310" s="8"/>
    </row>
    <row r="311" spans="1:17" ht="30" customHeight="1" x14ac:dyDescent="0.35">
      <c r="A311" s="34">
        <v>310</v>
      </c>
      <c r="B311" s="34">
        <v>10</v>
      </c>
      <c r="C311" s="35" t="s">
        <v>336</v>
      </c>
      <c r="D311" s="35" t="s">
        <v>346</v>
      </c>
      <c r="E311" s="83">
        <v>151</v>
      </c>
      <c r="F311" s="83">
        <v>122</v>
      </c>
      <c r="G311" s="83">
        <v>29</v>
      </c>
      <c r="H311" s="83">
        <v>151</v>
      </c>
      <c r="I311" s="83">
        <v>122</v>
      </c>
      <c r="J311" s="83">
        <v>29</v>
      </c>
      <c r="K311" s="83">
        <v>151</v>
      </c>
      <c r="L311" s="83">
        <v>5</v>
      </c>
      <c r="M311" s="83">
        <v>5</v>
      </c>
      <c r="N311" s="84">
        <v>5</v>
      </c>
      <c r="O311" s="14">
        <v>0</v>
      </c>
      <c r="P311" s="14">
        <v>5</v>
      </c>
      <c r="Q311" s="8"/>
    </row>
    <row r="312" spans="1:17" ht="30" customHeight="1" x14ac:dyDescent="0.35">
      <c r="A312" s="34">
        <v>311</v>
      </c>
      <c r="B312" s="34">
        <v>11</v>
      </c>
      <c r="C312" s="35" t="s">
        <v>336</v>
      </c>
      <c r="D312" s="35" t="s">
        <v>347</v>
      </c>
      <c r="E312" s="83">
        <v>102</v>
      </c>
      <c r="F312" s="83">
        <v>81</v>
      </c>
      <c r="G312" s="83">
        <v>21</v>
      </c>
      <c r="H312" s="83">
        <v>102</v>
      </c>
      <c r="I312" s="83">
        <v>81</v>
      </c>
      <c r="J312" s="83">
        <v>21</v>
      </c>
      <c r="K312" s="83">
        <v>102</v>
      </c>
      <c r="L312" s="83">
        <v>15</v>
      </c>
      <c r="M312" s="83">
        <v>14</v>
      </c>
      <c r="N312" s="84">
        <v>7</v>
      </c>
      <c r="O312" s="14">
        <v>0</v>
      </c>
      <c r="P312" s="14">
        <v>15</v>
      </c>
      <c r="Q312" s="8"/>
    </row>
    <row r="313" spans="1:17" ht="30" customHeight="1" x14ac:dyDescent="0.35">
      <c r="A313" s="34">
        <v>312</v>
      </c>
      <c r="B313" s="34">
        <v>12</v>
      </c>
      <c r="C313" s="35" t="s">
        <v>336</v>
      </c>
      <c r="D313" s="35" t="s">
        <v>348</v>
      </c>
      <c r="E313" s="83">
        <v>26</v>
      </c>
      <c r="F313" s="83">
        <v>26</v>
      </c>
      <c r="G313" s="84">
        <v>0</v>
      </c>
      <c r="H313" s="83">
        <v>26</v>
      </c>
      <c r="I313" s="83">
        <v>26</v>
      </c>
      <c r="J313" s="84">
        <v>0</v>
      </c>
      <c r="K313" s="83">
        <v>26</v>
      </c>
      <c r="L313" s="83">
        <v>9</v>
      </c>
      <c r="M313" s="83">
        <v>6</v>
      </c>
      <c r="N313" s="84">
        <v>3</v>
      </c>
      <c r="O313" s="14">
        <v>0</v>
      </c>
      <c r="P313" s="14">
        <v>9</v>
      </c>
      <c r="Q313" s="8"/>
    </row>
    <row r="314" spans="1:17" ht="30" customHeight="1" x14ac:dyDescent="0.35">
      <c r="A314" s="34">
        <v>313</v>
      </c>
      <c r="B314" s="34">
        <v>13</v>
      </c>
      <c r="C314" s="35" t="s">
        <v>336</v>
      </c>
      <c r="D314" s="35" t="s">
        <v>349</v>
      </c>
      <c r="E314" s="83">
        <v>16</v>
      </c>
      <c r="F314" s="83">
        <v>6</v>
      </c>
      <c r="G314" s="83">
        <v>10</v>
      </c>
      <c r="H314" s="83">
        <v>16</v>
      </c>
      <c r="I314" s="83">
        <v>6</v>
      </c>
      <c r="J314" s="83">
        <v>10</v>
      </c>
      <c r="K314" s="83">
        <v>16</v>
      </c>
      <c r="L314" s="83">
        <v>1</v>
      </c>
      <c r="M314" s="83">
        <v>1</v>
      </c>
      <c r="N314" s="84">
        <v>1</v>
      </c>
      <c r="O314" s="14">
        <v>0</v>
      </c>
      <c r="P314" s="14">
        <v>1</v>
      </c>
      <c r="Q314" s="8"/>
    </row>
    <row r="315" spans="1:17" ht="30" customHeight="1" x14ac:dyDescent="0.35">
      <c r="A315" s="34">
        <v>314</v>
      </c>
      <c r="B315" s="34">
        <v>14</v>
      </c>
      <c r="C315" s="35" t="s">
        <v>336</v>
      </c>
      <c r="D315" s="35" t="s">
        <v>350</v>
      </c>
      <c r="E315" s="83">
        <v>1</v>
      </c>
      <c r="F315" s="83">
        <v>1</v>
      </c>
      <c r="G315" s="84">
        <v>0</v>
      </c>
      <c r="H315" s="83">
        <v>1</v>
      </c>
      <c r="I315" s="83">
        <v>1</v>
      </c>
      <c r="J315" s="84">
        <v>0</v>
      </c>
      <c r="K315" s="83">
        <v>1</v>
      </c>
      <c r="L315" s="83">
        <v>0</v>
      </c>
      <c r="M315" s="83">
        <v>0</v>
      </c>
      <c r="N315" s="84">
        <v>0</v>
      </c>
      <c r="O315" s="14">
        <v>0</v>
      </c>
      <c r="P315" s="14">
        <v>0</v>
      </c>
      <c r="Q315" s="8"/>
    </row>
    <row r="316" spans="1:17" ht="30" customHeight="1" x14ac:dyDescent="0.35">
      <c r="A316" s="34">
        <v>315</v>
      </c>
      <c r="B316" s="34">
        <v>15</v>
      </c>
      <c r="C316" s="35" t="s">
        <v>336</v>
      </c>
      <c r="D316" s="35" t="s">
        <v>351</v>
      </c>
      <c r="E316" s="83">
        <v>6</v>
      </c>
      <c r="F316" s="83">
        <v>5</v>
      </c>
      <c r="G316" s="84">
        <v>1</v>
      </c>
      <c r="H316" s="83">
        <v>6</v>
      </c>
      <c r="I316" s="83">
        <v>5</v>
      </c>
      <c r="J316" s="84">
        <v>1</v>
      </c>
      <c r="K316" s="83">
        <v>6</v>
      </c>
      <c r="L316" s="83">
        <v>1</v>
      </c>
      <c r="M316" s="83">
        <v>1</v>
      </c>
      <c r="N316" s="84">
        <v>1</v>
      </c>
      <c r="O316" s="14">
        <v>0</v>
      </c>
      <c r="P316" s="14">
        <v>1</v>
      </c>
      <c r="Q316" s="8"/>
    </row>
    <row r="317" spans="1:17" ht="30" customHeight="1" x14ac:dyDescent="0.35">
      <c r="A317" s="34">
        <v>316</v>
      </c>
      <c r="B317" s="34">
        <v>16</v>
      </c>
      <c r="C317" s="35" t="s">
        <v>336</v>
      </c>
      <c r="D317" s="35" t="s">
        <v>352</v>
      </c>
      <c r="E317" s="83">
        <v>308</v>
      </c>
      <c r="F317" s="83">
        <v>298</v>
      </c>
      <c r="G317" s="83">
        <v>10</v>
      </c>
      <c r="H317" s="83">
        <v>308</v>
      </c>
      <c r="I317" s="83">
        <v>298</v>
      </c>
      <c r="J317" s="83">
        <v>10</v>
      </c>
      <c r="K317" s="83">
        <v>308</v>
      </c>
      <c r="L317" s="83">
        <v>5</v>
      </c>
      <c r="M317" s="83">
        <v>5</v>
      </c>
      <c r="N317" s="84">
        <v>4</v>
      </c>
      <c r="O317" s="14">
        <v>0</v>
      </c>
      <c r="P317" s="14">
        <v>5</v>
      </c>
      <c r="Q317" s="8"/>
    </row>
    <row r="318" spans="1:17" ht="30" customHeight="1" x14ac:dyDescent="0.35">
      <c r="A318" s="34">
        <v>317</v>
      </c>
      <c r="B318" s="34">
        <v>17</v>
      </c>
      <c r="C318" s="35" t="s">
        <v>336</v>
      </c>
      <c r="D318" s="35" t="s">
        <v>353</v>
      </c>
      <c r="E318" s="83">
        <v>273</v>
      </c>
      <c r="F318" s="83">
        <v>94</v>
      </c>
      <c r="G318" s="83">
        <v>179</v>
      </c>
      <c r="H318" s="83">
        <v>273</v>
      </c>
      <c r="I318" s="83">
        <v>94</v>
      </c>
      <c r="J318" s="83">
        <v>179</v>
      </c>
      <c r="K318" s="83">
        <v>273</v>
      </c>
      <c r="L318" s="83">
        <v>2</v>
      </c>
      <c r="M318" s="83">
        <v>2</v>
      </c>
      <c r="N318" s="84">
        <v>0</v>
      </c>
      <c r="O318" s="14">
        <v>0</v>
      </c>
      <c r="P318" s="14">
        <v>2</v>
      </c>
      <c r="Q318" s="8"/>
    </row>
    <row r="319" spans="1:17" ht="30" customHeight="1" x14ac:dyDescent="0.35">
      <c r="A319" s="34">
        <v>318</v>
      </c>
      <c r="B319" s="34">
        <v>18</v>
      </c>
      <c r="C319" s="35" t="s">
        <v>336</v>
      </c>
      <c r="D319" s="35" t="s">
        <v>354</v>
      </c>
      <c r="E319" s="83">
        <v>4</v>
      </c>
      <c r="F319" s="83">
        <v>1</v>
      </c>
      <c r="G319" s="83">
        <v>3</v>
      </c>
      <c r="H319" s="83">
        <v>4</v>
      </c>
      <c r="I319" s="83">
        <v>1</v>
      </c>
      <c r="J319" s="83">
        <v>3</v>
      </c>
      <c r="K319" s="83">
        <v>4</v>
      </c>
      <c r="L319" s="83">
        <v>3</v>
      </c>
      <c r="M319" s="83">
        <v>3</v>
      </c>
      <c r="N319" s="84">
        <v>3</v>
      </c>
      <c r="O319" s="14">
        <v>0</v>
      </c>
      <c r="P319" s="14">
        <v>3</v>
      </c>
      <c r="Q319" s="8"/>
    </row>
    <row r="320" spans="1:17" ht="30" customHeight="1" x14ac:dyDescent="0.35">
      <c r="A320" s="34">
        <v>319</v>
      </c>
      <c r="B320" s="34">
        <v>19</v>
      </c>
      <c r="C320" s="35" t="s">
        <v>336</v>
      </c>
      <c r="D320" s="35" t="s">
        <v>355</v>
      </c>
      <c r="E320" s="83">
        <v>6</v>
      </c>
      <c r="F320" s="83">
        <v>3</v>
      </c>
      <c r="G320" s="84">
        <v>3</v>
      </c>
      <c r="H320" s="83">
        <v>6</v>
      </c>
      <c r="I320" s="83">
        <v>3</v>
      </c>
      <c r="J320" s="84">
        <v>3</v>
      </c>
      <c r="K320" s="83">
        <v>6</v>
      </c>
      <c r="L320" s="83">
        <v>2</v>
      </c>
      <c r="M320" s="83">
        <v>2</v>
      </c>
      <c r="N320" s="84">
        <v>0</v>
      </c>
      <c r="O320" s="14">
        <v>0</v>
      </c>
      <c r="P320" s="14">
        <v>2</v>
      </c>
      <c r="Q320" s="8"/>
    </row>
    <row r="321" spans="1:17" ht="30" customHeight="1" x14ac:dyDescent="0.35">
      <c r="A321" s="34">
        <v>320</v>
      </c>
      <c r="B321" s="34">
        <v>20</v>
      </c>
      <c r="C321" s="35" t="s">
        <v>336</v>
      </c>
      <c r="D321" s="35" t="s">
        <v>356</v>
      </c>
      <c r="E321" s="83">
        <v>0</v>
      </c>
      <c r="F321" s="83">
        <v>0</v>
      </c>
      <c r="G321" s="83">
        <v>0</v>
      </c>
      <c r="H321" s="83">
        <v>0</v>
      </c>
      <c r="I321" s="83">
        <v>0</v>
      </c>
      <c r="J321" s="83">
        <v>0</v>
      </c>
      <c r="K321" s="83">
        <v>0</v>
      </c>
      <c r="L321" s="83">
        <v>0</v>
      </c>
      <c r="M321" s="83">
        <v>0</v>
      </c>
      <c r="N321" s="84">
        <v>0</v>
      </c>
      <c r="O321" s="14">
        <v>0</v>
      </c>
      <c r="P321" s="14">
        <v>0</v>
      </c>
      <c r="Q321" s="8"/>
    </row>
    <row r="322" spans="1:17" ht="30" customHeight="1" x14ac:dyDescent="0.35">
      <c r="A322" s="34">
        <v>321</v>
      </c>
      <c r="B322" s="34">
        <v>21</v>
      </c>
      <c r="C322" s="35" t="s">
        <v>336</v>
      </c>
      <c r="D322" s="35" t="s">
        <v>357</v>
      </c>
      <c r="E322" s="83">
        <v>45</v>
      </c>
      <c r="F322" s="83">
        <v>22</v>
      </c>
      <c r="G322" s="83">
        <v>23</v>
      </c>
      <c r="H322" s="83">
        <v>45</v>
      </c>
      <c r="I322" s="83">
        <v>22</v>
      </c>
      <c r="J322" s="83">
        <v>23</v>
      </c>
      <c r="K322" s="83">
        <v>45</v>
      </c>
      <c r="L322" s="83">
        <v>5</v>
      </c>
      <c r="M322" s="83">
        <v>5</v>
      </c>
      <c r="N322" s="84">
        <v>5</v>
      </c>
      <c r="O322" s="14">
        <v>0</v>
      </c>
      <c r="P322" s="14">
        <v>5</v>
      </c>
      <c r="Q322" s="8"/>
    </row>
    <row r="323" spans="1:17" ht="30" customHeight="1" x14ac:dyDescent="0.35">
      <c r="A323" s="34">
        <v>322</v>
      </c>
      <c r="B323" s="34">
        <v>22</v>
      </c>
      <c r="C323" s="35" t="s">
        <v>336</v>
      </c>
      <c r="D323" s="35" t="s">
        <v>358</v>
      </c>
      <c r="E323" s="84">
        <v>15</v>
      </c>
      <c r="F323" s="84">
        <v>9</v>
      </c>
      <c r="G323" s="84">
        <v>5</v>
      </c>
      <c r="H323" s="83">
        <v>14</v>
      </c>
      <c r="I323" s="84">
        <v>9</v>
      </c>
      <c r="J323" s="84">
        <v>5</v>
      </c>
      <c r="K323" s="83">
        <v>14</v>
      </c>
      <c r="L323" s="83">
        <v>4</v>
      </c>
      <c r="M323" s="84">
        <v>4</v>
      </c>
      <c r="N323" s="84">
        <v>0</v>
      </c>
      <c r="O323" s="14">
        <v>0</v>
      </c>
      <c r="P323" s="14">
        <v>4</v>
      </c>
      <c r="Q323" s="8"/>
    </row>
    <row r="324" spans="1:17" ht="30" customHeight="1" x14ac:dyDescent="0.35">
      <c r="A324" s="34">
        <v>323</v>
      </c>
      <c r="B324" s="34">
        <v>23</v>
      </c>
      <c r="C324" s="35" t="s">
        <v>336</v>
      </c>
      <c r="D324" s="35" t="s">
        <v>359</v>
      </c>
      <c r="E324" s="83">
        <v>16</v>
      </c>
      <c r="F324" s="83">
        <v>10</v>
      </c>
      <c r="G324" s="83">
        <v>6</v>
      </c>
      <c r="H324" s="83">
        <v>16</v>
      </c>
      <c r="I324" s="83">
        <v>10</v>
      </c>
      <c r="J324" s="83">
        <v>6</v>
      </c>
      <c r="K324" s="83">
        <v>16</v>
      </c>
      <c r="L324" s="83">
        <v>16</v>
      </c>
      <c r="M324" s="83">
        <v>16</v>
      </c>
      <c r="N324" s="84">
        <v>7</v>
      </c>
      <c r="O324" s="14">
        <v>0</v>
      </c>
      <c r="P324" s="14">
        <v>16</v>
      </c>
      <c r="Q324" s="8"/>
    </row>
    <row r="325" spans="1:17" ht="30" customHeight="1" x14ac:dyDescent="0.35">
      <c r="A325" s="34">
        <v>324</v>
      </c>
      <c r="B325" s="34">
        <v>24</v>
      </c>
      <c r="C325" s="35" t="s">
        <v>336</v>
      </c>
      <c r="D325" s="35" t="s">
        <v>360</v>
      </c>
      <c r="E325" s="83">
        <v>9</v>
      </c>
      <c r="F325" s="84">
        <v>0</v>
      </c>
      <c r="G325" s="83">
        <v>9</v>
      </c>
      <c r="H325" s="83">
        <v>9</v>
      </c>
      <c r="I325" s="84">
        <v>0</v>
      </c>
      <c r="J325" s="83">
        <v>9</v>
      </c>
      <c r="K325" s="83">
        <v>9</v>
      </c>
      <c r="L325" s="83">
        <v>2</v>
      </c>
      <c r="M325" s="83">
        <v>2</v>
      </c>
      <c r="N325" s="84">
        <v>2</v>
      </c>
      <c r="O325" s="14">
        <v>0</v>
      </c>
      <c r="P325" s="14">
        <v>2</v>
      </c>
      <c r="Q325" s="8"/>
    </row>
    <row r="326" spans="1:17" ht="30" customHeight="1" x14ac:dyDescent="0.35">
      <c r="A326" s="6">
        <v>325</v>
      </c>
      <c r="B326" s="6">
        <v>1</v>
      </c>
      <c r="C326" s="7" t="s">
        <v>361</v>
      </c>
      <c r="D326" s="7" t="s">
        <v>362</v>
      </c>
      <c r="E326" s="73">
        <v>4</v>
      </c>
      <c r="F326" s="73">
        <v>2</v>
      </c>
      <c r="G326" s="73">
        <v>2</v>
      </c>
      <c r="H326" s="86">
        <v>4</v>
      </c>
      <c r="I326" s="73">
        <v>2</v>
      </c>
      <c r="J326" s="73">
        <v>2</v>
      </c>
      <c r="K326" s="86">
        <v>4</v>
      </c>
      <c r="L326" s="73">
        <v>0</v>
      </c>
      <c r="M326" s="73">
        <v>0</v>
      </c>
      <c r="N326" s="72">
        <v>0</v>
      </c>
      <c r="O326" s="14">
        <v>0</v>
      </c>
      <c r="P326" s="14">
        <v>0</v>
      </c>
      <c r="Q326" s="8"/>
    </row>
    <row r="327" spans="1:17" ht="30" customHeight="1" x14ac:dyDescent="0.35">
      <c r="A327" s="6">
        <v>326</v>
      </c>
      <c r="B327" s="6">
        <v>2</v>
      </c>
      <c r="C327" s="7" t="s">
        <v>361</v>
      </c>
      <c r="D327" s="7" t="s">
        <v>363</v>
      </c>
      <c r="E327" s="73">
        <v>427</v>
      </c>
      <c r="F327" s="73">
        <v>289</v>
      </c>
      <c r="G327" s="73">
        <v>138</v>
      </c>
      <c r="H327" s="86">
        <v>427</v>
      </c>
      <c r="I327" s="73">
        <v>314</v>
      </c>
      <c r="J327" s="73">
        <v>591</v>
      </c>
      <c r="K327" s="86">
        <v>905</v>
      </c>
      <c r="L327" s="73">
        <v>0</v>
      </c>
      <c r="M327" s="73">
        <v>0</v>
      </c>
      <c r="N327" s="72">
        <v>0</v>
      </c>
      <c r="O327" s="14">
        <v>0</v>
      </c>
      <c r="P327" s="14">
        <v>0</v>
      </c>
      <c r="Q327" s="8"/>
    </row>
    <row r="328" spans="1:17" ht="30" customHeight="1" x14ac:dyDescent="0.35">
      <c r="A328" s="6">
        <v>327</v>
      </c>
      <c r="B328" s="6">
        <v>3</v>
      </c>
      <c r="C328" s="7" t="s">
        <v>361</v>
      </c>
      <c r="D328" s="7" t="s">
        <v>364</v>
      </c>
      <c r="E328" s="73">
        <v>52</v>
      </c>
      <c r="F328" s="73">
        <v>30</v>
      </c>
      <c r="G328" s="73">
        <v>22</v>
      </c>
      <c r="H328" s="86">
        <v>52</v>
      </c>
      <c r="I328" s="73">
        <v>48</v>
      </c>
      <c r="J328" s="73">
        <v>112</v>
      </c>
      <c r="K328" s="86">
        <v>160</v>
      </c>
      <c r="L328" s="73">
        <v>0</v>
      </c>
      <c r="M328" s="73">
        <v>0</v>
      </c>
      <c r="N328" s="72">
        <v>0</v>
      </c>
      <c r="O328" s="14">
        <v>0</v>
      </c>
      <c r="P328" s="14">
        <v>0</v>
      </c>
      <c r="Q328" s="8"/>
    </row>
    <row r="329" spans="1:17" ht="30" customHeight="1" x14ac:dyDescent="0.35">
      <c r="A329" s="6">
        <v>328</v>
      </c>
      <c r="B329" s="6">
        <v>4</v>
      </c>
      <c r="C329" s="7" t="s">
        <v>361</v>
      </c>
      <c r="D329" s="7" t="s">
        <v>365</v>
      </c>
      <c r="E329" s="73">
        <v>15</v>
      </c>
      <c r="F329" s="73">
        <v>6</v>
      </c>
      <c r="G329" s="73">
        <v>9</v>
      </c>
      <c r="H329" s="86">
        <v>15</v>
      </c>
      <c r="I329" s="73">
        <v>6</v>
      </c>
      <c r="J329" s="73">
        <v>126</v>
      </c>
      <c r="K329" s="86">
        <v>132</v>
      </c>
      <c r="L329" s="73">
        <v>0</v>
      </c>
      <c r="M329" s="73">
        <v>0</v>
      </c>
      <c r="N329" s="72">
        <v>0</v>
      </c>
      <c r="O329" s="14">
        <v>0</v>
      </c>
      <c r="P329" s="14">
        <v>0</v>
      </c>
      <c r="Q329" s="8"/>
    </row>
    <row r="330" spans="1:17" ht="30" customHeight="1" x14ac:dyDescent="0.35">
      <c r="A330" s="6">
        <v>329</v>
      </c>
      <c r="B330" s="6">
        <v>5</v>
      </c>
      <c r="C330" s="7" t="s">
        <v>361</v>
      </c>
      <c r="D330" s="7" t="s">
        <v>366</v>
      </c>
      <c r="E330" s="73">
        <v>31</v>
      </c>
      <c r="F330" s="73">
        <v>9</v>
      </c>
      <c r="G330" s="73">
        <v>22</v>
      </c>
      <c r="H330" s="86">
        <v>31</v>
      </c>
      <c r="I330" s="73">
        <v>9</v>
      </c>
      <c r="J330" s="73">
        <v>177</v>
      </c>
      <c r="K330" s="86">
        <v>186</v>
      </c>
      <c r="L330" s="73">
        <v>0</v>
      </c>
      <c r="M330" s="73">
        <v>0</v>
      </c>
      <c r="N330" s="72">
        <v>0</v>
      </c>
      <c r="O330" s="14">
        <v>0</v>
      </c>
      <c r="P330" s="14">
        <v>0</v>
      </c>
      <c r="Q330" s="8"/>
    </row>
    <row r="331" spans="1:17" ht="30" customHeight="1" x14ac:dyDescent="0.35">
      <c r="A331" s="6">
        <v>330</v>
      </c>
      <c r="B331" s="6">
        <v>6</v>
      </c>
      <c r="C331" s="7" t="s">
        <v>361</v>
      </c>
      <c r="D331" s="7" t="s">
        <v>367</v>
      </c>
      <c r="E331" s="73">
        <v>45</v>
      </c>
      <c r="F331" s="73">
        <v>42</v>
      </c>
      <c r="G331" s="73">
        <v>3</v>
      </c>
      <c r="H331" s="86">
        <v>45</v>
      </c>
      <c r="I331" s="73">
        <v>61</v>
      </c>
      <c r="J331" s="73">
        <v>63</v>
      </c>
      <c r="K331" s="86">
        <v>124</v>
      </c>
      <c r="L331" s="73">
        <v>0</v>
      </c>
      <c r="M331" s="73">
        <v>0</v>
      </c>
      <c r="N331" s="72">
        <v>0</v>
      </c>
      <c r="O331" s="14">
        <v>0</v>
      </c>
      <c r="P331" s="14">
        <v>0</v>
      </c>
      <c r="Q331" s="8"/>
    </row>
    <row r="332" spans="1:17" ht="30" customHeight="1" x14ac:dyDescent="0.35">
      <c r="A332" s="34">
        <v>331</v>
      </c>
      <c r="B332" s="34">
        <v>1</v>
      </c>
      <c r="C332" s="35" t="s">
        <v>368</v>
      </c>
      <c r="D332" s="35" t="s">
        <v>369</v>
      </c>
      <c r="E332" s="84">
        <v>53</v>
      </c>
      <c r="F332" s="84">
        <v>53</v>
      </c>
      <c r="G332" s="84">
        <v>0</v>
      </c>
      <c r="H332" s="83">
        <v>53</v>
      </c>
      <c r="I332" s="84">
        <v>53</v>
      </c>
      <c r="J332" s="84">
        <v>0</v>
      </c>
      <c r="K332" s="83">
        <v>53</v>
      </c>
      <c r="L332" s="83">
        <v>0</v>
      </c>
      <c r="M332" s="83">
        <v>0</v>
      </c>
      <c r="N332" s="84">
        <v>0</v>
      </c>
      <c r="O332" s="14">
        <v>0</v>
      </c>
      <c r="P332" s="14">
        <v>0</v>
      </c>
      <c r="Q332" s="14">
        <v>0</v>
      </c>
    </row>
    <row r="333" spans="1:17" ht="30" customHeight="1" x14ac:dyDescent="0.35">
      <c r="A333" s="34">
        <v>332</v>
      </c>
      <c r="B333" s="34">
        <v>2</v>
      </c>
      <c r="C333" s="35" t="s">
        <v>368</v>
      </c>
      <c r="D333" s="35" t="s">
        <v>370</v>
      </c>
      <c r="E333" s="84">
        <v>25</v>
      </c>
      <c r="F333" s="84">
        <v>0</v>
      </c>
      <c r="G333" s="84">
        <v>25</v>
      </c>
      <c r="H333" s="83">
        <v>25</v>
      </c>
      <c r="I333" s="84">
        <v>0</v>
      </c>
      <c r="J333" s="84">
        <v>25</v>
      </c>
      <c r="K333" s="83">
        <v>25</v>
      </c>
      <c r="L333" s="83">
        <v>0</v>
      </c>
      <c r="M333" s="83">
        <v>0</v>
      </c>
      <c r="N333" s="84">
        <v>0</v>
      </c>
      <c r="O333" s="8"/>
      <c r="P333" s="8"/>
      <c r="Q333" s="8"/>
    </row>
    <row r="334" spans="1:17" ht="30" customHeight="1" x14ac:dyDescent="0.35">
      <c r="A334" s="34">
        <v>333</v>
      </c>
      <c r="B334" s="34">
        <v>3</v>
      </c>
      <c r="C334" s="35" t="s">
        <v>368</v>
      </c>
      <c r="D334" s="35" t="s">
        <v>371</v>
      </c>
      <c r="E334" s="83">
        <v>14</v>
      </c>
      <c r="F334" s="83">
        <v>6</v>
      </c>
      <c r="G334" s="83">
        <v>8</v>
      </c>
      <c r="H334" s="83">
        <v>14</v>
      </c>
      <c r="I334" s="83">
        <v>6</v>
      </c>
      <c r="J334" s="83">
        <v>8</v>
      </c>
      <c r="K334" s="83">
        <v>14</v>
      </c>
      <c r="L334" s="83">
        <v>0</v>
      </c>
      <c r="M334" s="83">
        <v>0</v>
      </c>
      <c r="N334" s="84">
        <v>0</v>
      </c>
      <c r="O334" s="14">
        <v>0</v>
      </c>
      <c r="P334" s="14">
        <v>0</v>
      </c>
      <c r="Q334" s="14">
        <v>0</v>
      </c>
    </row>
    <row r="335" spans="1:17" ht="30" customHeight="1" x14ac:dyDescent="0.35">
      <c r="A335" s="34">
        <v>334</v>
      </c>
      <c r="B335" s="34">
        <v>4</v>
      </c>
      <c r="C335" s="35" t="s">
        <v>368</v>
      </c>
      <c r="D335" s="35" t="s">
        <v>372</v>
      </c>
      <c r="E335" s="84">
        <v>43</v>
      </c>
      <c r="F335" s="84">
        <v>6</v>
      </c>
      <c r="G335" s="84">
        <v>37</v>
      </c>
      <c r="H335" s="83">
        <v>43</v>
      </c>
      <c r="I335" s="84">
        <v>6</v>
      </c>
      <c r="J335" s="84">
        <v>37</v>
      </c>
      <c r="K335" s="83">
        <v>43</v>
      </c>
      <c r="L335" s="83">
        <v>0</v>
      </c>
      <c r="M335" s="83">
        <v>0</v>
      </c>
      <c r="N335" s="84">
        <v>0</v>
      </c>
      <c r="O335" s="8"/>
      <c r="P335" s="8"/>
      <c r="Q335" s="8"/>
    </row>
    <row r="336" spans="1:17" ht="30" customHeight="1" x14ac:dyDescent="0.35">
      <c r="A336" s="34">
        <v>335</v>
      </c>
      <c r="B336" s="34">
        <v>5</v>
      </c>
      <c r="C336" s="35" t="s">
        <v>368</v>
      </c>
      <c r="D336" s="35" t="s">
        <v>373</v>
      </c>
      <c r="E336" s="84">
        <v>84</v>
      </c>
      <c r="F336" s="84">
        <v>68</v>
      </c>
      <c r="G336" s="84">
        <v>16</v>
      </c>
      <c r="H336" s="83">
        <v>84</v>
      </c>
      <c r="I336" s="84">
        <v>68</v>
      </c>
      <c r="J336" s="84">
        <v>16</v>
      </c>
      <c r="K336" s="83">
        <v>84</v>
      </c>
      <c r="L336" s="83">
        <v>0</v>
      </c>
      <c r="M336" s="83">
        <v>0</v>
      </c>
      <c r="N336" s="84">
        <v>0</v>
      </c>
      <c r="O336" s="14">
        <v>0</v>
      </c>
      <c r="P336" s="14">
        <v>0</v>
      </c>
      <c r="Q336" s="14">
        <v>0</v>
      </c>
    </row>
    <row r="337" spans="1:17" ht="30" customHeight="1" x14ac:dyDescent="0.35">
      <c r="A337" s="34">
        <v>336</v>
      </c>
      <c r="B337" s="34">
        <v>6</v>
      </c>
      <c r="C337" s="35" t="s">
        <v>368</v>
      </c>
      <c r="D337" s="35" t="s">
        <v>374</v>
      </c>
      <c r="E337" s="83">
        <v>71</v>
      </c>
      <c r="F337" s="83">
        <v>15</v>
      </c>
      <c r="G337" s="83">
        <v>56</v>
      </c>
      <c r="H337" s="83">
        <v>71</v>
      </c>
      <c r="I337" s="83">
        <v>15</v>
      </c>
      <c r="J337" s="83">
        <v>56</v>
      </c>
      <c r="K337" s="83">
        <v>71</v>
      </c>
      <c r="L337" s="83">
        <v>1</v>
      </c>
      <c r="M337" s="83">
        <v>1</v>
      </c>
      <c r="N337" s="84">
        <v>0</v>
      </c>
      <c r="O337" s="8"/>
      <c r="P337" s="8"/>
      <c r="Q337" s="8"/>
    </row>
    <row r="338" spans="1:17" ht="30" customHeight="1" x14ac:dyDescent="0.35">
      <c r="A338" s="34">
        <v>337</v>
      </c>
      <c r="B338" s="34">
        <v>7</v>
      </c>
      <c r="C338" s="35" t="s">
        <v>368</v>
      </c>
      <c r="D338" s="35" t="s">
        <v>375</v>
      </c>
      <c r="E338" s="83">
        <v>179</v>
      </c>
      <c r="F338" s="83">
        <v>132</v>
      </c>
      <c r="G338" s="83">
        <v>47</v>
      </c>
      <c r="H338" s="83">
        <v>179</v>
      </c>
      <c r="I338" s="83">
        <v>132</v>
      </c>
      <c r="J338" s="83">
        <v>47</v>
      </c>
      <c r="K338" s="83">
        <v>179</v>
      </c>
      <c r="L338" s="83">
        <v>14</v>
      </c>
      <c r="M338" s="83">
        <v>3</v>
      </c>
      <c r="N338" s="84">
        <v>2</v>
      </c>
      <c r="O338" s="14">
        <v>0</v>
      </c>
      <c r="P338" s="14">
        <v>14</v>
      </c>
      <c r="Q338" s="14">
        <v>0</v>
      </c>
    </row>
    <row r="339" spans="1:17" ht="30" customHeight="1" x14ac:dyDescent="0.35">
      <c r="A339" s="34">
        <v>338</v>
      </c>
      <c r="B339" s="34">
        <v>8</v>
      </c>
      <c r="C339" s="35" t="s">
        <v>368</v>
      </c>
      <c r="D339" s="35" t="s">
        <v>376</v>
      </c>
      <c r="E339" s="83">
        <v>89</v>
      </c>
      <c r="F339" s="83">
        <v>50</v>
      </c>
      <c r="G339" s="83">
        <v>39</v>
      </c>
      <c r="H339" s="83">
        <v>89</v>
      </c>
      <c r="I339" s="83">
        <v>177</v>
      </c>
      <c r="J339" s="83">
        <v>177</v>
      </c>
      <c r="K339" s="83">
        <v>354</v>
      </c>
      <c r="L339" s="83">
        <v>4</v>
      </c>
      <c r="M339" s="83">
        <v>4</v>
      </c>
      <c r="N339" s="84">
        <v>0</v>
      </c>
      <c r="O339" s="14">
        <v>0</v>
      </c>
      <c r="P339" s="14">
        <v>4</v>
      </c>
      <c r="Q339" s="14">
        <v>0</v>
      </c>
    </row>
    <row r="340" spans="1:17" ht="30" customHeight="1" x14ac:dyDescent="0.35">
      <c r="A340" s="34">
        <v>339</v>
      </c>
      <c r="B340" s="34">
        <v>9</v>
      </c>
      <c r="C340" s="35" t="s">
        <v>368</v>
      </c>
      <c r="D340" s="35" t="s">
        <v>377</v>
      </c>
      <c r="E340" s="83">
        <v>118</v>
      </c>
      <c r="F340" s="83">
        <v>24</v>
      </c>
      <c r="G340" s="83">
        <v>94</v>
      </c>
      <c r="H340" s="83">
        <v>118</v>
      </c>
      <c r="I340" s="83">
        <v>24</v>
      </c>
      <c r="J340" s="83">
        <v>94</v>
      </c>
      <c r="K340" s="83">
        <v>118</v>
      </c>
      <c r="L340" s="83">
        <v>4</v>
      </c>
      <c r="M340" s="83">
        <v>4</v>
      </c>
      <c r="N340" s="84">
        <v>4</v>
      </c>
      <c r="O340" s="14">
        <v>0</v>
      </c>
      <c r="P340" s="14">
        <v>4</v>
      </c>
      <c r="Q340" s="14">
        <v>0</v>
      </c>
    </row>
    <row r="341" spans="1:17" ht="30" customHeight="1" x14ac:dyDescent="0.35">
      <c r="A341" s="34">
        <v>340</v>
      </c>
      <c r="B341" s="34">
        <v>10</v>
      </c>
      <c r="C341" s="35" t="s">
        <v>368</v>
      </c>
      <c r="D341" s="35" t="s">
        <v>378</v>
      </c>
      <c r="E341" s="83">
        <v>74</v>
      </c>
      <c r="F341" s="83">
        <v>37</v>
      </c>
      <c r="G341" s="83">
        <v>37</v>
      </c>
      <c r="H341" s="83">
        <v>74</v>
      </c>
      <c r="I341" s="83">
        <v>37</v>
      </c>
      <c r="J341" s="83">
        <v>37</v>
      </c>
      <c r="K341" s="83">
        <v>74</v>
      </c>
      <c r="L341" s="83">
        <v>18</v>
      </c>
      <c r="M341" s="83">
        <v>18</v>
      </c>
      <c r="N341" s="84">
        <v>14</v>
      </c>
      <c r="O341" s="8"/>
      <c r="P341" s="8"/>
      <c r="Q341" s="8"/>
    </row>
    <row r="342" spans="1:17" ht="30" customHeight="1" x14ac:dyDescent="0.35">
      <c r="A342" s="34">
        <v>341</v>
      </c>
      <c r="B342" s="34">
        <v>11</v>
      </c>
      <c r="C342" s="35" t="s">
        <v>368</v>
      </c>
      <c r="D342" s="35" t="s">
        <v>379</v>
      </c>
      <c r="E342" s="83">
        <v>16</v>
      </c>
      <c r="F342" s="83">
        <v>16</v>
      </c>
      <c r="G342" s="83">
        <v>0</v>
      </c>
      <c r="H342" s="83">
        <v>16</v>
      </c>
      <c r="I342" s="83">
        <v>16</v>
      </c>
      <c r="J342" s="83">
        <v>0</v>
      </c>
      <c r="K342" s="83">
        <v>16</v>
      </c>
      <c r="L342" s="83">
        <v>0</v>
      </c>
      <c r="M342" s="83">
        <v>0</v>
      </c>
      <c r="N342" s="84">
        <v>0</v>
      </c>
      <c r="O342" s="14">
        <v>0</v>
      </c>
      <c r="P342" s="14">
        <v>0</v>
      </c>
      <c r="Q342" s="14">
        <v>0</v>
      </c>
    </row>
    <row r="343" spans="1:17" ht="30" customHeight="1" x14ac:dyDescent="0.35">
      <c r="A343" s="34">
        <v>342</v>
      </c>
      <c r="B343" s="34">
        <v>12</v>
      </c>
      <c r="C343" s="35" t="s">
        <v>368</v>
      </c>
      <c r="D343" s="35" t="s">
        <v>380</v>
      </c>
      <c r="E343" s="83">
        <v>85</v>
      </c>
      <c r="F343" s="83">
        <v>62</v>
      </c>
      <c r="G343" s="83">
        <v>23</v>
      </c>
      <c r="H343" s="83">
        <v>85</v>
      </c>
      <c r="I343" s="83">
        <v>62</v>
      </c>
      <c r="J343" s="83">
        <v>23</v>
      </c>
      <c r="K343" s="83">
        <v>85</v>
      </c>
      <c r="L343" s="83">
        <v>0</v>
      </c>
      <c r="M343" s="83">
        <v>0</v>
      </c>
      <c r="N343" s="84">
        <v>0</v>
      </c>
      <c r="O343" s="8"/>
      <c r="P343" s="8"/>
      <c r="Q343" s="8"/>
    </row>
    <row r="344" spans="1:17" ht="30" customHeight="1" x14ac:dyDescent="0.35">
      <c r="A344" s="34">
        <v>343</v>
      </c>
      <c r="B344" s="34">
        <v>13</v>
      </c>
      <c r="C344" s="35" t="s">
        <v>368</v>
      </c>
      <c r="D344" s="35" t="s">
        <v>381</v>
      </c>
      <c r="E344" s="83">
        <v>62</v>
      </c>
      <c r="F344" s="83">
        <v>30</v>
      </c>
      <c r="G344" s="83">
        <v>32</v>
      </c>
      <c r="H344" s="83">
        <v>62</v>
      </c>
      <c r="I344" s="83">
        <v>30</v>
      </c>
      <c r="J344" s="83">
        <v>32</v>
      </c>
      <c r="K344" s="83">
        <v>62</v>
      </c>
      <c r="L344" s="83">
        <v>2</v>
      </c>
      <c r="M344" s="83">
        <v>2</v>
      </c>
      <c r="N344" s="84">
        <v>2</v>
      </c>
      <c r="O344" s="14">
        <v>0</v>
      </c>
      <c r="P344" s="14">
        <v>2</v>
      </c>
      <c r="Q344" s="14">
        <v>0</v>
      </c>
    </row>
    <row r="345" spans="1:17" ht="30" customHeight="1" x14ac:dyDescent="0.35">
      <c r="A345" s="34">
        <v>344</v>
      </c>
      <c r="B345" s="34">
        <v>14</v>
      </c>
      <c r="C345" s="35" t="s">
        <v>368</v>
      </c>
      <c r="D345" s="35" t="s">
        <v>382</v>
      </c>
      <c r="E345" s="83">
        <v>64</v>
      </c>
      <c r="F345" s="83">
        <v>37</v>
      </c>
      <c r="G345" s="83">
        <v>27</v>
      </c>
      <c r="H345" s="83">
        <v>64</v>
      </c>
      <c r="I345" s="83">
        <v>587</v>
      </c>
      <c r="J345" s="83">
        <v>84</v>
      </c>
      <c r="K345" s="83">
        <v>671</v>
      </c>
      <c r="L345" s="83">
        <v>9</v>
      </c>
      <c r="M345" s="83">
        <v>9</v>
      </c>
      <c r="N345" s="84">
        <v>8</v>
      </c>
      <c r="O345" s="14">
        <v>1</v>
      </c>
      <c r="P345" s="14">
        <v>0</v>
      </c>
      <c r="Q345" s="14">
        <v>0</v>
      </c>
    </row>
    <row r="346" spans="1:17" ht="30" customHeight="1" x14ac:dyDescent="0.35">
      <c r="A346" s="6">
        <v>345</v>
      </c>
      <c r="B346" s="6">
        <v>1</v>
      </c>
      <c r="C346" s="7" t="s">
        <v>383</v>
      </c>
      <c r="D346" s="7" t="s">
        <v>384</v>
      </c>
      <c r="E346" s="73">
        <v>27</v>
      </c>
      <c r="F346" s="73">
        <v>27</v>
      </c>
      <c r="G346" s="73">
        <v>0</v>
      </c>
      <c r="H346" s="86">
        <v>27</v>
      </c>
      <c r="I346" s="73">
        <v>27</v>
      </c>
      <c r="J346" s="73">
        <v>0</v>
      </c>
      <c r="K346" s="86">
        <v>27</v>
      </c>
      <c r="L346" s="73">
        <v>0</v>
      </c>
      <c r="M346" s="73">
        <v>0</v>
      </c>
      <c r="N346" s="72">
        <v>0</v>
      </c>
      <c r="O346" s="8"/>
      <c r="P346" s="8"/>
      <c r="Q346" s="8"/>
    </row>
    <row r="347" spans="1:17" ht="30" customHeight="1" x14ac:dyDescent="0.35">
      <c r="A347" s="6">
        <v>346</v>
      </c>
      <c r="B347" s="6">
        <v>2</v>
      </c>
      <c r="C347" s="7" t="s">
        <v>383</v>
      </c>
      <c r="D347" s="7" t="s">
        <v>385</v>
      </c>
      <c r="E347" s="72">
        <v>190</v>
      </c>
      <c r="F347" s="73">
        <v>22</v>
      </c>
      <c r="G347" s="73">
        <v>168</v>
      </c>
      <c r="H347" s="86">
        <v>190</v>
      </c>
      <c r="I347" s="73">
        <v>22</v>
      </c>
      <c r="J347" s="73">
        <v>168</v>
      </c>
      <c r="K347" s="86">
        <v>190</v>
      </c>
      <c r="L347" s="73">
        <v>0</v>
      </c>
      <c r="M347" s="73">
        <v>0</v>
      </c>
      <c r="N347" s="72">
        <v>0</v>
      </c>
      <c r="O347" s="8"/>
      <c r="P347" s="8"/>
      <c r="Q347" s="8"/>
    </row>
    <row r="348" spans="1:17" ht="30" customHeight="1" x14ac:dyDescent="0.35">
      <c r="A348" s="6">
        <v>347</v>
      </c>
      <c r="B348" s="6">
        <v>3</v>
      </c>
      <c r="C348" s="7" t="s">
        <v>383</v>
      </c>
      <c r="D348" s="7" t="s">
        <v>386</v>
      </c>
      <c r="E348" s="73">
        <v>534</v>
      </c>
      <c r="F348" s="73">
        <v>70</v>
      </c>
      <c r="G348" s="73">
        <v>464</v>
      </c>
      <c r="H348" s="86">
        <v>534</v>
      </c>
      <c r="I348" s="73">
        <v>70</v>
      </c>
      <c r="J348" s="73">
        <v>464</v>
      </c>
      <c r="K348" s="86">
        <v>534</v>
      </c>
      <c r="L348" s="73">
        <v>1</v>
      </c>
      <c r="M348" s="73">
        <v>1</v>
      </c>
      <c r="N348" s="72">
        <v>1</v>
      </c>
      <c r="O348" s="8"/>
      <c r="P348" s="14">
        <v>1</v>
      </c>
      <c r="Q348" s="8"/>
    </row>
    <row r="349" spans="1:17" ht="30" customHeight="1" x14ac:dyDescent="0.35">
      <c r="A349" s="6">
        <v>348</v>
      </c>
      <c r="B349" s="6">
        <v>4</v>
      </c>
      <c r="C349" s="7" t="s">
        <v>383</v>
      </c>
      <c r="D349" s="7" t="s">
        <v>387</v>
      </c>
      <c r="E349" s="72">
        <v>363</v>
      </c>
      <c r="F349" s="73">
        <v>91</v>
      </c>
      <c r="G349" s="73">
        <v>272</v>
      </c>
      <c r="H349" s="86">
        <v>363</v>
      </c>
      <c r="I349" s="73">
        <v>91</v>
      </c>
      <c r="J349" s="73">
        <v>272</v>
      </c>
      <c r="K349" s="86">
        <v>363</v>
      </c>
      <c r="L349" s="73">
        <v>0</v>
      </c>
      <c r="M349" s="73">
        <v>0</v>
      </c>
      <c r="N349" s="72">
        <v>0</v>
      </c>
      <c r="O349" s="8"/>
      <c r="P349" s="8"/>
      <c r="Q349" s="8"/>
    </row>
    <row r="350" spans="1:17" ht="30" customHeight="1" x14ac:dyDescent="0.35">
      <c r="A350" s="6">
        <v>349</v>
      </c>
      <c r="B350" s="6">
        <v>5</v>
      </c>
      <c r="C350" s="7" t="s">
        <v>383</v>
      </c>
      <c r="D350" s="7" t="s">
        <v>388</v>
      </c>
      <c r="E350" s="72">
        <v>69</v>
      </c>
      <c r="F350" s="73">
        <v>17</v>
      </c>
      <c r="G350" s="73">
        <v>52</v>
      </c>
      <c r="H350" s="86">
        <v>69</v>
      </c>
      <c r="I350" s="73">
        <v>17</v>
      </c>
      <c r="J350" s="73">
        <v>52</v>
      </c>
      <c r="K350" s="86">
        <v>69</v>
      </c>
      <c r="L350" s="73">
        <v>0</v>
      </c>
      <c r="M350" s="73">
        <v>0</v>
      </c>
      <c r="N350" s="72">
        <v>0</v>
      </c>
      <c r="O350" s="8"/>
      <c r="P350" s="8"/>
      <c r="Q350" s="8"/>
    </row>
    <row r="351" spans="1:17" ht="30" customHeight="1" x14ac:dyDescent="0.35">
      <c r="A351" s="6">
        <v>350</v>
      </c>
      <c r="B351" s="6">
        <v>6</v>
      </c>
      <c r="C351" s="7" t="s">
        <v>383</v>
      </c>
      <c r="D351" s="7" t="s">
        <v>389</v>
      </c>
      <c r="E351" s="72">
        <v>51</v>
      </c>
      <c r="F351" s="73">
        <v>20</v>
      </c>
      <c r="G351" s="73">
        <v>31</v>
      </c>
      <c r="H351" s="86">
        <v>51</v>
      </c>
      <c r="I351" s="73">
        <v>20</v>
      </c>
      <c r="J351" s="73">
        <v>31</v>
      </c>
      <c r="K351" s="86">
        <v>51</v>
      </c>
      <c r="L351" s="73">
        <v>0</v>
      </c>
      <c r="M351" s="73">
        <v>0</v>
      </c>
      <c r="N351" s="72">
        <v>0</v>
      </c>
      <c r="O351" s="8"/>
      <c r="P351" s="8"/>
      <c r="Q351" s="8"/>
    </row>
    <row r="352" spans="1:17" ht="30" customHeight="1" x14ac:dyDescent="0.35">
      <c r="A352" s="6">
        <v>351</v>
      </c>
      <c r="B352" s="6">
        <v>7</v>
      </c>
      <c r="C352" s="7" t="s">
        <v>383</v>
      </c>
      <c r="D352" s="7" t="s">
        <v>390</v>
      </c>
      <c r="E352" s="72">
        <v>157</v>
      </c>
      <c r="F352" s="73">
        <v>30</v>
      </c>
      <c r="G352" s="73">
        <v>127</v>
      </c>
      <c r="H352" s="86">
        <v>157</v>
      </c>
      <c r="I352" s="73">
        <v>30</v>
      </c>
      <c r="J352" s="73">
        <v>127</v>
      </c>
      <c r="K352" s="86">
        <v>157</v>
      </c>
      <c r="L352" s="73">
        <v>0</v>
      </c>
      <c r="M352" s="73">
        <v>0</v>
      </c>
      <c r="N352" s="72">
        <v>0</v>
      </c>
      <c r="O352" s="8"/>
      <c r="P352" s="8"/>
      <c r="Q352" s="8"/>
    </row>
    <row r="353" spans="1:17" ht="30" customHeight="1" x14ac:dyDescent="0.35">
      <c r="A353" s="6">
        <v>352</v>
      </c>
      <c r="B353" s="6">
        <v>8</v>
      </c>
      <c r="C353" s="7" t="s">
        <v>383</v>
      </c>
      <c r="D353" s="7" t="s">
        <v>391</v>
      </c>
      <c r="E353" s="73">
        <v>166</v>
      </c>
      <c r="F353" s="73">
        <v>138</v>
      </c>
      <c r="G353" s="73">
        <v>28</v>
      </c>
      <c r="H353" s="86">
        <v>166</v>
      </c>
      <c r="I353" s="73">
        <v>138</v>
      </c>
      <c r="J353" s="73">
        <v>28</v>
      </c>
      <c r="K353" s="86">
        <v>166</v>
      </c>
      <c r="L353" s="73">
        <v>0</v>
      </c>
      <c r="M353" s="73">
        <v>0</v>
      </c>
      <c r="N353" s="72">
        <v>0</v>
      </c>
      <c r="O353" s="8"/>
      <c r="P353" s="8"/>
      <c r="Q353" s="8"/>
    </row>
    <row r="354" spans="1:17" ht="30" customHeight="1" x14ac:dyDescent="0.35">
      <c r="A354" s="6">
        <v>353</v>
      </c>
      <c r="B354" s="6">
        <v>9</v>
      </c>
      <c r="C354" s="7" t="s">
        <v>383</v>
      </c>
      <c r="D354" s="7" t="s">
        <v>392</v>
      </c>
      <c r="E354" s="73">
        <v>305</v>
      </c>
      <c r="F354" s="73">
        <v>28</v>
      </c>
      <c r="G354" s="73">
        <v>277</v>
      </c>
      <c r="H354" s="86">
        <v>305</v>
      </c>
      <c r="I354" s="73">
        <v>28</v>
      </c>
      <c r="J354" s="73">
        <v>277</v>
      </c>
      <c r="K354" s="86">
        <v>305</v>
      </c>
      <c r="L354" s="73">
        <v>0</v>
      </c>
      <c r="M354" s="73">
        <v>0</v>
      </c>
      <c r="N354" s="72">
        <v>0</v>
      </c>
      <c r="O354" s="8"/>
      <c r="P354" s="8"/>
      <c r="Q354" s="8"/>
    </row>
    <row r="355" spans="1:17" ht="30" customHeight="1" x14ac:dyDescent="0.35">
      <c r="A355" s="6">
        <v>354</v>
      </c>
      <c r="B355" s="6">
        <v>10</v>
      </c>
      <c r="C355" s="7" t="s">
        <v>383</v>
      </c>
      <c r="D355" s="7" t="s">
        <v>393</v>
      </c>
      <c r="E355" s="72">
        <v>138</v>
      </c>
      <c r="F355" s="73">
        <v>81</v>
      </c>
      <c r="G355" s="73">
        <v>30</v>
      </c>
      <c r="H355" s="86">
        <v>111</v>
      </c>
      <c r="I355" s="73">
        <v>81</v>
      </c>
      <c r="J355" s="73">
        <v>30</v>
      </c>
      <c r="K355" s="86">
        <v>111</v>
      </c>
      <c r="L355" s="73">
        <v>0</v>
      </c>
      <c r="M355" s="73">
        <v>0</v>
      </c>
      <c r="N355" s="72">
        <v>0</v>
      </c>
      <c r="O355" s="8"/>
      <c r="P355" s="8"/>
      <c r="Q355" s="8"/>
    </row>
    <row r="356" spans="1:17" ht="30" customHeight="1" x14ac:dyDescent="0.35">
      <c r="A356" s="6">
        <v>355</v>
      </c>
      <c r="B356" s="6">
        <v>11</v>
      </c>
      <c r="C356" s="7" t="s">
        <v>383</v>
      </c>
      <c r="D356" s="7" t="s">
        <v>394</v>
      </c>
      <c r="E356" s="73">
        <v>76</v>
      </c>
      <c r="F356" s="73">
        <v>28</v>
      </c>
      <c r="G356" s="73">
        <v>48</v>
      </c>
      <c r="H356" s="86">
        <v>76</v>
      </c>
      <c r="I356" s="73">
        <v>28</v>
      </c>
      <c r="J356" s="73">
        <v>48</v>
      </c>
      <c r="K356" s="86">
        <v>76</v>
      </c>
      <c r="L356" s="73">
        <v>3</v>
      </c>
      <c r="M356" s="73">
        <v>3</v>
      </c>
      <c r="N356" s="72">
        <v>3</v>
      </c>
      <c r="O356" s="14">
        <v>1</v>
      </c>
      <c r="P356" s="14">
        <v>2</v>
      </c>
      <c r="Q356" s="8"/>
    </row>
    <row r="357" spans="1:17" ht="30" customHeight="1" x14ac:dyDescent="0.35">
      <c r="A357" s="6">
        <v>356</v>
      </c>
      <c r="B357" s="6">
        <v>12</v>
      </c>
      <c r="C357" s="7" t="s">
        <v>383</v>
      </c>
      <c r="D357" s="7" t="s">
        <v>395</v>
      </c>
      <c r="E357" s="73">
        <v>566</v>
      </c>
      <c r="F357" s="73">
        <v>459</v>
      </c>
      <c r="G357" s="73">
        <v>107</v>
      </c>
      <c r="H357" s="86">
        <v>566</v>
      </c>
      <c r="I357" s="73">
        <v>459</v>
      </c>
      <c r="J357" s="73">
        <v>107</v>
      </c>
      <c r="K357" s="86">
        <v>566</v>
      </c>
      <c r="L357" s="73">
        <v>0</v>
      </c>
      <c r="M357" s="73">
        <v>0</v>
      </c>
      <c r="N357" s="72">
        <v>0</v>
      </c>
      <c r="O357" s="8"/>
      <c r="P357" s="8"/>
      <c r="Q357" s="8"/>
    </row>
    <row r="358" spans="1:17" ht="30" customHeight="1" x14ac:dyDescent="0.35">
      <c r="A358" s="6">
        <v>357</v>
      </c>
      <c r="B358" s="6">
        <v>13</v>
      </c>
      <c r="C358" s="7" t="s">
        <v>383</v>
      </c>
      <c r="D358" s="7" t="s">
        <v>396</v>
      </c>
      <c r="E358" s="72">
        <v>295</v>
      </c>
      <c r="F358" s="73">
        <v>295</v>
      </c>
      <c r="G358" s="73">
        <v>0</v>
      </c>
      <c r="H358" s="86">
        <v>295</v>
      </c>
      <c r="I358" s="73">
        <v>295</v>
      </c>
      <c r="J358" s="73">
        <v>0</v>
      </c>
      <c r="K358" s="86">
        <v>295</v>
      </c>
      <c r="L358" s="73">
        <v>0</v>
      </c>
      <c r="M358" s="73">
        <v>0</v>
      </c>
      <c r="N358" s="72">
        <v>0</v>
      </c>
      <c r="O358" s="8"/>
      <c r="P358" s="8"/>
      <c r="Q358" s="8"/>
    </row>
    <row r="359" spans="1:17" ht="30" customHeight="1" x14ac:dyDescent="0.35">
      <c r="A359" s="6">
        <v>358</v>
      </c>
      <c r="B359" s="6">
        <v>14</v>
      </c>
      <c r="C359" s="7" t="s">
        <v>383</v>
      </c>
      <c r="D359" s="7" t="s">
        <v>397</v>
      </c>
      <c r="E359" s="72">
        <v>156</v>
      </c>
      <c r="F359" s="72">
        <v>68</v>
      </c>
      <c r="G359" s="72">
        <v>88</v>
      </c>
      <c r="H359" s="86">
        <v>156</v>
      </c>
      <c r="I359" s="72">
        <v>68</v>
      </c>
      <c r="J359" s="72">
        <v>88</v>
      </c>
      <c r="K359" s="86">
        <v>156</v>
      </c>
      <c r="L359" s="73">
        <v>0</v>
      </c>
      <c r="M359" s="72">
        <v>0</v>
      </c>
      <c r="N359" s="72">
        <v>0</v>
      </c>
      <c r="O359" s="8"/>
      <c r="P359" s="8"/>
      <c r="Q359" s="8"/>
    </row>
    <row r="360" spans="1:17" ht="30" customHeight="1" x14ac:dyDescent="0.35">
      <c r="A360" s="34">
        <v>359</v>
      </c>
      <c r="B360" s="34">
        <v>1</v>
      </c>
      <c r="C360" s="35" t="s">
        <v>398</v>
      </c>
      <c r="D360" s="35" t="s">
        <v>399</v>
      </c>
      <c r="E360" s="83">
        <v>9</v>
      </c>
      <c r="F360" s="83">
        <v>8</v>
      </c>
      <c r="G360" s="83">
        <v>1</v>
      </c>
      <c r="H360" s="83">
        <v>9</v>
      </c>
      <c r="I360" s="83">
        <v>44</v>
      </c>
      <c r="J360" s="83">
        <v>40</v>
      </c>
      <c r="K360" s="83">
        <v>84</v>
      </c>
      <c r="L360" s="83">
        <v>8</v>
      </c>
      <c r="M360" s="83">
        <v>8</v>
      </c>
      <c r="N360" s="84">
        <v>8</v>
      </c>
      <c r="O360" s="14">
        <v>0</v>
      </c>
      <c r="P360" s="14">
        <v>8</v>
      </c>
      <c r="Q360" s="14">
        <v>0</v>
      </c>
    </row>
    <row r="361" spans="1:17" ht="30" customHeight="1" x14ac:dyDescent="0.35">
      <c r="A361" s="34">
        <v>360</v>
      </c>
      <c r="B361" s="34">
        <v>2</v>
      </c>
      <c r="C361" s="35" t="s">
        <v>398</v>
      </c>
      <c r="D361" s="35" t="s">
        <v>400</v>
      </c>
      <c r="E361" s="83">
        <v>41</v>
      </c>
      <c r="F361" s="83">
        <v>17</v>
      </c>
      <c r="G361" s="83">
        <v>24</v>
      </c>
      <c r="H361" s="83">
        <v>41</v>
      </c>
      <c r="I361" s="83">
        <v>19</v>
      </c>
      <c r="J361" s="83">
        <v>76</v>
      </c>
      <c r="K361" s="83">
        <v>95</v>
      </c>
      <c r="L361" s="83">
        <v>2</v>
      </c>
      <c r="M361" s="83">
        <v>1</v>
      </c>
      <c r="N361" s="84">
        <v>1</v>
      </c>
      <c r="O361" s="14">
        <v>1</v>
      </c>
      <c r="P361" s="14">
        <v>0</v>
      </c>
      <c r="Q361" s="14">
        <v>0</v>
      </c>
    </row>
    <row r="362" spans="1:17" ht="30" customHeight="1" x14ac:dyDescent="0.35">
      <c r="A362" s="34">
        <v>361</v>
      </c>
      <c r="B362" s="34">
        <v>3</v>
      </c>
      <c r="C362" s="35" t="s">
        <v>398</v>
      </c>
      <c r="D362" s="35" t="s">
        <v>401</v>
      </c>
      <c r="E362" s="83">
        <v>292</v>
      </c>
      <c r="F362" s="83">
        <v>166</v>
      </c>
      <c r="G362" s="83">
        <v>126</v>
      </c>
      <c r="H362" s="83">
        <v>292</v>
      </c>
      <c r="I362" s="83">
        <v>166</v>
      </c>
      <c r="J362" s="83">
        <v>260</v>
      </c>
      <c r="K362" s="83">
        <v>426</v>
      </c>
      <c r="L362" s="83">
        <v>52</v>
      </c>
      <c r="M362" s="83">
        <v>1</v>
      </c>
      <c r="N362" s="84">
        <v>1</v>
      </c>
      <c r="O362" s="14">
        <v>1</v>
      </c>
      <c r="P362" s="14">
        <v>0</v>
      </c>
      <c r="Q362" s="14">
        <v>0</v>
      </c>
    </row>
    <row r="363" spans="1:17" ht="30" customHeight="1" x14ac:dyDescent="0.35">
      <c r="A363" s="34">
        <v>362</v>
      </c>
      <c r="B363" s="34">
        <v>4</v>
      </c>
      <c r="C363" s="35" t="s">
        <v>398</v>
      </c>
      <c r="D363" s="35" t="s">
        <v>402</v>
      </c>
      <c r="E363" s="83">
        <v>16</v>
      </c>
      <c r="F363" s="83">
        <v>16</v>
      </c>
      <c r="G363" s="83">
        <v>0</v>
      </c>
      <c r="H363" s="83">
        <v>16</v>
      </c>
      <c r="I363" s="83">
        <v>16</v>
      </c>
      <c r="J363" s="84">
        <v>16</v>
      </c>
      <c r="K363" s="83">
        <v>32</v>
      </c>
      <c r="L363" s="83">
        <v>7</v>
      </c>
      <c r="M363" s="83">
        <v>5</v>
      </c>
      <c r="N363" s="84">
        <v>0</v>
      </c>
      <c r="O363" s="14">
        <v>0</v>
      </c>
      <c r="P363" s="14">
        <v>0</v>
      </c>
      <c r="Q363" s="14">
        <v>0</v>
      </c>
    </row>
    <row r="364" spans="1:17" ht="30" customHeight="1" x14ac:dyDescent="0.35">
      <c r="A364" s="34">
        <v>363</v>
      </c>
      <c r="B364" s="34">
        <v>5</v>
      </c>
      <c r="C364" s="35" t="s">
        <v>398</v>
      </c>
      <c r="D364" s="35" t="s">
        <v>403</v>
      </c>
      <c r="E364" s="83">
        <v>2</v>
      </c>
      <c r="F364" s="83">
        <v>2</v>
      </c>
      <c r="G364" s="83">
        <v>0</v>
      </c>
      <c r="H364" s="83">
        <v>2</v>
      </c>
      <c r="I364" s="83">
        <v>2</v>
      </c>
      <c r="J364" s="84">
        <v>0</v>
      </c>
      <c r="K364" s="83">
        <v>2</v>
      </c>
      <c r="L364" s="83">
        <v>2</v>
      </c>
      <c r="M364" s="83">
        <v>1</v>
      </c>
      <c r="N364" s="84">
        <v>0</v>
      </c>
      <c r="O364" s="14">
        <v>0</v>
      </c>
      <c r="P364" s="14">
        <v>0</v>
      </c>
      <c r="Q364" s="14">
        <v>0</v>
      </c>
    </row>
    <row r="365" spans="1:17" ht="30" customHeight="1" x14ac:dyDescent="0.35">
      <c r="A365" s="34">
        <v>364</v>
      </c>
      <c r="B365" s="34">
        <v>6</v>
      </c>
      <c r="C365" s="35" t="s">
        <v>398</v>
      </c>
      <c r="D365" s="35" t="s">
        <v>404</v>
      </c>
      <c r="E365" s="83">
        <v>34</v>
      </c>
      <c r="F365" s="83">
        <v>28</v>
      </c>
      <c r="G365" s="83">
        <v>6</v>
      </c>
      <c r="H365" s="83">
        <v>34</v>
      </c>
      <c r="I365" s="83">
        <v>111</v>
      </c>
      <c r="J365" s="83">
        <v>36</v>
      </c>
      <c r="K365" s="83">
        <v>147</v>
      </c>
      <c r="L365" s="83">
        <v>4</v>
      </c>
      <c r="M365" s="83">
        <v>3</v>
      </c>
      <c r="N365" s="84">
        <v>4</v>
      </c>
      <c r="O365" s="14">
        <v>1</v>
      </c>
      <c r="P365" s="14">
        <v>3</v>
      </c>
      <c r="Q365" s="14">
        <v>0</v>
      </c>
    </row>
    <row r="366" spans="1:17" ht="30" customHeight="1" x14ac:dyDescent="0.35">
      <c r="A366" s="34">
        <v>365</v>
      </c>
      <c r="B366" s="34">
        <v>7</v>
      </c>
      <c r="C366" s="35" t="s">
        <v>398</v>
      </c>
      <c r="D366" s="35" t="s">
        <v>405</v>
      </c>
      <c r="E366" s="84">
        <v>0</v>
      </c>
      <c r="F366" s="83">
        <v>0</v>
      </c>
      <c r="G366" s="83">
        <v>0</v>
      </c>
      <c r="H366" s="83">
        <v>0</v>
      </c>
      <c r="I366" s="84">
        <v>0</v>
      </c>
      <c r="J366" s="84">
        <v>0</v>
      </c>
      <c r="K366" s="83">
        <v>0</v>
      </c>
      <c r="L366" s="83">
        <v>0</v>
      </c>
      <c r="M366" s="83">
        <v>0</v>
      </c>
      <c r="N366" s="84">
        <v>0</v>
      </c>
      <c r="O366" s="14">
        <v>0</v>
      </c>
      <c r="P366" s="14">
        <v>0</v>
      </c>
      <c r="Q366" s="14">
        <v>0</v>
      </c>
    </row>
    <row r="367" spans="1:17" ht="30" customHeight="1" x14ac:dyDescent="0.35">
      <c r="A367" s="34">
        <v>366</v>
      </c>
      <c r="B367" s="34">
        <v>8</v>
      </c>
      <c r="C367" s="35" t="s">
        <v>398</v>
      </c>
      <c r="D367" s="35" t="s">
        <v>406</v>
      </c>
      <c r="E367" s="83">
        <v>3</v>
      </c>
      <c r="F367" s="83">
        <v>3</v>
      </c>
      <c r="G367" s="83">
        <v>0</v>
      </c>
      <c r="H367" s="83">
        <v>3</v>
      </c>
      <c r="I367" s="83">
        <v>3</v>
      </c>
      <c r="J367" s="84">
        <v>0</v>
      </c>
      <c r="K367" s="83">
        <v>3</v>
      </c>
      <c r="L367" s="83">
        <v>3</v>
      </c>
      <c r="M367" s="83">
        <v>2</v>
      </c>
      <c r="N367" s="84">
        <v>0</v>
      </c>
      <c r="O367" s="14">
        <v>0</v>
      </c>
      <c r="P367" s="14">
        <v>0</v>
      </c>
      <c r="Q367" s="14">
        <v>0</v>
      </c>
    </row>
    <row r="368" spans="1:17" ht="30" customHeight="1" x14ac:dyDescent="0.35">
      <c r="A368" s="34">
        <v>367</v>
      </c>
      <c r="B368" s="34">
        <v>9</v>
      </c>
      <c r="C368" s="35" t="s">
        <v>398</v>
      </c>
      <c r="D368" s="35" t="s">
        <v>407</v>
      </c>
      <c r="E368" s="83">
        <v>147</v>
      </c>
      <c r="F368" s="83">
        <v>111</v>
      </c>
      <c r="G368" s="83">
        <v>36</v>
      </c>
      <c r="H368" s="83">
        <v>147</v>
      </c>
      <c r="I368" s="83">
        <v>126</v>
      </c>
      <c r="J368" s="83">
        <v>92</v>
      </c>
      <c r="K368" s="83">
        <v>218</v>
      </c>
      <c r="L368" s="83">
        <v>66</v>
      </c>
      <c r="M368" s="83">
        <v>66</v>
      </c>
      <c r="N368" s="84">
        <v>0</v>
      </c>
      <c r="O368" s="14">
        <v>0</v>
      </c>
      <c r="P368" s="14">
        <v>0</v>
      </c>
      <c r="Q368" s="14">
        <v>0</v>
      </c>
    </row>
    <row r="369" spans="1:17" ht="30" customHeight="1" x14ac:dyDescent="0.35">
      <c r="A369" s="34">
        <v>368</v>
      </c>
      <c r="B369" s="34">
        <v>10</v>
      </c>
      <c r="C369" s="35" t="s">
        <v>398</v>
      </c>
      <c r="D369" s="35" t="s">
        <v>408</v>
      </c>
      <c r="E369" s="84">
        <v>0</v>
      </c>
      <c r="F369" s="83">
        <v>0</v>
      </c>
      <c r="G369" s="83">
        <v>0</v>
      </c>
      <c r="H369" s="83">
        <v>0</v>
      </c>
      <c r="I369" s="84">
        <v>0</v>
      </c>
      <c r="J369" s="84">
        <v>0</v>
      </c>
      <c r="K369" s="83">
        <v>0</v>
      </c>
      <c r="L369" s="83">
        <v>0</v>
      </c>
      <c r="M369" s="83">
        <v>0</v>
      </c>
      <c r="N369" s="84">
        <v>0</v>
      </c>
      <c r="O369" s="52">
        <v>0</v>
      </c>
      <c r="P369" s="14">
        <v>0</v>
      </c>
      <c r="Q369" s="14">
        <v>0</v>
      </c>
    </row>
    <row r="370" spans="1:17" ht="30" customHeight="1" x14ac:dyDescent="0.35">
      <c r="A370" s="6">
        <v>369</v>
      </c>
      <c r="B370" s="6">
        <v>1</v>
      </c>
      <c r="C370" s="51" t="s">
        <v>409</v>
      </c>
      <c r="D370" s="51" t="s">
        <v>410</v>
      </c>
      <c r="E370" s="29"/>
      <c r="F370" s="29"/>
      <c r="G370" s="107">
        <v>0</v>
      </c>
      <c r="H370" s="109">
        <v>0</v>
      </c>
      <c r="I370" s="107">
        <v>0</v>
      </c>
      <c r="J370" s="107">
        <v>0</v>
      </c>
      <c r="K370" s="109">
        <v>0</v>
      </c>
      <c r="L370" s="109">
        <v>0</v>
      </c>
      <c r="M370" s="107">
        <v>0</v>
      </c>
      <c r="N370" s="107">
        <v>0</v>
      </c>
      <c r="O370" s="52">
        <v>0</v>
      </c>
      <c r="P370" s="14">
        <v>0</v>
      </c>
      <c r="Q370" s="8"/>
    </row>
    <row r="371" spans="1:17" ht="30" customHeight="1" x14ac:dyDescent="0.35">
      <c r="A371" s="6">
        <v>370</v>
      </c>
      <c r="B371" s="6">
        <v>2</v>
      </c>
      <c r="C371" s="51" t="s">
        <v>409</v>
      </c>
      <c r="D371" s="51" t="s">
        <v>411</v>
      </c>
      <c r="E371" s="109">
        <v>22</v>
      </c>
      <c r="F371" s="109">
        <v>20</v>
      </c>
      <c r="G371" s="109">
        <v>2</v>
      </c>
      <c r="H371" s="109">
        <v>22</v>
      </c>
      <c r="I371" s="109">
        <v>51</v>
      </c>
      <c r="J371" s="109">
        <v>15</v>
      </c>
      <c r="K371" s="109">
        <v>66</v>
      </c>
      <c r="L371" s="109">
        <v>1</v>
      </c>
      <c r="M371" s="107">
        <v>1</v>
      </c>
      <c r="N371" s="107">
        <v>1</v>
      </c>
      <c r="O371" s="52">
        <v>0</v>
      </c>
      <c r="P371" s="14">
        <v>1</v>
      </c>
      <c r="Q371" s="8"/>
    </row>
    <row r="372" spans="1:17" ht="30" customHeight="1" x14ac:dyDescent="0.35">
      <c r="A372" s="6">
        <v>371</v>
      </c>
      <c r="B372" s="6">
        <v>3</v>
      </c>
      <c r="C372" s="51" t="s">
        <v>409</v>
      </c>
      <c r="D372" s="51" t="s">
        <v>412</v>
      </c>
      <c r="E372" s="29"/>
      <c r="F372" s="107">
        <v>0</v>
      </c>
      <c r="G372" s="107">
        <v>0</v>
      </c>
      <c r="H372" s="109">
        <v>0</v>
      </c>
      <c r="I372" s="107">
        <v>2</v>
      </c>
      <c r="J372" s="107">
        <v>5</v>
      </c>
      <c r="K372" s="109">
        <v>7</v>
      </c>
      <c r="L372" s="109">
        <v>0</v>
      </c>
      <c r="M372" s="107">
        <v>0</v>
      </c>
      <c r="N372" s="107">
        <v>0</v>
      </c>
      <c r="O372" s="52">
        <v>0</v>
      </c>
      <c r="P372" s="14">
        <v>0</v>
      </c>
      <c r="Q372" s="8"/>
    </row>
    <row r="373" spans="1:17" ht="30" customHeight="1" x14ac:dyDescent="0.35">
      <c r="A373" s="6">
        <v>372</v>
      </c>
      <c r="B373" s="6">
        <v>4</v>
      </c>
      <c r="C373" s="51" t="s">
        <v>409</v>
      </c>
      <c r="D373" s="51" t="s">
        <v>413</v>
      </c>
      <c r="E373" s="109">
        <v>44</v>
      </c>
      <c r="F373" s="109">
        <v>9</v>
      </c>
      <c r="G373" s="109">
        <v>49</v>
      </c>
      <c r="H373" s="109">
        <v>58</v>
      </c>
      <c r="I373" s="109">
        <v>22</v>
      </c>
      <c r="J373" s="109">
        <v>49</v>
      </c>
      <c r="K373" s="109">
        <v>71</v>
      </c>
      <c r="L373" s="109">
        <v>1</v>
      </c>
      <c r="M373" s="109">
        <v>1</v>
      </c>
      <c r="N373" s="107">
        <v>1</v>
      </c>
      <c r="O373" s="52">
        <v>0</v>
      </c>
      <c r="P373" s="14">
        <v>0</v>
      </c>
      <c r="Q373" s="8"/>
    </row>
    <row r="374" spans="1:17" ht="30" customHeight="1" x14ac:dyDescent="0.35">
      <c r="A374" s="6">
        <v>373</v>
      </c>
      <c r="B374" s="6">
        <v>5</v>
      </c>
      <c r="C374" s="51" t="s">
        <v>409</v>
      </c>
      <c r="D374" s="51" t="s">
        <v>414</v>
      </c>
      <c r="E374" s="29"/>
      <c r="F374" s="107">
        <v>0</v>
      </c>
      <c r="G374" s="107">
        <v>0</v>
      </c>
      <c r="H374" s="109">
        <v>0</v>
      </c>
      <c r="I374" s="107">
        <v>0</v>
      </c>
      <c r="J374" s="107">
        <v>8</v>
      </c>
      <c r="K374" s="109">
        <v>8</v>
      </c>
      <c r="L374" s="109">
        <v>0</v>
      </c>
      <c r="M374" s="107">
        <v>0</v>
      </c>
      <c r="N374" s="107">
        <v>0</v>
      </c>
      <c r="O374" s="52">
        <v>0</v>
      </c>
      <c r="P374" s="14">
        <v>0</v>
      </c>
      <c r="Q374" s="8"/>
    </row>
    <row r="375" spans="1:17" ht="30" customHeight="1" x14ac:dyDescent="0.35">
      <c r="A375" s="34">
        <v>374</v>
      </c>
      <c r="B375" s="34">
        <v>1</v>
      </c>
      <c r="C375" s="35" t="s">
        <v>415</v>
      </c>
      <c r="D375" s="35" t="s">
        <v>416</v>
      </c>
      <c r="E375" s="83">
        <v>26</v>
      </c>
      <c r="F375" s="83">
        <v>26</v>
      </c>
      <c r="G375" s="83">
        <v>0</v>
      </c>
      <c r="H375" s="83">
        <v>26</v>
      </c>
      <c r="I375" s="83">
        <v>26</v>
      </c>
      <c r="J375" s="83">
        <v>0</v>
      </c>
      <c r="K375" s="83">
        <v>26</v>
      </c>
      <c r="L375" s="83">
        <v>0</v>
      </c>
      <c r="M375" s="83">
        <v>0</v>
      </c>
      <c r="N375" s="84">
        <v>0</v>
      </c>
      <c r="O375" s="30"/>
      <c r="P375" s="8"/>
      <c r="Q375" s="8"/>
    </row>
    <row r="376" spans="1:17" ht="30" customHeight="1" x14ac:dyDescent="0.35">
      <c r="A376" s="34">
        <v>375</v>
      </c>
      <c r="B376" s="34">
        <v>2</v>
      </c>
      <c r="C376" s="35" t="s">
        <v>415</v>
      </c>
      <c r="D376" s="35" t="s">
        <v>417</v>
      </c>
      <c r="E376" s="83">
        <v>70</v>
      </c>
      <c r="F376" s="83">
        <v>69</v>
      </c>
      <c r="G376" s="83">
        <v>1</v>
      </c>
      <c r="H376" s="83">
        <v>70</v>
      </c>
      <c r="I376" s="83">
        <v>69</v>
      </c>
      <c r="J376" s="83">
        <v>1</v>
      </c>
      <c r="K376" s="83">
        <v>70</v>
      </c>
      <c r="L376" s="83">
        <v>3</v>
      </c>
      <c r="M376" s="83">
        <v>3</v>
      </c>
      <c r="N376" s="84">
        <v>3</v>
      </c>
      <c r="O376" s="30"/>
      <c r="P376" s="14">
        <v>3</v>
      </c>
      <c r="Q376" s="8"/>
    </row>
    <row r="377" spans="1:17" ht="30" customHeight="1" x14ac:dyDescent="0.35">
      <c r="A377" s="34">
        <v>376</v>
      </c>
      <c r="B377" s="34">
        <v>3</v>
      </c>
      <c r="C377" s="35" t="s">
        <v>415</v>
      </c>
      <c r="D377" s="35" t="s">
        <v>418</v>
      </c>
      <c r="E377" s="83">
        <v>67</v>
      </c>
      <c r="F377" s="83">
        <v>17</v>
      </c>
      <c r="G377" s="83">
        <v>50</v>
      </c>
      <c r="H377" s="83">
        <v>67</v>
      </c>
      <c r="I377" s="83">
        <v>17</v>
      </c>
      <c r="J377" s="83">
        <v>50</v>
      </c>
      <c r="K377" s="83">
        <v>67</v>
      </c>
      <c r="L377" s="83">
        <v>5</v>
      </c>
      <c r="M377" s="83">
        <v>5</v>
      </c>
      <c r="N377" s="84">
        <v>3</v>
      </c>
      <c r="O377" s="14">
        <v>1</v>
      </c>
      <c r="P377" s="14">
        <v>4</v>
      </c>
      <c r="Q377" s="8"/>
    </row>
    <row r="378" spans="1:17" ht="30" customHeight="1" x14ac:dyDescent="0.35">
      <c r="A378" s="34">
        <v>377</v>
      </c>
      <c r="B378" s="34">
        <v>4</v>
      </c>
      <c r="C378" s="35" t="s">
        <v>415</v>
      </c>
      <c r="D378" s="35" t="s">
        <v>419</v>
      </c>
      <c r="E378" s="83">
        <v>68</v>
      </c>
      <c r="F378" s="83">
        <v>58</v>
      </c>
      <c r="G378" s="83">
        <v>10</v>
      </c>
      <c r="H378" s="83">
        <v>68</v>
      </c>
      <c r="I378" s="83">
        <v>58</v>
      </c>
      <c r="J378" s="83">
        <v>10</v>
      </c>
      <c r="K378" s="83">
        <v>68</v>
      </c>
      <c r="L378" s="83">
        <v>6</v>
      </c>
      <c r="M378" s="83">
        <v>6</v>
      </c>
      <c r="N378" s="85"/>
      <c r="O378" s="8"/>
      <c r="P378" s="14">
        <v>6</v>
      </c>
      <c r="Q378" s="8"/>
    </row>
    <row r="379" spans="1:17" ht="30" customHeight="1" x14ac:dyDescent="0.35">
      <c r="A379" s="34">
        <v>378</v>
      </c>
      <c r="B379" s="34">
        <v>5</v>
      </c>
      <c r="C379" s="35" t="s">
        <v>415</v>
      </c>
      <c r="D379" s="35" t="s">
        <v>420</v>
      </c>
      <c r="E379" s="83">
        <v>214</v>
      </c>
      <c r="F379" s="83">
        <v>207</v>
      </c>
      <c r="G379" s="83">
        <v>7</v>
      </c>
      <c r="H379" s="83">
        <v>214</v>
      </c>
      <c r="I379" s="83">
        <v>207</v>
      </c>
      <c r="J379" s="83">
        <v>7</v>
      </c>
      <c r="K379" s="83">
        <v>214</v>
      </c>
      <c r="L379" s="83">
        <v>1</v>
      </c>
      <c r="M379" s="83">
        <v>1</v>
      </c>
      <c r="N379" s="84">
        <v>1</v>
      </c>
      <c r="O379" s="8"/>
      <c r="P379" s="14">
        <v>1</v>
      </c>
      <c r="Q379" s="8"/>
    </row>
    <row r="380" spans="1:17" ht="30" customHeight="1" x14ac:dyDescent="0.35">
      <c r="A380" s="34">
        <v>379</v>
      </c>
      <c r="B380" s="34">
        <v>6</v>
      </c>
      <c r="C380" s="35" t="s">
        <v>415</v>
      </c>
      <c r="D380" s="35" t="s">
        <v>421</v>
      </c>
      <c r="E380" s="84">
        <v>36</v>
      </c>
      <c r="F380" s="83">
        <v>11</v>
      </c>
      <c r="G380" s="83">
        <v>25</v>
      </c>
      <c r="H380" s="83">
        <v>36</v>
      </c>
      <c r="I380" s="83">
        <v>11</v>
      </c>
      <c r="J380" s="83">
        <v>25</v>
      </c>
      <c r="K380" s="83">
        <v>36</v>
      </c>
      <c r="L380" s="83">
        <v>2</v>
      </c>
      <c r="M380" s="83">
        <v>2</v>
      </c>
      <c r="N380" s="84">
        <v>2</v>
      </c>
      <c r="O380" s="8"/>
      <c r="P380" s="14">
        <v>2</v>
      </c>
      <c r="Q380" s="8"/>
    </row>
    <row r="381" spans="1:17" ht="30" customHeight="1" x14ac:dyDescent="0.35">
      <c r="A381" s="34">
        <v>380</v>
      </c>
      <c r="B381" s="34">
        <v>7</v>
      </c>
      <c r="C381" s="35" t="s">
        <v>415</v>
      </c>
      <c r="D381" s="35" t="s">
        <v>422</v>
      </c>
      <c r="E381" s="84">
        <v>43</v>
      </c>
      <c r="F381" s="83">
        <v>37</v>
      </c>
      <c r="G381" s="83">
        <v>6</v>
      </c>
      <c r="H381" s="83">
        <v>43</v>
      </c>
      <c r="I381" s="83">
        <v>37</v>
      </c>
      <c r="J381" s="83">
        <v>6</v>
      </c>
      <c r="K381" s="83">
        <v>43</v>
      </c>
      <c r="L381" s="83">
        <v>0</v>
      </c>
      <c r="M381" s="83">
        <v>0</v>
      </c>
      <c r="N381" s="85"/>
      <c r="O381" s="8"/>
      <c r="P381" s="8"/>
      <c r="Q381" s="8"/>
    </row>
    <row r="382" spans="1:17" ht="30" customHeight="1" x14ac:dyDescent="0.35">
      <c r="A382" s="34">
        <v>381</v>
      </c>
      <c r="B382" s="34">
        <v>8</v>
      </c>
      <c r="C382" s="35" t="s">
        <v>415</v>
      </c>
      <c r="D382" s="35" t="s">
        <v>423</v>
      </c>
      <c r="E382" s="83">
        <v>17</v>
      </c>
      <c r="F382" s="83">
        <v>17</v>
      </c>
      <c r="G382" s="83">
        <v>0</v>
      </c>
      <c r="H382" s="83">
        <v>17</v>
      </c>
      <c r="I382" s="83">
        <v>17</v>
      </c>
      <c r="J382" s="83">
        <v>0</v>
      </c>
      <c r="K382" s="83">
        <v>17</v>
      </c>
      <c r="L382" s="83">
        <v>0</v>
      </c>
      <c r="M382" s="83">
        <v>0</v>
      </c>
      <c r="N382" s="85"/>
      <c r="O382" s="8"/>
      <c r="P382" s="8"/>
      <c r="Q382" s="8"/>
    </row>
    <row r="383" spans="1:17" ht="30" customHeight="1" x14ac:dyDescent="0.35">
      <c r="A383" s="34">
        <v>382</v>
      </c>
      <c r="B383" s="34">
        <v>9</v>
      </c>
      <c r="C383" s="35" t="s">
        <v>415</v>
      </c>
      <c r="D383" s="35" t="s">
        <v>424</v>
      </c>
      <c r="E383" s="84">
        <v>61</v>
      </c>
      <c r="F383" s="83">
        <v>29</v>
      </c>
      <c r="G383" s="83">
        <v>32</v>
      </c>
      <c r="H383" s="83">
        <v>61</v>
      </c>
      <c r="I383" s="83">
        <v>29</v>
      </c>
      <c r="J383" s="83">
        <v>32</v>
      </c>
      <c r="K383" s="83">
        <v>61</v>
      </c>
      <c r="L383" s="83">
        <v>10</v>
      </c>
      <c r="M383" s="83">
        <v>10</v>
      </c>
      <c r="N383" s="85"/>
      <c r="O383" s="8"/>
      <c r="P383" s="14">
        <v>10</v>
      </c>
      <c r="Q383" s="8"/>
    </row>
    <row r="384" spans="1:17" ht="30" customHeight="1" x14ac:dyDescent="0.35">
      <c r="A384" s="34">
        <v>383</v>
      </c>
      <c r="B384" s="34">
        <v>10</v>
      </c>
      <c r="C384" s="35" t="s">
        <v>415</v>
      </c>
      <c r="D384" s="35" t="s">
        <v>425</v>
      </c>
      <c r="E384" s="84">
        <v>0</v>
      </c>
      <c r="F384" s="83">
        <v>0</v>
      </c>
      <c r="G384" s="83">
        <v>0</v>
      </c>
      <c r="H384" s="83">
        <v>0</v>
      </c>
      <c r="I384" s="83">
        <v>0</v>
      </c>
      <c r="J384" s="83">
        <v>0</v>
      </c>
      <c r="K384" s="83">
        <v>0</v>
      </c>
      <c r="L384" s="83">
        <v>0</v>
      </c>
      <c r="M384" s="83">
        <v>0</v>
      </c>
      <c r="N384" s="85"/>
      <c r="O384" s="8"/>
      <c r="P384" s="8"/>
      <c r="Q384" s="8"/>
    </row>
    <row r="385" spans="1:17" ht="30" customHeight="1" x14ac:dyDescent="0.35">
      <c r="A385" s="34">
        <v>384</v>
      </c>
      <c r="B385" s="34">
        <v>11</v>
      </c>
      <c r="C385" s="35" t="s">
        <v>415</v>
      </c>
      <c r="D385" s="35" t="s">
        <v>426</v>
      </c>
      <c r="E385" s="84">
        <v>340</v>
      </c>
      <c r="F385" s="83">
        <v>159</v>
      </c>
      <c r="G385" s="83">
        <v>181</v>
      </c>
      <c r="H385" s="83">
        <v>340</v>
      </c>
      <c r="I385" s="83">
        <v>159</v>
      </c>
      <c r="J385" s="83">
        <v>181</v>
      </c>
      <c r="K385" s="83">
        <v>340</v>
      </c>
      <c r="L385" s="83">
        <v>3</v>
      </c>
      <c r="M385" s="83">
        <v>3</v>
      </c>
      <c r="N385" s="85"/>
      <c r="O385" s="14">
        <v>3</v>
      </c>
      <c r="P385" s="8"/>
      <c r="Q385" s="8"/>
    </row>
    <row r="386" spans="1:17" ht="30" customHeight="1" x14ac:dyDescent="0.35">
      <c r="A386" s="34">
        <v>385</v>
      </c>
      <c r="B386" s="34">
        <v>12</v>
      </c>
      <c r="C386" s="35" t="s">
        <v>415</v>
      </c>
      <c r="D386" s="35" t="s">
        <v>427</v>
      </c>
      <c r="E386" s="84">
        <v>84</v>
      </c>
      <c r="F386" s="83">
        <v>3</v>
      </c>
      <c r="G386" s="83">
        <v>81</v>
      </c>
      <c r="H386" s="83">
        <v>84</v>
      </c>
      <c r="I386" s="83">
        <v>3</v>
      </c>
      <c r="J386" s="83">
        <v>81</v>
      </c>
      <c r="K386" s="83">
        <v>84</v>
      </c>
      <c r="L386" s="83">
        <v>1</v>
      </c>
      <c r="M386" s="83">
        <v>1</v>
      </c>
      <c r="N386" s="85"/>
      <c r="O386" s="8"/>
      <c r="P386" s="14">
        <v>1</v>
      </c>
      <c r="Q386" s="8"/>
    </row>
    <row r="387" spans="1:17" ht="30" customHeight="1" x14ac:dyDescent="0.35">
      <c r="A387" s="34">
        <v>386</v>
      </c>
      <c r="B387" s="34">
        <v>13</v>
      </c>
      <c r="C387" s="35" t="s">
        <v>415</v>
      </c>
      <c r="D387" s="35" t="s">
        <v>428</v>
      </c>
      <c r="E387" s="84">
        <v>14</v>
      </c>
      <c r="F387" s="83">
        <v>5</v>
      </c>
      <c r="G387" s="83">
        <v>72</v>
      </c>
      <c r="H387" s="83">
        <v>77</v>
      </c>
      <c r="I387" s="83">
        <v>5</v>
      </c>
      <c r="J387" s="83">
        <v>72</v>
      </c>
      <c r="K387" s="83">
        <v>77</v>
      </c>
      <c r="L387" s="83">
        <v>4</v>
      </c>
      <c r="M387" s="83">
        <v>4</v>
      </c>
      <c r="N387" s="84">
        <v>4</v>
      </c>
      <c r="O387" s="14">
        <v>0</v>
      </c>
      <c r="P387" s="14">
        <v>4</v>
      </c>
      <c r="Q387" s="14">
        <v>0</v>
      </c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>
        <v>1</v>
      </c>
      <c r="G388" s="8"/>
      <c r="H388" s="9">
        <v>1</v>
      </c>
      <c r="I388" s="8">
        <v>1</v>
      </c>
      <c r="J388" s="8"/>
      <c r="K388" s="9">
        <v>1</v>
      </c>
      <c r="L388" s="8">
        <v>1</v>
      </c>
      <c r="M388" s="8">
        <v>1</v>
      </c>
      <c r="N388" s="8">
        <v>1</v>
      </c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1</v>
      </c>
      <c r="G389" s="8"/>
      <c r="H389" s="9">
        <v>1</v>
      </c>
      <c r="I389" s="8">
        <v>1</v>
      </c>
      <c r="J389" s="8"/>
      <c r="K389" s="9">
        <v>1</v>
      </c>
      <c r="L389" s="8">
        <v>1</v>
      </c>
      <c r="M389" s="8">
        <v>1</v>
      </c>
      <c r="N389" s="8">
        <v>1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>
        <v>4</v>
      </c>
      <c r="G390" s="8"/>
      <c r="H390" s="9">
        <v>4</v>
      </c>
      <c r="I390" s="8">
        <v>4</v>
      </c>
      <c r="J390" s="8"/>
      <c r="K390" s="9">
        <v>4</v>
      </c>
      <c r="L390" s="8">
        <v>4</v>
      </c>
      <c r="M390" s="8">
        <v>4</v>
      </c>
      <c r="N390" s="8">
        <v>4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>
        <v>0</v>
      </c>
      <c r="G391" s="8"/>
      <c r="H391" s="9">
        <v>0</v>
      </c>
      <c r="I391" s="8">
        <v>0</v>
      </c>
      <c r="J391" s="8"/>
      <c r="K391" s="9">
        <v>0</v>
      </c>
      <c r="L391" s="8">
        <v>0</v>
      </c>
      <c r="M391" s="8">
        <v>0</v>
      </c>
      <c r="N391" s="8">
        <v>0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1</v>
      </c>
      <c r="G392" s="8"/>
      <c r="H392" s="9">
        <v>1</v>
      </c>
      <c r="I392" s="8">
        <v>1</v>
      </c>
      <c r="J392" s="8"/>
      <c r="K392" s="9">
        <v>1</v>
      </c>
      <c r="L392" s="8">
        <v>1</v>
      </c>
      <c r="M392" s="8">
        <v>1</v>
      </c>
      <c r="N392" s="8">
        <v>1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>
        <v>0</v>
      </c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0</v>
      </c>
      <c r="H394" s="9">
        <v>0</v>
      </c>
      <c r="I394" s="8">
        <v>0</v>
      </c>
      <c r="J394" s="8">
        <v>0</v>
      </c>
      <c r="K394" s="9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2</v>
      </c>
      <c r="H398" s="9">
        <v>2</v>
      </c>
      <c r="I398" s="8">
        <v>0</v>
      </c>
      <c r="J398" s="8">
        <v>2</v>
      </c>
      <c r="K398" s="9">
        <v>2</v>
      </c>
      <c r="L398" s="8">
        <v>2</v>
      </c>
      <c r="M398" s="8">
        <v>2</v>
      </c>
      <c r="N398" s="8">
        <v>2</v>
      </c>
      <c r="O398" s="8">
        <v>0</v>
      </c>
      <c r="P398" s="8">
        <v>2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0</v>
      </c>
      <c r="G401" s="8">
        <v>1</v>
      </c>
      <c r="H401" s="9">
        <v>1</v>
      </c>
      <c r="I401" s="8">
        <v>0</v>
      </c>
      <c r="J401" s="8">
        <v>1</v>
      </c>
      <c r="K401" s="9">
        <v>1</v>
      </c>
      <c r="L401" s="8">
        <v>1</v>
      </c>
      <c r="M401" s="8">
        <v>1</v>
      </c>
      <c r="N401" s="8">
        <v>1</v>
      </c>
      <c r="O401" s="8">
        <v>0</v>
      </c>
      <c r="P401" s="8">
        <v>1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1159</v>
      </c>
      <c r="F403" s="8">
        <v>1136</v>
      </c>
      <c r="G403" s="8">
        <v>0</v>
      </c>
      <c r="H403" s="9">
        <v>2</v>
      </c>
      <c r="I403" s="8">
        <v>1160</v>
      </c>
      <c r="J403" s="8">
        <v>0</v>
      </c>
      <c r="K403" s="9">
        <v>2</v>
      </c>
      <c r="L403" s="8">
        <v>2</v>
      </c>
      <c r="M403" s="8">
        <v>2</v>
      </c>
      <c r="N403" s="8">
        <v>0</v>
      </c>
      <c r="O403" s="8">
        <v>0</v>
      </c>
      <c r="P403" s="8">
        <v>1</v>
      </c>
      <c r="Q403" s="8">
        <v>0</v>
      </c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8"/>
      <c r="M404" s="8"/>
      <c r="N404" s="8"/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0</v>
      </c>
      <c r="G407" s="8">
        <v>0</v>
      </c>
      <c r="H407" s="9">
        <v>0</v>
      </c>
      <c r="I407" s="8">
        <v>0</v>
      </c>
      <c r="J407" s="8">
        <v>0</v>
      </c>
      <c r="K407" s="9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0</v>
      </c>
      <c r="G408" s="8">
        <v>0</v>
      </c>
      <c r="H408" s="9">
        <v>0</v>
      </c>
      <c r="I408" s="8">
        <v>0</v>
      </c>
      <c r="J408" s="8">
        <v>0</v>
      </c>
      <c r="K408" s="9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8"/>
      <c r="M411" s="8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>
        <v>1</v>
      </c>
      <c r="F413" s="8">
        <v>1</v>
      </c>
      <c r="G413" s="8">
        <v>0</v>
      </c>
      <c r="H413" s="9">
        <v>1</v>
      </c>
      <c r="I413" s="8">
        <v>1</v>
      </c>
      <c r="J413" s="8">
        <v>0</v>
      </c>
      <c r="K413" s="9">
        <v>1</v>
      </c>
      <c r="L413" s="8">
        <v>1</v>
      </c>
      <c r="M413" s="8">
        <v>1</v>
      </c>
      <c r="N413" s="8">
        <v>1</v>
      </c>
      <c r="O413" s="8">
        <v>0</v>
      </c>
      <c r="P413" s="8">
        <v>0</v>
      </c>
      <c r="Q413" s="8">
        <v>0</v>
      </c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0</v>
      </c>
      <c r="G414" s="8">
        <v>0</v>
      </c>
      <c r="H414" s="9">
        <v>0</v>
      </c>
      <c r="I414" s="8">
        <v>0</v>
      </c>
      <c r="J414" s="8">
        <v>0</v>
      </c>
      <c r="K414" s="9">
        <v>0</v>
      </c>
      <c r="L414" s="8">
        <v>0</v>
      </c>
      <c r="M414" s="8">
        <v>0</v>
      </c>
      <c r="N414" s="8">
        <v>0</v>
      </c>
      <c r="O414" s="8">
        <v>0</v>
      </c>
      <c r="P414" s="8">
        <v>1</v>
      </c>
      <c r="Q414" s="8">
        <v>0</v>
      </c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0</v>
      </c>
      <c r="G419" s="8">
        <v>0</v>
      </c>
      <c r="H419" s="9">
        <v>0</v>
      </c>
      <c r="I419" s="8">
        <v>0</v>
      </c>
      <c r="J419" s="8">
        <v>0</v>
      </c>
      <c r="K419" s="9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0</v>
      </c>
      <c r="G420" s="8">
        <v>0</v>
      </c>
      <c r="H420" s="9">
        <v>0</v>
      </c>
      <c r="I420" s="8">
        <v>0</v>
      </c>
      <c r="J420" s="8">
        <v>0</v>
      </c>
      <c r="K420" s="9">
        <v>0</v>
      </c>
      <c r="L420" s="8">
        <v>0</v>
      </c>
      <c r="M420" s="8">
        <v>0</v>
      </c>
      <c r="N420" s="8">
        <v>0</v>
      </c>
      <c r="O420" s="8">
        <v>0</v>
      </c>
      <c r="P420" s="8">
        <v>2</v>
      </c>
      <c r="Q420" s="8">
        <v>0</v>
      </c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0</v>
      </c>
      <c r="G421" s="8">
        <v>0</v>
      </c>
      <c r="H421" s="9">
        <v>0</v>
      </c>
      <c r="I421" s="8">
        <v>0</v>
      </c>
      <c r="J421" s="8">
        <v>0</v>
      </c>
      <c r="K421" s="9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0</v>
      </c>
      <c r="G422" s="8">
        <v>0</v>
      </c>
      <c r="H422" s="9">
        <v>0</v>
      </c>
      <c r="I422" s="8">
        <v>0</v>
      </c>
      <c r="J422" s="8">
        <v>0</v>
      </c>
      <c r="K422" s="9">
        <v>0</v>
      </c>
      <c r="L422" s="8">
        <v>0</v>
      </c>
      <c r="M422" s="8">
        <v>0</v>
      </c>
      <c r="N422" s="8">
        <v>0</v>
      </c>
      <c r="O422" s="8">
        <v>0</v>
      </c>
      <c r="P422" s="8">
        <v>3</v>
      </c>
      <c r="Q422" s="8">
        <v>0</v>
      </c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8"/>
      <c r="M423" s="8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8"/>
      <c r="M425" s="8"/>
      <c r="N425" s="8"/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8"/>
      <c r="M426" s="8"/>
      <c r="N426" s="8"/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8"/>
      <c r="M428" s="8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6">
        <v>1</v>
      </c>
      <c r="F429" s="56"/>
      <c r="G429" s="8"/>
      <c r="H429" s="9">
        <v>1</v>
      </c>
      <c r="I429" s="56"/>
      <c r="J429" s="8"/>
      <c r="K429" s="9">
        <v>1</v>
      </c>
      <c r="L429" s="56">
        <v>1</v>
      </c>
      <c r="M429" s="56">
        <v>1</v>
      </c>
      <c r="N429" s="56">
        <v>1</v>
      </c>
      <c r="O429" s="56">
        <v>0</v>
      </c>
      <c r="P429" s="56">
        <v>1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6">
        <v>125</v>
      </c>
      <c r="F430" s="56"/>
      <c r="G430" s="8"/>
      <c r="H430" s="9">
        <v>125</v>
      </c>
      <c r="I430" s="56"/>
      <c r="J430" s="8"/>
      <c r="K430" s="9">
        <v>125</v>
      </c>
      <c r="L430" s="56">
        <v>0</v>
      </c>
      <c r="M430" s="56">
        <v>0</v>
      </c>
      <c r="N430" s="56">
        <v>0</v>
      </c>
      <c r="O430" s="56">
        <v>0</v>
      </c>
      <c r="P430" s="56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6">
        <v>2</v>
      </c>
      <c r="F431" s="56"/>
      <c r="G431" s="8"/>
      <c r="H431" s="9">
        <v>2</v>
      </c>
      <c r="I431" s="56"/>
      <c r="J431" s="8"/>
      <c r="K431" s="9">
        <v>2</v>
      </c>
      <c r="L431" s="56">
        <v>0</v>
      </c>
      <c r="M431" s="56">
        <v>0</v>
      </c>
      <c r="N431" s="56">
        <v>0</v>
      </c>
      <c r="O431" s="56">
        <v>0</v>
      </c>
      <c r="P431" s="56">
        <v>0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6">
        <v>558</v>
      </c>
      <c r="F432" s="56"/>
      <c r="G432" s="8"/>
      <c r="H432" s="9">
        <v>558</v>
      </c>
      <c r="I432" s="56"/>
      <c r="J432" s="8"/>
      <c r="K432" s="9">
        <v>558</v>
      </c>
      <c r="L432" s="56">
        <v>4</v>
      </c>
      <c r="M432" s="56">
        <v>4</v>
      </c>
      <c r="N432" s="56">
        <v>4</v>
      </c>
      <c r="O432" s="56">
        <v>2</v>
      </c>
      <c r="P432" s="56">
        <v>2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6">
        <v>2</v>
      </c>
      <c r="F433" s="56"/>
      <c r="G433" s="8"/>
      <c r="H433" s="9">
        <v>2</v>
      </c>
      <c r="I433" s="56"/>
      <c r="J433" s="8"/>
      <c r="K433" s="9">
        <v>2</v>
      </c>
      <c r="L433" s="56">
        <v>2</v>
      </c>
      <c r="M433" s="56">
        <v>2</v>
      </c>
      <c r="N433" s="56">
        <v>2</v>
      </c>
      <c r="O433" s="56">
        <v>0</v>
      </c>
      <c r="P433" s="56">
        <v>2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6">
        <v>629</v>
      </c>
      <c r="F434" s="56"/>
      <c r="G434" s="8"/>
      <c r="H434" s="9">
        <v>629</v>
      </c>
      <c r="I434" s="56"/>
      <c r="J434" s="8"/>
      <c r="K434" s="9">
        <v>629</v>
      </c>
      <c r="L434" s="56">
        <v>10</v>
      </c>
      <c r="M434" s="56">
        <v>10</v>
      </c>
      <c r="N434" s="56">
        <v>10</v>
      </c>
      <c r="O434" s="56">
        <v>10</v>
      </c>
      <c r="P434" s="56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6">
        <v>206</v>
      </c>
      <c r="F435" s="56"/>
      <c r="G435" s="8"/>
      <c r="H435" s="9">
        <v>206</v>
      </c>
      <c r="I435" s="56"/>
      <c r="J435" s="8"/>
      <c r="K435" s="9">
        <v>206</v>
      </c>
      <c r="L435" s="56">
        <v>0</v>
      </c>
      <c r="M435" s="56">
        <v>0</v>
      </c>
      <c r="N435" s="56">
        <v>0</v>
      </c>
      <c r="O435" s="56">
        <v>0</v>
      </c>
      <c r="P435" s="56">
        <v>0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6">
        <v>46</v>
      </c>
      <c r="F436" s="56"/>
      <c r="G436" s="8"/>
      <c r="H436" s="9">
        <v>46</v>
      </c>
      <c r="I436" s="56"/>
      <c r="J436" s="8"/>
      <c r="K436" s="9">
        <v>46</v>
      </c>
      <c r="L436" s="56">
        <v>0</v>
      </c>
      <c r="M436" s="56">
        <v>0</v>
      </c>
      <c r="N436" s="56">
        <v>0</v>
      </c>
      <c r="O436" s="56">
        <v>0</v>
      </c>
      <c r="P436" s="56">
        <v>0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0</v>
      </c>
      <c r="F437" s="56"/>
      <c r="G437" s="8"/>
      <c r="H437" s="9">
        <v>0</v>
      </c>
      <c r="I437" s="56"/>
      <c r="J437" s="8"/>
      <c r="K437" s="9">
        <v>0</v>
      </c>
      <c r="L437" s="56">
        <v>0</v>
      </c>
      <c r="M437" s="56">
        <v>0</v>
      </c>
      <c r="N437" s="56">
        <v>0</v>
      </c>
      <c r="O437" s="56">
        <v>0</v>
      </c>
      <c r="P437" s="56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6">
        <v>0</v>
      </c>
      <c r="F438" s="56"/>
      <c r="G438" s="8"/>
      <c r="H438" s="9">
        <v>0</v>
      </c>
      <c r="I438" s="56"/>
      <c r="J438" s="8"/>
      <c r="K438" s="9">
        <v>0</v>
      </c>
      <c r="L438" s="56">
        <v>0</v>
      </c>
      <c r="M438" s="56">
        <v>0</v>
      </c>
      <c r="N438" s="56">
        <v>0</v>
      </c>
      <c r="O438" s="56">
        <v>0</v>
      </c>
      <c r="P438" s="56">
        <v>0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6">
        <v>0</v>
      </c>
      <c r="F439" s="56"/>
      <c r="G439" s="8"/>
      <c r="H439" s="9">
        <v>0</v>
      </c>
      <c r="I439" s="56"/>
      <c r="J439" s="8"/>
      <c r="K439" s="9">
        <v>0</v>
      </c>
      <c r="L439" s="56">
        <v>0</v>
      </c>
      <c r="M439" s="56">
        <v>0</v>
      </c>
      <c r="N439" s="56">
        <v>0</v>
      </c>
      <c r="O439" s="56">
        <v>0</v>
      </c>
      <c r="P439" s="56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6">
        <v>0</v>
      </c>
      <c r="F440" s="56"/>
      <c r="G440" s="8"/>
      <c r="H440" s="9">
        <v>0</v>
      </c>
      <c r="I440" s="56"/>
      <c r="J440" s="8"/>
      <c r="K440" s="9">
        <v>0</v>
      </c>
      <c r="L440" s="56">
        <v>0</v>
      </c>
      <c r="M440" s="56">
        <v>0</v>
      </c>
      <c r="N440" s="56">
        <v>0</v>
      </c>
      <c r="O440" s="56">
        <v>0</v>
      </c>
      <c r="P440" s="56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6">
        <v>1</v>
      </c>
      <c r="F441" s="56"/>
      <c r="G441" s="8"/>
      <c r="H441" s="9">
        <v>1</v>
      </c>
      <c r="I441" s="56"/>
      <c r="J441" s="8"/>
      <c r="K441" s="9">
        <v>1</v>
      </c>
      <c r="L441" s="56">
        <v>1</v>
      </c>
      <c r="M441" s="56">
        <v>1</v>
      </c>
      <c r="N441" s="56">
        <v>1</v>
      </c>
      <c r="O441" s="56">
        <v>0</v>
      </c>
      <c r="P441" s="56">
        <v>1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6">
        <v>1</v>
      </c>
      <c r="F442" s="56"/>
      <c r="G442" s="8"/>
      <c r="H442" s="9">
        <v>1</v>
      </c>
      <c r="I442" s="56"/>
      <c r="J442" s="8"/>
      <c r="K442" s="9">
        <v>1</v>
      </c>
      <c r="L442" s="56">
        <v>1</v>
      </c>
      <c r="M442" s="56">
        <v>1</v>
      </c>
      <c r="N442" s="56">
        <v>1</v>
      </c>
      <c r="O442" s="56">
        <v>0</v>
      </c>
      <c r="P442" s="56">
        <v>1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6"/>
      <c r="F443" s="56"/>
      <c r="G443" s="8"/>
      <c r="H443" s="9">
        <v>0</v>
      </c>
      <c r="I443" s="56"/>
      <c r="J443" s="8"/>
      <c r="K443" s="9">
        <v>0</v>
      </c>
      <c r="L443" s="56">
        <v>0</v>
      </c>
      <c r="M443" s="56">
        <v>0</v>
      </c>
      <c r="N443" s="56">
        <v>0</v>
      </c>
      <c r="O443" s="56"/>
      <c r="P443" s="56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6">
        <v>10</v>
      </c>
      <c r="F444" s="56"/>
      <c r="G444" s="8"/>
      <c r="H444" s="9">
        <v>10</v>
      </c>
      <c r="I444" s="56"/>
      <c r="J444" s="8"/>
      <c r="K444" s="9">
        <v>10</v>
      </c>
      <c r="L444" s="56">
        <v>10</v>
      </c>
      <c r="M444" s="56">
        <v>10</v>
      </c>
      <c r="N444" s="56">
        <v>10</v>
      </c>
      <c r="O444" s="56">
        <v>0</v>
      </c>
      <c r="P444" s="56">
        <v>10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6">
        <v>0</v>
      </c>
      <c r="F445" s="56"/>
      <c r="G445" s="8"/>
      <c r="H445" s="9">
        <v>0</v>
      </c>
      <c r="I445" s="56"/>
      <c r="J445" s="8"/>
      <c r="K445" s="9">
        <v>0</v>
      </c>
      <c r="L445" s="56">
        <v>0</v>
      </c>
      <c r="M445" s="56">
        <v>0</v>
      </c>
      <c r="N445" s="56">
        <v>0</v>
      </c>
      <c r="O445" s="56">
        <v>0</v>
      </c>
      <c r="P445" s="56">
        <v>0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6">
        <v>3</v>
      </c>
      <c r="F446" s="56"/>
      <c r="G446" s="8"/>
      <c r="H446" s="9">
        <v>3</v>
      </c>
      <c r="I446" s="56"/>
      <c r="J446" s="8"/>
      <c r="K446" s="9">
        <v>3</v>
      </c>
      <c r="L446" s="56">
        <v>3</v>
      </c>
      <c r="M446" s="56">
        <v>3</v>
      </c>
      <c r="N446" s="56">
        <v>3</v>
      </c>
      <c r="O446" s="56">
        <v>0</v>
      </c>
      <c r="P446" s="56">
        <v>3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6">
        <v>0</v>
      </c>
      <c r="F447" s="56"/>
      <c r="G447" s="8"/>
      <c r="H447" s="9">
        <v>0</v>
      </c>
      <c r="I447" s="56"/>
      <c r="J447" s="8"/>
      <c r="K447" s="9">
        <v>0</v>
      </c>
      <c r="L447" s="56">
        <v>0</v>
      </c>
      <c r="M447" s="56">
        <v>0</v>
      </c>
      <c r="N447" s="56">
        <v>0</v>
      </c>
      <c r="O447" s="56">
        <v>0</v>
      </c>
      <c r="P447" s="56">
        <v>0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6">
        <v>3</v>
      </c>
      <c r="F448" s="56"/>
      <c r="G448" s="8"/>
      <c r="H448" s="9">
        <v>3</v>
      </c>
      <c r="I448" s="56"/>
      <c r="J448" s="8"/>
      <c r="K448" s="9">
        <v>3</v>
      </c>
      <c r="L448" s="56">
        <v>3</v>
      </c>
      <c r="M448" s="56">
        <v>3</v>
      </c>
      <c r="N448" s="56">
        <v>3</v>
      </c>
      <c r="O448" s="56">
        <v>0</v>
      </c>
      <c r="P448" s="56">
        <v>3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6">
        <v>4</v>
      </c>
      <c r="F449" s="56"/>
      <c r="G449" s="8"/>
      <c r="H449" s="9">
        <v>4</v>
      </c>
      <c r="I449" s="56"/>
      <c r="J449" s="8"/>
      <c r="K449" s="9">
        <v>4</v>
      </c>
      <c r="L449" s="56">
        <v>4</v>
      </c>
      <c r="M449" s="56">
        <v>4</v>
      </c>
      <c r="N449" s="56">
        <v>4</v>
      </c>
      <c r="O449" s="56">
        <v>0</v>
      </c>
      <c r="P449" s="56">
        <v>4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6">
        <v>0</v>
      </c>
      <c r="F450" s="56"/>
      <c r="G450" s="8"/>
      <c r="H450" s="9">
        <v>0</v>
      </c>
      <c r="I450" s="56"/>
      <c r="J450" s="8"/>
      <c r="K450" s="9">
        <v>0</v>
      </c>
      <c r="L450" s="56">
        <v>0</v>
      </c>
      <c r="M450" s="56">
        <v>0</v>
      </c>
      <c r="N450" s="56">
        <v>0</v>
      </c>
      <c r="O450" s="56">
        <v>0</v>
      </c>
      <c r="P450" s="56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6">
        <v>2</v>
      </c>
      <c r="F451" s="56"/>
      <c r="G451" s="8"/>
      <c r="H451" s="9">
        <v>2</v>
      </c>
      <c r="I451" s="56"/>
      <c r="J451" s="8"/>
      <c r="K451" s="9">
        <v>2</v>
      </c>
      <c r="L451" s="56">
        <v>2</v>
      </c>
      <c r="M451" s="56">
        <v>2</v>
      </c>
      <c r="N451" s="56">
        <v>2</v>
      </c>
      <c r="O451" s="56">
        <v>0</v>
      </c>
      <c r="P451" s="56">
        <v>2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6">
        <v>51</v>
      </c>
      <c r="F452" s="56"/>
      <c r="G452" s="8"/>
      <c r="H452" s="9">
        <v>51</v>
      </c>
      <c r="I452" s="56"/>
      <c r="J452" s="8"/>
      <c r="K452" s="9">
        <v>51</v>
      </c>
      <c r="L452" s="56">
        <v>2</v>
      </c>
      <c r="M452" s="56">
        <v>2</v>
      </c>
      <c r="N452" s="56">
        <v>2</v>
      </c>
      <c r="O452" s="56">
        <v>0</v>
      </c>
      <c r="P452" s="56">
        <v>2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6">
        <v>0</v>
      </c>
      <c r="F453" s="56"/>
      <c r="G453" s="8"/>
      <c r="H453" s="9">
        <v>0</v>
      </c>
      <c r="I453" s="56"/>
      <c r="J453" s="8"/>
      <c r="K453" s="9">
        <v>0</v>
      </c>
      <c r="L453" s="56">
        <v>0</v>
      </c>
      <c r="M453" s="56">
        <v>0</v>
      </c>
      <c r="N453" s="56">
        <v>0</v>
      </c>
      <c r="O453" s="56">
        <v>0</v>
      </c>
      <c r="P453" s="56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6">
        <v>0</v>
      </c>
      <c r="F454" s="56"/>
      <c r="G454" s="8"/>
      <c r="H454" s="9">
        <v>0</v>
      </c>
      <c r="I454" s="56"/>
      <c r="J454" s="8"/>
      <c r="K454" s="9">
        <v>0</v>
      </c>
      <c r="L454" s="56">
        <v>0</v>
      </c>
      <c r="M454" s="56">
        <v>0</v>
      </c>
      <c r="N454" s="56">
        <v>0</v>
      </c>
      <c r="O454" s="56">
        <v>0</v>
      </c>
      <c r="P454" s="56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6">
        <v>0</v>
      </c>
      <c r="F455" s="56"/>
      <c r="G455" s="8"/>
      <c r="H455" s="9">
        <v>0</v>
      </c>
      <c r="I455" s="56"/>
      <c r="J455" s="8"/>
      <c r="K455" s="9">
        <v>0</v>
      </c>
      <c r="L455" s="56">
        <v>0</v>
      </c>
      <c r="M455" s="56">
        <v>0</v>
      </c>
      <c r="N455" s="56">
        <v>0</v>
      </c>
      <c r="O455" s="56">
        <v>0</v>
      </c>
      <c r="P455" s="56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6">
        <v>1</v>
      </c>
      <c r="F456" s="56"/>
      <c r="G456" s="8"/>
      <c r="H456" s="9">
        <v>1</v>
      </c>
      <c r="I456" s="56"/>
      <c r="J456" s="8"/>
      <c r="K456" s="9">
        <v>1</v>
      </c>
      <c r="L456" s="56">
        <v>1</v>
      </c>
      <c r="M456" s="56">
        <v>1</v>
      </c>
      <c r="N456" s="56">
        <v>1</v>
      </c>
      <c r="O456" s="56">
        <v>0</v>
      </c>
      <c r="P456" s="56">
        <v>1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6">
        <v>0</v>
      </c>
      <c r="F457" s="56"/>
      <c r="G457" s="8"/>
      <c r="H457" s="9">
        <v>0</v>
      </c>
      <c r="I457" s="56"/>
      <c r="J457" s="8"/>
      <c r="K457" s="9">
        <v>0</v>
      </c>
      <c r="L457" s="56">
        <v>0</v>
      </c>
      <c r="M457" s="56">
        <v>0</v>
      </c>
      <c r="N457" s="56">
        <v>0</v>
      </c>
      <c r="O457" s="56">
        <v>0</v>
      </c>
      <c r="P457" s="56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6">
        <v>0</v>
      </c>
      <c r="F458" s="56"/>
      <c r="G458" s="8"/>
      <c r="H458" s="9">
        <v>0</v>
      </c>
      <c r="I458" s="56"/>
      <c r="J458" s="8"/>
      <c r="K458" s="9">
        <v>0</v>
      </c>
      <c r="L458" s="56">
        <v>0</v>
      </c>
      <c r="M458" s="56">
        <v>0</v>
      </c>
      <c r="N458" s="56">
        <v>0</v>
      </c>
      <c r="O458" s="56">
        <v>0</v>
      </c>
      <c r="P458" s="56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6">
        <v>0</v>
      </c>
      <c r="F459" s="56"/>
      <c r="G459" s="8"/>
      <c r="H459" s="9">
        <v>0</v>
      </c>
      <c r="I459" s="56"/>
      <c r="J459" s="8"/>
      <c r="K459" s="9">
        <v>0</v>
      </c>
      <c r="L459" s="56">
        <v>0</v>
      </c>
      <c r="M459" s="56">
        <v>0</v>
      </c>
      <c r="N459" s="56">
        <v>0</v>
      </c>
      <c r="O459" s="56">
        <v>0</v>
      </c>
      <c r="P459" s="56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6">
        <v>0</v>
      </c>
      <c r="F460" s="56"/>
      <c r="G460" s="8"/>
      <c r="H460" s="9">
        <v>0</v>
      </c>
      <c r="I460" s="56"/>
      <c r="J460" s="8"/>
      <c r="K460" s="9">
        <v>0</v>
      </c>
      <c r="L460" s="56">
        <v>0</v>
      </c>
      <c r="M460" s="56">
        <v>0</v>
      </c>
      <c r="N460" s="56">
        <v>0</v>
      </c>
      <c r="O460" s="56">
        <v>0</v>
      </c>
      <c r="P460" s="56">
        <v>0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6">
        <v>9</v>
      </c>
      <c r="F461" s="56"/>
      <c r="G461" s="8"/>
      <c r="H461" s="9">
        <v>9</v>
      </c>
      <c r="I461" s="56"/>
      <c r="J461" s="8"/>
      <c r="K461" s="9">
        <v>9</v>
      </c>
      <c r="L461" s="56">
        <v>9</v>
      </c>
      <c r="M461" s="56">
        <v>9</v>
      </c>
      <c r="N461" s="56">
        <v>9</v>
      </c>
      <c r="O461" s="56">
        <v>0</v>
      </c>
      <c r="P461" s="56">
        <v>9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6">
        <v>0</v>
      </c>
      <c r="F462" s="56"/>
      <c r="G462" s="8"/>
      <c r="H462" s="9">
        <v>0</v>
      </c>
      <c r="I462" s="56"/>
      <c r="J462" s="8"/>
      <c r="K462" s="9">
        <v>0</v>
      </c>
      <c r="L462" s="56">
        <v>0</v>
      </c>
      <c r="M462" s="56">
        <v>0</v>
      </c>
      <c r="N462" s="56">
        <v>0</v>
      </c>
      <c r="O462" s="56">
        <v>0</v>
      </c>
      <c r="P462" s="56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6"/>
      <c r="F463" s="56"/>
      <c r="G463" s="8"/>
      <c r="H463" s="9">
        <v>0</v>
      </c>
      <c r="I463" s="56"/>
      <c r="J463" s="8"/>
      <c r="K463" s="9">
        <v>0</v>
      </c>
      <c r="L463" s="56"/>
      <c r="M463" s="56"/>
      <c r="N463" s="56"/>
      <c r="O463" s="56"/>
      <c r="P463" s="56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606</v>
      </c>
      <c r="F464" s="8">
        <v>196</v>
      </c>
      <c r="G464" s="8">
        <v>0</v>
      </c>
      <c r="H464" s="9">
        <v>0</v>
      </c>
      <c r="I464" s="8">
        <v>971</v>
      </c>
      <c r="J464" s="8">
        <v>0</v>
      </c>
      <c r="K464" s="9">
        <v>0</v>
      </c>
      <c r="L464" s="8">
        <v>5</v>
      </c>
      <c r="M464" s="8">
        <v>5</v>
      </c>
      <c r="N464" s="8">
        <v>3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8</v>
      </c>
      <c r="I466" s="8">
        <v>0</v>
      </c>
      <c r="J466" s="8">
        <v>0</v>
      </c>
      <c r="K466" s="9">
        <v>8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/>
      <c r="F469" s="8">
        <v>0</v>
      </c>
      <c r="G469" s="8">
        <v>0</v>
      </c>
      <c r="H469" s="9">
        <v>0</v>
      </c>
      <c r="I469" s="8">
        <v>0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v>4</v>
      </c>
      <c r="I470" s="8">
        <v>0</v>
      </c>
      <c r="J470" s="8">
        <v>0</v>
      </c>
      <c r="K470" s="9">
        <v>4</v>
      </c>
      <c r="L470" s="8">
        <v>0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9</v>
      </c>
      <c r="G471" s="8">
        <v>0</v>
      </c>
      <c r="H471" s="9">
        <v>0</v>
      </c>
      <c r="I471" s="8">
        <v>241</v>
      </c>
      <c r="J471" s="8">
        <v>0</v>
      </c>
      <c r="K471" s="9">
        <v>0</v>
      </c>
      <c r="L471" s="8">
        <v>6</v>
      </c>
      <c r="M471" s="8">
        <v>6</v>
      </c>
      <c r="N471" s="8">
        <v>6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1</v>
      </c>
      <c r="I472" s="8"/>
      <c r="J472" s="8"/>
      <c r="K472" s="9">
        <v>1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30</v>
      </c>
      <c r="F473" s="8">
        <v>0</v>
      </c>
      <c r="G473" s="8">
        <v>0</v>
      </c>
      <c r="H473" s="9">
        <v>0</v>
      </c>
      <c r="I473" s="8">
        <v>0</v>
      </c>
      <c r="J473" s="8">
        <v>0</v>
      </c>
      <c r="K473" s="9">
        <v>0</v>
      </c>
      <c r="L473" s="8">
        <v>0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0</v>
      </c>
      <c r="I474" s="8">
        <v>0</v>
      </c>
      <c r="J474" s="8">
        <v>0</v>
      </c>
      <c r="K474" s="9"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2</v>
      </c>
      <c r="F475" s="8">
        <v>2</v>
      </c>
      <c r="G475" s="8">
        <v>0</v>
      </c>
      <c r="H475" s="9">
        <v>1</v>
      </c>
      <c r="I475" s="8">
        <v>5</v>
      </c>
      <c r="J475" s="8">
        <v>0</v>
      </c>
      <c r="K475" s="9">
        <v>1</v>
      </c>
      <c r="L475" s="8">
        <v>2</v>
      </c>
      <c r="M475" s="8">
        <v>2</v>
      </c>
      <c r="N475" s="8">
        <v>2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1</v>
      </c>
      <c r="I476" s="8"/>
      <c r="J476" s="8"/>
      <c r="K476" s="9">
        <v>1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>
        <v>2</v>
      </c>
      <c r="F477" s="8">
        <v>0</v>
      </c>
      <c r="G477" s="8">
        <v>0</v>
      </c>
      <c r="H477" s="9">
        <v>0</v>
      </c>
      <c r="I477" s="8">
        <v>0</v>
      </c>
      <c r="J477" s="8">
        <v>2</v>
      </c>
      <c r="K477" s="9">
        <v>0</v>
      </c>
      <c r="L477" s="8">
        <v>1</v>
      </c>
      <c r="M477" s="8">
        <v>1</v>
      </c>
      <c r="N477" s="8">
        <v>1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50</v>
      </c>
      <c r="F478" s="8">
        <v>51</v>
      </c>
      <c r="G478" s="8">
        <v>0</v>
      </c>
      <c r="H478" s="9">
        <v>0</v>
      </c>
      <c r="I478" s="8">
        <v>52</v>
      </c>
      <c r="J478" s="8">
        <v>0</v>
      </c>
      <c r="K478" s="9">
        <v>0</v>
      </c>
      <c r="L478" s="8">
        <v>3</v>
      </c>
      <c r="M478" s="8">
        <v>3</v>
      </c>
      <c r="N478" s="8">
        <v>2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467</v>
      </c>
      <c r="F479" s="8">
        <v>467</v>
      </c>
      <c r="G479" s="8">
        <v>0</v>
      </c>
      <c r="H479" s="9">
        <v>1</v>
      </c>
      <c r="I479" s="8">
        <v>467</v>
      </c>
      <c r="J479" s="8">
        <v>0</v>
      </c>
      <c r="K479" s="9">
        <v>1</v>
      </c>
      <c r="L479" s="8">
        <v>0</v>
      </c>
      <c r="M479" s="8">
        <v>0</v>
      </c>
      <c r="N479" s="8">
        <v>0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1</v>
      </c>
      <c r="I480" s="8">
        <v>0</v>
      </c>
      <c r="J480" s="8">
        <v>0</v>
      </c>
      <c r="K480" s="9">
        <v>1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2</v>
      </c>
      <c r="I482" s="8">
        <v>0</v>
      </c>
      <c r="J482" s="8">
        <v>0</v>
      </c>
      <c r="K482" s="9">
        <v>2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1</v>
      </c>
      <c r="G483" s="8">
        <v>0</v>
      </c>
      <c r="H483" s="9">
        <v>1</v>
      </c>
      <c r="I483" s="8">
        <v>1</v>
      </c>
      <c r="J483" s="8">
        <v>0</v>
      </c>
      <c r="K483" s="9">
        <v>1</v>
      </c>
      <c r="L483" s="8">
        <v>1</v>
      </c>
      <c r="M483" s="8">
        <v>1</v>
      </c>
      <c r="N483" s="8">
        <v>1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0</v>
      </c>
      <c r="I484" s="8">
        <v>0</v>
      </c>
      <c r="J484" s="8">
        <v>0</v>
      </c>
      <c r="K484" s="9">
        <v>0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>
        <v>2</v>
      </c>
      <c r="F486" s="8">
        <v>2</v>
      </c>
      <c r="G486" s="8">
        <v>0</v>
      </c>
      <c r="H486" s="9">
        <v>1</v>
      </c>
      <c r="I486" s="8">
        <v>2</v>
      </c>
      <c r="J486" s="8">
        <v>0</v>
      </c>
      <c r="K486" s="9">
        <v>1</v>
      </c>
      <c r="L486" s="8">
        <v>2</v>
      </c>
      <c r="M486" s="8">
        <v>2</v>
      </c>
      <c r="N486" s="8">
        <v>2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630</v>
      </c>
      <c r="F487" s="8">
        <v>631</v>
      </c>
      <c r="G487" s="8">
        <v>0</v>
      </c>
      <c r="H487" s="9">
        <v>0</v>
      </c>
      <c r="I487" s="8">
        <v>631</v>
      </c>
      <c r="J487" s="8">
        <v>0</v>
      </c>
      <c r="K487" s="9">
        <v>0</v>
      </c>
      <c r="L487" s="8">
        <v>1</v>
      </c>
      <c r="M487" s="8">
        <v>1</v>
      </c>
      <c r="N487" s="8">
        <v>1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3</v>
      </c>
      <c r="I489" s="8">
        <v>0</v>
      </c>
      <c r="J489" s="8">
        <v>0</v>
      </c>
      <c r="K489" s="9">
        <v>3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1</v>
      </c>
      <c r="I490" s="8"/>
      <c r="J490" s="8"/>
      <c r="K490" s="9">
        <v>1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2</v>
      </c>
      <c r="F492" s="8">
        <v>2</v>
      </c>
      <c r="G492" s="8">
        <v>0</v>
      </c>
      <c r="H492" s="9">
        <v>0</v>
      </c>
      <c r="I492" s="8">
        <v>2</v>
      </c>
      <c r="J492" s="8">
        <v>0</v>
      </c>
      <c r="K492" s="9">
        <v>0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0</v>
      </c>
      <c r="G493" s="8">
        <v>0</v>
      </c>
      <c r="H493" s="9">
        <v>0</v>
      </c>
      <c r="I493" s="8">
        <v>0</v>
      </c>
      <c r="J493" s="8">
        <v>0</v>
      </c>
      <c r="K493" s="9">
        <v>0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5</v>
      </c>
      <c r="I495" s="8">
        <v>0</v>
      </c>
      <c r="J495" s="8">
        <v>0</v>
      </c>
      <c r="K495" s="9">
        <v>5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>
        <v>101</v>
      </c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2</v>
      </c>
      <c r="I497" s="8">
        <v>0</v>
      </c>
      <c r="J497" s="8">
        <v>0</v>
      </c>
      <c r="K497" s="9">
        <v>2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/>
      <c r="F498" s="8">
        <v>0</v>
      </c>
      <c r="G498" s="8">
        <v>0</v>
      </c>
      <c r="H498" s="9">
        <v>0</v>
      </c>
      <c r="I498" s="8">
        <v>0</v>
      </c>
      <c r="J498" s="8">
        <v>0</v>
      </c>
      <c r="K498" s="9">
        <v>0</v>
      </c>
      <c r="L498" s="8">
        <v>0</v>
      </c>
      <c r="M498" s="8">
        <v>0</v>
      </c>
      <c r="N498" s="8">
        <v>0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/>
      <c r="F499" s="8">
        <v>0</v>
      </c>
      <c r="G499" s="8">
        <v>0</v>
      </c>
      <c r="H499" s="9">
        <v>0</v>
      </c>
      <c r="I499" s="8">
        <v>0</v>
      </c>
      <c r="J499" s="8">
        <v>0</v>
      </c>
      <c r="K499" s="9">
        <v>0</v>
      </c>
      <c r="L499" s="8">
        <v>0</v>
      </c>
      <c r="M499" s="8">
        <v>0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/>
      <c r="F500" s="8">
        <v>0</v>
      </c>
      <c r="G500" s="8">
        <v>0</v>
      </c>
      <c r="H500" s="9">
        <v>0</v>
      </c>
      <c r="I500" s="8">
        <v>0</v>
      </c>
      <c r="J500" s="8">
        <v>0</v>
      </c>
      <c r="K500" s="9">
        <v>0</v>
      </c>
      <c r="L500" s="8">
        <v>0</v>
      </c>
      <c r="M500" s="8">
        <v>0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v>1</v>
      </c>
      <c r="I501" s="8">
        <v>0</v>
      </c>
      <c r="J501" s="8">
        <v>0</v>
      </c>
      <c r="K501" s="9">
        <v>1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0</v>
      </c>
      <c r="I502" s="8">
        <v>0</v>
      </c>
      <c r="J502" s="8">
        <v>0</v>
      </c>
      <c r="K502" s="9">
        <v>0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>
        <v>1</v>
      </c>
      <c r="F504" s="8">
        <v>1</v>
      </c>
      <c r="G504" s="8">
        <v>0</v>
      </c>
      <c r="H504" s="9">
        <v>0</v>
      </c>
      <c r="I504" s="8">
        <v>1</v>
      </c>
      <c r="J504" s="8">
        <v>0</v>
      </c>
      <c r="K504" s="9">
        <v>0</v>
      </c>
      <c r="L504" s="8">
        <v>1</v>
      </c>
      <c r="M504" s="8">
        <v>1</v>
      </c>
      <c r="N504" s="8">
        <v>1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v>0</v>
      </c>
      <c r="I505" s="8">
        <v>0</v>
      </c>
      <c r="J505" s="8">
        <v>0</v>
      </c>
      <c r="K505" s="9">
        <v>0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2</v>
      </c>
      <c r="I506" s="8"/>
      <c r="J506" s="8"/>
      <c r="K506" s="9">
        <v>2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8" t="s">
        <v>557</v>
      </c>
      <c r="E507" s="8">
        <v>37</v>
      </c>
      <c r="F507" s="8">
        <v>49</v>
      </c>
      <c r="G507" s="8">
        <v>0</v>
      </c>
      <c r="H507" s="9">
        <v>23</v>
      </c>
      <c r="I507" s="8">
        <v>309</v>
      </c>
      <c r="J507" s="8">
        <v>0</v>
      </c>
      <c r="K507" s="9">
        <v>239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8" t="s">
        <v>558</v>
      </c>
      <c r="E508" s="8">
        <v>8</v>
      </c>
      <c r="F508" s="8">
        <v>8</v>
      </c>
      <c r="G508" s="8">
        <v>0</v>
      </c>
      <c r="H508" s="9">
        <v>8</v>
      </c>
      <c r="I508" s="8">
        <v>137</v>
      </c>
      <c r="J508" s="8">
        <v>0</v>
      </c>
      <c r="K508" s="9">
        <v>72</v>
      </c>
      <c r="L508" s="8">
        <v>1</v>
      </c>
      <c r="M508" s="8">
        <v>1</v>
      </c>
      <c r="N508" s="8">
        <v>1</v>
      </c>
      <c r="O508" s="8">
        <v>0</v>
      </c>
      <c r="P508" s="8">
        <v>1</v>
      </c>
      <c r="Q508" s="8">
        <v>0</v>
      </c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8" t="s">
        <v>559</v>
      </c>
      <c r="E509" s="8">
        <v>17</v>
      </c>
      <c r="F509" s="8">
        <v>26</v>
      </c>
      <c r="G509" s="8">
        <v>0</v>
      </c>
      <c r="H509" s="9">
        <v>26</v>
      </c>
      <c r="I509" s="8">
        <v>32</v>
      </c>
      <c r="J509" s="8">
        <v>0</v>
      </c>
      <c r="K509" s="9">
        <v>32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8" t="s">
        <v>560</v>
      </c>
      <c r="E510" s="8">
        <v>5</v>
      </c>
      <c r="F510" s="8">
        <v>0</v>
      </c>
      <c r="G510" s="8">
        <v>0</v>
      </c>
      <c r="H510" s="9">
        <v>0</v>
      </c>
      <c r="I510" s="8">
        <v>29</v>
      </c>
      <c r="J510" s="8">
        <v>0</v>
      </c>
      <c r="K510" s="9">
        <v>29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8" t="s">
        <v>561</v>
      </c>
      <c r="E511" s="8"/>
      <c r="F511" s="8">
        <v>10</v>
      </c>
      <c r="G511" s="8">
        <v>0</v>
      </c>
      <c r="H511" s="9">
        <v>10</v>
      </c>
      <c r="I511" s="8">
        <v>78</v>
      </c>
      <c r="J511" s="8">
        <v>0</v>
      </c>
      <c r="K511" s="9">
        <v>78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8" t="s">
        <v>562</v>
      </c>
      <c r="E512" s="8"/>
      <c r="F512" s="8">
        <v>0</v>
      </c>
      <c r="G512" s="8">
        <v>0</v>
      </c>
      <c r="H512" s="9">
        <v>0</v>
      </c>
      <c r="I512" s="8">
        <v>0</v>
      </c>
      <c r="J512" s="8">
        <v>0</v>
      </c>
      <c r="K512" s="9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8" t="s">
        <v>563</v>
      </c>
      <c r="E513" s="8"/>
      <c r="F513" s="8">
        <v>0</v>
      </c>
      <c r="G513" s="8">
        <v>0</v>
      </c>
      <c r="H513" s="9">
        <v>0</v>
      </c>
      <c r="I513" s="8">
        <v>55</v>
      </c>
      <c r="J513" s="8">
        <v>0</v>
      </c>
      <c r="K513" s="9">
        <v>55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8" t="s">
        <v>564</v>
      </c>
      <c r="E514" s="8"/>
      <c r="F514" s="8">
        <v>1</v>
      </c>
      <c r="G514" s="8">
        <v>0</v>
      </c>
      <c r="H514" s="9">
        <v>1</v>
      </c>
      <c r="I514" s="8">
        <v>1</v>
      </c>
      <c r="J514" s="8">
        <v>0</v>
      </c>
      <c r="K514" s="9">
        <v>1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8" t="s">
        <v>565</v>
      </c>
      <c r="E515" s="8"/>
      <c r="F515" s="8">
        <v>0</v>
      </c>
      <c r="G515" s="8">
        <v>0</v>
      </c>
      <c r="H515" s="9">
        <v>0</v>
      </c>
      <c r="I515" s="8">
        <v>2</v>
      </c>
      <c r="J515" s="8">
        <v>0</v>
      </c>
      <c r="K515" s="9">
        <v>2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7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E75B5"/>
  </sheetPr>
  <dimension ref="A1:Q999"/>
  <sheetViews>
    <sheetView zoomScale="38" zoomScaleNormal="38" workbookViewId="0">
      <pane xSplit="4" ySplit="1" topLeftCell="E137" activePane="bottomRight" state="frozen"/>
      <selection pane="topRight" activeCell="E1" sqref="E1"/>
      <selection pane="bottomLeft" activeCell="A2" sqref="A2"/>
      <selection pane="bottomRight" activeCell="E155" sqref="E155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989</v>
      </c>
      <c r="F2" s="8">
        <v>722</v>
      </c>
      <c r="G2" s="8">
        <v>267</v>
      </c>
      <c r="H2" s="9">
        <f t="shared" ref="H2:H250" si="0">F2+G2</f>
        <v>989</v>
      </c>
      <c r="I2" s="8">
        <v>722</v>
      </c>
      <c r="J2" s="8">
        <v>267</v>
      </c>
      <c r="K2" s="9">
        <f t="shared" ref="K2:K250" si="1">I2+J2</f>
        <v>989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10</v>
      </c>
      <c r="F3" s="8">
        <v>10</v>
      </c>
      <c r="G3" s="8">
        <v>0</v>
      </c>
      <c r="H3" s="9">
        <f t="shared" si="0"/>
        <v>10</v>
      </c>
      <c r="I3" s="8">
        <v>10</v>
      </c>
      <c r="J3" s="8">
        <v>0</v>
      </c>
      <c r="K3" s="9">
        <f t="shared" si="1"/>
        <v>10</v>
      </c>
      <c r="L3" s="8">
        <v>0</v>
      </c>
      <c r="M3" s="8">
        <v>0</v>
      </c>
      <c r="N3" s="8"/>
      <c r="O3" s="8"/>
      <c r="P3" s="8"/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23</v>
      </c>
      <c r="F4" s="8">
        <v>0</v>
      </c>
      <c r="G4" s="8">
        <v>23</v>
      </c>
      <c r="H4" s="9">
        <f t="shared" si="0"/>
        <v>23</v>
      </c>
      <c r="I4" s="8">
        <v>0</v>
      </c>
      <c r="J4" s="8">
        <v>23</v>
      </c>
      <c r="K4" s="9">
        <f t="shared" si="1"/>
        <v>23</v>
      </c>
      <c r="L4" s="8">
        <v>2</v>
      </c>
      <c r="M4" s="8">
        <v>2</v>
      </c>
      <c r="N4" s="8">
        <v>2</v>
      </c>
      <c r="O4" s="8">
        <v>2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36</v>
      </c>
      <c r="F5" s="8">
        <v>8</v>
      </c>
      <c r="G5" s="8">
        <v>28</v>
      </c>
      <c r="H5" s="9">
        <f t="shared" si="0"/>
        <v>36</v>
      </c>
      <c r="I5" s="8">
        <v>8</v>
      </c>
      <c r="J5" s="8">
        <v>28</v>
      </c>
      <c r="K5" s="9">
        <f t="shared" si="1"/>
        <v>36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270</v>
      </c>
      <c r="F6" s="8">
        <v>206</v>
      </c>
      <c r="G6" s="8">
        <v>0</v>
      </c>
      <c r="H6" s="9">
        <f t="shared" si="0"/>
        <v>206</v>
      </c>
      <c r="I6" s="8">
        <v>206</v>
      </c>
      <c r="J6" s="8">
        <v>0</v>
      </c>
      <c r="K6" s="9">
        <f t="shared" si="1"/>
        <v>206</v>
      </c>
      <c r="L6" s="8">
        <v>0</v>
      </c>
      <c r="M6" s="8">
        <v>0</v>
      </c>
      <c r="N6" s="8"/>
      <c r="O6" s="8"/>
      <c r="P6" s="8"/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208</v>
      </c>
      <c r="F7" s="8">
        <v>32</v>
      </c>
      <c r="G7" s="8">
        <v>176</v>
      </c>
      <c r="H7" s="9">
        <f t="shared" si="0"/>
        <v>208</v>
      </c>
      <c r="I7" s="8">
        <v>32</v>
      </c>
      <c r="J7" s="8">
        <v>176</v>
      </c>
      <c r="K7" s="9">
        <f t="shared" si="1"/>
        <v>208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28</v>
      </c>
      <c r="F8" s="8">
        <v>21</v>
      </c>
      <c r="G8" s="8">
        <v>7</v>
      </c>
      <c r="H8" s="9">
        <f t="shared" si="0"/>
        <v>28</v>
      </c>
      <c r="I8" s="8">
        <v>21</v>
      </c>
      <c r="J8" s="8">
        <v>7</v>
      </c>
      <c r="K8" s="9">
        <f t="shared" si="1"/>
        <v>28</v>
      </c>
      <c r="L8" s="8">
        <v>0</v>
      </c>
      <c r="M8" s="8">
        <v>0</v>
      </c>
      <c r="N8" s="8"/>
      <c r="O8" s="8"/>
      <c r="P8" s="8"/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87</v>
      </c>
      <c r="F9" s="8">
        <v>85</v>
      </c>
      <c r="G9" s="8">
        <v>2</v>
      </c>
      <c r="H9" s="9">
        <f t="shared" si="0"/>
        <v>87</v>
      </c>
      <c r="I9" s="8">
        <v>85</v>
      </c>
      <c r="J9" s="8">
        <v>2</v>
      </c>
      <c r="K9" s="9">
        <f t="shared" si="1"/>
        <v>87</v>
      </c>
      <c r="L9" s="8">
        <v>0</v>
      </c>
      <c r="M9" s="8">
        <v>0</v>
      </c>
      <c r="N9" s="8"/>
      <c r="O9" s="8"/>
      <c r="P9" s="8"/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16</v>
      </c>
      <c r="F10" s="8">
        <v>15</v>
      </c>
      <c r="G10" s="8">
        <v>1</v>
      </c>
      <c r="H10" s="9">
        <f t="shared" si="0"/>
        <v>16</v>
      </c>
      <c r="I10" s="8">
        <v>15</v>
      </c>
      <c r="J10" s="8">
        <v>1</v>
      </c>
      <c r="K10" s="9">
        <f t="shared" si="1"/>
        <v>16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86</v>
      </c>
      <c r="F11" s="8">
        <v>85</v>
      </c>
      <c r="G11" s="8">
        <v>1</v>
      </c>
      <c r="H11" s="9">
        <f t="shared" si="0"/>
        <v>86</v>
      </c>
      <c r="I11" s="8">
        <v>85</v>
      </c>
      <c r="J11" s="8">
        <v>1</v>
      </c>
      <c r="K11" s="9">
        <f t="shared" si="1"/>
        <v>86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42</v>
      </c>
      <c r="F12" s="8">
        <v>22</v>
      </c>
      <c r="G12" s="8">
        <v>20</v>
      </c>
      <c r="H12" s="9">
        <f t="shared" si="0"/>
        <v>42</v>
      </c>
      <c r="I12" s="8">
        <v>22</v>
      </c>
      <c r="J12" s="8">
        <v>20</v>
      </c>
      <c r="K12" s="9">
        <f t="shared" si="1"/>
        <v>42</v>
      </c>
      <c r="L12" s="8">
        <v>0</v>
      </c>
      <c r="M12" s="8">
        <v>0</v>
      </c>
      <c r="N12" s="8"/>
      <c r="O12" s="8"/>
      <c r="P12" s="8"/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4</v>
      </c>
      <c r="F13" s="8">
        <v>0</v>
      </c>
      <c r="G13" s="8">
        <v>4</v>
      </c>
      <c r="H13" s="9">
        <f t="shared" si="0"/>
        <v>4</v>
      </c>
      <c r="I13" s="8">
        <v>0</v>
      </c>
      <c r="J13" s="8">
        <v>4</v>
      </c>
      <c r="K13" s="9">
        <f t="shared" si="1"/>
        <v>4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27</v>
      </c>
      <c r="F15" s="8">
        <v>2</v>
      </c>
      <c r="G15" s="8">
        <v>25</v>
      </c>
      <c r="H15" s="9">
        <f t="shared" si="0"/>
        <v>27</v>
      </c>
      <c r="I15" s="8">
        <v>2</v>
      </c>
      <c r="J15" s="8">
        <v>25</v>
      </c>
      <c r="K15" s="9">
        <f t="shared" si="1"/>
        <v>27</v>
      </c>
      <c r="L15" s="8">
        <v>0</v>
      </c>
      <c r="M15" s="8">
        <v>0</v>
      </c>
      <c r="N15" s="8"/>
      <c r="O15" s="8"/>
      <c r="P15" s="8"/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33</v>
      </c>
      <c r="F16" s="8">
        <v>0</v>
      </c>
      <c r="G16" s="8">
        <v>33</v>
      </c>
      <c r="H16" s="9">
        <f t="shared" si="0"/>
        <v>33</v>
      </c>
      <c r="I16" s="8">
        <v>0</v>
      </c>
      <c r="J16" s="8">
        <v>33</v>
      </c>
      <c r="K16" s="9">
        <f t="shared" si="1"/>
        <v>33</v>
      </c>
      <c r="L16" s="8">
        <v>0</v>
      </c>
      <c r="M16" s="8">
        <v>0</v>
      </c>
      <c r="N16" s="8"/>
      <c r="O16" s="8"/>
      <c r="P16" s="8"/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90</v>
      </c>
      <c r="F17" s="8">
        <v>85</v>
      </c>
      <c r="G17" s="8">
        <v>5</v>
      </c>
      <c r="H17" s="9">
        <f t="shared" si="0"/>
        <v>90</v>
      </c>
      <c r="I17" s="8">
        <v>85</v>
      </c>
      <c r="J17" s="8">
        <v>5</v>
      </c>
      <c r="K17" s="9">
        <f t="shared" si="1"/>
        <v>90</v>
      </c>
      <c r="L17" s="8">
        <v>0</v>
      </c>
      <c r="M17" s="8">
        <v>0</v>
      </c>
      <c r="N17" s="8"/>
      <c r="O17" s="8"/>
      <c r="P17" s="8"/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0</v>
      </c>
      <c r="F18" s="8">
        <v>0</v>
      </c>
      <c r="G18" s="8">
        <v>0</v>
      </c>
      <c r="H18" s="9">
        <f t="shared" si="0"/>
        <v>0</v>
      </c>
      <c r="I18" s="8">
        <v>130</v>
      </c>
      <c r="J18" s="8">
        <v>0</v>
      </c>
      <c r="K18" s="9">
        <f t="shared" si="1"/>
        <v>130</v>
      </c>
      <c r="L18" s="8">
        <v>1</v>
      </c>
      <c r="M18" s="8">
        <v>1</v>
      </c>
      <c r="N18" s="8">
        <v>1</v>
      </c>
      <c r="O18" s="8">
        <v>1</v>
      </c>
      <c r="P18" s="8">
        <v>0</v>
      </c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107</v>
      </c>
      <c r="F19" s="8">
        <v>25</v>
      </c>
      <c r="G19" s="8">
        <v>82</v>
      </c>
      <c r="H19" s="9">
        <f t="shared" si="0"/>
        <v>107</v>
      </c>
      <c r="I19" s="8">
        <v>25</v>
      </c>
      <c r="J19" s="8">
        <v>82</v>
      </c>
      <c r="K19" s="9">
        <f t="shared" si="1"/>
        <v>107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21</v>
      </c>
      <c r="F20" s="8">
        <v>21</v>
      </c>
      <c r="G20" s="8">
        <v>0</v>
      </c>
      <c r="H20" s="9">
        <f t="shared" si="0"/>
        <v>21</v>
      </c>
      <c r="I20" s="8">
        <v>21</v>
      </c>
      <c r="J20" s="8">
        <v>0</v>
      </c>
      <c r="K20" s="9">
        <f t="shared" si="1"/>
        <v>21</v>
      </c>
      <c r="L20" s="8">
        <v>0</v>
      </c>
      <c r="M20" s="8">
        <v>0</v>
      </c>
      <c r="N20" s="8"/>
      <c r="O20" s="8"/>
      <c r="P20" s="8"/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112</v>
      </c>
      <c r="F21" s="8">
        <v>112</v>
      </c>
      <c r="G21" s="8">
        <v>0</v>
      </c>
      <c r="H21" s="9">
        <f t="shared" si="0"/>
        <v>112</v>
      </c>
      <c r="I21" s="8">
        <v>112</v>
      </c>
      <c r="J21" s="8">
        <v>0</v>
      </c>
      <c r="K21" s="9">
        <f t="shared" si="1"/>
        <v>112</v>
      </c>
      <c r="L21" s="8">
        <v>1</v>
      </c>
      <c r="M21" s="8">
        <v>1</v>
      </c>
      <c r="N21" s="8">
        <v>1</v>
      </c>
      <c r="O21" s="8">
        <v>1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92</v>
      </c>
      <c r="F22" s="8">
        <v>92</v>
      </c>
      <c r="G22" s="8">
        <v>0</v>
      </c>
      <c r="H22" s="9">
        <f t="shared" si="0"/>
        <v>92</v>
      </c>
      <c r="I22" s="8">
        <v>92</v>
      </c>
      <c r="J22" s="8">
        <v>0</v>
      </c>
      <c r="K22" s="9">
        <f t="shared" si="1"/>
        <v>92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21</v>
      </c>
      <c r="F23" s="8">
        <v>21</v>
      </c>
      <c r="G23" s="8">
        <v>0</v>
      </c>
      <c r="H23" s="9">
        <f t="shared" si="0"/>
        <v>21</v>
      </c>
      <c r="I23" s="8">
        <v>21</v>
      </c>
      <c r="J23" s="8">
        <v>0</v>
      </c>
      <c r="K23" s="9">
        <f t="shared" si="1"/>
        <v>21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10</v>
      </c>
      <c r="F24" s="8">
        <v>0</v>
      </c>
      <c r="G24" s="8">
        <v>0</v>
      </c>
      <c r="H24" s="9">
        <f t="shared" si="0"/>
        <v>0</v>
      </c>
      <c r="I24" s="8">
        <v>0</v>
      </c>
      <c r="J24" s="8">
        <v>0</v>
      </c>
      <c r="K24" s="9">
        <f t="shared" si="1"/>
        <v>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95</v>
      </c>
      <c r="F25" s="14">
        <v>0</v>
      </c>
      <c r="G25" s="14">
        <v>97</v>
      </c>
      <c r="H25" s="9">
        <f t="shared" si="0"/>
        <v>97</v>
      </c>
      <c r="I25" s="14">
        <v>307</v>
      </c>
      <c r="J25" s="14">
        <v>97</v>
      </c>
      <c r="K25" s="9">
        <f t="shared" si="1"/>
        <v>404</v>
      </c>
      <c r="L25" s="14">
        <v>2</v>
      </c>
      <c r="M25" s="14">
        <v>2</v>
      </c>
      <c r="N25" s="14">
        <v>2</v>
      </c>
      <c r="O25" s="14">
        <v>2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0</v>
      </c>
      <c r="F26" s="14">
        <v>0</v>
      </c>
      <c r="G26" s="14">
        <v>0</v>
      </c>
      <c r="H26" s="9">
        <f t="shared" si="0"/>
        <v>0</v>
      </c>
      <c r="I26" s="14">
        <v>0</v>
      </c>
      <c r="J26" s="14">
        <v>0</v>
      </c>
      <c r="K26" s="9">
        <f t="shared" si="1"/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175</v>
      </c>
      <c r="F27" s="14">
        <v>96</v>
      </c>
      <c r="G27" s="14">
        <v>79</v>
      </c>
      <c r="H27" s="9">
        <f t="shared" si="0"/>
        <v>175</v>
      </c>
      <c r="I27" s="14">
        <v>96</v>
      </c>
      <c r="J27" s="14">
        <v>79</v>
      </c>
      <c r="K27" s="9">
        <f t="shared" si="1"/>
        <v>175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64</v>
      </c>
      <c r="F28" s="14">
        <v>5</v>
      </c>
      <c r="G28" s="14">
        <v>59</v>
      </c>
      <c r="H28" s="9">
        <f t="shared" si="0"/>
        <v>64</v>
      </c>
      <c r="I28" s="14">
        <v>5</v>
      </c>
      <c r="J28" s="14">
        <v>59</v>
      </c>
      <c r="K28" s="9">
        <f t="shared" si="1"/>
        <v>64</v>
      </c>
      <c r="L28" s="14">
        <v>6</v>
      </c>
      <c r="M28" s="14">
        <v>6</v>
      </c>
      <c r="N28" s="14">
        <v>6</v>
      </c>
      <c r="O28" s="14">
        <v>5</v>
      </c>
      <c r="P28" s="14">
        <v>0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133</v>
      </c>
      <c r="F29" s="14">
        <v>0</v>
      </c>
      <c r="G29" s="14">
        <v>133</v>
      </c>
      <c r="H29" s="9">
        <f t="shared" si="0"/>
        <v>133</v>
      </c>
      <c r="I29" s="14">
        <v>0</v>
      </c>
      <c r="J29" s="14">
        <v>133</v>
      </c>
      <c r="K29" s="9">
        <f t="shared" si="1"/>
        <v>133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0</v>
      </c>
      <c r="F31" s="14">
        <v>0</v>
      </c>
      <c r="G31" s="14">
        <v>0</v>
      </c>
      <c r="H31" s="9">
        <f t="shared" si="0"/>
        <v>0</v>
      </c>
      <c r="I31" s="14">
        <v>0</v>
      </c>
      <c r="J31" s="14">
        <v>0</v>
      </c>
      <c r="K31" s="9">
        <f t="shared" si="1"/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782</v>
      </c>
      <c r="F32" s="14">
        <v>430</v>
      </c>
      <c r="G32" s="14">
        <v>352</v>
      </c>
      <c r="H32" s="9">
        <f t="shared" si="0"/>
        <v>782</v>
      </c>
      <c r="I32" s="14">
        <v>537</v>
      </c>
      <c r="J32" s="14">
        <v>352</v>
      </c>
      <c r="K32" s="9">
        <f t="shared" si="1"/>
        <v>889</v>
      </c>
      <c r="L32" s="14">
        <v>9</v>
      </c>
      <c r="M32" s="14">
        <v>8</v>
      </c>
      <c r="N32" s="14">
        <v>9</v>
      </c>
      <c r="O32" s="14">
        <v>8</v>
      </c>
      <c r="P32" s="14">
        <v>0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0</v>
      </c>
      <c r="F33" s="14">
        <v>0</v>
      </c>
      <c r="G33" s="14">
        <v>0</v>
      </c>
      <c r="H33" s="9">
        <f t="shared" si="0"/>
        <v>0</v>
      </c>
      <c r="I33" s="14">
        <v>0</v>
      </c>
      <c r="J33" s="14">
        <v>0</v>
      </c>
      <c r="K33" s="9">
        <f t="shared" si="1"/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65</v>
      </c>
      <c r="F34" s="14">
        <v>0</v>
      </c>
      <c r="G34" s="14">
        <v>65</v>
      </c>
      <c r="H34" s="9">
        <f t="shared" si="0"/>
        <v>65</v>
      </c>
      <c r="I34" s="14">
        <v>0</v>
      </c>
      <c r="J34" s="14">
        <v>65</v>
      </c>
      <c r="K34" s="9">
        <f t="shared" si="1"/>
        <v>65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46</v>
      </c>
      <c r="F35" s="14">
        <v>46</v>
      </c>
      <c r="G35" s="14">
        <v>0</v>
      </c>
      <c r="H35" s="9">
        <f t="shared" si="0"/>
        <v>46</v>
      </c>
      <c r="I35" s="14">
        <v>46</v>
      </c>
      <c r="J35" s="14">
        <v>0</v>
      </c>
      <c r="K35" s="9">
        <f t="shared" si="1"/>
        <v>46</v>
      </c>
      <c r="L35" s="14">
        <v>7</v>
      </c>
      <c r="M35" s="14">
        <v>7</v>
      </c>
      <c r="N35" s="14">
        <v>7</v>
      </c>
      <c r="O35" s="14">
        <v>7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108</v>
      </c>
      <c r="F36" s="14">
        <v>12</v>
      </c>
      <c r="G36" s="14">
        <v>96</v>
      </c>
      <c r="H36" s="9">
        <f t="shared" si="0"/>
        <v>108</v>
      </c>
      <c r="I36" s="14">
        <v>12</v>
      </c>
      <c r="J36" s="14">
        <v>96</v>
      </c>
      <c r="K36" s="9">
        <f t="shared" si="1"/>
        <v>108</v>
      </c>
      <c r="L36" s="14">
        <v>5</v>
      </c>
      <c r="M36" s="14">
        <v>5</v>
      </c>
      <c r="N36" s="14">
        <v>5</v>
      </c>
      <c r="O36" s="14">
        <v>5</v>
      </c>
      <c r="P36" s="14">
        <v>0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0</v>
      </c>
      <c r="F37" s="14">
        <v>0</v>
      </c>
      <c r="G37" s="14">
        <v>0</v>
      </c>
      <c r="H37" s="9">
        <f t="shared" si="0"/>
        <v>0</v>
      </c>
      <c r="I37" s="14">
        <v>0</v>
      </c>
      <c r="J37" s="14">
        <v>0</v>
      </c>
      <c r="K37" s="9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109</v>
      </c>
      <c r="F38" s="14">
        <v>61</v>
      </c>
      <c r="G38" s="14">
        <v>48</v>
      </c>
      <c r="H38" s="9">
        <f t="shared" si="0"/>
        <v>109</v>
      </c>
      <c r="I38" s="14">
        <v>61</v>
      </c>
      <c r="J38" s="14">
        <v>48</v>
      </c>
      <c r="K38" s="9">
        <f t="shared" si="1"/>
        <v>109</v>
      </c>
      <c r="L38" s="14">
        <v>14</v>
      </c>
      <c r="M38" s="14">
        <v>14</v>
      </c>
      <c r="N38" s="14">
        <v>10</v>
      </c>
      <c r="O38" s="14">
        <v>14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0</v>
      </c>
      <c r="F39" s="14">
        <v>0</v>
      </c>
      <c r="G39" s="14">
        <v>0</v>
      </c>
      <c r="H39" s="9">
        <f t="shared" si="0"/>
        <v>0</v>
      </c>
      <c r="I39" s="14">
        <v>0</v>
      </c>
      <c r="J39" s="14">
        <v>0</v>
      </c>
      <c r="K39" s="9">
        <f t="shared" si="1"/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271</v>
      </c>
      <c r="F41" s="14">
        <v>26</v>
      </c>
      <c r="G41" s="14">
        <v>193</v>
      </c>
      <c r="H41" s="9">
        <f t="shared" si="0"/>
        <v>219</v>
      </c>
      <c r="I41" s="14">
        <v>26</v>
      </c>
      <c r="J41" s="14">
        <v>193</v>
      </c>
      <c r="K41" s="9">
        <f t="shared" si="1"/>
        <v>219</v>
      </c>
      <c r="L41" s="14">
        <v>19</v>
      </c>
      <c r="M41" s="14">
        <v>19</v>
      </c>
      <c r="N41" s="14">
        <v>19</v>
      </c>
      <c r="O41" s="14">
        <v>19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24</v>
      </c>
      <c r="F43" s="14">
        <v>0</v>
      </c>
      <c r="G43" s="14">
        <v>16</v>
      </c>
      <c r="H43" s="9">
        <f t="shared" si="0"/>
        <v>16</v>
      </c>
      <c r="I43" s="14">
        <v>0</v>
      </c>
      <c r="J43" s="14">
        <v>16</v>
      </c>
      <c r="K43" s="9">
        <f t="shared" si="1"/>
        <v>16</v>
      </c>
      <c r="L43" s="14">
        <v>4</v>
      </c>
      <c r="M43" s="14">
        <v>4</v>
      </c>
      <c r="N43" s="14">
        <v>0</v>
      </c>
      <c r="O43" s="14">
        <v>0</v>
      </c>
      <c r="P43" s="14">
        <v>0</v>
      </c>
      <c r="Q43" s="8"/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48</v>
      </c>
      <c r="F44" s="14">
        <v>11</v>
      </c>
      <c r="G44" s="14">
        <v>38</v>
      </c>
      <c r="H44" s="9">
        <f t="shared" si="0"/>
        <v>49</v>
      </c>
      <c r="I44" s="14">
        <v>11</v>
      </c>
      <c r="J44" s="14">
        <v>38</v>
      </c>
      <c r="K44" s="9">
        <f t="shared" si="1"/>
        <v>49</v>
      </c>
      <c r="L44" s="14">
        <v>3</v>
      </c>
      <c r="M44" s="14">
        <v>3</v>
      </c>
      <c r="N44" s="14">
        <v>3</v>
      </c>
      <c r="O44" s="14">
        <v>3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0</v>
      </c>
      <c r="F53" s="14">
        <v>0</v>
      </c>
      <c r="G53" s="14">
        <v>0</v>
      </c>
      <c r="H53" s="9">
        <f t="shared" si="0"/>
        <v>0</v>
      </c>
      <c r="I53" s="14">
        <v>0</v>
      </c>
      <c r="J53" s="14">
        <v>0</v>
      </c>
      <c r="K53" s="9">
        <f t="shared" si="1"/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349</v>
      </c>
      <c r="F58" s="14">
        <v>248</v>
      </c>
      <c r="G58" s="14">
        <v>101</v>
      </c>
      <c r="H58" s="9">
        <f t="shared" si="0"/>
        <v>349</v>
      </c>
      <c r="I58" s="14">
        <v>248</v>
      </c>
      <c r="J58" s="14">
        <v>101</v>
      </c>
      <c r="K58" s="9">
        <f t="shared" si="1"/>
        <v>349</v>
      </c>
      <c r="L58" s="14">
        <v>32</v>
      </c>
      <c r="M58" s="14">
        <v>32</v>
      </c>
      <c r="N58" s="14">
        <v>0</v>
      </c>
      <c r="O58" s="14">
        <v>32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47</v>
      </c>
      <c r="F59" s="14">
        <v>47</v>
      </c>
      <c r="G59" s="14">
        <v>0</v>
      </c>
      <c r="H59" s="9">
        <f t="shared" si="0"/>
        <v>47</v>
      </c>
      <c r="I59" s="14">
        <v>153</v>
      </c>
      <c r="J59" s="14">
        <v>22</v>
      </c>
      <c r="K59" s="9">
        <f t="shared" si="1"/>
        <v>175</v>
      </c>
      <c r="L59" s="14">
        <v>2</v>
      </c>
      <c r="M59" s="14">
        <v>2</v>
      </c>
      <c r="N59" s="14">
        <v>2</v>
      </c>
      <c r="O59" s="14">
        <v>1</v>
      </c>
      <c r="P59" s="14">
        <v>1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9</v>
      </c>
      <c r="F61" s="14">
        <v>9</v>
      </c>
      <c r="G61" s="14">
        <v>0</v>
      </c>
      <c r="H61" s="9">
        <f t="shared" si="0"/>
        <v>9</v>
      </c>
      <c r="I61" s="14">
        <v>32</v>
      </c>
      <c r="J61" s="14">
        <v>40</v>
      </c>
      <c r="K61" s="9">
        <f t="shared" si="1"/>
        <v>72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9</v>
      </c>
      <c r="F63" s="14">
        <v>0</v>
      </c>
      <c r="G63" s="14">
        <v>9</v>
      </c>
      <c r="H63" s="9">
        <f t="shared" si="0"/>
        <v>9</v>
      </c>
      <c r="I63" s="14">
        <v>0</v>
      </c>
      <c r="J63" s="14">
        <v>9</v>
      </c>
      <c r="K63" s="9">
        <f t="shared" si="1"/>
        <v>9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1</v>
      </c>
      <c r="J64" s="14">
        <v>22</v>
      </c>
      <c r="K64" s="9">
        <f t="shared" si="1"/>
        <v>23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0</v>
      </c>
      <c r="F67" s="14">
        <v>0</v>
      </c>
      <c r="G67" s="14">
        <v>0</v>
      </c>
      <c r="H67" s="9">
        <f t="shared" si="0"/>
        <v>0</v>
      </c>
      <c r="I67" s="14">
        <v>0</v>
      </c>
      <c r="J67" s="14">
        <v>4</v>
      </c>
      <c r="K67" s="9">
        <f t="shared" si="1"/>
        <v>4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0</v>
      </c>
      <c r="F68" s="14">
        <v>0</v>
      </c>
      <c r="G68" s="14">
        <v>0</v>
      </c>
      <c r="H68" s="9">
        <f t="shared" si="0"/>
        <v>0</v>
      </c>
      <c r="I68" s="14">
        <v>0</v>
      </c>
      <c r="J68" s="14">
        <v>1</v>
      </c>
      <c r="K68" s="9">
        <f t="shared" si="1"/>
        <v>1</v>
      </c>
      <c r="L68" s="14">
        <v>1</v>
      </c>
      <c r="M68" s="14">
        <v>1</v>
      </c>
      <c r="N68" s="14">
        <v>1</v>
      </c>
      <c r="O68" s="14">
        <v>0</v>
      </c>
      <c r="P68" s="14">
        <v>1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49</v>
      </c>
      <c r="F69" s="14">
        <v>0</v>
      </c>
      <c r="G69" s="14">
        <v>19</v>
      </c>
      <c r="H69" s="9">
        <f t="shared" si="0"/>
        <v>19</v>
      </c>
      <c r="I69" s="14">
        <v>0</v>
      </c>
      <c r="J69" s="14">
        <v>92</v>
      </c>
      <c r="K69" s="9">
        <f t="shared" si="1"/>
        <v>92</v>
      </c>
      <c r="L69" s="14">
        <v>1</v>
      </c>
      <c r="M69" s="14">
        <v>1</v>
      </c>
      <c r="N69" s="14">
        <v>1</v>
      </c>
      <c r="O69" s="14">
        <v>0</v>
      </c>
      <c r="P69" s="14">
        <v>1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28</v>
      </c>
      <c r="F70" s="14">
        <v>7</v>
      </c>
      <c r="G70" s="14">
        <v>4</v>
      </c>
      <c r="H70" s="9">
        <f t="shared" si="0"/>
        <v>11</v>
      </c>
      <c r="I70" s="14">
        <v>7</v>
      </c>
      <c r="J70" s="14">
        <v>23</v>
      </c>
      <c r="K70" s="9">
        <f t="shared" si="1"/>
        <v>30</v>
      </c>
      <c r="L70" s="14">
        <v>6</v>
      </c>
      <c r="M70" s="14">
        <v>6</v>
      </c>
      <c r="N70" s="14">
        <v>6</v>
      </c>
      <c r="O70" s="14">
        <v>0</v>
      </c>
      <c r="P70" s="14">
        <v>6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0</v>
      </c>
      <c r="F72" s="14">
        <v>0</v>
      </c>
      <c r="G72" s="14">
        <v>0</v>
      </c>
      <c r="H72" s="9">
        <f t="shared" si="0"/>
        <v>0</v>
      </c>
      <c r="I72" s="14">
        <v>17</v>
      </c>
      <c r="J72" s="14">
        <v>0</v>
      </c>
      <c r="K72" s="9">
        <f t="shared" si="1"/>
        <v>17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11</v>
      </c>
      <c r="K76" s="9">
        <f t="shared" si="1"/>
        <v>11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15</v>
      </c>
      <c r="F77" s="8">
        <v>11</v>
      </c>
      <c r="G77" s="8">
        <v>4</v>
      </c>
      <c r="H77" s="9">
        <f t="shared" si="0"/>
        <v>15</v>
      </c>
      <c r="I77" s="8">
        <v>11</v>
      </c>
      <c r="J77" s="8">
        <v>4</v>
      </c>
      <c r="K77" s="9">
        <f t="shared" si="1"/>
        <v>15</v>
      </c>
      <c r="L77" s="8">
        <v>0</v>
      </c>
      <c r="M77" s="8">
        <v>0</v>
      </c>
      <c r="N77" s="8">
        <v>0</v>
      </c>
      <c r="O77" s="8"/>
      <c r="P77" s="8"/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21</v>
      </c>
      <c r="F78" s="8">
        <v>21</v>
      </c>
      <c r="G78" s="8">
        <v>0</v>
      </c>
      <c r="H78" s="9">
        <f t="shared" si="0"/>
        <v>21</v>
      </c>
      <c r="I78" s="8">
        <v>21</v>
      </c>
      <c r="J78" s="8">
        <v>0</v>
      </c>
      <c r="K78" s="9">
        <f t="shared" si="1"/>
        <v>21</v>
      </c>
      <c r="L78" s="8">
        <v>0</v>
      </c>
      <c r="M78" s="8">
        <v>0</v>
      </c>
      <c r="N78" s="8">
        <v>0</v>
      </c>
      <c r="O78" s="8"/>
      <c r="P78" s="8"/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70</v>
      </c>
      <c r="F79" s="8">
        <v>37</v>
      </c>
      <c r="G79" s="8">
        <v>33</v>
      </c>
      <c r="H79" s="9">
        <f t="shared" si="0"/>
        <v>70</v>
      </c>
      <c r="I79" s="8">
        <v>40</v>
      </c>
      <c r="J79" s="8">
        <v>74</v>
      </c>
      <c r="K79" s="9">
        <f t="shared" si="1"/>
        <v>114</v>
      </c>
      <c r="L79" s="8">
        <v>0</v>
      </c>
      <c r="M79" s="8">
        <v>0</v>
      </c>
      <c r="N79" s="8">
        <v>0</v>
      </c>
      <c r="O79" s="8"/>
      <c r="P79" s="8"/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71</v>
      </c>
      <c r="F80" s="8">
        <v>69</v>
      </c>
      <c r="G80" s="8">
        <v>2</v>
      </c>
      <c r="H80" s="9">
        <f t="shared" si="0"/>
        <v>71</v>
      </c>
      <c r="I80" s="8">
        <v>142</v>
      </c>
      <c r="J80" s="8">
        <v>63</v>
      </c>
      <c r="K80" s="9">
        <f t="shared" si="1"/>
        <v>205</v>
      </c>
      <c r="L80" s="8">
        <v>10</v>
      </c>
      <c r="M80" s="8">
        <v>10</v>
      </c>
      <c r="N80" s="8">
        <v>10</v>
      </c>
      <c r="O80" s="8">
        <v>8</v>
      </c>
      <c r="P80" s="8">
        <v>2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8</v>
      </c>
      <c r="F81" s="8">
        <v>0</v>
      </c>
      <c r="G81" s="8">
        <v>8</v>
      </c>
      <c r="H81" s="9">
        <f t="shared" si="0"/>
        <v>8</v>
      </c>
      <c r="I81" s="8">
        <v>5</v>
      </c>
      <c r="J81" s="8">
        <v>33</v>
      </c>
      <c r="K81" s="9">
        <f t="shared" si="1"/>
        <v>38</v>
      </c>
      <c r="L81" s="8">
        <v>0</v>
      </c>
      <c r="M81" s="8">
        <v>0</v>
      </c>
      <c r="N81" s="8">
        <v>0</v>
      </c>
      <c r="O81" s="8"/>
      <c r="P81" s="8"/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2</v>
      </c>
      <c r="F82" s="8">
        <v>2</v>
      </c>
      <c r="G82" s="8">
        <v>0</v>
      </c>
      <c r="H82" s="9">
        <f t="shared" si="0"/>
        <v>2</v>
      </c>
      <c r="I82" s="8">
        <v>2</v>
      </c>
      <c r="J82" s="8">
        <v>0</v>
      </c>
      <c r="K82" s="9">
        <f t="shared" si="1"/>
        <v>2</v>
      </c>
      <c r="L82" s="8">
        <v>2</v>
      </c>
      <c r="M82" s="8">
        <v>2</v>
      </c>
      <c r="N82" s="8">
        <v>2</v>
      </c>
      <c r="O82" s="8"/>
      <c r="P82" s="8">
        <v>2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/>
      <c r="P83" s="8"/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1</v>
      </c>
      <c r="F84" s="8">
        <v>0</v>
      </c>
      <c r="G84" s="8">
        <v>1</v>
      </c>
      <c r="H84" s="9">
        <f t="shared" si="0"/>
        <v>1</v>
      </c>
      <c r="I84" s="8">
        <v>0</v>
      </c>
      <c r="J84" s="8">
        <v>29</v>
      </c>
      <c r="K84" s="9">
        <f t="shared" si="1"/>
        <v>29</v>
      </c>
      <c r="L84" s="8">
        <v>0</v>
      </c>
      <c r="M84" s="8">
        <v>0</v>
      </c>
      <c r="N84" s="8">
        <v>0</v>
      </c>
      <c r="O84" s="8"/>
      <c r="P84" s="8"/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71</v>
      </c>
      <c r="F85" s="8">
        <v>8</v>
      </c>
      <c r="G85" s="8">
        <v>63</v>
      </c>
      <c r="H85" s="9">
        <f t="shared" si="0"/>
        <v>71</v>
      </c>
      <c r="I85" s="8">
        <v>8</v>
      </c>
      <c r="J85" s="8">
        <v>91</v>
      </c>
      <c r="K85" s="9">
        <f t="shared" si="1"/>
        <v>99</v>
      </c>
      <c r="L85" s="8">
        <v>0</v>
      </c>
      <c r="M85" s="8">
        <v>0</v>
      </c>
      <c r="N85" s="8">
        <v>0</v>
      </c>
      <c r="O85" s="8"/>
      <c r="P85" s="8"/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/>
      <c r="P86" s="8"/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3</v>
      </c>
      <c r="F87" s="8">
        <v>0</v>
      </c>
      <c r="G87" s="8">
        <v>3</v>
      </c>
      <c r="H87" s="9">
        <f t="shared" si="0"/>
        <v>3</v>
      </c>
      <c r="I87" s="8">
        <v>0</v>
      </c>
      <c r="J87" s="8">
        <v>3</v>
      </c>
      <c r="K87" s="9">
        <f t="shared" si="1"/>
        <v>3</v>
      </c>
      <c r="L87" s="8">
        <v>0</v>
      </c>
      <c r="M87" s="8">
        <v>0</v>
      </c>
      <c r="N87" s="8">
        <v>0</v>
      </c>
      <c r="O87" s="8"/>
      <c r="P87" s="8"/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54</v>
      </c>
      <c r="F88" s="8">
        <v>43</v>
      </c>
      <c r="G88" s="8">
        <v>11</v>
      </c>
      <c r="H88" s="9">
        <f t="shared" si="0"/>
        <v>54</v>
      </c>
      <c r="I88" s="8">
        <v>62</v>
      </c>
      <c r="J88" s="8">
        <v>11</v>
      </c>
      <c r="K88" s="9">
        <f t="shared" si="1"/>
        <v>73</v>
      </c>
      <c r="L88" s="8">
        <v>1</v>
      </c>
      <c r="M88" s="8">
        <v>1</v>
      </c>
      <c r="N88" s="8">
        <v>1</v>
      </c>
      <c r="O88" s="8"/>
      <c r="P88" s="8">
        <v>1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/>
      <c r="G89" s="8"/>
      <c r="H89" s="9">
        <f t="shared" si="0"/>
        <v>0</v>
      </c>
      <c r="I89" s="8"/>
      <c r="J89" s="8"/>
      <c r="K89" s="9">
        <f t="shared" si="1"/>
        <v>0</v>
      </c>
      <c r="L89" s="8">
        <v>0</v>
      </c>
      <c r="M89" s="8">
        <v>0</v>
      </c>
      <c r="N89" s="8">
        <v>0</v>
      </c>
      <c r="O89" s="8"/>
      <c r="P89" s="8"/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127</v>
      </c>
      <c r="F90" s="8">
        <v>93</v>
      </c>
      <c r="G90" s="8">
        <v>34</v>
      </c>
      <c r="H90" s="9">
        <f t="shared" si="0"/>
        <v>127</v>
      </c>
      <c r="I90" s="8">
        <v>93</v>
      </c>
      <c r="J90" s="8">
        <v>34</v>
      </c>
      <c r="K90" s="9">
        <f t="shared" si="1"/>
        <v>127</v>
      </c>
      <c r="L90" s="8">
        <v>19</v>
      </c>
      <c r="M90" s="8">
        <v>19</v>
      </c>
      <c r="N90" s="8">
        <v>10</v>
      </c>
      <c r="O90" s="8">
        <v>19</v>
      </c>
      <c r="P90" s="8"/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/>
      <c r="F91" s="8"/>
      <c r="G91" s="8"/>
      <c r="H91" s="9">
        <f t="shared" si="0"/>
        <v>0</v>
      </c>
      <c r="I91" s="8"/>
      <c r="J91" s="8"/>
      <c r="K91" s="9">
        <f t="shared" si="1"/>
        <v>0</v>
      </c>
      <c r="L91" s="8">
        <v>0</v>
      </c>
      <c r="M91" s="8">
        <v>0</v>
      </c>
      <c r="N91" s="8">
        <v>0</v>
      </c>
      <c r="O91" s="8"/>
      <c r="P91" s="8"/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67</v>
      </c>
      <c r="F92" s="8">
        <v>11</v>
      </c>
      <c r="G92" s="8">
        <v>56</v>
      </c>
      <c r="H92" s="9">
        <f t="shared" si="0"/>
        <v>67</v>
      </c>
      <c r="I92" s="8">
        <v>11</v>
      </c>
      <c r="J92" s="8">
        <v>56</v>
      </c>
      <c r="K92" s="9">
        <f t="shared" si="1"/>
        <v>67</v>
      </c>
      <c r="L92" s="8">
        <v>35</v>
      </c>
      <c r="M92" s="8">
        <v>35</v>
      </c>
      <c r="N92" s="8">
        <v>0</v>
      </c>
      <c r="O92" s="8">
        <v>35</v>
      </c>
      <c r="P92" s="8"/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/>
      <c r="F93" s="8"/>
      <c r="G93" s="8"/>
      <c r="H93" s="9">
        <f t="shared" si="0"/>
        <v>0</v>
      </c>
      <c r="I93" s="8"/>
      <c r="J93" s="8"/>
      <c r="K93" s="9">
        <f t="shared" si="1"/>
        <v>0</v>
      </c>
      <c r="L93" s="8">
        <v>0</v>
      </c>
      <c r="M93" s="8">
        <v>0</v>
      </c>
      <c r="N93" s="8">
        <v>0</v>
      </c>
      <c r="O93" s="8"/>
      <c r="P93" s="8"/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/>
      <c r="F94" s="8"/>
      <c r="G94" s="8"/>
      <c r="H94" s="9">
        <f t="shared" si="0"/>
        <v>0</v>
      </c>
      <c r="I94" s="8"/>
      <c r="J94" s="8"/>
      <c r="K94" s="9">
        <f t="shared" si="1"/>
        <v>0</v>
      </c>
      <c r="L94" s="8">
        <v>0</v>
      </c>
      <c r="M94" s="8">
        <v>0</v>
      </c>
      <c r="N94" s="8">
        <v>0</v>
      </c>
      <c r="O94" s="8"/>
      <c r="P94" s="8"/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3</v>
      </c>
      <c r="F95" s="8">
        <v>3</v>
      </c>
      <c r="G95" s="8">
        <v>0</v>
      </c>
      <c r="H95" s="9">
        <f t="shared" si="0"/>
        <v>3</v>
      </c>
      <c r="I95" s="8">
        <v>3</v>
      </c>
      <c r="J95" s="8">
        <v>0</v>
      </c>
      <c r="K95" s="9">
        <f t="shared" si="1"/>
        <v>3</v>
      </c>
      <c r="L95" s="8">
        <v>0</v>
      </c>
      <c r="M95" s="8">
        <v>0</v>
      </c>
      <c r="N95" s="8">
        <v>0</v>
      </c>
      <c r="O95" s="8"/>
      <c r="P95" s="8"/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/>
      <c r="F96" s="25">
        <v>0</v>
      </c>
      <c r="G96" s="95">
        <v>0</v>
      </c>
      <c r="H96" s="9">
        <v>0</v>
      </c>
      <c r="I96" s="71">
        <v>0</v>
      </c>
      <c r="J96" s="71">
        <v>0</v>
      </c>
      <c r="K96" s="9">
        <v>0</v>
      </c>
      <c r="L96" s="98">
        <v>0</v>
      </c>
      <c r="M96" s="25">
        <v>0</v>
      </c>
      <c r="N96" s="25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84</v>
      </c>
      <c r="F97" s="25">
        <v>72</v>
      </c>
      <c r="G97" s="100">
        <v>141</v>
      </c>
      <c r="H97" s="9">
        <v>213</v>
      </c>
      <c r="I97" s="71">
        <v>74</v>
      </c>
      <c r="J97" s="71">
        <v>150</v>
      </c>
      <c r="K97" s="9">
        <v>224</v>
      </c>
      <c r="L97" s="101">
        <v>3</v>
      </c>
      <c r="M97" s="25">
        <v>3</v>
      </c>
      <c r="N97" s="25">
        <v>3</v>
      </c>
      <c r="O97" s="305">
        <v>1</v>
      </c>
      <c r="P97" s="305">
        <v>2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214</v>
      </c>
      <c r="F98" s="25">
        <v>73</v>
      </c>
      <c r="G98" s="100">
        <v>114</v>
      </c>
      <c r="H98" s="9">
        <v>187</v>
      </c>
      <c r="I98" s="71">
        <v>75</v>
      </c>
      <c r="J98" s="71">
        <v>335</v>
      </c>
      <c r="K98" s="9">
        <v>410</v>
      </c>
      <c r="L98" s="101">
        <v>2</v>
      </c>
      <c r="M98" s="25">
        <v>2</v>
      </c>
      <c r="N98" s="25">
        <v>2</v>
      </c>
      <c r="O98" s="305">
        <v>2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237</v>
      </c>
      <c r="F99" s="25">
        <v>196</v>
      </c>
      <c r="G99" s="100">
        <v>41</v>
      </c>
      <c r="H99" s="9">
        <v>237</v>
      </c>
      <c r="I99" s="71">
        <v>196</v>
      </c>
      <c r="J99" s="71">
        <v>188</v>
      </c>
      <c r="K99" s="9">
        <v>384</v>
      </c>
      <c r="L99" s="101">
        <v>0</v>
      </c>
      <c r="M99" s="25">
        <v>0</v>
      </c>
      <c r="N99" s="25">
        <v>0</v>
      </c>
      <c r="O99" s="305">
        <v>0</v>
      </c>
      <c r="P99" s="305">
        <v>0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/>
      <c r="F100" s="25">
        <v>37</v>
      </c>
      <c r="G100" s="100">
        <v>0</v>
      </c>
      <c r="H100" s="9">
        <v>37</v>
      </c>
      <c r="I100" s="71">
        <v>779</v>
      </c>
      <c r="J100" s="71">
        <v>0</v>
      </c>
      <c r="K100" s="9">
        <v>779</v>
      </c>
      <c r="L100" s="101">
        <v>0</v>
      </c>
      <c r="M100" s="25">
        <v>0</v>
      </c>
      <c r="N100" s="25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/>
      <c r="F101" s="25">
        <v>6</v>
      </c>
      <c r="G101" s="100">
        <v>5</v>
      </c>
      <c r="H101" s="9">
        <v>11</v>
      </c>
      <c r="I101" s="71">
        <v>100</v>
      </c>
      <c r="J101" s="71">
        <v>115</v>
      </c>
      <c r="K101" s="9">
        <v>215</v>
      </c>
      <c r="L101" s="101">
        <v>0</v>
      </c>
      <c r="M101" s="25">
        <v>0</v>
      </c>
      <c r="N101" s="25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37</v>
      </c>
      <c r="F102" s="25">
        <v>21</v>
      </c>
      <c r="G102" s="100">
        <v>3</v>
      </c>
      <c r="H102" s="9">
        <v>24</v>
      </c>
      <c r="I102" s="71">
        <v>22</v>
      </c>
      <c r="J102" s="71">
        <v>16</v>
      </c>
      <c r="K102" s="9">
        <v>38</v>
      </c>
      <c r="L102" s="101">
        <v>0</v>
      </c>
      <c r="M102" s="25">
        <v>0</v>
      </c>
      <c r="N102" s="25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121</v>
      </c>
      <c r="F103" s="27">
        <v>108</v>
      </c>
      <c r="G103" s="103">
        <v>61</v>
      </c>
      <c r="H103" s="9">
        <v>169</v>
      </c>
      <c r="I103" s="71">
        <v>114</v>
      </c>
      <c r="J103" s="71">
        <v>92</v>
      </c>
      <c r="K103" s="9">
        <v>206</v>
      </c>
      <c r="L103" s="104">
        <v>0</v>
      </c>
      <c r="M103" s="27">
        <v>0</v>
      </c>
      <c r="N103" s="27">
        <v>0</v>
      </c>
      <c r="O103" s="305">
        <v>0</v>
      </c>
      <c r="P103" s="305">
        <v>0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68</v>
      </c>
      <c r="F104" s="27">
        <v>18</v>
      </c>
      <c r="G104" s="103">
        <v>55</v>
      </c>
      <c r="H104" s="9">
        <v>73</v>
      </c>
      <c r="I104" s="71">
        <v>50</v>
      </c>
      <c r="J104" s="71">
        <v>55</v>
      </c>
      <c r="K104" s="9">
        <v>105</v>
      </c>
      <c r="L104" s="104">
        <v>0</v>
      </c>
      <c r="M104" s="27">
        <v>0</v>
      </c>
      <c r="N104" s="27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>
        <v>135</v>
      </c>
      <c r="F105" s="27">
        <v>237</v>
      </c>
      <c r="G105" s="103">
        <v>0</v>
      </c>
      <c r="H105" s="9">
        <v>237</v>
      </c>
      <c r="I105" s="71">
        <v>690</v>
      </c>
      <c r="J105" s="71">
        <v>0</v>
      </c>
      <c r="K105" s="9">
        <v>690</v>
      </c>
      <c r="L105" s="104">
        <v>0</v>
      </c>
      <c r="M105" s="27">
        <v>0</v>
      </c>
      <c r="N105" s="27">
        <v>0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/>
      <c r="F106" s="27">
        <v>0</v>
      </c>
      <c r="G106" s="103">
        <v>0</v>
      </c>
      <c r="H106" s="9">
        <v>0</v>
      </c>
      <c r="I106" s="71">
        <v>0</v>
      </c>
      <c r="J106" s="71">
        <v>0</v>
      </c>
      <c r="K106" s="9">
        <v>0</v>
      </c>
      <c r="L106" s="104">
        <v>0</v>
      </c>
      <c r="M106" s="27">
        <v>0</v>
      </c>
      <c r="N106" s="27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132</v>
      </c>
      <c r="F107" s="27">
        <v>79</v>
      </c>
      <c r="G107" s="105">
        <v>0</v>
      </c>
      <c r="H107" s="9">
        <f t="shared" si="0"/>
        <v>79</v>
      </c>
      <c r="I107" s="71">
        <v>470</v>
      </c>
      <c r="J107" s="71">
        <v>0</v>
      </c>
      <c r="K107" s="9">
        <f t="shared" si="1"/>
        <v>470</v>
      </c>
      <c r="L107" s="106">
        <v>3</v>
      </c>
      <c r="M107" s="27">
        <v>3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98</v>
      </c>
      <c r="F108" s="27">
        <v>50</v>
      </c>
      <c r="G108" s="103">
        <v>0</v>
      </c>
      <c r="H108" s="9">
        <f t="shared" si="0"/>
        <v>50</v>
      </c>
      <c r="I108" s="71">
        <v>52</v>
      </c>
      <c r="J108" s="71">
        <v>0</v>
      </c>
      <c r="K108" s="9">
        <f t="shared" si="1"/>
        <v>52</v>
      </c>
      <c r="L108" s="104">
        <v>2</v>
      </c>
      <c r="M108" s="27">
        <v>2</v>
      </c>
      <c r="N108" s="27">
        <v>1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153</v>
      </c>
      <c r="F109" s="27">
        <v>128</v>
      </c>
      <c r="G109" s="103">
        <v>0</v>
      </c>
      <c r="H109" s="9">
        <f t="shared" si="0"/>
        <v>128</v>
      </c>
      <c r="I109" s="71">
        <v>512</v>
      </c>
      <c r="J109" s="71">
        <v>0</v>
      </c>
      <c r="K109" s="9">
        <f t="shared" si="1"/>
        <v>512</v>
      </c>
      <c r="L109" s="104">
        <v>1</v>
      </c>
      <c r="M109" s="27">
        <v>0</v>
      </c>
      <c r="N109" s="27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75</v>
      </c>
      <c r="F110" s="27">
        <v>47</v>
      </c>
      <c r="G110" s="103">
        <v>0</v>
      </c>
      <c r="H110" s="9">
        <f t="shared" si="0"/>
        <v>47</v>
      </c>
      <c r="I110" s="71">
        <v>47</v>
      </c>
      <c r="J110" s="71">
        <v>0</v>
      </c>
      <c r="K110" s="9">
        <f t="shared" si="1"/>
        <v>47</v>
      </c>
      <c r="L110" s="104">
        <v>0</v>
      </c>
      <c r="M110" s="27">
        <v>0</v>
      </c>
      <c r="N110" s="27">
        <v>0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15</v>
      </c>
      <c r="F111" s="27">
        <v>24</v>
      </c>
      <c r="G111" s="103">
        <v>0</v>
      </c>
      <c r="H111" s="9">
        <f t="shared" si="0"/>
        <v>24</v>
      </c>
      <c r="I111" s="71">
        <v>541</v>
      </c>
      <c r="J111" s="71">
        <v>0</v>
      </c>
      <c r="K111" s="9">
        <f t="shared" si="1"/>
        <v>541</v>
      </c>
      <c r="L111" s="104">
        <v>2</v>
      </c>
      <c r="M111" s="27">
        <v>2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/>
      <c r="F112" s="27">
        <v>0</v>
      </c>
      <c r="G112" s="103">
        <v>0</v>
      </c>
      <c r="H112" s="9">
        <f t="shared" si="0"/>
        <v>0</v>
      </c>
      <c r="I112" s="71">
        <v>0</v>
      </c>
      <c r="J112" s="71">
        <v>0</v>
      </c>
      <c r="K112" s="9">
        <f t="shared" si="1"/>
        <v>0</v>
      </c>
      <c r="L112" s="104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103">
        <v>0</v>
      </c>
      <c r="H113" s="9">
        <f t="shared" si="0"/>
        <v>0</v>
      </c>
      <c r="I113" s="71">
        <v>0</v>
      </c>
      <c r="J113" s="71">
        <v>0</v>
      </c>
      <c r="K113" s="9">
        <f t="shared" si="1"/>
        <v>0</v>
      </c>
      <c r="L113" s="104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35</v>
      </c>
      <c r="F114" s="27">
        <v>24</v>
      </c>
      <c r="G114" s="103">
        <v>0</v>
      </c>
      <c r="H114" s="9">
        <f t="shared" si="0"/>
        <v>24</v>
      </c>
      <c r="I114" s="71">
        <v>72</v>
      </c>
      <c r="J114" s="71">
        <v>0</v>
      </c>
      <c r="K114" s="9">
        <f t="shared" si="1"/>
        <v>72</v>
      </c>
      <c r="L114" s="104">
        <v>1</v>
      </c>
      <c r="M114" s="27">
        <v>1</v>
      </c>
      <c r="N114" s="27">
        <v>1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99</v>
      </c>
      <c r="F115" s="27">
        <v>64</v>
      </c>
      <c r="G115" s="103">
        <v>0</v>
      </c>
      <c r="H115" s="9">
        <f t="shared" si="0"/>
        <v>64</v>
      </c>
      <c r="I115" s="71">
        <v>64</v>
      </c>
      <c r="J115" s="71">
        <v>0</v>
      </c>
      <c r="K115" s="9">
        <f t="shared" si="1"/>
        <v>64</v>
      </c>
      <c r="L115" s="104">
        <v>0</v>
      </c>
      <c r="M115" s="27">
        <v>0</v>
      </c>
      <c r="N115" s="27">
        <v>0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266</v>
      </c>
      <c r="F116" s="27">
        <v>206</v>
      </c>
      <c r="G116" s="103">
        <v>0</v>
      </c>
      <c r="H116" s="9">
        <f t="shared" si="0"/>
        <v>206</v>
      </c>
      <c r="I116" s="71">
        <v>300</v>
      </c>
      <c r="J116" s="71">
        <v>0</v>
      </c>
      <c r="K116" s="9">
        <f t="shared" si="1"/>
        <v>300</v>
      </c>
      <c r="L116" s="104">
        <v>0</v>
      </c>
      <c r="M116" s="27">
        <v>0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49</v>
      </c>
      <c r="F117" s="27">
        <v>2</v>
      </c>
      <c r="G117" s="105">
        <v>2</v>
      </c>
      <c r="H117" s="9">
        <f t="shared" si="0"/>
        <v>4</v>
      </c>
      <c r="I117" s="71">
        <v>2</v>
      </c>
      <c r="J117" s="71">
        <v>2</v>
      </c>
      <c r="K117" s="9">
        <f t="shared" si="1"/>
        <v>4</v>
      </c>
      <c r="L117" s="106">
        <v>3</v>
      </c>
      <c r="M117" s="27">
        <v>0</v>
      </c>
      <c r="N117" s="27">
        <v>1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103">
        <v>0</v>
      </c>
      <c r="H118" s="9">
        <f t="shared" si="0"/>
        <v>0</v>
      </c>
      <c r="I118" s="71">
        <v>0</v>
      </c>
      <c r="J118" s="71">
        <v>0</v>
      </c>
      <c r="K118" s="9">
        <f t="shared" si="1"/>
        <v>0</v>
      </c>
      <c r="L118" s="104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698</v>
      </c>
      <c r="F119" s="27">
        <v>145</v>
      </c>
      <c r="G119" s="103">
        <v>0</v>
      </c>
      <c r="H119" s="9">
        <f t="shared" si="0"/>
        <v>145</v>
      </c>
      <c r="I119" s="71">
        <v>1436</v>
      </c>
      <c r="J119" s="71">
        <v>80</v>
      </c>
      <c r="K119" s="9">
        <f t="shared" si="1"/>
        <v>1516</v>
      </c>
      <c r="L119" s="104">
        <v>70</v>
      </c>
      <c r="M119" s="27">
        <v>70</v>
      </c>
      <c r="N119" s="27">
        <v>0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9</v>
      </c>
      <c r="F120" s="27">
        <v>14</v>
      </c>
      <c r="G120" s="103">
        <v>2</v>
      </c>
      <c r="H120" s="9">
        <f t="shared" si="0"/>
        <v>16</v>
      </c>
      <c r="I120" s="71">
        <v>15</v>
      </c>
      <c r="J120" s="71">
        <v>2</v>
      </c>
      <c r="K120" s="9">
        <f t="shared" si="1"/>
        <v>17</v>
      </c>
      <c r="L120" s="104">
        <v>7</v>
      </c>
      <c r="M120" s="27">
        <v>7</v>
      </c>
      <c r="N120" s="27">
        <v>3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1257</v>
      </c>
      <c r="F121" s="27">
        <v>43</v>
      </c>
      <c r="G121" s="103">
        <v>0</v>
      </c>
      <c r="H121" s="9">
        <f t="shared" si="0"/>
        <v>43</v>
      </c>
      <c r="I121" s="71">
        <v>1206</v>
      </c>
      <c r="J121" s="71">
        <v>0</v>
      </c>
      <c r="K121" s="9">
        <f t="shared" si="1"/>
        <v>1206</v>
      </c>
      <c r="L121" s="104">
        <v>2</v>
      </c>
      <c r="M121" s="27">
        <v>0</v>
      </c>
      <c r="N121" s="27">
        <v>2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33</v>
      </c>
      <c r="F122" s="27">
        <v>19</v>
      </c>
      <c r="G122" s="103">
        <v>0</v>
      </c>
      <c r="H122" s="9">
        <f t="shared" si="0"/>
        <v>19</v>
      </c>
      <c r="I122" s="71">
        <v>30</v>
      </c>
      <c r="J122" s="71">
        <v>0</v>
      </c>
      <c r="K122" s="9">
        <f t="shared" si="1"/>
        <v>30</v>
      </c>
      <c r="L122" s="104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/>
      <c r="F123" s="27">
        <v>0</v>
      </c>
      <c r="G123" s="103">
        <v>0</v>
      </c>
      <c r="H123" s="9">
        <f t="shared" si="0"/>
        <v>0</v>
      </c>
      <c r="I123" s="71">
        <v>3</v>
      </c>
      <c r="J123" s="71">
        <v>0</v>
      </c>
      <c r="K123" s="9">
        <f t="shared" si="1"/>
        <v>3</v>
      </c>
      <c r="L123" s="104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46</v>
      </c>
      <c r="F124" s="27">
        <v>40</v>
      </c>
      <c r="G124" s="103">
        <v>0</v>
      </c>
      <c r="H124" s="9">
        <f t="shared" si="0"/>
        <v>40</v>
      </c>
      <c r="I124" s="71">
        <v>40</v>
      </c>
      <c r="J124" s="71">
        <v>0</v>
      </c>
      <c r="K124" s="9">
        <f t="shared" si="1"/>
        <v>40</v>
      </c>
      <c r="L124" s="104">
        <v>21</v>
      </c>
      <c r="M124" s="27">
        <v>21</v>
      </c>
      <c r="N124" s="27">
        <v>19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21</v>
      </c>
      <c r="F125" s="27">
        <v>13</v>
      </c>
      <c r="G125" s="103">
        <v>2</v>
      </c>
      <c r="H125" s="9">
        <f t="shared" si="0"/>
        <v>15</v>
      </c>
      <c r="I125" s="71">
        <v>13</v>
      </c>
      <c r="J125" s="71">
        <v>8</v>
      </c>
      <c r="K125" s="9">
        <f t="shared" si="1"/>
        <v>21</v>
      </c>
      <c r="L125" s="104">
        <v>5</v>
      </c>
      <c r="M125" s="27">
        <v>1</v>
      </c>
      <c r="N125" s="27">
        <v>2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103">
        <v>2</v>
      </c>
      <c r="H126" s="9">
        <f t="shared" si="0"/>
        <v>2</v>
      </c>
      <c r="I126" s="71">
        <v>0</v>
      </c>
      <c r="J126" s="71">
        <v>4</v>
      </c>
      <c r="K126" s="9">
        <f t="shared" si="1"/>
        <v>4</v>
      </c>
      <c r="L126" s="104">
        <v>2</v>
      </c>
      <c r="M126" s="27">
        <v>2</v>
      </c>
      <c r="N126" s="27">
        <v>2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18</v>
      </c>
      <c r="F127" s="27">
        <v>0</v>
      </c>
      <c r="G127" s="103">
        <v>0</v>
      </c>
      <c r="H127" s="9">
        <f t="shared" si="0"/>
        <v>0</v>
      </c>
      <c r="I127" s="71">
        <v>15</v>
      </c>
      <c r="J127" s="71">
        <v>0</v>
      </c>
      <c r="K127" s="9">
        <f t="shared" si="1"/>
        <v>15</v>
      </c>
      <c r="L127" s="104">
        <v>0</v>
      </c>
      <c r="M127" s="27">
        <v>0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>
        <v>24</v>
      </c>
      <c r="F128" s="27">
        <v>0</v>
      </c>
      <c r="G128" s="103">
        <v>6</v>
      </c>
      <c r="H128" s="9">
        <f t="shared" si="0"/>
        <v>6</v>
      </c>
      <c r="I128" s="71">
        <v>0</v>
      </c>
      <c r="J128" s="71">
        <v>6</v>
      </c>
      <c r="K128" s="9">
        <f t="shared" si="1"/>
        <v>6</v>
      </c>
      <c r="L128" s="104">
        <v>3</v>
      </c>
      <c r="M128" s="27">
        <v>3</v>
      </c>
      <c r="N128" s="27">
        <v>3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17</v>
      </c>
      <c r="F129" s="27">
        <v>1</v>
      </c>
      <c r="G129" s="103">
        <v>0</v>
      </c>
      <c r="H129" s="9">
        <f t="shared" si="0"/>
        <v>1</v>
      </c>
      <c r="I129" s="71">
        <v>1</v>
      </c>
      <c r="J129" s="71">
        <v>0</v>
      </c>
      <c r="K129" s="9">
        <f t="shared" si="1"/>
        <v>1</v>
      </c>
      <c r="L129" s="104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67</v>
      </c>
      <c r="F130" s="27">
        <v>38</v>
      </c>
      <c r="G130" s="103">
        <v>4</v>
      </c>
      <c r="H130" s="9">
        <f t="shared" si="0"/>
        <v>42</v>
      </c>
      <c r="I130" s="71">
        <v>39</v>
      </c>
      <c r="J130" s="71">
        <v>4</v>
      </c>
      <c r="K130" s="9">
        <f t="shared" si="1"/>
        <v>43</v>
      </c>
      <c r="L130" s="104">
        <v>2</v>
      </c>
      <c r="M130" s="27">
        <v>2</v>
      </c>
      <c r="N130" s="27">
        <v>0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>
        <v>1</v>
      </c>
      <c r="F131" s="27">
        <v>2</v>
      </c>
      <c r="G131" s="103">
        <v>0</v>
      </c>
      <c r="H131" s="9">
        <f t="shared" si="0"/>
        <v>2</v>
      </c>
      <c r="I131" s="71">
        <v>2</v>
      </c>
      <c r="J131" s="71">
        <v>0</v>
      </c>
      <c r="K131" s="9">
        <f t="shared" si="1"/>
        <v>2</v>
      </c>
      <c r="L131" s="104">
        <v>1</v>
      </c>
      <c r="M131" s="27">
        <v>1</v>
      </c>
      <c r="N131" s="27">
        <v>1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103">
        <v>0</v>
      </c>
      <c r="H132" s="9">
        <f t="shared" si="0"/>
        <v>0</v>
      </c>
      <c r="I132" s="71">
        <v>0</v>
      </c>
      <c r="J132" s="71">
        <v>0</v>
      </c>
      <c r="K132" s="9">
        <f t="shared" si="1"/>
        <v>0</v>
      </c>
      <c r="L132" s="104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230</v>
      </c>
      <c r="F133" s="27">
        <v>148</v>
      </c>
      <c r="G133" s="103">
        <v>0</v>
      </c>
      <c r="H133" s="9">
        <f t="shared" si="0"/>
        <v>148</v>
      </c>
      <c r="I133" s="71">
        <v>199</v>
      </c>
      <c r="J133" s="71">
        <v>0</v>
      </c>
      <c r="K133" s="9">
        <f t="shared" si="1"/>
        <v>199</v>
      </c>
      <c r="L133" s="104">
        <v>0</v>
      </c>
      <c r="M133" s="27">
        <v>0</v>
      </c>
      <c r="N133" s="27">
        <v>0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566</v>
      </c>
      <c r="F134" s="27">
        <v>633</v>
      </c>
      <c r="G134" s="105">
        <v>0</v>
      </c>
      <c r="H134" s="9">
        <f t="shared" si="0"/>
        <v>633</v>
      </c>
      <c r="I134" s="71">
        <v>1848</v>
      </c>
      <c r="J134" s="71">
        <v>0</v>
      </c>
      <c r="K134" s="9">
        <f t="shared" si="1"/>
        <v>1848</v>
      </c>
      <c r="L134" s="106">
        <v>1</v>
      </c>
      <c r="M134" s="27">
        <v>1</v>
      </c>
      <c r="N134" s="27">
        <v>1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12</v>
      </c>
      <c r="F135" s="27">
        <v>25</v>
      </c>
      <c r="G135" s="103">
        <v>0</v>
      </c>
      <c r="H135" s="9">
        <f t="shared" si="0"/>
        <v>25</v>
      </c>
      <c r="I135" s="71">
        <v>81</v>
      </c>
      <c r="J135" s="71">
        <v>0</v>
      </c>
      <c r="K135" s="9">
        <f t="shared" si="1"/>
        <v>81</v>
      </c>
      <c r="L135" s="104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739</v>
      </c>
      <c r="F136" s="27">
        <v>604</v>
      </c>
      <c r="G136" s="103">
        <v>0</v>
      </c>
      <c r="H136" s="9">
        <f t="shared" si="0"/>
        <v>604</v>
      </c>
      <c r="I136" s="71">
        <v>1127</v>
      </c>
      <c r="J136" s="71">
        <v>0</v>
      </c>
      <c r="K136" s="9">
        <f t="shared" si="1"/>
        <v>1127</v>
      </c>
      <c r="L136" s="104">
        <v>15</v>
      </c>
      <c r="M136" s="27">
        <v>15</v>
      </c>
      <c r="N136" s="27">
        <v>14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633</v>
      </c>
      <c r="F137" s="27">
        <v>215</v>
      </c>
      <c r="G137" s="103">
        <v>0</v>
      </c>
      <c r="H137" s="9">
        <f t="shared" si="0"/>
        <v>215</v>
      </c>
      <c r="I137" s="71">
        <v>867</v>
      </c>
      <c r="J137" s="71">
        <v>0</v>
      </c>
      <c r="K137" s="9">
        <f t="shared" si="1"/>
        <v>867</v>
      </c>
      <c r="L137" s="104">
        <v>7</v>
      </c>
      <c r="M137" s="27">
        <v>7</v>
      </c>
      <c r="N137" s="27">
        <v>7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65</v>
      </c>
      <c r="F138" s="27">
        <v>91</v>
      </c>
      <c r="G138" s="103">
        <v>0</v>
      </c>
      <c r="H138" s="9">
        <f t="shared" si="0"/>
        <v>91</v>
      </c>
      <c r="I138" s="71">
        <v>136</v>
      </c>
      <c r="J138" s="71">
        <v>0</v>
      </c>
      <c r="K138" s="9">
        <f t="shared" si="1"/>
        <v>136</v>
      </c>
      <c r="L138" s="104">
        <v>0</v>
      </c>
      <c r="M138" s="27">
        <v>0</v>
      </c>
      <c r="N138" s="27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137</v>
      </c>
      <c r="F139" s="27">
        <v>100</v>
      </c>
      <c r="G139" s="103">
        <v>0</v>
      </c>
      <c r="H139" s="9">
        <f t="shared" si="0"/>
        <v>100</v>
      </c>
      <c r="I139" s="71">
        <v>143</v>
      </c>
      <c r="J139" s="71">
        <v>0</v>
      </c>
      <c r="K139" s="9">
        <f t="shared" si="1"/>
        <v>143</v>
      </c>
      <c r="L139" s="104">
        <v>0</v>
      </c>
      <c r="M139" s="27">
        <v>0</v>
      </c>
      <c r="N139" s="27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/>
      <c r="F140" s="27">
        <v>27</v>
      </c>
      <c r="G140" s="103">
        <v>0</v>
      </c>
      <c r="H140" s="9">
        <f t="shared" si="0"/>
        <v>27</v>
      </c>
      <c r="I140" s="71">
        <v>40</v>
      </c>
      <c r="J140" s="71">
        <v>0</v>
      </c>
      <c r="K140" s="9">
        <f t="shared" si="1"/>
        <v>40</v>
      </c>
      <c r="L140" s="104">
        <v>0</v>
      </c>
      <c r="M140" s="27">
        <v>0</v>
      </c>
      <c r="N140" s="27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81" t="s">
        <v>165</v>
      </c>
      <c r="E141" s="27">
        <v>43</v>
      </c>
      <c r="F141" s="27">
        <v>17</v>
      </c>
      <c r="G141" s="105">
        <v>26</v>
      </c>
      <c r="H141" s="9">
        <v>43</v>
      </c>
      <c r="I141" s="71">
        <v>27</v>
      </c>
      <c r="J141" s="71">
        <v>83</v>
      </c>
      <c r="K141" s="9">
        <v>110</v>
      </c>
      <c r="L141" s="106">
        <v>0</v>
      </c>
      <c r="M141" s="27">
        <v>0</v>
      </c>
      <c r="N141" s="27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81" t="s">
        <v>166</v>
      </c>
      <c r="E142" s="27">
        <v>32</v>
      </c>
      <c r="F142" s="27">
        <v>28</v>
      </c>
      <c r="G142" s="103">
        <v>4</v>
      </c>
      <c r="H142" s="9">
        <v>32</v>
      </c>
      <c r="I142" s="71">
        <v>28</v>
      </c>
      <c r="J142" s="71">
        <v>188</v>
      </c>
      <c r="K142" s="9">
        <v>216</v>
      </c>
      <c r="L142" s="104">
        <v>0</v>
      </c>
      <c r="M142" s="27">
        <v>0</v>
      </c>
      <c r="N142" s="27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81" t="s">
        <v>167</v>
      </c>
      <c r="E143" s="27">
        <v>155</v>
      </c>
      <c r="F143" s="27">
        <v>25</v>
      </c>
      <c r="G143" s="103">
        <v>130</v>
      </c>
      <c r="H143" s="9">
        <v>155</v>
      </c>
      <c r="I143" s="71">
        <v>25</v>
      </c>
      <c r="J143" s="71">
        <v>304</v>
      </c>
      <c r="K143" s="9">
        <v>329</v>
      </c>
      <c r="L143" s="104">
        <v>71</v>
      </c>
      <c r="M143" s="27">
        <v>71</v>
      </c>
      <c r="N143" s="27">
        <v>71</v>
      </c>
      <c r="O143" s="305">
        <v>71</v>
      </c>
      <c r="P143" s="305"/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81" t="s">
        <v>168</v>
      </c>
      <c r="E144" s="27">
        <v>26</v>
      </c>
      <c r="F144" s="27">
        <v>1</v>
      </c>
      <c r="G144" s="103">
        <v>25</v>
      </c>
      <c r="H144" s="9">
        <v>26</v>
      </c>
      <c r="I144" s="71">
        <v>1</v>
      </c>
      <c r="J144" s="71">
        <v>27</v>
      </c>
      <c r="K144" s="9">
        <v>28</v>
      </c>
      <c r="L144" s="104">
        <v>0</v>
      </c>
      <c r="M144" s="27">
        <v>0</v>
      </c>
      <c r="N144" s="27">
        <v>0</v>
      </c>
      <c r="O144" s="305"/>
      <c r="P144" s="305"/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81" t="s">
        <v>169</v>
      </c>
      <c r="E145" s="27">
        <v>1</v>
      </c>
      <c r="F145" s="27">
        <v>1</v>
      </c>
      <c r="G145" s="103">
        <v>0</v>
      </c>
      <c r="H145" s="9">
        <v>1</v>
      </c>
      <c r="I145" s="71">
        <v>1</v>
      </c>
      <c r="J145" s="71">
        <v>0</v>
      </c>
      <c r="K145" s="9">
        <v>1</v>
      </c>
      <c r="L145" s="104">
        <v>1</v>
      </c>
      <c r="M145" s="27">
        <v>1</v>
      </c>
      <c r="N145" s="27">
        <v>1</v>
      </c>
      <c r="O145" s="305"/>
      <c r="P145" s="305">
        <v>1</v>
      </c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81" t="s">
        <v>170</v>
      </c>
      <c r="E146" s="27">
        <v>16</v>
      </c>
      <c r="F146" s="27">
        <v>9</v>
      </c>
      <c r="G146" s="103">
        <v>7</v>
      </c>
      <c r="H146" s="9">
        <v>16</v>
      </c>
      <c r="I146" s="71">
        <v>9</v>
      </c>
      <c r="J146" s="71">
        <v>24</v>
      </c>
      <c r="K146" s="9">
        <v>33</v>
      </c>
      <c r="L146" s="104">
        <v>0</v>
      </c>
      <c r="M146" s="27">
        <v>0</v>
      </c>
      <c r="N146" s="27">
        <v>0</v>
      </c>
      <c r="O146" s="305"/>
      <c r="P146" s="305"/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81" t="s">
        <v>171</v>
      </c>
      <c r="E147" s="27">
        <v>9</v>
      </c>
      <c r="F147" s="27">
        <v>1</v>
      </c>
      <c r="G147" s="103">
        <v>8</v>
      </c>
      <c r="H147" s="9">
        <v>9</v>
      </c>
      <c r="I147" s="71">
        <v>1</v>
      </c>
      <c r="J147" s="71">
        <v>8</v>
      </c>
      <c r="K147" s="9">
        <v>9</v>
      </c>
      <c r="L147" s="104">
        <v>0</v>
      </c>
      <c r="M147" s="27">
        <v>0</v>
      </c>
      <c r="N147" s="27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81" t="s">
        <v>172</v>
      </c>
      <c r="E148" s="27">
        <v>21</v>
      </c>
      <c r="F148" s="27">
        <v>8</v>
      </c>
      <c r="G148" s="103">
        <v>13</v>
      </c>
      <c r="H148" s="9">
        <v>21</v>
      </c>
      <c r="I148" s="71">
        <v>8</v>
      </c>
      <c r="J148" s="71">
        <v>13</v>
      </c>
      <c r="K148" s="9">
        <v>21</v>
      </c>
      <c r="L148" s="104">
        <v>0</v>
      </c>
      <c r="M148" s="27">
        <v>0</v>
      </c>
      <c r="N148" s="27">
        <v>0</v>
      </c>
      <c r="O148" s="305"/>
      <c r="P148" s="305"/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81" t="s">
        <v>173</v>
      </c>
      <c r="E149" s="27">
        <v>464</v>
      </c>
      <c r="F149" s="27">
        <v>209</v>
      </c>
      <c r="G149" s="103">
        <v>255</v>
      </c>
      <c r="H149" s="9">
        <v>464</v>
      </c>
      <c r="I149" s="71">
        <v>209</v>
      </c>
      <c r="J149" s="71">
        <v>370</v>
      </c>
      <c r="K149" s="9">
        <v>579</v>
      </c>
      <c r="L149" s="104">
        <v>156</v>
      </c>
      <c r="M149" s="27">
        <v>153</v>
      </c>
      <c r="N149" s="27">
        <v>0</v>
      </c>
      <c r="O149" s="347"/>
      <c r="P149" s="347"/>
      <c r="Q149" s="347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81" t="s">
        <v>174</v>
      </c>
      <c r="E150" s="71">
        <v>16</v>
      </c>
      <c r="F150" s="27">
        <v>6</v>
      </c>
      <c r="G150" s="103">
        <v>10</v>
      </c>
      <c r="H150" s="9">
        <v>16</v>
      </c>
      <c r="I150" s="71">
        <v>6</v>
      </c>
      <c r="J150" s="71">
        <v>60</v>
      </c>
      <c r="K150" s="9">
        <v>66</v>
      </c>
      <c r="L150" s="104">
        <v>0</v>
      </c>
      <c r="M150" s="27">
        <v>0</v>
      </c>
      <c r="N150" s="27">
        <v>0</v>
      </c>
      <c r="O150" s="305"/>
      <c r="P150" s="305"/>
      <c r="Q150" s="305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81" t="s">
        <v>175</v>
      </c>
      <c r="E151" s="27">
        <v>9</v>
      </c>
      <c r="F151" s="27">
        <v>0</v>
      </c>
      <c r="G151" s="103">
        <v>9</v>
      </c>
      <c r="H151" s="9">
        <v>9</v>
      </c>
      <c r="I151" s="71">
        <v>0</v>
      </c>
      <c r="J151" s="71">
        <v>9</v>
      </c>
      <c r="K151" s="9">
        <v>9</v>
      </c>
      <c r="L151" s="104">
        <v>0</v>
      </c>
      <c r="M151" s="27">
        <v>0</v>
      </c>
      <c r="N151" s="27">
        <v>0</v>
      </c>
      <c r="O151" s="305"/>
      <c r="P151" s="305"/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81" t="s">
        <v>176</v>
      </c>
      <c r="E152" s="27">
        <v>59</v>
      </c>
      <c r="F152" s="27">
        <v>31</v>
      </c>
      <c r="G152" s="103">
        <v>28</v>
      </c>
      <c r="H152" s="9">
        <v>59</v>
      </c>
      <c r="I152" s="71">
        <v>31</v>
      </c>
      <c r="J152" s="71">
        <v>58</v>
      </c>
      <c r="K152" s="9">
        <v>89</v>
      </c>
      <c r="L152" s="104">
        <v>0</v>
      </c>
      <c r="M152" s="27">
        <v>0</v>
      </c>
      <c r="N152" s="27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81" t="s">
        <v>177</v>
      </c>
      <c r="E153" s="27">
        <v>36</v>
      </c>
      <c r="F153" s="27">
        <v>32</v>
      </c>
      <c r="G153" s="103">
        <v>4</v>
      </c>
      <c r="H153" s="9">
        <v>36</v>
      </c>
      <c r="I153" s="71">
        <v>32</v>
      </c>
      <c r="J153" s="71">
        <v>22</v>
      </c>
      <c r="K153" s="9">
        <v>54</v>
      </c>
      <c r="L153" s="104">
        <v>14</v>
      </c>
      <c r="M153" s="27">
        <v>14</v>
      </c>
      <c r="N153" s="27">
        <v>14</v>
      </c>
      <c r="O153" s="347">
        <v>13</v>
      </c>
      <c r="P153" s="347">
        <v>1</v>
      </c>
      <c r="Q153" s="347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81" t="s">
        <v>178</v>
      </c>
      <c r="E154" s="27">
        <v>994</v>
      </c>
      <c r="F154" s="27">
        <v>901</v>
      </c>
      <c r="G154" s="103">
        <v>93</v>
      </c>
      <c r="H154" s="9">
        <v>994</v>
      </c>
      <c r="I154" s="71">
        <v>1198</v>
      </c>
      <c r="J154" s="71">
        <v>656</v>
      </c>
      <c r="K154" s="9">
        <v>1854</v>
      </c>
      <c r="L154" s="104">
        <v>122</v>
      </c>
      <c r="M154" s="27">
        <v>118</v>
      </c>
      <c r="N154" s="27">
        <v>18</v>
      </c>
      <c r="O154" s="305"/>
      <c r="P154" s="305">
        <v>18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81" t="s">
        <v>179</v>
      </c>
      <c r="E155" s="71">
        <v>0</v>
      </c>
      <c r="F155" s="27">
        <v>0</v>
      </c>
      <c r="G155" s="103">
        <v>0</v>
      </c>
      <c r="H155" s="9">
        <v>0</v>
      </c>
      <c r="I155" s="71">
        <v>0</v>
      </c>
      <c r="J155" s="71">
        <v>0</v>
      </c>
      <c r="K155" s="9">
        <v>0</v>
      </c>
      <c r="L155" s="104">
        <v>0</v>
      </c>
      <c r="M155" s="27">
        <v>0</v>
      </c>
      <c r="N155" s="27">
        <v>0</v>
      </c>
      <c r="O155" s="305"/>
      <c r="P155" s="305"/>
      <c r="Q155" s="305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1450</v>
      </c>
      <c r="F156" s="8">
        <v>527</v>
      </c>
      <c r="G156" s="8">
        <v>32</v>
      </c>
      <c r="H156" s="9">
        <f t="shared" si="0"/>
        <v>559</v>
      </c>
      <c r="I156" s="8">
        <v>686</v>
      </c>
      <c r="J156" s="8">
        <v>424</v>
      </c>
      <c r="K156" s="9">
        <f t="shared" si="1"/>
        <v>1110</v>
      </c>
      <c r="L156" s="8">
        <v>324</v>
      </c>
      <c r="M156" s="8">
        <v>323</v>
      </c>
      <c r="N156" s="8">
        <v>37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>
        <v>13</v>
      </c>
      <c r="F157" s="8">
        <v>13</v>
      </c>
      <c r="G157" s="8">
        <v>0</v>
      </c>
      <c r="H157" s="9">
        <f t="shared" si="0"/>
        <v>13</v>
      </c>
      <c r="I157" s="8">
        <v>13</v>
      </c>
      <c r="J157" s="8">
        <v>0</v>
      </c>
      <c r="K157" s="9">
        <f t="shared" si="1"/>
        <v>13</v>
      </c>
      <c r="L157" s="8">
        <v>0</v>
      </c>
      <c r="M157" s="8">
        <v>0</v>
      </c>
      <c r="N157" s="8">
        <v>0</v>
      </c>
      <c r="O157" s="8">
        <v>37</v>
      </c>
      <c r="P157" s="8">
        <v>0</v>
      </c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1985</v>
      </c>
      <c r="F158" s="8">
        <v>1284</v>
      </c>
      <c r="G158" s="8">
        <v>0</v>
      </c>
      <c r="H158" s="9">
        <f t="shared" si="0"/>
        <v>1284</v>
      </c>
      <c r="I158" s="8">
        <v>2400</v>
      </c>
      <c r="J158" s="8">
        <v>0</v>
      </c>
      <c r="K158" s="9">
        <f t="shared" si="1"/>
        <v>2400</v>
      </c>
      <c r="L158" s="8">
        <v>1</v>
      </c>
      <c r="M158" s="8">
        <v>1</v>
      </c>
      <c r="N158" s="8">
        <v>1</v>
      </c>
      <c r="O158" s="8">
        <v>0</v>
      </c>
      <c r="P158" s="8">
        <v>0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759</v>
      </c>
      <c r="F159" s="8">
        <v>529</v>
      </c>
      <c r="G159" s="8">
        <v>12</v>
      </c>
      <c r="H159" s="9">
        <f t="shared" si="0"/>
        <v>541</v>
      </c>
      <c r="I159" s="8">
        <v>720</v>
      </c>
      <c r="J159" s="8">
        <v>12</v>
      </c>
      <c r="K159" s="9">
        <f t="shared" si="1"/>
        <v>732</v>
      </c>
      <c r="L159" s="8">
        <v>18</v>
      </c>
      <c r="M159" s="8">
        <v>22</v>
      </c>
      <c r="N159" s="8">
        <v>13</v>
      </c>
      <c r="O159" s="8">
        <v>0</v>
      </c>
      <c r="P159" s="8">
        <v>1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>
        <v>1</v>
      </c>
      <c r="F160" s="8">
        <v>1</v>
      </c>
      <c r="G160" s="8">
        <v>0</v>
      </c>
      <c r="H160" s="9">
        <f t="shared" si="0"/>
        <v>1</v>
      </c>
      <c r="I160" s="8">
        <v>1</v>
      </c>
      <c r="J160" s="8">
        <v>0</v>
      </c>
      <c r="K160" s="9">
        <f t="shared" si="1"/>
        <v>1</v>
      </c>
      <c r="L160" s="8">
        <v>1</v>
      </c>
      <c r="M160" s="8">
        <v>0</v>
      </c>
      <c r="N160" s="8">
        <v>0</v>
      </c>
      <c r="O160" s="8">
        <v>0</v>
      </c>
      <c r="P160" s="8">
        <v>0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1237</v>
      </c>
      <c r="F161" s="8">
        <v>840</v>
      </c>
      <c r="G161" s="8">
        <v>0</v>
      </c>
      <c r="H161" s="9">
        <f t="shared" si="0"/>
        <v>840</v>
      </c>
      <c r="I161" s="8">
        <v>1603</v>
      </c>
      <c r="J161" s="8">
        <v>0</v>
      </c>
      <c r="K161" s="9">
        <f t="shared" si="1"/>
        <v>1603</v>
      </c>
      <c r="L161" s="8">
        <v>1</v>
      </c>
      <c r="M161" s="8">
        <v>1</v>
      </c>
      <c r="N161" s="8">
        <v>1</v>
      </c>
      <c r="O161" s="8">
        <v>12</v>
      </c>
      <c r="P161" s="8">
        <v>1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150</v>
      </c>
      <c r="F162" s="8">
        <v>121</v>
      </c>
      <c r="G162" s="8">
        <v>2</v>
      </c>
      <c r="H162" s="9">
        <f t="shared" si="0"/>
        <v>123</v>
      </c>
      <c r="I162" s="8">
        <v>155</v>
      </c>
      <c r="J162" s="8">
        <v>2</v>
      </c>
      <c r="K162" s="9">
        <f t="shared" si="1"/>
        <v>157</v>
      </c>
      <c r="L162" s="8">
        <v>1</v>
      </c>
      <c r="M162" s="8">
        <v>1</v>
      </c>
      <c r="N162" s="8">
        <v>0</v>
      </c>
      <c r="O162" s="8">
        <v>0</v>
      </c>
      <c r="P162" s="8">
        <v>0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116</v>
      </c>
      <c r="F163" s="8">
        <v>30</v>
      </c>
      <c r="G163" s="8">
        <v>0</v>
      </c>
      <c r="H163" s="9">
        <f t="shared" si="0"/>
        <v>30</v>
      </c>
      <c r="I163" s="8">
        <v>30</v>
      </c>
      <c r="J163" s="8">
        <v>0</v>
      </c>
      <c r="K163" s="9">
        <f t="shared" si="1"/>
        <v>30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>
        <v>4</v>
      </c>
      <c r="F164" s="8">
        <v>4</v>
      </c>
      <c r="G164" s="8">
        <v>0</v>
      </c>
      <c r="H164" s="9">
        <f t="shared" si="0"/>
        <v>4</v>
      </c>
      <c r="I164" s="8">
        <v>209</v>
      </c>
      <c r="J164" s="8">
        <v>0</v>
      </c>
      <c r="K164" s="9">
        <f t="shared" si="1"/>
        <v>209</v>
      </c>
      <c r="L164" s="8">
        <v>0</v>
      </c>
      <c r="M164" s="8">
        <v>0</v>
      </c>
      <c r="N164" s="8">
        <v>0</v>
      </c>
      <c r="O164" s="8">
        <v>0</v>
      </c>
      <c r="P164" s="8">
        <v>1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/>
      <c r="F165" s="8"/>
      <c r="G165" s="8"/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/>
      <c r="N165" s="8">
        <v>0</v>
      </c>
      <c r="O165" s="8"/>
      <c r="P165" s="8"/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4493</v>
      </c>
      <c r="F166" s="8">
        <v>4493</v>
      </c>
      <c r="G166" s="8">
        <v>0</v>
      </c>
      <c r="H166" s="9">
        <f t="shared" si="0"/>
        <v>4493</v>
      </c>
      <c r="I166" s="8">
        <v>4493</v>
      </c>
      <c r="J166" s="8">
        <v>0</v>
      </c>
      <c r="K166" s="9">
        <f t="shared" si="1"/>
        <v>4493</v>
      </c>
      <c r="L166" s="8">
        <v>291</v>
      </c>
      <c r="M166" s="8">
        <v>291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1084</v>
      </c>
      <c r="F167" s="8">
        <v>960</v>
      </c>
      <c r="G167" s="8">
        <v>124</v>
      </c>
      <c r="H167" s="9">
        <f t="shared" si="0"/>
        <v>1084</v>
      </c>
      <c r="I167" s="8">
        <v>960</v>
      </c>
      <c r="J167" s="8">
        <v>124</v>
      </c>
      <c r="K167" s="9">
        <f t="shared" si="1"/>
        <v>1084</v>
      </c>
      <c r="L167" s="8">
        <v>247</v>
      </c>
      <c r="M167" s="8">
        <v>247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127</v>
      </c>
      <c r="F168" s="8">
        <v>127</v>
      </c>
      <c r="G168" s="8">
        <v>0</v>
      </c>
      <c r="H168" s="9">
        <f t="shared" si="0"/>
        <v>127</v>
      </c>
      <c r="I168" s="8">
        <v>127</v>
      </c>
      <c r="J168" s="8">
        <v>0</v>
      </c>
      <c r="K168" s="9">
        <f t="shared" si="1"/>
        <v>127</v>
      </c>
      <c r="L168" s="8">
        <v>15</v>
      </c>
      <c r="M168" s="8">
        <v>15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2209</v>
      </c>
      <c r="F169" s="8">
        <v>987</v>
      </c>
      <c r="G169" s="8">
        <v>1222</v>
      </c>
      <c r="H169" s="9">
        <f t="shared" si="0"/>
        <v>2209</v>
      </c>
      <c r="I169" s="8">
        <v>987</v>
      </c>
      <c r="J169" s="8">
        <v>1222</v>
      </c>
      <c r="K169" s="9">
        <f t="shared" si="1"/>
        <v>2209</v>
      </c>
      <c r="L169" s="8">
        <v>96</v>
      </c>
      <c r="M169" s="8">
        <v>96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526</v>
      </c>
      <c r="F170" s="8">
        <v>451</v>
      </c>
      <c r="G170" s="8">
        <v>75</v>
      </c>
      <c r="H170" s="9">
        <f t="shared" si="0"/>
        <v>526</v>
      </c>
      <c r="I170" s="8">
        <v>451</v>
      </c>
      <c r="J170" s="8">
        <v>75</v>
      </c>
      <c r="K170" s="9">
        <f t="shared" si="1"/>
        <v>526</v>
      </c>
      <c r="L170" s="8">
        <v>5</v>
      </c>
      <c r="M170" s="8">
        <v>5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393</v>
      </c>
      <c r="F171" s="8">
        <v>228</v>
      </c>
      <c r="G171" s="8">
        <v>165</v>
      </c>
      <c r="H171" s="9">
        <f t="shared" si="0"/>
        <v>393</v>
      </c>
      <c r="I171" s="8">
        <v>228</v>
      </c>
      <c r="J171" s="8">
        <v>165</v>
      </c>
      <c r="K171" s="9">
        <f t="shared" si="1"/>
        <v>393</v>
      </c>
      <c r="L171" s="8">
        <v>3</v>
      </c>
      <c r="M171" s="8">
        <v>3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110</v>
      </c>
      <c r="F172" s="8">
        <v>110</v>
      </c>
      <c r="G172" s="8">
        <v>0</v>
      </c>
      <c r="H172" s="9">
        <f t="shared" si="0"/>
        <v>110</v>
      </c>
      <c r="I172" s="8">
        <v>110</v>
      </c>
      <c r="J172" s="8">
        <v>0</v>
      </c>
      <c r="K172" s="9">
        <f t="shared" si="1"/>
        <v>110</v>
      </c>
      <c r="L172" s="8">
        <v>0</v>
      </c>
      <c r="M172" s="8">
        <v>0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1542</v>
      </c>
      <c r="F173" s="8">
        <v>1187</v>
      </c>
      <c r="G173" s="8">
        <v>355</v>
      </c>
      <c r="H173" s="9">
        <f t="shared" si="0"/>
        <v>1542</v>
      </c>
      <c r="I173" s="8">
        <v>1187</v>
      </c>
      <c r="J173" s="8">
        <v>355</v>
      </c>
      <c r="K173" s="9">
        <f t="shared" si="1"/>
        <v>1542</v>
      </c>
      <c r="L173" s="8">
        <v>33</v>
      </c>
      <c r="M173" s="8">
        <v>33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641</v>
      </c>
      <c r="F174" s="8">
        <v>635</v>
      </c>
      <c r="G174" s="8">
        <v>6</v>
      </c>
      <c r="H174" s="9">
        <f t="shared" si="0"/>
        <v>641</v>
      </c>
      <c r="I174" s="8">
        <v>635</v>
      </c>
      <c r="J174" s="8">
        <v>6</v>
      </c>
      <c r="K174" s="9">
        <f t="shared" si="1"/>
        <v>641</v>
      </c>
      <c r="L174" s="8">
        <v>5</v>
      </c>
      <c r="M174" s="8">
        <v>4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1706</v>
      </c>
      <c r="F175" s="8">
        <v>1391</v>
      </c>
      <c r="G175" s="8">
        <v>315</v>
      </c>
      <c r="H175" s="9">
        <f t="shared" si="0"/>
        <v>1706</v>
      </c>
      <c r="I175" s="8">
        <v>1391</v>
      </c>
      <c r="J175" s="8">
        <v>315</v>
      </c>
      <c r="K175" s="9">
        <f t="shared" si="1"/>
        <v>1706</v>
      </c>
      <c r="L175" s="8">
        <v>41</v>
      </c>
      <c r="M175" s="8">
        <v>41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884</v>
      </c>
      <c r="F176" s="8">
        <v>770</v>
      </c>
      <c r="G176" s="8">
        <v>90</v>
      </c>
      <c r="H176" s="9">
        <f t="shared" si="0"/>
        <v>860</v>
      </c>
      <c r="I176" s="8">
        <v>770</v>
      </c>
      <c r="J176" s="8">
        <v>90</v>
      </c>
      <c r="K176" s="9">
        <f t="shared" si="1"/>
        <v>860</v>
      </c>
      <c r="L176" s="8">
        <v>71</v>
      </c>
      <c r="M176" s="8">
        <v>71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519</v>
      </c>
      <c r="F177" s="8">
        <v>519</v>
      </c>
      <c r="G177" s="8">
        <v>0</v>
      </c>
      <c r="H177" s="9">
        <v>519</v>
      </c>
      <c r="I177" s="8">
        <v>519</v>
      </c>
      <c r="J177" s="8">
        <v>0</v>
      </c>
      <c r="K177" s="9">
        <v>519</v>
      </c>
      <c r="L177" s="8">
        <v>27</v>
      </c>
      <c r="M177" s="8">
        <v>27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590</v>
      </c>
      <c r="F178" s="8">
        <v>493</v>
      </c>
      <c r="G178" s="8">
        <v>97</v>
      </c>
      <c r="H178" s="9">
        <f t="shared" si="0"/>
        <v>590</v>
      </c>
      <c r="I178" s="8">
        <v>493</v>
      </c>
      <c r="J178" s="8">
        <v>97</v>
      </c>
      <c r="K178" s="9">
        <f t="shared" si="1"/>
        <v>590</v>
      </c>
      <c r="L178" s="8">
        <v>21</v>
      </c>
      <c r="M178" s="8">
        <v>21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1145</v>
      </c>
      <c r="F179" s="8">
        <v>813</v>
      </c>
      <c r="G179" s="8">
        <v>332</v>
      </c>
      <c r="H179" s="9">
        <f t="shared" si="0"/>
        <v>1145</v>
      </c>
      <c r="I179" s="8">
        <v>813</v>
      </c>
      <c r="J179" s="8">
        <v>332</v>
      </c>
      <c r="K179" s="9">
        <f t="shared" si="1"/>
        <v>1145</v>
      </c>
      <c r="L179" s="8">
        <v>1</v>
      </c>
      <c r="M179" s="8">
        <v>1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2831</v>
      </c>
      <c r="F180" s="8">
        <v>2475</v>
      </c>
      <c r="G180" s="8">
        <v>356</v>
      </c>
      <c r="H180" s="9">
        <f t="shared" si="0"/>
        <v>2831</v>
      </c>
      <c r="I180" s="8">
        <v>2475</v>
      </c>
      <c r="J180" s="8">
        <v>356</v>
      </c>
      <c r="K180" s="9">
        <f t="shared" si="1"/>
        <v>2831</v>
      </c>
      <c r="L180" s="8">
        <v>8</v>
      </c>
      <c r="M180" s="8">
        <v>8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400</v>
      </c>
      <c r="F181" s="8">
        <v>355</v>
      </c>
      <c r="G181" s="8">
        <v>45</v>
      </c>
      <c r="H181" s="9">
        <f t="shared" si="0"/>
        <v>400</v>
      </c>
      <c r="I181" s="8">
        <v>355</v>
      </c>
      <c r="J181" s="8">
        <v>45</v>
      </c>
      <c r="K181" s="9">
        <f t="shared" si="1"/>
        <v>400</v>
      </c>
      <c r="L181" s="8">
        <v>1</v>
      </c>
      <c r="M181" s="8">
        <v>1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154</v>
      </c>
      <c r="F182" s="8">
        <v>154</v>
      </c>
      <c r="G182" s="8">
        <v>0</v>
      </c>
      <c r="H182" s="9">
        <f t="shared" si="0"/>
        <v>154</v>
      </c>
      <c r="I182" s="8">
        <v>154</v>
      </c>
      <c r="J182" s="8">
        <v>0</v>
      </c>
      <c r="K182" s="9">
        <f t="shared" si="1"/>
        <v>154</v>
      </c>
      <c r="L182" s="8">
        <v>0</v>
      </c>
      <c r="M182" s="8">
        <v>0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179</v>
      </c>
      <c r="F183" s="8">
        <v>130</v>
      </c>
      <c r="G183" s="8">
        <v>49</v>
      </c>
      <c r="H183" s="9">
        <f t="shared" si="0"/>
        <v>179</v>
      </c>
      <c r="I183" s="8">
        <v>130</v>
      </c>
      <c r="J183" s="8">
        <v>49</v>
      </c>
      <c r="K183" s="9">
        <f t="shared" si="1"/>
        <v>179</v>
      </c>
      <c r="L183" s="8">
        <v>0</v>
      </c>
      <c r="M183" s="8">
        <v>0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2658</v>
      </c>
      <c r="F184" s="8">
        <v>2277</v>
      </c>
      <c r="G184" s="8">
        <v>381</v>
      </c>
      <c r="H184" s="9">
        <f t="shared" si="0"/>
        <v>2658</v>
      </c>
      <c r="I184" s="8">
        <v>2277</v>
      </c>
      <c r="J184" s="8">
        <v>381</v>
      </c>
      <c r="K184" s="9">
        <f t="shared" si="1"/>
        <v>2658</v>
      </c>
      <c r="L184" s="8">
        <v>1</v>
      </c>
      <c r="M184" s="8">
        <v>1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338</v>
      </c>
      <c r="F185" s="8">
        <v>264</v>
      </c>
      <c r="G185" s="8">
        <v>74</v>
      </c>
      <c r="H185" s="9">
        <f t="shared" si="0"/>
        <v>338</v>
      </c>
      <c r="I185" s="8">
        <v>264</v>
      </c>
      <c r="J185" s="8">
        <v>74</v>
      </c>
      <c r="K185" s="9">
        <f t="shared" si="1"/>
        <v>338</v>
      </c>
      <c r="L185" s="8">
        <v>3</v>
      </c>
      <c r="M185" s="8">
        <v>3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136</v>
      </c>
      <c r="F186" s="8">
        <v>24</v>
      </c>
      <c r="G186" s="8">
        <v>112</v>
      </c>
      <c r="H186" s="9">
        <f t="shared" si="0"/>
        <v>136</v>
      </c>
      <c r="I186" s="8">
        <v>24</v>
      </c>
      <c r="J186" s="8">
        <v>112</v>
      </c>
      <c r="K186" s="9">
        <f t="shared" si="1"/>
        <v>136</v>
      </c>
      <c r="L186" s="8">
        <v>0</v>
      </c>
      <c r="M186" s="8">
        <v>0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268</v>
      </c>
      <c r="F187" s="8">
        <v>224</v>
      </c>
      <c r="G187" s="8">
        <v>44</v>
      </c>
      <c r="H187" s="9">
        <f t="shared" si="0"/>
        <v>268</v>
      </c>
      <c r="I187" s="8">
        <v>224</v>
      </c>
      <c r="J187" s="8">
        <v>44</v>
      </c>
      <c r="K187" s="9">
        <f t="shared" si="1"/>
        <v>268</v>
      </c>
      <c r="L187" s="8">
        <v>28</v>
      </c>
      <c r="M187" s="8">
        <v>28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667</v>
      </c>
      <c r="F188" s="8">
        <v>575</v>
      </c>
      <c r="G188" s="8">
        <v>92</v>
      </c>
      <c r="H188" s="9">
        <f t="shared" si="0"/>
        <v>667</v>
      </c>
      <c r="I188" s="8">
        <v>575</v>
      </c>
      <c r="J188" s="8">
        <v>92</v>
      </c>
      <c r="K188" s="9">
        <f t="shared" si="1"/>
        <v>667</v>
      </c>
      <c r="L188" s="8">
        <v>8</v>
      </c>
      <c r="M188" s="8">
        <v>8</v>
      </c>
      <c r="N188" s="8">
        <v>3</v>
      </c>
      <c r="O188" s="8">
        <v>2</v>
      </c>
      <c r="P188" s="8">
        <v>1</v>
      </c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2311</v>
      </c>
      <c r="F189" s="8">
        <v>909</v>
      </c>
      <c r="G189" s="8">
        <v>1389</v>
      </c>
      <c r="H189" s="9">
        <f t="shared" si="0"/>
        <v>2298</v>
      </c>
      <c r="I189" s="8">
        <v>909</v>
      </c>
      <c r="J189" s="8">
        <v>1389</v>
      </c>
      <c r="K189" s="9">
        <f t="shared" si="1"/>
        <v>2298</v>
      </c>
      <c r="L189" s="8">
        <v>12</v>
      </c>
      <c r="M189" s="8">
        <v>12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124</v>
      </c>
      <c r="F190" s="8">
        <v>22</v>
      </c>
      <c r="G190" s="8">
        <v>102</v>
      </c>
      <c r="H190" s="9">
        <f t="shared" si="0"/>
        <v>124</v>
      </c>
      <c r="I190" s="8">
        <v>22</v>
      </c>
      <c r="J190" s="8">
        <v>102</v>
      </c>
      <c r="K190" s="9">
        <f t="shared" si="1"/>
        <v>124</v>
      </c>
      <c r="L190" s="8">
        <v>9</v>
      </c>
      <c r="M190" s="8">
        <v>9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1219</v>
      </c>
      <c r="F191" s="8">
        <v>975</v>
      </c>
      <c r="G191" s="8">
        <v>244</v>
      </c>
      <c r="H191" s="9">
        <f t="shared" si="0"/>
        <v>1219</v>
      </c>
      <c r="I191" s="8">
        <v>975</v>
      </c>
      <c r="J191" s="8">
        <v>244</v>
      </c>
      <c r="K191" s="9">
        <f t="shared" si="1"/>
        <v>1219</v>
      </c>
      <c r="L191" s="8">
        <v>6</v>
      </c>
      <c r="M191" s="8">
        <v>6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874</v>
      </c>
      <c r="F192" s="8">
        <v>623</v>
      </c>
      <c r="G192" s="8">
        <v>251</v>
      </c>
      <c r="H192" s="9">
        <f t="shared" si="0"/>
        <v>874</v>
      </c>
      <c r="I192" s="8">
        <v>623</v>
      </c>
      <c r="J192" s="8">
        <v>251</v>
      </c>
      <c r="K192" s="9">
        <f t="shared" si="1"/>
        <v>874</v>
      </c>
      <c r="L192" s="8">
        <v>2</v>
      </c>
      <c r="M192" s="8">
        <v>2</v>
      </c>
      <c r="N192" s="8">
        <v>0</v>
      </c>
      <c r="O192" s="8">
        <v>0</v>
      </c>
      <c r="P192" s="8">
        <v>2</v>
      </c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362</v>
      </c>
      <c r="F193" s="8">
        <v>269</v>
      </c>
      <c r="G193" s="8">
        <v>93</v>
      </c>
      <c r="H193" s="9">
        <f t="shared" si="0"/>
        <v>362</v>
      </c>
      <c r="I193" s="8">
        <v>269</v>
      </c>
      <c r="J193" s="8">
        <v>93</v>
      </c>
      <c r="K193" s="9">
        <f t="shared" si="1"/>
        <v>362</v>
      </c>
      <c r="L193" s="8">
        <v>43</v>
      </c>
      <c r="M193" s="8">
        <v>43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228</v>
      </c>
      <c r="F194" s="8">
        <v>48</v>
      </c>
      <c r="G194" s="8">
        <v>182</v>
      </c>
      <c r="H194" s="9">
        <f t="shared" si="0"/>
        <v>230</v>
      </c>
      <c r="I194" s="8">
        <v>48</v>
      </c>
      <c r="J194" s="8">
        <v>182</v>
      </c>
      <c r="K194" s="9">
        <f t="shared" si="1"/>
        <v>230</v>
      </c>
      <c r="L194" s="8">
        <v>15</v>
      </c>
      <c r="M194" s="8">
        <v>15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69</v>
      </c>
      <c r="F195" s="8">
        <v>29</v>
      </c>
      <c r="G195" s="8">
        <v>40</v>
      </c>
      <c r="H195" s="9">
        <f t="shared" si="0"/>
        <v>69</v>
      </c>
      <c r="I195" s="8">
        <v>29</v>
      </c>
      <c r="J195" s="8">
        <v>40</v>
      </c>
      <c r="K195" s="9">
        <f t="shared" si="1"/>
        <v>69</v>
      </c>
      <c r="L195" s="8">
        <v>7</v>
      </c>
      <c r="M195" s="8">
        <v>7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317</v>
      </c>
      <c r="F196" s="8">
        <v>234</v>
      </c>
      <c r="G196" s="8">
        <v>77</v>
      </c>
      <c r="H196" s="9">
        <f t="shared" si="0"/>
        <v>311</v>
      </c>
      <c r="I196" s="8">
        <v>234</v>
      </c>
      <c r="J196" s="8">
        <v>77</v>
      </c>
      <c r="K196" s="9">
        <f t="shared" si="1"/>
        <v>311</v>
      </c>
      <c r="L196" s="8">
        <v>6</v>
      </c>
      <c r="M196" s="8">
        <v>6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492</v>
      </c>
      <c r="F197" s="8">
        <v>273</v>
      </c>
      <c r="G197" s="8">
        <v>218</v>
      </c>
      <c r="H197" s="9">
        <v>491</v>
      </c>
      <c r="I197" s="8">
        <v>273</v>
      </c>
      <c r="J197" s="8">
        <v>218</v>
      </c>
      <c r="K197" s="9">
        <v>491</v>
      </c>
      <c r="L197" s="8">
        <v>4</v>
      </c>
      <c r="M197" s="8">
        <v>4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246</v>
      </c>
      <c r="F198" s="8">
        <v>147</v>
      </c>
      <c r="G198" s="8">
        <v>99</v>
      </c>
      <c r="H198" s="9">
        <f t="shared" si="0"/>
        <v>246</v>
      </c>
      <c r="I198" s="8">
        <v>147</v>
      </c>
      <c r="J198" s="8">
        <v>99</v>
      </c>
      <c r="K198" s="9">
        <f t="shared" si="1"/>
        <v>246</v>
      </c>
      <c r="L198" s="8">
        <v>9</v>
      </c>
      <c r="M198" s="8">
        <v>9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0</v>
      </c>
      <c r="F199" s="8">
        <v>0</v>
      </c>
      <c r="G199" s="8">
        <v>0</v>
      </c>
      <c r="H199" s="9">
        <f t="shared" si="0"/>
        <v>0</v>
      </c>
      <c r="I199" s="8">
        <v>0</v>
      </c>
      <c r="J199" s="8">
        <v>0</v>
      </c>
      <c r="K199" s="9">
        <f t="shared" si="1"/>
        <v>0</v>
      </c>
      <c r="L199" s="8">
        <v>0</v>
      </c>
      <c r="M199" s="8">
        <v>0</v>
      </c>
      <c r="N199" s="8">
        <v>0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0</v>
      </c>
      <c r="F200" s="8">
        <v>0</v>
      </c>
      <c r="G200" s="8">
        <v>0</v>
      </c>
      <c r="H200" s="9">
        <f t="shared" si="0"/>
        <v>0</v>
      </c>
      <c r="I200" s="8">
        <v>0</v>
      </c>
      <c r="J200" s="8">
        <v>0</v>
      </c>
      <c r="K200" s="9">
        <f t="shared" si="1"/>
        <v>0</v>
      </c>
      <c r="L200" s="8">
        <v>0</v>
      </c>
      <c r="M200" s="8">
        <v>0</v>
      </c>
      <c r="N200" s="8">
        <v>1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0</v>
      </c>
      <c r="F201" s="8">
        <v>0</v>
      </c>
      <c r="G201" s="8">
        <v>0</v>
      </c>
      <c r="H201" s="9">
        <f t="shared" si="0"/>
        <v>0</v>
      </c>
      <c r="I201" s="8">
        <v>0</v>
      </c>
      <c r="J201" s="8">
        <v>0</v>
      </c>
      <c r="K201" s="9">
        <f t="shared" si="1"/>
        <v>0</v>
      </c>
      <c r="L201" s="8">
        <v>0</v>
      </c>
      <c r="M201" s="8">
        <v>0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0</v>
      </c>
      <c r="F202" s="8">
        <v>0</v>
      </c>
      <c r="G202" s="8">
        <v>0</v>
      </c>
      <c r="H202" s="9">
        <f t="shared" si="0"/>
        <v>0</v>
      </c>
      <c r="I202" s="8">
        <v>0</v>
      </c>
      <c r="J202" s="8">
        <v>0</v>
      </c>
      <c r="K202" s="9">
        <f t="shared" si="1"/>
        <v>0</v>
      </c>
      <c r="L202" s="8">
        <v>0</v>
      </c>
      <c r="M202" s="8">
        <v>0</v>
      </c>
      <c r="N202" s="8">
        <v>0</v>
      </c>
      <c r="O202" s="8">
        <v>1</v>
      </c>
      <c r="P202" s="8">
        <v>0</v>
      </c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268</v>
      </c>
      <c r="F203" s="8">
        <v>171</v>
      </c>
      <c r="G203" s="8">
        <v>97</v>
      </c>
      <c r="H203" s="9">
        <f t="shared" si="0"/>
        <v>268</v>
      </c>
      <c r="I203" s="8">
        <v>171</v>
      </c>
      <c r="J203" s="8">
        <v>97</v>
      </c>
      <c r="K203" s="9">
        <f t="shared" si="1"/>
        <v>268</v>
      </c>
      <c r="L203" s="8">
        <v>0</v>
      </c>
      <c r="M203" s="8">
        <v>0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0</v>
      </c>
      <c r="F204" s="8">
        <v>0</v>
      </c>
      <c r="G204" s="8">
        <v>0</v>
      </c>
      <c r="H204" s="9">
        <f t="shared" si="0"/>
        <v>0</v>
      </c>
      <c r="I204" s="8">
        <v>0</v>
      </c>
      <c r="J204" s="8">
        <v>0</v>
      </c>
      <c r="K204" s="9">
        <f t="shared" si="1"/>
        <v>0</v>
      </c>
      <c r="L204" s="8">
        <v>0</v>
      </c>
      <c r="M204" s="8">
        <v>0</v>
      </c>
      <c r="N204" s="8">
        <v>1</v>
      </c>
      <c r="O204" s="8">
        <v>0</v>
      </c>
      <c r="P204" s="8">
        <v>1</v>
      </c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203</v>
      </c>
      <c r="F205" s="8">
        <v>131</v>
      </c>
      <c r="G205" s="8">
        <v>72</v>
      </c>
      <c r="H205" s="9">
        <f t="shared" si="0"/>
        <v>203</v>
      </c>
      <c r="I205" s="8">
        <v>131</v>
      </c>
      <c r="J205" s="8">
        <v>72</v>
      </c>
      <c r="K205" s="9">
        <f t="shared" si="1"/>
        <v>203</v>
      </c>
      <c r="L205" s="8">
        <v>10</v>
      </c>
      <c r="M205" s="8">
        <v>10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0</v>
      </c>
      <c r="F206" s="8">
        <v>0</v>
      </c>
      <c r="G206" s="8">
        <v>0</v>
      </c>
      <c r="H206" s="9">
        <f t="shared" si="0"/>
        <v>0</v>
      </c>
      <c r="I206" s="8">
        <v>0</v>
      </c>
      <c r="J206" s="8">
        <v>0</v>
      </c>
      <c r="K206" s="9">
        <f t="shared" si="1"/>
        <v>0</v>
      </c>
      <c r="L206" s="8">
        <v>0</v>
      </c>
      <c r="M206" s="8">
        <v>0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10</v>
      </c>
      <c r="F207" s="8">
        <v>0</v>
      </c>
      <c r="G207" s="8">
        <v>10</v>
      </c>
      <c r="H207" s="9">
        <f t="shared" si="0"/>
        <v>10</v>
      </c>
      <c r="I207" s="8">
        <v>0</v>
      </c>
      <c r="J207" s="8">
        <v>10</v>
      </c>
      <c r="K207" s="9">
        <f t="shared" si="1"/>
        <v>10</v>
      </c>
      <c r="L207" s="8">
        <v>0</v>
      </c>
      <c r="M207" s="8">
        <v>0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121</v>
      </c>
      <c r="F208" s="8">
        <v>94</v>
      </c>
      <c r="G208" s="8">
        <v>27</v>
      </c>
      <c r="H208" s="9">
        <f t="shared" si="0"/>
        <v>121</v>
      </c>
      <c r="I208" s="8">
        <v>94</v>
      </c>
      <c r="J208" s="8">
        <v>27</v>
      </c>
      <c r="K208" s="9">
        <f t="shared" si="1"/>
        <v>121</v>
      </c>
      <c r="L208" s="8">
        <v>0</v>
      </c>
      <c r="M208" s="8">
        <v>0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2321</v>
      </c>
      <c r="F209" s="8">
        <v>2246</v>
      </c>
      <c r="G209" s="8">
        <v>75</v>
      </c>
      <c r="H209" s="9">
        <f t="shared" si="0"/>
        <v>2321</v>
      </c>
      <c r="I209" s="8">
        <v>2411</v>
      </c>
      <c r="J209" s="8">
        <v>612</v>
      </c>
      <c r="K209" s="9">
        <f t="shared" si="1"/>
        <v>3023</v>
      </c>
      <c r="L209" s="8">
        <v>10</v>
      </c>
      <c r="M209" s="8">
        <v>10</v>
      </c>
      <c r="N209" s="8">
        <v>1</v>
      </c>
      <c r="O209" s="8">
        <v>1</v>
      </c>
      <c r="P209" s="8">
        <v>0</v>
      </c>
      <c r="Q209" s="8"/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257</v>
      </c>
      <c r="F210" s="8">
        <v>213</v>
      </c>
      <c r="G210" s="8">
        <v>44</v>
      </c>
      <c r="H210" s="9">
        <f t="shared" si="0"/>
        <v>257</v>
      </c>
      <c r="I210" s="8">
        <v>214</v>
      </c>
      <c r="J210" s="8">
        <v>44</v>
      </c>
      <c r="K210" s="9">
        <f t="shared" si="1"/>
        <v>258</v>
      </c>
      <c r="L210" s="8">
        <v>9</v>
      </c>
      <c r="M210" s="8">
        <v>2</v>
      </c>
      <c r="N210" s="8">
        <v>0</v>
      </c>
      <c r="O210" s="8">
        <v>0</v>
      </c>
      <c r="P210" s="8">
        <v>0</v>
      </c>
      <c r="Q210" s="8"/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274</v>
      </c>
      <c r="F211" s="8">
        <v>198</v>
      </c>
      <c r="G211" s="8">
        <v>76</v>
      </c>
      <c r="H211" s="9">
        <f t="shared" si="0"/>
        <v>274</v>
      </c>
      <c r="I211" s="8">
        <v>201</v>
      </c>
      <c r="J211" s="8">
        <v>223</v>
      </c>
      <c r="K211" s="9">
        <f t="shared" si="1"/>
        <v>424</v>
      </c>
      <c r="L211" s="8">
        <v>14</v>
      </c>
      <c r="M211" s="8">
        <v>12</v>
      </c>
      <c r="N211" s="8">
        <v>0</v>
      </c>
      <c r="O211" s="8">
        <v>0</v>
      </c>
      <c r="P211" s="8">
        <v>0</v>
      </c>
      <c r="Q211" s="8"/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338</v>
      </c>
      <c r="F212" s="8">
        <v>230</v>
      </c>
      <c r="G212" s="8">
        <v>108</v>
      </c>
      <c r="H212" s="9">
        <f t="shared" si="0"/>
        <v>338</v>
      </c>
      <c r="I212" s="8">
        <v>737</v>
      </c>
      <c r="J212" s="8">
        <v>162</v>
      </c>
      <c r="K212" s="9">
        <f t="shared" si="1"/>
        <v>899</v>
      </c>
      <c r="L212" s="8">
        <v>39</v>
      </c>
      <c r="M212" s="8">
        <v>35</v>
      </c>
      <c r="N212" s="8">
        <v>31</v>
      </c>
      <c r="O212" s="8">
        <v>26</v>
      </c>
      <c r="P212" s="8">
        <v>5</v>
      </c>
      <c r="Q212" s="8"/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3026</v>
      </c>
      <c r="F213" s="8">
        <v>2639</v>
      </c>
      <c r="G213" s="8">
        <v>387</v>
      </c>
      <c r="H213" s="9">
        <f t="shared" si="0"/>
        <v>3026</v>
      </c>
      <c r="I213" s="8">
        <v>6254</v>
      </c>
      <c r="J213" s="8">
        <v>391</v>
      </c>
      <c r="K213" s="9">
        <f t="shared" si="1"/>
        <v>6645</v>
      </c>
      <c r="L213" s="8">
        <v>258</v>
      </c>
      <c r="M213" s="8">
        <v>254</v>
      </c>
      <c r="N213" s="8">
        <v>1</v>
      </c>
      <c r="O213" s="8">
        <v>0</v>
      </c>
      <c r="P213" s="8">
        <v>1</v>
      </c>
      <c r="Q213" s="8"/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403</v>
      </c>
      <c r="F214" s="8">
        <v>173</v>
      </c>
      <c r="G214" s="8">
        <v>230</v>
      </c>
      <c r="H214" s="9">
        <f t="shared" si="0"/>
        <v>403</v>
      </c>
      <c r="I214" s="8">
        <v>173</v>
      </c>
      <c r="J214" s="8">
        <v>279</v>
      </c>
      <c r="K214" s="9">
        <f t="shared" si="1"/>
        <v>452</v>
      </c>
      <c r="L214" s="8">
        <v>2</v>
      </c>
      <c r="M214" s="8">
        <v>2</v>
      </c>
      <c r="N214" s="8">
        <v>0</v>
      </c>
      <c r="O214" s="8">
        <v>0</v>
      </c>
      <c r="P214" s="8">
        <v>0</v>
      </c>
      <c r="Q214" s="8"/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295</v>
      </c>
      <c r="F215" s="8">
        <v>45</v>
      </c>
      <c r="G215" s="8">
        <v>250</v>
      </c>
      <c r="H215" s="9">
        <f t="shared" si="0"/>
        <v>295</v>
      </c>
      <c r="I215" s="8">
        <v>137</v>
      </c>
      <c r="J215" s="8">
        <v>338</v>
      </c>
      <c r="K215" s="9">
        <f t="shared" si="1"/>
        <v>475</v>
      </c>
      <c r="L215" s="8">
        <v>11</v>
      </c>
      <c r="M215" s="8">
        <v>11</v>
      </c>
      <c r="N215" s="8">
        <v>0</v>
      </c>
      <c r="O215" s="8">
        <v>0</v>
      </c>
      <c r="P215" s="8">
        <v>0</v>
      </c>
      <c r="Q215" s="8"/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79</v>
      </c>
      <c r="F216" s="8">
        <v>10</v>
      </c>
      <c r="G216" s="8">
        <v>69</v>
      </c>
      <c r="H216" s="9">
        <f t="shared" si="0"/>
        <v>79</v>
      </c>
      <c r="I216" s="8">
        <v>10</v>
      </c>
      <c r="J216" s="8">
        <v>70</v>
      </c>
      <c r="K216" s="9">
        <f t="shared" si="1"/>
        <v>80</v>
      </c>
      <c r="L216" s="8">
        <v>13</v>
      </c>
      <c r="M216" s="8">
        <v>13</v>
      </c>
      <c r="N216" s="8">
        <v>0</v>
      </c>
      <c r="O216" s="8">
        <v>0</v>
      </c>
      <c r="P216" s="8">
        <v>0</v>
      </c>
      <c r="Q216" s="8"/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11</v>
      </c>
      <c r="F217" s="8">
        <v>0</v>
      </c>
      <c r="G217" s="8">
        <v>11</v>
      </c>
      <c r="H217" s="9">
        <f t="shared" si="0"/>
        <v>11</v>
      </c>
      <c r="I217" s="8">
        <v>0</v>
      </c>
      <c r="J217" s="8">
        <v>21</v>
      </c>
      <c r="K217" s="9">
        <f t="shared" si="1"/>
        <v>21</v>
      </c>
      <c r="L217" s="8">
        <v>4</v>
      </c>
      <c r="M217" s="8">
        <v>4</v>
      </c>
      <c r="N217" s="8">
        <v>0</v>
      </c>
      <c r="O217" s="8">
        <v>0</v>
      </c>
      <c r="P217" s="8">
        <v>0</v>
      </c>
      <c r="Q217" s="8"/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0</v>
      </c>
      <c r="F218" s="8">
        <v>0</v>
      </c>
      <c r="G218" s="8">
        <v>0</v>
      </c>
      <c r="H218" s="9">
        <f t="shared" si="0"/>
        <v>0</v>
      </c>
      <c r="I218" s="8">
        <v>0</v>
      </c>
      <c r="J218" s="8">
        <v>0</v>
      </c>
      <c r="K218" s="9">
        <f t="shared" si="1"/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578</v>
      </c>
      <c r="F219" s="8">
        <v>488</v>
      </c>
      <c r="G219" s="8">
        <v>90</v>
      </c>
      <c r="H219" s="9">
        <f t="shared" si="0"/>
        <v>578</v>
      </c>
      <c r="I219" s="8">
        <v>489</v>
      </c>
      <c r="J219" s="8">
        <v>90</v>
      </c>
      <c r="K219" s="9">
        <f t="shared" si="1"/>
        <v>579</v>
      </c>
      <c r="L219" s="8">
        <v>39</v>
      </c>
      <c r="M219" s="8">
        <v>38</v>
      </c>
      <c r="N219" s="8">
        <v>0</v>
      </c>
      <c r="O219" s="8">
        <v>0</v>
      </c>
      <c r="P219" s="8">
        <v>0</v>
      </c>
      <c r="Q219" s="8"/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238</v>
      </c>
      <c r="F221" s="8">
        <v>62</v>
      </c>
      <c r="G221" s="8">
        <v>176</v>
      </c>
      <c r="H221" s="9">
        <f t="shared" si="0"/>
        <v>238</v>
      </c>
      <c r="I221" s="8">
        <v>62</v>
      </c>
      <c r="J221" s="8">
        <v>338</v>
      </c>
      <c r="K221" s="9">
        <f t="shared" si="1"/>
        <v>400</v>
      </c>
      <c r="L221" s="8">
        <v>9</v>
      </c>
      <c r="M221" s="8">
        <v>7</v>
      </c>
      <c r="N221" s="8">
        <v>0</v>
      </c>
      <c r="O221" s="8">
        <v>0</v>
      </c>
      <c r="P221" s="8">
        <v>0</v>
      </c>
      <c r="Q221" s="8"/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8">
        <v>2014</v>
      </c>
      <c r="F222" s="8">
        <v>1888</v>
      </c>
      <c r="G222" s="8">
        <v>126</v>
      </c>
      <c r="H222" s="9">
        <f t="shared" si="0"/>
        <v>2014</v>
      </c>
      <c r="I222" s="8">
        <v>1890</v>
      </c>
      <c r="J222" s="8">
        <v>126</v>
      </c>
      <c r="K222" s="9">
        <f t="shared" si="1"/>
        <v>2016</v>
      </c>
      <c r="L222" s="14">
        <v>376</v>
      </c>
      <c r="M222" s="14">
        <v>305</v>
      </c>
      <c r="N222" s="14">
        <v>0</v>
      </c>
      <c r="O222" s="14">
        <v>0</v>
      </c>
      <c r="P222" s="14">
        <v>0</v>
      </c>
      <c r="Q222" s="14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8">
        <v>744</v>
      </c>
      <c r="F223" s="8">
        <v>643</v>
      </c>
      <c r="G223" s="8">
        <v>101</v>
      </c>
      <c r="H223" s="9">
        <f t="shared" si="0"/>
        <v>744</v>
      </c>
      <c r="I223" s="8">
        <v>643</v>
      </c>
      <c r="J223" s="8">
        <v>1867</v>
      </c>
      <c r="K223" s="9">
        <f t="shared" si="1"/>
        <v>2510</v>
      </c>
      <c r="L223" s="14">
        <v>91</v>
      </c>
      <c r="M223" s="14">
        <v>92</v>
      </c>
      <c r="N223" s="14">
        <v>0</v>
      </c>
      <c r="O223" s="14">
        <v>0</v>
      </c>
      <c r="P223" s="14">
        <v>0</v>
      </c>
      <c r="Q223" s="14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8">
        <v>2477</v>
      </c>
      <c r="F224" s="8">
        <v>2004</v>
      </c>
      <c r="G224" s="8">
        <v>473</v>
      </c>
      <c r="H224" s="9">
        <f t="shared" si="0"/>
        <v>2477</v>
      </c>
      <c r="I224" s="8">
        <v>2133</v>
      </c>
      <c r="J224" s="8">
        <v>741</v>
      </c>
      <c r="K224" s="9">
        <f t="shared" si="1"/>
        <v>2874</v>
      </c>
      <c r="L224" s="14">
        <v>1297</v>
      </c>
      <c r="M224" s="14">
        <v>833</v>
      </c>
      <c r="N224" s="14">
        <v>0</v>
      </c>
      <c r="O224" s="14">
        <v>0</v>
      </c>
      <c r="P224" s="14">
        <v>0</v>
      </c>
      <c r="Q224" s="14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8">
        <v>1499</v>
      </c>
      <c r="F225" s="8">
        <v>1040</v>
      </c>
      <c r="G225" s="8">
        <v>271</v>
      </c>
      <c r="H225" s="9">
        <f t="shared" si="0"/>
        <v>1311</v>
      </c>
      <c r="I225" s="8">
        <v>1042</v>
      </c>
      <c r="J225" s="8">
        <v>292</v>
      </c>
      <c r="K225" s="9">
        <f t="shared" si="1"/>
        <v>1334</v>
      </c>
      <c r="L225" s="14">
        <v>145</v>
      </c>
      <c r="M225" s="14">
        <v>108</v>
      </c>
      <c r="N225" s="14">
        <v>0</v>
      </c>
      <c r="O225" s="14">
        <v>0</v>
      </c>
      <c r="P225" s="14">
        <v>0</v>
      </c>
      <c r="Q225" s="14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8">
        <v>51</v>
      </c>
      <c r="F226" s="8">
        <v>38</v>
      </c>
      <c r="G226" s="8">
        <v>9</v>
      </c>
      <c r="H226" s="9">
        <f t="shared" si="0"/>
        <v>47</v>
      </c>
      <c r="I226" s="8">
        <v>39</v>
      </c>
      <c r="J226" s="8">
        <v>9</v>
      </c>
      <c r="K226" s="9">
        <f t="shared" si="1"/>
        <v>48</v>
      </c>
      <c r="L226" s="14">
        <v>494</v>
      </c>
      <c r="M226" s="14">
        <v>466</v>
      </c>
      <c r="N226" s="14">
        <v>0</v>
      </c>
      <c r="O226" s="14">
        <v>0</v>
      </c>
      <c r="P226" s="14">
        <v>0</v>
      </c>
      <c r="Q226" s="14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8">
        <v>67</v>
      </c>
      <c r="F227" s="8">
        <v>67</v>
      </c>
      <c r="G227" s="8">
        <v>0</v>
      </c>
      <c r="H227" s="9">
        <f t="shared" si="0"/>
        <v>67</v>
      </c>
      <c r="I227" s="8">
        <v>67</v>
      </c>
      <c r="J227" s="8">
        <v>0</v>
      </c>
      <c r="K227" s="9">
        <f t="shared" si="1"/>
        <v>67</v>
      </c>
      <c r="L227" s="14">
        <v>1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8">
        <v>107</v>
      </c>
      <c r="F228" s="8">
        <v>79</v>
      </c>
      <c r="G228" s="8">
        <v>28</v>
      </c>
      <c r="H228" s="9">
        <f t="shared" si="0"/>
        <v>107</v>
      </c>
      <c r="I228" s="8">
        <v>79</v>
      </c>
      <c r="J228" s="8">
        <v>28</v>
      </c>
      <c r="K228" s="9">
        <f t="shared" si="1"/>
        <v>107</v>
      </c>
      <c r="L228" s="14">
        <v>41</v>
      </c>
      <c r="M228" s="14">
        <v>41</v>
      </c>
      <c r="N228" s="14">
        <v>0</v>
      </c>
      <c r="O228" s="14">
        <v>0</v>
      </c>
      <c r="P228" s="14">
        <v>0</v>
      </c>
      <c r="Q228" s="14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8">
        <v>20</v>
      </c>
      <c r="F229" s="8">
        <v>20</v>
      </c>
      <c r="G229" s="8">
        <v>0</v>
      </c>
      <c r="H229" s="9">
        <f t="shared" si="0"/>
        <v>20</v>
      </c>
      <c r="I229" s="8">
        <v>20</v>
      </c>
      <c r="J229" s="8">
        <v>0</v>
      </c>
      <c r="K229" s="9">
        <f t="shared" si="1"/>
        <v>20</v>
      </c>
      <c r="L229" s="14">
        <v>20</v>
      </c>
      <c r="M229" s="14">
        <v>20</v>
      </c>
      <c r="N229" s="14">
        <v>0</v>
      </c>
      <c r="O229" s="14">
        <v>0</v>
      </c>
      <c r="P229" s="14">
        <v>0</v>
      </c>
      <c r="Q229" s="14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8">
        <v>6209</v>
      </c>
      <c r="F230" s="8">
        <v>5171</v>
      </c>
      <c r="G230" s="8">
        <v>459</v>
      </c>
      <c r="H230" s="9">
        <f t="shared" si="0"/>
        <v>5630</v>
      </c>
      <c r="I230" s="8">
        <v>5567</v>
      </c>
      <c r="J230" s="8">
        <v>507</v>
      </c>
      <c r="K230" s="9">
        <f t="shared" si="1"/>
        <v>6074</v>
      </c>
      <c r="L230" s="14">
        <v>4366</v>
      </c>
      <c r="M230" s="14">
        <v>4329</v>
      </c>
      <c r="N230" s="14">
        <v>0</v>
      </c>
      <c r="O230" s="14">
        <v>0</v>
      </c>
      <c r="P230" s="14">
        <v>0</v>
      </c>
      <c r="Q230" s="14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8">
        <v>1175</v>
      </c>
      <c r="F231" s="8">
        <v>669</v>
      </c>
      <c r="G231" s="8">
        <v>237</v>
      </c>
      <c r="H231" s="9">
        <f t="shared" si="0"/>
        <v>906</v>
      </c>
      <c r="I231" s="8">
        <v>766</v>
      </c>
      <c r="J231" s="8">
        <v>581</v>
      </c>
      <c r="K231" s="9">
        <f t="shared" si="1"/>
        <v>1347</v>
      </c>
      <c r="L231" s="14">
        <v>482</v>
      </c>
      <c r="M231" s="14">
        <v>449</v>
      </c>
      <c r="N231" s="14">
        <v>0</v>
      </c>
      <c r="O231" s="14">
        <v>0</v>
      </c>
      <c r="P231" s="14">
        <v>0</v>
      </c>
      <c r="Q231" s="14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8">
        <v>937</v>
      </c>
      <c r="F232" s="8">
        <v>842</v>
      </c>
      <c r="G232" s="8">
        <v>95</v>
      </c>
      <c r="H232" s="9">
        <f t="shared" si="0"/>
        <v>937</v>
      </c>
      <c r="I232" s="8">
        <v>842</v>
      </c>
      <c r="J232" s="8">
        <v>95</v>
      </c>
      <c r="K232" s="9">
        <f t="shared" si="1"/>
        <v>937</v>
      </c>
      <c r="L232" s="14">
        <v>73</v>
      </c>
      <c r="M232" s="14">
        <v>72</v>
      </c>
      <c r="N232" s="14">
        <v>0</v>
      </c>
      <c r="O232" s="14">
        <v>0</v>
      </c>
      <c r="P232" s="14">
        <v>0</v>
      </c>
      <c r="Q232" s="14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8">
        <v>124</v>
      </c>
      <c r="F233" s="8">
        <v>49</v>
      </c>
      <c r="G233" s="8">
        <v>75</v>
      </c>
      <c r="H233" s="9">
        <f t="shared" si="0"/>
        <v>124</v>
      </c>
      <c r="I233" s="8">
        <v>49</v>
      </c>
      <c r="J233" s="8">
        <v>75</v>
      </c>
      <c r="K233" s="9">
        <f t="shared" si="1"/>
        <v>124</v>
      </c>
      <c r="L233" s="14">
        <v>37</v>
      </c>
      <c r="M233" s="14">
        <v>36</v>
      </c>
      <c r="N233" s="14">
        <v>0</v>
      </c>
      <c r="O233" s="14">
        <v>0</v>
      </c>
      <c r="P233" s="14">
        <v>0</v>
      </c>
      <c r="Q233" s="14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8"/>
      <c r="F234" s="8"/>
      <c r="G234" s="8"/>
      <c r="H234" s="9">
        <f t="shared" si="0"/>
        <v>0</v>
      </c>
      <c r="I234" s="8">
        <v>0</v>
      </c>
      <c r="J234" s="8">
        <v>0</v>
      </c>
      <c r="K234" s="9">
        <f t="shared" si="1"/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8">
        <v>102</v>
      </c>
      <c r="F235" s="8">
        <v>52</v>
      </c>
      <c r="G235" s="8">
        <v>50</v>
      </c>
      <c r="H235" s="9">
        <f t="shared" si="0"/>
        <v>102</v>
      </c>
      <c r="I235" s="8">
        <v>52</v>
      </c>
      <c r="J235" s="8">
        <v>50</v>
      </c>
      <c r="K235" s="9">
        <f t="shared" si="1"/>
        <v>102</v>
      </c>
      <c r="L235" s="14">
        <v>2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/>
      <c r="F236" s="8"/>
      <c r="G236" s="8"/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8">
        <v>2518</v>
      </c>
      <c r="F237" s="8">
        <v>2448</v>
      </c>
      <c r="G237" s="8">
        <v>70</v>
      </c>
      <c r="H237" s="9">
        <f t="shared" si="0"/>
        <v>2518</v>
      </c>
      <c r="I237" s="8">
        <v>2507</v>
      </c>
      <c r="J237" s="8">
        <v>163</v>
      </c>
      <c r="K237" s="9">
        <f t="shared" si="1"/>
        <v>2670</v>
      </c>
      <c r="L237" s="14">
        <v>822</v>
      </c>
      <c r="M237" s="14">
        <v>807</v>
      </c>
      <c r="N237" s="14">
        <v>0</v>
      </c>
      <c r="O237" s="14">
        <v>0</v>
      </c>
      <c r="P237" s="14">
        <v>0</v>
      </c>
      <c r="Q237" s="14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8">
        <v>3172</v>
      </c>
      <c r="F238" s="8">
        <v>2739</v>
      </c>
      <c r="G238" s="8">
        <v>433</v>
      </c>
      <c r="H238" s="9">
        <f t="shared" si="0"/>
        <v>3172</v>
      </c>
      <c r="I238" s="8">
        <v>2759</v>
      </c>
      <c r="J238" s="8">
        <v>639</v>
      </c>
      <c r="K238" s="9">
        <f t="shared" si="1"/>
        <v>3398</v>
      </c>
      <c r="L238" s="14">
        <v>1400</v>
      </c>
      <c r="M238" s="14">
        <v>1392</v>
      </c>
      <c r="N238" s="14">
        <v>0</v>
      </c>
      <c r="O238" s="14">
        <v>0</v>
      </c>
      <c r="P238" s="14">
        <v>0</v>
      </c>
      <c r="Q238" s="14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8"/>
      <c r="F239" s="8"/>
      <c r="G239" s="8"/>
      <c r="H239" s="9">
        <f t="shared" si="0"/>
        <v>0</v>
      </c>
      <c r="I239" s="8">
        <v>0</v>
      </c>
      <c r="J239" s="8">
        <v>0</v>
      </c>
      <c r="K239" s="9">
        <f t="shared" si="1"/>
        <v>0</v>
      </c>
      <c r="L239" s="14">
        <v>152</v>
      </c>
      <c r="M239" s="14">
        <v>152</v>
      </c>
      <c r="N239" s="14">
        <v>0</v>
      </c>
      <c r="O239" s="14">
        <v>0</v>
      </c>
      <c r="P239" s="14">
        <v>0</v>
      </c>
      <c r="Q239" s="14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8"/>
      <c r="F240" s="8"/>
      <c r="G240" s="8"/>
      <c r="H240" s="9">
        <f t="shared" si="0"/>
        <v>0</v>
      </c>
      <c r="I240" s="8">
        <v>0</v>
      </c>
      <c r="J240" s="8">
        <v>0</v>
      </c>
      <c r="K240" s="9">
        <f t="shared" si="1"/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8">
        <v>47</v>
      </c>
      <c r="F241" s="8">
        <v>41</v>
      </c>
      <c r="G241" s="8">
        <v>6</v>
      </c>
      <c r="H241" s="9">
        <f t="shared" si="0"/>
        <v>47</v>
      </c>
      <c r="I241" s="8">
        <v>41</v>
      </c>
      <c r="J241" s="8">
        <v>6</v>
      </c>
      <c r="K241" s="9">
        <f t="shared" si="1"/>
        <v>47</v>
      </c>
      <c r="L241" s="14">
        <v>47</v>
      </c>
      <c r="M241" s="14">
        <v>47</v>
      </c>
      <c r="N241" s="14">
        <v>0</v>
      </c>
      <c r="O241" s="14">
        <v>0</v>
      </c>
      <c r="P241" s="14">
        <v>0</v>
      </c>
      <c r="Q241" s="14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8"/>
      <c r="F242" s="8"/>
      <c r="G242" s="8"/>
      <c r="H242" s="9">
        <f t="shared" si="0"/>
        <v>0</v>
      </c>
      <c r="I242" s="8">
        <v>0</v>
      </c>
      <c r="J242" s="8">
        <v>0</v>
      </c>
      <c r="K242" s="9">
        <f t="shared" si="1"/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8">
        <v>10</v>
      </c>
      <c r="F243" s="8">
        <v>5</v>
      </c>
      <c r="G243" s="8">
        <v>5</v>
      </c>
      <c r="H243" s="9">
        <f t="shared" si="0"/>
        <v>10</v>
      </c>
      <c r="I243" s="8">
        <v>5</v>
      </c>
      <c r="J243" s="8">
        <v>5</v>
      </c>
      <c r="K243" s="9">
        <f t="shared" si="1"/>
        <v>10</v>
      </c>
      <c r="L243" s="14">
        <v>2</v>
      </c>
      <c r="M243" s="14">
        <v>1</v>
      </c>
      <c r="N243" s="14">
        <v>0</v>
      </c>
      <c r="O243" s="14">
        <v>0</v>
      </c>
      <c r="P243" s="14">
        <v>0</v>
      </c>
      <c r="Q243" s="14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8"/>
      <c r="F244" s="8"/>
      <c r="G244" s="8"/>
      <c r="H244" s="9">
        <f t="shared" si="0"/>
        <v>0</v>
      </c>
      <c r="I244" s="8">
        <v>0</v>
      </c>
      <c r="J244" s="8">
        <v>0</v>
      </c>
      <c r="K244" s="9">
        <f t="shared" si="1"/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8">
        <v>285</v>
      </c>
      <c r="F245" s="8">
        <v>251</v>
      </c>
      <c r="G245" s="8">
        <v>34</v>
      </c>
      <c r="H245" s="9">
        <f t="shared" si="0"/>
        <v>285</v>
      </c>
      <c r="I245" s="8">
        <v>251</v>
      </c>
      <c r="J245" s="8">
        <v>34</v>
      </c>
      <c r="K245" s="9">
        <f t="shared" si="1"/>
        <v>285</v>
      </c>
      <c r="L245" s="14">
        <v>44</v>
      </c>
      <c r="M245" s="14">
        <v>44</v>
      </c>
      <c r="N245" s="14">
        <v>0</v>
      </c>
      <c r="O245" s="14">
        <v>0</v>
      </c>
      <c r="P245" s="14">
        <v>0</v>
      </c>
      <c r="Q245" s="14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/>
      <c r="F246" s="8"/>
      <c r="G246" s="8"/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8"/>
      <c r="F247" s="8"/>
      <c r="G247" s="8"/>
      <c r="H247" s="9">
        <f t="shared" si="0"/>
        <v>0</v>
      </c>
      <c r="I247" s="8">
        <v>0</v>
      </c>
      <c r="J247" s="8">
        <v>0</v>
      </c>
      <c r="K247" s="9">
        <f t="shared" si="1"/>
        <v>0</v>
      </c>
      <c r="L247" s="14">
        <v>1</v>
      </c>
      <c r="M247" s="14">
        <v>1</v>
      </c>
      <c r="N247" s="14">
        <v>0</v>
      </c>
      <c r="O247" s="14">
        <v>0</v>
      </c>
      <c r="P247" s="14">
        <v>0</v>
      </c>
      <c r="Q247" s="14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8">
        <v>72</v>
      </c>
      <c r="F248" s="8">
        <v>0</v>
      </c>
      <c r="G248" s="8">
        <v>72</v>
      </c>
      <c r="H248" s="9">
        <f t="shared" si="0"/>
        <v>72</v>
      </c>
      <c r="I248" s="8">
        <v>0</v>
      </c>
      <c r="J248" s="8">
        <v>72</v>
      </c>
      <c r="K248" s="9">
        <f t="shared" si="1"/>
        <v>72</v>
      </c>
      <c r="L248" s="14">
        <v>29</v>
      </c>
      <c r="M248" s="14">
        <v>28</v>
      </c>
      <c r="N248" s="14">
        <v>0</v>
      </c>
      <c r="O248" s="14">
        <v>0</v>
      </c>
      <c r="P248" s="14">
        <v>0</v>
      </c>
      <c r="Q248" s="14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/>
      <c r="F249" s="8"/>
      <c r="G249" s="8"/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8">
        <v>5323</v>
      </c>
      <c r="F250" s="8">
        <v>4982</v>
      </c>
      <c r="G250" s="8">
        <v>341</v>
      </c>
      <c r="H250" s="9">
        <f t="shared" si="0"/>
        <v>5323</v>
      </c>
      <c r="I250" s="8">
        <v>5148</v>
      </c>
      <c r="J250" s="8">
        <v>494</v>
      </c>
      <c r="K250" s="9">
        <f t="shared" si="1"/>
        <v>5642</v>
      </c>
      <c r="L250" s="14">
        <v>1140</v>
      </c>
      <c r="M250" s="14">
        <v>973</v>
      </c>
      <c r="N250" s="14">
        <v>0</v>
      </c>
      <c r="O250" s="14">
        <v>0</v>
      </c>
      <c r="P250" s="14">
        <v>0</v>
      </c>
      <c r="Q250" s="14">
        <v>0</v>
      </c>
    </row>
    <row r="251" spans="1:17" ht="30" customHeight="1" x14ac:dyDescent="0.35">
      <c r="A251" s="34">
        <v>250</v>
      </c>
      <c r="B251" s="34">
        <v>1</v>
      </c>
      <c r="C251" s="35" t="s">
        <v>281</v>
      </c>
      <c r="D251" s="35" t="s">
        <v>282</v>
      </c>
      <c r="E251" s="83">
        <v>176</v>
      </c>
      <c r="F251" s="83">
        <v>26</v>
      </c>
      <c r="G251" s="83">
        <v>150</v>
      </c>
      <c r="H251" s="83">
        <v>176</v>
      </c>
      <c r="I251" s="83">
        <v>26</v>
      </c>
      <c r="J251" s="83">
        <v>150</v>
      </c>
      <c r="K251" s="83">
        <v>176</v>
      </c>
      <c r="L251" s="83">
        <v>0</v>
      </c>
      <c r="M251" s="83">
        <v>0</v>
      </c>
      <c r="N251" s="36">
        <v>0</v>
      </c>
      <c r="O251" s="8"/>
      <c r="P251" s="8"/>
      <c r="Q251" s="8"/>
    </row>
    <row r="252" spans="1:17" ht="30" customHeight="1" x14ac:dyDescent="0.35">
      <c r="A252" s="34">
        <v>251</v>
      </c>
      <c r="B252" s="34">
        <v>2</v>
      </c>
      <c r="C252" s="35" t="s">
        <v>281</v>
      </c>
      <c r="D252" s="35" t="s">
        <v>283</v>
      </c>
      <c r="E252" s="83">
        <v>381</v>
      </c>
      <c r="F252" s="83">
        <v>377</v>
      </c>
      <c r="G252" s="83">
        <v>4</v>
      </c>
      <c r="H252" s="83">
        <v>381</v>
      </c>
      <c r="I252" s="83">
        <v>377</v>
      </c>
      <c r="J252" s="83">
        <v>4</v>
      </c>
      <c r="K252" s="83">
        <v>381</v>
      </c>
      <c r="L252" s="83">
        <v>1</v>
      </c>
      <c r="M252" s="83">
        <v>0</v>
      </c>
      <c r="N252" s="36">
        <v>0</v>
      </c>
      <c r="O252" s="8"/>
      <c r="P252" s="8"/>
      <c r="Q252" s="8"/>
    </row>
    <row r="253" spans="1:17" ht="30" customHeight="1" x14ac:dyDescent="0.35">
      <c r="A253" s="34">
        <v>252</v>
      </c>
      <c r="B253" s="34">
        <v>3</v>
      </c>
      <c r="C253" s="35" t="s">
        <v>281</v>
      </c>
      <c r="D253" s="35" t="s">
        <v>284</v>
      </c>
      <c r="E253" s="83">
        <v>239</v>
      </c>
      <c r="F253" s="83">
        <v>239</v>
      </c>
      <c r="G253" s="83">
        <v>0</v>
      </c>
      <c r="H253" s="83">
        <v>239</v>
      </c>
      <c r="I253" s="83">
        <v>239</v>
      </c>
      <c r="J253" s="85"/>
      <c r="K253" s="83">
        <v>239</v>
      </c>
      <c r="L253" s="83">
        <v>0</v>
      </c>
      <c r="M253" s="83">
        <v>0</v>
      </c>
      <c r="N253" s="36">
        <v>0</v>
      </c>
      <c r="O253" s="8"/>
      <c r="P253" s="8"/>
      <c r="Q253" s="8"/>
    </row>
    <row r="254" spans="1:17" ht="30" customHeight="1" x14ac:dyDescent="0.35">
      <c r="A254" s="34">
        <v>253</v>
      </c>
      <c r="B254" s="34">
        <v>4</v>
      </c>
      <c r="C254" s="35" t="s">
        <v>281</v>
      </c>
      <c r="D254" s="35" t="s">
        <v>285</v>
      </c>
      <c r="E254" s="83">
        <v>49</v>
      </c>
      <c r="F254" s="83">
        <v>0</v>
      </c>
      <c r="G254" s="83">
        <v>49</v>
      </c>
      <c r="H254" s="83">
        <v>49</v>
      </c>
      <c r="I254" s="85"/>
      <c r="J254" s="83">
        <v>49</v>
      </c>
      <c r="K254" s="83">
        <v>49</v>
      </c>
      <c r="L254" s="83">
        <v>0</v>
      </c>
      <c r="M254" s="83">
        <v>0</v>
      </c>
      <c r="N254" s="36">
        <v>0</v>
      </c>
      <c r="O254" s="8"/>
      <c r="P254" s="8"/>
      <c r="Q254" s="8"/>
    </row>
    <row r="255" spans="1:17" ht="30" customHeight="1" x14ac:dyDescent="0.35">
      <c r="A255" s="34">
        <v>254</v>
      </c>
      <c r="B255" s="34">
        <v>5</v>
      </c>
      <c r="C255" s="35" t="s">
        <v>281</v>
      </c>
      <c r="D255" s="35" t="s">
        <v>286</v>
      </c>
      <c r="E255" s="83">
        <v>113</v>
      </c>
      <c r="F255" s="83">
        <v>48</v>
      </c>
      <c r="G255" s="83">
        <v>65</v>
      </c>
      <c r="H255" s="83">
        <v>113</v>
      </c>
      <c r="I255" s="83">
        <v>48</v>
      </c>
      <c r="J255" s="83">
        <v>65</v>
      </c>
      <c r="K255" s="83">
        <v>113</v>
      </c>
      <c r="L255" s="83">
        <v>0</v>
      </c>
      <c r="M255" s="83">
        <v>0</v>
      </c>
      <c r="N255" s="36">
        <v>0</v>
      </c>
      <c r="O255" s="8"/>
      <c r="P255" s="8"/>
      <c r="Q255" s="8"/>
    </row>
    <row r="256" spans="1:17" ht="30" customHeight="1" x14ac:dyDescent="0.35">
      <c r="A256" s="34">
        <v>255</v>
      </c>
      <c r="B256" s="34">
        <v>6</v>
      </c>
      <c r="C256" s="35" t="s">
        <v>281</v>
      </c>
      <c r="D256" s="35" t="s">
        <v>287</v>
      </c>
      <c r="E256" s="83">
        <v>61</v>
      </c>
      <c r="F256" s="83">
        <v>9</v>
      </c>
      <c r="G256" s="83">
        <v>52</v>
      </c>
      <c r="H256" s="83">
        <v>61</v>
      </c>
      <c r="I256" s="83">
        <v>9</v>
      </c>
      <c r="J256" s="83">
        <v>52</v>
      </c>
      <c r="K256" s="83">
        <v>61</v>
      </c>
      <c r="L256" s="83">
        <v>9</v>
      </c>
      <c r="M256" s="83">
        <v>9</v>
      </c>
      <c r="N256" s="36">
        <v>0</v>
      </c>
      <c r="O256" s="8"/>
      <c r="P256" s="8"/>
      <c r="Q256" s="8"/>
    </row>
    <row r="257" spans="1:17" ht="30" customHeight="1" x14ac:dyDescent="0.35">
      <c r="A257" s="34">
        <v>256</v>
      </c>
      <c r="B257" s="34">
        <v>7</v>
      </c>
      <c r="C257" s="35" t="s">
        <v>281</v>
      </c>
      <c r="D257" s="35" t="s">
        <v>288</v>
      </c>
      <c r="E257" s="83">
        <v>16</v>
      </c>
      <c r="F257" s="83">
        <v>0</v>
      </c>
      <c r="G257" s="83">
        <v>16</v>
      </c>
      <c r="H257" s="83">
        <v>16</v>
      </c>
      <c r="I257" s="85"/>
      <c r="J257" s="83">
        <v>16</v>
      </c>
      <c r="K257" s="83">
        <v>16</v>
      </c>
      <c r="L257" s="83">
        <v>0</v>
      </c>
      <c r="M257" s="83">
        <v>0</v>
      </c>
      <c r="N257" s="36">
        <v>0</v>
      </c>
      <c r="O257" s="8"/>
      <c r="P257" s="8"/>
      <c r="Q257" s="8"/>
    </row>
    <row r="258" spans="1:17" ht="30" customHeight="1" x14ac:dyDescent="0.35">
      <c r="A258" s="34">
        <v>257</v>
      </c>
      <c r="B258" s="34">
        <v>8</v>
      </c>
      <c r="C258" s="35" t="s">
        <v>281</v>
      </c>
      <c r="D258" s="35" t="s">
        <v>289</v>
      </c>
      <c r="E258" s="83">
        <v>79</v>
      </c>
      <c r="F258" s="83">
        <v>79</v>
      </c>
      <c r="G258" s="83">
        <v>0</v>
      </c>
      <c r="H258" s="83">
        <v>79</v>
      </c>
      <c r="I258" s="83">
        <v>79</v>
      </c>
      <c r="J258" s="85"/>
      <c r="K258" s="83">
        <v>79</v>
      </c>
      <c r="L258" s="83">
        <v>9</v>
      </c>
      <c r="M258" s="83">
        <v>9</v>
      </c>
      <c r="N258" s="36">
        <v>0</v>
      </c>
      <c r="O258" s="8"/>
      <c r="P258" s="8"/>
      <c r="Q258" s="8"/>
    </row>
    <row r="259" spans="1:17" ht="30" customHeight="1" x14ac:dyDescent="0.35">
      <c r="A259" s="34">
        <v>258</v>
      </c>
      <c r="B259" s="34">
        <v>9</v>
      </c>
      <c r="C259" s="35" t="s">
        <v>281</v>
      </c>
      <c r="D259" s="35" t="s">
        <v>290</v>
      </c>
      <c r="E259" s="83">
        <v>19</v>
      </c>
      <c r="F259" s="83">
        <v>11</v>
      </c>
      <c r="G259" s="83">
        <v>8</v>
      </c>
      <c r="H259" s="83">
        <v>19</v>
      </c>
      <c r="I259" s="83">
        <v>11</v>
      </c>
      <c r="J259" s="83">
        <v>8</v>
      </c>
      <c r="K259" s="83">
        <v>19</v>
      </c>
      <c r="L259" s="83">
        <v>0</v>
      </c>
      <c r="M259" s="83">
        <v>0</v>
      </c>
      <c r="N259" s="36">
        <v>0</v>
      </c>
      <c r="O259" s="8"/>
      <c r="P259" s="8"/>
      <c r="Q259" s="8"/>
    </row>
    <row r="260" spans="1:17" ht="30" customHeight="1" x14ac:dyDescent="0.35">
      <c r="A260" s="34">
        <v>259</v>
      </c>
      <c r="B260" s="34">
        <v>10</v>
      </c>
      <c r="C260" s="35" t="s">
        <v>281</v>
      </c>
      <c r="D260" s="35" t="s">
        <v>291</v>
      </c>
      <c r="E260" s="83">
        <v>92</v>
      </c>
      <c r="F260" s="83">
        <v>18</v>
      </c>
      <c r="G260" s="83">
        <v>74</v>
      </c>
      <c r="H260" s="83">
        <v>92</v>
      </c>
      <c r="I260" s="83">
        <v>18</v>
      </c>
      <c r="J260" s="83">
        <v>74</v>
      </c>
      <c r="K260" s="83">
        <v>92</v>
      </c>
      <c r="L260" s="83">
        <v>0</v>
      </c>
      <c r="M260" s="83">
        <v>0</v>
      </c>
      <c r="N260" s="36">
        <v>0</v>
      </c>
      <c r="O260" s="8"/>
      <c r="P260" s="8"/>
      <c r="Q260" s="8"/>
    </row>
    <row r="261" spans="1:17" ht="30" customHeight="1" x14ac:dyDescent="0.35">
      <c r="A261" s="34">
        <v>260</v>
      </c>
      <c r="B261" s="34">
        <v>11</v>
      </c>
      <c r="C261" s="35" t="s">
        <v>281</v>
      </c>
      <c r="D261" s="35" t="s">
        <v>292</v>
      </c>
      <c r="E261" s="83">
        <v>69</v>
      </c>
      <c r="F261" s="83">
        <v>21</v>
      </c>
      <c r="G261" s="83">
        <v>48</v>
      </c>
      <c r="H261" s="83">
        <v>69</v>
      </c>
      <c r="I261" s="83">
        <v>21</v>
      </c>
      <c r="J261" s="83">
        <v>48</v>
      </c>
      <c r="K261" s="83">
        <v>69</v>
      </c>
      <c r="L261" s="83">
        <v>0</v>
      </c>
      <c r="M261" s="83">
        <v>0</v>
      </c>
      <c r="N261" s="36">
        <v>0</v>
      </c>
      <c r="O261" s="8"/>
      <c r="P261" s="8"/>
      <c r="Q261" s="8"/>
    </row>
    <row r="262" spans="1:17" ht="30" customHeight="1" x14ac:dyDescent="0.35">
      <c r="A262" s="34">
        <v>261</v>
      </c>
      <c r="B262" s="34">
        <v>12</v>
      </c>
      <c r="C262" s="35" t="s">
        <v>281</v>
      </c>
      <c r="D262" s="35" t="s">
        <v>293</v>
      </c>
      <c r="E262" s="83">
        <v>31</v>
      </c>
      <c r="F262" s="83">
        <v>13</v>
      </c>
      <c r="G262" s="83">
        <v>18</v>
      </c>
      <c r="H262" s="83">
        <v>31</v>
      </c>
      <c r="I262" s="83">
        <v>13</v>
      </c>
      <c r="J262" s="83">
        <v>18</v>
      </c>
      <c r="K262" s="83">
        <v>31</v>
      </c>
      <c r="L262" s="83">
        <v>0</v>
      </c>
      <c r="M262" s="83">
        <v>0</v>
      </c>
      <c r="N262" s="36">
        <v>0</v>
      </c>
      <c r="O262" s="8"/>
      <c r="P262" s="8"/>
      <c r="Q262" s="8"/>
    </row>
    <row r="263" spans="1:17" ht="30" customHeight="1" x14ac:dyDescent="0.35">
      <c r="A263" s="34">
        <v>262</v>
      </c>
      <c r="B263" s="34">
        <v>13</v>
      </c>
      <c r="C263" s="35" t="s">
        <v>281</v>
      </c>
      <c r="D263" s="35" t="s">
        <v>294</v>
      </c>
      <c r="E263" s="83">
        <v>16</v>
      </c>
      <c r="F263" s="83">
        <v>10</v>
      </c>
      <c r="G263" s="83">
        <v>6</v>
      </c>
      <c r="H263" s="83">
        <v>16</v>
      </c>
      <c r="I263" s="83">
        <v>10</v>
      </c>
      <c r="J263" s="83">
        <v>6</v>
      </c>
      <c r="K263" s="83">
        <v>16</v>
      </c>
      <c r="L263" s="83">
        <v>0</v>
      </c>
      <c r="M263" s="83">
        <v>0</v>
      </c>
      <c r="N263" s="36">
        <v>0</v>
      </c>
      <c r="O263" s="8"/>
      <c r="P263" s="8"/>
      <c r="Q263" s="8"/>
    </row>
    <row r="264" spans="1:17" ht="30" customHeight="1" x14ac:dyDescent="0.35">
      <c r="A264" s="34">
        <v>263</v>
      </c>
      <c r="B264" s="34">
        <v>14</v>
      </c>
      <c r="C264" s="35" t="s">
        <v>281</v>
      </c>
      <c r="D264" s="35" t="s">
        <v>295</v>
      </c>
      <c r="E264" s="83">
        <v>20</v>
      </c>
      <c r="F264" s="83">
        <v>9</v>
      </c>
      <c r="G264" s="83">
        <v>11</v>
      </c>
      <c r="H264" s="83">
        <v>20</v>
      </c>
      <c r="I264" s="83">
        <v>9</v>
      </c>
      <c r="J264" s="83">
        <v>11</v>
      </c>
      <c r="K264" s="83">
        <v>20</v>
      </c>
      <c r="L264" s="83">
        <v>0</v>
      </c>
      <c r="M264" s="83">
        <v>0</v>
      </c>
      <c r="N264" s="36">
        <v>0</v>
      </c>
      <c r="O264" s="8"/>
      <c r="P264" s="8"/>
      <c r="Q264" s="8"/>
    </row>
    <row r="265" spans="1:17" ht="30" customHeight="1" x14ac:dyDescent="0.35">
      <c r="A265" s="34">
        <v>264</v>
      </c>
      <c r="B265" s="34">
        <v>15</v>
      </c>
      <c r="C265" s="35" t="s">
        <v>281</v>
      </c>
      <c r="D265" s="35" t="s">
        <v>296</v>
      </c>
      <c r="E265" s="83">
        <v>48</v>
      </c>
      <c r="F265" s="83">
        <v>0</v>
      </c>
      <c r="G265" s="83">
        <v>48</v>
      </c>
      <c r="H265" s="83">
        <v>48</v>
      </c>
      <c r="I265" s="85"/>
      <c r="J265" s="83">
        <v>48</v>
      </c>
      <c r="K265" s="83">
        <v>48</v>
      </c>
      <c r="L265" s="83">
        <v>0</v>
      </c>
      <c r="M265" s="83">
        <v>0</v>
      </c>
      <c r="N265" s="36">
        <v>0</v>
      </c>
      <c r="O265" s="8"/>
      <c r="P265" s="8"/>
      <c r="Q265" s="8"/>
    </row>
    <row r="266" spans="1:17" ht="30" customHeight="1" x14ac:dyDescent="0.35">
      <c r="A266" s="50">
        <v>265</v>
      </c>
      <c r="B266" s="50">
        <v>1</v>
      </c>
      <c r="C266" s="51" t="s">
        <v>297</v>
      </c>
      <c r="D266" s="51" t="s">
        <v>298</v>
      </c>
      <c r="E266" s="109">
        <v>296</v>
      </c>
      <c r="F266" s="109">
        <v>30</v>
      </c>
      <c r="G266" s="109">
        <v>428</v>
      </c>
      <c r="H266" s="109">
        <v>458</v>
      </c>
      <c r="I266" s="109">
        <v>42</v>
      </c>
      <c r="J266" s="109">
        <v>542</v>
      </c>
      <c r="K266" s="109">
        <v>584</v>
      </c>
      <c r="L266" s="109">
        <v>4</v>
      </c>
      <c r="M266" s="109">
        <v>4</v>
      </c>
      <c r="N266" s="52">
        <v>4</v>
      </c>
      <c r="O266" s="8"/>
      <c r="P266" s="14">
        <v>4</v>
      </c>
      <c r="Q266" s="8"/>
    </row>
    <row r="267" spans="1:17" ht="30" customHeight="1" x14ac:dyDescent="0.35">
      <c r="A267" s="6">
        <v>266</v>
      </c>
      <c r="B267" s="6">
        <v>2</v>
      </c>
      <c r="C267" s="7" t="s">
        <v>297</v>
      </c>
      <c r="D267" s="7" t="s">
        <v>299</v>
      </c>
      <c r="E267" s="73">
        <v>5</v>
      </c>
      <c r="F267" s="72">
        <v>2</v>
      </c>
      <c r="G267" s="73">
        <v>298</v>
      </c>
      <c r="H267" s="86">
        <v>300</v>
      </c>
      <c r="I267" s="72">
        <v>0</v>
      </c>
      <c r="J267" s="73">
        <v>7</v>
      </c>
      <c r="K267" s="86">
        <v>7</v>
      </c>
      <c r="L267" s="73">
        <v>2</v>
      </c>
      <c r="M267" s="73">
        <v>2</v>
      </c>
      <c r="N267" s="14">
        <v>2</v>
      </c>
      <c r="O267" s="8"/>
      <c r="P267" s="14">
        <v>2</v>
      </c>
      <c r="Q267" s="8"/>
    </row>
    <row r="268" spans="1:17" ht="30" customHeight="1" x14ac:dyDescent="0.35">
      <c r="A268" s="6">
        <v>267</v>
      </c>
      <c r="B268" s="6">
        <v>3</v>
      </c>
      <c r="C268" s="7" t="s">
        <v>297</v>
      </c>
      <c r="D268" s="7" t="s">
        <v>300</v>
      </c>
      <c r="E268" s="73">
        <v>70</v>
      </c>
      <c r="F268" s="73">
        <v>155</v>
      </c>
      <c r="G268" s="73">
        <v>219</v>
      </c>
      <c r="H268" s="86">
        <v>374</v>
      </c>
      <c r="I268" s="73">
        <v>86</v>
      </c>
      <c r="J268" s="73">
        <v>241</v>
      </c>
      <c r="K268" s="86">
        <v>327</v>
      </c>
      <c r="L268" s="73">
        <v>21</v>
      </c>
      <c r="M268" s="73">
        <v>21</v>
      </c>
      <c r="N268" s="14">
        <v>21</v>
      </c>
      <c r="O268" s="8"/>
      <c r="P268" s="14">
        <v>21</v>
      </c>
      <c r="Q268" s="8"/>
    </row>
    <row r="269" spans="1:17" ht="30" customHeight="1" x14ac:dyDescent="0.35">
      <c r="A269" s="6">
        <v>268</v>
      </c>
      <c r="B269" s="6">
        <v>4</v>
      </c>
      <c r="C269" s="7" t="s">
        <v>297</v>
      </c>
      <c r="D269" s="7" t="s">
        <v>301</v>
      </c>
      <c r="E269" s="12"/>
      <c r="F269" s="72">
        <v>725</v>
      </c>
      <c r="G269" s="72">
        <v>110</v>
      </c>
      <c r="H269" s="86">
        <v>835</v>
      </c>
      <c r="I269" s="72">
        <v>725</v>
      </c>
      <c r="J269" s="72">
        <v>110</v>
      </c>
      <c r="K269" s="86">
        <v>835</v>
      </c>
      <c r="L269" s="73">
        <v>0</v>
      </c>
      <c r="M269" s="73">
        <v>0</v>
      </c>
      <c r="N269" s="14">
        <v>0</v>
      </c>
      <c r="O269" s="8"/>
      <c r="P269" s="8"/>
      <c r="Q269" s="8"/>
    </row>
    <row r="270" spans="1:17" ht="30" customHeight="1" x14ac:dyDescent="0.35">
      <c r="A270" s="6">
        <v>269</v>
      </c>
      <c r="B270" s="6">
        <v>5</v>
      </c>
      <c r="C270" s="7" t="s">
        <v>297</v>
      </c>
      <c r="D270" s="7" t="s">
        <v>302</v>
      </c>
      <c r="E270" s="73">
        <v>192</v>
      </c>
      <c r="F270" s="73">
        <v>41</v>
      </c>
      <c r="G270" s="73">
        <v>12</v>
      </c>
      <c r="H270" s="86">
        <v>53</v>
      </c>
      <c r="I270" s="73">
        <v>41</v>
      </c>
      <c r="J270" s="73">
        <v>32</v>
      </c>
      <c r="K270" s="86">
        <v>73</v>
      </c>
      <c r="L270" s="73">
        <v>0</v>
      </c>
      <c r="M270" s="73">
        <v>0</v>
      </c>
      <c r="N270" s="14">
        <v>0</v>
      </c>
      <c r="O270" s="8"/>
      <c r="P270" s="8"/>
      <c r="Q270" s="8"/>
    </row>
    <row r="271" spans="1:17" ht="30" customHeight="1" x14ac:dyDescent="0.35">
      <c r="A271" s="6">
        <v>270</v>
      </c>
      <c r="B271" s="6">
        <v>6</v>
      </c>
      <c r="C271" s="7" t="s">
        <v>297</v>
      </c>
      <c r="D271" s="7" t="s">
        <v>303</v>
      </c>
      <c r="E271" s="73">
        <v>88</v>
      </c>
      <c r="F271" s="73">
        <v>20</v>
      </c>
      <c r="G271" s="73">
        <v>93</v>
      </c>
      <c r="H271" s="86">
        <v>113</v>
      </c>
      <c r="I271" s="73">
        <v>239</v>
      </c>
      <c r="J271" s="73">
        <v>254</v>
      </c>
      <c r="K271" s="86">
        <v>493</v>
      </c>
      <c r="L271" s="73">
        <v>0</v>
      </c>
      <c r="M271" s="73">
        <v>0</v>
      </c>
      <c r="N271" s="14">
        <v>0</v>
      </c>
      <c r="O271" s="8"/>
      <c r="P271" s="8"/>
      <c r="Q271" s="8"/>
    </row>
    <row r="272" spans="1:17" ht="30" customHeight="1" x14ac:dyDescent="0.35">
      <c r="A272" s="34">
        <v>271</v>
      </c>
      <c r="B272" s="34">
        <v>1</v>
      </c>
      <c r="C272" s="35" t="s">
        <v>304</v>
      </c>
      <c r="D272" s="35" t="s">
        <v>305</v>
      </c>
      <c r="E272" s="83">
        <v>72</v>
      </c>
      <c r="F272" s="83">
        <v>23</v>
      </c>
      <c r="G272" s="83">
        <v>49</v>
      </c>
      <c r="H272" s="83">
        <v>72</v>
      </c>
      <c r="I272" s="83">
        <v>23</v>
      </c>
      <c r="J272" s="83">
        <v>49</v>
      </c>
      <c r="K272" s="83">
        <v>72</v>
      </c>
      <c r="L272" s="83">
        <v>3</v>
      </c>
      <c r="M272" s="83">
        <v>3</v>
      </c>
      <c r="N272" s="111"/>
      <c r="O272" s="8"/>
      <c r="P272" s="8"/>
      <c r="Q272" s="8"/>
    </row>
    <row r="273" spans="1:17" ht="30" customHeight="1" x14ac:dyDescent="0.35">
      <c r="A273" s="34">
        <v>272</v>
      </c>
      <c r="B273" s="34">
        <v>2</v>
      </c>
      <c r="C273" s="35" t="s">
        <v>304</v>
      </c>
      <c r="D273" s="35" t="s">
        <v>306</v>
      </c>
      <c r="E273" s="83">
        <v>901</v>
      </c>
      <c r="F273" s="83">
        <v>134</v>
      </c>
      <c r="G273" s="83">
        <v>767</v>
      </c>
      <c r="H273" s="83">
        <v>901</v>
      </c>
      <c r="I273" s="83">
        <v>134</v>
      </c>
      <c r="J273" s="83">
        <v>767</v>
      </c>
      <c r="K273" s="83">
        <v>901</v>
      </c>
      <c r="L273" s="83">
        <v>4</v>
      </c>
      <c r="M273" s="83">
        <v>4</v>
      </c>
      <c r="N273" s="90">
        <v>4</v>
      </c>
      <c r="O273" s="8"/>
      <c r="P273" s="14">
        <v>4</v>
      </c>
      <c r="Q273" s="8"/>
    </row>
    <row r="274" spans="1:17" ht="30" customHeight="1" x14ac:dyDescent="0.35">
      <c r="A274" s="34">
        <v>273</v>
      </c>
      <c r="B274" s="34">
        <v>3</v>
      </c>
      <c r="C274" s="35" t="s">
        <v>304</v>
      </c>
      <c r="D274" s="35" t="s">
        <v>307</v>
      </c>
      <c r="E274" s="83">
        <v>104</v>
      </c>
      <c r="F274" s="83">
        <v>55</v>
      </c>
      <c r="G274" s="83">
        <v>49</v>
      </c>
      <c r="H274" s="83">
        <v>104</v>
      </c>
      <c r="I274" s="83">
        <v>55</v>
      </c>
      <c r="J274" s="83">
        <v>49</v>
      </c>
      <c r="K274" s="83">
        <v>104</v>
      </c>
      <c r="L274" s="83">
        <v>18</v>
      </c>
      <c r="M274" s="83">
        <v>18</v>
      </c>
      <c r="N274" s="91"/>
      <c r="O274" s="8"/>
      <c r="P274" s="8"/>
      <c r="Q274" s="8"/>
    </row>
    <row r="275" spans="1:17" ht="30" customHeight="1" x14ac:dyDescent="0.35">
      <c r="A275" s="34">
        <v>274</v>
      </c>
      <c r="B275" s="34">
        <v>4</v>
      </c>
      <c r="C275" s="35" t="s">
        <v>304</v>
      </c>
      <c r="D275" s="35" t="s">
        <v>308</v>
      </c>
      <c r="E275" s="84">
        <v>39</v>
      </c>
      <c r="F275" s="83">
        <v>9</v>
      </c>
      <c r="G275" s="83">
        <v>30</v>
      </c>
      <c r="H275" s="83">
        <v>39</v>
      </c>
      <c r="I275" s="84">
        <v>9</v>
      </c>
      <c r="J275" s="84">
        <v>30</v>
      </c>
      <c r="K275" s="83">
        <v>39</v>
      </c>
      <c r="L275" s="83">
        <v>2</v>
      </c>
      <c r="M275" s="83">
        <v>2</v>
      </c>
      <c r="N275" s="91"/>
      <c r="O275" s="8"/>
      <c r="P275" s="8"/>
      <c r="Q275" s="8"/>
    </row>
    <row r="276" spans="1:17" ht="30" customHeight="1" x14ac:dyDescent="0.35">
      <c r="A276" s="34">
        <v>275</v>
      </c>
      <c r="B276" s="34">
        <v>5</v>
      </c>
      <c r="C276" s="35" t="s">
        <v>304</v>
      </c>
      <c r="D276" s="35" t="s">
        <v>309</v>
      </c>
      <c r="E276" s="84">
        <v>0</v>
      </c>
      <c r="F276" s="83">
        <v>0</v>
      </c>
      <c r="G276" s="83">
        <v>0</v>
      </c>
      <c r="H276" s="83">
        <v>0</v>
      </c>
      <c r="I276" s="84">
        <v>0</v>
      </c>
      <c r="J276" s="84">
        <v>0</v>
      </c>
      <c r="K276" s="83">
        <v>0</v>
      </c>
      <c r="L276" s="83">
        <v>0</v>
      </c>
      <c r="M276" s="83">
        <v>0</v>
      </c>
      <c r="N276" s="91"/>
      <c r="O276" s="8"/>
      <c r="P276" s="8"/>
      <c r="Q276" s="8"/>
    </row>
    <row r="277" spans="1:17" ht="30" customHeight="1" x14ac:dyDescent="0.35">
      <c r="A277" s="34">
        <v>276</v>
      </c>
      <c r="B277" s="34">
        <v>6</v>
      </c>
      <c r="C277" s="35" t="s">
        <v>304</v>
      </c>
      <c r="D277" s="35" t="s">
        <v>310</v>
      </c>
      <c r="E277" s="83">
        <v>209</v>
      </c>
      <c r="F277" s="83">
        <v>194</v>
      </c>
      <c r="G277" s="83">
        <v>15</v>
      </c>
      <c r="H277" s="83">
        <v>209</v>
      </c>
      <c r="I277" s="83">
        <v>194</v>
      </c>
      <c r="J277" s="83">
        <v>15</v>
      </c>
      <c r="K277" s="83">
        <v>209</v>
      </c>
      <c r="L277" s="83">
        <v>1</v>
      </c>
      <c r="M277" s="83">
        <v>1</v>
      </c>
      <c r="N277" s="90">
        <v>1</v>
      </c>
      <c r="O277" s="8"/>
      <c r="P277" s="14">
        <v>1</v>
      </c>
      <c r="Q277" s="8"/>
    </row>
    <row r="278" spans="1:17" ht="30" customHeight="1" x14ac:dyDescent="0.35">
      <c r="A278" s="34">
        <v>277</v>
      </c>
      <c r="B278" s="34">
        <v>7</v>
      </c>
      <c r="C278" s="35" t="s">
        <v>304</v>
      </c>
      <c r="D278" s="35" t="s">
        <v>311</v>
      </c>
      <c r="E278" s="83">
        <v>25</v>
      </c>
      <c r="F278" s="83">
        <v>4</v>
      </c>
      <c r="G278" s="83">
        <v>21</v>
      </c>
      <c r="H278" s="83">
        <v>25</v>
      </c>
      <c r="I278" s="83">
        <v>4</v>
      </c>
      <c r="J278" s="83">
        <v>21</v>
      </c>
      <c r="K278" s="83">
        <v>25</v>
      </c>
      <c r="L278" s="83">
        <v>0</v>
      </c>
      <c r="M278" s="83">
        <v>0</v>
      </c>
      <c r="N278" s="93">
        <v>6</v>
      </c>
      <c r="O278" s="8"/>
      <c r="P278" s="14">
        <v>6</v>
      </c>
      <c r="Q278" s="8"/>
    </row>
    <row r="279" spans="1:17" ht="30" customHeight="1" x14ac:dyDescent="0.35">
      <c r="A279" s="34">
        <v>278</v>
      </c>
      <c r="B279" s="34">
        <v>8</v>
      </c>
      <c r="C279" s="35" t="s">
        <v>304</v>
      </c>
      <c r="D279" s="35" t="s">
        <v>312</v>
      </c>
      <c r="E279" s="83">
        <v>20</v>
      </c>
      <c r="F279" s="83">
        <v>0</v>
      </c>
      <c r="G279" s="83">
        <v>20</v>
      </c>
      <c r="H279" s="83">
        <v>20</v>
      </c>
      <c r="I279" s="83">
        <v>0</v>
      </c>
      <c r="J279" s="83">
        <v>20</v>
      </c>
      <c r="K279" s="83">
        <v>20</v>
      </c>
      <c r="L279" s="83">
        <v>0</v>
      </c>
      <c r="M279" s="83">
        <v>0</v>
      </c>
      <c r="N279" s="91"/>
      <c r="O279" s="8"/>
      <c r="P279" s="8"/>
      <c r="Q279" s="8"/>
    </row>
    <row r="280" spans="1:17" ht="30" customHeight="1" x14ac:dyDescent="0.35">
      <c r="A280" s="34">
        <v>279</v>
      </c>
      <c r="B280" s="34">
        <v>9</v>
      </c>
      <c r="C280" s="35" t="s">
        <v>304</v>
      </c>
      <c r="D280" s="35" t="s">
        <v>313</v>
      </c>
      <c r="E280" s="83">
        <v>139</v>
      </c>
      <c r="F280" s="83">
        <v>57</v>
      </c>
      <c r="G280" s="83">
        <v>82</v>
      </c>
      <c r="H280" s="83">
        <v>139</v>
      </c>
      <c r="I280" s="83">
        <v>57</v>
      </c>
      <c r="J280" s="83">
        <v>82</v>
      </c>
      <c r="K280" s="83">
        <v>139</v>
      </c>
      <c r="L280" s="83">
        <v>3</v>
      </c>
      <c r="M280" s="83">
        <v>3</v>
      </c>
      <c r="N280" s="90">
        <v>5</v>
      </c>
      <c r="O280" s="8"/>
      <c r="P280" s="14">
        <v>5</v>
      </c>
      <c r="Q280" s="8"/>
    </row>
    <row r="281" spans="1:17" ht="30" customHeight="1" x14ac:dyDescent="0.35">
      <c r="A281" s="34">
        <v>280</v>
      </c>
      <c r="B281" s="34">
        <v>10</v>
      </c>
      <c r="C281" s="35" t="s">
        <v>304</v>
      </c>
      <c r="D281" s="35" t="s">
        <v>314</v>
      </c>
      <c r="E281" s="84">
        <v>0</v>
      </c>
      <c r="F281" s="83">
        <v>0</v>
      </c>
      <c r="G281" s="83">
        <v>0</v>
      </c>
      <c r="H281" s="83">
        <v>0</v>
      </c>
      <c r="I281" s="84">
        <v>0</v>
      </c>
      <c r="J281" s="84">
        <v>0</v>
      </c>
      <c r="K281" s="83">
        <v>0</v>
      </c>
      <c r="L281" s="83">
        <v>0</v>
      </c>
      <c r="M281" s="83">
        <v>0</v>
      </c>
      <c r="N281" s="90">
        <v>2</v>
      </c>
      <c r="O281" s="8"/>
      <c r="P281" s="14">
        <v>2</v>
      </c>
      <c r="Q281" s="8"/>
    </row>
    <row r="282" spans="1:17" ht="30" customHeight="1" x14ac:dyDescent="0.35">
      <c r="A282" s="34">
        <v>281</v>
      </c>
      <c r="B282" s="34">
        <v>11</v>
      </c>
      <c r="C282" s="35" t="s">
        <v>304</v>
      </c>
      <c r="D282" s="35" t="s">
        <v>315</v>
      </c>
      <c r="E282" s="84">
        <v>0</v>
      </c>
      <c r="F282" s="83">
        <v>0</v>
      </c>
      <c r="G282" s="83">
        <v>0</v>
      </c>
      <c r="H282" s="83">
        <v>0</v>
      </c>
      <c r="I282" s="84">
        <v>0</v>
      </c>
      <c r="J282" s="84">
        <v>0</v>
      </c>
      <c r="K282" s="83">
        <v>0</v>
      </c>
      <c r="L282" s="83">
        <v>0</v>
      </c>
      <c r="M282" s="83">
        <v>0</v>
      </c>
      <c r="N282" s="91"/>
      <c r="O282" s="8"/>
      <c r="P282" s="8"/>
      <c r="Q282" s="8"/>
    </row>
    <row r="283" spans="1:17" ht="30" customHeight="1" x14ac:dyDescent="0.35">
      <c r="A283" s="34">
        <v>282</v>
      </c>
      <c r="B283" s="34">
        <v>12</v>
      </c>
      <c r="C283" s="35" t="s">
        <v>304</v>
      </c>
      <c r="D283" s="35" t="s">
        <v>316</v>
      </c>
      <c r="E283" s="83">
        <v>20</v>
      </c>
      <c r="F283" s="83">
        <v>5</v>
      </c>
      <c r="G283" s="83">
        <v>15</v>
      </c>
      <c r="H283" s="83">
        <v>20</v>
      </c>
      <c r="I283" s="83">
        <v>5</v>
      </c>
      <c r="J283" s="83">
        <v>15</v>
      </c>
      <c r="K283" s="83">
        <v>20</v>
      </c>
      <c r="L283" s="83">
        <v>2</v>
      </c>
      <c r="M283" s="83">
        <v>2</v>
      </c>
      <c r="N283" s="90">
        <v>2</v>
      </c>
      <c r="O283" s="8"/>
      <c r="P283" s="14">
        <v>2</v>
      </c>
      <c r="Q283" s="8"/>
    </row>
    <row r="284" spans="1:17" ht="30" customHeight="1" x14ac:dyDescent="0.35">
      <c r="A284" s="34">
        <v>283</v>
      </c>
      <c r="B284" s="34">
        <v>13</v>
      </c>
      <c r="C284" s="35" t="s">
        <v>304</v>
      </c>
      <c r="D284" s="35" t="s">
        <v>317</v>
      </c>
      <c r="E284" s="83">
        <v>127</v>
      </c>
      <c r="F284" s="83">
        <v>0</v>
      </c>
      <c r="G284" s="83">
        <v>127</v>
      </c>
      <c r="H284" s="83">
        <v>127</v>
      </c>
      <c r="I284" s="83">
        <v>0</v>
      </c>
      <c r="J284" s="83">
        <v>127</v>
      </c>
      <c r="K284" s="83">
        <v>127</v>
      </c>
      <c r="L284" s="83">
        <v>0</v>
      </c>
      <c r="M284" s="83">
        <v>0</v>
      </c>
      <c r="N284" s="91"/>
      <c r="O284" s="8"/>
      <c r="P284" s="8"/>
      <c r="Q284" s="8"/>
    </row>
    <row r="285" spans="1:17" ht="30" customHeight="1" x14ac:dyDescent="0.35">
      <c r="A285" s="34">
        <v>284</v>
      </c>
      <c r="B285" s="34">
        <v>14</v>
      </c>
      <c r="C285" s="35" t="s">
        <v>304</v>
      </c>
      <c r="D285" s="35" t="s">
        <v>318</v>
      </c>
      <c r="E285" s="83">
        <v>40</v>
      </c>
      <c r="F285" s="83">
        <v>2</v>
      </c>
      <c r="G285" s="83">
        <v>38</v>
      </c>
      <c r="H285" s="83">
        <v>40</v>
      </c>
      <c r="I285" s="83">
        <v>2</v>
      </c>
      <c r="J285" s="83">
        <v>38</v>
      </c>
      <c r="K285" s="83">
        <v>40</v>
      </c>
      <c r="L285" s="83">
        <v>4</v>
      </c>
      <c r="M285" s="83">
        <v>4</v>
      </c>
      <c r="N285" s="90">
        <v>4</v>
      </c>
      <c r="O285" s="8"/>
      <c r="P285" s="14">
        <v>4</v>
      </c>
      <c r="Q285" s="8"/>
    </row>
    <row r="286" spans="1:17" ht="30" customHeight="1" x14ac:dyDescent="0.35">
      <c r="A286" s="34">
        <v>285</v>
      </c>
      <c r="B286" s="34">
        <v>15</v>
      </c>
      <c r="C286" s="35" t="s">
        <v>304</v>
      </c>
      <c r="D286" s="35" t="s">
        <v>319</v>
      </c>
      <c r="E286" s="83">
        <v>72</v>
      </c>
      <c r="F286" s="83">
        <v>72</v>
      </c>
      <c r="G286" s="83">
        <v>0</v>
      </c>
      <c r="H286" s="83">
        <v>72</v>
      </c>
      <c r="I286" s="84">
        <v>72</v>
      </c>
      <c r="J286" s="83">
        <v>0</v>
      </c>
      <c r="K286" s="83">
        <v>72</v>
      </c>
      <c r="L286" s="83">
        <v>2</v>
      </c>
      <c r="M286" s="83">
        <v>2</v>
      </c>
      <c r="N286" s="93">
        <v>2</v>
      </c>
      <c r="O286" s="8"/>
      <c r="P286" s="14">
        <v>2</v>
      </c>
      <c r="Q286" s="8"/>
    </row>
    <row r="287" spans="1:17" ht="30" customHeight="1" x14ac:dyDescent="0.35">
      <c r="A287" s="34">
        <v>286</v>
      </c>
      <c r="B287" s="34">
        <v>16</v>
      </c>
      <c r="C287" s="35" t="s">
        <v>304</v>
      </c>
      <c r="D287" s="35" t="s">
        <v>320</v>
      </c>
      <c r="E287" s="84">
        <v>0</v>
      </c>
      <c r="F287" s="83">
        <v>0</v>
      </c>
      <c r="G287" s="83">
        <v>0</v>
      </c>
      <c r="H287" s="83">
        <v>0</v>
      </c>
      <c r="I287" s="84">
        <v>0</v>
      </c>
      <c r="J287" s="84">
        <v>0</v>
      </c>
      <c r="K287" s="83">
        <v>0</v>
      </c>
      <c r="L287" s="83">
        <v>0</v>
      </c>
      <c r="M287" s="83">
        <v>0</v>
      </c>
      <c r="N287" s="93">
        <v>1</v>
      </c>
      <c r="O287" s="8"/>
      <c r="P287" s="14">
        <v>1</v>
      </c>
      <c r="Q287" s="8"/>
    </row>
    <row r="288" spans="1:17" ht="30" customHeight="1" x14ac:dyDescent="0.35">
      <c r="A288" s="34">
        <v>287</v>
      </c>
      <c r="B288" s="34">
        <v>17</v>
      </c>
      <c r="C288" s="35" t="s">
        <v>304</v>
      </c>
      <c r="D288" s="35" t="s">
        <v>321</v>
      </c>
      <c r="E288" s="83">
        <v>10</v>
      </c>
      <c r="F288" s="83">
        <v>2</v>
      </c>
      <c r="G288" s="83">
        <v>8</v>
      </c>
      <c r="H288" s="83">
        <v>10</v>
      </c>
      <c r="I288" s="83">
        <v>2</v>
      </c>
      <c r="J288" s="83">
        <v>8</v>
      </c>
      <c r="K288" s="83">
        <v>10</v>
      </c>
      <c r="L288" s="83">
        <v>3</v>
      </c>
      <c r="M288" s="83">
        <v>3</v>
      </c>
      <c r="N288" s="91"/>
      <c r="O288" s="8"/>
      <c r="P288" s="8"/>
      <c r="Q288" s="8"/>
    </row>
    <row r="289" spans="1:17" ht="30" customHeight="1" x14ac:dyDescent="0.35">
      <c r="A289" s="6">
        <v>288</v>
      </c>
      <c r="B289" s="6">
        <v>1</v>
      </c>
      <c r="C289" s="7" t="s">
        <v>322</v>
      </c>
      <c r="D289" s="7" t="s">
        <v>323</v>
      </c>
      <c r="E289" s="12"/>
      <c r="F289" s="73">
        <v>0</v>
      </c>
      <c r="G289" s="73">
        <v>0</v>
      </c>
      <c r="H289" s="86">
        <v>0</v>
      </c>
      <c r="I289" s="12"/>
      <c r="J289" s="12"/>
      <c r="K289" s="86">
        <v>0</v>
      </c>
      <c r="L289" s="73">
        <v>0</v>
      </c>
      <c r="M289" s="73">
        <v>0</v>
      </c>
      <c r="N289" s="8"/>
      <c r="O289" s="8"/>
      <c r="P289" s="8"/>
      <c r="Q289" s="8"/>
    </row>
    <row r="290" spans="1:17" ht="30" customHeight="1" x14ac:dyDescent="0.35">
      <c r="A290" s="6">
        <v>289</v>
      </c>
      <c r="B290" s="6">
        <v>2</v>
      </c>
      <c r="C290" s="7" t="s">
        <v>322</v>
      </c>
      <c r="D290" s="7" t="s">
        <v>324</v>
      </c>
      <c r="E290" s="73">
        <v>118</v>
      </c>
      <c r="F290" s="73">
        <v>252</v>
      </c>
      <c r="G290" s="73">
        <v>206</v>
      </c>
      <c r="H290" s="86">
        <v>458</v>
      </c>
      <c r="I290" s="73">
        <v>34</v>
      </c>
      <c r="J290" s="73">
        <v>118</v>
      </c>
      <c r="K290" s="86">
        <v>152</v>
      </c>
      <c r="L290" s="73">
        <v>1</v>
      </c>
      <c r="M290" s="73">
        <v>1</v>
      </c>
      <c r="N290" s="14">
        <v>66</v>
      </c>
      <c r="O290" s="8"/>
      <c r="P290" s="8"/>
      <c r="Q290" s="8"/>
    </row>
    <row r="291" spans="1:17" ht="30" customHeight="1" x14ac:dyDescent="0.35">
      <c r="A291" s="6">
        <v>290</v>
      </c>
      <c r="B291" s="6">
        <v>3</v>
      </c>
      <c r="C291" s="7" t="s">
        <v>322</v>
      </c>
      <c r="D291" s="7" t="s">
        <v>325</v>
      </c>
      <c r="E291" s="73">
        <v>41</v>
      </c>
      <c r="F291" s="73">
        <v>0</v>
      </c>
      <c r="G291" s="73">
        <v>30</v>
      </c>
      <c r="H291" s="86">
        <v>30</v>
      </c>
      <c r="I291" s="73">
        <v>29</v>
      </c>
      <c r="J291" s="73">
        <v>41</v>
      </c>
      <c r="K291" s="86">
        <v>70</v>
      </c>
      <c r="L291" s="73">
        <v>0</v>
      </c>
      <c r="M291" s="73">
        <v>0</v>
      </c>
      <c r="N291" s="8"/>
      <c r="O291" s="8"/>
      <c r="P291" s="8"/>
      <c r="Q291" s="8"/>
    </row>
    <row r="292" spans="1:17" ht="30" customHeight="1" x14ac:dyDescent="0.35">
      <c r="A292" s="6">
        <v>291</v>
      </c>
      <c r="B292" s="6">
        <v>4</v>
      </c>
      <c r="C292" s="7" t="s">
        <v>322</v>
      </c>
      <c r="D292" s="7" t="s">
        <v>326</v>
      </c>
      <c r="E292" s="73">
        <v>213</v>
      </c>
      <c r="F292" s="73">
        <v>136</v>
      </c>
      <c r="G292" s="73">
        <v>77</v>
      </c>
      <c r="H292" s="86">
        <v>213</v>
      </c>
      <c r="I292" s="73">
        <v>77</v>
      </c>
      <c r="J292" s="73">
        <v>213</v>
      </c>
      <c r="K292" s="86">
        <v>290</v>
      </c>
      <c r="L292" s="73">
        <v>6</v>
      </c>
      <c r="M292" s="73">
        <v>6</v>
      </c>
      <c r="N292" s="14">
        <v>21</v>
      </c>
      <c r="O292" s="8"/>
      <c r="P292" s="8"/>
      <c r="Q292" s="8"/>
    </row>
    <row r="293" spans="1:17" ht="30" customHeight="1" x14ac:dyDescent="0.35">
      <c r="A293" s="6">
        <v>292</v>
      </c>
      <c r="B293" s="6">
        <v>5</v>
      </c>
      <c r="C293" s="7" t="s">
        <v>322</v>
      </c>
      <c r="D293" s="7" t="s">
        <v>327</v>
      </c>
      <c r="E293" s="73">
        <v>16</v>
      </c>
      <c r="F293" s="73">
        <v>4</v>
      </c>
      <c r="G293" s="73">
        <v>12</v>
      </c>
      <c r="H293" s="86">
        <v>16</v>
      </c>
      <c r="I293" s="73">
        <v>12</v>
      </c>
      <c r="J293" s="73">
        <v>16</v>
      </c>
      <c r="K293" s="86">
        <v>28</v>
      </c>
      <c r="L293" s="73">
        <v>0</v>
      </c>
      <c r="M293" s="73">
        <v>0</v>
      </c>
      <c r="N293" s="8"/>
      <c r="O293" s="8"/>
      <c r="P293" s="8"/>
      <c r="Q293" s="8"/>
    </row>
    <row r="294" spans="1:17" ht="30" customHeight="1" x14ac:dyDescent="0.35">
      <c r="A294" s="6">
        <v>293</v>
      </c>
      <c r="B294" s="6">
        <v>6</v>
      </c>
      <c r="C294" s="7" t="s">
        <v>322</v>
      </c>
      <c r="D294" s="7" t="s">
        <v>328</v>
      </c>
      <c r="E294" s="73">
        <v>24</v>
      </c>
      <c r="F294" s="73">
        <v>45</v>
      </c>
      <c r="G294" s="73">
        <v>311</v>
      </c>
      <c r="H294" s="86">
        <v>356</v>
      </c>
      <c r="I294" s="73">
        <v>10</v>
      </c>
      <c r="J294" s="73">
        <v>24</v>
      </c>
      <c r="K294" s="86">
        <v>34</v>
      </c>
      <c r="L294" s="73">
        <v>3</v>
      </c>
      <c r="M294" s="73">
        <v>3</v>
      </c>
      <c r="N294" s="8"/>
      <c r="O294" s="8"/>
      <c r="P294" s="8"/>
      <c r="Q294" s="8"/>
    </row>
    <row r="295" spans="1:17" ht="30" customHeight="1" x14ac:dyDescent="0.35">
      <c r="A295" s="6">
        <v>294</v>
      </c>
      <c r="B295" s="6">
        <v>7</v>
      </c>
      <c r="C295" s="7" t="s">
        <v>322</v>
      </c>
      <c r="D295" s="7" t="s">
        <v>329</v>
      </c>
      <c r="E295" s="73">
        <v>413</v>
      </c>
      <c r="F295" s="73">
        <v>115</v>
      </c>
      <c r="G295" s="73">
        <v>298</v>
      </c>
      <c r="H295" s="86">
        <v>413</v>
      </c>
      <c r="I295" s="73">
        <v>298</v>
      </c>
      <c r="J295" s="73">
        <v>413</v>
      </c>
      <c r="K295" s="86">
        <v>711</v>
      </c>
      <c r="L295" s="73">
        <v>2</v>
      </c>
      <c r="M295" s="73">
        <v>2</v>
      </c>
      <c r="N295" s="14">
        <v>0</v>
      </c>
      <c r="O295" s="8"/>
      <c r="P295" s="8"/>
      <c r="Q295" s="8"/>
    </row>
    <row r="296" spans="1:17" ht="30" customHeight="1" x14ac:dyDescent="0.35">
      <c r="A296" s="6">
        <v>295</v>
      </c>
      <c r="B296" s="6">
        <v>8</v>
      </c>
      <c r="C296" s="7" t="s">
        <v>322</v>
      </c>
      <c r="D296" s="7" t="s">
        <v>330</v>
      </c>
      <c r="E296" s="73">
        <v>35</v>
      </c>
      <c r="F296" s="73">
        <v>16</v>
      </c>
      <c r="G296" s="73">
        <v>19</v>
      </c>
      <c r="H296" s="86">
        <v>35</v>
      </c>
      <c r="I296" s="73">
        <v>19</v>
      </c>
      <c r="J296" s="73">
        <v>35</v>
      </c>
      <c r="K296" s="86">
        <v>54</v>
      </c>
      <c r="L296" s="73">
        <v>0</v>
      </c>
      <c r="M296" s="73">
        <v>0</v>
      </c>
      <c r="N296" s="8"/>
      <c r="O296" s="8"/>
      <c r="P296" s="8"/>
      <c r="Q296" s="8"/>
    </row>
    <row r="297" spans="1:17" ht="30" customHeight="1" x14ac:dyDescent="0.35">
      <c r="A297" s="6">
        <v>296</v>
      </c>
      <c r="B297" s="6">
        <v>9</v>
      </c>
      <c r="C297" s="7" t="s">
        <v>322</v>
      </c>
      <c r="D297" s="7" t="s">
        <v>331</v>
      </c>
      <c r="E297" s="73">
        <v>45</v>
      </c>
      <c r="F297" s="73">
        <v>168</v>
      </c>
      <c r="G297" s="73">
        <v>42</v>
      </c>
      <c r="H297" s="86">
        <v>210</v>
      </c>
      <c r="I297" s="73">
        <v>12</v>
      </c>
      <c r="J297" s="73">
        <v>45</v>
      </c>
      <c r="K297" s="86">
        <v>57</v>
      </c>
      <c r="L297" s="73">
        <v>0</v>
      </c>
      <c r="M297" s="73">
        <v>0</v>
      </c>
      <c r="N297" s="14">
        <v>0</v>
      </c>
      <c r="O297" s="8"/>
      <c r="P297" s="8"/>
      <c r="Q297" s="8"/>
    </row>
    <row r="298" spans="1:17" ht="30" customHeight="1" x14ac:dyDescent="0.35">
      <c r="A298" s="6">
        <v>297</v>
      </c>
      <c r="B298" s="6">
        <v>10</v>
      </c>
      <c r="C298" s="7" t="s">
        <v>322</v>
      </c>
      <c r="D298" s="7" t="s">
        <v>332</v>
      </c>
      <c r="E298" s="73">
        <v>70</v>
      </c>
      <c r="F298" s="73">
        <v>58</v>
      </c>
      <c r="G298" s="73">
        <v>12</v>
      </c>
      <c r="H298" s="86">
        <v>70</v>
      </c>
      <c r="I298" s="73">
        <v>12</v>
      </c>
      <c r="J298" s="73">
        <v>70</v>
      </c>
      <c r="K298" s="86">
        <v>82</v>
      </c>
      <c r="L298" s="73">
        <v>0</v>
      </c>
      <c r="M298" s="73">
        <v>0</v>
      </c>
      <c r="N298" s="14">
        <v>0</v>
      </c>
      <c r="O298" s="8"/>
      <c r="P298" s="8"/>
      <c r="Q298" s="8"/>
    </row>
    <row r="299" spans="1:17" ht="30" customHeight="1" x14ac:dyDescent="0.35">
      <c r="A299" s="6">
        <v>298</v>
      </c>
      <c r="B299" s="6">
        <v>11</v>
      </c>
      <c r="C299" s="7" t="s">
        <v>322</v>
      </c>
      <c r="D299" s="7" t="s">
        <v>333</v>
      </c>
      <c r="E299" s="73">
        <v>1</v>
      </c>
      <c r="F299" s="73">
        <v>0</v>
      </c>
      <c r="G299" s="73">
        <v>1</v>
      </c>
      <c r="H299" s="86">
        <v>1</v>
      </c>
      <c r="I299" s="73">
        <v>1</v>
      </c>
      <c r="J299" s="73">
        <v>1</v>
      </c>
      <c r="K299" s="86">
        <v>2</v>
      </c>
      <c r="L299" s="73">
        <v>0</v>
      </c>
      <c r="M299" s="73">
        <v>0</v>
      </c>
      <c r="N299" s="14">
        <v>0</v>
      </c>
      <c r="O299" s="8"/>
      <c r="P299" s="8"/>
      <c r="Q299" s="8"/>
    </row>
    <row r="300" spans="1:17" ht="30" customHeight="1" x14ac:dyDescent="0.35">
      <c r="A300" s="6">
        <v>299</v>
      </c>
      <c r="B300" s="6">
        <v>12</v>
      </c>
      <c r="C300" s="51" t="s">
        <v>322</v>
      </c>
      <c r="D300" s="7" t="s">
        <v>334</v>
      </c>
      <c r="E300" s="73">
        <v>8</v>
      </c>
      <c r="F300" s="73">
        <v>0</v>
      </c>
      <c r="G300" s="73">
        <v>32</v>
      </c>
      <c r="H300" s="86">
        <v>32</v>
      </c>
      <c r="I300" s="73">
        <v>5</v>
      </c>
      <c r="J300" s="73">
        <v>8</v>
      </c>
      <c r="K300" s="86">
        <v>13</v>
      </c>
      <c r="L300" s="73">
        <v>0</v>
      </c>
      <c r="M300" s="73">
        <v>0</v>
      </c>
      <c r="N300" s="14">
        <v>0</v>
      </c>
      <c r="O300" s="8"/>
      <c r="P300" s="8"/>
      <c r="Q300" s="8"/>
    </row>
    <row r="301" spans="1:17" ht="30" customHeight="1" x14ac:dyDescent="0.35">
      <c r="A301" s="6">
        <v>300</v>
      </c>
      <c r="B301" s="6">
        <v>13</v>
      </c>
      <c r="C301" s="51" t="s">
        <v>322</v>
      </c>
      <c r="D301" s="7" t="s">
        <v>335</v>
      </c>
      <c r="E301" s="73">
        <v>121</v>
      </c>
      <c r="F301" s="73">
        <v>5</v>
      </c>
      <c r="G301" s="73">
        <v>116</v>
      </c>
      <c r="H301" s="86">
        <v>121</v>
      </c>
      <c r="I301" s="73">
        <v>116</v>
      </c>
      <c r="J301" s="73">
        <v>121</v>
      </c>
      <c r="K301" s="86">
        <v>237</v>
      </c>
      <c r="L301" s="73">
        <v>2</v>
      </c>
      <c r="M301" s="73">
        <v>2</v>
      </c>
      <c r="N301" s="14">
        <v>0</v>
      </c>
      <c r="O301" s="8"/>
      <c r="P301" s="8"/>
      <c r="Q301" s="8"/>
    </row>
    <row r="302" spans="1:17" ht="30" customHeight="1" x14ac:dyDescent="0.35">
      <c r="A302" s="34">
        <v>301</v>
      </c>
      <c r="B302" s="34">
        <v>1</v>
      </c>
      <c r="C302" s="35" t="s">
        <v>336</v>
      </c>
      <c r="D302" s="35" t="s">
        <v>337</v>
      </c>
      <c r="E302" s="83">
        <v>7</v>
      </c>
      <c r="F302" s="83">
        <v>7</v>
      </c>
      <c r="G302" s="83">
        <v>0</v>
      </c>
      <c r="H302" s="83">
        <v>7</v>
      </c>
      <c r="I302" s="84">
        <v>7</v>
      </c>
      <c r="J302" s="83">
        <v>0</v>
      </c>
      <c r="K302" s="83">
        <v>7</v>
      </c>
      <c r="L302" s="83">
        <v>1</v>
      </c>
      <c r="M302" s="83">
        <v>1</v>
      </c>
      <c r="N302" s="36">
        <v>1</v>
      </c>
      <c r="O302" s="14">
        <v>0</v>
      </c>
      <c r="P302" s="14">
        <v>1</v>
      </c>
      <c r="Q302" s="8"/>
    </row>
    <row r="303" spans="1:17" ht="30" customHeight="1" x14ac:dyDescent="0.35">
      <c r="A303" s="34">
        <v>302</v>
      </c>
      <c r="B303" s="34">
        <v>2</v>
      </c>
      <c r="C303" s="35" t="s">
        <v>336</v>
      </c>
      <c r="D303" s="35" t="s">
        <v>338</v>
      </c>
      <c r="E303" s="83">
        <v>8</v>
      </c>
      <c r="F303" s="83">
        <v>6</v>
      </c>
      <c r="G303" s="83">
        <v>2</v>
      </c>
      <c r="H303" s="83">
        <v>8</v>
      </c>
      <c r="I303" s="83">
        <v>6</v>
      </c>
      <c r="J303" s="83">
        <v>2</v>
      </c>
      <c r="K303" s="83">
        <v>8</v>
      </c>
      <c r="L303" s="83">
        <v>0</v>
      </c>
      <c r="M303" s="83">
        <v>0</v>
      </c>
      <c r="N303" s="36">
        <v>0</v>
      </c>
      <c r="O303" s="14">
        <v>0</v>
      </c>
      <c r="P303" s="14">
        <v>0</v>
      </c>
      <c r="Q303" s="8"/>
    </row>
    <row r="304" spans="1:17" ht="30" customHeight="1" x14ac:dyDescent="0.35">
      <c r="A304" s="34">
        <v>303</v>
      </c>
      <c r="B304" s="34">
        <v>3</v>
      </c>
      <c r="C304" s="35" t="s">
        <v>336</v>
      </c>
      <c r="D304" s="35" t="s">
        <v>339</v>
      </c>
      <c r="E304" s="83">
        <v>11</v>
      </c>
      <c r="F304" s="83">
        <v>1</v>
      </c>
      <c r="G304" s="83">
        <v>10</v>
      </c>
      <c r="H304" s="83">
        <v>11</v>
      </c>
      <c r="I304" s="83">
        <v>1</v>
      </c>
      <c r="J304" s="83">
        <v>10</v>
      </c>
      <c r="K304" s="83">
        <v>11</v>
      </c>
      <c r="L304" s="83">
        <v>2</v>
      </c>
      <c r="M304" s="83">
        <v>2</v>
      </c>
      <c r="N304" s="36">
        <v>2</v>
      </c>
      <c r="O304" s="14">
        <v>0</v>
      </c>
      <c r="P304" s="14">
        <v>2</v>
      </c>
      <c r="Q304" s="8"/>
    </row>
    <row r="305" spans="1:17" ht="30" customHeight="1" x14ac:dyDescent="0.35">
      <c r="A305" s="34">
        <v>304</v>
      </c>
      <c r="B305" s="34">
        <v>4</v>
      </c>
      <c r="C305" s="35" t="s">
        <v>336</v>
      </c>
      <c r="D305" s="35" t="s">
        <v>340</v>
      </c>
      <c r="E305" s="83">
        <v>63</v>
      </c>
      <c r="F305" s="83">
        <v>53</v>
      </c>
      <c r="G305" s="83">
        <v>10</v>
      </c>
      <c r="H305" s="83">
        <v>63</v>
      </c>
      <c r="I305" s="83">
        <v>53</v>
      </c>
      <c r="J305" s="83">
        <v>10</v>
      </c>
      <c r="K305" s="83">
        <v>63</v>
      </c>
      <c r="L305" s="83">
        <v>5</v>
      </c>
      <c r="M305" s="83">
        <v>5</v>
      </c>
      <c r="N305" s="36">
        <v>4</v>
      </c>
      <c r="O305" s="14">
        <v>0</v>
      </c>
      <c r="P305" s="14">
        <v>5</v>
      </c>
      <c r="Q305" s="8"/>
    </row>
    <row r="306" spans="1:17" ht="30" customHeight="1" x14ac:dyDescent="0.35">
      <c r="A306" s="34">
        <v>305</v>
      </c>
      <c r="B306" s="34">
        <v>5</v>
      </c>
      <c r="C306" s="35" t="s">
        <v>336</v>
      </c>
      <c r="D306" s="35" t="s">
        <v>341</v>
      </c>
      <c r="E306" s="83">
        <v>42</v>
      </c>
      <c r="F306" s="83">
        <v>19</v>
      </c>
      <c r="G306" s="83">
        <v>23</v>
      </c>
      <c r="H306" s="83">
        <v>42</v>
      </c>
      <c r="I306" s="83">
        <v>19</v>
      </c>
      <c r="J306" s="83">
        <v>23</v>
      </c>
      <c r="K306" s="83">
        <v>42</v>
      </c>
      <c r="L306" s="83">
        <v>4</v>
      </c>
      <c r="M306" s="83">
        <v>4</v>
      </c>
      <c r="N306" s="36">
        <v>3</v>
      </c>
      <c r="O306" s="14">
        <v>0</v>
      </c>
      <c r="P306" s="14">
        <v>4</v>
      </c>
      <c r="Q306" s="8"/>
    </row>
    <row r="307" spans="1:17" ht="30" customHeight="1" x14ac:dyDescent="0.35">
      <c r="A307" s="34">
        <v>306</v>
      </c>
      <c r="B307" s="34">
        <v>6</v>
      </c>
      <c r="C307" s="35" t="s">
        <v>336</v>
      </c>
      <c r="D307" s="35" t="s">
        <v>342</v>
      </c>
      <c r="E307" s="84">
        <v>45</v>
      </c>
      <c r="F307" s="84">
        <v>45</v>
      </c>
      <c r="G307" s="84">
        <v>0</v>
      </c>
      <c r="H307" s="83">
        <v>45</v>
      </c>
      <c r="I307" s="84">
        <v>45</v>
      </c>
      <c r="J307" s="84">
        <v>0</v>
      </c>
      <c r="K307" s="83">
        <v>45</v>
      </c>
      <c r="L307" s="83">
        <v>1</v>
      </c>
      <c r="M307" s="84">
        <v>1</v>
      </c>
      <c r="N307" s="36">
        <v>1</v>
      </c>
      <c r="O307" s="14">
        <v>0</v>
      </c>
      <c r="P307" s="14">
        <v>1</v>
      </c>
      <c r="Q307" s="8"/>
    </row>
    <row r="308" spans="1:17" ht="30" customHeight="1" x14ac:dyDescent="0.35">
      <c r="A308" s="34">
        <v>307</v>
      </c>
      <c r="B308" s="34">
        <v>7</v>
      </c>
      <c r="C308" s="35" t="s">
        <v>336</v>
      </c>
      <c r="D308" s="35" t="s">
        <v>343</v>
      </c>
      <c r="E308" s="83">
        <v>6</v>
      </c>
      <c r="F308" s="83">
        <v>3</v>
      </c>
      <c r="G308" s="83">
        <v>3</v>
      </c>
      <c r="H308" s="83">
        <v>6</v>
      </c>
      <c r="I308" s="83">
        <v>3</v>
      </c>
      <c r="J308" s="83">
        <v>3</v>
      </c>
      <c r="K308" s="83">
        <v>6</v>
      </c>
      <c r="L308" s="83">
        <v>6</v>
      </c>
      <c r="M308" s="83">
        <v>6</v>
      </c>
      <c r="N308" s="36">
        <v>6</v>
      </c>
      <c r="O308" s="14">
        <v>0</v>
      </c>
      <c r="P308" s="14">
        <v>6</v>
      </c>
      <c r="Q308" s="8"/>
    </row>
    <row r="309" spans="1:17" ht="30" customHeight="1" x14ac:dyDescent="0.35">
      <c r="A309" s="34">
        <v>308</v>
      </c>
      <c r="B309" s="34">
        <v>8</v>
      </c>
      <c r="C309" s="35" t="s">
        <v>336</v>
      </c>
      <c r="D309" s="35" t="s">
        <v>344</v>
      </c>
      <c r="E309" s="83">
        <v>22</v>
      </c>
      <c r="F309" s="83">
        <v>2</v>
      </c>
      <c r="G309" s="83">
        <v>20</v>
      </c>
      <c r="H309" s="83">
        <v>22</v>
      </c>
      <c r="I309" s="83">
        <v>2</v>
      </c>
      <c r="J309" s="83">
        <v>20</v>
      </c>
      <c r="K309" s="83">
        <v>22</v>
      </c>
      <c r="L309" s="83">
        <v>3</v>
      </c>
      <c r="M309" s="83">
        <v>3</v>
      </c>
      <c r="N309" s="36">
        <v>3</v>
      </c>
      <c r="O309" s="14">
        <v>0</v>
      </c>
      <c r="P309" s="14">
        <v>3</v>
      </c>
      <c r="Q309" s="8"/>
    </row>
    <row r="310" spans="1:17" ht="30" customHeight="1" x14ac:dyDescent="0.35">
      <c r="A310" s="34">
        <v>309</v>
      </c>
      <c r="B310" s="34">
        <v>9</v>
      </c>
      <c r="C310" s="35" t="s">
        <v>336</v>
      </c>
      <c r="D310" s="35" t="s">
        <v>345</v>
      </c>
      <c r="E310" s="84">
        <v>101</v>
      </c>
      <c r="F310" s="84">
        <v>31</v>
      </c>
      <c r="G310" s="84">
        <v>70</v>
      </c>
      <c r="H310" s="83">
        <v>101</v>
      </c>
      <c r="I310" s="84">
        <v>31</v>
      </c>
      <c r="J310" s="84">
        <v>70</v>
      </c>
      <c r="K310" s="83">
        <v>101</v>
      </c>
      <c r="L310" s="83">
        <v>5</v>
      </c>
      <c r="M310" s="84">
        <v>5</v>
      </c>
      <c r="N310" s="36">
        <v>3</v>
      </c>
      <c r="O310" s="14">
        <v>0</v>
      </c>
      <c r="P310" s="14">
        <v>5</v>
      </c>
      <c r="Q310" s="8"/>
    </row>
    <row r="311" spans="1:17" ht="30" customHeight="1" x14ac:dyDescent="0.35">
      <c r="A311" s="34">
        <v>310</v>
      </c>
      <c r="B311" s="34">
        <v>10</v>
      </c>
      <c r="C311" s="35" t="s">
        <v>336</v>
      </c>
      <c r="D311" s="35" t="s">
        <v>346</v>
      </c>
      <c r="E311" s="83">
        <v>136</v>
      </c>
      <c r="F311" s="83">
        <v>119</v>
      </c>
      <c r="G311" s="83">
        <v>17</v>
      </c>
      <c r="H311" s="83">
        <v>136</v>
      </c>
      <c r="I311" s="83">
        <v>119</v>
      </c>
      <c r="J311" s="83">
        <v>17</v>
      </c>
      <c r="K311" s="83">
        <v>136</v>
      </c>
      <c r="L311" s="83">
        <v>0</v>
      </c>
      <c r="M311" s="83">
        <v>0</v>
      </c>
      <c r="N311" s="36">
        <v>0</v>
      </c>
      <c r="O311" s="14">
        <v>0</v>
      </c>
      <c r="P311" s="14">
        <v>0</v>
      </c>
      <c r="Q311" s="8"/>
    </row>
    <row r="312" spans="1:17" ht="30" customHeight="1" x14ac:dyDescent="0.35">
      <c r="A312" s="34">
        <v>311</v>
      </c>
      <c r="B312" s="34">
        <v>11</v>
      </c>
      <c r="C312" s="35" t="s">
        <v>336</v>
      </c>
      <c r="D312" s="35" t="s">
        <v>347</v>
      </c>
      <c r="E312" s="83">
        <v>108</v>
      </c>
      <c r="F312" s="83">
        <v>72</v>
      </c>
      <c r="G312" s="83">
        <v>36</v>
      </c>
      <c r="H312" s="83">
        <v>108</v>
      </c>
      <c r="I312" s="83">
        <v>72</v>
      </c>
      <c r="J312" s="83">
        <v>36</v>
      </c>
      <c r="K312" s="83">
        <v>108</v>
      </c>
      <c r="L312" s="83">
        <v>17</v>
      </c>
      <c r="M312" s="83">
        <v>14</v>
      </c>
      <c r="N312" s="36">
        <v>8</v>
      </c>
      <c r="O312" s="14">
        <v>0</v>
      </c>
      <c r="P312" s="14">
        <v>17</v>
      </c>
      <c r="Q312" s="8"/>
    </row>
    <row r="313" spans="1:17" ht="30" customHeight="1" x14ac:dyDescent="0.35">
      <c r="A313" s="34">
        <v>312</v>
      </c>
      <c r="B313" s="34">
        <v>12</v>
      </c>
      <c r="C313" s="35" t="s">
        <v>336</v>
      </c>
      <c r="D313" s="35" t="s">
        <v>348</v>
      </c>
      <c r="E313" s="83">
        <v>26</v>
      </c>
      <c r="F313" s="83">
        <v>24</v>
      </c>
      <c r="G313" s="83">
        <v>2</v>
      </c>
      <c r="H313" s="83">
        <v>26</v>
      </c>
      <c r="I313" s="83">
        <v>24</v>
      </c>
      <c r="J313" s="83">
        <v>2</v>
      </c>
      <c r="K313" s="83">
        <v>26</v>
      </c>
      <c r="L313" s="83">
        <v>7</v>
      </c>
      <c r="M313" s="83">
        <v>6</v>
      </c>
      <c r="N313" s="36">
        <v>5</v>
      </c>
      <c r="O313" s="14">
        <v>0</v>
      </c>
      <c r="P313" s="14">
        <v>7</v>
      </c>
      <c r="Q313" s="8"/>
    </row>
    <row r="314" spans="1:17" ht="30" customHeight="1" x14ac:dyDescent="0.35">
      <c r="A314" s="34">
        <v>313</v>
      </c>
      <c r="B314" s="34">
        <v>13</v>
      </c>
      <c r="C314" s="35" t="s">
        <v>336</v>
      </c>
      <c r="D314" s="35" t="s">
        <v>349</v>
      </c>
      <c r="E314" s="83">
        <v>27</v>
      </c>
      <c r="F314" s="83">
        <v>4</v>
      </c>
      <c r="G314" s="83">
        <v>23</v>
      </c>
      <c r="H314" s="83">
        <v>27</v>
      </c>
      <c r="I314" s="83">
        <v>4</v>
      </c>
      <c r="J314" s="83">
        <v>23</v>
      </c>
      <c r="K314" s="83">
        <v>27</v>
      </c>
      <c r="L314" s="83">
        <v>1</v>
      </c>
      <c r="M314" s="83">
        <v>0</v>
      </c>
      <c r="N314" s="36">
        <v>1</v>
      </c>
      <c r="O314" s="14">
        <v>0</v>
      </c>
      <c r="P314" s="14">
        <v>1</v>
      </c>
      <c r="Q314" s="8"/>
    </row>
    <row r="315" spans="1:17" ht="30" customHeight="1" x14ac:dyDescent="0.35">
      <c r="A315" s="34">
        <v>314</v>
      </c>
      <c r="B315" s="34">
        <v>14</v>
      </c>
      <c r="C315" s="35" t="s">
        <v>336</v>
      </c>
      <c r="D315" s="35" t="s">
        <v>350</v>
      </c>
      <c r="E315" s="83">
        <v>7</v>
      </c>
      <c r="F315" s="83">
        <v>6</v>
      </c>
      <c r="G315" s="83">
        <v>1</v>
      </c>
      <c r="H315" s="83">
        <v>7</v>
      </c>
      <c r="I315" s="83">
        <v>6</v>
      </c>
      <c r="J315" s="83">
        <v>1</v>
      </c>
      <c r="K315" s="83">
        <v>7</v>
      </c>
      <c r="L315" s="83">
        <v>7</v>
      </c>
      <c r="M315" s="83">
        <v>7</v>
      </c>
      <c r="N315" s="36">
        <v>7</v>
      </c>
      <c r="O315" s="14">
        <v>0</v>
      </c>
      <c r="P315" s="14">
        <v>7</v>
      </c>
      <c r="Q315" s="8"/>
    </row>
    <row r="316" spans="1:17" ht="30" customHeight="1" x14ac:dyDescent="0.35">
      <c r="A316" s="34">
        <v>315</v>
      </c>
      <c r="B316" s="34">
        <v>15</v>
      </c>
      <c r="C316" s="35" t="s">
        <v>336</v>
      </c>
      <c r="D316" s="35" t="s">
        <v>351</v>
      </c>
      <c r="E316" s="83">
        <v>50</v>
      </c>
      <c r="F316" s="83">
        <v>45</v>
      </c>
      <c r="G316" s="83">
        <v>5</v>
      </c>
      <c r="H316" s="83">
        <v>50</v>
      </c>
      <c r="I316" s="83">
        <v>45</v>
      </c>
      <c r="J316" s="83">
        <v>5</v>
      </c>
      <c r="K316" s="83">
        <v>50</v>
      </c>
      <c r="L316" s="83">
        <v>4</v>
      </c>
      <c r="M316" s="83">
        <v>4</v>
      </c>
      <c r="N316" s="36">
        <v>1</v>
      </c>
      <c r="O316" s="14">
        <v>0</v>
      </c>
      <c r="P316" s="14">
        <v>4</v>
      </c>
      <c r="Q316" s="8"/>
    </row>
    <row r="317" spans="1:17" ht="30" customHeight="1" x14ac:dyDescent="0.35">
      <c r="A317" s="34">
        <v>316</v>
      </c>
      <c r="B317" s="34">
        <v>16</v>
      </c>
      <c r="C317" s="35" t="s">
        <v>336</v>
      </c>
      <c r="D317" s="35" t="s">
        <v>352</v>
      </c>
      <c r="E317" s="83">
        <v>168</v>
      </c>
      <c r="F317" s="83">
        <v>162</v>
      </c>
      <c r="G317" s="83">
        <v>6</v>
      </c>
      <c r="H317" s="83">
        <v>168</v>
      </c>
      <c r="I317" s="83">
        <v>162</v>
      </c>
      <c r="J317" s="83">
        <v>6</v>
      </c>
      <c r="K317" s="83">
        <v>168</v>
      </c>
      <c r="L317" s="83">
        <v>3</v>
      </c>
      <c r="M317" s="83">
        <v>3</v>
      </c>
      <c r="N317" s="36">
        <v>2</v>
      </c>
      <c r="O317" s="14">
        <v>0</v>
      </c>
      <c r="P317" s="14">
        <v>3</v>
      </c>
      <c r="Q317" s="8"/>
    </row>
    <row r="318" spans="1:17" ht="30" customHeight="1" x14ac:dyDescent="0.35">
      <c r="A318" s="34">
        <v>317</v>
      </c>
      <c r="B318" s="34">
        <v>17</v>
      </c>
      <c r="C318" s="35" t="s">
        <v>336</v>
      </c>
      <c r="D318" s="35" t="s">
        <v>353</v>
      </c>
      <c r="E318" s="83">
        <v>143</v>
      </c>
      <c r="F318" s="83">
        <v>38</v>
      </c>
      <c r="G318" s="83">
        <v>105</v>
      </c>
      <c r="H318" s="83">
        <v>143</v>
      </c>
      <c r="I318" s="83">
        <v>38</v>
      </c>
      <c r="J318" s="83">
        <v>105</v>
      </c>
      <c r="K318" s="83">
        <v>143</v>
      </c>
      <c r="L318" s="83">
        <v>0</v>
      </c>
      <c r="M318" s="83">
        <v>0</v>
      </c>
      <c r="N318" s="36">
        <v>0</v>
      </c>
      <c r="O318" s="14">
        <v>0</v>
      </c>
      <c r="P318" s="14">
        <v>0</v>
      </c>
      <c r="Q318" s="8"/>
    </row>
    <row r="319" spans="1:17" ht="30" customHeight="1" x14ac:dyDescent="0.35">
      <c r="A319" s="34">
        <v>318</v>
      </c>
      <c r="B319" s="34">
        <v>18</v>
      </c>
      <c r="C319" s="35" t="s">
        <v>336</v>
      </c>
      <c r="D319" s="35" t="s">
        <v>354</v>
      </c>
      <c r="E319" s="83">
        <v>4</v>
      </c>
      <c r="F319" s="83">
        <v>4</v>
      </c>
      <c r="G319" s="83">
        <v>0</v>
      </c>
      <c r="H319" s="83">
        <v>4</v>
      </c>
      <c r="I319" s="84">
        <v>4</v>
      </c>
      <c r="J319" s="83">
        <v>0</v>
      </c>
      <c r="K319" s="83">
        <v>4</v>
      </c>
      <c r="L319" s="83">
        <v>1</v>
      </c>
      <c r="M319" s="83">
        <v>1</v>
      </c>
      <c r="N319" s="36">
        <v>1</v>
      </c>
      <c r="O319" s="14">
        <v>0</v>
      </c>
      <c r="P319" s="14">
        <v>1</v>
      </c>
      <c r="Q319" s="8"/>
    </row>
    <row r="320" spans="1:17" ht="30" customHeight="1" x14ac:dyDescent="0.35">
      <c r="A320" s="34">
        <v>319</v>
      </c>
      <c r="B320" s="34">
        <v>19</v>
      </c>
      <c r="C320" s="35" t="s">
        <v>336</v>
      </c>
      <c r="D320" s="35" t="s">
        <v>355</v>
      </c>
      <c r="E320" s="84">
        <v>3</v>
      </c>
      <c r="F320" s="84">
        <v>2</v>
      </c>
      <c r="G320" s="84">
        <v>1</v>
      </c>
      <c r="H320" s="83">
        <v>3</v>
      </c>
      <c r="I320" s="84">
        <v>2</v>
      </c>
      <c r="J320" s="84">
        <v>1</v>
      </c>
      <c r="K320" s="83">
        <v>3</v>
      </c>
      <c r="L320" s="83">
        <v>1</v>
      </c>
      <c r="M320" s="84">
        <v>1</v>
      </c>
      <c r="N320" s="36">
        <v>0</v>
      </c>
      <c r="O320" s="14">
        <v>0</v>
      </c>
      <c r="P320" s="14">
        <v>1</v>
      </c>
      <c r="Q320" s="8"/>
    </row>
    <row r="321" spans="1:17" ht="30" customHeight="1" x14ac:dyDescent="0.35">
      <c r="A321" s="34">
        <v>320</v>
      </c>
      <c r="B321" s="34">
        <v>20</v>
      </c>
      <c r="C321" s="35" t="s">
        <v>336</v>
      </c>
      <c r="D321" s="35" t="s">
        <v>356</v>
      </c>
      <c r="E321" s="84">
        <v>0</v>
      </c>
      <c r="F321" s="84">
        <v>0</v>
      </c>
      <c r="G321" s="84">
        <v>0</v>
      </c>
      <c r="H321" s="83">
        <v>0</v>
      </c>
      <c r="I321" s="84">
        <v>0</v>
      </c>
      <c r="J321" s="84">
        <v>0</v>
      </c>
      <c r="K321" s="83">
        <v>0</v>
      </c>
      <c r="L321" s="83">
        <v>0</v>
      </c>
      <c r="M321" s="84">
        <v>0</v>
      </c>
      <c r="N321" s="36">
        <v>0</v>
      </c>
      <c r="O321" s="14">
        <v>0</v>
      </c>
      <c r="P321" s="14">
        <v>0</v>
      </c>
      <c r="Q321" s="8"/>
    </row>
    <row r="322" spans="1:17" ht="30" customHeight="1" x14ac:dyDescent="0.35">
      <c r="A322" s="34">
        <v>321</v>
      </c>
      <c r="B322" s="34">
        <v>21</v>
      </c>
      <c r="C322" s="35" t="s">
        <v>336</v>
      </c>
      <c r="D322" s="35" t="s">
        <v>357</v>
      </c>
      <c r="E322" s="83">
        <v>26</v>
      </c>
      <c r="F322" s="83">
        <v>15</v>
      </c>
      <c r="G322" s="83">
        <v>11</v>
      </c>
      <c r="H322" s="83">
        <v>26</v>
      </c>
      <c r="I322" s="83">
        <v>15</v>
      </c>
      <c r="J322" s="83">
        <v>11</v>
      </c>
      <c r="K322" s="83">
        <v>26</v>
      </c>
      <c r="L322" s="83">
        <v>3</v>
      </c>
      <c r="M322" s="83">
        <v>3</v>
      </c>
      <c r="N322" s="36">
        <v>3</v>
      </c>
      <c r="O322" s="14">
        <v>0</v>
      </c>
      <c r="P322" s="14">
        <v>3</v>
      </c>
      <c r="Q322" s="8"/>
    </row>
    <row r="323" spans="1:17" ht="30" customHeight="1" x14ac:dyDescent="0.35">
      <c r="A323" s="34">
        <v>322</v>
      </c>
      <c r="B323" s="34">
        <v>22</v>
      </c>
      <c r="C323" s="35" t="s">
        <v>336</v>
      </c>
      <c r="D323" s="35" t="s">
        <v>358</v>
      </c>
      <c r="E323" s="84">
        <v>13</v>
      </c>
      <c r="F323" s="84">
        <v>0</v>
      </c>
      <c r="G323" s="84">
        <v>4</v>
      </c>
      <c r="H323" s="83">
        <v>4</v>
      </c>
      <c r="I323" s="84">
        <v>0</v>
      </c>
      <c r="J323" s="84">
        <v>4</v>
      </c>
      <c r="K323" s="83">
        <v>4</v>
      </c>
      <c r="L323" s="83">
        <v>1</v>
      </c>
      <c r="M323" s="84">
        <v>1</v>
      </c>
      <c r="N323" s="36">
        <v>0</v>
      </c>
      <c r="O323" s="14">
        <v>0</v>
      </c>
      <c r="P323" s="14">
        <v>1</v>
      </c>
      <c r="Q323" s="8"/>
    </row>
    <row r="324" spans="1:17" ht="30" customHeight="1" x14ac:dyDescent="0.35">
      <c r="A324" s="34">
        <v>323</v>
      </c>
      <c r="B324" s="34">
        <v>23</v>
      </c>
      <c r="C324" s="35" t="s">
        <v>336</v>
      </c>
      <c r="D324" s="35" t="s">
        <v>359</v>
      </c>
      <c r="E324" s="83">
        <v>13</v>
      </c>
      <c r="F324" s="83">
        <v>3</v>
      </c>
      <c r="G324" s="83">
        <v>10</v>
      </c>
      <c r="H324" s="83">
        <v>13</v>
      </c>
      <c r="I324" s="83">
        <v>3</v>
      </c>
      <c r="J324" s="83">
        <v>10</v>
      </c>
      <c r="K324" s="83">
        <v>13</v>
      </c>
      <c r="L324" s="83">
        <v>12</v>
      </c>
      <c r="M324" s="83">
        <v>12</v>
      </c>
      <c r="N324" s="36">
        <v>8</v>
      </c>
      <c r="O324" s="14">
        <v>0</v>
      </c>
      <c r="P324" s="14">
        <v>12</v>
      </c>
      <c r="Q324" s="8"/>
    </row>
    <row r="325" spans="1:17" ht="30" customHeight="1" x14ac:dyDescent="0.35">
      <c r="A325" s="34">
        <v>324</v>
      </c>
      <c r="B325" s="34">
        <v>24</v>
      </c>
      <c r="C325" s="35" t="s">
        <v>336</v>
      </c>
      <c r="D325" s="35" t="s">
        <v>360</v>
      </c>
      <c r="E325" s="83">
        <v>2</v>
      </c>
      <c r="F325" s="83">
        <v>2</v>
      </c>
      <c r="G325" s="83">
        <v>0</v>
      </c>
      <c r="H325" s="83">
        <v>2</v>
      </c>
      <c r="I325" s="84">
        <v>2</v>
      </c>
      <c r="J325" s="83">
        <v>0</v>
      </c>
      <c r="K325" s="83">
        <v>2</v>
      </c>
      <c r="L325" s="83">
        <v>2</v>
      </c>
      <c r="M325" s="83">
        <v>2</v>
      </c>
      <c r="N325" s="36">
        <v>2</v>
      </c>
      <c r="O325" s="14">
        <v>0</v>
      </c>
      <c r="P325" s="14">
        <v>2</v>
      </c>
      <c r="Q325" s="8"/>
    </row>
    <row r="326" spans="1:17" ht="30" customHeight="1" x14ac:dyDescent="0.35">
      <c r="A326" s="6">
        <v>325</v>
      </c>
      <c r="B326" s="6">
        <v>1</v>
      </c>
      <c r="C326" s="7" t="s">
        <v>361</v>
      </c>
      <c r="D326" s="7" t="s">
        <v>362</v>
      </c>
      <c r="E326" s="73">
        <v>1</v>
      </c>
      <c r="F326" s="12"/>
      <c r="G326" s="73">
        <v>1</v>
      </c>
      <c r="H326" s="86">
        <v>1</v>
      </c>
      <c r="I326" s="12"/>
      <c r="J326" s="73">
        <v>1</v>
      </c>
      <c r="K326" s="86">
        <v>1</v>
      </c>
      <c r="L326" s="73">
        <v>0</v>
      </c>
      <c r="M326" s="73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5">
      <c r="A327" s="6">
        <v>326</v>
      </c>
      <c r="B327" s="6">
        <v>2</v>
      </c>
      <c r="C327" s="7" t="s">
        <v>361</v>
      </c>
      <c r="D327" s="7" t="s">
        <v>363</v>
      </c>
      <c r="E327" s="73">
        <v>107</v>
      </c>
      <c r="F327" s="73">
        <v>59</v>
      </c>
      <c r="G327" s="73">
        <v>48</v>
      </c>
      <c r="H327" s="86">
        <v>107</v>
      </c>
      <c r="I327" s="73">
        <v>111</v>
      </c>
      <c r="J327" s="73">
        <v>619</v>
      </c>
      <c r="K327" s="86">
        <v>730</v>
      </c>
      <c r="L327" s="73">
        <v>0</v>
      </c>
      <c r="M327" s="73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1:17" ht="30" customHeight="1" x14ac:dyDescent="0.35">
      <c r="A328" s="6">
        <v>327</v>
      </c>
      <c r="B328" s="6">
        <v>3</v>
      </c>
      <c r="C328" s="7" t="s">
        <v>361</v>
      </c>
      <c r="D328" s="7" t="s">
        <v>364</v>
      </c>
      <c r="E328" s="73">
        <v>75</v>
      </c>
      <c r="F328" s="73">
        <v>29</v>
      </c>
      <c r="G328" s="73">
        <v>46</v>
      </c>
      <c r="H328" s="86">
        <v>75</v>
      </c>
      <c r="I328" s="73">
        <v>35</v>
      </c>
      <c r="J328" s="73">
        <v>192</v>
      </c>
      <c r="K328" s="86">
        <v>227</v>
      </c>
      <c r="L328" s="73">
        <v>0</v>
      </c>
      <c r="M328" s="73">
        <v>0</v>
      </c>
      <c r="N328" s="14">
        <v>0</v>
      </c>
      <c r="O328" s="14">
        <v>0</v>
      </c>
      <c r="P328" s="14">
        <v>0</v>
      </c>
      <c r="Q328" s="14">
        <v>0</v>
      </c>
    </row>
    <row r="329" spans="1:17" ht="30" customHeight="1" x14ac:dyDescent="0.35">
      <c r="A329" s="6">
        <v>328</v>
      </c>
      <c r="B329" s="6">
        <v>4</v>
      </c>
      <c r="C329" s="7" t="s">
        <v>361</v>
      </c>
      <c r="D329" s="7" t="s">
        <v>365</v>
      </c>
      <c r="E329" s="73">
        <v>47</v>
      </c>
      <c r="F329" s="73">
        <v>13</v>
      </c>
      <c r="G329" s="73">
        <v>34</v>
      </c>
      <c r="H329" s="86">
        <v>47</v>
      </c>
      <c r="I329" s="73">
        <v>1</v>
      </c>
      <c r="J329" s="73">
        <v>143</v>
      </c>
      <c r="K329" s="86">
        <v>144</v>
      </c>
      <c r="L329" s="73">
        <v>3</v>
      </c>
      <c r="M329" s="73">
        <v>3</v>
      </c>
      <c r="N329" s="14">
        <v>3</v>
      </c>
      <c r="O329" s="14">
        <v>0</v>
      </c>
      <c r="P329" s="14">
        <v>3</v>
      </c>
      <c r="Q329" s="14">
        <v>0</v>
      </c>
    </row>
    <row r="330" spans="1:17" ht="30" customHeight="1" x14ac:dyDescent="0.35">
      <c r="A330" s="6">
        <v>329</v>
      </c>
      <c r="B330" s="6">
        <v>5</v>
      </c>
      <c r="C330" s="7" t="s">
        <v>361</v>
      </c>
      <c r="D330" s="7" t="s">
        <v>366</v>
      </c>
      <c r="E330" s="73">
        <v>29</v>
      </c>
      <c r="F330" s="73">
        <v>6</v>
      </c>
      <c r="G330" s="73">
        <v>23</v>
      </c>
      <c r="H330" s="86">
        <v>29</v>
      </c>
      <c r="I330" s="73">
        <v>6</v>
      </c>
      <c r="J330" s="73">
        <v>542</v>
      </c>
      <c r="K330" s="86">
        <v>548</v>
      </c>
      <c r="L330" s="73">
        <v>1</v>
      </c>
      <c r="M330" s="73">
        <v>1</v>
      </c>
      <c r="N330" s="14">
        <v>1</v>
      </c>
      <c r="O330" s="14">
        <v>0</v>
      </c>
      <c r="P330" s="14">
        <v>1</v>
      </c>
      <c r="Q330" s="14">
        <v>0</v>
      </c>
    </row>
    <row r="331" spans="1:17" ht="30" customHeight="1" x14ac:dyDescent="0.35">
      <c r="A331" s="6">
        <v>330</v>
      </c>
      <c r="B331" s="6">
        <v>6</v>
      </c>
      <c r="C331" s="7" t="s">
        <v>361</v>
      </c>
      <c r="D331" s="7" t="s">
        <v>367</v>
      </c>
      <c r="E331" s="73">
        <v>47</v>
      </c>
      <c r="F331" s="73">
        <v>43</v>
      </c>
      <c r="G331" s="73">
        <v>4</v>
      </c>
      <c r="H331" s="86">
        <v>47</v>
      </c>
      <c r="I331" s="73">
        <v>128</v>
      </c>
      <c r="J331" s="73">
        <v>31</v>
      </c>
      <c r="K331" s="86">
        <v>159</v>
      </c>
      <c r="L331" s="73">
        <v>0</v>
      </c>
      <c r="M331" s="73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1:17" ht="30" customHeight="1" x14ac:dyDescent="0.35">
      <c r="A332" s="34">
        <v>331</v>
      </c>
      <c r="B332" s="34">
        <v>1</v>
      </c>
      <c r="C332" s="35" t="s">
        <v>368</v>
      </c>
      <c r="D332" s="35" t="s">
        <v>369</v>
      </c>
      <c r="E332" s="84">
        <v>336</v>
      </c>
      <c r="F332" s="84">
        <v>92</v>
      </c>
      <c r="G332" s="84">
        <v>244</v>
      </c>
      <c r="H332" s="83">
        <v>336</v>
      </c>
      <c r="I332" s="84">
        <v>92</v>
      </c>
      <c r="J332" s="84">
        <v>246</v>
      </c>
      <c r="K332" s="83">
        <v>338</v>
      </c>
      <c r="L332" s="83">
        <v>0</v>
      </c>
      <c r="M332" s="83">
        <v>0</v>
      </c>
      <c r="N332" s="36">
        <v>0</v>
      </c>
      <c r="O332" s="8"/>
      <c r="P332" s="8"/>
      <c r="Q332" s="8"/>
    </row>
    <row r="333" spans="1:17" ht="30" customHeight="1" x14ac:dyDescent="0.35">
      <c r="A333" s="34">
        <v>332</v>
      </c>
      <c r="B333" s="34">
        <v>2</v>
      </c>
      <c r="C333" s="35" t="s">
        <v>368</v>
      </c>
      <c r="D333" s="35" t="s">
        <v>370</v>
      </c>
      <c r="E333" s="83">
        <v>37</v>
      </c>
      <c r="F333" s="84">
        <v>0</v>
      </c>
      <c r="G333" s="83">
        <v>37</v>
      </c>
      <c r="H333" s="83">
        <v>37</v>
      </c>
      <c r="I333" s="84">
        <v>0</v>
      </c>
      <c r="J333" s="83">
        <v>37</v>
      </c>
      <c r="K333" s="83">
        <v>37</v>
      </c>
      <c r="L333" s="83">
        <v>0</v>
      </c>
      <c r="M333" s="83">
        <v>0</v>
      </c>
      <c r="N333" s="36">
        <v>0</v>
      </c>
      <c r="O333" s="8"/>
      <c r="P333" s="8"/>
      <c r="Q333" s="8"/>
    </row>
    <row r="334" spans="1:17" ht="30" customHeight="1" x14ac:dyDescent="0.35">
      <c r="A334" s="34">
        <v>333</v>
      </c>
      <c r="B334" s="34">
        <v>3</v>
      </c>
      <c r="C334" s="35" t="s">
        <v>368</v>
      </c>
      <c r="D334" s="35" t="s">
        <v>371</v>
      </c>
      <c r="E334" s="83">
        <v>10</v>
      </c>
      <c r="F334" s="83">
        <v>3</v>
      </c>
      <c r="G334" s="83">
        <v>7</v>
      </c>
      <c r="H334" s="83">
        <v>10</v>
      </c>
      <c r="I334" s="83">
        <v>3</v>
      </c>
      <c r="J334" s="83">
        <v>7</v>
      </c>
      <c r="K334" s="83">
        <v>10</v>
      </c>
      <c r="L334" s="83">
        <v>0</v>
      </c>
      <c r="M334" s="83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5">
      <c r="A335" s="34">
        <v>334</v>
      </c>
      <c r="B335" s="34">
        <v>4</v>
      </c>
      <c r="C335" s="35" t="s">
        <v>368</v>
      </c>
      <c r="D335" s="35" t="s">
        <v>372</v>
      </c>
      <c r="E335" s="83">
        <v>34</v>
      </c>
      <c r="F335" s="83">
        <v>1</v>
      </c>
      <c r="G335" s="83">
        <v>33</v>
      </c>
      <c r="H335" s="83">
        <v>34</v>
      </c>
      <c r="I335" s="83">
        <v>1</v>
      </c>
      <c r="J335" s="83">
        <v>33</v>
      </c>
      <c r="K335" s="83">
        <v>34</v>
      </c>
      <c r="L335" s="83">
        <v>0</v>
      </c>
      <c r="M335" s="83">
        <v>0</v>
      </c>
      <c r="N335" s="36">
        <v>0</v>
      </c>
      <c r="O335" s="8"/>
      <c r="P335" s="8"/>
      <c r="Q335" s="8"/>
    </row>
    <row r="336" spans="1:17" ht="30" customHeight="1" x14ac:dyDescent="0.35">
      <c r="A336" s="34">
        <v>335</v>
      </c>
      <c r="B336" s="34">
        <v>5</v>
      </c>
      <c r="C336" s="35" t="s">
        <v>368</v>
      </c>
      <c r="D336" s="35" t="s">
        <v>373</v>
      </c>
      <c r="E336" s="83">
        <v>72</v>
      </c>
      <c r="F336" s="83">
        <v>66</v>
      </c>
      <c r="G336" s="83">
        <v>6</v>
      </c>
      <c r="H336" s="83">
        <v>72</v>
      </c>
      <c r="I336" s="83">
        <v>66</v>
      </c>
      <c r="J336" s="83">
        <v>6</v>
      </c>
      <c r="K336" s="83">
        <v>72</v>
      </c>
      <c r="L336" s="83">
        <v>0</v>
      </c>
      <c r="M336" s="83">
        <v>0</v>
      </c>
      <c r="N336" s="36">
        <v>0</v>
      </c>
      <c r="O336" s="14">
        <v>0</v>
      </c>
      <c r="P336" s="14">
        <v>0</v>
      </c>
      <c r="Q336" s="14">
        <v>0</v>
      </c>
    </row>
    <row r="337" spans="1:17" ht="30" customHeight="1" x14ac:dyDescent="0.35">
      <c r="A337" s="34">
        <v>336</v>
      </c>
      <c r="B337" s="34">
        <v>6</v>
      </c>
      <c r="C337" s="35" t="s">
        <v>368</v>
      </c>
      <c r="D337" s="35" t="s">
        <v>374</v>
      </c>
      <c r="E337" s="83">
        <v>68</v>
      </c>
      <c r="F337" s="84">
        <v>20</v>
      </c>
      <c r="G337" s="84">
        <v>48</v>
      </c>
      <c r="H337" s="83">
        <v>68</v>
      </c>
      <c r="I337" s="84">
        <v>20</v>
      </c>
      <c r="J337" s="84">
        <v>48</v>
      </c>
      <c r="K337" s="83">
        <v>68</v>
      </c>
      <c r="L337" s="83">
        <v>0</v>
      </c>
      <c r="M337" s="83">
        <v>0</v>
      </c>
      <c r="N337" s="36">
        <v>0</v>
      </c>
      <c r="O337" s="8"/>
      <c r="P337" s="8"/>
      <c r="Q337" s="8"/>
    </row>
    <row r="338" spans="1:17" ht="30" customHeight="1" x14ac:dyDescent="0.35">
      <c r="A338" s="34">
        <v>337</v>
      </c>
      <c r="B338" s="34">
        <v>7</v>
      </c>
      <c r="C338" s="35" t="s">
        <v>368</v>
      </c>
      <c r="D338" s="35" t="s">
        <v>375</v>
      </c>
      <c r="E338" s="83">
        <v>190</v>
      </c>
      <c r="F338" s="83">
        <v>168</v>
      </c>
      <c r="G338" s="83">
        <v>22</v>
      </c>
      <c r="H338" s="83">
        <v>190</v>
      </c>
      <c r="I338" s="83">
        <v>168</v>
      </c>
      <c r="J338" s="83">
        <v>22</v>
      </c>
      <c r="K338" s="83">
        <v>190</v>
      </c>
      <c r="L338" s="83">
        <v>2</v>
      </c>
      <c r="M338" s="83">
        <v>2</v>
      </c>
      <c r="N338" s="36">
        <v>1</v>
      </c>
      <c r="O338" s="14">
        <v>0</v>
      </c>
      <c r="P338" s="14">
        <v>2</v>
      </c>
      <c r="Q338" s="14">
        <v>0</v>
      </c>
    </row>
    <row r="339" spans="1:17" ht="30" customHeight="1" x14ac:dyDescent="0.35">
      <c r="A339" s="34">
        <v>338</v>
      </c>
      <c r="B339" s="34">
        <v>8</v>
      </c>
      <c r="C339" s="35" t="s">
        <v>368</v>
      </c>
      <c r="D339" s="35" t="s">
        <v>376</v>
      </c>
      <c r="E339" s="83">
        <v>102</v>
      </c>
      <c r="F339" s="83">
        <v>58</v>
      </c>
      <c r="G339" s="83">
        <v>44</v>
      </c>
      <c r="H339" s="83">
        <v>102</v>
      </c>
      <c r="I339" s="83">
        <v>64</v>
      </c>
      <c r="J339" s="83">
        <v>139</v>
      </c>
      <c r="K339" s="83">
        <v>203</v>
      </c>
      <c r="L339" s="83">
        <v>8</v>
      </c>
      <c r="M339" s="83">
        <v>8</v>
      </c>
      <c r="N339" s="36">
        <v>8</v>
      </c>
      <c r="O339" s="14">
        <v>1</v>
      </c>
      <c r="P339" s="14">
        <v>7</v>
      </c>
      <c r="Q339" s="14">
        <v>0</v>
      </c>
    </row>
    <row r="340" spans="1:17" ht="30" customHeight="1" x14ac:dyDescent="0.35">
      <c r="A340" s="34">
        <v>339</v>
      </c>
      <c r="B340" s="34">
        <v>9</v>
      </c>
      <c r="C340" s="35" t="s">
        <v>368</v>
      </c>
      <c r="D340" s="35" t="s">
        <v>377</v>
      </c>
      <c r="E340" s="84">
        <v>157</v>
      </c>
      <c r="F340" s="84">
        <v>21</v>
      </c>
      <c r="G340" s="84">
        <v>136</v>
      </c>
      <c r="H340" s="83">
        <v>157</v>
      </c>
      <c r="I340" s="84">
        <v>21</v>
      </c>
      <c r="J340" s="84">
        <v>136</v>
      </c>
      <c r="K340" s="83">
        <v>157</v>
      </c>
      <c r="L340" s="83">
        <v>8</v>
      </c>
      <c r="M340" s="83">
        <v>8</v>
      </c>
      <c r="N340" s="36">
        <v>8</v>
      </c>
      <c r="O340" s="14">
        <v>0</v>
      </c>
      <c r="P340" s="14">
        <v>8</v>
      </c>
      <c r="Q340" s="14">
        <v>0</v>
      </c>
    </row>
    <row r="341" spans="1:17" ht="30" customHeight="1" x14ac:dyDescent="0.35">
      <c r="A341" s="34">
        <v>340</v>
      </c>
      <c r="B341" s="34">
        <v>10</v>
      </c>
      <c r="C341" s="35" t="s">
        <v>368</v>
      </c>
      <c r="D341" s="35" t="s">
        <v>378</v>
      </c>
      <c r="E341" s="83">
        <v>50</v>
      </c>
      <c r="F341" s="83">
        <v>27</v>
      </c>
      <c r="G341" s="83">
        <v>23</v>
      </c>
      <c r="H341" s="83">
        <v>50</v>
      </c>
      <c r="I341" s="83">
        <v>27</v>
      </c>
      <c r="J341" s="83">
        <v>23</v>
      </c>
      <c r="K341" s="83">
        <v>50</v>
      </c>
      <c r="L341" s="83">
        <v>2</v>
      </c>
      <c r="M341" s="83">
        <v>2</v>
      </c>
      <c r="N341" s="36">
        <v>2</v>
      </c>
      <c r="O341" s="8"/>
      <c r="P341" s="8"/>
      <c r="Q341" s="8"/>
    </row>
    <row r="342" spans="1:17" ht="30" customHeight="1" x14ac:dyDescent="0.35">
      <c r="A342" s="34">
        <v>341</v>
      </c>
      <c r="B342" s="34">
        <v>11</v>
      </c>
      <c r="C342" s="35" t="s">
        <v>368</v>
      </c>
      <c r="D342" s="35" t="s">
        <v>379</v>
      </c>
      <c r="E342" s="83">
        <v>842</v>
      </c>
      <c r="F342" s="83">
        <v>836</v>
      </c>
      <c r="G342" s="83">
        <v>6</v>
      </c>
      <c r="H342" s="83">
        <v>842</v>
      </c>
      <c r="I342" s="83">
        <v>836</v>
      </c>
      <c r="J342" s="83">
        <v>6</v>
      </c>
      <c r="K342" s="83">
        <v>842</v>
      </c>
      <c r="L342" s="83">
        <v>1</v>
      </c>
      <c r="M342" s="83">
        <v>1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5">
      <c r="A343" s="34">
        <v>342</v>
      </c>
      <c r="B343" s="34">
        <v>12</v>
      </c>
      <c r="C343" s="35" t="s">
        <v>368</v>
      </c>
      <c r="D343" s="35" t="s">
        <v>380</v>
      </c>
      <c r="E343" s="83">
        <v>723</v>
      </c>
      <c r="F343" s="83">
        <v>700</v>
      </c>
      <c r="G343" s="83">
        <v>23</v>
      </c>
      <c r="H343" s="83">
        <v>723</v>
      </c>
      <c r="I343" s="83">
        <v>700</v>
      </c>
      <c r="J343" s="83">
        <v>23</v>
      </c>
      <c r="K343" s="83">
        <v>723</v>
      </c>
      <c r="L343" s="83">
        <v>0</v>
      </c>
      <c r="M343" s="83">
        <v>0</v>
      </c>
      <c r="N343" s="36">
        <v>0</v>
      </c>
      <c r="O343" s="8"/>
      <c r="P343" s="8"/>
      <c r="Q343" s="8"/>
    </row>
    <row r="344" spans="1:17" ht="30" customHeight="1" x14ac:dyDescent="0.35">
      <c r="A344" s="34">
        <v>343</v>
      </c>
      <c r="B344" s="34">
        <v>13</v>
      </c>
      <c r="C344" s="35" t="s">
        <v>368</v>
      </c>
      <c r="D344" s="35" t="s">
        <v>381</v>
      </c>
      <c r="E344" s="83">
        <v>416</v>
      </c>
      <c r="F344" s="83">
        <v>372</v>
      </c>
      <c r="G344" s="83">
        <v>44</v>
      </c>
      <c r="H344" s="83">
        <v>416</v>
      </c>
      <c r="I344" s="83">
        <v>372</v>
      </c>
      <c r="J344" s="83">
        <v>44</v>
      </c>
      <c r="K344" s="83">
        <v>416</v>
      </c>
      <c r="L344" s="83">
        <v>2</v>
      </c>
      <c r="M344" s="83">
        <v>2</v>
      </c>
      <c r="N344" s="36">
        <v>2</v>
      </c>
      <c r="O344" s="14">
        <v>0</v>
      </c>
      <c r="P344" s="14">
        <v>2</v>
      </c>
      <c r="Q344" s="14">
        <v>0</v>
      </c>
    </row>
    <row r="345" spans="1:17" ht="30" customHeight="1" x14ac:dyDescent="0.35">
      <c r="A345" s="34">
        <v>344</v>
      </c>
      <c r="B345" s="34">
        <v>14</v>
      </c>
      <c r="C345" s="35" t="s">
        <v>368</v>
      </c>
      <c r="D345" s="35" t="s">
        <v>382</v>
      </c>
      <c r="E345" s="83">
        <v>90</v>
      </c>
      <c r="F345" s="83">
        <v>45</v>
      </c>
      <c r="G345" s="83">
        <v>45</v>
      </c>
      <c r="H345" s="83">
        <v>90</v>
      </c>
      <c r="I345" s="83">
        <v>75</v>
      </c>
      <c r="J345" s="83">
        <v>83</v>
      </c>
      <c r="K345" s="83">
        <v>158</v>
      </c>
      <c r="L345" s="83">
        <v>5</v>
      </c>
      <c r="M345" s="83">
        <v>5</v>
      </c>
      <c r="N345" s="36">
        <v>5</v>
      </c>
      <c r="O345" s="14">
        <v>5</v>
      </c>
      <c r="P345" s="14">
        <v>0</v>
      </c>
      <c r="Q345" s="14">
        <v>0</v>
      </c>
    </row>
    <row r="346" spans="1:17" ht="30" customHeight="1" x14ac:dyDescent="0.35">
      <c r="A346" s="6">
        <v>345</v>
      </c>
      <c r="B346" s="6">
        <v>1</v>
      </c>
      <c r="C346" s="7" t="s">
        <v>383</v>
      </c>
      <c r="D346" s="7" t="s">
        <v>384</v>
      </c>
      <c r="E346" s="72">
        <v>29</v>
      </c>
      <c r="F346" s="73">
        <v>29</v>
      </c>
      <c r="G346" s="73">
        <v>0</v>
      </c>
      <c r="H346" s="86">
        <v>29</v>
      </c>
      <c r="I346" s="12"/>
      <c r="J346" s="12"/>
      <c r="K346" s="86">
        <v>0</v>
      </c>
      <c r="L346" s="73">
        <v>0</v>
      </c>
      <c r="M346" s="73">
        <v>0</v>
      </c>
      <c r="N346" s="14">
        <v>0</v>
      </c>
      <c r="O346" s="8"/>
      <c r="P346" s="8"/>
      <c r="Q346" s="8"/>
    </row>
    <row r="347" spans="1:17" ht="30" customHeight="1" x14ac:dyDescent="0.35">
      <c r="A347" s="6">
        <v>346</v>
      </c>
      <c r="B347" s="6">
        <v>2</v>
      </c>
      <c r="C347" s="7" t="s">
        <v>383</v>
      </c>
      <c r="D347" s="7" t="s">
        <v>385</v>
      </c>
      <c r="E347" s="72">
        <v>179</v>
      </c>
      <c r="F347" s="73">
        <v>149</v>
      </c>
      <c r="G347" s="73">
        <v>30</v>
      </c>
      <c r="H347" s="86">
        <v>179</v>
      </c>
      <c r="I347" s="72">
        <v>29</v>
      </c>
      <c r="J347" s="72">
        <v>0</v>
      </c>
      <c r="K347" s="86">
        <v>29</v>
      </c>
      <c r="L347" s="73">
        <v>0</v>
      </c>
      <c r="M347" s="73">
        <v>0</v>
      </c>
      <c r="N347" s="14">
        <v>0</v>
      </c>
      <c r="O347" s="8"/>
      <c r="P347" s="8"/>
      <c r="Q347" s="8"/>
    </row>
    <row r="348" spans="1:17" ht="30" customHeight="1" x14ac:dyDescent="0.35">
      <c r="A348" s="6">
        <v>347</v>
      </c>
      <c r="B348" s="6">
        <v>3</v>
      </c>
      <c r="C348" s="7" t="s">
        <v>383</v>
      </c>
      <c r="D348" s="7" t="s">
        <v>386</v>
      </c>
      <c r="E348" s="73">
        <v>312</v>
      </c>
      <c r="F348" s="73">
        <v>45</v>
      </c>
      <c r="G348" s="73">
        <v>267</v>
      </c>
      <c r="H348" s="86">
        <v>312</v>
      </c>
      <c r="I348" s="73">
        <v>149</v>
      </c>
      <c r="J348" s="73">
        <v>30</v>
      </c>
      <c r="K348" s="86">
        <v>179</v>
      </c>
      <c r="L348" s="73">
        <v>1</v>
      </c>
      <c r="M348" s="73">
        <v>0</v>
      </c>
      <c r="N348" s="14">
        <v>1</v>
      </c>
      <c r="O348" s="8"/>
      <c r="P348" s="8"/>
      <c r="Q348" s="8"/>
    </row>
    <row r="349" spans="1:17" ht="30" customHeight="1" x14ac:dyDescent="0.35">
      <c r="A349" s="6">
        <v>348</v>
      </c>
      <c r="B349" s="6">
        <v>4</v>
      </c>
      <c r="C349" s="7" t="s">
        <v>383</v>
      </c>
      <c r="D349" s="7" t="s">
        <v>387</v>
      </c>
      <c r="E349" s="72">
        <v>404</v>
      </c>
      <c r="F349" s="73">
        <v>81</v>
      </c>
      <c r="G349" s="73">
        <v>323</v>
      </c>
      <c r="H349" s="86">
        <v>404</v>
      </c>
      <c r="I349" s="72">
        <v>45</v>
      </c>
      <c r="J349" s="72">
        <v>267</v>
      </c>
      <c r="K349" s="86">
        <v>312</v>
      </c>
      <c r="L349" s="73">
        <v>0</v>
      </c>
      <c r="M349" s="73">
        <v>0</v>
      </c>
      <c r="N349" s="14">
        <v>0</v>
      </c>
      <c r="O349" s="8"/>
      <c r="P349" s="8"/>
      <c r="Q349" s="8"/>
    </row>
    <row r="350" spans="1:17" ht="30" customHeight="1" x14ac:dyDescent="0.35">
      <c r="A350" s="6">
        <v>349</v>
      </c>
      <c r="B350" s="6">
        <v>5</v>
      </c>
      <c r="C350" s="7" t="s">
        <v>383</v>
      </c>
      <c r="D350" s="7" t="s">
        <v>388</v>
      </c>
      <c r="E350" s="72">
        <v>379</v>
      </c>
      <c r="F350" s="73">
        <v>359</v>
      </c>
      <c r="G350" s="73">
        <v>20</v>
      </c>
      <c r="H350" s="86">
        <v>379</v>
      </c>
      <c r="I350" s="72">
        <v>81</v>
      </c>
      <c r="J350" s="72">
        <v>323</v>
      </c>
      <c r="K350" s="86">
        <v>404</v>
      </c>
      <c r="L350" s="73">
        <v>0</v>
      </c>
      <c r="M350" s="73">
        <v>0</v>
      </c>
      <c r="N350" s="14">
        <v>0</v>
      </c>
      <c r="O350" s="8"/>
      <c r="P350" s="8"/>
      <c r="Q350" s="8"/>
    </row>
    <row r="351" spans="1:17" ht="30" customHeight="1" x14ac:dyDescent="0.35">
      <c r="A351" s="6">
        <v>350</v>
      </c>
      <c r="B351" s="6">
        <v>6</v>
      </c>
      <c r="C351" s="7" t="s">
        <v>383</v>
      </c>
      <c r="D351" s="7" t="s">
        <v>389</v>
      </c>
      <c r="E351" s="72">
        <v>78</v>
      </c>
      <c r="F351" s="73">
        <v>23</v>
      </c>
      <c r="G351" s="73">
        <v>51</v>
      </c>
      <c r="H351" s="86">
        <v>74</v>
      </c>
      <c r="I351" s="72">
        <v>359</v>
      </c>
      <c r="J351" s="72">
        <v>20</v>
      </c>
      <c r="K351" s="86">
        <v>379</v>
      </c>
      <c r="L351" s="73">
        <v>0</v>
      </c>
      <c r="M351" s="73">
        <v>0</v>
      </c>
      <c r="N351" s="14">
        <v>0</v>
      </c>
      <c r="O351" s="8"/>
      <c r="P351" s="8"/>
      <c r="Q351" s="8"/>
    </row>
    <row r="352" spans="1:17" ht="30" customHeight="1" x14ac:dyDescent="0.35">
      <c r="A352" s="6">
        <v>351</v>
      </c>
      <c r="B352" s="6">
        <v>7</v>
      </c>
      <c r="C352" s="7" t="s">
        <v>383</v>
      </c>
      <c r="D352" s="7" t="s">
        <v>390</v>
      </c>
      <c r="E352" s="73">
        <v>113</v>
      </c>
      <c r="F352" s="73">
        <v>18</v>
      </c>
      <c r="G352" s="73">
        <v>95</v>
      </c>
      <c r="H352" s="86">
        <v>113</v>
      </c>
      <c r="I352" s="73">
        <v>23</v>
      </c>
      <c r="J352" s="73">
        <v>51</v>
      </c>
      <c r="K352" s="86">
        <v>74</v>
      </c>
      <c r="L352" s="73">
        <v>0</v>
      </c>
      <c r="M352" s="73">
        <v>0</v>
      </c>
      <c r="N352" s="14">
        <v>0</v>
      </c>
      <c r="O352" s="8"/>
      <c r="P352" s="8"/>
      <c r="Q352" s="8"/>
    </row>
    <row r="353" spans="1:17" ht="30" customHeight="1" x14ac:dyDescent="0.35">
      <c r="A353" s="6">
        <v>352</v>
      </c>
      <c r="B353" s="6">
        <v>8</v>
      </c>
      <c r="C353" s="7" t="s">
        <v>383</v>
      </c>
      <c r="D353" s="7" t="s">
        <v>391</v>
      </c>
      <c r="E353" s="72">
        <v>143</v>
      </c>
      <c r="F353" s="73">
        <v>17</v>
      </c>
      <c r="G353" s="73">
        <v>126</v>
      </c>
      <c r="H353" s="86">
        <v>143</v>
      </c>
      <c r="I353" s="72">
        <v>18</v>
      </c>
      <c r="J353" s="72">
        <v>95</v>
      </c>
      <c r="K353" s="86">
        <v>113</v>
      </c>
      <c r="L353" s="73">
        <v>0</v>
      </c>
      <c r="M353" s="73">
        <v>0</v>
      </c>
      <c r="N353" s="14">
        <v>0</v>
      </c>
      <c r="O353" s="8"/>
      <c r="P353" s="8"/>
      <c r="Q353" s="8"/>
    </row>
    <row r="354" spans="1:17" ht="30" customHeight="1" x14ac:dyDescent="0.35">
      <c r="A354" s="6">
        <v>353</v>
      </c>
      <c r="B354" s="6">
        <v>9</v>
      </c>
      <c r="C354" s="7" t="s">
        <v>383</v>
      </c>
      <c r="D354" s="7" t="s">
        <v>392</v>
      </c>
      <c r="E354" s="73">
        <v>232</v>
      </c>
      <c r="F354" s="73">
        <v>24</v>
      </c>
      <c r="G354" s="73">
        <v>208</v>
      </c>
      <c r="H354" s="86">
        <v>232</v>
      </c>
      <c r="I354" s="73">
        <v>17</v>
      </c>
      <c r="J354" s="73">
        <v>126</v>
      </c>
      <c r="K354" s="86">
        <v>143</v>
      </c>
      <c r="L354" s="73">
        <v>0</v>
      </c>
      <c r="M354" s="73">
        <v>0</v>
      </c>
      <c r="N354" s="14">
        <v>0</v>
      </c>
      <c r="O354" s="8"/>
      <c r="P354" s="8"/>
      <c r="Q354" s="8"/>
    </row>
    <row r="355" spans="1:17" ht="30" customHeight="1" x14ac:dyDescent="0.35">
      <c r="A355" s="6">
        <v>354</v>
      </c>
      <c r="B355" s="6">
        <v>10</v>
      </c>
      <c r="C355" s="7" t="s">
        <v>383</v>
      </c>
      <c r="D355" s="7" t="s">
        <v>393</v>
      </c>
      <c r="E355" s="72">
        <v>96</v>
      </c>
      <c r="F355" s="73">
        <v>56</v>
      </c>
      <c r="G355" s="73">
        <v>25</v>
      </c>
      <c r="H355" s="86">
        <v>81</v>
      </c>
      <c r="I355" s="72">
        <v>24</v>
      </c>
      <c r="J355" s="72">
        <v>208</v>
      </c>
      <c r="K355" s="86">
        <v>232</v>
      </c>
      <c r="L355" s="73">
        <v>0</v>
      </c>
      <c r="M355" s="73">
        <v>0</v>
      </c>
      <c r="N355" s="14">
        <v>0</v>
      </c>
      <c r="O355" s="8"/>
      <c r="P355" s="8"/>
      <c r="Q355" s="8"/>
    </row>
    <row r="356" spans="1:17" ht="30" customHeight="1" x14ac:dyDescent="0.35">
      <c r="A356" s="6">
        <v>355</v>
      </c>
      <c r="B356" s="6">
        <v>11</v>
      </c>
      <c r="C356" s="7" t="s">
        <v>383</v>
      </c>
      <c r="D356" s="7" t="s">
        <v>394</v>
      </c>
      <c r="E356" s="73">
        <v>76</v>
      </c>
      <c r="F356" s="73">
        <v>28</v>
      </c>
      <c r="G356" s="73">
        <v>48</v>
      </c>
      <c r="H356" s="86">
        <v>76</v>
      </c>
      <c r="I356" s="73">
        <v>56</v>
      </c>
      <c r="J356" s="73">
        <v>25</v>
      </c>
      <c r="K356" s="86">
        <v>81</v>
      </c>
      <c r="L356" s="73">
        <v>3</v>
      </c>
      <c r="M356" s="73">
        <v>3</v>
      </c>
      <c r="N356" s="14">
        <v>3</v>
      </c>
      <c r="O356" s="14">
        <v>2</v>
      </c>
      <c r="P356" s="14">
        <v>1</v>
      </c>
      <c r="Q356" s="8"/>
    </row>
    <row r="357" spans="1:17" ht="30" customHeight="1" x14ac:dyDescent="0.35">
      <c r="A357" s="6">
        <v>356</v>
      </c>
      <c r="B357" s="6">
        <v>12</v>
      </c>
      <c r="C357" s="7" t="s">
        <v>383</v>
      </c>
      <c r="D357" s="7" t="s">
        <v>395</v>
      </c>
      <c r="E357" s="73">
        <v>366</v>
      </c>
      <c r="F357" s="73">
        <v>297</v>
      </c>
      <c r="G357" s="73">
        <v>69</v>
      </c>
      <c r="H357" s="86">
        <v>366</v>
      </c>
      <c r="I357" s="73">
        <v>28</v>
      </c>
      <c r="J357" s="73">
        <v>48</v>
      </c>
      <c r="K357" s="86">
        <v>76</v>
      </c>
      <c r="L357" s="73">
        <v>21</v>
      </c>
      <c r="M357" s="73">
        <v>21</v>
      </c>
      <c r="N357" s="14">
        <v>7</v>
      </c>
      <c r="O357" s="14">
        <v>6</v>
      </c>
      <c r="P357" s="14">
        <v>1</v>
      </c>
      <c r="Q357" s="8"/>
    </row>
    <row r="358" spans="1:17" ht="30" customHeight="1" x14ac:dyDescent="0.35">
      <c r="A358" s="6">
        <v>357</v>
      </c>
      <c r="B358" s="6">
        <v>13</v>
      </c>
      <c r="C358" s="7" t="s">
        <v>383</v>
      </c>
      <c r="D358" s="7" t="s">
        <v>396</v>
      </c>
      <c r="E358" s="72">
        <v>194</v>
      </c>
      <c r="F358" s="73">
        <v>194</v>
      </c>
      <c r="G358" s="73">
        <v>0</v>
      </c>
      <c r="H358" s="86">
        <v>194</v>
      </c>
      <c r="I358" s="72">
        <v>297</v>
      </c>
      <c r="J358" s="72">
        <v>69</v>
      </c>
      <c r="K358" s="86">
        <v>366</v>
      </c>
      <c r="L358" s="73">
        <v>0</v>
      </c>
      <c r="M358" s="73">
        <v>0</v>
      </c>
      <c r="N358" s="14">
        <v>3</v>
      </c>
      <c r="O358" s="8"/>
      <c r="P358" s="8"/>
      <c r="Q358" s="8"/>
    </row>
    <row r="359" spans="1:17" ht="30" customHeight="1" x14ac:dyDescent="0.35">
      <c r="A359" s="6">
        <v>358</v>
      </c>
      <c r="B359" s="6">
        <v>14</v>
      </c>
      <c r="C359" s="7" t="s">
        <v>383</v>
      </c>
      <c r="D359" s="7" t="s">
        <v>397</v>
      </c>
      <c r="E359" s="72">
        <v>325</v>
      </c>
      <c r="F359" s="72">
        <v>75</v>
      </c>
      <c r="G359" s="72">
        <v>250</v>
      </c>
      <c r="H359" s="86">
        <v>325</v>
      </c>
      <c r="I359" s="72">
        <v>194</v>
      </c>
      <c r="J359" s="72">
        <v>0</v>
      </c>
      <c r="K359" s="86">
        <v>194</v>
      </c>
      <c r="L359" s="73">
        <v>0</v>
      </c>
      <c r="M359" s="72">
        <v>0</v>
      </c>
      <c r="N359" s="14">
        <v>0</v>
      </c>
      <c r="O359" s="8"/>
      <c r="P359" s="8"/>
      <c r="Q359" s="8"/>
    </row>
    <row r="360" spans="1:17" ht="30" customHeight="1" x14ac:dyDescent="0.35">
      <c r="A360" s="34">
        <v>359</v>
      </c>
      <c r="B360" s="34">
        <v>1</v>
      </c>
      <c r="C360" s="35" t="s">
        <v>398</v>
      </c>
      <c r="D360" s="35" t="s">
        <v>399</v>
      </c>
      <c r="E360" s="83">
        <v>6</v>
      </c>
      <c r="F360" s="83">
        <v>4</v>
      </c>
      <c r="G360" s="83">
        <v>2</v>
      </c>
      <c r="H360" s="83">
        <v>6</v>
      </c>
      <c r="I360" s="83">
        <v>4</v>
      </c>
      <c r="J360" s="83">
        <v>74</v>
      </c>
      <c r="K360" s="83">
        <v>78</v>
      </c>
      <c r="L360" s="83">
        <v>4</v>
      </c>
      <c r="M360" s="83">
        <v>4</v>
      </c>
      <c r="N360" s="36">
        <v>4</v>
      </c>
      <c r="O360" s="14">
        <v>0</v>
      </c>
      <c r="P360" s="14">
        <v>4</v>
      </c>
      <c r="Q360" s="14">
        <v>0</v>
      </c>
    </row>
    <row r="361" spans="1:17" ht="30" customHeight="1" x14ac:dyDescent="0.35">
      <c r="A361" s="34">
        <v>360</v>
      </c>
      <c r="B361" s="34">
        <v>2</v>
      </c>
      <c r="C361" s="35" t="s">
        <v>398</v>
      </c>
      <c r="D361" s="35" t="s">
        <v>400</v>
      </c>
      <c r="E361" s="83">
        <v>44</v>
      </c>
      <c r="F361" s="83">
        <v>15</v>
      </c>
      <c r="G361" s="83">
        <v>29</v>
      </c>
      <c r="H361" s="83">
        <v>44</v>
      </c>
      <c r="I361" s="83">
        <v>23</v>
      </c>
      <c r="J361" s="83">
        <v>66</v>
      </c>
      <c r="K361" s="83">
        <v>89</v>
      </c>
      <c r="L361" s="83">
        <v>8</v>
      </c>
      <c r="M361" s="83">
        <v>2</v>
      </c>
      <c r="N361" s="36">
        <v>0</v>
      </c>
      <c r="O361" s="14">
        <v>0</v>
      </c>
      <c r="P361" s="14">
        <v>0</v>
      </c>
      <c r="Q361" s="14">
        <v>0</v>
      </c>
    </row>
    <row r="362" spans="1:17" ht="30" customHeight="1" x14ac:dyDescent="0.35">
      <c r="A362" s="34">
        <v>361</v>
      </c>
      <c r="B362" s="34">
        <v>3</v>
      </c>
      <c r="C362" s="35" t="s">
        <v>398</v>
      </c>
      <c r="D362" s="35" t="s">
        <v>401</v>
      </c>
      <c r="E362" s="83">
        <v>191</v>
      </c>
      <c r="F362" s="83">
        <v>89</v>
      </c>
      <c r="G362" s="83">
        <v>102</v>
      </c>
      <c r="H362" s="83">
        <v>191</v>
      </c>
      <c r="I362" s="83">
        <v>89</v>
      </c>
      <c r="J362" s="83">
        <v>231</v>
      </c>
      <c r="K362" s="83">
        <v>320</v>
      </c>
      <c r="L362" s="83">
        <v>22</v>
      </c>
      <c r="M362" s="83">
        <v>4</v>
      </c>
      <c r="N362" s="36">
        <v>0</v>
      </c>
      <c r="O362" s="14">
        <v>0</v>
      </c>
      <c r="P362" s="14">
        <v>0</v>
      </c>
      <c r="Q362" s="14">
        <v>0</v>
      </c>
    </row>
    <row r="363" spans="1:17" ht="30" customHeight="1" x14ac:dyDescent="0.35">
      <c r="A363" s="34">
        <v>362</v>
      </c>
      <c r="B363" s="34">
        <v>4</v>
      </c>
      <c r="C363" s="35" t="s">
        <v>398</v>
      </c>
      <c r="D363" s="35" t="s">
        <v>402</v>
      </c>
      <c r="E363" s="83">
        <v>14</v>
      </c>
      <c r="F363" s="83">
        <v>12</v>
      </c>
      <c r="G363" s="83">
        <v>2</v>
      </c>
      <c r="H363" s="83">
        <v>14</v>
      </c>
      <c r="I363" s="83">
        <v>12</v>
      </c>
      <c r="J363" s="83">
        <v>26</v>
      </c>
      <c r="K363" s="83">
        <v>38</v>
      </c>
      <c r="L363" s="83">
        <v>2</v>
      </c>
      <c r="M363" s="83">
        <v>0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5">
      <c r="A364" s="34">
        <v>363</v>
      </c>
      <c r="B364" s="34">
        <v>5</v>
      </c>
      <c r="C364" s="35" t="s">
        <v>398</v>
      </c>
      <c r="D364" s="35" t="s">
        <v>403</v>
      </c>
      <c r="E364" s="83">
        <v>2</v>
      </c>
      <c r="F364" s="83">
        <v>2</v>
      </c>
      <c r="G364" s="83">
        <v>0</v>
      </c>
      <c r="H364" s="83">
        <v>2</v>
      </c>
      <c r="I364" s="83">
        <v>2</v>
      </c>
      <c r="J364" s="85"/>
      <c r="K364" s="83">
        <v>2</v>
      </c>
      <c r="L364" s="83">
        <v>2</v>
      </c>
      <c r="M364" s="83">
        <v>1</v>
      </c>
      <c r="N364" s="36">
        <v>0</v>
      </c>
      <c r="O364" s="14">
        <v>0</v>
      </c>
      <c r="P364" s="14">
        <v>0</v>
      </c>
      <c r="Q364" s="14">
        <v>0</v>
      </c>
    </row>
    <row r="365" spans="1:17" ht="30" customHeight="1" x14ac:dyDescent="0.35">
      <c r="A365" s="34">
        <v>364</v>
      </c>
      <c r="B365" s="34">
        <v>6</v>
      </c>
      <c r="C365" s="35" t="s">
        <v>398</v>
      </c>
      <c r="D365" s="35" t="s">
        <v>404</v>
      </c>
      <c r="E365" s="83">
        <v>20</v>
      </c>
      <c r="F365" s="83">
        <v>19</v>
      </c>
      <c r="G365" s="83">
        <v>1</v>
      </c>
      <c r="H365" s="83">
        <v>20</v>
      </c>
      <c r="I365" s="83">
        <v>102</v>
      </c>
      <c r="J365" s="83">
        <v>39</v>
      </c>
      <c r="K365" s="83">
        <v>141</v>
      </c>
      <c r="L365" s="83">
        <v>1</v>
      </c>
      <c r="M365" s="83">
        <v>1</v>
      </c>
      <c r="N365" s="36">
        <v>1</v>
      </c>
      <c r="O365" s="14">
        <v>1</v>
      </c>
      <c r="P365" s="14">
        <v>0</v>
      </c>
      <c r="Q365" s="14">
        <v>0</v>
      </c>
    </row>
    <row r="366" spans="1:17" ht="30" customHeight="1" x14ac:dyDescent="0.35">
      <c r="A366" s="34">
        <v>365</v>
      </c>
      <c r="B366" s="34">
        <v>7</v>
      </c>
      <c r="C366" s="35" t="s">
        <v>398</v>
      </c>
      <c r="D366" s="35" t="s">
        <v>405</v>
      </c>
      <c r="E366" s="85"/>
      <c r="F366" s="83">
        <v>0</v>
      </c>
      <c r="G366" s="83">
        <v>0</v>
      </c>
      <c r="H366" s="83">
        <v>0</v>
      </c>
      <c r="I366" s="85"/>
      <c r="J366" s="85"/>
      <c r="K366" s="83">
        <v>0</v>
      </c>
      <c r="L366" s="83">
        <v>0</v>
      </c>
      <c r="M366" s="83">
        <v>0</v>
      </c>
      <c r="N366" s="36">
        <v>0</v>
      </c>
      <c r="O366" s="14">
        <v>0</v>
      </c>
      <c r="P366" s="14">
        <v>0</v>
      </c>
      <c r="Q366" s="14">
        <v>0</v>
      </c>
    </row>
    <row r="367" spans="1:17" ht="30" customHeight="1" x14ac:dyDescent="0.35">
      <c r="A367" s="34">
        <v>366</v>
      </c>
      <c r="B367" s="34">
        <v>8</v>
      </c>
      <c r="C367" s="35" t="s">
        <v>398</v>
      </c>
      <c r="D367" s="35" t="s">
        <v>406</v>
      </c>
      <c r="E367" s="83">
        <v>4</v>
      </c>
      <c r="F367" s="83">
        <v>4</v>
      </c>
      <c r="G367" s="83">
        <v>0</v>
      </c>
      <c r="H367" s="83">
        <v>4</v>
      </c>
      <c r="I367" s="83">
        <v>31</v>
      </c>
      <c r="J367" s="85"/>
      <c r="K367" s="83">
        <v>31</v>
      </c>
      <c r="L367" s="83">
        <v>4</v>
      </c>
      <c r="M367" s="83">
        <v>4</v>
      </c>
      <c r="N367" s="36">
        <v>3</v>
      </c>
      <c r="O367" s="14">
        <v>0</v>
      </c>
      <c r="P367" s="14">
        <v>3</v>
      </c>
      <c r="Q367" s="14">
        <v>0</v>
      </c>
    </row>
    <row r="368" spans="1:17" ht="30" customHeight="1" x14ac:dyDescent="0.35">
      <c r="A368" s="34">
        <v>367</v>
      </c>
      <c r="B368" s="34">
        <v>9</v>
      </c>
      <c r="C368" s="35" t="s">
        <v>398</v>
      </c>
      <c r="D368" s="35" t="s">
        <v>407</v>
      </c>
      <c r="E368" s="83">
        <v>103</v>
      </c>
      <c r="F368" s="83">
        <v>69</v>
      </c>
      <c r="G368" s="83">
        <v>34</v>
      </c>
      <c r="H368" s="83">
        <v>103</v>
      </c>
      <c r="I368" s="83">
        <v>88</v>
      </c>
      <c r="J368" s="83">
        <v>73</v>
      </c>
      <c r="K368" s="83">
        <v>161</v>
      </c>
      <c r="L368" s="83">
        <v>45</v>
      </c>
      <c r="M368" s="83">
        <v>45</v>
      </c>
      <c r="N368" s="36">
        <v>0</v>
      </c>
      <c r="O368" s="14">
        <v>0</v>
      </c>
      <c r="P368" s="14">
        <v>0</v>
      </c>
      <c r="Q368" s="14">
        <v>0</v>
      </c>
    </row>
    <row r="369" spans="1:17" ht="30" customHeight="1" x14ac:dyDescent="0.35">
      <c r="A369" s="34">
        <v>368</v>
      </c>
      <c r="B369" s="34">
        <v>10</v>
      </c>
      <c r="C369" s="35" t="s">
        <v>398</v>
      </c>
      <c r="D369" s="35" t="s">
        <v>408</v>
      </c>
      <c r="E369" s="83">
        <v>2</v>
      </c>
      <c r="F369" s="83">
        <v>0</v>
      </c>
      <c r="G369" s="83">
        <v>2</v>
      </c>
      <c r="H369" s="83">
        <v>2</v>
      </c>
      <c r="I369" s="84">
        <v>0</v>
      </c>
      <c r="J369" s="83">
        <v>6</v>
      </c>
      <c r="K369" s="83">
        <v>6</v>
      </c>
      <c r="L369" s="83">
        <v>0</v>
      </c>
      <c r="M369" s="83">
        <v>0</v>
      </c>
      <c r="N369" s="36">
        <v>0</v>
      </c>
      <c r="O369" s="14">
        <v>0</v>
      </c>
      <c r="P369" s="14">
        <v>0</v>
      </c>
      <c r="Q369" s="14">
        <v>0</v>
      </c>
    </row>
    <row r="370" spans="1:17" ht="30" customHeight="1" x14ac:dyDescent="0.35">
      <c r="A370" s="6">
        <v>369</v>
      </c>
      <c r="B370" s="6">
        <v>1</v>
      </c>
      <c r="C370" s="51" t="s">
        <v>409</v>
      </c>
      <c r="D370" s="51" t="s">
        <v>410</v>
      </c>
      <c r="E370" s="107">
        <v>0</v>
      </c>
      <c r="F370" s="107">
        <v>0</v>
      </c>
      <c r="G370" s="107">
        <v>0</v>
      </c>
      <c r="H370" s="109">
        <v>0</v>
      </c>
      <c r="I370" s="107">
        <v>0</v>
      </c>
      <c r="J370" s="107">
        <v>0</v>
      </c>
      <c r="K370" s="109">
        <v>0</v>
      </c>
      <c r="L370" s="107">
        <v>0</v>
      </c>
      <c r="M370" s="107">
        <v>0</v>
      </c>
      <c r="N370" s="30"/>
      <c r="O370" s="14">
        <v>0</v>
      </c>
      <c r="P370" s="14">
        <v>0</v>
      </c>
      <c r="Q370" s="8"/>
    </row>
    <row r="371" spans="1:17" ht="30" customHeight="1" x14ac:dyDescent="0.35">
      <c r="A371" s="6">
        <v>370</v>
      </c>
      <c r="B371" s="6">
        <v>2</v>
      </c>
      <c r="C371" s="51" t="s">
        <v>409</v>
      </c>
      <c r="D371" s="51" t="s">
        <v>411</v>
      </c>
      <c r="E371" s="109">
        <v>20</v>
      </c>
      <c r="F371" s="109">
        <v>18</v>
      </c>
      <c r="G371" s="109">
        <v>2</v>
      </c>
      <c r="H371" s="109">
        <v>20</v>
      </c>
      <c r="I371" s="109">
        <v>35</v>
      </c>
      <c r="J371" s="109">
        <v>14</v>
      </c>
      <c r="K371" s="109">
        <v>49</v>
      </c>
      <c r="L371" s="107">
        <v>0</v>
      </c>
      <c r="M371" s="107">
        <v>0</v>
      </c>
      <c r="N371" s="52">
        <v>0</v>
      </c>
      <c r="O371" s="14">
        <v>0</v>
      </c>
      <c r="P371" s="14">
        <v>0</v>
      </c>
      <c r="Q371" s="8"/>
    </row>
    <row r="372" spans="1:17" ht="30" customHeight="1" x14ac:dyDescent="0.35">
      <c r="A372" s="6">
        <v>371</v>
      </c>
      <c r="B372" s="6">
        <v>3</v>
      </c>
      <c r="C372" s="51" t="s">
        <v>409</v>
      </c>
      <c r="D372" s="51" t="s">
        <v>412</v>
      </c>
      <c r="E372" s="107">
        <v>0</v>
      </c>
      <c r="F372" s="107">
        <v>0</v>
      </c>
      <c r="G372" s="107">
        <v>0</v>
      </c>
      <c r="H372" s="109">
        <v>0</v>
      </c>
      <c r="I372" s="107">
        <v>0</v>
      </c>
      <c r="J372" s="107">
        <v>0</v>
      </c>
      <c r="K372" s="109">
        <v>0</v>
      </c>
      <c r="L372" s="107">
        <v>0</v>
      </c>
      <c r="M372" s="107">
        <v>0</v>
      </c>
      <c r="N372" s="52">
        <v>0</v>
      </c>
      <c r="O372" s="14">
        <v>0</v>
      </c>
      <c r="P372" s="14">
        <v>0</v>
      </c>
      <c r="Q372" s="8"/>
    </row>
    <row r="373" spans="1:17" ht="30" customHeight="1" x14ac:dyDescent="0.35">
      <c r="A373" s="6">
        <v>372</v>
      </c>
      <c r="B373" s="6">
        <v>4</v>
      </c>
      <c r="C373" s="51" t="s">
        <v>409</v>
      </c>
      <c r="D373" s="51" t="s">
        <v>413</v>
      </c>
      <c r="E373" s="109">
        <v>8</v>
      </c>
      <c r="F373" s="109">
        <v>11</v>
      </c>
      <c r="G373" s="109">
        <v>12</v>
      </c>
      <c r="H373" s="109">
        <v>23</v>
      </c>
      <c r="I373" s="109">
        <v>24</v>
      </c>
      <c r="J373" s="107">
        <v>13</v>
      </c>
      <c r="K373" s="109">
        <v>37</v>
      </c>
      <c r="L373" s="107">
        <v>2</v>
      </c>
      <c r="M373" s="107">
        <v>2</v>
      </c>
      <c r="N373" s="52">
        <v>2</v>
      </c>
      <c r="O373" s="14">
        <v>1</v>
      </c>
      <c r="P373" s="14">
        <v>1</v>
      </c>
      <c r="Q373" s="8"/>
    </row>
    <row r="374" spans="1:17" ht="30" customHeight="1" x14ac:dyDescent="0.35">
      <c r="A374" s="6">
        <v>373</v>
      </c>
      <c r="B374" s="6">
        <v>5</v>
      </c>
      <c r="C374" s="51" t="s">
        <v>409</v>
      </c>
      <c r="D374" s="51" t="s">
        <v>414</v>
      </c>
      <c r="E374" s="109">
        <v>0</v>
      </c>
      <c r="F374" s="109">
        <v>0</v>
      </c>
      <c r="G374" s="109">
        <v>0</v>
      </c>
      <c r="H374" s="109">
        <v>0</v>
      </c>
      <c r="I374" s="107">
        <v>0</v>
      </c>
      <c r="J374" s="109">
        <v>0</v>
      </c>
      <c r="K374" s="109">
        <v>0</v>
      </c>
      <c r="L374" s="107">
        <v>0</v>
      </c>
      <c r="M374" s="107">
        <v>0</v>
      </c>
      <c r="N374" s="52">
        <v>0</v>
      </c>
      <c r="O374" s="14">
        <v>0</v>
      </c>
      <c r="P374" s="14">
        <v>0</v>
      </c>
      <c r="Q374" s="8"/>
    </row>
    <row r="375" spans="1:17" ht="30" customHeight="1" x14ac:dyDescent="0.35">
      <c r="A375" s="34">
        <v>374</v>
      </c>
      <c r="B375" s="34">
        <v>1</v>
      </c>
      <c r="C375" s="35" t="s">
        <v>415</v>
      </c>
      <c r="D375" s="35" t="s">
        <v>416</v>
      </c>
      <c r="E375" s="84">
        <v>0</v>
      </c>
      <c r="F375" s="83">
        <v>0</v>
      </c>
      <c r="G375" s="83">
        <v>0</v>
      </c>
      <c r="H375" s="83">
        <v>0</v>
      </c>
      <c r="I375" s="84">
        <v>0</v>
      </c>
      <c r="J375" s="84">
        <v>0</v>
      </c>
      <c r="K375" s="83">
        <v>0</v>
      </c>
      <c r="L375" s="83">
        <v>0</v>
      </c>
      <c r="M375" s="83">
        <v>0</v>
      </c>
      <c r="N375" s="45"/>
      <c r="O375" s="8"/>
      <c r="P375" s="8"/>
      <c r="Q375" s="8"/>
    </row>
    <row r="376" spans="1:17" ht="30" customHeight="1" x14ac:dyDescent="0.35">
      <c r="A376" s="34">
        <v>375</v>
      </c>
      <c r="B376" s="34">
        <v>2</v>
      </c>
      <c r="C376" s="35" t="s">
        <v>415</v>
      </c>
      <c r="D376" s="35" t="s">
        <v>417</v>
      </c>
      <c r="E376" s="83">
        <v>54</v>
      </c>
      <c r="F376" s="83">
        <v>54</v>
      </c>
      <c r="G376" s="83">
        <v>0</v>
      </c>
      <c r="H376" s="83">
        <v>54</v>
      </c>
      <c r="I376" s="83">
        <v>54</v>
      </c>
      <c r="J376" s="84">
        <v>0</v>
      </c>
      <c r="K376" s="83">
        <v>54</v>
      </c>
      <c r="L376" s="83">
        <v>0</v>
      </c>
      <c r="M376" s="83">
        <v>0</v>
      </c>
      <c r="N376" s="45"/>
      <c r="O376" s="8"/>
      <c r="P376" s="8"/>
      <c r="Q376" s="8"/>
    </row>
    <row r="377" spans="1:17" ht="30" customHeight="1" x14ac:dyDescent="0.35">
      <c r="A377" s="34">
        <v>376</v>
      </c>
      <c r="B377" s="34">
        <v>3</v>
      </c>
      <c r="C377" s="35" t="s">
        <v>415</v>
      </c>
      <c r="D377" s="35" t="s">
        <v>418</v>
      </c>
      <c r="E377" s="84">
        <v>51</v>
      </c>
      <c r="F377" s="83">
        <v>16</v>
      </c>
      <c r="G377" s="83">
        <v>35</v>
      </c>
      <c r="H377" s="83">
        <v>51</v>
      </c>
      <c r="I377" s="84">
        <v>16</v>
      </c>
      <c r="J377" s="84">
        <v>35</v>
      </c>
      <c r="K377" s="83">
        <v>51</v>
      </c>
      <c r="L377" s="83">
        <v>6</v>
      </c>
      <c r="M377" s="83">
        <v>6</v>
      </c>
      <c r="N377" s="36">
        <v>3</v>
      </c>
      <c r="O377" s="14">
        <v>3</v>
      </c>
      <c r="P377" s="14">
        <v>3</v>
      </c>
      <c r="Q377" s="8"/>
    </row>
    <row r="378" spans="1:17" ht="30" customHeight="1" x14ac:dyDescent="0.35">
      <c r="A378" s="34">
        <v>377</v>
      </c>
      <c r="B378" s="34">
        <v>4</v>
      </c>
      <c r="C378" s="35" t="s">
        <v>415</v>
      </c>
      <c r="D378" s="35" t="s">
        <v>419</v>
      </c>
      <c r="E378" s="83">
        <v>128</v>
      </c>
      <c r="F378" s="83">
        <v>119</v>
      </c>
      <c r="G378" s="83">
        <v>9</v>
      </c>
      <c r="H378" s="83">
        <v>128</v>
      </c>
      <c r="I378" s="83">
        <v>119</v>
      </c>
      <c r="J378" s="83">
        <v>9</v>
      </c>
      <c r="K378" s="83">
        <v>128</v>
      </c>
      <c r="L378" s="83">
        <v>7</v>
      </c>
      <c r="M378" s="83">
        <v>7</v>
      </c>
      <c r="N378" s="45"/>
      <c r="O378" s="8"/>
      <c r="P378" s="14">
        <v>7</v>
      </c>
      <c r="Q378" s="8"/>
    </row>
    <row r="379" spans="1:17" ht="30" customHeight="1" x14ac:dyDescent="0.35">
      <c r="A379" s="34">
        <v>378</v>
      </c>
      <c r="B379" s="34">
        <v>5</v>
      </c>
      <c r="C379" s="35" t="s">
        <v>415</v>
      </c>
      <c r="D379" s="35" t="s">
        <v>420</v>
      </c>
      <c r="E379" s="84">
        <v>75</v>
      </c>
      <c r="F379" s="83">
        <v>71</v>
      </c>
      <c r="G379" s="83">
        <v>4</v>
      </c>
      <c r="H379" s="83">
        <v>75</v>
      </c>
      <c r="I379" s="84">
        <v>71</v>
      </c>
      <c r="J379" s="84">
        <v>4</v>
      </c>
      <c r="K379" s="83">
        <v>75</v>
      </c>
      <c r="L379" s="83">
        <v>2</v>
      </c>
      <c r="M379" s="83">
        <v>2</v>
      </c>
      <c r="N379" s="36">
        <v>2</v>
      </c>
      <c r="O379" s="8"/>
      <c r="P379" s="14">
        <v>2</v>
      </c>
      <c r="Q379" s="8"/>
    </row>
    <row r="380" spans="1:17" ht="30" customHeight="1" x14ac:dyDescent="0.35">
      <c r="A380" s="34">
        <v>379</v>
      </c>
      <c r="B380" s="34">
        <v>6</v>
      </c>
      <c r="C380" s="35" t="s">
        <v>415</v>
      </c>
      <c r="D380" s="35" t="s">
        <v>421</v>
      </c>
      <c r="E380" s="84">
        <v>58</v>
      </c>
      <c r="F380" s="83">
        <v>24</v>
      </c>
      <c r="G380" s="83">
        <v>34</v>
      </c>
      <c r="H380" s="83">
        <v>58</v>
      </c>
      <c r="I380" s="84">
        <v>24</v>
      </c>
      <c r="J380" s="84">
        <v>34</v>
      </c>
      <c r="K380" s="83">
        <v>58</v>
      </c>
      <c r="L380" s="83">
        <v>2</v>
      </c>
      <c r="M380" s="83">
        <v>2</v>
      </c>
      <c r="N380" s="36">
        <v>2</v>
      </c>
      <c r="O380" s="8"/>
      <c r="P380" s="14">
        <v>2</v>
      </c>
      <c r="Q380" s="8"/>
    </row>
    <row r="381" spans="1:17" ht="30" customHeight="1" x14ac:dyDescent="0.35">
      <c r="A381" s="34">
        <v>380</v>
      </c>
      <c r="B381" s="34">
        <v>7</v>
      </c>
      <c r="C381" s="35" t="s">
        <v>415</v>
      </c>
      <c r="D381" s="35" t="s">
        <v>422</v>
      </c>
      <c r="E381" s="84">
        <v>43</v>
      </c>
      <c r="F381" s="83">
        <v>38</v>
      </c>
      <c r="G381" s="83">
        <v>5</v>
      </c>
      <c r="H381" s="83">
        <v>43</v>
      </c>
      <c r="I381" s="84">
        <v>38</v>
      </c>
      <c r="J381" s="84">
        <v>5</v>
      </c>
      <c r="K381" s="83">
        <v>43</v>
      </c>
      <c r="L381" s="83">
        <v>0</v>
      </c>
      <c r="M381" s="83">
        <v>0</v>
      </c>
      <c r="N381" s="45"/>
      <c r="O381" s="8"/>
      <c r="P381" s="8"/>
      <c r="Q381" s="8"/>
    </row>
    <row r="382" spans="1:17" ht="30" customHeight="1" x14ac:dyDescent="0.35">
      <c r="A382" s="34">
        <v>381</v>
      </c>
      <c r="B382" s="34">
        <v>8</v>
      </c>
      <c r="C382" s="35" t="s">
        <v>415</v>
      </c>
      <c r="D382" s="35" t="s">
        <v>423</v>
      </c>
      <c r="E382" s="84">
        <v>15</v>
      </c>
      <c r="F382" s="83">
        <v>14</v>
      </c>
      <c r="G382" s="83">
        <v>1</v>
      </c>
      <c r="H382" s="83">
        <v>15</v>
      </c>
      <c r="I382" s="84">
        <v>14</v>
      </c>
      <c r="J382" s="84">
        <v>1</v>
      </c>
      <c r="K382" s="83">
        <v>15</v>
      </c>
      <c r="L382" s="83">
        <v>0</v>
      </c>
      <c r="M382" s="83">
        <v>0</v>
      </c>
      <c r="N382" s="45"/>
      <c r="O382" s="8"/>
      <c r="P382" s="8"/>
      <c r="Q382" s="8"/>
    </row>
    <row r="383" spans="1:17" ht="30" customHeight="1" x14ac:dyDescent="0.35">
      <c r="A383" s="34">
        <v>382</v>
      </c>
      <c r="B383" s="34">
        <v>9</v>
      </c>
      <c r="C383" s="35" t="s">
        <v>415</v>
      </c>
      <c r="D383" s="35" t="s">
        <v>424</v>
      </c>
      <c r="E383" s="84">
        <v>71</v>
      </c>
      <c r="F383" s="83">
        <v>32</v>
      </c>
      <c r="G383" s="83">
        <v>39</v>
      </c>
      <c r="H383" s="83">
        <v>71</v>
      </c>
      <c r="I383" s="84">
        <v>32</v>
      </c>
      <c r="J383" s="84">
        <v>39</v>
      </c>
      <c r="K383" s="83">
        <v>71</v>
      </c>
      <c r="L383" s="83">
        <v>16</v>
      </c>
      <c r="M383" s="83">
        <v>16</v>
      </c>
      <c r="N383" s="45"/>
      <c r="O383" s="8"/>
      <c r="P383" s="14">
        <v>16</v>
      </c>
      <c r="Q383" s="8"/>
    </row>
    <row r="384" spans="1:17" ht="30" customHeight="1" x14ac:dyDescent="0.35">
      <c r="A384" s="34">
        <v>383</v>
      </c>
      <c r="B384" s="34">
        <v>10</v>
      </c>
      <c r="C384" s="35" t="s">
        <v>415</v>
      </c>
      <c r="D384" s="35" t="s">
        <v>425</v>
      </c>
      <c r="E384" s="83">
        <v>1</v>
      </c>
      <c r="F384" s="83">
        <v>1</v>
      </c>
      <c r="G384" s="83">
        <v>0</v>
      </c>
      <c r="H384" s="83">
        <v>1</v>
      </c>
      <c r="I384" s="83">
        <v>1</v>
      </c>
      <c r="J384" s="84">
        <v>0</v>
      </c>
      <c r="K384" s="83">
        <v>1</v>
      </c>
      <c r="L384" s="83">
        <v>3</v>
      </c>
      <c r="M384" s="83">
        <v>3</v>
      </c>
      <c r="N384" s="36">
        <v>3</v>
      </c>
      <c r="O384" s="8"/>
      <c r="P384" s="14">
        <v>3</v>
      </c>
      <c r="Q384" s="8"/>
    </row>
    <row r="385" spans="1:17" ht="30" customHeight="1" x14ac:dyDescent="0.35">
      <c r="A385" s="34">
        <v>384</v>
      </c>
      <c r="B385" s="34">
        <v>11</v>
      </c>
      <c r="C385" s="35" t="s">
        <v>415</v>
      </c>
      <c r="D385" s="35" t="s">
        <v>426</v>
      </c>
      <c r="E385" s="84">
        <v>325</v>
      </c>
      <c r="F385" s="83">
        <v>164</v>
      </c>
      <c r="G385" s="83">
        <v>161</v>
      </c>
      <c r="H385" s="83">
        <v>325</v>
      </c>
      <c r="I385" s="84">
        <v>164</v>
      </c>
      <c r="J385" s="84">
        <v>161</v>
      </c>
      <c r="K385" s="83">
        <v>325</v>
      </c>
      <c r="L385" s="83">
        <v>3</v>
      </c>
      <c r="M385" s="83">
        <v>3</v>
      </c>
      <c r="N385" s="45"/>
      <c r="O385" s="8"/>
      <c r="P385" s="14">
        <v>3</v>
      </c>
      <c r="Q385" s="8"/>
    </row>
    <row r="386" spans="1:17" ht="30" customHeight="1" x14ac:dyDescent="0.35">
      <c r="A386" s="34">
        <v>385</v>
      </c>
      <c r="B386" s="34">
        <v>12</v>
      </c>
      <c r="C386" s="35" t="s">
        <v>415</v>
      </c>
      <c r="D386" s="35" t="s">
        <v>427</v>
      </c>
      <c r="E386" s="84">
        <v>49</v>
      </c>
      <c r="F386" s="83">
        <v>3</v>
      </c>
      <c r="G386" s="83">
        <v>46</v>
      </c>
      <c r="H386" s="83">
        <v>49</v>
      </c>
      <c r="I386" s="84">
        <v>3</v>
      </c>
      <c r="J386" s="84">
        <v>46</v>
      </c>
      <c r="K386" s="83">
        <v>49</v>
      </c>
      <c r="L386" s="83">
        <v>1</v>
      </c>
      <c r="M386" s="83">
        <v>1</v>
      </c>
      <c r="N386" s="45"/>
      <c r="O386" s="14">
        <v>1</v>
      </c>
      <c r="P386" s="8"/>
      <c r="Q386" s="8"/>
    </row>
    <row r="387" spans="1:17" ht="30" customHeight="1" x14ac:dyDescent="0.35">
      <c r="A387" s="34">
        <v>386</v>
      </c>
      <c r="B387" s="34">
        <v>13</v>
      </c>
      <c r="C387" s="35" t="s">
        <v>415</v>
      </c>
      <c r="D387" s="35" t="s">
        <v>428</v>
      </c>
      <c r="E387" s="84">
        <v>11</v>
      </c>
      <c r="F387" s="83">
        <v>5</v>
      </c>
      <c r="G387" s="83">
        <v>70</v>
      </c>
      <c r="H387" s="83">
        <v>75</v>
      </c>
      <c r="I387" s="84">
        <v>5</v>
      </c>
      <c r="J387" s="84">
        <v>70</v>
      </c>
      <c r="K387" s="83">
        <v>75</v>
      </c>
      <c r="L387" s="83">
        <v>1</v>
      </c>
      <c r="M387" s="83">
        <v>1</v>
      </c>
      <c r="N387" s="36">
        <v>1</v>
      </c>
      <c r="O387" s="14">
        <v>0</v>
      </c>
      <c r="P387" s="14">
        <v>1</v>
      </c>
      <c r="Q387" s="14">
        <v>0</v>
      </c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>
        <v>0</v>
      </c>
      <c r="G388" s="8"/>
      <c r="H388" s="9">
        <v>0</v>
      </c>
      <c r="I388" s="8">
        <v>0</v>
      </c>
      <c r="J388" s="8"/>
      <c r="K388" s="9">
        <v>0</v>
      </c>
      <c r="L388" s="8">
        <v>0</v>
      </c>
      <c r="M388" s="8">
        <v>0</v>
      </c>
      <c r="N388" s="8">
        <v>0</v>
      </c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0</v>
      </c>
      <c r="G389" s="8"/>
      <c r="H389" s="9">
        <v>0</v>
      </c>
      <c r="I389" s="8">
        <v>0</v>
      </c>
      <c r="J389" s="8"/>
      <c r="K389" s="9">
        <v>0</v>
      </c>
      <c r="L389" s="8">
        <v>0</v>
      </c>
      <c r="M389" s="8">
        <v>0</v>
      </c>
      <c r="N389" s="8">
        <v>0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>
        <v>0</v>
      </c>
      <c r="G390" s="8"/>
      <c r="H390" s="9">
        <v>0</v>
      </c>
      <c r="I390" s="8">
        <v>0</v>
      </c>
      <c r="J390" s="8"/>
      <c r="K390" s="9">
        <v>0</v>
      </c>
      <c r="L390" s="8">
        <v>0</v>
      </c>
      <c r="M390" s="8">
        <v>0</v>
      </c>
      <c r="N390" s="8">
        <v>0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>
        <v>1</v>
      </c>
      <c r="G391" s="8"/>
      <c r="H391" s="9">
        <v>1</v>
      </c>
      <c r="I391" s="8">
        <v>1</v>
      </c>
      <c r="J391" s="8"/>
      <c r="K391" s="9">
        <v>1</v>
      </c>
      <c r="L391" s="8">
        <v>1</v>
      </c>
      <c r="M391" s="8">
        <v>1</v>
      </c>
      <c r="N391" s="8">
        <v>1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0</v>
      </c>
      <c r="G392" s="8"/>
      <c r="H392" s="9">
        <v>0</v>
      </c>
      <c r="I392" s="8">
        <v>0</v>
      </c>
      <c r="J392" s="8"/>
      <c r="K392" s="9">
        <v>0</v>
      </c>
      <c r="L392" s="8">
        <v>0</v>
      </c>
      <c r="M392" s="8">
        <v>0</v>
      </c>
      <c r="N392" s="8">
        <v>0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>
        <v>0</v>
      </c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0</v>
      </c>
      <c r="H394" s="9">
        <v>0</v>
      </c>
      <c r="I394" s="8">
        <v>0</v>
      </c>
      <c r="J394" s="8">
        <v>0</v>
      </c>
      <c r="K394" s="9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0</v>
      </c>
      <c r="H398" s="9">
        <v>0</v>
      </c>
      <c r="I398" s="8">
        <v>0</v>
      </c>
      <c r="J398" s="8">
        <v>0</v>
      </c>
      <c r="K398" s="9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2</v>
      </c>
      <c r="G401" s="8">
        <v>0</v>
      </c>
      <c r="H401" s="9">
        <v>2</v>
      </c>
      <c r="I401" s="8">
        <v>2</v>
      </c>
      <c r="J401" s="8">
        <v>0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8">
        <v>0</v>
      </c>
      <c r="M402" s="8">
        <v>0</v>
      </c>
      <c r="N402" s="8">
        <v>0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1144</v>
      </c>
      <c r="F403" s="8">
        <v>1121</v>
      </c>
      <c r="G403" s="8">
        <v>0</v>
      </c>
      <c r="H403" s="9">
        <v>2</v>
      </c>
      <c r="I403" s="8">
        <v>1144</v>
      </c>
      <c r="J403" s="8">
        <v>0</v>
      </c>
      <c r="K403" s="9">
        <v>2</v>
      </c>
      <c r="L403" s="8">
        <v>2</v>
      </c>
      <c r="M403" s="8">
        <v>2</v>
      </c>
      <c r="N403" s="8">
        <v>2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8"/>
      <c r="M404" s="8"/>
      <c r="N404" s="8"/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8">
        <v>0</v>
      </c>
      <c r="M405" s="8">
        <v>0</v>
      </c>
      <c r="N405" s="8">
        <v>0</v>
      </c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8">
        <v>0</v>
      </c>
      <c r="M406" s="8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0</v>
      </c>
      <c r="G407" s="8">
        <v>0</v>
      </c>
      <c r="H407" s="9">
        <v>0</v>
      </c>
      <c r="I407" s="8">
        <v>0</v>
      </c>
      <c r="J407" s="8">
        <v>0</v>
      </c>
      <c r="K407" s="9">
        <v>0</v>
      </c>
      <c r="L407" s="8">
        <v>0</v>
      </c>
      <c r="M407" s="8">
        <v>0</v>
      </c>
      <c r="N407" s="8">
        <v>0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0</v>
      </c>
      <c r="G408" s="8">
        <v>0</v>
      </c>
      <c r="H408" s="9">
        <v>0</v>
      </c>
      <c r="I408" s="8">
        <v>0</v>
      </c>
      <c r="J408" s="8">
        <v>0</v>
      </c>
      <c r="K408" s="9">
        <v>0</v>
      </c>
      <c r="L408" s="8">
        <v>0</v>
      </c>
      <c r="M408" s="8">
        <v>0</v>
      </c>
      <c r="N408" s="8">
        <v>0</v>
      </c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8">
        <v>0</v>
      </c>
      <c r="M409" s="8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8">
        <v>0</v>
      </c>
      <c r="M410" s="8">
        <v>0</v>
      </c>
      <c r="N410" s="8">
        <v>0</v>
      </c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8"/>
      <c r="M411" s="8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8">
        <v>0</v>
      </c>
      <c r="M412" s="8">
        <v>0</v>
      </c>
      <c r="N412" s="8">
        <v>0</v>
      </c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0</v>
      </c>
      <c r="G413" s="8">
        <v>0</v>
      </c>
      <c r="H413" s="9">
        <v>0</v>
      </c>
      <c r="I413" s="8">
        <v>0</v>
      </c>
      <c r="J413" s="8">
        <v>0</v>
      </c>
      <c r="K413" s="9">
        <v>0</v>
      </c>
      <c r="L413" s="8">
        <v>0</v>
      </c>
      <c r="M413" s="8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0</v>
      </c>
      <c r="G414" s="8">
        <v>0</v>
      </c>
      <c r="H414" s="9">
        <v>0</v>
      </c>
      <c r="I414" s="8">
        <v>0</v>
      </c>
      <c r="J414" s="8">
        <v>0</v>
      </c>
      <c r="K414" s="9">
        <v>0</v>
      </c>
      <c r="L414" s="8">
        <v>0</v>
      </c>
      <c r="M414" s="8">
        <v>0</v>
      </c>
      <c r="N414" s="8">
        <v>0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8">
        <v>0</v>
      </c>
      <c r="M415" s="8">
        <v>0</v>
      </c>
      <c r="N415" s="8">
        <v>0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8">
        <v>0</v>
      </c>
      <c r="M416" s="8">
        <v>0</v>
      </c>
      <c r="N416" s="8">
        <v>0</v>
      </c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8">
        <v>0</v>
      </c>
      <c r="M417" s="8">
        <v>0</v>
      </c>
      <c r="N417" s="8">
        <v>0</v>
      </c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8">
        <v>0</v>
      </c>
      <c r="M418" s="8">
        <v>0</v>
      </c>
      <c r="N418" s="8">
        <v>0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0</v>
      </c>
      <c r="G419" s="8">
        <v>0</v>
      </c>
      <c r="H419" s="9">
        <v>0</v>
      </c>
      <c r="I419" s="8">
        <v>0</v>
      </c>
      <c r="J419" s="8">
        <v>0</v>
      </c>
      <c r="K419" s="9">
        <v>0</v>
      </c>
      <c r="L419" s="8">
        <v>0</v>
      </c>
      <c r="M419" s="8">
        <v>0</v>
      </c>
      <c r="N419" s="8">
        <v>0</v>
      </c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0</v>
      </c>
      <c r="G420" s="8">
        <v>0</v>
      </c>
      <c r="H420" s="9">
        <v>0</v>
      </c>
      <c r="I420" s="8">
        <v>0</v>
      </c>
      <c r="J420" s="8">
        <v>0</v>
      </c>
      <c r="K420" s="9">
        <v>0</v>
      </c>
      <c r="L420" s="8">
        <v>0</v>
      </c>
      <c r="M420" s="8">
        <v>0</v>
      </c>
      <c r="N420" s="8">
        <v>0</v>
      </c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0</v>
      </c>
      <c r="G421" s="8">
        <v>0</v>
      </c>
      <c r="H421" s="9">
        <v>0</v>
      </c>
      <c r="I421" s="8">
        <v>0</v>
      </c>
      <c r="J421" s="8">
        <v>0</v>
      </c>
      <c r="K421" s="9">
        <v>0</v>
      </c>
      <c r="L421" s="8">
        <v>0</v>
      </c>
      <c r="M421" s="8">
        <v>0</v>
      </c>
      <c r="N421" s="8">
        <v>0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1</v>
      </c>
      <c r="G422" s="8">
        <v>0</v>
      </c>
      <c r="H422" s="9">
        <v>1</v>
      </c>
      <c r="I422" s="8">
        <v>1</v>
      </c>
      <c r="J422" s="8">
        <v>0</v>
      </c>
      <c r="K422" s="9">
        <v>1</v>
      </c>
      <c r="L422" s="8">
        <v>1</v>
      </c>
      <c r="M422" s="8">
        <v>1</v>
      </c>
      <c r="N422" s="8">
        <v>0</v>
      </c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8"/>
      <c r="M423" s="8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8">
        <v>0</v>
      </c>
      <c r="M424" s="8">
        <v>0</v>
      </c>
      <c r="N424" s="8">
        <v>0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8"/>
      <c r="M425" s="8"/>
      <c r="N425" s="8"/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8"/>
      <c r="M426" s="8"/>
      <c r="N426" s="8"/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8">
        <v>0</v>
      </c>
      <c r="M427" s="8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8"/>
      <c r="M428" s="8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6">
        <v>5</v>
      </c>
      <c r="F429" s="56"/>
      <c r="G429" s="8"/>
      <c r="H429" s="9">
        <v>5</v>
      </c>
      <c r="I429" s="56"/>
      <c r="J429" s="8"/>
      <c r="K429" s="9">
        <v>5</v>
      </c>
      <c r="L429" s="56">
        <v>5</v>
      </c>
      <c r="M429" s="56">
        <v>5</v>
      </c>
      <c r="N429" s="56">
        <v>5</v>
      </c>
      <c r="O429" s="56">
        <v>0</v>
      </c>
      <c r="P429" s="56">
        <v>5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6">
        <v>100</v>
      </c>
      <c r="F430" s="56"/>
      <c r="G430" s="8"/>
      <c r="H430" s="9">
        <v>100</v>
      </c>
      <c r="I430" s="56"/>
      <c r="J430" s="8"/>
      <c r="K430" s="9">
        <v>100</v>
      </c>
      <c r="L430" s="56">
        <v>0</v>
      </c>
      <c r="M430" s="56">
        <v>0</v>
      </c>
      <c r="N430" s="56">
        <v>0</v>
      </c>
      <c r="O430" s="56">
        <v>0</v>
      </c>
      <c r="P430" s="56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6">
        <v>0</v>
      </c>
      <c r="F431" s="56"/>
      <c r="G431" s="8"/>
      <c r="H431" s="9">
        <v>0</v>
      </c>
      <c r="I431" s="56"/>
      <c r="J431" s="8"/>
      <c r="K431" s="9">
        <v>0</v>
      </c>
      <c r="L431" s="56">
        <v>0</v>
      </c>
      <c r="M431" s="56">
        <v>0</v>
      </c>
      <c r="N431" s="56">
        <v>0</v>
      </c>
      <c r="O431" s="56">
        <v>0</v>
      </c>
      <c r="P431" s="56">
        <v>0</v>
      </c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6">
        <v>958</v>
      </c>
      <c r="F432" s="56"/>
      <c r="G432" s="8"/>
      <c r="H432" s="9">
        <v>958</v>
      </c>
      <c r="I432" s="56"/>
      <c r="J432" s="8"/>
      <c r="K432" s="9">
        <v>958</v>
      </c>
      <c r="L432" s="56">
        <v>0</v>
      </c>
      <c r="M432" s="56">
        <v>0</v>
      </c>
      <c r="N432" s="56">
        <v>0</v>
      </c>
      <c r="O432" s="56">
        <v>0</v>
      </c>
      <c r="P432" s="56">
        <v>0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6">
        <v>154</v>
      </c>
      <c r="F433" s="56"/>
      <c r="G433" s="8"/>
      <c r="H433" s="9">
        <v>154</v>
      </c>
      <c r="I433" s="56"/>
      <c r="J433" s="8"/>
      <c r="K433" s="9">
        <v>154</v>
      </c>
      <c r="L433" s="56">
        <v>1</v>
      </c>
      <c r="M433" s="56">
        <v>1</v>
      </c>
      <c r="N433" s="56">
        <v>1</v>
      </c>
      <c r="O433" s="56">
        <v>0</v>
      </c>
      <c r="P433" s="56">
        <v>1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6">
        <v>771</v>
      </c>
      <c r="F434" s="56"/>
      <c r="G434" s="8"/>
      <c r="H434" s="9">
        <v>771</v>
      </c>
      <c r="I434" s="56"/>
      <c r="J434" s="8"/>
      <c r="K434" s="9">
        <v>771</v>
      </c>
      <c r="L434" s="56">
        <v>6</v>
      </c>
      <c r="M434" s="56">
        <v>6</v>
      </c>
      <c r="N434" s="56">
        <v>6</v>
      </c>
      <c r="O434" s="56">
        <v>6</v>
      </c>
      <c r="P434" s="56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6">
        <v>199</v>
      </c>
      <c r="F435" s="56"/>
      <c r="G435" s="8"/>
      <c r="H435" s="9">
        <v>199</v>
      </c>
      <c r="I435" s="56"/>
      <c r="J435" s="8"/>
      <c r="K435" s="9">
        <v>199</v>
      </c>
      <c r="L435" s="56">
        <v>0</v>
      </c>
      <c r="M435" s="56">
        <v>0</v>
      </c>
      <c r="N435" s="56">
        <v>0</v>
      </c>
      <c r="O435" s="56">
        <v>0</v>
      </c>
      <c r="P435" s="56">
        <v>0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6">
        <v>0</v>
      </c>
      <c r="F436" s="56"/>
      <c r="G436" s="8"/>
      <c r="H436" s="9">
        <v>0</v>
      </c>
      <c r="I436" s="56"/>
      <c r="J436" s="8"/>
      <c r="K436" s="9">
        <v>0</v>
      </c>
      <c r="L436" s="56">
        <v>0</v>
      </c>
      <c r="M436" s="56">
        <v>0</v>
      </c>
      <c r="N436" s="56">
        <v>0</v>
      </c>
      <c r="O436" s="56">
        <v>0</v>
      </c>
      <c r="P436" s="56">
        <v>0</v>
      </c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0</v>
      </c>
      <c r="F437" s="56"/>
      <c r="G437" s="8"/>
      <c r="H437" s="9">
        <v>0</v>
      </c>
      <c r="I437" s="56"/>
      <c r="J437" s="8"/>
      <c r="K437" s="9">
        <v>0</v>
      </c>
      <c r="L437" s="56">
        <v>0</v>
      </c>
      <c r="M437" s="56">
        <v>0</v>
      </c>
      <c r="N437" s="56">
        <v>0</v>
      </c>
      <c r="O437" s="56">
        <v>0</v>
      </c>
      <c r="P437" s="56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6">
        <v>1</v>
      </c>
      <c r="F438" s="56"/>
      <c r="G438" s="8"/>
      <c r="H438" s="9">
        <v>1</v>
      </c>
      <c r="I438" s="56"/>
      <c r="J438" s="8"/>
      <c r="K438" s="9">
        <v>1</v>
      </c>
      <c r="L438" s="56">
        <v>1</v>
      </c>
      <c r="M438" s="56">
        <v>1</v>
      </c>
      <c r="N438" s="56">
        <v>1</v>
      </c>
      <c r="O438" s="56">
        <v>0</v>
      </c>
      <c r="P438" s="56">
        <v>1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6">
        <v>0</v>
      </c>
      <c r="F439" s="56"/>
      <c r="G439" s="8"/>
      <c r="H439" s="9">
        <v>0</v>
      </c>
      <c r="I439" s="56"/>
      <c r="J439" s="8"/>
      <c r="K439" s="9">
        <v>0</v>
      </c>
      <c r="L439" s="56">
        <v>0</v>
      </c>
      <c r="M439" s="56">
        <v>0</v>
      </c>
      <c r="N439" s="56">
        <v>0</v>
      </c>
      <c r="O439" s="56">
        <v>0</v>
      </c>
      <c r="P439" s="56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6">
        <v>0</v>
      </c>
      <c r="F440" s="56"/>
      <c r="G440" s="8"/>
      <c r="H440" s="9">
        <v>0</v>
      </c>
      <c r="I440" s="56"/>
      <c r="J440" s="8"/>
      <c r="K440" s="9">
        <v>0</v>
      </c>
      <c r="L440" s="56">
        <v>0</v>
      </c>
      <c r="M440" s="56">
        <v>0</v>
      </c>
      <c r="N440" s="56">
        <v>0</v>
      </c>
      <c r="O440" s="56">
        <v>0</v>
      </c>
      <c r="P440" s="56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6">
        <v>0</v>
      </c>
      <c r="F441" s="56"/>
      <c r="G441" s="8"/>
      <c r="H441" s="9">
        <v>0</v>
      </c>
      <c r="I441" s="56"/>
      <c r="J441" s="8"/>
      <c r="K441" s="9">
        <v>0</v>
      </c>
      <c r="L441" s="56">
        <v>0</v>
      </c>
      <c r="M441" s="56">
        <v>0</v>
      </c>
      <c r="N441" s="56">
        <v>0</v>
      </c>
      <c r="O441" s="56">
        <v>0</v>
      </c>
      <c r="P441" s="56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6">
        <v>1</v>
      </c>
      <c r="F442" s="56"/>
      <c r="G442" s="8"/>
      <c r="H442" s="9">
        <v>1</v>
      </c>
      <c r="I442" s="56"/>
      <c r="J442" s="8"/>
      <c r="K442" s="9">
        <v>1</v>
      </c>
      <c r="L442" s="56">
        <v>1</v>
      </c>
      <c r="M442" s="56">
        <v>1</v>
      </c>
      <c r="N442" s="56">
        <v>1</v>
      </c>
      <c r="O442" s="56">
        <v>0</v>
      </c>
      <c r="P442" s="56">
        <v>1</v>
      </c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6"/>
      <c r="F443" s="56"/>
      <c r="G443" s="8"/>
      <c r="H443" s="9">
        <v>0</v>
      </c>
      <c r="I443" s="56"/>
      <c r="J443" s="8"/>
      <c r="K443" s="9">
        <v>0</v>
      </c>
      <c r="L443" s="56">
        <v>0</v>
      </c>
      <c r="M443" s="56">
        <v>0</v>
      </c>
      <c r="N443" s="56">
        <v>0</v>
      </c>
      <c r="O443" s="56"/>
      <c r="P443" s="56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6">
        <v>15</v>
      </c>
      <c r="F444" s="56"/>
      <c r="G444" s="8"/>
      <c r="H444" s="9">
        <v>15</v>
      </c>
      <c r="I444" s="56"/>
      <c r="J444" s="8"/>
      <c r="K444" s="9">
        <v>15</v>
      </c>
      <c r="L444" s="56">
        <v>15</v>
      </c>
      <c r="M444" s="56">
        <v>15</v>
      </c>
      <c r="N444" s="56">
        <v>15</v>
      </c>
      <c r="O444" s="56">
        <v>0</v>
      </c>
      <c r="P444" s="56">
        <v>15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6">
        <v>0</v>
      </c>
      <c r="F445" s="56"/>
      <c r="G445" s="8"/>
      <c r="H445" s="9">
        <v>0</v>
      </c>
      <c r="I445" s="56"/>
      <c r="J445" s="8"/>
      <c r="K445" s="9">
        <v>0</v>
      </c>
      <c r="L445" s="56">
        <v>0</v>
      </c>
      <c r="M445" s="56">
        <v>0</v>
      </c>
      <c r="N445" s="56">
        <v>0</v>
      </c>
      <c r="O445" s="56">
        <v>0</v>
      </c>
      <c r="P445" s="56">
        <v>0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6">
        <v>4</v>
      </c>
      <c r="F446" s="56"/>
      <c r="G446" s="8"/>
      <c r="H446" s="9">
        <v>4</v>
      </c>
      <c r="I446" s="56"/>
      <c r="J446" s="8"/>
      <c r="K446" s="9">
        <v>4</v>
      </c>
      <c r="L446" s="56">
        <v>4</v>
      </c>
      <c r="M446" s="56">
        <v>4</v>
      </c>
      <c r="N446" s="56">
        <v>4</v>
      </c>
      <c r="O446" s="56">
        <v>0</v>
      </c>
      <c r="P446" s="56">
        <v>4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6">
        <v>1</v>
      </c>
      <c r="F447" s="56"/>
      <c r="G447" s="8"/>
      <c r="H447" s="9">
        <v>1</v>
      </c>
      <c r="I447" s="56"/>
      <c r="J447" s="8"/>
      <c r="K447" s="9">
        <v>1</v>
      </c>
      <c r="L447" s="56">
        <v>1</v>
      </c>
      <c r="M447" s="56">
        <v>1</v>
      </c>
      <c r="N447" s="56">
        <v>1</v>
      </c>
      <c r="O447" s="56">
        <v>0</v>
      </c>
      <c r="P447" s="56">
        <v>1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6">
        <v>33</v>
      </c>
      <c r="F448" s="56"/>
      <c r="G448" s="8"/>
      <c r="H448" s="9">
        <v>33</v>
      </c>
      <c r="I448" s="56"/>
      <c r="J448" s="8"/>
      <c r="K448" s="9">
        <v>33</v>
      </c>
      <c r="L448" s="56">
        <v>2</v>
      </c>
      <c r="M448" s="56">
        <v>2</v>
      </c>
      <c r="N448" s="56">
        <v>2</v>
      </c>
      <c r="O448" s="56">
        <v>0</v>
      </c>
      <c r="P448" s="56">
        <v>2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6">
        <v>0</v>
      </c>
      <c r="F449" s="56"/>
      <c r="G449" s="8"/>
      <c r="H449" s="9">
        <v>0</v>
      </c>
      <c r="I449" s="56"/>
      <c r="J449" s="8"/>
      <c r="K449" s="9">
        <v>0</v>
      </c>
      <c r="L449" s="56">
        <v>0</v>
      </c>
      <c r="M449" s="56">
        <v>0</v>
      </c>
      <c r="N449" s="56">
        <v>0</v>
      </c>
      <c r="O449" s="56">
        <v>0</v>
      </c>
      <c r="P449" s="56">
        <v>0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6">
        <v>0</v>
      </c>
      <c r="F450" s="56"/>
      <c r="G450" s="8"/>
      <c r="H450" s="9">
        <v>0</v>
      </c>
      <c r="I450" s="56"/>
      <c r="J450" s="8"/>
      <c r="K450" s="9">
        <v>0</v>
      </c>
      <c r="L450" s="56">
        <v>0</v>
      </c>
      <c r="M450" s="56">
        <v>0</v>
      </c>
      <c r="N450" s="56">
        <v>0</v>
      </c>
      <c r="O450" s="56">
        <v>0</v>
      </c>
      <c r="P450" s="56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6">
        <v>5</v>
      </c>
      <c r="F451" s="56"/>
      <c r="G451" s="8"/>
      <c r="H451" s="9">
        <v>5</v>
      </c>
      <c r="I451" s="56"/>
      <c r="J451" s="8"/>
      <c r="K451" s="9">
        <v>5</v>
      </c>
      <c r="L451" s="56">
        <v>0</v>
      </c>
      <c r="M451" s="56">
        <v>0</v>
      </c>
      <c r="N451" s="56">
        <v>0</v>
      </c>
      <c r="O451" s="56">
        <v>0</v>
      </c>
      <c r="P451" s="56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6">
        <v>46</v>
      </c>
      <c r="F452" s="56"/>
      <c r="G452" s="8"/>
      <c r="H452" s="9">
        <v>46</v>
      </c>
      <c r="I452" s="56"/>
      <c r="J452" s="8"/>
      <c r="K452" s="9">
        <v>46</v>
      </c>
      <c r="L452" s="56">
        <v>0</v>
      </c>
      <c r="M452" s="56">
        <v>0</v>
      </c>
      <c r="N452" s="56">
        <v>0</v>
      </c>
      <c r="O452" s="56">
        <v>0</v>
      </c>
      <c r="P452" s="56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6">
        <v>0</v>
      </c>
      <c r="F453" s="56"/>
      <c r="G453" s="8"/>
      <c r="H453" s="9">
        <v>0</v>
      </c>
      <c r="I453" s="56"/>
      <c r="J453" s="8"/>
      <c r="K453" s="9">
        <v>0</v>
      </c>
      <c r="L453" s="56">
        <v>0</v>
      </c>
      <c r="M453" s="56">
        <v>0</v>
      </c>
      <c r="N453" s="56">
        <v>0</v>
      </c>
      <c r="O453" s="56">
        <v>0</v>
      </c>
      <c r="P453" s="56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6">
        <v>0</v>
      </c>
      <c r="F454" s="56"/>
      <c r="G454" s="8"/>
      <c r="H454" s="9">
        <v>0</v>
      </c>
      <c r="I454" s="56"/>
      <c r="J454" s="8"/>
      <c r="K454" s="9">
        <v>0</v>
      </c>
      <c r="L454" s="56">
        <v>0</v>
      </c>
      <c r="M454" s="56">
        <v>0</v>
      </c>
      <c r="N454" s="56">
        <v>0</v>
      </c>
      <c r="O454" s="56">
        <v>0</v>
      </c>
      <c r="P454" s="56">
        <v>0</v>
      </c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6">
        <v>0</v>
      </c>
      <c r="F455" s="56"/>
      <c r="G455" s="8"/>
      <c r="H455" s="9">
        <v>0</v>
      </c>
      <c r="I455" s="56"/>
      <c r="J455" s="8"/>
      <c r="K455" s="9">
        <v>0</v>
      </c>
      <c r="L455" s="56">
        <v>0</v>
      </c>
      <c r="M455" s="56">
        <v>0</v>
      </c>
      <c r="N455" s="56">
        <v>0</v>
      </c>
      <c r="O455" s="56">
        <v>0</v>
      </c>
      <c r="P455" s="56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6">
        <v>1</v>
      </c>
      <c r="F456" s="56"/>
      <c r="G456" s="8"/>
      <c r="H456" s="9">
        <v>1</v>
      </c>
      <c r="I456" s="56"/>
      <c r="J456" s="8"/>
      <c r="K456" s="9">
        <v>1</v>
      </c>
      <c r="L456" s="56">
        <v>1</v>
      </c>
      <c r="M456" s="56">
        <v>1</v>
      </c>
      <c r="N456" s="56">
        <v>1</v>
      </c>
      <c r="O456" s="56">
        <v>0</v>
      </c>
      <c r="P456" s="56">
        <v>1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6">
        <v>0</v>
      </c>
      <c r="F457" s="56"/>
      <c r="G457" s="8"/>
      <c r="H457" s="9">
        <v>0</v>
      </c>
      <c r="I457" s="56"/>
      <c r="J457" s="8"/>
      <c r="K457" s="9">
        <v>0</v>
      </c>
      <c r="L457" s="56">
        <v>0</v>
      </c>
      <c r="M457" s="56">
        <v>0</v>
      </c>
      <c r="N457" s="56">
        <v>0</v>
      </c>
      <c r="O457" s="56">
        <v>0</v>
      </c>
      <c r="P457" s="56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6">
        <v>0</v>
      </c>
      <c r="F458" s="56"/>
      <c r="G458" s="8"/>
      <c r="H458" s="9">
        <v>0</v>
      </c>
      <c r="I458" s="56"/>
      <c r="J458" s="8"/>
      <c r="K458" s="9">
        <v>0</v>
      </c>
      <c r="L458" s="56">
        <v>0</v>
      </c>
      <c r="M458" s="56">
        <v>0</v>
      </c>
      <c r="N458" s="56">
        <v>0</v>
      </c>
      <c r="O458" s="56">
        <v>0</v>
      </c>
      <c r="P458" s="56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6">
        <v>0</v>
      </c>
      <c r="F459" s="56"/>
      <c r="G459" s="8"/>
      <c r="H459" s="9">
        <v>0</v>
      </c>
      <c r="I459" s="56"/>
      <c r="J459" s="8"/>
      <c r="K459" s="9">
        <v>0</v>
      </c>
      <c r="L459" s="56">
        <v>0</v>
      </c>
      <c r="M459" s="56">
        <v>0</v>
      </c>
      <c r="N459" s="56">
        <v>0</v>
      </c>
      <c r="O459" s="56">
        <v>0</v>
      </c>
      <c r="P459" s="56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6">
        <v>0</v>
      </c>
      <c r="F460" s="56"/>
      <c r="G460" s="8"/>
      <c r="H460" s="9">
        <v>0</v>
      </c>
      <c r="I460" s="56"/>
      <c r="J460" s="8"/>
      <c r="K460" s="9">
        <v>0</v>
      </c>
      <c r="L460" s="56">
        <v>0</v>
      </c>
      <c r="M460" s="56">
        <v>0</v>
      </c>
      <c r="N460" s="56">
        <v>0</v>
      </c>
      <c r="O460" s="56">
        <v>0</v>
      </c>
      <c r="P460" s="56">
        <v>0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6">
        <v>3</v>
      </c>
      <c r="F461" s="56"/>
      <c r="G461" s="8"/>
      <c r="H461" s="9">
        <v>3</v>
      </c>
      <c r="I461" s="56"/>
      <c r="J461" s="8"/>
      <c r="K461" s="9">
        <v>3</v>
      </c>
      <c r="L461" s="56">
        <v>3</v>
      </c>
      <c r="M461" s="56">
        <v>3</v>
      </c>
      <c r="N461" s="56">
        <v>3</v>
      </c>
      <c r="O461" s="56">
        <v>0</v>
      </c>
      <c r="P461" s="56">
        <v>3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6">
        <v>0</v>
      </c>
      <c r="F462" s="56"/>
      <c r="G462" s="8"/>
      <c r="H462" s="9">
        <v>0</v>
      </c>
      <c r="I462" s="56"/>
      <c r="J462" s="8"/>
      <c r="K462" s="9">
        <v>0</v>
      </c>
      <c r="L462" s="56">
        <v>0</v>
      </c>
      <c r="M462" s="56">
        <v>0</v>
      </c>
      <c r="N462" s="56">
        <v>0</v>
      </c>
      <c r="O462" s="56">
        <v>0</v>
      </c>
      <c r="P462" s="56">
        <v>0</v>
      </c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6"/>
      <c r="F463" s="56"/>
      <c r="G463" s="8"/>
      <c r="H463" s="9">
        <v>0</v>
      </c>
      <c r="I463" s="56"/>
      <c r="J463" s="8"/>
      <c r="K463" s="9">
        <v>0</v>
      </c>
      <c r="L463" s="56"/>
      <c r="M463" s="56"/>
      <c r="N463" s="56"/>
      <c r="O463" s="56"/>
      <c r="P463" s="56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398</v>
      </c>
      <c r="F464" s="8">
        <v>122</v>
      </c>
      <c r="G464" s="8">
        <v>0</v>
      </c>
      <c r="H464" s="9">
        <v>0</v>
      </c>
      <c r="I464" s="8">
        <v>1175</v>
      </c>
      <c r="J464" s="8">
        <v>0</v>
      </c>
      <c r="K464" s="9">
        <v>0</v>
      </c>
      <c r="L464" s="8">
        <v>2</v>
      </c>
      <c r="M464" s="8">
        <v>2</v>
      </c>
      <c r="N464" s="8">
        <v>0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2</v>
      </c>
      <c r="I466" s="8">
        <v>0</v>
      </c>
      <c r="J466" s="8">
        <v>0</v>
      </c>
      <c r="K466" s="9">
        <v>2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/>
      <c r="F469" s="8">
        <v>0</v>
      </c>
      <c r="G469" s="8">
        <v>0</v>
      </c>
      <c r="H469" s="9">
        <v>0</v>
      </c>
      <c r="I469" s="8">
        <v>0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v>1</v>
      </c>
      <c r="I470" s="8">
        <v>0</v>
      </c>
      <c r="J470" s="8">
        <v>0</v>
      </c>
      <c r="K470" s="9">
        <v>1</v>
      </c>
      <c r="L470" s="8">
        <v>0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5</v>
      </c>
      <c r="G471" s="8">
        <v>0</v>
      </c>
      <c r="H471" s="9">
        <v>3</v>
      </c>
      <c r="I471" s="8">
        <v>325</v>
      </c>
      <c r="J471" s="8">
        <v>0</v>
      </c>
      <c r="K471" s="9">
        <v>3</v>
      </c>
      <c r="L471" s="8">
        <v>4</v>
      </c>
      <c r="M471" s="8">
        <v>4</v>
      </c>
      <c r="N471" s="8">
        <v>4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0</v>
      </c>
      <c r="I472" s="8"/>
      <c r="J472" s="8"/>
      <c r="K472" s="9">
        <v>0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/>
      <c r="F473" s="8">
        <v>0</v>
      </c>
      <c r="G473" s="8">
        <v>0</v>
      </c>
      <c r="H473" s="9">
        <v>0</v>
      </c>
      <c r="I473" s="8">
        <v>0</v>
      </c>
      <c r="J473" s="8">
        <v>0</v>
      </c>
      <c r="K473" s="9">
        <v>0</v>
      </c>
      <c r="L473" s="8">
        <v>0</v>
      </c>
      <c r="M473" s="8">
        <v>0</v>
      </c>
      <c r="N473" s="8">
        <v>0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0</v>
      </c>
      <c r="I474" s="8">
        <v>0</v>
      </c>
      <c r="J474" s="8">
        <v>0</v>
      </c>
      <c r="K474" s="9"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3</v>
      </c>
      <c r="F475" s="8">
        <v>4</v>
      </c>
      <c r="G475" s="8">
        <v>0</v>
      </c>
      <c r="H475" s="9">
        <v>0</v>
      </c>
      <c r="I475" s="8">
        <v>7</v>
      </c>
      <c r="J475" s="8">
        <v>0</v>
      </c>
      <c r="K475" s="9">
        <v>0</v>
      </c>
      <c r="L475" s="8">
        <v>4</v>
      </c>
      <c r="M475" s="8">
        <v>4</v>
      </c>
      <c r="N475" s="8">
        <v>4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0</v>
      </c>
      <c r="I476" s="8"/>
      <c r="J476" s="8"/>
      <c r="K476" s="9">
        <v>0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/>
      <c r="F477" s="8">
        <v>0</v>
      </c>
      <c r="G477" s="8">
        <v>0</v>
      </c>
      <c r="H477" s="9">
        <v>0</v>
      </c>
      <c r="I477" s="8">
        <v>0</v>
      </c>
      <c r="J477" s="8">
        <v>0</v>
      </c>
      <c r="K477" s="9">
        <v>0</v>
      </c>
      <c r="L477" s="8">
        <v>0</v>
      </c>
      <c r="M477" s="8">
        <v>0</v>
      </c>
      <c r="N477" s="8">
        <v>0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53</v>
      </c>
      <c r="F478" s="8">
        <v>54</v>
      </c>
      <c r="G478" s="8">
        <v>0</v>
      </c>
      <c r="H478" s="9">
        <v>0</v>
      </c>
      <c r="I478" s="8">
        <v>54</v>
      </c>
      <c r="J478" s="8">
        <v>0</v>
      </c>
      <c r="K478" s="9">
        <v>0</v>
      </c>
      <c r="L478" s="8">
        <v>1</v>
      </c>
      <c r="M478" s="8">
        <v>1</v>
      </c>
      <c r="N478" s="8">
        <v>1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525</v>
      </c>
      <c r="F479" s="8">
        <v>525</v>
      </c>
      <c r="G479" s="8">
        <v>0</v>
      </c>
      <c r="H479" s="9">
        <v>2</v>
      </c>
      <c r="I479" s="8">
        <v>525</v>
      </c>
      <c r="J479" s="8">
        <v>0</v>
      </c>
      <c r="K479" s="9">
        <v>2</v>
      </c>
      <c r="L479" s="8">
        <v>0</v>
      </c>
      <c r="M479" s="8">
        <v>0</v>
      </c>
      <c r="N479" s="8">
        <v>0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1</v>
      </c>
      <c r="I480" s="8">
        <v>0</v>
      </c>
      <c r="J480" s="8">
        <v>0</v>
      </c>
      <c r="K480" s="9">
        <v>1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5</v>
      </c>
      <c r="I482" s="8">
        <v>0</v>
      </c>
      <c r="J482" s="8">
        <v>0</v>
      </c>
      <c r="K482" s="9">
        <v>5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0</v>
      </c>
      <c r="G483" s="8">
        <v>0</v>
      </c>
      <c r="H483" s="9">
        <v>0</v>
      </c>
      <c r="I483" s="8">
        <v>0</v>
      </c>
      <c r="J483" s="8">
        <v>0</v>
      </c>
      <c r="K483" s="9">
        <v>0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2</v>
      </c>
      <c r="I484" s="8">
        <v>0</v>
      </c>
      <c r="J484" s="8">
        <v>0</v>
      </c>
      <c r="K484" s="9">
        <v>2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/>
      <c r="F486" s="8">
        <v>0</v>
      </c>
      <c r="G486" s="8">
        <v>0</v>
      </c>
      <c r="H486" s="9">
        <v>1</v>
      </c>
      <c r="I486" s="8">
        <v>0</v>
      </c>
      <c r="J486" s="8">
        <v>0</v>
      </c>
      <c r="K486" s="9">
        <v>1</v>
      </c>
      <c r="L486" s="8">
        <v>0</v>
      </c>
      <c r="M486" s="8">
        <v>0</v>
      </c>
      <c r="N486" s="8">
        <v>0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629</v>
      </c>
      <c r="F487" s="8">
        <v>629</v>
      </c>
      <c r="G487" s="8">
        <v>0</v>
      </c>
      <c r="H487" s="9">
        <v>0</v>
      </c>
      <c r="I487" s="8">
        <v>629</v>
      </c>
      <c r="J487" s="8">
        <v>0</v>
      </c>
      <c r="K487" s="9">
        <v>0</v>
      </c>
      <c r="L487" s="8">
        <v>1</v>
      </c>
      <c r="M487" s="8">
        <v>1</v>
      </c>
      <c r="N487" s="8">
        <v>1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2</v>
      </c>
      <c r="I489" s="8">
        <v>0</v>
      </c>
      <c r="J489" s="8">
        <v>0</v>
      </c>
      <c r="K489" s="9">
        <v>2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0</v>
      </c>
      <c r="I490" s="8"/>
      <c r="J490" s="8"/>
      <c r="K490" s="9">
        <v>0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4</v>
      </c>
      <c r="F492" s="8">
        <v>4</v>
      </c>
      <c r="G492" s="8">
        <v>0</v>
      </c>
      <c r="H492" s="9">
        <v>1</v>
      </c>
      <c r="I492" s="8">
        <v>4</v>
      </c>
      <c r="J492" s="8">
        <v>0</v>
      </c>
      <c r="K492" s="9">
        <v>1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0</v>
      </c>
      <c r="G493" s="8">
        <v>0</v>
      </c>
      <c r="H493" s="9">
        <v>0</v>
      </c>
      <c r="I493" s="8">
        <v>0</v>
      </c>
      <c r="J493" s="8">
        <v>0</v>
      </c>
      <c r="K493" s="9">
        <v>0</v>
      </c>
      <c r="L493" s="8">
        <v>0</v>
      </c>
      <c r="M493" s="8">
        <v>0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4</v>
      </c>
      <c r="I495" s="8">
        <v>0</v>
      </c>
      <c r="J495" s="8">
        <v>0</v>
      </c>
      <c r="K495" s="9">
        <v>4</v>
      </c>
      <c r="L495" s="8">
        <v>0</v>
      </c>
      <c r="M495" s="8">
        <v>0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>
        <v>508</v>
      </c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2</v>
      </c>
      <c r="I497" s="8">
        <v>0</v>
      </c>
      <c r="J497" s="8">
        <v>0</v>
      </c>
      <c r="K497" s="9">
        <v>2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/>
      <c r="F498" s="8">
        <v>1</v>
      </c>
      <c r="G498" s="8">
        <v>0</v>
      </c>
      <c r="H498" s="9">
        <v>0</v>
      </c>
      <c r="I498" s="8">
        <v>1</v>
      </c>
      <c r="J498" s="8">
        <v>0</v>
      </c>
      <c r="K498" s="9">
        <v>0</v>
      </c>
      <c r="L498" s="8">
        <v>1</v>
      </c>
      <c r="M498" s="8">
        <v>1</v>
      </c>
      <c r="N498" s="8">
        <v>0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3</v>
      </c>
      <c r="F499" s="8">
        <v>1</v>
      </c>
      <c r="G499" s="8">
        <v>0</v>
      </c>
      <c r="H499" s="9">
        <v>0</v>
      </c>
      <c r="I499" s="8">
        <v>1</v>
      </c>
      <c r="J499" s="8">
        <v>0</v>
      </c>
      <c r="K499" s="9">
        <v>0</v>
      </c>
      <c r="L499" s="8">
        <v>0</v>
      </c>
      <c r="M499" s="8">
        <v>0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/>
      <c r="F500" s="8">
        <v>0</v>
      </c>
      <c r="G500" s="8">
        <v>0</v>
      </c>
      <c r="H500" s="9">
        <v>1</v>
      </c>
      <c r="I500" s="8">
        <v>0</v>
      </c>
      <c r="J500" s="8">
        <v>0</v>
      </c>
      <c r="K500" s="9">
        <v>1</v>
      </c>
      <c r="L500" s="8">
        <v>0</v>
      </c>
      <c r="M500" s="8">
        <v>0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1</v>
      </c>
      <c r="G501" s="8">
        <v>0</v>
      </c>
      <c r="H501" s="9">
        <v>2</v>
      </c>
      <c r="I501" s="8">
        <v>1</v>
      </c>
      <c r="J501" s="8">
        <v>0</v>
      </c>
      <c r="K501" s="9">
        <v>2</v>
      </c>
      <c r="L501" s="8">
        <v>1</v>
      </c>
      <c r="M501" s="8">
        <v>1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0</v>
      </c>
      <c r="I502" s="8">
        <v>0</v>
      </c>
      <c r="J502" s="8">
        <v>0</v>
      </c>
      <c r="K502" s="9">
        <v>0</v>
      </c>
      <c r="L502" s="8">
        <v>0</v>
      </c>
      <c r="M502" s="8">
        <v>0</v>
      </c>
      <c r="N502" s="8">
        <v>0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>
        <v>2</v>
      </c>
      <c r="F504" s="8">
        <v>2</v>
      </c>
      <c r="G504" s="8">
        <v>0</v>
      </c>
      <c r="H504" s="9">
        <v>1</v>
      </c>
      <c r="I504" s="8">
        <v>2</v>
      </c>
      <c r="J504" s="8">
        <v>0</v>
      </c>
      <c r="K504" s="9">
        <v>1</v>
      </c>
      <c r="L504" s="8">
        <v>2</v>
      </c>
      <c r="M504" s="8">
        <v>2</v>
      </c>
      <c r="N504" s="8">
        <v>1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v>1</v>
      </c>
      <c r="I505" s="8">
        <v>0</v>
      </c>
      <c r="J505" s="8">
        <v>0</v>
      </c>
      <c r="K505" s="9">
        <v>1</v>
      </c>
      <c r="L505" s="8">
        <v>0</v>
      </c>
      <c r="M505" s="8">
        <v>0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1</v>
      </c>
      <c r="I506" s="8"/>
      <c r="J506" s="8"/>
      <c r="K506" s="9">
        <v>1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8" t="s">
        <v>557</v>
      </c>
      <c r="E507" s="8">
        <v>26</v>
      </c>
      <c r="F507" s="8">
        <v>34</v>
      </c>
      <c r="G507" s="8">
        <v>0</v>
      </c>
      <c r="H507" s="9">
        <v>23</v>
      </c>
      <c r="I507" s="8">
        <v>278</v>
      </c>
      <c r="J507" s="8">
        <v>0</v>
      </c>
      <c r="K507" s="9">
        <v>224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8" t="s">
        <v>558</v>
      </c>
      <c r="E508" s="8">
        <v>2</v>
      </c>
      <c r="F508" s="8">
        <v>2</v>
      </c>
      <c r="G508" s="8">
        <v>0</v>
      </c>
      <c r="H508" s="9">
        <v>2</v>
      </c>
      <c r="I508" s="8">
        <v>126</v>
      </c>
      <c r="J508" s="8">
        <v>0</v>
      </c>
      <c r="K508" s="9">
        <v>77</v>
      </c>
      <c r="L508" s="8">
        <v>1</v>
      </c>
      <c r="M508" s="8">
        <v>1</v>
      </c>
      <c r="N508" s="8">
        <v>1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8" t="s">
        <v>559</v>
      </c>
      <c r="E509" s="8">
        <v>14</v>
      </c>
      <c r="F509" s="8">
        <v>24</v>
      </c>
      <c r="G509" s="8">
        <v>0</v>
      </c>
      <c r="H509" s="9">
        <v>24</v>
      </c>
      <c r="I509" s="8">
        <v>24</v>
      </c>
      <c r="J509" s="8">
        <v>0</v>
      </c>
      <c r="K509" s="9">
        <v>24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8" t="s">
        <v>560</v>
      </c>
      <c r="E510" s="8">
        <v>6</v>
      </c>
      <c r="F510" s="8">
        <v>1</v>
      </c>
      <c r="G510" s="8">
        <v>0</v>
      </c>
      <c r="H510" s="9">
        <v>1</v>
      </c>
      <c r="I510" s="8">
        <v>31</v>
      </c>
      <c r="J510" s="8">
        <v>0</v>
      </c>
      <c r="K510" s="9">
        <v>31</v>
      </c>
      <c r="L510" s="8">
        <v>1</v>
      </c>
      <c r="M510" s="8">
        <v>1</v>
      </c>
      <c r="N510" s="8">
        <v>1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8" t="s">
        <v>561</v>
      </c>
      <c r="E511" s="8"/>
      <c r="F511" s="8">
        <v>11</v>
      </c>
      <c r="G511" s="8">
        <v>0</v>
      </c>
      <c r="H511" s="9">
        <v>11</v>
      </c>
      <c r="I511" s="8">
        <v>35</v>
      </c>
      <c r="J511" s="8">
        <v>0</v>
      </c>
      <c r="K511" s="9">
        <v>35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8" t="s">
        <v>562</v>
      </c>
      <c r="E512" s="8"/>
      <c r="F512" s="8">
        <v>0</v>
      </c>
      <c r="G512" s="8">
        <v>0</v>
      </c>
      <c r="H512" s="9">
        <v>0</v>
      </c>
      <c r="I512" s="8">
        <v>11</v>
      </c>
      <c r="J512" s="8">
        <v>0</v>
      </c>
      <c r="K512" s="9">
        <v>11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8" t="s">
        <v>563</v>
      </c>
      <c r="E513" s="8"/>
      <c r="F513" s="8">
        <v>0</v>
      </c>
      <c r="G513" s="8">
        <v>0</v>
      </c>
      <c r="H513" s="9">
        <v>0</v>
      </c>
      <c r="I513" s="8">
        <v>50</v>
      </c>
      <c r="J513" s="8">
        <v>0</v>
      </c>
      <c r="K513" s="9">
        <v>50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8" t="s">
        <v>564</v>
      </c>
      <c r="E514" s="8">
        <v>14</v>
      </c>
      <c r="F514" s="8">
        <v>15</v>
      </c>
      <c r="G514" s="8">
        <v>0</v>
      </c>
      <c r="H514" s="9">
        <v>15</v>
      </c>
      <c r="I514" s="8">
        <v>15</v>
      </c>
      <c r="J514" s="8">
        <v>0</v>
      </c>
      <c r="K514" s="9">
        <v>15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8" t="s">
        <v>565</v>
      </c>
      <c r="E515" s="8"/>
      <c r="F515" s="8">
        <v>0</v>
      </c>
      <c r="G515" s="8">
        <v>0</v>
      </c>
      <c r="H515" s="9">
        <v>0</v>
      </c>
      <c r="I515" s="8">
        <v>0</v>
      </c>
      <c r="J515" s="8">
        <v>0</v>
      </c>
      <c r="K515" s="9">
        <v>0</v>
      </c>
      <c r="L515" s="8">
        <v>0</v>
      </c>
      <c r="M515" s="8">
        <v>0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8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2E75B5"/>
  </sheetPr>
  <dimension ref="A1:Q999"/>
  <sheetViews>
    <sheetView zoomScale="41" zoomScaleNormal="41" workbookViewId="0">
      <pane xSplit="4" ySplit="1" topLeftCell="E135" activePane="bottomRight" state="frozen"/>
      <selection pane="topRight" activeCell="E1" sqref="E1"/>
      <selection pane="bottomLeft" activeCell="A2" sqref="A2"/>
      <selection pane="bottomRight" activeCell="G145" sqref="G145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26.44140625" customWidth="1"/>
    <col min="6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613</v>
      </c>
      <c r="F2" s="8">
        <v>314</v>
      </c>
      <c r="G2" s="8">
        <v>299</v>
      </c>
      <c r="H2" s="9">
        <f t="shared" ref="H2:H250" si="0">F2+G2</f>
        <v>613</v>
      </c>
      <c r="I2" s="8">
        <v>314</v>
      </c>
      <c r="J2" s="8">
        <v>299</v>
      </c>
      <c r="K2" s="9">
        <f t="shared" ref="K2:K250" si="1">I2+J2</f>
        <v>613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0</v>
      </c>
      <c r="F3" s="8">
        <v>0</v>
      </c>
      <c r="G3" s="8">
        <v>0</v>
      </c>
      <c r="H3" s="9">
        <f t="shared" si="0"/>
        <v>0</v>
      </c>
      <c r="I3" s="8">
        <v>0</v>
      </c>
      <c r="J3" s="8">
        <v>0</v>
      </c>
      <c r="K3" s="9">
        <f t="shared" si="1"/>
        <v>0</v>
      </c>
      <c r="L3" s="8">
        <v>0</v>
      </c>
      <c r="M3" s="8">
        <v>0</v>
      </c>
      <c r="N3" s="8"/>
      <c r="O3" s="8"/>
      <c r="P3" s="8"/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29</v>
      </c>
      <c r="F4" s="8">
        <v>20</v>
      </c>
      <c r="G4" s="8">
        <v>9</v>
      </c>
      <c r="H4" s="9">
        <f t="shared" si="0"/>
        <v>29</v>
      </c>
      <c r="I4" s="8">
        <v>20</v>
      </c>
      <c r="J4" s="8">
        <v>9</v>
      </c>
      <c r="K4" s="9">
        <f t="shared" si="1"/>
        <v>29</v>
      </c>
      <c r="L4" s="8">
        <v>1</v>
      </c>
      <c r="M4" s="8">
        <v>1</v>
      </c>
      <c r="N4" s="8">
        <v>1</v>
      </c>
      <c r="O4" s="8">
        <v>1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41</v>
      </c>
      <c r="F5" s="8">
        <v>13</v>
      </c>
      <c r="G5" s="8">
        <v>28</v>
      </c>
      <c r="H5" s="9">
        <f t="shared" si="0"/>
        <v>41</v>
      </c>
      <c r="I5" s="8">
        <v>13</v>
      </c>
      <c r="J5" s="8">
        <v>28</v>
      </c>
      <c r="K5" s="9">
        <f t="shared" si="1"/>
        <v>41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215</v>
      </c>
      <c r="F6" s="8">
        <v>145</v>
      </c>
      <c r="G6" s="8">
        <v>67</v>
      </c>
      <c r="H6" s="9">
        <f t="shared" si="0"/>
        <v>212</v>
      </c>
      <c r="I6" s="8">
        <v>145</v>
      </c>
      <c r="J6" s="8">
        <v>67</v>
      </c>
      <c r="K6" s="9">
        <f t="shared" si="1"/>
        <v>212</v>
      </c>
      <c r="L6" s="8">
        <v>0</v>
      </c>
      <c r="M6" s="8">
        <v>0</v>
      </c>
      <c r="N6" s="8"/>
      <c r="O6" s="8"/>
      <c r="P6" s="8"/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42</v>
      </c>
      <c r="F7" s="8">
        <v>32</v>
      </c>
      <c r="G7" s="8">
        <v>10</v>
      </c>
      <c r="H7" s="9">
        <f t="shared" si="0"/>
        <v>42</v>
      </c>
      <c r="I7" s="8">
        <v>32</v>
      </c>
      <c r="J7" s="8">
        <v>10</v>
      </c>
      <c r="K7" s="9">
        <f t="shared" si="1"/>
        <v>42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28</v>
      </c>
      <c r="F8" s="8">
        <v>22</v>
      </c>
      <c r="G8" s="8">
        <v>6</v>
      </c>
      <c r="H8" s="9">
        <f t="shared" si="0"/>
        <v>28</v>
      </c>
      <c r="I8" s="8">
        <v>22</v>
      </c>
      <c r="J8" s="8">
        <v>6</v>
      </c>
      <c r="K8" s="9">
        <f t="shared" si="1"/>
        <v>28</v>
      </c>
      <c r="L8" s="8">
        <v>0</v>
      </c>
      <c r="M8" s="8">
        <v>0</v>
      </c>
      <c r="N8" s="8"/>
      <c r="O8" s="8"/>
      <c r="P8" s="8"/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144</v>
      </c>
      <c r="F9" s="8">
        <v>110</v>
      </c>
      <c r="G9" s="8">
        <v>34</v>
      </c>
      <c r="H9" s="9">
        <f t="shared" si="0"/>
        <v>144</v>
      </c>
      <c r="I9" s="8">
        <v>110</v>
      </c>
      <c r="J9" s="8">
        <v>34</v>
      </c>
      <c r="K9" s="9">
        <f t="shared" si="1"/>
        <v>144</v>
      </c>
      <c r="L9" s="8">
        <v>1</v>
      </c>
      <c r="M9" s="8">
        <v>1</v>
      </c>
      <c r="N9" s="8">
        <v>1</v>
      </c>
      <c r="O9" s="8">
        <v>1</v>
      </c>
      <c r="P9" s="8">
        <v>0</v>
      </c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18</v>
      </c>
      <c r="F10" s="8">
        <v>15</v>
      </c>
      <c r="G10" s="8">
        <v>3</v>
      </c>
      <c r="H10" s="9">
        <f t="shared" si="0"/>
        <v>18</v>
      </c>
      <c r="I10" s="8">
        <v>15</v>
      </c>
      <c r="J10" s="8">
        <v>3</v>
      </c>
      <c r="K10" s="9">
        <f t="shared" si="1"/>
        <v>18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132</v>
      </c>
      <c r="F11" s="8">
        <v>132</v>
      </c>
      <c r="G11" s="8">
        <v>0</v>
      </c>
      <c r="H11" s="9">
        <f t="shared" si="0"/>
        <v>132</v>
      </c>
      <c r="I11" s="8">
        <v>132</v>
      </c>
      <c r="J11" s="8">
        <v>0</v>
      </c>
      <c r="K11" s="9">
        <f t="shared" si="1"/>
        <v>132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56</v>
      </c>
      <c r="F12" s="8">
        <v>29</v>
      </c>
      <c r="G12" s="8">
        <v>27</v>
      </c>
      <c r="H12" s="9">
        <f t="shared" si="0"/>
        <v>56</v>
      </c>
      <c r="I12" s="8">
        <v>29</v>
      </c>
      <c r="J12" s="8">
        <v>27</v>
      </c>
      <c r="K12" s="9">
        <f t="shared" si="1"/>
        <v>56</v>
      </c>
      <c r="L12" s="8">
        <v>0</v>
      </c>
      <c r="M12" s="8">
        <v>0</v>
      </c>
      <c r="N12" s="8"/>
      <c r="O12" s="8"/>
      <c r="P12" s="8"/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0</v>
      </c>
      <c r="F13" s="8">
        <v>0</v>
      </c>
      <c r="G13" s="8">
        <v>0</v>
      </c>
      <c r="H13" s="9">
        <f t="shared" si="0"/>
        <v>0</v>
      </c>
      <c r="I13" s="8">
        <v>0</v>
      </c>
      <c r="J13" s="8">
        <v>0</v>
      </c>
      <c r="K13" s="9">
        <f t="shared" si="1"/>
        <v>0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35</v>
      </c>
      <c r="F15" s="8">
        <v>8</v>
      </c>
      <c r="G15" s="8">
        <v>27</v>
      </c>
      <c r="H15" s="9">
        <f t="shared" si="0"/>
        <v>35</v>
      </c>
      <c r="I15" s="8">
        <v>8</v>
      </c>
      <c r="J15" s="8">
        <v>27</v>
      </c>
      <c r="K15" s="9">
        <f t="shared" si="1"/>
        <v>35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0</v>
      </c>
      <c r="F16" s="8">
        <v>0</v>
      </c>
      <c r="G16" s="8">
        <v>0</v>
      </c>
      <c r="H16" s="9">
        <f t="shared" si="0"/>
        <v>0</v>
      </c>
      <c r="I16" s="8">
        <v>0</v>
      </c>
      <c r="J16" s="8">
        <v>0</v>
      </c>
      <c r="K16" s="9">
        <f t="shared" si="1"/>
        <v>0</v>
      </c>
      <c r="L16" s="8">
        <v>0</v>
      </c>
      <c r="M16" s="8">
        <v>0</v>
      </c>
      <c r="N16" s="8"/>
      <c r="O16" s="8"/>
      <c r="P16" s="8"/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29</v>
      </c>
      <c r="F17" s="8">
        <v>28</v>
      </c>
      <c r="G17" s="8">
        <v>1</v>
      </c>
      <c r="H17" s="9">
        <f t="shared" si="0"/>
        <v>29</v>
      </c>
      <c r="I17" s="8">
        <v>28</v>
      </c>
      <c r="J17" s="8">
        <v>1</v>
      </c>
      <c r="K17" s="9">
        <f t="shared" si="1"/>
        <v>29</v>
      </c>
      <c r="L17" s="8">
        <v>0</v>
      </c>
      <c r="M17" s="8">
        <v>0</v>
      </c>
      <c r="N17" s="8"/>
      <c r="O17" s="8"/>
      <c r="P17" s="8"/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0</v>
      </c>
      <c r="F18" s="8">
        <v>0</v>
      </c>
      <c r="G18" s="8">
        <v>0</v>
      </c>
      <c r="H18" s="9">
        <f t="shared" si="0"/>
        <v>0</v>
      </c>
      <c r="I18" s="8">
        <v>0</v>
      </c>
      <c r="J18" s="8">
        <v>0</v>
      </c>
      <c r="K18" s="9">
        <f t="shared" si="1"/>
        <v>0</v>
      </c>
      <c r="L18" s="8">
        <v>0</v>
      </c>
      <c r="M18" s="8">
        <v>0</v>
      </c>
      <c r="N18" s="8"/>
      <c r="O18" s="8"/>
      <c r="P18" s="8"/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123</v>
      </c>
      <c r="F19" s="8">
        <v>37</v>
      </c>
      <c r="G19" s="8">
        <v>86</v>
      </c>
      <c r="H19" s="9">
        <f t="shared" si="0"/>
        <v>123</v>
      </c>
      <c r="I19" s="8">
        <v>37</v>
      </c>
      <c r="J19" s="8">
        <v>86</v>
      </c>
      <c r="K19" s="9">
        <f t="shared" si="1"/>
        <v>123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29</v>
      </c>
      <c r="F20" s="8">
        <v>29</v>
      </c>
      <c r="G20" s="8">
        <v>0</v>
      </c>
      <c r="H20" s="9">
        <f t="shared" si="0"/>
        <v>29</v>
      </c>
      <c r="I20" s="8">
        <v>29</v>
      </c>
      <c r="J20" s="8">
        <v>0</v>
      </c>
      <c r="K20" s="9">
        <f t="shared" si="1"/>
        <v>29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284</v>
      </c>
      <c r="F21" s="8">
        <v>274</v>
      </c>
      <c r="G21" s="8">
        <v>0</v>
      </c>
      <c r="H21" s="9">
        <f t="shared" si="0"/>
        <v>274</v>
      </c>
      <c r="I21" s="8">
        <v>274</v>
      </c>
      <c r="J21" s="8">
        <v>0</v>
      </c>
      <c r="K21" s="9">
        <f t="shared" si="1"/>
        <v>274</v>
      </c>
      <c r="L21" s="8">
        <v>4</v>
      </c>
      <c r="M21" s="8">
        <v>4</v>
      </c>
      <c r="N21" s="8">
        <v>4</v>
      </c>
      <c r="O21" s="8">
        <v>4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3</v>
      </c>
      <c r="F22" s="8">
        <v>3</v>
      </c>
      <c r="G22" s="8">
        <v>0</v>
      </c>
      <c r="H22" s="9">
        <f t="shared" si="0"/>
        <v>3</v>
      </c>
      <c r="I22" s="8">
        <v>3</v>
      </c>
      <c r="J22" s="8">
        <v>0</v>
      </c>
      <c r="K22" s="9">
        <f t="shared" si="1"/>
        <v>3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23</v>
      </c>
      <c r="F23" s="8">
        <v>23</v>
      </c>
      <c r="G23" s="8">
        <v>0</v>
      </c>
      <c r="H23" s="9">
        <f t="shared" si="0"/>
        <v>23</v>
      </c>
      <c r="I23" s="8">
        <v>23</v>
      </c>
      <c r="J23" s="8">
        <v>0</v>
      </c>
      <c r="K23" s="9">
        <f t="shared" si="1"/>
        <v>23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0</v>
      </c>
      <c r="F24" s="8">
        <v>0</v>
      </c>
      <c r="G24" s="8">
        <v>0</v>
      </c>
      <c r="H24" s="9">
        <f t="shared" si="0"/>
        <v>0</v>
      </c>
      <c r="I24" s="8">
        <v>0</v>
      </c>
      <c r="J24" s="8">
        <v>0</v>
      </c>
      <c r="K24" s="9">
        <f t="shared" si="1"/>
        <v>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496</v>
      </c>
      <c r="F25" s="14">
        <v>308</v>
      </c>
      <c r="G25" s="14">
        <v>188</v>
      </c>
      <c r="H25" s="9">
        <f t="shared" si="0"/>
        <v>496</v>
      </c>
      <c r="I25" s="14">
        <v>308</v>
      </c>
      <c r="J25" s="14">
        <v>188</v>
      </c>
      <c r="K25" s="9">
        <f t="shared" si="1"/>
        <v>496</v>
      </c>
      <c r="L25" s="14">
        <v>4</v>
      </c>
      <c r="M25" s="14">
        <v>4</v>
      </c>
      <c r="N25" s="14">
        <v>4</v>
      </c>
      <c r="O25" s="14">
        <v>2</v>
      </c>
      <c r="P25" s="14">
        <v>2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0</v>
      </c>
      <c r="F26" s="14">
        <v>0</v>
      </c>
      <c r="G26" s="14">
        <v>0</v>
      </c>
      <c r="H26" s="9">
        <f t="shared" si="0"/>
        <v>0</v>
      </c>
      <c r="I26" s="14">
        <v>0</v>
      </c>
      <c r="J26" s="14">
        <v>0</v>
      </c>
      <c r="K26" s="9">
        <f t="shared" si="1"/>
        <v>0</v>
      </c>
      <c r="L26" s="14">
        <v>0</v>
      </c>
      <c r="M26" s="14">
        <v>0</v>
      </c>
      <c r="N26" s="8"/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143</v>
      </c>
      <c r="F27" s="14">
        <v>44</v>
      </c>
      <c r="G27" s="14">
        <v>99</v>
      </c>
      <c r="H27" s="9">
        <f t="shared" si="0"/>
        <v>143</v>
      </c>
      <c r="I27" s="14">
        <v>44</v>
      </c>
      <c r="J27" s="14">
        <v>99</v>
      </c>
      <c r="K27" s="9">
        <f t="shared" si="1"/>
        <v>143</v>
      </c>
      <c r="L27" s="14">
        <v>0</v>
      </c>
      <c r="M27" s="14">
        <v>0</v>
      </c>
      <c r="N27" s="8"/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516</v>
      </c>
      <c r="F28" s="14">
        <v>458</v>
      </c>
      <c r="G28" s="14">
        <v>60</v>
      </c>
      <c r="H28" s="9">
        <f t="shared" si="0"/>
        <v>518</v>
      </c>
      <c r="I28" s="14">
        <v>459</v>
      </c>
      <c r="J28" s="14">
        <v>60</v>
      </c>
      <c r="K28" s="9">
        <f t="shared" si="1"/>
        <v>519</v>
      </c>
      <c r="L28" s="14">
        <v>14</v>
      </c>
      <c r="M28" s="14">
        <v>14</v>
      </c>
      <c r="N28" s="14">
        <v>14</v>
      </c>
      <c r="O28" s="14">
        <v>11</v>
      </c>
      <c r="P28" s="14">
        <v>3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0</v>
      </c>
      <c r="F29" s="14">
        <v>0</v>
      </c>
      <c r="G29" s="14">
        <v>0</v>
      </c>
      <c r="H29" s="9">
        <f t="shared" si="0"/>
        <v>0</v>
      </c>
      <c r="I29" s="14">
        <v>0</v>
      </c>
      <c r="J29" s="14">
        <v>0</v>
      </c>
      <c r="K29" s="9">
        <f t="shared" si="1"/>
        <v>0</v>
      </c>
      <c r="L29" s="14">
        <v>0</v>
      </c>
      <c r="M29" s="14">
        <v>0</v>
      </c>
      <c r="N29" s="8"/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8"/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0</v>
      </c>
      <c r="F31" s="14">
        <v>0</v>
      </c>
      <c r="G31" s="14">
        <v>0</v>
      </c>
      <c r="H31" s="9">
        <f t="shared" si="0"/>
        <v>0</v>
      </c>
      <c r="I31" s="14">
        <v>0</v>
      </c>
      <c r="J31" s="14">
        <v>0</v>
      </c>
      <c r="K31" s="9">
        <f t="shared" si="1"/>
        <v>0</v>
      </c>
      <c r="L31" s="14">
        <v>0</v>
      </c>
      <c r="M31" s="14">
        <v>0</v>
      </c>
      <c r="N31" s="8"/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344</v>
      </c>
      <c r="F32" s="14">
        <v>0</v>
      </c>
      <c r="G32" s="14">
        <v>344</v>
      </c>
      <c r="H32" s="9">
        <f t="shared" si="0"/>
        <v>344</v>
      </c>
      <c r="I32" s="14">
        <v>0</v>
      </c>
      <c r="J32" s="14">
        <v>344</v>
      </c>
      <c r="K32" s="9">
        <f t="shared" si="1"/>
        <v>344</v>
      </c>
      <c r="L32" s="14">
        <v>4</v>
      </c>
      <c r="M32" s="14">
        <v>4</v>
      </c>
      <c r="N32" s="14">
        <v>4</v>
      </c>
      <c r="O32" s="14">
        <v>4</v>
      </c>
      <c r="P32" s="14">
        <v>0</v>
      </c>
      <c r="Q32" s="8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0</v>
      </c>
      <c r="F33" s="14">
        <v>0</v>
      </c>
      <c r="G33" s="14">
        <v>0</v>
      </c>
      <c r="H33" s="9">
        <f t="shared" si="0"/>
        <v>0</v>
      </c>
      <c r="I33" s="14">
        <v>0</v>
      </c>
      <c r="J33" s="14">
        <v>0</v>
      </c>
      <c r="K33" s="9">
        <f t="shared" si="1"/>
        <v>0</v>
      </c>
      <c r="L33" s="14">
        <v>0</v>
      </c>
      <c r="M33" s="14">
        <v>0</v>
      </c>
      <c r="N33" s="8"/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0</v>
      </c>
      <c r="F34" s="14">
        <v>0</v>
      </c>
      <c r="G34" s="14">
        <v>0</v>
      </c>
      <c r="H34" s="9">
        <f t="shared" si="0"/>
        <v>0</v>
      </c>
      <c r="I34" s="14">
        <v>0</v>
      </c>
      <c r="J34" s="14">
        <v>0</v>
      </c>
      <c r="K34" s="9">
        <f t="shared" si="1"/>
        <v>0</v>
      </c>
      <c r="L34" s="14">
        <v>0</v>
      </c>
      <c r="M34" s="14">
        <v>0</v>
      </c>
      <c r="N34" s="8"/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53</v>
      </c>
      <c r="F35" s="14">
        <v>51</v>
      </c>
      <c r="G35" s="14">
        <v>2</v>
      </c>
      <c r="H35" s="9">
        <f t="shared" si="0"/>
        <v>53</v>
      </c>
      <c r="I35" s="14">
        <v>51</v>
      </c>
      <c r="J35" s="14">
        <v>2</v>
      </c>
      <c r="K35" s="9">
        <f t="shared" si="1"/>
        <v>53</v>
      </c>
      <c r="L35" s="14">
        <v>4</v>
      </c>
      <c r="M35" s="14">
        <v>4</v>
      </c>
      <c r="N35" s="14">
        <v>4</v>
      </c>
      <c r="O35" s="14">
        <v>4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0</v>
      </c>
      <c r="F36" s="14">
        <v>0</v>
      </c>
      <c r="G36" s="14">
        <v>0</v>
      </c>
      <c r="H36" s="9">
        <f t="shared" si="0"/>
        <v>0</v>
      </c>
      <c r="I36" s="14">
        <v>0</v>
      </c>
      <c r="J36" s="14">
        <v>0</v>
      </c>
      <c r="K36" s="9">
        <f t="shared" si="1"/>
        <v>0</v>
      </c>
      <c r="L36" s="14">
        <v>0</v>
      </c>
      <c r="M36" s="14">
        <v>0</v>
      </c>
      <c r="N36" s="8"/>
      <c r="O36" s="14">
        <v>0</v>
      </c>
      <c r="P36" s="14">
        <v>0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0</v>
      </c>
      <c r="F37" s="14">
        <v>0</v>
      </c>
      <c r="G37" s="14">
        <v>0</v>
      </c>
      <c r="H37" s="9">
        <f t="shared" si="0"/>
        <v>0</v>
      </c>
      <c r="I37" s="14">
        <v>0</v>
      </c>
      <c r="J37" s="14">
        <v>0</v>
      </c>
      <c r="K37" s="9">
        <f t="shared" si="1"/>
        <v>0</v>
      </c>
      <c r="L37" s="14">
        <v>0</v>
      </c>
      <c r="M37" s="14">
        <v>0</v>
      </c>
      <c r="N37" s="8"/>
      <c r="O37" s="14">
        <v>0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436</v>
      </c>
      <c r="F38" s="14">
        <v>88</v>
      </c>
      <c r="G38" s="14">
        <v>348</v>
      </c>
      <c r="H38" s="9">
        <f t="shared" si="0"/>
        <v>436</v>
      </c>
      <c r="I38" s="14">
        <v>94</v>
      </c>
      <c r="J38" s="14">
        <v>348</v>
      </c>
      <c r="K38" s="9">
        <f t="shared" si="1"/>
        <v>442</v>
      </c>
      <c r="L38" s="14">
        <v>22</v>
      </c>
      <c r="M38" s="14">
        <v>22</v>
      </c>
      <c r="N38" s="14">
        <v>22</v>
      </c>
      <c r="O38" s="14">
        <v>15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0</v>
      </c>
      <c r="F39" s="14">
        <v>0</v>
      </c>
      <c r="G39" s="14">
        <v>0</v>
      </c>
      <c r="H39" s="9">
        <f t="shared" si="0"/>
        <v>0</v>
      </c>
      <c r="I39" s="14">
        <v>0</v>
      </c>
      <c r="J39" s="14">
        <v>0</v>
      </c>
      <c r="K39" s="9">
        <f t="shared" si="1"/>
        <v>0</v>
      </c>
      <c r="L39" s="14">
        <v>0</v>
      </c>
      <c r="M39" s="14">
        <v>0</v>
      </c>
      <c r="N39" s="8"/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8"/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274</v>
      </c>
      <c r="F41" s="14">
        <v>70</v>
      </c>
      <c r="G41" s="14">
        <v>154</v>
      </c>
      <c r="H41" s="9">
        <f t="shared" si="0"/>
        <v>224</v>
      </c>
      <c r="I41" s="14">
        <v>70</v>
      </c>
      <c r="J41" s="14">
        <v>154</v>
      </c>
      <c r="K41" s="9">
        <f t="shared" si="1"/>
        <v>224</v>
      </c>
      <c r="L41" s="14">
        <v>20</v>
      </c>
      <c r="M41" s="14">
        <v>20</v>
      </c>
      <c r="N41" s="14">
        <v>20</v>
      </c>
      <c r="O41" s="14">
        <v>20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4">
        <v>0</v>
      </c>
      <c r="M42" s="14">
        <v>0</v>
      </c>
      <c r="N42" s="8"/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4</v>
      </c>
      <c r="F43" s="14">
        <v>0</v>
      </c>
      <c r="G43" s="14">
        <v>4</v>
      </c>
      <c r="H43" s="9">
        <f t="shared" si="0"/>
        <v>4</v>
      </c>
      <c r="I43" s="14">
        <v>0</v>
      </c>
      <c r="J43" s="14">
        <v>4</v>
      </c>
      <c r="K43" s="9">
        <f t="shared" si="1"/>
        <v>4</v>
      </c>
      <c r="L43" s="14">
        <v>4</v>
      </c>
      <c r="M43" s="14">
        <v>4</v>
      </c>
      <c r="N43" s="14">
        <v>0</v>
      </c>
      <c r="O43" s="14">
        <v>0</v>
      </c>
      <c r="P43" s="14">
        <v>0</v>
      </c>
      <c r="Q43" s="8"/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26</v>
      </c>
      <c r="F44" s="14">
        <v>21</v>
      </c>
      <c r="G44" s="14">
        <v>0</v>
      </c>
      <c r="H44" s="9">
        <f t="shared" si="0"/>
        <v>21</v>
      </c>
      <c r="I44" s="14">
        <v>21</v>
      </c>
      <c r="J44" s="14">
        <v>0</v>
      </c>
      <c r="K44" s="9">
        <f t="shared" si="1"/>
        <v>21</v>
      </c>
      <c r="L44" s="14">
        <v>8</v>
      </c>
      <c r="M44" s="14">
        <v>8</v>
      </c>
      <c r="N44" s="14">
        <v>8</v>
      </c>
      <c r="O44" s="14">
        <v>8</v>
      </c>
      <c r="P44" s="14">
        <v>0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8"/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8"/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8"/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8"/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8"/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8"/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8"/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8"/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3</v>
      </c>
      <c r="F53" s="14">
        <v>3</v>
      </c>
      <c r="G53" s="14">
        <v>0</v>
      </c>
      <c r="H53" s="9">
        <f t="shared" si="0"/>
        <v>3</v>
      </c>
      <c r="I53" s="14">
        <v>3</v>
      </c>
      <c r="J53" s="14">
        <v>0</v>
      </c>
      <c r="K53" s="9">
        <f t="shared" si="1"/>
        <v>3</v>
      </c>
      <c r="L53" s="14">
        <v>3</v>
      </c>
      <c r="M53" s="14">
        <v>3</v>
      </c>
      <c r="N53" s="14">
        <v>3</v>
      </c>
      <c r="O53" s="14">
        <v>0</v>
      </c>
      <c r="P53" s="14">
        <v>3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8"/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8"/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8"/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8"/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255</v>
      </c>
      <c r="F58" s="14">
        <v>179</v>
      </c>
      <c r="G58" s="14">
        <v>76</v>
      </c>
      <c r="H58" s="9">
        <f t="shared" si="0"/>
        <v>255</v>
      </c>
      <c r="I58" s="14">
        <v>179</v>
      </c>
      <c r="J58" s="14">
        <v>76</v>
      </c>
      <c r="K58" s="9">
        <f t="shared" si="1"/>
        <v>255</v>
      </c>
      <c r="L58" s="14">
        <v>21</v>
      </c>
      <c r="M58" s="14">
        <v>21</v>
      </c>
      <c r="N58" s="14">
        <v>0</v>
      </c>
      <c r="O58" s="14">
        <v>21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44</v>
      </c>
      <c r="F59" s="14">
        <v>44</v>
      </c>
      <c r="G59" s="14">
        <v>0</v>
      </c>
      <c r="H59" s="9">
        <f t="shared" si="0"/>
        <v>44</v>
      </c>
      <c r="I59" s="14">
        <v>165</v>
      </c>
      <c r="J59" s="14">
        <v>35</v>
      </c>
      <c r="K59" s="9">
        <f t="shared" si="1"/>
        <v>200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29</v>
      </c>
      <c r="F61" s="14">
        <v>29</v>
      </c>
      <c r="G61" s="14">
        <v>2</v>
      </c>
      <c r="H61" s="9">
        <f t="shared" si="0"/>
        <v>31</v>
      </c>
      <c r="I61" s="14">
        <v>65</v>
      </c>
      <c r="J61" s="14">
        <v>14</v>
      </c>
      <c r="K61" s="9">
        <f t="shared" si="1"/>
        <v>79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15</v>
      </c>
      <c r="F63" s="14">
        <v>0</v>
      </c>
      <c r="G63" s="14">
        <v>15</v>
      </c>
      <c r="H63" s="9">
        <f t="shared" si="0"/>
        <v>15</v>
      </c>
      <c r="I63" s="14">
        <v>0</v>
      </c>
      <c r="J63" s="14">
        <v>15</v>
      </c>
      <c r="K63" s="9">
        <f t="shared" si="1"/>
        <v>15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0</v>
      </c>
      <c r="K66" s="9">
        <f t="shared" si="1"/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0</v>
      </c>
      <c r="F67" s="14">
        <v>0</v>
      </c>
      <c r="G67" s="14">
        <v>0</v>
      </c>
      <c r="H67" s="9">
        <f t="shared" si="0"/>
        <v>0</v>
      </c>
      <c r="I67" s="14">
        <v>0</v>
      </c>
      <c r="J67" s="14">
        <v>0</v>
      </c>
      <c r="K67" s="9">
        <f t="shared" si="1"/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0</v>
      </c>
      <c r="F68" s="14">
        <v>1</v>
      </c>
      <c r="G68" s="14">
        <v>0</v>
      </c>
      <c r="H68" s="9">
        <f t="shared" si="0"/>
        <v>1</v>
      </c>
      <c r="I68" s="14">
        <v>1</v>
      </c>
      <c r="J68" s="14">
        <v>0</v>
      </c>
      <c r="K68" s="9">
        <f t="shared" si="1"/>
        <v>1</v>
      </c>
      <c r="L68" s="14">
        <v>1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61</v>
      </c>
      <c r="F69" s="14">
        <v>0</v>
      </c>
      <c r="G69" s="14">
        <v>29</v>
      </c>
      <c r="H69" s="9">
        <f t="shared" si="0"/>
        <v>29</v>
      </c>
      <c r="I69" s="14">
        <v>0</v>
      </c>
      <c r="J69" s="14">
        <v>141</v>
      </c>
      <c r="K69" s="9">
        <f t="shared" si="1"/>
        <v>141</v>
      </c>
      <c r="L69" s="14">
        <v>2</v>
      </c>
      <c r="M69" s="14">
        <v>2</v>
      </c>
      <c r="N69" s="14">
        <v>2</v>
      </c>
      <c r="O69" s="14">
        <v>0</v>
      </c>
      <c r="P69" s="14">
        <v>2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24</v>
      </c>
      <c r="F70" s="14">
        <v>5</v>
      </c>
      <c r="G70" s="14">
        <v>2</v>
      </c>
      <c r="H70" s="9">
        <f t="shared" si="0"/>
        <v>7</v>
      </c>
      <c r="I70" s="14">
        <v>5</v>
      </c>
      <c r="J70" s="14">
        <v>19</v>
      </c>
      <c r="K70" s="9">
        <f t="shared" si="1"/>
        <v>24</v>
      </c>
      <c r="L70" s="14">
        <v>5</v>
      </c>
      <c r="M70" s="14">
        <v>5</v>
      </c>
      <c r="N70" s="14">
        <v>5</v>
      </c>
      <c r="O70" s="14">
        <v>0</v>
      </c>
      <c r="P70" s="14">
        <v>5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0</v>
      </c>
      <c r="F72" s="14">
        <v>0</v>
      </c>
      <c r="G72" s="14">
        <v>0</v>
      </c>
      <c r="H72" s="9">
        <f t="shared" si="0"/>
        <v>0</v>
      </c>
      <c r="I72" s="14">
        <v>0</v>
      </c>
      <c r="J72" s="14">
        <v>0</v>
      </c>
      <c r="K72" s="9">
        <f t="shared" si="1"/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12</v>
      </c>
      <c r="K76" s="9">
        <f t="shared" si="1"/>
        <v>12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8</v>
      </c>
      <c r="F77" s="8">
        <v>6</v>
      </c>
      <c r="G77" s="8">
        <v>2</v>
      </c>
      <c r="H77" s="9">
        <f t="shared" si="0"/>
        <v>8</v>
      </c>
      <c r="I77" s="8">
        <v>6</v>
      </c>
      <c r="J77" s="8">
        <v>7</v>
      </c>
      <c r="K77" s="9">
        <f t="shared" si="1"/>
        <v>13</v>
      </c>
      <c r="L77" s="8">
        <v>0</v>
      </c>
      <c r="M77" s="8">
        <v>0</v>
      </c>
      <c r="N77" s="8">
        <v>0</v>
      </c>
      <c r="O77" s="8">
        <v>0</v>
      </c>
      <c r="P77" s="8"/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13</v>
      </c>
      <c r="F78" s="8">
        <v>13</v>
      </c>
      <c r="G78" s="8">
        <v>0</v>
      </c>
      <c r="H78" s="9">
        <f t="shared" si="0"/>
        <v>13</v>
      </c>
      <c r="I78" s="8">
        <v>13</v>
      </c>
      <c r="J78" s="8">
        <v>0</v>
      </c>
      <c r="K78" s="9">
        <f t="shared" si="1"/>
        <v>13</v>
      </c>
      <c r="L78" s="8">
        <v>1</v>
      </c>
      <c r="M78" s="8">
        <v>1</v>
      </c>
      <c r="N78" s="8">
        <v>1</v>
      </c>
      <c r="O78" s="8">
        <v>1</v>
      </c>
      <c r="P78" s="8"/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31</v>
      </c>
      <c r="F79" s="8">
        <v>25</v>
      </c>
      <c r="G79" s="8">
        <v>6</v>
      </c>
      <c r="H79" s="9">
        <f t="shared" si="0"/>
        <v>31</v>
      </c>
      <c r="I79" s="8">
        <v>49</v>
      </c>
      <c r="J79" s="8">
        <v>77</v>
      </c>
      <c r="K79" s="9">
        <f t="shared" si="1"/>
        <v>126</v>
      </c>
      <c r="L79" s="8">
        <v>0</v>
      </c>
      <c r="M79" s="8">
        <v>0</v>
      </c>
      <c r="N79" s="8">
        <v>0</v>
      </c>
      <c r="O79" s="8">
        <v>0</v>
      </c>
      <c r="P79" s="8"/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60</v>
      </c>
      <c r="F80" s="8">
        <v>60</v>
      </c>
      <c r="G80" s="8">
        <v>0</v>
      </c>
      <c r="H80" s="9">
        <f t="shared" si="0"/>
        <v>60</v>
      </c>
      <c r="I80" s="8">
        <v>865</v>
      </c>
      <c r="J80" s="8">
        <v>14</v>
      </c>
      <c r="K80" s="9">
        <f t="shared" si="1"/>
        <v>879</v>
      </c>
      <c r="L80" s="8">
        <v>0</v>
      </c>
      <c r="M80" s="8">
        <v>0</v>
      </c>
      <c r="N80" s="8">
        <v>0</v>
      </c>
      <c r="O80" s="8">
        <v>0</v>
      </c>
      <c r="P80" s="8"/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9</v>
      </c>
      <c r="F81" s="8">
        <v>1</v>
      </c>
      <c r="G81" s="8">
        <v>8</v>
      </c>
      <c r="H81" s="9">
        <f t="shared" si="0"/>
        <v>9</v>
      </c>
      <c r="I81" s="8">
        <v>1</v>
      </c>
      <c r="J81" s="8">
        <v>47</v>
      </c>
      <c r="K81" s="9">
        <f t="shared" si="1"/>
        <v>48</v>
      </c>
      <c r="L81" s="8">
        <v>0</v>
      </c>
      <c r="M81" s="8">
        <v>0</v>
      </c>
      <c r="N81" s="8">
        <v>0</v>
      </c>
      <c r="O81" s="8">
        <v>0</v>
      </c>
      <c r="P81" s="8"/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0</v>
      </c>
      <c r="F82" s="8">
        <v>0</v>
      </c>
      <c r="G82" s="8">
        <v>0</v>
      </c>
      <c r="H82" s="9">
        <f t="shared" si="0"/>
        <v>0</v>
      </c>
      <c r="I82" s="8">
        <v>0</v>
      </c>
      <c r="J82" s="8">
        <v>0</v>
      </c>
      <c r="K82" s="9">
        <f t="shared" si="1"/>
        <v>0</v>
      </c>
      <c r="L82" s="8">
        <v>0</v>
      </c>
      <c r="M82" s="8">
        <v>0</v>
      </c>
      <c r="N82" s="8">
        <v>0</v>
      </c>
      <c r="O82" s="8">
        <v>0</v>
      </c>
      <c r="P82" s="8"/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/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0</v>
      </c>
      <c r="F84" s="8">
        <v>0</v>
      </c>
      <c r="G84" s="8">
        <v>0</v>
      </c>
      <c r="H84" s="9">
        <f t="shared" si="0"/>
        <v>0</v>
      </c>
      <c r="I84" s="8">
        <v>0</v>
      </c>
      <c r="J84" s="8">
        <v>40</v>
      </c>
      <c r="K84" s="9">
        <f t="shared" si="1"/>
        <v>40</v>
      </c>
      <c r="L84" s="8">
        <v>0</v>
      </c>
      <c r="M84" s="8">
        <v>0</v>
      </c>
      <c r="N84" s="8">
        <v>0</v>
      </c>
      <c r="O84" s="8">
        <v>0</v>
      </c>
      <c r="P84" s="8"/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22</v>
      </c>
      <c r="F85" s="8">
        <v>1</v>
      </c>
      <c r="G85" s="8">
        <v>21</v>
      </c>
      <c r="H85" s="9">
        <f t="shared" si="0"/>
        <v>22</v>
      </c>
      <c r="I85" s="8">
        <v>1</v>
      </c>
      <c r="J85" s="8">
        <v>73</v>
      </c>
      <c r="K85" s="9">
        <f t="shared" si="1"/>
        <v>74</v>
      </c>
      <c r="L85" s="8">
        <v>0</v>
      </c>
      <c r="M85" s="8">
        <v>0</v>
      </c>
      <c r="N85" s="8">
        <v>0</v>
      </c>
      <c r="O85" s="8">
        <v>0</v>
      </c>
      <c r="P85" s="8"/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/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1</v>
      </c>
      <c r="F87" s="8">
        <v>1</v>
      </c>
      <c r="G87" s="8">
        <v>0</v>
      </c>
      <c r="H87" s="9">
        <f t="shared" si="0"/>
        <v>1</v>
      </c>
      <c r="I87" s="8">
        <v>1</v>
      </c>
      <c r="J87" s="8">
        <v>1</v>
      </c>
      <c r="K87" s="9">
        <f t="shared" si="1"/>
        <v>2</v>
      </c>
      <c r="L87" s="8">
        <v>0</v>
      </c>
      <c r="M87" s="8">
        <v>0</v>
      </c>
      <c r="N87" s="8">
        <v>0</v>
      </c>
      <c r="O87" s="8">
        <v>0</v>
      </c>
      <c r="P87" s="8"/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90</v>
      </c>
      <c r="F88" s="8">
        <v>90</v>
      </c>
      <c r="G88" s="8">
        <v>0</v>
      </c>
      <c r="H88" s="9">
        <f t="shared" si="0"/>
        <v>90</v>
      </c>
      <c r="I88" s="8">
        <v>111</v>
      </c>
      <c r="J88" s="8">
        <v>0</v>
      </c>
      <c r="K88" s="9">
        <f t="shared" si="1"/>
        <v>111</v>
      </c>
      <c r="L88" s="8">
        <v>0</v>
      </c>
      <c r="M88" s="8">
        <v>0</v>
      </c>
      <c r="N88" s="8">
        <v>0</v>
      </c>
      <c r="O88" s="8">
        <v>0</v>
      </c>
      <c r="P88" s="8"/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/>
      <c r="G89" s="8"/>
      <c r="H89" s="9">
        <f t="shared" si="0"/>
        <v>0</v>
      </c>
      <c r="I89" s="8"/>
      <c r="J89" s="8"/>
      <c r="K89" s="9">
        <f t="shared" si="1"/>
        <v>0</v>
      </c>
      <c r="L89" s="8"/>
      <c r="M89" s="8"/>
      <c r="N89" s="8">
        <v>0</v>
      </c>
      <c r="O89" s="8"/>
      <c r="P89" s="8"/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650</v>
      </c>
      <c r="F90" s="8">
        <v>650</v>
      </c>
      <c r="G90" s="8"/>
      <c r="H90" s="9">
        <f t="shared" si="0"/>
        <v>650</v>
      </c>
      <c r="I90" s="8">
        <v>650</v>
      </c>
      <c r="J90" s="8"/>
      <c r="K90" s="9">
        <f t="shared" si="1"/>
        <v>650</v>
      </c>
      <c r="L90" s="8">
        <v>37</v>
      </c>
      <c r="M90" s="8">
        <v>37</v>
      </c>
      <c r="N90" s="8">
        <v>0</v>
      </c>
      <c r="O90" s="8">
        <v>37</v>
      </c>
      <c r="P90" s="8"/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>
        <v>0</v>
      </c>
      <c r="F91" s="8">
        <v>0</v>
      </c>
      <c r="G91" s="8">
        <v>0</v>
      </c>
      <c r="H91" s="9">
        <f t="shared" si="0"/>
        <v>0</v>
      </c>
      <c r="I91" s="8">
        <v>0</v>
      </c>
      <c r="J91" s="8">
        <v>0</v>
      </c>
      <c r="K91" s="9">
        <f t="shared" si="1"/>
        <v>0</v>
      </c>
      <c r="L91" s="8"/>
      <c r="M91" s="8"/>
      <c r="N91" s="8">
        <v>0</v>
      </c>
      <c r="O91" s="8"/>
      <c r="P91" s="8"/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0</v>
      </c>
      <c r="F92" s="8">
        <v>0</v>
      </c>
      <c r="G92" s="8">
        <v>0</v>
      </c>
      <c r="H92" s="9">
        <f t="shared" si="0"/>
        <v>0</v>
      </c>
      <c r="I92" s="8">
        <v>0</v>
      </c>
      <c r="J92" s="8">
        <v>0</v>
      </c>
      <c r="K92" s="9">
        <f t="shared" si="1"/>
        <v>0</v>
      </c>
      <c r="L92" s="8">
        <v>0</v>
      </c>
      <c r="M92" s="8">
        <v>0</v>
      </c>
      <c r="N92" s="8">
        <v>0</v>
      </c>
      <c r="O92" s="8"/>
      <c r="P92" s="8"/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/>
      <c r="F93" s="8"/>
      <c r="G93" s="8"/>
      <c r="H93" s="9">
        <f t="shared" si="0"/>
        <v>0</v>
      </c>
      <c r="I93" s="8"/>
      <c r="J93" s="8"/>
      <c r="K93" s="9">
        <f t="shared" si="1"/>
        <v>0</v>
      </c>
      <c r="L93" s="8"/>
      <c r="M93" s="8"/>
      <c r="N93" s="8">
        <v>0</v>
      </c>
      <c r="O93" s="8"/>
      <c r="P93" s="8"/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/>
      <c r="F94" s="8"/>
      <c r="G94" s="8"/>
      <c r="H94" s="9">
        <f t="shared" si="0"/>
        <v>0</v>
      </c>
      <c r="I94" s="8"/>
      <c r="J94" s="8"/>
      <c r="K94" s="9">
        <f t="shared" si="1"/>
        <v>0</v>
      </c>
      <c r="L94" s="8"/>
      <c r="M94" s="8"/>
      <c r="N94" s="8">
        <v>0</v>
      </c>
      <c r="O94" s="8"/>
      <c r="P94" s="8"/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/>
      <c r="F95" s="8"/>
      <c r="G95" s="8"/>
      <c r="H95" s="9">
        <f t="shared" si="0"/>
        <v>0</v>
      </c>
      <c r="I95" s="8"/>
      <c r="J95" s="8"/>
      <c r="K95" s="9">
        <f t="shared" si="1"/>
        <v>0</v>
      </c>
      <c r="L95" s="8"/>
      <c r="M95" s="8"/>
      <c r="N95" s="8">
        <v>0</v>
      </c>
      <c r="O95" s="8"/>
      <c r="P95" s="8"/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/>
      <c r="F96" s="25">
        <v>0</v>
      </c>
      <c r="G96" s="25">
        <v>0</v>
      </c>
      <c r="H96" s="9">
        <v>0</v>
      </c>
      <c r="I96" s="21">
        <v>0</v>
      </c>
      <c r="J96" s="21">
        <v>0</v>
      </c>
      <c r="K96" s="9">
        <v>0</v>
      </c>
      <c r="L96" s="25">
        <v>0</v>
      </c>
      <c r="M96" s="25">
        <v>0</v>
      </c>
      <c r="N96" s="25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104</v>
      </c>
      <c r="F97" s="25">
        <v>78</v>
      </c>
      <c r="G97" s="25">
        <v>148</v>
      </c>
      <c r="H97" s="9">
        <v>226</v>
      </c>
      <c r="I97" s="21">
        <v>127</v>
      </c>
      <c r="J97" s="21">
        <v>150</v>
      </c>
      <c r="K97" s="9">
        <v>277</v>
      </c>
      <c r="L97" s="25">
        <v>2</v>
      </c>
      <c r="M97" s="25">
        <v>2</v>
      </c>
      <c r="N97" s="25">
        <v>2</v>
      </c>
      <c r="O97" s="305">
        <v>2</v>
      </c>
      <c r="P97" s="305">
        <v>0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453</v>
      </c>
      <c r="F98" s="25">
        <v>72</v>
      </c>
      <c r="G98" s="25">
        <v>351</v>
      </c>
      <c r="H98" s="9">
        <v>423</v>
      </c>
      <c r="I98" s="21">
        <v>90</v>
      </c>
      <c r="J98" s="21">
        <v>556</v>
      </c>
      <c r="K98" s="9">
        <v>646</v>
      </c>
      <c r="L98" s="25">
        <v>0</v>
      </c>
      <c r="M98" s="25">
        <v>0</v>
      </c>
      <c r="N98" s="25">
        <v>0</v>
      </c>
      <c r="O98" s="305">
        <v>0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200</v>
      </c>
      <c r="F99" s="25">
        <v>167</v>
      </c>
      <c r="G99" s="25">
        <v>33</v>
      </c>
      <c r="H99" s="9">
        <v>200</v>
      </c>
      <c r="I99" s="21">
        <v>167</v>
      </c>
      <c r="J99" s="21">
        <v>44</v>
      </c>
      <c r="K99" s="9">
        <v>211</v>
      </c>
      <c r="L99" s="25">
        <v>1</v>
      </c>
      <c r="M99" s="25">
        <v>1</v>
      </c>
      <c r="N99" s="25">
        <v>1</v>
      </c>
      <c r="O99" s="305">
        <v>0</v>
      </c>
      <c r="P99" s="305">
        <v>1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/>
      <c r="F100" s="25">
        <v>0</v>
      </c>
      <c r="G100" s="25">
        <v>0</v>
      </c>
      <c r="H100" s="9">
        <v>0</v>
      </c>
      <c r="I100" s="21">
        <v>0</v>
      </c>
      <c r="J100" s="21">
        <v>0</v>
      </c>
      <c r="K100" s="9">
        <v>0</v>
      </c>
      <c r="L100" s="25">
        <v>0</v>
      </c>
      <c r="M100" s="25">
        <v>0</v>
      </c>
      <c r="N100" s="25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/>
      <c r="F101" s="25">
        <v>14</v>
      </c>
      <c r="G101" s="25">
        <v>1</v>
      </c>
      <c r="H101" s="9">
        <v>15</v>
      </c>
      <c r="I101" s="21">
        <v>47</v>
      </c>
      <c r="J101" s="21">
        <v>121</v>
      </c>
      <c r="K101" s="9">
        <v>168</v>
      </c>
      <c r="L101" s="25">
        <v>0</v>
      </c>
      <c r="M101" s="25">
        <v>0</v>
      </c>
      <c r="N101" s="25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40</v>
      </c>
      <c r="F102" s="25">
        <v>38</v>
      </c>
      <c r="G102" s="25">
        <v>3</v>
      </c>
      <c r="H102" s="9">
        <v>41</v>
      </c>
      <c r="I102" s="21">
        <v>39</v>
      </c>
      <c r="J102" s="21">
        <v>5</v>
      </c>
      <c r="K102" s="9">
        <v>44</v>
      </c>
      <c r="L102" s="25">
        <v>0</v>
      </c>
      <c r="M102" s="25">
        <v>0</v>
      </c>
      <c r="N102" s="25">
        <v>0</v>
      </c>
      <c r="O102" s="305">
        <v>0</v>
      </c>
      <c r="P102" s="305">
        <v>0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98</v>
      </c>
      <c r="F103" s="27">
        <v>66</v>
      </c>
      <c r="G103" s="27">
        <v>48</v>
      </c>
      <c r="H103" s="9">
        <v>114</v>
      </c>
      <c r="I103" s="27">
        <v>66</v>
      </c>
      <c r="J103" s="27">
        <v>67</v>
      </c>
      <c r="K103" s="9">
        <v>133</v>
      </c>
      <c r="L103" s="27">
        <v>0</v>
      </c>
      <c r="M103" s="27">
        <v>0</v>
      </c>
      <c r="N103" s="27">
        <v>0</v>
      </c>
      <c r="O103" s="305">
        <v>0</v>
      </c>
      <c r="P103" s="305">
        <v>0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30</v>
      </c>
      <c r="F104" s="27">
        <v>9</v>
      </c>
      <c r="G104" s="27">
        <v>27</v>
      </c>
      <c r="H104" s="9">
        <v>36</v>
      </c>
      <c r="I104" s="27">
        <v>9</v>
      </c>
      <c r="J104" s="27">
        <v>27</v>
      </c>
      <c r="K104" s="9">
        <v>36</v>
      </c>
      <c r="L104" s="27">
        <v>0</v>
      </c>
      <c r="M104" s="27">
        <v>0</v>
      </c>
      <c r="N104" s="27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>
        <v>158</v>
      </c>
      <c r="F105" s="27">
        <v>233</v>
      </c>
      <c r="G105" s="27">
        <v>0</v>
      </c>
      <c r="H105" s="9">
        <v>233</v>
      </c>
      <c r="I105" s="27">
        <v>694</v>
      </c>
      <c r="J105" s="27">
        <v>0</v>
      </c>
      <c r="K105" s="9">
        <v>694</v>
      </c>
      <c r="L105" s="27">
        <v>0</v>
      </c>
      <c r="M105" s="27">
        <v>0</v>
      </c>
      <c r="N105" s="27">
        <v>0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/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27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150</v>
      </c>
      <c r="F107" s="27">
        <v>112</v>
      </c>
      <c r="G107" s="27">
        <v>0</v>
      </c>
      <c r="H107" s="9">
        <f t="shared" si="0"/>
        <v>112</v>
      </c>
      <c r="I107" s="27">
        <v>112</v>
      </c>
      <c r="J107" s="27">
        <v>0</v>
      </c>
      <c r="K107" s="9">
        <f t="shared" si="1"/>
        <v>112</v>
      </c>
      <c r="L107" s="27">
        <v>2</v>
      </c>
      <c r="M107" s="27">
        <v>2</v>
      </c>
      <c r="N107" s="27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95</v>
      </c>
      <c r="F108" s="27">
        <v>49</v>
      </c>
      <c r="G108" s="27">
        <v>0</v>
      </c>
      <c r="H108" s="9">
        <f t="shared" si="0"/>
        <v>49</v>
      </c>
      <c r="I108" s="27">
        <v>95</v>
      </c>
      <c r="J108" s="27">
        <v>0</v>
      </c>
      <c r="K108" s="9">
        <f t="shared" si="1"/>
        <v>95</v>
      </c>
      <c r="L108" s="27">
        <v>3</v>
      </c>
      <c r="M108" s="27">
        <v>3</v>
      </c>
      <c r="N108" s="27">
        <v>3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142</v>
      </c>
      <c r="F109" s="27">
        <v>108</v>
      </c>
      <c r="G109" s="27">
        <v>0</v>
      </c>
      <c r="H109" s="9">
        <f t="shared" si="0"/>
        <v>108</v>
      </c>
      <c r="I109" s="27">
        <v>127</v>
      </c>
      <c r="J109" s="27">
        <v>0</v>
      </c>
      <c r="K109" s="9">
        <f t="shared" si="1"/>
        <v>127</v>
      </c>
      <c r="L109" s="27">
        <v>0</v>
      </c>
      <c r="M109" s="27">
        <v>0</v>
      </c>
      <c r="N109" s="27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89</v>
      </c>
      <c r="F110" s="27">
        <v>43</v>
      </c>
      <c r="G110" s="27">
        <v>2</v>
      </c>
      <c r="H110" s="9">
        <f t="shared" si="0"/>
        <v>45</v>
      </c>
      <c r="I110" s="27">
        <v>43</v>
      </c>
      <c r="J110" s="27">
        <v>2</v>
      </c>
      <c r="K110" s="9">
        <f t="shared" si="1"/>
        <v>45</v>
      </c>
      <c r="L110" s="27">
        <v>1</v>
      </c>
      <c r="M110" s="27">
        <v>1</v>
      </c>
      <c r="N110" s="27">
        <v>1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16</v>
      </c>
      <c r="F111" s="27">
        <v>18</v>
      </c>
      <c r="G111" s="27">
        <v>0</v>
      </c>
      <c r="H111" s="9">
        <f t="shared" si="0"/>
        <v>18</v>
      </c>
      <c r="I111" s="27">
        <v>518</v>
      </c>
      <c r="J111" s="27">
        <v>0</v>
      </c>
      <c r="K111" s="9">
        <f t="shared" si="1"/>
        <v>518</v>
      </c>
      <c r="L111" s="27">
        <v>0</v>
      </c>
      <c r="M111" s="27">
        <v>0</v>
      </c>
      <c r="N111" s="27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/>
      <c r="F112" s="27">
        <v>0</v>
      </c>
      <c r="G112" s="27">
        <v>0</v>
      </c>
      <c r="H112" s="9">
        <f t="shared" si="0"/>
        <v>0</v>
      </c>
      <c r="I112" s="27">
        <v>0</v>
      </c>
      <c r="J112" s="27">
        <v>0</v>
      </c>
      <c r="K112" s="9">
        <f t="shared" si="1"/>
        <v>0</v>
      </c>
      <c r="L112" s="27">
        <v>0</v>
      </c>
      <c r="M112" s="27">
        <v>0</v>
      </c>
      <c r="N112" s="27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27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15</v>
      </c>
      <c r="F114" s="27">
        <v>11</v>
      </c>
      <c r="G114" s="27">
        <v>0</v>
      </c>
      <c r="H114" s="9">
        <f t="shared" si="0"/>
        <v>11</v>
      </c>
      <c r="I114" s="27">
        <v>27</v>
      </c>
      <c r="J114" s="27">
        <v>0</v>
      </c>
      <c r="K114" s="9">
        <f t="shared" si="1"/>
        <v>27</v>
      </c>
      <c r="L114" s="27">
        <v>0</v>
      </c>
      <c r="M114" s="27">
        <v>0</v>
      </c>
      <c r="N114" s="27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137</v>
      </c>
      <c r="F115" s="27">
        <v>82</v>
      </c>
      <c r="G115" s="27">
        <v>44</v>
      </c>
      <c r="H115" s="9">
        <f t="shared" si="0"/>
        <v>126</v>
      </c>
      <c r="I115" s="27">
        <v>82</v>
      </c>
      <c r="J115" s="27">
        <v>50</v>
      </c>
      <c r="K115" s="9">
        <f t="shared" si="1"/>
        <v>132</v>
      </c>
      <c r="L115" s="27">
        <v>25</v>
      </c>
      <c r="M115" s="27">
        <v>25</v>
      </c>
      <c r="N115" s="27">
        <v>25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344</v>
      </c>
      <c r="F116" s="27">
        <v>297</v>
      </c>
      <c r="G116" s="27">
        <v>0</v>
      </c>
      <c r="H116" s="9">
        <f t="shared" si="0"/>
        <v>297</v>
      </c>
      <c r="I116" s="27">
        <v>466</v>
      </c>
      <c r="J116" s="27">
        <v>0</v>
      </c>
      <c r="K116" s="9">
        <f t="shared" si="1"/>
        <v>466</v>
      </c>
      <c r="L116" s="27">
        <v>1</v>
      </c>
      <c r="M116" s="27">
        <v>0</v>
      </c>
      <c r="N116" s="27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50</v>
      </c>
      <c r="F117" s="27">
        <v>2</v>
      </c>
      <c r="G117" s="27">
        <v>0</v>
      </c>
      <c r="H117" s="9">
        <f t="shared" si="0"/>
        <v>2</v>
      </c>
      <c r="I117" s="27">
        <v>2</v>
      </c>
      <c r="J117" s="27">
        <v>0</v>
      </c>
      <c r="K117" s="9">
        <f t="shared" si="1"/>
        <v>2</v>
      </c>
      <c r="L117" s="27">
        <v>2</v>
      </c>
      <c r="M117" s="27">
        <v>0</v>
      </c>
      <c r="N117" s="27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27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194</v>
      </c>
      <c r="F119" s="27">
        <v>125</v>
      </c>
      <c r="G119" s="27">
        <v>0</v>
      </c>
      <c r="H119" s="9">
        <f t="shared" si="0"/>
        <v>125</v>
      </c>
      <c r="I119" s="27">
        <v>240</v>
      </c>
      <c r="J119" s="27">
        <v>2</v>
      </c>
      <c r="K119" s="9">
        <f t="shared" si="1"/>
        <v>242</v>
      </c>
      <c r="L119" s="27">
        <v>8</v>
      </c>
      <c r="M119" s="27">
        <v>8</v>
      </c>
      <c r="N119" s="27">
        <v>0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28</v>
      </c>
      <c r="F120" s="27">
        <v>12</v>
      </c>
      <c r="G120" s="27">
        <v>4</v>
      </c>
      <c r="H120" s="9">
        <f t="shared" si="0"/>
        <v>16</v>
      </c>
      <c r="I120" s="27">
        <v>222</v>
      </c>
      <c r="J120" s="27">
        <v>6</v>
      </c>
      <c r="K120" s="9">
        <f t="shared" si="1"/>
        <v>228</v>
      </c>
      <c r="L120" s="27">
        <v>6</v>
      </c>
      <c r="M120" s="27">
        <v>6</v>
      </c>
      <c r="N120" s="27">
        <v>5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211</v>
      </c>
      <c r="F121" s="27">
        <v>54</v>
      </c>
      <c r="G121" s="27">
        <v>0</v>
      </c>
      <c r="H121" s="9">
        <f t="shared" si="0"/>
        <v>54</v>
      </c>
      <c r="I121" s="27">
        <v>180</v>
      </c>
      <c r="J121" s="27">
        <v>0</v>
      </c>
      <c r="K121" s="9">
        <f t="shared" si="1"/>
        <v>180</v>
      </c>
      <c r="L121" s="27">
        <v>1</v>
      </c>
      <c r="M121" s="27">
        <v>0</v>
      </c>
      <c r="N121" s="27">
        <v>1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25</v>
      </c>
      <c r="F122" s="27">
        <v>27</v>
      </c>
      <c r="G122" s="27">
        <v>0</v>
      </c>
      <c r="H122" s="9">
        <f t="shared" si="0"/>
        <v>27</v>
      </c>
      <c r="I122" s="27">
        <v>41</v>
      </c>
      <c r="J122" s="27">
        <v>0</v>
      </c>
      <c r="K122" s="9">
        <f t="shared" si="1"/>
        <v>41</v>
      </c>
      <c r="L122" s="27">
        <v>0</v>
      </c>
      <c r="M122" s="27">
        <v>0</v>
      </c>
      <c r="N122" s="27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/>
      <c r="F123" s="27">
        <v>0</v>
      </c>
      <c r="G123" s="27">
        <v>0</v>
      </c>
      <c r="H123" s="9">
        <f t="shared" si="0"/>
        <v>0</v>
      </c>
      <c r="I123" s="27">
        <v>0</v>
      </c>
      <c r="J123" s="27">
        <v>0</v>
      </c>
      <c r="K123" s="9">
        <f t="shared" si="1"/>
        <v>0</v>
      </c>
      <c r="L123" s="27">
        <v>0</v>
      </c>
      <c r="M123" s="27">
        <v>0</v>
      </c>
      <c r="N123" s="27">
        <v>0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69</v>
      </c>
      <c r="F124" s="27">
        <v>64</v>
      </c>
      <c r="G124" s="27">
        <v>0</v>
      </c>
      <c r="H124" s="9">
        <f t="shared" si="0"/>
        <v>64</v>
      </c>
      <c r="I124" s="27">
        <v>64</v>
      </c>
      <c r="J124" s="27">
        <v>0</v>
      </c>
      <c r="K124" s="9">
        <f t="shared" si="1"/>
        <v>64</v>
      </c>
      <c r="L124" s="27">
        <v>27</v>
      </c>
      <c r="M124" s="27">
        <v>27</v>
      </c>
      <c r="N124" s="27">
        <v>19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30</v>
      </c>
      <c r="F125" s="27">
        <v>20</v>
      </c>
      <c r="G125" s="27">
        <v>0</v>
      </c>
      <c r="H125" s="9">
        <f t="shared" si="0"/>
        <v>20</v>
      </c>
      <c r="I125" s="27">
        <v>520</v>
      </c>
      <c r="J125" s="27">
        <v>2</v>
      </c>
      <c r="K125" s="9">
        <f t="shared" si="1"/>
        <v>522</v>
      </c>
      <c r="L125" s="27">
        <v>6</v>
      </c>
      <c r="M125" s="27">
        <v>4</v>
      </c>
      <c r="N125" s="27">
        <v>4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27">
        <v>2</v>
      </c>
      <c r="H126" s="9">
        <f t="shared" si="0"/>
        <v>2</v>
      </c>
      <c r="I126" s="27">
        <v>0</v>
      </c>
      <c r="J126" s="27">
        <v>2</v>
      </c>
      <c r="K126" s="9">
        <f t="shared" si="1"/>
        <v>2</v>
      </c>
      <c r="L126" s="27">
        <v>1</v>
      </c>
      <c r="M126" s="27">
        <v>1</v>
      </c>
      <c r="N126" s="27">
        <v>1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16</v>
      </c>
      <c r="F127" s="27">
        <v>5</v>
      </c>
      <c r="G127" s="27">
        <v>0</v>
      </c>
      <c r="H127" s="9">
        <f t="shared" si="0"/>
        <v>5</v>
      </c>
      <c r="I127" s="27">
        <v>5</v>
      </c>
      <c r="J127" s="27">
        <v>0</v>
      </c>
      <c r="K127" s="9">
        <f t="shared" si="1"/>
        <v>5</v>
      </c>
      <c r="L127" s="27">
        <v>0</v>
      </c>
      <c r="M127" s="27">
        <v>0</v>
      </c>
      <c r="N127" s="27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/>
      <c r="F128" s="27">
        <v>0</v>
      </c>
      <c r="G128" s="27">
        <v>0</v>
      </c>
      <c r="H128" s="9">
        <f t="shared" si="0"/>
        <v>0</v>
      </c>
      <c r="I128" s="27">
        <v>0</v>
      </c>
      <c r="J128" s="27">
        <v>0</v>
      </c>
      <c r="K128" s="9">
        <f t="shared" si="1"/>
        <v>0</v>
      </c>
      <c r="L128" s="27">
        <v>0</v>
      </c>
      <c r="M128" s="27">
        <v>0</v>
      </c>
      <c r="N128" s="27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18</v>
      </c>
      <c r="F129" s="27">
        <v>0</v>
      </c>
      <c r="G129" s="27">
        <v>0</v>
      </c>
      <c r="H129" s="9">
        <f t="shared" si="0"/>
        <v>0</v>
      </c>
      <c r="I129" s="27">
        <v>10</v>
      </c>
      <c r="J129" s="27">
        <v>0</v>
      </c>
      <c r="K129" s="9">
        <f t="shared" si="1"/>
        <v>10</v>
      </c>
      <c r="L129" s="27">
        <v>0</v>
      </c>
      <c r="M129" s="27">
        <v>0</v>
      </c>
      <c r="N129" s="27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51</v>
      </c>
      <c r="F130" s="27">
        <v>47</v>
      </c>
      <c r="G130" s="27">
        <v>0</v>
      </c>
      <c r="H130" s="9">
        <f t="shared" si="0"/>
        <v>47</v>
      </c>
      <c r="I130" s="27">
        <v>47</v>
      </c>
      <c r="J130" s="27">
        <v>0</v>
      </c>
      <c r="K130" s="9">
        <f t="shared" si="1"/>
        <v>47</v>
      </c>
      <c r="L130" s="27">
        <v>0</v>
      </c>
      <c r="M130" s="27">
        <v>0</v>
      </c>
      <c r="N130" s="27">
        <v>0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/>
      <c r="F131" s="27">
        <v>0</v>
      </c>
      <c r="G131" s="27">
        <v>0</v>
      </c>
      <c r="H131" s="9">
        <f t="shared" si="0"/>
        <v>0</v>
      </c>
      <c r="I131" s="27">
        <v>0</v>
      </c>
      <c r="J131" s="27">
        <v>0</v>
      </c>
      <c r="K131" s="9">
        <f t="shared" si="1"/>
        <v>0</v>
      </c>
      <c r="L131" s="27">
        <v>0</v>
      </c>
      <c r="M131" s="27">
        <v>0</v>
      </c>
      <c r="N131" s="27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27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170</v>
      </c>
      <c r="F133" s="27">
        <v>106</v>
      </c>
      <c r="G133" s="27">
        <v>0</v>
      </c>
      <c r="H133" s="9">
        <f t="shared" si="0"/>
        <v>106</v>
      </c>
      <c r="I133" s="27">
        <v>106</v>
      </c>
      <c r="J133" s="27">
        <v>0</v>
      </c>
      <c r="K133" s="9">
        <f t="shared" si="1"/>
        <v>106</v>
      </c>
      <c r="L133" s="27">
        <v>0</v>
      </c>
      <c r="M133" s="27">
        <v>0</v>
      </c>
      <c r="N133" s="27">
        <v>0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912</v>
      </c>
      <c r="F134" s="27">
        <v>740</v>
      </c>
      <c r="G134" s="27">
        <v>0</v>
      </c>
      <c r="H134" s="9">
        <f t="shared" si="0"/>
        <v>740</v>
      </c>
      <c r="I134" s="27">
        <v>885</v>
      </c>
      <c r="J134" s="27">
        <v>0</v>
      </c>
      <c r="K134" s="9">
        <f t="shared" si="1"/>
        <v>885</v>
      </c>
      <c r="L134" s="27">
        <v>1</v>
      </c>
      <c r="M134" s="27">
        <v>1</v>
      </c>
      <c r="N134" s="27">
        <v>1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22</v>
      </c>
      <c r="F135" s="27">
        <v>43</v>
      </c>
      <c r="G135" s="27">
        <v>0</v>
      </c>
      <c r="H135" s="9">
        <f t="shared" si="0"/>
        <v>43</v>
      </c>
      <c r="I135" s="27">
        <v>87</v>
      </c>
      <c r="J135" s="27">
        <v>0</v>
      </c>
      <c r="K135" s="9">
        <f t="shared" si="1"/>
        <v>87</v>
      </c>
      <c r="L135" s="27">
        <v>0</v>
      </c>
      <c r="M135" s="27">
        <v>0</v>
      </c>
      <c r="N135" s="27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435</v>
      </c>
      <c r="F136" s="27">
        <v>376</v>
      </c>
      <c r="G136" s="27">
        <v>0</v>
      </c>
      <c r="H136" s="9">
        <f t="shared" si="0"/>
        <v>376</v>
      </c>
      <c r="I136" s="27">
        <v>427</v>
      </c>
      <c r="J136" s="27">
        <v>0</v>
      </c>
      <c r="K136" s="9">
        <f t="shared" si="1"/>
        <v>427</v>
      </c>
      <c r="L136" s="27">
        <v>28</v>
      </c>
      <c r="M136" s="27">
        <v>28</v>
      </c>
      <c r="N136" s="27">
        <v>0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607</v>
      </c>
      <c r="F137" s="27">
        <v>249</v>
      </c>
      <c r="G137" s="27">
        <v>0</v>
      </c>
      <c r="H137" s="9">
        <f t="shared" si="0"/>
        <v>249</v>
      </c>
      <c r="I137" s="27">
        <v>485</v>
      </c>
      <c r="J137" s="27">
        <v>0</v>
      </c>
      <c r="K137" s="9">
        <f t="shared" si="1"/>
        <v>485</v>
      </c>
      <c r="L137" s="27">
        <v>14</v>
      </c>
      <c r="M137" s="27">
        <v>14</v>
      </c>
      <c r="N137" s="27">
        <v>14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44</v>
      </c>
      <c r="F138" s="27">
        <v>93</v>
      </c>
      <c r="G138" s="27">
        <v>0</v>
      </c>
      <c r="H138" s="9">
        <f t="shared" si="0"/>
        <v>93</v>
      </c>
      <c r="I138" s="27">
        <v>285</v>
      </c>
      <c r="J138" s="27">
        <v>0</v>
      </c>
      <c r="K138" s="9">
        <f t="shared" si="1"/>
        <v>285</v>
      </c>
      <c r="L138" s="27">
        <v>1</v>
      </c>
      <c r="M138" s="27">
        <v>1</v>
      </c>
      <c r="N138" s="27">
        <v>1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142</v>
      </c>
      <c r="F139" s="27">
        <v>99</v>
      </c>
      <c r="G139" s="27">
        <v>0</v>
      </c>
      <c r="H139" s="9">
        <f t="shared" si="0"/>
        <v>99</v>
      </c>
      <c r="I139" s="27">
        <v>217</v>
      </c>
      <c r="J139" s="27">
        <v>0</v>
      </c>
      <c r="K139" s="9">
        <f t="shared" si="1"/>
        <v>217</v>
      </c>
      <c r="L139" s="27">
        <v>5</v>
      </c>
      <c r="M139" s="27">
        <v>4</v>
      </c>
      <c r="N139" s="27">
        <v>5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/>
      <c r="F140" s="27">
        <v>31</v>
      </c>
      <c r="G140" s="27">
        <v>0</v>
      </c>
      <c r="H140" s="9">
        <f t="shared" si="0"/>
        <v>31</v>
      </c>
      <c r="I140" s="27">
        <v>48</v>
      </c>
      <c r="J140" s="27">
        <v>0</v>
      </c>
      <c r="K140" s="9">
        <f t="shared" si="1"/>
        <v>48</v>
      </c>
      <c r="L140" s="27">
        <v>0</v>
      </c>
      <c r="M140" s="27">
        <v>0</v>
      </c>
      <c r="N140" s="27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81" t="s">
        <v>165</v>
      </c>
      <c r="E141" s="27">
        <v>30</v>
      </c>
      <c r="F141" s="27">
        <v>2</v>
      </c>
      <c r="G141" s="27">
        <v>28</v>
      </c>
      <c r="H141" s="9">
        <v>30</v>
      </c>
      <c r="I141" s="27">
        <v>2</v>
      </c>
      <c r="J141" s="27">
        <v>182</v>
      </c>
      <c r="K141" s="9">
        <v>184</v>
      </c>
      <c r="L141" s="27">
        <v>0</v>
      </c>
      <c r="M141" s="27">
        <v>0</v>
      </c>
      <c r="N141" s="27">
        <v>0</v>
      </c>
      <c r="O141" s="305"/>
      <c r="P141" s="305"/>
      <c r="Q141" s="305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81" t="s">
        <v>166</v>
      </c>
      <c r="E142" s="27">
        <v>45</v>
      </c>
      <c r="F142" s="27">
        <v>40</v>
      </c>
      <c r="G142" s="27">
        <v>5</v>
      </c>
      <c r="H142" s="9">
        <v>45</v>
      </c>
      <c r="I142" s="27">
        <v>40</v>
      </c>
      <c r="J142" s="27">
        <v>113</v>
      </c>
      <c r="K142" s="9">
        <v>153</v>
      </c>
      <c r="L142" s="27">
        <v>0</v>
      </c>
      <c r="M142" s="27">
        <v>0</v>
      </c>
      <c r="N142" s="27">
        <v>0</v>
      </c>
      <c r="O142" s="305"/>
      <c r="P142" s="305"/>
      <c r="Q142" s="305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81" t="s">
        <v>167</v>
      </c>
      <c r="E143" s="27">
        <v>142</v>
      </c>
      <c r="F143" s="27">
        <v>46</v>
      </c>
      <c r="G143" s="27">
        <v>96</v>
      </c>
      <c r="H143" s="9">
        <v>142</v>
      </c>
      <c r="I143" s="27">
        <v>46</v>
      </c>
      <c r="J143" s="27">
        <v>523</v>
      </c>
      <c r="K143" s="9">
        <v>569</v>
      </c>
      <c r="L143" s="27">
        <v>55</v>
      </c>
      <c r="M143" s="27">
        <v>54</v>
      </c>
      <c r="N143" s="27">
        <v>54</v>
      </c>
      <c r="O143" s="305">
        <v>54</v>
      </c>
      <c r="P143" s="305"/>
      <c r="Q143" s="305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81" t="s">
        <v>168</v>
      </c>
      <c r="E144" s="27">
        <v>18</v>
      </c>
      <c r="F144" s="27">
        <v>0</v>
      </c>
      <c r="G144" s="27">
        <v>18</v>
      </c>
      <c r="H144" s="9">
        <v>18</v>
      </c>
      <c r="I144" s="27">
        <v>0</v>
      </c>
      <c r="J144" s="27">
        <v>18</v>
      </c>
      <c r="K144" s="9">
        <v>18</v>
      </c>
      <c r="L144" s="27">
        <v>0</v>
      </c>
      <c r="M144" s="27">
        <v>0</v>
      </c>
      <c r="N144" s="27">
        <v>0</v>
      </c>
      <c r="O144" s="305"/>
      <c r="P144" s="305"/>
      <c r="Q144" s="305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81" t="s">
        <v>169</v>
      </c>
      <c r="E145" s="27">
        <v>1</v>
      </c>
      <c r="F145" s="27">
        <v>1</v>
      </c>
      <c r="G145" s="27">
        <v>0</v>
      </c>
      <c r="H145" s="9">
        <v>1</v>
      </c>
      <c r="I145" s="27">
        <v>1</v>
      </c>
      <c r="J145" s="27">
        <v>0</v>
      </c>
      <c r="K145" s="9">
        <v>1</v>
      </c>
      <c r="L145" s="27">
        <v>1</v>
      </c>
      <c r="M145" s="27">
        <v>1</v>
      </c>
      <c r="N145" s="27">
        <v>1</v>
      </c>
      <c r="O145" s="305"/>
      <c r="P145" s="305">
        <v>1</v>
      </c>
      <c r="Q145" s="305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81" t="s">
        <v>170</v>
      </c>
      <c r="E146" s="27">
        <v>9</v>
      </c>
      <c r="F146" s="27">
        <v>4</v>
      </c>
      <c r="G146" s="27">
        <v>5</v>
      </c>
      <c r="H146" s="9">
        <v>9</v>
      </c>
      <c r="I146" s="27">
        <v>4</v>
      </c>
      <c r="J146" s="27">
        <v>39</v>
      </c>
      <c r="K146" s="9">
        <v>43</v>
      </c>
      <c r="L146" s="27">
        <v>0</v>
      </c>
      <c r="M146" s="27">
        <v>0</v>
      </c>
      <c r="N146" s="27">
        <v>0</v>
      </c>
      <c r="O146" s="305"/>
      <c r="P146" s="305"/>
      <c r="Q146" s="305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81" t="s">
        <v>171</v>
      </c>
      <c r="E147" s="27">
        <v>13</v>
      </c>
      <c r="F147" s="27">
        <v>4</v>
      </c>
      <c r="G147" s="27">
        <v>9</v>
      </c>
      <c r="H147" s="9">
        <v>13</v>
      </c>
      <c r="I147" s="27">
        <v>4</v>
      </c>
      <c r="J147" s="27">
        <v>9</v>
      </c>
      <c r="K147" s="9">
        <v>13</v>
      </c>
      <c r="L147" s="27">
        <v>0</v>
      </c>
      <c r="M147" s="27">
        <v>0</v>
      </c>
      <c r="N147" s="27">
        <v>0</v>
      </c>
      <c r="O147" s="305"/>
      <c r="P147" s="305"/>
      <c r="Q147" s="305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81" t="s">
        <v>172</v>
      </c>
      <c r="E148" s="27">
        <v>18</v>
      </c>
      <c r="F148" s="27">
        <v>11</v>
      </c>
      <c r="G148" s="27">
        <v>7</v>
      </c>
      <c r="H148" s="9">
        <v>18</v>
      </c>
      <c r="I148" s="27">
        <v>11</v>
      </c>
      <c r="J148" s="27">
        <v>7</v>
      </c>
      <c r="K148" s="9">
        <v>18</v>
      </c>
      <c r="L148" s="27">
        <v>0</v>
      </c>
      <c r="M148" s="27">
        <v>0</v>
      </c>
      <c r="N148" s="27">
        <v>0</v>
      </c>
      <c r="O148" s="305"/>
      <c r="P148" s="305"/>
      <c r="Q148" s="305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81" t="s">
        <v>173</v>
      </c>
      <c r="E149" s="27">
        <v>624</v>
      </c>
      <c r="F149" s="27">
        <v>332</v>
      </c>
      <c r="G149" s="27">
        <v>292</v>
      </c>
      <c r="H149" s="9">
        <v>624</v>
      </c>
      <c r="I149" s="27">
        <v>1707</v>
      </c>
      <c r="J149" s="27">
        <v>343</v>
      </c>
      <c r="K149" s="9">
        <v>2050</v>
      </c>
      <c r="L149" s="27">
        <v>222</v>
      </c>
      <c r="M149" s="27">
        <v>208</v>
      </c>
      <c r="N149" s="27">
        <v>0</v>
      </c>
      <c r="O149" s="305"/>
      <c r="P149" s="305"/>
      <c r="Q149" s="305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81" t="s">
        <v>174</v>
      </c>
      <c r="E150" s="71">
        <v>35</v>
      </c>
      <c r="F150" s="71">
        <v>8</v>
      </c>
      <c r="G150" s="27">
        <v>27</v>
      </c>
      <c r="H150" s="9">
        <v>35</v>
      </c>
      <c r="I150" s="27">
        <v>8</v>
      </c>
      <c r="J150" s="27">
        <v>65</v>
      </c>
      <c r="K150" s="9">
        <v>73</v>
      </c>
      <c r="L150" s="27">
        <v>0</v>
      </c>
      <c r="M150" s="27">
        <v>0</v>
      </c>
      <c r="N150" s="27">
        <v>0</v>
      </c>
      <c r="O150" s="347"/>
      <c r="P150" s="347"/>
      <c r="Q150" s="347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81" t="s">
        <v>175</v>
      </c>
      <c r="E151" s="27">
        <v>6</v>
      </c>
      <c r="F151" s="27">
        <v>1</v>
      </c>
      <c r="G151" s="27">
        <v>5</v>
      </c>
      <c r="H151" s="9">
        <v>6</v>
      </c>
      <c r="I151" s="27">
        <v>1</v>
      </c>
      <c r="J151" s="27">
        <v>5</v>
      </c>
      <c r="K151" s="9">
        <v>6</v>
      </c>
      <c r="L151" s="27">
        <v>0</v>
      </c>
      <c r="M151" s="27">
        <v>0</v>
      </c>
      <c r="N151" s="27">
        <v>0</v>
      </c>
      <c r="O151" s="305"/>
      <c r="P151" s="305"/>
      <c r="Q151" s="305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81" t="s">
        <v>176</v>
      </c>
      <c r="E152" s="27">
        <v>56</v>
      </c>
      <c r="F152" s="27">
        <v>26</v>
      </c>
      <c r="G152" s="27">
        <v>30</v>
      </c>
      <c r="H152" s="9">
        <v>56</v>
      </c>
      <c r="I152" s="27">
        <v>26</v>
      </c>
      <c r="J152" s="27">
        <v>76</v>
      </c>
      <c r="K152" s="9">
        <v>102</v>
      </c>
      <c r="L152" s="27">
        <v>0</v>
      </c>
      <c r="M152" s="27">
        <v>0</v>
      </c>
      <c r="N152" s="27">
        <v>0</v>
      </c>
      <c r="O152" s="305"/>
      <c r="P152" s="305"/>
      <c r="Q152" s="305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81" t="s">
        <v>177</v>
      </c>
      <c r="E153" s="27">
        <v>53</v>
      </c>
      <c r="F153" s="27">
        <v>47</v>
      </c>
      <c r="G153" s="27">
        <v>6</v>
      </c>
      <c r="H153" s="9">
        <v>53</v>
      </c>
      <c r="I153" s="27">
        <v>47</v>
      </c>
      <c r="J153" s="27">
        <v>18</v>
      </c>
      <c r="K153" s="9">
        <v>65</v>
      </c>
      <c r="L153" s="27">
        <v>11</v>
      </c>
      <c r="M153" s="27">
        <v>11</v>
      </c>
      <c r="N153" s="27">
        <v>11</v>
      </c>
      <c r="O153" s="305">
        <v>11</v>
      </c>
      <c r="P153" s="305"/>
      <c r="Q153" s="305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81" t="s">
        <v>178</v>
      </c>
      <c r="E154" s="27">
        <v>869</v>
      </c>
      <c r="F154" s="27">
        <v>811</v>
      </c>
      <c r="G154" s="27">
        <v>58</v>
      </c>
      <c r="H154" s="9">
        <v>869</v>
      </c>
      <c r="I154" s="27">
        <v>1153</v>
      </c>
      <c r="J154" s="27">
        <v>552</v>
      </c>
      <c r="K154" s="9">
        <v>1705</v>
      </c>
      <c r="L154" s="27">
        <v>56</v>
      </c>
      <c r="M154" s="27">
        <v>54</v>
      </c>
      <c r="N154" s="27">
        <v>12</v>
      </c>
      <c r="O154" s="305"/>
      <c r="P154" s="305">
        <v>12</v>
      </c>
      <c r="Q154" s="305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81" t="s">
        <v>179</v>
      </c>
      <c r="E155" s="71">
        <v>0</v>
      </c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27">
        <v>0</v>
      </c>
      <c r="O155" s="347"/>
      <c r="P155" s="347"/>
      <c r="Q155" s="347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1669</v>
      </c>
      <c r="F156" s="8">
        <v>414</v>
      </c>
      <c r="G156" s="8">
        <v>118</v>
      </c>
      <c r="H156" s="9">
        <f t="shared" si="0"/>
        <v>532</v>
      </c>
      <c r="I156" s="8">
        <v>510</v>
      </c>
      <c r="J156" s="8">
        <v>192</v>
      </c>
      <c r="K156" s="9">
        <f t="shared" si="1"/>
        <v>702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>
        <v>4</v>
      </c>
      <c r="F157" s="8">
        <v>4</v>
      </c>
      <c r="G157" s="8">
        <v>0</v>
      </c>
      <c r="H157" s="9">
        <f t="shared" si="0"/>
        <v>4</v>
      </c>
      <c r="I157" s="8">
        <v>4</v>
      </c>
      <c r="J157" s="8">
        <v>0</v>
      </c>
      <c r="K157" s="9">
        <f t="shared" si="1"/>
        <v>4</v>
      </c>
      <c r="L157" s="8">
        <v>0</v>
      </c>
      <c r="M157" s="8">
        <v>0</v>
      </c>
      <c r="N157" s="8">
        <v>0</v>
      </c>
      <c r="O157" s="8">
        <v>16</v>
      </c>
      <c r="P157" s="8">
        <v>0</v>
      </c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1865</v>
      </c>
      <c r="F158" s="8">
        <v>1321</v>
      </c>
      <c r="G158" s="8">
        <v>0</v>
      </c>
      <c r="H158" s="9">
        <f t="shared" si="0"/>
        <v>1321</v>
      </c>
      <c r="I158" s="8">
        <v>2410</v>
      </c>
      <c r="J158" s="8">
        <v>0</v>
      </c>
      <c r="K158" s="9">
        <f t="shared" si="1"/>
        <v>2410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727</v>
      </c>
      <c r="F159" s="8">
        <v>626</v>
      </c>
      <c r="G159" s="8">
        <v>12</v>
      </c>
      <c r="H159" s="9">
        <f t="shared" si="0"/>
        <v>638</v>
      </c>
      <c r="I159" s="8">
        <v>885</v>
      </c>
      <c r="J159" s="8">
        <v>12</v>
      </c>
      <c r="K159" s="9">
        <f t="shared" si="1"/>
        <v>897</v>
      </c>
      <c r="L159" s="8">
        <v>0</v>
      </c>
      <c r="M159" s="8">
        <v>0</v>
      </c>
      <c r="N159" s="8">
        <v>0</v>
      </c>
      <c r="O159" s="8">
        <v>0</v>
      </c>
      <c r="P159" s="8">
        <v>8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/>
      <c r="F160" s="8">
        <v>0</v>
      </c>
      <c r="G160" s="8">
        <v>0</v>
      </c>
      <c r="H160" s="9">
        <f t="shared" si="0"/>
        <v>0</v>
      </c>
      <c r="I160" s="8">
        <v>0</v>
      </c>
      <c r="J160" s="8">
        <v>0</v>
      </c>
      <c r="K160" s="9">
        <f t="shared" si="1"/>
        <v>0</v>
      </c>
      <c r="L160" s="8">
        <v>0</v>
      </c>
      <c r="M160" s="8">
        <v>0</v>
      </c>
      <c r="N160" s="8">
        <v>0</v>
      </c>
      <c r="O160" s="8">
        <v>0</v>
      </c>
      <c r="P160" s="8">
        <v>2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1297</v>
      </c>
      <c r="F161" s="8">
        <v>914</v>
      </c>
      <c r="G161" s="8">
        <v>0</v>
      </c>
      <c r="H161" s="9">
        <f t="shared" si="0"/>
        <v>914</v>
      </c>
      <c r="I161" s="8">
        <v>2392</v>
      </c>
      <c r="J161" s="8">
        <v>0</v>
      </c>
      <c r="K161" s="9">
        <f t="shared" si="1"/>
        <v>2392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179</v>
      </c>
      <c r="F162" s="8">
        <v>156</v>
      </c>
      <c r="G162" s="8">
        <v>2</v>
      </c>
      <c r="H162" s="9">
        <f t="shared" si="0"/>
        <v>158</v>
      </c>
      <c r="I162" s="8">
        <v>218</v>
      </c>
      <c r="J162" s="8">
        <v>2</v>
      </c>
      <c r="K162" s="9">
        <f t="shared" si="1"/>
        <v>220</v>
      </c>
      <c r="L162" s="8">
        <v>0</v>
      </c>
      <c r="M162" s="8">
        <v>0</v>
      </c>
      <c r="N162" s="8">
        <v>0</v>
      </c>
      <c r="O162" s="8">
        <v>3</v>
      </c>
      <c r="P162" s="8">
        <v>1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185</v>
      </c>
      <c r="F163" s="8">
        <v>30</v>
      </c>
      <c r="G163" s="8">
        <v>0</v>
      </c>
      <c r="H163" s="9">
        <f t="shared" si="0"/>
        <v>30</v>
      </c>
      <c r="I163" s="8">
        <v>141</v>
      </c>
      <c r="J163" s="8">
        <v>0</v>
      </c>
      <c r="K163" s="9">
        <f t="shared" si="1"/>
        <v>141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>
        <v>0</v>
      </c>
      <c r="F164" s="8">
        <v>0</v>
      </c>
      <c r="G164" s="8">
        <v>0</v>
      </c>
      <c r="H164" s="9">
        <f t="shared" si="0"/>
        <v>0</v>
      </c>
      <c r="I164" s="8">
        <v>0</v>
      </c>
      <c r="J164" s="8">
        <v>0</v>
      </c>
      <c r="K164" s="9">
        <f t="shared" si="1"/>
        <v>0</v>
      </c>
      <c r="L164" s="8">
        <v>0</v>
      </c>
      <c r="M164" s="8">
        <v>0</v>
      </c>
      <c r="N164" s="8">
        <v>0</v>
      </c>
      <c r="O164" s="8">
        <v>0</v>
      </c>
      <c r="P164" s="8">
        <v>2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/>
      <c r="F165" s="8"/>
      <c r="G165" s="8"/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>
        <v>0</v>
      </c>
      <c r="N165" s="8">
        <v>0</v>
      </c>
      <c r="O165" s="8"/>
      <c r="P165" s="8"/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2203</v>
      </c>
      <c r="F166" s="8">
        <v>2203</v>
      </c>
      <c r="G166" s="8">
        <v>0</v>
      </c>
      <c r="H166" s="9">
        <f t="shared" si="0"/>
        <v>2203</v>
      </c>
      <c r="I166" s="8">
        <v>2203</v>
      </c>
      <c r="J166" s="8">
        <v>0</v>
      </c>
      <c r="K166" s="9">
        <f t="shared" si="1"/>
        <v>2203</v>
      </c>
      <c r="L166" s="8">
        <v>231</v>
      </c>
      <c r="M166" s="8">
        <v>231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2039</v>
      </c>
      <c r="F167" s="8">
        <v>1884</v>
      </c>
      <c r="G167" s="8">
        <v>155</v>
      </c>
      <c r="H167" s="9">
        <f t="shared" si="0"/>
        <v>2039</v>
      </c>
      <c r="I167" s="8">
        <v>1884</v>
      </c>
      <c r="J167" s="8">
        <v>155</v>
      </c>
      <c r="K167" s="9">
        <f t="shared" si="1"/>
        <v>2039</v>
      </c>
      <c r="L167" s="8">
        <v>285</v>
      </c>
      <c r="M167" s="8">
        <v>285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2638</v>
      </c>
      <c r="F168" s="8">
        <v>2638</v>
      </c>
      <c r="G168" s="8">
        <v>0</v>
      </c>
      <c r="H168" s="9">
        <f t="shared" si="0"/>
        <v>2638</v>
      </c>
      <c r="I168" s="8">
        <v>2638</v>
      </c>
      <c r="J168" s="8">
        <v>0</v>
      </c>
      <c r="K168" s="9">
        <f t="shared" si="1"/>
        <v>2638</v>
      </c>
      <c r="L168" s="8">
        <v>38</v>
      </c>
      <c r="M168" s="8">
        <v>38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1552</v>
      </c>
      <c r="F169" s="8">
        <v>1235</v>
      </c>
      <c r="G169" s="8">
        <v>317</v>
      </c>
      <c r="H169" s="9">
        <f t="shared" si="0"/>
        <v>1552</v>
      </c>
      <c r="I169" s="8">
        <v>1235</v>
      </c>
      <c r="J169" s="8">
        <v>317</v>
      </c>
      <c r="K169" s="9">
        <f t="shared" si="1"/>
        <v>1552</v>
      </c>
      <c r="L169" s="8">
        <v>116</v>
      </c>
      <c r="M169" s="8">
        <v>114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1523</v>
      </c>
      <c r="F170" s="8">
        <v>606</v>
      </c>
      <c r="G170" s="8">
        <v>917</v>
      </c>
      <c r="H170" s="9">
        <f t="shared" si="0"/>
        <v>1523</v>
      </c>
      <c r="I170" s="8">
        <v>606</v>
      </c>
      <c r="J170" s="8">
        <v>917</v>
      </c>
      <c r="K170" s="9">
        <f t="shared" si="1"/>
        <v>1523</v>
      </c>
      <c r="L170" s="8">
        <v>9</v>
      </c>
      <c r="M170" s="8">
        <v>9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235</v>
      </c>
      <c r="F171" s="8">
        <v>138</v>
      </c>
      <c r="G171" s="8">
        <v>97</v>
      </c>
      <c r="H171" s="9">
        <f t="shared" si="0"/>
        <v>235</v>
      </c>
      <c r="I171" s="8">
        <v>138</v>
      </c>
      <c r="J171" s="8">
        <v>97</v>
      </c>
      <c r="K171" s="9">
        <f t="shared" si="1"/>
        <v>235</v>
      </c>
      <c r="L171" s="8">
        <v>0</v>
      </c>
      <c r="M171" s="8">
        <v>0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255</v>
      </c>
      <c r="F172" s="8">
        <v>255</v>
      </c>
      <c r="G172" s="8">
        <v>0</v>
      </c>
      <c r="H172" s="9">
        <f t="shared" si="0"/>
        <v>255</v>
      </c>
      <c r="I172" s="8">
        <v>255</v>
      </c>
      <c r="J172" s="8">
        <v>0</v>
      </c>
      <c r="K172" s="9">
        <f t="shared" si="1"/>
        <v>255</v>
      </c>
      <c r="L172" s="8">
        <v>1</v>
      </c>
      <c r="M172" s="8">
        <v>1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535</v>
      </c>
      <c r="F173" s="8">
        <v>290</v>
      </c>
      <c r="G173" s="8">
        <v>245</v>
      </c>
      <c r="H173" s="9">
        <f t="shared" si="0"/>
        <v>535</v>
      </c>
      <c r="I173" s="8">
        <v>290</v>
      </c>
      <c r="J173" s="8">
        <v>245</v>
      </c>
      <c r="K173" s="9">
        <f t="shared" si="1"/>
        <v>535</v>
      </c>
      <c r="L173" s="8">
        <v>26</v>
      </c>
      <c r="M173" s="8">
        <v>26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765</v>
      </c>
      <c r="F174" s="8">
        <v>764</v>
      </c>
      <c r="G174" s="8">
        <v>1</v>
      </c>
      <c r="H174" s="9">
        <f t="shared" si="0"/>
        <v>765</v>
      </c>
      <c r="I174" s="8">
        <v>764</v>
      </c>
      <c r="J174" s="8">
        <v>1</v>
      </c>
      <c r="K174" s="9">
        <f t="shared" si="1"/>
        <v>765</v>
      </c>
      <c r="L174" s="8">
        <v>5</v>
      </c>
      <c r="M174" s="8">
        <v>5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6994</v>
      </c>
      <c r="F175" s="8">
        <v>6994</v>
      </c>
      <c r="G175" s="8">
        <v>0</v>
      </c>
      <c r="H175" s="9">
        <f t="shared" si="0"/>
        <v>6994</v>
      </c>
      <c r="I175" s="8">
        <v>6994</v>
      </c>
      <c r="J175" s="8">
        <v>0</v>
      </c>
      <c r="K175" s="9">
        <f t="shared" si="1"/>
        <v>6994</v>
      </c>
      <c r="L175" s="8">
        <v>20</v>
      </c>
      <c r="M175" s="8">
        <v>20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701</v>
      </c>
      <c r="F176" s="8">
        <v>474</v>
      </c>
      <c r="G176" s="8">
        <v>210</v>
      </c>
      <c r="H176" s="9">
        <f t="shared" si="0"/>
        <v>684</v>
      </c>
      <c r="I176" s="8">
        <v>474</v>
      </c>
      <c r="J176" s="8">
        <v>210</v>
      </c>
      <c r="K176" s="9">
        <f t="shared" si="1"/>
        <v>684</v>
      </c>
      <c r="L176" s="8">
        <v>56</v>
      </c>
      <c r="M176" s="8">
        <v>56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842</v>
      </c>
      <c r="F177" s="8">
        <v>842</v>
      </c>
      <c r="G177" s="8">
        <v>0</v>
      </c>
      <c r="H177" s="9">
        <v>842</v>
      </c>
      <c r="I177" s="8">
        <v>842</v>
      </c>
      <c r="J177" s="8">
        <v>0</v>
      </c>
      <c r="K177" s="9">
        <v>842</v>
      </c>
      <c r="L177" s="8">
        <v>8</v>
      </c>
      <c r="M177" s="8">
        <v>8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2199</v>
      </c>
      <c r="F178" s="8">
        <v>1161</v>
      </c>
      <c r="G178" s="8">
        <v>1038</v>
      </c>
      <c r="H178" s="9">
        <f t="shared" si="0"/>
        <v>2199</v>
      </c>
      <c r="I178" s="8">
        <v>1161</v>
      </c>
      <c r="J178" s="8">
        <v>1038</v>
      </c>
      <c r="K178" s="9">
        <f t="shared" si="1"/>
        <v>2199</v>
      </c>
      <c r="L178" s="8">
        <v>3</v>
      </c>
      <c r="M178" s="8">
        <v>3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1556</v>
      </c>
      <c r="F179" s="8">
        <v>1326</v>
      </c>
      <c r="G179" s="8">
        <v>230</v>
      </c>
      <c r="H179" s="9">
        <f t="shared" si="0"/>
        <v>1556</v>
      </c>
      <c r="I179" s="8">
        <v>1326</v>
      </c>
      <c r="J179" s="8">
        <v>230</v>
      </c>
      <c r="K179" s="9">
        <f t="shared" si="1"/>
        <v>1556</v>
      </c>
      <c r="L179" s="8">
        <v>2</v>
      </c>
      <c r="M179" s="8">
        <v>2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2235</v>
      </c>
      <c r="F180" s="8">
        <v>2107</v>
      </c>
      <c r="G180" s="8">
        <v>128</v>
      </c>
      <c r="H180" s="9">
        <f t="shared" si="0"/>
        <v>2235</v>
      </c>
      <c r="I180" s="8">
        <v>2107</v>
      </c>
      <c r="J180" s="8">
        <v>128</v>
      </c>
      <c r="K180" s="9">
        <f t="shared" si="1"/>
        <v>2235</v>
      </c>
      <c r="L180" s="8">
        <v>7</v>
      </c>
      <c r="M180" s="8">
        <v>7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511</v>
      </c>
      <c r="F181" s="8">
        <v>341</v>
      </c>
      <c r="G181" s="8">
        <v>170</v>
      </c>
      <c r="H181" s="9">
        <f t="shared" si="0"/>
        <v>511</v>
      </c>
      <c r="I181" s="8">
        <v>341</v>
      </c>
      <c r="J181" s="8">
        <v>170</v>
      </c>
      <c r="K181" s="9">
        <f t="shared" si="1"/>
        <v>511</v>
      </c>
      <c r="L181" s="8">
        <v>1</v>
      </c>
      <c r="M181" s="8">
        <v>1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408</v>
      </c>
      <c r="F182" s="8">
        <v>408</v>
      </c>
      <c r="G182" s="8">
        <v>0</v>
      </c>
      <c r="H182" s="9">
        <f t="shared" si="0"/>
        <v>408</v>
      </c>
      <c r="I182" s="8">
        <v>408</v>
      </c>
      <c r="J182" s="8">
        <v>0</v>
      </c>
      <c r="K182" s="9">
        <f t="shared" si="1"/>
        <v>408</v>
      </c>
      <c r="L182" s="8">
        <v>1</v>
      </c>
      <c r="M182" s="8">
        <v>1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486</v>
      </c>
      <c r="F183" s="8">
        <v>244</v>
      </c>
      <c r="G183" s="8">
        <v>242</v>
      </c>
      <c r="H183" s="9">
        <f t="shared" si="0"/>
        <v>486</v>
      </c>
      <c r="I183" s="8">
        <v>244</v>
      </c>
      <c r="J183" s="8">
        <v>242</v>
      </c>
      <c r="K183" s="9">
        <f t="shared" si="1"/>
        <v>486</v>
      </c>
      <c r="L183" s="8">
        <v>0</v>
      </c>
      <c r="M183" s="8">
        <v>0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2411</v>
      </c>
      <c r="F184" s="8">
        <v>1983</v>
      </c>
      <c r="G184" s="8">
        <v>428</v>
      </c>
      <c r="H184" s="9">
        <f t="shared" si="0"/>
        <v>2411</v>
      </c>
      <c r="I184" s="8">
        <v>1983</v>
      </c>
      <c r="J184" s="8">
        <v>428</v>
      </c>
      <c r="K184" s="9">
        <f t="shared" si="1"/>
        <v>2411</v>
      </c>
      <c r="L184" s="8">
        <v>0</v>
      </c>
      <c r="M184" s="8">
        <v>0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406</v>
      </c>
      <c r="F185" s="8">
        <v>388</v>
      </c>
      <c r="G185" s="8">
        <v>18</v>
      </c>
      <c r="H185" s="9">
        <f t="shared" si="0"/>
        <v>406</v>
      </c>
      <c r="I185" s="8">
        <v>388</v>
      </c>
      <c r="J185" s="8">
        <v>18</v>
      </c>
      <c r="K185" s="9">
        <f t="shared" si="1"/>
        <v>406</v>
      </c>
      <c r="L185" s="8">
        <v>7</v>
      </c>
      <c r="M185" s="8">
        <v>7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49</v>
      </c>
      <c r="F186" s="8">
        <v>18</v>
      </c>
      <c r="G186" s="8">
        <v>31</v>
      </c>
      <c r="H186" s="9">
        <f t="shared" si="0"/>
        <v>49</v>
      </c>
      <c r="I186" s="8">
        <v>18</v>
      </c>
      <c r="J186" s="8">
        <v>31</v>
      </c>
      <c r="K186" s="9">
        <f t="shared" si="1"/>
        <v>49</v>
      </c>
      <c r="L186" s="8">
        <v>1</v>
      </c>
      <c r="M186" s="8">
        <v>1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298</v>
      </c>
      <c r="F187" s="8">
        <v>279</v>
      </c>
      <c r="G187" s="8">
        <v>19</v>
      </c>
      <c r="H187" s="9">
        <f t="shared" si="0"/>
        <v>298</v>
      </c>
      <c r="I187" s="8">
        <v>279</v>
      </c>
      <c r="J187" s="8">
        <v>19</v>
      </c>
      <c r="K187" s="9">
        <f t="shared" si="1"/>
        <v>298</v>
      </c>
      <c r="L187" s="8">
        <v>9</v>
      </c>
      <c r="M187" s="8">
        <v>9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831</v>
      </c>
      <c r="F188" s="8">
        <v>825</v>
      </c>
      <c r="G188" s="8">
        <v>6</v>
      </c>
      <c r="H188" s="9">
        <f t="shared" si="0"/>
        <v>831</v>
      </c>
      <c r="I188" s="8">
        <v>825</v>
      </c>
      <c r="J188" s="8">
        <v>6</v>
      </c>
      <c r="K188" s="9">
        <f t="shared" si="1"/>
        <v>831</v>
      </c>
      <c r="L188" s="8">
        <v>19</v>
      </c>
      <c r="M188" s="8">
        <v>19</v>
      </c>
      <c r="N188" s="8">
        <v>11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1.8979999999999999</v>
      </c>
      <c r="F189" s="8">
        <v>651</v>
      </c>
      <c r="G189" s="8">
        <v>1.2470000000000001</v>
      </c>
      <c r="H189" s="9">
        <f t="shared" si="0"/>
        <v>652.24699999999996</v>
      </c>
      <c r="I189" s="8">
        <v>651</v>
      </c>
      <c r="J189" s="8">
        <v>1.2470000000000001</v>
      </c>
      <c r="K189" s="9">
        <f t="shared" si="1"/>
        <v>652.24699999999996</v>
      </c>
      <c r="L189" s="8">
        <v>15</v>
      </c>
      <c r="M189" s="8">
        <v>13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164</v>
      </c>
      <c r="F190" s="8">
        <v>8</v>
      </c>
      <c r="G190" s="8">
        <v>156</v>
      </c>
      <c r="H190" s="9">
        <f t="shared" si="0"/>
        <v>164</v>
      </c>
      <c r="I190" s="8">
        <v>8</v>
      </c>
      <c r="J190" s="8">
        <v>156</v>
      </c>
      <c r="K190" s="9">
        <f t="shared" si="1"/>
        <v>164</v>
      </c>
      <c r="L190" s="8">
        <v>8</v>
      </c>
      <c r="M190" s="8">
        <v>8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845</v>
      </c>
      <c r="F191" s="8">
        <v>607</v>
      </c>
      <c r="G191" s="8">
        <v>238</v>
      </c>
      <c r="H191" s="9">
        <f t="shared" si="0"/>
        <v>845</v>
      </c>
      <c r="I191" s="8">
        <v>607</v>
      </c>
      <c r="J191" s="8">
        <v>238</v>
      </c>
      <c r="K191" s="9">
        <f t="shared" si="1"/>
        <v>845</v>
      </c>
      <c r="L191" s="8">
        <v>2</v>
      </c>
      <c r="M191" s="8">
        <v>2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632</v>
      </c>
      <c r="F192" s="8">
        <v>465</v>
      </c>
      <c r="G192" s="8">
        <v>167</v>
      </c>
      <c r="H192" s="9">
        <f t="shared" si="0"/>
        <v>632</v>
      </c>
      <c r="I192" s="8">
        <v>465</v>
      </c>
      <c r="J192" s="8">
        <v>167</v>
      </c>
      <c r="K192" s="9">
        <f t="shared" si="1"/>
        <v>632</v>
      </c>
      <c r="L192" s="8">
        <v>2</v>
      </c>
      <c r="M192" s="8">
        <v>1</v>
      </c>
      <c r="N192" s="8">
        <v>0</v>
      </c>
      <c r="O192" s="8">
        <v>0</v>
      </c>
      <c r="P192" s="8">
        <v>2</v>
      </c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357</v>
      </c>
      <c r="F193" s="8">
        <v>251</v>
      </c>
      <c r="G193" s="8">
        <v>106</v>
      </c>
      <c r="H193" s="9">
        <f t="shared" si="0"/>
        <v>357</v>
      </c>
      <c r="I193" s="8">
        <v>251</v>
      </c>
      <c r="J193" s="8">
        <v>106</v>
      </c>
      <c r="K193" s="9">
        <f t="shared" si="1"/>
        <v>357</v>
      </c>
      <c r="L193" s="8">
        <v>41</v>
      </c>
      <c r="M193" s="8">
        <v>41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207</v>
      </c>
      <c r="F194" s="8">
        <v>27</v>
      </c>
      <c r="G194" s="8">
        <v>191</v>
      </c>
      <c r="H194" s="9">
        <f t="shared" si="0"/>
        <v>218</v>
      </c>
      <c r="I194" s="8">
        <v>27</v>
      </c>
      <c r="J194" s="8">
        <v>191</v>
      </c>
      <c r="K194" s="9">
        <f t="shared" si="1"/>
        <v>218</v>
      </c>
      <c r="L194" s="8">
        <v>13</v>
      </c>
      <c r="M194" s="8">
        <v>13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53</v>
      </c>
      <c r="F195" s="8">
        <v>17</v>
      </c>
      <c r="G195" s="8">
        <v>36</v>
      </c>
      <c r="H195" s="9">
        <f t="shared" si="0"/>
        <v>53</v>
      </c>
      <c r="I195" s="8">
        <v>17</v>
      </c>
      <c r="J195" s="8">
        <v>36</v>
      </c>
      <c r="K195" s="9">
        <f t="shared" si="1"/>
        <v>53</v>
      </c>
      <c r="L195" s="8">
        <v>4</v>
      </c>
      <c r="M195" s="8">
        <v>4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224</v>
      </c>
      <c r="F196" s="8">
        <v>211</v>
      </c>
      <c r="G196" s="8">
        <v>13</v>
      </c>
      <c r="H196" s="9">
        <f t="shared" si="0"/>
        <v>224</v>
      </c>
      <c r="I196" s="8">
        <v>211</v>
      </c>
      <c r="J196" s="8">
        <v>13</v>
      </c>
      <c r="K196" s="9">
        <f t="shared" si="1"/>
        <v>224</v>
      </c>
      <c r="L196" s="8">
        <v>5</v>
      </c>
      <c r="M196" s="8">
        <v>5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249</v>
      </c>
      <c r="F197" s="8">
        <v>196</v>
      </c>
      <c r="G197" s="8">
        <v>53</v>
      </c>
      <c r="H197" s="9">
        <v>249</v>
      </c>
      <c r="I197" s="8">
        <v>196</v>
      </c>
      <c r="J197" s="8">
        <v>53</v>
      </c>
      <c r="K197" s="9">
        <v>249</v>
      </c>
      <c r="L197" s="8">
        <v>6</v>
      </c>
      <c r="M197" s="8">
        <v>6</v>
      </c>
      <c r="N197" s="8"/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53</v>
      </c>
      <c r="F198" s="8">
        <v>40</v>
      </c>
      <c r="G198" s="8">
        <v>13</v>
      </c>
      <c r="H198" s="9">
        <f t="shared" si="0"/>
        <v>53</v>
      </c>
      <c r="I198" s="8">
        <v>40</v>
      </c>
      <c r="J198" s="8">
        <v>13</v>
      </c>
      <c r="K198" s="9">
        <f t="shared" si="1"/>
        <v>53</v>
      </c>
      <c r="L198" s="8">
        <v>6</v>
      </c>
      <c r="M198" s="8">
        <v>6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0</v>
      </c>
      <c r="F199" s="8">
        <v>0</v>
      </c>
      <c r="G199" s="8">
        <v>0</v>
      </c>
      <c r="H199" s="9">
        <f t="shared" si="0"/>
        <v>0</v>
      </c>
      <c r="I199" s="8">
        <v>0</v>
      </c>
      <c r="J199" s="8">
        <v>0</v>
      </c>
      <c r="K199" s="9">
        <f t="shared" si="1"/>
        <v>0</v>
      </c>
      <c r="L199" s="8">
        <v>0</v>
      </c>
      <c r="M199" s="8">
        <v>0</v>
      </c>
      <c r="N199" s="8">
        <v>0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0</v>
      </c>
      <c r="F200" s="8">
        <v>0</v>
      </c>
      <c r="G200" s="8">
        <v>0</v>
      </c>
      <c r="H200" s="9">
        <f t="shared" si="0"/>
        <v>0</v>
      </c>
      <c r="I200" s="8">
        <v>0</v>
      </c>
      <c r="J200" s="8">
        <v>0</v>
      </c>
      <c r="K200" s="9">
        <f t="shared" si="1"/>
        <v>0</v>
      </c>
      <c r="L200" s="8">
        <v>0</v>
      </c>
      <c r="M200" s="8">
        <v>0</v>
      </c>
      <c r="N200" s="8">
        <v>1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0</v>
      </c>
      <c r="F201" s="8">
        <v>0</v>
      </c>
      <c r="G201" s="8">
        <v>0</v>
      </c>
      <c r="H201" s="9">
        <f t="shared" si="0"/>
        <v>0</v>
      </c>
      <c r="I201" s="8">
        <v>0</v>
      </c>
      <c r="J201" s="8">
        <v>0</v>
      </c>
      <c r="K201" s="9">
        <f t="shared" si="1"/>
        <v>0</v>
      </c>
      <c r="L201" s="8">
        <v>0</v>
      </c>
      <c r="M201" s="8">
        <v>0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0</v>
      </c>
      <c r="F202" s="8">
        <v>0</v>
      </c>
      <c r="G202" s="8">
        <v>0</v>
      </c>
      <c r="H202" s="9">
        <f t="shared" si="0"/>
        <v>0</v>
      </c>
      <c r="I202" s="8">
        <v>0</v>
      </c>
      <c r="J202" s="8">
        <v>0</v>
      </c>
      <c r="K202" s="9">
        <f t="shared" si="1"/>
        <v>0</v>
      </c>
      <c r="L202" s="8">
        <v>0</v>
      </c>
      <c r="M202" s="8">
        <v>0</v>
      </c>
      <c r="N202" s="8">
        <v>0</v>
      </c>
      <c r="O202" s="8"/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246</v>
      </c>
      <c r="F203" s="8">
        <v>109</v>
      </c>
      <c r="G203" s="8">
        <v>137</v>
      </c>
      <c r="H203" s="9">
        <f t="shared" si="0"/>
        <v>246</v>
      </c>
      <c r="I203" s="8">
        <v>109</v>
      </c>
      <c r="J203" s="8">
        <v>137</v>
      </c>
      <c r="K203" s="9">
        <f t="shared" si="1"/>
        <v>246</v>
      </c>
      <c r="L203" s="8">
        <v>1</v>
      </c>
      <c r="M203" s="8">
        <v>1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0</v>
      </c>
      <c r="F204" s="8">
        <v>0</v>
      </c>
      <c r="G204" s="8">
        <v>0</v>
      </c>
      <c r="H204" s="9">
        <f t="shared" si="0"/>
        <v>0</v>
      </c>
      <c r="I204" s="8">
        <v>0</v>
      </c>
      <c r="J204" s="8">
        <v>0</v>
      </c>
      <c r="K204" s="9">
        <f t="shared" si="1"/>
        <v>0</v>
      </c>
      <c r="L204" s="8">
        <v>0</v>
      </c>
      <c r="M204" s="8">
        <v>0</v>
      </c>
      <c r="N204" s="8">
        <v>0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170</v>
      </c>
      <c r="F205" s="8">
        <v>96</v>
      </c>
      <c r="G205" s="8">
        <v>74</v>
      </c>
      <c r="H205" s="9">
        <f t="shared" si="0"/>
        <v>170</v>
      </c>
      <c r="I205" s="8">
        <v>96</v>
      </c>
      <c r="J205" s="8">
        <v>74</v>
      </c>
      <c r="K205" s="9">
        <f t="shared" si="1"/>
        <v>170</v>
      </c>
      <c r="L205" s="8">
        <v>16</v>
      </c>
      <c r="M205" s="8">
        <v>16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0</v>
      </c>
      <c r="F206" s="8">
        <v>0</v>
      </c>
      <c r="G206" s="8">
        <v>0</v>
      </c>
      <c r="H206" s="9">
        <f t="shared" si="0"/>
        <v>0</v>
      </c>
      <c r="I206" s="8">
        <v>0</v>
      </c>
      <c r="J206" s="8">
        <v>0</v>
      </c>
      <c r="K206" s="9">
        <f t="shared" si="1"/>
        <v>0</v>
      </c>
      <c r="L206" s="8">
        <v>0</v>
      </c>
      <c r="M206" s="8">
        <v>0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92</v>
      </c>
      <c r="F207" s="8">
        <v>70</v>
      </c>
      <c r="G207" s="8">
        <v>22</v>
      </c>
      <c r="H207" s="9">
        <f t="shared" si="0"/>
        <v>92</v>
      </c>
      <c r="I207" s="8">
        <v>70</v>
      </c>
      <c r="J207" s="8">
        <v>22</v>
      </c>
      <c r="K207" s="9">
        <f t="shared" si="1"/>
        <v>92</v>
      </c>
      <c r="L207" s="8">
        <v>3</v>
      </c>
      <c r="M207" s="8">
        <v>3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33</v>
      </c>
      <c r="F208" s="8">
        <v>29</v>
      </c>
      <c r="G208" s="8">
        <v>4</v>
      </c>
      <c r="H208" s="9">
        <f t="shared" si="0"/>
        <v>33</v>
      </c>
      <c r="I208" s="8">
        <v>29</v>
      </c>
      <c r="J208" s="8">
        <v>4</v>
      </c>
      <c r="K208" s="9">
        <f t="shared" si="1"/>
        <v>33</v>
      </c>
      <c r="L208" s="8">
        <v>9</v>
      </c>
      <c r="M208" s="8">
        <v>6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1628</v>
      </c>
      <c r="F209" s="8">
        <v>1594</v>
      </c>
      <c r="G209" s="8">
        <v>34</v>
      </c>
      <c r="H209" s="9">
        <f t="shared" si="0"/>
        <v>1628</v>
      </c>
      <c r="I209" s="8">
        <v>4901</v>
      </c>
      <c r="J209" s="8">
        <v>638</v>
      </c>
      <c r="K209" s="9">
        <f t="shared" si="1"/>
        <v>5539</v>
      </c>
      <c r="L209" s="8">
        <v>24</v>
      </c>
      <c r="M209" s="8">
        <v>24</v>
      </c>
      <c r="N209" s="8">
        <v>3</v>
      </c>
      <c r="O209" s="8">
        <v>2</v>
      </c>
      <c r="P209" s="8">
        <v>1</v>
      </c>
      <c r="Q209" s="8"/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163</v>
      </c>
      <c r="F210" s="8">
        <v>126</v>
      </c>
      <c r="G210" s="8">
        <v>37</v>
      </c>
      <c r="H210" s="9">
        <f t="shared" si="0"/>
        <v>163</v>
      </c>
      <c r="I210" s="8">
        <v>126</v>
      </c>
      <c r="J210" s="8">
        <v>37</v>
      </c>
      <c r="K210" s="9">
        <f t="shared" si="1"/>
        <v>163</v>
      </c>
      <c r="L210" s="8">
        <v>10</v>
      </c>
      <c r="M210" s="8">
        <v>4</v>
      </c>
      <c r="N210" s="8">
        <v>0</v>
      </c>
      <c r="O210" s="8">
        <v>0</v>
      </c>
      <c r="P210" s="8">
        <v>0</v>
      </c>
      <c r="Q210" s="8"/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0</v>
      </c>
      <c r="F211" s="8">
        <v>0</v>
      </c>
      <c r="G211" s="8">
        <v>0</v>
      </c>
      <c r="H211" s="9">
        <f t="shared" si="0"/>
        <v>0</v>
      </c>
      <c r="I211" s="8">
        <v>0</v>
      </c>
      <c r="J211" s="8">
        <v>0</v>
      </c>
      <c r="K211" s="9">
        <f t="shared" si="1"/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353</v>
      </c>
      <c r="F212" s="8">
        <v>209</v>
      </c>
      <c r="G212" s="8">
        <v>144</v>
      </c>
      <c r="H212" s="9">
        <f t="shared" si="0"/>
        <v>353</v>
      </c>
      <c r="I212" s="8">
        <v>476</v>
      </c>
      <c r="J212" s="8">
        <v>206</v>
      </c>
      <c r="K212" s="9">
        <f t="shared" si="1"/>
        <v>682</v>
      </c>
      <c r="L212" s="8">
        <v>32</v>
      </c>
      <c r="M212" s="8">
        <v>32</v>
      </c>
      <c r="N212" s="8">
        <v>18</v>
      </c>
      <c r="O212" s="8">
        <v>11</v>
      </c>
      <c r="P212" s="8">
        <v>7</v>
      </c>
      <c r="Q212" s="8"/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2763</v>
      </c>
      <c r="F213" s="8">
        <v>2451</v>
      </c>
      <c r="G213" s="8">
        <v>312</v>
      </c>
      <c r="H213" s="9">
        <f t="shared" si="0"/>
        <v>2763</v>
      </c>
      <c r="I213" s="8">
        <v>3177</v>
      </c>
      <c r="J213" s="8">
        <v>312</v>
      </c>
      <c r="K213" s="9">
        <f t="shared" si="1"/>
        <v>3489</v>
      </c>
      <c r="L213" s="8">
        <v>291</v>
      </c>
      <c r="M213" s="8">
        <v>290</v>
      </c>
      <c r="N213" s="8">
        <v>0</v>
      </c>
      <c r="O213" s="8">
        <v>0</v>
      </c>
      <c r="P213" s="8">
        <v>0</v>
      </c>
      <c r="Q213" s="8"/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350</v>
      </c>
      <c r="F214" s="8">
        <v>180</v>
      </c>
      <c r="G214" s="8">
        <v>170</v>
      </c>
      <c r="H214" s="9">
        <f t="shared" si="0"/>
        <v>350</v>
      </c>
      <c r="I214" s="8">
        <v>182</v>
      </c>
      <c r="J214" s="8">
        <v>521</v>
      </c>
      <c r="K214" s="9">
        <f t="shared" si="1"/>
        <v>703</v>
      </c>
      <c r="L214" s="8">
        <v>6</v>
      </c>
      <c r="M214" s="8">
        <v>5</v>
      </c>
      <c r="N214" s="8">
        <v>0</v>
      </c>
      <c r="O214" s="8">
        <v>0</v>
      </c>
      <c r="P214" s="8">
        <v>0</v>
      </c>
      <c r="Q214" s="8"/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820</v>
      </c>
      <c r="F215" s="8">
        <v>58</v>
      </c>
      <c r="G215" s="8">
        <v>762</v>
      </c>
      <c r="H215" s="9">
        <f t="shared" si="0"/>
        <v>820</v>
      </c>
      <c r="I215" s="8">
        <v>131</v>
      </c>
      <c r="J215" s="8">
        <v>855</v>
      </c>
      <c r="K215" s="9">
        <f t="shared" si="1"/>
        <v>986</v>
      </c>
      <c r="L215" s="8">
        <v>15</v>
      </c>
      <c r="M215" s="8">
        <v>15</v>
      </c>
      <c r="N215" s="8">
        <v>3</v>
      </c>
      <c r="O215" s="8">
        <v>0</v>
      </c>
      <c r="P215" s="8">
        <v>3</v>
      </c>
      <c r="Q215" s="8"/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48</v>
      </c>
      <c r="F216" s="8">
        <v>7</v>
      </c>
      <c r="G216" s="8">
        <v>41</v>
      </c>
      <c r="H216" s="9">
        <f t="shared" si="0"/>
        <v>48</v>
      </c>
      <c r="I216" s="8">
        <v>7</v>
      </c>
      <c r="J216" s="8">
        <v>46</v>
      </c>
      <c r="K216" s="9">
        <f t="shared" si="1"/>
        <v>53</v>
      </c>
      <c r="L216" s="8">
        <v>6</v>
      </c>
      <c r="M216" s="8">
        <v>6</v>
      </c>
      <c r="N216" s="8">
        <v>0</v>
      </c>
      <c r="O216" s="8">
        <v>0</v>
      </c>
      <c r="P216" s="8">
        <v>0</v>
      </c>
      <c r="Q216" s="8"/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8</v>
      </c>
      <c r="F217" s="8">
        <v>0</v>
      </c>
      <c r="G217" s="8">
        <v>8</v>
      </c>
      <c r="H217" s="9">
        <f t="shared" si="0"/>
        <v>8</v>
      </c>
      <c r="I217" s="8">
        <v>0</v>
      </c>
      <c r="J217" s="8">
        <v>27</v>
      </c>
      <c r="K217" s="9">
        <f t="shared" si="1"/>
        <v>27</v>
      </c>
      <c r="L217" s="8">
        <v>3</v>
      </c>
      <c r="M217" s="8">
        <v>3</v>
      </c>
      <c r="N217" s="8">
        <v>0</v>
      </c>
      <c r="O217" s="8">
        <v>0</v>
      </c>
      <c r="P217" s="8">
        <v>0</v>
      </c>
      <c r="Q217" s="8"/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0</v>
      </c>
      <c r="F218" s="8">
        <v>0</v>
      </c>
      <c r="G218" s="8">
        <v>0</v>
      </c>
      <c r="H218" s="9">
        <f t="shared" si="0"/>
        <v>0</v>
      </c>
      <c r="I218" s="8">
        <v>0</v>
      </c>
      <c r="J218" s="8">
        <v>0</v>
      </c>
      <c r="K218" s="9">
        <f t="shared" si="1"/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492</v>
      </c>
      <c r="F219" s="8">
        <v>454</v>
      </c>
      <c r="G219" s="8">
        <v>38</v>
      </c>
      <c r="H219" s="9">
        <f t="shared" si="0"/>
        <v>492</v>
      </c>
      <c r="I219" s="8">
        <v>454</v>
      </c>
      <c r="J219" s="8">
        <v>38</v>
      </c>
      <c r="K219" s="9">
        <f t="shared" si="1"/>
        <v>492</v>
      </c>
      <c r="L219" s="8">
        <v>35</v>
      </c>
      <c r="M219" s="8">
        <v>35</v>
      </c>
      <c r="N219" s="8">
        <v>0</v>
      </c>
      <c r="O219" s="8">
        <v>0</v>
      </c>
      <c r="P219" s="8">
        <v>0</v>
      </c>
      <c r="Q219" s="8"/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249</v>
      </c>
      <c r="F221" s="8">
        <v>48</v>
      </c>
      <c r="G221" s="8">
        <v>201</v>
      </c>
      <c r="H221" s="9">
        <f t="shared" si="0"/>
        <v>249</v>
      </c>
      <c r="I221" s="8">
        <v>48</v>
      </c>
      <c r="J221" s="8">
        <v>310</v>
      </c>
      <c r="K221" s="9">
        <f t="shared" si="1"/>
        <v>358</v>
      </c>
      <c r="L221" s="8">
        <v>11</v>
      </c>
      <c r="M221" s="8">
        <v>11</v>
      </c>
      <c r="N221" s="8">
        <v>0</v>
      </c>
      <c r="O221" s="8">
        <v>0</v>
      </c>
      <c r="P221" s="8">
        <v>0</v>
      </c>
      <c r="Q221" s="8"/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8">
        <v>1999</v>
      </c>
      <c r="F222" s="8">
        <v>1857</v>
      </c>
      <c r="G222" s="8">
        <v>142</v>
      </c>
      <c r="H222" s="9">
        <f t="shared" si="0"/>
        <v>1999</v>
      </c>
      <c r="I222" s="8">
        <v>1914</v>
      </c>
      <c r="J222" s="8">
        <v>237</v>
      </c>
      <c r="K222" s="9">
        <f t="shared" si="1"/>
        <v>2151</v>
      </c>
      <c r="L222" s="14">
        <v>356</v>
      </c>
      <c r="M222" s="14">
        <v>316</v>
      </c>
      <c r="N222" s="8">
        <v>0</v>
      </c>
      <c r="O222" s="8">
        <v>0</v>
      </c>
      <c r="P222" s="8">
        <v>0</v>
      </c>
      <c r="Q222" s="8">
        <v>0</v>
      </c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8">
        <v>710</v>
      </c>
      <c r="F223" s="8">
        <v>556</v>
      </c>
      <c r="G223" s="8">
        <v>154</v>
      </c>
      <c r="H223" s="9">
        <f t="shared" si="0"/>
        <v>710</v>
      </c>
      <c r="I223" s="8">
        <v>539</v>
      </c>
      <c r="J223" s="8">
        <v>4075</v>
      </c>
      <c r="K223" s="9">
        <f t="shared" si="1"/>
        <v>4614</v>
      </c>
      <c r="L223" s="14">
        <v>73</v>
      </c>
      <c r="M223" s="14">
        <v>73</v>
      </c>
      <c r="N223" s="8">
        <v>0</v>
      </c>
      <c r="O223" s="8">
        <v>0</v>
      </c>
      <c r="P223" s="8">
        <v>0</v>
      </c>
      <c r="Q223" s="8">
        <v>0</v>
      </c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8">
        <v>2426</v>
      </c>
      <c r="F224" s="8">
        <v>1929</v>
      </c>
      <c r="G224" s="8">
        <v>497</v>
      </c>
      <c r="H224" s="9">
        <f t="shared" si="0"/>
        <v>2426</v>
      </c>
      <c r="I224" s="8">
        <v>2301</v>
      </c>
      <c r="J224" s="8">
        <v>642</v>
      </c>
      <c r="K224" s="9">
        <f t="shared" si="1"/>
        <v>2943</v>
      </c>
      <c r="L224" s="14">
        <v>1056</v>
      </c>
      <c r="M224" s="14">
        <v>943</v>
      </c>
      <c r="N224" s="8">
        <v>0</v>
      </c>
      <c r="O224" s="8">
        <v>0</v>
      </c>
      <c r="P224" s="8">
        <v>0</v>
      </c>
      <c r="Q224" s="8">
        <v>0</v>
      </c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8">
        <v>1728</v>
      </c>
      <c r="F225" s="8">
        <v>1207</v>
      </c>
      <c r="G225" s="8">
        <v>301</v>
      </c>
      <c r="H225" s="9">
        <f t="shared" si="0"/>
        <v>1508</v>
      </c>
      <c r="I225" s="8">
        <v>1451</v>
      </c>
      <c r="J225" s="8">
        <v>509</v>
      </c>
      <c r="K225" s="9">
        <f t="shared" si="1"/>
        <v>1960</v>
      </c>
      <c r="L225" s="14">
        <v>139</v>
      </c>
      <c r="M225" s="14">
        <v>114</v>
      </c>
      <c r="N225" s="8">
        <v>0</v>
      </c>
      <c r="O225" s="8">
        <v>0</v>
      </c>
      <c r="P225" s="8">
        <v>0</v>
      </c>
      <c r="Q225" s="8">
        <v>0</v>
      </c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8">
        <v>75</v>
      </c>
      <c r="F226" s="8">
        <v>68</v>
      </c>
      <c r="G226" s="8">
        <v>7</v>
      </c>
      <c r="H226" s="9">
        <f t="shared" si="0"/>
        <v>75</v>
      </c>
      <c r="I226" s="8">
        <v>71</v>
      </c>
      <c r="J226" s="8">
        <v>7</v>
      </c>
      <c r="K226" s="9">
        <f t="shared" si="1"/>
        <v>78</v>
      </c>
      <c r="L226" s="14">
        <v>534</v>
      </c>
      <c r="M226" s="14">
        <v>499</v>
      </c>
      <c r="N226" s="8">
        <v>0</v>
      </c>
      <c r="O226" s="8">
        <v>0</v>
      </c>
      <c r="P226" s="8">
        <v>0</v>
      </c>
      <c r="Q226" s="8">
        <v>0</v>
      </c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8">
        <v>60</v>
      </c>
      <c r="F227" s="8">
        <v>60</v>
      </c>
      <c r="G227" s="8">
        <v>0</v>
      </c>
      <c r="H227" s="9">
        <f t="shared" si="0"/>
        <v>60</v>
      </c>
      <c r="I227" s="8">
        <v>60</v>
      </c>
      <c r="J227" s="8">
        <v>0</v>
      </c>
      <c r="K227" s="9">
        <f t="shared" si="1"/>
        <v>60</v>
      </c>
      <c r="L227" s="14">
        <v>5</v>
      </c>
      <c r="M227" s="14">
        <v>5</v>
      </c>
      <c r="N227" s="8">
        <v>0</v>
      </c>
      <c r="O227" s="8">
        <v>0</v>
      </c>
      <c r="P227" s="8">
        <v>0</v>
      </c>
      <c r="Q227" s="8">
        <v>0</v>
      </c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8">
        <v>164</v>
      </c>
      <c r="F228" s="8">
        <v>120</v>
      </c>
      <c r="G228" s="8">
        <v>44</v>
      </c>
      <c r="H228" s="9">
        <f t="shared" si="0"/>
        <v>164</v>
      </c>
      <c r="I228" s="8">
        <v>120</v>
      </c>
      <c r="J228" s="8">
        <v>44</v>
      </c>
      <c r="K228" s="9">
        <f t="shared" si="1"/>
        <v>164</v>
      </c>
      <c r="L228" s="14">
        <v>24</v>
      </c>
      <c r="M228" s="14">
        <v>24</v>
      </c>
      <c r="N228" s="8">
        <v>0</v>
      </c>
      <c r="O228" s="8">
        <v>0</v>
      </c>
      <c r="P228" s="8">
        <v>0</v>
      </c>
      <c r="Q228" s="8">
        <v>0</v>
      </c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8">
        <v>6</v>
      </c>
      <c r="F229" s="8">
        <v>6</v>
      </c>
      <c r="G229" s="8">
        <v>0</v>
      </c>
      <c r="H229" s="9">
        <f t="shared" si="0"/>
        <v>6</v>
      </c>
      <c r="I229" s="8">
        <v>6</v>
      </c>
      <c r="J229" s="8">
        <v>0</v>
      </c>
      <c r="K229" s="9">
        <f t="shared" si="1"/>
        <v>6</v>
      </c>
      <c r="L229" s="14">
        <v>6</v>
      </c>
      <c r="M229" s="14">
        <v>6</v>
      </c>
      <c r="N229" s="8">
        <v>0</v>
      </c>
      <c r="O229" s="8">
        <v>0</v>
      </c>
      <c r="P229" s="8">
        <v>0</v>
      </c>
      <c r="Q229" s="8">
        <v>0</v>
      </c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8">
        <v>7312</v>
      </c>
      <c r="F230" s="8">
        <v>5614</v>
      </c>
      <c r="G230" s="8">
        <v>858</v>
      </c>
      <c r="H230" s="9">
        <f t="shared" si="0"/>
        <v>6472</v>
      </c>
      <c r="I230" s="8">
        <v>6543</v>
      </c>
      <c r="J230" s="8">
        <v>907</v>
      </c>
      <c r="K230" s="9">
        <f t="shared" si="1"/>
        <v>7450</v>
      </c>
      <c r="L230" s="14">
        <v>5423</v>
      </c>
      <c r="M230" s="14">
        <v>5385</v>
      </c>
      <c r="N230" s="8">
        <v>0</v>
      </c>
      <c r="O230" s="8">
        <v>0</v>
      </c>
      <c r="P230" s="8">
        <v>0</v>
      </c>
      <c r="Q230" s="8">
        <v>0</v>
      </c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8">
        <v>1237</v>
      </c>
      <c r="F231" s="8">
        <v>837</v>
      </c>
      <c r="G231" s="8">
        <v>263</v>
      </c>
      <c r="H231" s="9">
        <f t="shared" si="0"/>
        <v>1100</v>
      </c>
      <c r="I231" s="8">
        <v>1394</v>
      </c>
      <c r="J231" s="8">
        <v>856</v>
      </c>
      <c r="K231" s="9">
        <f t="shared" si="1"/>
        <v>2250</v>
      </c>
      <c r="L231" s="14">
        <v>638</v>
      </c>
      <c r="M231" s="14">
        <v>598</v>
      </c>
      <c r="N231" s="8">
        <v>0</v>
      </c>
      <c r="O231" s="8">
        <v>0</v>
      </c>
      <c r="P231" s="8">
        <v>0</v>
      </c>
      <c r="Q231" s="8">
        <v>0</v>
      </c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8">
        <v>1222</v>
      </c>
      <c r="F232" s="8">
        <v>1108</v>
      </c>
      <c r="G232" s="8">
        <v>111</v>
      </c>
      <c r="H232" s="9">
        <f t="shared" si="0"/>
        <v>1219</v>
      </c>
      <c r="I232" s="8">
        <v>1110</v>
      </c>
      <c r="J232" s="8">
        <v>114</v>
      </c>
      <c r="K232" s="9">
        <f t="shared" si="1"/>
        <v>1224</v>
      </c>
      <c r="L232" s="14">
        <v>76</v>
      </c>
      <c r="M232" s="14">
        <v>76</v>
      </c>
      <c r="N232" s="8">
        <v>0</v>
      </c>
      <c r="O232" s="8">
        <v>0</v>
      </c>
      <c r="P232" s="8">
        <v>0</v>
      </c>
      <c r="Q232" s="8">
        <v>0</v>
      </c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8">
        <v>114</v>
      </c>
      <c r="F233" s="8">
        <v>8</v>
      </c>
      <c r="G233" s="8">
        <v>106</v>
      </c>
      <c r="H233" s="9">
        <f t="shared" si="0"/>
        <v>114</v>
      </c>
      <c r="I233" s="8">
        <v>8</v>
      </c>
      <c r="J233" s="8">
        <v>106</v>
      </c>
      <c r="K233" s="9">
        <f t="shared" si="1"/>
        <v>114</v>
      </c>
      <c r="L233" s="14">
        <v>29</v>
      </c>
      <c r="M233" s="14">
        <v>29</v>
      </c>
      <c r="N233" s="8">
        <v>0</v>
      </c>
      <c r="O233" s="8">
        <v>0</v>
      </c>
      <c r="P233" s="8">
        <v>0</v>
      </c>
      <c r="Q233" s="8">
        <v>0</v>
      </c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8">
        <v>0</v>
      </c>
      <c r="F234" s="8">
        <v>0</v>
      </c>
      <c r="G234" s="8">
        <v>0</v>
      </c>
      <c r="H234" s="9">
        <f t="shared" si="0"/>
        <v>0</v>
      </c>
      <c r="I234" s="8">
        <v>0</v>
      </c>
      <c r="J234" s="8">
        <v>0</v>
      </c>
      <c r="K234" s="9">
        <f t="shared" si="1"/>
        <v>0</v>
      </c>
      <c r="L234" s="14">
        <v>0</v>
      </c>
      <c r="M234" s="14">
        <v>0</v>
      </c>
      <c r="N234" s="8"/>
      <c r="O234" s="8"/>
      <c r="P234" s="8"/>
      <c r="Q234" s="8"/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8">
        <v>151</v>
      </c>
      <c r="F235" s="8">
        <v>50</v>
      </c>
      <c r="G235" s="8">
        <v>101</v>
      </c>
      <c r="H235" s="9">
        <f t="shared" si="0"/>
        <v>151</v>
      </c>
      <c r="I235" s="8">
        <v>50</v>
      </c>
      <c r="J235" s="8">
        <v>271</v>
      </c>
      <c r="K235" s="9">
        <f t="shared" si="1"/>
        <v>321</v>
      </c>
      <c r="L235" s="14">
        <v>2</v>
      </c>
      <c r="M235" s="14">
        <v>1</v>
      </c>
      <c r="N235" s="8">
        <v>0</v>
      </c>
      <c r="O235" s="8"/>
      <c r="P235" s="8"/>
      <c r="Q235" s="8"/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/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8">
        <v>2615</v>
      </c>
      <c r="F237" s="8">
        <v>2503</v>
      </c>
      <c r="G237" s="8">
        <v>112</v>
      </c>
      <c r="H237" s="9">
        <f t="shared" si="0"/>
        <v>2615</v>
      </c>
      <c r="I237" s="8">
        <v>2602</v>
      </c>
      <c r="J237" s="8">
        <v>181</v>
      </c>
      <c r="K237" s="9">
        <f t="shared" si="1"/>
        <v>2783</v>
      </c>
      <c r="L237" s="14">
        <v>957</v>
      </c>
      <c r="M237" s="14">
        <v>940</v>
      </c>
      <c r="N237" s="8">
        <v>0</v>
      </c>
      <c r="O237" s="8">
        <v>0</v>
      </c>
      <c r="P237" s="8">
        <v>0</v>
      </c>
      <c r="Q237" s="8">
        <v>0</v>
      </c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8">
        <v>2367</v>
      </c>
      <c r="F238" s="8">
        <v>2064</v>
      </c>
      <c r="G238" s="8">
        <v>303</v>
      </c>
      <c r="H238" s="9">
        <f t="shared" si="0"/>
        <v>2367</v>
      </c>
      <c r="I238" s="8">
        <v>2294</v>
      </c>
      <c r="J238" s="8">
        <v>443</v>
      </c>
      <c r="K238" s="9">
        <f t="shared" si="1"/>
        <v>2737</v>
      </c>
      <c r="L238" s="14">
        <v>1239</v>
      </c>
      <c r="M238" s="14">
        <v>1232</v>
      </c>
      <c r="N238" s="8">
        <v>0</v>
      </c>
      <c r="O238" s="8">
        <v>0</v>
      </c>
      <c r="P238" s="8">
        <v>0</v>
      </c>
      <c r="Q238" s="8">
        <v>0</v>
      </c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8"/>
      <c r="F239" s="8">
        <v>0</v>
      </c>
      <c r="G239" s="8">
        <v>0</v>
      </c>
      <c r="H239" s="9">
        <f t="shared" si="0"/>
        <v>0</v>
      </c>
      <c r="I239" s="8">
        <v>0</v>
      </c>
      <c r="J239" s="8">
        <v>0</v>
      </c>
      <c r="K239" s="9">
        <f t="shared" si="1"/>
        <v>0</v>
      </c>
      <c r="L239" s="14">
        <v>118</v>
      </c>
      <c r="M239" s="14">
        <v>118</v>
      </c>
      <c r="N239" s="8">
        <v>0</v>
      </c>
      <c r="O239" s="8">
        <v>0</v>
      </c>
      <c r="P239" s="8">
        <v>0</v>
      </c>
      <c r="Q239" s="8">
        <v>0</v>
      </c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8"/>
      <c r="F240" s="8">
        <v>0</v>
      </c>
      <c r="G240" s="8">
        <v>0</v>
      </c>
      <c r="H240" s="9">
        <f t="shared" si="0"/>
        <v>0</v>
      </c>
      <c r="I240" s="8">
        <v>0</v>
      </c>
      <c r="J240" s="8">
        <v>0</v>
      </c>
      <c r="K240" s="9">
        <f t="shared" si="1"/>
        <v>0</v>
      </c>
      <c r="L240" s="14">
        <v>0</v>
      </c>
      <c r="M240" s="14">
        <v>0</v>
      </c>
      <c r="N240" s="8">
        <v>0</v>
      </c>
      <c r="O240" s="8">
        <v>0</v>
      </c>
      <c r="P240" s="8">
        <v>0</v>
      </c>
      <c r="Q240" s="8">
        <v>0</v>
      </c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8">
        <v>37</v>
      </c>
      <c r="F241" s="8">
        <v>31</v>
      </c>
      <c r="G241" s="8">
        <v>6</v>
      </c>
      <c r="H241" s="9">
        <f t="shared" si="0"/>
        <v>37</v>
      </c>
      <c r="I241" s="8">
        <v>31</v>
      </c>
      <c r="J241" s="8">
        <v>6</v>
      </c>
      <c r="K241" s="9">
        <f t="shared" si="1"/>
        <v>37</v>
      </c>
      <c r="L241" s="14">
        <v>41</v>
      </c>
      <c r="M241" s="14">
        <v>41</v>
      </c>
      <c r="N241" s="8">
        <v>0</v>
      </c>
      <c r="O241" s="8">
        <v>0</v>
      </c>
      <c r="P241" s="8">
        <v>0</v>
      </c>
      <c r="Q241" s="8">
        <v>0</v>
      </c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8"/>
      <c r="F242" s="8">
        <v>0</v>
      </c>
      <c r="G242" s="8">
        <v>0</v>
      </c>
      <c r="H242" s="9">
        <f t="shared" si="0"/>
        <v>0</v>
      </c>
      <c r="I242" s="8">
        <v>0</v>
      </c>
      <c r="J242" s="8">
        <v>0</v>
      </c>
      <c r="K242" s="9">
        <f t="shared" si="1"/>
        <v>0</v>
      </c>
      <c r="L242" s="14">
        <v>0</v>
      </c>
      <c r="M242" s="14">
        <v>0</v>
      </c>
      <c r="N242" s="8">
        <v>0</v>
      </c>
      <c r="O242" s="8"/>
      <c r="P242" s="8"/>
      <c r="Q242" s="8"/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8">
        <v>9</v>
      </c>
      <c r="F243" s="8">
        <v>5</v>
      </c>
      <c r="G243" s="8">
        <v>4</v>
      </c>
      <c r="H243" s="9">
        <f t="shared" si="0"/>
        <v>9</v>
      </c>
      <c r="I243" s="8">
        <v>5</v>
      </c>
      <c r="J243" s="8">
        <v>4</v>
      </c>
      <c r="K243" s="9">
        <f t="shared" si="1"/>
        <v>9</v>
      </c>
      <c r="L243" s="14">
        <v>1</v>
      </c>
      <c r="M243" s="14">
        <v>0</v>
      </c>
      <c r="N243" s="8">
        <v>0</v>
      </c>
      <c r="O243" s="8">
        <v>0</v>
      </c>
      <c r="P243" s="8">
        <v>0</v>
      </c>
      <c r="Q243" s="8">
        <v>0</v>
      </c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8">
        <v>0</v>
      </c>
      <c r="F244" s="8">
        <v>0</v>
      </c>
      <c r="G244" s="8">
        <v>0</v>
      </c>
      <c r="H244" s="9">
        <f t="shared" si="0"/>
        <v>0</v>
      </c>
      <c r="I244" s="8">
        <v>0</v>
      </c>
      <c r="J244" s="8">
        <v>0</v>
      </c>
      <c r="K244" s="9">
        <f t="shared" si="1"/>
        <v>0</v>
      </c>
      <c r="L244" s="14">
        <v>0</v>
      </c>
      <c r="M244" s="14">
        <v>0</v>
      </c>
      <c r="N244" s="8">
        <v>0</v>
      </c>
      <c r="O244" s="8"/>
      <c r="P244" s="8"/>
      <c r="Q244" s="8"/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8">
        <v>209</v>
      </c>
      <c r="F245" s="8">
        <v>208</v>
      </c>
      <c r="G245" s="8">
        <v>1</v>
      </c>
      <c r="H245" s="9">
        <f t="shared" si="0"/>
        <v>209</v>
      </c>
      <c r="I245" s="8">
        <v>208</v>
      </c>
      <c r="J245" s="8">
        <v>1</v>
      </c>
      <c r="K245" s="9">
        <f t="shared" si="1"/>
        <v>209</v>
      </c>
      <c r="L245" s="14">
        <v>23</v>
      </c>
      <c r="M245" s="14">
        <v>23</v>
      </c>
      <c r="N245" s="8">
        <v>0</v>
      </c>
      <c r="O245" s="8">
        <v>0</v>
      </c>
      <c r="P245" s="8">
        <v>0</v>
      </c>
      <c r="Q245" s="8">
        <v>0</v>
      </c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/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8">
        <v>13</v>
      </c>
      <c r="F247" s="8">
        <v>13</v>
      </c>
      <c r="G247" s="8">
        <v>0</v>
      </c>
      <c r="H247" s="9">
        <f t="shared" si="0"/>
        <v>13</v>
      </c>
      <c r="I247" s="8">
        <v>13</v>
      </c>
      <c r="J247" s="8">
        <v>0</v>
      </c>
      <c r="K247" s="9">
        <f t="shared" si="1"/>
        <v>13</v>
      </c>
      <c r="L247" s="14">
        <v>4</v>
      </c>
      <c r="M247" s="14">
        <v>4</v>
      </c>
      <c r="N247" s="8">
        <v>0</v>
      </c>
      <c r="O247" s="8">
        <v>0</v>
      </c>
      <c r="P247" s="8">
        <v>0</v>
      </c>
      <c r="Q247" s="8">
        <v>0</v>
      </c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8">
        <v>58</v>
      </c>
      <c r="F248" s="8">
        <v>0</v>
      </c>
      <c r="G248" s="8">
        <v>58</v>
      </c>
      <c r="H248" s="9">
        <f t="shared" si="0"/>
        <v>58</v>
      </c>
      <c r="I248" s="8">
        <v>0</v>
      </c>
      <c r="J248" s="8">
        <v>58</v>
      </c>
      <c r="K248" s="9">
        <f t="shared" si="1"/>
        <v>58</v>
      </c>
      <c r="L248" s="14">
        <v>14</v>
      </c>
      <c r="M248" s="14">
        <v>14</v>
      </c>
      <c r="N248" s="8">
        <v>0</v>
      </c>
      <c r="O248" s="8">
        <v>0</v>
      </c>
      <c r="P248" s="8">
        <v>0</v>
      </c>
      <c r="Q248" s="8">
        <v>0</v>
      </c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8">
        <v>0</v>
      </c>
      <c r="O249" s="8"/>
      <c r="P249" s="8"/>
      <c r="Q249" s="8"/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8">
        <v>5766</v>
      </c>
      <c r="F250" s="8">
        <v>5534</v>
      </c>
      <c r="G250" s="8">
        <v>232</v>
      </c>
      <c r="H250" s="9">
        <f t="shared" si="0"/>
        <v>5766</v>
      </c>
      <c r="I250" s="8">
        <v>6571</v>
      </c>
      <c r="J250" s="8">
        <v>324</v>
      </c>
      <c r="K250" s="9">
        <f t="shared" si="1"/>
        <v>6895</v>
      </c>
      <c r="L250" s="14">
        <v>1177</v>
      </c>
      <c r="M250" s="14">
        <v>1086</v>
      </c>
      <c r="N250" s="8">
        <v>0</v>
      </c>
      <c r="O250" s="8">
        <v>0</v>
      </c>
      <c r="P250" s="8">
        <v>0</v>
      </c>
      <c r="Q250" s="8">
        <v>0</v>
      </c>
    </row>
    <row r="251" spans="1:17" ht="30" customHeight="1" x14ac:dyDescent="0.35">
      <c r="A251" s="34">
        <v>250</v>
      </c>
      <c r="B251" s="34">
        <v>1</v>
      </c>
      <c r="C251" s="35" t="s">
        <v>281</v>
      </c>
      <c r="D251" s="35" t="s">
        <v>282</v>
      </c>
      <c r="E251" s="83">
        <v>45</v>
      </c>
      <c r="F251" s="83">
        <v>15</v>
      </c>
      <c r="G251" s="83">
        <v>30</v>
      </c>
      <c r="H251" s="83">
        <v>45</v>
      </c>
      <c r="I251" s="83">
        <v>15</v>
      </c>
      <c r="J251" s="83">
        <v>30</v>
      </c>
      <c r="K251" s="83">
        <v>45</v>
      </c>
      <c r="L251" s="83">
        <v>1</v>
      </c>
      <c r="M251" s="83">
        <v>1</v>
      </c>
      <c r="N251" s="36">
        <v>0</v>
      </c>
      <c r="O251" s="8"/>
      <c r="P251" s="8"/>
      <c r="Q251" s="8"/>
    </row>
    <row r="252" spans="1:17" ht="30" customHeight="1" x14ac:dyDescent="0.35">
      <c r="A252" s="34">
        <v>251</v>
      </c>
      <c r="B252" s="34">
        <v>2</v>
      </c>
      <c r="C252" s="35" t="s">
        <v>281</v>
      </c>
      <c r="D252" s="35" t="s">
        <v>283</v>
      </c>
      <c r="E252" s="83">
        <v>458</v>
      </c>
      <c r="F252" s="83">
        <v>361</v>
      </c>
      <c r="G252" s="83">
        <v>97</v>
      </c>
      <c r="H252" s="83">
        <v>458</v>
      </c>
      <c r="I252" s="83">
        <v>361</v>
      </c>
      <c r="J252" s="83">
        <v>97</v>
      </c>
      <c r="K252" s="83">
        <v>458</v>
      </c>
      <c r="L252" s="83">
        <v>2</v>
      </c>
      <c r="M252" s="83">
        <v>2</v>
      </c>
      <c r="N252" s="36">
        <v>0</v>
      </c>
      <c r="O252" s="8"/>
      <c r="P252" s="8"/>
      <c r="Q252" s="8"/>
    </row>
    <row r="253" spans="1:17" ht="30" customHeight="1" x14ac:dyDescent="0.35">
      <c r="A253" s="34">
        <v>252</v>
      </c>
      <c r="B253" s="34">
        <v>3</v>
      </c>
      <c r="C253" s="35" t="s">
        <v>281</v>
      </c>
      <c r="D253" s="35" t="s">
        <v>284</v>
      </c>
      <c r="E253" s="83">
        <v>220</v>
      </c>
      <c r="F253" s="83">
        <v>220</v>
      </c>
      <c r="G253" s="83">
        <v>0</v>
      </c>
      <c r="H253" s="83">
        <v>220</v>
      </c>
      <c r="I253" s="83">
        <v>220</v>
      </c>
      <c r="J253" s="85"/>
      <c r="K253" s="83">
        <v>220</v>
      </c>
      <c r="L253" s="83">
        <v>1</v>
      </c>
      <c r="M253" s="83">
        <v>1</v>
      </c>
      <c r="N253" s="36">
        <v>0</v>
      </c>
      <c r="O253" s="8"/>
      <c r="P253" s="8"/>
      <c r="Q253" s="8"/>
    </row>
    <row r="254" spans="1:17" ht="30" customHeight="1" x14ac:dyDescent="0.35">
      <c r="A254" s="34">
        <v>253</v>
      </c>
      <c r="B254" s="34">
        <v>4</v>
      </c>
      <c r="C254" s="35" t="s">
        <v>281</v>
      </c>
      <c r="D254" s="35" t="s">
        <v>285</v>
      </c>
      <c r="E254" s="83">
        <v>31</v>
      </c>
      <c r="F254" s="83">
        <v>0</v>
      </c>
      <c r="G254" s="83">
        <v>31</v>
      </c>
      <c r="H254" s="83">
        <v>31</v>
      </c>
      <c r="I254" s="85"/>
      <c r="J254" s="83">
        <v>31</v>
      </c>
      <c r="K254" s="83">
        <v>31</v>
      </c>
      <c r="L254" s="83">
        <v>0</v>
      </c>
      <c r="M254" s="83">
        <v>0</v>
      </c>
      <c r="N254" s="36">
        <v>0</v>
      </c>
      <c r="O254" s="8"/>
      <c r="P254" s="8"/>
      <c r="Q254" s="8"/>
    </row>
    <row r="255" spans="1:17" ht="30" customHeight="1" x14ac:dyDescent="0.35">
      <c r="A255" s="34">
        <v>254</v>
      </c>
      <c r="B255" s="34">
        <v>5</v>
      </c>
      <c r="C255" s="35" t="s">
        <v>281</v>
      </c>
      <c r="D255" s="35" t="s">
        <v>286</v>
      </c>
      <c r="E255" s="83">
        <v>48</v>
      </c>
      <c r="F255" s="83">
        <v>45</v>
      </c>
      <c r="G255" s="83">
        <v>3</v>
      </c>
      <c r="H255" s="83">
        <v>48</v>
      </c>
      <c r="I255" s="83">
        <v>45</v>
      </c>
      <c r="J255" s="83">
        <v>3</v>
      </c>
      <c r="K255" s="83">
        <v>48</v>
      </c>
      <c r="L255" s="83">
        <v>0</v>
      </c>
      <c r="M255" s="83">
        <v>0</v>
      </c>
      <c r="N255" s="36">
        <v>0</v>
      </c>
      <c r="O255" s="8"/>
      <c r="P255" s="8"/>
      <c r="Q255" s="8"/>
    </row>
    <row r="256" spans="1:17" ht="30" customHeight="1" x14ac:dyDescent="0.35">
      <c r="A256" s="34">
        <v>255</v>
      </c>
      <c r="B256" s="34">
        <v>6</v>
      </c>
      <c r="C256" s="35" t="s">
        <v>281</v>
      </c>
      <c r="D256" s="35" t="s">
        <v>287</v>
      </c>
      <c r="E256" s="83">
        <v>52</v>
      </c>
      <c r="F256" s="83">
        <v>16</v>
      </c>
      <c r="G256" s="83">
        <v>36</v>
      </c>
      <c r="H256" s="83">
        <v>52</v>
      </c>
      <c r="I256" s="83">
        <v>16</v>
      </c>
      <c r="J256" s="83">
        <v>36</v>
      </c>
      <c r="K256" s="83">
        <v>52</v>
      </c>
      <c r="L256" s="83">
        <v>4</v>
      </c>
      <c r="M256" s="83">
        <v>4</v>
      </c>
      <c r="N256" s="36">
        <v>0</v>
      </c>
      <c r="O256" s="8"/>
      <c r="P256" s="8"/>
      <c r="Q256" s="8"/>
    </row>
    <row r="257" spans="1:17" ht="30" customHeight="1" x14ac:dyDescent="0.35">
      <c r="A257" s="34">
        <v>256</v>
      </c>
      <c r="B257" s="34">
        <v>7</v>
      </c>
      <c r="C257" s="35" t="s">
        <v>281</v>
      </c>
      <c r="D257" s="35" t="s">
        <v>288</v>
      </c>
      <c r="E257" s="83">
        <v>49</v>
      </c>
      <c r="F257" s="83">
        <v>5</v>
      </c>
      <c r="G257" s="83">
        <v>44</v>
      </c>
      <c r="H257" s="83">
        <v>49</v>
      </c>
      <c r="I257" s="83">
        <v>5</v>
      </c>
      <c r="J257" s="83">
        <v>44</v>
      </c>
      <c r="K257" s="83">
        <v>49</v>
      </c>
      <c r="L257" s="83">
        <v>1</v>
      </c>
      <c r="M257" s="83">
        <v>1</v>
      </c>
      <c r="N257" s="36">
        <v>0</v>
      </c>
      <c r="O257" s="8"/>
      <c r="P257" s="8"/>
      <c r="Q257" s="8"/>
    </row>
    <row r="258" spans="1:17" ht="30" customHeight="1" x14ac:dyDescent="0.35">
      <c r="A258" s="34">
        <v>257</v>
      </c>
      <c r="B258" s="34">
        <v>8</v>
      </c>
      <c r="C258" s="35" t="s">
        <v>281</v>
      </c>
      <c r="D258" s="35" t="s">
        <v>289</v>
      </c>
      <c r="E258" s="83">
        <v>74</v>
      </c>
      <c r="F258" s="83">
        <v>74</v>
      </c>
      <c r="G258" s="83">
        <v>0</v>
      </c>
      <c r="H258" s="83">
        <v>74</v>
      </c>
      <c r="I258" s="83">
        <v>74</v>
      </c>
      <c r="J258" s="85"/>
      <c r="K258" s="83">
        <v>74</v>
      </c>
      <c r="L258" s="83">
        <v>7</v>
      </c>
      <c r="M258" s="83">
        <v>7</v>
      </c>
      <c r="N258" s="36">
        <v>0</v>
      </c>
      <c r="O258" s="8"/>
      <c r="P258" s="8"/>
      <c r="Q258" s="8"/>
    </row>
    <row r="259" spans="1:17" ht="30" customHeight="1" x14ac:dyDescent="0.35">
      <c r="A259" s="34">
        <v>258</v>
      </c>
      <c r="B259" s="34">
        <v>9</v>
      </c>
      <c r="C259" s="35" t="s">
        <v>281</v>
      </c>
      <c r="D259" s="35" t="s">
        <v>290</v>
      </c>
      <c r="E259" s="83">
        <v>93</v>
      </c>
      <c r="F259" s="83">
        <v>1</v>
      </c>
      <c r="G259" s="83">
        <v>92</v>
      </c>
      <c r="H259" s="83">
        <v>93</v>
      </c>
      <c r="I259" s="83">
        <v>1</v>
      </c>
      <c r="J259" s="83">
        <v>92</v>
      </c>
      <c r="K259" s="83">
        <v>93</v>
      </c>
      <c r="L259" s="83">
        <v>0</v>
      </c>
      <c r="M259" s="83">
        <v>0</v>
      </c>
      <c r="N259" s="36">
        <v>0</v>
      </c>
      <c r="O259" s="8"/>
      <c r="P259" s="8"/>
      <c r="Q259" s="8"/>
    </row>
    <row r="260" spans="1:17" ht="30" customHeight="1" x14ac:dyDescent="0.35">
      <c r="A260" s="34">
        <v>259</v>
      </c>
      <c r="B260" s="34">
        <v>10</v>
      </c>
      <c r="C260" s="35" t="s">
        <v>281</v>
      </c>
      <c r="D260" s="35" t="s">
        <v>291</v>
      </c>
      <c r="E260" s="83">
        <v>76</v>
      </c>
      <c r="F260" s="83">
        <v>23</v>
      </c>
      <c r="G260" s="83">
        <v>53</v>
      </c>
      <c r="H260" s="83">
        <v>76</v>
      </c>
      <c r="I260" s="83">
        <v>23</v>
      </c>
      <c r="J260" s="83">
        <v>53</v>
      </c>
      <c r="K260" s="83">
        <v>76</v>
      </c>
      <c r="L260" s="83">
        <v>0</v>
      </c>
      <c r="M260" s="83">
        <v>0</v>
      </c>
      <c r="N260" s="36">
        <v>0</v>
      </c>
      <c r="O260" s="8"/>
      <c r="P260" s="8"/>
      <c r="Q260" s="8"/>
    </row>
    <row r="261" spans="1:17" ht="30" customHeight="1" x14ac:dyDescent="0.35">
      <c r="A261" s="34">
        <v>260</v>
      </c>
      <c r="B261" s="34">
        <v>11</v>
      </c>
      <c r="C261" s="35" t="s">
        <v>281</v>
      </c>
      <c r="D261" s="35" t="s">
        <v>292</v>
      </c>
      <c r="E261" s="83">
        <v>131</v>
      </c>
      <c r="F261" s="83">
        <v>131</v>
      </c>
      <c r="G261" s="83">
        <v>0</v>
      </c>
      <c r="H261" s="83">
        <v>131</v>
      </c>
      <c r="I261" s="83">
        <v>131</v>
      </c>
      <c r="J261" s="85"/>
      <c r="K261" s="83">
        <v>131</v>
      </c>
      <c r="L261" s="83">
        <v>4</v>
      </c>
      <c r="M261" s="83">
        <v>4</v>
      </c>
      <c r="N261" s="36">
        <v>0</v>
      </c>
      <c r="O261" s="8"/>
      <c r="P261" s="8"/>
      <c r="Q261" s="8"/>
    </row>
    <row r="262" spans="1:17" ht="30" customHeight="1" x14ac:dyDescent="0.35">
      <c r="A262" s="34">
        <v>261</v>
      </c>
      <c r="B262" s="34">
        <v>12</v>
      </c>
      <c r="C262" s="35" t="s">
        <v>281</v>
      </c>
      <c r="D262" s="35" t="s">
        <v>293</v>
      </c>
      <c r="E262" s="85"/>
      <c r="F262" s="83">
        <v>0</v>
      </c>
      <c r="G262" s="83">
        <v>0</v>
      </c>
      <c r="H262" s="83">
        <v>0</v>
      </c>
      <c r="I262" s="85"/>
      <c r="J262" s="85"/>
      <c r="K262" s="83">
        <v>0</v>
      </c>
      <c r="L262" s="83">
        <v>0</v>
      </c>
      <c r="M262" s="83">
        <v>0</v>
      </c>
      <c r="N262" s="36">
        <v>0</v>
      </c>
      <c r="O262" s="8"/>
      <c r="P262" s="8"/>
      <c r="Q262" s="8"/>
    </row>
    <row r="263" spans="1:17" ht="30" customHeight="1" x14ac:dyDescent="0.35">
      <c r="A263" s="34">
        <v>262</v>
      </c>
      <c r="B263" s="34">
        <v>13</v>
      </c>
      <c r="C263" s="35" t="s">
        <v>281</v>
      </c>
      <c r="D263" s="35" t="s">
        <v>294</v>
      </c>
      <c r="E263" s="85"/>
      <c r="F263" s="83">
        <v>0</v>
      </c>
      <c r="G263" s="83">
        <v>0</v>
      </c>
      <c r="H263" s="83">
        <v>0</v>
      </c>
      <c r="I263" s="85"/>
      <c r="J263" s="85"/>
      <c r="K263" s="83">
        <v>0</v>
      </c>
      <c r="L263" s="83">
        <v>0</v>
      </c>
      <c r="M263" s="83">
        <v>0</v>
      </c>
      <c r="N263" s="36">
        <v>0</v>
      </c>
      <c r="O263" s="8"/>
      <c r="P263" s="8"/>
      <c r="Q263" s="8"/>
    </row>
    <row r="264" spans="1:17" ht="30" customHeight="1" x14ac:dyDescent="0.35">
      <c r="A264" s="34">
        <v>263</v>
      </c>
      <c r="B264" s="34">
        <v>14</v>
      </c>
      <c r="C264" s="35" t="s">
        <v>281</v>
      </c>
      <c r="D264" s="35" t="s">
        <v>295</v>
      </c>
      <c r="E264" s="83">
        <v>23</v>
      </c>
      <c r="F264" s="83">
        <v>12</v>
      </c>
      <c r="G264" s="83">
        <v>11</v>
      </c>
      <c r="H264" s="83">
        <v>23</v>
      </c>
      <c r="I264" s="83">
        <v>12</v>
      </c>
      <c r="J264" s="83">
        <v>11</v>
      </c>
      <c r="K264" s="83">
        <v>23</v>
      </c>
      <c r="L264" s="83">
        <v>0</v>
      </c>
      <c r="M264" s="83">
        <v>0</v>
      </c>
      <c r="N264" s="36">
        <v>0</v>
      </c>
      <c r="O264" s="8"/>
      <c r="P264" s="8"/>
      <c r="Q264" s="8"/>
    </row>
    <row r="265" spans="1:17" ht="30" customHeight="1" x14ac:dyDescent="0.35">
      <c r="A265" s="34">
        <v>264</v>
      </c>
      <c r="B265" s="34">
        <v>15</v>
      </c>
      <c r="C265" s="35" t="s">
        <v>281</v>
      </c>
      <c r="D265" s="35" t="s">
        <v>296</v>
      </c>
      <c r="E265" s="83">
        <v>84</v>
      </c>
      <c r="F265" s="83">
        <v>0</v>
      </c>
      <c r="G265" s="83">
        <v>84</v>
      </c>
      <c r="H265" s="83">
        <v>84</v>
      </c>
      <c r="I265" s="85"/>
      <c r="J265" s="83">
        <v>84</v>
      </c>
      <c r="K265" s="83">
        <v>84</v>
      </c>
      <c r="L265" s="83">
        <v>0</v>
      </c>
      <c r="M265" s="83">
        <v>0</v>
      </c>
      <c r="N265" s="36">
        <v>0</v>
      </c>
      <c r="O265" s="8"/>
      <c r="P265" s="8"/>
      <c r="Q265" s="8"/>
    </row>
    <row r="266" spans="1:17" ht="30" customHeight="1" x14ac:dyDescent="0.35">
      <c r="A266" s="6">
        <v>265</v>
      </c>
      <c r="B266" s="6">
        <v>1</v>
      </c>
      <c r="C266" s="7" t="s">
        <v>297</v>
      </c>
      <c r="D266" s="7" t="s">
        <v>298</v>
      </c>
      <c r="E266" s="73">
        <v>66</v>
      </c>
      <c r="F266" s="72">
        <v>31</v>
      </c>
      <c r="G266" s="73">
        <v>397</v>
      </c>
      <c r="H266" s="86">
        <v>428</v>
      </c>
      <c r="I266" s="72">
        <v>48</v>
      </c>
      <c r="J266" s="73">
        <v>433</v>
      </c>
      <c r="K266" s="86">
        <v>481</v>
      </c>
      <c r="L266" s="73">
        <v>6</v>
      </c>
      <c r="M266" s="73">
        <v>6</v>
      </c>
      <c r="N266" s="14">
        <v>6</v>
      </c>
      <c r="O266" s="8"/>
      <c r="P266" s="14">
        <v>6</v>
      </c>
      <c r="Q266" s="8"/>
    </row>
    <row r="267" spans="1:17" ht="30" customHeight="1" x14ac:dyDescent="0.35">
      <c r="A267" s="6">
        <v>266</v>
      </c>
      <c r="B267" s="6">
        <v>2</v>
      </c>
      <c r="C267" s="7" t="s">
        <v>297</v>
      </c>
      <c r="D267" s="7" t="s">
        <v>299</v>
      </c>
      <c r="E267" s="73">
        <v>2</v>
      </c>
      <c r="F267" s="72">
        <v>0</v>
      </c>
      <c r="G267" s="73">
        <v>227</v>
      </c>
      <c r="H267" s="86">
        <v>227</v>
      </c>
      <c r="I267" s="72">
        <v>0</v>
      </c>
      <c r="J267" s="73">
        <v>6</v>
      </c>
      <c r="K267" s="86">
        <v>6</v>
      </c>
      <c r="L267" s="73">
        <v>0</v>
      </c>
      <c r="M267" s="73">
        <v>0</v>
      </c>
      <c r="N267" s="14">
        <v>0</v>
      </c>
      <c r="O267" s="8"/>
      <c r="P267" s="8"/>
      <c r="Q267" s="8"/>
    </row>
    <row r="268" spans="1:17" ht="30" customHeight="1" x14ac:dyDescent="0.35">
      <c r="A268" s="6">
        <v>267</v>
      </c>
      <c r="B268" s="6">
        <v>3</v>
      </c>
      <c r="C268" s="7" t="s">
        <v>297</v>
      </c>
      <c r="D268" s="7" t="s">
        <v>300</v>
      </c>
      <c r="E268" s="73">
        <v>129</v>
      </c>
      <c r="F268" s="73">
        <v>119</v>
      </c>
      <c r="G268" s="73">
        <v>153</v>
      </c>
      <c r="H268" s="86">
        <v>272</v>
      </c>
      <c r="I268" s="73">
        <v>83</v>
      </c>
      <c r="J268" s="73">
        <v>57</v>
      </c>
      <c r="K268" s="86">
        <v>140</v>
      </c>
      <c r="L268" s="73">
        <v>17</v>
      </c>
      <c r="M268" s="73">
        <v>17</v>
      </c>
      <c r="N268" s="14">
        <v>17</v>
      </c>
      <c r="O268" s="8"/>
      <c r="P268" s="14">
        <v>17</v>
      </c>
      <c r="Q268" s="8"/>
    </row>
    <row r="269" spans="1:17" ht="30" customHeight="1" x14ac:dyDescent="0.35">
      <c r="A269" s="6">
        <v>268</v>
      </c>
      <c r="B269" s="6">
        <v>4</v>
      </c>
      <c r="C269" s="7" t="s">
        <v>297</v>
      </c>
      <c r="D269" s="7" t="s">
        <v>301</v>
      </c>
      <c r="E269" s="12"/>
      <c r="F269" s="72">
        <v>662</v>
      </c>
      <c r="G269" s="72">
        <v>43</v>
      </c>
      <c r="H269" s="86">
        <v>705</v>
      </c>
      <c r="I269" s="72">
        <v>662</v>
      </c>
      <c r="J269" s="72">
        <v>43</v>
      </c>
      <c r="K269" s="86">
        <v>705</v>
      </c>
      <c r="L269" s="73">
        <v>3</v>
      </c>
      <c r="M269" s="73">
        <v>3</v>
      </c>
      <c r="N269" s="14">
        <v>3</v>
      </c>
      <c r="O269" s="8"/>
      <c r="P269" s="8"/>
      <c r="Q269" s="8"/>
    </row>
    <row r="270" spans="1:17" ht="30" customHeight="1" x14ac:dyDescent="0.35">
      <c r="A270" s="6">
        <v>269</v>
      </c>
      <c r="B270" s="6">
        <v>5</v>
      </c>
      <c r="C270" s="7" t="s">
        <v>297</v>
      </c>
      <c r="D270" s="7" t="s">
        <v>302</v>
      </c>
      <c r="E270" s="73">
        <v>98</v>
      </c>
      <c r="F270" s="73">
        <v>8</v>
      </c>
      <c r="G270" s="73">
        <v>19</v>
      </c>
      <c r="H270" s="86">
        <v>27</v>
      </c>
      <c r="I270" s="73">
        <v>8</v>
      </c>
      <c r="J270" s="73">
        <v>35</v>
      </c>
      <c r="K270" s="86">
        <v>43</v>
      </c>
      <c r="L270" s="73">
        <v>2</v>
      </c>
      <c r="M270" s="73">
        <v>2</v>
      </c>
      <c r="N270" s="14">
        <v>2</v>
      </c>
      <c r="O270" s="8"/>
      <c r="P270" s="14">
        <v>2</v>
      </c>
      <c r="Q270" s="8"/>
    </row>
    <row r="271" spans="1:17" ht="30" customHeight="1" x14ac:dyDescent="0.35">
      <c r="A271" s="6">
        <v>270</v>
      </c>
      <c r="B271" s="6">
        <v>6</v>
      </c>
      <c r="C271" s="7" t="s">
        <v>297</v>
      </c>
      <c r="D271" s="7" t="s">
        <v>303</v>
      </c>
      <c r="E271" s="73">
        <v>87</v>
      </c>
      <c r="F271" s="73">
        <v>15</v>
      </c>
      <c r="G271" s="73">
        <v>95</v>
      </c>
      <c r="H271" s="86">
        <v>110</v>
      </c>
      <c r="I271" s="73">
        <v>745</v>
      </c>
      <c r="J271" s="73">
        <v>316</v>
      </c>
      <c r="K271" s="86">
        <v>1061</v>
      </c>
      <c r="L271" s="73">
        <v>0</v>
      </c>
      <c r="M271" s="73">
        <v>0</v>
      </c>
      <c r="N271" s="14">
        <v>0</v>
      </c>
      <c r="O271" s="8"/>
      <c r="P271" s="8"/>
      <c r="Q271" s="8"/>
    </row>
    <row r="272" spans="1:17" ht="30" customHeight="1" x14ac:dyDescent="0.35">
      <c r="A272" s="34">
        <v>271</v>
      </c>
      <c r="B272" s="34">
        <v>1</v>
      </c>
      <c r="C272" s="35" t="s">
        <v>304</v>
      </c>
      <c r="D272" s="35" t="s">
        <v>305</v>
      </c>
      <c r="E272" s="84">
        <v>46</v>
      </c>
      <c r="F272" s="83">
        <v>11</v>
      </c>
      <c r="G272" s="83">
        <v>35</v>
      </c>
      <c r="H272" s="83">
        <v>46</v>
      </c>
      <c r="I272" s="84">
        <v>11</v>
      </c>
      <c r="J272" s="84">
        <v>35</v>
      </c>
      <c r="K272" s="83">
        <v>46</v>
      </c>
      <c r="L272" s="83">
        <v>0</v>
      </c>
      <c r="M272" s="83">
        <v>0</v>
      </c>
      <c r="N272" s="89">
        <v>1</v>
      </c>
      <c r="O272" s="8"/>
      <c r="P272" s="14">
        <v>1</v>
      </c>
      <c r="Q272" s="8"/>
    </row>
    <row r="273" spans="1:17" ht="30" customHeight="1" x14ac:dyDescent="0.35">
      <c r="A273" s="34">
        <v>272</v>
      </c>
      <c r="B273" s="34">
        <v>2</v>
      </c>
      <c r="C273" s="35" t="s">
        <v>304</v>
      </c>
      <c r="D273" s="35" t="s">
        <v>306</v>
      </c>
      <c r="E273" s="83">
        <v>203</v>
      </c>
      <c r="F273" s="83">
        <v>0</v>
      </c>
      <c r="G273" s="83">
        <v>203</v>
      </c>
      <c r="H273" s="83">
        <v>203</v>
      </c>
      <c r="I273" s="84">
        <v>0</v>
      </c>
      <c r="J273" s="83">
        <v>203</v>
      </c>
      <c r="K273" s="83">
        <v>203</v>
      </c>
      <c r="L273" s="83">
        <v>1</v>
      </c>
      <c r="M273" s="83">
        <v>1</v>
      </c>
      <c r="N273" s="90">
        <v>1</v>
      </c>
      <c r="O273" s="8"/>
      <c r="P273" s="14">
        <v>1</v>
      </c>
      <c r="Q273" s="8"/>
    </row>
    <row r="274" spans="1:17" ht="30" customHeight="1" x14ac:dyDescent="0.35">
      <c r="A274" s="34">
        <v>273</v>
      </c>
      <c r="B274" s="34">
        <v>3</v>
      </c>
      <c r="C274" s="35" t="s">
        <v>304</v>
      </c>
      <c r="D274" s="35" t="s">
        <v>307</v>
      </c>
      <c r="E274" s="83">
        <v>84</v>
      </c>
      <c r="F274" s="83">
        <v>50</v>
      </c>
      <c r="G274" s="83">
        <v>34</v>
      </c>
      <c r="H274" s="83">
        <v>84</v>
      </c>
      <c r="I274" s="83">
        <v>50</v>
      </c>
      <c r="J274" s="83">
        <v>34</v>
      </c>
      <c r="K274" s="83">
        <v>84</v>
      </c>
      <c r="L274" s="83">
        <v>21</v>
      </c>
      <c r="M274" s="83">
        <v>21</v>
      </c>
      <c r="N274" s="91"/>
      <c r="O274" s="8"/>
      <c r="P274" s="8"/>
      <c r="Q274" s="8"/>
    </row>
    <row r="275" spans="1:17" ht="30" customHeight="1" x14ac:dyDescent="0.35">
      <c r="A275" s="34">
        <v>274</v>
      </c>
      <c r="B275" s="34">
        <v>4</v>
      </c>
      <c r="C275" s="35" t="s">
        <v>304</v>
      </c>
      <c r="D275" s="35" t="s">
        <v>308</v>
      </c>
      <c r="E275" s="83">
        <v>14</v>
      </c>
      <c r="F275" s="83">
        <v>6</v>
      </c>
      <c r="G275" s="83">
        <v>8</v>
      </c>
      <c r="H275" s="83">
        <v>14</v>
      </c>
      <c r="I275" s="83">
        <v>6</v>
      </c>
      <c r="J275" s="83">
        <v>8</v>
      </c>
      <c r="K275" s="83">
        <v>14</v>
      </c>
      <c r="L275" s="83">
        <v>0</v>
      </c>
      <c r="M275" s="83">
        <v>0</v>
      </c>
      <c r="N275" s="91"/>
      <c r="O275" s="8"/>
      <c r="P275" s="8"/>
      <c r="Q275" s="8"/>
    </row>
    <row r="276" spans="1:17" ht="30" customHeight="1" x14ac:dyDescent="0.35">
      <c r="A276" s="34">
        <v>275</v>
      </c>
      <c r="B276" s="34">
        <v>5</v>
      </c>
      <c r="C276" s="35" t="s">
        <v>304</v>
      </c>
      <c r="D276" s="35" t="s">
        <v>309</v>
      </c>
      <c r="E276" s="83">
        <v>142</v>
      </c>
      <c r="F276" s="83">
        <v>68</v>
      </c>
      <c r="G276" s="83">
        <v>74</v>
      </c>
      <c r="H276" s="83">
        <v>142</v>
      </c>
      <c r="I276" s="83">
        <v>68</v>
      </c>
      <c r="J276" s="83">
        <v>74</v>
      </c>
      <c r="K276" s="83">
        <v>142</v>
      </c>
      <c r="L276" s="83">
        <v>23</v>
      </c>
      <c r="M276" s="83">
        <v>23</v>
      </c>
      <c r="N276" s="91"/>
      <c r="O276" s="8"/>
      <c r="P276" s="8"/>
      <c r="Q276" s="8"/>
    </row>
    <row r="277" spans="1:17" ht="30" customHeight="1" x14ac:dyDescent="0.35">
      <c r="A277" s="34">
        <v>276</v>
      </c>
      <c r="B277" s="34">
        <v>6</v>
      </c>
      <c r="C277" s="35" t="s">
        <v>304</v>
      </c>
      <c r="D277" s="35" t="s">
        <v>310</v>
      </c>
      <c r="E277" s="83">
        <v>31</v>
      </c>
      <c r="F277" s="83">
        <v>22</v>
      </c>
      <c r="G277" s="83">
        <v>9</v>
      </c>
      <c r="H277" s="83">
        <v>31</v>
      </c>
      <c r="I277" s="83">
        <v>22</v>
      </c>
      <c r="J277" s="83">
        <v>9</v>
      </c>
      <c r="K277" s="83">
        <v>31</v>
      </c>
      <c r="L277" s="83">
        <v>1</v>
      </c>
      <c r="M277" s="83">
        <v>1</v>
      </c>
      <c r="N277" s="90">
        <v>1</v>
      </c>
      <c r="O277" s="8"/>
      <c r="P277" s="14">
        <v>1</v>
      </c>
      <c r="Q277" s="8"/>
    </row>
    <row r="278" spans="1:17" ht="30" customHeight="1" x14ac:dyDescent="0.35">
      <c r="A278" s="34">
        <v>277</v>
      </c>
      <c r="B278" s="34">
        <v>7</v>
      </c>
      <c r="C278" s="35" t="s">
        <v>304</v>
      </c>
      <c r="D278" s="35" t="s">
        <v>311</v>
      </c>
      <c r="E278" s="83">
        <v>62</v>
      </c>
      <c r="F278" s="83">
        <v>2</v>
      </c>
      <c r="G278" s="83">
        <v>60</v>
      </c>
      <c r="H278" s="83">
        <v>62</v>
      </c>
      <c r="I278" s="83">
        <v>2</v>
      </c>
      <c r="J278" s="83">
        <v>60</v>
      </c>
      <c r="K278" s="83">
        <v>62</v>
      </c>
      <c r="L278" s="83">
        <v>6</v>
      </c>
      <c r="M278" s="83">
        <v>6</v>
      </c>
      <c r="N278" s="90">
        <v>4</v>
      </c>
      <c r="O278" s="8"/>
      <c r="P278" s="14">
        <v>4</v>
      </c>
      <c r="Q278" s="8"/>
    </row>
    <row r="279" spans="1:17" ht="30" customHeight="1" x14ac:dyDescent="0.35">
      <c r="A279" s="34">
        <v>278</v>
      </c>
      <c r="B279" s="34">
        <v>8</v>
      </c>
      <c r="C279" s="35" t="s">
        <v>304</v>
      </c>
      <c r="D279" s="35" t="s">
        <v>312</v>
      </c>
      <c r="E279" s="83">
        <v>22</v>
      </c>
      <c r="F279" s="83">
        <v>0</v>
      </c>
      <c r="G279" s="83">
        <v>22</v>
      </c>
      <c r="H279" s="83">
        <v>22</v>
      </c>
      <c r="I279" s="84">
        <v>0</v>
      </c>
      <c r="J279" s="83">
        <v>22</v>
      </c>
      <c r="K279" s="83">
        <v>22</v>
      </c>
      <c r="L279" s="83">
        <v>0</v>
      </c>
      <c r="M279" s="83">
        <v>0</v>
      </c>
      <c r="N279" s="91"/>
      <c r="O279" s="8"/>
      <c r="P279" s="8"/>
      <c r="Q279" s="8"/>
    </row>
    <row r="280" spans="1:17" ht="30" customHeight="1" x14ac:dyDescent="0.35">
      <c r="A280" s="34">
        <v>279</v>
      </c>
      <c r="B280" s="34">
        <v>9</v>
      </c>
      <c r="C280" s="35" t="s">
        <v>304</v>
      </c>
      <c r="D280" s="35" t="s">
        <v>313</v>
      </c>
      <c r="E280" s="83">
        <v>35</v>
      </c>
      <c r="F280" s="83">
        <v>10</v>
      </c>
      <c r="G280" s="83">
        <v>25</v>
      </c>
      <c r="H280" s="83">
        <v>35</v>
      </c>
      <c r="I280" s="83">
        <v>10</v>
      </c>
      <c r="J280" s="83">
        <v>25</v>
      </c>
      <c r="K280" s="83">
        <v>35</v>
      </c>
      <c r="L280" s="83">
        <v>4</v>
      </c>
      <c r="M280" s="83">
        <v>4</v>
      </c>
      <c r="N280" s="90">
        <v>4</v>
      </c>
      <c r="O280" s="8"/>
      <c r="P280" s="14">
        <v>4</v>
      </c>
      <c r="Q280" s="8"/>
    </row>
    <row r="281" spans="1:17" ht="30" customHeight="1" x14ac:dyDescent="0.35">
      <c r="A281" s="34">
        <v>280</v>
      </c>
      <c r="B281" s="34">
        <v>10</v>
      </c>
      <c r="C281" s="35" t="s">
        <v>304</v>
      </c>
      <c r="D281" s="35" t="s">
        <v>314</v>
      </c>
      <c r="E281" s="83">
        <v>14</v>
      </c>
      <c r="F281" s="83">
        <v>6</v>
      </c>
      <c r="G281" s="83">
        <v>8</v>
      </c>
      <c r="H281" s="83">
        <v>14</v>
      </c>
      <c r="I281" s="83">
        <v>6</v>
      </c>
      <c r="J281" s="83">
        <v>8</v>
      </c>
      <c r="K281" s="83">
        <v>14</v>
      </c>
      <c r="L281" s="83">
        <v>1</v>
      </c>
      <c r="M281" s="83">
        <v>1</v>
      </c>
      <c r="N281" s="90">
        <v>1</v>
      </c>
      <c r="O281" s="8"/>
      <c r="P281" s="14">
        <v>1</v>
      </c>
      <c r="Q281" s="8"/>
    </row>
    <row r="282" spans="1:17" ht="30" customHeight="1" x14ac:dyDescent="0.35">
      <c r="A282" s="34">
        <v>281</v>
      </c>
      <c r="B282" s="34">
        <v>11</v>
      </c>
      <c r="C282" s="35" t="s">
        <v>304</v>
      </c>
      <c r="D282" s="35" t="s">
        <v>315</v>
      </c>
      <c r="E282" s="84">
        <v>0</v>
      </c>
      <c r="F282" s="83">
        <v>0</v>
      </c>
      <c r="G282" s="83">
        <v>0</v>
      </c>
      <c r="H282" s="83">
        <v>0</v>
      </c>
      <c r="I282" s="84">
        <v>0</v>
      </c>
      <c r="J282" s="84">
        <v>0</v>
      </c>
      <c r="K282" s="83">
        <v>0</v>
      </c>
      <c r="L282" s="83">
        <v>0</v>
      </c>
      <c r="M282" s="83">
        <v>0</v>
      </c>
      <c r="N282" s="91"/>
      <c r="O282" s="8"/>
      <c r="P282" s="8"/>
      <c r="Q282" s="8"/>
    </row>
    <row r="283" spans="1:17" ht="30" customHeight="1" x14ac:dyDescent="0.35">
      <c r="A283" s="34">
        <v>282</v>
      </c>
      <c r="B283" s="34">
        <v>12</v>
      </c>
      <c r="C283" s="35" t="s">
        <v>304</v>
      </c>
      <c r="D283" s="35" t="s">
        <v>316</v>
      </c>
      <c r="E283" s="83">
        <v>15</v>
      </c>
      <c r="F283" s="83">
        <v>0</v>
      </c>
      <c r="G283" s="83">
        <v>15</v>
      </c>
      <c r="H283" s="83">
        <v>15</v>
      </c>
      <c r="I283" s="84">
        <v>0</v>
      </c>
      <c r="J283" s="83">
        <v>15</v>
      </c>
      <c r="K283" s="83">
        <v>15</v>
      </c>
      <c r="L283" s="83">
        <v>2</v>
      </c>
      <c r="M283" s="83">
        <v>2</v>
      </c>
      <c r="N283" s="90">
        <v>2</v>
      </c>
      <c r="O283" s="8"/>
      <c r="P283" s="14">
        <v>2</v>
      </c>
      <c r="Q283" s="8"/>
    </row>
    <row r="284" spans="1:17" ht="30" customHeight="1" x14ac:dyDescent="0.35">
      <c r="A284" s="34">
        <v>283</v>
      </c>
      <c r="B284" s="34">
        <v>13</v>
      </c>
      <c r="C284" s="35" t="s">
        <v>304</v>
      </c>
      <c r="D284" s="35" t="s">
        <v>317</v>
      </c>
      <c r="E284" s="83">
        <v>84</v>
      </c>
      <c r="F284" s="83">
        <v>1</v>
      </c>
      <c r="G284" s="83">
        <v>83</v>
      </c>
      <c r="H284" s="83">
        <v>84</v>
      </c>
      <c r="I284" s="83">
        <v>1</v>
      </c>
      <c r="J284" s="83">
        <v>83</v>
      </c>
      <c r="K284" s="83">
        <v>84</v>
      </c>
      <c r="L284" s="83">
        <v>2</v>
      </c>
      <c r="M284" s="83">
        <v>2</v>
      </c>
      <c r="N284" s="91"/>
      <c r="O284" s="8"/>
      <c r="P284" s="8"/>
      <c r="Q284" s="8"/>
    </row>
    <row r="285" spans="1:17" ht="30" customHeight="1" x14ac:dyDescent="0.35">
      <c r="A285" s="34">
        <v>284</v>
      </c>
      <c r="B285" s="34">
        <v>14</v>
      </c>
      <c r="C285" s="35" t="s">
        <v>304</v>
      </c>
      <c r="D285" s="35" t="s">
        <v>318</v>
      </c>
      <c r="E285" s="83">
        <v>12</v>
      </c>
      <c r="F285" s="83">
        <v>0</v>
      </c>
      <c r="G285" s="83">
        <v>12</v>
      </c>
      <c r="H285" s="83">
        <v>12</v>
      </c>
      <c r="I285" s="84">
        <v>0</v>
      </c>
      <c r="J285" s="83">
        <v>12</v>
      </c>
      <c r="K285" s="83">
        <v>12</v>
      </c>
      <c r="L285" s="83">
        <v>3</v>
      </c>
      <c r="M285" s="83">
        <v>3</v>
      </c>
      <c r="N285" s="90">
        <v>4</v>
      </c>
      <c r="O285" s="8"/>
      <c r="P285" s="14">
        <v>4</v>
      </c>
      <c r="Q285" s="8"/>
    </row>
    <row r="286" spans="1:17" ht="30" customHeight="1" x14ac:dyDescent="0.35">
      <c r="A286" s="34">
        <v>285</v>
      </c>
      <c r="B286" s="34">
        <v>15</v>
      </c>
      <c r="C286" s="35" t="s">
        <v>304</v>
      </c>
      <c r="D286" s="35" t="s">
        <v>319</v>
      </c>
      <c r="E286" s="84">
        <v>0</v>
      </c>
      <c r="F286" s="83">
        <v>0</v>
      </c>
      <c r="G286" s="83">
        <v>0</v>
      </c>
      <c r="H286" s="83">
        <v>0</v>
      </c>
      <c r="I286" s="84">
        <v>0</v>
      </c>
      <c r="J286" s="84">
        <v>0</v>
      </c>
      <c r="K286" s="83">
        <v>0</v>
      </c>
      <c r="L286" s="84">
        <v>0</v>
      </c>
      <c r="M286" s="84">
        <v>0</v>
      </c>
      <c r="N286" s="91"/>
      <c r="O286" s="8"/>
      <c r="P286" s="8"/>
      <c r="Q286" s="8"/>
    </row>
    <row r="287" spans="1:17" ht="30" customHeight="1" x14ac:dyDescent="0.35">
      <c r="A287" s="34">
        <v>286</v>
      </c>
      <c r="B287" s="34">
        <v>16</v>
      </c>
      <c r="C287" s="35" t="s">
        <v>304</v>
      </c>
      <c r="D287" s="35" t="s">
        <v>320</v>
      </c>
      <c r="E287" s="84">
        <v>0</v>
      </c>
      <c r="F287" s="83">
        <v>0</v>
      </c>
      <c r="G287" s="83">
        <v>0</v>
      </c>
      <c r="H287" s="83">
        <v>0</v>
      </c>
      <c r="I287" s="84">
        <v>0</v>
      </c>
      <c r="J287" s="84">
        <v>0</v>
      </c>
      <c r="K287" s="83">
        <v>0</v>
      </c>
      <c r="L287" s="84">
        <v>0</v>
      </c>
      <c r="M287" s="84">
        <v>0</v>
      </c>
      <c r="N287" s="93">
        <v>2</v>
      </c>
      <c r="O287" s="8"/>
      <c r="P287" s="14">
        <v>2</v>
      </c>
      <c r="Q287" s="8"/>
    </row>
    <row r="288" spans="1:17" ht="30" customHeight="1" x14ac:dyDescent="0.35">
      <c r="A288" s="34">
        <v>287</v>
      </c>
      <c r="B288" s="34">
        <v>17</v>
      </c>
      <c r="C288" s="35" t="s">
        <v>304</v>
      </c>
      <c r="D288" s="35" t="s">
        <v>321</v>
      </c>
      <c r="E288" s="83">
        <v>19</v>
      </c>
      <c r="F288" s="83">
        <v>3</v>
      </c>
      <c r="G288" s="83">
        <v>16</v>
      </c>
      <c r="H288" s="83">
        <v>19</v>
      </c>
      <c r="I288" s="83">
        <v>3</v>
      </c>
      <c r="J288" s="83">
        <v>16</v>
      </c>
      <c r="K288" s="83">
        <v>19</v>
      </c>
      <c r="L288" s="83">
        <v>4</v>
      </c>
      <c r="M288" s="83">
        <v>4</v>
      </c>
      <c r="N288" s="91"/>
      <c r="O288" s="8"/>
      <c r="P288" s="8"/>
      <c r="Q288" s="8"/>
    </row>
    <row r="289" spans="1:17" ht="30" customHeight="1" x14ac:dyDescent="0.35">
      <c r="A289" s="6">
        <v>288</v>
      </c>
      <c r="B289" s="6">
        <v>1</v>
      </c>
      <c r="C289" s="7" t="s">
        <v>322</v>
      </c>
      <c r="D289" s="7" t="s">
        <v>323</v>
      </c>
      <c r="E289" s="12"/>
      <c r="F289" s="73">
        <v>0</v>
      </c>
      <c r="G289" s="73">
        <v>0</v>
      </c>
      <c r="H289" s="86">
        <v>0</v>
      </c>
      <c r="I289" s="12"/>
      <c r="J289" s="12"/>
      <c r="K289" s="86">
        <v>0</v>
      </c>
      <c r="L289" s="73">
        <v>0</v>
      </c>
      <c r="M289" s="73">
        <v>0</v>
      </c>
      <c r="N289" s="97"/>
      <c r="O289" s="8"/>
      <c r="P289" s="8"/>
      <c r="Q289" s="8"/>
    </row>
    <row r="290" spans="1:17" ht="30" customHeight="1" x14ac:dyDescent="0.35">
      <c r="A290" s="6">
        <v>289</v>
      </c>
      <c r="B290" s="6">
        <v>2</v>
      </c>
      <c r="C290" s="7" t="s">
        <v>322</v>
      </c>
      <c r="D290" s="7" t="s">
        <v>324</v>
      </c>
      <c r="E290" s="73">
        <v>58</v>
      </c>
      <c r="F290" s="73">
        <v>125</v>
      </c>
      <c r="G290" s="73">
        <v>130</v>
      </c>
      <c r="H290" s="86">
        <v>255</v>
      </c>
      <c r="I290" s="73">
        <v>39</v>
      </c>
      <c r="J290" s="73">
        <v>19</v>
      </c>
      <c r="K290" s="86">
        <v>58</v>
      </c>
      <c r="L290" s="73">
        <v>0</v>
      </c>
      <c r="M290" s="73">
        <v>0</v>
      </c>
      <c r="N290" s="99">
        <v>22</v>
      </c>
      <c r="O290" s="8"/>
      <c r="P290" s="8"/>
      <c r="Q290" s="8"/>
    </row>
    <row r="291" spans="1:17" ht="30" customHeight="1" x14ac:dyDescent="0.35">
      <c r="A291" s="6">
        <v>290</v>
      </c>
      <c r="B291" s="6">
        <v>3</v>
      </c>
      <c r="C291" s="7" t="s">
        <v>322</v>
      </c>
      <c r="D291" s="7" t="s">
        <v>325</v>
      </c>
      <c r="E291" s="73">
        <v>87</v>
      </c>
      <c r="F291" s="73">
        <v>1</v>
      </c>
      <c r="G291" s="73">
        <v>86</v>
      </c>
      <c r="H291" s="86">
        <v>87</v>
      </c>
      <c r="I291" s="73">
        <v>1</v>
      </c>
      <c r="J291" s="73">
        <v>86</v>
      </c>
      <c r="K291" s="86">
        <v>87</v>
      </c>
      <c r="L291" s="73">
        <v>3</v>
      </c>
      <c r="M291" s="73">
        <v>3</v>
      </c>
      <c r="N291" s="14">
        <v>0</v>
      </c>
      <c r="O291" s="8"/>
      <c r="P291" s="8"/>
      <c r="Q291" s="8"/>
    </row>
    <row r="292" spans="1:17" ht="30" customHeight="1" x14ac:dyDescent="0.35">
      <c r="A292" s="6">
        <v>291</v>
      </c>
      <c r="B292" s="6">
        <v>4</v>
      </c>
      <c r="C292" s="7" t="s">
        <v>322</v>
      </c>
      <c r="D292" s="7" t="s">
        <v>326</v>
      </c>
      <c r="E292" s="73">
        <v>186</v>
      </c>
      <c r="F292" s="73">
        <v>106</v>
      </c>
      <c r="G292" s="73">
        <v>80</v>
      </c>
      <c r="H292" s="86">
        <v>186</v>
      </c>
      <c r="I292" s="73">
        <v>106</v>
      </c>
      <c r="J292" s="73">
        <v>80</v>
      </c>
      <c r="K292" s="86">
        <v>186</v>
      </c>
      <c r="L292" s="73">
        <v>3</v>
      </c>
      <c r="M292" s="73">
        <v>3</v>
      </c>
      <c r="N292" s="8"/>
      <c r="O292" s="8"/>
      <c r="P292" s="8"/>
      <c r="Q292" s="8"/>
    </row>
    <row r="293" spans="1:17" ht="30" customHeight="1" x14ac:dyDescent="0.35">
      <c r="A293" s="6">
        <v>292</v>
      </c>
      <c r="B293" s="6">
        <v>5</v>
      </c>
      <c r="C293" s="7" t="s">
        <v>322</v>
      </c>
      <c r="D293" s="7" t="s">
        <v>327</v>
      </c>
      <c r="E293" s="73">
        <v>24</v>
      </c>
      <c r="F293" s="73">
        <v>3</v>
      </c>
      <c r="G293" s="73">
        <v>21</v>
      </c>
      <c r="H293" s="86">
        <v>24</v>
      </c>
      <c r="I293" s="73">
        <v>3</v>
      </c>
      <c r="J293" s="73">
        <v>21</v>
      </c>
      <c r="K293" s="86">
        <v>24</v>
      </c>
      <c r="L293" s="73">
        <v>0</v>
      </c>
      <c r="M293" s="73">
        <v>0</v>
      </c>
      <c r="N293" s="8"/>
      <c r="O293" s="8"/>
      <c r="P293" s="8"/>
      <c r="Q293" s="8"/>
    </row>
    <row r="294" spans="1:17" ht="30" customHeight="1" x14ac:dyDescent="0.35">
      <c r="A294" s="6">
        <v>293</v>
      </c>
      <c r="B294" s="6">
        <v>6</v>
      </c>
      <c r="C294" s="7" t="s">
        <v>322</v>
      </c>
      <c r="D294" s="7" t="s">
        <v>328</v>
      </c>
      <c r="E294" s="73">
        <v>23</v>
      </c>
      <c r="F294" s="73">
        <v>27</v>
      </c>
      <c r="G294" s="73">
        <v>190</v>
      </c>
      <c r="H294" s="86">
        <v>217</v>
      </c>
      <c r="I294" s="73">
        <v>11</v>
      </c>
      <c r="J294" s="73">
        <v>12</v>
      </c>
      <c r="K294" s="86">
        <v>23</v>
      </c>
      <c r="L294" s="73">
        <v>0</v>
      </c>
      <c r="M294" s="73">
        <v>0</v>
      </c>
      <c r="N294" s="8"/>
      <c r="O294" s="8"/>
      <c r="P294" s="8"/>
      <c r="Q294" s="8"/>
    </row>
    <row r="295" spans="1:17" ht="30" customHeight="1" x14ac:dyDescent="0.35">
      <c r="A295" s="6">
        <v>294</v>
      </c>
      <c r="B295" s="6">
        <v>7</v>
      </c>
      <c r="C295" s="7" t="s">
        <v>322</v>
      </c>
      <c r="D295" s="7" t="s">
        <v>329</v>
      </c>
      <c r="E295" s="73">
        <v>347</v>
      </c>
      <c r="F295" s="73">
        <v>95</v>
      </c>
      <c r="G295" s="73">
        <v>268</v>
      </c>
      <c r="H295" s="86">
        <v>363</v>
      </c>
      <c r="I295" s="73">
        <v>95</v>
      </c>
      <c r="J295" s="73">
        <v>252</v>
      </c>
      <c r="K295" s="86">
        <v>347</v>
      </c>
      <c r="L295" s="73">
        <v>1</v>
      </c>
      <c r="M295" s="73">
        <v>1</v>
      </c>
      <c r="N295" s="14">
        <v>0</v>
      </c>
      <c r="O295" s="8"/>
      <c r="P295" s="8"/>
      <c r="Q295" s="8"/>
    </row>
    <row r="296" spans="1:17" ht="30" customHeight="1" x14ac:dyDescent="0.35">
      <c r="A296" s="6">
        <v>295</v>
      </c>
      <c r="B296" s="6">
        <v>8</v>
      </c>
      <c r="C296" s="7" t="s">
        <v>322</v>
      </c>
      <c r="D296" s="7" t="s">
        <v>330</v>
      </c>
      <c r="E296" s="73">
        <v>30</v>
      </c>
      <c r="F296" s="73">
        <v>7</v>
      </c>
      <c r="G296" s="73">
        <v>23</v>
      </c>
      <c r="H296" s="86">
        <v>30</v>
      </c>
      <c r="I296" s="73">
        <v>7</v>
      </c>
      <c r="J296" s="73">
        <v>23</v>
      </c>
      <c r="K296" s="86">
        <v>30</v>
      </c>
      <c r="L296" s="73">
        <v>0</v>
      </c>
      <c r="M296" s="73">
        <v>0</v>
      </c>
      <c r="N296" s="8"/>
      <c r="O296" s="8"/>
      <c r="P296" s="8"/>
      <c r="Q296" s="8"/>
    </row>
    <row r="297" spans="1:17" ht="30" customHeight="1" x14ac:dyDescent="0.35">
      <c r="A297" s="6">
        <v>296</v>
      </c>
      <c r="B297" s="6">
        <v>9</v>
      </c>
      <c r="C297" s="7" t="s">
        <v>322</v>
      </c>
      <c r="D297" s="7" t="s">
        <v>331</v>
      </c>
      <c r="E297" s="73">
        <v>27</v>
      </c>
      <c r="F297" s="73">
        <v>174</v>
      </c>
      <c r="G297" s="73">
        <v>171</v>
      </c>
      <c r="H297" s="86">
        <v>345</v>
      </c>
      <c r="I297" s="73">
        <v>12</v>
      </c>
      <c r="J297" s="73">
        <v>15</v>
      </c>
      <c r="K297" s="86">
        <v>27</v>
      </c>
      <c r="L297" s="73">
        <v>0</v>
      </c>
      <c r="M297" s="73">
        <v>0</v>
      </c>
      <c r="N297" s="14">
        <v>0</v>
      </c>
      <c r="O297" s="8"/>
      <c r="P297" s="8"/>
      <c r="Q297" s="8"/>
    </row>
    <row r="298" spans="1:17" ht="30" customHeight="1" x14ac:dyDescent="0.35">
      <c r="A298" s="6">
        <v>297</v>
      </c>
      <c r="B298" s="6">
        <v>10</v>
      </c>
      <c r="C298" s="7" t="s">
        <v>322</v>
      </c>
      <c r="D298" s="7" t="s">
        <v>332</v>
      </c>
      <c r="E298" s="73">
        <v>54</v>
      </c>
      <c r="F298" s="73">
        <v>32</v>
      </c>
      <c r="G298" s="73">
        <v>22</v>
      </c>
      <c r="H298" s="86">
        <v>54</v>
      </c>
      <c r="I298" s="73">
        <v>32</v>
      </c>
      <c r="J298" s="73">
        <v>22</v>
      </c>
      <c r="K298" s="86">
        <v>54</v>
      </c>
      <c r="L298" s="73">
        <v>0</v>
      </c>
      <c r="M298" s="73">
        <v>0</v>
      </c>
      <c r="N298" s="14">
        <v>0</v>
      </c>
      <c r="O298" s="8"/>
      <c r="P298" s="8"/>
      <c r="Q298" s="8"/>
    </row>
    <row r="299" spans="1:17" ht="30" customHeight="1" x14ac:dyDescent="0.35">
      <c r="A299" s="6">
        <v>298</v>
      </c>
      <c r="B299" s="6">
        <v>11</v>
      </c>
      <c r="C299" s="7" t="s">
        <v>322</v>
      </c>
      <c r="D299" s="7" t="s">
        <v>333</v>
      </c>
      <c r="E299" s="12"/>
      <c r="F299" s="73">
        <v>0</v>
      </c>
      <c r="G299" s="73">
        <v>0</v>
      </c>
      <c r="H299" s="86">
        <v>0</v>
      </c>
      <c r="I299" s="12"/>
      <c r="J299" s="12"/>
      <c r="K299" s="86">
        <v>0</v>
      </c>
      <c r="L299" s="73">
        <v>0</v>
      </c>
      <c r="M299" s="73">
        <v>0</v>
      </c>
      <c r="N299" s="14">
        <v>0</v>
      </c>
      <c r="O299" s="8"/>
      <c r="P299" s="8"/>
      <c r="Q299" s="8"/>
    </row>
    <row r="300" spans="1:17" ht="30" customHeight="1" x14ac:dyDescent="0.35">
      <c r="A300" s="6">
        <v>299</v>
      </c>
      <c r="B300" s="6">
        <v>12</v>
      </c>
      <c r="C300" s="7" t="s">
        <v>322</v>
      </c>
      <c r="D300" s="7" t="s">
        <v>334</v>
      </c>
      <c r="E300" s="73">
        <v>7</v>
      </c>
      <c r="F300" s="73">
        <v>0</v>
      </c>
      <c r="G300" s="73">
        <v>18</v>
      </c>
      <c r="H300" s="86">
        <v>18</v>
      </c>
      <c r="I300" s="12"/>
      <c r="J300" s="73">
        <v>7</v>
      </c>
      <c r="K300" s="86">
        <v>7</v>
      </c>
      <c r="L300" s="73">
        <v>0</v>
      </c>
      <c r="M300" s="73">
        <v>0</v>
      </c>
      <c r="N300" s="14">
        <v>0</v>
      </c>
      <c r="O300" s="8"/>
      <c r="P300" s="8"/>
      <c r="Q300" s="8"/>
    </row>
    <row r="301" spans="1:17" ht="30" customHeight="1" x14ac:dyDescent="0.35">
      <c r="A301" s="6">
        <v>300</v>
      </c>
      <c r="B301" s="6">
        <v>13</v>
      </c>
      <c r="C301" s="7" t="s">
        <v>322</v>
      </c>
      <c r="D301" s="7" t="s">
        <v>335</v>
      </c>
      <c r="E301" s="73">
        <v>82</v>
      </c>
      <c r="F301" s="73">
        <v>1</v>
      </c>
      <c r="G301" s="73">
        <v>81</v>
      </c>
      <c r="H301" s="86">
        <v>82</v>
      </c>
      <c r="I301" s="73">
        <v>1</v>
      </c>
      <c r="J301" s="73">
        <v>81</v>
      </c>
      <c r="K301" s="86">
        <v>82</v>
      </c>
      <c r="L301" s="73">
        <v>1</v>
      </c>
      <c r="M301" s="73">
        <v>1</v>
      </c>
      <c r="N301" s="14">
        <v>0</v>
      </c>
      <c r="O301" s="8"/>
      <c r="P301" s="8"/>
      <c r="Q301" s="8"/>
    </row>
    <row r="302" spans="1:17" ht="30" customHeight="1" x14ac:dyDescent="0.35">
      <c r="A302" s="34">
        <v>301</v>
      </c>
      <c r="B302" s="34">
        <v>1</v>
      </c>
      <c r="C302" s="35" t="s">
        <v>336</v>
      </c>
      <c r="D302" s="35" t="s">
        <v>337</v>
      </c>
      <c r="E302" s="83">
        <v>7</v>
      </c>
      <c r="F302" s="83">
        <v>7</v>
      </c>
      <c r="G302" s="83">
        <v>0</v>
      </c>
      <c r="H302" s="83">
        <v>7</v>
      </c>
      <c r="I302" s="83">
        <v>7</v>
      </c>
      <c r="J302" s="84">
        <v>0</v>
      </c>
      <c r="K302" s="83">
        <v>7</v>
      </c>
      <c r="L302" s="83">
        <v>7</v>
      </c>
      <c r="M302" s="83">
        <v>7</v>
      </c>
      <c r="N302" s="36">
        <v>4</v>
      </c>
      <c r="O302" s="14">
        <v>0</v>
      </c>
      <c r="P302" s="14">
        <v>7</v>
      </c>
      <c r="Q302" s="8"/>
    </row>
    <row r="303" spans="1:17" ht="30" customHeight="1" x14ac:dyDescent="0.35">
      <c r="A303" s="34">
        <v>302</v>
      </c>
      <c r="B303" s="34">
        <v>2</v>
      </c>
      <c r="C303" s="35" t="s">
        <v>336</v>
      </c>
      <c r="D303" s="35" t="s">
        <v>338</v>
      </c>
      <c r="E303" s="83">
        <v>2</v>
      </c>
      <c r="F303" s="83">
        <v>1</v>
      </c>
      <c r="G303" s="83">
        <v>1</v>
      </c>
      <c r="H303" s="83">
        <v>2</v>
      </c>
      <c r="I303" s="83">
        <v>1</v>
      </c>
      <c r="J303" s="83">
        <v>1</v>
      </c>
      <c r="K303" s="83">
        <v>2</v>
      </c>
      <c r="L303" s="83">
        <v>1</v>
      </c>
      <c r="M303" s="83">
        <v>1</v>
      </c>
      <c r="N303" s="36">
        <v>0</v>
      </c>
      <c r="O303" s="14">
        <v>0</v>
      </c>
      <c r="P303" s="14">
        <v>1</v>
      </c>
      <c r="Q303" s="8"/>
    </row>
    <row r="304" spans="1:17" ht="30" customHeight="1" x14ac:dyDescent="0.35">
      <c r="A304" s="34">
        <v>303</v>
      </c>
      <c r="B304" s="34">
        <v>3</v>
      </c>
      <c r="C304" s="35" t="s">
        <v>336</v>
      </c>
      <c r="D304" s="35" t="s">
        <v>339</v>
      </c>
      <c r="E304" s="83">
        <v>29</v>
      </c>
      <c r="F304" s="83">
        <v>22</v>
      </c>
      <c r="G304" s="83">
        <v>7</v>
      </c>
      <c r="H304" s="83">
        <v>29</v>
      </c>
      <c r="I304" s="83">
        <v>22</v>
      </c>
      <c r="J304" s="83">
        <v>7</v>
      </c>
      <c r="K304" s="83">
        <v>29</v>
      </c>
      <c r="L304" s="83">
        <v>9</v>
      </c>
      <c r="M304" s="83">
        <v>9</v>
      </c>
      <c r="N304" s="36">
        <v>8</v>
      </c>
      <c r="O304" s="14">
        <v>0</v>
      </c>
      <c r="P304" s="14">
        <v>9</v>
      </c>
      <c r="Q304" s="8"/>
    </row>
    <row r="305" spans="1:17" ht="30" customHeight="1" x14ac:dyDescent="0.35">
      <c r="A305" s="34">
        <v>304</v>
      </c>
      <c r="B305" s="34">
        <v>4</v>
      </c>
      <c r="C305" s="35" t="s">
        <v>336</v>
      </c>
      <c r="D305" s="35" t="s">
        <v>340</v>
      </c>
      <c r="E305" s="83">
        <v>41</v>
      </c>
      <c r="F305" s="83">
        <v>14</v>
      </c>
      <c r="G305" s="83">
        <v>27</v>
      </c>
      <c r="H305" s="83">
        <v>41</v>
      </c>
      <c r="I305" s="83">
        <v>14</v>
      </c>
      <c r="J305" s="83">
        <v>27</v>
      </c>
      <c r="K305" s="83">
        <v>41</v>
      </c>
      <c r="L305" s="83">
        <v>4</v>
      </c>
      <c r="M305" s="83">
        <v>4</v>
      </c>
      <c r="N305" s="36">
        <v>3</v>
      </c>
      <c r="O305" s="14">
        <v>0</v>
      </c>
      <c r="P305" s="14">
        <v>4</v>
      </c>
      <c r="Q305" s="8"/>
    </row>
    <row r="306" spans="1:17" ht="30" customHeight="1" x14ac:dyDescent="0.35">
      <c r="A306" s="34">
        <v>305</v>
      </c>
      <c r="B306" s="34">
        <v>5</v>
      </c>
      <c r="C306" s="35" t="s">
        <v>336</v>
      </c>
      <c r="D306" s="35" t="s">
        <v>341</v>
      </c>
      <c r="E306" s="83">
        <v>20</v>
      </c>
      <c r="F306" s="83">
        <v>17</v>
      </c>
      <c r="G306" s="83">
        <v>3</v>
      </c>
      <c r="H306" s="83">
        <v>20</v>
      </c>
      <c r="I306" s="83">
        <v>17</v>
      </c>
      <c r="J306" s="83">
        <v>3</v>
      </c>
      <c r="K306" s="83">
        <v>20</v>
      </c>
      <c r="L306" s="83">
        <v>3</v>
      </c>
      <c r="M306" s="83">
        <v>3</v>
      </c>
      <c r="N306" s="36">
        <v>2</v>
      </c>
      <c r="O306" s="14">
        <v>0</v>
      </c>
      <c r="P306" s="14">
        <v>3</v>
      </c>
      <c r="Q306" s="8"/>
    </row>
    <row r="307" spans="1:17" ht="30" customHeight="1" x14ac:dyDescent="0.35">
      <c r="A307" s="34">
        <v>306</v>
      </c>
      <c r="B307" s="34">
        <v>6</v>
      </c>
      <c r="C307" s="35" t="s">
        <v>336</v>
      </c>
      <c r="D307" s="35" t="s">
        <v>342</v>
      </c>
      <c r="E307" s="84">
        <v>49</v>
      </c>
      <c r="F307" s="84">
        <v>49</v>
      </c>
      <c r="G307" s="84">
        <v>0</v>
      </c>
      <c r="H307" s="83">
        <v>49</v>
      </c>
      <c r="I307" s="84">
        <v>49</v>
      </c>
      <c r="J307" s="84">
        <v>0</v>
      </c>
      <c r="K307" s="83">
        <v>49</v>
      </c>
      <c r="L307" s="83">
        <v>3</v>
      </c>
      <c r="M307" s="84">
        <v>3</v>
      </c>
      <c r="N307" s="36">
        <v>3</v>
      </c>
      <c r="O307" s="14">
        <v>0</v>
      </c>
      <c r="P307" s="14">
        <v>3</v>
      </c>
      <c r="Q307" s="8"/>
    </row>
    <row r="308" spans="1:17" ht="30" customHeight="1" x14ac:dyDescent="0.35">
      <c r="A308" s="34">
        <v>307</v>
      </c>
      <c r="B308" s="34">
        <v>7</v>
      </c>
      <c r="C308" s="35" t="s">
        <v>336</v>
      </c>
      <c r="D308" s="35" t="s">
        <v>343</v>
      </c>
      <c r="E308" s="83">
        <v>3</v>
      </c>
      <c r="F308" s="83">
        <v>2</v>
      </c>
      <c r="G308" s="83">
        <v>1</v>
      </c>
      <c r="H308" s="83">
        <v>3</v>
      </c>
      <c r="I308" s="83">
        <v>2</v>
      </c>
      <c r="J308" s="83">
        <v>1</v>
      </c>
      <c r="K308" s="83">
        <v>3</v>
      </c>
      <c r="L308" s="83">
        <v>3</v>
      </c>
      <c r="M308" s="83">
        <v>3</v>
      </c>
      <c r="N308" s="36">
        <v>3</v>
      </c>
      <c r="O308" s="14">
        <v>0</v>
      </c>
      <c r="P308" s="14">
        <v>3</v>
      </c>
      <c r="Q308" s="8"/>
    </row>
    <row r="309" spans="1:17" ht="30" customHeight="1" x14ac:dyDescent="0.35">
      <c r="A309" s="34">
        <v>308</v>
      </c>
      <c r="B309" s="34">
        <v>8</v>
      </c>
      <c r="C309" s="35" t="s">
        <v>336</v>
      </c>
      <c r="D309" s="35" t="s">
        <v>344</v>
      </c>
      <c r="E309" s="83">
        <v>22</v>
      </c>
      <c r="F309" s="83">
        <v>15</v>
      </c>
      <c r="G309" s="83">
        <v>7</v>
      </c>
      <c r="H309" s="83">
        <v>22</v>
      </c>
      <c r="I309" s="83">
        <v>15</v>
      </c>
      <c r="J309" s="83">
        <v>7</v>
      </c>
      <c r="K309" s="83">
        <v>22</v>
      </c>
      <c r="L309" s="83">
        <v>3</v>
      </c>
      <c r="M309" s="83">
        <v>3</v>
      </c>
      <c r="N309" s="36">
        <v>3</v>
      </c>
      <c r="O309" s="14">
        <v>0</v>
      </c>
      <c r="P309" s="14">
        <v>3</v>
      </c>
      <c r="Q309" s="8"/>
    </row>
    <row r="310" spans="1:17" ht="30" customHeight="1" x14ac:dyDescent="0.35">
      <c r="A310" s="34">
        <v>309</v>
      </c>
      <c r="B310" s="34">
        <v>9</v>
      </c>
      <c r="C310" s="35" t="s">
        <v>336</v>
      </c>
      <c r="D310" s="35" t="s">
        <v>345</v>
      </c>
      <c r="E310" s="84">
        <v>72</v>
      </c>
      <c r="F310" s="84">
        <v>32</v>
      </c>
      <c r="G310" s="84">
        <v>40</v>
      </c>
      <c r="H310" s="83">
        <v>72</v>
      </c>
      <c r="I310" s="84">
        <v>32</v>
      </c>
      <c r="J310" s="84">
        <v>40</v>
      </c>
      <c r="K310" s="83">
        <v>72</v>
      </c>
      <c r="L310" s="83">
        <v>1</v>
      </c>
      <c r="M310" s="84">
        <v>1</v>
      </c>
      <c r="N310" s="36">
        <v>1</v>
      </c>
      <c r="O310" s="14">
        <v>0</v>
      </c>
      <c r="P310" s="14">
        <v>1</v>
      </c>
      <c r="Q310" s="8"/>
    </row>
    <row r="311" spans="1:17" ht="30" customHeight="1" x14ac:dyDescent="0.35">
      <c r="A311" s="34">
        <v>310</v>
      </c>
      <c r="B311" s="34">
        <v>10</v>
      </c>
      <c r="C311" s="35" t="s">
        <v>336</v>
      </c>
      <c r="D311" s="35" t="s">
        <v>346</v>
      </c>
      <c r="E311" s="83">
        <v>188</v>
      </c>
      <c r="F311" s="83">
        <v>174</v>
      </c>
      <c r="G311" s="83">
        <v>14</v>
      </c>
      <c r="H311" s="83">
        <v>188</v>
      </c>
      <c r="I311" s="83">
        <v>174</v>
      </c>
      <c r="J311" s="83">
        <v>14</v>
      </c>
      <c r="K311" s="83">
        <v>188</v>
      </c>
      <c r="L311" s="83">
        <v>2</v>
      </c>
      <c r="M311" s="83">
        <v>2</v>
      </c>
      <c r="N311" s="36">
        <v>2</v>
      </c>
      <c r="O311" s="14">
        <v>0</v>
      </c>
      <c r="P311" s="14">
        <v>2</v>
      </c>
      <c r="Q311" s="8"/>
    </row>
    <row r="312" spans="1:17" ht="30" customHeight="1" x14ac:dyDescent="0.35">
      <c r="A312" s="34">
        <v>311</v>
      </c>
      <c r="B312" s="34">
        <v>11</v>
      </c>
      <c r="C312" s="35" t="s">
        <v>336</v>
      </c>
      <c r="D312" s="35" t="s">
        <v>347</v>
      </c>
      <c r="E312" s="83">
        <v>107</v>
      </c>
      <c r="F312" s="83">
        <v>71</v>
      </c>
      <c r="G312" s="83">
        <v>36</v>
      </c>
      <c r="H312" s="83">
        <v>107</v>
      </c>
      <c r="I312" s="83">
        <v>71</v>
      </c>
      <c r="J312" s="83">
        <v>36</v>
      </c>
      <c r="K312" s="83">
        <v>107</v>
      </c>
      <c r="L312" s="83">
        <v>11</v>
      </c>
      <c r="M312" s="83">
        <v>9</v>
      </c>
      <c r="N312" s="36">
        <v>3</v>
      </c>
      <c r="O312" s="14">
        <v>0</v>
      </c>
      <c r="P312" s="14">
        <v>11</v>
      </c>
      <c r="Q312" s="8"/>
    </row>
    <row r="313" spans="1:17" ht="30" customHeight="1" x14ac:dyDescent="0.35">
      <c r="A313" s="34">
        <v>312</v>
      </c>
      <c r="B313" s="34">
        <v>12</v>
      </c>
      <c r="C313" s="35" t="s">
        <v>336</v>
      </c>
      <c r="D313" s="35" t="s">
        <v>348</v>
      </c>
      <c r="E313" s="83">
        <v>14</v>
      </c>
      <c r="F313" s="83">
        <v>14</v>
      </c>
      <c r="G313" s="83">
        <v>0</v>
      </c>
      <c r="H313" s="83">
        <v>14</v>
      </c>
      <c r="I313" s="83">
        <v>14</v>
      </c>
      <c r="J313" s="84">
        <v>0</v>
      </c>
      <c r="K313" s="83">
        <v>14</v>
      </c>
      <c r="L313" s="83">
        <v>4</v>
      </c>
      <c r="M313" s="83">
        <v>4</v>
      </c>
      <c r="N313" s="36">
        <v>4</v>
      </c>
      <c r="O313" s="14">
        <v>0</v>
      </c>
      <c r="P313" s="14">
        <v>4</v>
      </c>
      <c r="Q313" s="8"/>
    </row>
    <row r="314" spans="1:17" ht="30" customHeight="1" x14ac:dyDescent="0.35">
      <c r="A314" s="34">
        <v>313</v>
      </c>
      <c r="B314" s="34">
        <v>13</v>
      </c>
      <c r="C314" s="35" t="s">
        <v>336</v>
      </c>
      <c r="D314" s="35" t="s">
        <v>349</v>
      </c>
      <c r="E314" s="83">
        <v>22</v>
      </c>
      <c r="F314" s="83">
        <v>12</v>
      </c>
      <c r="G314" s="83">
        <v>10</v>
      </c>
      <c r="H314" s="83">
        <v>22</v>
      </c>
      <c r="I314" s="83">
        <v>12</v>
      </c>
      <c r="J314" s="83">
        <v>10</v>
      </c>
      <c r="K314" s="83">
        <v>22</v>
      </c>
      <c r="L314" s="83">
        <v>0</v>
      </c>
      <c r="M314" s="83">
        <v>0</v>
      </c>
      <c r="N314" s="36">
        <v>0</v>
      </c>
      <c r="O314" s="14">
        <v>0</v>
      </c>
      <c r="P314" s="14">
        <v>0</v>
      </c>
      <c r="Q314" s="8"/>
    </row>
    <row r="315" spans="1:17" ht="30" customHeight="1" x14ac:dyDescent="0.35">
      <c r="A315" s="34">
        <v>314</v>
      </c>
      <c r="B315" s="34">
        <v>14</v>
      </c>
      <c r="C315" s="35" t="s">
        <v>336</v>
      </c>
      <c r="D315" s="35" t="s">
        <v>350</v>
      </c>
      <c r="E315" s="83">
        <v>3</v>
      </c>
      <c r="F315" s="83">
        <v>1</v>
      </c>
      <c r="G315" s="83">
        <v>2</v>
      </c>
      <c r="H315" s="83">
        <v>3</v>
      </c>
      <c r="I315" s="83">
        <v>1</v>
      </c>
      <c r="J315" s="83">
        <v>2</v>
      </c>
      <c r="K315" s="83">
        <v>3</v>
      </c>
      <c r="L315" s="83">
        <v>3</v>
      </c>
      <c r="M315" s="83">
        <v>3</v>
      </c>
      <c r="N315" s="36">
        <v>3</v>
      </c>
      <c r="O315" s="14">
        <v>0</v>
      </c>
      <c r="P315" s="14">
        <v>3</v>
      </c>
      <c r="Q315" s="8"/>
    </row>
    <row r="316" spans="1:17" ht="30" customHeight="1" x14ac:dyDescent="0.35">
      <c r="A316" s="34">
        <v>315</v>
      </c>
      <c r="B316" s="34">
        <v>15</v>
      </c>
      <c r="C316" s="35" t="s">
        <v>336</v>
      </c>
      <c r="D316" s="35" t="s">
        <v>351</v>
      </c>
      <c r="E316" s="83">
        <v>12</v>
      </c>
      <c r="F316" s="83">
        <v>8</v>
      </c>
      <c r="G316" s="83">
        <v>4</v>
      </c>
      <c r="H316" s="83">
        <v>12</v>
      </c>
      <c r="I316" s="83">
        <v>8</v>
      </c>
      <c r="J316" s="83">
        <v>4</v>
      </c>
      <c r="K316" s="83">
        <v>12</v>
      </c>
      <c r="L316" s="83">
        <v>2</v>
      </c>
      <c r="M316" s="83">
        <v>2</v>
      </c>
      <c r="N316" s="36">
        <v>1</v>
      </c>
      <c r="O316" s="14">
        <v>0</v>
      </c>
      <c r="P316" s="14">
        <v>2</v>
      </c>
      <c r="Q316" s="8"/>
    </row>
    <row r="317" spans="1:17" ht="30" customHeight="1" x14ac:dyDescent="0.35">
      <c r="A317" s="34">
        <v>316</v>
      </c>
      <c r="B317" s="34">
        <v>16</v>
      </c>
      <c r="C317" s="35" t="s">
        <v>336</v>
      </c>
      <c r="D317" s="35" t="s">
        <v>352</v>
      </c>
      <c r="E317" s="83">
        <v>171</v>
      </c>
      <c r="F317" s="83">
        <v>170</v>
      </c>
      <c r="G317" s="83">
        <v>1</v>
      </c>
      <c r="H317" s="83">
        <v>171</v>
      </c>
      <c r="I317" s="83">
        <v>170</v>
      </c>
      <c r="J317" s="83">
        <v>1</v>
      </c>
      <c r="K317" s="83">
        <v>171</v>
      </c>
      <c r="L317" s="83">
        <v>3</v>
      </c>
      <c r="M317" s="83">
        <v>3</v>
      </c>
      <c r="N317" s="36">
        <v>3</v>
      </c>
      <c r="O317" s="14">
        <v>0</v>
      </c>
      <c r="P317" s="14">
        <v>3</v>
      </c>
      <c r="Q317" s="8"/>
    </row>
    <row r="318" spans="1:17" ht="30" customHeight="1" x14ac:dyDescent="0.35">
      <c r="A318" s="34">
        <v>317</v>
      </c>
      <c r="B318" s="34">
        <v>17</v>
      </c>
      <c r="C318" s="35" t="s">
        <v>336</v>
      </c>
      <c r="D318" s="35" t="s">
        <v>353</v>
      </c>
      <c r="E318" s="83">
        <v>117</v>
      </c>
      <c r="F318" s="83">
        <v>33</v>
      </c>
      <c r="G318" s="83">
        <v>84</v>
      </c>
      <c r="H318" s="83">
        <v>117</v>
      </c>
      <c r="I318" s="83">
        <v>33</v>
      </c>
      <c r="J318" s="83">
        <v>84</v>
      </c>
      <c r="K318" s="83">
        <v>117</v>
      </c>
      <c r="L318" s="83">
        <v>1</v>
      </c>
      <c r="M318" s="83">
        <v>1</v>
      </c>
      <c r="N318" s="36">
        <v>1</v>
      </c>
      <c r="O318" s="14">
        <v>0</v>
      </c>
      <c r="P318" s="14">
        <v>1</v>
      </c>
      <c r="Q318" s="8"/>
    </row>
    <row r="319" spans="1:17" ht="30" customHeight="1" x14ac:dyDescent="0.35">
      <c r="A319" s="34">
        <v>318</v>
      </c>
      <c r="B319" s="34">
        <v>18</v>
      </c>
      <c r="C319" s="35" t="s">
        <v>336</v>
      </c>
      <c r="D319" s="35" t="s">
        <v>354</v>
      </c>
      <c r="E319" s="84">
        <v>0</v>
      </c>
      <c r="F319" s="84">
        <v>0</v>
      </c>
      <c r="G319" s="84">
        <v>0</v>
      </c>
      <c r="H319" s="83">
        <v>0</v>
      </c>
      <c r="I319" s="84">
        <v>0</v>
      </c>
      <c r="J319" s="84">
        <v>0</v>
      </c>
      <c r="K319" s="83">
        <v>0</v>
      </c>
      <c r="L319" s="83">
        <v>0</v>
      </c>
      <c r="M319" s="84">
        <v>0</v>
      </c>
      <c r="N319" s="36">
        <v>0</v>
      </c>
      <c r="O319" s="14">
        <v>0</v>
      </c>
      <c r="P319" s="14">
        <v>0</v>
      </c>
      <c r="Q319" s="8"/>
    </row>
    <row r="320" spans="1:17" ht="30" customHeight="1" x14ac:dyDescent="0.35">
      <c r="A320" s="34">
        <v>319</v>
      </c>
      <c r="B320" s="34">
        <v>19</v>
      </c>
      <c r="C320" s="35" t="s">
        <v>336</v>
      </c>
      <c r="D320" s="35" t="s">
        <v>355</v>
      </c>
      <c r="E320" s="83">
        <v>7</v>
      </c>
      <c r="F320" s="83">
        <v>7</v>
      </c>
      <c r="G320" s="83">
        <v>0</v>
      </c>
      <c r="H320" s="83">
        <v>7</v>
      </c>
      <c r="I320" s="83">
        <v>7</v>
      </c>
      <c r="J320" s="84">
        <v>0</v>
      </c>
      <c r="K320" s="83">
        <v>7</v>
      </c>
      <c r="L320" s="83">
        <v>4</v>
      </c>
      <c r="M320" s="83">
        <v>4</v>
      </c>
      <c r="N320" s="36">
        <v>1</v>
      </c>
      <c r="O320" s="14">
        <v>0</v>
      </c>
      <c r="P320" s="14">
        <v>4</v>
      </c>
      <c r="Q320" s="8"/>
    </row>
    <row r="321" spans="1:17" ht="30" customHeight="1" x14ac:dyDescent="0.35">
      <c r="A321" s="34">
        <v>320</v>
      </c>
      <c r="B321" s="34">
        <v>20</v>
      </c>
      <c r="C321" s="35" t="s">
        <v>336</v>
      </c>
      <c r="D321" s="35" t="s">
        <v>356</v>
      </c>
      <c r="E321" s="84">
        <v>0</v>
      </c>
      <c r="F321" s="83">
        <v>0</v>
      </c>
      <c r="G321" s="83">
        <v>0</v>
      </c>
      <c r="H321" s="83">
        <v>0</v>
      </c>
      <c r="I321" s="84">
        <v>0</v>
      </c>
      <c r="J321" s="84">
        <v>0</v>
      </c>
      <c r="K321" s="83">
        <v>0</v>
      </c>
      <c r="L321" s="83">
        <v>0</v>
      </c>
      <c r="M321" s="83">
        <v>0</v>
      </c>
      <c r="N321" s="36">
        <v>0</v>
      </c>
      <c r="O321" s="14">
        <v>0</v>
      </c>
      <c r="P321" s="14">
        <v>0</v>
      </c>
      <c r="Q321" s="8"/>
    </row>
    <row r="322" spans="1:17" ht="30" customHeight="1" x14ac:dyDescent="0.35">
      <c r="A322" s="34">
        <v>321</v>
      </c>
      <c r="B322" s="34">
        <v>21</v>
      </c>
      <c r="C322" s="35" t="s">
        <v>336</v>
      </c>
      <c r="D322" s="35" t="s">
        <v>357</v>
      </c>
      <c r="E322" s="83">
        <v>38</v>
      </c>
      <c r="F322" s="83">
        <v>12</v>
      </c>
      <c r="G322" s="83">
        <v>26</v>
      </c>
      <c r="H322" s="83">
        <v>38</v>
      </c>
      <c r="I322" s="83">
        <v>12</v>
      </c>
      <c r="J322" s="83">
        <v>26</v>
      </c>
      <c r="K322" s="83">
        <v>38</v>
      </c>
      <c r="L322" s="83">
        <v>2</v>
      </c>
      <c r="M322" s="83">
        <v>1</v>
      </c>
      <c r="N322" s="36">
        <v>2</v>
      </c>
      <c r="O322" s="14">
        <v>0</v>
      </c>
      <c r="P322" s="14">
        <v>2</v>
      </c>
      <c r="Q322" s="8"/>
    </row>
    <row r="323" spans="1:17" ht="30" customHeight="1" x14ac:dyDescent="0.35">
      <c r="A323" s="34">
        <v>322</v>
      </c>
      <c r="B323" s="34">
        <v>22</v>
      </c>
      <c r="C323" s="35" t="s">
        <v>336</v>
      </c>
      <c r="D323" s="35" t="s">
        <v>358</v>
      </c>
      <c r="E323" s="84">
        <v>10</v>
      </c>
      <c r="F323" s="84">
        <v>0</v>
      </c>
      <c r="G323" s="84">
        <v>1</v>
      </c>
      <c r="H323" s="83">
        <v>1</v>
      </c>
      <c r="I323" s="84">
        <v>0</v>
      </c>
      <c r="J323" s="84">
        <v>1</v>
      </c>
      <c r="K323" s="83">
        <v>1</v>
      </c>
      <c r="L323" s="83">
        <v>0</v>
      </c>
      <c r="M323" s="84">
        <v>0</v>
      </c>
      <c r="N323" s="36">
        <v>0</v>
      </c>
      <c r="O323" s="14">
        <v>0</v>
      </c>
      <c r="P323" s="14">
        <v>0</v>
      </c>
      <c r="Q323" s="8"/>
    </row>
    <row r="324" spans="1:17" ht="30" customHeight="1" x14ac:dyDescent="0.35">
      <c r="A324" s="34">
        <v>323</v>
      </c>
      <c r="B324" s="34">
        <v>23</v>
      </c>
      <c r="C324" s="35" t="s">
        <v>336</v>
      </c>
      <c r="D324" s="35" t="s">
        <v>359</v>
      </c>
      <c r="E324" s="83">
        <v>7</v>
      </c>
      <c r="F324" s="83">
        <v>2</v>
      </c>
      <c r="G324" s="83">
        <v>5</v>
      </c>
      <c r="H324" s="83">
        <v>7</v>
      </c>
      <c r="I324" s="83">
        <v>2</v>
      </c>
      <c r="J324" s="83">
        <v>5</v>
      </c>
      <c r="K324" s="83">
        <v>7</v>
      </c>
      <c r="L324" s="83">
        <v>7</v>
      </c>
      <c r="M324" s="83">
        <v>7</v>
      </c>
      <c r="N324" s="36">
        <v>4</v>
      </c>
      <c r="O324" s="14">
        <v>0</v>
      </c>
      <c r="P324" s="14">
        <v>7</v>
      </c>
      <c r="Q324" s="8"/>
    </row>
    <row r="325" spans="1:17" ht="30" customHeight="1" x14ac:dyDescent="0.35">
      <c r="A325" s="34">
        <v>324</v>
      </c>
      <c r="B325" s="34">
        <v>24</v>
      </c>
      <c r="C325" s="35" t="s">
        <v>336</v>
      </c>
      <c r="D325" s="35" t="s">
        <v>360</v>
      </c>
      <c r="E325" s="83">
        <v>6</v>
      </c>
      <c r="F325" s="83">
        <v>4</v>
      </c>
      <c r="G325" s="83">
        <v>2</v>
      </c>
      <c r="H325" s="83">
        <v>6</v>
      </c>
      <c r="I325" s="83">
        <v>4</v>
      </c>
      <c r="J325" s="83">
        <v>2</v>
      </c>
      <c r="K325" s="83">
        <v>6</v>
      </c>
      <c r="L325" s="83">
        <v>5</v>
      </c>
      <c r="M325" s="83">
        <v>5</v>
      </c>
      <c r="N325" s="36">
        <v>4</v>
      </c>
      <c r="O325" s="14">
        <v>0</v>
      </c>
      <c r="P325" s="14">
        <v>5</v>
      </c>
      <c r="Q325" s="8"/>
    </row>
    <row r="326" spans="1:17" ht="30" customHeight="1" x14ac:dyDescent="0.35">
      <c r="A326" s="6">
        <v>325</v>
      </c>
      <c r="B326" s="6">
        <v>1</v>
      </c>
      <c r="C326" s="7" t="s">
        <v>361</v>
      </c>
      <c r="D326" s="7" t="s">
        <v>362</v>
      </c>
      <c r="E326" s="73">
        <v>2</v>
      </c>
      <c r="F326" s="12"/>
      <c r="G326" s="73">
        <v>2</v>
      </c>
      <c r="H326" s="86">
        <v>2</v>
      </c>
      <c r="I326" s="12"/>
      <c r="J326" s="73">
        <v>2</v>
      </c>
      <c r="K326" s="86">
        <v>2</v>
      </c>
      <c r="L326" s="73">
        <v>0</v>
      </c>
      <c r="M326" s="73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5">
      <c r="A327" s="6">
        <v>326</v>
      </c>
      <c r="B327" s="6">
        <v>2</v>
      </c>
      <c r="C327" s="7" t="s">
        <v>361</v>
      </c>
      <c r="D327" s="7" t="s">
        <v>363</v>
      </c>
      <c r="E327" s="73">
        <v>259</v>
      </c>
      <c r="F327" s="73">
        <v>168</v>
      </c>
      <c r="G327" s="73">
        <v>91</v>
      </c>
      <c r="H327" s="86">
        <v>259</v>
      </c>
      <c r="I327" s="73">
        <v>290</v>
      </c>
      <c r="J327" s="73">
        <v>476</v>
      </c>
      <c r="K327" s="86">
        <v>766</v>
      </c>
      <c r="L327" s="73">
        <v>0</v>
      </c>
      <c r="M327" s="73">
        <v>0</v>
      </c>
      <c r="N327" s="14">
        <v>0</v>
      </c>
      <c r="O327" s="14">
        <v>0</v>
      </c>
      <c r="P327" s="14">
        <v>0</v>
      </c>
      <c r="Q327" s="14">
        <v>0</v>
      </c>
    </row>
    <row r="328" spans="1:17" ht="30" customHeight="1" x14ac:dyDescent="0.35">
      <c r="A328" s="6">
        <v>327</v>
      </c>
      <c r="B328" s="6">
        <v>3</v>
      </c>
      <c r="C328" s="7" t="s">
        <v>361</v>
      </c>
      <c r="D328" s="7" t="s">
        <v>364</v>
      </c>
      <c r="E328" s="73">
        <v>40</v>
      </c>
      <c r="F328" s="73">
        <v>17</v>
      </c>
      <c r="G328" s="73">
        <v>23</v>
      </c>
      <c r="H328" s="86">
        <v>40</v>
      </c>
      <c r="I328" s="73">
        <v>23</v>
      </c>
      <c r="J328" s="73">
        <v>244</v>
      </c>
      <c r="K328" s="86">
        <v>267</v>
      </c>
      <c r="L328" s="73">
        <v>0</v>
      </c>
      <c r="M328" s="73">
        <v>0</v>
      </c>
      <c r="N328" s="14">
        <v>0</v>
      </c>
      <c r="O328" s="14">
        <v>0</v>
      </c>
      <c r="P328" s="14">
        <v>0</v>
      </c>
      <c r="Q328" s="14">
        <v>0</v>
      </c>
    </row>
    <row r="329" spans="1:17" ht="30" customHeight="1" x14ac:dyDescent="0.35">
      <c r="A329" s="6">
        <v>328</v>
      </c>
      <c r="B329" s="6">
        <v>4</v>
      </c>
      <c r="C329" s="7" t="s">
        <v>361</v>
      </c>
      <c r="D329" s="7" t="s">
        <v>365</v>
      </c>
      <c r="E329" s="73">
        <v>23</v>
      </c>
      <c r="F329" s="73">
        <v>8</v>
      </c>
      <c r="G329" s="73">
        <v>15</v>
      </c>
      <c r="H329" s="86">
        <v>23</v>
      </c>
      <c r="I329" s="73">
        <v>16</v>
      </c>
      <c r="J329" s="73">
        <v>92</v>
      </c>
      <c r="K329" s="86">
        <v>108</v>
      </c>
      <c r="L329" s="73">
        <v>0</v>
      </c>
      <c r="M329" s="73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1:17" ht="30" customHeight="1" x14ac:dyDescent="0.35">
      <c r="A330" s="6">
        <v>329</v>
      </c>
      <c r="B330" s="6">
        <v>5</v>
      </c>
      <c r="C330" s="7" t="s">
        <v>361</v>
      </c>
      <c r="D330" s="7" t="s">
        <v>366</v>
      </c>
      <c r="E330" s="73">
        <v>31</v>
      </c>
      <c r="F330" s="73">
        <v>14</v>
      </c>
      <c r="G330" s="73">
        <v>17</v>
      </c>
      <c r="H330" s="86">
        <v>31</v>
      </c>
      <c r="I330" s="73">
        <v>14</v>
      </c>
      <c r="J330" s="73">
        <v>351</v>
      </c>
      <c r="K330" s="86">
        <v>365</v>
      </c>
      <c r="L330" s="73">
        <v>0</v>
      </c>
      <c r="M330" s="73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1:17" ht="30" customHeight="1" x14ac:dyDescent="0.35">
      <c r="A331" s="6">
        <v>330</v>
      </c>
      <c r="B331" s="6">
        <v>6</v>
      </c>
      <c r="C331" s="7" t="s">
        <v>361</v>
      </c>
      <c r="D331" s="7" t="s">
        <v>367</v>
      </c>
      <c r="E331" s="73">
        <v>48</v>
      </c>
      <c r="F331" s="73">
        <v>44</v>
      </c>
      <c r="G331" s="73">
        <v>4</v>
      </c>
      <c r="H331" s="86">
        <v>48</v>
      </c>
      <c r="I331" s="73">
        <v>85</v>
      </c>
      <c r="J331" s="73">
        <v>56</v>
      </c>
      <c r="K331" s="86">
        <v>141</v>
      </c>
      <c r="L331" s="73">
        <v>0</v>
      </c>
      <c r="M331" s="73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1:17" ht="30" customHeight="1" x14ac:dyDescent="0.35">
      <c r="A332" s="34">
        <v>331</v>
      </c>
      <c r="B332" s="34">
        <v>1</v>
      </c>
      <c r="C332" s="35" t="s">
        <v>368</v>
      </c>
      <c r="D332" s="35" t="s">
        <v>369</v>
      </c>
      <c r="E332" s="84">
        <v>311</v>
      </c>
      <c r="F332" s="83">
        <v>81</v>
      </c>
      <c r="G332" s="83">
        <v>230</v>
      </c>
      <c r="H332" s="83">
        <v>311</v>
      </c>
      <c r="I332" s="84">
        <v>81</v>
      </c>
      <c r="J332" s="84">
        <v>230</v>
      </c>
      <c r="K332" s="83">
        <v>311</v>
      </c>
      <c r="L332" s="83">
        <v>0</v>
      </c>
      <c r="M332" s="83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5">
      <c r="A333" s="34">
        <v>332</v>
      </c>
      <c r="B333" s="34">
        <v>2</v>
      </c>
      <c r="C333" s="35" t="s">
        <v>368</v>
      </c>
      <c r="D333" s="35" t="s">
        <v>370</v>
      </c>
      <c r="E333" s="83">
        <v>33</v>
      </c>
      <c r="F333" s="83">
        <v>3</v>
      </c>
      <c r="G333" s="83">
        <v>30</v>
      </c>
      <c r="H333" s="83">
        <v>33</v>
      </c>
      <c r="I333" s="83">
        <v>3</v>
      </c>
      <c r="J333" s="83">
        <v>30</v>
      </c>
      <c r="K333" s="83">
        <v>33</v>
      </c>
      <c r="L333" s="83">
        <v>0</v>
      </c>
      <c r="M333" s="83">
        <v>0</v>
      </c>
      <c r="N333" s="36">
        <v>0</v>
      </c>
      <c r="O333" s="8"/>
      <c r="P333" s="8"/>
      <c r="Q333" s="8"/>
    </row>
    <row r="334" spans="1:17" ht="30" customHeight="1" x14ac:dyDescent="0.35">
      <c r="A334" s="34">
        <v>333</v>
      </c>
      <c r="B334" s="34">
        <v>3</v>
      </c>
      <c r="C334" s="35" t="s">
        <v>368</v>
      </c>
      <c r="D334" s="35" t="s">
        <v>371</v>
      </c>
      <c r="E334" s="84">
        <v>6</v>
      </c>
      <c r="F334" s="83">
        <v>3</v>
      </c>
      <c r="G334" s="83">
        <v>3</v>
      </c>
      <c r="H334" s="83">
        <v>6</v>
      </c>
      <c r="I334" s="84">
        <v>3</v>
      </c>
      <c r="J334" s="84">
        <v>3</v>
      </c>
      <c r="K334" s="83">
        <v>6</v>
      </c>
      <c r="L334" s="83">
        <v>0</v>
      </c>
      <c r="M334" s="83">
        <v>0</v>
      </c>
      <c r="N334" s="36">
        <v>0</v>
      </c>
      <c r="O334" s="14">
        <v>0</v>
      </c>
      <c r="P334" s="14">
        <v>0</v>
      </c>
      <c r="Q334" s="14">
        <v>0</v>
      </c>
    </row>
    <row r="335" spans="1:17" ht="30" customHeight="1" x14ac:dyDescent="0.35">
      <c r="A335" s="34">
        <v>334</v>
      </c>
      <c r="B335" s="34">
        <v>4</v>
      </c>
      <c r="C335" s="35" t="s">
        <v>368</v>
      </c>
      <c r="D335" s="35" t="s">
        <v>372</v>
      </c>
      <c r="E335" s="83">
        <v>50</v>
      </c>
      <c r="F335" s="83">
        <v>5</v>
      </c>
      <c r="G335" s="83">
        <v>45</v>
      </c>
      <c r="H335" s="83">
        <v>50</v>
      </c>
      <c r="I335" s="83">
        <v>5</v>
      </c>
      <c r="J335" s="83">
        <v>45</v>
      </c>
      <c r="K335" s="83">
        <v>50</v>
      </c>
      <c r="L335" s="83">
        <v>0</v>
      </c>
      <c r="M335" s="83">
        <v>0</v>
      </c>
      <c r="N335" s="36">
        <v>0</v>
      </c>
      <c r="O335" s="8"/>
      <c r="P335" s="8"/>
      <c r="Q335" s="8"/>
    </row>
    <row r="336" spans="1:17" ht="30" customHeight="1" x14ac:dyDescent="0.35">
      <c r="A336" s="34">
        <v>335</v>
      </c>
      <c r="B336" s="34">
        <v>5</v>
      </c>
      <c r="C336" s="35" t="s">
        <v>368</v>
      </c>
      <c r="D336" s="35" t="s">
        <v>373</v>
      </c>
      <c r="E336" s="83">
        <v>57</v>
      </c>
      <c r="F336" s="83">
        <v>49</v>
      </c>
      <c r="G336" s="83">
        <v>8</v>
      </c>
      <c r="H336" s="83">
        <v>57</v>
      </c>
      <c r="I336" s="83">
        <v>49</v>
      </c>
      <c r="J336" s="83">
        <v>8</v>
      </c>
      <c r="K336" s="83">
        <v>57</v>
      </c>
      <c r="L336" s="83">
        <v>0</v>
      </c>
      <c r="M336" s="83">
        <v>0</v>
      </c>
      <c r="N336" s="36">
        <v>0</v>
      </c>
      <c r="O336" s="14">
        <v>0</v>
      </c>
      <c r="P336" s="14">
        <v>0</v>
      </c>
      <c r="Q336" s="14">
        <v>0</v>
      </c>
    </row>
    <row r="337" spans="1:17" ht="30" customHeight="1" x14ac:dyDescent="0.35">
      <c r="A337" s="34">
        <v>336</v>
      </c>
      <c r="B337" s="34">
        <v>6</v>
      </c>
      <c r="C337" s="35" t="s">
        <v>368</v>
      </c>
      <c r="D337" s="35" t="s">
        <v>374</v>
      </c>
      <c r="E337" s="83">
        <v>143</v>
      </c>
      <c r="F337" s="83">
        <v>23</v>
      </c>
      <c r="G337" s="83">
        <v>120</v>
      </c>
      <c r="H337" s="83">
        <v>143</v>
      </c>
      <c r="I337" s="84">
        <v>23</v>
      </c>
      <c r="J337" s="83">
        <v>120</v>
      </c>
      <c r="K337" s="83">
        <v>143</v>
      </c>
      <c r="L337" s="83">
        <v>0</v>
      </c>
      <c r="M337" s="83">
        <v>0</v>
      </c>
      <c r="N337" s="36">
        <v>0</v>
      </c>
      <c r="O337" s="14">
        <v>0</v>
      </c>
      <c r="P337" s="14">
        <v>0</v>
      </c>
      <c r="Q337" s="14">
        <v>0</v>
      </c>
    </row>
    <row r="338" spans="1:17" ht="30" customHeight="1" x14ac:dyDescent="0.35">
      <c r="A338" s="34">
        <v>337</v>
      </c>
      <c r="B338" s="34">
        <v>7</v>
      </c>
      <c r="C338" s="35" t="s">
        <v>368</v>
      </c>
      <c r="D338" s="35" t="s">
        <v>375</v>
      </c>
      <c r="E338" s="83">
        <v>197</v>
      </c>
      <c r="F338" s="83">
        <v>156</v>
      </c>
      <c r="G338" s="83">
        <v>41</v>
      </c>
      <c r="H338" s="83">
        <v>197</v>
      </c>
      <c r="I338" s="83">
        <v>156</v>
      </c>
      <c r="J338" s="84">
        <v>41</v>
      </c>
      <c r="K338" s="83">
        <v>197</v>
      </c>
      <c r="L338" s="83">
        <v>3</v>
      </c>
      <c r="M338" s="83">
        <v>2</v>
      </c>
      <c r="N338" s="36">
        <v>0</v>
      </c>
      <c r="O338" s="14">
        <v>0</v>
      </c>
      <c r="P338" s="14">
        <v>3</v>
      </c>
      <c r="Q338" s="14">
        <v>0</v>
      </c>
    </row>
    <row r="339" spans="1:17" ht="30" customHeight="1" x14ac:dyDescent="0.35">
      <c r="A339" s="34">
        <v>338</v>
      </c>
      <c r="B339" s="34">
        <v>8</v>
      </c>
      <c r="C339" s="35" t="s">
        <v>368</v>
      </c>
      <c r="D339" s="35" t="s">
        <v>376</v>
      </c>
      <c r="E339" s="83">
        <v>104</v>
      </c>
      <c r="F339" s="83">
        <v>47</v>
      </c>
      <c r="G339" s="83">
        <v>57</v>
      </c>
      <c r="H339" s="83">
        <v>104</v>
      </c>
      <c r="I339" s="83">
        <v>55</v>
      </c>
      <c r="J339" s="83">
        <v>137</v>
      </c>
      <c r="K339" s="83">
        <v>192</v>
      </c>
      <c r="L339" s="83">
        <v>7</v>
      </c>
      <c r="M339" s="83">
        <v>7</v>
      </c>
      <c r="N339" s="36">
        <v>0</v>
      </c>
      <c r="O339" s="14">
        <v>0</v>
      </c>
      <c r="P339" s="14">
        <v>7</v>
      </c>
      <c r="Q339" s="14">
        <v>0</v>
      </c>
    </row>
    <row r="340" spans="1:17" ht="30" customHeight="1" x14ac:dyDescent="0.35">
      <c r="A340" s="34">
        <v>339</v>
      </c>
      <c r="B340" s="34">
        <v>9</v>
      </c>
      <c r="C340" s="35" t="s">
        <v>368</v>
      </c>
      <c r="D340" s="35" t="s">
        <v>377</v>
      </c>
      <c r="E340" s="84">
        <v>204</v>
      </c>
      <c r="F340" s="83">
        <v>17</v>
      </c>
      <c r="G340" s="83">
        <v>187</v>
      </c>
      <c r="H340" s="83">
        <v>204</v>
      </c>
      <c r="I340" s="84">
        <v>17</v>
      </c>
      <c r="J340" s="84">
        <v>187</v>
      </c>
      <c r="K340" s="83">
        <v>204</v>
      </c>
      <c r="L340" s="83">
        <v>6</v>
      </c>
      <c r="M340" s="83">
        <v>6</v>
      </c>
      <c r="N340" s="36">
        <v>6</v>
      </c>
      <c r="O340" s="14">
        <v>0</v>
      </c>
      <c r="P340" s="14">
        <v>6</v>
      </c>
      <c r="Q340" s="14">
        <v>0</v>
      </c>
    </row>
    <row r="341" spans="1:17" ht="30" customHeight="1" x14ac:dyDescent="0.35">
      <c r="A341" s="34">
        <v>340</v>
      </c>
      <c r="B341" s="34">
        <v>10</v>
      </c>
      <c r="C341" s="35" t="s">
        <v>368</v>
      </c>
      <c r="D341" s="35" t="s">
        <v>378</v>
      </c>
      <c r="E341" s="83">
        <v>48</v>
      </c>
      <c r="F341" s="83">
        <v>17</v>
      </c>
      <c r="G341" s="83">
        <v>31</v>
      </c>
      <c r="H341" s="83">
        <v>48</v>
      </c>
      <c r="I341" s="83">
        <v>17</v>
      </c>
      <c r="J341" s="83">
        <v>31</v>
      </c>
      <c r="K341" s="83">
        <v>48</v>
      </c>
      <c r="L341" s="83">
        <v>5</v>
      </c>
      <c r="M341" s="83">
        <v>5</v>
      </c>
      <c r="N341" s="36">
        <v>1</v>
      </c>
      <c r="O341" s="8"/>
      <c r="P341" s="8"/>
      <c r="Q341" s="8"/>
    </row>
    <row r="342" spans="1:17" ht="30" customHeight="1" x14ac:dyDescent="0.35">
      <c r="A342" s="34">
        <v>341</v>
      </c>
      <c r="B342" s="34">
        <v>11</v>
      </c>
      <c r="C342" s="35" t="s">
        <v>368</v>
      </c>
      <c r="D342" s="35" t="s">
        <v>379</v>
      </c>
      <c r="E342" s="83">
        <v>29</v>
      </c>
      <c r="F342" s="83">
        <v>29</v>
      </c>
      <c r="G342" s="83">
        <v>0</v>
      </c>
      <c r="H342" s="83">
        <v>29</v>
      </c>
      <c r="I342" s="83">
        <v>29</v>
      </c>
      <c r="J342" s="83">
        <v>0</v>
      </c>
      <c r="K342" s="83">
        <v>29</v>
      </c>
      <c r="L342" s="83">
        <v>0</v>
      </c>
      <c r="M342" s="83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5">
      <c r="A343" s="34">
        <v>342</v>
      </c>
      <c r="B343" s="34">
        <v>12</v>
      </c>
      <c r="C343" s="35" t="s">
        <v>368</v>
      </c>
      <c r="D343" s="35" t="s">
        <v>380</v>
      </c>
      <c r="E343" s="84">
        <v>0</v>
      </c>
      <c r="F343" s="83">
        <v>0</v>
      </c>
      <c r="G343" s="83">
        <v>0</v>
      </c>
      <c r="H343" s="83">
        <v>0</v>
      </c>
      <c r="I343" s="84">
        <v>0</v>
      </c>
      <c r="J343" s="84">
        <v>0</v>
      </c>
      <c r="K343" s="83">
        <v>0</v>
      </c>
      <c r="L343" s="83">
        <v>0</v>
      </c>
      <c r="M343" s="83">
        <v>0</v>
      </c>
      <c r="N343" s="36">
        <v>0</v>
      </c>
      <c r="O343" s="8"/>
      <c r="P343" s="8"/>
      <c r="Q343" s="8"/>
    </row>
    <row r="344" spans="1:17" ht="30" customHeight="1" x14ac:dyDescent="0.35">
      <c r="A344" s="34">
        <v>343</v>
      </c>
      <c r="B344" s="34">
        <v>13</v>
      </c>
      <c r="C344" s="35" t="s">
        <v>368</v>
      </c>
      <c r="D344" s="35" t="s">
        <v>381</v>
      </c>
      <c r="E344" s="83">
        <v>93</v>
      </c>
      <c r="F344" s="83">
        <v>71</v>
      </c>
      <c r="G344" s="83">
        <v>22</v>
      </c>
      <c r="H344" s="83">
        <v>93</v>
      </c>
      <c r="I344" s="83">
        <v>71</v>
      </c>
      <c r="J344" s="83">
        <v>22</v>
      </c>
      <c r="K344" s="83">
        <v>93</v>
      </c>
      <c r="L344" s="83">
        <v>3</v>
      </c>
      <c r="M344" s="83">
        <v>3</v>
      </c>
      <c r="N344" s="36">
        <v>2</v>
      </c>
      <c r="O344" s="14">
        <v>0</v>
      </c>
      <c r="P344" s="14">
        <v>2</v>
      </c>
      <c r="Q344" s="14">
        <v>0</v>
      </c>
    </row>
    <row r="345" spans="1:17" ht="30" customHeight="1" x14ac:dyDescent="0.35">
      <c r="A345" s="34">
        <v>344</v>
      </c>
      <c r="B345" s="34">
        <v>14</v>
      </c>
      <c r="C345" s="35" t="s">
        <v>368</v>
      </c>
      <c r="D345" s="35" t="s">
        <v>382</v>
      </c>
      <c r="E345" s="83">
        <v>76</v>
      </c>
      <c r="F345" s="83">
        <v>40</v>
      </c>
      <c r="G345" s="83">
        <v>36</v>
      </c>
      <c r="H345" s="83">
        <v>76</v>
      </c>
      <c r="I345" s="83">
        <v>209</v>
      </c>
      <c r="J345" s="83">
        <v>134</v>
      </c>
      <c r="K345" s="83">
        <v>343</v>
      </c>
      <c r="L345" s="83">
        <v>13</v>
      </c>
      <c r="M345" s="83">
        <v>13</v>
      </c>
      <c r="N345" s="36">
        <v>13</v>
      </c>
      <c r="O345" s="14">
        <v>13</v>
      </c>
      <c r="P345" s="14">
        <v>0</v>
      </c>
      <c r="Q345" s="14">
        <v>0</v>
      </c>
    </row>
    <row r="346" spans="1:17" ht="30" customHeight="1" x14ac:dyDescent="0.35">
      <c r="A346" s="6">
        <v>345</v>
      </c>
      <c r="B346" s="6">
        <v>1</v>
      </c>
      <c r="C346" s="7" t="s">
        <v>383</v>
      </c>
      <c r="D346" s="7" t="s">
        <v>384</v>
      </c>
      <c r="E346" s="73">
        <v>81</v>
      </c>
      <c r="F346" s="73">
        <v>81</v>
      </c>
      <c r="G346" s="73">
        <v>0</v>
      </c>
      <c r="H346" s="86">
        <v>81</v>
      </c>
      <c r="I346" s="73">
        <v>81</v>
      </c>
      <c r="J346" s="73">
        <v>0</v>
      </c>
      <c r="K346" s="86">
        <v>81</v>
      </c>
      <c r="L346" s="73">
        <v>0</v>
      </c>
      <c r="M346" s="72">
        <v>0</v>
      </c>
      <c r="N346" s="14">
        <v>0</v>
      </c>
      <c r="O346" s="8"/>
      <c r="P346" s="8"/>
      <c r="Q346" s="8"/>
    </row>
    <row r="347" spans="1:17" ht="30" customHeight="1" x14ac:dyDescent="0.35">
      <c r="A347" s="6">
        <v>346</v>
      </c>
      <c r="B347" s="6">
        <v>2</v>
      </c>
      <c r="C347" s="7" t="s">
        <v>383</v>
      </c>
      <c r="D347" s="7" t="s">
        <v>385</v>
      </c>
      <c r="E347" s="73">
        <v>217</v>
      </c>
      <c r="F347" s="73">
        <v>202</v>
      </c>
      <c r="G347" s="73">
        <v>15</v>
      </c>
      <c r="H347" s="86">
        <v>217</v>
      </c>
      <c r="I347" s="73">
        <v>202</v>
      </c>
      <c r="J347" s="73">
        <v>15</v>
      </c>
      <c r="K347" s="86">
        <v>217</v>
      </c>
      <c r="L347" s="73">
        <v>0</v>
      </c>
      <c r="M347" s="73">
        <v>0</v>
      </c>
      <c r="N347" s="14">
        <v>0</v>
      </c>
      <c r="O347" s="8"/>
      <c r="P347" s="8"/>
      <c r="Q347" s="8"/>
    </row>
    <row r="348" spans="1:17" ht="30" customHeight="1" x14ac:dyDescent="0.35">
      <c r="A348" s="6">
        <v>347</v>
      </c>
      <c r="B348" s="6">
        <v>3</v>
      </c>
      <c r="C348" s="7" t="s">
        <v>383</v>
      </c>
      <c r="D348" s="7" t="s">
        <v>386</v>
      </c>
      <c r="E348" s="73">
        <v>359</v>
      </c>
      <c r="F348" s="73">
        <v>70</v>
      </c>
      <c r="G348" s="73">
        <v>289</v>
      </c>
      <c r="H348" s="86">
        <v>359</v>
      </c>
      <c r="I348" s="73">
        <v>70</v>
      </c>
      <c r="J348" s="73">
        <v>289</v>
      </c>
      <c r="K348" s="86">
        <v>359</v>
      </c>
      <c r="L348" s="73">
        <v>0</v>
      </c>
      <c r="M348" s="73">
        <v>0</v>
      </c>
      <c r="N348" s="14">
        <v>0</v>
      </c>
      <c r="O348" s="8"/>
      <c r="P348" s="8"/>
      <c r="Q348" s="8"/>
    </row>
    <row r="349" spans="1:17" ht="30" customHeight="1" x14ac:dyDescent="0.35">
      <c r="A349" s="6">
        <v>348</v>
      </c>
      <c r="B349" s="6">
        <v>4</v>
      </c>
      <c r="C349" s="7" t="s">
        <v>383</v>
      </c>
      <c r="D349" s="7" t="s">
        <v>387</v>
      </c>
      <c r="E349" s="73">
        <v>335</v>
      </c>
      <c r="F349" s="73">
        <v>80</v>
      </c>
      <c r="G349" s="73">
        <v>255</v>
      </c>
      <c r="H349" s="86">
        <v>335</v>
      </c>
      <c r="I349" s="73">
        <v>80</v>
      </c>
      <c r="J349" s="73">
        <v>255</v>
      </c>
      <c r="K349" s="86">
        <v>335</v>
      </c>
      <c r="L349" s="73">
        <v>0</v>
      </c>
      <c r="M349" s="72">
        <v>0</v>
      </c>
      <c r="N349" s="14">
        <v>0</v>
      </c>
      <c r="O349" s="8"/>
      <c r="P349" s="8"/>
      <c r="Q349" s="8"/>
    </row>
    <row r="350" spans="1:17" ht="30" customHeight="1" x14ac:dyDescent="0.35">
      <c r="A350" s="6">
        <v>349</v>
      </c>
      <c r="B350" s="6">
        <v>5</v>
      </c>
      <c r="C350" s="7" t="s">
        <v>383</v>
      </c>
      <c r="D350" s="7" t="s">
        <v>388</v>
      </c>
      <c r="E350" s="73">
        <v>0</v>
      </c>
      <c r="F350" s="73">
        <v>0</v>
      </c>
      <c r="G350" s="73">
        <v>0</v>
      </c>
      <c r="H350" s="86">
        <v>0</v>
      </c>
      <c r="I350" s="73">
        <v>0</v>
      </c>
      <c r="J350" s="73">
        <v>0</v>
      </c>
      <c r="K350" s="86">
        <v>0</v>
      </c>
      <c r="L350" s="73">
        <v>0</v>
      </c>
      <c r="M350" s="72">
        <v>0</v>
      </c>
      <c r="N350" s="14">
        <v>0</v>
      </c>
      <c r="O350" s="8"/>
      <c r="P350" s="8"/>
      <c r="Q350" s="8"/>
    </row>
    <row r="351" spans="1:17" ht="30" customHeight="1" x14ac:dyDescent="0.35">
      <c r="A351" s="6">
        <v>350</v>
      </c>
      <c r="B351" s="6">
        <v>6</v>
      </c>
      <c r="C351" s="7" t="s">
        <v>383</v>
      </c>
      <c r="D351" s="7" t="s">
        <v>389</v>
      </c>
      <c r="E351" s="73">
        <v>40</v>
      </c>
      <c r="F351" s="73">
        <v>0</v>
      </c>
      <c r="G351" s="73">
        <v>40</v>
      </c>
      <c r="H351" s="86">
        <v>40</v>
      </c>
      <c r="I351" s="73">
        <v>0</v>
      </c>
      <c r="J351" s="73">
        <v>40</v>
      </c>
      <c r="K351" s="86">
        <v>40</v>
      </c>
      <c r="L351" s="73">
        <v>0</v>
      </c>
      <c r="M351" s="72">
        <v>0</v>
      </c>
      <c r="N351" s="14">
        <v>0</v>
      </c>
      <c r="O351" s="8"/>
      <c r="P351" s="8"/>
      <c r="Q351" s="8"/>
    </row>
    <row r="352" spans="1:17" ht="30" customHeight="1" x14ac:dyDescent="0.35">
      <c r="A352" s="6">
        <v>351</v>
      </c>
      <c r="B352" s="6">
        <v>7</v>
      </c>
      <c r="C352" s="7" t="s">
        <v>383</v>
      </c>
      <c r="D352" s="7" t="s">
        <v>390</v>
      </c>
      <c r="E352" s="73">
        <v>482</v>
      </c>
      <c r="F352" s="73">
        <v>13</v>
      </c>
      <c r="G352" s="73">
        <v>469</v>
      </c>
      <c r="H352" s="86">
        <v>482</v>
      </c>
      <c r="I352" s="73">
        <v>13</v>
      </c>
      <c r="J352" s="73">
        <v>469</v>
      </c>
      <c r="K352" s="86">
        <v>482</v>
      </c>
      <c r="L352" s="73">
        <v>1</v>
      </c>
      <c r="M352" s="73">
        <v>1</v>
      </c>
      <c r="N352" s="14">
        <v>1</v>
      </c>
      <c r="O352" s="8"/>
      <c r="P352" s="14">
        <v>1</v>
      </c>
      <c r="Q352" s="8"/>
    </row>
    <row r="353" spans="1:17" ht="30" customHeight="1" x14ac:dyDescent="0.35">
      <c r="A353" s="6">
        <v>352</v>
      </c>
      <c r="B353" s="6">
        <v>8</v>
      </c>
      <c r="C353" s="7" t="s">
        <v>383</v>
      </c>
      <c r="D353" s="7" t="s">
        <v>391</v>
      </c>
      <c r="E353" s="73">
        <v>165</v>
      </c>
      <c r="F353" s="73">
        <v>24</v>
      </c>
      <c r="G353" s="73">
        <v>141</v>
      </c>
      <c r="H353" s="86">
        <v>165</v>
      </c>
      <c r="I353" s="73">
        <v>24</v>
      </c>
      <c r="J353" s="73">
        <v>141</v>
      </c>
      <c r="K353" s="86">
        <v>165</v>
      </c>
      <c r="L353" s="73">
        <v>0</v>
      </c>
      <c r="M353" s="73">
        <v>0</v>
      </c>
      <c r="N353" s="14">
        <v>0</v>
      </c>
      <c r="O353" s="8"/>
      <c r="P353" s="8"/>
      <c r="Q353" s="8"/>
    </row>
    <row r="354" spans="1:17" ht="30" customHeight="1" x14ac:dyDescent="0.35">
      <c r="A354" s="6">
        <v>353</v>
      </c>
      <c r="B354" s="6">
        <v>9</v>
      </c>
      <c r="C354" s="7" t="s">
        <v>383</v>
      </c>
      <c r="D354" s="7" t="s">
        <v>392</v>
      </c>
      <c r="E354" s="73">
        <v>230</v>
      </c>
      <c r="F354" s="73">
        <v>24</v>
      </c>
      <c r="G354" s="73">
        <v>206</v>
      </c>
      <c r="H354" s="86">
        <v>230</v>
      </c>
      <c r="I354" s="73">
        <v>24</v>
      </c>
      <c r="J354" s="73">
        <v>206</v>
      </c>
      <c r="K354" s="86">
        <v>230</v>
      </c>
      <c r="L354" s="73">
        <v>0</v>
      </c>
      <c r="M354" s="73">
        <v>0</v>
      </c>
      <c r="N354" s="14">
        <v>0</v>
      </c>
      <c r="O354" s="8"/>
      <c r="P354" s="8"/>
      <c r="Q354" s="8"/>
    </row>
    <row r="355" spans="1:17" ht="30" customHeight="1" x14ac:dyDescent="0.35">
      <c r="A355" s="6">
        <v>354</v>
      </c>
      <c r="B355" s="6">
        <v>10</v>
      </c>
      <c r="C355" s="7" t="s">
        <v>383</v>
      </c>
      <c r="D355" s="7" t="s">
        <v>393</v>
      </c>
      <c r="E355" s="73">
        <v>106</v>
      </c>
      <c r="F355" s="73">
        <v>55</v>
      </c>
      <c r="G355" s="73">
        <v>27</v>
      </c>
      <c r="H355" s="86">
        <v>82</v>
      </c>
      <c r="I355" s="73">
        <v>55</v>
      </c>
      <c r="J355" s="73">
        <v>27</v>
      </c>
      <c r="K355" s="86">
        <v>82</v>
      </c>
      <c r="L355" s="73">
        <v>0</v>
      </c>
      <c r="M355" s="72">
        <v>0</v>
      </c>
      <c r="N355" s="14">
        <v>0</v>
      </c>
      <c r="O355" s="8"/>
      <c r="P355" s="8"/>
      <c r="Q355" s="8"/>
    </row>
    <row r="356" spans="1:17" ht="30" customHeight="1" x14ac:dyDescent="0.35">
      <c r="A356" s="6">
        <v>355</v>
      </c>
      <c r="B356" s="6">
        <v>11</v>
      </c>
      <c r="C356" s="7" t="s">
        <v>383</v>
      </c>
      <c r="D356" s="7" t="s">
        <v>394</v>
      </c>
      <c r="E356" s="73">
        <v>86</v>
      </c>
      <c r="F356" s="73">
        <v>8</v>
      </c>
      <c r="G356" s="73">
        <v>78</v>
      </c>
      <c r="H356" s="86">
        <v>86</v>
      </c>
      <c r="I356" s="73">
        <v>8</v>
      </c>
      <c r="J356" s="73">
        <v>78</v>
      </c>
      <c r="K356" s="86">
        <v>86</v>
      </c>
      <c r="L356" s="73">
        <v>0</v>
      </c>
      <c r="M356" s="73">
        <v>0</v>
      </c>
      <c r="N356" s="14">
        <v>0</v>
      </c>
      <c r="O356" s="8"/>
      <c r="P356" s="8"/>
      <c r="Q356" s="8"/>
    </row>
    <row r="357" spans="1:17" ht="30" customHeight="1" x14ac:dyDescent="0.35">
      <c r="A357" s="6">
        <v>356</v>
      </c>
      <c r="B357" s="6">
        <v>12</v>
      </c>
      <c r="C357" s="7" t="s">
        <v>383</v>
      </c>
      <c r="D357" s="7" t="s">
        <v>395</v>
      </c>
      <c r="E357" s="73">
        <v>279</v>
      </c>
      <c r="F357" s="73">
        <v>202</v>
      </c>
      <c r="G357" s="73">
        <v>77</v>
      </c>
      <c r="H357" s="86">
        <v>279</v>
      </c>
      <c r="I357" s="73">
        <v>202</v>
      </c>
      <c r="J357" s="73">
        <v>77</v>
      </c>
      <c r="K357" s="86">
        <v>279</v>
      </c>
      <c r="L357" s="73">
        <v>0</v>
      </c>
      <c r="M357" s="73">
        <v>0</v>
      </c>
      <c r="N357" s="14">
        <v>0</v>
      </c>
      <c r="O357" s="8"/>
      <c r="P357" s="8"/>
      <c r="Q357" s="8"/>
    </row>
    <row r="358" spans="1:17" ht="30" customHeight="1" x14ac:dyDescent="0.35">
      <c r="A358" s="6">
        <v>357</v>
      </c>
      <c r="B358" s="6">
        <v>13</v>
      </c>
      <c r="C358" s="7" t="s">
        <v>383</v>
      </c>
      <c r="D358" s="7" t="s">
        <v>396</v>
      </c>
      <c r="E358" s="73">
        <v>72</v>
      </c>
      <c r="F358" s="73">
        <v>72</v>
      </c>
      <c r="G358" s="73">
        <v>0</v>
      </c>
      <c r="H358" s="86">
        <v>72</v>
      </c>
      <c r="I358" s="73">
        <v>72</v>
      </c>
      <c r="J358" s="73">
        <v>0</v>
      </c>
      <c r="K358" s="86">
        <v>72</v>
      </c>
      <c r="L358" s="73">
        <v>0</v>
      </c>
      <c r="M358" s="73">
        <v>0</v>
      </c>
      <c r="N358" s="14">
        <v>0</v>
      </c>
      <c r="O358" s="8"/>
      <c r="P358" s="8"/>
      <c r="Q358" s="8"/>
    </row>
    <row r="359" spans="1:17" ht="30" customHeight="1" x14ac:dyDescent="0.35">
      <c r="A359" s="6">
        <v>358</v>
      </c>
      <c r="B359" s="6">
        <v>14</v>
      </c>
      <c r="C359" s="7" t="s">
        <v>383</v>
      </c>
      <c r="D359" s="7" t="s">
        <v>397</v>
      </c>
      <c r="E359" s="73">
        <v>112</v>
      </c>
      <c r="F359" s="72">
        <v>0</v>
      </c>
      <c r="G359" s="72">
        <v>112</v>
      </c>
      <c r="H359" s="86">
        <v>112</v>
      </c>
      <c r="I359" s="72">
        <v>0</v>
      </c>
      <c r="J359" s="72">
        <v>112</v>
      </c>
      <c r="K359" s="86">
        <v>112</v>
      </c>
      <c r="L359" s="73">
        <v>0</v>
      </c>
      <c r="M359" s="72">
        <v>0</v>
      </c>
      <c r="N359" s="14">
        <v>0</v>
      </c>
      <c r="O359" s="8"/>
      <c r="P359" s="8"/>
      <c r="Q359" s="8"/>
    </row>
    <row r="360" spans="1:17" ht="30" customHeight="1" x14ac:dyDescent="0.35">
      <c r="A360" s="34">
        <v>359</v>
      </c>
      <c r="B360" s="34">
        <v>1</v>
      </c>
      <c r="C360" s="35" t="s">
        <v>398</v>
      </c>
      <c r="D360" s="35" t="s">
        <v>399</v>
      </c>
      <c r="E360" s="83">
        <v>14</v>
      </c>
      <c r="F360" s="83">
        <v>8</v>
      </c>
      <c r="G360" s="83">
        <v>6</v>
      </c>
      <c r="H360" s="83">
        <v>14</v>
      </c>
      <c r="I360" s="83">
        <v>35</v>
      </c>
      <c r="J360" s="83">
        <v>111</v>
      </c>
      <c r="K360" s="83">
        <v>146</v>
      </c>
      <c r="L360" s="83">
        <v>10</v>
      </c>
      <c r="M360" s="83">
        <v>10</v>
      </c>
      <c r="N360" s="36">
        <v>10</v>
      </c>
      <c r="O360" s="14">
        <v>0</v>
      </c>
      <c r="P360" s="14">
        <v>10</v>
      </c>
      <c r="Q360" s="14">
        <v>0</v>
      </c>
    </row>
    <row r="361" spans="1:17" ht="30" customHeight="1" x14ac:dyDescent="0.35">
      <c r="A361" s="34">
        <v>360</v>
      </c>
      <c r="B361" s="34">
        <v>2</v>
      </c>
      <c r="C361" s="35" t="s">
        <v>398</v>
      </c>
      <c r="D361" s="35" t="s">
        <v>400</v>
      </c>
      <c r="E361" s="83">
        <v>32</v>
      </c>
      <c r="F361" s="83">
        <v>12</v>
      </c>
      <c r="G361" s="83">
        <v>20</v>
      </c>
      <c r="H361" s="83">
        <v>32</v>
      </c>
      <c r="I361" s="83">
        <v>14</v>
      </c>
      <c r="J361" s="83">
        <v>66</v>
      </c>
      <c r="K361" s="83">
        <v>80</v>
      </c>
      <c r="L361" s="83">
        <v>1</v>
      </c>
      <c r="M361" s="83">
        <v>0</v>
      </c>
      <c r="N361" s="36">
        <v>0</v>
      </c>
      <c r="O361" s="14">
        <v>0</v>
      </c>
      <c r="P361" s="14">
        <v>0</v>
      </c>
      <c r="Q361" s="14">
        <v>0</v>
      </c>
    </row>
    <row r="362" spans="1:17" ht="30" customHeight="1" x14ac:dyDescent="0.35">
      <c r="A362" s="34">
        <v>361</v>
      </c>
      <c r="B362" s="34">
        <v>3</v>
      </c>
      <c r="C362" s="35" t="s">
        <v>398</v>
      </c>
      <c r="D362" s="35" t="s">
        <v>401</v>
      </c>
      <c r="E362" s="83">
        <v>269</v>
      </c>
      <c r="F362" s="83">
        <v>127</v>
      </c>
      <c r="G362" s="83">
        <v>142</v>
      </c>
      <c r="H362" s="83">
        <v>269</v>
      </c>
      <c r="I362" s="83">
        <v>127</v>
      </c>
      <c r="J362" s="83">
        <v>266</v>
      </c>
      <c r="K362" s="83">
        <v>393</v>
      </c>
      <c r="L362" s="83">
        <v>64</v>
      </c>
      <c r="M362" s="83">
        <v>14</v>
      </c>
      <c r="N362" s="36">
        <v>26</v>
      </c>
      <c r="O362" s="14">
        <v>25</v>
      </c>
      <c r="P362" s="14">
        <v>1</v>
      </c>
      <c r="Q362" s="14">
        <v>0</v>
      </c>
    </row>
    <row r="363" spans="1:17" ht="30" customHeight="1" x14ac:dyDescent="0.35">
      <c r="A363" s="34">
        <v>362</v>
      </c>
      <c r="B363" s="34">
        <v>4</v>
      </c>
      <c r="C363" s="35" t="s">
        <v>398</v>
      </c>
      <c r="D363" s="35" t="s">
        <v>402</v>
      </c>
      <c r="E363" s="83">
        <v>2</v>
      </c>
      <c r="F363" s="83">
        <v>2</v>
      </c>
      <c r="G363" s="83">
        <v>0</v>
      </c>
      <c r="H363" s="83">
        <v>2</v>
      </c>
      <c r="I363" s="83">
        <v>2</v>
      </c>
      <c r="J363" s="83">
        <v>10</v>
      </c>
      <c r="K363" s="83">
        <v>12</v>
      </c>
      <c r="L363" s="83">
        <v>1</v>
      </c>
      <c r="M363" s="83">
        <v>0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5">
      <c r="A364" s="34">
        <v>363</v>
      </c>
      <c r="B364" s="34">
        <v>5</v>
      </c>
      <c r="C364" s="35" t="s">
        <v>398</v>
      </c>
      <c r="D364" s="35" t="s">
        <v>403</v>
      </c>
      <c r="E364" s="83">
        <v>5</v>
      </c>
      <c r="F364" s="83">
        <v>5</v>
      </c>
      <c r="G364" s="83">
        <v>0</v>
      </c>
      <c r="H364" s="83">
        <v>5</v>
      </c>
      <c r="I364" s="83">
        <v>5</v>
      </c>
      <c r="J364" s="83">
        <v>0</v>
      </c>
      <c r="K364" s="83">
        <v>5</v>
      </c>
      <c r="L364" s="83">
        <v>4</v>
      </c>
      <c r="M364" s="83">
        <v>3</v>
      </c>
      <c r="N364" s="36">
        <v>0</v>
      </c>
      <c r="O364" s="14">
        <v>0</v>
      </c>
      <c r="P364" s="14">
        <v>0</v>
      </c>
      <c r="Q364" s="14">
        <v>0</v>
      </c>
    </row>
    <row r="365" spans="1:17" ht="30" customHeight="1" x14ac:dyDescent="0.35">
      <c r="A365" s="34">
        <v>364</v>
      </c>
      <c r="B365" s="34">
        <v>6</v>
      </c>
      <c r="C365" s="35" t="s">
        <v>398</v>
      </c>
      <c r="D365" s="35" t="s">
        <v>404</v>
      </c>
      <c r="E365" s="83">
        <v>36</v>
      </c>
      <c r="F365" s="83">
        <v>36</v>
      </c>
      <c r="G365" s="83">
        <v>0</v>
      </c>
      <c r="H365" s="83">
        <v>36</v>
      </c>
      <c r="I365" s="83">
        <v>96</v>
      </c>
      <c r="J365" s="83">
        <v>17</v>
      </c>
      <c r="K365" s="83">
        <v>113</v>
      </c>
      <c r="L365" s="83">
        <v>9</v>
      </c>
      <c r="M365" s="83">
        <v>7</v>
      </c>
      <c r="N365" s="36">
        <v>9</v>
      </c>
      <c r="O365" s="14">
        <v>7</v>
      </c>
      <c r="P365" s="14">
        <v>2</v>
      </c>
      <c r="Q365" s="14">
        <v>0</v>
      </c>
    </row>
    <row r="366" spans="1:17" ht="30" customHeight="1" x14ac:dyDescent="0.35">
      <c r="A366" s="34">
        <v>365</v>
      </c>
      <c r="B366" s="34">
        <v>7</v>
      </c>
      <c r="C366" s="35" t="s">
        <v>398</v>
      </c>
      <c r="D366" s="35" t="s">
        <v>405</v>
      </c>
      <c r="E366" s="83">
        <v>0</v>
      </c>
      <c r="F366" s="83">
        <v>0</v>
      </c>
      <c r="G366" s="83">
        <v>0</v>
      </c>
      <c r="H366" s="83">
        <v>0</v>
      </c>
      <c r="I366" s="83">
        <v>0</v>
      </c>
      <c r="J366" s="83">
        <v>0</v>
      </c>
      <c r="K366" s="83">
        <v>0</v>
      </c>
      <c r="L366" s="83">
        <v>0</v>
      </c>
      <c r="M366" s="83">
        <v>0</v>
      </c>
      <c r="N366" s="36">
        <v>0</v>
      </c>
      <c r="O366" s="14">
        <v>0</v>
      </c>
      <c r="P366" s="14">
        <v>0</v>
      </c>
      <c r="Q366" s="14">
        <v>0</v>
      </c>
    </row>
    <row r="367" spans="1:17" ht="30" customHeight="1" x14ac:dyDescent="0.35">
      <c r="A367" s="34">
        <v>366</v>
      </c>
      <c r="B367" s="34">
        <v>8</v>
      </c>
      <c r="C367" s="35" t="s">
        <v>398</v>
      </c>
      <c r="D367" s="35" t="s">
        <v>406</v>
      </c>
      <c r="E367" s="83">
        <v>6</v>
      </c>
      <c r="F367" s="83">
        <v>6</v>
      </c>
      <c r="G367" s="83">
        <v>0</v>
      </c>
      <c r="H367" s="83">
        <v>6</v>
      </c>
      <c r="I367" s="83">
        <v>51</v>
      </c>
      <c r="J367" s="83">
        <v>0</v>
      </c>
      <c r="K367" s="83">
        <v>51</v>
      </c>
      <c r="L367" s="83">
        <v>6</v>
      </c>
      <c r="M367" s="83">
        <v>5</v>
      </c>
      <c r="N367" s="36">
        <v>4</v>
      </c>
      <c r="O367" s="14">
        <v>0</v>
      </c>
      <c r="P367" s="14">
        <v>4</v>
      </c>
      <c r="Q367" s="14">
        <v>0</v>
      </c>
    </row>
    <row r="368" spans="1:17" ht="30" customHeight="1" x14ac:dyDescent="0.35">
      <c r="A368" s="34">
        <v>367</v>
      </c>
      <c r="B368" s="34">
        <v>9</v>
      </c>
      <c r="C368" s="35" t="s">
        <v>398</v>
      </c>
      <c r="D368" s="35" t="s">
        <v>407</v>
      </c>
      <c r="E368" s="83">
        <v>214</v>
      </c>
      <c r="F368" s="83">
        <v>171</v>
      </c>
      <c r="G368" s="83">
        <v>43</v>
      </c>
      <c r="H368" s="83">
        <v>214</v>
      </c>
      <c r="I368" s="83">
        <v>172</v>
      </c>
      <c r="J368" s="83">
        <v>103</v>
      </c>
      <c r="K368" s="83">
        <v>275</v>
      </c>
      <c r="L368" s="83">
        <v>104</v>
      </c>
      <c r="M368" s="83">
        <v>105</v>
      </c>
      <c r="N368" s="36">
        <v>0</v>
      </c>
      <c r="O368" s="14">
        <v>0</v>
      </c>
      <c r="P368" s="14">
        <v>0</v>
      </c>
      <c r="Q368" s="14">
        <v>0</v>
      </c>
    </row>
    <row r="369" spans="1:17" ht="30" customHeight="1" x14ac:dyDescent="0.35">
      <c r="A369" s="34">
        <v>368</v>
      </c>
      <c r="B369" s="34">
        <v>10</v>
      </c>
      <c r="C369" s="35" t="s">
        <v>398</v>
      </c>
      <c r="D369" s="35" t="s">
        <v>408</v>
      </c>
      <c r="E369" s="83">
        <v>1</v>
      </c>
      <c r="F369" s="83">
        <v>0</v>
      </c>
      <c r="G369" s="83">
        <v>1</v>
      </c>
      <c r="H369" s="83">
        <v>1</v>
      </c>
      <c r="I369" s="83">
        <v>0</v>
      </c>
      <c r="J369" s="83">
        <v>9</v>
      </c>
      <c r="K369" s="83">
        <v>9</v>
      </c>
      <c r="L369" s="83">
        <v>0</v>
      </c>
      <c r="M369" s="83">
        <v>0</v>
      </c>
      <c r="N369" s="36">
        <v>0</v>
      </c>
      <c r="O369" s="52">
        <v>0</v>
      </c>
      <c r="P369" s="14">
        <v>0</v>
      </c>
      <c r="Q369" s="14">
        <v>0</v>
      </c>
    </row>
    <row r="370" spans="1:17" ht="30" customHeight="1" x14ac:dyDescent="0.35">
      <c r="A370" s="6">
        <v>369</v>
      </c>
      <c r="B370" s="6">
        <v>1</v>
      </c>
      <c r="C370" s="51" t="s">
        <v>409</v>
      </c>
      <c r="D370" s="51" t="s">
        <v>410</v>
      </c>
      <c r="E370" s="109">
        <v>0</v>
      </c>
      <c r="F370" s="109">
        <v>0</v>
      </c>
      <c r="G370" s="109">
        <v>0</v>
      </c>
      <c r="H370" s="109">
        <v>0</v>
      </c>
      <c r="I370" s="109">
        <v>0</v>
      </c>
      <c r="J370" s="109">
        <v>0</v>
      </c>
      <c r="K370" s="109">
        <v>0</v>
      </c>
      <c r="L370" s="109">
        <v>0</v>
      </c>
      <c r="M370" s="107">
        <v>0</v>
      </c>
      <c r="N370" s="52">
        <v>0</v>
      </c>
      <c r="O370" s="52">
        <v>0</v>
      </c>
      <c r="P370" s="14">
        <v>0</v>
      </c>
      <c r="Q370" s="14">
        <v>0</v>
      </c>
    </row>
    <row r="371" spans="1:17" ht="30" customHeight="1" x14ac:dyDescent="0.35">
      <c r="A371" s="6">
        <v>370</v>
      </c>
      <c r="B371" s="6">
        <v>2</v>
      </c>
      <c r="C371" s="51" t="s">
        <v>409</v>
      </c>
      <c r="D371" s="51" t="s">
        <v>411</v>
      </c>
      <c r="E371" s="109">
        <v>24</v>
      </c>
      <c r="F371" s="109">
        <v>21</v>
      </c>
      <c r="G371" s="109">
        <v>3</v>
      </c>
      <c r="H371" s="109">
        <v>24</v>
      </c>
      <c r="I371" s="109">
        <v>23</v>
      </c>
      <c r="J371" s="109">
        <v>33</v>
      </c>
      <c r="K371" s="109">
        <v>56</v>
      </c>
      <c r="L371" s="109">
        <v>0</v>
      </c>
      <c r="M371" s="29"/>
      <c r="N371" s="52">
        <v>0</v>
      </c>
      <c r="O371" s="52">
        <v>0</v>
      </c>
      <c r="P371" s="14">
        <v>0</v>
      </c>
      <c r="Q371" s="14">
        <v>0</v>
      </c>
    </row>
    <row r="372" spans="1:17" ht="30" customHeight="1" x14ac:dyDescent="0.35">
      <c r="A372" s="6">
        <v>371</v>
      </c>
      <c r="B372" s="6">
        <v>3</v>
      </c>
      <c r="C372" s="51" t="s">
        <v>409</v>
      </c>
      <c r="D372" s="51" t="s">
        <v>412</v>
      </c>
      <c r="E372" s="109">
        <v>0</v>
      </c>
      <c r="F372" s="109">
        <v>0</v>
      </c>
      <c r="G372" s="109">
        <v>0</v>
      </c>
      <c r="H372" s="109">
        <v>0</v>
      </c>
      <c r="I372" s="109">
        <v>0</v>
      </c>
      <c r="J372" s="109">
        <v>0</v>
      </c>
      <c r="K372" s="109">
        <v>0</v>
      </c>
      <c r="L372" s="109">
        <v>0</v>
      </c>
      <c r="M372" s="29"/>
      <c r="N372" s="52">
        <v>0</v>
      </c>
      <c r="O372" s="52">
        <v>0</v>
      </c>
      <c r="P372" s="14">
        <v>0</v>
      </c>
      <c r="Q372" s="14">
        <v>0</v>
      </c>
    </row>
    <row r="373" spans="1:17" ht="30" customHeight="1" x14ac:dyDescent="0.35">
      <c r="A373" s="6">
        <v>372</v>
      </c>
      <c r="B373" s="6">
        <v>4</v>
      </c>
      <c r="C373" s="51" t="s">
        <v>409</v>
      </c>
      <c r="D373" s="51" t="s">
        <v>413</v>
      </c>
      <c r="E373" s="109">
        <v>31</v>
      </c>
      <c r="F373" s="109">
        <v>10</v>
      </c>
      <c r="G373" s="109">
        <v>21</v>
      </c>
      <c r="H373" s="109">
        <v>31</v>
      </c>
      <c r="I373" s="109">
        <v>17</v>
      </c>
      <c r="J373" s="109">
        <v>21</v>
      </c>
      <c r="K373" s="109">
        <v>38</v>
      </c>
      <c r="L373" s="109">
        <v>2</v>
      </c>
      <c r="M373" s="109">
        <v>2</v>
      </c>
      <c r="N373" s="52">
        <v>2</v>
      </c>
      <c r="O373" s="52">
        <v>0</v>
      </c>
      <c r="P373" s="14">
        <v>0</v>
      </c>
      <c r="Q373" s="14">
        <v>2</v>
      </c>
    </row>
    <row r="374" spans="1:17" ht="30" customHeight="1" x14ac:dyDescent="0.35">
      <c r="A374" s="6">
        <v>373</v>
      </c>
      <c r="B374" s="6">
        <v>5</v>
      </c>
      <c r="C374" s="51" t="s">
        <v>409</v>
      </c>
      <c r="D374" s="51" t="s">
        <v>414</v>
      </c>
      <c r="E374" s="109">
        <v>0</v>
      </c>
      <c r="F374" s="109">
        <v>0</v>
      </c>
      <c r="G374" s="109">
        <v>0</v>
      </c>
      <c r="H374" s="109">
        <v>0</v>
      </c>
      <c r="I374" s="109">
        <v>0</v>
      </c>
      <c r="J374" s="109">
        <v>0</v>
      </c>
      <c r="K374" s="109">
        <v>0</v>
      </c>
      <c r="L374" s="109">
        <v>0</v>
      </c>
      <c r="M374" s="29"/>
      <c r="N374" s="52">
        <v>0</v>
      </c>
      <c r="O374" s="52">
        <v>0</v>
      </c>
      <c r="P374" s="14">
        <v>0</v>
      </c>
      <c r="Q374" s="14">
        <v>0</v>
      </c>
    </row>
    <row r="375" spans="1:17" ht="30" customHeight="1" x14ac:dyDescent="0.35">
      <c r="A375" s="34">
        <v>374</v>
      </c>
      <c r="B375" s="34">
        <v>1</v>
      </c>
      <c r="C375" s="35" t="s">
        <v>415</v>
      </c>
      <c r="D375" s="35" t="s">
        <v>416</v>
      </c>
      <c r="E375" s="83">
        <v>26</v>
      </c>
      <c r="F375" s="83">
        <v>26</v>
      </c>
      <c r="G375" s="83">
        <v>0</v>
      </c>
      <c r="H375" s="83">
        <v>26</v>
      </c>
      <c r="I375" s="83">
        <v>26</v>
      </c>
      <c r="J375" s="83">
        <v>0</v>
      </c>
      <c r="K375" s="83">
        <v>26</v>
      </c>
      <c r="L375" s="83">
        <v>1</v>
      </c>
      <c r="M375" s="83">
        <v>1</v>
      </c>
      <c r="N375" s="36">
        <v>1</v>
      </c>
      <c r="O375" s="30"/>
      <c r="P375" s="14">
        <v>1</v>
      </c>
      <c r="Q375" s="8"/>
    </row>
    <row r="376" spans="1:17" ht="30" customHeight="1" x14ac:dyDescent="0.35">
      <c r="A376" s="34">
        <v>375</v>
      </c>
      <c r="B376" s="34">
        <v>2</v>
      </c>
      <c r="C376" s="35" t="s">
        <v>415</v>
      </c>
      <c r="D376" s="35" t="s">
        <v>417</v>
      </c>
      <c r="E376" s="83">
        <v>59</v>
      </c>
      <c r="F376" s="83">
        <v>59</v>
      </c>
      <c r="G376" s="83">
        <v>0</v>
      </c>
      <c r="H376" s="83">
        <v>59</v>
      </c>
      <c r="I376" s="83">
        <v>59</v>
      </c>
      <c r="J376" s="83">
        <v>0</v>
      </c>
      <c r="K376" s="83">
        <v>59</v>
      </c>
      <c r="L376" s="83">
        <v>0</v>
      </c>
      <c r="M376" s="83">
        <v>0</v>
      </c>
      <c r="N376" s="45"/>
      <c r="O376" s="30"/>
      <c r="P376" s="8"/>
      <c r="Q376" s="8"/>
    </row>
    <row r="377" spans="1:17" ht="30" customHeight="1" x14ac:dyDescent="0.35">
      <c r="A377" s="34">
        <v>376</v>
      </c>
      <c r="B377" s="34">
        <v>3</v>
      </c>
      <c r="C377" s="35" t="s">
        <v>415</v>
      </c>
      <c r="D377" s="35" t="s">
        <v>418</v>
      </c>
      <c r="E377" s="83">
        <v>51</v>
      </c>
      <c r="F377" s="83">
        <v>18</v>
      </c>
      <c r="G377" s="83">
        <v>33</v>
      </c>
      <c r="H377" s="83">
        <v>51</v>
      </c>
      <c r="I377" s="83">
        <v>18</v>
      </c>
      <c r="J377" s="83">
        <v>33</v>
      </c>
      <c r="K377" s="83">
        <v>51</v>
      </c>
      <c r="L377" s="83">
        <v>6</v>
      </c>
      <c r="M377" s="83">
        <v>6</v>
      </c>
      <c r="N377" s="36">
        <v>3</v>
      </c>
      <c r="O377" s="8"/>
      <c r="P377" s="14">
        <v>6</v>
      </c>
      <c r="Q377" s="8"/>
    </row>
    <row r="378" spans="1:17" ht="30" customHeight="1" x14ac:dyDescent="0.35">
      <c r="A378" s="34">
        <v>377</v>
      </c>
      <c r="B378" s="34">
        <v>4</v>
      </c>
      <c r="C378" s="35" t="s">
        <v>415</v>
      </c>
      <c r="D378" s="35" t="s">
        <v>419</v>
      </c>
      <c r="E378" s="83">
        <v>98</v>
      </c>
      <c r="F378" s="83">
        <v>69</v>
      </c>
      <c r="G378" s="83">
        <v>29</v>
      </c>
      <c r="H378" s="83">
        <v>98</v>
      </c>
      <c r="I378" s="83">
        <v>69</v>
      </c>
      <c r="J378" s="83">
        <v>29</v>
      </c>
      <c r="K378" s="83">
        <v>98</v>
      </c>
      <c r="L378" s="83">
        <v>10</v>
      </c>
      <c r="M378" s="83">
        <v>10</v>
      </c>
      <c r="N378" s="45"/>
      <c r="O378" s="8"/>
      <c r="P378" s="14">
        <v>10</v>
      </c>
      <c r="Q378" s="8"/>
    </row>
    <row r="379" spans="1:17" ht="30" customHeight="1" x14ac:dyDescent="0.35">
      <c r="A379" s="34">
        <v>378</v>
      </c>
      <c r="B379" s="34">
        <v>5</v>
      </c>
      <c r="C379" s="35" t="s">
        <v>415</v>
      </c>
      <c r="D379" s="35" t="s">
        <v>420</v>
      </c>
      <c r="E379" s="83">
        <v>143</v>
      </c>
      <c r="F379" s="83">
        <v>132</v>
      </c>
      <c r="G379" s="83">
        <v>11</v>
      </c>
      <c r="H379" s="83">
        <v>143</v>
      </c>
      <c r="I379" s="83">
        <v>132</v>
      </c>
      <c r="J379" s="83">
        <v>11</v>
      </c>
      <c r="K379" s="83">
        <v>143</v>
      </c>
      <c r="L379" s="83">
        <v>4</v>
      </c>
      <c r="M379" s="83">
        <v>4</v>
      </c>
      <c r="N379" s="36">
        <v>4</v>
      </c>
      <c r="O379" s="8"/>
      <c r="P379" s="14">
        <v>4</v>
      </c>
      <c r="Q379" s="8"/>
    </row>
    <row r="380" spans="1:17" ht="30" customHeight="1" x14ac:dyDescent="0.35">
      <c r="A380" s="34">
        <v>379</v>
      </c>
      <c r="B380" s="34">
        <v>6</v>
      </c>
      <c r="C380" s="35" t="s">
        <v>415</v>
      </c>
      <c r="D380" s="35" t="s">
        <v>421</v>
      </c>
      <c r="E380" s="83">
        <v>43</v>
      </c>
      <c r="F380" s="83">
        <v>38</v>
      </c>
      <c r="G380" s="83">
        <v>5</v>
      </c>
      <c r="H380" s="83">
        <v>43</v>
      </c>
      <c r="I380" s="83">
        <v>38</v>
      </c>
      <c r="J380" s="83">
        <v>5</v>
      </c>
      <c r="K380" s="83">
        <v>43</v>
      </c>
      <c r="L380" s="83">
        <v>0</v>
      </c>
      <c r="M380" s="83">
        <v>0</v>
      </c>
      <c r="N380" s="45"/>
      <c r="O380" s="8"/>
      <c r="P380" s="8"/>
      <c r="Q380" s="8"/>
    </row>
    <row r="381" spans="1:17" ht="30" customHeight="1" x14ac:dyDescent="0.35">
      <c r="A381" s="34">
        <v>380</v>
      </c>
      <c r="B381" s="34">
        <v>7</v>
      </c>
      <c r="C381" s="35" t="s">
        <v>415</v>
      </c>
      <c r="D381" s="35" t="s">
        <v>422</v>
      </c>
      <c r="E381" s="83">
        <v>43</v>
      </c>
      <c r="F381" s="83">
        <v>38</v>
      </c>
      <c r="G381" s="83">
        <v>5</v>
      </c>
      <c r="H381" s="83">
        <v>43</v>
      </c>
      <c r="I381" s="83">
        <v>38</v>
      </c>
      <c r="J381" s="83">
        <v>5</v>
      </c>
      <c r="K381" s="83">
        <v>43</v>
      </c>
      <c r="L381" s="83">
        <v>0</v>
      </c>
      <c r="M381" s="83">
        <v>0</v>
      </c>
      <c r="N381" s="45"/>
      <c r="O381" s="8"/>
      <c r="P381" s="8"/>
      <c r="Q381" s="8"/>
    </row>
    <row r="382" spans="1:17" ht="30" customHeight="1" x14ac:dyDescent="0.35">
      <c r="A382" s="34">
        <v>381</v>
      </c>
      <c r="B382" s="34">
        <v>8</v>
      </c>
      <c r="C382" s="35" t="s">
        <v>415</v>
      </c>
      <c r="D382" s="35" t="s">
        <v>423</v>
      </c>
      <c r="E382" s="83">
        <v>55</v>
      </c>
      <c r="F382" s="83">
        <v>30</v>
      </c>
      <c r="G382" s="83">
        <v>25</v>
      </c>
      <c r="H382" s="83">
        <v>55</v>
      </c>
      <c r="I382" s="83">
        <v>30</v>
      </c>
      <c r="J382" s="83">
        <v>25</v>
      </c>
      <c r="K382" s="83">
        <v>55</v>
      </c>
      <c r="L382" s="83">
        <v>2</v>
      </c>
      <c r="M382" s="83">
        <v>2</v>
      </c>
      <c r="N382" s="36">
        <v>2</v>
      </c>
      <c r="O382" s="8"/>
      <c r="P382" s="14">
        <v>2</v>
      </c>
      <c r="Q382" s="8"/>
    </row>
    <row r="383" spans="1:17" ht="30" customHeight="1" x14ac:dyDescent="0.35">
      <c r="A383" s="34">
        <v>382</v>
      </c>
      <c r="B383" s="34">
        <v>9</v>
      </c>
      <c r="C383" s="35" t="s">
        <v>415</v>
      </c>
      <c r="D383" s="35" t="s">
        <v>424</v>
      </c>
      <c r="E383" s="83">
        <v>2969</v>
      </c>
      <c r="F383" s="83">
        <v>2871</v>
      </c>
      <c r="G383" s="83">
        <v>98</v>
      </c>
      <c r="H383" s="83">
        <v>2969</v>
      </c>
      <c r="I383" s="83">
        <v>2871</v>
      </c>
      <c r="J383" s="83">
        <v>98</v>
      </c>
      <c r="K383" s="83">
        <v>2969</v>
      </c>
      <c r="L383" s="83">
        <v>19</v>
      </c>
      <c r="M383" s="83">
        <v>19</v>
      </c>
      <c r="N383" s="45"/>
      <c r="O383" s="8"/>
      <c r="P383" s="14">
        <v>19</v>
      </c>
      <c r="Q383" s="8"/>
    </row>
    <row r="384" spans="1:17" ht="30" customHeight="1" x14ac:dyDescent="0.35">
      <c r="A384" s="34">
        <v>383</v>
      </c>
      <c r="B384" s="34">
        <v>10</v>
      </c>
      <c r="C384" s="35" t="s">
        <v>415</v>
      </c>
      <c r="D384" s="35" t="s">
        <v>425</v>
      </c>
      <c r="E384" s="83">
        <v>1</v>
      </c>
      <c r="F384" s="83">
        <v>1</v>
      </c>
      <c r="G384" s="83">
        <v>0</v>
      </c>
      <c r="H384" s="83">
        <v>1</v>
      </c>
      <c r="I384" s="83">
        <v>1</v>
      </c>
      <c r="J384" s="83">
        <v>0</v>
      </c>
      <c r="K384" s="83">
        <v>1</v>
      </c>
      <c r="L384" s="83">
        <v>0</v>
      </c>
      <c r="M384" s="83">
        <v>0</v>
      </c>
      <c r="N384" s="45"/>
      <c r="O384" s="8"/>
      <c r="P384" s="8"/>
      <c r="Q384" s="8"/>
    </row>
    <row r="385" spans="1:17" ht="30" customHeight="1" x14ac:dyDescent="0.35">
      <c r="A385" s="34">
        <v>384</v>
      </c>
      <c r="B385" s="34">
        <v>11</v>
      </c>
      <c r="C385" s="35" t="s">
        <v>415</v>
      </c>
      <c r="D385" s="35" t="s">
        <v>426</v>
      </c>
      <c r="E385" s="83">
        <v>265</v>
      </c>
      <c r="F385" s="83">
        <v>143</v>
      </c>
      <c r="G385" s="83">
        <v>122</v>
      </c>
      <c r="H385" s="83">
        <v>265</v>
      </c>
      <c r="I385" s="83">
        <v>143</v>
      </c>
      <c r="J385" s="83">
        <v>122</v>
      </c>
      <c r="K385" s="83">
        <v>265</v>
      </c>
      <c r="L385" s="83">
        <v>1</v>
      </c>
      <c r="M385" s="83">
        <v>1</v>
      </c>
      <c r="N385" s="45"/>
      <c r="O385" s="8"/>
      <c r="P385" s="14">
        <v>1</v>
      </c>
      <c r="Q385" s="8"/>
    </row>
    <row r="386" spans="1:17" ht="30" customHeight="1" x14ac:dyDescent="0.35">
      <c r="A386" s="34">
        <v>385</v>
      </c>
      <c r="B386" s="34">
        <v>12</v>
      </c>
      <c r="C386" s="35" t="s">
        <v>415</v>
      </c>
      <c r="D386" s="35" t="s">
        <v>427</v>
      </c>
      <c r="E386" s="83">
        <v>12</v>
      </c>
      <c r="F386" s="83">
        <v>12</v>
      </c>
      <c r="G386" s="83">
        <v>0</v>
      </c>
      <c r="H386" s="83">
        <v>12</v>
      </c>
      <c r="I386" s="83">
        <v>12</v>
      </c>
      <c r="J386" s="83">
        <v>0</v>
      </c>
      <c r="K386" s="83">
        <v>12</v>
      </c>
      <c r="L386" s="83">
        <v>3</v>
      </c>
      <c r="M386" s="83">
        <v>3</v>
      </c>
      <c r="N386" s="45"/>
      <c r="O386" s="8"/>
      <c r="P386" s="14">
        <v>3</v>
      </c>
      <c r="Q386" s="8"/>
    </row>
    <row r="387" spans="1:17" ht="30" customHeight="1" x14ac:dyDescent="0.35">
      <c r="A387" s="34">
        <v>386</v>
      </c>
      <c r="B387" s="34">
        <v>13</v>
      </c>
      <c r="C387" s="35" t="s">
        <v>415</v>
      </c>
      <c r="D387" s="35" t="s">
        <v>428</v>
      </c>
      <c r="E387" s="83">
        <v>22</v>
      </c>
      <c r="F387" s="83">
        <v>6</v>
      </c>
      <c r="G387" s="83">
        <v>88</v>
      </c>
      <c r="H387" s="83">
        <v>94</v>
      </c>
      <c r="I387" s="83">
        <v>6</v>
      </c>
      <c r="J387" s="83">
        <v>88</v>
      </c>
      <c r="K387" s="83">
        <v>162</v>
      </c>
      <c r="L387" s="83">
        <v>4</v>
      </c>
      <c r="M387" s="83">
        <v>3</v>
      </c>
      <c r="N387" s="36">
        <v>3</v>
      </c>
      <c r="O387" s="14">
        <v>0</v>
      </c>
      <c r="P387" s="14">
        <v>4</v>
      </c>
      <c r="Q387" s="14">
        <v>0</v>
      </c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>
        <v>1</v>
      </c>
      <c r="F388" s="8">
        <v>1</v>
      </c>
      <c r="G388" s="8"/>
      <c r="H388" s="9">
        <v>1</v>
      </c>
      <c r="I388" s="8">
        <v>1</v>
      </c>
      <c r="J388" s="8"/>
      <c r="K388" s="9">
        <v>1</v>
      </c>
      <c r="L388" s="8">
        <v>1</v>
      </c>
      <c r="M388" s="8">
        <v>1</v>
      </c>
      <c r="N388" s="8"/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>
        <v>0</v>
      </c>
      <c r="F389" s="8">
        <v>0</v>
      </c>
      <c r="G389" s="8"/>
      <c r="H389" s="9">
        <v>0</v>
      </c>
      <c r="I389" s="8">
        <v>0</v>
      </c>
      <c r="J389" s="8"/>
      <c r="K389" s="9">
        <v>0</v>
      </c>
      <c r="L389" s="8">
        <v>0</v>
      </c>
      <c r="M389" s="8">
        <v>0</v>
      </c>
      <c r="N389" s="8">
        <v>0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>
        <v>1</v>
      </c>
      <c r="F390" s="8">
        <v>1</v>
      </c>
      <c r="G390" s="8"/>
      <c r="H390" s="9">
        <v>1</v>
      </c>
      <c r="I390" s="8">
        <v>1</v>
      </c>
      <c r="J390" s="8"/>
      <c r="K390" s="9">
        <v>1</v>
      </c>
      <c r="L390" s="8">
        <v>1</v>
      </c>
      <c r="M390" s="8">
        <v>1</v>
      </c>
      <c r="N390" s="8"/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>
        <v>1</v>
      </c>
      <c r="F391" s="8">
        <v>1</v>
      </c>
      <c r="G391" s="8"/>
      <c r="H391" s="9">
        <v>1</v>
      </c>
      <c r="I391" s="8">
        <v>1</v>
      </c>
      <c r="J391" s="8"/>
      <c r="K391" s="9">
        <v>1</v>
      </c>
      <c r="L391" s="8">
        <v>1</v>
      </c>
      <c r="M391" s="8">
        <v>1</v>
      </c>
      <c r="N391" s="8">
        <v>0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>
        <v>1</v>
      </c>
      <c r="F392" s="8">
        <v>1</v>
      </c>
      <c r="G392" s="8"/>
      <c r="H392" s="9">
        <v>1</v>
      </c>
      <c r="I392" s="8">
        <v>1</v>
      </c>
      <c r="J392" s="8"/>
      <c r="K392" s="9">
        <v>1</v>
      </c>
      <c r="L392" s="8">
        <v>1</v>
      </c>
      <c r="M392" s="8">
        <v>1</v>
      </c>
      <c r="N392" s="8"/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>
        <v>0</v>
      </c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/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1</v>
      </c>
      <c r="H394" s="9">
        <v>1</v>
      </c>
      <c r="I394" s="8">
        <v>0</v>
      </c>
      <c r="J394" s="8">
        <v>1</v>
      </c>
      <c r="K394" s="9">
        <v>1</v>
      </c>
      <c r="L394" s="8">
        <v>1</v>
      </c>
      <c r="M394" s="8">
        <v>1</v>
      </c>
      <c r="N394" s="8">
        <v>1</v>
      </c>
      <c r="O394" s="8">
        <v>0</v>
      </c>
      <c r="P394" s="8">
        <v>1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0</v>
      </c>
      <c r="H398" s="9">
        <v>0</v>
      </c>
      <c r="I398" s="8">
        <v>0</v>
      </c>
      <c r="J398" s="8">
        <v>0</v>
      </c>
      <c r="K398" s="9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0</v>
      </c>
      <c r="G401" s="8">
        <v>0</v>
      </c>
      <c r="H401" s="9">
        <v>0</v>
      </c>
      <c r="I401" s="8">
        <v>0</v>
      </c>
      <c r="J401" s="8">
        <v>0</v>
      </c>
      <c r="K401" s="9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8">
        <v>0</v>
      </c>
      <c r="M402" s="8">
        <v>0</v>
      </c>
      <c r="N402" s="8">
        <v>0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1168</v>
      </c>
      <c r="F403" s="8">
        <v>1140</v>
      </c>
      <c r="G403" s="8">
        <v>0</v>
      </c>
      <c r="H403" s="9">
        <v>3</v>
      </c>
      <c r="I403" s="8">
        <v>1168</v>
      </c>
      <c r="J403" s="8">
        <v>0</v>
      </c>
      <c r="K403" s="9">
        <v>3</v>
      </c>
      <c r="L403" s="8">
        <v>0</v>
      </c>
      <c r="M403" s="8">
        <v>0</v>
      </c>
      <c r="N403" s="8">
        <v>0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8">
        <v>0</v>
      </c>
      <c r="M404" s="8">
        <v>0</v>
      </c>
      <c r="N404" s="8">
        <v>0</v>
      </c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8">
        <v>0</v>
      </c>
      <c r="M405" s="8">
        <v>0</v>
      </c>
      <c r="N405" s="8">
        <v>0</v>
      </c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8">
        <v>0</v>
      </c>
      <c r="M406" s="8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0</v>
      </c>
      <c r="G407" s="8">
        <v>0</v>
      </c>
      <c r="H407" s="9">
        <v>0</v>
      </c>
      <c r="I407" s="8">
        <v>0</v>
      </c>
      <c r="J407" s="8">
        <v>0</v>
      </c>
      <c r="K407" s="9">
        <v>0</v>
      </c>
      <c r="L407" s="8">
        <v>0</v>
      </c>
      <c r="M407" s="8">
        <v>0</v>
      </c>
      <c r="N407" s="8">
        <v>0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0</v>
      </c>
      <c r="G408" s="8">
        <v>0</v>
      </c>
      <c r="H408" s="9">
        <v>0</v>
      </c>
      <c r="I408" s="8">
        <v>0</v>
      </c>
      <c r="J408" s="8">
        <v>0</v>
      </c>
      <c r="K408" s="9">
        <v>0</v>
      </c>
      <c r="L408" s="8"/>
      <c r="M408" s="8"/>
      <c r="N408" s="8"/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8">
        <v>0</v>
      </c>
      <c r="M409" s="8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>
        <v>0</v>
      </c>
      <c r="J410" s="8">
        <v>0</v>
      </c>
      <c r="K410" s="9">
        <v>0</v>
      </c>
      <c r="L410" s="8"/>
      <c r="M410" s="8"/>
      <c r="N410" s="8"/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8"/>
      <c r="M411" s="8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8"/>
      <c r="M412" s="8"/>
      <c r="N412" s="8"/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0</v>
      </c>
      <c r="G413" s="8">
        <v>0</v>
      </c>
      <c r="H413" s="9">
        <v>0</v>
      </c>
      <c r="I413" s="8">
        <v>0</v>
      </c>
      <c r="J413" s="8">
        <v>0</v>
      </c>
      <c r="K413" s="9">
        <v>0</v>
      </c>
      <c r="L413" s="8">
        <v>0</v>
      </c>
      <c r="M413" s="8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1</v>
      </c>
      <c r="G414" s="8">
        <v>0</v>
      </c>
      <c r="H414" s="9">
        <v>1</v>
      </c>
      <c r="I414" s="8">
        <v>1</v>
      </c>
      <c r="J414" s="8">
        <v>0</v>
      </c>
      <c r="K414" s="9">
        <v>1</v>
      </c>
      <c r="L414" s="8">
        <v>0</v>
      </c>
      <c r="M414" s="8">
        <v>0</v>
      </c>
      <c r="N414" s="8">
        <v>0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8">
        <v>3</v>
      </c>
      <c r="M415" s="8">
        <v>3</v>
      </c>
      <c r="N415" s="8">
        <v>3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8"/>
      <c r="M416" s="8"/>
      <c r="N416" s="8"/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8">
        <v>0</v>
      </c>
      <c r="M417" s="8">
        <v>0</v>
      </c>
      <c r="N417" s="8">
        <v>0</v>
      </c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8">
        <v>0</v>
      </c>
      <c r="M418" s="8">
        <v>0</v>
      </c>
      <c r="N418" s="8">
        <v>0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0</v>
      </c>
      <c r="G419" s="8">
        <v>0</v>
      </c>
      <c r="H419" s="9">
        <v>0</v>
      </c>
      <c r="I419" s="8">
        <v>0</v>
      </c>
      <c r="J419" s="8">
        <v>0</v>
      </c>
      <c r="K419" s="9">
        <v>0</v>
      </c>
      <c r="L419" s="8">
        <v>0</v>
      </c>
      <c r="M419" s="8">
        <v>0</v>
      </c>
      <c r="N419" s="8">
        <v>0</v>
      </c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0</v>
      </c>
      <c r="G420" s="8">
        <v>0</v>
      </c>
      <c r="H420" s="9">
        <v>0</v>
      </c>
      <c r="I420" s="8">
        <v>0</v>
      </c>
      <c r="J420" s="8">
        <v>0</v>
      </c>
      <c r="K420" s="9">
        <v>0</v>
      </c>
      <c r="L420" s="8">
        <v>0</v>
      </c>
      <c r="M420" s="8">
        <v>0</v>
      </c>
      <c r="N420" s="8">
        <v>0</v>
      </c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0</v>
      </c>
      <c r="G421" s="8">
        <v>0</v>
      </c>
      <c r="H421" s="9">
        <v>0</v>
      </c>
      <c r="I421" s="8">
        <v>0</v>
      </c>
      <c r="J421" s="8">
        <v>0</v>
      </c>
      <c r="K421" s="9">
        <v>0</v>
      </c>
      <c r="L421" s="8">
        <v>0</v>
      </c>
      <c r="M421" s="8">
        <v>0</v>
      </c>
      <c r="N421" s="8">
        <v>0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0</v>
      </c>
      <c r="G422" s="8">
        <v>0</v>
      </c>
      <c r="H422" s="9">
        <v>0</v>
      </c>
      <c r="I422" s="8">
        <v>0</v>
      </c>
      <c r="J422" s="8">
        <v>0</v>
      </c>
      <c r="K422" s="9">
        <v>0</v>
      </c>
      <c r="L422" s="8">
        <v>0</v>
      </c>
      <c r="M422" s="8">
        <v>0</v>
      </c>
      <c r="N422" s="8">
        <v>0</v>
      </c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8"/>
      <c r="M423" s="8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8">
        <v>0</v>
      </c>
      <c r="M424" s="8">
        <v>0</v>
      </c>
      <c r="N424" s="8">
        <v>0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8">
        <v>0</v>
      </c>
      <c r="M425" s="8">
        <v>0</v>
      </c>
      <c r="N425" s="8">
        <v>0</v>
      </c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8">
        <v>1</v>
      </c>
      <c r="M426" s="8">
        <v>1</v>
      </c>
      <c r="N426" s="8">
        <v>0</v>
      </c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8">
        <v>0</v>
      </c>
      <c r="M427" s="8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8">
        <v>0</v>
      </c>
      <c r="M428" s="8">
        <v>0</v>
      </c>
      <c r="N428" s="8">
        <v>0</v>
      </c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6">
        <v>150</v>
      </c>
      <c r="F429" s="8"/>
      <c r="G429" s="8"/>
      <c r="H429" s="9">
        <v>150</v>
      </c>
      <c r="I429" s="8"/>
      <c r="J429" s="8"/>
      <c r="K429" s="9">
        <v>150</v>
      </c>
      <c r="L429" s="56">
        <v>3</v>
      </c>
      <c r="M429" s="56">
        <v>3</v>
      </c>
      <c r="N429" s="56">
        <v>3</v>
      </c>
      <c r="O429" s="56">
        <v>0</v>
      </c>
      <c r="P429" s="56">
        <v>3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6">
        <v>89</v>
      </c>
      <c r="F430" s="8"/>
      <c r="G430" s="8"/>
      <c r="H430" s="9">
        <v>89</v>
      </c>
      <c r="I430" s="8"/>
      <c r="J430" s="8"/>
      <c r="K430" s="9">
        <v>89</v>
      </c>
      <c r="L430" s="56">
        <v>0</v>
      </c>
      <c r="M430" s="56">
        <v>0</v>
      </c>
      <c r="N430" s="56">
        <v>0</v>
      </c>
      <c r="O430" s="56">
        <v>0</v>
      </c>
      <c r="P430" s="56">
        <v>0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6"/>
      <c r="F431" s="8"/>
      <c r="G431" s="8"/>
      <c r="H431" s="9">
        <v>0</v>
      </c>
      <c r="I431" s="8"/>
      <c r="J431" s="8"/>
      <c r="K431" s="9">
        <v>0</v>
      </c>
      <c r="L431" s="56">
        <v>0</v>
      </c>
      <c r="M431" s="56">
        <v>0</v>
      </c>
      <c r="N431" s="56">
        <v>0</v>
      </c>
      <c r="O431" s="56"/>
      <c r="P431" s="56"/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6">
        <v>387</v>
      </c>
      <c r="F432" s="8"/>
      <c r="G432" s="8"/>
      <c r="H432" s="9">
        <v>387</v>
      </c>
      <c r="I432" s="8"/>
      <c r="J432" s="8"/>
      <c r="K432" s="9">
        <v>387</v>
      </c>
      <c r="L432" s="56">
        <v>3</v>
      </c>
      <c r="M432" s="56">
        <v>3</v>
      </c>
      <c r="N432" s="56">
        <v>3</v>
      </c>
      <c r="O432" s="56">
        <v>0</v>
      </c>
      <c r="P432" s="56">
        <v>3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6">
        <v>1</v>
      </c>
      <c r="F433" s="8"/>
      <c r="G433" s="8"/>
      <c r="H433" s="9">
        <v>1</v>
      </c>
      <c r="I433" s="8"/>
      <c r="J433" s="8"/>
      <c r="K433" s="9">
        <v>1</v>
      </c>
      <c r="L433" s="56">
        <v>0</v>
      </c>
      <c r="M433" s="56">
        <v>0</v>
      </c>
      <c r="N433" s="56">
        <v>0</v>
      </c>
      <c r="O433" s="56">
        <v>0</v>
      </c>
      <c r="P433" s="56">
        <v>0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149">
        <v>728</v>
      </c>
      <c r="F434" s="8"/>
      <c r="G434" s="8"/>
      <c r="H434" s="9">
        <v>728</v>
      </c>
      <c r="I434" s="8"/>
      <c r="J434" s="8"/>
      <c r="K434" s="9">
        <v>728</v>
      </c>
      <c r="L434" s="56">
        <v>7</v>
      </c>
      <c r="M434" s="56">
        <v>7</v>
      </c>
      <c r="N434" s="56">
        <v>7</v>
      </c>
      <c r="O434" s="56">
        <v>7</v>
      </c>
      <c r="P434" s="56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6">
        <v>65</v>
      </c>
      <c r="F435" s="8"/>
      <c r="G435" s="8"/>
      <c r="H435" s="9">
        <v>65</v>
      </c>
      <c r="I435" s="8"/>
      <c r="J435" s="8"/>
      <c r="K435" s="9">
        <v>65</v>
      </c>
      <c r="L435" s="56">
        <v>1</v>
      </c>
      <c r="M435" s="56">
        <v>1</v>
      </c>
      <c r="N435" s="56">
        <v>1</v>
      </c>
      <c r="O435" s="56">
        <v>0</v>
      </c>
      <c r="P435" s="56">
        <v>1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6"/>
      <c r="F436" s="8"/>
      <c r="G436" s="8"/>
      <c r="H436" s="9">
        <v>0</v>
      </c>
      <c r="I436" s="8"/>
      <c r="J436" s="8"/>
      <c r="K436" s="9">
        <v>0</v>
      </c>
      <c r="L436" s="56">
        <v>0</v>
      </c>
      <c r="M436" s="56">
        <v>0</v>
      </c>
      <c r="N436" s="56">
        <v>0</v>
      </c>
      <c r="O436" s="56"/>
      <c r="P436" s="56"/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0</v>
      </c>
      <c r="F437" s="8"/>
      <c r="G437" s="8"/>
      <c r="H437" s="9">
        <v>0</v>
      </c>
      <c r="I437" s="8"/>
      <c r="J437" s="8"/>
      <c r="K437" s="9">
        <v>0</v>
      </c>
      <c r="L437" s="56">
        <v>0</v>
      </c>
      <c r="M437" s="56">
        <v>0</v>
      </c>
      <c r="N437" s="56">
        <v>0</v>
      </c>
      <c r="O437" s="56">
        <v>0</v>
      </c>
      <c r="P437" s="56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6">
        <v>1</v>
      </c>
      <c r="F438" s="8"/>
      <c r="G438" s="8"/>
      <c r="H438" s="9">
        <v>1</v>
      </c>
      <c r="I438" s="8"/>
      <c r="J438" s="8"/>
      <c r="K438" s="9">
        <v>1</v>
      </c>
      <c r="L438" s="56">
        <v>1</v>
      </c>
      <c r="M438" s="56">
        <v>1</v>
      </c>
      <c r="N438" s="56">
        <v>1</v>
      </c>
      <c r="O438" s="56">
        <v>0</v>
      </c>
      <c r="P438" s="56">
        <v>1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6">
        <v>0</v>
      </c>
      <c r="F439" s="8"/>
      <c r="G439" s="8"/>
      <c r="H439" s="9">
        <v>0</v>
      </c>
      <c r="I439" s="8"/>
      <c r="J439" s="8"/>
      <c r="K439" s="9">
        <v>0</v>
      </c>
      <c r="L439" s="56">
        <v>0</v>
      </c>
      <c r="M439" s="56">
        <v>0</v>
      </c>
      <c r="N439" s="56">
        <v>0</v>
      </c>
      <c r="O439" s="56">
        <v>0</v>
      </c>
      <c r="P439" s="56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6">
        <v>1</v>
      </c>
      <c r="F440" s="8"/>
      <c r="G440" s="8"/>
      <c r="H440" s="9">
        <v>1</v>
      </c>
      <c r="I440" s="8"/>
      <c r="J440" s="8"/>
      <c r="K440" s="9">
        <v>1</v>
      </c>
      <c r="L440" s="56">
        <v>1</v>
      </c>
      <c r="M440" s="56">
        <v>1</v>
      </c>
      <c r="N440" s="56">
        <v>1</v>
      </c>
      <c r="O440" s="56">
        <v>0</v>
      </c>
      <c r="P440" s="56">
        <v>1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6">
        <v>0</v>
      </c>
      <c r="F441" s="8"/>
      <c r="G441" s="8"/>
      <c r="H441" s="9">
        <v>0</v>
      </c>
      <c r="I441" s="8"/>
      <c r="J441" s="8"/>
      <c r="K441" s="9">
        <v>0</v>
      </c>
      <c r="L441" s="56">
        <v>0</v>
      </c>
      <c r="M441" s="56">
        <v>0</v>
      </c>
      <c r="N441" s="56">
        <v>0</v>
      </c>
      <c r="O441" s="56">
        <v>0</v>
      </c>
      <c r="P441" s="56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6"/>
      <c r="F442" s="8"/>
      <c r="G442" s="8"/>
      <c r="H442" s="9">
        <v>0</v>
      </c>
      <c r="I442" s="8">
        <v>0</v>
      </c>
      <c r="J442" s="8">
        <v>0</v>
      </c>
      <c r="K442" s="9">
        <v>0</v>
      </c>
      <c r="L442" s="56">
        <v>0</v>
      </c>
      <c r="M442" s="56">
        <v>0</v>
      </c>
      <c r="N442" s="56">
        <v>0</v>
      </c>
      <c r="O442" s="56"/>
      <c r="P442" s="56"/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6"/>
      <c r="F443" s="8"/>
      <c r="G443" s="8"/>
      <c r="H443" s="9">
        <v>0</v>
      </c>
      <c r="I443" s="8"/>
      <c r="J443" s="8"/>
      <c r="K443" s="9">
        <v>0</v>
      </c>
      <c r="L443" s="56">
        <v>0</v>
      </c>
      <c r="M443" s="56">
        <v>0</v>
      </c>
      <c r="N443" s="56">
        <v>0</v>
      </c>
      <c r="O443" s="56"/>
      <c r="P443" s="56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6">
        <v>14</v>
      </c>
      <c r="F444" s="8"/>
      <c r="G444" s="8"/>
      <c r="H444" s="9">
        <v>14</v>
      </c>
      <c r="I444" s="8">
        <v>0</v>
      </c>
      <c r="J444" s="8">
        <v>0</v>
      </c>
      <c r="K444" s="9">
        <v>14</v>
      </c>
      <c r="L444" s="56">
        <v>14</v>
      </c>
      <c r="M444" s="56">
        <v>14</v>
      </c>
      <c r="N444" s="56">
        <v>14</v>
      </c>
      <c r="O444" s="56">
        <v>0</v>
      </c>
      <c r="P444" s="56">
        <v>14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6">
        <v>1</v>
      </c>
      <c r="F445" s="8"/>
      <c r="G445" s="8"/>
      <c r="H445" s="9">
        <v>1</v>
      </c>
      <c r="I445" s="8">
        <v>0</v>
      </c>
      <c r="J445" s="8">
        <v>0</v>
      </c>
      <c r="K445" s="9">
        <v>1</v>
      </c>
      <c r="L445" s="56">
        <v>1</v>
      </c>
      <c r="M445" s="56">
        <v>1</v>
      </c>
      <c r="N445" s="56">
        <v>1</v>
      </c>
      <c r="O445" s="56">
        <v>0</v>
      </c>
      <c r="P445" s="56">
        <v>1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6">
        <v>6</v>
      </c>
      <c r="F446" s="8"/>
      <c r="G446" s="8"/>
      <c r="H446" s="9">
        <v>6</v>
      </c>
      <c r="I446" s="8">
        <v>0</v>
      </c>
      <c r="J446" s="8">
        <v>0</v>
      </c>
      <c r="K446" s="9">
        <v>6</v>
      </c>
      <c r="L446" s="56">
        <v>6</v>
      </c>
      <c r="M446" s="56">
        <v>6</v>
      </c>
      <c r="N446" s="56">
        <v>6</v>
      </c>
      <c r="O446" s="56">
        <v>0</v>
      </c>
      <c r="P446" s="56">
        <v>6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6">
        <v>1</v>
      </c>
      <c r="F447" s="8"/>
      <c r="G447" s="8"/>
      <c r="H447" s="9">
        <v>1</v>
      </c>
      <c r="I447" s="8">
        <v>0</v>
      </c>
      <c r="J447" s="8">
        <v>0</v>
      </c>
      <c r="K447" s="9">
        <v>1</v>
      </c>
      <c r="L447" s="56">
        <v>1</v>
      </c>
      <c r="M447" s="56">
        <v>1</v>
      </c>
      <c r="N447" s="56">
        <v>1</v>
      </c>
      <c r="O447" s="56">
        <v>0</v>
      </c>
      <c r="P447" s="56">
        <v>1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6">
        <v>0</v>
      </c>
      <c r="F448" s="8"/>
      <c r="G448" s="8"/>
      <c r="H448" s="9">
        <v>0</v>
      </c>
      <c r="I448" s="8"/>
      <c r="J448" s="8"/>
      <c r="K448" s="9">
        <v>0</v>
      </c>
      <c r="L448" s="56">
        <v>0</v>
      </c>
      <c r="M448" s="56">
        <v>0</v>
      </c>
      <c r="N448" s="56">
        <v>0</v>
      </c>
      <c r="O448" s="56">
        <v>0</v>
      </c>
      <c r="P448" s="56">
        <v>0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6">
        <v>4</v>
      </c>
      <c r="F449" s="8"/>
      <c r="G449" s="8"/>
      <c r="H449" s="9">
        <v>4</v>
      </c>
      <c r="I449" s="8">
        <v>0</v>
      </c>
      <c r="J449" s="8">
        <v>0</v>
      </c>
      <c r="K449" s="9">
        <v>4</v>
      </c>
      <c r="L449" s="56">
        <v>4</v>
      </c>
      <c r="M449" s="56">
        <v>4</v>
      </c>
      <c r="N449" s="56">
        <v>4</v>
      </c>
      <c r="O449" s="56">
        <v>0</v>
      </c>
      <c r="P449" s="56">
        <v>4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6">
        <v>0</v>
      </c>
      <c r="F450" s="8"/>
      <c r="G450" s="8"/>
      <c r="H450" s="9">
        <v>0</v>
      </c>
      <c r="I450" s="8"/>
      <c r="J450" s="8"/>
      <c r="K450" s="9">
        <v>0</v>
      </c>
      <c r="L450" s="56">
        <v>0</v>
      </c>
      <c r="M450" s="56">
        <v>0</v>
      </c>
      <c r="N450" s="56">
        <v>0</v>
      </c>
      <c r="O450" s="56">
        <v>0</v>
      </c>
      <c r="P450" s="56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6">
        <v>0</v>
      </c>
      <c r="F451" s="8"/>
      <c r="G451" s="8"/>
      <c r="H451" s="9">
        <v>0</v>
      </c>
      <c r="I451" s="8">
        <v>0</v>
      </c>
      <c r="J451" s="8">
        <v>0</v>
      </c>
      <c r="K451" s="9">
        <v>0</v>
      </c>
      <c r="L451" s="56">
        <v>0</v>
      </c>
      <c r="M451" s="56">
        <v>0</v>
      </c>
      <c r="N451" s="56">
        <v>0</v>
      </c>
      <c r="O451" s="56">
        <v>0</v>
      </c>
      <c r="P451" s="56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6">
        <v>41</v>
      </c>
      <c r="F452" s="8"/>
      <c r="G452" s="8"/>
      <c r="H452" s="9">
        <v>41</v>
      </c>
      <c r="I452" s="8">
        <v>33</v>
      </c>
      <c r="J452" s="8">
        <v>0</v>
      </c>
      <c r="K452" s="9">
        <v>41</v>
      </c>
      <c r="L452" s="56">
        <v>0</v>
      </c>
      <c r="M452" s="56">
        <v>0</v>
      </c>
      <c r="N452" s="56">
        <v>0</v>
      </c>
      <c r="O452" s="56">
        <v>0</v>
      </c>
      <c r="P452" s="56">
        <v>0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6">
        <v>0</v>
      </c>
      <c r="F453" s="8"/>
      <c r="G453" s="8"/>
      <c r="H453" s="9">
        <v>0</v>
      </c>
      <c r="I453" s="8">
        <v>0</v>
      </c>
      <c r="J453" s="8">
        <v>0</v>
      </c>
      <c r="K453" s="9">
        <v>0</v>
      </c>
      <c r="L453" s="56">
        <v>0</v>
      </c>
      <c r="M453" s="56">
        <v>0</v>
      </c>
      <c r="N453" s="56">
        <v>0</v>
      </c>
      <c r="O453" s="56">
        <v>0</v>
      </c>
      <c r="P453" s="56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6"/>
      <c r="F454" s="8"/>
      <c r="G454" s="8"/>
      <c r="H454" s="9">
        <v>0</v>
      </c>
      <c r="I454" s="8">
        <v>0</v>
      </c>
      <c r="J454" s="8">
        <v>0</v>
      </c>
      <c r="K454" s="9">
        <v>0</v>
      </c>
      <c r="L454" s="56">
        <v>0</v>
      </c>
      <c r="M454" s="56">
        <v>0</v>
      </c>
      <c r="N454" s="56">
        <v>0</v>
      </c>
      <c r="O454" s="56"/>
      <c r="P454" s="56"/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6">
        <v>0</v>
      </c>
      <c r="F455" s="8"/>
      <c r="G455" s="8"/>
      <c r="H455" s="9">
        <v>0</v>
      </c>
      <c r="I455" s="8">
        <v>0</v>
      </c>
      <c r="J455" s="8">
        <v>0</v>
      </c>
      <c r="K455" s="9">
        <v>0</v>
      </c>
      <c r="L455" s="56">
        <v>0</v>
      </c>
      <c r="M455" s="56">
        <v>0</v>
      </c>
      <c r="N455" s="56">
        <v>0</v>
      </c>
      <c r="O455" s="56">
        <v>0</v>
      </c>
      <c r="P455" s="56">
        <v>0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6">
        <v>0</v>
      </c>
      <c r="F456" s="8"/>
      <c r="G456" s="8"/>
      <c r="H456" s="9">
        <v>0</v>
      </c>
      <c r="I456" s="8"/>
      <c r="J456" s="8"/>
      <c r="K456" s="9">
        <v>0</v>
      </c>
      <c r="L456" s="56">
        <v>1</v>
      </c>
      <c r="M456" s="56">
        <v>1</v>
      </c>
      <c r="N456" s="56">
        <v>1</v>
      </c>
      <c r="O456" s="56">
        <v>0</v>
      </c>
      <c r="P456" s="56">
        <v>1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6">
        <v>1</v>
      </c>
      <c r="F457" s="8"/>
      <c r="G457" s="8"/>
      <c r="H457" s="9">
        <v>1</v>
      </c>
      <c r="I457" s="8"/>
      <c r="J457" s="8"/>
      <c r="K457" s="9">
        <v>1</v>
      </c>
      <c r="L457" s="56">
        <v>1</v>
      </c>
      <c r="M457" s="56">
        <v>1</v>
      </c>
      <c r="N457" s="56">
        <v>1</v>
      </c>
      <c r="O457" s="56">
        <v>0</v>
      </c>
      <c r="P457" s="56">
        <v>1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6">
        <v>0</v>
      </c>
      <c r="F458" s="8"/>
      <c r="G458" s="8"/>
      <c r="H458" s="9">
        <v>0</v>
      </c>
      <c r="I458" s="8">
        <v>0</v>
      </c>
      <c r="J458" s="8">
        <v>0</v>
      </c>
      <c r="K458" s="9">
        <v>0</v>
      </c>
      <c r="L458" s="56">
        <v>0</v>
      </c>
      <c r="M458" s="56">
        <v>0</v>
      </c>
      <c r="N458" s="56">
        <v>0</v>
      </c>
      <c r="O458" s="56">
        <v>0</v>
      </c>
      <c r="P458" s="56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6">
        <v>0</v>
      </c>
      <c r="F459" s="8"/>
      <c r="G459" s="8"/>
      <c r="H459" s="9">
        <v>0</v>
      </c>
      <c r="I459" s="8">
        <v>0</v>
      </c>
      <c r="J459" s="8">
        <v>0</v>
      </c>
      <c r="K459" s="9">
        <v>0</v>
      </c>
      <c r="L459" s="56">
        <v>0</v>
      </c>
      <c r="M459" s="56">
        <v>0</v>
      </c>
      <c r="N459" s="56">
        <v>0</v>
      </c>
      <c r="O459" s="56">
        <v>0</v>
      </c>
      <c r="P459" s="56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6">
        <v>0</v>
      </c>
      <c r="F460" s="8"/>
      <c r="G460" s="8"/>
      <c r="H460" s="9">
        <v>0</v>
      </c>
      <c r="I460" s="8">
        <v>0</v>
      </c>
      <c r="J460" s="8">
        <v>0</v>
      </c>
      <c r="K460" s="9">
        <v>0</v>
      </c>
      <c r="L460" s="56">
        <v>0</v>
      </c>
      <c r="M460" s="56">
        <v>0</v>
      </c>
      <c r="N460" s="56">
        <v>0</v>
      </c>
      <c r="O460" s="56">
        <v>0</v>
      </c>
      <c r="P460" s="56">
        <v>0</v>
      </c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6">
        <v>11</v>
      </c>
      <c r="F461" s="8"/>
      <c r="G461" s="8"/>
      <c r="H461" s="9">
        <v>11</v>
      </c>
      <c r="I461" s="8">
        <v>2</v>
      </c>
      <c r="J461" s="8">
        <v>10</v>
      </c>
      <c r="K461" s="9">
        <v>11</v>
      </c>
      <c r="L461" s="56">
        <v>7</v>
      </c>
      <c r="M461" s="56">
        <v>7</v>
      </c>
      <c r="N461" s="56">
        <v>7</v>
      </c>
      <c r="O461" s="56">
        <v>0</v>
      </c>
      <c r="P461" s="56">
        <v>7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6"/>
      <c r="F462" s="8"/>
      <c r="G462" s="8"/>
      <c r="H462" s="9">
        <v>0</v>
      </c>
      <c r="I462" s="8"/>
      <c r="J462" s="8"/>
      <c r="K462" s="9">
        <v>0</v>
      </c>
      <c r="L462" s="56">
        <v>0</v>
      </c>
      <c r="M462" s="56">
        <v>0</v>
      </c>
      <c r="N462" s="56">
        <v>0</v>
      </c>
      <c r="O462" s="56"/>
      <c r="P462" s="56"/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6"/>
      <c r="F463" s="8"/>
      <c r="G463" s="8"/>
      <c r="H463" s="9">
        <v>0</v>
      </c>
      <c r="I463" s="8"/>
      <c r="J463" s="8"/>
      <c r="K463" s="9">
        <v>0</v>
      </c>
      <c r="L463" s="56"/>
      <c r="M463" s="56"/>
      <c r="N463" s="56"/>
      <c r="O463" s="56"/>
      <c r="P463" s="56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456</v>
      </c>
      <c r="F464" s="8">
        <v>138</v>
      </c>
      <c r="G464" s="8">
        <v>0</v>
      </c>
      <c r="H464" s="9">
        <v>0</v>
      </c>
      <c r="I464" s="8">
        <v>786</v>
      </c>
      <c r="J464" s="8">
        <v>0</v>
      </c>
      <c r="K464" s="9">
        <v>0</v>
      </c>
      <c r="L464" s="8">
        <v>0</v>
      </c>
      <c r="M464" s="8">
        <v>0</v>
      </c>
      <c r="N464" s="8">
        <v>0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>
        <v>0</v>
      </c>
      <c r="M465" s="8">
        <v>0</v>
      </c>
      <c r="N465" s="8">
        <v>0</v>
      </c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2</v>
      </c>
      <c r="I466" s="8">
        <v>0</v>
      </c>
      <c r="J466" s="8">
        <v>0</v>
      </c>
      <c r="K466" s="9">
        <v>2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>
        <v>0</v>
      </c>
      <c r="M467" s="8">
        <v>0</v>
      </c>
      <c r="N467" s="8">
        <v>0</v>
      </c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/>
      <c r="M468" s="8"/>
      <c r="N468" s="8"/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/>
      <c r="F469" s="8">
        <v>0</v>
      </c>
      <c r="G469" s="8">
        <v>0</v>
      </c>
      <c r="H469" s="9">
        <v>0</v>
      </c>
      <c r="I469" s="8">
        <v>0</v>
      </c>
      <c r="J469" s="8">
        <v>0</v>
      </c>
      <c r="K469" s="9">
        <v>0</v>
      </c>
      <c r="L469" s="8"/>
      <c r="M469" s="8"/>
      <c r="N469" s="8"/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v>1</v>
      </c>
      <c r="I470" s="8">
        <v>0</v>
      </c>
      <c r="J470" s="8">
        <v>0</v>
      </c>
      <c r="K470" s="9">
        <v>1</v>
      </c>
      <c r="L470" s="8">
        <v>0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15</v>
      </c>
      <c r="G471" s="8">
        <v>0</v>
      </c>
      <c r="H471" s="9">
        <v>3</v>
      </c>
      <c r="I471" s="8">
        <v>300</v>
      </c>
      <c r="J471" s="8">
        <v>0</v>
      </c>
      <c r="K471" s="9">
        <v>3</v>
      </c>
      <c r="L471" s="8">
        <v>0</v>
      </c>
      <c r="M471" s="8">
        <v>0</v>
      </c>
      <c r="N471" s="8">
        <v>0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0</v>
      </c>
      <c r="I472" s="8"/>
      <c r="J472" s="8"/>
      <c r="K472" s="9">
        <v>0</v>
      </c>
      <c r="L472" s="8">
        <v>0</v>
      </c>
      <c r="M472" s="8">
        <v>0</v>
      </c>
      <c r="N472" s="8">
        <v>0</v>
      </c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3</v>
      </c>
      <c r="F473" s="8">
        <v>4</v>
      </c>
      <c r="G473" s="8">
        <v>0</v>
      </c>
      <c r="H473" s="9">
        <v>0</v>
      </c>
      <c r="I473" s="8">
        <v>4</v>
      </c>
      <c r="J473" s="8">
        <v>0</v>
      </c>
      <c r="K473" s="9">
        <v>0</v>
      </c>
      <c r="L473" s="8">
        <v>7</v>
      </c>
      <c r="M473" s="8">
        <v>7</v>
      </c>
      <c r="N473" s="8">
        <v>4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0</v>
      </c>
      <c r="I474" s="8">
        <v>0</v>
      </c>
      <c r="J474" s="8">
        <v>0</v>
      </c>
      <c r="K474" s="9">
        <v>0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10</v>
      </c>
      <c r="F475" s="8">
        <v>10</v>
      </c>
      <c r="G475" s="8">
        <v>0</v>
      </c>
      <c r="H475" s="9">
        <v>2</v>
      </c>
      <c r="I475" s="8">
        <v>13</v>
      </c>
      <c r="J475" s="8">
        <v>0</v>
      </c>
      <c r="K475" s="9">
        <v>2</v>
      </c>
      <c r="L475" s="8"/>
      <c r="M475" s="8"/>
      <c r="N475" s="8"/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1</v>
      </c>
      <c r="I476" s="8"/>
      <c r="J476" s="8"/>
      <c r="K476" s="9">
        <v>1</v>
      </c>
      <c r="L476" s="8">
        <v>5</v>
      </c>
      <c r="M476" s="8">
        <v>5</v>
      </c>
      <c r="N476" s="8">
        <v>1</v>
      </c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/>
      <c r="F477" s="8">
        <v>0</v>
      </c>
      <c r="G477" s="8">
        <v>0</v>
      </c>
      <c r="H477" s="9">
        <v>0</v>
      </c>
      <c r="I477" s="8">
        <v>0</v>
      </c>
      <c r="J477" s="8">
        <v>0</v>
      </c>
      <c r="K477" s="9">
        <v>0</v>
      </c>
      <c r="L477" s="8"/>
      <c r="M477" s="8"/>
      <c r="N477" s="8"/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46</v>
      </c>
      <c r="F478" s="8">
        <v>46</v>
      </c>
      <c r="G478" s="8">
        <v>0</v>
      </c>
      <c r="H478" s="9">
        <v>0</v>
      </c>
      <c r="I478" s="8">
        <v>46</v>
      </c>
      <c r="J478" s="8">
        <v>0</v>
      </c>
      <c r="K478" s="9">
        <v>0</v>
      </c>
      <c r="L478" s="8">
        <v>0</v>
      </c>
      <c r="M478" s="8">
        <v>0</v>
      </c>
      <c r="N478" s="8">
        <v>0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505</v>
      </c>
      <c r="F479" s="8">
        <v>505</v>
      </c>
      <c r="G479" s="8">
        <v>0</v>
      </c>
      <c r="H479" s="9">
        <v>0</v>
      </c>
      <c r="I479" s="8">
        <v>505</v>
      </c>
      <c r="J479" s="8">
        <v>0</v>
      </c>
      <c r="K479" s="9">
        <v>0</v>
      </c>
      <c r="L479" s="8"/>
      <c r="M479" s="8"/>
      <c r="N479" s="8"/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1</v>
      </c>
      <c r="I480" s="8">
        <v>0</v>
      </c>
      <c r="J480" s="8">
        <v>0</v>
      </c>
      <c r="K480" s="9">
        <v>1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>
        <v>0</v>
      </c>
      <c r="M481" s="8">
        <v>0</v>
      </c>
      <c r="N481" s="8">
        <v>0</v>
      </c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>
        <v>1</v>
      </c>
      <c r="F482" s="8">
        <v>1</v>
      </c>
      <c r="G482" s="8">
        <v>0</v>
      </c>
      <c r="H482" s="9">
        <v>7</v>
      </c>
      <c r="I482" s="8">
        <v>21</v>
      </c>
      <c r="J482" s="8">
        <v>0</v>
      </c>
      <c r="K482" s="9">
        <v>7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3</v>
      </c>
      <c r="G483" s="8">
        <v>0</v>
      </c>
      <c r="H483" s="9">
        <v>0</v>
      </c>
      <c r="I483" s="8">
        <v>3</v>
      </c>
      <c r="J483" s="8">
        <v>0</v>
      </c>
      <c r="K483" s="9">
        <v>0</v>
      </c>
      <c r="L483" s="8">
        <v>13</v>
      </c>
      <c r="M483" s="8">
        <v>13</v>
      </c>
      <c r="N483" s="8">
        <v>13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0</v>
      </c>
      <c r="I484" s="8">
        <v>0</v>
      </c>
      <c r="J484" s="8">
        <v>0</v>
      </c>
      <c r="K484" s="9">
        <v>0</v>
      </c>
      <c r="L484" s="8"/>
      <c r="M484" s="8"/>
      <c r="N484" s="8"/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>
        <v>0</v>
      </c>
      <c r="M485" s="8">
        <v>0</v>
      </c>
      <c r="N485" s="8">
        <v>0</v>
      </c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>
        <v>1</v>
      </c>
      <c r="F486" s="8">
        <v>1</v>
      </c>
      <c r="G486" s="8">
        <v>0</v>
      </c>
      <c r="H486" s="9">
        <v>4</v>
      </c>
      <c r="I486" s="8">
        <v>1</v>
      </c>
      <c r="J486" s="8">
        <v>0</v>
      </c>
      <c r="K486" s="9">
        <v>4</v>
      </c>
      <c r="L486" s="8">
        <v>0</v>
      </c>
      <c r="M486" s="8">
        <v>0</v>
      </c>
      <c r="N486" s="8">
        <v>0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756</v>
      </c>
      <c r="F487" s="8">
        <v>756</v>
      </c>
      <c r="G487" s="8">
        <v>0</v>
      </c>
      <c r="H487" s="9">
        <v>0</v>
      </c>
      <c r="I487" s="8">
        <v>756</v>
      </c>
      <c r="J487" s="8">
        <v>0</v>
      </c>
      <c r="K487" s="9">
        <v>0</v>
      </c>
      <c r="L487" s="8">
        <v>7</v>
      </c>
      <c r="M487" s="8">
        <v>7</v>
      </c>
      <c r="N487" s="8">
        <v>6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1</v>
      </c>
      <c r="I488" s="8"/>
      <c r="J488" s="8"/>
      <c r="K488" s="9">
        <v>1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0</v>
      </c>
      <c r="I489" s="8">
        <v>0</v>
      </c>
      <c r="J489" s="8">
        <v>0</v>
      </c>
      <c r="K489" s="9">
        <v>0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1</v>
      </c>
      <c r="I490" s="8"/>
      <c r="J490" s="8"/>
      <c r="K490" s="9">
        <v>1</v>
      </c>
      <c r="L490" s="8">
        <v>1</v>
      </c>
      <c r="M490" s="8">
        <v>1</v>
      </c>
      <c r="N490" s="8">
        <v>1</v>
      </c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0</v>
      </c>
      <c r="I491" s="8"/>
      <c r="J491" s="8"/>
      <c r="K491" s="9">
        <v>0</v>
      </c>
      <c r="L491" s="8">
        <v>0</v>
      </c>
      <c r="M491" s="8">
        <v>0</v>
      </c>
      <c r="N491" s="8">
        <v>0</v>
      </c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4</v>
      </c>
      <c r="F492" s="8">
        <v>4</v>
      </c>
      <c r="G492" s="8">
        <v>0</v>
      </c>
      <c r="H492" s="9">
        <v>2</v>
      </c>
      <c r="I492" s="8">
        <v>4</v>
      </c>
      <c r="J492" s="8">
        <v>0</v>
      </c>
      <c r="K492" s="9">
        <v>2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3</v>
      </c>
      <c r="G493" s="8">
        <v>0</v>
      </c>
      <c r="H493" s="9">
        <v>0</v>
      </c>
      <c r="I493" s="8">
        <v>3</v>
      </c>
      <c r="J493" s="8">
        <v>0</v>
      </c>
      <c r="K493" s="9">
        <v>0</v>
      </c>
      <c r="L493" s="8"/>
      <c r="M493" s="8"/>
      <c r="N493" s="8"/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>
        <v>1</v>
      </c>
      <c r="M494" s="8">
        <v>1</v>
      </c>
      <c r="N494" s="8">
        <v>1</v>
      </c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0</v>
      </c>
      <c r="G495" s="8">
        <v>0</v>
      </c>
      <c r="H495" s="9">
        <v>12</v>
      </c>
      <c r="I495" s="8">
        <v>0</v>
      </c>
      <c r="J495" s="8">
        <v>0</v>
      </c>
      <c r="K495" s="9">
        <v>12</v>
      </c>
      <c r="L495" s="8">
        <v>2</v>
      </c>
      <c r="M495" s="8">
        <v>2</v>
      </c>
      <c r="N495" s="8">
        <v>2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/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1</v>
      </c>
      <c r="I497" s="8">
        <v>0</v>
      </c>
      <c r="J497" s="8">
        <v>0</v>
      </c>
      <c r="K497" s="9">
        <v>1</v>
      </c>
      <c r="L497" s="8"/>
      <c r="M497" s="8"/>
      <c r="N497" s="8"/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/>
      <c r="F498" s="8">
        <v>0</v>
      </c>
      <c r="G498" s="8">
        <v>0</v>
      </c>
      <c r="H498" s="9">
        <v>0</v>
      </c>
      <c r="I498" s="8">
        <v>0</v>
      </c>
      <c r="J498" s="8">
        <v>0</v>
      </c>
      <c r="K498" s="9">
        <v>0</v>
      </c>
      <c r="L498" s="8">
        <v>1</v>
      </c>
      <c r="M498" s="8">
        <v>1</v>
      </c>
      <c r="N498" s="8">
        <v>1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5</v>
      </c>
      <c r="F499" s="8">
        <v>3</v>
      </c>
      <c r="G499" s="8">
        <v>0</v>
      </c>
      <c r="H499" s="9">
        <v>3</v>
      </c>
      <c r="I499" s="8">
        <v>3</v>
      </c>
      <c r="J499" s="8">
        <v>0</v>
      </c>
      <c r="K499" s="9">
        <v>3</v>
      </c>
      <c r="L499" s="8">
        <v>1</v>
      </c>
      <c r="M499" s="8">
        <v>1</v>
      </c>
      <c r="N499" s="8">
        <v>1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>
        <v>1</v>
      </c>
      <c r="F500" s="8">
        <v>1</v>
      </c>
      <c r="G500" s="8">
        <v>0</v>
      </c>
      <c r="H500" s="9">
        <v>1</v>
      </c>
      <c r="I500" s="8">
        <v>1</v>
      </c>
      <c r="J500" s="8">
        <v>0</v>
      </c>
      <c r="K500" s="9">
        <v>1</v>
      </c>
      <c r="L500" s="8"/>
      <c r="M500" s="8"/>
      <c r="N500" s="8"/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v>2</v>
      </c>
      <c r="I501" s="8">
        <v>0</v>
      </c>
      <c r="J501" s="8">
        <v>0</v>
      </c>
      <c r="K501" s="9">
        <v>2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/>
      <c r="F502" s="8">
        <v>0</v>
      </c>
      <c r="G502" s="8">
        <v>0</v>
      </c>
      <c r="H502" s="9">
        <v>1</v>
      </c>
      <c r="I502" s="8">
        <v>0</v>
      </c>
      <c r="J502" s="8">
        <v>0</v>
      </c>
      <c r="K502" s="9">
        <v>1</v>
      </c>
      <c r="L502" s="8"/>
      <c r="M502" s="8"/>
      <c r="N502" s="8"/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/>
      <c r="F503" s="8">
        <v>0</v>
      </c>
      <c r="G503" s="8">
        <v>0</v>
      </c>
      <c r="H503" s="9">
        <v>0</v>
      </c>
      <c r="I503" s="8">
        <v>0</v>
      </c>
      <c r="J503" s="8">
        <v>0</v>
      </c>
      <c r="K503" s="9">
        <v>0</v>
      </c>
      <c r="L503" s="8"/>
      <c r="M503" s="8"/>
      <c r="N503" s="8"/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>
        <v>2</v>
      </c>
      <c r="F504" s="8">
        <v>2</v>
      </c>
      <c r="G504" s="8">
        <v>0</v>
      </c>
      <c r="H504" s="9">
        <v>0</v>
      </c>
      <c r="I504" s="8">
        <v>2</v>
      </c>
      <c r="J504" s="8">
        <v>0</v>
      </c>
      <c r="K504" s="9">
        <v>0</v>
      </c>
      <c r="L504" s="8">
        <v>0</v>
      </c>
      <c r="M504" s="8">
        <v>0</v>
      </c>
      <c r="N504" s="8">
        <v>0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0</v>
      </c>
      <c r="G505" s="8">
        <v>0</v>
      </c>
      <c r="H505" s="9">
        <v>0</v>
      </c>
      <c r="I505" s="8">
        <v>0</v>
      </c>
      <c r="J505" s="8">
        <v>0</v>
      </c>
      <c r="K505" s="9">
        <v>0</v>
      </c>
      <c r="L505" s="8">
        <v>3</v>
      </c>
      <c r="M505" s="8">
        <v>3</v>
      </c>
      <c r="N505" s="8">
        <v>0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0</v>
      </c>
      <c r="I506" s="8"/>
      <c r="J506" s="8"/>
      <c r="K506" s="9">
        <v>0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8" t="s">
        <v>557</v>
      </c>
      <c r="E507" s="8">
        <v>24</v>
      </c>
      <c r="F507" s="8">
        <v>32</v>
      </c>
      <c r="G507" s="8">
        <v>0</v>
      </c>
      <c r="H507" s="9">
        <v>21</v>
      </c>
      <c r="I507" s="8">
        <v>329</v>
      </c>
      <c r="J507" s="8">
        <v>0</v>
      </c>
      <c r="K507" s="9">
        <v>269</v>
      </c>
      <c r="L507" s="8">
        <v>0</v>
      </c>
      <c r="M507" s="8">
        <v>0</v>
      </c>
      <c r="N507" s="8">
        <v>0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8" t="s">
        <v>558</v>
      </c>
      <c r="E508" s="8"/>
      <c r="F508" s="8">
        <v>0</v>
      </c>
      <c r="G508" s="8">
        <v>0</v>
      </c>
      <c r="H508" s="9">
        <v>0</v>
      </c>
      <c r="I508" s="8">
        <v>39</v>
      </c>
      <c r="J508" s="8">
        <v>0</v>
      </c>
      <c r="K508" s="9">
        <v>6</v>
      </c>
      <c r="L508" s="8">
        <v>2</v>
      </c>
      <c r="M508" s="8">
        <v>2</v>
      </c>
      <c r="N508" s="8">
        <v>0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8" t="s">
        <v>559</v>
      </c>
      <c r="E509" s="8">
        <v>4</v>
      </c>
      <c r="F509" s="8">
        <v>17</v>
      </c>
      <c r="G509" s="8">
        <v>0</v>
      </c>
      <c r="H509" s="9">
        <v>3</v>
      </c>
      <c r="I509" s="8">
        <v>20</v>
      </c>
      <c r="J509" s="8">
        <v>0</v>
      </c>
      <c r="K509" s="9">
        <v>6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8" t="s">
        <v>560</v>
      </c>
      <c r="E510" s="8">
        <v>5</v>
      </c>
      <c r="F510" s="8">
        <v>0</v>
      </c>
      <c r="G510" s="8">
        <v>0</v>
      </c>
      <c r="H510" s="9">
        <v>0</v>
      </c>
      <c r="I510" s="8">
        <v>10</v>
      </c>
      <c r="J510" s="8">
        <v>0</v>
      </c>
      <c r="K510" s="9">
        <v>10</v>
      </c>
      <c r="L510" s="8"/>
      <c r="M510" s="8"/>
      <c r="N510" s="8"/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8" t="s">
        <v>561</v>
      </c>
      <c r="E511" s="8"/>
      <c r="F511" s="8">
        <v>11</v>
      </c>
      <c r="G511" s="8">
        <v>0</v>
      </c>
      <c r="H511" s="9">
        <v>11</v>
      </c>
      <c r="I511" s="8">
        <v>53</v>
      </c>
      <c r="J511" s="8">
        <v>0</v>
      </c>
      <c r="K511" s="9">
        <v>53</v>
      </c>
      <c r="L511" s="8">
        <v>1</v>
      </c>
      <c r="M511" s="8">
        <v>1</v>
      </c>
      <c r="N511" s="8">
        <v>1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8" t="s">
        <v>562</v>
      </c>
      <c r="E512" s="8"/>
      <c r="F512" s="8">
        <v>0</v>
      </c>
      <c r="G512" s="8">
        <v>0</v>
      </c>
      <c r="H512" s="9">
        <v>0</v>
      </c>
      <c r="I512" s="8">
        <v>11</v>
      </c>
      <c r="J512" s="8">
        <v>0</v>
      </c>
      <c r="K512" s="9">
        <v>11</v>
      </c>
      <c r="L512" s="8"/>
      <c r="M512" s="8"/>
      <c r="N512" s="8"/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8" t="s">
        <v>563</v>
      </c>
      <c r="E513" s="8"/>
      <c r="F513" s="8">
        <v>0</v>
      </c>
      <c r="G513" s="8">
        <v>0</v>
      </c>
      <c r="H513" s="9">
        <v>0</v>
      </c>
      <c r="I513" s="8">
        <v>85</v>
      </c>
      <c r="J513" s="8">
        <v>0</v>
      </c>
      <c r="K513" s="9">
        <v>60</v>
      </c>
      <c r="L513" s="8"/>
      <c r="M513" s="8"/>
      <c r="N513" s="8"/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8" t="s">
        <v>564</v>
      </c>
      <c r="E514" s="8">
        <v>2</v>
      </c>
      <c r="F514" s="8">
        <v>2</v>
      </c>
      <c r="G514" s="8">
        <v>0</v>
      </c>
      <c r="H514" s="9">
        <v>2</v>
      </c>
      <c r="I514" s="8">
        <v>2</v>
      </c>
      <c r="J514" s="8">
        <v>0</v>
      </c>
      <c r="K514" s="9">
        <v>2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8" t="s">
        <v>565</v>
      </c>
      <c r="E515" s="8"/>
      <c r="F515" s="8">
        <v>1</v>
      </c>
      <c r="G515" s="8">
        <v>0</v>
      </c>
      <c r="H515" s="9">
        <v>1</v>
      </c>
      <c r="I515" s="8">
        <v>1</v>
      </c>
      <c r="J515" s="8">
        <v>0</v>
      </c>
      <c r="K515" s="9">
        <v>0</v>
      </c>
      <c r="L515" s="8">
        <v>0</v>
      </c>
      <c r="M515" s="8">
        <v>0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9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2E75B5"/>
  </sheetPr>
  <dimension ref="A1:Q999"/>
  <sheetViews>
    <sheetView zoomScale="34" zoomScaleNormal="34" workbookViewId="0">
      <pane xSplit="4" ySplit="1" topLeftCell="E132" activePane="bottomRight" state="frozen"/>
      <selection pane="topRight" activeCell="E1" sqref="E1"/>
      <selection pane="bottomLeft" activeCell="A2" sqref="A2"/>
      <selection pane="bottomRight" activeCell="G155" sqref="G155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8">
        <v>797</v>
      </c>
      <c r="F2" s="8">
        <v>421</v>
      </c>
      <c r="G2" s="8">
        <v>376</v>
      </c>
      <c r="H2" s="9">
        <f t="shared" ref="H2:H250" si="0">F2+G2</f>
        <v>797</v>
      </c>
      <c r="I2" s="8">
        <v>421</v>
      </c>
      <c r="J2" s="8">
        <v>376</v>
      </c>
      <c r="K2" s="9">
        <f t="shared" ref="K2:K250" si="1">I2+J2</f>
        <v>797</v>
      </c>
      <c r="L2" s="8">
        <v>0</v>
      </c>
      <c r="M2" s="8">
        <v>0</v>
      </c>
      <c r="N2" s="8"/>
      <c r="O2" s="8"/>
      <c r="P2" s="8"/>
      <c r="Q2" s="8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8">
        <v>0</v>
      </c>
      <c r="F3" s="8">
        <v>0</v>
      </c>
      <c r="G3" s="8">
        <v>0</v>
      </c>
      <c r="H3" s="9">
        <f t="shared" si="0"/>
        <v>0</v>
      </c>
      <c r="I3" s="8">
        <v>0</v>
      </c>
      <c r="J3" s="8">
        <v>0</v>
      </c>
      <c r="K3" s="9">
        <f t="shared" si="1"/>
        <v>0</v>
      </c>
      <c r="L3" s="8">
        <v>0</v>
      </c>
      <c r="M3" s="8">
        <v>0</v>
      </c>
      <c r="N3" s="8"/>
      <c r="O3" s="8"/>
      <c r="P3" s="8"/>
      <c r="Q3" s="8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8">
        <v>45</v>
      </c>
      <c r="F4" s="8">
        <v>40</v>
      </c>
      <c r="G4" s="8">
        <v>4</v>
      </c>
      <c r="H4" s="9">
        <f t="shared" si="0"/>
        <v>44</v>
      </c>
      <c r="I4" s="8">
        <v>40</v>
      </c>
      <c r="J4" s="8">
        <v>4</v>
      </c>
      <c r="K4" s="9">
        <f t="shared" si="1"/>
        <v>44</v>
      </c>
      <c r="L4" s="8">
        <v>2</v>
      </c>
      <c r="M4" s="8">
        <v>2</v>
      </c>
      <c r="N4" s="8">
        <v>2</v>
      </c>
      <c r="O4" s="8">
        <v>2</v>
      </c>
      <c r="P4" s="8">
        <v>0</v>
      </c>
      <c r="Q4" s="8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8">
        <v>42</v>
      </c>
      <c r="F5" s="8">
        <v>6</v>
      </c>
      <c r="G5" s="8">
        <v>29</v>
      </c>
      <c r="H5" s="9">
        <f t="shared" si="0"/>
        <v>35</v>
      </c>
      <c r="I5" s="8">
        <v>6</v>
      </c>
      <c r="J5" s="8">
        <v>29</v>
      </c>
      <c r="K5" s="9">
        <f t="shared" si="1"/>
        <v>35</v>
      </c>
      <c r="L5" s="8">
        <v>0</v>
      </c>
      <c r="M5" s="8">
        <v>0</v>
      </c>
      <c r="N5" s="8"/>
      <c r="O5" s="8"/>
      <c r="P5" s="8"/>
      <c r="Q5" s="8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8">
        <v>296</v>
      </c>
      <c r="F6" s="8">
        <v>204</v>
      </c>
      <c r="G6" s="8">
        <v>94</v>
      </c>
      <c r="H6" s="9">
        <f t="shared" si="0"/>
        <v>298</v>
      </c>
      <c r="I6" s="8">
        <v>204</v>
      </c>
      <c r="J6" s="8">
        <v>94</v>
      </c>
      <c r="K6" s="9">
        <f t="shared" si="1"/>
        <v>298</v>
      </c>
      <c r="L6" s="8">
        <v>0</v>
      </c>
      <c r="M6" s="8">
        <v>0</v>
      </c>
      <c r="N6" s="8"/>
      <c r="O6" s="8"/>
      <c r="P6" s="8"/>
      <c r="Q6" s="8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8">
        <v>241</v>
      </c>
      <c r="F7" s="8">
        <v>141</v>
      </c>
      <c r="G7" s="8">
        <v>100</v>
      </c>
      <c r="H7" s="9">
        <f t="shared" si="0"/>
        <v>241</v>
      </c>
      <c r="I7" s="8">
        <v>141</v>
      </c>
      <c r="J7" s="8">
        <v>100</v>
      </c>
      <c r="K7" s="9">
        <f t="shared" si="1"/>
        <v>241</v>
      </c>
      <c r="L7" s="8">
        <v>0</v>
      </c>
      <c r="M7" s="8">
        <v>0</v>
      </c>
      <c r="N7" s="8"/>
      <c r="O7" s="8"/>
      <c r="P7" s="8"/>
      <c r="Q7" s="8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8">
        <v>40</v>
      </c>
      <c r="F8" s="8">
        <v>35</v>
      </c>
      <c r="G8" s="8">
        <v>5</v>
      </c>
      <c r="H8" s="9">
        <f t="shared" si="0"/>
        <v>40</v>
      </c>
      <c r="I8" s="8">
        <v>35</v>
      </c>
      <c r="J8" s="8">
        <v>5</v>
      </c>
      <c r="K8" s="9">
        <f t="shared" si="1"/>
        <v>40</v>
      </c>
      <c r="L8" s="8">
        <v>2</v>
      </c>
      <c r="M8" s="8">
        <v>2</v>
      </c>
      <c r="N8" s="8">
        <v>2</v>
      </c>
      <c r="O8" s="8">
        <v>2</v>
      </c>
      <c r="P8" s="8">
        <v>0</v>
      </c>
      <c r="Q8" s="8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8">
        <v>160</v>
      </c>
      <c r="F9" s="8">
        <v>160</v>
      </c>
      <c r="G9" s="8">
        <v>160</v>
      </c>
      <c r="H9" s="9">
        <f t="shared" si="0"/>
        <v>320</v>
      </c>
      <c r="I9" s="8">
        <v>160</v>
      </c>
      <c r="J9" s="8">
        <v>160</v>
      </c>
      <c r="K9" s="9">
        <f t="shared" si="1"/>
        <v>320</v>
      </c>
      <c r="L9" s="8">
        <v>1</v>
      </c>
      <c r="M9" s="8">
        <v>1</v>
      </c>
      <c r="N9" s="8">
        <v>1</v>
      </c>
      <c r="O9" s="8">
        <v>1</v>
      </c>
      <c r="P9" s="8">
        <v>0</v>
      </c>
      <c r="Q9" s="8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8">
        <v>12</v>
      </c>
      <c r="F10" s="8">
        <v>11</v>
      </c>
      <c r="G10" s="8">
        <v>1</v>
      </c>
      <c r="H10" s="9">
        <f t="shared" si="0"/>
        <v>12</v>
      </c>
      <c r="I10" s="8">
        <v>11</v>
      </c>
      <c r="J10" s="8">
        <v>1</v>
      </c>
      <c r="K10" s="9">
        <f t="shared" si="1"/>
        <v>12</v>
      </c>
      <c r="L10" s="8">
        <v>0</v>
      </c>
      <c r="M10" s="8">
        <v>0</v>
      </c>
      <c r="N10" s="8"/>
      <c r="O10" s="8"/>
      <c r="P10" s="8"/>
      <c r="Q10" s="8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8">
        <v>225</v>
      </c>
      <c r="F11" s="8">
        <v>225</v>
      </c>
      <c r="G11" s="8">
        <v>0</v>
      </c>
      <c r="H11" s="9">
        <f t="shared" si="0"/>
        <v>225</v>
      </c>
      <c r="I11" s="8">
        <v>225</v>
      </c>
      <c r="J11" s="8">
        <v>0</v>
      </c>
      <c r="K11" s="9">
        <f t="shared" si="1"/>
        <v>225</v>
      </c>
      <c r="L11" s="8">
        <v>0</v>
      </c>
      <c r="M11" s="8">
        <v>0</v>
      </c>
      <c r="N11" s="8"/>
      <c r="O11" s="8"/>
      <c r="P11" s="8"/>
      <c r="Q11" s="8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8">
        <v>85</v>
      </c>
      <c r="F12" s="8">
        <v>54</v>
      </c>
      <c r="G12" s="8">
        <v>31</v>
      </c>
      <c r="H12" s="9">
        <f t="shared" si="0"/>
        <v>85</v>
      </c>
      <c r="I12" s="8">
        <v>54</v>
      </c>
      <c r="J12" s="8">
        <v>31</v>
      </c>
      <c r="K12" s="9">
        <f t="shared" si="1"/>
        <v>85</v>
      </c>
      <c r="L12" s="8">
        <v>0</v>
      </c>
      <c r="M12" s="8">
        <v>0</v>
      </c>
      <c r="N12" s="8"/>
      <c r="O12" s="8"/>
      <c r="P12" s="8"/>
      <c r="Q12" s="8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8">
        <v>9</v>
      </c>
      <c r="F13" s="8">
        <v>0</v>
      </c>
      <c r="G13" s="8">
        <v>9</v>
      </c>
      <c r="H13" s="9">
        <f t="shared" si="0"/>
        <v>9</v>
      </c>
      <c r="I13" s="8">
        <v>0</v>
      </c>
      <c r="J13" s="8">
        <v>9</v>
      </c>
      <c r="K13" s="9">
        <f t="shared" si="1"/>
        <v>9</v>
      </c>
      <c r="L13" s="8">
        <v>0</v>
      </c>
      <c r="M13" s="8">
        <v>0</v>
      </c>
      <c r="N13" s="8"/>
      <c r="O13" s="8"/>
      <c r="P13" s="8"/>
      <c r="Q13" s="8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8">
        <v>0</v>
      </c>
      <c r="F14" s="8">
        <v>0</v>
      </c>
      <c r="G14" s="8">
        <v>0</v>
      </c>
      <c r="H14" s="9">
        <f t="shared" si="0"/>
        <v>0</v>
      </c>
      <c r="I14" s="8">
        <v>0</v>
      </c>
      <c r="J14" s="8">
        <v>0</v>
      </c>
      <c r="K14" s="9">
        <f t="shared" si="1"/>
        <v>0</v>
      </c>
      <c r="L14" s="8">
        <v>0</v>
      </c>
      <c r="M14" s="8">
        <v>0</v>
      </c>
      <c r="N14" s="8"/>
      <c r="O14" s="8"/>
      <c r="P14" s="8"/>
      <c r="Q14" s="8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8">
        <v>56</v>
      </c>
      <c r="F15" s="8">
        <v>25</v>
      </c>
      <c r="G15" s="8">
        <v>31</v>
      </c>
      <c r="H15" s="9">
        <f t="shared" si="0"/>
        <v>56</v>
      </c>
      <c r="I15" s="8">
        <v>25</v>
      </c>
      <c r="J15" s="8">
        <v>31</v>
      </c>
      <c r="K15" s="9">
        <f t="shared" si="1"/>
        <v>56</v>
      </c>
      <c r="L15" s="8">
        <v>1</v>
      </c>
      <c r="M15" s="8">
        <v>1</v>
      </c>
      <c r="N15" s="8">
        <v>1</v>
      </c>
      <c r="O15" s="8">
        <v>1</v>
      </c>
      <c r="P15" s="8">
        <v>0</v>
      </c>
      <c r="Q15" s="8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8">
        <v>8</v>
      </c>
      <c r="F16" s="8">
        <v>2</v>
      </c>
      <c r="G16" s="8">
        <v>6</v>
      </c>
      <c r="H16" s="9">
        <f t="shared" si="0"/>
        <v>8</v>
      </c>
      <c r="I16" s="8">
        <v>2</v>
      </c>
      <c r="J16" s="8">
        <v>6</v>
      </c>
      <c r="K16" s="9">
        <f t="shared" si="1"/>
        <v>8</v>
      </c>
      <c r="L16" s="8">
        <v>2</v>
      </c>
      <c r="M16" s="8">
        <v>2</v>
      </c>
      <c r="N16" s="8">
        <v>2</v>
      </c>
      <c r="O16" s="8">
        <v>2</v>
      </c>
      <c r="P16" s="8">
        <v>0</v>
      </c>
      <c r="Q16" s="8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8">
        <v>48</v>
      </c>
      <c r="F17" s="8">
        <v>46</v>
      </c>
      <c r="G17" s="8">
        <v>2</v>
      </c>
      <c r="H17" s="9">
        <f t="shared" si="0"/>
        <v>48</v>
      </c>
      <c r="I17" s="8">
        <v>46</v>
      </c>
      <c r="J17" s="8">
        <v>2</v>
      </c>
      <c r="K17" s="9">
        <f t="shared" si="1"/>
        <v>48</v>
      </c>
      <c r="L17" s="8">
        <v>2</v>
      </c>
      <c r="M17" s="8">
        <v>2</v>
      </c>
      <c r="N17" s="8">
        <v>2</v>
      </c>
      <c r="O17" s="8">
        <v>2</v>
      </c>
      <c r="P17" s="8">
        <v>0</v>
      </c>
      <c r="Q17" s="8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8">
        <v>10</v>
      </c>
      <c r="F18" s="8">
        <v>10</v>
      </c>
      <c r="G18" s="8">
        <v>0</v>
      </c>
      <c r="H18" s="9">
        <f t="shared" si="0"/>
        <v>10</v>
      </c>
      <c r="I18" s="8">
        <v>10</v>
      </c>
      <c r="J18" s="8">
        <v>0</v>
      </c>
      <c r="K18" s="9">
        <f t="shared" si="1"/>
        <v>10</v>
      </c>
      <c r="L18" s="8">
        <v>0</v>
      </c>
      <c r="M18" s="8">
        <v>0</v>
      </c>
      <c r="N18" s="8"/>
      <c r="O18" s="8"/>
      <c r="P18" s="8"/>
      <c r="Q18" s="8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8">
        <v>120</v>
      </c>
      <c r="F19" s="8">
        <v>32</v>
      </c>
      <c r="G19" s="8">
        <v>88</v>
      </c>
      <c r="H19" s="9">
        <f t="shared" si="0"/>
        <v>120</v>
      </c>
      <c r="I19" s="8">
        <v>32</v>
      </c>
      <c r="J19" s="8">
        <v>88</v>
      </c>
      <c r="K19" s="9">
        <f t="shared" si="1"/>
        <v>120</v>
      </c>
      <c r="L19" s="8">
        <v>0</v>
      </c>
      <c r="M19" s="8">
        <v>0</v>
      </c>
      <c r="N19" s="8"/>
      <c r="O19" s="8"/>
      <c r="P19" s="8"/>
      <c r="Q19" s="8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8">
        <v>27</v>
      </c>
      <c r="F20" s="8">
        <v>27</v>
      </c>
      <c r="G20" s="8">
        <v>0</v>
      </c>
      <c r="H20" s="9">
        <f t="shared" si="0"/>
        <v>27</v>
      </c>
      <c r="I20" s="8">
        <v>27</v>
      </c>
      <c r="J20" s="8">
        <v>0</v>
      </c>
      <c r="K20" s="9">
        <f t="shared" si="1"/>
        <v>27</v>
      </c>
      <c r="L20" s="8">
        <v>1</v>
      </c>
      <c r="M20" s="8">
        <v>1</v>
      </c>
      <c r="N20" s="8">
        <v>1</v>
      </c>
      <c r="O20" s="8">
        <v>0</v>
      </c>
      <c r="P20" s="8">
        <v>1</v>
      </c>
      <c r="Q20" s="8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8">
        <v>331</v>
      </c>
      <c r="F21" s="8">
        <v>366</v>
      </c>
      <c r="G21" s="8">
        <v>0</v>
      </c>
      <c r="H21" s="9">
        <f t="shared" si="0"/>
        <v>366</v>
      </c>
      <c r="I21" s="8">
        <v>366</v>
      </c>
      <c r="J21" s="8">
        <v>0</v>
      </c>
      <c r="K21" s="9">
        <f t="shared" si="1"/>
        <v>366</v>
      </c>
      <c r="L21" s="8">
        <v>2</v>
      </c>
      <c r="M21" s="8">
        <v>2</v>
      </c>
      <c r="N21" s="8">
        <v>2</v>
      </c>
      <c r="O21" s="8">
        <v>2</v>
      </c>
      <c r="P21" s="8">
        <v>0</v>
      </c>
      <c r="Q21" s="8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8">
        <v>3</v>
      </c>
      <c r="F22" s="8">
        <v>3</v>
      </c>
      <c r="G22" s="8">
        <v>0</v>
      </c>
      <c r="H22" s="9">
        <f t="shared" si="0"/>
        <v>3</v>
      </c>
      <c r="I22" s="8">
        <v>3</v>
      </c>
      <c r="J22" s="8">
        <v>0</v>
      </c>
      <c r="K22" s="9">
        <f t="shared" si="1"/>
        <v>3</v>
      </c>
      <c r="L22" s="8">
        <v>0</v>
      </c>
      <c r="M22" s="8">
        <v>0</v>
      </c>
      <c r="N22" s="8"/>
      <c r="O22" s="8"/>
      <c r="P22" s="8"/>
      <c r="Q22" s="8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8">
        <v>9</v>
      </c>
      <c r="F23" s="8">
        <v>9</v>
      </c>
      <c r="G23" s="8">
        <v>0</v>
      </c>
      <c r="H23" s="9">
        <f t="shared" si="0"/>
        <v>9</v>
      </c>
      <c r="I23" s="8">
        <v>9</v>
      </c>
      <c r="J23" s="8">
        <v>0</v>
      </c>
      <c r="K23" s="9">
        <f t="shared" si="1"/>
        <v>9</v>
      </c>
      <c r="L23" s="8">
        <v>0</v>
      </c>
      <c r="M23" s="8">
        <v>0</v>
      </c>
      <c r="N23" s="8"/>
      <c r="O23" s="8"/>
      <c r="P23" s="8"/>
      <c r="Q23" s="8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8">
        <v>0</v>
      </c>
      <c r="F24" s="8">
        <v>0</v>
      </c>
      <c r="G24" s="8">
        <v>0</v>
      </c>
      <c r="H24" s="9">
        <f t="shared" si="0"/>
        <v>0</v>
      </c>
      <c r="I24" s="8">
        <v>0</v>
      </c>
      <c r="J24" s="8">
        <v>0</v>
      </c>
      <c r="K24" s="9">
        <f t="shared" si="1"/>
        <v>0</v>
      </c>
      <c r="L24" s="8">
        <v>0</v>
      </c>
      <c r="M24" s="8">
        <v>0</v>
      </c>
      <c r="N24" s="8"/>
      <c r="O24" s="8"/>
      <c r="P24" s="8"/>
      <c r="Q24" s="8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14">
        <v>93</v>
      </c>
      <c r="F25" s="14">
        <v>0</v>
      </c>
      <c r="G25" s="14">
        <v>93</v>
      </c>
      <c r="H25" s="9">
        <f t="shared" si="0"/>
        <v>93</v>
      </c>
      <c r="I25" s="14">
        <v>0</v>
      </c>
      <c r="J25" s="14">
        <v>93</v>
      </c>
      <c r="K25" s="9">
        <f t="shared" si="1"/>
        <v>93</v>
      </c>
      <c r="L25" s="14">
        <v>2</v>
      </c>
      <c r="M25" s="14">
        <v>2</v>
      </c>
      <c r="N25" s="14">
        <v>2</v>
      </c>
      <c r="O25" s="14">
        <v>2</v>
      </c>
      <c r="P25" s="14">
        <v>0</v>
      </c>
      <c r="Q25" s="8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14">
        <v>0</v>
      </c>
      <c r="F26" s="14">
        <v>0</v>
      </c>
      <c r="G26" s="14">
        <v>0</v>
      </c>
      <c r="H26" s="9">
        <f t="shared" si="0"/>
        <v>0</v>
      </c>
      <c r="I26" s="14">
        <v>0</v>
      </c>
      <c r="J26" s="14">
        <v>0</v>
      </c>
      <c r="K26" s="9">
        <f t="shared" si="1"/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8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14">
        <v>147</v>
      </c>
      <c r="F27" s="14">
        <v>75</v>
      </c>
      <c r="G27" s="14">
        <v>72</v>
      </c>
      <c r="H27" s="9">
        <f t="shared" si="0"/>
        <v>147</v>
      </c>
      <c r="I27" s="14">
        <v>75</v>
      </c>
      <c r="J27" s="14">
        <v>72</v>
      </c>
      <c r="K27" s="9">
        <f t="shared" si="1"/>
        <v>147</v>
      </c>
      <c r="L27" s="14">
        <v>0</v>
      </c>
      <c r="M27" s="14">
        <v>0</v>
      </c>
      <c r="N27" s="8"/>
      <c r="O27" s="14">
        <v>0</v>
      </c>
      <c r="P27" s="14">
        <v>0</v>
      </c>
      <c r="Q27" s="8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14">
        <v>86</v>
      </c>
      <c r="F28" s="14">
        <v>52</v>
      </c>
      <c r="G28" s="14">
        <v>31</v>
      </c>
      <c r="H28" s="9">
        <f t="shared" si="0"/>
        <v>83</v>
      </c>
      <c r="I28" s="14">
        <v>52</v>
      </c>
      <c r="J28" s="14">
        <v>31</v>
      </c>
      <c r="K28" s="9">
        <f t="shared" si="1"/>
        <v>83</v>
      </c>
      <c r="L28" s="14">
        <v>3</v>
      </c>
      <c r="M28" s="14">
        <v>3</v>
      </c>
      <c r="N28" s="14">
        <v>3</v>
      </c>
      <c r="O28" s="14">
        <v>2</v>
      </c>
      <c r="P28" s="14">
        <v>1</v>
      </c>
      <c r="Q28" s="8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14">
        <v>0</v>
      </c>
      <c r="F29" s="14">
        <v>0</v>
      </c>
      <c r="G29" s="14">
        <v>0</v>
      </c>
      <c r="H29" s="9">
        <f t="shared" si="0"/>
        <v>0</v>
      </c>
      <c r="I29" s="14">
        <v>0</v>
      </c>
      <c r="J29" s="14">
        <v>0</v>
      </c>
      <c r="K29" s="9">
        <f t="shared" si="1"/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8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14">
        <v>0</v>
      </c>
      <c r="F30" s="14">
        <v>0</v>
      </c>
      <c r="G30" s="14">
        <v>0</v>
      </c>
      <c r="H30" s="9">
        <f t="shared" si="0"/>
        <v>0</v>
      </c>
      <c r="I30" s="14">
        <v>0</v>
      </c>
      <c r="J30" s="14">
        <v>0</v>
      </c>
      <c r="K30" s="9">
        <f t="shared" si="1"/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8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14">
        <v>0</v>
      </c>
      <c r="F31" s="14">
        <v>0</v>
      </c>
      <c r="G31" s="14">
        <v>0</v>
      </c>
      <c r="H31" s="9">
        <f t="shared" si="0"/>
        <v>0</v>
      </c>
      <c r="I31" s="14">
        <v>0</v>
      </c>
      <c r="J31" s="14">
        <v>0</v>
      </c>
      <c r="K31" s="9">
        <f t="shared" si="1"/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8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14">
        <v>206</v>
      </c>
      <c r="F32" s="14">
        <v>0</v>
      </c>
      <c r="G32" s="14">
        <v>206</v>
      </c>
      <c r="H32" s="9">
        <f t="shared" si="0"/>
        <v>206</v>
      </c>
      <c r="I32" s="14">
        <v>0</v>
      </c>
      <c r="J32" s="14">
        <v>206</v>
      </c>
      <c r="K32" s="9">
        <f t="shared" si="1"/>
        <v>206</v>
      </c>
      <c r="L32" s="14">
        <v>6</v>
      </c>
      <c r="M32" s="14">
        <v>5</v>
      </c>
      <c r="N32" s="14">
        <v>5</v>
      </c>
      <c r="O32" s="14">
        <v>5</v>
      </c>
      <c r="P32" s="14">
        <v>0</v>
      </c>
      <c r="Q32" s="14">
        <v>1</v>
      </c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14">
        <v>0</v>
      </c>
      <c r="F33" s="14">
        <v>0</v>
      </c>
      <c r="G33" s="14">
        <v>0</v>
      </c>
      <c r="H33" s="9">
        <f t="shared" si="0"/>
        <v>0</v>
      </c>
      <c r="I33" s="14">
        <v>0</v>
      </c>
      <c r="J33" s="14">
        <v>0</v>
      </c>
      <c r="K33" s="9">
        <f t="shared" si="1"/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8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14">
        <v>0</v>
      </c>
      <c r="F34" s="14">
        <v>0</v>
      </c>
      <c r="G34" s="14">
        <v>0</v>
      </c>
      <c r="H34" s="9">
        <f t="shared" si="0"/>
        <v>0</v>
      </c>
      <c r="I34" s="14">
        <v>0</v>
      </c>
      <c r="J34" s="14">
        <v>0</v>
      </c>
      <c r="K34" s="9">
        <f t="shared" si="1"/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8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14">
        <v>56</v>
      </c>
      <c r="F35" s="14">
        <v>56</v>
      </c>
      <c r="G35" s="14">
        <v>0</v>
      </c>
      <c r="H35" s="9">
        <f t="shared" si="0"/>
        <v>56</v>
      </c>
      <c r="I35" s="14">
        <v>56</v>
      </c>
      <c r="J35" s="14">
        <v>0</v>
      </c>
      <c r="K35" s="9">
        <f t="shared" si="1"/>
        <v>56</v>
      </c>
      <c r="L35" s="14">
        <v>8</v>
      </c>
      <c r="M35" s="14">
        <v>8</v>
      </c>
      <c r="N35" s="14">
        <v>8</v>
      </c>
      <c r="O35" s="14">
        <v>8</v>
      </c>
      <c r="P35" s="14">
        <v>0</v>
      </c>
      <c r="Q35" s="8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14">
        <v>0</v>
      </c>
      <c r="F36" s="14">
        <v>0</v>
      </c>
      <c r="G36" s="14">
        <v>0</v>
      </c>
      <c r="H36" s="9">
        <f t="shared" si="0"/>
        <v>0</v>
      </c>
      <c r="I36" s="14">
        <v>0</v>
      </c>
      <c r="J36" s="14">
        <v>0</v>
      </c>
      <c r="K36" s="9">
        <f t="shared" si="1"/>
        <v>0</v>
      </c>
      <c r="L36" s="14">
        <v>0</v>
      </c>
      <c r="M36" s="14">
        <v>0</v>
      </c>
      <c r="N36" s="14">
        <v>8</v>
      </c>
      <c r="O36" s="14">
        <v>8</v>
      </c>
      <c r="P36" s="14">
        <v>0</v>
      </c>
      <c r="Q36" s="8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14">
        <v>0</v>
      </c>
      <c r="F37" s="14">
        <v>0</v>
      </c>
      <c r="G37" s="14">
        <v>0</v>
      </c>
      <c r="H37" s="9">
        <f t="shared" si="0"/>
        <v>0</v>
      </c>
      <c r="I37" s="14">
        <v>0</v>
      </c>
      <c r="J37" s="14">
        <v>0</v>
      </c>
      <c r="K37" s="9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8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14">
        <v>182</v>
      </c>
      <c r="F38" s="14">
        <v>100</v>
      </c>
      <c r="G38" s="14">
        <v>82</v>
      </c>
      <c r="H38" s="9">
        <f t="shared" si="0"/>
        <v>182</v>
      </c>
      <c r="I38" s="14">
        <v>100</v>
      </c>
      <c r="J38" s="14">
        <v>82</v>
      </c>
      <c r="K38" s="9">
        <f t="shared" si="1"/>
        <v>182</v>
      </c>
      <c r="L38" s="14">
        <v>10</v>
      </c>
      <c r="M38" s="14">
        <v>10</v>
      </c>
      <c r="N38" s="14">
        <v>10</v>
      </c>
      <c r="O38" s="14">
        <v>10</v>
      </c>
      <c r="P38" s="14">
        <v>0</v>
      </c>
      <c r="Q38" s="8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14">
        <v>0</v>
      </c>
      <c r="F39" s="14">
        <v>0</v>
      </c>
      <c r="G39" s="14">
        <v>0</v>
      </c>
      <c r="H39" s="9">
        <f t="shared" si="0"/>
        <v>0</v>
      </c>
      <c r="I39" s="14">
        <v>0</v>
      </c>
      <c r="J39" s="14">
        <v>0</v>
      </c>
      <c r="K39" s="9">
        <f t="shared" si="1"/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8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14">
        <v>0</v>
      </c>
      <c r="F40" s="14">
        <v>0</v>
      </c>
      <c r="G40" s="14">
        <v>0</v>
      </c>
      <c r="H40" s="9">
        <f t="shared" si="0"/>
        <v>0</v>
      </c>
      <c r="I40" s="14">
        <v>0</v>
      </c>
      <c r="J40" s="14">
        <v>0</v>
      </c>
      <c r="K40" s="9">
        <f t="shared" si="1"/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8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14">
        <v>230</v>
      </c>
      <c r="F41" s="14">
        <v>22</v>
      </c>
      <c r="G41" s="14">
        <v>99</v>
      </c>
      <c r="H41" s="9">
        <f t="shared" si="0"/>
        <v>121</v>
      </c>
      <c r="I41" s="14">
        <v>22</v>
      </c>
      <c r="J41" s="14">
        <v>99</v>
      </c>
      <c r="K41" s="9">
        <f t="shared" si="1"/>
        <v>121</v>
      </c>
      <c r="L41" s="14">
        <v>9</v>
      </c>
      <c r="M41" s="14">
        <v>9</v>
      </c>
      <c r="N41" s="14">
        <v>9</v>
      </c>
      <c r="O41" s="14">
        <v>9</v>
      </c>
      <c r="P41" s="14">
        <v>0</v>
      </c>
      <c r="Q41" s="8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14">
        <v>0</v>
      </c>
      <c r="F42" s="14">
        <v>0</v>
      </c>
      <c r="G42" s="14">
        <v>0</v>
      </c>
      <c r="H42" s="9">
        <f t="shared" si="0"/>
        <v>0</v>
      </c>
      <c r="I42" s="14">
        <v>0</v>
      </c>
      <c r="J42" s="14">
        <v>0</v>
      </c>
      <c r="K42" s="9">
        <f t="shared" si="1"/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8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14">
        <v>4</v>
      </c>
      <c r="F43" s="14">
        <v>0</v>
      </c>
      <c r="G43" s="14">
        <v>4</v>
      </c>
      <c r="H43" s="9">
        <f t="shared" si="0"/>
        <v>4</v>
      </c>
      <c r="I43" s="14">
        <v>0</v>
      </c>
      <c r="J43" s="14">
        <v>4</v>
      </c>
      <c r="K43" s="9">
        <f t="shared" si="1"/>
        <v>4</v>
      </c>
      <c r="L43" s="14">
        <v>4</v>
      </c>
      <c r="M43" s="14">
        <v>4</v>
      </c>
      <c r="N43" s="14">
        <v>0</v>
      </c>
      <c r="O43" s="14">
        <v>0</v>
      </c>
      <c r="P43" s="14">
        <v>0</v>
      </c>
      <c r="Q43" s="8"/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14">
        <v>42</v>
      </c>
      <c r="F44" s="14">
        <v>36</v>
      </c>
      <c r="G44" s="14">
        <v>2</v>
      </c>
      <c r="H44" s="9">
        <f t="shared" si="0"/>
        <v>38</v>
      </c>
      <c r="I44" s="14">
        <v>36</v>
      </c>
      <c r="J44" s="14">
        <v>2</v>
      </c>
      <c r="K44" s="9">
        <f t="shared" si="1"/>
        <v>38</v>
      </c>
      <c r="L44" s="14">
        <v>9</v>
      </c>
      <c r="M44" s="14">
        <v>9</v>
      </c>
      <c r="N44" s="14">
        <v>8</v>
      </c>
      <c r="O44" s="14">
        <v>8</v>
      </c>
      <c r="P44" s="14">
        <v>1</v>
      </c>
      <c r="Q44" s="8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14">
        <v>0</v>
      </c>
      <c r="F45" s="14">
        <v>0</v>
      </c>
      <c r="G45" s="14">
        <v>0</v>
      </c>
      <c r="H45" s="9">
        <f t="shared" si="0"/>
        <v>0</v>
      </c>
      <c r="I45" s="14">
        <v>0</v>
      </c>
      <c r="J45" s="14">
        <v>0</v>
      </c>
      <c r="K45" s="9">
        <f t="shared" si="1"/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8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14">
        <v>0</v>
      </c>
      <c r="F46" s="14">
        <v>0</v>
      </c>
      <c r="G46" s="14">
        <v>0</v>
      </c>
      <c r="H46" s="9">
        <f t="shared" si="0"/>
        <v>0</v>
      </c>
      <c r="I46" s="14">
        <v>0</v>
      </c>
      <c r="J46" s="14">
        <v>0</v>
      </c>
      <c r="K46" s="9">
        <f t="shared" si="1"/>
        <v>0</v>
      </c>
      <c r="L46" s="14">
        <v>0</v>
      </c>
      <c r="M46" s="14">
        <v>0</v>
      </c>
      <c r="N46" s="8"/>
      <c r="O46" s="14">
        <v>0</v>
      </c>
      <c r="P46" s="14">
        <v>0</v>
      </c>
      <c r="Q46" s="8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14">
        <v>0</v>
      </c>
      <c r="F47" s="14">
        <v>0</v>
      </c>
      <c r="G47" s="14">
        <v>0</v>
      </c>
      <c r="H47" s="9">
        <f t="shared" si="0"/>
        <v>0</v>
      </c>
      <c r="I47" s="14">
        <v>0</v>
      </c>
      <c r="J47" s="14">
        <v>0</v>
      </c>
      <c r="K47" s="9">
        <f t="shared" si="1"/>
        <v>0</v>
      </c>
      <c r="L47" s="14">
        <v>0</v>
      </c>
      <c r="M47" s="14">
        <v>0</v>
      </c>
      <c r="N47" s="8"/>
      <c r="O47" s="14">
        <v>0</v>
      </c>
      <c r="P47" s="14">
        <v>0</v>
      </c>
      <c r="Q47" s="8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14">
        <v>0</v>
      </c>
      <c r="F48" s="14">
        <v>0</v>
      </c>
      <c r="G48" s="14">
        <v>0</v>
      </c>
      <c r="H48" s="9">
        <f t="shared" si="0"/>
        <v>0</v>
      </c>
      <c r="I48" s="14">
        <v>0</v>
      </c>
      <c r="J48" s="14">
        <v>0</v>
      </c>
      <c r="K48" s="9">
        <f t="shared" si="1"/>
        <v>0</v>
      </c>
      <c r="L48" s="14">
        <v>0</v>
      </c>
      <c r="M48" s="14">
        <v>0</v>
      </c>
      <c r="N48" s="8"/>
      <c r="O48" s="14">
        <v>0</v>
      </c>
      <c r="P48" s="14">
        <v>0</v>
      </c>
      <c r="Q48" s="8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14">
        <v>0</v>
      </c>
      <c r="F49" s="14">
        <v>0</v>
      </c>
      <c r="G49" s="14">
        <v>0</v>
      </c>
      <c r="H49" s="9">
        <f t="shared" si="0"/>
        <v>0</v>
      </c>
      <c r="I49" s="14">
        <v>0</v>
      </c>
      <c r="J49" s="14">
        <v>0</v>
      </c>
      <c r="K49" s="9">
        <f t="shared" si="1"/>
        <v>0</v>
      </c>
      <c r="L49" s="14">
        <v>0</v>
      </c>
      <c r="M49" s="14">
        <v>0</v>
      </c>
      <c r="N49" s="8"/>
      <c r="O49" s="14">
        <v>0</v>
      </c>
      <c r="P49" s="14">
        <v>0</v>
      </c>
      <c r="Q49" s="8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14">
        <v>0</v>
      </c>
      <c r="F50" s="14">
        <v>0</v>
      </c>
      <c r="G50" s="14">
        <v>0</v>
      </c>
      <c r="H50" s="9">
        <f t="shared" si="0"/>
        <v>0</v>
      </c>
      <c r="I50" s="14">
        <v>0</v>
      </c>
      <c r="J50" s="14">
        <v>0</v>
      </c>
      <c r="K50" s="9">
        <f t="shared" si="1"/>
        <v>0</v>
      </c>
      <c r="L50" s="14">
        <v>0</v>
      </c>
      <c r="M50" s="14">
        <v>0</v>
      </c>
      <c r="N50" s="8"/>
      <c r="O50" s="14">
        <v>0</v>
      </c>
      <c r="P50" s="14">
        <v>0</v>
      </c>
      <c r="Q50" s="8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14">
        <v>0</v>
      </c>
      <c r="F51" s="14">
        <v>0</v>
      </c>
      <c r="G51" s="14">
        <v>0</v>
      </c>
      <c r="H51" s="9">
        <f t="shared" si="0"/>
        <v>0</v>
      </c>
      <c r="I51" s="14">
        <v>0</v>
      </c>
      <c r="J51" s="14">
        <v>0</v>
      </c>
      <c r="K51" s="9">
        <f t="shared" si="1"/>
        <v>0</v>
      </c>
      <c r="L51" s="14">
        <v>0</v>
      </c>
      <c r="M51" s="14">
        <v>0</v>
      </c>
      <c r="N51" s="8"/>
      <c r="O51" s="14">
        <v>0</v>
      </c>
      <c r="P51" s="14">
        <v>0</v>
      </c>
      <c r="Q51" s="8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14">
        <v>0</v>
      </c>
      <c r="F52" s="14">
        <v>0</v>
      </c>
      <c r="G52" s="14">
        <v>0</v>
      </c>
      <c r="H52" s="9">
        <f t="shared" si="0"/>
        <v>0</v>
      </c>
      <c r="I52" s="14">
        <v>0</v>
      </c>
      <c r="J52" s="14">
        <v>0</v>
      </c>
      <c r="K52" s="9">
        <f t="shared" si="1"/>
        <v>0</v>
      </c>
      <c r="L52" s="14">
        <v>0</v>
      </c>
      <c r="M52" s="14">
        <v>0</v>
      </c>
      <c r="N52" s="8"/>
      <c r="O52" s="14">
        <v>0</v>
      </c>
      <c r="P52" s="14">
        <v>0</v>
      </c>
      <c r="Q52" s="8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14">
        <v>0</v>
      </c>
      <c r="F53" s="14">
        <v>0</v>
      </c>
      <c r="G53" s="14">
        <v>0</v>
      </c>
      <c r="H53" s="9">
        <f t="shared" si="0"/>
        <v>0</v>
      </c>
      <c r="I53" s="14">
        <v>0</v>
      </c>
      <c r="J53" s="14">
        <v>0</v>
      </c>
      <c r="K53" s="9">
        <f t="shared" si="1"/>
        <v>0</v>
      </c>
      <c r="L53" s="14">
        <v>0</v>
      </c>
      <c r="M53" s="14">
        <v>0</v>
      </c>
      <c r="N53" s="8"/>
      <c r="O53" s="14">
        <v>0</v>
      </c>
      <c r="P53" s="14">
        <v>0</v>
      </c>
      <c r="Q53" s="8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14">
        <v>0</v>
      </c>
      <c r="F54" s="14">
        <v>0</v>
      </c>
      <c r="G54" s="14">
        <v>0</v>
      </c>
      <c r="H54" s="9">
        <f t="shared" si="0"/>
        <v>0</v>
      </c>
      <c r="I54" s="14">
        <v>0</v>
      </c>
      <c r="J54" s="14">
        <v>0</v>
      </c>
      <c r="K54" s="9">
        <f t="shared" si="1"/>
        <v>0</v>
      </c>
      <c r="L54" s="14">
        <v>0</v>
      </c>
      <c r="M54" s="14">
        <v>0</v>
      </c>
      <c r="N54" s="8"/>
      <c r="O54" s="14">
        <v>0</v>
      </c>
      <c r="P54" s="14">
        <v>0</v>
      </c>
      <c r="Q54" s="8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14">
        <v>0</v>
      </c>
      <c r="F55" s="14">
        <v>0</v>
      </c>
      <c r="G55" s="14">
        <v>0</v>
      </c>
      <c r="H55" s="9">
        <f t="shared" si="0"/>
        <v>0</v>
      </c>
      <c r="I55" s="14">
        <v>0</v>
      </c>
      <c r="J55" s="14">
        <v>0</v>
      </c>
      <c r="K55" s="9">
        <f t="shared" si="1"/>
        <v>0</v>
      </c>
      <c r="L55" s="14">
        <v>0</v>
      </c>
      <c r="M55" s="14">
        <v>0</v>
      </c>
      <c r="N55" s="8"/>
      <c r="O55" s="14">
        <v>0</v>
      </c>
      <c r="P55" s="14">
        <v>0</v>
      </c>
      <c r="Q55" s="8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14">
        <v>0</v>
      </c>
      <c r="F56" s="14">
        <v>0</v>
      </c>
      <c r="G56" s="14">
        <v>0</v>
      </c>
      <c r="H56" s="9">
        <f t="shared" si="0"/>
        <v>0</v>
      </c>
      <c r="I56" s="14">
        <v>0</v>
      </c>
      <c r="J56" s="14">
        <v>0</v>
      </c>
      <c r="K56" s="9">
        <f t="shared" si="1"/>
        <v>0</v>
      </c>
      <c r="L56" s="14">
        <v>0</v>
      </c>
      <c r="M56" s="14">
        <v>0</v>
      </c>
      <c r="N56" s="8"/>
      <c r="O56" s="14">
        <v>0</v>
      </c>
      <c r="P56" s="14">
        <v>0</v>
      </c>
      <c r="Q56" s="8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14">
        <v>0</v>
      </c>
      <c r="F57" s="14">
        <v>0</v>
      </c>
      <c r="G57" s="14">
        <v>0</v>
      </c>
      <c r="H57" s="9">
        <f t="shared" si="0"/>
        <v>0</v>
      </c>
      <c r="I57" s="14">
        <v>0</v>
      </c>
      <c r="J57" s="14">
        <v>0</v>
      </c>
      <c r="K57" s="9">
        <f t="shared" si="1"/>
        <v>0</v>
      </c>
      <c r="L57" s="14">
        <v>0</v>
      </c>
      <c r="M57" s="14">
        <v>0</v>
      </c>
      <c r="N57" s="8"/>
      <c r="O57" s="14">
        <v>0</v>
      </c>
      <c r="P57" s="14">
        <v>0</v>
      </c>
      <c r="Q57" s="8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14">
        <v>179</v>
      </c>
      <c r="F58" s="14">
        <v>107</v>
      </c>
      <c r="G58" s="14">
        <v>58</v>
      </c>
      <c r="H58" s="9">
        <f t="shared" si="0"/>
        <v>165</v>
      </c>
      <c r="I58" s="14">
        <v>107</v>
      </c>
      <c r="J58" s="14">
        <v>58</v>
      </c>
      <c r="K58" s="9">
        <f t="shared" si="1"/>
        <v>165</v>
      </c>
      <c r="L58" s="14">
        <v>13</v>
      </c>
      <c r="M58" s="14">
        <v>13</v>
      </c>
      <c r="N58" s="14">
        <v>0</v>
      </c>
      <c r="O58" s="14">
        <v>13</v>
      </c>
      <c r="P58" s="14">
        <v>0</v>
      </c>
      <c r="Q58" s="14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14">
        <v>113</v>
      </c>
      <c r="F59" s="14">
        <v>107</v>
      </c>
      <c r="G59" s="14">
        <v>6</v>
      </c>
      <c r="H59" s="9">
        <f t="shared" si="0"/>
        <v>113</v>
      </c>
      <c r="I59" s="14">
        <v>212</v>
      </c>
      <c r="J59" s="14">
        <v>11</v>
      </c>
      <c r="K59" s="9">
        <f t="shared" si="1"/>
        <v>223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14">
        <v>0</v>
      </c>
      <c r="F60" s="14">
        <v>0</v>
      </c>
      <c r="G60" s="14">
        <v>0</v>
      </c>
      <c r="H60" s="9">
        <f t="shared" si="0"/>
        <v>0</v>
      </c>
      <c r="I60" s="14">
        <v>0</v>
      </c>
      <c r="J60" s="14">
        <v>0</v>
      </c>
      <c r="K60" s="9">
        <f t="shared" si="1"/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14">
        <v>19</v>
      </c>
      <c r="F61" s="14">
        <v>12</v>
      </c>
      <c r="G61" s="14">
        <v>15</v>
      </c>
      <c r="H61" s="9">
        <f t="shared" si="0"/>
        <v>27</v>
      </c>
      <c r="I61" s="14">
        <v>58</v>
      </c>
      <c r="J61" s="14">
        <v>148</v>
      </c>
      <c r="K61" s="9">
        <f t="shared" si="1"/>
        <v>206</v>
      </c>
      <c r="L61" s="14">
        <v>3</v>
      </c>
      <c r="M61" s="14">
        <v>3</v>
      </c>
      <c r="N61" s="14">
        <v>3</v>
      </c>
      <c r="O61" s="14">
        <v>3</v>
      </c>
      <c r="P61" s="14">
        <v>0</v>
      </c>
      <c r="Q61" s="14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14">
        <v>0</v>
      </c>
      <c r="F62" s="14">
        <v>0</v>
      </c>
      <c r="G62" s="14">
        <v>0</v>
      </c>
      <c r="H62" s="9">
        <f t="shared" si="0"/>
        <v>0</v>
      </c>
      <c r="I62" s="14">
        <v>0</v>
      </c>
      <c r="J62" s="14">
        <v>0</v>
      </c>
      <c r="K62" s="9">
        <f t="shared" si="1"/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14">
        <v>21</v>
      </c>
      <c r="F63" s="14">
        <v>0</v>
      </c>
      <c r="G63" s="14">
        <v>21</v>
      </c>
      <c r="H63" s="9">
        <f t="shared" si="0"/>
        <v>21</v>
      </c>
      <c r="I63" s="14">
        <v>0</v>
      </c>
      <c r="J63" s="14">
        <v>21</v>
      </c>
      <c r="K63" s="9">
        <f t="shared" si="1"/>
        <v>21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14">
        <v>0</v>
      </c>
      <c r="F64" s="14">
        <v>0</v>
      </c>
      <c r="G64" s="14">
        <v>0</v>
      </c>
      <c r="H64" s="9">
        <f t="shared" si="0"/>
        <v>0</v>
      </c>
      <c r="I64" s="14">
        <v>0</v>
      </c>
      <c r="J64" s="14">
        <v>0</v>
      </c>
      <c r="K64" s="9">
        <f t="shared" si="1"/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14">
        <v>0</v>
      </c>
      <c r="F65" s="14">
        <v>0</v>
      </c>
      <c r="G65" s="14">
        <v>0</v>
      </c>
      <c r="H65" s="9">
        <f t="shared" si="0"/>
        <v>0</v>
      </c>
      <c r="I65" s="14">
        <v>0</v>
      </c>
      <c r="J65" s="14">
        <v>0</v>
      </c>
      <c r="K65" s="9">
        <f t="shared" si="1"/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14">
        <v>0</v>
      </c>
      <c r="F66" s="14">
        <v>0</v>
      </c>
      <c r="G66" s="14">
        <v>0</v>
      </c>
      <c r="H66" s="9">
        <f t="shared" si="0"/>
        <v>0</v>
      </c>
      <c r="I66" s="14">
        <v>0</v>
      </c>
      <c r="J66" s="14">
        <v>12</v>
      </c>
      <c r="K66" s="9">
        <f t="shared" si="1"/>
        <v>12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14">
        <v>0</v>
      </c>
      <c r="F67" s="14">
        <v>0</v>
      </c>
      <c r="G67" s="14">
        <v>0</v>
      </c>
      <c r="H67" s="9">
        <f t="shared" si="0"/>
        <v>0</v>
      </c>
      <c r="I67" s="14">
        <v>0</v>
      </c>
      <c r="J67" s="14">
        <v>4</v>
      </c>
      <c r="K67" s="9">
        <f t="shared" si="1"/>
        <v>4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14">
        <v>0</v>
      </c>
      <c r="F68" s="14">
        <v>10</v>
      </c>
      <c r="G68" s="14">
        <v>0</v>
      </c>
      <c r="H68" s="9">
        <f t="shared" si="0"/>
        <v>10</v>
      </c>
      <c r="I68" s="14">
        <v>10</v>
      </c>
      <c r="J68" s="14">
        <v>0</v>
      </c>
      <c r="K68" s="9">
        <f t="shared" si="1"/>
        <v>10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14">
        <v>16</v>
      </c>
      <c r="F69" s="14">
        <v>0</v>
      </c>
      <c r="G69" s="14">
        <v>16</v>
      </c>
      <c r="H69" s="9">
        <f t="shared" si="0"/>
        <v>16</v>
      </c>
      <c r="I69" s="14">
        <v>0</v>
      </c>
      <c r="J69" s="14">
        <v>93</v>
      </c>
      <c r="K69" s="9">
        <f t="shared" si="1"/>
        <v>93</v>
      </c>
      <c r="L69" s="14">
        <v>3</v>
      </c>
      <c r="M69" s="14">
        <v>3</v>
      </c>
      <c r="N69" s="14">
        <v>3</v>
      </c>
      <c r="O69" s="14">
        <v>0</v>
      </c>
      <c r="P69" s="14">
        <v>3</v>
      </c>
      <c r="Q69" s="14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14">
        <v>10</v>
      </c>
      <c r="F70" s="14">
        <v>2</v>
      </c>
      <c r="G70" s="14">
        <v>6</v>
      </c>
      <c r="H70" s="9">
        <f t="shared" si="0"/>
        <v>8</v>
      </c>
      <c r="I70" s="14">
        <v>2</v>
      </c>
      <c r="J70" s="14">
        <v>9</v>
      </c>
      <c r="K70" s="9">
        <f t="shared" si="1"/>
        <v>11</v>
      </c>
      <c r="L70" s="14">
        <v>1</v>
      </c>
      <c r="M70" s="14">
        <v>1</v>
      </c>
      <c r="N70" s="14">
        <v>1</v>
      </c>
      <c r="O70" s="14">
        <v>0</v>
      </c>
      <c r="P70" s="14">
        <v>0</v>
      </c>
      <c r="Q70" s="14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14">
        <v>0</v>
      </c>
      <c r="F71" s="14">
        <v>0</v>
      </c>
      <c r="G71" s="14">
        <v>0</v>
      </c>
      <c r="H71" s="9">
        <f t="shared" si="0"/>
        <v>0</v>
      </c>
      <c r="I71" s="14">
        <v>0</v>
      </c>
      <c r="J71" s="14">
        <v>0</v>
      </c>
      <c r="K71" s="9">
        <f t="shared" si="1"/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14">
        <v>3</v>
      </c>
      <c r="F72" s="14">
        <v>3</v>
      </c>
      <c r="G72" s="14">
        <v>0</v>
      </c>
      <c r="H72" s="9">
        <f t="shared" si="0"/>
        <v>3</v>
      </c>
      <c r="I72" s="14">
        <v>3</v>
      </c>
      <c r="J72" s="14">
        <v>0</v>
      </c>
      <c r="K72" s="9">
        <f t="shared" si="1"/>
        <v>3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14">
        <v>0</v>
      </c>
      <c r="F73" s="14">
        <v>0</v>
      </c>
      <c r="G73" s="14">
        <v>0</v>
      </c>
      <c r="H73" s="9">
        <f t="shared" si="0"/>
        <v>0</v>
      </c>
      <c r="I73" s="14">
        <v>0</v>
      </c>
      <c r="J73" s="14">
        <v>0</v>
      </c>
      <c r="K73" s="9">
        <f t="shared" si="1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14">
        <v>0</v>
      </c>
      <c r="F74" s="14">
        <v>0</v>
      </c>
      <c r="G74" s="14">
        <v>0</v>
      </c>
      <c r="H74" s="9">
        <f t="shared" si="0"/>
        <v>0</v>
      </c>
      <c r="I74" s="14">
        <v>0</v>
      </c>
      <c r="J74" s="14">
        <v>0</v>
      </c>
      <c r="K74" s="9">
        <f t="shared" si="1"/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14">
        <v>0</v>
      </c>
      <c r="F75" s="14">
        <v>0</v>
      </c>
      <c r="G75" s="14">
        <v>0</v>
      </c>
      <c r="H75" s="9">
        <f t="shared" si="0"/>
        <v>0</v>
      </c>
      <c r="I75" s="14">
        <v>0</v>
      </c>
      <c r="J75" s="14">
        <v>0</v>
      </c>
      <c r="K75" s="9">
        <f t="shared" si="1"/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14">
        <v>0</v>
      </c>
      <c r="F76" s="14">
        <v>0</v>
      </c>
      <c r="G76" s="14">
        <v>0</v>
      </c>
      <c r="H76" s="9">
        <f t="shared" si="0"/>
        <v>0</v>
      </c>
      <c r="I76" s="14">
        <v>0</v>
      </c>
      <c r="J76" s="14">
        <v>12</v>
      </c>
      <c r="K76" s="9">
        <f t="shared" si="1"/>
        <v>12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8">
        <v>40</v>
      </c>
      <c r="F77" s="8">
        <v>21</v>
      </c>
      <c r="G77" s="8">
        <v>19</v>
      </c>
      <c r="H77" s="9">
        <f t="shared" si="0"/>
        <v>40</v>
      </c>
      <c r="I77" s="8">
        <v>73</v>
      </c>
      <c r="J77" s="8">
        <v>78</v>
      </c>
      <c r="K77" s="9">
        <f t="shared" si="1"/>
        <v>151</v>
      </c>
      <c r="L77" s="8">
        <v>4</v>
      </c>
      <c r="M77" s="8">
        <v>3</v>
      </c>
      <c r="N77" s="8">
        <v>4</v>
      </c>
      <c r="O77" s="8">
        <v>2</v>
      </c>
      <c r="P77" s="8">
        <v>2</v>
      </c>
      <c r="Q77" s="8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8">
        <v>13</v>
      </c>
      <c r="F78" s="8">
        <v>13</v>
      </c>
      <c r="G78" s="8">
        <v>0</v>
      </c>
      <c r="H78" s="9">
        <f t="shared" si="0"/>
        <v>13</v>
      </c>
      <c r="I78" s="8">
        <v>13</v>
      </c>
      <c r="J78" s="8">
        <v>0</v>
      </c>
      <c r="K78" s="9">
        <f t="shared" si="1"/>
        <v>13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8">
        <v>48</v>
      </c>
      <c r="F79" s="8">
        <v>30</v>
      </c>
      <c r="G79" s="8">
        <v>18</v>
      </c>
      <c r="H79" s="9">
        <f t="shared" si="0"/>
        <v>48</v>
      </c>
      <c r="I79" s="8">
        <v>52</v>
      </c>
      <c r="J79" s="8">
        <v>127</v>
      </c>
      <c r="K79" s="9">
        <f t="shared" si="1"/>
        <v>179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8">
        <v>53</v>
      </c>
      <c r="F80" s="8">
        <v>53</v>
      </c>
      <c r="G80" s="8">
        <v>0</v>
      </c>
      <c r="H80" s="9">
        <f t="shared" si="0"/>
        <v>53</v>
      </c>
      <c r="I80" s="8">
        <v>89</v>
      </c>
      <c r="J80" s="8">
        <v>55</v>
      </c>
      <c r="K80" s="9">
        <f t="shared" si="1"/>
        <v>144</v>
      </c>
      <c r="L80" s="8">
        <v>1</v>
      </c>
      <c r="M80" s="8">
        <v>1</v>
      </c>
      <c r="N80" s="8">
        <v>1</v>
      </c>
      <c r="O80" s="8">
        <v>0</v>
      </c>
      <c r="P80" s="8">
        <v>1</v>
      </c>
      <c r="Q80" s="8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8">
        <v>5</v>
      </c>
      <c r="F81" s="8">
        <v>0</v>
      </c>
      <c r="G81" s="8">
        <v>5</v>
      </c>
      <c r="H81" s="9">
        <f t="shared" si="0"/>
        <v>5</v>
      </c>
      <c r="I81" s="8">
        <v>0</v>
      </c>
      <c r="J81" s="8">
        <v>30</v>
      </c>
      <c r="K81" s="9">
        <f t="shared" si="1"/>
        <v>30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8">
        <v>0</v>
      </c>
      <c r="F82" s="8">
        <v>0</v>
      </c>
      <c r="G82" s="8">
        <v>0</v>
      </c>
      <c r="H82" s="9">
        <f t="shared" si="0"/>
        <v>0</v>
      </c>
      <c r="I82" s="8">
        <v>0</v>
      </c>
      <c r="J82" s="8">
        <v>0</v>
      </c>
      <c r="K82" s="9">
        <f t="shared" si="1"/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8">
        <v>0</v>
      </c>
      <c r="F83" s="8">
        <v>0</v>
      </c>
      <c r="G83" s="8">
        <v>0</v>
      </c>
      <c r="H83" s="9">
        <f t="shared" si="0"/>
        <v>0</v>
      </c>
      <c r="I83" s="8">
        <v>0</v>
      </c>
      <c r="J83" s="8">
        <v>0</v>
      </c>
      <c r="K83" s="9">
        <f t="shared" si="1"/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8">
        <v>2</v>
      </c>
      <c r="F84" s="8">
        <v>0</v>
      </c>
      <c r="G84" s="8">
        <v>2</v>
      </c>
      <c r="H84" s="9">
        <f t="shared" si="0"/>
        <v>2</v>
      </c>
      <c r="I84" s="8">
        <v>0</v>
      </c>
      <c r="J84" s="8">
        <v>13</v>
      </c>
      <c r="K84" s="9">
        <f t="shared" si="1"/>
        <v>13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8">
        <v>24</v>
      </c>
      <c r="F85" s="8">
        <v>6</v>
      </c>
      <c r="G85" s="8">
        <v>18</v>
      </c>
      <c r="H85" s="9">
        <f t="shared" si="0"/>
        <v>24</v>
      </c>
      <c r="I85" s="8">
        <v>6</v>
      </c>
      <c r="J85" s="8">
        <v>88</v>
      </c>
      <c r="K85" s="9">
        <f t="shared" si="1"/>
        <v>94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8">
        <v>0</v>
      </c>
      <c r="F86" s="8">
        <v>0</v>
      </c>
      <c r="G86" s="8">
        <v>0</v>
      </c>
      <c r="H86" s="9">
        <f t="shared" si="0"/>
        <v>0</v>
      </c>
      <c r="I86" s="8">
        <v>0</v>
      </c>
      <c r="J86" s="8">
        <v>0</v>
      </c>
      <c r="K86" s="9">
        <f t="shared" si="1"/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8">
        <v>1</v>
      </c>
      <c r="F87" s="8">
        <v>1</v>
      </c>
      <c r="G87" s="8">
        <v>0</v>
      </c>
      <c r="H87" s="9">
        <f t="shared" si="0"/>
        <v>1</v>
      </c>
      <c r="I87" s="8">
        <v>1</v>
      </c>
      <c r="J87" s="8">
        <v>0</v>
      </c>
      <c r="K87" s="9">
        <f t="shared" si="1"/>
        <v>1</v>
      </c>
      <c r="L87" s="8">
        <v>1</v>
      </c>
      <c r="M87" s="8">
        <v>1</v>
      </c>
      <c r="N87" s="8">
        <v>1</v>
      </c>
      <c r="O87" s="8">
        <v>0</v>
      </c>
      <c r="P87" s="8">
        <v>1</v>
      </c>
      <c r="Q87" s="8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8">
        <v>73</v>
      </c>
      <c r="F88" s="8">
        <v>64</v>
      </c>
      <c r="G88" s="8">
        <v>9</v>
      </c>
      <c r="H88" s="9">
        <f t="shared" si="0"/>
        <v>73</v>
      </c>
      <c r="I88" s="8">
        <v>88</v>
      </c>
      <c r="J88" s="8">
        <v>102</v>
      </c>
      <c r="K88" s="9">
        <f t="shared" si="1"/>
        <v>190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8"/>
      <c r="F89" s="8"/>
      <c r="G89" s="8"/>
      <c r="H89" s="9">
        <f t="shared" si="0"/>
        <v>0</v>
      </c>
      <c r="I89" s="8"/>
      <c r="J89" s="8"/>
      <c r="K89" s="9">
        <f t="shared" si="1"/>
        <v>0</v>
      </c>
      <c r="L89" s="8"/>
      <c r="M89" s="8"/>
      <c r="N89" s="8">
        <v>0</v>
      </c>
      <c r="O89" s="8"/>
      <c r="P89" s="8"/>
      <c r="Q89" s="8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8">
        <v>142</v>
      </c>
      <c r="F90" s="8">
        <v>127</v>
      </c>
      <c r="G90" s="8">
        <v>15</v>
      </c>
      <c r="H90" s="9">
        <f t="shared" si="0"/>
        <v>142</v>
      </c>
      <c r="I90" s="8">
        <v>127</v>
      </c>
      <c r="J90" s="8">
        <v>15</v>
      </c>
      <c r="K90" s="9">
        <f t="shared" si="1"/>
        <v>142</v>
      </c>
      <c r="L90" s="8">
        <v>7</v>
      </c>
      <c r="M90" s="8">
        <v>7</v>
      </c>
      <c r="N90" s="8">
        <v>0</v>
      </c>
      <c r="O90" s="8"/>
      <c r="P90" s="8"/>
      <c r="Q90" s="8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8"/>
      <c r="F91" s="8"/>
      <c r="G91" s="8"/>
      <c r="H91" s="9">
        <f t="shared" si="0"/>
        <v>0</v>
      </c>
      <c r="I91" s="8"/>
      <c r="J91" s="8"/>
      <c r="K91" s="9">
        <f t="shared" si="1"/>
        <v>0</v>
      </c>
      <c r="L91" s="8"/>
      <c r="M91" s="8"/>
      <c r="N91" s="8">
        <v>0</v>
      </c>
      <c r="O91" s="8"/>
      <c r="P91" s="8"/>
      <c r="Q91" s="8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8">
        <v>13</v>
      </c>
      <c r="F92" s="8">
        <v>3</v>
      </c>
      <c r="G92" s="8">
        <v>0</v>
      </c>
      <c r="H92" s="9">
        <f t="shared" si="0"/>
        <v>3</v>
      </c>
      <c r="I92" s="8">
        <v>20</v>
      </c>
      <c r="J92" s="8">
        <v>0</v>
      </c>
      <c r="K92" s="9">
        <f t="shared" si="1"/>
        <v>20</v>
      </c>
      <c r="L92" s="8">
        <v>1</v>
      </c>
      <c r="M92" s="8">
        <v>1</v>
      </c>
      <c r="N92" s="8">
        <v>0</v>
      </c>
      <c r="O92" s="8"/>
      <c r="P92" s="8"/>
      <c r="Q92" s="8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8"/>
      <c r="F93" s="8"/>
      <c r="G93" s="8"/>
      <c r="H93" s="9">
        <f t="shared" si="0"/>
        <v>0</v>
      </c>
      <c r="I93" s="8"/>
      <c r="J93" s="8"/>
      <c r="K93" s="9">
        <f t="shared" si="1"/>
        <v>0</v>
      </c>
      <c r="L93" s="8"/>
      <c r="M93" s="8"/>
      <c r="N93" s="8">
        <v>0</v>
      </c>
      <c r="O93" s="8"/>
      <c r="P93" s="8"/>
      <c r="Q93" s="8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8"/>
      <c r="F94" s="8"/>
      <c r="G94" s="8"/>
      <c r="H94" s="9">
        <f t="shared" si="0"/>
        <v>0</v>
      </c>
      <c r="I94" s="8"/>
      <c r="J94" s="8"/>
      <c r="K94" s="9">
        <f t="shared" si="1"/>
        <v>0</v>
      </c>
      <c r="L94" s="8"/>
      <c r="M94" s="8"/>
      <c r="N94" s="8">
        <v>0</v>
      </c>
      <c r="O94" s="8"/>
      <c r="P94" s="8"/>
      <c r="Q94" s="8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8">
        <v>50</v>
      </c>
      <c r="F95" s="8">
        <v>50</v>
      </c>
      <c r="G95" s="8">
        <v>0</v>
      </c>
      <c r="H95" s="9">
        <f t="shared" si="0"/>
        <v>50</v>
      </c>
      <c r="I95" s="8">
        <v>50</v>
      </c>
      <c r="J95" s="8">
        <v>0</v>
      </c>
      <c r="K95" s="9">
        <f t="shared" si="1"/>
        <v>50</v>
      </c>
      <c r="L95" s="8">
        <v>3</v>
      </c>
      <c r="M95" s="8">
        <v>3</v>
      </c>
      <c r="N95" s="8">
        <v>0</v>
      </c>
      <c r="O95" s="8"/>
      <c r="P95" s="8"/>
      <c r="Q95" s="8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25"/>
      <c r="F96" s="25">
        <v>0</v>
      </c>
      <c r="G96" s="25">
        <v>0</v>
      </c>
      <c r="H96" s="9">
        <v>0</v>
      </c>
      <c r="I96" s="21">
        <v>0</v>
      </c>
      <c r="J96" s="21">
        <v>0</v>
      </c>
      <c r="K96" s="9">
        <v>0</v>
      </c>
      <c r="L96" s="25">
        <v>0</v>
      </c>
      <c r="M96" s="25">
        <v>0</v>
      </c>
      <c r="N96" s="112">
        <v>0</v>
      </c>
      <c r="O96" s="305">
        <v>0</v>
      </c>
      <c r="P96" s="305">
        <v>0</v>
      </c>
      <c r="Q96" s="305">
        <v>0</v>
      </c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25">
        <v>76</v>
      </c>
      <c r="F97" s="25">
        <v>57</v>
      </c>
      <c r="G97" s="25">
        <v>131</v>
      </c>
      <c r="H97" s="9">
        <v>188</v>
      </c>
      <c r="I97" s="21">
        <v>84</v>
      </c>
      <c r="J97" s="21">
        <v>144</v>
      </c>
      <c r="K97" s="9">
        <v>228</v>
      </c>
      <c r="L97" s="25">
        <v>1</v>
      </c>
      <c r="M97" s="25">
        <v>1</v>
      </c>
      <c r="N97" s="112">
        <v>1</v>
      </c>
      <c r="O97" s="305">
        <v>1</v>
      </c>
      <c r="P97" s="305">
        <v>0</v>
      </c>
      <c r="Q97" s="305">
        <v>0</v>
      </c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25">
        <v>200</v>
      </c>
      <c r="F98" s="25">
        <v>66</v>
      </c>
      <c r="G98" s="25">
        <v>121</v>
      </c>
      <c r="H98" s="9">
        <v>187</v>
      </c>
      <c r="I98" s="21">
        <v>70</v>
      </c>
      <c r="J98" s="21">
        <v>192</v>
      </c>
      <c r="K98" s="9">
        <v>262</v>
      </c>
      <c r="L98" s="25">
        <v>4</v>
      </c>
      <c r="M98" s="25">
        <v>4</v>
      </c>
      <c r="N98" s="112">
        <v>4</v>
      </c>
      <c r="O98" s="305">
        <v>4</v>
      </c>
      <c r="P98" s="305">
        <v>0</v>
      </c>
      <c r="Q98" s="305">
        <v>0</v>
      </c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25">
        <v>170</v>
      </c>
      <c r="F99" s="25">
        <v>130</v>
      </c>
      <c r="G99" s="25">
        <v>40</v>
      </c>
      <c r="H99" s="9">
        <v>170</v>
      </c>
      <c r="I99" s="21">
        <v>130</v>
      </c>
      <c r="J99" s="21">
        <v>48</v>
      </c>
      <c r="K99" s="9">
        <v>178</v>
      </c>
      <c r="L99" s="25">
        <v>0</v>
      </c>
      <c r="M99" s="25">
        <v>0</v>
      </c>
      <c r="N99" s="112">
        <v>0</v>
      </c>
      <c r="O99" s="305">
        <v>0</v>
      </c>
      <c r="P99" s="305">
        <v>0</v>
      </c>
      <c r="Q99" s="305">
        <v>0</v>
      </c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25"/>
      <c r="F100" s="25">
        <v>0</v>
      </c>
      <c r="G100" s="25">
        <v>0</v>
      </c>
      <c r="H100" s="9">
        <v>0</v>
      </c>
      <c r="I100" s="21">
        <v>0</v>
      </c>
      <c r="J100" s="21">
        <v>0</v>
      </c>
      <c r="K100" s="9">
        <v>0</v>
      </c>
      <c r="L100" s="25">
        <v>0</v>
      </c>
      <c r="M100" s="25">
        <v>0</v>
      </c>
      <c r="N100" s="112">
        <v>0</v>
      </c>
      <c r="O100" s="305">
        <v>0</v>
      </c>
      <c r="P100" s="305">
        <v>0</v>
      </c>
      <c r="Q100" s="305">
        <v>0</v>
      </c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25"/>
      <c r="F101" s="25">
        <v>18</v>
      </c>
      <c r="G101" s="25">
        <v>4</v>
      </c>
      <c r="H101" s="9">
        <v>22</v>
      </c>
      <c r="I101" s="21">
        <v>52</v>
      </c>
      <c r="J101" s="21">
        <v>98</v>
      </c>
      <c r="K101" s="9">
        <v>150</v>
      </c>
      <c r="L101" s="25">
        <v>0</v>
      </c>
      <c r="M101" s="25">
        <v>0</v>
      </c>
      <c r="N101" s="112">
        <v>0</v>
      </c>
      <c r="O101" s="305">
        <v>0</v>
      </c>
      <c r="P101" s="305">
        <v>0</v>
      </c>
      <c r="Q101" s="305">
        <v>0</v>
      </c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25">
        <v>17</v>
      </c>
      <c r="F102" s="25">
        <v>14</v>
      </c>
      <c r="G102" s="25">
        <v>3</v>
      </c>
      <c r="H102" s="9">
        <v>17</v>
      </c>
      <c r="I102" s="21">
        <v>18</v>
      </c>
      <c r="J102" s="21">
        <v>24</v>
      </c>
      <c r="K102" s="9">
        <v>42</v>
      </c>
      <c r="L102" s="25">
        <v>1</v>
      </c>
      <c r="M102" s="25">
        <v>1</v>
      </c>
      <c r="N102" s="112">
        <v>1</v>
      </c>
      <c r="O102" s="305">
        <v>0</v>
      </c>
      <c r="P102" s="305">
        <v>1</v>
      </c>
      <c r="Q102" s="305">
        <v>0</v>
      </c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27">
        <v>112</v>
      </c>
      <c r="F103" s="27">
        <v>56</v>
      </c>
      <c r="G103" s="27">
        <v>75</v>
      </c>
      <c r="H103" s="9">
        <v>131</v>
      </c>
      <c r="I103" s="27">
        <v>56</v>
      </c>
      <c r="J103" s="27">
        <v>496</v>
      </c>
      <c r="K103" s="9">
        <v>552</v>
      </c>
      <c r="L103" s="27">
        <v>6</v>
      </c>
      <c r="M103" s="27">
        <v>6</v>
      </c>
      <c r="N103" s="112">
        <v>6</v>
      </c>
      <c r="O103" s="305">
        <v>5</v>
      </c>
      <c r="P103" s="305">
        <v>1</v>
      </c>
      <c r="Q103" s="305">
        <v>0</v>
      </c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27">
        <v>30</v>
      </c>
      <c r="F104" s="27">
        <v>5</v>
      </c>
      <c r="G104" s="27">
        <v>32</v>
      </c>
      <c r="H104" s="9">
        <v>37</v>
      </c>
      <c r="I104" s="27">
        <v>5</v>
      </c>
      <c r="J104" s="27">
        <v>32</v>
      </c>
      <c r="K104" s="9">
        <v>37</v>
      </c>
      <c r="L104" s="27">
        <v>0</v>
      </c>
      <c r="M104" s="27">
        <v>0</v>
      </c>
      <c r="N104" s="112">
        <v>0</v>
      </c>
      <c r="O104" s="305">
        <v>0</v>
      </c>
      <c r="P104" s="305">
        <v>0</v>
      </c>
      <c r="Q104" s="305">
        <v>0</v>
      </c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27">
        <v>121</v>
      </c>
      <c r="F105" s="27">
        <v>252</v>
      </c>
      <c r="G105" s="27">
        <v>0</v>
      </c>
      <c r="H105" s="9">
        <v>252</v>
      </c>
      <c r="I105" s="27">
        <v>677</v>
      </c>
      <c r="J105" s="27">
        <v>20</v>
      </c>
      <c r="K105" s="9">
        <v>697</v>
      </c>
      <c r="L105" s="27">
        <v>1</v>
      </c>
      <c r="M105" s="27">
        <v>1</v>
      </c>
      <c r="N105" s="112">
        <v>1</v>
      </c>
      <c r="O105" s="305">
        <v>0</v>
      </c>
      <c r="P105" s="305">
        <v>0</v>
      </c>
      <c r="Q105" s="305">
        <v>0</v>
      </c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27"/>
      <c r="F106" s="27">
        <v>0</v>
      </c>
      <c r="G106" s="27">
        <v>0</v>
      </c>
      <c r="H106" s="9">
        <v>0</v>
      </c>
      <c r="I106" s="27">
        <v>0</v>
      </c>
      <c r="J106" s="27">
        <v>0</v>
      </c>
      <c r="K106" s="9">
        <v>0</v>
      </c>
      <c r="L106" s="27">
        <v>0</v>
      </c>
      <c r="M106" s="27">
        <v>0</v>
      </c>
      <c r="N106" s="112">
        <v>0</v>
      </c>
      <c r="O106" s="305">
        <v>0</v>
      </c>
      <c r="P106" s="305">
        <v>0</v>
      </c>
      <c r="Q106" s="305">
        <v>0</v>
      </c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27">
        <v>192</v>
      </c>
      <c r="F107" s="27">
        <v>147</v>
      </c>
      <c r="G107" s="27">
        <v>0</v>
      </c>
      <c r="H107" s="9">
        <f t="shared" si="0"/>
        <v>147</v>
      </c>
      <c r="I107" s="27">
        <v>647</v>
      </c>
      <c r="J107" s="27">
        <v>0</v>
      </c>
      <c r="K107" s="9">
        <f t="shared" si="1"/>
        <v>647</v>
      </c>
      <c r="L107" s="27">
        <v>1</v>
      </c>
      <c r="M107" s="27">
        <v>1</v>
      </c>
      <c r="N107" s="112">
        <v>0</v>
      </c>
      <c r="O107" s="24"/>
      <c r="P107" s="24"/>
      <c r="Q107" s="24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27">
        <v>96</v>
      </c>
      <c r="F108" s="27">
        <v>43</v>
      </c>
      <c r="G108" s="27">
        <v>0</v>
      </c>
      <c r="H108" s="9">
        <f t="shared" si="0"/>
        <v>43</v>
      </c>
      <c r="I108" s="27">
        <v>69</v>
      </c>
      <c r="J108" s="27">
        <v>0</v>
      </c>
      <c r="K108" s="9">
        <f t="shared" si="1"/>
        <v>69</v>
      </c>
      <c r="L108" s="27">
        <v>3</v>
      </c>
      <c r="M108" s="27">
        <v>3</v>
      </c>
      <c r="N108" s="113">
        <v>3</v>
      </c>
      <c r="O108" s="24"/>
      <c r="P108" s="24"/>
      <c r="Q108" s="24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27">
        <v>111</v>
      </c>
      <c r="F109" s="27">
        <v>79</v>
      </c>
      <c r="G109" s="27">
        <v>0</v>
      </c>
      <c r="H109" s="9">
        <f t="shared" si="0"/>
        <v>79</v>
      </c>
      <c r="I109" s="27">
        <v>100</v>
      </c>
      <c r="J109" s="27">
        <v>0</v>
      </c>
      <c r="K109" s="9">
        <f t="shared" si="1"/>
        <v>100</v>
      </c>
      <c r="L109" s="27">
        <v>0</v>
      </c>
      <c r="M109" s="27">
        <v>0</v>
      </c>
      <c r="N109" s="113">
        <v>0</v>
      </c>
      <c r="O109" s="24"/>
      <c r="P109" s="24"/>
      <c r="Q109" s="24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27">
        <v>56</v>
      </c>
      <c r="F110" s="27">
        <v>22</v>
      </c>
      <c r="G110" s="27">
        <v>0</v>
      </c>
      <c r="H110" s="9">
        <f t="shared" si="0"/>
        <v>22</v>
      </c>
      <c r="I110" s="27">
        <v>22</v>
      </c>
      <c r="J110" s="27">
        <v>0</v>
      </c>
      <c r="K110" s="9">
        <f t="shared" si="1"/>
        <v>22</v>
      </c>
      <c r="L110" s="27">
        <v>0</v>
      </c>
      <c r="M110" s="27">
        <v>0</v>
      </c>
      <c r="N110" s="113">
        <v>0</v>
      </c>
      <c r="O110" s="24"/>
      <c r="P110" s="24"/>
      <c r="Q110" s="24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27">
        <v>15</v>
      </c>
      <c r="F111" s="27">
        <v>20</v>
      </c>
      <c r="G111" s="27">
        <v>0</v>
      </c>
      <c r="H111" s="9">
        <f t="shared" si="0"/>
        <v>20</v>
      </c>
      <c r="I111" s="27">
        <v>20</v>
      </c>
      <c r="J111" s="27">
        <v>0</v>
      </c>
      <c r="K111" s="9">
        <f t="shared" si="1"/>
        <v>20</v>
      </c>
      <c r="L111" s="27">
        <v>1</v>
      </c>
      <c r="M111" s="27">
        <v>1</v>
      </c>
      <c r="N111" s="113">
        <v>0</v>
      </c>
      <c r="O111" s="24"/>
      <c r="P111" s="24"/>
      <c r="Q111" s="24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27"/>
      <c r="F112" s="27">
        <v>0</v>
      </c>
      <c r="G112" s="27">
        <v>0</v>
      </c>
      <c r="H112" s="9">
        <f t="shared" si="0"/>
        <v>0</v>
      </c>
      <c r="I112" s="27">
        <v>0</v>
      </c>
      <c r="J112" s="27">
        <v>0</v>
      </c>
      <c r="K112" s="9">
        <f t="shared" si="1"/>
        <v>0</v>
      </c>
      <c r="L112" s="27">
        <v>0</v>
      </c>
      <c r="M112" s="27">
        <v>0</v>
      </c>
      <c r="N112" s="113">
        <v>0</v>
      </c>
      <c r="O112" s="24"/>
      <c r="P112" s="24"/>
      <c r="Q112" s="24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27"/>
      <c r="F113" s="27">
        <v>0</v>
      </c>
      <c r="G113" s="27">
        <v>0</v>
      </c>
      <c r="H113" s="9">
        <f t="shared" si="0"/>
        <v>0</v>
      </c>
      <c r="I113" s="27">
        <v>0</v>
      </c>
      <c r="J113" s="27">
        <v>0</v>
      </c>
      <c r="K113" s="9">
        <f t="shared" si="1"/>
        <v>0</v>
      </c>
      <c r="L113" s="27">
        <v>0</v>
      </c>
      <c r="M113" s="27">
        <v>0</v>
      </c>
      <c r="N113" s="113">
        <v>0</v>
      </c>
      <c r="O113" s="24"/>
      <c r="P113" s="24"/>
      <c r="Q113" s="24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27">
        <v>25</v>
      </c>
      <c r="F114" s="27">
        <v>19</v>
      </c>
      <c r="G114" s="27">
        <v>0</v>
      </c>
      <c r="H114" s="9">
        <f t="shared" si="0"/>
        <v>19</v>
      </c>
      <c r="I114" s="27">
        <v>54</v>
      </c>
      <c r="J114" s="27">
        <v>0</v>
      </c>
      <c r="K114" s="9">
        <f t="shared" si="1"/>
        <v>54</v>
      </c>
      <c r="L114" s="27">
        <v>0</v>
      </c>
      <c r="M114" s="27">
        <v>0</v>
      </c>
      <c r="N114" s="113">
        <v>0</v>
      </c>
      <c r="O114" s="24"/>
      <c r="P114" s="24"/>
      <c r="Q114" s="24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27">
        <v>165</v>
      </c>
      <c r="F115" s="27">
        <v>123</v>
      </c>
      <c r="G115" s="27">
        <v>16</v>
      </c>
      <c r="H115" s="9">
        <f t="shared" si="0"/>
        <v>139</v>
      </c>
      <c r="I115" s="27">
        <v>123</v>
      </c>
      <c r="J115" s="27">
        <v>16</v>
      </c>
      <c r="K115" s="9">
        <f t="shared" si="1"/>
        <v>139</v>
      </c>
      <c r="L115" s="27">
        <v>10</v>
      </c>
      <c r="M115" s="27">
        <v>10</v>
      </c>
      <c r="N115" s="113">
        <v>10</v>
      </c>
      <c r="O115" s="24"/>
      <c r="P115" s="24"/>
      <c r="Q115" s="24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27">
        <v>289</v>
      </c>
      <c r="F116" s="27">
        <v>214</v>
      </c>
      <c r="G116" s="27">
        <v>0</v>
      </c>
      <c r="H116" s="9">
        <f t="shared" si="0"/>
        <v>214</v>
      </c>
      <c r="I116" s="27">
        <v>440</v>
      </c>
      <c r="J116" s="27">
        <v>0</v>
      </c>
      <c r="K116" s="9">
        <f t="shared" si="1"/>
        <v>440</v>
      </c>
      <c r="L116" s="27">
        <v>0</v>
      </c>
      <c r="M116" s="27">
        <v>0</v>
      </c>
      <c r="N116" s="113">
        <v>0</v>
      </c>
      <c r="O116" s="24"/>
      <c r="P116" s="24"/>
      <c r="Q116" s="24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27">
        <v>36</v>
      </c>
      <c r="F117" s="27">
        <v>0</v>
      </c>
      <c r="G117" s="27">
        <v>0</v>
      </c>
      <c r="H117" s="9">
        <f t="shared" si="0"/>
        <v>0</v>
      </c>
      <c r="I117" s="27">
        <v>0</v>
      </c>
      <c r="J117" s="27">
        <v>0</v>
      </c>
      <c r="K117" s="9">
        <f t="shared" si="1"/>
        <v>0</v>
      </c>
      <c r="L117" s="27">
        <v>0</v>
      </c>
      <c r="M117" s="27">
        <v>0</v>
      </c>
      <c r="N117" s="113">
        <v>0</v>
      </c>
      <c r="O117" s="24"/>
      <c r="P117" s="24"/>
      <c r="Q117" s="24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27"/>
      <c r="F118" s="27">
        <v>0</v>
      </c>
      <c r="G118" s="27">
        <v>0</v>
      </c>
      <c r="H118" s="9">
        <f t="shared" si="0"/>
        <v>0</v>
      </c>
      <c r="I118" s="27">
        <v>0</v>
      </c>
      <c r="J118" s="27">
        <v>0</v>
      </c>
      <c r="K118" s="9">
        <f t="shared" si="1"/>
        <v>0</v>
      </c>
      <c r="L118" s="27">
        <v>0</v>
      </c>
      <c r="M118" s="27">
        <v>0</v>
      </c>
      <c r="N118" s="113">
        <v>0</v>
      </c>
      <c r="O118" s="24"/>
      <c r="P118" s="24"/>
      <c r="Q118" s="24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27">
        <v>205</v>
      </c>
      <c r="F119" s="27">
        <v>53</v>
      </c>
      <c r="G119" s="27">
        <v>0</v>
      </c>
      <c r="H119" s="9">
        <f t="shared" si="0"/>
        <v>53</v>
      </c>
      <c r="I119" s="27">
        <v>589</v>
      </c>
      <c r="J119" s="27">
        <v>0</v>
      </c>
      <c r="K119" s="9">
        <f t="shared" si="1"/>
        <v>589</v>
      </c>
      <c r="L119" s="27">
        <v>1</v>
      </c>
      <c r="M119" s="27">
        <v>1</v>
      </c>
      <c r="N119" s="113">
        <v>11</v>
      </c>
      <c r="O119" s="24"/>
      <c r="P119" s="24"/>
      <c r="Q119" s="24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27">
        <v>11</v>
      </c>
      <c r="F120" s="27">
        <v>14</v>
      </c>
      <c r="G120" s="27">
        <v>4</v>
      </c>
      <c r="H120" s="9">
        <f t="shared" si="0"/>
        <v>18</v>
      </c>
      <c r="I120" s="27">
        <v>14</v>
      </c>
      <c r="J120" s="27">
        <v>4</v>
      </c>
      <c r="K120" s="9">
        <f t="shared" si="1"/>
        <v>18</v>
      </c>
      <c r="L120" s="27">
        <v>7</v>
      </c>
      <c r="M120" s="27">
        <v>4</v>
      </c>
      <c r="N120" s="113">
        <v>4</v>
      </c>
      <c r="O120" s="24"/>
      <c r="P120" s="24"/>
      <c r="Q120" s="24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27">
        <v>92</v>
      </c>
      <c r="F121" s="27">
        <v>27</v>
      </c>
      <c r="G121" s="27">
        <v>0</v>
      </c>
      <c r="H121" s="9">
        <f t="shared" si="0"/>
        <v>27</v>
      </c>
      <c r="I121" s="27">
        <v>49</v>
      </c>
      <c r="J121" s="27">
        <v>0</v>
      </c>
      <c r="K121" s="9">
        <f t="shared" si="1"/>
        <v>49</v>
      </c>
      <c r="L121" s="27">
        <v>2</v>
      </c>
      <c r="M121" s="27">
        <v>1</v>
      </c>
      <c r="N121" s="113">
        <v>2</v>
      </c>
      <c r="O121" s="24"/>
      <c r="P121" s="24"/>
      <c r="Q121" s="24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27">
        <v>21</v>
      </c>
      <c r="F122" s="27">
        <v>21</v>
      </c>
      <c r="G122" s="27">
        <v>2</v>
      </c>
      <c r="H122" s="9">
        <f t="shared" si="0"/>
        <v>23</v>
      </c>
      <c r="I122" s="27">
        <v>38</v>
      </c>
      <c r="J122" s="27">
        <v>2</v>
      </c>
      <c r="K122" s="9">
        <f t="shared" si="1"/>
        <v>40</v>
      </c>
      <c r="L122" s="27">
        <v>1</v>
      </c>
      <c r="M122" s="27">
        <v>1</v>
      </c>
      <c r="N122" s="113">
        <v>0</v>
      </c>
      <c r="O122" s="24"/>
      <c r="P122" s="24"/>
      <c r="Q122" s="24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27"/>
      <c r="F123" s="27">
        <v>0</v>
      </c>
      <c r="G123" s="27">
        <v>0</v>
      </c>
      <c r="H123" s="9">
        <f t="shared" si="0"/>
        <v>0</v>
      </c>
      <c r="I123" s="27">
        <v>4</v>
      </c>
      <c r="J123" s="27">
        <v>0</v>
      </c>
      <c r="K123" s="9">
        <f t="shared" si="1"/>
        <v>4</v>
      </c>
      <c r="L123" s="27">
        <v>1</v>
      </c>
      <c r="M123" s="27">
        <v>1</v>
      </c>
      <c r="N123" s="113">
        <v>1</v>
      </c>
      <c r="O123" s="24"/>
      <c r="P123" s="24"/>
      <c r="Q123" s="24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27">
        <v>39</v>
      </c>
      <c r="F124" s="27">
        <v>42</v>
      </c>
      <c r="G124" s="27">
        <v>0</v>
      </c>
      <c r="H124" s="9">
        <f t="shared" si="0"/>
        <v>42</v>
      </c>
      <c r="I124" s="27">
        <v>42</v>
      </c>
      <c r="J124" s="27">
        <v>0</v>
      </c>
      <c r="K124" s="9">
        <f t="shared" si="1"/>
        <v>42</v>
      </c>
      <c r="L124" s="27">
        <v>20</v>
      </c>
      <c r="M124" s="27">
        <v>20</v>
      </c>
      <c r="N124" s="113">
        <v>11</v>
      </c>
      <c r="O124" s="24"/>
      <c r="P124" s="24"/>
      <c r="Q124" s="24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27">
        <v>38</v>
      </c>
      <c r="F125" s="27">
        <v>26</v>
      </c>
      <c r="G125" s="27">
        <v>0</v>
      </c>
      <c r="H125" s="9">
        <f t="shared" si="0"/>
        <v>26</v>
      </c>
      <c r="I125" s="27">
        <v>26</v>
      </c>
      <c r="J125" s="27">
        <v>0</v>
      </c>
      <c r="K125" s="9">
        <f t="shared" si="1"/>
        <v>26</v>
      </c>
      <c r="L125" s="27">
        <v>5</v>
      </c>
      <c r="M125" s="27">
        <v>3</v>
      </c>
      <c r="N125" s="113">
        <v>4</v>
      </c>
      <c r="O125" s="24"/>
      <c r="P125" s="24"/>
      <c r="Q125" s="24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27"/>
      <c r="F126" s="27">
        <v>0</v>
      </c>
      <c r="G126" s="27">
        <v>0</v>
      </c>
      <c r="H126" s="9">
        <f t="shared" si="0"/>
        <v>0</v>
      </c>
      <c r="I126" s="27">
        <v>0</v>
      </c>
      <c r="J126" s="27">
        <v>0</v>
      </c>
      <c r="K126" s="9">
        <f t="shared" si="1"/>
        <v>0</v>
      </c>
      <c r="L126" s="27">
        <v>0</v>
      </c>
      <c r="M126" s="27">
        <v>0</v>
      </c>
      <c r="N126" s="113">
        <v>0</v>
      </c>
      <c r="O126" s="24"/>
      <c r="P126" s="24"/>
      <c r="Q126" s="24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27">
        <v>18</v>
      </c>
      <c r="F127" s="27">
        <v>0</v>
      </c>
      <c r="G127" s="27">
        <v>0</v>
      </c>
      <c r="H127" s="9">
        <f t="shared" si="0"/>
        <v>0</v>
      </c>
      <c r="I127" s="27">
        <v>0</v>
      </c>
      <c r="J127" s="27">
        <v>0</v>
      </c>
      <c r="K127" s="9">
        <f t="shared" si="1"/>
        <v>0</v>
      </c>
      <c r="L127" s="27">
        <v>0</v>
      </c>
      <c r="M127" s="27">
        <v>0</v>
      </c>
      <c r="N127" s="113">
        <v>0</v>
      </c>
      <c r="O127" s="24"/>
      <c r="P127" s="24"/>
      <c r="Q127" s="24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27"/>
      <c r="F128" s="27">
        <v>7</v>
      </c>
      <c r="G128" s="27">
        <v>0</v>
      </c>
      <c r="H128" s="9">
        <f t="shared" si="0"/>
        <v>7</v>
      </c>
      <c r="I128" s="27">
        <v>9</v>
      </c>
      <c r="J128" s="27">
        <v>0</v>
      </c>
      <c r="K128" s="9">
        <f t="shared" si="1"/>
        <v>9</v>
      </c>
      <c r="L128" s="27">
        <v>0</v>
      </c>
      <c r="M128" s="27">
        <v>0</v>
      </c>
      <c r="N128" s="113">
        <v>0</v>
      </c>
      <c r="O128" s="24"/>
      <c r="P128" s="24"/>
      <c r="Q128" s="24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27">
        <v>14</v>
      </c>
      <c r="F129" s="27">
        <v>1</v>
      </c>
      <c r="G129" s="27">
        <v>0</v>
      </c>
      <c r="H129" s="9">
        <f t="shared" si="0"/>
        <v>1</v>
      </c>
      <c r="I129" s="27">
        <v>1</v>
      </c>
      <c r="J129" s="27">
        <v>0</v>
      </c>
      <c r="K129" s="9">
        <f t="shared" si="1"/>
        <v>1</v>
      </c>
      <c r="L129" s="27">
        <v>0</v>
      </c>
      <c r="M129" s="27">
        <v>0</v>
      </c>
      <c r="N129" s="113">
        <v>0</v>
      </c>
      <c r="O129" s="24"/>
      <c r="P129" s="24"/>
      <c r="Q129" s="24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27">
        <v>20</v>
      </c>
      <c r="F130" s="27">
        <v>22</v>
      </c>
      <c r="G130" s="27">
        <v>0</v>
      </c>
      <c r="H130" s="9">
        <f t="shared" si="0"/>
        <v>22</v>
      </c>
      <c r="I130" s="27">
        <v>22</v>
      </c>
      <c r="J130" s="27">
        <v>0</v>
      </c>
      <c r="K130" s="9">
        <f t="shared" si="1"/>
        <v>22</v>
      </c>
      <c r="L130" s="27">
        <v>1</v>
      </c>
      <c r="M130" s="27">
        <v>1</v>
      </c>
      <c r="N130" s="113">
        <v>0</v>
      </c>
      <c r="O130" s="24"/>
      <c r="P130" s="24"/>
      <c r="Q130" s="24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27"/>
      <c r="F131" s="27">
        <v>0</v>
      </c>
      <c r="G131" s="27">
        <v>0</v>
      </c>
      <c r="H131" s="9">
        <f t="shared" si="0"/>
        <v>0</v>
      </c>
      <c r="I131" s="27">
        <v>0</v>
      </c>
      <c r="J131" s="27">
        <v>0</v>
      </c>
      <c r="K131" s="9">
        <f t="shared" si="1"/>
        <v>0</v>
      </c>
      <c r="L131" s="27">
        <v>0</v>
      </c>
      <c r="M131" s="27">
        <v>0</v>
      </c>
      <c r="N131" s="113">
        <v>0</v>
      </c>
      <c r="O131" s="24"/>
      <c r="P131" s="24"/>
      <c r="Q131" s="24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27"/>
      <c r="F132" s="27">
        <v>0</v>
      </c>
      <c r="G132" s="27">
        <v>0</v>
      </c>
      <c r="H132" s="9">
        <f t="shared" si="0"/>
        <v>0</v>
      </c>
      <c r="I132" s="27">
        <v>0</v>
      </c>
      <c r="J132" s="27">
        <v>0</v>
      </c>
      <c r="K132" s="9">
        <f t="shared" si="1"/>
        <v>0</v>
      </c>
      <c r="L132" s="27">
        <v>0</v>
      </c>
      <c r="M132" s="27">
        <v>0</v>
      </c>
      <c r="N132" s="113">
        <v>0</v>
      </c>
      <c r="O132" s="24"/>
      <c r="P132" s="24"/>
      <c r="Q132" s="24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27">
        <v>183</v>
      </c>
      <c r="F133" s="27">
        <v>140</v>
      </c>
      <c r="G133" s="27">
        <v>0</v>
      </c>
      <c r="H133" s="9">
        <f t="shared" si="0"/>
        <v>140</v>
      </c>
      <c r="I133" s="27">
        <v>140</v>
      </c>
      <c r="J133" s="27">
        <v>0</v>
      </c>
      <c r="K133" s="9">
        <f t="shared" si="1"/>
        <v>140</v>
      </c>
      <c r="L133" s="27">
        <v>0</v>
      </c>
      <c r="M133" s="27">
        <v>0</v>
      </c>
      <c r="N133" s="113">
        <v>0</v>
      </c>
      <c r="O133" s="24"/>
      <c r="P133" s="24"/>
      <c r="Q133" s="24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27">
        <v>353</v>
      </c>
      <c r="F134" s="27">
        <v>720</v>
      </c>
      <c r="G134" s="27">
        <v>0</v>
      </c>
      <c r="H134" s="9">
        <f t="shared" si="0"/>
        <v>720</v>
      </c>
      <c r="I134" s="13">
        <v>519</v>
      </c>
      <c r="J134" s="13">
        <v>306</v>
      </c>
      <c r="K134" s="9">
        <f t="shared" si="1"/>
        <v>825</v>
      </c>
      <c r="L134" s="27">
        <v>1</v>
      </c>
      <c r="M134" s="27">
        <v>1</v>
      </c>
      <c r="N134" s="113">
        <v>1</v>
      </c>
      <c r="O134" s="24"/>
      <c r="P134" s="24"/>
      <c r="Q134" s="24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27">
        <v>25</v>
      </c>
      <c r="F135" s="27">
        <v>25</v>
      </c>
      <c r="G135" s="27">
        <v>0</v>
      </c>
      <c r="H135" s="9">
        <f t="shared" si="0"/>
        <v>25</v>
      </c>
      <c r="I135" s="13">
        <v>0</v>
      </c>
      <c r="J135" s="13">
        <v>0</v>
      </c>
      <c r="K135" s="9">
        <f t="shared" si="1"/>
        <v>0</v>
      </c>
      <c r="L135" s="27">
        <v>0</v>
      </c>
      <c r="M135" s="27">
        <v>0</v>
      </c>
      <c r="N135" s="113">
        <v>0</v>
      </c>
      <c r="O135" s="24"/>
      <c r="P135" s="24"/>
      <c r="Q135" s="24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27">
        <v>907</v>
      </c>
      <c r="F136" s="27">
        <v>753</v>
      </c>
      <c r="G136" s="27">
        <v>0</v>
      </c>
      <c r="H136" s="9">
        <f t="shared" si="0"/>
        <v>753</v>
      </c>
      <c r="I136" s="13">
        <v>0</v>
      </c>
      <c r="J136" s="13">
        <v>0</v>
      </c>
      <c r="K136" s="9">
        <f t="shared" si="1"/>
        <v>0</v>
      </c>
      <c r="L136" s="27">
        <v>15</v>
      </c>
      <c r="M136" s="27">
        <v>15</v>
      </c>
      <c r="N136" s="113">
        <v>0</v>
      </c>
      <c r="O136" s="24"/>
      <c r="P136" s="24"/>
      <c r="Q136" s="24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27">
        <v>296</v>
      </c>
      <c r="F137" s="27">
        <v>136</v>
      </c>
      <c r="G137" s="27">
        <v>0</v>
      </c>
      <c r="H137" s="9">
        <f t="shared" si="0"/>
        <v>136</v>
      </c>
      <c r="I137" s="13">
        <v>5</v>
      </c>
      <c r="J137" s="13">
        <v>24</v>
      </c>
      <c r="K137" s="9">
        <f t="shared" si="1"/>
        <v>29</v>
      </c>
      <c r="L137" s="27">
        <v>0</v>
      </c>
      <c r="M137" s="27">
        <v>0</v>
      </c>
      <c r="N137" s="113">
        <v>0</v>
      </c>
      <c r="O137" s="24"/>
      <c r="P137" s="24"/>
      <c r="Q137" s="24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27">
        <v>87</v>
      </c>
      <c r="F138" s="27">
        <v>130</v>
      </c>
      <c r="G138" s="27">
        <v>0</v>
      </c>
      <c r="H138" s="9">
        <f t="shared" si="0"/>
        <v>130</v>
      </c>
      <c r="I138" s="13">
        <v>0</v>
      </c>
      <c r="J138" s="13">
        <v>0</v>
      </c>
      <c r="K138" s="9">
        <f t="shared" si="1"/>
        <v>0</v>
      </c>
      <c r="L138" s="27">
        <v>0</v>
      </c>
      <c r="M138" s="27">
        <v>0</v>
      </c>
      <c r="N138" s="113">
        <v>0</v>
      </c>
      <c r="O138" s="24"/>
      <c r="P138" s="24"/>
      <c r="Q138" s="24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27">
        <v>134</v>
      </c>
      <c r="F139" s="27">
        <v>91</v>
      </c>
      <c r="G139" s="27">
        <v>0</v>
      </c>
      <c r="H139" s="9">
        <f t="shared" si="0"/>
        <v>91</v>
      </c>
      <c r="I139" s="13">
        <v>17</v>
      </c>
      <c r="J139" s="13">
        <v>0</v>
      </c>
      <c r="K139" s="9">
        <f t="shared" si="1"/>
        <v>17</v>
      </c>
      <c r="L139" s="27">
        <v>0</v>
      </c>
      <c r="M139" s="27">
        <v>0</v>
      </c>
      <c r="N139" s="113">
        <v>0</v>
      </c>
      <c r="O139" s="24"/>
      <c r="P139" s="24"/>
      <c r="Q139" s="24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27"/>
      <c r="F140" s="27">
        <v>29</v>
      </c>
      <c r="G140" s="27">
        <v>0</v>
      </c>
      <c r="H140" s="9">
        <f t="shared" si="0"/>
        <v>29</v>
      </c>
      <c r="I140" s="13">
        <v>0</v>
      </c>
      <c r="J140" s="13">
        <v>0</v>
      </c>
      <c r="K140" s="9">
        <f t="shared" si="1"/>
        <v>0</v>
      </c>
      <c r="L140" s="27">
        <v>0</v>
      </c>
      <c r="M140" s="27">
        <v>0</v>
      </c>
      <c r="N140" s="113">
        <v>0</v>
      </c>
      <c r="O140" s="24"/>
      <c r="P140" s="24"/>
      <c r="Q140" s="24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81" t="s">
        <v>165</v>
      </c>
      <c r="E141" s="27">
        <v>39</v>
      </c>
      <c r="F141" s="27">
        <v>6</v>
      </c>
      <c r="G141" s="27">
        <v>33</v>
      </c>
      <c r="H141" s="9">
        <v>39</v>
      </c>
      <c r="I141" s="27">
        <v>6</v>
      </c>
      <c r="J141" s="27">
        <v>81</v>
      </c>
      <c r="K141" s="9">
        <v>87</v>
      </c>
      <c r="L141" s="27">
        <v>0</v>
      </c>
      <c r="M141" s="27">
        <v>0</v>
      </c>
      <c r="N141" s="113">
        <v>0</v>
      </c>
      <c r="O141" s="24"/>
      <c r="P141" s="24"/>
      <c r="Q141" s="24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81" t="s">
        <v>166</v>
      </c>
      <c r="E142" s="27">
        <v>50</v>
      </c>
      <c r="F142" s="27">
        <v>48</v>
      </c>
      <c r="G142" s="27">
        <v>2</v>
      </c>
      <c r="H142" s="9">
        <v>50</v>
      </c>
      <c r="I142" s="27">
        <v>59</v>
      </c>
      <c r="J142" s="27">
        <v>117</v>
      </c>
      <c r="K142" s="9">
        <v>176</v>
      </c>
      <c r="L142" s="27">
        <v>0</v>
      </c>
      <c r="M142" s="27">
        <v>0</v>
      </c>
      <c r="N142" s="113">
        <v>0</v>
      </c>
      <c r="O142" s="24"/>
      <c r="P142" s="24"/>
      <c r="Q142" s="24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81" t="s">
        <v>167</v>
      </c>
      <c r="E143" s="27">
        <v>69</v>
      </c>
      <c r="F143" s="27">
        <v>22</v>
      </c>
      <c r="G143" s="27">
        <v>47</v>
      </c>
      <c r="H143" s="9">
        <v>69</v>
      </c>
      <c r="I143" s="27">
        <v>90</v>
      </c>
      <c r="J143" s="27">
        <v>293</v>
      </c>
      <c r="K143" s="9">
        <v>383</v>
      </c>
      <c r="L143" s="27">
        <v>25</v>
      </c>
      <c r="M143" s="27">
        <v>25</v>
      </c>
      <c r="N143" s="113">
        <v>25</v>
      </c>
      <c r="O143" s="24">
        <v>22</v>
      </c>
      <c r="P143" s="24"/>
      <c r="Q143" s="24"/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81" t="s">
        <v>168</v>
      </c>
      <c r="E144" s="27">
        <v>23</v>
      </c>
      <c r="F144" s="27">
        <v>0</v>
      </c>
      <c r="G144" s="27">
        <v>23</v>
      </c>
      <c r="H144" s="9">
        <v>23</v>
      </c>
      <c r="I144" s="27">
        <v>0</v>
      </c>
      <c r="J144" s="27">
        <v>24</v>
      </c>
      <c r="K144" s="9">
        <v>24</v>
      </c>
      <c r="L144" s="27">
        <v>0</v>
      </c>
      <c r="M144" s="27">
        <v>0</v>
      </c>
      <c r="N144" s="113">
        <v>0</v>
      </c>
      <c r="O144" s="24"/>
      <c r="P144" s="24"/>
      <c r="Q144" s="24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81" t="s">
        <v>169</v>
      </c>
      <c r="E145" s="27">
        <v>1</v>
      </c>
      <c r="F145" s="27">
        <v>1</v>
      </c>
      <c r="G145" s="27">
        <v>0</v>
      </c>
      <c r="H145" s="9">
        <v>1</v>
      </c>
      <c r="I145" s="27">
        <v>26</v>
      </c>
      <c r="J145" s="27">
        <v>25</v>
      </c>
      <c r="K145" s="9">
        <v>51</v>
      </c>
      <c r="L145" s="27">
        <v>1</v>
      </c>
      <c r="M145" s="27">
        <v>1</v>
      </c>
      <c r="N145" s="113">
        <v>1</v>
      </c>
      <c r="O145" s="24"/>
      <c r="P145" s="24">
        <v>1</v>
      </c>
      <c r="Q145" s="24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81" t="s">
        <v>170</v>
      </c>
      <c r="E146" s="27">
        <v>15</v>
      </c>
      <c r="F146" s="27">
        <v>7</v>
      </c>
      <c r="G146" s="27">
        <v>8</v>
      </c>
      <c r="H146" s="9">
        <v>15</v>
      </c>
      <c r="I146" s="27">
        <v>7</v>
      </c>
      <c r="J146" s="27">
        <v>13</v>
      </c>
      <c r="K146" s="9">
        <v>20</v>
      </c>
      <c r="L146" s="27">
        <v>0</v>
      </c>
      <c r="M146" s="27">
        <v>0</v>
      </c>
      <c r="N146" s="113">
        <v>0</v>
      </c>
      <c r="O146" s="24"/>
      <c r="P146" s="24"/>
      <c r="Q146" s="24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81" t="s">
        <v>171</v>
      </c>
      <c r="E147" s="27">
        <v>15</v>
      </c>
      <c r="F147" s="27">
        <v>3</v>
      </c>
      <c r="G147" s="27">
        <v>12</v>
      </c>
      <c r="H147" s="9">
        <v>15</v>
      </c>
      <c r="I147" s="27">
        <v>3</v>
      </c>
      <c r="J147" s="27">
        <v>12</v>
      </c>
      <c r="K147" s="9">
        <v>15</v>
      </c>
      <c r="L147" s="27">
        <v>0</v>
      </c>
      <c r="M147" s="27">
        <v>0</v>
      </c>
      <c r="N147" s="113">
        <v>0</v>
      </c>
      <c r="O147" s="24"/>
      <c r="P147" s="24"/>
      <c r="Q147" s="24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81" t="s">
        <v>172</v>
      </c>
      <c r="E148" s="27">
        <v>13</v>
      </c>
      <c r="F148" s="27">
        <v>5</v>
      </c>
      <c r="G148" s="27">
        <v>8</v>
      </c>
      <c r="H148" s="9">
        <v>13</v>
      </c>
      <c r="I148" s="27">
        <v>5</v>
      </c>
      <c r="J148" s="27">
        <v>8</v>
      </c>
      <c r="K148" s="9">
        <v>13</v>
      </c>
      <c r="L148" s="27">
        <v>0</v>
      </c>
      <c r="M148" s="27">
        <v>0</v>
      </c>
      <c r="N148" s="113">
        <v>0</v>
      </c>
      <c r="O148" s="24"/>
      <c r="P148" s="24"/>
      <c r="Q148" s="24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81" t="s">
        <v>173</v>
      </c>
      <c r="E149" s="27">
        <v>642</v>
      </c>
      <c r="F149" s="27">
        <v>206</v>
      </c>
      <c r="G149" s="27">
        <v>436</v>
      </c>
      <c r="H149" s="9">
        <v>642</v>
      </c>
      <c r="I149" s="27">
        <v>2228</v>
      </c>
      <c r="J149" s="27">
        <v>500</v>
      </c>
      <c r="K149" s="9">
        <v>2728</v>
      </c>
      <c r="L149" s="27">
        <v>168</v>
      </c>
      <c r="M149" s="27">
        <v>168</v>
      </c>
      <c r="N149" s="113">
        <v>0</v>
      </c>
      <c r="O149" s="24"/>
      <c r="P149" s="24"/>
      <c r="Q149" s="24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81" t="s">
        <v>174</v>
      </c>
      <c r="E150" s="71">
        <v>86</v>
      </c>
      <c r="F150" s="71">
        <v>11</v>
      </c>
      <c r="G150" s="27">
        <v>75</v>
      </c>
      <c r="H150" s="9">
        <v>86</v>
      </c>
      <c r="I150" s="27">
        <v>12</v>
      </c>
      <c r="J150" s="27">
        <v>97</v>
      </c>
      <c r="K150" s="9">
        <v>109</v>
      </c>
      <c r="L150" s="27">
        <v>4</v>
      </c>
      <c r="M150" s="27">
        <v>4</v>
      </c>
      <c r="N150" s="113">
        <v>4</v>
      </c>
      <c r="O150" s="28"/>
      <c r="P150" s="28">
        <v>4</v>
      </c>
      <c r="Q150" s="28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81" t="s">
        <v>175</v>
      </c>
      <c r="E151" s="27">
        <v>0</v>
      </c>
      <c r="F151" s="27">
        <v>0</v>
      </c>
      <c r="G151" s="27">
        <v>0</v>
      </c>
      <c r="H151" s="9">
        <v>0</v>
      </c>
      <c r="I151" s="27">
        <v>0</v>
      </c>
      <c r="J151" s="27">
        <v>0</v>
      </c>
      <c r="K151" s="9">
        <v>0</v>
      </c>
      <c r="L151" s="27">
        <v>0</v>
      </c>
      <c r="M151" s="27">
        <v>0</v>
      </c>
      <c r="N151" s="113">
        <v>0</v>
      </c>
      <c r="O151" s="24"/>
      <c r="P151" s="24"/>
      <c r="Q151" s="24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81" t="s">
        <v>176</v>
      </c>
      <c r="E152" s="27">
        <v>58</v>
      </c>
      <c r="F152" s="27">
        <v>38</v>
      </c>
      <c r="G152" s="27">
        <v>20</v>
      </c>
      <c r="H152" s="9">
        <v>58</v>
      </c>
      <c r="I152" s="27">
        <v>38</v>
      </c>
      <c r="J152" s="27">
        <v>57</v>
      </c>
      <c r="K152" s="9">
        <v>95</v>
      </c>
      <c r="L152" s="27">
        <v>0</v>
      </c>
      <c r="M152" s="27">
        <v>0</v>
      </c>
      <c r="N152" s="113">
        <v>0</v>
      </c>
      <c r="O152" s="24"/>
      <c r="P152" s="24"/>
      <c r="Q152" s="24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81" t="s">
        <v>177</v>
      </c>
      <c r="E153" s="27">
        <v>48</v>
      </c>
      <c r="F153" s="27">
        <v>44</v>
      </c>
      <c r="G153" s="27">
        <v>4</v>
      </c>
      <c r="H153" s="9">
        <v>48</v>
      </c>
      <c r="I153" s="27">
        <v>44</v>
      </c>
      <c r="J153" s="27">
        <v>18</v>
      </c>
      <c r="K153" s="9">
        <v>62</v>
      </c>
      <c r="L153" s="27">
        <v>13</v>
      </c>
      <c r="M153" s="27">
        <v>13</v>
      </c>
      <c r="N153" s="113">
        <v>13</v>
      </c>
      <c r="O153" s="24">
        <v>13</v>
      </c>
      <c r="P153" s="24"/>
      <c r="Q153" s="24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81" t="s">
        <v>178</v>
      </c>
      <c r="E154" s="27">
        <v>746</v>
      </c>
      <c r="F154" s="27">
        <v>696</v>
      </c>
      <c r="G154" s="27">
        <v>50</v>
      </c>
      <c r="H154" s="9">
        <v>746</v>
      </c>
      <c r="I154" s="27">
        <v>1200</v>
      </c>
      <c r="J154" s="27">
        <v>695</v>
      </c>
      <c r="K154" s="9">
        <v>1895</v>
      </c>
      <c r="L154" s="27">
        <v>41</v>
      </c>
      <c r="M154" s="27">
        <v>39</v>
      </c>
      <c r="N154" s="113">
        <v>9</v>
      </c>
      <c r="O154" s="24"/>
      <c r="P154" s="24">
        <v>9</v>
      </c>
      <c r="Q154" s="24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81" t="s">
        <v>179</v>
      </c>
      <c r="E155" s="71">
        <v>0</v>
      </c>
      <c r="F155" s="71">
        <v>0</v>
      </c>
      <c r="G155" s="27">
        <v>0</v>
      </c>
      <c r="H155" s="9">
        <v>0</v>
      </c>
      <c r="I155" s="27">
        <v>0</v>
      </c>
      <c r="J155" s="27">
        <v>0</v>
      </c>
      <c r="K155" s="9">
        <v>0</v>
      </c>
      <c r="L155" s="27">
        <v>0</v>
      </c>
      <c r="M155" s="27">
        <v>0</v>
      </c>
      <c r="N155" s="113">
        <v>0</v>
      </c>
      <c r="O155" s="28"/>
      <c r="P155" s="28"/>
      <c r="Q155" s="28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8">
        <v>558</v>
      </c>
      <c r="F156" s="8">
        <v>276</v>
      </c>
      <c r="G156" s="8">
        <v>172</v>
      </c>
      <c r="H156" s="9">
        <f t="shared" si="0"/>
        <v>448</v>
      </c>
      <c r="I156" s="8">
        <v>350</v>
      </c>
      <c r="J156" s="8">
        <v>172</v>
      </c>
      <c r="K156" s="9">
        <f t="shared" si="1"/>
        <v>522</v>
      </c>
      <c r="L156" s="8">
        <v>155</v>
      </c>
      <c r="M156" s="8">
        <v>155</v>
      </c>
      <c r="N156" s="8">
        <v>3</v>
      </c>
      <c r="O156" s="8">
        <v>0</v>
      </c>
      <c r="P156" s="8">
        <v>0</v>
      </c>
      <c r="Q156" s="8"/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8"/>
      <c r="F157" s="8">
        <v>6</v>
      </c>
      <c r="G157" s="8">
        <v>0</v>
      </c>
      <c r="H157" s="9">
        <f t="shared" si="0"/>
        <v>6</v>
      </c>
      <c r="I157" s="8">
        <v>6</v>
      </c>
      <c r="J157" s="8">
        <v>0</v>
      </c>
      <c r="K157" s="9">
        <f t="shared" si="1"/>
        <v>6</v>
      </c>
      <c r="L157" s="8">
        <v>1</v>
      </c>
      <c r="M157" s="8">
        <v>1</v>
      </c>
      <c r="N157" s="8">
        <v>1</v>
      </c>
      <c r="O157" s="8">
        <v>0</v>
      </c>
      <c r="P157" s="8">
        <v>3</v>
      </c>
      <c r="Q157" s="8"/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8">
        <v>1584</v>
      </c>
      <c r="F158" s="8">
        <v>1660</v>
      </c>
      <c r="G158" s="8">
        <v>4</v>
      </c>
      <c r="H158" s="9">
        <f t="shared" si="0"/>
        <v>1664</v>
      </c>
      <c r="I158" s="8">
        <v>2862</v>
      </c>
      <c r="J158" s="8">
        <v>4</v>
      </c>
      <c r="K158" s="9">
        <f t="shared" si="1"/>
        <v>2866</v>
      </c>
      <c r="L158" s="8">
        <v>5</v>
      </c>
      <c r="M158" s="8">
        <v>5</v>
      </c>
      <c r="N158" s="8">
        <v>5</v>
      </c>
      <c r="O158" s="8">
        <v>0</v>
      </c>
      <c r="P158" s="8">
        <v>1</v>
      </c>
      <c r="Q158" s="8"/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8">
        <v>685</v>
      </c>
      <c r="F159" s="8">
        <v>582</v>
      </c>
      <c r="G159" s="8">
        <v>12</v>
      </c>
      <c r="H159" s="9">
        <f t="shared" si="0"/>
        <v>594</v>
      </c>
      <c r="I159" s="8">
        <v>796</v>
      </c>
      <c r="J159" s="8">
        <v>12</v>
      </c>
      <c r="K159" s="9">
        <f t="shared" si="1"/>
        <v>808</v>
      </c>
      <c r="L159" s="8">
        <v>7</v>
      </c>
      <c r="M159" s="8">
        <v>6</v>
      </c>
      <c r="N159" s="8">
        <v>7</v>
      </c>
      <c r="O159" s="8">
        <v>0</v>
      </c>
      <c r="P159" s="8">
        <v>5</v>
      </c>
      <c r="Q159" s="8"/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8"/>
      <c r="F160" s="8">
        <v>0</v>
      </c>
      <c r="G160" s="8">
        <v>0</v>
      </c>
      <c r="H160" s="9">
        <f t="shared" si="0"/>
        <v>0</v>
      </c>
      <c r="I160" s="8">
        <v>0</v>
      </c>
      <c r="J160" s="8">
        <v>0</v>
      </c>
      <c r="K160" s="9">
        <f t="shared" si="1"/>
        <v>0</v>
      </c>
      <c r="L160" s="8">
        <v>0</v>
      </c>
      <c r="M160" s="8">
        <v>0</v>
      </c>
      <c r="N160" s="8">
        <v>0</v>
      </c>
      <c r="O160" s="8">
        <v>10</v>
      </c>
      <c r="P160" s="8">
        <v>1</v>
      </c>
      <c r="Q160" s="8"/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8">
        <v>1383</v>
      </c>
      <c r="F161" s="8">
        <v>944</v>
      </c>
      <c r="G161" s="8">
        <v>2</v>
      </c>
      <c r="H161" s="9">
        <f t="shared" si="0"/>
        <v>946</v>
      </c>
      <c r="I161" s="8">
        <v>4306</v>
      </c>
      <c r="J161" s="8">
        <v>2</v>
      </c>
      <c r="K161" s="9">
        <f t="shared" si="1"/>
        <v>4308</v>
      </c>
      <c r="L161" s="8">
        <v>2</v>
      </c>
      <c r="M161" s="8">
        <v>2</v>
      </c>
      <c r="N161" s="8">
        <v>2</v>
      </c>
      <c r="O161" s="8">
        <v>0</v>
      </c>
      <c r="P161" s="8">
        <v>0</v>
      </c>
      <c r="Q161" s="8"/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8">
        <v>203</v>
      </c>
      <c r="F162" s="8">
        <v>141</v>
      </c>
      <c r="G162" s="8">
        <v>2</v>
      </c>
      <c r="H162" s="9">
        <f t="shared" si="0"/>
        <v>143</v>
      </c>
      <c r="I162" s="8">
        <v>189</v>
      </c>
      <c r="J162" s="8">
        <v>2</v>
      </c>
      <c r="K162" s="9">
        <f t="shared" si="1"/>
        <v>191</v>
      </c>
      <c r="L162" s="8">
        <v>15</v>
      </c>
      <c r="M162" s="8">
        <v>15</v>
      </c>
      <c r="N162" s="8">
        <v>0</v>
      </c>
      <c r="O162" s="8">
        <v>2</v>
      </c>
      <c r="P162" s="8">
        <v>5</v>
      </c>
      <c r="Q162" s="8"/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8">
        <v>148</v>
      </c>
      <c r="F163" s="8">
        <v>22</v>
      </c>
      <c r="G163" s="8">
        <v>6</v>
      </c>
      <c r="H163" s="9">
        <f t="shared" si="0"/>
        <v>28</v>
      </c>
      <c r="I163" s="8">
        <v>722</v>
      </c>
      <c r="J163" s="8">
        <v>22</v>
      </c>
      <c r="K163" s="9">
        <f t="shared" si="1"/>
        <v>744</v>
      </c>
      <c r="L163" s="8">
        <v>11</v>
      </c>
      <c r="M163" s="8">
        <v>11</v>
      </c>
      <c r="N163" s="8">
        <v>11</v>
      </c>
      <c r="O163" s="8">
        <v>0</v>
      </c>
      <c r="P163" s="8">
        <v>0</v>
      </c>
      <c r="Q163" s="8"/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8"/>
      <c r="F164" s="8">
        <v>0</v>
      </c>
      <c r="G164" s="8">
        <v>0</v>
      </c>
      <c r="H164" s="9">
        <f t="shared" si="0"/>
        <v>0</v>
      </c>
      <c r="I164" s="8">
        <v>0</v>
      </c>
      <c r="J164" s="8">
        <v>0</v>
      </c>
      <c r="K164" s="9">
        <f t="shared" si="1"/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8"/>
      <c r="F165" s="8"/>
      <c r="G165" s="8"/>
      <c r="H165" s="9">
        <f t="shared" si="0"/>
        <v>0</v>
      </c>
      <c r="I165" s="8">
        <v>0</v>
      </c>
      <c r="J165" s="8">
        <v>0</v>
      </c>
      <c r="K165" s="9">
        <f t="shared" si="1"/>
        <v>0</v>
      </c>
      <c r="L165" s="8">
        <v>0</v>
      </c>
      <c r="M165" s="8">
        <v>0</v>
      </c>
      <c r="N165" s="8">
        <v>0</v>
      </c>
      <c r="O165" s="8"/>
      <c r="P165" s="8"/>
      <c r="Q165" s="8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8">
        <v>3437</v>
      </c>
      <c r="F166" s="8">
        <v>3437</v>
      </c>
      <c r="G166" s="8">
        <v>0</v>
      </c>
      <c r="H166" s="9">
        <f t="shared" si="0"/>
        <v>3437</v>
      </c>
      <c r="I166" s="8">
        <v>3437</v>
      </c>
      <c r="J166" s="8">
        <v>0</v>
      </c>
      <c r="K166" s="9">
        <f t="shared" si="1"/>
        <v>3437</v>
      </c>
      <c r="L166" s="8">
        <v>291</v>
      </c>
      <c r="M166" s="8">
        <v>291</v>
      </c>
      <c r="N166" s="8"/>
      <c r="O166" s="8"/>
      <c r="P166" s="8"/>
      <c r="Q166" s="8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8">
        <v>1047</v>
      </c>
      <c r="F167" s="8">
        <v>994</v>
      </c>
      <c r="G167" s="8">
        <v>53</v>
      </c>
      <c r="H167" s="9">
        <f t="shared" si="0"/>
        <v>1047</v>
      </c>
      <c r="I167" s="8">
        <v>994</v>
      </c>
      <c r="J167" s="8">
        <v>53</v>
      </c>
      <c r="K167" s="9">
        <f t="shared" si="1"/>
        <v>1047</v>
      </c>
      <c r="L167" s="8">
        <v>246</v>
      </c>
      <c r="M167" s="8">
        <v>246</v>
      </c>
      <c r="N167" s="8"/>
      <c r="O167" s="8"/>
      <c r="P167" s="8"/>
      <c r="Q167" s="8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8">
        <v>173</v>
      </c>
      <c r="F168" s="8">
        <v>173</v>
      </c>
      <c r="G168" s="8">
        <v>0</v>
      </c>
      <c r="H168" s="9">
        <f t="shared" si="0"/>
        <v>173</v>
      </c>
      <c r="I168" s="8">
        <v>173</v>
      </c>
      <c r="J168" s="8">
        <v>0</v>
      </c>
      <c r="K168" s="9">
        <f t="shared" si="1"/>
        <v>173</v>
      </c>
      <c r="L168" s="8">
        <v>16</v>
      </c>
      <c r="M168" s="8">
        <v>16</v>
      </c>
      <c r="N168" s="8"/>
      <c r="O168" s="8"/>
      <c r="P168" s="8"/>
      <c r="Q168" s="8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8">
        <v>2650</v>
      </c>
      <c r="F169" s="8">
        <v>1949</v>
      </c>
      <c r="G169" s="8">
        <v>701</v>
      </c>
      <c r="H169" s="9">
        <f t="shared" si="0"/>
        <v>2650</v>
      </c>
      <c r="I169" s="8">
        <v>1949</v>
      </c>
      <c r="J169" s="8">
        <v>701</v>
      </c>
      <c r="K169" s="9">
        <f t="shared" si="1"/>
        <v>2650</v>
      </c>
      <c r="L169" s="8">
        <v>82</v>
      </c>
      <c r="M169" s="8">
        <v>82</v>
      </c>
      <c r="N169" s="8"/>
      <c r="O169" s="8"/>
      <c r="P169" s="8"/>
      <c r="Q169" s="8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8">
        <v>211</v>
      </c>
      <c r="F170" s="8">
        <v>198</v>
      </c>
      <c r="G170" s="8">
        <v>13</v>
      </c>
      <c r="H170" s="9">
        <f t="shared" si="0"/>
        <v>211</v>
      </c>
      <c r="I170" s="8">
        <v>198</v>
      </c>
      <c r="J170" s="8">
        <v>13</v>
      </c>
      <c r="K170" s="9">
        <f t="shared" si="1"/>
        <v>211</v>
      </c>
      <c r="L170" s="8">
        <v>3</v>
      </c>
      <c r="M170" s="8">
        <v>3</v>
      </c>
      <c r="N170" s="8"/>
      <c r="O170" s="8"/>
      <c r="P170" s="8"/>
      <c r="Q170" s="8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8">
        <v>626</v>
      </c>
      <c r="F171" s="8">
        <v>302</v>
      </c>
      <c r="G171" s="8">
        <v>324</v>
      </c>
      <c r="H171" s="9">
        <f t="shared" si="0"/>
        <v>626</v>
      </c>
      <c r="I171" s="8">
        <v>302</v>
      </c>
      <c r="J171" s="8">
        <v>324</v>
      </c>
      <c r="K171" s="9">
        <f t="shared" si="1"/>
        <v>626</v>
      </c>
      <c r="L171" s="8">
        <v>3</v>
      </c>
      <c r="M171" s="8">
        <v>3</v>
      </c>
      <c r="N171" s="8"/>
      <c r="O171" s="8"/>
      <c r="P171" s="8"/>
      <c r="Q171" s="8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8">
        <v>636</v>
      </c>
      <c r="F172" s="8">
        <v>605</v>
      </c>
      <c r="G172" s="8">
        <v>31</v>
      </c>
      <c r="H172" s="9">
        <f t="shared" si="0"/>
        <v>636</v>
      </c>
      <c r="I172" s="8">
        <v>605</v>
      </c>
      <c r="J172" s="8">
        <v>31</v>
      </c>
      <c r="K172" s="9">
        <f t="shared" si="1"/>
        <v>636</v>
      </c>
      <c r="L172" s="8">
        <v>1</v>
      </c>
      <c r="M172" s="8">
        <v>1</v>
      </c>
      <c r="N172" s="8"/>
      <c r="O172" s="8"/>
      <c r="P172" s="8"/>
      <c r="Q172" s="8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8">
        <v>792</v>
      </c>
      <c r="F173" s="8">
        <v>444</v>
      </c>
      <c r="G173" s="8">
        <v>348</v>
      </c>
      <c r="H173" s="9">
        <f t="shared" si="0"/>
        <v>792</v>
      </c>
      <c r="I173" s="8">
        <v>444</v>
      </c>
      <c r="J173" s="8">
        <v>348</v>
      </c>
      <c r="K173" s="9">
        <f t="shared" si="1"/>
        <v>792</v>
      </c>
      <c r="L173" s="8">
        <v>38</v>
      </c>
      <c r="M173" s="8">
        <v>38</v>
      </c>
      <c r="N173" s="8"/>
      <c r="O173" s="8"/>
      <c r="P173" s="8"/>
      <c r="Q173" s="8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8">
        <v>24</v>
      </c>
      <c r="F174" s="8">
        <v>0</v>
      </c>
      <c r="G174" s="8">
        <v>24</v>
      </c>
      <c r="H174" s="9">
        <f t="shared" si="0"/>
        <v>24</v>
      </c>
      <c r="I174" s="8">
        <v>0</v>
      </c>
      <c r="J174" s="8">
        <v>24</v>
      </c>
      <c r="K174" s="9">
        <f t="shared" si="1"/>
        <v>24</v>
      </c>
      <c r="L174" s="8">
        <v>0</v>
      </c>
      <c r="M174" s="8">
        <v>0</v>
      </c>
      <c r="N174" s="8"/>
      <c r="O174" s="8"/>
      <c r="P174" s="8"/>
      <c r="Q174" s="8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8">
        <v>3736</v>
      </c>
      <c r="F175" s="8">
        <v>3736</v>
      </c>
      <c r="G175" s="8">
        <v>0</v>
      </c>
      <c r="H175" s="9">
        <f t="shared" si="0"/>
        <v>3736</v>
      </c>
      <c r="I175" s="8">
        <v>3736</v>
      </c>
      <c r="J175" s="8">
        <v>0</v>
      </c>
      <c r="K175" s="9">
        <f t="shared" si="1"/>
        <v>3736</v>
      </c>
      <c r="L175" s="8">
        <v>0</v>
      </c>
      <c r="M175" s="8">
        <v>0</v>
      </c>
      <c r="N175" s="8"/>
      <c r="O175" s="8"/>
      <c r="P175" s="8"/>
      <c r="Q175" s="8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8">
        <v>420</v>
      </c>
      <c r="F176" s="8">
        <v>275</v>
      </c>
      <c r="G176" s="8">
        <v>145</v>
      </c>
      <c r="H176" s="9">
        <f t="shared" si="0"/>
        <v>420</v>
      </c>
      <c r="I176" s="8">
        <v>275</v>
      </c>
      <c r="J176" s="8">
        <v>145</v>
      </c>
      <c r="K176" s="9">
        <f t="shared" si="1"/>
        <v>420</v>
      </c>
      <c r="L176" s="8">
        <v>31</v>
      </c>
      <c r="M176" s="8">
        <v>31</v>
      </c>
      <c r="N176" s="8"/>
      <c r="O176" s="8"/>
      <c r="P176" s="8"/>
      <c r="Q176" s="8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8">
        <v>341</v>
      </c>
      <c r="F177" s="8">
        <v>341</v>
      </c>
      <c r="G177" s="8">
        <v>0</v>
      </c>
      <c r="H177" s="9">
        <v>341</v>
      </c>
      <c r="I177" s="8">
        <v>341</v>
      </c>
      <c r="J177" s="8">
        <v>0</v>
      </c>
      <c r="K177" s="9">
        <v>341</v>
      </c>
      <c r="L177" s="8">
        <v>11</v>
      </c>
      <c r="M177" s="8">
        <v>11</v>
      </c>
      <c r="N177" s="8"/>
      <c r="O177" s="8"/>
      <c r="P177" s="8"/>
      <c r="Q177" s="8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8">
        <v>543</v>
      </c>
      <c r="F178" s="8">
        <v>414</v>
      </c>
      <c r="G178" s="8">
        <v>129</v>
      </c>
      <c r="H178" s="9">
        <f t="shared" si="0"/>
        <v>543</v>
      </c>
      <c r="I178" s="8">
        <v>414</v>
      </c>
      <c r="J178" s="8">
        <v>129</v>
      </c>
      <c r="K178" s="9">
        <f t="shared" si="1"/>
        <v>543</v>
      </c>
      <c r="L178" s="8">
        <v>3</v>
      </c>
      <c r="M178" s="8">
        <v>3</v>
      </c>
      <c r="N178" s="8"/>
      <c r="O178" s="8"/>
      <c r="P178" s="8"/>
      <c r="Q178" s="8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8">
        <v>990</v>
      </c>
      <c r="F179" s="8">
        <v>908</v>
      </c>
      <c r="G179" s="8">
        <v>82</v>
      </c>
      <c r="H179" s="9">
        <f t="shared" si="0"/>
        <v>990</v>
      </c>
      <c r="I179" s="8">
        <v>908</v>
      </c>
      <c r="J179" s="8">
        <v>82</v>
      </c>
      <c r="K179" s="9">
        <f t="shared" si="1"/>
        <v>990</v>
      </c>
      <c r="L179" s="8">
        <v>0</v>
      </c>
      <c r="M179" s="8">
        <v>0</v>
      </c>
      <c r="N179" s="8"/>
      <c r="O179" s="8"/>
      <c r="P179" s="8"/>
      <c r="Q179" s="8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8">
        <v>2235</v>
      </c>
      <c r="F180" s="8">
        <v>2107</v>
      </c>
      <c r="G180" s="8">
        <v>128</v>
      </c>
      <c r="H180" s="9">
        <f t="shared" si="0"/>
        <v>2235</v>
      </c>
      <c r="I180" s="8">
        <v>2107</v>
      </c>
      <c r="J180" s="8">
        <v>128</v>
      </c>
      <c r="K180" s="9">
        <f t="shared" si="1"/>
        <v>2235</v>
      </c>
      <c r="L180" s="8">
        <v>7</v>
      </c>
      <c r="M180" s="8">
        <v>7</v>
      </c>
      <c r="N180" s="8"/>
      <c r="O180" s="8"/>
      <c r="P180" s="8"/>
      <c r="Q180" s="8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8">
        <v>2245</v>
      </c>
      <c r="F181" s="8">
        <v>644</v>
      </c>
      <c r="G181" s="8">
        <v>1601</v>
      </c>
      <c r="H181" s="9">
        <f t="shared" si="0"/>
        <v>2245</v>
      </c>
      <c r="I181" s="8">
        <v>644</v>
      </c>
      <c r="J181" s="8">
        <v>1601</v>
      </c>
      <c r="K181" s="9">
        <f t="shared" si="1"/>
        <v>2245</v>
      </c>
      <c r="L181" s="8">
        <v>0</v>
      </c>
      <c r="M181" s="8">
        <v>0</v>
      </c>
      <c r="N181" s="8"/>
      <c r="O181" s="8"/>
      <c r="P181" s="8"/>
      <c r="Q181" s="8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8">
        <v>106</v>
      </c>
      <c r="F182" s="8">
        <v>106</v>
      </c>
      <c r="G182" s="8">
        <v>0</v>
      </c>
      <c r="H182" s="9">
        <f t="shared" si="0"/>
        <v>106</v>
      </c>
      <c r="I182" s="8">
        <v>106</v>
      </c>
      <c r="J182" s="8">
        <v>0</v>
      </c>
      <c r="K182" s="9">
        <f t="shared" si="1"/>
        <v>106</v>
      </c>
      <c r="L182" s="8">
        <v>0</v>
      </c>
      <c r="M182" s="8">
        <v>0</v>
      </c>
      <c r="N182" s="8"/>
      <c r="O182" s="8"/>
      <c r="P182" s="8"/>
      <c r="Q182" s="8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8">
        <v>157</v>
      </c>
      <c r="F183" s="8">
        <v>84</v>
      </c>
      <c r="G183" s="8">
        <v>73</v>
      </c>
      <c r="H183" s="9">
        <f t="shared" si="0"/>
        <v>157</v>
      </c>
      <c r="I183" s="8">
        <v>84</v>
      </c>
      <c r="J183" s="8">
        <v>73</v>
      </c>
      <c r="K183" s="9">
        <f t="shared" si="1"/>
        <v>157</v>
      </c>
      <c r="L183" s="8">
        <v>0</v>
      </c>
      <c r="M183" s="8">
        <v>0</v>
      </c>
      <c r="N183" s="8"/>
      <c r="O183" s="8"/>
      <c r="P183" s="8"/>
      <c r="Q183" s="8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8">
        <v>3307</v>
      </c>
      <c r="F184" s="8">
        <v>2705</v>
      </c>
      <c r="G184" s="8">
        <v>602</v>
      </c>
      <c r="H184" s="9">
        <f t="shared" si="0"/>
        <v>3307</v>
      </c>
      <c r="I184" s="8">
        <v>2705</v>
      </c>
      <c r="J184" s="8">
        <v>602</v>
      </c>
      <c r="K184" s="9">
        <f t="shared" si="1"/>
        <v>3307</v>
      </c>
      <c r="L184" s="8">
        <v>0</v>
      </c>
      <c r="M184" s="8">
        <v>0</v>
      </c>
      <c r="N184" s="8"/>
      <c r="O184" s="8"/>
      <c r="P184" s="8"/>
      <c r="Q184" s="8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8">
        <v>398</v>
      </c>
      <c r="F185" s="8">
        <v>266</v>
      </c>
      <c r="G185" s="8">
        <v>132</v>
      </c>
      <c r="H185" s="9">
        <f t="shared" si="0"/>
        <v>398</v>
      </c>
      <c r="I185" s="8">
        <v>266</v>
      </c>
      <c r="J185" s="8">
        <v>132</v>
      </c>
      <c r="K185" s="9">
        <f t="shared" si="1"/>
        <v>398</v>
      </c>
      <c r="L185" s="8">
        <v>6</v>
      </c>
      <c r="M185" s="8">
        <v>6</v>
      </c>
      <c r="N185" s="8"/>
      <c r="O185" s="8"/>
      <c r="P185" s="8"/>
      <c r="Q185" s="8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8">
        <v>731</v>
      </c>
      <c r="F186" s="8">
        <v>527</v>
      </c>
      <c r="G186" s="8">
        <v>204</v>
      </c>
      <c r="H186" s="9">
        <f t="shared" si="0"/>
        <v>731</v>
      </c>
      <c r="I186" s="8">
        <v>527</v>
      </c>
      <c r="J186" s="8">
        <v>204</v>
      </c>
      <c r="K186" s="9">
        <f t="shared" si="1"/>
        <v>731</v>
      </c>
      <c r="L186" s="8">
        <v>0</v>
      </c>
      <c r="M186" s="8">
        <v>0</v>
      </c>
      <c r="N186" s="8"/>
      <c r="O186" s="8"/>
      <c r="P186" s="8"/>
      <c r="Q186" s="8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8">
        <v>277</v>
      </c>
      <c r="F187" s="8">
        <v>258</v>
      </c>
      <c r="G187" s="8">
        <v>19</v>
      </c>
      <c r="H187" s="9">
        <f t="shared" si="0"/>
        <v>277</v>
      </c>
      <c r="I187" s="8">
        <v>258</v>
      </c>
      <c r="J187" s="8">
        <v>19</v>
      </c>
      <c r="K187" s="9">
        <f t="shared" si="1"/>
        <v>277</v>
      </c>
      <c r="L187" s="8">
        <v>14</v>
      </c>
      <c r="M187" s="8">
        <v>14</v>
      </c>
      <c r="N187" s="8"/>
      <c r="O187" s="8"/>
      <c r="P187" s="8"/>
      <c r="Q187" s="8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8">
        <v>2424</v>
      </c>
      <c r="F188" s="8">
        <v>2424</v>
      </c>
      <c r="G188" s="8">
        <v>0</v>
      </c>
      <c r="H188" s="9">
        <f t="shared" si="0"/>
        <v>2424</v>
      </c>
      <c r="I188" s="8">
        <v>2424</v>
      </c>
      <c r="J188" s="8">
        <v>0</v>
      </c>
      <c r="K188" s="9">
        <f t="shared" si="1"/>
        <v>2424</v>
      </c>
      <c r="L188" s="8">
        <v>22</v>
      </c>
      <c r="M188" s="8">
        <v>22</v>
      </c>
      <c r="N188" s="8">
        <v>8</v>
      </c>
      <c r="O188" s="8"/>
      <c r="P188" s="8"/>
      <c r="Q188" s="8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8">
        <v>1719</v>
      </c>
      <c r="F189" s="8">
        <v>680</v>
      </c>
      <c r="G189" s="8">
        <v>1017</v>
      </c>
      <c r="H189" s="9">
        <f t="shared" si="0"/>
        <v>1697</v>
      </c>
      <c r="I189" s="8">
        <v>680</v>
      </c>
      <c r="J189" s="8">
        <v>1017</v>
      </c>
      <c r="K189" s="9">
        <f t="shared" si="1"/>
        <v>1697</v>
      </c>
      <c r="L189" s="8">
        <v>12</v>
      </c>
      <c r="M189" s="8">
        <v>12</v>
      </c>
      <c r="N189" s="8">
        <v>0</v>
      </c>
      <c r="O189" s="8"/>
      <c r="P189" s="8"/>
      <c r="Q189" s="8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8">
        <v>157</v>
      </c>
      <c r="F190" s="8">
        <v>16</v>
      </c>
      <c r="G190" s="8">
        <v>141</v>
      </c>
      <c r="H190" s="9">
        <f t="shared" si="0"/>
        <v>157</v>
      </c>
      <c r="I190" s="8">
        <v>16</v>
      </c>
      <c r="J190" s="8">
        <v>141</v>
      </c>
      <c r="K190" s="9">
        <f t="shared" si="1"/>
        <v>157</v>
      </c>
      <c r="L190" s="8">
        <v>2</v>
      </c>
      <c r="M190" s="8">
        <v>2</v>
      </c>
      <c r="N190" s="8">
        <v>0</v>
      </c>
      <c r="O190" s="8"/>
      <c r="P190" s="8"/>
      <c r="Q190" s="8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8">
        <v>785</v>
      </c>
      <c r="F191" s="8">
        <v>615</v>
      </c>
      <c r="G191" s="8">
        <v>170</v>
      </c>
      <c r="H191" s="9">
        <f t="shared" si="0"/>
        <v>785</v>
      </c>
      <c r="I191" s="8">
        <v>615</v>
      </c>
      <c r="J191" s="8">
        <v>170</v>
      </c>
      <c r="K191" s="9">
        <f t="shared" si="1"/>
        <v>785</v>
      </c>
      <c r="L191" s="8">
        <v>3</v>
      </c>
      <c r="M191" s="8">
        <v>3</v>
      </c>
      <c r="N191" s="8">
        <v>0</v>
      </c>
      <c r="O191" s="8"/>
      <c r="P191" s="8"/>
      <c r="Q191" s="8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8">
        <v>502</v>
      </c>
      <c r="F192" s="8">
        <v>339</v>
      </c>
      <c r="G192" s="8">
        <v>163</v>
      </c>
      <c r="H192" s="9">
        <f t="shared" si="0"/>
        <v>502</v>
      </c>
      <c r="I192" s="8">
        <v>339</v>
      </c>
      <c r="J192" s="8">
        <v>163</v>
      </c>
      <c r="K192" s="9">
        <f t="shared" si="1"/>
        <v>502</v>
      </c>
      <c r="L192" s="8">
        <v>0</v>
      </c>
      <c r="M192" s="8">
        <v>0</v>
      </c>
      <c r="N192" s="8">
        <v>0</v>
      </c>
      <c r="O192" s="8"/>
      <c r="P192" s="8"/>
      <c r="Q192" s="8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8">
        <v>300</v>
      </c>
      <c r="F193" s="8">
        <v>206</v>
      </c>
      <c r="G193" s="8">
        <v>94</v>
      </c>
      <c r="H193" s="9">
        <f t="shared" si="0"/>
        <v>300</v>
      </c>
      <c r="I193" s="8">
        <v>206</v>
      </c>
      <c r="J193" s="8">
        <v>94</v>
      </c>
      <c r="K193" s="9">
        <f t="shared" si="1"/>
        <v>300</v>
      </c>
      <c r="L193" s="8">
        <v>44</v>
      </c>
      <c r="M193" s="8">
        <v>44</v>
      </c>
      <c r="N193" s="8">
        <v>0</v>
      </c>
      <c r="O193" s="8"/>
      <c r="P193" s="8"/>
      <c r="Q193" s="8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8">
        <v>179</v>
      </c>
      <c r="F194" s="8">
        <v>3</v>
      </c>
      <c r="G194" s="8">
        <v>174</v>
      </c>
      <c r="H194" s="9">
        <f t="shared" si="0"/>
        <v>177</v>
      </c>
      <c r="I194" s="8">
        <v>3</v>
      </c>
      <c r="J194" s="8">
        <v>174</v>
      </c>
      <c r="K194" s="9">
        <f t="shared" si="1"/>
        <v>177</v>
      </c>
      <c r="L194" s="8">
        <v>1</v>
      </c>
      <c r="M194" s="8">
        <v>1</v>
      </c>
      <c r="N194" s="8">
        <v>0</v>
      </c>
      <c r="O194" s="8"/>
      <c r="P194" s="8"/>
      <c r="Q194" s="8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8">
        <v>73</v>
      </c>
      <c r="F195" s="8">
        <v>34</v>
      </c>
      <c r="G195" s="8">
        <v>39</v>
      </c>
      <c r="H195" s="9">
        <f t="shared" si="0"/>
        <v>73</v>
      </c>
      <c r="I195" s="8">
        <v>34</v>
      </c>
      <c r="J195" s="8">
        <v>39</v>
      </c>
      <c r="K195" s="9">
        <f t="shared" si="1"/>
        <v>73</v>
      </c>
      <c r="L195" s="8">
        <v>5</v>
      </c>
      <c r="M195" s="8">
        <v>5</v>
      </c>
      <c r="N195" s="8">
        <v>0</v>
      </c>
      <c r="O195" s="8"/>
      <c r="P195" s="8"/>
      <c r="Q195" s="8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8">
        <v>231</v>
      </c>
      <c r="F196" s="8">
        <v>179</v>
      </c>
      <c r="G196" s="8">
        <v>52</v>
      </c>
      <c r="H196" s="9">
        <f t="shared" si="0"/>
        <v>231</v>
      </c>
      <c r="I196" s="8">
        <v>179</v>
      </c>
      <c r="J196" s="8">
        <v>52</v>
      </c>
      <c r="K196" s="9">
        <f t="shared" si="1"/>
        <v>231</v>
      </c>
      <c r="L196" s="8">
        <v>4</v>
      </c>
      <c r="M196" s="8">
        <v>3</v>
      </c>
      <c r="N196" s="8">
        <v>0</v>
      </c>
      <c r="O196" s="8"/>
      <c r="P196" s="8"/>
      <c r="Q196" s="8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8">
        <v>189</v>
      </c>
      <c r="F197" s="8">
        <v>147</v>
      </c>
      <c r="G197" s="8">
        <v>42</v>
      </c>
      <c r="H197" s="9">
        <v>189</v>
      </c>
      <c r="I197" s="8">
        <v>147</v>
      </c>
      <c r="J197" s="8">
        <v>42</v>
      </c>
      <c r="K197" s="9">
        <v>189</v>
      </c>
      <c r="L197" s="8">
        <v>8</v>
      </c>
      <c r="M197" s="8">
        <v>8</v>
      </c>
      <c r="N197" s="8">
        <v>0</v>
      </c>
      <c r="O197" s="8"/>
      <c r="P197" s="8"/>
      <c r="Q197" s="8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8">
        <v>52</v>
      </c>
      <c r="F198" s="8">
        <v>52</v>
      </c>
      <c r="G198" s="8">
        <v>0</v>
      </c>
      <c r="H198" s="9">
        <f t="shared" si="0"/>
        <v>52</v>
      </c>
      <c r="I198" s="8">
        <v>52</v>
      </c>
      <c r="J198" s="8">
        <v>0</v>
      </c>
      <c r="K198" s="9">
        <f t="shared" si="1"/>
        <v>52</v>
      </c>
      <c r="L198" s="8">
        <v>5</v>
      </c>
      <c r="M198" s="8">
        <v>5</v>
      </c>
      <c r="N198" s="8">
        <v>0</v>
      </c>
      <c r="O198" s="8"/>
      <c r="P198" s="8"/>
      <c r="Q198" s="8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8">
        <v>0</v>
      </c>
      <c r="F199" s="8">
        <v>0</v>
      </c>
      <c r="G199" s="8">
        <v>0</v>
      </c>
      <c r="H199" s="9">
        <f t="shared" si="0"/>
        <v>0</v>
      </c>
      <c r="I199" s="8">
        <v>0</v>
      </c>
      <c r="J199" s="8">
        <v>0</v>
      </c>
      <c r="K199" s="9">
        <f t="shared" si="1"/>
        <v>0</v>
      </c>
      <c r="L199" s="8">
        <v>0</v>
      </c>
      <c r="M199" s="8">
        <v>0</v>
      </c>
      <c r="N199" s="8">
        <v>0</v>
      </c>
      <c r="O199" s="8"/>
      <c r="P199" s="8"/>
      <c r="Q199" s="8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8">
        <v>0</v>
      </c>
      <c r="F200" s="8">
        <v>0</v>
      </c>
      <c r="G200" s="8">
        <v>0</v>
      </c>
      <c r="H200" s="9">
        <f t="shared" si="0"/>
        <v>0</v>
      </c>
      <c r="I200" s="8">
        <v>0</v>
      </c>
      <c r="J200" s="8">
        <v>0</v>
      </c>
      <c r="K200" s="9">
        <f t="shared" si="1"/>
        <v>0</v>
      </c>
      <c r="L200" s="8">
        <v>0</v>
      </c>
      <c r="M200" s="8">
        <v>0</v>
      </c>
      <c r="N200" s="8">
        <v>1</v>
      </c>
      <c r="O200" s="8"/>
      <c r="P200" s="8"/>
      <c r="Q200" s="8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8">
        <v>0</v>
      </c>
      <c r="F201" s="8">
        <v>0</v>
      </c>
      <c r="G201" s="8">
        <v>0</v>
      </c>
      <c r="H201" s="9">
        <f t="shared" si="0"/>
        <v>0</v>
      </c>
      <c r="I201" s="8">
        <v>0</v>
      </c>
      <c r="J201" s="8">
        <v>0</v>
      </c>
      <c r="K201" s="9">
        <f t="shared" si="1"/>
        <v>0</v>
      </c>
      <c r="L201" s="8">
        <v>0</v>
      </c>
      <c r="M201" s="8">
        <v>0</v>
      </c>
      <c r="N201" s="8">
        <v>0</v>
      </c>
      <c r="O201" s="8"/>
      <c r="P201" s="8"/>
      <c r="Q201" s="8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8">
        <v>0</v>
      </c>
      <c r="F202" s="8">
        <v>0</v>
      </c>
      <c r="G202" s="8">
        <v>0</v>
      </c>
      <c r="H202" s="9">
        <f t="shared" si="0"/>
        <v>0</v>
      </c>
      <c r="I202" s="8">
        <v>0</v>
      </c>
      <c r="J202" s="8">
        <v>0</v>
      </c>
      <c r="K202" s="9">
        <f t="shared" si="1"/>
        <v>0</v>
      </c>
      <c r="L202" s="8">
        <v>0</v>
      </c>
      <c r="M202" s="8">
        <v>0</v>
      </c>
      <c r="N202" s="8">
        <v>0</v>
      </c>
      <c r="O202" s="8">
        <v>1</v>
      </c>
      <c r="P202" s="8"/>
      <c r="Q202" s="8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8">
        <v>273</v>
      </c>
      <c r="F203" s="8">
        <v>167</v>
      </c>
      <c r="G203" s="8">
        <v>106</v>
      </c>
      <c r="H203" s="9">
        <f t="shared" si="0"/>
        <v>273</v>
      </c>
      <c r="I203" s="8">
        <v>167</v>
      </c>
      <c r="J203" s="8">
        <v>106</v>
      </c>
      <c r="K203" s="9">
        <f t="shared" si="1"/>
        <v>273</v>
      </c>
      <c r="L203" s="8">
        <v>11</v>
      </c>
      <c r="M203" s="8">
        <v>10</v>
      </c>
      <c r="N203" s="8">
        <v>0</v>
      </c>
      <c r="O203" s="8"/>
      <c r="P203" s="8"/>
      <c r="Q203" s="8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8">
        <v>0</v>
      </c>
      <c r="F204" s="8">
        <v>0</v>
      </c>
      <c r="G204" s="8">
        <v>0</v>
      </c>
      <c r="H204" s="9">
        <f t="shared" si="0"/>
        <v>0</v>
      </c>
      <c r="I204" s="8">
        <v>0</v>
      </c>
      <c r="J204" s="8">
        <v>0</v>
      </c>
      <c r="K204" s="9">
        <f t="shared" si="1"/>
        <v>0</v>
      </c>
      <c r="L204" s="8">
        <v>0</v>
      </c>
      <c r="M204" s="8">
        <v>0</v>
      </c>
      <c r="N204" s="8">
        <v>2</v>
      </c>
      <c r="O204" s="8"/>
      <c r="P204" s="8"/>
      <c r="Q204" s="8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8">
        <v>55</v>
      </c>
      <c r="F205" s="8">
        <v>17</v>
      </c>
      <c r="G205" s="8">
        <v>38</v>
      </c>
      <c r="H205" s="9">
        <f t="shared" si="0"/>
        <v>55</v>
      </c>
      <c r="I205" s="8">
        <v>17</v>
      </c>
      <c r="J205" s="8">
        <v>38</v>
      </c>
      <c r="K205" s="9">
        <f t="shared" si="1"/>
        <v>55</v>
      </c>
      <c r="L205" s="8">
        <v>9</v>
      </c>
      <c r="M205" s="8">
        <v>9</v>
      </c>
      <c r="N205" s="8">
        <v>0</v>
      </c>
      <c r="O205" s="8"/>
      <c r="P205" s="8"/>
      <c r="Q205" s="8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8">
        <v>0</v>
      </c>
      <c r="F206" s="8">
        <v>0</v>
      </c>
      <c r="G206" s="8">
        <v>0</v>
      </c>
      <c r="H206" s="9">
        <f t="shared" si="0"/>
        <v>0</v>
      </c>
      <c r="I206" s="8">
        <v>0</v>
      </c>
      <c r="J206" s="8">
        <v>0</v>
      </c>
      <c r="K206" s="9">
        <f t="shared" si="1"/>
        <v>0</v>
      </c>
      <c r="L206" s="8">
        <v>0</v>
      </c>
      <c r="M206" s="8">
        <v>0</v>
      </c>
      <c r="N206" s="8">
        <v>0</v>
      </c>
      <c r="O206" s="8"/>
      <c r="P206" s="8"/>
      <c r="Q206" s="8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8">
        <v>215</v>
      </c>
      <c r="F207" s="8">
        <v>98</v>
      </c>
      <c r="G207" s="8">
        <v>117</v>
      </c>
      <c r="H207" s="9">
        <f t="shared" si="0"/>
        <v>215</v>
      </c>
      <c r="I207" s="8">
        <v>98</v>
      </c>
      <c r="J207" s="8">
        <v>117</v>
      </c>
      <c r="K207" s="9">
        <f t="shared" si="1"/>
        <v>215</v>
      </c>
      <c r="L207" s="8">
        <v>2</v>
      </c>
      <c r="M207" s="8">
        <v>0</v>
      </c>
      <c r="N207" s="8">
        <v>0</v>
      </c>
      <c r="O207" s="8"/>
      <c r="P207" s="8"/>
      <c r="Q207" s="8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8">
        <v>0</v>
      </c>
      <c r="F208" s="8">
        <v>0</v>
      </c>
      <c r="G208" s="8">
        <v>0</v>
      </c>
      <c r="H208" s="9">
        <f t="shared" si="0"/>
        <v>0</v>
      </c>
      <c r="I208" s="8">
        <v>0</v>
      </c>
      <c r="J208" s="8">
        <v>0</v>
      </c>
      <c r="K208" s="9">
        <f t="shared" si="1"/>
        <v>0</v>
      </c>
      <c r="L208" s="8">
        <v>0</v>
      </c>
      <c r="M208" s="8">
        <v>0</v>
      </c>
      <c r="N208" s="8">
        <v>0</v>
      </c>
      <c r="O208" s="8"/>
      <c r="P208" s="8"/>
      <c r="Q208" s="8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8">
        <v>1619</v>
      </c>
      <c r="F209" s="8">
        <v>1571</v>
      </c>
      <c r="G209" s="8">
        <v>48</v>
      </c>
      <c r="H209" s="9">
        <f t="shared" si="0"/>
        <v>1619</v>
      </c>
      <c r="I209" s="8">
        <v>2715</v>
      </c>
      <c r="J209" s="8">
        <v>123</v>
      </c>
      <c r="K209" s="9">
        <f t="shared" si="1"/>
        <v>2838</v>
      </c>
      <c r="L209" s="8">
        <v>24</v>
      </c>
      <c r="M209" s="8">
        <v>22</v>
      </c>
      <c r="N209" s="8">
        <v>1</v>
      </c>
      <c r="O209" s="8">
        <v>1</v>
      </c>
      <c r="P209" s="8">
        <v>0</v>
      </c>
      <c r="Q209" s="8">
        <v>0</v>
      </c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8">
        <v>249</v>
      </c>
      <c r="F210" s="8">
        <v>220</v>
      </c>
      <c r="G210" s="8">
        <v>29</v>
      </c>
      <c r="H210" s="9">
        <f t="shared" si="0"/>
        <v>249</v>
      </c>
      <c r="I210" s="8">
        <v>835</v>
      </c>
      <c r="J210" s="8">
        <v>783</v>
      </c>
      <c r="K210" s="9">
        <f t="shared" si="1"/>
        <v>1618</v>
      </c>
      <c r="L210" s="8">
        <v>33</v>
      </c>
      <c r="M210" s="8">
        <v>29</v>
      </c>
      <c r="N210" s="8">
        <v>0</v>
      </c>
      <c r="O210" s="8">
        <v>0</v>
      </c>
      <c r="P210" s="8">
        <v>0</v>
      </c>
      <c r="Q210" s="8">
        <v>0</v>
      </c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8">
        <v>0</v>
      </c>
      <c r="F211" s="8">
        <v>0</v>
      </c>
      <c r="G211" s="8">
        <v>0</v>
      </c>
      <c r="H211" s="9">
        <f t="shared" si="0"/>
        <v>0</v>
      </c>
      <c r="I211" s="8">
        <v>0</v>
      </c>
      <c r="J211" s="8">
        <v>0</v>
      </c>
      <c r="K211" s="9">
        <f t="shared" si="1"/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8">
        <v>333</v>
      </c>
      <c r="F212" s="8">
        <v>196</v>
      </c>
      <c r="G212" s="8">
        <v>137</v>
      </c>
      <c r="H212" s="9">
        <f t="shared" si="0"/>
        <v>333</v>
      </c>
      <c r="I212" s="8">
        <v>409</v>
      </c>
      <c r="J212" s="8">
        <v>198</v>
      </c>
      <c r="K212" s="9">
        <f t="shared" si="1"/>
        <v>607</v>
      </c>
      <c r="L212" s="8">
        <v>26</v>
      </c>
      <c r="M212" s="8">
        <v>26</v>
      </c>
      <c r="N212" s="8">
        <v>26</v>
      </c>
      <c r="O212" s="8">
        <v>18</v>
      </c>
      <c r="P212" s="8">
        <v>8</v>
      </c>
      <c r="Q212" s="8">
        <v>0</v>
      </c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8">
        <v>1790</v>
      </c>
      <c r="F213" s="8">
        <v>1579</v>
      </c>
      <c r="G213" s="8">
        <v>211</v>
      </c>
      <c r="H213" s="9">
        <f t="shared" si="0"/>
        <v>1790</v>
      </c>
      <c r="I213" s="8">
        <v>1653</v>
      </c>
      <c r="J213" s="8">
        <v>217</v>
      </c>
      <c r="K213" s="9">
        <f t="shared" si="1"/>
        <v>1870</v>
      </c>
      <c r="L213" s="8">
        <v>203</v>
      </c>
      <c r="M213" s="8">
        <v>200</v>
      </c>
      <c r="N213" s="8">
        <v>3</v>
      </c>
      <c r="O213" s="8">
        <v>3</v>
      </c>
      <c r="P213" s="8">
        <v>0</v>
      </c>
      <c r="Q213" s="8">
        <v>0</v>
      </c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8">
        <v>117</v>
      </c>
      <c r="F214" s="8">
        <v>10</v>
      </c>
      <c r="G214" s="8">
        <v>107</v>
      </c>
      <c r="H214" s="9">
        <f t="shared" si="0"/>
        <v>117</v>
      </c>
      <c r="I214" s="8">
        <v>21</v>
      </c>
      <c r="J214" s="8">
        <v>121</v>
      </c>
      <c r="K214" s="9">
        <f t="shared" si="1"/>
        <v>142</v>
      </c>
      <c r="L214" s="8">
        <v>6</v>
      </c>
      <c r="M214" s="8">
        <v>6</v>
      </c>
      <c r="N214" s="8">
        <v>0</v>
      </c>
      <c r="O214" s="8">
        <v>0</v>
      </c>
      <c r="P214" s="8">
        <v>0</v>
      </c>
      <c r="Q214" s="8">
        <v>0</v>
      </c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8">
        <v>358</v>
      </c>
      <c r="F215" s="8">
        <v>102</v>
      </c>
      <c r="G215" s="8">
        <v>256</v>
      </c>
      <c r="H215" s="9">
        <f t="shared" si="0"/>
        <v>358</v>
      </c>
      <c r="I215" s="8">
        <v>634</v>
      </c>
      <c r="J215" s="8">
        <v>316</v>
      </c>
      <c r="K215" s="9">
        <f t="shared" si="1"/>
        <v>950</v>
      </c>
      <c r="L215" s="8">
        <v>23</v>
      </c>
      <c r="M215" s="8">
        <v>23</v>
      </c>
      <c r="N215" s="8">
        <v>3</v>
      </c>
      <c r="O215" s="8">
        <v>1</v>
      </c>
      <c r="P215" s="8">
        <v>2</v>
      </c>
      <c r="Q215" s="8">
        <v>0</v>
      </c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8">
        <v>47</v>
      </c>
      <c r="F216" s="8">
        <v>0</v>
      </c>
      <c r="G216" s="8">
        <v>47</v>
      </c>
      <c r="H216" s="9">
        <f t="shared" si="0"/>
        <v>47</v>
      </c>
      <c r="I216" s="8">
        <v>0</v>
      </c>
      <c r="J216" s="8">
        <v>49</v>
      </c>
      <c r="K216" s="9">
        <f t="shared" si="1"/>
        <v>49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8">
        <v>11</v>
      </c>
      <c r="F217" s="8">
        <v>0</v>
      </c>
      <c r="G217" s="8">
        <v>11</v>
      </c>
      <c r="H217" s="9">
        <f t="shared" si="0"/>
        <v>11</v>
      </c>
      <c r="I217" s="8">
        <v>0</v>
      </c>
      <c r="J217" s="8">
        <v>11</v>
      </c>
      <c r="K217" s="9">
        <f t="shared" si="1"/>
        <v>11</v>
      </c>
      <c r="L217" s="8">
        <v>2</v>
      </c>
      <c r="M217" s="8">
        <v>2</v>
      </c>
      <c r="N217" s="8">
        <v>0</v>
      </c>
      <c r="O217" s="8">
        <v>0</v>
      </c>
      <c r="P217" s="8">
        <v>0</v>
      </c>
      <c r="Q217" s="8">
        <v>0</v>
      </c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8">
        <v>0</v>
      </c>
      <c r="F218" s="8">
        <v>0</v>
      </c>
      <c r="G218" s="8">
        <v>0</v>
      </c>
      <c r="H218" s="9">
        <f t="shared" si="0"/>
        <v>0</v>
      </c>
      <c r="I218" s="8">
        <v>0</v>
      </c>
      <c r="J218" s="8">
        <v>0</v>
      </c>
      <c r="K218" s="9">
        <f t="shared" si="1"/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8">
        <v>525</v>
      </c>
      <c r="F219" s="8">
        <v>513</v>
      </c>
      <c r="G219" s="8">
        <v>12</v>
      </c>
      <c r="H219" s="9">
        <f t="shared" si="0"/>
        <v>525</v>
      </c>
      <c r="I219" s="8">
        <v>1202</v>
      </c>
      <c r="J219" s="8">
        <v>12</v>
      </c>
      <c r="K219" s="9">
        <f t="shared" si="1"/>
        <v>1214</v>
      </c>
      <c r="L219" s="8">
        <v>93</v>
      </c>
      <c r="M219" s="8">
        <v>93</v>
      </c>
      <c r="N219" s="8">
        <v>0</v>
      </c>
      <c r="O219" s="8">
        <v>0</v>
      </c>
      <c r="P219" s="8">
        <v>0</v>
      </c>
      <c r="Q219" s="8">
        <v>0</v>
      </c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8">
        <v>0</v>
      </c>
      <c r="F220" s="8">
        <v>0</v>
      </c>
      <c r="G220" s="8">
        <v>0</v>
      </c>
      <c r="H220" s="9">
        <f t="shared" si="0"/>
        <v>0</v>
      </c>
      <c r="I220" s="8">
        <v>0</v>
      </c>
      <c r="J220" s="8">
        <v>0</v>
      </c>
      <c r="K220" s="9">
        <f t="shared" si="1"/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8">
        <v>305</v>
      </c>
      <c r="F221" s="8">
        <v>122</v>
      </c>
      <c r="G221" s="8">
        <v>183</v>
      </c>
      <c r="H221" s="9">
        <f t="shared" si="0"/>
        <v>305</v>
      </c>
      <c r="I221" s="8">
        <v>122</v>
      </c>
      <c r="J221" s="8">
        <v>353</v>
      </c>
      <c r="K221" s="9">
        <f t="shared" si="1"/>
        <v>475</v>
      </c>
      <c r="L221" s="8">
        <v>5</v>
      </c>
      <c r="M221" s="8">
        <v>5</v>
      </c>
      <c r="N221" s="8">
        <v>0</v>
      </c>
      <c r="O221" s="8">
        <v>0</v>
      </c>
      <c r="P221" s="8">
        <v>0</v>
      </c>
      <c r="Q221" s="8">
        <v>0</v>
      </c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8">
        <v>1853</v>
      </c>
      <c r="F222" s="8">
        <v>1841</v>
      </c>
      <c r="G222" s="8">
        <v>12</v>
      </c>
      <c r="H222" s="9">
        <f t="shared" si="0"/>
        <v>1853</v>
      </c>
      <c r="I222" s="8">
        <v>2113</v>
      </c>
      <c r="J222" s="8">
        <v>12</v>
      </c>
      <c r="K222" s="9">
        <f t="shared" si="1"/>
        <v>2125</v>
      </c>
      <c r="L222" s="14">
        <v>414</v>
      </c>
      <c r="M222" s="14">
        <v>363</v>
      </c>
      <c r="N222" s="8">
        <v>0</v>
      </c>
      <c r="O222" s="8"/>
      <c r="P222" s="8"/>
      <c r="Q222" s="8"/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8">
        <v>324</v>
      </c>
      <c r="F223" s="8">
        <v>296</v>
      </c>
      <c r="G223" s="8">
        <v>14</v>
      </c>
      <c r="H223" s="9">
        <f t="shared" si="0"/>
        <v>310</v>
      </c>
      <c r="I223" s="8">
        <v>332</v>
      </c>
      <c r="J223" s="8">
        <v>14</v>
      </c>
      <c r="K223" s="9">
        <f t="shared" si="1"/>
        <v>346</v>
      </c>
      <c r="L223" s="14">
        <v>57</v>
      </c>
      <c r="M223" s="14">
        <v>56</v>
      </c>
      <c r="N223" s="8">
        <v>0</v>
      </c>
      <c r="O223" s="8"/>
      <c r="P223" s="8"/>
      <c r="Q223" s="8"/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8">
        <v>2233</v>
      </c>
      <c r="F224" s="8">
        <v>1883</v>
      </c>
      <c r="G224" s="8">
        <v>350</v>
      </c>
      <c r="H224" s="9">
        <f t="shared" si="0"/>
        <v>2233</v>
      </c>
      <c r="I224" s="8">
        <v>2147</v>
      </c>
      <c r="J224" s="8">
        <v>588</v>
      </c>
      <c r="K224" s="9">
        <f t="shared" si="1"/>
        <v>2735</v>
      </c>
      <c r="L224" s="14">
        <v>1011</v>
      </c>
      <c r="M224" s="14">
        <v>780</v>
      </c>
      <c r="N224" s="8">
        <v>0</v>
      </c>
      <c r="O224" s="8"/>
      <c r="P224" s="8"/>
      <c r="Q224" s="8"/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8">
        <v>1418</v>
      </c>
      <c r="F225" s="8">
        <v>970</v>
      </c>
      <c r="G225" s="8">
        <v>56</v>
      </c>
      <c r="H225" s="9">
        <f t="shared" si="0"/>
        <v>1026</v>
      </c>
      <c r="I225" s="8">
        <v>1108</v>
      </c>
      <c r="J225" s="8">
        <v>72</v>
      </c>
      <c r="K225" s="9">
        <f t="shared" si="1"/>
        <v>1180</v>
      </c>
      <c r="L225" s="14">
        <v>74</v>
      </c>
      <c r="M225" s="14">
        <v>49</v>
      </c>
      <c r="N225" s="8">
        <v>0</v>
      </c>
      <c r="O225" s="8"/>
      <c r="P225" s="8"/>
      <c r="Q225" s="8"/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8">
        <v>306</v>
      </c>
      <c r="F226" s="8">
        <v>306</v>
      </c>
      <c r="G226" s="8">
        <v>0</v>
      </c>
      <c r="H226" s="9">
        <f t="shared" si="0"/>
        <v>306</v>
      </c>
      <c r="I226" s="8">
        <v>331</v>
      </c>
      <c r="J226" s="8">
        <v>0</v>
      </c>
      <c r="K226" s="9">
        <f t="shared" si="1"/>
        <v>331</v>
      </c>
      <c r="L226" s="14">
        <v>550</v>
      </c>
      <c r="M226" s="14">
        <v>452</v>
      </c>
      <c r="N226" s="8">
        <v>0</v>
      </c>
      <c r="O226" s="8"/>
      <c r="P226" s="8"/>
      <c r="Q226" s="8"/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8">
        <v>65</v>
      </c>
      <c r="F227" s="8">
        <v>65</v>
      </c>
      <c r="G227" s="8">
        <v>0</v>
      </c>
      <c r="H227" s="9">
        <f t="shared" si="0"/>
        <v>65</v>
      </c>
      <c r="I227" s="8">
        <v>65</v>
      </c>
      <c r="J227" s="8">
        <v>0</v>
      </c>
      <c r="K227" s="9">
        <f t="shared" si="1"/>
        <v>65</v>
      </c>
      <c r="L227" s="14">
        <v>5</v>
      </c>
      <c r="M227" s="14">
        <v>4</v>
      </c>
      <c r="N227" s="8">
        <v>0</v>
      </c>
      <c r="O227" s="8"/>
      <c r="P227" s="8"/>
      <c r="Q227" s="8"/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8">
        <v>89</v>
      </c>
      <c r="F228" s="8">
        <v>84</v>
      </c>
      <c r="G228" s="8">
        <v>0</v>
      </c>
      <c r="H228" s="9">
        <f t="shared" si="0"/>
        <v>84</v>
      </c>
      <c r="I228" s="8">
        <v>84</v>
      </c>
      <c r="J228" s="8">
        <v>0</v>
      </c>
      <c r="K228" s="9">
        <f t="shared" si="1"/>
        <v>84</v>
      </c>
      <c r="L228" s="14">
        <v>11</v>
      </c>
      <c r="M228" s="14">
        <v>11</v>
      </c>
      <c r="N228" s="8">
        <v>0</v>
      </c>
      <c r="O228" s="8"/>
      <c r="P228" s="8"/>
      <c r="Q228" s="8"/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8">
        <v>5</v>
      </c>
      <c r="F229" s="8">
        <v>5</v>
      </c>
      <c r="G229" s="8">
        <v>0</v>
      </c>
      <c r="H229" s="9">
        <f t="shared" si="0"/>
        <v>5</v>
      </c>
      <c r="I229" s="8">
        <v>5</v>
      </c>
      <c r="J229" s="8">
        <v>0</v>
      </c>
      <c r="K229" s="9">
        <f t="shared" si="1"/>
        <v>5</v>
      </c>
      <c r="L229" s="14">
        <v>5</v>
      </c>
      <c r="M229" s="14">
        <v>5</v>
      </c>
      <c r="N229" s="8">
        <v>0</v>
      </c>
      <c r="O229" s="8"/>
      <c r="P229" s="8"/>
      <c r="Q229" s="8"/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8">
        <v>5118</v>
      </c>
      <c r="F230" s="8">
        <v>4462</v>
      </c>
      <c r="G230" s="8">
        <v>656</v>
      </c>
      <c r="H230" s="9">
        <f t="shared" si="0"/>
        <v>5118</v>
      </c>
      <c r="I230" s="8">
        <v>5347</v>
      </c>
      <c r="J230" s="8">
        <v>722</v>
      </c>
      <c r="K230" s="9">
        <f t="shared" si="1"/>
        <v>6069</v>
      </c>
      <c r="L230" s="14">
        <v>4695</v>
      </c>
      <c r="M230" s="14">
        <v>4618</v>
      </c>
      <c r="N230" s="8">
        <v>0</v>
      </c>
      <c r="O230" s="8"/>
      <c r="P230" s="8"/>
      <c r="Q230" s="8"/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8">
        <v>826</v>
      </c>
      <c r="F231" s="8">
        <v>718</v>
      </c>
      <c r="G231" s="8">
        <v>108</v>
      </c>
      <c r="H231" s="9">
        <f t="shared" si="0"/>
        <v>826</v>
      </c>
      <c r="I231" s="8">
        <v>731</v>
      </c>
      <c r="J231" s="8">
        <v>140</v>
      </c>
      <c r="K231" s="9">
        <f t="shared" si="1"/>
        <v>871</v>
      </c>
      <c r="L231" s="14">
        <v>490</v>
      </c>
      <c r="M231" s="14">
        <v>440</v>
      </c>
      <c r="N231" s="8">
        <v>0</v>
      </c>
      <c r="O231" s="8"/>
      <c r="P231" s="8"/>
      <c r="Q231" s="8"/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8">
        <v>851</v>
      </c>
      <c r="F232" s="8">
        <v>843</v>
      </c>
      <c r="G232" s="8">
        <v>8</v>
      </c>
      <c r="H232" s="9">
        <f t="shared" si="0"/>
        <v>851</v>
      </c>
      <c r="I232" s="8">
        <v>854</v>
      </c>
      <c r="J232" s="8">
        <v>8</v>
      </c>
      <c r="K232" s="9">
        <f t="shared" si="1"/>
        <v>862</v>
      </c>
      <c r="L232" s="14">
        <v>28</v>
      </c>
      <c r="M232" s="14">
        <v>28</v>
      </c>
      <c r="N232" s="8">
        <v>0</v>
      </c>
      <c r="O232" s="8"/>
      <c r="P232" s="8"/>
      <c r="Q232" s="8"/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8">
        <v>26</v>
      </c>
      <c r="F233" s="8">
        <v>0</v>
      </c>
      <c r="G233" s="8">
        <v>26</v>
      </c>
      <c r="H233" s="9">
        <f t="shared" si="0"/>
        <v>26</v>
      </c>
      <c r="I233" s="8">
        <v>0</v>
      </c>
      <c r="J233" s="8">
        <v>26</v>
      </c>
      <c r="K233" s="9">
        <f t="shared" si="1"/>
        <v>26</v>
      </c>
      <c r="L233" s="14">
        <v>13</v>
      </c>
      <c r="M233" s="14">
        <v>13</v>
      </c>
      <c r="N233" s="8">
        <v>0</v>
      </c>
      <c r="O233" s="8"/>
      <c r="P233" s="8"/>
      <c r="Q233" s="8"/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8">
        <v>0</v>
      </c>
      <c r="F234" s="8">
        <v>0</v>
      </c>
      <c r="G234" s="8">
        <v>0</v>
      </c>
      <c r="H234" s="9">
        <f t="shared" si="0"/>
        <v>0</v>
      </c>
      <c r="I234" s="8">
        <v>0</v>
      </c>
      <c r="J234" s="8">
        <v>0</v>
      </c>
      <c r="K234" s="9">
        <f t="shared" si="1"/>
        <v>0</v>
      </c>
      <c r="L234" s="14">
        <v>0</v>
      </c>
      <c r="M234" s="14">
        <v>0</v>
      </c>
      <c r="N234" s="8">
        <v>0</v>
      </c>
      <c r="O234" s="8"/>
      <c r="P234" s="8"/>
      <c r="Q234" s="8"/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8">
        <v>223</v>
      </c>
      <c r="F235" s="8">
        <v>113</v>
      </c>
      <c r="G235" s="8">
        <v>0</v>
      </c>
      <c r="H235" s="9">
        <f t="shared" si="0"/>
        <v>113</v>
      </c>
      <c r="I235" s="8">
        <v>113</v>
      </c>
      <c r="J235" s="8">
        <v>0</v>
      </c>
      <c r="K235" s="9">
        <f t="shared" si="1"/>
        <v>113</v>
      </c>
      <c r="L235" s="14">
        <v>3</v>
      </c>
      <c r="M235" s="14">
        <v>3</v>
      </c>
      <c r="N235" s="8">
        <v>0</v>
      </c>
      <c r="O235" s="8"/>
      <c r="P235" s="8"/>
      <c r="Q235" s="8"/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8">
        <v>0</v>
      </c>
      <c r="F236" s="8">
        <v>0</v>
      </c>
      <c r="G236" s="8">
        <v>0</v>
      </c>
      <c r="H236" s="9">
        <f t="shared" si="0"/>
        <v>0</v>
      </c>
      <c r="I236" s="8">
        <v>0</v>
      </c>
      <c r="J236" s="8">
        <v>0</v>
      </c>
      <c r="K236" s="9">
        <f t="shared" si="1"/>
        <v>0</v>
      </c>
      <c r="L236" s="8"/>
      <c r="M236" s="8"/>
      <c r="N236" s="8">
        <v>0</v>
      </c>
      <c r="O236" s="8"/>
      <c r="P236" s="8"/>
      <c r="Q236" s="8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8">
        <v>1973</v>
      </c>
      <c r="F237" s="8">
        <v>1827</v>
      </c>
      <c r="G237" s="8">
        <v>146</v>
      </c>
      <c r="H237" s="9">
        <f t="shared" si="0"/>
        <v>1973</v>
      </c>
      <c r="I237" s="8">
        <v>1892</v>
      </c>
      <c r="J237" s="8">
        <v>214</v>
      </c>
      <c r="K237" s="9">
        <f t="shared" si="1"/>
        <v>2106</v>
      </c>
      <c r="L237" s="14">
        <v>704</v>
      </c>
      <c r="M237" s="14">
        <v>685</v>
      </c>
      <c r="N237" s="8">
        <v>0</v>
      </c>
      <c r="O237" s="8"/>
      <c r="P237" s="8"/>
      <c r="Q237" s="8"/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8">
        <v>1523</v>
      </c>
      <c r="F238" s="8">
        <v>1237</v>
      </c>
      <c r="G238" s="8">
        <v>286</v>
      </c>
      <c r="H238" s="9">
        <f t="shared" si="0"/>
        <v>1523</v>
      </c>
      <c r="I238" s="8">
        <v>1269</v>
      </c>
      <c r="J238" s="8">
        <v>304</v>
      </c>
      <c r="K238" s="9">
        <f t="shared" si="1"/>
        <v>1573</v>
      </c>
      <c r="L238" s="14">
        <v>558</v>
      </c>
      <c r="M238" s="14">
        <v>472</v>
      </c>
      <c r="N238" s="8">
        <v>0</v>
      </c>
      <c r="O238" s="8"/>
      <c r="P238" s="8"/>
      <c r="Q238" s="8"/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8"/>
      <c r="F239" s="8">
        <v>0</v>
      </c>
      <c r="G239" s="8">
        <v>0</v>
      </c>
      <c r="H239" s="9">
        <f t="shared" si="0"/>
        <v>0</v>
      </c>
      <c r="I239" s="8">
        <v>0</v>
      </c>
      <c r="J239" s="8">
        <v>0</v>
      </c>
      <c r="K239" s="9">
        <f t="shared" si="1"/>
        <v>0</v>
      </c>
      <c r="L239" s="14">
        <v>76</v>
      </c>
      <c r="M239" s="14">
        <v>76</v>
      </c>
      <c r="N239" s="8">
        <v>0</v>
      </c>
      <c r="O239" s="8"/>
      <c r="P239" s="8"/>
      <c r="Q239" s="8"/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8"/>
      <c r="F240" s="8">
        <v>0</v>
      </c>
      <c r="G240" s="8">
        <v>0</v>
      </c>
      <c r="H240" s="9">
        <f t="shared" si="0"/>
        <v>0</v>
      </c>
      <c r="I240" s="8">
        <v>0</v>
      </c>
      <c r="J240" s="8">
        <v>0</v>
      </c>
      <c r="K240" s="9">
        <f t="shared" si="1"/>
        <v>0</v>
      </c>
      <c r="L240" s="14">
        <v>0</v>
      </c>
      <c r="M240" s="14">
        <v>0</v>
      </c>
      <c r="N240" s="8">
        <v>0</v>
      </c>
      <c r="O240" s="8"/>
      <c r="P240" s="8"/>
      <c r="Q240" s="8"/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8">
        <v>12</v>
      </c>
      <c r="F241" s="8">
        <v>8</v>
      </c>
      <c r="G241" s="8">
        <v>4</v>
      </c>
      <c r="H241" s="9">
        <f t="shared" si="0"/>
        <v>12</v>
      </c>
      <c r="I241" s="8">
        <v>8</v>
      </c>
      <c r="J241" s="8">
        <v>4</v>
      </c>
      <c r="K241" s="9">
        <f t="shared" si="1"/>
        <v>12</v>
      </c>
      <c r="L241" s="14">
        <v>20</v>
      </c>
      <c r="M241" s="14">
        <v>20</v>
      </c>
      <c r="N241" s="8">
        <v>0</v>
      </c>
      <c r="O241" s="8"/>
      <c r="P241" s="8"/>
      <c r="Q241" s="8"/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8"/>
      <c r="F242" s="8">
        <v>0</v>
      </c>
      <c r="G242" s="8">
        <v>0</v>
      </c>
      <c r="H242" s="9">
        <f t="shared" si="0"/>
        <v>0</v>
      </c>
      <c r="I242" s="8">
        <v>0</v>
      </c>
      <c r="J242" s="8">
        <v>0</v>
      </c>
      <c r="K242" s="9">
        <f t="shared" si="1"/>
        <v>0</v>
      </c>
      <c r="L242" s="14">
        <v>0</v>
      </c>
      <c r="M242" s="14">
        <v>0</v>
      </c>
      <c r="N242" s="8">
        <v>0</v>
      </c>
      <c r="O242" s="8"/>
      <c r="P242" s="8"/>
      <c r="Q242" s="8"/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8">
        <v>10</v>
      </c>
      <c r="F243" s="8">
        <v>6</v>
      </c>
      <c r="G243" s="8">
        <v>4</v>
      </c>
      <c r="H243" s="9">
        <f t="shared" si="0"/>
        <v>10</v>
      </c>
      <c r="I243" s="8">
        <v>6</v>
      </c>
      <c r="J243" s="8">
        <v>4</v>
      </c>
      <c r="K243" s="9">
        <f t="shared" si="1"/>
        <v>10</v>
      </c>
      <c r="L243" s="14">
        <v>2</v>
      </c>
      <c r="M243" s="14">
        <v>1</v>
      </c>
      <c r="N243" s="8">
        <v>0</v>
      </c>
      <c r="O243" s="8"/>
      <c r="P243" s="8"/>
      <c r="Q243" s="8"/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8">
        <v>0</v>
      </c>
      <c r="F244" s="8">
        <v>0</v>
      </c>
      <c r="G244" s="8">
        <v>0</v>
      </c>
      <c r="H244" s="9">
        <f t="shared" si="0"/>
        <v>0</v>
      </c>
      <c r="I244" s="8">
        <v>0</v>
      </c>
      <c r="J244" s="8">
        <v>0</v>
      </c>
      <c r="K244" s="9">
        <f t="shared" si="1"/>
        <v>0</v>
      </c>
      <c r="L244" s="14">
        <v>0</v>
      </c>
      <c r="M244" s="14">
        <v>0</v>
      </c>
      <c r="N244" s="8">
        <v>0</v>
      </c>
      <c r="O244" s="8"/>
      <c r="P244" s="8"/>
      <c r="Q244" s="8"/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8">
        <v>244</v>
      </c>
      <c r="F245" s="8">
        <v>242</v>
      </c>
      <c r="G245" s="8">
        <v>2</v>
      </c>
      <c r="H245" s="9">
        <f t="shared" si="0"/>
        <v>244</v>
      </c>
      <c r="I245" s="8">
        <v>242</v>
      </c>
      <c r="J245" s="8">
        <v>2</v>
      </c>
      <c r="K245" s="9">
        <f t="shared" si="1"/>
        <v>244</v>
      </c>
      <c r="L245" s="14">
        <v>32</v>
      </c>
      <c r="M245" s="14">
        <v>32</v>
      </c>
      <c r="N245" s="8">
        <v>0</v>
      </c>
      <c r="O245" s="8"/>
      <c r="P245" s="8"/>
      <c r="Q245" s="8"/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8">
        <v>0</v>
      </c>
      <c r="F246" s="8">
        <v>0</v>
      </c>
      <c r="G246" s="8">
        <v>0</v>
      </c>
      <c r="H246" s="9">
        <f t="shared" si="0"/>
        <v>0</v>
      </c>
      <c r="I246" s="8">
        <v>0</v>
      </c>
      <c r="J246" s="8">
        <v>0</v>
      </c>
      <c r="K246" s="9">
        <f t="shared" si="1"/>
        <v>0</v>
      </c>
      <c r="L246" s="8"/>
      <c r="M246" s="8"/>
      <c r="N246" s="8">
        <v>0</v>
      </c>
      <c r="O246" s="8"/>
      <c r="P246" s="8"/>
      <c r="Q246" s="8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8"/>
      <c r="F247" s="8">
        <v>0</v>
      </c>
      <c r="G247" s="8">
        <v>0</v>
      </c>
      <c r="H247" s="9">
        <f t="shared" si="0"/>
        <v>0</v>
      </c>
      <c r="I247" s="8">
        <v>0</v>
      </c>
      <c r="J247" s="8">
        <v>0</v>
      </c>
      <c r="K247" s="9">
        <f t="shared" si="1"/>
        <v>0</v>
      </c>
      <c r="L247" s="14">
        <v>0</v>
      </c>
      <c r="M247" s="14">
        <v>0</v>
      </c>
      <c r="N247" s="8">
        <v>0</v>
      </c>
      <c r="O247" s="8"/>
      <c r="P247" s="8"/>
      <c r="Q247" s="8"/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8">
        <v>24</v>
      </c>
      <c r="F248" s="8">
        <v>0</v>
      </c>
      <c r="G248" s="8">
        <v>24</v>
      </c>
      <c r="H248" s="9">
        <f t="shared" si="0"/>
        <v>24</v>
      </c>
      <c r="I248" s="8">
        <v>0</v>
      </c>
      <c r="J248" s="8">
        <v>24</v>
      </c>
      <c r="K248" s="9">
        <f t="shared" si="1"/>
        <v>24</v>
      </c>
      <c r="L248" s="14">
        <v>16</v>
      </c>
      <c r="M248" s="14">
        <v>16</v>
      </c>
      <c r="N248" s="8">
        <v>0</v>
      </c>
      <c r="O248" s="8"/>
      <c r="P248" s="8"/>
      <c r="Q248" s="8"/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8">
        <v>0</v>
      </c>
      <c r="F249" s="8">
        <v>0</v>
      </c>
      <c r="G249" s="8">
        <v>0</v>
      </c>
      <c r="H249" s="9">
        <f t="shared" si="0"/>
        <v>0</v>
      </c>
      <c r="I249" s="8">
        <v>0</v>
      </c>
      <c r="J249" s="8">
        <v>0</v>
      </c>
      <c r="K249" s="9">
        <f t="shared" si="1"/>
        <v>0</v>
      </c>
      <c r="L249" s="14">
        <v>0</v>
      </c>
      <c r="M249" s="14">
        <v>0</v>
      </c>
      <c r="N249" s="8">
        <v>0</v>
      </c>
      <c r="O249" s="8"/>
      <c r="P249" s="8"/>
      <c r="Q249" s="8"/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8">
        <v>4650</v>
      </c>
      <c r="F250" s="8">
        <v>4434</v>
      </c>
      <c r="G250" s="8">
        <v>216</v>
      </c>
      <c r="H250" s="9">
        <f t="shared" si="0"/>
        <v>4650</v>
      </c>
      <c r="I250" s="8">
        <v>4835</v>
      </c>
      <c r="J250" s="8">
        <v>244</v>
      </c>
      <c r="K250" s="9">
        <f t="shared" si="1"/>
        <v>5079</v>
      </c>
      <c r="L250" s="14">
        <v>860</v>
      </c>
      <c r="M250" s="14">
        <v>834</v>
      </c>
      <c r="N250" s="8">
        <v>0</v>
      </c>
      <c r="O250" s="8"/>
      <c r="P250" s="8"/>
      <c r="Q250" s="8"/>
    </row>
    <row r="251" spans="1:17" ht="30" customHeight="1" x14ac:dyDescent="0.35">
      <c r="A251" s="34">
        <v>250</v>
      </c>
      <c r="B251" s="34">
        <v>1</v>
      </c>
      <c r="C251" s="35" t="s">
        <v>281</v>
      </c>
      <c r="D251" s="35" t="s">
        <v>282</v>
      </c>
      <c r="E251" s="83">
        <v>103</v>
      </c>
      <c r="F251" s="83">
        <v>21</v>
      </c>
      <c r="G251" s="83">
        <v>82</v>
      </c>
      <c r="H251" s="83">
        <v>103</v>
      </c>
      <c r="I251" s="83">
        <v>21</v>
      </c>
      <c r="J251" s="83">
        <v>82</v>
      </c>
      <c r="K251" s="83">
        <v>103</v>
      </c>
      <c r="L251" s="83">
        <v>1</v>
      </c>
      <c r="M251" s="83">
        <v>1</v>
      </c>
      <c r="N251" s="36">
        <v>0</v>
      </c>
      <c r="O251" s="8"/>
      <c r="P251" s="8"/>
      <c r="Q251" s="8"/>
    </row>
    <row r="252" spans="1:17" ht="30" customHeight="1" x14ac:dyDescent="0.35">
      <c r="A252" s="34">
        <v>251</v>
      </c>
      <c r="B252" s="34">
        <v>2</v>
      </c>
      <c r="C252" s="35" t="s">
        <v>281</v>
      </c>
      <c r="D252" s="35" t="s">
        <v>283</v>
      </c>
      <c r="E252" s="83">
        <v>328</v>
      </c>
      <c r="F252" s="83">
        <v>322</v>
      </c>
      <c r="G252" s="83">
        <v>6</v>
      </c>
      <c r="H252" s="83">
        <v>328</v>
      </c>
      <c r="I252" s="83">
        <v>322</v>
      </c>
      <c r="J252" s="83">
        <v>6</v>
      </c>
      <c r="K252" s="83">
        <v>328</v>
      </c>
      <c r="L252" s="83">
        <v>3</v>
      </c>
      <c r="M252" s="83">
        <v>3</v>
      </c>
      <c r="N252" s="36">
        <v>0</v>
      </c>
      <c r="O252" s="8"/>
      <c r="P252" s="8"/>
      <c r="Q252" s="8"/>
    </row>
    <row r="253" spans="1:17" ht="30" customHeight="1" x14ac:dyDescent="0.35">
      <c r="A253" s="34">
        <v>252</v>
      </c>
      <c r="B253" s="34">
        <v>3</v>
      </c>
      <c r="C253" s="35" t="s">
        <v>281</v>
      </c>
      <c r="D253" s="35" t="s">
        <v>284</v>
      </c>
      <c r="E253" s="83">
        <v>189</v>
      </c>
      <c r="F253" s="83">
        <v>176</v>
      </c>
      <c r="G253" s="83">
        <v>13</v>
      </c>
      <c r="H253" s="83">
        <v>189</v>
      </c>
      <c r="I253" s="83">
        <v>176</v>
      </c>
      <c r="J253" s="83">
        <v>13</v>
      </c>
      <c r="K253" s="83">
        <v>189</v>
      </c>
      <c r="L253" s="83">
        <v>0</v>
      </c>
      <c r="M253" s="83">
        <v>0</v>
      </c>
      <c r="N253" s="36">
        <v>0</v>
      </c>
      <c r="O253" s="8"/>
      <c r="P253" s="8"/>
      <c r="Q253" s="8"/>
    </row>
    <row r="254" spans="1:17" ht="30" customHeight="1" x14ac:dyDescent="0.35">
      <c r="A254" s="34">
        <v>253</v>
      </c>
      <c r="B254" s="34">
        <v>4</v>
      </c>
      <c r="C254" s="35" t="s">
        <v>281</v>
      </c>
      <c r="D254" s="35" t="s">
        <v>285</v>
      </c>
      <c r="E254" s="83">
        <v>24</v>
      </c>
      <c r="F254" s="83">
        <v>0</v>
      </c>
      <c r="G254" s="83">
        <v>24</v>
      </c>
      <c r="H254" s="83">
        <v>24</v>
      </c>
      <c r="I254" s="85"/>
      <c r="J254" s="83">
        <v>24</v>
      </c>
      <c r="K254" s="83">
        <v>24</v>
      </c>
      <c r="L254" s="83">
        <v>0</v>
      </c>
      <c r="M254" s="83">
        <v>0</v>
      </c>
      <c r="N254" s="36">
        <v>0</v>
      </c>
      <c r="O254" s="8"/>
      <c r="P254" s="8"/>
      <c r="Q254" s="8"/>
    </row>
    <row r="255" spans="1:17" ht="30" customHeight="1" x14ac:dyDescent="0.35">
      <c r="A255" s="34">
        <v>254</v>
      </c>
      <c r="B255" s="34">
        <v>5</v>
      </c>
      <c r="C255" s="35" t="s">
        <v>281</v>
      </c>
      <c r="D255" s="35" t="s">
        <v>286</v>
      </c>
      <c r="E255" s="83">
        <v>390</v>
      </c>
      <c r="F255" s="83">
        <v>52</v>
      </c>
      <c r="G255" s="83">
        <v>338</v>
      </c>
      <c r="H255" s="83">
        <v>390</v>
      </c>
      <c r="I255" s="83">
        <v>52</v>
      </c>
      <c r="J255" s="83">
        <v>338</v>
      </c>
      <c r="K255" s="83">
        <v>390</v>
      </c>
      <c r="L255" s="83">
        <v>0</v>
      </c>
      <c r="M255" s="83">
        <v>0</v>
      </c>
      <c r="N255" s="36">
        <v>0</v>
      </c>
      <c r="O255" s="8"/>
      <c r="P255" s="8"/>
      <c r="Q255" s="8"/>
    </row>
    <row r="256" spans="1:17" ht="30" customHeight="1" x14ac:dyDescent="0.35">
      <c r="A256" s="34">
        <v>255</v>
      </c>
      <c r="B256" s="34">
        <v>6</v>
      </c>
      <c r="C256" s="35" t="s">
        <v>281</v>
      </c>
      <c r="D256" s="35" t="s">
        <v>287</v>
      </c>
      <c r="E256" s="83">
        <v>98</v>
      </c>
      <c r="F256" s="83">
        <v>9</v>
      </c>
      <c r="G256" s="83">
        <v>89</v>
      </c>
      <c r="H256" s="83">
        <v>98</v>
      </c>
      <c r="I256" s="83">
        <v>9</v>
      </c>
      <c r="J256" s="83">
        <v>89</v>
      </c>
      <c r="K256" s="83">
        <v>98</v>
      </c>
      <c r="L256" s="83">
        <v>0</v>
      </c>
      <c r="M256" s="83">
        <v>0</v>
      </c>
      <c r="N256" s="36">
        <v>0</v>
      </c>
      <c r="O256" s="8"/>
      <c r="P256" s="8"/>
      <c r="Q256" s="8"/>
    </row>
    <row r="257" spans="1:17" ht="30" customHeight="1" x14ac:dyDescent="0.35">
      <c r="A257" s="34">
        <v>256</v>
      </c>
      <c r="B257" s="34">
        <v>7</v>
      </c>
      <c r="C257" s="35" t="s">
        <v>281</v>
      </c>
      <c r="D257" s="35" t="s">
        <v>288</v>
      </c>
      <c r="E257" s="83">
        <v>76</v>
      </c>
      <c r="F257" s="83">
        <v>6</v>
      </c>
      <c r="G257" s="83">
        <v>70</v>
      </c>
      <c r="H257" s="83">
        <v>76</v>
      </c>
      <c r="I257" s="83">
        <v>6</v>
      </c>
      <c r="J257" s="83">
        <v>70</v>
      </c>
      <c r="K257" s="83">
        <v>76</v>
      </c>
      <c r="L257" s="83">
        <v>0</v>
      </c>
      <c r="M257" s="83">
        <v>0</v>
      </c>
      <c r="N257" s="36">
        <v>0</v>
      </c>
      <c r="O257" s="8"/>
      <c r="P257" s="8"/>
      <c r="Q257" s="8"/>
    </row>
    <row r="258" spans="1:17" ht="30" customHeight="1" x14ac:dyDescent="0.35">
      <c r="A258" s="34">
        <v>257</v>
      </c>
      <c r="B258" s="34">
        <v>8</v>
      </c>
      <c r="C258" s="35" t="s">
        <v>281</v>
      </c>
      <c r="D258" s="35" t="s">
        <v>289</v>
      </c>
      <c r="E258" s="83">
        <v>61</v>
      </c>
      <c r="F258" s="83">
        <v>61</v>
      </c>
      <c r="G258" s="83">
        <v>0</v>
      </c>
      <c r="H258" s="83">
        <v>61</v>
      </c>
      <c r="I258" s="83">
        <v>61</v>
      </c>
      <c r="J258" s="85"/>
      <c r="K258" s="83">
        <v>61</v>
      </c>
      <c r="L258" s="83">
        <v>3</v>
      </c>
      <c r="M258" s="83">
        <v>3</v>
      </c>
      <c r="N258" s="36">
        <v>0</v>
      </c>
      <c r="O258" s="8"/>
      <c r="P258" s="8"/>
      <c r="Q258" s="8"/>
    </row>
    <row r="259" spans="1:17" ht="30" customHeight="1" x14ac:dyDescent="0.35">
      <c r="A259" s="34">
        <v>258</v>
      </c>
      <c r="B259" s="34">
        <v>9</v>
      </c>
      <c r="C259" s="35" t="s">
        <v>281</v>
      </c>
      <c r="D259" s="35" t="s">
        <v>290</v>
      </c>
      <c r="E259" s="83">
        <v>13</v>
      </c>
      <c r="F259" s="83">
        <v>0</v>
      </c>
      <c r="G259" s="83">
        <v>13</v>
      </c>
      <c r="H259" s="83">
        <v>13</v>
      </c>
      <c r="I259" s="85"/>
      <c r="J259" s="83">
        <v>13</v>
      </c>
      <c r="K259" s="83">
        <v>13</v>
      </c>
      <c r="L259" s="83">
        <v>0</v>
      </c>
      <c r="M259" s="83">
        <v>0</v>
      </c>
      <c r="N259" s="36">
        <v>0</v>
      </c>
      <c r="O259" s="8"/>
      <c r="P259" s="8"/>
      <c r="Q259" s="8"/>
    </row>
    <row r="260" spans="1:17" ht="30" customHeight="1" x14ac:dyDescent="0.35">
      <c r="A260" s="34">
        <v>259</v>
      </c>
      <c r="B260" s="34">
        <v>10</v>
      </c>
      <c r="C260" s="35" t="s">
        <v>281</v>
      </c>
      <c r="D260" s="35" t="s">
        <v>291</v>
      </c>
      <c r="E260" s="83">
        <v>29</v>
      </c>
      <c r="F260" s="83">
        <v>13</v>
      </c>
      <c r="G260" s="83">
        <v>16</v>
      </c>
      <c r="H260" s="83">
        <v>29</v>
      </c>
      <c r="I260" s="83">
        <v>13</v>
      </c>
      <c r="J260" s="83">
        <v>16</v>
      </c>
      <c r="K260" s="83">
        <v>29</v>
      </c>
      <c r="L260" s="83">
        <v>1</v>
      </c>
      <c r="M260" s="83">
        <v>1</v>
      </c>
      <c r="N260" s="36">
        <v>0</v>
      </c>
      <c r="O260" s="8"/>
      <c r="P260" s="8"/>
      <c r="Q260" s="8"/>
    </row>
    <row r="261" spans="1:17" ht="30" customHeight="1" x14ac:dyDescent="0.35">
      <c r="A261" s="34">
        <v>260</v>
      </c>
      <c r="B261" s="34">
        <v>11</v>
      </c>
      <c r="C261" s="35" t="s">
        <v>281</v>
      </c>
      <c r="D261" s="35" t="s">
        <v>292</v>
      </c>
      <c r="E261" s="83">
        <v>80</v>
      </c>
      <c r="F261" s="83">
        <v>58</v>
      </c>
      <c r="G261" s="83">
        <v>22</v>
      </c>
      <c r="H261" s="83">
        <v>80</v>
      </c>
      <c r="I261" s="83">
        <v>58</v>
      </c>
      <c r="J261" s="83">
        <v>22</v>
      </c>
      <c r="K261" s="83">
        <v>80</v>
      </c>
      <c r="L261" s="83">
        <v>3</v>
      </c>
      <c r="M261" s="83">
        <v>3</v>
      </c>
      <c r="N261" s="36">
        <v>0</v>
      </c>
      <c r="O261" s="8"/>
      <c r="P261" s="8"/>
      <c r="Q261" s="8"/>
    </row>
    <row r="262" spans="1:17" ht="30" customHeight="1" x14ac:dyDescent="0.35">
      <c r="A262" s="34">
        <v>261</v>
      </c>
      <c r="B262" s="34">
        <v>12</v>
      </c>
      <c r="C262" s="35" t="s">
        <v>281</v>
      </c>
      <c r="D262" s="35" t="s">
        <v>293</v>
      </c>
      <c r="E262" s="83">
        <v>48</v>
      </c>
      <c r="F262" s="83">
        <v>42</v>
      </c>
      <c r="G262" s="83">
        <v>6</v>
      </c>
      <c r="H262" s="83">
        <v>48</v>
      </c>
      <c r="I262" s="83">
        <v>42</v>
      </c>
      <c r="J262" s="83">
        <v>6</v>
      </c>
      <c r="K262" s="83">
        <v>48</v>
      </c>
      <c r="L262" s="83">
        <v>0</v>
      </c>
      <c r="M262" s="83">
        <v>0</v>
      </c>
      <c r="N262" s="36">
        <v>0</v>
      </c>
      <c r="O262" s="8"/>
      <c r="P262" s="8"/>
      <c r="Q262" s="8"/>
    </row>
    <row r="263" spans="1:17" ht="30" customHeight="1" x14ac:dyDescent="0.35">
      <c r="A263" s="34">
        <v>262</v>
      </c>
      <c r="B263" s="34">
        <v>13</v>
      </c>
      <c r="C263" s="35" t="s">
        <v>281</v>
      </c>
      <c r="D263" s="35" t="s">
        <v>294</v>
      </c>
      <c r="E263" s="83">
        <v>43</v>
      </c>
      <c r="F263" s="83">
        <v>12</v>
      </c>
      <c r="G263" s="83">
        <v>31</v>
      </c>
      <c r="H263" s="83">
        <v>43</v>
      </c>
      <c r="I263" s="83">
        <v>12</v>
      </c>
      <c r="J263" s="83">
        <v>31</v>
      </c>
      <c r="K263" s="83">
        <v>43</v>
      </c>
      <c r="L263" s="83">
        <v>0</v>
      </c>
      <c r="M263" s="83">
        <v>0</v>
      </c>
      <c r="N263" s="36">
        <v>0</v>
      </c>
      <c r="O263" s="8"/>
      <c r="P263" s="8"/>
      <c r="Q263" s="8"/>
    </row>
    <row r="264" spans="1:17" ht="30" customHeight="1" x14ac:dyDescent="0.35">
      <c r="A264" s="34">
        <v>263</v>
      </c>
      <c r="B264" s="34">
        <v>14</v>
      </c>
      <c r="C264" s="35" t="s">
        <v>281</v>
      </c>
      <c r="D264" s="35" t="s">
        <v>295</v>
      </c>
      <c r="E264" s="83">
        <v>61</v>
      </c>
      <c r="F264" s="83">
        <v>0</v>
      </c>
      <c r="G264" s="83">
        <v>61</v>
      </c>
      <c r="H264" s="83">
        <v>61</v>
      </c>
      <c r="I264" s="85"/>
      <c r="J264" s="83">
        <v>61</v>
      </c>
      <c r="K264" s="83">
        <v>61</v>
      </c>
      <c r="L264" s="83">
        <v>0</v>
      </c>
      <c r="M264" s="83">
        <v>0</v>
      </c>
      <c r="N264" s="36">
        <v>0</v>
      </c>
      <c r="O264" s="8"/>
      <c r="P264" s="8"/>
      <c r="Q264" s="8"/>
    </row>
    <row r="265" spans="1:17" ht="30" customHeight="1" x14ac:dyDescent="0.35">
      <c r="A265" s="34">
        <v>264</v>
      </c>
      <c r="B265" s="34">
        <v>15</v>
      </c>
      <c r="C265" s="35" t="s">
        <v>281</v>
      </c>
      <c r="D265" s="35" t="s">
        <v>296</v>
      </c>
      <c r="E265" s="83">
        <v>117</v>
      </c>
      <c r="F265" s="83">
        <v>33</v>
      </c>
      <c r="G265" s="83">
        <v>84</v>
      </c>
      <c r="H265" s="83">
        <v>117</v>
      </c>
      <c r="I265" s="83">
        <v>33</v>
      </c>
      <c r="J265" s="83">
        <v>84</v>
      </c>
      <c r="K265" s="83">
        <v>117</v>
      </c>
      <c r="L265" s="83">
        <v>0</v>
      </c>
      <c r="M265" s="83">
        <v>0</v>
      </c>
      <c r="N265" s="36">
        <v>0</v>
      </c>
      <c r="O265" s="8"/>
      <c r="P265" s="8"/>
      <c r="Q265" s="8"/>
    </row>
    <row r="266" spans="1:17" ht="30" customHeight="1" x14ac:dyDescent="0.35">
      <c r="A266" s="6">
        <v>265</v>
      </c>
      <c r="B266" s="6">
        <v>1</v>
      </c>
      <c r="C266" s="7" t="s">
        <v>297</v>
      </c>
      <c r="D266" s="7" t="s">
        <v>298</v>
      </c>
      <c r="E266" s="73">
        <v>425</v>
      </c>
      <c r="F266" s="73">
        <v>61</v>
      </c>
      <c r="G266" s="73">
        <v>364</v>
      </c>
      <c r="H266" s="86">
        <v>425</v>
      </c>
      <c r="I266" s="73">
        <v>166</v>
      </c>
      <c r="J266" s="73">
        <v>441</v>
      </c>
      <c r="K266" s="86">
        <v>607</v>
      </c>
      <c r="L266" s="73">
        <v>9</v>
      </c>
      <c r="M266" s="73">
        <v>9</v>
      </c>
      <c r="N266" s="14">
        <v>9</v>
      </c>
      <c r="O266" s="8"/>
      <c r="P266" s="14">
        <v>9</v>
      </c>
      <c r="Q266" s="8"/>
    </row>
    <row r="267" spans="1:17" ht="30" customHeight="1" x14ac:dyDescent="0.35">
      <c r="A267" s="6">
        <v>266</v>
      </c>
      <c r="B267" s="6">
        <v>2</v>
      </c>
      <c r="C267" s="7" t="s">
        <v>297</v>
      </c>
      <c r="D267" s="7" t="s">
        <v>299</v>
      </c>
      <c r="E267" s="73">
        <v>4</v>
      </c>
      <c r="F267" s="73">
        <v>0</v>
      </c>
      <c r="G267" s="73">
        <v>128</v>
      </c>
      <c r="H267" s="86">
        <v>128</v>
      </c>
      <c r="I267" s="73">
        <v>0</v>
      </c>
      <c r="J267" s="73">
        <v>8</v>
      </c>
      <c r="K267" s="86">
        <v>8</v>
      </c>
      <c r="L267" s="73">
        <v>0</v>
      </c>
      <c r="M267" s="73">
        <v>0</v>
      </c>
      <c r="N267" s="14">
        <v>0</v>
      </c>
      <c r="O267" s="8"/>
      <c r="P267" s="8"/>
      <c r="Q267" s="8"/>
    </row>
    <row r="268" spans="1:17" ht="30" customHeight="1" x14ac:dyDescent="0.35">
      <c r="A268" s="6">
        <v>267</v>
      </c>
      <c r="B268" s="6">
        <v>3</v>
      </c>
      <c r="C268" s="7" t="s">
        <v>297</v>
      </c>
      <c r="D268" s="7" t="s">
        <v>300</v>
      </c>
      <c r="E268" s="73">
        <v>87</v>
      </c>
      <c r="F268" s="73">
        <v>94</v>
      </c>
      <c r="G268" s="73">
        <v>105</v>
      </c>
      <c r="H268" s="86">
        <v>199</v>
      </c>
      <c r="I268" s="73">
        <v>42</v>
      </c>
      <c r="J268" s="73">
        <v>56</v>
      </c>
      <c r="K268" s="86">
        <v>98</v>
      </c>
      <c r="L268" s="73">
        <v>23</v>
      </c>
      <c r="M268" s="73">
        <v>23</v>
      </c>
      <c r="N268" s="14">
        <v>23</v>
      </c>
      <c r="O268" s="8"/>
      <c r="P268" s="14">
        <v>23</v>
      </c>
      <c r="Q268" s="8"/>
    </row>
    <row r="269" spans="1:17" ht="30" customHeight="1" x14ac:dyDescent="0.35">
      <c r="A269" s="6">
        <v>268</v>
      </c>
      <c r="B269" s="6">
        <v>4</v>
      </c>
      <c r="C269" s="7" t="s">
        <v>297</v>
      </c>
      <c r="D269" s="7" t="s">
        <v>301</v>
      </c>
      <c r="E269" s="73">
        <v>736</v>
      </c>
      <c r="F269" s="73">
        <v>615</v>
      </c>
      <c r="G269" s="73">
        <v>121</v>
      </c>
      <c r="H269" s="86">
        <v>736</v>
      </c>
      <c r="I269" s="73">
        <v>615</v>
      </c>
      <c r="J269" s="73">
        <v>121</v>
      </c>
      <c r="K269" s="86">
        <v>736</v>
      </c>
      <c r="L269" s="73">
        <v>1</v>
      </c>
      <c r="M269" s="73">
        <v>1</v>
      </c>
      <c r="N269" s="14">
        <v>1</v>
      </c>
      <c r="O269" s="8"/>
      <c r="P269" s="8"/>
      <c r="Q269" s="8"/>
    </row>
    <row r="270" spans="1:17" ht="30" customHeight="1" x14ac:dyDescent="0.35">
      <c r="A270" s="6">
        <v>269</v>
      </c>
      <c r="B270" s="6">
        <v>5</v>
      </c>
      <c r="C270" s="7" t="s">
        <v>297</v>
      </c>
      <c r="D270" s="7" t="s">
        <v>302</v>
      </c>
      <c r="E270" s="73">
        <v>19</v>
      </c>
      <c r="F270" s="73">
        <v>7</v>
      </c>
      <c r="G270" s="73">
        <v>12</v>
      </c>
      <c r="H270" s="86">
        <v>19</v>
      </c>
      <c r="I270" s="73">
        <v>12</v>
      </c>
      <c r="J270" s="73">
        <v>22</v>
      </c>
      <c r="K270" s="86">
        <v>34</v>
      </c>
      <c r="L270" s="73">
        <v>0</v>
      </c>
      <c r="M270" s="73">
        <v>0</v>
      </c>
      <c r="N270" s="14">
        <v>0</v>
      </c>
      <c r="O270" s="8"/>
      <c r="P270" s="8"/>
      <c r="Q270" s="8"/>
    </row>
    <row r="271" spans="1:17" ht="30" customHeight="1" x14ac:dyDescent="0.35">
      <c r="A271" s="6">
        <v>270</v>
      </c>
      <c r="B271" s="6">
        <v>6</v>
      </c>
      <c r="C271" s="7" t="s">
        <v>297</v>
      </c>
      <c r="D271" s="7" t="s">
        <v>303</v>
      </c>
      <c r="E271" s="73">
        <v>229</v>
      </c>
      <c r="F271" s="73">
        <v>44</v>
      </c>
      <c r="G271" s="73">
        <v>185</v>
      </c>
      <c r="H271" s="86">
        <v>229</v>
      </c>
      <c r="I271" s="73">
        <v>561</v>
      </c>
      <c r="J271" s="73">
        <v>369</v>
      </c>
      <c r="K271" s="86">
        <v>930</v>
      </c>
      <c r="L271" s="73">
        <v>0</v>
      </c>
      <c r="M271" s="73">
        <v>0</v>
      </c>
      <c r="N271" s="14">
        <v>0</v>
      </c>
      <c r="O271" s="8"/>
      <c r="P271" s="8"/>
      <c r="Q271" s="8"/>
    </row>
    <row r="272" spans="1:17" ht="30" customHeight="1" x14ac:dyDescent="0.35">
      <c r="A272" s="34">
        <v>271</v>
      </c>
      <c r="B272" s="34">
        <v>1</v>
      </c>
      <c r="C272" s="35" t="s">
        <v>304</v>
      </c>
      <c r="D272" s="35" t="s">
        <v>305</v>
      </c>
      <c r="E272" s="83">
        <v>90</v>
      </c>
      <c r="F272" s="83">
        <v>28</v>
      </c>
      <c r="G272" s="83">
        <v>62</v>
      </c>
      <c r="H272" s="83">
        <v>90</v>
      </c>
      <c r="I272" s="83">
        <v>28</v>
      </c>
      <c r="J272" s="83">
        <v>62</v>
      </c>
      <c r="K272" s="83">
        <v>90</v>
      </c>
      <c r="L272" s="83">
        <v>3</v>
      </c>
      <c r="M272" s="83">
        <v>3</v>
      </c>
      <c r="N272" s="89">
        <v>1</v>
      </c>
      <c r="O272" s="8"/>
      <c r="P272" s="14">
        <v>1</v>
      </c>
      <c r="Q272" s="8"/>
    </row>
    <row r="273" spans="1:17" ht="30" customHeight="1" x14ac:dyDescent="0.35">
      <c r="A273" s="34">
        <v>272</v>
      </c>
      <c r="B273" s="34">
        <v>2</v>
      </c>
      <c r="C273" s="35" t="s">
        <v>304</v>
      </c>
      <c r="D273" s="35" t="s">
        <v>306</v>
      </c>
      <c r="E273" s="83">
        <v>55</v>
      </c>
      <c r="F273" s="83">
        <v>16</v>
      </c>
      <c r="G273" s="83">
        <v>39</v>
      </c>
      <c r="H273" s="83">
        <v>55</v>
      </c>
      <c r="I273" s="83">
        <v>16</v>
      </c>
      <c r="J273" s="83">
        <v>39</v>
      </c>
      <c r="K273" s="83">
        <v>55</v>
      </c>
      <c r="L273" s="83">
        <v>5</v>
      </c>
      <c r="M273" s="83">
        <v>5</v>
      </c>
      <c r="N273" s="90">
        <v>6</v>
      </c>
      <c r="O273" s="8"/>
      <c r="P273" s="14">
        <v>6</v>
      </c>
      <c r="Q273" s="8"/>
    </row>
    <row r="274" spans="1:17" ht="30" customHeight="1" x14ac:dyDescent="0.35">
      <c r="A274" s="34">
        <v>273</v>
      </c>
      <c r="B274" s="34">
        <v>3</v>
      </c>
      <c r="C274" s="35" t="s">
        <v>304</v>
      </c>
      <c r="D274" s="35" t="s">
        <v>307</v>
      </c>
      <c r="E274" s="83">
        <v>66</v>
      </c>
      <c r="F274" s="83">
        <v>56</v>
      </c>
      <c r="G274" s="83">
        <v>10</v>
      </c>
      <c r="H274" s="83">
        <v>66</v>
      </c>
      <c r="I274" s="83">
        <v>56</v>
      </c>
      <c r="J274" s="83">
        <v>10</v>
      </c>
      <c r="K274" s="83">
        <v>66</v>
      </c>
      <c r="L274" s="83">
        <v>22</v>
      </c>
      <c r="M274" s="83">
        <v>22</v>
      </c>
      <c r="N274" s="91"/>
      <c r="O274" s="8"/>
      <c r="P274" s="8"/>
      <c r="Q274" s="8"/>
    </row>
    <row r="275" spans="1:17" ht="30" customHeight="1" x14ac:dyDescent="0.35">
      <c r="A275" s="34">
        <v>274</v>
      </c>
      <c r="B275" s="34">
        <v>4</v>
      </c>
      <c r="C275" s="35" t="s">
        <v>304</v>
      </c>
      <c r="D275" s="35" t="s">
        <v>308</v>
      </c>
      <c r="E275" s="83">
        <v>0</v>
      </c>
      <c r="F275" s="83">
        <v>0</v>
      </c>
      <c r="G275" s="83">
        <v>0</v>
      </c>
      <c r="H275" s="83">
        <v>0</v>
      </c>
      <c r="I275" s="83">
        <v>0</v>
      </c>
      <c r="J275" s="83">
        <v>0</v>
      </c>
      <c r="K275" s="83">
        <v>0</v>
      </c>
      <c r="L275" s="83">
        <v>0</v>
      </c>
      <c r="M275" s="83">
        <v>0</v>
      </c>
      <c r="N275" s="91"/>
      <c r="O275" s="8"/>
      <c r="P275" s="8"/>
      <c r="Q275" s="8"/>
    </row>
    <row r="276" spans="1:17" ht="30" customHeight="1" x14ac:dyDescent="0.35">
      <c r="A276" s="34">
        <v>275</v>
      </c>
      <c r="B276" s="34">
        <v>5</v>
      </c>
      <c r="C276" s="35" t="s">
        <v>304</v>
      </c>
      <c r="D276" s="35" t="s">
        <v>309</v>
      </c>
      <c r="E276" s="83">
        <v>92</v>
      </c>
      <c r="F276" s="83">
        <v>92</v>
      </c>
      <c r="G276" s="83">
        <v>0</v>
      </c>
      <c r="H276" s="83">
        <v>92</v>
      </c>
      <c r="I276" s="83">
        <v>92</v>
      </c>
      <c r="J276" s="83">
        <v>0</v>
      </c>
      <c r="K276" s="83">
        <v>92</v>
      </c>
      <c r="L276" s="83">
        <v>14</v>
      </c>
      <c r="M276" s="83">
        <v>14</v>
      </c>
      <c r="N276" s="91"/>
      <c r="O276" s="8"/>
      <c r="P276" s="8"/>
      <c r="Q276" s="8"/>
    </row>
    <row r="277" spans="1:17" ht="30" customHeight="1" x14ac:dyDescent="0.35">
      <c r="A277" s="34">
        <v>276</v>
      </c>
      <c r="B277" s="34">
        <v>6</v>
      </c>
      <c r="C277" s="35" t="s">
        <v>304</v>
      </c>
      <c r="D277" s="35" t="s">
        <v>310</v>
      </c>
      <c r="E277" s="83">
        <v>19</v>
      </c>
      <c r="F277" s="83">
        <v>11</v>
      </c>
      <c r="G277" s="83">
        <v>8</v>
      </c>
      <c r="H277" s="83">
        <v>19</v>
      </c>
      <c r="I277" s="83">
        <v>11</v>
      </c>
      <c r="J277" s="83">
        <v>8</v>
      </c>
      <c r="K277" s="83">
        <v>19</v>
      </c>
      <c r="L277" s="83">
        <v>2</v>
      </c>
      <c r="M277" s="83">
        <v>2</v>
      </c>
      <c r="N277" s="90">
        <v>1</v>
      </c>
      <c r="O277" s="8"/>
      <c r="P277" s="14">
        <v>1</v>
      </c>
      <c r="Q277" s="8"/>
    </row>
    <row r="278" spans="1:17" ht="30" customHeight="1" x14ac:dyDescent="0.35">
      <c r="A278" s="34">
        <v>277</v>
      </c>
      <c r="B278" s="34">
        <v>7</v>
      </c>
      <c r="C278" s="35" t="s">
        <v>304</v>
      </c>
      <c r="D278" s="35" t="s">
        <v>311</v>
      </c>
      <c r="E278" s="83">
        <v>138</v>
      </c>
      <c r="F278" s="83">
        <v>1</v>
      </c>
      <c r="G278" s="83">
        <v>137</v>
      </c>
      <c r="H278" s="83">
        <v>138</v>
      </c>
      <c r="I278" s="83">
        <v>1</v>
      </c>
      <c r="J278" s="83">
        <v>137</v>
      </c>
      <c r="K278" s="83">
        <v>138</v>
      </c>
      <c r="L278" s="83">
        <v>7</v>
      </c>
      <c r="M278" s="83">
        <v>7</v>
      </c>
      <c r="N278" s="90">
        <v>6</v>
      </c>
      <c r="O278" s="8"/>
      <c r="P278" s="14">
        <v>6</v>
      </c>
      <c r="Q278" s="8"/>
    </row>
    <row r="279" spans="1:17" ht="30" customHeight="1" x14ac:dyDescent="0.35">
      <c r="A279" s="34">
        <v>278</v>
      </c>
      <c r="B279" s="34">
        <v>8</v>
      </c>
      <c r="C279" s="35" t="s">
        <v>304</v>
      </c>
      <c r="D279" s="35" t="s">
        <v>312</v>
      </c>
      <c r="E279" s="83">
        <v>69</v>
      </c>
      <c r="F279" s="83">
        <v>0</v>
      </c>
      <c r="G279" s="83">
        <v>69</v>
      </c>
      <c r="H279" s="83">
        <v>69</v>
      </c>
      <c r="I279" s="83">
        <v>0</v>
      </c>
      <c r="J279" s="83">
        <v>69</v>
      </c>
      <c r="K279" s="83">
        <v>69</v>
      </c>
      <c r="L279" s="83">
        <v>4</v>
      </c>
      <c r="M279" s="83">
        <v>3</v>
      </c>
      <c r="N279" s="90">
        <v>2</v>
      </c>
      <c r="O279" s="8"/>
      <c r="P279" s="14">
        <v>2</v>
      </c>
      <c r="Q279" s="8"/>
    </row>
    <row r="280" spans="1:17" ht="30" customHeight="1" x14ac:dyDescent="0.35">
      <c r="A280" s="34">
        <v>279</v>
      </c>
      <c r="B280" s="34">
        <v>9</v>
      </c>
      <c r="C280" s="35" t="s">
        <v>304</v>
      </c>
      <c r="D280" s="35" t="s">
        <v>313</v>
      </c>
      <c r="E280" s="83">
        <v>119</v>
      </c>
      <c r="F280" s="83">
        <v>99</v>
      </c>
      <c r="G280" s="83">
        <v>20</v>
      </c>
      <c r="H280" s="83">
        <v>119</v>
      </c>
      <c r="I280" s="83">
        <v>99</v>
      </c>
      <c r="J280" s="83">
        <v>20</v>
      </c>
      <c r="K280" s="83">
        <v>119</v>
      </c>
      <c r="L280" s="83">
        <v>0</v>
      </c>
      <c r="M280" s="83">
        <v>0</v>
      </c>
      <c r="N280" s="90">
        <v>0</v>
      </c>
      <c r="O280" s="8"/>
      <c r="P280" s="14">
        <v>0</v>
      </c>
      <c r="Q280" s="8"/>
    </row>
    <row r="281" spans="1:17" ht="30" customHeight="1" x14ac:dyDescent="0.35">
      <c r="A281" s="34">
        <v>280</v>
      </c>
      <c r="B281" s="34">
        <v>10</v>
      </c>
      <c r="C281" s="35" t="s">
        <v>304</v>
      </c>
      <c r="D281" s="35" t="s">
        <v>314</v>
      </c>
      <c r="E281" s="83">
        <v>0</v>
      </c>
      <c r="F281" s="83">
        <v>0</v>
      </c>
      <c r="G281" s="83">
        <v>0</v>
      </c>
      <c r="H281" s="83">
        <v>0</v>
      </c>
      <c r="I281" s="83">
        <v>0</v>
      </c>
      <c r="J281" s="83">
        <v>0</v>
      </c>
      <c r="K281" s="83">
        <v>0</v>
      </c>
      <c r="L281" s="83">
        <v>0</v>
      </c>
      <c r="M281" s="83">
        <v>0</v>
      </c>
      <c r="N281" s="91"/>
      <c r="O281" s="8"/>
      <c r="P281" s="8"/>
      <c r="Q281" s="8"/>
    </row>
    <row r="282" spans="1:17" ht="30" customHeight="1" x14ac:dyDescent="0.35">
      <c r="A282" s="34">
        <v>281</v>
      </c>
      <c r="B282" s="34">
        <v>11</v>
      </c>
      <c r="C282" s="35" t="s">
        <v>304</v>
      </c>
      <c r="D282" s="35" t="s">
        <v>315</v>
      </c>
      <c r="E282" s="83">
        <v>0</v>
      </c>
      <c r="F282" s="83">
        <v>0</v>
      </c>
      <c r="G282" s="83">
        <v>0</v>
      </c>
      <c r="H282" s="83">
        <v>0</v>
      </c>
      <c r="I282" s="83">
        <v>0</v>
      </c>
      <c r="J282" s="83">
        <v>0</v>
      </c>
      <c r="K282" s="83">
        <v>0</v>
      </c>
      <c r="L282" s="83">
        <v>0</v>
      </c>
      <c r="M282" s="83">
        <v>0</v>
      </c>
      <c r="N282" s="91"/>
      <c r="O282" s="8"/>
      <c r="P282" s="8"/>
      <c r="Q282" s="8"/>
    </row>
    <row r="283" spans="1:17" ht="30" customHeight="1" x14ac:dyDescent="0.35">
      <c r="A283" s="34">
        <v>282</v>
      </c>
      <c r="B283" s="34">
        <v>12</v>
      </c>
      <c r="C283" s="35" t="s">
        <v>304</v>
      </c>
      <c r="D283" s="35" t="s">
        <v>316</v>
      </c>
      <c r="E283" s="83">
        <v>15</v>
      </c>
      <c r="F283" s="83">
        <v>0</v>
      </c>
      <c r="G283" s="83">
        <v>15</v>
      </c>
      <c r="H283" s="83">
        <v>15</v>
      </c>
      <c r="I283" s="83">
        <v>0</v>
      </c>
      <c r="J283" s="83">
        <v>15</v>
      </c>
      <c r="K283" s="83">
        <v>15</v>
      </c>
      <c r="L283" s="83">
        <v>2</v>
      </c>
      <c r="M283" s="83">
        <v>2</v>
      </c>
      <c r="N283" s="90">
        <v>4</v>
      </c>
      <c r="O283" s="8"/>
      <c r="P283" s="14">
        <v>4</v>
      </c>
      <c r="Q283" s="8"/>
    </row>
    <row r="284" spans="1:17" ht="30" customHeight="1" x14ac:dyDescent="0.35">
      <c r="A284" s="34">
        <v>283</v>
      </c>
      <c r="B284" s="34">
        <v>13</v>
      </c>
      <c r="C284" s="35" t="s">
        <v>304</v>
      </c>
      <c r="D284" s="35" t="s">
        <v>317</v>
      </c>
      <c r="E284" s="83">
        <v>364</v>
      </c>
      <c r="F284" s="83">
        <v>316</v>
      </c>
      <c r="G284" s="83">
        <v>48</v>
      </c>
      <c r="H284" s="83">
        <v>364</v>
      </c>
      <c r="I284" s="83">
        <v>316</v>
      </c>
      <c r="J284" s="83">
        <v>48</v>
      </c>
      <c r="K284" s="83">
        <v>364</v>
      </c>
      <c r="L284" s="83">
        <v>0</v>
      </c>
      <c r="M284" s="83">
        <v>0</v>
      </c>
      <c r="N284" s="91"/>
      <c r="O284" s="8"/>
      <c r="P284" s="8"/>
      <c r="Q284" s="8"/>
    </row>
    <row r="285" spans="1:17" ht="30" customHeight="1" x14ac:dyDescent="0.35">
      <c r="A285" s="34">
        <v>284</v>
      </c>
      <c r="B285" s="34">
        <v>14</v>
      </c>
      <c r="C285" s="35" t="s">
        <v>304</v>
      </c>
      <c r="D285" s="35" t="s">
        <v>318</v>
      </c>
      <c r="E285" s="83">
        <v>13</v>
      </c>
      <c r="F285" s="83">
        <v>0</v>
      </c>
      <c r="G285" s="83">
        <v>13</v>
      </c>
      <c r="H285" s="83">
        <v>13</v>
      </c>
      <c r="I285" s="83">
        <v>0</v>
      </c>
      <c r="J285" s="83">
        <v>13</v>
      </c>
      <c r="K285" s="83">
        <v>13</v>
      </c>
      <c r="L285" s="83">
        <v>3</v>
      </c>
      <c r="M285" s="83">
        <v>3</v>
      </c>
      <c r="N285" s="90">
        <v>4</v>
      </c>
      <c r="O285" s="8"/>
      <c r="P285" s="14">
        <v>4</v>
      </c>
      <c r="Q285" s="8"/>
    </row>
    <row r="286" spans="1:17" ht="30" customHeight="1" x14ac:dyDescent="0.35">
      <c r="A286" s="34">
        <v>285</v>
      </c>
      <c r="B286" s="34">
        <v>15</v>
      </c>
      <c r="C286" s="35" t="s">
        <v>304</v>
      </c>
      <c r="D286" s="35" t="s">
        <v>319</v>
      </c>
      <c r="E286" s="83">
        <v>20</v>
      </c>
      <c r="F286" s="83">
        <v>20</v>
      </c>
      <c r="G286" s="83">
        <v>0</v>
      </c>
      <c r="H286" s="83">
        <v>20</v>
      </c>
      <c r="I286" s="83">
        <v>20</v>
      </c>
      <c r="J286" s="83">
        <v>0</v>
      </c>
      <c r="K286" s="83">
        <v>20</v>
      </c>
      <c r="L286" s="83">
        <v>1</v>
      </c>
      <c r="M286" s="83">
        <v>1</v>
      </c>
      <c r="N286" s="91"/>
      <c r="O286" s="8"/>
      <c r="P286" s="8"/>
      <c r="Q286" s="8"/>
    </row>
    <row r="287" spans="1:17" ht="30" customHeight="1" x14ac:dyDescent="0.35">
      <c r="A287" s="34">
        <v>286</v>
      </c>
      <c r="B287" s="34">
        <v>16</v>
      </c>
      <c r="C287" s="35" t="s">
        <v>304</v>
      </c>
      <c r="D287" s="35" t="s">
        <v>320</v>
      </c>
      <c r="E287" s="83">
        <v>0</v>
      </c>
      <c r="F287" s="83">
        <v>0</v>
      </c>
      <c r="G287" s="83">
        <v>0</v>
      </c>
      <c r="H287" s="83">
        <v>0</v>
      </c>
      <c r="I287" s="83">
        <v>0</v>
      </c>
      <c r="J287" s="83">
        <v>0</v>
      </c>
      <c r="K287" s="83">
        <v>0</v>
      </c>
      <c r="L287" s="83">
        <v>0</v>
      </c>
      <c r="M287" s="83">
        <v>0</v>
      </c>
      <c r="N287" s="93">
        <v>2</v>
      </c>
      <c r="O287" s="8"/>
      <c r="P287" s="14">
        <v>2</v>
      </c>
      <c r="Q287" s="8"/>
    </row>
    <row r="288" spans="1:17" ht="30" customHeight="1" x14ac:dyDescent="0.35">
      <c r="A288" s="34">
        <v>287</v>
      </c>
      <c r="B288" s="34">
        <v>17</v>
      </c>
      <c r="C288" s="35" t="s">
        <v>304</v>
      </c>
      <c r="D288" s="35" t="s">
        <v>321</v>
      </c>
      <c r="E288" s="83">
        <v>11</v>
      </c>
      <c r="F288" s="83">
        <v>1</v>
      </c>
      <c r="G288" s="83">
        <v>10</v>
      </c>
      <c r="H288" s="83">
        <v>11</v>
      </c>
      <c r="I288" s="83">
        <v>1</v>
      </c>
      <c r="J288" s="83">
        <v>10</v>
      </c>
      <c r="K288" s="83">
        <v>11</v>
      </c>
      <c r="L288" s="83">
        <v>1</v>
      </c>
      <c r="M288" s="83">
        <v>1</v>
      </c>
      <c r="N288" s="91"/>
      <c r="O288" s="8"/>
      <c r="P288" s="8"/>
      <c r="Q288" s="8"/>
    </row>
    <row r="289" spans="1:17" ht="30" customHeight="1" x14ac:dyDescent="0.35">
      <c r="A289" s="6">
        <v>288</v>
      </c>
      <c r="B289" s="6">
        <v>1</v>
      </c>
      <c r="C289" s="7" t="s">
        <v>322</v>
      </c>
      <c r="D289" s="7" t="s">
        <v>323</v>
      </c>
      <c r="E289" s="13">
        <v>2</v>
      </c>
      <c r="F289" s="13">
        <v>2</v>
      </c>
      <c r="G289" s="13">
        <v>0</v>
      </c>
      <c r="H289" s="59">
        <f t="shared" ref="H289:H301" si="2">SUM(F289:G289)</f>
        <v>2</v>
      </c>
      <c r="I289" s="13">
        <v>2</v>
      </c>
      <c r="J289" s="13">
        <v>0</v>
      </c>
      <c r="K289" s="59">
        <f t="shared" ref="K289:K301" si="3">SUM(I289:J289)</f>
        <v>2</v>
      </c>
      <c r="L289" s="13">
        <v>0</v>
      </c>
      <c r="M289" s="13">
        <v>0</v>
      </c>
      <c r="N289" s="114"/>
      <c r="O289" s="8"/>
      <c r="P289" s="8"/>
      <c r="Q289" s="8"/>
    </row>
    <row r="290" spans="1:17" ht="30" customHeight="1" x14ac:dyDescent="0.35">
      <c r="A290" s="6">
        <v>289</v>
      </c>
      <c r="B290" s="6">
        <v>2</v>
      </c>
      <c r="C290" s="7" t="s">
        <v>322</v>
      </c>
      <c r="D290" s="7" t="s">
        <v>324</v>
      </c>
      <c r="E290" s="13">
        <v>364</v>
      </c>
      <c r="F290" s="13">
        <v>191</v>
      </c>
      <c r="G290" s="13">
        <v>173</v>
      </c>
      <c r="H290" s="59">
        <f t="shared" si="2"/>
        <v>364</v>
      </c>
      <c r="I290" s="13">
        <v>191</v>
      </c>
      <c r="J290" s="13">
        <v>173</v>
      </c>
      <c r="K290" s="59">
        <f t="shared" si="3"/>
        <v>364</v>
      </c>
      <c r="L290" s="13">
        <v>10</v>
      </c>
      <c r="M290" s="13">
        <v>10</v>
      </c>
      <c r="N290" s="116">
        <v>42</v>
      </c>
      <c r="O290" s="8"/>
      <c r="P290" s="8"/>
      <c r="Q290" s="8"/>
    </row>
    <row r="291" spans="1:17" ht="30" customHeight="1" x14ac:dyDescent="0.35">
      <c r="A291" s="6">
        <v>290</v>
      </c>
      <c r="B291" s="6">
        <v>3</v>
      </c>
      <c r="C291" s="7" t="s">
        <v>322</v>
      </c>
      <c r="D291" s="7" t="s">
        <v>325</v>
      </c>
      <c r="E291" s="13">
        <v>21</v>
      </c>
      <c r="F291" s="13">
        <v>5</v>
      </c>
      <c r="G291" s="13">
        <v>16</v>
      </c>
      <c r="H291" s="59">
        <f t="shared" si="2"/>
        <v>21</v>
      </c>
      <c r="I291" s="13">
        <v>5</v>
      </c>
      <c r="J291" s="13">
        <v>16</v>
      </c>
      <c r="K291" s="59">
        <f t="shared" si="3"/>
        <v>21</v>
      </c>
      <c r="L291" s="13">
        <v>0</v>
      </c>
      <c r="M291" s="13">
        <v>0</v>
      </c>
      <c r="N291" s="116"/>
      <c r="O291" s="8"/>
      <c r="P291" s="8"/>
      <c r="Q291" s="8"/>
    </row>
    <row r="292" spans="1:17" ht="30" customHeight="1" x14ac:dyDescent="0.35">
      <c r="A292" s="6">
        <v>291</v>
      </c>
      <c r="B292" s="6">
        <v>4</v>
      </c>
      <c r="C292" s="7" t="s">
        <v>322</v>
      </c>
      <c r="D292" s="7" t="s">
        <v>326</v>
      </c>
      <c r="E292" s="13">
        <v>83</v>
      </c>
      <c r="F292" s="13">
        <v>83</v>
      </c>
      <c r="G292" s="13">
        <v>0</v>
      </c>
      <c r="H292" s="59">
        <f t="shared" si="2"/>
        <v>83</v>
      </c>
      <c r="I292" s="13">
        <v>83</v>
      </c>
      <c r="J292" s="13">
        <v>0</v>
      </c>
      <c r="K292" s="59">
        <f t="shared" si="3"/>
        <v>83</v>
      </c>
      <c r="L292" s="13">
        <v>0</v>
      </c>
      <c r="M292" s="13">
        <v>0</v>
      </c>
      <c r="N292" s="116"/>
      <c r="O292" s="8"/>
      <c r="P292" s="8"/>
      <c r="Q292" s="8"/>
    </row>
    <row r="293" spans="1:17" ht="30" customHeight="1" x14ac:dyDescent="0.35">
      <c r="A293" s="6">
        <v>292</v>
      </c>
      <c r="B293" s="6">
        <v>5</v>
      </c>
      <c r="C293" s="7" t="s">
        <v>322</v>
      </c>
      <c r="D293" s="7" t="s">
        <v>327</v>
      </c>
      <c r="E293" s="13">
        <v>31</v>
      </c>
      <c r="F293" s="13">
        <v>10</v>
      </c>
      <c r="G293" s="13">
        <v>21</v>
      </c>
      <c r="H293" s="59">
        <f t="shared" si="2"/>
        <v>31</v>
      </c>
      <c r="I293" s="13">
        <v>10</v>
      </c>
      <c r="J293" s="13">
        <v>21</v>
      </c>
      <c r="K293" s="59">
        <f t="shared" si="3"/>
        <v>31</v>
      </c>
      <c r="L293" s="13">
        <v>1</v>
      </c>
      <c r="M293" s="13">
        <v>1</v>
      </c>
      <c r="N293" s="116"/>
      <c r="O293" s="8"/>
      <c r="P293" s="8"/>
      <c r="Q293" s="8"/>
    </row>
    <row r="294" spans="1:17" ht="30" customHeight="1" x14ac:dyDescent="0.35">
      <c r="A294" s="6">
        <v>293</v>
      </c>
      <c r="B294" s="6">
        <v>6</v>
      </c>
      <c r="C294" s="7" t="s">
        <v>322</v>
      </c>
      <c r="D294" s="7" t="s">
        <v>328</v>
      </c>
      <c r="E294" s="13">
        <v>80</v>
      </c>
      <c r="F294" s="13">
        <v>13</v>
      </c>
      <c r="G294" s="13">
        <v>67</v>
      </c>
      <c r="H294" s="59">
        <f t="shared" si="2"/>
        <v>80</v>
      </c>
      <c r="I294" s="13">
        <v>13</v>
      </c>
      <c r="J294" s="13">
        <v>67</v>
      </c>
      <c r="K294" s="59">
        <f t="shared" si="3"/>
        <v>80</v>
      </c>
      <c r="L294" s="13">
        <v>0</v>
      </c>
      <c r="M294" s="13">
        <v>0</v>
      </c>
      <c r="N294" s="116"/>
      <c r="O294" s="8"/>
      <c r="P294" s="8"/>
      <c r="Q294" s="8"/>
    </row>
    <row r="295" spans="1:17" ht="30" customHeight="1" x14ac:dyDescent="0.35">
      <c r="A295" s="6">
        <v>294</v>
      </c>
      <c r="B295" s="6">
        <v>7</v>
      </c>
      <c r="C295" s="7" t="s">
        <v>322</v>
      </c>
      <c r="D295" s="7" t="s">
        <v>329</v>
      </c>
      <c r="E295" s="13">
        <v>355</v>
      </c>
      <c r="F295" s="13">
        <v>37</v>
      </c>
      <c r="G295" s="13">
        <v>318</v>
      </c>
      <c r="H295" s="59">
        <f t="shared" si="2"/>
        <v>355</v>
      </c>
      <c r="I295" s="13">
        <v>37</v>
      </c>
      <c r="J295" s="13">
        <v>318</v>
      </c>
      <c r="K295" s="59">
        <f t="shared" si="3"/>
        <v>355</v>
      </c>
      <c r="L295" s="13">
        <v>1</v>
      </c>
      <c r="M295" s="13">
        <v>1</v>
      </c>
      <c r="N295" s="116"/>
      <c r="O295" s="8"/>
      <c r="P295" s="8"/>
      <c r="Q295" s="8"/>
    </row>
    <row r="296" spans="1:17" ht="30" customHeight="1" x14ac:dyDescent="0.35">
      <c r="A296" s="6">
        <v>295</v>
      </c>
      <c r="B296" s="6">
        <v>8</v>
      </c>
      <c r="C296" s="7" t="s">
        <v>322</v>
      </c>
      <c r="D296" s="7" t="s">
        <v>330</v>
      </c>
      <c r="E296" s="13">
        <v>26</v>
      </c>
      <c r="F296" s="13">
        <v>4</v>
      </c>
      <c r="G296" s="13">
        <v>22</v>
      </c>
      <c r="H296" s="59">
        <f t="shared" si="2"/>
        <v>26</v>
      </c>
      <c r="I296" s="13">
        <v>4</v>
      </c>
      <c r="J296" s="13">
        <v>22</v>
      </c>
      <c r="K296" s="59">
        <f t="shared" si="3"/>
        <v>26</v>
      </c>
      <c r="L296" s="13">
        <v>0</v>
      </c>
      <c r="M296" s="13">
        <v>0</v>
      </c>
      <c r="N296" s="116"/>
      <c r="O296" s="8"/>
      <c r="P296" s="8"/>
      <c r="Q296" s="8"/>
    </row>
    <row r="297" spans="1:17" ht="30" customHeight="1" x14ac:dyDescent="0.35">
      <c r="A297" s="6">
        <v>296</v>
      </c>
      <c r="B297" s="6">
        <v>9</v>
      </c>
      <c r="C297" s="7" t="s">
        <v>322</v>
      </c>
      <c r="D297" s="7" t="s">
        <v>331</v>
      </c>
      <c r="E297" s="13">
        <v>330</v>
      </c>
      <c r="F297" s="13">
        <v>131</v>
      </c>
      <c r="G297" s="13">
        <v>199</v>
      </c>
      <c r="H297" s="59">
        <f t="shared" si="2"/>
        <v>330</v>
      </c>
      <c r="I297" s="13">
        <v>131</v>
      </c>
      <c r="J297" s="13">
        <v>199</v>
      </c>
      <c r="K297" s="59">
        <f t="shared" si="3"/>
        <v>330</v>
      </c>
      <c r="L297" s="13">
        <v>0</v>
      </c>
      <c r="M297" s="13">
        <v>0</v>
      </c>
      <c r="N297" s="116"/>
      <c r="O297" s="8"/>
      <c r="P297" s="8"/>
      <c r="Q297" s="8"/>
    </row>
    <row r="298" spans="1:17" ht="30" customHeight="1" x14ac:dyDescent="0.35">
      <c r="A298" s="6">
        <v>297</v>
      </c>
      <c r="B298" s="6">
        <v>10</v>
      </c>
      <c r="C298" s="7" t="s">
        <v>322</v>
      </c>
      <c r="D298" s="7" t="s">
        <v>332</v>
      </c>
      <c r="E298" s="13">
        <v>95</v>
      </c>
      <c r="F298" s="13">
        <v>0</v>
      </c>
      <c r="G298" s="13">
        <v>95</v>
      </c>
      <c r="H298" s="59">
        <f t="shared" si="2"/>
        <v>95</v>
      </c>
      <c r="I298" s="13">
        <v>0</v>
      </c>
      <c r="J298" s="13">
        <v>95</v>
      </c>
      <c r="K298" s="59">
        <f t="shared" si="3"/>
        <v>95</v>
      </c>
      <c r="L298" s="13">
        <v>0</v>
      </c>
      <c r="M298" s="13">
        <v>0</v>
      </c>
      <c r="N298" s="116"/>
      <c r="O298" s="8"/>
      <c r="P298" s="8"/>
      <c r="Q298" s="8"/>
    </row>
    <row r="299" spans="1:17" ht="30" customHeight="1" x14ac:dyDescent="0.35">
      <c r="A299" s="6">
        <v>298</v>
      </c>
      <c r="B299" s="6">
        <v>11</v>
      </c>
      <c r="C299" s="7" t="s">
        <v>322</v>
      </c>
      <c r="D299" s="7" t="s">
        <v>333</v>
      </c>
      <c r="E299" s="13">
        <v>9</v>
      </c>
      <c r="F299" s="13">
        <v>3</v>
      </c>
      <c r="G299" s="13">
        <v>6</v>
      </c>
      <c r="H299" s="59">
        <f t="shared" si="2"/>
        <v>9</v>
      </c>
      <c r="I299" s="13">
        <v>3</v>
      </c>
      <c r="J299" s="13">
        <v>6</v>
      </c>
      <c r="K299" s="59">
        <f t="shared" si="3"/>
        <v>9</v>
      </c>
      <c r="L299" s="13">
        <v>7</v>
      </c>
      <c r="M299" s="13">
        <v>7</v>
      </c>
      <c r="N299" s="116">
        <v>25</v>
      </c>
      <c r="O299" s="8"/>
      <c r="P299" s="8"/>
      <c r="Q299" s="8"/>
    </row>
    <row r="300" spans="1:17" ht="30" customHeight="1" x14ac:dyDescent="0.35">
      <c r="A300" s="6">
        <v>299</v>
      </c>
      <c r="B300" s="6">
        <v>12</v>
      </c>
      <c r="C300" s="7" t="s">
        <v>322</v>
      </c>
      <c r="D300" s="7" t="s">
        <v>334</v>
      </c>
      <c r="E300" s="13">
        <v>50</v>
      </c>
      <c r="F300" s="13">
        <v>0</v>
      </c>
      <c r="G300" s="13">
        <v>50</v>
      </c>
      <c r="H300" s="59">
        <f t="shared" si="2"/>
        <v>50</v>
      </c>
      <c r="I300" s="13">
        <v>0</v>
      </c>
      <c r="J300" s="13">
        <v>50</v>
      </c>
      <c r="K300" s="59">
        <f t="shared" si="3"/>
        <v>50</v>
      </c>
      <c r="L300" s="13">
        <v>0</v>
      </c>
      <c r="M300" s="13">
        <v>0</v>
      </c>
      <c r="N300" s="8">
        <v>0</v>
      </c>
      <c r="O300" s="8"/>
      <c r="P300" s="8"/>
      <c r="Q300" s="8"/>
    </row>
    <row r="301" spans="1:17" ht="30" customHeight="1" x14ac:dyDescent="0.35">
      <c r="A301" s="6">
        <v>300</v>
      </c>
      <c r="B301" s="6">
        <v>13</v>
      </c>
      <c r="C301" s="7" t="s">
        <v>322</v>
      </c>
      <c r="D301" s="7" t="s">
        <v>335</v>
      </c>
      <c r="E301" s="13">
        <v>79</v>
      </c>
      <c r="F301" s="13">
        <v>2</v>
      </c>
      <c r="G301" s="13">
        <v>77</v>
      </c>
      <c r="H301" s="59">
        <f t="shared" si="2"/>
        <v>79</v>
      </c>
      <c r="I301" s="13">
        <v>2</v>
      </c>
      <c r="J301" s="13">
        <v>77</v>
      </c>
      <c r="K301" s="59">
        <f t="shared" si="3"/>
        <v>79</v>
      </c>
      <c r="L301" s="13">
        <v>0</v>
      </c>
      <c r="M301" s="13">
        <v>0</v>
      </c>
      <c r="N301" s="8">
        <v>0</v>
      </c>
      <c r="O301" s="8"/>
      <c r="P301" s="8"/>
      <c r="Q301" s="8"/>
    </row>
    <row r="302" spans="1:17" ht="30" customHeight="1" x14ac:dyDescent="0.35">
      <c r="A302" s="34">
        <v>301</v>
      </c>
      <c r="B302" s="34">
        <v>1</v>
      </c>
      <c r="C302" s="35" t="s">
        <v>336</v>
      </c>
      <c r="D302" s="35" t="s">
        <v>337</v>
      </c>
      <c r="E302" s="83">
        <v>3</v>
      </c>
      <c r="F302" s="83">
        <v>3</v>
      </c>
      <c r="G302" s="83">
        <v>0</v>
      </c>
      <c r="H302" s="83">
        <v>3</v>
      </c>
      <c r="I302" s="83">
        <v>3</v>
      </c>
      <c r="J302" s="83">
        <v>0</v>
      </c>
      <c r="K302" s="83">
        <v>3</v>
      </c>
      <c r="L302" s="83">
        <v>0</v>
      </c>
      <c r="M302" s="83">
        <v>0</v>
      </c>
      <c r="N302" s="36">
        <v>0</v>
      </c>
      <c r="O302" s="14">
        <v>0</v>
      </c>
      <c r="P302" s="14">
        <v>0</v>
      </c>
      <c r="Q302" s="8"/>
    </row>
    <row r="303" spans="1:17" ht="30" customHeight="1" x14ac:dyDescent="0.35">
      <c r="A303" s="34">
        <v>302</v>
      </c>
      <c r="B303" s="34">
        <v>2</v>
      </c>
      <c r="C303" s="35" t="s">
        <v>336</v>
      </c>
      <c r="D303" s="35" t="s">
        <v>338</v>
      </c>
      <c r="E303" s="83">
        <v>9</v>
      </c>
      <c r="F303" s="83">
        <v>4</v>
      </c>
      <c r="G303" s="83">
        <v>5</v>
      </c>
      <c r="H303" s="83">
        <v>9</v>
      </c>
      <c r="I303" s="83">
        <v>4</v>
      </c>
      <c r="J303" s="83">
        <v>5</v>
      </c>
      <c r="K303" s="83">
        <v>9</v>
      </c>
      <c r="L303" s="83">
        <v>3</v>
      </c>
      <c r="M303" s="83">
        <v>3</v>
      </c>
      <c r="N303" s="36">
        <v>0</v>
      </c>
      <c r="O303" s="14">
        <v>0</v>
      </c>
      <c r="P303" s="14">
        <v>3</v>
      </c>
      <c r="Q303" s="8"/>
    </row>
    <row r="304" spans="1:17" ht="30" customHeight="1" x14ac:dyDescent="0.35">
      <c r="A304" s="34">
        <v>303</v>
      </c>
      <c r="B304" s="34">
        <v>3</v>
      </c>
      <c r="C304" s="35" t="s">
        <v>336</v>
      </c>
      <c r="D304" s="35" t="s">
        <v>339</v>
      </c>
      <c r="E304" s="83">
        <v>11</v>
      </c>
      <c r="F304" s="83">
        <v>11</v>
      </c>
      <c r="G304" s="83">
        <v>0</v>
      </c>
      <c r="H304" s="83">
        <v>11</v>
      </c>
      <c r="I304" s="83">
        <v>11</v>
      </c>
      <c r="J304" s="83">
        <v>0</v>
      </c>
      <c r="K304" s="83">
        <v>11</v>
      </c>
      <c r="L304" s="83">
        <v>2</v>
      </c>
      <c r="M304" s="83">
        <v>2</v>
      </c>
      <c r="N304" s="36">
        <v>1</v>
      </c>
      <c r="O304" s="14">
        <v>0</v>
      </c>
      <c r="P304" s="14">
        <v>2</v>
      </c>
      <c r="Q304" s="8"/>
    </row>
    <row r="305" spans="1:17" ht="30" customHeight="1" x14ac:dyDescent="0.35">
      <c r="A305" s="34">
        <v>304</v>
      </c>
      <c r="B305" s="34">
        <v>4</v>
      </c>
      <c r="C305" s="35" t="s">
        <v>336</v>
      </c>
      <c r="D305" s="35" t="s">
        <v>340</v>
      </c>
      <c r="E305" s="83">
        <v>97</v>
      </c>
      <c r="F305" s="83">
        <v>6</v>
      </c>
      <c r="G305" s="83">
        <v>91</v>
      </c>
      <c r="H305" s="83">
        <v>97</v>
      </c>
      <c r="I305" s="83">
        <v>6</v>
      </c>
      <c r="J305" s="83">
        <v>91</v>
      </c>
      <c r="K305" s="83">
        <v>97</v>
      </c>
      <c r="L305" s="83">
        <v>0</v>
      </c>
      <c r="M305" s="83">
        <v>0</v>
      </c>
      <c r="N305" s="36">
        <v>0</v>
      </c>
      <c r="O305" s="14">
        <v>0</v>
      </c>
      <c r="P305" s="14">
        <v>0</v>
      </c>
      <c r="Q305" s="8"/>
    </row>
    <row r="306" spans="1:17" ht="30" customHeight="1" x14ac:dyDescent="0.35">
      <c r="A306" s="34">
        <v>305</v>
      </c>
      <c r="B306" s="34">
        <v>5</v>
      </c>
      <c r="C306" s="35" t="s">
        <v>336</v>
      </c>
      <c r="D306" s="35" t="s">
        <v>341</v>
      </c>
      <c r="E306" s="83">
        <v>37</v>
      </c>
      <c r="F306" s="83">
        <v>15</v>
      </c>
      <c r="G306" s="83">
        <v>22</v>
      </c>
      <c r="H306" s="83">
        <v>37</v>
      </c>
      <c r="I306" s="83">
        <v>15</v>
      </c>
      <c r="J306" s="83">
        <v>22</v>
      </c>
      <c r="K306" s="83">
        <v>37</v>
      </c>
      <c r="L306" s="83">
        <v>5</v>
      </c>
      <c r="M306" s="83">
        <v>5</v>
      </c>
      <c r="N306" s="36">
        <v>3</v>
      </c>
      <c r="O306" s="14">
        <v>0</v>
      </c>
      <c r="P306" s="14">
        <v>5</v>
      </c>
      <c r="Q306" s="8"/>
    </row>
    <row r="307" spans="1:17" ht="30" customHeight="1" x14ac:dyDescent="0.35">
      <c r="A307" s="34">
        <v>306</v>
      </c>
      <c r="B307" s="34">
        <v>6</v>
      </c>
      <c r="C307" s="35" t="s">
        <v>336</v>
      </c>
      <c r="D307" s="35" t="s">
        <v>342</v>
      </c>
      <c r="E307" s="83">
        <v>30</v>
      </c>
      <c r="F307" s="84">
        <v>30</v>
      </c>
      <c r="G307" s="84">
        <v>0</v>
      </c>
      <c r="H307" s="83">
        <v>30</v>
      </c>
      <c r="I307" s="84">
        <v>30</v>
      </c>
      <c r="J307" s="84">
        <v>0</v>
      </c>
      <c r="K307" s="83">
        <v>30</v>
      </c>
      <c r="L307" s="83">
        <v>0</v>
      </c>
      <c r="M307" s="84">
        <v>0</v>
      </c>
      <c r="N307" s="36">
        <v>0</v>
      </c>
      <c r="O307" s="14">
        <v>0</v>
      </c>
      <c r="P307" s="14">
        <v>0</v>
      </c>
      <c r="Q307" s="8"/>
    </row>
    <row r="308" spans="1:17" ht="30" customHeight="1" x14ac:dyDescent="0.35">
      <c r="A308" s="34">
        <v>307</v>
      </c>
      <c r="B308" s="34">
        <v>7</v>
      </c>
      <c r="C308" s="35" t="s">
        <v>336</v>
      </c>
      <c r="D308" s="35" t="s">
        <v>343</v>
      </c>
      <c r="E308" s="83">
        <v>5</v>
      </c>
      <c r="F308" s="83">
        <v>3</v>
      </c>
      <c r="G308" s="83">
        <v>2</v>
      </c>
      <c r="H308" s="83">
        <v>5</v>
      </c>
      <c r="I308" s="83">
        <v>3</v>
      </c>
      <c r="J308" s="83">
        <v>2</v>
      </c>
      <c r="K308" s="83">
        <v>5</v>
      </c>
      <c r="L308" s="83">
        <v>5</v>
      </c>
      <c r="M308" s="83">
        <v>5</v>
      </c>
      <c r="N308" s="36">
        <v>5</v>
      </c>
      <c r="O308" s="14">
        <v>0</v>
      </c>
      <c r="P308" s="14">
        <v>5</v>
      </c>
      <c r="Q308" s="8"/>
    </row>
    <row r="309" spans="1:17" ht="30" customHeight="1" x14ac:dyDescent="0.35">
      <c r="A309" s="34">
        <v>308</v>
      </c>
      <c r="B309" s="34">
        <v>8</v>
      </c>
      <c r="C309" s="35" t="s">
        <v>336</v>
      </c>
      <c r="D309" s="35" t="s">
        <v>344</v>
      </c>
      <c r="E309" s="83">
        <v>9</v>
      </c>
      <c r="F309" s="83">
        <v>9</v>
      </c>
      <c r="G309" s="83">
        <v>0</v>
      </c>
      <c r="H309" s="83">
        <v>9</v>
      </c>
      <c r="I309" s="83">
        <v>9</v>
      </c>
      <c r="J309" s="83">
        <v>0</v>
      </c>
      <c r="K309" s="83">
        <v>9</v>
      </c>
      <c r="L309" s="83">
        <v>1</v>
      </c>
      <c r="M309" s="83">
        <v>1</v>
      </c>
      <c r="N309" s="36">
        <v>1</v>
      </c>
      <c r="O309" s="14">
        <v>0</v>
      </c>
      <c r="P309" s="14">
        <v>1</v>
      </c>
      <c r="Q309" s="8"/>
    </row>
    <row r="310" spans="1:17" ht="30" customHeight="1" x14ac:dyDescent="0.35">
      <c r="A310" s="34">
        <v>309</v>
      </c>
      <c r="B310" s="34">
        <v>9</v>
      </c>
      <c r="C310" s="35" t="s">
        <v>336</v>
      </c>
      <c r="D310" s="35" t="s">
        <v>345</v>
      </c>
      <c r="E310" s="83">
        <v>29</v>
      </c>
      <c r="F310" s="84">
        <v>26</v>
      </c>
      <c r="G310" s="84">
        <v>3</v>
      </c>
      <c r="H310" s="83">
        <v>29</v>
      </c>
      <c r="I310" s="84">
        <v>26</v>
      </c>
      <c r="J310" s="84">
        <v>3</v>
      </c>
      <c r="K310" s="83">
        <v>29</v>
      </c>
      <c r="L310" s="83">
        <v>4</v>
      </c>
      <c r="M310" s="84">
        <v>4</v>
      </c>
      <c r="N310" s="36">
        <v>4</v>
      </c>
      <c r="O310" s="14">
        <v>0</v>
      </c>
      <c r="P310" s="14">
        <v>4</v>
      </c>
      <c r="Q310" s="8"/>
    </row>
    <row r="311" spans="1:17" ht="30" customHeight="1" x14ac:dyDescent="0.35">
      <c r="A311" s="34">
        <v>310</v>
      </c>
      <c r="B311" s="34">
        <v>10</v>
      </c>
      <c r="C311" s="35" t="s">
        <v>336</v>
      </c>
      <c r="D311" s="35" t="s">
        <v>346</v>
      </c>
      <c r="E311" s="83">
        <v>85</v>
      </c>
      <c r="F311" s="83">
        <v>82</v>
      </c>
      <c r="G311" s="83">
        <v>3</v>
      </c>
      <c r="H311" s="83">
        <v>85</v>
      </c>
      <c r="I311" s="83">
        <v>82</v>
      </c>
      <c r="J311" s="83">
        <v>3</v>
      </c>
      <c r="K311" s="83">
        <v>85</v>
      </c>
      <c r="L311" s="83">
        <v>2</v>
      </c>
      <c r="M311" s="83">
        <v>2</v>
      </c>
      <c r="N311" s="36">
        <v>1</v>
      </c>
      <c r="O311" s="14">
        <v>0</v>
      </c>
      <c r="P311" s="14">
        <v>2</v>
      </c>
      <c r="Q311" s="8"/>
    </row>
    <row r="312" spans="1:17" ht="30" customHeight="1" x14ac:dyDescent="0.35">
      <c r="A312" s="34">
        <v>311</v>
      </c>
      <c r="B312" s="34">
        <v>11</v>
      </c>
      <c r="C312" s="35" t="s">
        <v>336</v>
      </c>
      <c r="D312" s="35" t="s">
        <v>347</v>
      </c>
      <c r="E312" s="83">
        <v>180</v>
      </c>
      <c r="F312" s="83">
        <v>62</v>
      </c>
      <c r="G312" s="83">
        <v>118</v>
      </c>
      <c r="H312" s="83">
        <v>180</v>
      </c>
      <c r="I312" s="83">
        <v>62</v>
      </c>
      <c r="J312" s="83">
        <v>118</v>
      </c>
      <c r="K312" s="83">
        <v>180</v>
      </c>
      <c r="L312" s="83">
        <v>11</v>
      </c>
      <c r="M312" s="83">
        <v>11</v>
      </c>
      <c r="N312" s="36">
        <v>9</v>
      </c>
      <c r="O312" s="14">
        <v>1</v>
      </c>
      <c r="P312" s="14">
        <v>10</v>
      </c>
      <c r="Q312" s="8"/>
    </row>
    <row r="313" spans="1:17" ht="30" customHeight="1" x14ac:dyDescent="0.35">
      <c r="A313" s="34">
        <v>312</v>
      </c>
      <c r="B313" s="34">
        <v>12</v>
      </c>
      <c r="C313" s="35" t="s">
        <v>336</v>
      </c>
      <c r="D313" s="35" t="s">
        <v>348</v>
      </c>
      <c r="E313" s="83">
        <v>15</v>
      </c>
      <c r="F313" s="84">
        <v>15</v>
      </c>
      <c r="G313" s="84">
        <v>0</v>
      </c>
      <c r="H313" s="83">
        <v>15</v>
      </c>
      <c r="I313" s="84">
        <v>15</v>
      </c>
      <c r="J313" s="84">
        <v>0</v>
      </c>
      <c r="K313" s="83">
        <v>15</v>
      </c>
      <c r="L313" s="83">
        <v>7</v>
      </c>
      <c r="M313" s="84">
        <v>6</v>
      </c>
      <c r="N313" s="36">
        <v>3</v>
      </c>
      <c r="O313" s="14">
        <v>0</v>
      </c>
      <c r="P313" s="14">
        <v>7</v>
      </c>
      <c r="Q313" s="8"/>
    </row>
    <row r="314" spans="1:17" ht="30" customHeight="1" x14ac:dyDescent="0.35">
      <c r="A314" s="34">
        <v>313</v>
      </c>
      <c r="B314" s="34">
        <v>13</v>
      </c>
      <c r="C314" s="35" t="s">
        <v>336</v>
      </c>
      <c r="D314" s="35" t="s">
        <v>349</v>
      </c>
      <c r="E314" s="83">
        <v>22</v>
      </c>
      <c r="F314" s="83">
        <v>12</v>
      </c>
      <c r="G314" s="83">
        <v>10</v>
      </c>
      <c r="H314" s="83">
        <v>22</v>
      </c>
      <c r="I314" s="83">
        <v>12</v>
      </c>
      <c r="J314" s="83">
        <v>10</v>
      </c>
      <c r="K314" s="83">
        <v>22</v>
      </c>
      <c r="L314" s="83">
        <v>2</v>
      </c>
      <c r="M314" s="83">
        <v>2</v>
      </c>
      <c r="N314" s="36">
        <v>2</v>
      </c>
      <c r="O314" s="14">
        <v>0</v>
      </c>
      <c r="P314" s="14">
        <v>2</v>
      </c>
      <c r="Q314" s="8"/>
    </row>
    <row r="315" spans="1:17" ht="30" customHeight="1" x14ac:dyDescent="0.35">
      <c r="A315" s="34">
        <v>314</v>
      </c>
      <c r="B315" s="34">
        <v>14</v>
      </c>
      <c r="C315" s="35" t="s">
        <v>336</v>
      </c>
      <c r="D315" s="35" t="s">
        <v>350</v>
      </c>
      <c r="E315" s="83">
        <v>4</v>
      </c>
      <c r="F315" s="83">
        <v>1</v>
      </c>
      <c r="G315" s="83">
        <v>3</v>
      </c>
      <c r="H315" s="83">
        <v>4</v>
      </c>
      <c r="I315" s="83">
        <v>1</v>
      </c>
      <c r="J315" s="83">
        <v>3</v>
      </c>
      <c r="K315" s="83">
        <v>4</v>
      </c>
      <c r="L315" s="83">
        <v>3</v>
      </c>
      <c r="M315" s="83">
        <v>3</v>
      </c>
      <c r="N315" s="36">
        <v>3</v>
      </c>
      <c r="O315" s="14">
        <v>0</v>
      </c>
      <c r="P315" s="14">
        <v>3</v>
      </c>
      <c r="Q315" s="8"/>
    </row>
    <row r="316" spans="1:17" ht="30" customHeight="1" x14ac:dyDescent="0.35">
      <c r="A316" s="34">
        <v>315</v>
      </c>
      <c r="B316" s="34">
        <v>15</v>
      </c>
      <c r="C316" s="35" t="s">
        <v>336</v>
      </c>
      <c r="D316" s="35" t="s">
        <v>351</v>
      </c>
      <c r="E316" s="83">
        <v>3</v>
      </c>
      <c r="F316" s="83">
        <v>2</v>
      </c>
      <c r="G316" s="83">
        <v>1</v>
      </c>
      <c r="H316" s="83">
        <v>3</v>
      </c>
      <c r="I316" s="83">
        <v>2</v>
      </c>
      <c r="J316" s="83">
        <v>1</v>
      </c>
      <c r="K316" s="83">
        <v>3</v>
      </c>
      <c r="L316" s="83">
        <v>1</v>
      </c>
      <c r="M316" s="83">
        <v>1</v>
      </c>
      <c r="N316" s="36">
        <v>0</v>
      </c>
      <c r="O316" s="14">
        <v>0</v>
      </c>
      <c r="P316" s="14">
        <v>1</v>
      </c>
      <c r="Q316" s="8"/>
    </row>
    <row r="317" spans="1:17" ht="30" customHeight="1" x14ac:dyDescent="0.35">
      <c r="A317" s="34">
        <v>316</v>
      </c>
      <c r="B317" s="34">
        <v>16</v>
      </c>
      <c r="C317" s="35" t="s">
        <v>336</v>
      </c>
      <c r="D317" s="35" t="s">
        <v>352</v>
      </c>
      <c r="E317" s="83">
        <v>173</v>
      </c>
      <c r="F317" s="83">
        <v>173</v>
      </c>
      <c r="G317" s="83">
        <v>0</v>
      </c>
      <c r="H317" s="83">
        <v>173</v>
      </c>
      <c r="I317" s="83">
        <v>173</v>
      </c>
      <c r="J317" s="83">
        <v>0</v>
      </c>
      <c r="K317" s="83">
        <v>173</v>
      </c>
      <c r="L317" s="83">
        <v>3</v>
      </c>
      <c r="M317" s="83">
        <v>3</v>
      </c>
      <c r="N317" s="36">
        <v>3</v>
      </c>
      <c r="O317" s="14">
        <v>0</v>
      </c>
      <c r="P317" s="14">
        <v>3</v>
      </c>
      <c r="Q317" s="8"/>
    </row>
    <row r="318" spans="1:17" ht="30" customHeight="1" x14ac:dyDescent="0.35">
      <c r="A318" s="34">
        <v>317</v>
      </c>
      <c r="B318" s="34">
        <v>17</v>
      </c>
      <c r="C318" s="35" t="s">
        <v>336</v>
      </c>
      <c r="D318" s="35" t="s">
        <v>353</v>
      </c>
      <c r="E318" s="83">
        <v>143</v>
      </c>
      <c r="F318" s="83">
        <v>33</v>
      </c>
      <c r="G318" s="83">
        <v>110</v>
      </c>
      <c r="H318" s="83">
        <v>143</v>
      </c>
      <c r="I318" s="83">
        <v>33</v>
      </c>
      <c r="J318" s="83">
        <v>110</v>
      </c>
      <c r="K318" s="83">
        <v>143</v>
      </c>
      <c r="L318" s="83">
        <v>1</v>
      </c>
      <c r="M318" s="83">
        <v>1</v>
      </c>
      <c r="N318" s="36">
        <v>1</v>
      </c>
      <c r="O318" s="14">
        <v>0</v>
      </c>
      <c r="P318" s="14">
        <v>1</v>
      </c>
      <c r="Q318" s="8"/>
    </row>
    <row r="319" spans="1:17" ht="30" customHeight="1" x14ac:dyDescent="0.35">
      <c r="A319" s="34">
        <v>318</v>
      </c>
      <c r="B319" s="34">
        <v>18</v>
      </c>
      <c r="C319" s="35" t="s">
        <v>336</v>
      </c>
      <c r="D319" s="35" t="s">
        <v>354</v>
      </c>
      <c r="E319" s="83">
        <v>2</v>
      </c>
      <c r="F319" s="84">
        <v>2</v>
      </c>
      <c r="G319" s="84">
        <v>0</v>
      </c>
      <c r="H319" s="83">
        <v>2</v>
      </c>
      <c r="I319" s="84">
        <v>2</v>
      </c>
      <c r="J319" s="84">
        <v>0</v>
      </c>
      <c r="K319" s="83">
        <v>2</v>
      </c>
      <c r="L319" s="83">
        <v>1</v>
      </c>
      <c r="M319" s="84">
        <v>1</v>
      </c>
      <c r="N319" s="36">
        <v>1</v>
      </c>
      <c r="O319" s="14">
        <v>0</v>
      </c>
      <c r="P319" s="14">
        <v>1</v>
      </c>
      <c r="Q319" s="8"/>
    </row>
    <row r="320" spans="1:17" ht="30" customHeight="1" x14ac:dyDescent="0.35">
      <c r="A320" s="34">
        <v>319</v>
      </c>
      <c r="B320" s="34">
        <v>19</v>
      </c>
      <c r="C320" s="35" t="s">
        <v>336</v>
      </c>
      <c r="D320" s="35" t="s">
        <v>355</v>
      </c>
      <c r="E320" s="83">
        <v>12</v>
      </c>
      <c r="F320" s="83">
        <v>12</v>
      </c>
      <c r="G320" s="83">
        <v>0</v>
      </c>
      <c r="H320" s="83">
        <v>12</v>
      </c>
      <c r="I320" s="83">
        <v>12</v>
      </c>
      <c r="J320" s="83">
        <v>0</v>
      </c>
      <c r="K320" s="83">
        <v>12</v>
      </c>
      <c r="L320" s="83">
        <v>5</v>
      </c>
      <c r="M320" s="83">
        <v>5</v>
      </c>
      <c r="N320" s="36">
        <v>0</v>
      </c>
      <c r="O320" s="14">
        <v>0</v>
      </c>
      <c r="P320" s="14">
        <v>5</v>
      </c>
      <c r="Q320" s="8"/>
    </row>
    <row r="321" spans="1:17" ht="30" customHeight="1" x14ac:dyDescent="0.35">
      <c r="A321" s="34">
        <v>320</v>
      </c>
      <c r="B321" s="34">
        <v>20</v>
      </c>
      <c r="C321" s="35" t="s">
        <v>336</v>
      </c>
      <c r="D321" s="35" t="s">
        <v>356</v>
      </c>
      <c r="E321" s="83">
        <v>14</v>
      </c>
      <c r="F321" s="83">
        <v>14</v>
      </c>
      <c r="G321" s="83">
        <v>0</v>
      </c>
      <c r="H321" s="83">
        <v>14</v>
      </c>
      <c r="I321" s="83">
        <v>14</v>
      </c>
      <c r="J321" s="83">
        <v>0</v>
      </c>
      <c r="K321" s="83">
        <v>14</v>
      </c>
      <c r="L321" s="83">
        <v>1</v>
      </c>
      <c r="M321" s="83">
        <v>0</v>
      </c>
      <c r="N321" s="36">
        <v>0</v>
      </c>
      <c r="O321" s="14">
        <v>0</v>
      </c>
      <c r="P321" s="14">
        <v>1</v>
      </c>
      <c r="Q321" s="8"/>
    </row>
    <row r="322" spans="1:17" ht="30" customHeight="1" x14ac:dyDescent="0.35">
      <c r="A322" s="34">
        <v>321</v>
      </c>
      <c r="B322" s="34">
        <v>21</v>
      </c>
      <c r="C322" s="35" t="s">
        <v>336</v>
      </c>
      <c r="D322" s="35" t="s">
        <v>357</v>
      </c>
      <c r="E322" s="83">
        <v>26</v>
      </c>
      <c r="F322" s="83">
        <v>13</v>
      </c>
      <c r="G322" s="83">
        <v>13</v>
      </c>
      <c r="H322" s="83">
        <v>26</v>
      </c>
      <c r="I322" s="83">
        <v>13</v>
      </c>
      <c r="J322" s="83">
        <v>13</v>
      </c>
      <c r="K322" s="83">
        <v>26</v>
      </c>
      <c r="L322" s="83">
        <v>0</v>
      </c>
      <c r="M322" s="83">
        <v>0</v>
      </c>
      <c r="N322" s="36">
        <v>0</v>
      </c>
      <c r="O322" s="14">
        <v>0</v>
      </c>
      <c r="P322" s="14">
        <v>0</v>
      </c>
      <c r="Q322" s="8"/>
    </row>
    <row r="323" spans="1:17" ht="30" customHeight="1" x14ac:dyDescent="0.35">
      <c r="A323" s="34">
        <v>322</v>
      </c>
      <c r="B323" s="34">
        <v>22</v>
      </c>
      <c r="C323" s="35" t="s">
        <v>336</v>
      </c>
      <c r="D323" s="35" t="s">
        <v>358</v>
      </c>
      <c r="E323" s="83">
        <v>38</v>
      </c>
      <c r="F323" s="84">
        <v>28</v>
      </c>
      <c r="G323" s="84">
        <v>5</v>
      </c>
      <c r="H323" s="83">
        <v>33</v>
      </c>
      <c r="I323" s="84">
        <v>28</v>
      </c>
      <c r="J323" s="84">
        <v>5</v>
      </c>
      <c r="K323" s="83">
        <v>33</v>
      </c>
      <c r="L323" s="83">
        <v>1</v>
      </c>
      <c r="M323" s="84">
        <v>1</v>
      </c>
      <c r="N323" s="36">
        <v>0</v>
      </c>
      <c r="O323" s="14">
        <v>0</v>
      </c>
      <c r="P323" s="14">
        <v>1</v>
      </c>
      <c r="Q323" s="8"/>
    </row>
    <row r="324" spans="1:17" ht="30" customHeight="1" x14ac:dyDescent="0.35">
      <c r="A324" s="34">
        <v>323</v>
      </c>
      <c r="B324" s="34">
        <v>23</v>
      </c>
      <c r="C324" s="35" t="s">
        <v>336</v>
      </c>
      <c r="D324" s="35" t="s">
        <v>359</v>
      </c>
      <c r="E324" s="83">
        <v>29</v>
      </c>
      <c r="F324" s="83">
        <v>5</v>
      </c>
      <c r="G324" s="83">
        <v>24</v>
      </c>
      <c r="H324" s="83">
        <v>29</v>
      </c>
      <c r="I324" s="83">
        <v>5</v>
      </c>
      <c r="J324" s="83">
        <v>24</v>
      </c>
      <c r="K324" s="83">
        <v>29</v>
      </c>
      <c r="L324" s="83">
        <v>10</v>
      </c>
      <c r="M324" s="83">
        <v>10</v>
      </c>
      <c r="N324" s="36">
        <v>5</v>
      </c>
      <c r="O324" s="14">
        <v>0</v>
      </c>
      <c r="P324" s="14">
        <v>10</v>
      </c>
      <c r="Q324" s="8"/>
    </row>
    <row r="325" spans="1:17" ht="30" customHeight="1" x14ac:dyDescent="0.35">
      <c r="A325" s="34">
        <v>324</v>
      </c>
      <c r="B325" s="34">
        <v>24</v>
      </c>
      <c r="C325" s="35" t="s">
        <v>336</v>
      </c>
      <c r="D325" s="35" t="s">
        <v>360</v>
      </c>
      <c r="E325" s="83">
        <v>4</v>
      </c>
      <c r="F325" s="83">
        <v>0</v>
      </c>
      <c r="G325" s="83">
        <v>4</v>
      </c>
      <c r="H325" s="83">
        <v>4</v>
      </c>
      <c r="I325" s="83">
        <v>0</v>
      </c>
      <c r="J325" s="83">
        <v>4</v>
      </c>
      <c r="K325" s="83">
        <v>4</v>
      </c>
      <c r="L325" s="83">
        <v>1</v>
      </c>
      <c r="M325" s="83">
        <v>1</v>
      </c>
      <c r="N325" s="36">
        <v>0</v>
      </c>
      <c r="O325" s="14">
        <v>0</v>
      </c>
      <c r="P325" s="14">
        <v>1</v>
      </c>
      <c r="Q325" s="8"/>
    </row>
    <row r="326" spans="1:17" ht="30" customHeight="1" x14ac:dyDescent="0.35">
      <c r="A326" s="6">
        <v>325</v>
      </c>
      <c r="B326" s="6">
        <v>1</v>
      </c>
      <c r="C326" s="7" t="s">
        <v>361</v>
      </c>
      <c r="D326" s="7" t="s">
        <v>362</v>
      </c>
      <c r="E326" s="73">
        <v>1</v>
      </c>
      <c r="F326" s="12"/>
      <c r="G326" s="73">
        <v>1</v>
      </c>
      <c r="H326" s="86">
        <v>1</v>
      </c>
      <c r="I326" s="12"/>
      <c r="J326" s="73">
        <v>1</v>
      </c>
      <c r="K326" s="86">
        <v>1</v>
      </c>
      <c r="L326" s="73">
        <v>0</v>
      </c>
      <c r="M326" s="73">
        <v>0</v>
      </c>
      <c r="N326" s="14">
        <v>0</v>
      </c>
      <c r="O326" s="14">
        <v>0</v>
      </c>
      <c r="P326" s="14">
        <v>0</v>
      </c>
      <c r="Q326" s="14">
        <v>0</v>
      </c>
    </row>
    <row r="327" spans="1:17" ht="30" customHeight="1" x14ac:dyDescent="0.35">
      <c r="A327" s="6">
        <v>326</v>
      </c>
      <c r="B327" s="6">
        <v>2</v>
      </c>
      <c r="C327" s="7" t="s">
        <v>361</v>
      </c>
      <c r="D327" s="7" t="s">
        <v>363</v>
      </c>
      <c r="E327" s="73">
        <v>101</v>
      </c>
      <c r="F327" s="73">
        <v>64</v>
      </c>
      <c r="G327" s="73">
        <v>37</v>
      </c>
      <c r="H327" s="86">
        <v>101</v>
      </c>
      <c r="I327" s="73">
        <v>1</v>
      </c>
      <c r="J327" s="73">
        <v>658</v>
      </c>
      <c r="K327" s="86">
        <v>659</v>
      </c>
      <c r="L327" s="73">
        <v>0</v>
      </c>
      <c r="M327" s="73">
        <v>0</v>
      </c>
      <c r="N327" s="14">
        <v>1</v>
      </c>
      <c r="O327" s="14">
        <v>0</v>
      </c>
      <c r="P327" s="14">
        <v>1</v>
      </c>
      <c r="Q327" s="14">
        <v>0</v>
      </c>
    </row>
    <row r="328" spans="1:17" ht="30" customHeight="1" x14ac:dyDescent="0.35">
      <c r="A328" s="6">
        <v>327</v>
      </c>
      <c r="B328" s="6">
        <v>3</v>
      </c>
      <c r="C328" s="7" t="s">
        <v>361</v>
      </c>
      <c r="D328" s="7" t="s">
        <v>364</v>
      </c>
      <c r="E328" s="73">
        <v>25</v>
      </c>
      <c r="F328" s="73">
        <v>17</v>
      </c>
      <c r="G328" s="73">
        <v>8</v>
      </c>
      <c r="H328" s="86">
        <v>25</v>
      </c>
      <c r="I328" s="73">
        <v>27</v>
      </c>
      <c r="J328" s="73">
        <v>161</v>
      </c>
      <c r="K328" s="86">
        <v>188</v>
      </c>
      <c r="L328" s="73">
        <v>0</v>
      </c>
      <c r="M328" s="73">
        <v>0</v>
      </c>
      <c r="N328" s="14">
        <v>0</v>
      </c>
      <c r="O328" s="14">
        <v>0</v>
      </c>
      <c r="P328" s="14">
        <v>0</v>
      </c>
      <c r="Q328" s="14">
        <v>0</v>
      </c>
    </row>
    <row r="329" spans="1:17" ht="30" customHeight="1" x14ac:dyDescent="0.35">
      <c r="A329" s="6">
        <v>328</v>
      </c>
      <c r="B329" s="6">
        <v>4</v>
      </c>
      <c r="C329" s="7" t="s">
        <v>361</v>
      </c>
      <c r="D329" s="7" t="s">
        <v>365</v>
      </c>
      <c r="E329" s="73">
        <v>14</v>
      </c>
      <c r="F329" s="73">
        <v>10</v>
      </c>
      <c r="G329" s="73">
        <v>4</v>
      </c>
      <c r="H329" s="86">
        <v>14</v>
      </c>
      <c r="I329" s="73">
        <v>17</v>
      </c>
      <c r="J329" s="73">
        <v>75</v>
      </c>
      <c r="K329" s="86">
        <v>92</v>
      </c>
      <c r="L329" s="73">
        <v>0</v>
      </c>
      <c r="M329" s="73">
        <v>0</v>
      </c>
      <c r="N329" s="14">
        <v>0</v>
      </c>
      <c r="O329" s="14">
        <v>0</v>
      </c>
      <c r="P329" s="14">
        <v>0</v>
      </c>
      <c r="Q329" s="14">
        <v>0</v>
      </c>
    </row>
    <row r="330" spans="1:17" ht="30" customHeight="1" x14ac:dyDescent="0.35">
      <c r="A330" s="6">
        <v>329</v>
      </c>
      <c r="B330" s="6">
        <v>5</v>
      </c>
      <c r="C330" s="7" t="s">
        <v>361</v>
      </c>
      <c r="D330" s="7" t="s">
        <v>366</v>
      </c>
      <c r="E330" s="73">
        <v>34</v>
      </c>
      <c r="F330" s="73">
        <v>13</v>
      </c>
      <c r="G330" s="73">
        <v>21</v>
      </c>
      <c r="H330" s="86">
        <v>34</v>
      </c>
      <c r="I330" s="73">
        <v>468</v>
      </c>
      <c r="J330" s="73">
        <v>181</v>
      </c>
      <c r="K330" s="86">
        <v>649</v>
      </c>
      <c r="L330" s="73">
        <v>0</v>
      </c>
      <c r="M330" s="73">
        <v>0</v>
      </c>
      <c r="N330" s="14">
        <v>0</v>
      </c>
      <c r="O330" s="14">
        <v>0</v>
      </c>
      <c r="P330" s="14">
        <v>0</v>
      </c>
      <c r="Q330" s="14">
        <v>0</v>
      </c>
    </row>
    <row r="331" spans="1:17" ht="30" customHeight="1" x14ac:dyDescent="0.35">
      <c r="A331" s="6">
        <v>330</v>
      </c>
      <c r="B331" s="6">
        <v>6</v>
      </c>
      <c r="C331" s="7" t="s">
        <v>361</v>
      </c>
      <c r="D331" s="7" t="s">
        <v>367</v>
      </c>
      <c r="E331" s="73">
        <v>51</v>
      </c>
      <c r="F331" s="73">
        <v>47</v>
      </c>
      <c r="G331" s="73">
        <v>4</v>
      </c>
      <c r="H331" s="86">
        <v>51</v>
      </c>
      <c r="I331" s="73">
        <v>95</v>
      </c>
      <c r="J331" s="73">
        <v>31</v>
      </c>
      <c r="K331" s="86">
        <v>126</v>
      </c>
      <c r="L331" s="73">
        <v>0</v>
      </c>
      <c r="M331" s="73">
        <v>0</v>
      </c>
      <c r="N331" s="14">
        <v>0</v>
      </c>
      <c r="O331" s="14">
        <v>0</v>
      </c>
      <c r="P331" s="14">
        <v>0</v>
      </c>
      <c r="Q331" s="14">
        <v>0</v>
      </c>
    </row>
    <row r="332" spans="1:17" ht="30" customHeight="1" x14ac:dyDescent="0.35">
      <c r="A332" s="34">
        <v>331</v>
      </c>
      <c r="B332" s="34">
        <v>1</v>
      </c>
      <c r="C332" s="35" t="s">
        <v>368</v>
      </c>
      <c r="D332" s="35" t="s">
        <v>369</v>
      </c>
      <c r="E332" s="83">
        <v>204</v>
      </c>
      <c r="F332" s="84">
        <v>75</v>
      </c>
      <c r="G332" s="84">
        <v>129</v>
      </c>
      <c r="H332" s="83">
        <v>204</v>
      </c>
      <c r="I332" s="84">
        <v>75</v>
      </c>
      <c r="J332" s="84">
        <v>129</v>
      </c>
      <c r="K332" s="83">
        <v>204</v>
      </c>
      <c r="L332" s="83">
        <v>0</v>
      </c>
      <c r="M332" s="83">
        <v>0</v>
      </c>
      <c r="N332" s="36">
        <v>0</v>
      </c>
      <c r="O332" s="14">
        <v>0</v>
      </c>
      <c r="P332" s="14">
        <v>0</v>
      </c>
      <c r="Q332" s="14">
        <v>0</v>
      </c>
    </row>
    <row r="333" spans="1:17" ht="30" customHeight="1" x14ac:dyDescent="0.35">
      <c r="A333" s="34">
        <v>332</v>
      </c>
      <c r="B333" s="34">
        <v>2</v>
      </c>
      <c r="C333" s="35" t="s">
        <v>368</v>
      </c>
      <c r="D333" s="35" t="s">
        <v>370</v>
      </c>
      <c r="E333" s="83">
        <v>0</v>
      </c>
      <c r="F333" s="84">
        <v>0</v>
      </c>
      <c r="G333" s="84">
        <v>0</v>
      </c>
      <c r="H333" s="83">
        <v>0</v>
      </c>
      <c r="I333" s="84">
        <v>0</v>
      </c>
      <c r="J333" s="84">
        <v>0</v>
      </c>
      <c r="K333" s="83">
        <v>0</v>
      </c>
      <c r="L333" s="83">
        <v>0</v>
      </c>
      <c r="M333" s="83">
        <v>0</v>
      </c>
      <c r="N333" s="36">
        <v>0</v>
      </c>
      <c r="O333" s="8"/>
      <c r="P333" s="8"/>
      <c r="Q333" s="8"/>
    </row>
    <row r="334" spans="1:17" ht="30" customHeight="1" x14ac:dyDescent="0.35">
      <c r="A334" s="34">
        <v>333</v>
      </c>
      <c r="B334" s="34">
        <v>3</v>
      </c>
      <c r="C334" s="35" t="s">
        <v>368</v>
      </c>
      <c r="D334" s="35" t="s">
        <v>371</v>
      </c>
      <c r="E334" s="83">
        <v>1</v>
      </c>
      <c r="F334" s="83">
        <v>1</v>
      </c>
      <c r="G334" s="84">
        <v>0</v>
      </c>
      <c r="H334" s="83">
        <v>1</v>
      </c>
      <c r="I334" s="83">
        <v>1</v>
      </c>
      <c r="J334" s="84">
        <v>0</v>
      </c>
      <c r="K334" s="83">
        <v>1</v>
      </c>
      <c r="L334" s="83">
        <v>1</v>
      </c>
      <c r="M334" s="83">
        <v>1</v>
      </c>
      <c r="N334" s="36">
        <v>1</v>
      </c>
      <c r="O334" s="14">
        <v>0</v>
      </c>
      <c r="P334" s="14">
        <v>1</v>
      </c>
      <c r="Q334" s="14">
        <v>0</v>
      </c>
    </row>
    <row r="335" spans="1:17" ht="30" customHeight="1" x14ac:dyDescent="0.35">
      <c r="A335" s="34">
        <v>334</v>
      </c>
      <c r="B335" s="34">
        <v>4</v>
      </c>
      <c r="C335" s="35" t="s">
        <v>368</v>
      </c>
      <c r="D335" s="35" t="s">
        <v>372</v>
      </c>
      <c r="E335" s="83">
        <v>29</v>
      </c>
      <c r="F335" s="84">
        <v>3</v>
      </c>
      <c r="G335" s="83">
        <v>26</v>
      </c>
      <c r="H335" s="83">
        <v>29</v>
      </c>
      <c r="I335" s="84">
        <v>3</v>
      </c>
      <c r="J335" s="83">
        <v>26</v>
      </c>
      <c r="K335" s="83">
        <v>29</v>
      </c>
      <c r="L335" s="83">
        <v>0</v>
      </c>
      <c r="M335" s="83">
        <v>0</v>
      </c>
      <c r="N335" s="36">
        <v>0</v>
      </c>
      <c r="O335" s="8"/>
      <c r="P335" s="8"/>
      <c r="Q335" s="8"/>
    </row>
    <row r="336" spans="1:17" ht="30" customHeight="1" x14ac:dyDescent="0.35">
      <c r="A336" s="34">
        <v>335</v>
      </c>
      <c r="B336" s="34">
        <v>5</v>
      </c>
      <c r="C336" s="35" t="s">
        <v>368</v>
      </c>
      <c r="D336" s="35" t="s">
        <v>373</v>
      </c>
      <c r="E336" s="83">
        <v>72</v>
      </c>
      <c r="F336" s="84">
        <v>70</v>
      </c>
      <c r="G336" s="83">
        <v>2</v>
      </c>
      <c r="H336" s="83">
        <v>72</v>
      </c>
      <c r="I336" s="84">
        <v>70</v>
      </c>
      <c r="J336" s="83">
        <v>2</v>
      </c>
      <c r="K336" s="83">
        <v>72</v>
      </c>
      <c r="L336" s="83">
        <v>0</v>
      </c>
      <c r="M336" s="83">
        <v>0</v>
      </c>
      <c r="N336" s="36">
        <v>0</v>
      </c>
      <c r="O336" s="14">
        <v>0</v>
      </c>
      <c r="P336" s="14">
        <v>0</v>
      </c>
      <c r="Q336" s="14">
        <v>0</v>
      </c>
    </row>
    <row r="337" spans="1:17" ht="30" customHeight="1" x14ac:dyDescent="0.35">
      <c r="A337" s="34">
        <v>336</v>
      </c>
      <c r="B337" s="34">
        <v>6</v>
      </c>
      <c r="C337" s="35" t="s">
        <v>368</v>
      </c>
      <c r="D337" s="35" t="s">
        <v>374</v>
      </c>
      <c r="E337" s="83">
        <v>56</v>
      </c>
      <c r="F337" s="83">
        <v>17</v>
      </c>
      <c r="G337" s="83">
        <v>39</v>
      </c>
      <c r="H337" s="83">
        <v>56</v>
      </c>
      <c r="I337" s="83">
        <v>17</v>
      </c>
      <c r="J337" s="83">
        <v>39</v>
      </c>
      <c r="K337" s="83">
        <v>56</v>
      </c>
      <c r="L337" s="83">
        <v>1</v>
      </c>
      <c r="M337" s="83">
        <v>1</v>
      </c>
      <c r="N337" s="36">
        <v>1</v>
      </c>
      <c r="O337" s="14">
        <v>0</v>
      </c>
      <c r="P337" s="14">
        <v>1</v>
      </c>
      <c r="Q337" s="14">
        <v>0</v>
      </c>
    </row>
    <row r="338" spans="1:17" ht="30" customHeight="1" x14ac:dyDescent="0.35">
      <c r="A338" s="34">
        <v>337</v>
      </c>
      <c r="B338" s="34">
        <v>7</v>
      </c>
      <c r="C338" s="35" t="s">
        <v>368</v>
      </c>
      <c r="D338" s="35" t="s">
        <v>375</v>
      </c>
      <c r="E338" s="83">
        <v>277</v>
      </c>
      <c r="F338" s="83">
        <v>240</v>
      </c>
      <c r="G338" s="83">
        <v>37</v>
      </c>
      <c r="H338" s="83">
        <v>277</v>
      </c>
      <c r="I338" s="83">
        <v>240</v>
      </c>
      <c r="J338" s="83">
        <v>37</v>
      </c>
      <c r="K338" s="83">
        <v>277</v>
      </c>
      <c r="L338" s="83">
        <v>2</v>
      </c>
      <c r="M338" s="83">
        <v>2</v>
      </c>
      <c r="N338" s="36">
        <v>2</v>
      </c>
      <c r="O338" s="14">
        <v>0</v>
      </c>
      <c r="P338" s="14">
        <v>2</v>
      </c>
      <c r="Q338" s="14">
        <v>0</v>
      </c>
    </row>
    <row r="339" spans="1:17" ht="30" customHeight="1" x14ac:dyDescent="0.35">
      <c r="A339" s="34">
        <v>338</v>
      </c>
      <c r="B339" s="34">
        <v>8</v>
      </c>
      <c r="C339" s="35" t="s">
        <v>368</v>
      </c>
      <c r="D339" s="35" t="s">
        <v>376</v>
      </c>
      <c r="E339" s="83">
        <v>118</v>
      </c>
      <c r="F339" s="83">
        <v>29</v>
      </c>
      <c r="G339" s="83">
        <v>39</v>
      </c>
      <c r="H339" s="83">
        <v>68</v>
      </c>
      <c r="I339" s="83">
        <v>38</v>
      </c>
      <c r="J339" s="83">
        <v>80</v>
      </c>
      <c r="K339" s="83">
        <v>118</v>
      </c>
      <c r="L339" s="83">
        <v>17</v>
      </c>
      <c r="M339" s="83">
        <v>17</v>
      </c>
      <c r="N339" s="36">
        <v>0</v>
      </c>
      <c r="O339" s="14">
        <v>0</v>
      </c>
      <c r="P339" s="14">
        <v>17</v>
      </c>
      <c r="Q339" s="14">
        <v>0</v>
      </c>
    </row>
    <row r="340" spans="1:17" ht="30" customHeight="1" x14ac:dyDescent="0.35">
      <c r="A340" s="34">
        <v>339</v>
      </c>
      <c r="B340" s="34">
        <v>9</v>
      </c>
      <c r="C340" s="35" t="s">
        <v>368</v>
      </c>
      <c r="D340" s="35" t="s">
        <v>377</v>
      </c>
      <c r="E340" s="83">
        <v>99</v>
      </c>
      <c r="F340" s="83">
        <v>11</v>
      </c>
      <c r="G340" s="83">
        <v>88</v>
      </c>
      <c r="H340" s="83">
        <v>99</v>
      </c>
      <c r="I340" s="83">
        <v>11</v>
      </c>
      <c r="J340" s="83">
        <v>88</v>
      </c>
      <c r="K340" s="83">
        <v>99</v>
      </c>
      <c r="L340" s="83">
        <v>5</v>
      </c>
      <c r="M340" s="83">
        <v>5</v>
      </c>
      <c r="N340" s="36">
        <v>5</v>
      </c>
      <c r="O340" s="14">
        <v>0</v>
      </c>
      <c r="P340" s="14">
        <v>5</v>
      </c>
      <c r="Q340" s="14">
        <v>0</v>
      </c>
    </row>
    <row r="341" spans="1:17" ht="30" customHeight="1" x14ac:dyDescent="0.35">
      <c r="A341" s="34">
        <v>340</v>
      </c>
      <c r="B341" s="34">
        <v>10</v>
      </c>
      <c r="C341" s="35" t="s">
        <v>368</v>
      </c>
      <c r="D341" s="35" t="s">
        <v>378</v>
      </c>
      <c r="E341" s="83">
        <v>62</v>
      </c>
      <c r="F341" s="83">
        <v>16</v>
      </c>
      <c r="G341" s="83">
        <v>46</v>
      </c>
      <c r="H341" s="83">
        <v>62</v>
      </c>
      <c r="I341" s="83">
        <v>16</v>
      </c>
      <c r="J341" s="83">
        <v>46</v>
      </c>
      <c r="K341" s="83">
        <v>62</v>
      </c>
      <c r="L341" s="83">
        <v>1</v>
      </c>
      <c r="M341" s="83">
        <v>1</v>
      </c>
      <c r="N341" s="36">
        <v>0</v>
      </c>
      <c r="O341" s="8"/>
      <c r="P341" s="8"/>
      <c r="Q341" s="8"/>
    </row>
    <row r="342" spans="1:17" ht="30" customHeight="1" x14ac:dyDescent="0.35">
      <c r="A342" s="34">
        <v>341</v>
      </c>
      <c r="B342" s="34">
        <v>11</v>
      </c>
      <c r="C342" s="35" t="s">
        <v>368</v>
      </c>
      <c r="D342" s="35" t="s">
        <v>379</v>
      </c>
      <c r="E342" s="83">
        <v>74</v>
      </c>
      <c r="F342" s="83">
        <v>71</v>
      </c>
      <c r="G342" s="83">
        <v>3</v>
      </c>
      <c r="H342" s="83">
        <v>74</v>
      </c>
      <c r="I342" s="83">
        <v>71</v>
      </c>
      <c r="J342" s="83">
        <v>3</v>
      </c>
      <c r="K342" s="83">
        <v>74</v>
      </c>
      <c r="L342" s="84">
        <v>0</v>
      </c>
      <c r="M342" s="83">
        <v>0</v>
      </c>
      <c r="N342" s="36">
        <v>0</v>
      </c>
      <c r="O342" s="14">
        <v>0</v>
      </c>
      <c r="P342" s="14">
        <v>0</v>
      </c>
      <c r="Q342" s="14">
        <v>0</v>
      </c>
    </row>
    <row r="343" spans="1:17" ht="30" customHeight="1" x14ac:dyDescent="0.35">
      <c r="A343" s="34">
        <v>342</v>
      </c>
      <c r="B343" s="34">
        <v>12</v>
      </c>
      <c r="C343" s="35" t="s">
        <v>368</v>
      </c>
      <c r="D343" s="35" t="s">
        <v>380</v>
      </c>
      <c r="E343" s="83">
        <v>8</v>
      </c>
      <c r="F343" s="84">
        <v>0</v>
      </c>
      <c r="G343" s="84">
        <v>8</v>
      </c>
      <c r="H343" s="83">
        <v>8</v>
      </c>
      <c r="I343" s="84">
        <v>0</v>
      </c>
      <c r="J343" s="84">
        <v>8</v>
      </c>
      <c r="K343" s="83">
        <v>8</v>
      </c>
      <c r="L343" s="85"/>
      <c r="M343" s="83">
        <v>0</v>
      </c>
      <c r="N343" s="36">
        <v>0</v>
      </c>
      <c r="O343" s="8"/>
      <c r="P343" s="8"/>
      <c r="Q343" s="8"/>
    </row>
    <row r="344" spans="1:17" ht="30" customHeight="1" x14ac:dyDescent="0.35">
      <c r="A344" s="34">
        <v>343</v>
      </c>
      <c r="B344" s="34">
        <v>13</v>
      </c>
      <c r="C344" s="35" t="s">
        <v>368</v>
      </c>
      <c r="D344" s="35" t="s">
        <v>381</v>
      </c>
      <c r="E344" s="83">
        <v>163</v>
      </c>
      <c r="F344" s="83">
        <v>113</v>
      </c>
      <c r="G344" s="83">
        <v>50</v>
      </c>
      <c r="H344" s="83">
        <v>163</v>
      </c>
      <c r="I344" s="83">
        <v>113</v>
      </c>
      <c r="J344" s="83">
        <v>50</v>
      </c>
      <c r="K344" s="83">
        <v>163</v>
      </c>
      <c r="L344" s="83">
        <v>3</v>
      </c>
      <c r="M344" s="83">
        <v>3</v>
      </c>
      <c r="N344" s="36">
        <v>1</v>
      </c>
      <c r="O344" s="14">
        <v>0</v>
      </c>
      <c r="P344" s="14">
        <v>3</v>
      </c>
      <c r="Q344" s="14">
        <v>0</v>
      </c>
    </row>
    <row r="345" spans="1:17" ht="30" customHeight="1" x14ac:dyDescent="0.35">
      <c r="A345" s="34">
        <v>344</v>
      </c>
      <c r="B345" s="34">
        <v>14</v>
      </c>
      <c r="C345" s="35" t="s">
        <v>368</v>
      </c>
      <c r="D345" s="35" t="s">
        <v>382</v>
      </c>
      <c r="E345" s="83">
        <v>85</v>
      </c>
      <c r="F345" s="83">
        <v>37</v>
      </c>
      <c r="G345" s="83">
        <v>48</v>
      </c>
      <c r="H345" s="83">
        <v>85</v>
      </c>
      <c r="I345" s="83">
        <v>325</v>
      </c>
      <c r="J345" s="83">
        <v>67</v>
      </c>
      <c r="K345" s="83">
        <v>392</v>
      </c>
      <c r="L345" s="83">
        <v>3</v>
      </c>
      <c r="M345" s="83">
        <v>3</v>
      </c>
      <c r="N345" s="36">
        <v>3</v>
      </c>
      <c r="O345" s="14">
        <v>3</v>
      </c>
      <c r="P345" s="14">
        <v>0</v>
      </c>
      <c r="Q345" s="14">
        <v>0</v>
      </c>
    </row>
    <row r="346" spans="1:17" ht="30" customHeight="1" x14ac:dyDescent="0.35">
      <c r="A346" s="6">
        <v>345</v>
      </c>
      <c r="B346" s="6">
        <v>1</v>
      </c>
      <c r="C346" s="7" t="s">
        <v>383</v>
      </c>
      <c r="D346" s="7" t="s">
        <v>384</v>
      </c>
      <c r="E346" s="73">
        <v>57</v>
      </c>
      <c r="F346" s="73">
        <v>57</v>
      </c>
      <c r="G346" s="73">
        <v>0</v>
      </c>
      <c r="H346" s="86">
        <v>57</v>
      </c>
      <c r="I346" s="73">
        <v>57</v>
      </c>
      <c r="J346" s="73">
        <v>0</v>
      </c>
      <c r="K346" s="86">
        <v>57</v>
      </c>
      <c r="L346" s="73">
        <v>0</v>
      </c>
      <c r="M346" s="73">
        <v>0</v>
      </c>
      <c r="N346" s="14">
        <v>0</v>
      </c>
      <c r="O346" s="8"/>
      <c r="P346" s="8"/>
      <c r="Q346" s="8"/>
    </row>
    <row r="347" spans="1:17" ht="30" customHeight="1" x14ac:dyDescent="0.35">
      <c r="A347" s="6">
        <v>346</v>
      </c>
      <c r="B347" s="6">
        <v>2</v>
      </c>
      <c r="C347" s="7" t="s">
        <v>383</v>
      </c>
      <c r="D347" s="7" t="s">
        <v>385</v>
      </c>
      <c r="E347" s="73">
        <v>161</v>
      </c>
      <c r="F347" s="73">
        <v>161</v>
      </c>
      <c r="G347" s="73">
        <v>0</v>
      </c>
      <c r="H347" s="86">
        <v>161</v>
      </c>
      <c r="I347" s="73">
        <v>161</v>
      </c>
      <c r="J347" s="73">
        <v>0</v>
      </c>
      <c r="K347" s="86">
        <v>161</v>
      </c>
      <c r="L347" s="73">
        <v>0</v>
      </c>
      <c r="M347" s="73">
        <v>0</v>
      </c>
      <c r="N347" s="14">
        <v>0</v>
      </c>
      <c r="O347" s="8"/>
      <c r="P347" s="8"/>
      <c r="Q347" s="8"/>
    </row>
    <row r="348" spans="1:17" ht="30" customHeight="1" x14ac:dyDescent="0.35">
      <c r="A348" s="6">
        <v>347</v>
      </c>
      <c r="B348" s="6">
        <v>3</v>
      </c>
      <c r="C348" s="7" t="s">
        <v>383</v>
      </c>
      <c r="D348" s="7" t="s">
        <v>386</v>
      </c>
      <c r="E348" s="73">
        <v>0</v>
      </c>
      <c r="F348" s="73">
        <v>1148</v>
      </c>
      <c r="G348" s="73">
        <v>127</v>
      </c>
      <c r="H348" s="86">
        <v>1275</v>
      </c>
      <c r="I348" s="73">
        <v>1148</v>
      </c>
      <c r="J348" s="73">
        <v>127</v>
      </c>
      <c r="K348" s="86">
        <v>1275</v>
      </c>
      <c r="L348" s="73">
        <v>0</v>
      </c>
      <c r="M348" s="73">
        <v>0</v>
      </c>
      <c r="N348" s="14">
        <v>0</v>
      </c>
      <c r="O348" s="8"/>
      <c r="P348" s="8"/>
      <c r="Q348" s="8"/>
    </row>
    <row r="349" spans="1:17" ht="30" customHeight="1" x14ac:dyDescent="0.35">
      <c r="A349" s="6">
        <v>348</v>
      </c>
      <c r="B349" s="6">
        <v>4</v>
      </c>
      <c r="C349" s="7" t="s">
        <v>383</v>
      </c>
      <c r="D349" s="7" t="s">
        <v>387</v>
      </c>
      <c r="E349" s="73">
        <v>289</v>
      </c>
      <c r="F349" s="73">
        <v>77</v>
      </c>
      <c r="G349" s="73">
        <v>212</v>
      </c>
      <c r="H349" s="86">
        <v>289</v>
      </c>
      <c r="I349" s="73">
        <v>77</v>
      </c>
      <c r="J349" s="73">
        <v>212</v>
      </c>
      <c r="K349" s="86">
        <v>289</v>
      </c>
      <c r="L349" s="73">
        <v>0</v>
      </c>
      <c r="M349" s="73">
        <v>0</v>
      </c>
      <c r="N349" s="14">
        <v>0</v>
      </c>
      <c r="O349" s="8"/>
      <c r="P349" s="8"/>
      <c r="Q349" s="8"/>
    </row>
    <row r="350" spans="1:17" ht="30" customHeight="1" x14ac:dyDescent="0.35">
      <c r="A350" s="6">
        <v>349</v>
      </c>
      <c r="B350" s="6">
        <v>5</v>
      </c>
      <c r="C350" s="7" t="s">
        <v>383</v>
      </c>
      <c r="D350" s="7" t="s">
        <v>388</v>
      </c>
      <c r="E350" s="73">
        <v>61</v>
      </c>
      <c r="F350" s="73">
        <v>3</v>
      </c>
      <c r="G350" s="73">
        <v>58</v>
      </c>
      <c r="H350" s="86">
        <v>61</v>
      </c>
      <c r="I350" s="73">
        <v>3</v>
      </c>
      <c r="J350" s="73">
        <v>58</v>
      </c>
      <c r="K350" s="86">
        <v>61</v>
      </c>
      <c r="L350" s="73">
        <v>0</v>
      </c>
      <c r="M350" s="73">
        <v>0</v>
      </c>
      <c r="N350" s="14">
        <v>0</v>
      </c>
      <c r="O350" s="8"/>
      <c r="P350" s="8"/>
      <c r="Q350" s="8"/>
    </row>
    <row r="351" spans="1:17" ht="30" customHeight="1" x14ac:dyDescent="0.35">
      <c r="A351" s="6">
        <v>350</v>
      </c>
      <c r="B351" s="6">
        <v>6</v>
      </c>
      <c r="C351" s="7" t="s">
        <v>383</v>
      </c>
      <c r="D351" s="7" t="s">
        <v>389</v>
      </c>
      <c r="E351" s="73">
        <v>3</v>
      </c>
      <c r="F351" s="73">
        <v>0</v>
      </c>
      <c r="G351" s="73">
        <v>3</v>
      </c>
      <c r="H351" s="86">
        <v>3</v>
      </c>
      <c r="I351" s="73">
        <v>0</v>
      </c>
      <c r="J351" s="73">
        <v>3</v>
      </c>
      <c r="K351" s="86">
        <v>3</v>
      </c>
      <c r="L351" s="73">
        <v>0</v>
      </c>
      <c r="M351" s="73">
        <v>0</v>
      </c>
      <c r="N351" s="14">
        <v>0</v>
      </c>
      <c r="O351" s="8"/>
      <c r="P351" s="8"/>
      <c r="Q351" s="8"/>
    </row>
    <row r="352" spans="1:17" ht="30" customHeight="1" x14ac:dyDescent="0.35">
      <c r="A352" s="6">
        <v>351</v>
      </c>
      <c r="B352" s="6">
        <v>7</v>
      </c>
      <c r="C352" s="7" t="s">
        <v>383</v>
      </c>
      <c r="D352" s="7" t="s">
        <v>390</v>
      </c>
      <c r="E352" s="73">
        <v>428</v>
      </c>
      <c r="F352" s="73">
        <v>41</v>
      </c>
      <c r="G352" s="73">
        <v>387</v>
      </c>
      <c r="H352" s="86">
        <v>428</v>
      </c>
      <c r="I352" s="73">
        <v>41</v>
      </c>
      <c r="J352" s="73">
        <v>387</v>
      </c>
      <c r="K352" s="86">
        <v>428</v>
      </c>
      <c r="L352" s="73">
        <v>0</v>
      </c>
      <c r="M352" s="73">
        <v>0</v>
      </c>
      <c r="N352" s="14">
        <v>0</v>
      </c>
      <c r="O352" s="8"/>
      <c r="P352" s="8"/>
      <c r="Q352" s="8"/>
    </row>
    <row r="353" spans="1:17" ht="30" customHeight="1" x14ac:dyDescent="0.35">
      <c r="A353" s="6">
        <v>352</v>
      </c>
      <c r="B353" s="6">
        <v>8</v>
      </c>
      <c r="C353" s="7" t="s">
        <v>383</v>
      </c>
      <c r="D353" s="7" t="s">
        <v>391</v>
      </c>
      <c r="E353" s="73">
        <v>71</v>
      </c>
      <c r="F353" s="73">
        <v>10</v>
      </c>
      <c r="G353" s="73">
        <v>61</v>
      </c>
      <c r="H353" s="86">
        <v>71</v>
      </c>
      <c r="I353" s="73">
        <v>10</v>
      </c>
      <c r="J353" s="73">
        <v>61</v>
      </c>
      <c r="K353" s="86">
        <v>71</v>
      </c>
      <c r="L353" s="73">
        <v>0</v>
      </c>
      <c r="M353" s="73">
        <v>0</v>
      </c>
      <c r="N353" s="14">
        <v>0</v>
      </c>
      <c r="O353" s="8"/>
      <c r="P353" s="8"/>
      <c r="Q353" s="8"/>
    </row>
    <row r="354" spans="1:17" ht="30" customHeight="1" x14ac:dyDescent="0.35">
      <c r="A354" s="6">
        <v>353</v>
      </c>
      <c r="B354" s="6">
        <v>9</v>
      </c>
      <c r="C354" s="7" t="s">
        <v>383</v>
      </c>
      <c r="D354" s="7" t="s">
        <v>392</v>
      </c>
      <c r="E354" s="73">
        <v>411</v>
      </c>
      <c r="F354" s="73">
        <v>65</v>
      </c>
      <c r="G354" s="73">
        <v>346</v>
      </c>
      <c r="H354" s="86">
        <v>411</v>
      </c>
      <c r="I354" s="73">
        <v>65</v>
      </c>
      <c r="J354" s="73">
        <v>346</v>
      </c>
      <c r="K354" s="86">
        <v>411</v>
      </c>
      <c r="L354" s="73">
        <v>6</v>
      </c>
      <c r="M354" s="73">
        <v>6</v>
      </c>
      <c r="N354" s="14">
        <v>6</v>
      </c>
      <c r="O354" s="14">
        <v>2</v>
      </c>
      <c r="P354" s="14">
        <v>4</v>
      </c>
      <c r="Q354" s="8"/>
    </row>
    <row r="355" spans="1:17" ht="30" customHeight="1" x14ac:dyDescent="0.35">
      <c r="A355" s="6">
        <v>354</v>
      </c>
      <c r="B355" s="6">
        <v>10</v>
      </c>
      <c r="C355" s="7" t="s">
        <v>383</v>
      </c>
      <c r="D355" s="7" t="s">
        <v>393</v>
      </c>
      <c r="E355" s="73">
        <v>90</v>
      </c>
      <c r="F355" s="73">
        <v>47</v>
      </c>
      <c r="G355" s="73">
        <v>26</v>
      </c>
      <c r="H355" s="86">
        <v>73</v>
      </c>
      <c r="I355" s="73">
        <v>47</v>
      </c>
      <c r="J355" s="73">
        <v>26</v>
      </c>
      <c r="K355" s="86">
        <v>73</v>
      </c>
      <c r="L355" s="73">
        <v>0</v>
      </c>
      <c r="M355" s="73">
        <v>0</v>
      </c>
      <c r="N355" s="14">
        <v>0</v>
      </c>
      <c r="O355" s="8"/>
      <c r="P355" s="8"/>
      <c r="Q355" s="8"/>
    </row>
    <row r="356" spans="1:17" ht="30" customHeight="1" x14ac:dyDescent="0.35">
      <c r="A356" s="6">
        <v>355</v>
      </c>
      <c r="B356" s="6">
        <v>11</v>
      </c>
      <c r="C356" s="7" t="s">
        <v>383</v>
      </c>
      <c r="D356" s="7" t="s">
        <v>394</v>
      </c>
      <c r="E356" s="73">
        <v>105</v>
      </c>
      <c r="F356" s="73">
        <v>62</v>
      </c>
      <c r="G356" s="73">
        <v>42</v>
      </c>
      <c r="H356" s="86">
        <v>104</v>
      </c>
      <c r="I356" s="73">
        <v>62</v>
      </c>
      <c r="J356" s="73">
        <v>42</v>
      </c>
      <c r="K356" s="86">
        <v>104</v>
      </c>
      <c r="L356" s="73">
        <v>0</v>
      </c>
      <c r="M356" s="73">
        <v>0</v>
      </c>
      <c r="N356" s="14">
        <v>0</v>
      </c>
      <c r="O356" s="8"/>
      <c r="P356" s="8"/>
      <c r="Q356" s="8"/>
    </row>
    <row r="357" spans="1:17" ht="30" customHeight="1" x14ac:dyDescent="0.35">
      <c r="A357" s="6">
        <v>356</v>
      </c>
      <c r="B357" s="6">
        <v>12</v>
      </c>
      <c r="C357" s="7" t="s">
        <v>383</v>
      </c>
      <c r="D357" s="7" t="s">
        <v>395</v>
      </c>
      <c r="E357" s="73">
        <v>334</v>
      </c>
      <c r="F357" s="73">
        <v>202</v>
      </c>
      <c r="G357" s="73">
        <v>129</v>
      </c>
      <c r="H357" s="86">
        <v>331</v>
      </c>
      <c r="I357" s="73">
        <v>202</v>
      </c>
      <c r="J357" s="73">
        <v>129</v>
      </c>
      <c r="K357" s="86">
        <v>331</v>
      </c>
      <c r="L357" s="73">
        <v>2</v>
      </c>
      <c r="M357" s="73">
        <v>2</v>
      </c>
      <c r="N357" s="14">
        <v>2</v>
      </c>
      <c r="O357" s="14">
        <v>1</v>
      </c>
      <c r="P357" s="14">
        <v>1</v>
      </c>
      <c r="Q357" s="8"/>
    </row>
    <row r="358" spans="1:17" ht="30" customHeight="1" x14ac:dyDescent="0.35">
      <c r="A358" s="6">
        <v>357</v>
      </c>
      <c r="B358" s="6">
        <v>13</v>
      </c>
      <c r="C358" s="7" t="s">
        <v>383</v>
      </c>
      <c r="D358" s="7" t="s">
        <v>396</v>
      </c>
      <c r="E358" s="73">
        <v>133</v>
      </c>
      <c r="F358" s="73">
        <v>133</v>
      </c>
      <c r="G358" s="73">
        <v>0</v>
      </c>
      <c r="H358" s="86">
        <v>133</v>
      </c>
      <c r="I358" s="73">
        <v>133</v>
      </c>
      <c r="J358" s="73">
        <v>0</v>
      </c>
      <c r="K358" s="86">
        <v>133</v>
      </c>
      <c r="L358" s="73">
        <v>0</v>
      </c>
      <c r="M358" s="73">
        <v>0</v>
      </c>
      <c r="N358" s="14">
        <v>0</v>
      </c>
      <c r="O358" s="8"/>
      <c r="P358" s="8"/>
      <c r="Q358" s="8"/>
    </row>
    <row r="359" spans="1:17" ht="30" customHeight="1" x14ac:dyDescent="0.35">
      <c r="A359" s="6">
        <v>358</v>
      </c>
      <c r="B359" s="6">
        <v>14</v>
      </c>
      <c r="C359" s="7" t="s">
        <v>383</v>
      </c>
      <c r="D359" s="7" t="s">
        <v>397</v>
      </c>
      <c r="E359" s="73">
        <v>183</v>
      </c>
      <c r="F359" s="72">
        <v>84</v>
      </c>
      <c r="G359" s="72">
        <v>99</v>
      </c>
      <c r="H359" s="86">
        <v>183</v>
      </c>
      <c r="I359" s="73">
        <v>84</v>
      </c>
      <c r="J359" s="73">
        <v>99</v>
      </c>
      <c r="K359" s="86">
        <v>183</v>
      </c>
      <c r="L359" s="73">
        <v>0</v>
      </c>
      <c r="M359" s="73">
        <v>0</v>
      </c>
      <c r="N359" s="14">
        <v>0</v>
      </c>
      <c r="O359" s="8"/>
      <c r="P359" s="8"/>
      <c r="Q359" s="8"/>
    </row>
    <row r="360" spans="1:17" ht="30" customHeight="1" x14ac:dyDescent="0.35">
      <c r="A360" s="34">
        <v>359</v>
      </c>
      <c r="B360" s="34">
        <v>1</v>
      </c>
      <c r="C360" s="35" t="s">
        <v>398</v>
      </c>
      <c r="D360" s="35" t="s">
        <v>399</v>
      </c>
      <c r="E360" s="83">
        <v>15</v>
      </c>
      <c r="F360" s="83">
        <v>5</v>
      </c>
      <c r="G360" s="83">
        <v>10</v>
      </c>
      <c r="H360" s="83">
        <v>15</v>
      </c>
      <c r="I360" s="83">
        <v>18</v>
      </c>
      <c r="J360" s="83">
        <v>23</v>
      </c>
      <c r="K360" s="83">
        <v>41</v>
      </c>
      <c r="L360" s="83">
        <v>7</v>
      </c>
      <c r="M360" s="83">
        <v>6</v>
      </c>
      <c r="N360" s="36">
        <v>7</v>
      </c>
      <c r="O360" s="14">
        <v>0</v>
      </c>
      <c r="P360" s="14">
        <v>7</v>
      </c>
      <c r="Q360" s="14">
        <v>0</v>
      </c>
    </row>
    <row r="361" spans="1:17" ht="30" customHeight="1" x14ac:dyDescent="0.35">
      <c r="A361" s="34">
        <v>360</v>
      </c>
      <c r="B361" s="34">
        <v>2</v>
      </c>
      <c r="C361" s="35" t="s">
        <v>398</v>
      </c>
      <c r="D361" s="35" t="s">
        <v>400</v>
      </c>
      <c r="E361" s="83">
        <v>41</v>
      </c>
      <c r="F361" s="83">
        <v>18</v>
      </c>
      <c r="G361" s="83">
        <v>23</v>
      </c>
      <c r="H361" s="83">
        <v>41</v>
      </c>
      <c r="I361" s="83">
        <v>19</v>
      </c>
      <c r="J361" s="83">
        <v>49</v>
      </c>
      <c r="K361" s="83">
        <v>68</v>
      </c>
      <c r="L361" s="83">
        <v>12</v>
      </c>
      <c r="M361" s="83">
        <v>7</v>
      </c>
      <c r="N361" s="36">
        <v>3</v>
      </c>
      <c r="O361" s="14">
        <v>0</v>
      </c>
      <c r="P361" s="14">
        <v>3</v>
      </c>
      <c r="Q361" s="14">
        <v>0</v>
      </c>
    </row>
    <row r="362" spans="1:17" ht="30" customHeight="1" x14ac:dyDescent="0.35">
      <c r="A362" s="34">
        <v>361</v>
      </c>
      <c r="B362" s="34">
        <v>3</v>
      </c>
      <c r="C362" s="35" t="s">
        <v>398</v>
      </c>
      <c r="D362" s="35" t="s">
        <v>401</v>
      </c>
      <c r="E362" s="83">
        <v>324</v>
      </c>
      <c r="F362" s="83">
        <v>183</v>
      </c>
      <c r="G362" s="83">
        <v>141</v>
      </c>
      <c r="H362" s="83">
        <v>324</v>
      </c>
      <c r="I362" s="83">
        <v>183</v>
      </c>
      <c r="J362" s="83">
        <v>252</v>
      </c>
      <c r="K362" s="83">
        <v>435</v>
      </c>
      <c r="L362" s="83">
        <v>66</v>
      </c>
      <c r="M362" s="83">
        <v>15</v>
      </c>
      <c r="N362" s="36">
        <v>17</v>
      </c>
      <c r="O362" s="14">
        <v>16</v>
      </c>
      <c r="P362" s="14">
        <v>1</v>
      </c>
      <c r="Q362" s="14">
        <v>0</v>
      </c>
    </row>
    <row r="363" spans="1:17" ht="30" customHeight="1" x14ac:dyDescent="0.35">
      <c r="A363" s="34">
        <v>362</v>
      </c>
      <c r="B363" s="34">
        <v>4</v>
      </c>
      <c r="C363" s="35" t="s">
        <v>398</v>
      </c>
      <c r="D363" s="35" t="s">
        <v>402</v>
      </c>
      <c r="E363" s="83">
        <v>3</v>
      </c>
      <c r="F363" s="83">
        <v>2</v>
      </c>
      <c r="G363" s="83">
        <v>1</v>
      </c>
      <c r="H363" s="83">
        <v>3</v>
      </c>
      <c r="I363" s="83">
        <v>2</v>
      </c>
      <c r="J363" s="83">
        <v>10</v>
      </c>
      <c r="K363" s="83">
        <v>12</v>
      </c>
      <c r="L363" s="83">
        <v>1</v>
      </c>
      <c r="M363" s="83">
        <v>0</v>
      </c>
      <c r="N363" s="36">
        <v>0</v>
      </c>
      <c r="O363" s="14">
        <v>0</v>
      </c>
      <c r="P363" s="14">
        <v>0</v>
      </c>
      <c r="Q363" s="14">
        <v>0</v>
      </c>
    </row>
    <row r="364" spans="1:17" ht="30" customHeight="1" x14ac:dyDescent="0.35">
      <c r="A364" s="34">
        <v>363</v>
      </c>
      <c r="B364" s="34">
        <v>5</v>
      </c>
      <c r="C364" s="35" t="s">
        <v>398</v>
      </c>
      <c r="D364" s="35" t="s">
        <v>403</v>
      </c>
      <c r="E364" s="83">
        <v>6</v>
      </c>
      <c r="F364" s="83">
        <v>6</v>
      </c>
      <c r="G364" s="83">
        <v>0</v>
      </c>
      <c r="H364" s="83">
        <v>6</v>
      </c>
      <c r="I364" s="83">
        <v>8</v>
      </c>
      <c r="J364" s="83">
        <v>0</v>
      </c>
      <c r="K364" s="83">
        <v>8</v>
      </c>
      <c r="L364" s="83">
        <v>8</v>
      </c>
      <c r="M364" s="83">
        <v>0</v>
      </c>
      <c r="N364" s="36">
        <v>2</v>
      </c>
      <c r="O364" s="14">
        <v>0</v>
      </c>
      <c r="P364" s="14">
        <v>2</v>
      </c>
      <c r="Q364" s="14">
        <v>0</v>
      </c>
    </row>
    <row r="365" spans="1:17" ht="30" customHeight="1" x14ac:dyDescent="0.35">
      <c r="A365" s="34">
        <v>364</v>
      </c>
      <c r="B365" s="34">
        <v>6</v>
      </c>
      <c r="C365" s="35" t="s">
        <v>398</v>
      </c>
      <c r="D365" s="35" t="s">
        <v>404</v>
      </c>
      <c r="E365" s="83">
        <v>12</v>
      </c>
      <c r="F365" s="83">
        <v>12</v>
      </c>
      <c r="G365" s="83">
        <v>0</v>
      </c>
      <c r="H365" s="83">
        <v>12</v>
      </c>
      <c r="I365" s="83">
        <v>39</v>
      </c>
      <c r="J365" s="83">
        <v>0</v>
      </c>
      <c r="K365" s="83">
        <v>39</v>
      </c>
      <c r="L365" s="83">
        <v>7</v>
      </c>
      <c r="M365" s="83">
        <v>0</v>
      </c>
      <c r="N365" s="36">
        <v>7</v>
      </c>
      <c r="O365" s="14">
        <v>5</v>
      </c>
      <c r="P365" s="14">
        <v>2</v>
      </c>
      <c r="Q365" s="14">
        <v>0</v>
      </c>
    </row>
    <row r="366" spans="1:17" ht="30" customHeight="1" x14ac:dyDescent="0.35">
      <c r="A366" s="34">
        <v>365</v>
      </c>
      <c r="B366" s="34">
        <v>7</v>
      </c>
      <c r="C366" s="35" t="s">
        <v>398</v>
      </c>
      <c r="D366" s="35" t="s">
        <v>405</v>
      </c>
      <c r="E366" s="83">
        <v>0</v>
      </c>
      <c r="F366" s="83">
        <v>0</v>
      </c>
      <c r="G366" s="83">
        <v>0</v>
      </c>
      <c r="H366" s="83">
        <v>0</v>
      </c>
      <c r="I366" s="83">
        <v>0</v>
      </c>
      <c r="J366" s="83">
        <v>0</v>
      </c>
      <c r="K366" s="83">
        <v>0</v>
      </c>
      <c r="L366" s="83">
        <v>0</v>
      </c>
      <c r="M366" s="83">
        <v>0</v>
      </c>
      <c r="N366" s="36">
        <v>0</v>
      </c>
      <c r="O366" s="14">
        <v>0</v>
      </c>
      <c r="P366" s="14">
        <v>0</v>
      </c>
      <c r="Q366" s="14">
        <v>0</v>
      </c>
    </row>
    <row r="367" spans="1:17" ht="30" customHeight="1" x14ac:dyDescent="0.35">
      <c r="A367" s="34">
        <v>366</v>
      </c>
      <c r="B367" s="34">
        <v>8</v>
      </c>
      <c r="C367" s="35" t="s">
        <v>398</v>
      </c>
      <c r="D367" s="35" t="s">
        <v>406</v>
      </c>
      <c r="E367" s="83">
        <v>9</v>
      </c>
      <c r="F367" s="83">
        <v>9</v>
      </c>
      <c r="G367" s="83">
        <v>0</v>
      </c>
      <c r="H367" s="83">
        <v>9</v>
      </c>
      <c r="I367" s="83">
        <v>9</v>
      </c>
      <c r="J367" s="83">
        <v>0</v>
      </c>
      <c r="K367" s="83">
        <v>9</v>
      </c>
      <c r="L367" s="83">
        <v>9</v>
      </c>
      <c r="M367" s="83">
        <v>6</v>
      </c>
      <c r="N367" s="36">
        <v>2</v>
      </c>
      <c r="O367" s="14">
        <v>0</v>
      </c>
      <c r="P367" s="14">
        <v>2</v>
      </c>
      <c r="Q367" s="14">
        <v>0</v>
      </c>
    </row>
    <row r="368" spans="1:17" ht="30" customHeight="1" x14ac:dyDescent="0.35">
      <c r="A368" s="34">
        <v>367</v>
      </c>
      <c r="B368" s="34">
        <v>9</v>
      </c>
      <c r="C368" s="35" t="s">
        <v>398</v>
      </c>
      <c r="D368" s="35" t="s">
        <v>407</v>
      </c>
      <c r="E368" s="83">
        <v>253</v>
      </c>
      <c r="F368" s="83">
        <v>194</v>
      </c>
      <c r="G368" s="83">
        <v>59</v>
      </c>
      <c r="H368" s="83">
        <v>253</v>
      </c>
      <c r="I368" s="83">
        <v>218</v>
      </c>
      <c r="J368" s="83">
        <v>110</v>
      </c>
      <c r="K368" s="83">
        <v>328</v>
      </c>
      <c r="L368" s="83">
        <v>145</v>
      </c>
      <c r="M368" s="83">
        <v>131</v>
      </c>
      <c r="N368" s="36">
        <v>0</v>
      </c>
      <c r="O368" s="14">
        <v>0</v>
      </c>
      <c r="P368" s="14">
        <v>0</v>
      </c>
      <c r="Q368" s="14">
        <v>0</v>
      </c>
    </row>
    <row r="369" spans="1:17" ht="30" customHeight="1" x14ac:dyDescent="0.35">
      <c r="A369" s="34">
        <v>368</v>
      </c>
      <c r="B369" s="34">
        <v>10</v>
      </c>
      <c r="C369" s="35" t="s">
        <v>398</v>
      </c>
      <c r="D369" s="35" t="s">
        <v>408</v>
      </c>
      <c r="E369" s="83">
        <v>2</v>
      </c>
      <c r="F369" s="83">
        <v>0</v>
      </c>
      <c r="G369" s="83">
        <v>2</v>
      </c>
      <c r="H369" s="83">
        <v>2</v>
      </c>
      <c r="I369" s="83">
        <v>0</v>
      </c>
      <c r="J369" s="83">
        <v>10</v>
      </c>
      <c r="K369" s="83">
        <v>10</v>
      </c>
      <c r="L369" s="83">
        <v>0</v>
      </c>
      <c r="M369" s="83">
        <v>0</v>
      </c>
      <c r="N369" s="36">
        <v>0</v>
      </c>
      <c r="O369" s="14">
        <v>0</v>
      </c>
      <c r="P369" s="14">
        <v>0</v>
      </c>
      <c r="Q369" s="14">
        <v>0</v>
      </c>
    </row>
    <row r="370" spans="1:17" ht="30" customHeight="1" x14ac:dyDescent="0.35">
      <c r="A370" s="6">
        <v>369</v>
      </c>
      <c r="B370" s="50">
        <v>1</v>
      </c>
      <c r="C370" s="51" t="s">
        <v>409</v>
      </c>
      <c r="D370" s="51" t="s">
        <v>410</v>
      </c>
      <c r="E370" s="109">
        <v>0</v>
      </c>
      <c r="F370" s="22"/>
      <c r="G370" s="22"/>
      <c r="H370" s="109">
        <v>0</v>
      </c>
      <c r="I370" s="22"/>
      <c r="J370" s="22"/>
      <c r="K370" s="109">
        <v>0</v>
      </c>
      <c r="L370" s="107">
        <v>0</v>
      </c>
      <c r="M370" s="107">
        <v>0</v>
      </c>
      <c r="N370" s="52">
        <v>0</v>
      </c>
      <c r="O370" s="14">
        <v>0</v>
      </c>
      <c r="P370" s="14">
        <v>0</v>
      </c>
      <c r="Q370" s="14">
        <v>0</v>
      </c>
    </row>
    <row r="371" spans="1:17" ht="30" customHeight="1" x14ac:dyDescent="0.35">
      <c r="A371" s="6">
        <v>370</v>
      </c>
      <c r="B371" s="50">
        <v>2</v>
      </c>
      <c r="C371" s="51" t="s">
        <v>409</v>
      </c>
      <c r="D371" s="51" t="s">
        <v>411</v>
      </c>
      <c r="E371" s="109">
        <v>0</v>
      </c>
      <c r="F371" s="109">
        <v>0</v>
      </c>
      <c r="G371" s="109">
        <v>0</v>
      </c>
      <c r="H371" s="109">
        <v>0</v>
      </c>
      <c r="I371" s="109">
        <v>0</v>
      </c>
      <c r="J371" s="109">
        <v>0</v>
      </c>
      <c r="K371" s="109">
        <v>0</v>
      </c>
      <c r="L371" s="107">
        <v>0</v>
      </c>
      <c r="M371" s="107">
        <v>0</v>
      </c>
      <c r="N371" s="52">
        <v>0</v>
      </c>
      <c r="O371" s="14">
        <v>0</v>
      </c>
      <c r="P371" s="14">
        <v>0</v>
      </c>
      <c r="Q371" s="14">
        <v>0</v>
      </c>
    </row>
    <row r="372" spans="1:17" ht="30" customHeight="1" x14ac:dyDescent="0.35">
      <c r="A372" s="6">
        <v>371</v>
      </c>
      <c r="B372" s="50">
        <v>3</v>
      </c>
      <c r="C372" s="51" t="s">
        <v>409</v>
      </c>
      <c r="D372" s="51" t="s">
        <v>412</v>
      </c>
      <c r="E372" s="109">
        <v>0</v>
      </c>
      <c r="F372" s="109">
        <v>0</v>
      </c>
      <c r="G372" s="109">
        <v>0</v>
      </c>
      <c r="H372" s="109">
        <v>0</v>
      </c>
      <c r="I372" s="109">
        <v>0</v>
      </c>
      <c r="J372" s="109">
        <v>0</v>
      </c>
      <c r="K372" s="109">
        <v>0</v>
      </c>
      <c r="L372" s="107">
        <v>0</v>
      </c>
      <c r="M372" s="107">
        <v>0</v>
      </c>
      <c r="N372" s="52">
        <v>0</v>
      </c>
      <c r="O372" s="14">
        <v>0</v>
      </c>
      <c r="P372" s="14">
        <v>0</v>
      </c>
      <c r="Q372" s="14">
        <v>0</v>
      </c>
    </row>
    <row r="373" spans="1:17" ht="30" customHeight="1" x14ac:dyDescent="0.35">
      <c r="A373" s="6">
        <v>372</v>
      </c>
      <c r="B373" s="50">
        <v>4</v>
      </c>
      <c r="C373" s="51" t="s">
        <v>409</v>
      </c>
      <c r="D373" s="51" t="s">
        <v>413</v>
      </c>
      <c r="E373" s="109">
        <v>0</v>
      </c>
      <c r="F373" s="109">
        <v>0</v>
      </c>
      <c r="G373" s="109">
        <v>0</v>
      </c>
      <c r="H373" s="109">
        <v>0</v>
      </c>
      <c r="I373" s="109">
        <v>0</v>
      </c>
      <c r="J373" s="109">
        <v>0</v>
      </c>
      <c r="K373" s="109">
        <v>0</v>
      </c>
      <c r="L373" s="107">
        <v>0</v>
      </c>
      <c r="M373" s="107">
        <v>0</v>
      </c>
      <c r="N373" s="52">
        <v>0</v>
      </c>
      <c r="O373" s="14">
        <v>0</v>
      </c>
      <c r="P373" s="14">
        <v>0</v>
      </c>
      <c r="Q373" s="14">
        <v>0</v>
      </c>
    </row>
    <row r="374" spans="1:17" ht="30" customHeight="1" x14ac:dyDescent="0.35">
      <c r="A374" s="6">
        <v>373</v>
      </c>
      <c r="B374" s="50">
        <v>5</v>
      </c>
      <c r="C374" s="51" t="s">
        <v>409</v>
      </c>
      <c r="D374" s="51" t="s">
        <v>414</v>
      </c>
      <c r="E374" s="109">
        <v>0</v>
      </c>
      <c r="F374" s="109">
        <v>0</v>
      </c>
      <c r="G374" s="109">
        <v>0</v>
      </c>
      <c r="H374" s="109">
        <v>0</v>
      </c>
      <c r="I374" s="109">
        <v>0</v>
      </c>
      <c r="J374" s="109">
        <v>0</v>
      </c>
      <c r="K374" s="109">
        <v>0</v>
      </c>
      <c r="L374" s="107">
        <v>0</v>
      </c>
      <c r="M374" s="107">
        <v>0</v>
      </c>
      <c r="N374" s="52">
        <v>0</v>
      </c>
      <c r="O374" s="14">
        <v>0</v>
      </c>
      <c r="P374" s="14">
        <v>0</v>
      </c>
      <c r="Q374" s="14">
        <v>0</v>
      </c>
    </row>
    <row r="375" spans="1:17" ht="30" customHeight="1" x14ac:dyDescent="0.35">
      <c r="A375" s="34">
        <v>374</v>
      </c>
      <c r="B375" s="34">
        <v>1</v>
      </c>
      <c r="C375" s="35" t="s">
        <v>415</v>
      </c>
      <c r="D375" s="35" t="s">
        <v>416</v>
      </c>
      <c r="E375" s="83">
        <v>0</v>
      </c>
      <c r="F375" s="83">
        <v>0</v>
      </c>
      <c r="G375" s="83">
        <v>0</v>
      </c>
      <c r="H375" s="83">
        <v>0</v>
      </c>
      <c r="I375" s="83">
        <v>0</v>
      </c>
      <c r="J375" s="83">
        <v>0</v>
      </c>
      <c r="K375" s="83">
        <v>0</v>
      </c>
      <c r="L375" s="83">
        <v>0</v>
      </c>
      <c r="M375" s="83">
        <v>0</v>
      </c>
      <c r="N375" s="45"/>
      <c r="O375" s="8"/>
      <c r="P375" s="8"/>
      <c r="Q375" s="8"/>
    </row>
    <row r="376" spans="1:17" ht="30" customHeight="1" x14ac:dyDescent="0.35">
      <c r="A376" s="34">
        <v>375</v>
      </c>
      <c r="B376" s="34">
        <v>2</v>
      </c>
      <c r="C376" s="35" t="s">
        <v>415</v>
      </c>
      <c r="D376" s="35" t="s">
        <v>417</v>
      </c>
      <c r="E376" s="83">
        <v>61</v>
      </c>
      <c r="F376" s="83">
        <v>61</v>
      </c>
      <c r="G376" s="83">
        <v>0</v>
      </c>
      <c r="H376" s="83">
        <v>61</v>
      </c>
      <c r="I376" s="83">
        <v>61</v>
      </c>
      <c r="J376" s="83">
        <v>0</v>
      </c>
      <c r="K376" s="83">
        <v>61</v>
      </c>
      <c r="L376" s="83">
        <v>2</v>
      </c>
      <c r="M376" s="83">
        <v>2</v>
      </c>
      <c r="N376" s="36">
        <v>2</v>
      </c>
      <c r="O376" s="8"/>
      <c r="P376" s="14">
        <v>2</v>
      </c>
      <c r="Q376" s="8"/>
    </row>
    <row r="377" spans="1:17" ht="30" customHeight="1" x14ac:dyDescent="0.35">
      <c r="A377" s="34">
        <v>376</v>
      </c>
      <c r="B377" s="34">
        <v>3</v>
      </c>
      <c r="C377" s="35" t="s">
        <v>415</v>
      </c>
      <c r="D377" s="35" t="s">
        <v>418</v>
      </c>
      <c r="E377" s="83">
        <v>99</v>
      </c>
      <c r="F377" s="83">
        <v>66</v>
      </c>
      <c r="G377" s="83">
        <v>33</v>
      </c>
      <c r="H377" s="83">
        <v>99</v>
      </c>
      <c r="I377" s="83">
        <v>66</v>
      </c>
      <c r="J377" s="83">
        <v>33</v>
      </c>
      <c r="K377" s="83">
        <v>99</v>
      </c>
      <c r="L377" s="83">
        <v>3</v>
      </c>
      <c r="M377" s="83">
        <v>3</v>
      </c>
      <c r="N377" s="36">
        <v>3</v>
      </c>
      <c r="O377" s="14">
        <v>1</v>
      </c>
      <c r="P377" s="14">
        <v>2</v>
      </c>
      <c r="Q377" s="8"/>
    </row>
    <row r="378" spans="1:17" ht="30" customHeight="1" x14ac:dyDescent="0.35">
      <c r="A378" s="34">
        <v>377</v>
      </c>
      <c r="B378" s="34">
        <v>4</v>
      </c>
      <c r="C378" s="35" t="s">
        <v>415</v>
      </c>
      <c r="D378" s="35" t="s">
        <v>419</v>
      </c>
      <c r="E378" s="83">
        <v>639</v>
      </c>
      <c r="F378" s="83">
        <v>604</v>
      </c>
      <c r="G378" s="83">
        <v>35</v>
      </c>
      <c r="H378" s="83">
        <v>639</v>
      </c>
      <c r="I378" s="83">
        <v>604</v>
      </c>
      <c r="J378" s="83">
        <v>35</v>
      </c>
      <c r="K378" s="83">
        <v>639</v>
      </c>
      <c r="L378" s="83">
        <v>10</v>
      </c>
      <c r="M378" s="83">
        <v>10</v>
      </c>
      <c r="N378" s="36">
        <v>10</v>
      </c>
      <c r="O378" s="8"/>
      <c r="P378" s="14">
        <v>10</v>
      </c>
      <c r="Q378" s="8"/>
    </row>
    <row r="379" spans="1:17" ht="30" customHeight="1" x14ac:dyDescent="0.35">
      <c r="A379" s="34">
        <v>378</v>
      </c>
      <c r="B379" s="34">
        <v>5</v>
      </c>
      <c r="C379" s="35" t="s">
        <v>415</v>
      </c>
      <c r="D379" s="35" t="s">
        <v>420</v>
      </c>
      <c r="E379" s="83">
        <v>91</v>
      </c>
      <c r="F379" s="83">
        <v>36</v>
      </c>
      <c r="G379" s="83">
        <v>55</v>
      </c>
      <c r="H379" s="83">
        <v>91</v>
      </c>
      <c r="I379" s="83">
        <v>36</v>
      </c>
      <c r="J379" s="83">
        <v>55</v>
      </c>
      <c r="K379" s="83">
        <v>91</v>
      </c>
      <c r="L379" s="83">
        <v>1</v>
      </c>
      <c r="M379" s="83">
        <v>1</v>
      </c>
      <c r="N379" s="36">
        <v>1</v>
      </c>
      <c r="O379" s="8"/>
      <c r="P379" s="14">
        <v>1</v>
      </c>
      <c r="Q379" s="8"/>
    </row>
    <row r="380" spans="1:17" ht="30" customHeight="1" x14ac:dyDescent="0.35">
      <c r="A380" s="34">
        <v>379</v>
      </c>
      <c r="B380" s="34">
        <v>6</v>
      </c>
      <c r="C380" s="35" t="s">
        <v>415</v>
      </c>
      <c r="D380" s="35" t="s">
        <v>421</v>
      </c>
      <c r="E380" s="83">
        <v>48</v>
      </c>
      <c r="F380" s="83">
        <v>42</v>
      </c>
      <c r="G380" s="83">
        <v>6</v>
      </c>
      <c r="H380" s="83">
        <v>48</v>
      </c>
      <c r="I380" s="83">
        <v>42</v>
      </c>
      <c r="J380" s="83">
        <v>6</v>
      </c>
      <c r="K380" s="83">
        <v>48</v>
      </c>
      <c r="L380" s="83">
        <v>5</v>
      </c>
      <c r="M380" s="83">
        <v>5</v>
      </c>
      <c r="N380" s="36">
        <v>5</v>
      </c>
      <c r="O380" s="8"/>
      <c r="P380" s="14">
        <v>5</v>
      </c>
      <c r="Q380" s="8"/>
    </row>
    <row r="381" spans="1:17" ht="30" customHeight="1" x14ac:dyDescent="0.35">
      <c r="A381" s="34">
        <v>380</v>
      </c>
      <c r="B381" s="34">
        <v>7</v>
      </c>
      <c r="C381" s="35" t="s">
        <v>415</v>
      </c>
      <c r="D381" s="35" t="s">
        <v>422</v>
      </c>
      <c r="E381" s="83">
        <v>47</v>
      </c>
      <c r="F381" s="83">
        <v>41</v>
      </c>
      <c r="G381" s="83">
        <v>6</v>
      </c>
      <c r="H381" s="83">
        <v>47</v>
      </c>
      <c r="I381" s="83">
        <v>41</v>
      </c>
      <c r="J381" s="83">
        <v>6</v>
      </c>
      <c r="K381" s="83">
        <v>47</v>
      </c>
      <c r="L381" s="83">
        <v>5</v>
      </c>
      <c r="M381" s="83">
        <v>5</v>
      </c>
      <c r="N381" s="36">
        <v>5</v>
      </c>
      <c r="O381" s="8"/>
      <c r="P381" s="14">
        <v>5</v>
      </c>
      <c r="Q381" s="8"/>
    </row>
    <row r="382" spans="1:17" ht="30" customHeight="1" x14ac:dyDescent="0.35">
      <c r="A382" s="34">
        <v>381</v>
      </c>
      <c r="B382" s="34">
        <v>8</v>
      </c>
      <c r="C382" s="35" t="s">
        <v>415</v>
      </c>
      <c r="D382" s="35" t="s">
        <v>423</v>
      </c>
      <c r="E382" s="83">
        <v>26</v>
      </c>
      <c r="F382" s="83">
        <v>26</v>
      </c>
      <c r="G382" s="83">
        <v>0</v>
      </c>
      <c r="H382" s="83">
        <v>26</v>
      </c>
      <c r="I382" s="83">
        <v>26</v>
      </c>
      <c r="J382" s="83">
        <v>0</v>
      </c>
      <c r="K382" s="83">
        <v>26</v>
      </c>
      <c r="L382" s="83">
        <v>0</v>
      </c>
      <c r="M382" s="83">
        <v>0</v>
      </c>
      <c r="N382" s="45"/>
      <c r="O382" s="8"/>
      <c r="P382" s="8"/>
      <c r="Q382" s="8"/>
    </row>
    <row r="383" spans="1:17" ht="30" customHeight="1" x14ac:dyDescent="0.35">
      <c r="A383" s="34">
        <v>382</v>
      </c>
      <c r="B383" s="34">
        <v>9</v>
      </c>
      <c r="C383" s="35" t="s">
        <v>415</v>
      </c>
      <c r="D383" s="35" t="s">
        <v>424</v>
      </c>
      <c r="E383" s="83">
        <v>1910</v>
      </c>
      <c r="F383" s="83">
        <v>57</v>
      </c>
      <c r="G383" s="83">
        <v>1853</v>
      </c>
      <c r="H383" s="83">
        <v>1910</v>
      </c>
      <c r="I383" s="83">
        <v>57</v>
      </c>
      <c r="J383" s="83">
        <v>1853</v>
      </c>
      <c r="K383" s="83">
        <v>1910</v>
      </c>
      <c r="L383" s="83">
        <v>24</v>
      </c>
      <c r="M383" s="83">
        <v>24</v>
      </c>
      <c r="N383" s="45"/>
      <c r="O383" s="8"/>
      <c r="P383" s="14">
        <v>24</v>
      </c>
      <c r="Q383" s="8"/>
    </row>
    <row r="384" spans="1:17" ht="30" customHeight="1" x14ac:dyDescent="0.35">
      <c r="A384" s="34">
        <v>383</v>
      </c>
      <c r="B384" s="34">
        <v>10</v>
      </c>
      <c r="C384" s="35" t="s">
        <v>415</v>
      </c>
      <c r="D384" s="35" t="s">
        <v>425</v>
      </c>
      <c r="E384" s="83">
        <v>0</v>
      </c>
      <c r="F384" s="83">
        <v>0</v>
      </c>
      <c r="G384" s="83">
        <v>0</v>
      </c>
      <c r="H384" s="83">
        <v>0</v>
      </c>
      <c r="I384" s="83">
        <v>0</v>
      </c>
      <c r="J384" s="83">
        <v>0</v>
      </c>
      <c r="K384" s="83">
        <v>0</v>
      </c>
      <c r="L384" s="83">
        <v>0</v>
      </c>
      <c r="M384" s="83">
        <v>0</v>
      </c>
      <c r="N384" s="45"/>
      <c r="O384" s="8"/>
      <c r="P384" s="8"/>
      <c r="Q384" s="8"/>
    </row>
    <row r="385" spans="1:17" ht="30" customHeight="1" x14ac:dyDescent="0.35">
      <c r="A385" s="34">
        <v>384</v>
      </c>
      <c r="B385" s="34">
        <v>11</v>
      </c>
      <c r="C385" s="35" t="s">
        <v>415</v>
      </c>
      <c r="D385" s="35" t="s">
        <v>426</v>
      </c>
      <c r="E385" s="83">
        <v>377</v>
      </c>
      <c r="F385" s="83">
        <v>151</v>
      </c>
      <c r="G385" s="83">
        <v>226</v>
      </c>
      <c r="H385" s="83">
        <v>377</v>
      </c>
      <c r="I385" s="83">
        <v>151</v>
      </c>
      <c r="J385" s="83">
        <v>226</v>
      </c>
      <c r="K385" s="83">
        <v>377</v>
      </c>
      <c r="L385" s="83">
        <v>9</v>
      </c>
      <c r="M385" s="83">
        <v>9</v>
      </c>
      <c r="N385" s="45"/>
      <c r="O385" s="8"/>
      <c r="P385" s="14">
        <v>9</v>
      </c>
      <c r="Q385" s="8"/>
    </row>
    <row r="386" spans="1:17" ht="30" customHeight="1" x14ac:dyDescent="0.35">
      <c r="A386" s="34">
        <v>385</v>
      </c>
      <c r="B386" s="34">
        <v>12</v>
      </c>
      <c r="C386" s="35" t="s">
        <v>415</v>
      </c>
      <c r="D386" s="35" t="s">
        <v>427</v>
      </c>
      <c r="E386" s="83">
        <v>201</v>
      </c>
      <c r="F386" s="83">
        <v>201</v>
      </c>
      <c r="G386" s="83">
        <v>0</v>
      </c>
      <c r="H386" s="83">
        <v>201</v>
      </c>
      <c r="I386" s="83">
        <v>201</v>
      </c>
      <c r="J386" s="83">
        <v>0</v>
      </c>
      <c r="K386" s="83">
        <v>201</v>
      </c>
      <c r="L386" s="83">
        <v>15</v>
      </c>
      <c r="M386" s="83">
        <v>15</v>
      </c>
      <c r="N386" s="45"/>
      <c r="O386" s="14">
        <v>15</v>
      </c>
      <c r="P386" s="8"/>
      <c r="Q386" s="8"/>
    </row>
    <row r="387" spans="1:17" ht="30" customHeight="1" x14ac:dyDescent="0.35">
      <c r="A387" s="34">
        <v>386</v>
      </c>
      <c r="B387" s="34">
        <v>13</v>
      </c>
      <c r="C387" s="35" t="s">
        <v>415</v>
      </c>
      <c r="D387" s="35" t="s">
        <v>428</v>
      </c>
      <c r="E387" s="84">
        <v>29</v>
      </c>
      <c r="F387" s="83">
        <v>14</v>
      </c>
      <c r="G387" s="83">
        <v>97</v>
      </c>
      <c r="H387" s="83">
        <v>111</v>
      </c>
      <c r="I387" s="83">
        <v>14</v>
      </c>
      <c r="J387" s="83">
        <v>97</v>
      </c>
      <c r="K387" s="83">
        <v>181</v>
      </c>
      <c r="L387" s="83">
        <v>8</v>
      </c>
      <c r="M387" s="83">
        <v>8</v>
      </c>
      <c r="N387" s="36">
        <v>7</v>
      </c>
      <c r="O387" s="14">
        <v>0</v>
      </c>
      <c r="P387" s="14">
        <v>8</v>
      </c>
      <c r="Q387" s="8"/>
    </row>
    <row r="388" spans="1:17" ht="30" customHeight="1" x14ac:dyDescent="0.3">
      <c r="A388" s="6">
        <v>387</v>
      </c>
      <c r="B388" s="6">
        <v>1</v>
      </c>
      <c r="C388" s="7" t="s">
        <v>429</v>
      </c>
      <c r="D388" s="7" t="s">
        <v>430</v>
      </c>
      <c r="E388" s="8"/>
      <c r="F388" s="8">
        <v>1</v>
      </c>
      <c r="G388" s="8"/>
      <c r="H388" s="9">
        <v>1</v>
      </c>
      <c r="I388" s="8">
        <v>1</v>
      </c>
      <c r="J388" s="8"/>
      <c r="K388" s="9">
        <v>1</v>
      </c>
      <c r="L388" s="8">
        <v>1</v>
      </c>
      <c r="M388" s="8">
        <v>1</v>
      </c>
      <c r="N388" s="8">
        <v>1</v>
      </c>
      <c r="O388" s="8"/>
      <c r="P388" s="8"/>
      <c r="Q388" s="8"/>
    </row>
    <row r="389" spans="1:17" ht="30" customHeight="1" x14ac:dyDescent="0.3">
      <c r="A389" s="6">
        <v>388</v>
      </c>
      <c r="B389" s="6">
        <v>2</v>
      </c>
      <c r="C389" s="7" t="s">
        <v>429</v>
      </c>
      <c r="D389" s="7" t="s">
        <v>431</v>
      </c>
      <c r="E389" s="8"/>
      <c r="F389" s="8">
        <v>1</v>
      </c>
      <c r="G389" s="8"/>
      <c r="H389" s="9">
        <v>1</v>
      </c>
      <c r="I389" s="8">
        <v>1</v>
      </c>
      <c r="J389" s="8"/>
      <c r="K389" s="9">
        <v>1</v>
      </c>
      <c r="L389" s="8">
        <v>1</v>
      </c>
      <c r="M389" s="8">
        <v>1</v>
      </c>
      <c r="N389" s="8">
        <v>1</v>
      </c>
      <c r="O389" s="8"/>
      <c r="P389" s="8"/>
      <c r="Q389" s="8"/>
    </row>
    <row r="390" spans="1:17" ht="30" customHeight="1" x14ac:dyDescent="0.3">
      <c r="A390" s="6">
        <v>389</v>
      </c>
      <c r="B390" s="6">
        <v>3</v>
      </c>
      <c r="C390" s="7" t="s">
        <v>429</v>
      </c>
      <c r="D390" s="7" t="s">
        <v>432</v>
      </c>
      <c r="E390" s="8"/>
      <c r="F390" s="8">
        <v>0</v>
      </c>
      <c r="G390" s="8"/>
      <c r="H390" s="9">
        <v>0</v>
      </c>
      <c r="I390" s="8">
        <v>0</v>
      </c>
      <c r="J390" s="8"/>
      <c r="K390" s="9">
        <v>0</v>
      </c>
      <c r="L390" s="8">
        <v>0</v>
      </c>
      <c r="M390" s="8">
        <v>0</v>
      </c>
      <c r="N390" s="8">
        <v>0</v>
      </c>
      <c r="O390" s="8"/>
      <c r="P390" s="8"/>
      <c r="Q390" s="8"/>
    </row>
    <row r="391" spans="1:17" ht="30" customHeight="1" x14ac:dyDescent="0.3">
      <c r="A391" s="6">
        <v>390</v>
      </c>
      <c r="B391" s="6">
        <v>4</v>
      </c>
      <c r="C391" s="7" t="s">
        <v>429</v>
      </c>
      <c r="D391" s="7" t="s">
        <v>433</v>
      </c>
      <c r="E391" s="8"/>
      <c r="F391" s="8">
        <v>0</v>
      </c>
      <c r="G391" s="8"/>
      <c r="H391" s="9">
        <v>0</v>
      </c>
      <c r="I391" s="8">
        <v>0</v>
      </c>
      <c r="J391" s="8"/>
      <c r="K391" s="9">
        <v>0</v>
      </c>
      <c r="L391" s="8">
        <v>0</v>
      </c>
      <c r="M391" s="8">
        <v>0</v>
      </c>
      <c r="N391" s="8">
        <v>0</v>
      </c>
      <c r="O391" s="8"/>
      <c r="P391" s="8"/>
      <c r="Q391" s="8"/>
    </row>
    <row r="392" spans="1:17" ht="30" customHeight="1" x14ac:dyDescent="0.3">
      <c r="A392" s="6">
        <v>391</v>
      </c>
      <c r="B392" s="6">
        <v>5</v>
      </c>
      <c r="C392" s="7" t="s">
        <v>429</v>
      </c>
      <c r="D392" s="7" t="s">
        <v>434</v>
      </c>
      <c r="E392" s="8"/>
      <c r="F392" s="8">
        <v>0</v>
      </c>
      <c r="G392" s="8"/>
      <c r="H392" s="9">
        <v>0</v>
      </c>
      <c r="I392" s="8">
        <v>0</v>
      </c>
      <c r="J392" s="8"/>
      <c r="K392" s="9">
        <v>0</v>
      </c>
      <c r="L392" s="8">
        <v>0</v>
      </c>
      <c r="M392" s="8">
        <v>0</v>
      </c>
      <c r="N392" s="8">
        <v>0</v>
      </c>
      <c r="O392" s="8"/>
      <c r="P392" s="8"/>
      <c r="Q392" s="8"/>
    </row>
    <row r="393" spans="1:17" ht="30" customHeight="1" x14ac:dyDescent="0.3">
      <c r="A393" s="6">
        <v>392</v>
      </c>
      <c r="B393" s="6">
        <v>6</v>
      </c>
      <c r="C393" s="7" t="s">
        <v>429</v>
      </c>
      <c r="D393" s="7" t="s">
        <v>435</v>
      </c>
      <c r="E393" s="8"/>
      <c r="F393" s="8">
        <v>0</v>
      </c>
      <c r="G393" s="8"/>
      <c r="H393" s="9">
        <v>0</v>
      </c>
      <c r="I393" s="8">
        <v>0</v>
      </c>
      <c r="J393" s="8"/>
      <c r="K393" s="9">
        <v>0</v>
      </c>
      <c r="L393" s="8">
        <v>0</v>
      </c>
      <c r="M393" s="8">
        <v>0</v>
      </c>
      <c r="N393" s="8">
        <v>0</v>
      </c>
      <c r="O393" s="8"/>
      <c r="P393" s="8"/>
      <c r="Q393" s="8"/>
    </row>
    <row r="394" spans="1:17" ht="30" customHeight="1" x14ac:dyDescent="0.3">
      <c r="A394" s="6">
        <v>394</v>
      </c>
      <c r="B394" s="6">
        <v>1</v>
      </c>
      <c r="C394" s="7" t="s">
        <v>437</v>
      </c>
      <c r="D394" s="7" t="s">
        <v>438</v>
      </c>
      <c r="E394" s="8"/>
      <c r="F394" s="8">
        <v>0</v>
      </c>
      <c r="G394" s="8">
        <v>0</v>
      </c>
      <c r="H394" s="9">
        <v>0</v>
      </c>
      <c r="I394" s="8">
        <v>0</v>
      </c>
      <c r="J394" s="8">
        <v>0</v>
      </c>
      <c r="K394" s="9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</row>
    <row r="395" spans="1:17" ht="30" customHeight="1" x14ac:dyDescent="0.3">
      <c r="A395" s="6">
        <v>395</v>
      </c>
      <c r="B395" s="6">
        <v>2</v>
      </c>
      <c r="C395" s="7" t="s">
        <v>437</v>
      </c>
      <c r="D395" s="7" t="s">
        <v>439</v>
      </c>
      <c r="E395" s="8"/>
      <c r="F395" s="8">
        <v>0</v>
      </c>
      <c r="G395" s="8">
        <v>0</v>
      </c>
      <c r="H395" s="9">
        <v>0</v>
      </c>
      <c r="I395" s="8">
        <v>0</v>
      </c>
      <c r="J395" s="8">
        <v>0</v>
      </c>
      <c r="K395" s="9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</row>
    <row r="396" spans="1:17" ht="30" customHeight="1" x14ac:dyDescent="0.3">
      <c r="A396" s="6">
        <v>396</v>
      </c>
      <c r="B396" s="6">
        <v>3</v>
      </c>
      <c r="C396" s="7" t="s">
        <v>437</v>
      </c>
      <c r="D396" s="7" t="s">
        <v>440</v>
      </c>
      <c r="E396" s="8"/>
      <c r="F396" s="8">
        <v>0</v>
      </c>
      <c r="G396" s="8">
        <v>0</v>
      </c>
      <c r="H396" s="9">
        <v>0</v>
      </c>
      <c r="I396" s="8">
        <v>0</v>
      </c>
      <c r="J396" s="8">
        <v>0</v>
      </c>
      <c r="K396" s="9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</row>
    <row r="397" spans="1:17" ht="30" customHeight="1" x14ac:dyDescent="0.3">
      <c r="A397" s="6">
        <v>397</v>
      </c>
      <c r="B397" s="6">
        <v>4</v>
      </c>
      <c r="C397" s="7" t="s">
        <v>437</v>
      </c>
      <c r="D397" s="7" t="s">
        <v>441</v>
      </c>
      <c r="E397" s="8"/>
      <c r="F397" s="8">
        <v>0</v>
      </c>
      <c r="G397" s="8">
        <v>0</v>
      </c>
      <c r="H397" s="9">
        <v>0</v>
      </c>
      <c r="I397" s="8">
        <v>0</v>
      </c>
      <c r="J397" s="8">
        <v>0</v>
      </c>
      <c r="K397" s="9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</row>
    <row r="398" spans="1:17" ht="30" customHeight="1" x14ac:dyDescent="0.3">
      <c r="A398" s="6">
        <v>398</v>
      </c>
      <c r="B398" s="6">
        <v>5</v>
      </c>
      <c r="C398" s="7" t="s">
        <v>437</v>
      </c>
      <c r="D398" s="7" t="s">
        <v>442</v>
      </c>
      <c r="E398" s="8"/>
      <c r="F398" s="8">
        <v>0</v>
      </c>
      <c r="G398" s="8">
        <v>0</v>
      </c>
      <c r="H398" s="9">
        <v>0</v>
      </c>
      <c r="I398" s="8">
        <v>0</v>
      </c>
      <c r="J398" s="8">
        <v>0</v>
      </c>
      <c r="K398" s="9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</row>
    <row r="399" spans="1:17" ht="30" customHeight="1" x14ac:dyDescent="0.3">
      <c r="A399" s="6">
        <v>399</v>
      </c>
      <c r="B399" s="6">
        <v>6</v>
      </c>
      <c r="C399" s="7" t="s">
        <v>437</v>
      </c>
      <c r="D399" s="7" t="s">
        <v>443</v>
      </c>
      <c r="E399" s="8"/>
      <c r="F399" s="8">
        <v>0</v>
      </c>
      <c r="G399" s="8">
        <v>0</v>
      </c>
      <c r="H399" s="9">
        <v>0</v>
      </c>
      <c r="I399" s="8">
        <v>0</v>
      </c>
      <c r="J399" s="8">
        <v>0</v>
      </c>
      <c r="K399" s="9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</row>
    <row r="400" spans="1:17" ht="30" customHeight="1" x14ac:dyDescent="0.3">
      <c r="A400" s="6">
        <v>400</v>
      </c>
      <c r="B400" s="6">
        <v>7</v>
      </c>
      <c r="C400" s="7" t="s">
        <v>437</v>
      </c>
      <c r="D400" s="7" t="s">
        <v>444</v>
      </c>
      <c r="E400" s="8"/>
      <c r="F400" s="8">
        <v>0</v>
      </c>
      <c r="G400" s="8">
        <v>0</v>
      </c>
      <c r="H400" s="9">
        <v>0</v>
      </c>
      <c r="I400" s="8">
        <v>0</v>
      </c>
      <c r="J400" s="8">
        <v>0</v>
      </c>
      <c r="K400" s="9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</row>
    <row r="401" spans="1:17" ht="30" customHeight="1" x14ac:dyDescent="0.3">
      <c r="A401" s="6">
        <v>401</v>
      </c>
      <c r="B401" s="6">
        <v>8</v>
      </c>
      <c r="C401" s="7" t="s">
        <v>437</v>
      </c>
      <c r="D401" s="7" t="s">
        <v>445</v>
      </c>
      <c r="E401" s="8"/>
      <c r="F401" s="8">
        <v>0</v>
      </c>
      <c r="G401" s="8">
        <v>2</v>
      </c>
      <c r="H401" s="9">
        <v>2</v>
      </c>
      <c r="I401" s="8">
        <v>0</v>
      </c>
      <c r="J401" s="8">
        <v>2</v>
      </c>
      <c r="K401" s="9">
        <v>2</v>
      </c>
      <c r="L401" s="8">
        <v>2</v>
      </c>
      <c r="M401" s="8">
        <v>2</v>
      </c>
      <c r="N401" s="8">
        <v>2</v>
      </c>
      <c r="O401" s="8">
        <v>0</v>
      </c>
      <c r="P401" s="8">
        <v>2</v>
      </c>
      <c r="Q401" s="8">
        <v>0</v>
      </c>
    </row>
    <row r="402" spans="1:17" ht="30" customHeight="1" x14ac:dyDescent="0.3">
      <c r="A402" s="6">
        <v>402</v>
      </c>
      <c r="B402" s="6">
        <v>1</v>
      </c>
      <c r="C402" s="7" t="s">
        <v>446</v>
      </c>
      <c r="D402" s="53" t="s">
        <v>447</v>
      </c>
      <c r="E402" s="8"/>
      <c r="F402" s="8">
        <v>0</v>
      </c>
      <c r="G402" s="8">
        <v>0</v>
      </c>
      <c r="H402" s="9">
        <v>0</v>
      </c>
      <c r="I402" s="8">
        <v>0</v>
      </c>
      <c r="J402" s="8">
        <v>0</v>
      </c>
      <c r="K402" s="9">
        <v>0</v>
      </c>
      <c r="L402" s="8">
        <v>0</v>
      </c>
      <c r="M402" s="8">
        <v>0</v>
      </c>
      <c r="N402" s="8">
        <v>0</v>
      </c>
      <c r="O402" s="8"/>
      <c r="P402" s="8"/>
      <c r="Q402" s="8"/>
    </row>
    <row r="403" spans="1:17" ht="30" customHeight="1" x14ac:dyDescent="0.3">
      <c r="A403" s="6">
        <v>403</v>
      </c>
      <c r="B403" s="6">
        <v>2</v>
      </c>
      <c r="C403" s="7" t="s">
        <v>446</v>
      </c>
      <c r="D403" s="53" t="s">
        <v>448</v>
      </c>
      <c r="E403" s="8">
        <v>1108</v>
      </c>
      <c r="F403" s="8">
        <v>1083</v>
      </c>
      <c r="G403" s="8">
        <v>0</v>
      </c>
      <c r="H403" s="9">
        <v>0</v>
      </c>
      <c r="I403" s="8">
        <v>1108</v>
      </c>
      <c r="J403" s="8">
        <v>0</v>
      </c>
      <c r="K403" s="9">
        <v>0</v>
      </c>
      <c r="L403" s="8">
        <v>0</v>
      </c>
      <c r="M403" s="8">
        <v>0</v>
      </c>
      <c r="N403" s="8">
        <v>0</v>
      </c>
      <c r="O403" s="8"/>
      <c r="P403" s="8"/>
      <c r="Q403" s="8"/>
    </row>
    <row r="404" spans="1:17" ht="30" customHeight="1" x14ac:dyDescent="0.3">
      <c r="A404" s="6">
        <v>404</v>
      </c>
      <c r="B404" s="6">
        <v>3</v>
      </c>
      <c r="C404" s="7" t="s">
        <v>446</v>
      </c>
      <c r="D404" s="53" t="s">
        <v>449</v>
      </c>
      <c r="E404" s="8"/>
      <c r="F404" s="8"/>
      <c r="G404" s="8"/>
      <c r="H404" s="9">
        <v>0</v>
      </c>
      <c r="I404" s="8"/>
      <c r="J404" s="8"/>
      <c r="K404" s="9">
        <v>0</v>
      </c>
      <c r="L404" s="8"/>
      <c r="M404" s="8"/>
      <c r="N404" s="8"/>
      <c r="O404" s="8"/>
      <c r="P404" s="8"/>
      <c r="Q404" s="8"/>
    </row>
    <row r="405" spans="1:17" ht="30" customHeight="1" x14ac:dyDescent="0.3">
      <c r="A405" s="6">
        <v>405</v>
      </c>
      <c r="B405" s="6">
        <v>4</v>
      </c>
      <c r="C405" s="7" t="s">
        <v>446</v>
      </c>
      <c r="D405" s="53" t="s">
        <v>450</v>
      </c>
      <c r="E405" s="8"/>
      <c r="F405" s="8">
        <v>0</v>
      </c>
      <c r="G405" s="8">
        <v>0</v>
      </c>
      <c r="H405" s="9">
        <v>0</v>
      </c>
      <c r="I405" s="8">
        <v>0</v>
      </c>
      <c r="J405" s="8">
        <v>0</v>
      </c>
      <c r="K405" s="9">
        <v>0</v>
      </c>
      <c r="L405" s="8">
        <v>0</v>
      </c>
      <c r="M405" s="8">
        <v>0</v>
      </c>
      <c r="N405" s="8">
        <v>0</v>
      </c>
      <c r="O405" s="8"/>
      <c r="P405" s="8"/>
      <c r="Q405" s="8"/>
    </row>
    <row r="406" spans="1:17" ht="30" customHeight="1" x14ac:dyDescent="0.3">
      <c r="A406" s="6">
        <v>406</v>
      </c>
      <c r="B406" s="6">
        <v>5</v>
      </c>
      <c r="C406" s="7" t="s">
        <v>446</v>
      </c>
      <c r="D406" s="53" t="s">
        <v>451</v>
      </c>
      <c r="E406" s="8"/>
      <c r="F406" s="8">
        <v>0</v>
      </c>
      <c r="G406" s="8">
        <v>0</v>
      </c>
      <c r="H406" s="9">
        <v>0</v>
      </c>
      <c r="I406" s="8">
        <v>0</v>
      </c>
      <c r="J406" s="8">
        <v>0</v>
      </c>
      <c r="K406" s="9">
        <v>0</v>
      </c>
      <c r="L406" s="8">
        <v>0</v>
      </c>
      <c r="M406" s="8">
        <v>0</v>
      </c>
      <c r="N406" s="8">
        <v>0</v>
      </c>
      <c r="O406" s="8"/>
      <c r="P406" s="8"/>
      <c r="Q406" s="8"/>
    </row>
    <row r="407" spans="1:17" ht="30" customHeight="1" x14ac:dyDescent="0.3">
      <c r="A407" s="6">
        <v>407</v>
      </c>
      <c r="B407" s="6">
        <v>6</v>
      </c>
      <c r="C407" s="7" t="s">
        <v>446</v>
      </c>
      <c r="D407" s="53" t="s">
        <v>452</v>
      </c>
      <c r="E407" s="8"/>
      <c r="F407" s="8">
        <v>0</v>
      </c>
      <c r="G407" s="8">
        <v>0</v>
      </c>
      <c r="H407" s="9">
        <v>0</v>
      </c>
      <c r="I407" s="8">
        <v>0</v>
      </c>
      <c r="J407" s="8">
        <v>0</v>
      </c>
      <c r="K407" s="9">
        <v>0</v>
      </c>
      <c r="L407" s="8">
        <v>0</v>
      </c>
      <c r="M407" s="8">
        <v>0</v>
      </c>
      <c r="N407" s="8">
        <v>0</v>
      </c>
      <c r="O407" s="8"/>
      <c r="P407" s="8"/>
      <c r="Q407" s="8"/>
    </row>
    <row r="408" spans="1:17" ht="30" customHeight="1" x14ac:dyDescent="0.3">
      <c r="A408" s="6">
        <v>408</v>
      </c>
      <c r="B408" s="6">
        <v>7</v>
      </c>
      <c r="C408" s="7" t="s">
        <v>446</v>
      </c>
      <c r="D408" s="53" t="s">
        <v>453</v>
      </c>
      <c r="E408" s="8"/>
      <c r="F408" s="8">
        <v>0</v>
      </c>
      <c r="G408" s="8">
        <v>0</v>
      </c>
      <c r="H408" s="9">
        <v>0</v>
      </c>
      <c r="I408" s="8">
        <v>0</v>
      </c>
      <c r="J408" s="8">
        <v>0</v>
      </c>
      <c r="K408" s="9">
        <v>0</v>
      </c>
      <c r="L408" s="8">
        <v>0</v>
      </c>
      <c r="M408" s="8">
        <v>0</v>
      </c>
      <c r="N408" s="8">
        <v>0</v>
      </c>
      <c r="O408" s="8"/>
      <c r="P408" s="8"/>
      <c r="Q408" s="8"/>
    </row>
    <row r="409" spans="1:17" ht="30" customHeight="1" x14ac:dyDescent="0.3">
      <c r="A409" s="6">
        <v>409</v>
      </c>
      <c r="B409" s="6">
        <v>8</v>
      </c>
      <c r="C409" s="7" t="s">
        <v>446</v>
      </c>
      <c r="D409" s="53" t="s">
        <v>454</v>
      </c>
      <c r="E409" s="8"/>
      <c r="F409" s="8">
        <v>0</v>
      </c>
      <c r="G409" s="8">
        <v>0</v>
      </c>
      <c r="H409" s="9">
        <v>0</v>
      </c>
      <c r="I409" s="8">
        <v>0</v>
      </c>
      <c r="J409" s="8">
        <v>0</v>
      </c>
      <c r="K409" s="9">
        <v>0</v>
      </c>
      <c r="L409" s="8">
        <v>0</v>
      </c>
      <c r="M409" s="8">
        <v>0</v>
      </c>
      <c r="N409" s="8">
        <v>0</v>
      </c>
      <c r="O409" s="8"/>
      <c r="P409" s="8"/>
      <c r="Q409" s="8"/>
    </row>
    <row r="410" spans="1:17" ht="30" customHeight="1" x14ac:dyDescent="0.3">
      <c r="A410" s="6">
        <v>410</v>
      </c>
      <c r="B410" s="6">
        <v>9</v>
      </c>
      <c r="C410" s="7" t="s">
        <v>446</v>
      </c>
      <c r="D410" s="53" t="s">
        <v>455</v>
      </c>
      <c r="E410" s="8"/>
      <c r="F410" s="8">
        <v>0</v>
      </c>
      <c r="G410" s="8">
        <v>0</v>
      </c>
      <c r="H410" s="9">
        <v>0</v>
      </c>
      <c r="I410" s="8"/>
      <c r="J410" s="8"/>
      <c r="K410" s="9">
        <v>0</v>
      </c>
      <c r="L410" s="8">
        <v>0</v>
      </c>
      <c r="M410" s="8">
        <v>0</v>
      </c>
      <c r="N410" s="8">
        <v>0</v>
      </c>
      <c r="O410" s="8"/>
      <c r="P410" s="8"/>
      <c r="Q410" s="8"/>
    </row>
    <row r="411" spans="1:17" ht="30" customHeight="1" x14ac:dyDescent="0.3">
      <c r="A411" s="6">
        <v>411</v>
      </c>
      <c r="B411" s="6">
        <v>10</v>
      </c>
      <c r="C411" s="7" t="s">
        <v>446</v>
      </c>
      <c r="D411" s="53" t="s">
        <v>456</v>
      </c>
      <c r="E411" s="8"/>
      <c r="F411" s="8"/>
      <c r="G411" s="8"/>
      <c r="H411" s="9">
        <v>0</v>
      </c>
      <c r="I411" s="8"/>
      <c r="J411" s="8"/>
      <c r="K411" s="9">
        <v>0</v>
      </c>
      <c r="L411" s="8"/>
      <c r="M411" s="8"/>
      <c r="N411" s="8"/>
      <c r="O411" s="8"/>
      <c r="P411" s="8"/>
      <c r="Q411" s="8"/>
    </row>
    <row r="412" spans="1:17" ht="30" customHeight="1" x14ac:dyDescent="0.3">
      <c r="A412" s="6">
        <v>412</v>
      </c>
      <c r="B412" s="6">
        <v>11</v>
      </c>
      <c r="C412" s="7" t="s">
        <v>446</v>
      </c>
      <c r="D412" s="53" t="s">
        <v>457</v>
      </c>
      <c r="E412" s="8"/>
      <c r="F412" s="8">
        <v>0</v>
      </c>
      <c r="G412" s="8">
        <v>0</v>
      </c>
      <c r="H412" s="9">
        <v>0</v>
      </c>
      <c r="I412" s="8">
        <v>0</v>
      </c>
      <c r="J412" s="8">
        <v>0</v>
      </c>
      <c r="K412" s="9">
        <v>0</v>
      </c>
      <c r="L412" s="8">
        <v>0</v>
      </c>
      <c r="M412" s="8">
        <v>0</v>
      </c>
      <c r="N412" s="8">
        <v>0</v>
      </c>
      <c r="O412" s="8"/>
      <c r="P412" s="8"/>
      <c r="Q412" s="8"/>
    </row>
    <row r="413" spans="1:17" ht="30" customHeight="1" x14ac:dyDescent="0.3">
      <c r="A413" s="6">
        <v>413</v>
      </c>
      <c r="B413" s="6">
        <v>12</v>
      </c>
      <c r="C413" s="7" t="s">
        <v>446</v>
      </c>
      <c r="D413" s="53" t="s">
        <v>458</v>
      </c>
      <c r="E413" s="8"/>
      <c r="F413" s="8">
        <v>0</v>
      </c>
      <c r="G413" s="8">
        <v>0</v>
      </c>
      <c r="H413" s="9">
        <v>0</v>
      </c>
      <c r="I413" s="8">
        <v>0</v>
      </c>
      <c r="J413" s="8">
        <v>0</v>
      </c>
      <c r="K413" s="9">
        <v>0</v>
      </c>
      <c r="L413" s="8">
        <v>0</v>
      </c>
      <c r="M413" s="8">
        <v>0</v>
      </c>
      <c r="N413" s="8">
        <v>0</v>
      </c>
      <c r="O413" s="8"/>
      <c r="P413" s="8"/>
      <c r="Q413" s="8"/>
    </row>
    <row r="414" spans="1:17" ht="30" customHeight="1" x14ac:dyDescent="0.3">
      <c r="A414" s="6">
        <v>414</v>
      </c>
      <c r="B414" s="6">
        <v>13</v>
      </c>
      <c r="C414" s="7" t="s">
        <v>446</v>
      </c>
      <c r="D414" s="53" t="s">
        <v>459</v>
      </c>
      <c r="E414" s="8"/>
      <c r="F414" s="8">
        <v>0</v>
      </c>
      <c r="G414" s="8">
        <v>0</v>
      </c>
      <c r="H414" s="9">
        <v>0</v>
      </c>
      <c r="I414" s="8">
        <v>0</v>
      </c>
      <c r="J414" s="8">
        <v>0</v>
      </c>
      <c r="K414" s="9">
        <v>0</v>
      </c>
      <c r="L414" s="8">
        <v>0</v>
      </c>
      <c r="M414" s="8">
        <v>0</v>
      </c>
      <c r="N414" s="8">
        <v>0</v>
      </c>
      <c r="O414" s="8"/>
      <c r="P414" s="8"/>
      <c r="Q414" s="8"/>
    </row>
    <row r="415" spans="1:17" ht="30" customHeight="1" x14ac:dyDescent="0.3">
      <c r="A415" s="6">
        <v>415</v>
      </c>
      <c r="B415" s="6">
        <v>14</v>
      </c>
      <c r="C415" s="7" t="s">
        <v>446</v>
      </c>
      <c r="D415" s="53" t="s">
        <v>460</v>
      </c>
      <c r="E415" s="8"/>
      <c r="F415" s="8">
        <v>0</v>
      </c>
      <c r="G415" s="8">
        <v>0</v>
      </c>
      <c r="H415" s="9">
        <v>0</v>
      </c>
      <c r="I415" s="8">
        <v>0</v>
      </c>
      <c r="J415" s="8">
        <v>0</v>
      </c>
      <c r="K415" s="9">
        <v>0</v>
      </c>
      <c r="L415" s="8">
        <v>0</v>
      </c>
      <c r="M415" s="8">
        <v>0</v>
      </c>
      <c r="N415" s="8">
        <v>0</v>
      </c>
      <c r="O415" s="8"/>
      <c r="P415" s="8"/>
      <c r="Q415" s="8"/>
    </row>
    <row r="416" spans="1:17" ht="30" customHeight="1" x14ac:dyDescent="0.3">
      <c r="A416" s="6">
        <v>416</v>
      </c>
      <c r="B416" s="6">
        <v>15</v>
      </c>
      <c r="C416" s="7" t="s">
        <v>446</v>
      </c>
      <c r="D416" s="53" t="s">
        <v>461</v>
      </c>
      <c r="E416" s="8"/>
      <c r="F416" s="8">
        <v>0</v>
      </c>
      <c r="G416" s="8">
        <v>0</v>
      </c>
      <c r="H416" s="9">
        <v>0</v>
      </c>
      <c r="I416" s="8">
        <v>0</v>
      </c>
      <c r="J416" s="8">
        <v>0</v>
      </c>
      <c r="K416" s="9">
        <v>0</v>
      </c>
      <c r="L416" s="8">
        <v>0</v>
      </c>
      <c r="M416" s="8">
        <v>0</v>
      </c>
      <c r="N416" s="8">
        <v>0</v>
      </c>
      <c r="O416" s="8"/>
      <c r="P416" s="8"/>
      <c r="Q416" s="8"/>
    </row>
    <row r="417" spans="1:17" ht="30" customHeight="1" x14ac:dyDescent="0.3">
      <c r="A417" s="6">
        <v>417</v>
      </c>
      <c r="B417" s="6">
        <v>16</v>
      </c>
      <c r="C417" s="7" t="s">
        <v>446</v>
      </c>
      <c r="D417" s="53" t="s">
        <v>462</v>
      </c>
      <c r="E417" s="8"/>
      <c r="F417" s="8">
        <v>0</v>
      </c>
      <c r="G417" s="8">
        <v>0</v>
      </c>
      <c r="H417" s="9">
        <v>0</v>
      </c>
      <c r="I417" s="8">
        <v>0</v>
      </c>
      <c r="J417" s="8">
        <v>0</v>
      </c>
      <c r="K417" s="9">
        <v>0</v>
      </c>
      <c r="L417" s="8">
        <v>0</v>
      </c>
      <c r="M417" s="8">
        <v>0</v>
      </c>
      <c r="N417" s="8">
        <v>0</v>
      </c>
      <c r="O417" s="8"/>
      <c r="P417" s="8"/>
      <c r="Q417" s="8"/>
    </row>
    <row r="418" spans="1:17" ht="30" customHeight="1" x14ac:dyDescent="0.3">
      <c r="A418" s="6">
        <v>418</v>
      </c>
      <c r="B418" s="6">
        <v>17</v>
      </c>
      <c r="C418" s="7" t="s">
        <v>446</v>
      </c>
      <c r="D418" s="53" t="s">
        <v>463</v>
      </c>
      <c r="E418" s="8"/>
      <c r="F418" s="8">
        <v>0</v>
      </c>
      <c r="G418" s="8">
        <v>0</v>
      </c>
      <c r="H418" s="9">
        <v>0</v>
      </c>
      <c r="I418" s="8">
        <v>0</v>
      </c>
      <c r="J418" s="8">
        <v>0</v>
      </c>
      <c r="K418" s="9">
        <v>0</v>
      </c>
      <c r="L418" s="8">
        <v>0</v>
      </c>
      <c r="M418" s="8">
        <v>0</v>
      </c>
      <c r="N418" s="8">
        <v>0</v>
      </c>
      <c r="O418" s="8"/>
      <c r="P418" s="8"/>
      <c r="Q418" s="8"/>
    </row>
    <row r="419" spans="1:17" ht="30" customHeight="1" x14ac:dyDescent="0.3">
      <c r="A419" s="6">
        <v>419</v>
      </c>
      <c r="B419" s="6">
        <v>18</v>
      </c>
      <c r="C419" s="7" t="s">
        <v>446</v>
      </c>
      <c r="D419" s="53" t="s">
        <v>464</v>
      </c>
      <c r="E419" s="8"/>
      <c r="F419" s="8">
        <v>0</v>
      </c>
      <c r="G419" s="8">
        <v>0</v>
      </c>
      <c r="H419" s="9">
        <v>0</v>
      </c>
      <c r="I419" s="8">
        <v>0</v>
      </c>
      <c r="J419" s="8">
        <v>0</v>
      </c>
      <c r="K419" s="9">
        <v>0</v>
      </c>
      <c r="L419" s="8">
        <v>0</v>
      </c>
      <c r="M419" s="8">
        <v>0</v>
      </c>
      <c r="N419" s="8">
        <v>0</v>
      </c>
      <c r="O419" s="8"/>
      <c r="P419" s="8"/>
      <c r="Q419" s="8"/>
    </row>
    <row r="420" spans="1:17" ht="30" customHeight="1" x14ac:dyDescent="0.3">
      <c r="A420" s="6">
        <v>420</v>
      </c>
      <c r="B420" s="6">
        <v>19</v>
      </c>
      <c r="C420" s="7" t="s">
        <v>446</v>
      </c>
      <c r="D420" s="53" t="s">
        <v>465</v>
      </c>
      <c r="E420" s="8"/>
      <c r="F420" s="8">
        <v>0</v>
      </c>
      <c r="G420" s="8">
        <v>0</v>
      </c>
      <c r="H420" s="9">
        <v>0</v>
      </c>
      <c r="I420" s="8">
        <v>0</v>
      </c>
      <c r="J420" s="8">
        <v>0</v>
      </c>
      <c r="K420" s="9">
        <v>0</v>
      </c>
      <c r="L420" s="8">
        <v>0</v>
      </c>
      <c r="M420" s="8">
        <v>0</v>
      </c>
      <c r="N420" s="8">
        <v>0</v>
      </c>
      <c r="O420" s="8"/>
      <c r="P420" s="8"/>
      <c r="Q420" s="8"/>
    </row>
    <row r="421" spans="1:17" ht="30" customHeight="1" x14ac:dyDescent="0.3">
      <c r="A421" s="6">
        <v>421</v>
      </c>
      <c r="B421" s="6">
        <v>20</v>
      </c>
      <c r="C421" s="7" t="s">
        <v>446</v>
      </c>
      <c r="D421" s="53" t="s">
        <v>466</v>
      </c>
      <c r="E421" s="8"/>
      <c r="F421" s="8">
        <v>0</v>
      </c>
      <c r="G421" s="8">
        <v>0</v>
      </c>
      <c r="H421" s="9">
        <v>0</v>
      </c>
      <c r="I421" s="8">
        <v>0</v>
      </c>
      <c r="J421" s="8">
        <v>0</v>
      </c>
      <c r="K421" s="9">
        <v>0</v>
      </c>
      <c r="L421" s="8">
        <v>0</v>
      </c>
      <c r="M421" s="8">
        <v>0</v>
      </c>
      <c r="N421" s="8">
        <v>0</v>
      </c>
      <c r="O421" s="8"/>
      <c r="P421" s="8"/>
      <c r="Q421" s="8"/>
    </row>
    <row r="422" spans="1:17" ht="30" customHeight="1" x14ac:dyDescent="0.3">
      <c r="A422" s="6">
        <v>422</v>
      </c>
      <c r="B422" s="6">
        <v>21</v>
      </c>
      <c r="C422" s="7" t="s">
        <v>446</v>
      </c>
      <c r="D422" s="53" t="s">
        <v>467</v>
      </c>
      <c r="E422" s="8"/>
      <c r="F422" s="8">
        <v>0</v>
      </c>
      <c r="G422" s="8">
        <v>0</v>
      </c>
      <c r="H422" s="9">
        <v>0</v>
      </c>
      <c r="I422" s="8">
        <v>0</v>
      </c>
      <c r="J422" s="8">
        <v>0</v>
      </c>
      <c r="K422" s="9">
        <v>0</v>
      </c>
      <c r="L422" s="8">
        <v>0</v>
      </c>
      <c r="M422" s="8">
        <v>0</v>
      </c>
      <c r="N422" s="8">
        <v>0</v>
      </c>
      <c r="O422" s="8"/>
      <c r="P422" s="8"/>
      <c r="Q422" s="8"/>
    </row>
    <row r="423" spans="1:17" ht="30" customHeight="1" x14ac:dyDescent="0.3">
      <c r="A423" s="6">
        <v>423</v>
      </c>
      <c r="B423" s="6">
        <v>22</v>
      </c>
      <c r="C423" s="7" t="s">
        <v>446</v>
      </c>
      <c r="D423" s="53" t="s">
        <v>468</v>
      </c>
      <c r="E423" s="8"/>
      <c r="F423" s="8"/>
      <c r="G423" s="8"/>
      <c r="H423" s="9">
        <v>0</v>
      </c>
      <c r="I423" s="8"/>
      <c r="J423" s="8"/>
      <c r="K423" s="9">
        <v>0</v>
      </c>
      <c r="L423" s="8"/>
      <c r="M423" s="8"/>
      <c r="N423" s="8"/>
      <c r="O423" s="8"/>
      <c r="P423" s="8"/>
      <c r="Q423" s="8"/>
    </row>
    <row r="424" spans="1:17" ht="30" customHeight="1" x14ac:dyDescent="0.3">
      <c r="A424" s="6">
        <v>424</v>
      </c>
      <c r="B424" s="6">
        <v>23</v>
      </c>
      <c r="C424" s="7" t="s">
        <v>446</v>
      </c>
      <c r="D424" s="53" t="s">
        <v>469</v>
      </c>
      <c r="E424" s="8"/>
      <c r="F424" s="8">
        <v>0</v>
      </c>
      <c r="G424" s="8">
        <v>0</v>
      </c>
      <c r="H424" s="9">
        <v>0</v>
      </c>
      <c r="I424" s="8">
        <v>0</v>
      </c>
      <c r="J424" s="8">
        <v>0</v>
      </c>
      <c r="K424" s="9">
        <v>0</v>
      </c>
      <c r="L424" s="8">
        <v>0</v>
      </c>
      <c r="M424" s="8">
        <v>0</v>
      </c>
      <c r="N424" s="8">
        <v>0</v>
      </c>
      <c r="O424" s="8"/>
      <c r="P424" s="8"/>
      <c r="Q424" s="8"/>
    </row>
    <row r="425" spans="1:17" ht="30" customHeight="1" x14ac:dyDescent="0.3">
      <c r="A425" s="6">
        <v>425</v>
      </c>
      <c r="B425" s="6">
        <v>24</v>
      </c>
      <c r="C425" s="7" t="s">
        <v>446</v>
      </c>
      <c r="D425" s="53" t="s">
        <v>470</v>
      </c>
      <c r="E425" s="8"/>
      <c r="F425" s="8"/>
      <c r="G425" s="8"/>
      <c r="H425" s="9">
        <v>0</v>
      </c>
      <c r="I425" s="8"/>
      <c r="J425" s="8"/>
      <c r="K425" s="9">
        <v>0</v>
      </c>
      <c r="L425" s="8"/>
      <c r="M425" s="8"/>
      <c r="N425" s="8"/>
      <c r="O425" s="8"/>
      <c r="P425" s="8"/>
      <c r="Q425" s="8"/>
    </row>
    <row r="426" spans="1:17" ht="30" customHeight="1" x14ac:dyDescent="0.3">
      <c r="A426" s="6">
        <v>426</v>
      </c>
      <c r="B426" s="6">
        <v>25</v>
      </c>
      <c r="C426" s="7" t="s">
        <v>446</v>
      </c>
      <c r="D426" s="53" t="s">
        <v>471</v>
      </c>
      <c r="E426" s="8"/>
      <c r="F426" s="8"/>
      <c r="G426" s="8"/>
      <c r="H426" s="9">
        <v>0</v>
      </c>
      <c r="I426" s="8"/>
      <c r="J426" s="8"/>
      <c r="K426" s="9">
        <v>0</v>
      </c>
      <c r="L426" s="8"/>
      <c r="M426" s="8"/>
      <c r="N426" s="8"/>
      <c r="O426" s="8"/>
      <c r="P426" s="8"/>
      <c r="Q426" s="8"/>
    </row>
    <row r="427" spans="1:17" ht="30" customHeight="1" x14ac:dyDescent="0.3">
      <c r="A427" s="6">
        <v>427</v>
      </c>
      <c r="B427" s="6">
        <v>26</v>
      </c>
      <c r="C427" s="7" t="s">
        <v>446</v>
      </c>
      <c r="D427" s="53" t="s">
        <v>472</v>
      </c>
      <c r="E427" s="8"/>
      <c r="F427" s="8">
        <v>0</v>
      </c>
      <c r="G427" s="8">
        <v>0</v>
      </c>
      <c r="H427" s="9">
        <v>0</v>
      </c>
      <c r="I427" s="8">
        <v>0</v>
      </c>
      <c r="J427" s="8">
        <v>0</v>
      </c>
      <c r="K427" s="9">
        <v>0</v>
      </c>
      <c r="L427" s="8">
        <v>0</v>
      </c>
      <c r="M427" s="8">
        <v>0</v>
      </c>
      <c r="N427" s="8">
        <v>0</v>
      </c>
      <c r="O427" s="8"/>
      <c r="P427" s="8"/>
      <c r="Q427" s="8"/>
    </row>
    <row r="428" spans="1:17" ht="30" customHeight="1" x14ac:dyDescent="0.3">
      <c r="A428" s="6">
        <v>428</v>
      </c>
      <c r="B428" s="6">
        <v>27</v>
      </c>
      <c r="C428" s="7" t="s">
        <v>446</v>
      </c>
      <c r="D428" s="53" t="s">
        <v>473</v>
      </c>
      <c r="E428" s="8"/>
      <c r="F428" s="8"/>
      <c r="G428" s="8"/>
      <c r="H428" s="9">
        <v>0</v>
      </c>
      <c r="I428" s="8"/>
      <c r="J428" s="8"/>
      <c r="K428" s="9">
        <v>0</v>
      </c>
      <c r="L428" s="8"/>
      <c r="M428" s="8"/>
      <c r="N428" s="8"/>
      <c r="O428" s="8"/>
      <c r="P428" s="8"/>
      <c r="Q428" s="8"/>
    </row>
    <row r="429" spans="1:17" ht="30" customHeight="1" x14ac:dyDescent="0.3">
      <c r="A429" s="6">
        <v>429</v>
      </c>
      <c r="B429" s="6">
        <v>1</v>
      </c>
      <c r="C429" s="7" t="s">
        <v>474</v>
      </c>
      <c r="D429" s="7" t="s">
        <v>475</v>
      </c>
      <c r="E429" s="56">
        <v>2</v>
      </c>
      <c r="F429" s="8"/>
      <c r="G429" s="8"/>
      <c r="H429" s="9">
        <v>2</v>
      </c>
      <c r="I429" s="8"/>
      <c r="J429" s="8"/>
      <c r="K429" s="9">
        <v>2</v>
      </c>
      <c r="L429" s="56">
        <v>2</v>
      </c>
      <c r="M429" s="56">
        <v>2</v>
      </c>
      <c r="N429" s="56">
        <v>2</v>
      </c>
      <c r="O429" s="8">
        <v>0</v>
      </c>
      <c r="P429" s="8">
        <v>2</v>
      </c>
      <c r="Q429" s="8"/>
    </row>
    <row r="430" spans="1:17" ht="30" customHeight="1" x14ac:dyDescent="0.3">
      <c r="A430" s="6">
        <v>430</v>
      </c>
      <c r="B430" s="6">
        <v>2</v>
      </c>
      <c r="C430" s="7" t="s">
        <v>474</v>
      </c>
      <c r="D430" s="7" t="s">
        <v>476</v>
      </c>
      <c r="E430" s="56">
        <v>102</v>
      </c>
      <c r="F430" s="8"/>
      <c r="G430" s="8"/>
      <c r="H430" s="9">
        <v>102</v>
      </c>
      <c r="I430" s="8"/>
      <c r="J430" s="8"/>
      <c r="K430" s="9">
        <v>102</v>
      </c>
      <c r="L430" s="56">
        <v>1</v>
      </c>
      <c r="M430" s="56">
        <v>1</v>
      </c>
      <c r="N430" s="56">
        <v>1</v>
      </c>
      <c r="O430" s="8">
        <v>0</v>
      </c>
      <c r="P430" s="8">
        <v>1</v>
      </c>
      <c r="Q430" s="8"/>
    </row>
    <row r="431" spans="1:17" ht="30" customHeight="1" x14ac:dyDescent="0.3">
      <c r="A431" s="6">
        <v>431</v>
      </c>
      <c r="B431" s="6">
        <v>3</v>
      </c>
      <c r="C431" s="7" t="s">
        <v>474</v>
      </c>
      <c r="D431" s="7" t="s">
        <v>477</v>
      </c>
      <c r="E431" s="56"/>
      <c r="F431" s="8"/>
      <c r="G431" s="8"/>
      <c r="H431" s="9">
        <v>0</v>
      </c>
      <c r="I431" s="8"/>
      <c r="J431" s="8"/>
      <c r="K431" s="9">
        <v>0</v>
      </c>
      <c r="L431" s="56">
        <v>0</v>
      </c>
      <c r="M431" s="56">
        <v>0</v>
      </c>
      <c r="N431" s="56">
        <v>0</v>
      </c>
      <c r="O431" s="8"/>
      <c r="P431" s="8"/>
      <c r="Q431" s="8"/>
    </row>
    <row r="432" spans="1:17" ht="30" customHeight="1" x14ac:dyDescent="0.3">
      <c r="A432" s="6">
        <v>432</v>
      </c>
      <c r="B432" s="6">
        <v>4</v>
      </c>
      <c r="C432" s="7" t="s">
        <v>474</v>
      </c>
      <c r="D432" s="7" t="s">
        <v>478</v>
      </c>
      <c r="E432" s="56">
        <v>387</v>
      </c>
      <c r="F432" s="8"/>
      <c r="G432" s="8"/>
      <c r="H432" s="9">
        <v>387</v>
      </c>
      <c r="I432" s="8"/>
      <c r="J432" s="8"/>
      <c r="K432" s="9">
        <v>387</v>
      </c>
      <c r="L432" s="56">
        <v>0</v>
      </c>
      <c r="M432" s="56">
        <v>0</v>
      </c>
      <c r="N432" s="56">
        <v>0</v>
      </c>
      <c r="O432" s="8">
        <v>0</v>
      </c>
      <c r="P432" s="8">
        <v>0</v>
      </c>
      <c r="Q432" s="8"/>
    </row>
    <row r="433" spans="1:17" ht="30" customHeight="1" x14ac:dyDescent="0.3">
      <c r="A433" s="6">
        <v>433</v>
      </c>
      <c r="B433" s="6">
        <v>5</v>
      </c>
      <c r="C433" s="7" t="s">
        <v>474</v>
      </c>
      <c r="D433" s="7" t="s">
        <v>479</v>
      </c>
      <c r="E433" s="56">
        <v>2</v>
      </c>
      <c r="F433" s="8"/>
      <c r="G433" s="8"/>
      <c r="H433" s="9">
        <v>2</v>
      </c>
      <c r="I433" s="8"/>
      <c r="J433" s="8"/>
      <c r="K433" s="9">
        <v>2</v>
      </c>
      <c r="L433" s="56">
        <v>1</v>
      </c>
      <c r="M433" s="56">
        <v>1</v>
      </c>
      <c r="N433" s="56">
        <v>1</v>
      </c>
      <c r="O433" s="8">
        <v>0</v>
      </c>
      <c r="P433" s="8">
        <v>1</v>
      </c>
      <c r="Q433" s="8"/>
    </row>
    <row r="434" spans="1:17" ht="30" customHeight="1" x14ac:dyDescent="0.3">
      <c r="A434" s="6">
        <v>434</v>
      </c>
      <c r="B434" s="6">
        <v>6</v>
      </c>
      <c r="C434" s="7" t="s">
        <v>474</v>
      </c>
      <c r="D434" s="7" t="s">
        <v>480</v>
      </c>
      <c r="E434" s="56">
        <v>524</v>
      </c>
      <c r="F434" s="8"/>
      <c r="G434" s="8"/>
      <c r="H434" s="9">
        <v>524</v>
      </c>
      <c r="I434" s="8"/>
      <c r="J434" s="8"/>
      <c r="K434" s="9">
        <v>524</v>
      </c>
      <c r="L434" s="56">
        <v>0</v>
      </c>
      <c r="M434" s="56">
        <v>0</v>
      </c>
      <c r="N434" s="56">
        <v>0</v>
      </c>
      <c r="O434" s="8">
        <v>0</v>
      </c>
      <c r="P434" s="8">
        <v>0</v>
      </c>
      <c r="Q434" s="8"/>
    </row>
    <row r="435" spans="1:17" ht="30" customHeight="1" x14ac:dyDescent="0.3">
      <c r="A435" s="6">
        <v>435</v>
      </c>
      <c r="B435" s="6">
        <v>7</v>
      </c>
      <c r="C435" s="7" t="s">
        <v>474</v>
      </c>
      <c r="D435" s="7" t="s">
        <v>481</v>
      </c>
      <c r="E435" s="56">
        <v>192</v>
      </c>
      <c r="F435" s="8"/>
      <c r="G435" s="8"/>
      <c r="H435" s="9">
        <v>192</v>
      </c>
      <c r="I435" s="8"/>
      <c r="J435" s="8"/>
      <c r="K435" s="9">
        <v>192</v>
      </c>
      <c r="L435" s="56">
        <v>1</v>
      </c>
      <c r="M435" s="56">
        <v>1</v>
      </c>
      <c r="N435" s="56">
        <v>1</v>
      </c>
      <c r="O435" s="8">
        <v>0</v>
      </c>
      <c r="P435" s="8">
        <v>1</v>
      </c>
      <c r="Q435" s="8"/>
    </row>
    <row r="436" spans="1:17" ht="30" customHeight="1" x14ac:dyDescent="0.3">
      <c r="A436" s="6">
        <v>436</v>
      </c>
      <c r="B436" s="6">
        <v>8</v>
      </c>
      <c r="C436" s="7" t="s">
        <v>474</v>
      </c>
      <c r="D436" s="7" t="s">
        <v>483</v>
      </c>
      <c r="E436" s="56"/>
      <c r="F436" s="8"/>
      <c r="G436" s="8"/>
      <c r="H436" s="9">
        <v>0</v>
      </c>
      <c r="I436" s="8"/>
      <c r="J436" s="8"/>
      <c r="K436" s="9">
        <v>0</v>
      </c>
      <c r="L436" s="56">
        <v>0</v>
      </c>
      <c r="M436" s="56">
        <v>0</v>
      </c>
      <c r="N436" s="56">
        <v>0</v>
      </c>
      <c r="O436" s="8"/>
      <c r="P436" s="8"/>
      <c r="Q436" s="8"/>
    </row>
    <row r="437" spans="1:17" ht="30" customHeight="1" x14ac:dyDescent="0.3">
      <c r="A437" s="6">
        <v>437</v>
      </c>
      <c r="B437" s="6">
        <v>9</v>
      </c>
      <c r="C437" s="7" t="s">
        <v>474</v>
      </c>
      <c r="D437" s="7" t="s">
        <v>484</v>
      </c>
      <c r="E437" s="56">
        <v>0</v>
      </c>
      <c r="F437" s="8"/>
      <c r="G437" s="8"/>
      <c r="H437" s="9">
        <v>0</v>
      </c>
      <c r="I437" s="8"/>
      <c r="J437" s="8"/>
      <c r="K437" s="9">
        <v>0</v>
      </c>
      <c r="L437" s="56">
        <v>0</v>
      </c>
      <c r="M437" s="56">
        <v>0</v>
      </c>
      <c r="N437" s="56">
        <v>0</v>
      </c>
      <c r="O437" s="8">
        <v>0</v>
      </c>
      <c r="P437" s="8">
        <v>0</v>
      </c>
      <c r="Q437" s="8"/>
    </row>
    <row r="438" spans="1:17" ht="30" customHeight="1" x14ac:dyDescent="0.3">
      <c r="A438" s="6">
        <v>438</v>
      </c>
      <c r="B438" s="6">
        <v>10</v>
      </c>
      <c r="C438" s="7" t="s">
        <v>474</v>
      </c>
      <c r="D438" s="7" t="s">
        <v>485</v>
      </c>
      <c r="E438" s="56">
        <v>0</v>
      </c>
      <c r="F438" s="8"/>
      <c r="G438" s="8"/>
      <c r="H438" s="9">
        <v>0</v>
      </c>
      <c r="I438" s="8"/>
      <c r="J438" s="8"/>
      <c r="K438" s="9">
        <v>0</v>
      </c>
      <c r="L438" s="56">
        <v>0</v>
      </c>
      <c r="M438" s="56">
        <v>0</v>
      </c>
      <c r="N438" s="56">
        <v>0</v>
      </c>
      <c r="O438" s="8">
        <v>0</v>
      </c>
      <c r="P438" s="8">
        <v>0</v>
      </c>
      <c r="Q438" s="8"/>
    </row>
    <row r="439" spans="1:17" ht="30" customHeight="1" x14ac:dyDescent="0.3">
      <c r="A439" s="6">
        <v>439</v>
      </c>
      <c r="B439" s="6">
        <v>11</v>
      </c>
      <c r="C439" s="7" t="s">
        <v>474</v>
      </c>
      <c r="D439" s="7" t="s">
        <v>486</v>
      </c>
      <c r="E439" s="56">
        <v>0</v>
      </c>
      <c r="F439" s="8"/>
      <c r="G439" s="8"/>
      <c r="H439" s="9">
        <v>0</v>
      </c>
      <c r="I439" s="8"/>
      <c r="J439" s="8"/>
      <c r="K439" s="9">
        <v>0</v>
      </c>
      <c r="L439" s="56">
        <v>0</v>
      </c>
      <c r="M439" s="56">
        <v>0</v>
      </c>
      <c r="N439" s="56">
        <v>0</v>
      </c>
      <c r="O439" s="8">
        <v>0</v>
      </c>
      <c r="P439" s="8">
        <v>0</v>
      </c>
      <c r="Q439" s="8"/>
    </row>
    <row r="440" spans="1:17" ht="30" customHeight="1" x14ac:dyDescent="0.3">
      <c r="A440" s="6">
        <v>440</v>
      </c>
      <c r="B440" s="6">
        <v>12</v>
      </c>
      <c r="C440" s="7" t="s">
        <v>474</v>
      </c>
      <c r="D440" s="7" t="s">
        <v>487</v>
      </c>
      <c r="E440" s="56">
        <v>0</v>
      </c>
      <c r="F440" s="8"/>
      <c r="G440" s="8"/>
      <c r="H440" s="9">
        <v>0</v>
      </c>
      <c r="I440" s="8"/>
      <c r="J440" s="8"/>
      <c r="K440" s="9">
        <v>0</v>
      </c>
      <c r="L440" s="56">
        <v>0</v>
      </c>
      <c r="M440" s="56">
        <v>0</v>
      </c>
      <c r="N440" s="56">
        <v>0</v>
      </c>
      <c r="O440" s="8">
        <v>0</v>
      </c>
      <c r="P440" s="8">
        <v>0</v>
      </c>
      <c r="Q440" s="8"/>
    </row>
    <row r="441" spans="1:17" ht="30" customHeight="1" x14ac:dyDescent="0.3">
      <c r="A441" s="6">
        <v>441</v>
      </c>
      <c r="B441" s="6">
        <v>13</v>
      </c>
      <c r="C441" s="7" t="s">
        <v>474</v>
      </c>
      <c r="D441" s="7" t="s">
        <v>488</v>
      </c>
      <c r="E441" s="56">
        <v>0</v>
      </c>
      <c r="F441" s="8"/>
      <c r="G441" s="8"/>
      <c r="H441" s="9">
        <v>0</v>
      </c>
      <c r="I441" s="8"/>
      <c r="J441" s="8"/>
      <c r="K441" s="9">
        <v>0</v>
      </c>
      <c r="L441" s="56">
        <v>0</v>
      </c>
      <c r="M441" s="56">
        <v>0</v>
      </c>
      <c r="N441" s="56">
        <v>0</v>
      </c>
      <c r="O441" s="8">
        <v>0</v>
      </c>
      <c r="P441" s="8">
        <v>0</v>
      </c>
      <c r="Q441" s="8"/>
    </row>
    <row r="442" spans="1:17" ht="30" customHeight="1" x14ac:dyDescent="0.3">
      <c r="A442" s="6">
        <v>442</v>
      </c>
      <c r="B442" s="6">
        <v>14</v>
      </c>
      <c r="C442" s="7" t="s">
        <v>474</v>
      </c>
      <c r="D442" s="7" t="s">
        <v>489</v>
      </c>
      <c r="E442" s="56"/>
      <c r="F442" s="8"/>
      <c r="G442" s="8"/>
      <c r="H442" s="9">
        <v>0</v>
      </c>
      <c r="I442" s="8"/>
      <c r="J442" s="8"/>
      <c r="K442" s="9">
        <v>0</v>
      </c>
      <c r="L442" s="56">
        <v>0</v>
      </c>
      <c r="M442" s="56">
        <v>0</v>
      </c>
      <c r="N442" s="56">
        <v>0</v>
      </c>
      <c r="O442" s="8"/>
      <c r="P442" s="8"/>
      <c r="Q442" s="8"/>
    </row>
    <row r="443" spans="1:17" ht="30" customHeight="1" x14ac:dyDescent="0.3">
      <c r="A443" s="6">
        <v>443</v>
      </c>
      <c r="B443" s="6">
        <v>15</v>
      </c>
      <c r="C443" s="7" t="s">
        <v>474</v>
      </c>
      <c r="D443" s="7" t="s">
        <v>490</v>
      </c>
      <c r="E443" s="56"/>
      <c r="F443" s="8"/>
      <c r="G443" s="8"/>
      <c r="H443" s="9">
        <v>0</v>
      </c>
      <c r="I443" s="8"/>
      <c r="J443" s="8"/>
      <c r="K443" s="9">
        <v>0</v>
      </c>
      <c r="L443" s="56">
        <v>0</v>
      </c>
      <c r="M443" s="56">
        <v>0</v>
      </c>
      <c r="N443" s="56">
        <v>0</v>
      </c>
      <c r="O443" s="8"/>
      <c r="P443" s="8"/>
      <c r="Q443" s="8"/>
    </row>
    <row r="444" spans="1:17" ht="30" customHeight="1" x14ac:dyDescent="0.3">
      <c r="A444" s="6">
        <v>444</v>
      </c>
      <c r="B444" s="6">
        <v>16</v>
      </c>
      <c r="C444" s="7" t="s">
        <v>474</v>
      </c>
      <c r="D444" s="7" t="s">
        <v>491</v>
      </c>
      <c r="E444" s="56">
        <v>14</v>
      </c>
      <c r="F444" s="8"/>
      <c r="G444" s="8"/>
      <c r="H444" s="9">
        <v>14</v>
      </c>
      <c r="I444" s="8"/>
      <c r="J444" s="8"/>
      <c r="K444" s="9">
        <v>14</v>
      </c>
      <c r="L444" s="56">
        <v>14</v>
      </c>
      <c r="M444" s="56">
        <v>14</v>
      </c>
      <c r="N444" s="56">
        <v>14</v>
      </c>
      <c r="O444" s="8">
        <v>0</v>
      </c>
      <c r="P444" s="8">
        <v>14</v>
      </c>
      <c r="Q444" s="8"/>
    </row>
    <row r="445" spans="1:17" ht="30" customHeight="1" x14ac:dyDescent="0.3">
      <c r="A445" s="6">
        <v>445</v>
      </c>
      <c r="B445" s="6">
        <v>17</v>
      </c>
      <c r="C445" s="7" t="s">
        <v>474</v>
      </c>
      <c r="D445" s="7" t="s">
        <v>492</v>
      </c>
      <c r="E445" s="56">
        <v>3</v>
      </c>
      <c r="F445" s="8"/>
      <c r="G445" s="8"/>
      <c r="H445" s="9">
        <v>3</v>
      </c>
      <c r="I445" s="8"/>
      <c r="J445" s="8"/>
      <c r="K445" s="9">
        <v>3</v>
      </c>
      <c r="L445" s="56">
        <v>3</v>
      </c>
      <c r="M445" s="56">
        <v>3</v>
      </c>
      <c r="N445" s="56">
        <v>3</v>
      </c>
      <c r="O445" s="8">
        <v>0</v>
      </c>
      <c r="P445" s="8">
        <v>3</v>
      </c>
      <c r="Q445" s="8"/>
    </row>
    <row r="446" spans="1:17" ht="30" customHeight="1" x14ac:dyDescent="0.3">
      <c r="A446" s="6">
        <v>446</v>
      </c>
      <c r="B446" s="6">
        <v>18</v>
      </c>
      <c r="C446" s="7" t="s">
        <v>474</v>
      </c>
      <c r="D446" s="7" t="s">
        <v>493</v>
      </c>
      <c r="E446" s="56">
        <v>6</v>
      </c>
      <c r="F446" s="8"/>
      <c r="G446" s="8"/>
      <c r="H446" s="9">
        <v>6</v>
      </c>
      <c r="I446" s="8"/>
      <c r="J446" s="8"/>
      <c r="K446" s="9">
        <v>6</v>
      </c>
      <c r="L446" s="56">
        <v>6</v>
      </c>
      <c r="M446" s="56">
        <v>6</v>
      </c>
      <c r="N446" s="56">
        <v>6</v>
      </c>
      <c r="O446" s="8">
        <v>0</v>
      </c>
      <c r="P446" s="8">
        <v>6</v>
      </c>
      <c r="Q446" s="8"/>
    </row>
    <row r="447" spans="1:17" ht="30" customHeight="1" x14ac:dyDescent="0.3">
      <c r="A447" s="6">
        <v>447</v>
      </c>
      <c r="B447" s="6">
        <v>19</v>
      </c>
      <c r="C447" s="7" t="s">
        <v>474</v>
      </c>
      <c r="D447" s="7" t="s">
        <v>494</v>
      </c>
      <c r="E447" s="56">
        <v>0</v>
      </c>
      <c r="F447" s="8"/>
      <c r="G447" s="8"/>
      <c r="H447" s="9">
        <v>0</v>
      </c>
      <c r="I447" s="8"/>
      <c r="J447" s="8"/>
      <c r="K447" s="9">
        <v>0</v>
      </c>
      <c r="L447" s="56">
        <v>0</v>
      </c>
      <c r="M447" s="56">
        <v>0</v>
      </c>
      <c r="N447" s="56">
        <v>0</v>
      </c>
      <c r="O447" s="8">
        <v>0</v>
      </c>
      <c r="P447" s="8">
        <v>0</v>
      </c>
      <c r="Q447" s="8"/>
    </row>
    <row r="448" spans="1:17" ht="30" customHeight="1" x14ac:dyDescent="0.3">
      <c r="A448" s="6">
        <v>448</v>
      </c>
      <c r="B448" s="6">
        <v>20</v>
      </c>
      <c r="C448" s="7" t="s">
        <v>474</v>
      </c>
      <c r="D448" s="7" t="s">
        <v>495</v>
      </c>
      <c r="E448" s="56">
        <v>10</v>
      </c>
      <c r="F448" s="8"/>
      <c r="G448" s="8"/>
      <c r="H448" s="9">
        <v>10</v>
      </c>
      <c r="I448" s="8"/>
      <c r="J448" s="8"/>
      <c r="K448" s="9">
        <v>10</v>
      </c>
      <c r="L448" s="56">
        <v>1</v>
      </c>
      <c r="M448" s="56">
        <v>1</v>
      </c>
      <c r="N448" s="56">
        <v>1</v>
      </c>
      <c r="O448" s="8">
        <v>0</v>
      </c>
      <c r="P448" s="8">
        <v>1</v>
      </c>
      <c r="Q448" s="8"/>
    </row>
    <row r="449" spans="1:17" ht="30" customHeight="1" x14ac:dyDescent="0.3">
      <c r="A449" s="6">
        <v>449</v>
      </c>
      <c r="B449" s="6">
        <v>21</v>
      </c>
      <c r="C449" s="7" t="s">
        <v>474</v>
      </c>
      <c r="D449" s="7" t="s">
        <v>496</v>
      </c>
      <c r="E449" s="56">
        <v>1</v>
      </c>
      <c r="F449" s="8"/>
      <c r="G449" s="8"/>
      <c r="H449" s="9">
        <v>1</v>
      </c>
      <c r="I449" s="8"/>
      <c r="J449" s="8"/>
      <c r="K449" s="9">
        <v>1</v>
      </c>
      <c r="L449" s="56">
        <v>1</v>
      </c>
      <c r="M449" s="56">
        <v>1</v>
      </c>
      <c r="N449" s="56">
        <v>1</v>
      </c>
      <c r="O449" s="8">
        <v>0</v>
      </c>
      <c r="P449" s="8">
        <v>1</v>
      </c>
      <c r="Q449" s="8"/>
    </row>
    <row r="450" spans="1:17" ht="30" customHeight="1" x14ac:dyDescent="0.3">
      <c r="A450" s="6">
        <v>450</v>
      </c>
      <c r="B450" s="6">
        <v>22</v>
      </c>
      <c r="C450" s="7" t="s">
        <v>474</v>
      </c>
      <c r="D450" s="7" t="s">
        <v>497</v>
      </c>
      <c r="E450" s="56">
        <v>0</v>
      </c>
      <c r="F450" s="8"/>
      <c r="G450" s="8"/>
      <c r="H450" s="9">
        <v>0</v>
      </c>
      <c r="I450" s="8"/>
      <c r="J450" s="8"/>
      <c r="K450" s="9">
        <v>0</v>
      </c>
      <c r="L450" s="56">
        <v>0</v>
      </c>
      <c r="M450" s="56">
        <v>0</v>
      </c>
      <c r="N450" s="56">
        <v>0</v>
      </c>
      <c r="O450" s="8">
        <v>0</v>
      </c>
      <c r="P450" s="8">
        <v>0</v>
      </c>
      <c r="Q450" s="8"/>
    </row>
    <row r="451" spans="1:17" ht="30" customHeight="1" x14ac:dyDescent="0.3">
      <c r="A451" s="6">
        <v>451</v>
      </c>
      <c r="B451" s="6">
        <v>23</v>
      </c>
      <c r="C451" s="7" t="s">
        <v>474</v>
      </c>
      <c r="D451" s="7" t="s">
        <v>498</v>
      </c>
      <c r="E451" s="56">
        <v>0</v>
      </c>
      <c r="F451" s="8"/>
      <c r="G451" s="8"/>
      <c r="H451" s="9">
        <v>0</v>
      </c>
      <c r="I451" s="8"/>
      <c r="J451" s="8"/>
      <c r="K451" s="9">
        <v>0</v>
      </c>
      <c r="L451" s="56">
        <v>0</v>
      </c>
      <c r="M451" s="56">
        <v>0</v>
      </c>
      <c r="N451" s="56">
        <v>0</v>
      </c>
      <c r="O451" s="8">
        <v>0</v>
      </c>
      <c r="P451" s="8">
        <v>0</v>
      </c>
      <c r="Q451" s="8"/>
    </row>
    <row r="452" spans="1:17" ht="30" customHeight="1" x14ac:dyDescent="0.3">
      <c r="A452" s="6">
        <v>452</v>
      </c>
      <c r="B452" s="6">
        <v>24</v>
      </c>
      <c r="C452" s="7" t="s">
        <v>474</v>
      </c>
      <c r="D452" s="7" t="s">
        <v>499</v>
      </c>
      <c r="E452" s="56">
        <v>57</v>
      </c>
      <c r="F452" s="8"/>
      <c r="G452" s="8"/>
      <c r="H452" s="9">
        <v>57</v>
      </c>
      <c r="I452" s="8"/>
      <c r="J452" s="8"/>
      <c r="K452" s="9">
        <v>57</v>
      </c>
      <c r="L452" s="56">
        <v>4</v>
      </c>
      <c r="M452" s="56">
        <v>4</v>
      </c>
      <c r="N452" s="56">
        <v>4</v>
      </c>
      <c r="O452" s="8">
        <v>0</v>
      </c>
      <c r="P452" s="8">
        <v>4</v>
      </c>
      <c r="Q452" s="8"/>
    </row>
    <row r="453" spans="1:17" ht="30" customHeight="1" x14ac:dyDescent="0.3">
      <c r="A453" s="6">
        <v>453</v>
      </c>
      <c r="B453" s="6">
        <v>25</v>
      </c>
      <c r="C453" s="7" t="s">
        <v>474</v>
      </c>
      <c r="D453" s="7" t="s">
        <v>500</v>
      </c>
      <c r="E453" s="56">
        <v>0</v>
      </c>
      <c r="F453" s="8"/>
      <c r="G453" s="8"/>
      <c r="H453" s="9">
        <v>0</v>
      </c>
      <c r="I453" s="8"/>
      <c r="J453" s="8"/>
      <c r="K453" s="9">
        <v>0</v>
      </c>
      <c r="L453" s="56">
        <v>0</v>
      </c>
      <c r="M453" s="56">
        <v>0</v>
      </c>
      <c r="N453" s="56">
        <v>0</v>
      </c>
      <c r="O453" s="8">
        <v>0</v>
      </c>
      <c r="P453" s="8">
        <v>0</v>
      </c>
      <c r="Q453" s="8"/>
    </row>
    <row r="454" spans="1:17" ht="30" customHeight="1" x14ac:dyDescent="0.3">
      <c r="A454" s="6">
        <v>454</v>
      </c>
      <c r="B454" s="6">
        <v>26</v>
      </c>
      <c r="C454" s="7" t="s">
        <v>474</v>
      </c>
      <c r="D454" s="7" t="s">
        <v>501</v>
      </c>
      <c r="E454" s="56"/>
      <c r="F454" s="8"/>
      <c r="G454" s="8"/>
      <c r="H454" s="9">
        <v>0</v>
      </c>
      <c r="I454" s="8"/>
      <c r="J454" s="8"/>
      <c r="K454" s="9">
        <v>0</v>
      </c>
      <c r="L454" s="56">
        <v>0</v>
      </c>
      <c r="M454" s="56">
        <v>0</v>
      </c>
      <c r="N454" s="56">
        <v>0</v>
      </c>
      <c r="O454" s="8"/>
      <c r="P454" s="8"/>
      <c r="Q454" s="8"/>
    </row>
    <row r="455" spans="1:17" ht="30" customHeight="1" x14ac:dyDescent="0.3">
      <c r="A455" s="6">
        <v>455</v>
      </c>
      <c r="B455" s="6">
        <v>27</v>
      </c>
      <c r="C455" s="7" t="s">
        <v>474</v>
      </c>
      <c r="D455" s="7" t="s">
        <v>502</v>
      </c>
      <c r="E455" s="56">
        <v>1</v>
      </c>
      <c r="F455" s="8"/>
      <c r="G455" s="8"/>
      <c r="H455" s="9">
        <v>1</v>
      </c>
      <c r="I455" s="8"/>
      <c r="J455" s="8"/>
      <c r="K455" s="9">
        <v>1</v>
      </c>
      <c r="L455" s="56">
        <v>1</v>
      </c>
      <c r="M455" s="56">
        <v>1</v>
      </c>
      <c r="N455" s="56">
        <v>1</v>
      </c>
      <c r="O455" s="8">
        <v>0</v>
      </c>
      <c r="P455" s="8">
        <v>1</v>
      </c>
      <c r="Q455" s="8"/>
    </row>
    <row r="456" spans="1:17" ht="30" customHeight="1" x14ac:dyDescent="0.3">
      <c r="A456" s="6">
        <v>456</v>
      </c>
      <c r="B456" s="6">
        <v>28</v>
      </c>
      <c r="C456" s="7" t="s">
        <v>474</v>
      </c>
      <c r="D456" s="7" t="s">
        <v>503</v>
      </c>
      <c r="E456" s="56">
        <v>1</v>
      </c>
      <c r="F456" s="8"/>
      <c r="G456" s="8"/>
      <c r="H456" s="9">
        <v>1</v>
      </c>
      <c r="I456" s="8"/>
      <c r="J456" s="8"/>
      <c r="K456" s="9">
        <v>1</v>
      </c>
      <c r="L456" s="56">
        <v>1</v>
      </c>
      <c r="M456" s="56">
        <v>1</v>
      </c>
      <c r="N456" s="56">
        <v>1</v>
      </c>
      <c r="O456" s="8">
        <v>0</v>
      </c>
      <c r="P456" s="8">
        <v>1</v>
      </c>
      <c r="Q456" s="8"/>
    </row>
    <row r="457" spans="1:17" ht="30" customHeight="1" x14ac:dyDescent="0.3">
      <c r="A457" s="6">
        <v>457</v>
      </c>
      <c r="B457" s="6">
        <v>29</v>
      </c>
      <c r="C457" s="7" t="s">
        <v>474</v>
      </c>
      <c r="D457" s="7" t="s">
        <v>504</v>
      </c>
      <c r="E457" s="56">
        <v>0</v>
      </c>
      <c r="F457" s="8"/>
      <c r="G457" s="8"/>
      <c r="H457" s="9">
        <v>0</v>
      </c>
      <c r="I457" s="8"/>
      <c r="J457" s="8"/>
      <c r="K457" s="9">
        <v>0</v>
      </c>
      <c r="L457" s="56">
        <v>0</v>
      </c>
      <c r="M457" s="56">
        <v>0</v>
      </c>
      <c r="N457" s="56">
        <v>0</v>
      </c>
      <c r="O457" s="8">
        <v>0</v>
      </c>
      <c r="P457" s="8">
        <v>0</v>
      </c>
      <c r="Q457" s="8"/>
    </row>
    <row r="458" spans="1:17" ht="30" customHeight="1" x14ac:dyDescent="0.3">
      <c r="A458" s="6">
        <v>458</v>
      </c>
      <c r="B458" s="6">
        <v>30</v>
      </c>
      <c r="C458" s="7" t="s">
        <v>474</v>
      </c>
      <c r="D458" s="7" t="s">
        <v>505</v>
      </c>
      <c r="E458" s="56">
        <v>0</v>
      </c>
      <c r="F458" s="8"/>
      <c r="G458" s="8"/>
      <c r="H458" s="9">
        <v>0</v>
      </c>
      <c r="I458" s="8"/>
      <c r="J458" s="8"/>
      <c r="K458" s="9">
        <v>0</v>
      </c>
      <c r="L458" s="56">
        <v>0</v>
      </c>
      <c r="M458" s="56">
        <v>0</v>
      </c>
      <c r="N458" s="56">
        <v>0</v>
      </c>
      <c r="O458" s="8">
        <v>0</v>
      </c>
      <c r="P458" s="8">
        <v>0</v>
      </c>
      <c r="Q458" s="8"/>
    </row>
    <row r="459" spans="1:17" ht="30" customHeight="1" x14ac:dyDescent="0.3">
      <c r="A459" s="6">
        <v>459</v>
      </c>
      <c r="B459" s="6">
        <v>31</v>
      </c>
      <c r="C459" s="7" t="s">
        <v>474</v>
      </c>
      <c r="D459" s="7" t="s">
        <v>506</v>
      </c>
      <c r="E459" s="56">
        <v>0</v>
      </c>
      <c r="F459" s="8"/>
      <c r="G459" s="8"/>
      <c r="H459" s="9">
        <v>0</v>
      </c>
      <c r="I459" s="8"/>
      <c r="J459" s="8"/>
      <c r="K459" s="9">
        <v>0</v>
      </c>
      <c r="L459" s="56">
        <v>0</v>
      </c>
      <c r="M459" s="56">
        <v>0</v>
      </c>
      <c r="N459" s="56">
        <v>0</v>
      </c>
      <c r="O459" s="8">
        <v>0</v>
      </c>
      <c r="P459" s="8">
        <v>0</v>
      </c>
      <c r="Q459" s="8"/>
    </row>
    <row r="460" spans="1:17" ht="30" customHeight="1" x14ac:dyDescent="0.3">
      <c r="A460" s="6">
        <v>460</v>
      </c>
      <c r="B460" s="6">
        <v>32</v>
      </c>
      <c r="C460" s="7" t="s">
        <v>474</v>
      </c>
      <c r="D460" s="7" t="s">
        <v>507</v>
      </c>
      <c r="E460" s="56"/>
      <c r="F460" s="8"/>
      <c r="G460" s="8"/>
      <c r="H460" s="9">
        <v>0</v>
      </c>
      <c r="I460" s="8"/>
      <c r="J460" s="8"/>
      <c r="K460" s="9">
        <v>0</v>
      </c>
      <c r="L460" s="56">
        <v>0</v>
      </c>
      <c r="M460" s="56">
        <v>0</v>
      </c>
      <c r="N460" s="56">
        <v>0</v>
      </c>
      <c r="O460" s="8"/>
      <c r="P460" s="8"/>
      <c r="Q460" s="8"/>
    </row>
    <row r="461" spans="1:17" ht="30" customHeight="1" x14ac:dyDescent="0.3">
      <c r="A461" s="6">
        <v>461</v>
      </c>
      <c r="B461" s="6">
        <v>33</v>
      </c>
      <c r="C461" s="7" t="s">
        <v>474</v>
      </c>
      <c r="D461" s="7" t="s">
        <v>508</v>
      </c>
      <c r="E461" s="56">
        <v>1</v>
      </c>
      <c r="F461" s="8"/>
      <c r="G461" s="8"/>
      <c r="H461" s="9">
        <v>1</v>
      </c>
      <c r="I461" s="8"/>
      <c r="J461" s="8"/>
      <c r="K461" s="9">
        <v>1</v>
      </c>
      <c r="L461" s="56">
        <v>1</v>
      </c>
      <c r="M461" s="56">
        <v>1</v>
      </c>
      <c r="N461" s="56">
        <v>1</v>
      </c>
      <c r="O461" s="8">
        <v>0</v>
      </c>
      <c r="P461" s="8">
        <v>1</v>
      </c>
      <c r="Q461" s="8"/>
    </row>
    <row r="462" spans="1:17" ht="30" customHeight="1" x14ac:dyDescent="0.3">
      <c r="A462" s="6">
        <v>462</v>
      </c>
      <c r="B462" s="6">
        <v>34</v>
      </c>
      <c r="C462" s="7" t="s">
        <v>474</v>
      </c>
      <c r="D462" s="7" t="s">
        <v>509</v>
      </c>
      <c r="E462" s="56"/>
      <c r="F462" s="8"/>
      <c r="G462" s="8"/>
      <c r="H462" s="9">
        <v>0</v>
      </c>
      <c r="I462" s="8"/>
      <c r="J462" s="8"/>
      <c r="K462" s="9">
        <v>0</v>
      </c>
      <c r="L462" s="56">
        <v>0</v>
      </c>
      <c r="M462" s="56">
        <v>0</v>
      </c>
      <c r="N462" s="56">
        <v>0</v>
      </c>
      <c r="O462" s="8"/>
      <c r="P462" s="8"/>
      <c r="Q462" s="8"/>
    </row>
    <row r="463" spans="1:17" ht="30" customHeight="1" x14ac:dyDescent="0.3">
      <c r="A463" s="6">
        <v>463</v>
      </c>
      <c r="B463" s="6">
        <v>35</v>
      </c>
      <c r="C463" s="7" t="s">
        <v>474</v>
      </c>
      <c r="D463" s="7" t="s">
        <v>510</v>
      </c>
      <c r="E463" s="56"/>
      <c r="F463" s="8"/>
      <c r="G463" s="8"/>
      <c r="H463" s="9">
        <v>0</v>
      </c>
      <c r="I463" s="8"/>
      <c r="J463" s="8"/>
      <c r="K463" s="9">
        <v>0</v>
      </c>
      <c r="L463" s="56"/>
      <c r="M463" s="56"/>
      <c r="N463" s="56"/>
      <c r="O463" s="8"/>
      <c r="P463" s="8"/>
      <c r="Q463" s="8"/>
    </row>
    <row r="464" spans="1:17" ht="30" customHeight="1" x14ac:dyDescent="0.3">
      <c r="A464" s="6">
        <v>464</v>
      </c>
      <c r="B464" s="6">
        <v>1</v>
      </c>
      <c r="C464" s="7" t="s">
        <v>511</v>
      </c>
      <c r="D464" s="7" t="s">
        <v>512</v>
      </c>
      <c r="E464" s="8">
        <v>381</v>
      </c>
      <c r="F464" s="8">
        <v>117</v>
      </c>
      <c r="G464" s="8">
        <v>0</v>
      </c>
      <c r="H464" s="9">
        <v>0</v>
      </c>
      <c r="I464" s="8">
        <v>591</v>
      </c>
      <c r="J464" s="8">
        <v>0</v>
      </c>
      <c r="K464" s="9">
        <v>0</v>
      </c>
      <c r="L464" s="8">
        <v>2</v>
      </c>
      <c r="M464" s="8">
        <v>2</v>
      </c>
      <c r="N464" s="8">
        <v>1</v>
      </c>
      <c r="O464" s="8"/>
      <c r="P464" s="8"/>
      <c r="Q464" s="8"/>
    </row>
    <row r="465" spans="1:17" ht="30" customHeight="1" x14ac:dyDescent="0.3">
      <c r="A465" s="6">
        <v>465</v>
      </c>
      <c r="B465" s="6">
        <v>2</v>
      </c>
      <c r="C465" s="7" t="s">
        <v>511</v>
      </c>
      <c r="D465" s="7" t="s">
        <v>513</v>
      </c>
      <c r="E465" s="8"/>
      <c r="F465" s="8"/>
      <c r="G465" s="8"/>
      <c r="H465" s="9">
        <v>0</v>
      </c>
      <c r="I465" s="8"/>
      <c r="J465" s="8"/>
      <c r="K465" s="9">
        <v>0</v>
      </c>
      <c r="L465" s="8"/>
      <c r="M465" s="8"/>
      <c r="N465" s="8"/>
      <c r="O465" s="8"/>
      <c r="P465" s="8"/>
      <c r="Q465" s="8"/>
    </row>
    <row r="466" spans="1:17" ht="30" customHeight="1" x14ac:dyDescent="0.3">
      <c r="A466" s="6">
        <v>466</v>
      </c>
      <c r="B466" s="6">
        <v>3</v>
      </c>
      <c r="C466" s="7" t="s">
        <v>511</v>
      </c>
      <c r="D466" s="7" t="s">
        <v>514</v>
      </c>
      <c r="E466" s="8"/>
      <c r="F466" s="8">
        <v>0</v>
      </c>
      <c r="G466" s="8">
        <v>0</v>
      </c>
      <c r="H466" s="9">
        <v>0</v>
      </c>
      <c r="I466" s="8">
        <v>0</v>
      </c>
      <c r="J466" s="8">
        <v>0</v>
      </c>
      <c r="K466" s="9">
        <v>0</v>
      </c>
      <c r="L466" s="8">
        <v>0</v>
      </c>
      <c r="M466" s="8">
        <v>0</v>
      </c>
      <c r="N466" s="8">
        <v>0</v>
      </c>
      <c r="O466" s="8"/>
      <c r="P466" s="8"/>
      <c r="Q466" s="8"/>
    </row>
    <row r="467" spans="1:17" ht="30" customHeight="1" x14ac:dyDescent="0.3">
      <c r="A467" s="6">
        <v>467</v>
      </c>
      <c r="B467" s="6">
        <v>4</v>
      </c>
      <c r="C467" s="7" t="s">
        <v>511</v>
      </c>
      <c r="D467" s="7" t="s">
        <v>515</v>
      </c>
      <c r="E467" s="8"/>
      <c r="F467" s="8"/>
      <c r="G467" s="8"/>
      <c r="H467" s="9">
        <v>0</v>
      </c>
      <c r="I467" s="8"/>
      <c r="J467" s="8"/>
      <c r="K467" s="9">
        <v>0</v>
      </c>
      <c r="L467" s="8"/>
      <c r="M467" s="8"/>
      <c r="N467" s="8"/>
      <c r="O467" s="8"/>
      <c r="P467" s="8"/>
      <c r="Q467" s="8"/>
    </row>
    <row r="468" spans="1:17" ht="30" customHeight="1" x14ac:dyDescent="0.3">
      <c r="A468" s="6">
        <v>468</v>
      </c>
      <c r="B468" s="6">
        <v>5</v>
      </c>
      <c r="C468" s="7" t="s">
        <v>511</v>
      </c>
      <c r="D468" s="7" t="s">
        <v>516</v>
      </c>
      <c r="E468" s="8"/>
      <c r="F468" s="8">
        <v>0</v>
      </c>
      <c r="G468" s="8">
        <v>0</v>
      </c>
      <c r="H468" s="9">
        <v>0</v>
      </c>
      <c r="I468" s="8">
        <v>0</v>
      </c>
      <c r="J468" s="8">
        <v>0</v>
      </c>
      <c r="K468" s="9">
        <v>0</v>
      </c>
      <c r="L468" s="8">
        <v>0</v>
      </c>
      <c r="M468" s="8">
        <v>0</v>
      </c>
      <c r="N468" s="8">
        <v>0</v>
      </c>
      <c r="O468" s="8"/>
      <c r="P468" s="8"/>
      <c r="Q468" s="8"/>
    </row>
    <row r="469" spans="1:17" ht="30" customHeight="1" x14ac:dyDescent="0.3">
      <c r="A469" s="6">
        <v>469</v>
      </c>
      <c r="B469" s="6">
        <v>1</v>
      </c>
      <c r="C469" s="7" t="s">
        <v>517</v>
      </c>
      <c r="D469" s="7" t="s">
        <v>518</v>
      </c>
      <c r="E469" s="8"/>
      <c r="F469" s="8">
        <v>0</v>
      </c>
      <c r="G469" s="8">
        <v>0</v>
      </c>
      <c r="H469" s="9">
        <v>0</v>
      </c>
      <c r="I469" s="8">
        <v>0</v>
      </c>
      <c r="J469" s="8">
        <v>0</v>
      </c>
      <c r="K469" s="9">
        <v>0</v>
      </c>
      <c r="L469" s="8">
        <v>0</v>
      </c>
      <c r="M469" s="8">
        <v>0</v>
      </c>
      <c r="N469" s="8">
        <v>0</v>
      </c>
      <c r="O469" s="8"/>
      <c r="P469" s="8"/>
      <c r="Q469" s="8"/>
    </row>
    <row r="470" spans="1:17" ht="30" customHeight="1" x14ac:dyDescent="0.3">
      <c r="A470" s="6">
        <v>470</v>
      </c>
      <c r="B470" s="6">
        <v>2</v>
      </c>
      <c r="C470" s="7" t="s">
        <v>517</v>
      </c>
      <c r="D470" s="7" t="s">
        <v>519</v>
      </c>
      <c r="E470" s="8"/>
      <c r="F470" s="8">
        <v>0</v>
      </c>
      <c r="G470" s="8">
        <v>0</v>
      </c>
      <c r="H470" s="9">
        <v>2</v>
      </c>
      <c r="I470" s="8">
        <v>0</v>
      </c>
      <c r="J470" s="8">
        <v>0</v>
      </c>
      <c r="K470" s="9">
        <v>2</v>
      </c>
      <c r="L470" s="8">
        <v>0</v>
      </c>
      <c r="M470" s="8">
        <v>0</v>
      </c>
      <c r="N470" s="8">
        <v>0</v>
      </c>
      <c r="O470" s="8"/>
      <c r="P470" s="8"/>
      <c r="Q470" s="8"/>
    </row>
    <row r="471" spans="1:17" ht="30" customHeight="1" x14ac:dyDescent="0.3">
      <c r="A471" s="6">
        <v>471</v>
      </c>
      <c r="B471" s="6">
        <v>3</v>
      </c>
      <c r="C471" s="7" t="s">
        <v>517</v>
      </c>
      <c r="D471" s="7" t="s">
        <v>520</v>
      </c>
      <c r="E471" s="8"/>
      <c r="F471" s="8">
        <v>4</v>
      </c>
      <c r="G471" s="8">
        <v>0</v>
      </c>
      <c r="H471" s="9">
        <v>2</v>
      </c>
      <c r="I471" s="8">
        <v>329</v>
      </c>
      <c r="J471" s="8">
        <v>0</v>
      </c>
      <c r="K471" s="9">
        <v>2</v>
      </c>
      <c r="L471" s="8">
        <v>2</v>
      </c>
      <c r="M471" s="8">
        <v>2</v>
      </c>
      <c r="N471" s="8">
        <v>2</v>
      </c>
      <c r="O471" s="8"/>
      <c r="P471" s="8"/>
      <c r="Q471" s="8"/>
    </row>
    <row r="472" spans="1:17" ht="30" customHeight="1" x14ac:dyDescent="0.3">
      <c r="A472" s="6">
        <v>472</v>
      </c>
      <c r="B472" s="6">
        <v>4</v>
      </c>
      <c r="C472" s="7" t="s">
        <v>517</v>
      </c>
      <c r="D472" s="7" t="s">
        <v>521</v>
      </c>
      <c r="E472" s="8"/>
      <c r="F472" s="8"/>
      <c r="G472" s="8"/>
      <c r="H472" s="9">
        <v>0</v>
      </c>
      <c r="I472" s="8"/>
      <c r="J472" s="8"/>
      <c r="K472" s="9">
        <v>0</v>
      </c>
      <c r="L472" s="8"/>
      <c r="M472" s="8"/>
      <c r="N472" s="8"/>
      <c r="O472" s="8"/>
      <c r="P472" s="8"/>
      <c r="Q472" s="8"/>
    </row>
    <row r="473" spans="1:17" ht="30" customHeight="1" x14ac:dyDescent="0.3">
      <c r="A473" s="6">
        <v>473</v>
      </c>
      <c r="B473" s="6">
        <v>5</v>
      </c>
      <c r="C473" s="7" t="s">
        <v>517</v>
      </c>
      <c r="D473" s="7" t="s">
        <v>522</v>
      </c>
      <c r="E473" s="8">
        <v>1</v>
      </c>
      <c r="F473" s="8">
        <v>4</v>
      </c>
      <c r="G473" s="8">
        <v>0</v>
      </c>
      <c r="H473" s="9">
        <v>0</v>
      </c>
      <c r="I473" s="8">
        <v>4</v>
      </c>
      <c r="J473" s="8">
        <v>0</v>
      </c>
      <c r="K473" s="9">
        <v>0</v>
      </c>
      <c r="L473" s="8">
        <v>4</v>
      </c>
      <c r="M473" s="8">
        <v>4</v>
      </c>
      <c r="N473" s="8">
        <v>4</v>
      </c>
      <c r="O473" s="8"/>
      <c r="P473" s="8"/>
      <c r="Q473" s="8"/>
    </row>
    <row r="474" spans="1:17" ht="30" customHeight="1" x14ac:dyDescent="0.3">
      <c r="A474" s="6">
        <v>474</v>
      </c>
      <c r="B474" s="6">
        <v>6</v>
      </c>
      <c r="C474" s="7" t="s">
        <v>517</v>
      </c>
      <c r="D474" s="7" t="s">
        <v>523</v>
      </c>
      <c r="E474" s="8"/>
      <c r="F474" s="8">
        <v>0</v>
      </c>
      <c r="G474" s="8">
        <v>0</v>
      </c>
      <c r="H474" s="9">
        <v>1</v>
      </c>
      <c r="I474" s="8">
        <v>0</v>
      </c>
      <c r="J474" s="8">
        <v>0</v>
      </c>
      <c r="K474" s="9">
        <v>1</v>
      </c>
      <c r="L474" s="8">
        <v>0</v>
      </c>
      <c r="M474" s="8">
        <v>0</v>
      </c>
      <c r="N474" s="8">
        <v>0</v>
      </c>
      <c r="O474" s="8"/>
      <c r="P474" s="8"/>
      <c r="Q474" s="8"/>
    </row>
    <row r="475" spans="1:17" ht="30" customHeight="1" x14ac:dyDescent="0.3">
      <c r="A475" s="6">
        <v>475</v>
      </c>
      <c r="B475" s="6">
        <v>7</v>
      </c>
      <c r="C475" s="7" t="s">
        <v>517</v>
      </c>
      <c r="D475" s="7" t="s">
        <v>524</v>
      </c>
      <c r="E475" s="8">
        <v>4</v>
      </c>
      <c r="F475" s="8">
        <v>3</v>
      </c>
      <c r="G475" s="8">
        <v>0</v>
      </c>
      <c r="H475" s="9">
        <v>1</v>
      </c>
      <c r="I475" s="8">
        <v>5</v>
      </c>
      <c r="J475" s="8">
        <v>0</v>
      </c>
      <c r="K475" s="9">
        <v>1</v>
      </c>
      <c r="L475" s="8">
        <v>2</v>
      </c>
      <c r="M475" s="8">
        <v>2</v>
      </c>
      <c r="N475" s="8">
        <v>2</v>
      </c>
      <c r="O475" s="8"/>
      <c r="P475" s="8"/>
      <c r="Q475" s="8"/>
    </row>
    <row r="476" spans="1:17" ht="30" customHeight="1" x14ac:dyDescent="0.3">
      <c r="A476" s="6">
        <v>476</v>
      </c>
      <c r="B476" s="6">
        <v>8</v>
      </c>
      <c r="C476" s="7" t="s">
        <v>517</v>
      </c>
      <c r="D476" s="7" t="s">
        <v>525</v>
      </c>
      <c r="E476" s="8"/>
      <c r="F476" s="8"/>
      <c r="G476" s="8"/>
      <c r="H476" s="9">
        <v>0</v>
      </c>
      <c r="I476" s="8"/>
      <c r="J476" s="8"/>
      <c r="K476" s="9">
        <v>0</v>
      </c>
      <c r="L476" s="8"/>
      <c r="M476" s="8"/>
      <c r="N476" s="8"/>
      <c r="O476" s="8"/>
      <c r="P476" s="8"/>
      <c r="Q476" s="8"/>
    </row>
    <row r="477" spans="1:17" ht="30" customHeight="1" x14ac:dyDescent="0.3">
      <c r="A477" s="6">
        <v>477</v>
      </c>
      <c r="B477" s="6">
        <v>9</v>
      </c>
      <c r="C477" s="7" t="s">
        <v>517</v>
      </c>
      <c r="D477" s="7" t="s">
        <v>526</v>
      </c>
      <c r="E477" s="8">
        <v>1</v>
      </c>
      <c r="F477" s="8">
        <v>1</v>
      </c>
      <c r="G477" s="8">
        <v>2</v>
      </c>
      <c r="H477" s="9">
        <v>1</v>
      </c>
      <c r="I477" s="8">
        <v>1</v>
      </c>
      <c r="J477" s="8">
        <v>2</v>
      </c>
      <c r="K477" s="9">
        <v>1</v>
      </c>
      <c r="L477" s="8">
        <v>1</v>
      </c>
      <c r="M477" s="8">
        <v>1</v>
      </c>
      <c r="N477" s="8">
        <v>0</v>
      </c>
      <c r="O477" s="8"/>
      <c r="P477" s="8"/>
      <c r="Q477" s="8"/>
    </row>
    <row r="478" spans="1:17" ht="30" customHeight="1" x14ac:dyDescent="0.3">
      <c r="A478" s="6">
        <v>478</v>
      </c>
      <c r="B478" s="6">
        <v>10</v>
      </c>
      <c r="C478" s="7" t="s">
        <v>517</v>
      </c>
      <c r="D478" s="7" t="s">
        <v>527</v>
      </c>
      <c r="E478" s="8">
        <v>49</v>
      </c>
      <c r="F478" s="8">
        <v>49</v>
      </c>
      <c r="G478" s="8">
        <v>0</v>
      </c>
      <c r="H478" s="9">
        <v>2</v>
      </c>
      <c r="I478" s="8">
        <v>49</v>
      </c>
      <c r="J478" s="8">
        <v>0</v>
      </c>
      <c r="K478" s="9">
        <v>2</v>
      </c>
      <c r="L478" s="8">
        <v>2</v>
      </c>
      <c r="M478" s="8">
        <v>2</v>
      </c>
      <c r="N478" s="8">
        <v>2</v>
      </c>
      <c r="O478" s="8"/>
      <c r="P478" s="8"/>
      <c r="Q478" s="8"/>
    </row>
    <row r="479" spans="1:17" ht="30" customHeight="1" x14ac:dyDescent="0.3">
      <c r="A479" s="6">
        <v>479</v>
      </c>
      <c r="B479" s="6">
        <v>11</v>
      </c>
      <c r="C479" s="7" t="s">
        <v>517</v>
      </c>
      <c r="D479" s="7" t="s">
        <v>528</v>
      </c>
      <c r="E479" s="8">
        <v>476</v>
      </c>
      <c r="F479" s="8">
        <v>476</v>
      </c>
      <c r="G479" s="8">
        <v>0</v>
      </c>
      <c r="H479" s="9">
        <v>1</v>
      </c>
      <c r="I479" s="8">
        <v>476</v>
      </c>
      <c r="J479" s="8">
        <v>0</v>
      </c>
      <c r="K479" s="9">
        <v>1</v>
      </c>
      <c r="L479" s="8">
        <v>0</v>
      </c>
      <c r="M479" s="8">
        <v>0</v>
      </c>
      <c r="N479" s="8">
        <v>0</v>
      </c>
      <c r="O479" s="8"/>
      <c r="P479" s="8"/>
      <c r="Q479" s="8"/>
    </row>
    <row r="480" spans="1:17" ht="30" customHeight="1" x14ac:dyDescent="0.3">
      <c r="A480" s="6">
        <v>480</v>
      </c>
      <c r="B480" s="6">
        <v>12</v>
      </c>
      <c r="C480" s="7" t="s">
        <v>517</v>
      </c>
      <c r="D480" s="7" t="s">
        <v>529</v>
      </c>
      <c r="E480" s="8"/>
      <c r="F480" s="8">
        <v>0</v>
      </c>
      <c r="G480" s="8">
        <v>0</v>
      </c>
      <c r="H480" s="9">
        <v>4</v>
      </c>
      <c r="I480" s="8">
        <v>0</v>
      </c>
      <c r="J480" s="8">
        <v>0</v>
      </c>
      <c r="K480" s="9">
        <v>4</v>
      </c>
      <c r="L480" s="8">
        <v>0</v>
      </c>
      <c r="M480" s="8">
        <v>0</v>
      </c>
      <c r="N480" s="8">
        <v>0</v>
      </c>
      <c r="O480" s="8"/>
      <c r="P480" s="8"/>
      <c r="Q480" s="8"/>
    </row>
    <row r="481" spans="1:17" ht="30" customHeight="1" x14ac:dyDescent="0.3">
      <c r="A481" s="6">
        <v>481</v>
      </c>
      <c r="B481" s="6">
        <v>13</v>
      </c>
      <c r="C481" s="7" t="s">
        <v>517</v>
      </c>
      <c r="D481" s="7" t="s">
        <v>530</v>
      </c>
      <c r="E481" s="8"/>
      <c r="F481" s="8"/>
      <c r="G481" s="8"/>
      <c r="H481" s="9">
        <v>0</v>
      </c>
      <c r="I481" s="8"/>
      <c r="J481" s="8"/>
      <c r="K481" s="9">
        <v>0</v>
      </c>
      <c r="L481" s="8"/>
      <c r="M481" s="8"/>
      <c r="N481" s="8"/>
      <c r="O481" s="8"/>
      <c r="P481" s="8"/>
      <c r="Q481" s="8"/>
    </row>
    <row r="482" spans="1:17" ht="30" customHeight="1" x14ac:dyDescent="0.3">
      <c r="A482" s="6">
        <v>482</v>
      </c>
      <c r="B482" s="6">
        <v>14</v>
      </c>
      <c r="C482" s="7" t="s">
        <v>517</v>
      </c>
      <c r="D482" s="7" t="s">
        <v>531</v>
      </c>
      <c r="E482" s="8"/>
      <c r="F482" s="8">
        <v>0</v>
      </c>
      <c r="G482" s="8">
        <v>0</v>
      </c>
      <c r="H482" s="9">
        <v>3</v>
      </c>
      <c r="I482" s="8">
        <v>0</v>
      </c>
      <c r="J482" s="8">
        <v>0</v>
      </c>
      <c r="K482" s="9">
        <v>3</v>
      </c>
      <c r="L482" s="8">
        <v>0</v>
      </c>
      <c r="M482" s="8">
        <v>0</v>
      </c>
      <c r="N482" s="8">
        <v>0</v>
      </c>
      <c r="O482" s="8"/>
      <c r="P482" s="8"/>
      <c r="Q482" s="8"/>
    </row>
    <row r="483" spans="1:17" ht="30" customHeight="1" x14ac:dyDescent="0.3">
      <c r="A483" s="6">
        <v>483</v>
      </c>
      <c r="B483" s="6">
        <v>15</v>
      </c>
      <c r="C483" s="7" t="s">
        <v>517</v>
      </c>
      <c r="D483" s="7" t="s">
        <v>532</v>
      </c>
      <c r="E483" s="8"/>
      <c r="F483" s="8">
        <v>0</v>
      </c>
      <c r="G483" s="8">
        <v>0</v>
      </c>
      <c r="H483" s="9">
        <v>0</v>
      </c>
      <c r="I483" s="8">
        <v>0</v>
      </c>
      <c r="J483" s="8">
        <v>0</v>
      </c>
      <c r="K483" s="9">
        <v>0</v>
      </c>
      <c r="L483" s="8">
        <v>0</v>
      </c>
      <c r="M483" s="8">
        <v>0</v>
      </c>
      <c r="N483" s="8">
        <v>0</v>
      </c>
      <c r="O483" s="8"/>
      <c r="P483" s="8"/>
      <c r="Q483" s="8"/>
    </row>
    <row r="484" spans="1:17" ht="30" customHeight="1" x14ac:dyDescent="0.3">
      <c r="A484" s="6">
        <v>484</v>
      </c>
      <c r="B484" s="6">
        <v>16</v>
      </c>
      <c r="C484" s="7" t="s">
        <v>517</v>
      </c>
      <c r="D484" s="7" t="s">
        <v>533</v>
      </c>
      <c r="E484" s="8"/>
      <c r="F484" s="8">
        <v>0</v>
      </c>
      <c r="G484" s="8">
        <v>0</v>
      </c>
      <c r="H484" s="9">
        <v>2</v>
      </c>
      <c r="I484" s="8">
        <v>0</v>
      </c>
      <c r="J484" s="8">
        <v>0</v>
      </c>
      <c r="K484" s="9">
        <v>2</v>
      </c>
      <c r="L484" s="8">
        <v>0</v>
      </c>
      <c r="M484" s="8">
        <v>0</v>
      </c>
      <c r="N484" s="8">
        <v>0</v>
      </c>
      <c r="O484" s="8"/>
      <c r="P484" s="8"/>
      <c r="Q484" s="8"/>
    </row>
    <row r="485" spans="1:17" ht="30" customHeight="1" x14ac:dyDescent="0.3">
      <c r="A485" s="6">
        <v>485</v>
      </c>
      <c r="B485" s="6">
        <v>17</v>
      </c>
      <c r="C485" s="7" t="s">
        <v>517</v>
      </c>
      <c r="D485" s="7" t="s">
        <v>534</v>
      </c>
      <c r="E485" s="8"/>
      <c r="F485" s="8"/>
      <c r="G485" s="8"/>
      <c r="H485" s="9">
        <v>0</v>
      </c>
      <c r="I485" s="8"/>
      <c r="J485" s="8"/>
      <c r="K485" s="9">
        <v>0</v>
      </c>
      <c r="L485" s="8"/>
      <c r="M485" s="8"/>
      <c r="N485" s="8"/>
      <c r="O485" s="8"/>
      <c r="P485" s="8"/>
      <c r="Q485" s="8"/>
    </row>
    <row r="486" spans="1:17" ht="30" customHeight="1" x14ac:dyDescent="0.3">
      <c r="A486" s="6">
        <v>486</v>
      </c>
      <c r="B486" s="6">
        <v>18</v>
      </c>
      <c r="C486" s="7" t="s">
        <v>517</v>
      </c>
      <c r="D486" s="7" t="s">
        <v>535</v>
      </c>
      <c r="E486" s="8">
        <v>1</v>
      </c>
      <c r="F486" s="8">
        <v>1</v>
      </c>
      <c r="G486" s="8">
        <v>0</v>
      </c>
      <c r="H486" s="9">
        <v>3</v>
      </c>
      <c r="I486" s="8">
        <v>1</v>
      </c>
      <c r="J486" s="8">
        <v>0</v>
      </c>
      <c r="K486" s="9">
        <v>3</v>
      </c>
      <c r="L486" s="8">
        <v>1</v>
      </c>
      <c r="M486" s="8">
        <v>1</v>
      </c>
      <c r="N486" s="8">
        <v>1</v>
      </c>
      <c r="O486" s="8"/>
      <c r="P486" s="8"/>
      <c r="Q486" s="8"/>
    </row>
    <row r="487" spans="1:17" ht="30" customHeight="1" x14ac:dyDescent="0.3">
      <c r="A487" s="6">
        <v>487</v>
      </c>
      <c r="B487" s="6">
        <v>19</v>
      </c>
      <c r="C487" s="7" t="s">
        <v>517</v>
      </c>
      <c r="D487" s="7" t="s">
        <v>536</v>
      </c>
      <c r="E487" s="8">
        <v>662</v>
      </c>
      <c r="F487" s="8">
        <v>663</v>
      </c>
      <c r="G487" s="8">
        <v>0</v>
      </c>
      <c r="H487" s="9">
        <v>0</v>
      </c>
      <c r="I487" s="8">
        <v>663</v>
      </c>
      <c r="J487" s="8">
        <v>0</v>
      </c>
      <c r="K487" s="9">
        <v>0</v>
      </c>
      <c r="L487" s="8">
        <v>4</v>
      </c>
      <c r="M487" s="8">
        <v>4</v>
      </c>
      <c r="N487" s="8">
        <v>4</v>
      </c>
      <c r="O487" s="8"/>
      <c r="P487" s="8"/>
      <c r="Q487" s="8"/>
    </row>
    <row r="488" spans="1:17" ht="30" customHeight="1" x14ac:dyDescent="0.3">
      <c r="A488" s="6">
        <v>488</v>
      </c>
      <c r="B488" s="6">
        <v>20</v>
      </c>
      <c r="C488" s="7" t="s">
        <v>517</v>
      </c>
      <c r="D488" s="7" t="s">
        <v>537</v>
      </c>
      <c r="E488" s="8"/>
      <c r="F488" s="8"/>
      <c r="G488" s="8"/>
      <c r="H488" s="9">
        <v>0</v>
      </c>
      <c r="I488" s="8"/>
      <c r="J488" s="8"/>
      <c r="K488" s="9">
        <v>0</v>
      </c>
      <c r="L488" s="8"/>
      <c r="M488" s="8"/>
      <c r="N488" s="8"/>
      <c r="O488" s="8"/>
      <c r="P488" s="8"/>
      <c r="Q488" s="8"/>
    </row>
    <row r="489" spans="1:17" ht="30" customHeight="1" x14ac:dyDescent="0.3">
      <c r="A489" s="6">
        <v>489</v>
      </c>
      <c r="B489" s="6">
        <v>21</v>
      </c>
      <c r="C489" s="7" t="s">
        <v>517</v>
      </c>
      <c r="D489" s="7" t="s">
        <v>538</v>
      </c>
      <c r="E489" s="8"/>
      <c r="F489" s="8">
        <v>0</v>
      </c>
      <c r="G489" s="8">
        <v>0</v>
      </c>
      <c r="H489" s="9">
        <v>2</v>
      </c>
      <c r="I489" s="8">
        <v>5</v>
      </c>
      <c r="J489" s="8">
        <v>0</v>
      </c>
      <c r="K489" s="9">
        <v>2</v>
      </c>
      <c r="L489" s="8">
        <v>0</v>
      </c>
      <c r="M489" s="8">
        <v>0</v>
      </c>
      <c r="N489" s="8">
        <v>0</v>
      </c>
      <c r="O489" s="8"/>
      <c r="P489" s="8"/>
      <c r="Q489" s="8"/>
    </row>
    <row r="490" spans="1:17" ht="30" customHeight="1" x14ac:dyDescent="0.3">
      <c r="A490" s="6">
        <v>490</v>
      </c>
      <c r="B490" s="6">
        <v>22</v>
      </c>
      <c r="C490" s="7" t="s">
        <v>517</v>
      </c>
      <c r="D490" s="7" t="s">
        <v>539</v>
      </c>
      <c r="E490" s="8"/>
      <c r="F490" s="8"/>
      <c r="G490" s="8"/>
      <c r="H490" s="9">
        <v>0</v>
      </c>
      <c r="I490" s="8"/>
      <c r="J490" s="8"/>
      <c r="K490" s="9">
        <v>0</v>
      </c>
      <c r="L490" s="8"/>
      <c r="M490" s="8"/>
      <c r="N490" s="8"/>
      <c r="O490" s="8"/>
      <c r="P490" s="8"/>
      <c r="Q490" s="8"/>
    </row>
    <row r="491" spans="1:17" ht="30" customHeight="1" x14ac:dyDescent="0.3">
      <c r="A491" s="6">
        <v>491</v>
      </c>
      <c r="B491" s="6">
        <v>23</v>
      </c>
      <c r="C491" s="7" t="s">
        <v>517</v>
      </c>
      <c r="D491" s="7" t="s">
        <v>540</v>
      </c>
      <c r="E491" s="8"/>
      <c r="F491" s="8"/>
      <c r="G491" s="8"/>
      <c r="H491" s="9">
        <v>1</v>
      </c>
      <c r="I491" s="8"/>
      <c r="J491" s="8"/>
      <c r="K491" s="9">
        <v>1</v>
      </c>
      <c r="L491" s="8"/>
      <c r="M491" s="8"/>
      <c r="N491" s="8"/>
      <c r="O491" s="8"/>
      <c r="P491" s="8"/>
      <c r="Q491" s="8"/>
    </row>
    <row r="492" spans="1:17" ht="30" customHeight="1" x14ac:dyDescent="0.3">
      <c r="A492" s="6">
        <v>492</v>
      </c>
      <c r="B492" s="6">
        <v>24</v>
      </c>
      <c r="C492" s="7" t="s">
        <v>517</v>
      </c>
      <c r="D492" s="7" t="s">
        <v>541</v>
      </c>
      <c r="E492" s="8">
        <v>6</v>
      </c>
      <c r="F492" s="8">
        <v>6</v>
      </c>
      <c r="G492" s="8">
        <v>0</v>
      </c>
      <c r="H492" s="9">
        <v>0</v>
      </c>
      <c r="I492" s="8">
        <v>6</v>
      </c>
      <c r="J492" s="8">
        <v>0</v>
      </c>
      <c r="K492" s="9">
        <v>0</v>
      </c>
      <c r="L492" s="8">
        <v>0</v>
      </c>
      <c r="M492" s="8">
        <v>0</v>
      </c>
      <c r="N492" s="8">
        <v>0</v>
      </c>
      <c r="O492" s="8"/>
      <c r="P492" s="8"/>
      <c r="Q492" s="8"/>
    </row>
    <row r="493" spans="1:17" ht="30" customHeight="1" x14ac:dyDescent="0.3">
      <c r="A493" s="6">
        <v>493</v>
      </c>
      <c r="B493" s="6">
        <v>25</v>
      </c>
      <c r="C493" s="7" t="s">
        <v>517</v>
      </c>
      <c r="D493" s="7" t="s">
        <v>542</v>
      </c>
      <c r="E493" s="8"/>
      <c r="F493" s="8">
        <v>1</v>
      </c>
      <c r="G493" s="8">
        <v>0</v>
      </c>
      <c r="H493" s="9">
        <v>1</v>
      </c>
      <c r="I493" s="8">
        <v>1</v>
      </c>
      <c r="J493" s="8">
        <v>0</v>
      </c>
      <c r="K493" s="9">
        <v>1</v>
      </c>
      <c r="L493" s="8">
        <v>1</v>
      </c>
      <c r="M493" s="8">
        <v>1</v>
      </c>
      <c r="N493" s="8">
        <v>0</v>
      </c>
      <c r="O493" s="8"/>
      <c r="P493" s="8"/>
      <c r="Q493" s="8"/>
    </row>
    <row r="494" spans="1:17" ht="30" customHeight="1" x14ac:dyDescent="0.3">
      <c r="A494" s="6">
        <v>494</v>
      </c>
      <c r="B494" s="6">
        <v>26</v>
      </c>
      <c r="C494" s="7" t="s">
        <v>517</v>
      </c>
      <c r="D494" s="7" t="s">
        <v>543</v>
      </c>
      <c r="E494" s="8"/>
      <c r="F494" s="8"/>
      <c r="G494" s="8"/>
      <c r="H494" s="9">
        <v>0</v>
      </c>
      <c r="I494" s="8"/>
      <c r="J494" s="8"/>
      <c r="K494" s="9">
        <v>0</v>
      </c>
      <c r="L494" s="8"/>
      <c r="M494" s="8"/>
      <c r="N494" s="8"/>
      <c r="O494" s="8"/>
      <c r="P494" s="8"/>
      <c r="Q494" s="8"/>
    </row>
    <row r="495" spans="1:17" ht="30" customHeight="1" x14ac:dyDescent="0.3">
      <c r="A495" s="6">
        <v>495</v>
      </c>
      <c r="B495" s="6">
        <v>27</v>
      </c>
      <c r="C495" s="7" t="s">
        <v>517</v>
      </c>
      <c r="D495" s="7" t="s">
        <v>544</v>
      </c>
      <c r="E495" s="8"/>
      <c r="F495" s="8">
        <v>1</v>
      </c>
      <c r="G495" s="8">
        <v>0</v>
      </c>
      <c r="H495" s="9">
        <v>5</v>
      </c>
      <c r="I495" s="8">
        <v>1</v>
      </c>
      <c r="J495" s="8">
        <v>0</v>
      </c>
      <c r="K495" s="9">
        <v>5</v>
      </c>
      <c r="L495" s="8">
        <v>1</v>
      </c>
      <c r="M495" s="8">
        <v>1</v>
      </c>
      <c r="N495" s="8">
        <v>0</v>
      </c>
      <c r="O495" s="8"/>
      <c r="P495" s="8"/>
      <c r="Q495" s="8"/>
    </row>
    <row r="496" spans="1:17" ht="30" customHeight="1" x14ac:dyDescent="0.3">
      <c r="A496" s="6">
        <v>496</v>
      </c>
      <c r="B496" s="6">
        <v>28</v>
      </c>
      <c r="C496" s="7" t="s">
        <v>517</v>
      </c>
      <c r="D496" s="7" t="s">
        <v>545</v>
      </c>
      <c r="E496" s="8">
        <v>592</v>
      </c>
      <c r="F496" s="8">
        <v>0</v>
      </c>
      <c r="G496" s="8">
        <v>0</v>
      </c>
      <c r="H496" s="9">
        <v>0</v>
      </c>
      <c r="I496" s="8">
        <v>0</v>
      </c>
      <c r="J496" s="8">
        <v>0</v>
      </c>
      <c r="K496" s="9">
        <v>0</v>
      </c>
      <c r="L496" s="8">
        <v>0</v>
      </c>
      <c r="M496" s="8">
        <v>0</v>
      </c>
      <c r="N496" s="8">
        <v>0</v>
      </c>
      <c r="O496" s="8"/>
      <c r="P496" s="8"/>
      <c r="Q496" s="8"/>
    </row>
    <row r="497" spans="1:17" ht="30" customHeight="1" x14ac:dyDescent="0.3">
      <c r="A497" s="6">
        <v>497</v>
      </c>
      <c r="B497" s="6">
        <v>29</v>
      </c>
      <c r="C497" s="7" t="s">
        <v>517</v>
      </c>
      <c r="D497" s="7" t="s">
        <v>546</v>
      </c>
      <c r="E497" s="8"/>
      <c r="F497" s="8">
        <v>0</v>
      </c>
      <c r="G497" s="8">
        <v>0</v>
      </c>
      <c r="H497" s="9">
        <v>3</v>
      </c>
      <c r="I497" s="8">
        <v>0</v>
      </c>
      <c r="J497" s="8">
        <v>0</v>
      </c>
      <c r="K497" s="9">
        <v>3</v>
      </c>
      <c r="L497" s="8">
        <v>0</v>
      </c>
      <c r="M497" s="8">
        <v>0</v>
      </c>
      <c r="N497" s="8">
        <v>0</v>
      </c>
      <c r="O497" s="8"/>
      <c r="P497" s="8"/>
      <c r="Q497" s="8"/>
    </row>
    <row r="498" spans="1:17" ht="30" customHeight="1" x14ac:dyDescent="0.3">
      <c r="A498" s="6">
        <v>498</v>
      </c>
      <c r="B498" s="6">
        <v>30</v>
      </c>
      <c r="C498" s="7" t="s">
        <v>517</v>
      </c>
      <c r="D498" s="7" t="s">
        <v>547</v>
      </c>
      <c r="E498" s="8"/>
      <c r="F498" s="8">
        <v>2</v>
      </c>
      <c r="G498" s="8">
        <v>0</v>
      </c>
      <c r="H498" s="9">
        <v>0</v>
      </c>
      <c r="I498" s="8">
        <v>2</v>
      </c>
      <c r="J498" s="8">
        <v>0</v>
      </c>
      <c r="K498" s="9">
        <v>0</v>
      </c>
      <c r="L498" s="8">
        <v>2</v>
      </c>
      <c r="M498" s="8">
        <v>2</v>
      </c>
      <c r="N498" s="8">
        <v>2</v>
      </c>
      <c r="O498" s="8"/>
      <c r="P498" s="8"/>
      <c r="Q498" s="8"/>
    </row>
    <row r="499" spans="1:17" ht="30" customHeight="1" x14ac:dyDescent="0.3">
      <c r="A499" s="6">
        <v>499</v>
      </c>
      <c r="B499" s="6">
        <v>31</v>
      </c>
      <c r="C499" s="7" t="s">
        <v>517</v>
      </c>
      <c r="D499" s="7" t="s">
        <v>548</v>
      </c>
      <c r="E499" s="8">
        <v>3</v>
      </c>
      <c r="F499" s="8">
        <v>0</v>
      </c>
      <c r="G499" s="8">
        <v>0</v>
      </c>
      <c r="H499" s="9">
        <v>0</v>
      </c>
      <c r="I499" s="8">
        <v>0</v>
      </c>
      <c r="J499" s="8">
        <v>0</v>
      </c>
      <c r="K499" s="9">
        <v>0</v>
      </c>
      <c r="L499" s="8">
        <v>0</v>
      </c>
      <c r="M499" s="8">
        <v>0</v>
      </c>
      <c r="N499" s="8">
        <v>0</v>
      </c>
      <c r="O499" s="8"/>
      <c r="P499" s="8"/>
      <c r="Q499" s="8"/>
    </row>
    <row r="500" spans="1:17" ht="30" customHeight="1" x14ac:dyDescent="0.3">
      <c r="A500" s="6">
        <v>500</v>
      </c>
      <c r="B500" s="6">
        <v>32</v>
      </c>
      <c r="C500" s="7" t="s">
        <v>517</v>
      </c>
      <c r="D500" s="7" t="s">
        <v>549</v>
      </c>
      <c r="E500" s="8"/>
      <c r="F500" s="8">
        <v>0</v>
      </c>
      <c r="G500" s="8">
        <v>0</v>
      </c>
      <c r="H500" s="9">
        <v>2</v>
      </c>
      <c r="I500" s="8">
        <v>0</v>
      </c>
      <c r="J500" s="8">
        <v>0</v>
      </c>
      <c r="K500" s="9">
        <v>2</v>
      </c>
      <c r="L500" s="8">
        <v>0</v>
      </c>
      <c r="M500" s="8">
        <v>0</v>
      </c>
      <c r="N500" s="8">
        <v>0</v>
      </c>
      <c r="O500" s="8"/>
      <c r="P500" s="8"/>
      <c r="Q500" s="8"/>
    </row>
    <row r="501" spans="1:17" ht="30" customHeight="1" x14ac:dyDescent="0.3">
      <c r="A501" s="6">
        <v>501</v>
      </c>
      <c r="B501" s="6">
        <v>33</v>
      </c>
      <c r="C501" s="7" t="s">
        <v>517</v>
      </c>
      <c r="D501" s="7" t="s">
        <v>550</v>
      </c>
      <c r="E501" s="8"/>
      <c r="F501" s="8">
        <v>0</v>
      </c>
      <c r="G501" s="8">
        <v>0</v>
      </c>
      <c r="H501" s="9">
        <v>22</v>
      </c>
      <c r="I501" s="8">
        <v>0</v>
      </c>
      <c r="J501" s="8">
        <v>0</v>
      </c>
      <c r="K501" s="9">
        <v>22</v>
      </c>
      <c r="L501" s="8">
        <v>0</v>
      </c>
      <c r="M501" s="8">
        <v>0</v>
      </c>
      <c r="N501" s="8">
        <v>0</v>
      </c>
      <c r="O501" s="8"/>
      <c r="P501" s="8"/>
      <c r="Q501" s="8"/>
    </row>
    <row r="502" spans="1:17" ht="30" customHeight="1" x14ac:dyDescent="0.3">
      <c r="A502" s="6">
        <v>502</v>
      </c>
      <c r="B502" s="6">
        <v>34</v>
      </c>
      <c r="C502" s="7" t="s">
        <v>517</v>
      </c>
      <c r="D502" s="7" t="s">
        <v>551</v>
      </c>
      <c r="E502" s="8">
        <v>1</v>
      </c>
      <c r="F502" s="8">
        <v>0</v>
      </c>
      <c r="G502" s="8">
        <v>0</v>
      </c>
      <c r="H502" s="9">
        <v>0</v>
      </c>
      <c r="I502" s="8">
        <v>0</v>
      </c>
      <c r="J502" s="8">
        <v>2</v>
      </c>
      <c r="K502" s="9">
        <v>0</v>
      </c>
      <c r="L502" s="8">
        <v>1</v>
      </c>
      <c r="M502" s="8">
        <v>0</v>
      </c>
      <c r="N502" s="8">
        <v>1</v>
      </c>
      <c r="O502" s="8"/>
      <c r="P502" s="8"/>
      <c r="Q502" s="8"/>
    </row>
    <row r="503" spans="1:17" ht="30" customHeight="1" x14ac:dyDescent="0.3">
      <c r="A503" s="6">
        <v>503</v>
      </c>
      <c r="B503" s="6">
        <v>35</v>
      </c>
      <c r="C503" s="7" t="s">
        <v>517</v>
      </c>
      <c r="D503" s="7" t="s">
        <v>552</v>
      </c>
      <c r="E503" s="8">
        <v>1</v>
      </c>
      <c r="F503" s="8">
        <v>1</v>
      </c>
      <c r="G503" s="8">
        <v>0</v>
      </c>
      <c r="H503" s="9">
        <v>0</v>
      </c>
      <c r="I503" s="8">
        <v>1</v>
      </c>
      <c r="J503" s="8">
        <v>0</v>
      </c>
      <c r="K503" s="9">
        <v>0</v>
      </c>
      <c r="L503" s="8">
        <v>0</v>
      </c>
      <c r="M503" s="8">
        <v>0</v>
      </c>
      <c r="N503" s="8">
        <v>0</v>
      </c>
      <c r="O503" s="8"/>
      <c r="P503" s="8"/>
      <c r="Q503" s="8"/>
    </row>
    <row r="504" spans="1:17" ht="30" customHeight="1" x14ac:dyDescent="0.3">
      <c r="A504" s="6">
        <v>504</v>
      </c>
      <c r="B504" s="6">
        <v>36</v>
      </c>
      <c r="C504" s="7" t="s">
        <v>517</v>
      </c>
      <c r="D504" s="7" t="s">
        <v>553</v>
      </c>
      <c r="E504" s="8">
        <v>22</v>
      </c>
      <c r="F504" s="8">
        <v>22</v>
      </c>
      <c r="G504" s="8">
        <v>0</v>
      </c>
      <c r="H504" s="9">
        <v>0</v>
      </c>
      <c r="I504" s="8">
        <v>22</v>
      </c>
      <c r="J504" s="8">
        <v>0</v>
      </c>
      <c r="K504" s="9">
        <v>0</v>
      </c>
      <c r="L504" s="8">
        <v>22</v>
      </c>
      <c r="M504" s="8">
        <v>22</v>
      </c>
      <c r="N504" s="8">
        <v>21</v>
      </c>
      <c r="O504" s="8"/>
      <c r="P504" s="8"/>
      <c r="Q504" s="8"/>
    </row>
    <row r="505" spans="1:17" ht="30" customHeight="1" x14ac:dyDescent="0.3">
      <c r="A505" s="6">
        <v>505</v>
      </c>
      <c r="B505" s="6">
        <v>37</v>
      </c>
      <c r="C505" s="7" t="s">
        <v>517</v>
      </c>
      <c r="D505" s="7" t="s">
        <v>554</v>
      </c>
      <c r="E505" s="8"/>
      <c r="F505" s="8">
        <v>1</v>
      </c>
      <c r="G505" s="8">
        <v>0</v>
      </c>
      <c r="H505" s="9">
        <v>0</v>
      </c>
      <c r="I505" s="8">
        <v>1</v>
      </c>
      <c r="J505" s="8">
        <v>0</v>
      </c>
      <c r="K505" s="9">
        <v>0</v>
      </c>
      <c r="L505" s="8">
        <v>1</v>
      </c>
      <c r="M505" s="8">
        <v>0</v>
      </c>
      <c r="N505" s="8">
        <v>1</v>
      </c>
      <c r="O505" s="8"/>
      <c r="P505" s="8"/>
      <c r="Q505" s="8"/>
    </row>
    <row r="506" spans="1:17" ht="30" customHeight="1" x14ac:dyDescent="0.3">
      <c r="A506" s="6">
        <v>506</v>
      </c>
      <c r="B506" s="6">
        <v>38</v>
      </c>
      <c r="C506" s="7" t="s">
        <v>517</v>
      </c>
      <c r="D506" s="7" t="s">
        <v>555</v>
      </c>
      <c r="E506" s="8"/>
      <c r="F506" s="8"/>
      <c r="G506" s="8"/>
      <c r="H506" s="9">
        <v>1</v>
      </c>
      <c r="I506" s="8"/>
      <c r="J506" s="8"/>
      <c r="K506" s="9">
        <v>1</v>
      </c>
      <c r="L506" s="8"/>
      <c r="M506" s="8"/>
      <c r="N506" s="8"/>
      <c r="O506" s="8"/>
      <c r="P506" s="8"/>
      <c r="Q506" s="8"/>
    </row>
    <row r="507" spans="1:17" ht="30" customHeight="1" x14ac:dyDescent="0.3">
      <c r="A507" s="6">
        <v>507</v>
      </c>
      <c r="B507" s="6">
        <v>1</v>
      </c>
      <c r="C507" s="7" t="s">
        <v>556</v>
      </c>
      <c r="D507" s="78" t="s">
        <v>557</v>
      </c>
      <c r="E507" s="8">
        <v>29</v>
      </c>
      <c r="F507" s="8">
        <v>29</v>
      </c>
      <c r="G507" s="8">
        <v>2</v>
      </c>
      <c r="H507" s="9">
        <v>1</v>
      </c>
      <c r="I507" s="8">
        <v>307</v>
      </c>
      <c r="J507" s="8">
        <v>2</v>
      </c>
      <c r="K507" s="9">
        <v>235</v>
      </c>
      <c r="L507" s="8">
        <v>1</v>
      </c>
      <c r="M507" s="8">
        <v>1</v>
      </c>
      <c r="N507" s="8">
        <v>1</v>
      </c>
      <c r="O507" s="8"/>
      <c r="P507" s="8"/>
      <c r="Q507" s="8"/>
    </row>
    <row r="508" spans="1:17" ht="30" customHeight="1" x14ac:dyDescent="0.3">
      <c r="A508" s="6">
        <v>508</v>
      </c>
      <c r="B508" s="6">
        <v>2</v>
      </c>
      <c r="C508" s="7" t="s">
        <v>556</v>
      </c>
      <c r="D508" s="78" t="s">
        <v>558</v>
      </c>
      <c r="E508" s="8">
        <v>3</v>
      </c>
      <c r="F508" s="8">
        <v>3</v>
      </c>
      <c r="G508" s="8">
        <v>0</v>
      </c>
      <c r="H508" s="9">
        <v>0</v>
      </c>
      <c r="I508" s="8">
        <v>43</v>
      </c>
      <c r="J508" s="8">
        <v>0</v>
      </c>
      <c r="K508" s="9">
        <v>10</v>
      </c>
      <c r="L508" s="8">
        <v>1</v>
      </c>
      <c r="M508" s="8">
        <v>0</v>
      </c>
      <c r="N508" s="8">
        <v>1</v>
      </c>
      <c r="O508" s="8"/>
      <c r="P508" s="8"/>
      <c r="Q508" s="8"/>
    </row>
    <row r="509" spans="1:17" ht="30" customHeight="1" x14ac:dyDescent="0.3">
      <c r="A509" s="6">
        <v>509</v>
      </c>
      <c r="B509" s="6">
        <v>3</v>
      </c>
      <c r="C509" s="7" t="s">
        <v>556</v>
      </c>
      <c r="D509" s="78" t="s">
        <v>559</v>
      </c>
      <c r="E509" s="8"/>
      <c r="F509" s="8">
        <v>10</v>
      </c>
      <c r="G509" s="8">
        <v>0</v>
      </c>
      <c r="H509" s="9">
        <v>0</v>
      </c>
      <c r="I509" s="8">
        <v>10</v>
      </c>
      <c r="J509" s="8">
        <v>0</v>
      </c>
      <c r="K509" s="9">
        <v>0</v>
      </c>
      <c r="L509" s="8">
        <v>0</v>
      </c>
      <c r="M509" s="8">
        <v>0</v>
      </c>
      <c r="N509" s="8">
        <v>0</v>
      </c>
      <c r="O509" s="8"/>
      <c r="P509" s="8"/>
      <c r="Q509" s="8"/>
    </row>
    <row r="510" spans="1:17" ht="30" customHeight="1" x14ac:dyDescent="0.3">
      <c r="A510" s="6">
        <v>510</v>
      </c>
      <c r="B510" s="6">
        <v>4</v>
      </c>
      <c r="C510" s="7" t="s">
        <v>556</v>
      </c>
      <c r="D510" s="78" t="s">
        <v>560</v>
      </c>
      <c r="E510" s="8">
        <v>5</v>
      </c>
      <c r="F510" s="8">
        <v>0</v>
      </c>
      <c r="G510" s="8">
        <v>0</v>
      </c>
      <c r="H510" s="9">
        <v>0</v>
      </c>
      <c r="I510" s="8">
        <v>10</v>
      </c>
      <c r="J510" s="8">
        <v>0</v>
      </c>
      <c r="K510" s="9">
        <v>5</v>
      </c>
      <c r="L510" s="8">
        <v>0</v>
      </c>
      <c r="M510" s="8">
        <v>0</v>
      </c>
      <c r="N510" s="8">
        <v>0</v>
      </c>
      <c r="O510" s="8"/>
      <c r="P510" s="8"/>
      <c r="Q510" s="8"/>
    </row>
    <row r="511" spans="1:17" ht="30" customHeight="1" x14ac:dyDescent="0.3">
      <c r="A511" s="6">
        <v>511</v>
      </c>
      <c r="B511" s="6">
        <v>5</v>
      </c>
      <c r="C511" s="7" t="s">
        <v>556</v>
      </c>
      <c r="D511" s="78" t="s">
        <v>561</v>
      </c>
      <c r="E511" s="8"/>
      <c r="F511" s="8">
        <v>0</v>
      </c>
      <c r="G511" s="8">
        <v>0</v>
      </c>
      <c r="H511" s="9">
        <v>0</v>
      </c>
      <c r="I511" s="8">
        <v>0</v>
      </c>
      <c r="J511" s="8">
        <v>0</v>
      </c>
      <c r="K511" s="9">
        <v>0</v>
      </c>
      <c r="L511" s="8">
        <v>0</v>
      </c>
      <c r="M511" s="8">
        <v>0</v>
      </c>
      <c r="N511" s="8">
        <v>0</v>
      </c>
      <c r="O511" s="8"/>
      <c r="P511" s="8"/>
      <c r="Q511" s="8"/>
    </row>
    <row r="512" spans="1:17" ht="30" customHeight="1" x14ac:dyDescent="0.3">
      <c r="A512" s="6">
        <v>512</v>
      </c>
      <c r="B512" s="6">
        <v>6</v>
      </c>
      <c r="C512" s="7" t="s">
        <v>556</v>
      </c>
      <c r="D512" s="78" t="s">
        <v>562</v>
      </c>
      <c r="E512" s="8"/>
      <c r="F512" s="8">
        <v>0</v>
      </c>
      <c r="G512" s="8">
        <v>0</v>
      </c>
      <c r="H512" s="9">
        <v>0</v>
      </c>
      <c r="I512" s="8">
        <v>11</v>
      </c>
      <c r="J512" s="8">
        <v>0</v>
      </c>
      <c r="K512" s="9">
        <v>11</v>
      </c>
      <c r="L512" s="8">
        <v>0</v>
      </c>
      <c r="M512" s="8">
        <v>0</v>
      </c>
      <c r="N512" s="8">
        <v>0</v>
      </c>
      <c r="O512" s="8"/>
      <c r="P512" s="8"/>
      <c r="Q512" s="8"/>
    </row>
    <row r="513" spans="1:17" ht="30" customHeight="1" x14ac:dyDescent="0.3">
      <c r="A513" s="6">
        <v>513</v>
      </c>
      <c r="B513" s="6">
        <v>7</v>
      </c>
      <c r="C513" s="7" t="s">
        <v>556</v>
      </c>
      <c r="D513" s="78" t="s">
        <v>563</v>
      </c>
      <c r="E513" s="8"/>
      <c r="F513" s="8">
        <v>0</v>
      </c>
      <c r="G513" s="8">
        <v>0</v>
      </c>
      <c r="H513" s="9">
        <v>0</v>
      </c>
      <c r="I513" s="8">
        <v>105</v>
      </c>
      <c r="J513" s="8">
        <v>0</v>
      </c>
      <c r="K513" s="9">
        <v>92</v>
      </c>
      <c r="L513" s="8">
        <v>0</v>
      </c>
      <c r="M513" s="8">
        <v>0</v>
      </c>
      <c r="N513" s="8">
        <v>0</v>
      </c>
      <c r="O513" s="8"/>
      <c r="P513" s="8"/>
      <c r="Q513" s="8"/>
    </row>
    <row r="514" spans="1:17" ht="30" customHeight="1" x14ac:dyDescent="0.3">
      <c r="A514" s="6">
        <v>514</v>
      </c>
      <c r="B514" s="6">
        <v>8</v>
      </c>
      <c r="C514" s="7" t="s">
        <v>556</v>
      </c>
      <c r="D514" s="78" t="s">
        <v>564</v>
      </c>
      <c r="E514" s="8">
        <v>1</v>
      </c>
      <c r="F514" s="8">
        <v>1</v>
      </c>
      <c r="G514" s="8">
        <v>0</v>
      </c>
      <c r="H514" s="9">
        <v>1</v>
      </c>
      <c r="I514" s="8">
        <v>1</v>
      </c>
      <c r="J514" s="8">
        <v>0</v>
      </c>
      <c r="K514" s="9">
        <v>1</v>
      </c>
      <c r="L514" s="8">
        <v>0</v>
      </c>
      <c r="M514" s="8">
        <v>0</v>
      </c>
      <c r="N514" s="8">
        <v>0</v>
      </c>
      <c r="O514" s="8"/>
      <c r="P514" s="8"/>
      <c r="Q514" s="8"/>
    </row>
    <row r="515" spans="1:17" ht="30" customHeight="1" x14ac:dyDescent="0.3">
      <c r="A515" s="6">
        <v>515</v>
      </c>
      <c r="B515" s="6">
        <v>9</v>
      </c>
      <c r="C515" s="7" t="s">
        <v>556</v>
      </c>
      <c r="D515" s="78" t="s">
        <v>565</v>
      </c>
      <c r="E515" s="8"/>
      <c r="F515" s="8">
        <v>1</v>
      </c>
      <c r="G515" s="8">
        <v>0</v>
      </c>
      <c r="H515" s="9">
        <v>1</v>
      </c>
      <c r="I515" s="8">
        <v>1</v>
      </c>
      <c r="J515" s="8">
        <v>0</v>
      </c>
      <c r="K515" s="9">
        <v>1</v>
      </c>
      <c r="L515" s="8">
        <v>1</v>
      </c>
      <c r="M515" s="8">
        <v>1</v>
      </c>
      <c r="N515" s="8">
        <v>0</v>
      </c>
      <c r="O515" s="8"/>
      <c r="P515" s="8"/>
      <c r="Q515" s="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A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2E75B5"/>
  </sheetPr>
  <dimension ref="A1:Q999"/>
  <sheetViews>
    <sheetView tabSelected="1" zoomScale="46" zoomScaleNormal="46" workbookViewId="0">
      <pane xSplit="4" ySplit="1" topLeftCell="E182" activePane="bottomRight" state="frozen"/>
      <selection pane="topRight" activeCell="E1" sqref="E1"/>
      <selection pane="bottomLeft" activeCell="A2" sqref="A2"/>
      <selection pane="bottomRight" activeCell="O109" sqref="O109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11" width="19" customWidth="1"/>
    <col min="12" max="13" width="14.6640625" customWidth="1"/>
    <col min="14" max="14" width="15.33203125" customWidth="1"/>
    <col min="15" max="15" width="19.5546875" customWidth="1"/>
    <col min="16" max="16" width="17.6640625" customWidth="1"/>
    <col min="17" max="17" width="17.109375" customWidth="1"/>
  </cols>
  <sheetData>
    <row r="1" spans="1:17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5" t="s">
        <v>12</v>
      </c>
      <c r="O1" s="5" t="s">
        <v>13</v>
      </c>
      <c r="P1" s="5" t="s">
        <v>14</v>
      </c>
      <c r="Q1" s="5" t="s">
        <v>15</v>
      </c>
    </row>
    <row r="2" spans="1:17" ht="30" customHeight="1" x14ac:dyDescent="0.3">
      <c r="A2" s="6">
        <v>1</v>
      </c>
      <c r="B2" s="6">
        <v>1</v>
      </c>
      <c r="C2" s="7" t="s">
        <v>16</v>
      </c>
      <c r="D2" s="7" t="s">
        <v>17</v>
      </c>
      <c r="E2" s="76">
        <v>514</v>
      </c>
      <c r="F2" s="76">
        <v>308</v>
      </c>
      <c r="G2" s="76">
        <v>206</v>
      </c>
      <c r="H2" s="76">
        <f t="shared" ref="H2:H250" si="0">F2+G2</f>
        <v>514</v>
      </c>
      <c r="I2" s="76">
        <v>308</v>
      </c>
      <c r="J2" s="76">
        <v>206</v>
      </c>
      <c r="K2" s="76">
        <f t="shared" ref="K2:K250" si="1">I2+J2</f>
        <v>514</v>
      </c>
      <c r="L2" s="76">
        <v>0</v>
      </c>
      <c r="M2" s="76">
        <v>0</v>
      </c>
      <c r="N2" s="76"/>
      <c r="O2" s="76">
        <v>0</v>
      </c>
      <c r="P2" s="76">
        <v>0</v>
      </c>
      <c r="Q2" s="76"/>
    </row>
    <row r="3" spans="1:17" ht="30" customHeight="1" x14ac:dyDescent="0.3">
      <c r="A3" s="6">
        <v>2</v>
      </c>
      <c r="B3" s="6">
        <v>2</v>
      </c>
      <c r="C3" s="7" t="s">
        <v>16</v>
      </c>
      <c r="D3" s="7" t="s">
        <v>18</v>
      </c>
      <c r="E3" s="76">
        <v>0</v>
      </c>
      <c r="F3" s="76">
        <v>0</v>
      </c>
      <c r="G3" s="76">
        <v>0</v>
      </c>
      <c r="H3" s="76">
        <f t="shared" si="0"/>
        <v>0</v>
      </c>
      <c r="I3" s="76">
        <v>0</v>
      </c>
      <c r="J3" s="76">
        <v>0</v>
      </c>
      <c r="K3" s="76">
        <f t="shared" si="1"/>
        <v>0</v>
      </c>
      <c r="L3" s="76">
        <v>0</v>
      </c>
      <c r="M3" s="76">
        <v>0</v>
      </c>
      <c r="N3" s="76"/>
      <c r="O3" s="76">
        <v>0</v>
      </c>
      <c r="P3" s="76">
        <v>0</v>
      </c>
      <c r="Q3" s="76"/>
    </row>
    <row r="4" spans="1:17" ht="30" customHeight="1" x14ac:dyDescent="0.3">
      <c r="A4" s="6">
        <v>3</v>
      </c>
      <c r="B4" s="6">
        <v>3</v>
      </c>
      <c r="C4" s="7" t="s">
        <v>16</v>
      </c>
      <c r="D4" s="7" t="s">
        <v>19</v>
      </c>
      <c r="E4" s="76">
        <v>47</v>
      </c>
      <c r="F4" s="76">
        <v>31</v>
      </c>
      <c r="G4" s="76">
        <v>16</v>
      </c>
      <c r="H4" s="76">
        <f t="shared" si="0"/>
        <v>47</v>
      </c>
      <c r="I4" s="76">
        <v>31</v>
      </c>
      <c r="J4" s="76">
        <v>16</v>
      </c>
      <c r="K4" s="76">
        <f t="shared" si="1"/>
        <v>47</v>
      </c>
      <c r="L4" s="76">
        <v>5</v>
      </c>
      <c r="M4" s="76">
        <v>5</v>
      </c>
      <c r="N4" s="76">
        <v>5</v>
      </c>
      <c r="O4" s="76">
        <v>5</v>
      </c>
      <c r="P4" s="76">
        <v>0</v>
      </c>
      <c r="Q4" s="76"/>
    </row>
    <row r="5" spans="1:17" ht="30" customHeight="1" x14ac:dyDescent="0.3">
      <c r="A5" s="6">
        <v>4</v>
      </c>
      <c r="B5" s="6">
        <v>4</v>
      </c>
      <c r="C5" s="7" t="s">
        <v>16</v>
      </c>
      <c r="D5" s="7" t="s">
        <v>20</v>
      </c>
      <c r="E5" s="76">
        <v>0</v>
      </c>
      <c r="F5" s="76">
        <v>0</v>
      </c>
      <c r="G5" s="76">
        <v>0</v>
      </c>
      <c r="H5" s="76">
        <f t="shared" si="0"/>
        <v>0</v>
      </c>
      <c r="I5" s="76">
        <v>0</v>
      </c>
      <c r="J5" s="76">
        <v>0</v>
      </c>
      <c r="K5" s="76">
        <f t="shared" si="1"/>
        <v>0</v>
      </c>
      <c r="L5" s="76">
        <v>0</v>
      </c>
      <c r="M5" s="76">
        <v>0</v>
      </c>
      <c r="N5" s="76"/>
      <c r="O5" s="76">
        <v>0</v>
      </c>
      <c r="P5" s="76">
        <v>0</v>
      </c>
      <c r="Q5" s="76"/>
    </row>
    <row r="6" spans="1:17" ht="30" customHeight="1" x14ac:dyDescent="0.3">
      <c r="A6" s="6">
        <v>5</v>
      </c>
      <c r="B6" s="6">
        <v>5</v>
      </c>
      <c r="C6" s="7" t="s">
        <v>16</v>
      </c>
      <c r="D6" s="7" t="s">
        <v>21</v>
      </c>
      <c r="E6" s="76">
        <v>199</v>
      </c>
      <c r="F6" s="76">
        <v>123</v>
      </c>
      <c r="G6" s="76">
        <v>69</v>
      </c>
      <c r="H6" s="76">
        <f t="shared" si="0"/>
        <v>192</v>
      </c>
      <c r="I6" s="76">
        <v>123</v>
      </c>
      <c r="J6" s="76">
        <v>69</v>
      </c>
      <c r="K6" s="76">
        <f t="shared" si="1"/>
        <v>192</v>
      </c>
      <c r="L6" s="76">
        <v>0</v>
      </c>
      <c r="M6" s="76">
        <v>0</v>
      </c>
      <c r="N6" s="76"/>
      <c r="O6" s="76">
        <v>0</v>
      </c>
      <c r="P6" s="76">
        <v>0</v>
      </c>
      <c r="Q6" s="76"/>
    </row>
    <row r="7" spans="1:17" ht="30" customHeight="1" x14ac:dyDescent="0.3">
      <c r="A7" s="6">
        <v>6</v>
      </c>
      <c r="B7" s="6">
        <v>6</v>
      </c>
      <c r="C7" s="7" t="s">
        <v>16</v>
      </c>
      <c r="D7" s="7" t="s">
        <v>22</v>
      </c>
      <c r="E7" s="76">
        <v>28</v>
      </c>
      <c r="F7" s="76">
        <v>4</v>
      </c>
      <c r="G7" s="76">
        <v>24</v>
      </c>
      <c r="H7" s="76">
        <f t="shared" si="0"/>
        <v>28</v>
      </c>
      <c r="I7" s="76">
        <v>4</v>
      </c>
      <c r="J7" s="76">
        <v>24</v>
      </c>
      <c r="K7" s="76">
        <f t="shared" si="1"/>
        <v>28</v>
      </c>
      <c r="L7" s="76">
        <v>0</v>
      </c>
      <c r="M7" s="76">
        <v>0</v>
      </c>
      <c r="N7" s="76"/>
      <c r="O7" s="76">
        <v>0</v>
      </c>
      <c r="P7" s="76">
        <v>0</v>
      </c>
      <c r="Q7" s="76"/>
    </row>
    <row r="8" spans="1:17" ht="30" customHeight="1" x14ac:dyDescent="0.3">
      <c r="A8" s="6">
        <v>7</v>
      </c>
      <c r="B8" s="6">
        <v>7</v>
      </c>
      <c r="C8" s="7" t="s">
        <v>16</v>
      </c>
      <c r="D8" s="7" t="s">
        <v>23</v>
      </c>
      <c r="E8" s="76">
        <v>49</v>
      </c>
      <c r="F8" s="76">
        <v>41</v>
      </c>
      <c r="G8" s="76">
        <v>8</v>
      </c>
      <c r="H8" s="76">
        <f t="shared" si="0"/>
        <v>49</v>
      </c>
      <c r="I8" s="76">
        <v>41</v>
      </c>
      <c r="J8" s="76">
        <v>8</v>
      </c>
      <c r="K8" s="76">
        <f t="shared" si="1"/>
        <v>49</v>
      </c>
      <c r="L8" s="76">
        <v>2</v>
      </c>
      <c r="M8" s="76">
        <v>2</v>
      </c>
      <c r="N8" s="76">
        <v>2</v>
      </c>
      <c r="O8" s="76">
        <v>2</v>
      </c>
      <c r="P8" s="76">
        <v>0</v>
      </c>
      <c r="Q8" s="76"/>
    </row>
    <row r="9" spans="1:17" ht="30" customHeight="1" x14ac:dyDescent="0.3">
      <c r="A9" s="6">
        <v>8</v>
      </c>
      <c r="B9" s="6">
        <v>8</v>
      </c>
      <c r="C9" s="7" t="s">
        <v>16</v>
      </c>
      <c r="D9" s="7" t="s">
        <v>24</v>
      </c>
      <c r="E9" s="76">
        <v>203</v>
      </c>
      <c r="F9" s="76">
        <v>203</v>
      </c>
      <c r="G9" s="76"/>
      <c r="H9" s="76">
        <f t="shared" si="0"/>
        <v>203</v>
      </c>
      <c r="I9" s="76">
        <v>203</v>
      </c>
      <c r="J9" s="76"/>
      <c r="K9" s="76">
        <f t="shared" si="1"/>
        <v>203</v>
      </c>
      <c r="L9" s="76">
        <v>0</v>
      </c>
      <c r="M9" s="76">
        <v>0</v>
      </c>
      <c r="N9" s="76"/>
      <c r="O9" s="76">
        <v>0</v>
      </c>
      <c r="P9" s="76">
        <v>0</v>
      </c>
      <c r="Q9" s="76"/>
    </row>
    <row r="10" spans="1:17" ht="30" customHeight="1" x14ac:dyDescent="0.3">
      <c r="A10" s="6">
        <v>9</v>
      </c>
      <c r="B10" s="6">
        <v>9</v>
      </c>
      <c r="C10" s="7" t="s">
        <v>16</v>
      </c>
      <c r="D10" s="7" t="s">
        <v>25</v>
      </c>
      <c r="E10" s="76">
        <v>7</v>
      </c>
      <c r="F10" s="76">
        <v>7</v>
      </c>
      <c r="G10" s="76">
        <v>0</v>
      </c>
      <c r="H10" s="76">
        <f t="shared" si="0"/>
        <v>7</v>
      </c>
      <c r="I10" s="76">
        <v>7</v>
      </c>
      <c r="J10" s="76">
        <v>0</v>
      </c>
      <c r="K10" s="76">
        <f t="shared" si="1"/>
        <v>7</v>
      </c>
      <c r="L10" s="76">
        <v>0</v>
      </c>
      <c r="M10" s="76">
        <v>0</v>
      </c>
      <c r="N10" s="76"/>
      <c r="O10" s="76">
        <v>0</v>
      </c>
      <c r="P10" s="76">
        <v>0</v>
      </c>
      <c r="Q10" s="76"/>
    </row>
    <row r="11" spans="1:17" ht="30" customHeight="1" x14ac:dyDescent="0.3">
      <c r="A11" s="6">
        <v>10</v>
      </c>
      <c r="B11" s="6">
        <v>10</v>
      </c>
      <c r="C11" s="7" t="s">
        <v>16</v>
      </c>
      <c r="D11" s="7" t="s">
        <v>26</v>
      </c>
      <c r="E11" s="76">
        <v>104</v>
      </c>
      <c r="F11" s="76">
        <v>104</v>
      </c>
      <c r="G11" s="76">
        <v>0</v>
      </c>
      <c r="H11" s="76">
        <f t="shared" si="0"/>
        <v>104</v>
      </c>
      <c r="I11" s="76">
        <v>104</v>
      </c>
      <c r="J11" s="76">
        <v>0</v>
      </c>
      <c r="K11" s="76">
        <f t="shared" si="1"/>
        <v>104</v>
      </c>
      <c r="L11" s="76">
        <v>0</v>
      </c>
      <c r="M11" s="76">
        <v>0</v>
      </c>
      <c r="N11" s="76"/>
      <c r="O11" s="76">
        <v>0</v>
      </c>
      <c r="P11" s="76">
        <v>0</v>
      </c>
      <c r="Q11" s="76"/>
    </row>
    <row r="12" spans="1:17" ht="30" customHeight="1" x14ac:dyDescent="0.3">
      <c r="A12" s="6">
        <v>11</v>
      </c>
      <c r="B12" s="6">
        <v>11</v>
      </c>
      <c r="C12" s="7" t="s">
        <v>16</v>
      </c>
      <c r="D12" s="7" t="s">
        <v>27</v>
      </c>
      <c r="E12" s="76">
        <v>87</v>
      </c>
      <c r="F12" s="76">
        <v>57</v>
      </c>
      <c r="G12" s="76">
        <v>30</v>
      </c>
      <c r="H12" s="76">
        <f t="shared" si="0"/>
        <v>87</v>
      </c>
      <c r="I12" s="76">
        <v>57</v>
      </c>
      <c r="J12" s="76">
        <v>30</v>
      </c>
      <c r="K12" s="76">
        <f t="shared" si="1"/>
        <v>87</v>
      </c>
      <c r="L12" s="76">
        <v>0</v>
      </c>
      <c r="M12" s="76">
        <v>0</v>
      </c>
      <c r="N12" s="76"/>
      <c r="O12" s="76">
        <v>0</v>
      </c>
      <c r="P12" s="76">
        <v>0</v>
      </c>
      <c r="Q12" s="76"/>
    </row>
    <row r="13" spans="1:17" ht="30" customHeight="1" x14ac:dyDescent="0.3">
      <c r="A13" s="6">
        <v>12</v>
      </c>
      <c r="B13" s="6">
        <v>12</v>
      </c>
      <c r="C13" s="7" t="s">
        <v>16</v>
      </c>
      <c r="D13" s="7" t="s">
        <v>28</v>
      </c>
      <c r="E13" s="76">
        <v>9</v>
      </c>
      <c r="F13" s="76">
        <v>0</v>
      </c>
      <c r="G13" s="76">
        <v>9</v>
      </c>
      <c r="H13" s="76">
        <f t="shared" si="0"/>
        <v>9</v>
      </c>
      <c r="I13" s="76">
        <v>0</v>
      </c>
      <c r="J13" s="76">
        <v>9</v>
      </c>
      <c r="K13" s="76">
        <f t="shared" si="1"/>
        <v>9</v>
      </c>
      <c r="L13" s="76">
        <v>0</v>
      </c>
      <c r="M13" s="76">
        <v>0</v>
      </c>
      <c r="N13" s="76"/>
      <c r="O13" s="76">
        <v>0</v>
      </c>
      <c r="P13" s="76">
        <v>0</v>
      </c>
      <c r="Q13" s="76"/>
    </row>
    <row r="14" spans="1:17" ht="30" customHeight="1" x14ac:dyDescent="0.3">
      <c r="A14" s="6">
        <v>13</v>
      </c>
      <c r="B14" s="6">
        <v>13</v>
      </c>
      <c r="C14" s="7" t="s">
        <v>16</v>
      </c>
      <c r="D14" s="7" t="s">
        <v>29</v>
      </c>
      <c r="E14" s="76">
        <v>0</v>
      </c>
      <c r="F14" s="76">
        <v>0</v>
      </c>
      <c r="G14" s="76">
        <v>0</v>
      </c>
      <c r="H14" s="76">
        <f t="shared" si="0"/>
        <v>0</v>
      </c>
      <c r="I14" s="76">
        <v>0</v>
      </c>
      <c r="J14" s="76">
        <v>0</v>
      </c>
      <c r="K14" s="76">
        <f t="shared" si="1"/>
        <v>0</v>
      </c>
      <c r="L14" s="76">
        <v>0</v>
      </c>
      <c r="M14" s="76">
        <v>0</v>
      </c>
      <c r="N14" s="76"/>
      <c r="O14" s="76">
        <v>0</v>
      </c>
      <c r="P14" s="76">
        <v>0</v>
      </c>
      <c r="Q14" s="76"/>
    </row>
    <row r="15" spans="1:17" ht="30" customHeight="1" x14ac:dyDescent="0.3">
      <c r="A15" s="6">
        <v>14</v>
      </c>
      <c r="B15" s="6">
        <v>14</v>
      </c>
      <c r="C15" s="7" t="s">
        <v>16</v>
      </c>
      <c r="D15" s="7" t="s">
        <v>30</v>
      </c>
      <c r="E15" s="76">
        <v>40</v>
      </c>
      <c r="F15" s="76">
        <v>16</v>
      </c>
      <c r="G15" s="76">
        <v>24</v>
      </c>
      <c r="H15" s="76">
        <f t="shared" si="0"/>
        <v>40</v>
      </c>
      <c r="I15" s="76">
        <v>16</v>
      </c>
      <c r="J15" s="76">
        <v>24</v>
      </c>
      <c r="K15" s="76">
        <f t="shared" si="1"/>
        <v>40</v>
      </c>
      <c r="L15" s="76">
        <v>0</v>
      </c>
      <c r="M15" s="76">
        <v>0</v>
      </c>
      <c r="N15" s="76"/>
      <c r="O15" s="76">
        <v>0</v>
      </c>
      <c r="P15" s="76">
        <v>0</v>
      </c>
      <c r="Q15" s="76"/>
    </row>
    <row r="16" spans="1:17" ht="30" customHeight="1" x14ac:dyDescent="0.3">
      <c r="A16" s="6">
        <v>15</v>
      </c>
      <c r="B16" s="6">
        <v>15</v>
      </c>
      <c r="C16" s="7" t="s">
        <v>16</v>
      </c>
      <c r="D16" s="7" t="s">
        <v>31</v>
      </c>
      <c r="E16" s="76">
        <v>55</v>
      </c>
      <c r="F16" s="76">
        <v>0</v>
      </c>
      <c r="G16" s="76">
        <v>55</v>
      </c>
      <c r="H16" s="76">
        <f t="shared" si="0"/>
        <v>55</v>
      </c>
      <c r="I16" s="76">
        <v>0</v>
      </c>
      <c r="J16" s="76">
        <v>55</v>
      </c>
      <c r="K16" s="76">
        <f t="shared" si="1"/>
        <v>55</v>
      </c>
      <c r="L16" s="76">
        <v>1</v>
      </c>
      <c r="M16" s="76">
        <v>1</v>
      </c>
      <c r="N16" s="76">
        <v>1</v>
      </c>
      <c r="O16" s="76">
        <v>1</v>
      </c>
      <c r="P16" s="76">
        <v>0</v>
      </c>
      <c r="Q16" s="76"/>
    </row>
    <row r="17" spans="1:17" ht="30" customHeight="1" x14ac:dyDescent="0.3">
      <c r="A17" s="6">
        <v>16</v>
      </c>
      <c r="B17" s="6">
        <v>16</v>
      </c>
      <c r="C17" s="7" t="s">
        <v>16</v>
      </c>
      <c r="D17" s="7" t="s">
        <v>32</v>
      </c>
      <c r="E17" s="76">
        <v>67</v>
      </c>
      <c r="F17" s="76">
        <v>45</v>
      </c>
      <c r="G17" s="76">
        <v>22</v>
      </c>
      <c r="H17" s="76">
        <f t="shared" si="0"/>
        <v>67</v>
      </c>
      <c r="I17" s="76">
        <v>45</v>
      </c>
      <c r="J17" s="76">
        <v>22</v>
      </c>
      <c r="K17" s="76">
        <f t="shared" si="1"/>
        <v>67</v>
      </c>
      <c r="L17" s="76">
        <v>0</v>
      </c>
      <c r="M17" s="76">
        <v>0</v>
      </c>
      <c r="N17" s="76"/>
      <c r="O17" s="76">
        <v>0</v>
      </c>
      <c r="P17" s="76">
        <v>0</v>
      </c>
      <c r="Q17" s="76"/>
    </row>
    <row r="18" spans="1:17" ht="30" customHeight="1" x14ac:dyDescent="0.3">
      <c r="A18" s="6">
        <v>17</v>
      </c>
      <c r="B18" s="6">
        <v>17</v>
      </c>
      <c r="C18" s="7" t="s">
        <v>16</v>
      </c>
      <c r="D18" s="7" t="s">
        <v>33</v>
      </c>
      <c r="E18" s="76">
        <v>2</v>
      </c>
      <c r="F18" s="76">
        <v>2</v>
      </c>
      <c r="G18" s="76">
        <v>0</v>
      </c>
      <c r="H18" s="76">
        <f t="shared" si="0"/>
        <v>2</v>
      </c>
      <c r="I18" s="76">
        <v>2</v>
      </c>
      <c r="J18" s="76">
        <v>0</v>
      </c>
      <c r="K18" s="76">
        <f t="shared" si="1"/>
        <v>2</v>
      </c>
      <c r="L18" s="76">
        <v>0</v>
      </c>
      <c r="M18" s="76">
        <v>0</v>
      </c>
      <c r="N18" s="76"/>
      <c r="O18" s="76">
        <v>0</v>
      </c>
      <c r="P18" s="76">
        <v>0</v>
      </c>
      <c r="Q18" s="76"/>
    </row>
    <row r="19" spans="1:17" ht="30" customHeight="1" x14ac:dyDescent="0.3">
      <c r="A19" s="6">
        <v>18</v>
      </c>
      <c r="B19" s="6">
        <v>18</v>
      </c>
      <c r="C19" s="7" t="s">
        <v>16</v>
      </c>
      <c r="D19" s="7" t="s">
        <v>34</v>
      </c>
      <c r="E19" s="76">
        <v>0</v>
      </c>
      <c r="F19" s="76">
        <v>0</v>
      </c>
      <c r="G19" s="76">
        <v>0</v>
      </c>
      <c r="H19" s="76">
        <f t="shared" si="0"/>
        <v>0</v>
      </c>
      <c r="I19" s="76">
        <v>0</v>
      </c>
      <c r="J19" s="76">
        <v>0</v>
      </c>
      <c r="K19" s="76">
        <f t="shared" si="1"/>
        <v>0</v>
      </c>
      <c r="L19" s="76">
        <v>0</v>
      </c>
      <c r="M19" s="76">
        <v>0</v>
      </c>
      <c r="N19" s="76"/>
      <c r="O19" s="76">
        <v>0</v>
      </c>
      <c r="P19" s="76">
        <v>0</v>
      </c>
      <c r="Q19" s="76"/>
    </row>
    <row r="20" spans="1:17" ht="30" customHeight="1" x14ac:dyDescent="0.3">
      <c r="A20" s="6">
        <v>19</v>
      </c>
      <c r="B20" s="6">
        <v>19</v>
      </c>
      <c r="C20" s="7" t="s">
        <v>16</v>
      </c>
      <c r="D20" s="7" t="s">
        <v>35</v>
      </c>
      <c r="E20" s="76">
        <v>18</v>
      </c>
      <c r="F20" s="76">
        <v>18</v>
      </c>
      <c r="G20" s="76">
        <v>0</v>
      </c>
      <c r="H20" s="76">
        <f t="shared" si="0"/>
        <v>18</v>
      </c>
      <c r="I20" s="76">
        <v>18</v>
      </c>
      <c r="J20" s="76">
        <v>0</v>
      </c>
      <c r="K20" s="76">
        <f t="shared" si="1"/>
        <v>18</v>
      </c>
      <c r="L20" s="76">
        <v>0</v>
      </c>
      <c r="M20" s="76">
        <v>0</v>
      </c>
      <c r="N20" s="76"/>
      <c r="O20" s="76">
        <v>0</v>
      </c>
      <c r="P20" s="76">
        <v>0</v>
      </c>
      <c r="Q20" s="76"/>
    </row>
    <row r="21" spans="1:17" ht="30" customHeight="1" x14ac:dyDescent="0.3">
      <c r="A21" s="6">
        <v>20</v>
      </c>
      <c r="B21" s="6">
        <v>20</v>
      </c>
      <c r="C21" s="7" t="s">
        <v>16</v>
      </c>
      <c r="D21" s="7" t="s">
        <v>36</v>
      </c>
      <c r="E21" s="76">
        <v>244</v>
      </c>
      <c r="F21" s="76">
        <v>244</v>
      </c>
      <c r="G21" s="76">
        <v>0</v>
      </c>
      <c r="H21" s="76">
        <f t="shared" si="0"/>
        <v>244</v>
      </c>
      <c r="I21" s="76">
        <v>244</v>
      </c>
      <c r="J21" s="76">
        <v>0</v>
      </c>
      <c r="K21" s="76">
        <f t="shared" si="1"/>
        <v>244</v>
      </c>
      <c r="L21" s="76">
        <v>1</v>
      </c>
      <c r="M21" s="76">
        <v>1</v>
      </c>
      <c r="N21" s="76">
        <v>1</v>
      </c>
      <c r="O21" s="76">
        <v>1</v>
      </c>
      <c r="P21" s="76">
        <v>0</v>
      </c>
      <c r="Q21" s="76"/>
    </row>
    <row r="22" spans="1:17" ht="30" customHeight="1" x14ac:dyDescent="0.3">
      <c r="A22" s="6">
        <v>21</v>
      </c>
      <c r="B22" s="6">
        <v>21</v>
      </c>
      <c r="C22" s="7" t="s">
        <v>16</v>
      </c>
      <c r="D22" s="7" t="s">
        <v>37</v>
      </c>
      <c r="E22" s="76">
        <v>55</v>
      </c>
      <c r="F22" s="76">
        <v>55</v>
      </c>
      <c r="G22" s="76">
        <v>0</v>
      </c>
      <c r="H22" s="76">
        <f t="shared" si="0"/>
        <v>55</v>
      </c>
      <c r="I22" s="76">
        <v>55</v>
      </c>
      <c r="J22" s="76">
        <v>0</v>
      </c>
      <c r="K22" s="76">
        <f t="shared" si="1"/>
        <v>55</v>
      </c>
      <c r="L22" s="76">
        <v>0</v>
      </c>
      <c r="M22" s="76">
        <v>0</v>
      </c>
      <c r="N22" s="76"/>
      <c r="O22" s="76">
        <v>0</v>
      </c>
      <c r="P22" s="76">
        <v>0</v>
      </c>
      <c r="Q22" s="76"/>
    </row>
    <row r="23" spans="1:17" ht="30" customHeight="1" x14ac:dyDescent="0.3">
      <c r="A23" s="6">
        <v>22</v>
      </c>
      <c r="B23" s="6">
        <v>22</v>
      </c>
      <c r="C23" s="7" t="s">
        <v>16</v>
      </c>
      <c r="D23" s="7" t="s">
        <v>38</v>
      </c>
      <c r="E23" s="76">
        <v>22</v>
      </c>
      <c r="F23" s="76">
        <v>22</v>
      </c>
      <c r="G23" s="76">
        <v>0</v>
      </c>
      <c r="H23" s="76">
        <f t="shared" si="0"/>
        <v>22</v>
      </c>
      <c r="I23" s="76">
        <v>22</v>
      </c>
      <c r="J23" s="76">
        <v>0</v>
      </c>
      <c r="K23" s="76">
        <f t="shared" si="1"/>
        <v>22</v>
      </c>
      <c r="L23" s="76">
        <v>0</v>
      </c>
      <c r="M23" s="76">
        <v>0</v>
      </c>
      <c r="N23" s="76"/>
      <c r="O23" s="76">
        <v>0</v>
      </c>
      <c r="P23" s="76">
        <v>0</v>
      </c>
      <c r="Q23" s="76"/>
    </row>
    <row r="24" spans="1:17" ht="30" customHeight="1" x14ac:dyDescent="0.3">
      <c r="A24" s="6">
        <v>23</v>
      </c>
      <c r="B24" s="6">
        <v>23</v>
      </c>
      <c r="C24" s="7" t="s">
        <v>16</v>
      </c>
      <c r="D24" s="7" t="s">
        <v>39</v>
      </c>
      <c r="E24" s="76">
        <v>0</v>
      </c>
      <c r="F24" s="76">
        <v>0</v>
      </c>
      <c r="G24" s="76">
        <v>0</v>
      </c>
      <c r="H24" s="76">
        <f t="shared" si="0"/>
        <v>0</v>
      </c>
      <c r="I24" s="76">
        <v>0</v>
      </c>
      <c r="J24" s="76">
        <v>0</v>
      </c>
      <c r="K24" s="76">
        <f t="shared" si="1"/>
        <v>0</v>
      </c>
      <c r="L24" s="76">
        <v>0</v>
      </c>
      <c r="M24" s="76">
        <v>0</v>
      </c>
      <c r="N24" s="76"/>
      <c r="O24" s="76">
        <v>0</v>
      </c>
      <c r="P24" s="76">
        <v>0</v>
      </c>
      <c r="Q24" s="76"/>
    </row>
    <row r="25" spans="1:17" ht="30" customHeight="1" x14ac:dyDescent="0.3">
      <c r="A25" s="6">
        <v>24</v>
      </c>
      <c r="B25" s="6">
        <v>1</v>
      </c>
      <c r="C25" s="7" t="s">
        <v>40</v>
      </c>
      <c r="D25" s="7" t="s">
        <v>41</v>
      </c>
      <c r="E25" s="77">
        <v>80</v>
      </c>
      <c r="F25" s="77">
        <v>0</v>
      </c>
      <c r="G25" s="77">
        <v>80</v>
      </c>
      <c r="H25" s="76">
        <f t="shared" si="0"/>
        <v>80</v>
      </c>
      <c r="I25" s="77">
        <v>0</v>
      </c>
      <c r="J25" s="77">
        <v>80</v>
      </c>
      <c r="K25" s="76">
        <f t="shared" si="1"/>
        <v>80</v>
      </c>
      <c r="L25" s="77">
        <v>5</v>
      </c>
      <c r="M25" s="77">
        <v>5</v>
      </c>
      <c r="N25" s="77">
        <v>5</v>
      </c>
      <c r="O25" s="77">
        <v>4</v>
      </c>
      <c r="P25" s="77">
        <v>1</v>
      </c>
      <c r="Q25" s="76"/>
    </row>
    <row r="26" spans="1:17" ht="30" customHeight="1" x14ac:dyDescent="0.3">
      <c r="A26" s="6">
        <v>25</v>
      </c>
      <c r="B26" s="6">
        <v>2</v>
      </c>
      <c r="C26" s="7" t="s">
        <v>40</v>
      </c>
      <c r="D26" s="7" t="s">
        <v>42</v>
      </c>
      <c r="E26" s="77">
        <v>0</v>
      </c>
      <c r="F26" s="77">
        <v>0</v>
      </c>
      <c r="G26" s="77">
        <v>0</v>
      </c>
      <c r="H26" s="76">
        <f t="shared" si="0"/>
        <v>0</v>
      </c>
      <c r="I26" s="77">
        <v>0</v>
      </c>
      <c r="J26" s="77">
        <v>0</v>
      </c>
      <c r="K26" s="76">
        <f t="shared" si="1"/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6"/>
    </row>
    <row r="27" spans="1:17" ht="30" customHeight="1" x14ac:dyDescent="0.3">
      <c r="A27" s="6">
        <v>26</v>
      </c>
      <c r="B27" s="6">
        <v>3</v>
      </c>
      <c r="C27" s="7" t="s">
        <v>40</v>
      </c>
      <c r="D27" s="7" t="s">
        <v>43</v>
      </c>
      <c r="E27" s="77">
        <v>0</v>
      </c>
      <c r="F27" s="77">
        <v>0</v>
      </c>
      <c r="G27" s="77">
        <v>0</v>
      </c>
      <c r="H27" s="76">
        <f t="shared" si="0"/>
        <v>0</v>
      </c>
      <c r="I27" s="77">
        <v>0</v>
      </c>
      <c r="J27" s="77">
        <v>0</v>
      </c>
      <c r="K27" s="76">
        <f t="shared" si="1"/>
        <v>0</v>
      </c>
      <c r="L27" s="77">
        <v>0</v>
      </c>
      <c r="M27" s="77">
        <v>0</v>
      </c>
      <c r="N27" s="77">
        <v>0</v>
      </c>
      <c r="O27" s="77">
        <v>0</v>
      </c>
      <c r="P27" s="77">
        <v>0</v>
      </c>
      <c r="Q27" s="76"/>
    </row>
    <row r="28" spans="1:17" ht="30" customHeight="1" x14ac:dyDescent="0.3">
      <c r="A28" s="6">
        <v>27</v>
      </c>
      <c r="B28" s="6">
        <v>4</v>
      </c>
      <c r="C28" s="7" t="s">
        <v>40</v>
      </c>
      <c r="D28" s="7" t="s">
        <v>44</v>
      </c>
      <c r="E28" s="77">
        <v>69</v>
      </c>
      <c r="F28" s="77">
        <v>0</v>
      </c>
      <c r="G28" s="77">
        <v>49</v>
      </c>
      <c r="H28" s="76">
        <f t="shared" si="0"/>
        <v>49</v>
      </c>
      <c r="I28" s="77">
        <v>0</v>
      </c>
      <c r="J28" s="77">
        <v>49</v>
      </c>
      <c r="K28" s="76">
        <f t="shared" si="1"/>
        <v>49</v>
      </c>
      <c r="L28" s="77">
        <v>5</v>
      </c>
      <c r="M28" s="77">
        <v>5</v>
      </c>
      <c r="N28" s="77">
        <v>5</v>
      </c>
      <c r="O28" s="77">
        <v>4</v>
      </c>
      <c r="P28" s="77">
        <v>1</v>
      </c>
      <c r="Q28" s="76"/>
    </row>
    <row r="29" spans="1:17" ht="30" customHeight="1" x14ac:dyDescent="0.3">
      <c r="A29" s="6">
        <v>28</v>
      </c>
      <c r="B29" s="6">
        <v>5</v>
      </c>
      <c r="C29" s="7" t="s">
        <v>40</v>
      </c>
      <c r="D29" s="7" t="s">
        <v>45</v>
      </c>
      <c r="E29" s="77">
        <v>0</v>
      </c>
      <c r="F29" s="77">
        <v>0</v>
      </c>
      <c r="G29" s="77">
        <v>0</v>
      </c>
      <c r="H29" s="76">
        <f t="shared" si="0"/>
        <v>0</v>
      </c>
      <c r="I29" s="77">
        <v>0</v>
      </c>
      <c r="J29" s="77">
        <v>0</v>
      </c>
      <c r="K29" s="76">
        <f t="shared" si="1"/>
        <v>0</v>
      </c>
      <c r="L29" s="77">
        <v>0</v>
      </c>
      <c r="M29" s="77">
        <v>0</v>
      </c>
      <c r="N29" s="77">
        <v>0</v>
      </c>
      <c r="O29" s="77">
        <v>0</v>
      </c>
      <c r="P29" s="77">
        <v>0</v>
      </c>
      <c r="Q29" s="76"/>
    </row>
    <row r="30" spans="1:17" ht="30" customHeight="1" x14ac:dyDescent="0.3">
      <c r="A30" s="6">
        <v>29</v>
      </c>
      <c r="B30" s="6">
        <v>6</v>
      </c>
      <c r="C30" s="7" t="s">
        <v>40</v>
      </c>
      <c r="D30" s="7" t="s">
        <v>46</v>
      </c>
      <c r="E30" s="77">
        <v>0</v>
      </c>
      <c r="F30" s="77">
        <v>0</v>
      </c>
      <c r="G30" s="77">
        <v>0</v>
      </c>
      <c r="H30" s="76">
        <f t="shared" si="0"/>
        <v>0</v>
      </c>
      <c r="I30" s="77">
        <v>0</v>
      </c>
      <c r="J30" s="77">
        <v>0</v>
      </c>
      <c r="K30" s="76">
        <f t="shared" si="1"/>
        <v>0</v>
      </c>
      <c r="L30" s="77">
        <v>0</v>
      </c>
      <c r="M30" s="77">
        <v>0</v>
      </c>
      <c r="N30" s="77">
        <v>0</v>
      </c>
      <c r="O30" s="77">
        <v>0</v>
      </c>
      <c r="P30" s="77">
        <v>0</v>
      </c>
      <c r="Q30" s="76"/>
    </row>
    <row r="31" spans="1:17" ht="30" customHeight="1" x14ac:dyDescent="0.3">
      <c r="A31" s="6">
        <v>30</v>
      </c>
      <c r="B31" s="6">
        <v>7</v>
      </c>
      <c r="C31" s="7" t="s">
        <v>40</v>
      </c>
      <c r="D31" s="7" t="s">
        <v>47</v>
      </c>
      <c r="E31" s="77">
        <v>0</v>
      </c>
      <c r="F31" s="77">
        <v>0</v>
      </c>
      <c r="G31" s="77">
        <v>0</v>
      </c>
      <c r="H31" s="76">
        <f t="shared" si="0"/>
        <v>0</v>
      </c>
      <c r="I31" s="77">
        <v>0</v>
      </c>
      <c r="J31" s="77">
        <v>0</v>
      </c>
      <c r="K31" s="76">
        <f t="shared" si="1"/>
        <v>0</v>
      </c>
      <c r="L31" s="77">
        <v>0</v>
      </c>
      <c r="M31" s="77">
        <v>0</v>
      </c>
      <c r="N31" s="77">
        <v>0</v>
      </c>
      <c r="O31" s="77">
        <v>0</v>
      </c>
      <c r="P31" s="77">
        <v>0</v>
      </c>
      <c r="Q31" s="76"/>
    </row>
    <row r="32" spans="1:17" ht="30" customHeight="1" x14ac:dyDescent="0.3">
      <c r="A32" s="6">
        <v>31</v>
      </c>
      <c r="B32" s="6">
        <v>8</v>
      </c>
      <c r="C32" s="7" t="s">
        <v>40</v>
      </c>
      <c r="D32" s="7" t="s">
        <v>48</v>
      </c>
      <c r="E32" s="77">
        <v>126</v>
      </c>
      <c r="F32" s="77">
        <v>0</v>
      </c>
      <c r="G32" s="77">
        <v>126</v>
      </c>
      <c r="H32" s="76">
        <f t="shared" si="0"/>
        <v>126</v>
      </c>
      <c r="I32" s="77">
        <v>0</v>
      </c>
      <c r="J32" s="77">
        <v>126</v>
      </c>
      <c r="K32" s="76">
        <f t="shared" si="1"/>
        <v>126</v>
      </c>
      <c r="L32" s="77">
        <v>3</v>
      </c>
      <c r="M32" s="77">
        <v>3</v>
      </c>
      <c r="N32" s="77">
        <v>3</v>
      </c>
      <c r="O32" s="77">
        <v>3</v>
      </c>
      <c r="P32" s="77">
        <v>0</v>
      </c>
      <c r="Q32" s="76"/>
    </row>
    <row r="33" spans="1:17" ht="30" customHeight="1" x14ac:dyDescent="0.3">
      <c r="A33" s="6">
        <v>32</v>
      </c>
      <c r="B33" s="6">
        <v>9</v>
      </c>
      <c r="C33" s="7" t="s">
        <v>40</v>
      </c>
      <c r="D33" s="7" t="s">
        <v>49</v>
      </c>
      <c r="E33" s="77">
        <v>0</v>
      </c>
      <c r="F33" s="77">
        <v>0</v>
      </c>
      <c r="G33" s="77">
        <v>0</v>
      </c>
      <c r="H33" s="76">
        <f t="shared" si="0"/>
        <v>0</v>
      </c>
      <c r="I33" s="77">
        <v>0</v>
      </c>
      <c r="J33" s="77">
        <v>0</v>
      </c>
      <c r="K33" s="76">
        <f t="shared" si="1"/>
        <v>0</v>
      </c>
      <c r="L33" s="77">
        <v>0</v>
      </c>
      <c r="M33" s="77">
        <v>0</v>
      </c>
      <c r="N33" s="77">
        <v>0</v>
      </c>
      <c r="O33" s="77">
        <v>0</v>
      </c>
      <c r="P33" s="77">
        <v>0</v>
      </c>
      <c r="Q33" s="76"/>
    </row>
    <row r="34" spans="1:17" ht="30" customHeight="1" x14ac:dyDescent="0.3">
      <c r="A34" s="6">
        <v>33</v>
      </c>
      <c r="B34" s="6">
        <v>10</v>
      </c>
      <c r="C34" s="7" t="s">
        <v>40</v>
      </c>
      <c r="D34" s="7" t="s">
        <v>50</v>
      </c>
      <c r="E34" s="77">
        <v>0</v>
      </c>
      <c r="F34" s="77">
        <v>0</v>
      </c>
      <c r="G34" s="77">
        <v>0</v>
      </c>
      <c r="H34" s="76">
        <f t="shared" si="0"/>
        <v>0</v>
      </c>
      <c r="I34" s="77">
        <v>0</v>
      </c>
      <c r="J34" s="77">
        <v>0</v>
      </c>
      <c r="K34" s="76">
        <f t="shared" si="1"/>
        <v>0</v>
      </c>
      <c r="L34" s="77">
        <v>0</v>
      </c>
      <c r="M34" s="77">
        <v>0</v>
      </c>
      <c r="N34" s="77">
        <v>0</v>
      </c>
      <c r="O34" s="77">
        <v>0</v>
      </c>
      <c r="P34" s="77">
        <v>0</v>
      </c>
      <c r="Q34" s="76"/>
    </row>
    <row r="35" spans="1:17" ht="30" customHeight="1" x14ac:dyDescent="0.3">
      <c r="A35" s="6">
        <v>34</v>
      </c>
      <c r="B35" s="6">
        <v>11</v>
      </c>
      <c r="C35" s="7" t="s">
        <v>40</v>
      </c>
      <c r="D35" s="7" t="s">
        <v>51</v>
      </c>
      <c r="E35" s="77">
        <v>88</v>
      </c>
      <c r="F35" s="77">
        <v>83</v>
      </c>
      <c r="G35" s="77">
        <v>5</v>
      </c>
      <c r="H35" s="76">
        <f t="shared" si="0"/>
        <v>88</v>
      </c>
      <c r="I35" s="77">
        <v>83</v>
      </c>
      <c r="J35" s="77">
        <v>5</v>
      </c>
      <c r="K35" s="76">
        <f t="shared" si="1"/>
        <v>88</v>
      </c>
      <c r="L35" s="77">
        <v>18</v>
      </c>
      <c r="M35" s="77">
        <v>18</v>
      </c>
      <c r="N35" s="77">
        <v>18</v>
      </c>
      <c r="O35" s="77">
        <v>18</v>
      </c>
      <c r="P35" s="77">
        <v>0</v>
      </c>
      <c r="Q35" s="76"/>
    </row>
    <row r="36" spans="1:17" ht="30" customHeight="1" x14ac:dyDescent="0.3">
      <c r="A36" s="6">
        <v>35</v>
      </c>
      <c r="B36" s="6">
        <v>12</v>
      </c>
      <c r="C36" s="7" t="s">
        <v>40</v>
      </c>
      <c r="D36" s="7" t="s">
        <v>52</v>
      </c>
      <c r="E36" s="77">
        <v>0</v>
      </c>
      <c r="F36" s="77">
        <v>0</v>
      </c>
      <c r="G36" s="77">
        <v>0</v>
      </c>
      <c r="H36" s="76">
        <f t="shared" si="0"/>
        <v>0</v>
      </c>
      <c r="I36" s="77">
        <v>0</v>
      </c>
      <c r="J36" s="77">
        <v>0</v>
      </c>
      <c r="K36" s="76">
        <f t="shared" si="1"/>
        <v>0</v>
      </c>
      <c r="L36" s="77">
        <v>0</v>
      </c>
      <c r="M36" s="77">
        <v>0</v>
      </c>
      <c r="N36" s="77">
        <v>0</v>
      </c>
      <c r="O36" s="77">
        <v>0</v>
      </c>
      <c r="P36" s="77">
        <v>0</v>
      </c>
      <c r="Q36" s="76"/>
    </row>
    <row r="37" spans="1:17" ht="30" customHeight="1" x14ac:dyDescent="0.3">
      <c r="A37" s="6">
        <v>36</v>
      </c>
      <c r="B37" s="6">
        <v>13</v>
      </c>
      <c r="C37" s="7" t="s">
        <v>40</v>
      </c>
      <c r="D37" s="7" t="s">
        <v>53</v>
      </c>
      <c r="E37" s="77">
        <v>0</v>
      </c>
      <c r="F37" s="77">
        <v>0</v>
      </c>
      <c r="G37" s="77">
        <v>0</v>
      </c>
      <c r="H37" s="76">
        <f t="shared" si="0"/>
        <v>0</v>
      </c>
      <c r="I37" s="77">
        <v>0</v>
      </c>
      <c r="J37" s="77">
        <v>0</v>
      </c>
      <c r="K37" s="76">
        <f t="shared" si="1"/>
        <v>0</v>
      </c>
      <c r="L37" s="77">
        <v>0</v>
      </c>
      <c r="M37" s="77">
        <v>0</v>
      </c>
      <c r="N37" s="77">
        <v>0</v>
      </c>
      <c r="O37" s="77">
        <v>0</v>
      </c>
      <c r="P37" s="77">
        <v>0</v>
      </c>
      <c r="Q37" s="76"/>
    </row>
    <row r="38" spans="1:17" ht="30" customHeight="1" x14ac:dyDescent="0.3">
      <c r="A38" s="6">
        <v>37</v>
      </c>
      <c r="B38" s="6">
        <v>14</v>
      </c>
      <c r="C38" s="7" t="s">
        <v>40</v>
      </c>
      <c r="D38" s="7" t="s">
        <v>54</v>
      </c>
      <c r="E38" s="77">
        <v>195</v>
      </c>
      <c r="F38" s="77">
        <v>97</v>
      </c>
      <c r="G38" s="77">
        <v>98</v>
      </c>
      <c r="H38" s="76">
        <f t="shared" si="0"/>
        <v>195</v>
      </c>
      <c r="I38" s="77">
        <v>97</v>
      </c>
      <c r="J38" s="77">
        <v>98</v>
      </c>
      <c r="K38" s="76">
        <f t="shared" si="1"/>
        <v>195</v>
      </c>
      <c r="L38" s="77">
        <v>26</v>
      </c>
      <c r="M38" s="77">
        <v>26</v>
      </c>
      <c r="N38" s="77">
        <v>26</v>
      </c>
      <c r="O38" s="77">
        <v>25</v>
      </c>
      <c r="P38" s="77">
        <v>1</v>
      </c>
      <c r="Q38" s="76"/>
    </row>
    <row r="39" spans="1:17" ht="30" customHeight="1" x14ac:dyDescent="0.3">
      <c r="A39" s="6">
        <v>38</v>
      </c>
      <c r="B39" s="6">
        <v>15</v>
      </c>
      <c r="C39" s="7" t="s">
        <v>40</v>
      </c>
      <c r="D39" s="7" t="s">
        <v>55</v>
      </c>
      <c r="E39" s="77">
        <v>0</v>
      </c>
      <c r="F39" s="77">
        <v>0</v>
      </c>
      <c r="G39" s="77">
        <v>0</v>
      </c>
      <c r="H39" s="76">
        <f t="shared" si="0"/>
        <v>0</v>
      </c>
      <c r="I39" s="77">
        <v>0</v>
      </c>
      <c r="J39" s="77">
        <v>0</v>
      </c>
      <c r="K39" s="76">
        <f t="shared" si="1"/>
        <v>0</v>
      </c>
      <c r="L39" s="77">
        <v>0</v>
      </c>
      <c r="M39" s="77">
        <v>0</v>
      </c>
      <c r="N39" s="77">
        <v>0</v>
      </c>
      <c r="O39" s="77">
        <v>0</v>
      </c>
      <c r="P39" s="77">
        <v>0</v>
      </c>
      <c r="Q39" s="76"/>
    </row>
    <row r="40" spans="1:17" ht="30" customHeight="1" x14ac:dyDescent="0.3">
      <c r="A40" s="6">
        <v>39</v>
      </c>
      <c r="B40" s="6">
        <v>16</v>
      </c>
      <c r="C40" s="7" t="s">
        <v>40</v>
      </c>
      <c r="D40" s="7" t="s">
        <v>56</v>
      </c>
      <c r="E40" s="77">
        <v>0</v>
      </c>
      <c r="F40" s="77">
        <v>0</v>
      </c>
      <c r="G40" s="77">
        <v>0</v>
      </c>
      <c r="H40" s="76">
        <f t="shared" si="0"/>
        <v>0</v>
      </c>
      <c r="I40" s="77">
        <v>0</v>
      </c>
      <c r="J40" s="77">
        <v>0</v>
      </c>
      <c r="K40" s="76">
        <f t="shared" si="1"/>
        <v>0</v>
      </c>
      <c r="L40" s="77">
        <v>0</v>
      </c>
      <c r="M40" s="77">
        <v>0</v>
      </c>
      <c r="N40" s="77">
        <v>0</v>
      </c>
      <c r="O40" s="77">
        <v>0</v>
      </c>
      <c r="P40" s="77">
        <v>0</v>
      </c>
      <c r="Q40" s="76"/>
    </row>
    <row r="41" spans="1:17" ht="30" customHeight="1" x14ac:dyDescent="0.3">
      <c r="A41" s="6">
        <v>40</v>
      </c>
      <c r="B41" s="6">
        <v>17</v>
      </c>
      <c r="C41" s="7" t="s">
        <v>40</v>
      </c>
      <c r="D41" s="7" t="s">
        <v>57</v>
      </c>
      <c r="E41" s="77">
        <v>219</v>
      </c>
      <c r="F41" s="77">
        <v>21</v>
      </c>
      <c r="G41" s="77">
        <v>123</v>
      </c>
      <c r="H41" s="76">
        <f t="shared" si="0"/>
        <v>144</v>
      </c>
      <c r="I41" s="77">
        <v>21</v>
      </c>
      <c r="J41" s="77">
        <v>123</v>
      </c>
      <c r="K41" s="76">
        <f t="shared" si="1"/>
        <v>144</v>
      </c>
      <c r="L41" s="77">
        <v>6</v>
      </c>
      <c r="M41" s="77">
        <v>6</v>
      </c>
      <c r="N41" s="77">
        <v>6</v>
      </c>
      <c r="O41" s="77">
        <v>6</v>
      </c>
      <c r="P41" s="77">
        <v>0</v>
      </c>
      <c r="Q41" s="76"/>
    </row>
    <row r="42" spans="1:17" ht="30" customHeight="1" x14ac:dyDescent="0.3">
      <c r="A42" s="6">
        <v>41</v>
      </c>
      <c r="B42" s="6">
        <v>18</v>
      </c>
      <c r="C42" s="7" t="s">
        <v>40</v>
      </c>
      <c r="D42" s="7" t="s">
        <v>58</v>
      </c>
      <c r="E42" s="77">
        <v>0</v>
      </c>
      <c r="F42" s="77">
        <v>0</v>
      </c>
      <c r="G42" s="77">
        <v>0</v>
      </c>
      <c r="H42" s="76">
        <f t="shared" si="0"/>
        <v>0</v>
      </c>
      <c r="I42" s="77">
        <v>0</v>
      </c>
      <c r="J42" s="77">
        <v>0</v>
      </c>
      <c r="K42" s="76">
        <f t="shared" si="1"/>
        <v>0</v>
      </c>
      <c r="L42" s="77">
        <v>0</v>
      </c>
      <c r="M42" s="77">
        <v>0</v>
      </c>
      <c r="N42" s="77">
        <v>0</v>
      </c>
      <c r="O42" s="77">
        <v>0</v>
      </c>
      <c r="P42" s="77">
        <v>0</v>
      </c>
      <c r="Q42" s="76"/>
    </row>
    <row r="43" spans="1:17" ht="30" customHeight="1" x14ac:dyDescent="0.3">
      <c r="A43" s="6">
        <v>42</v>
      </c>
      <c r="B43" s="6">
        <v>19</v>
      </c>
      <c r="C43" s="7" t="s">
        <v>40</v>
      </c>
      <c r="D43" s="7" t="s">
        <v>59</v>
      </c>
      <c r="E43" s="77">
        <v>0</v>
      </c>
      <c r="F43" s="77">
        <v>0</v>
      </c>
      <c r="G43" s="77">
        <v>0</v>
      </c>
      <c r="H43" s="76">
        <f t="shared" si="0"/>
        <v>0</v>
      </c>
      <c r="I43" s="77">
        <v>0</v>
      </c>
      <c r="J43" s="77">
        <v>0</v>
      </c>
      <c r="K43" s="76">
        <f t="shared" si="1"/>
        <v>0</v>
      </c>
      <c r="L43" s="77">
        <v>0</v>
      </c>
      <c r="M43" s="77">
        <v>0</v>
      </c>
      <c r="N43" s="77">
        <v>0</v>
      </c>
      <c r="O43" s="77">
        <v>0</v>
      </c>
      <c r="P43" s="77">
        <v>0</v>
      </c>
      <c r="Q43" s="76"/>
    </row>
    <row r="44" spans="1:17" ht="30" customHeight="1" x14ac:dyDescent="0.3">
      <c r="A44" s="6">
        <v>43</v>
      </c>
      <c r="B44" s="6">
        <v>20</v>
      </c>
      <c r="C44" s="7" t="s">
        <v>40</v>
      </c>
      <c r="D44" s="7" t="s">
        <v>60</v>
      </c>
      <c r="E44" s="77">
        <v>15</v>
      </c>
      <c r="F44" s="77">
        <v>8</v>
      </c>
      <c r="G44" s="77">
        <v>0</v>
      </c>
      <c r="H44" s="76">
        <f t="shared" si="0"/>
        <v>8</v>
      </c>
      <c r="I44" s="77">
        <v>8</v>
      </c>
      <c r="J44" s="77">
        <v>0</v>
      </c>
      <c r="K44" s="76">
        <f t="shared" si="1"/>
        <v>8</v>
      </c>
      <c r="L44" s="77">
        <v>3</v>
      </c>
      <c r="M44" s="77">
        <v>3</v>
      </c>
      <c r="N44" s="77">
        <v>3</v>
      </c>
      <c r="O44" s="77">
        <v>3</v>
      </c>
      <c r="P44" s="77">
        <v>0</v>
      </c>
      <c r="Q44" s="76"/>
    </row>
    <row r="45" spans="1:17" ht="30" customHeight="1" x14ac:dyDescent="0.3">
      <c r="A45" s="6">
        <v>44</v>
      </c>
      <c r="B45" s="6">
        <v>21</v>
      </c>
      <c r="C45" s="7" t="s">
        <v>40</v>
      </c>
      <c r="D45" s="7" t="s">
        <v>61</v>
      </c>
      <c r="E45" s="77">
        <v>0</v>
      </c>
      <c r="F45" s="77">
        <v>0</v>
      </c>
      <c r="G45" s="77">
        <v>0</v>
      </c>
      <c r="H45" s="76">
        <f t="shared" si="0"/>
        <v>0</v>
      </c>
      <c r="I45" s="77">
        <v>0</v>
      </c>
      <c r="J45" s="77">
        <v>0</v>
      </c>
      <c r="K45" s="76">
        <f t="shared" si="1"/>
        <v>0</v>
      </c>
      <c r="L45" s="77">
        <v>0</v>
      </c>
      <c r="M45" s="77">
        <v>0</v>
      </c>
      <c r="N45" s="77">
        <v>0</v>
      </c>
      <c r="O45" s="77">
        <v>0</v>
      </c>
      <c r="P45" s="77">
        <v>0</v>
      </c>
      <c r="Q45" s="76"/>
    </row>
    <row r="46" spans="1:17" ht="30" customHeight="1" x14ac:dyDescent="0.3">
      <c r="A46" s="6">
        <v>45</v>
      </c>
      <c r="B46" s="6">
        <v>22</v>
      </c>
      <c r="C46" s="7" t="s">
        <v>40</v>
      </c>
      <c r="D46" s="7" t="s">
        <v>62</v>
      </c>
      <c r="E46" s="77">
        <v>0</v>
      </c>
      <c r="F46" s="77">
        <v>0</v>
      </c>
      <c r="G46" s="77">
        <v>0</v>
      </c>
      <c r="H46" s="76">
        <f t="shared" si="0"/>
        <v>0</v>
      </c>
      <c r="I46" s="77">
        <v>0</v>
      </c>
      <c r="J46" s="77">
        <v>0</v>
      </c>
      <c r="K46" s="76">
        <f t="shared" si="1"/>
        <v>0</v>
      </c>
      <c r="L46" s="77">
        <v>0</v>
      </c>
      <c r="M46" s="77">
        <v>0</v>
      </c>
      <c r="N46" s="77">
        <v>0</v>
      </c>
      <c r="O46" s="77">
        <v>0</v>
      </c>
      <c r="P46" s="77">
        <v>0</v>
      </c>
      <c r="Q46" s="76"/>
    </row>
    <row r="47" spans="1:17" ht="30" customHeight="1" x14ac:dyDescent="0.3">
      <c r="A47" s="6">
        <v>46</v>
      </c>
      <c r="B47" s="6">
        <v>23</v>
      </c>
      <c r="C47" s="7" t="s">
        <v>40</v>
      </c>
      <c r="D47" s="7" t="s">
        <v>63</v>
      </c>
      <c r="E47" s="77">
        <v>0</v>
      </c>
      <c r="F47" s="77">
        <v>0</v>
      </c>
      <c r="G47" s="77">
        <v>0</v>
      </c>
      <c r="H47" s="76">
        <f t="shared" si="0"/>
        <v>0</v>
      </c>
      <c r="I47" s="77">
        <v>0</v>
      </c>
      <c r="J47" s="77">
        <v>0</v>
      </c>
      <c r="K47" s="76">
        <f t="shared" si="1"/>
        <v>0</v>
      </c>
      <c r="L47" s="77">
        <v>0</v>
      </c>
      <c r="M47" s="77">
        <v>0</v>
      </c>
      <c r="N47" s="77">
        <v>0</v>
      </c>
      <c r="O47" s="77">
        <v>0</v>
      </c>
      <c r="P47" s="77">
        <v>0</v>
      </c>
      <c r="Q47" s="76"/>
    </row>
    <row r="48" spans="1:17" ht="30" customHeight="1" x14ac:dyDescent="0.3">
      <c r="A48" s="6">
        <v>47</v>
      </c>
      <c r="B48" s="6">
        <v>24</v>
      </c>
      <c r="C48" s="7" t="s">
        <v>40</v>
      </c>
      <c r="D48" s="7" t="s">
        <v>64</v>
      </c>
      <c r="E48" s="77">
        <v>0</v>
      </c>
      <c r="F48" s="77">
        <v>0</v>
      </c>
      <c r="G48" s="77">
        <v>0</v>
      </c>
      <c r="H48" s="76">
        <f t="shared" si="0"/>
        <v>0</v>
      </c>
      <c r="I48" s="77">
        <v>0</v>
      </c>
      <c r="J48" s="77">
        <v>0</v>
      </c>
      <c r="K48" s="76">
        <f t="shared" si="1"/>
        <v>0</v>
      </c>
      <c r="L48" s="77">
        <v>0</v>
      </c>
      <c r="M48" s="77">
        <v>0</v>
      </c>
      <c r="N48" s="77">
        <v>0</v>
      </c>
      <c r="O48" s="77">
        <v>0</v>
      </c>
      <c r="P48" s="77">
        <v>0</v>
      </c>
      <c r="Q48" s="76"/>
    </row>
    <row r="49" spans="1:17" ht="30" customHeight="1" x14ac:dyDescent="0.3">
      <c r="A49" s="6">
        <v>48</v>
      </c>
      <c r="B49" s="6">
        <v>25</v>
      </c>
      <c r="C49" s="7" t="s">
        <v>40</v>
      </c>
      <c r="D49" s="7" t="s">
        <v>65</v>
      </c>
      <c r="E49" s="77">
        <v>0</v>
      </c>
      <c r="F49" s="77">
        <v>0</v>
      </c>
      <c r="G49" s="77">
        <v>0</v>
      </c>
      <c r="H49" s="76">
        <f t="shared" si="0"/>
        <v>0</v>
      </c>
      <c r="I49" s="77">
        <v>0</v>
      </c>
      <c r="J49" s="77">
        <v>0</v>
      </c>
      <c r="K49" s="76">
        <f t="shared" si="1"/>
        <v>0</v>
      </c>
      <c r="L49" s="77">
        <v>0</v>
      </c>
      <c r="M49" s="77">
        <v>0</v>
      </c>
      <c r="N49" s="77">
        <v>0</v>
      </c>
      <c r="O49" s="77">
        <v>0</v>
      </c>
      <c r="P49" s="77">
        <v>0</v>
      </c>
      <c r="Q49" s="76"/>
    </row>
    <row r="50" spans="1:17" ht="30" customHeight="1" x14ac:dyDescent="0.3">
      <c r="A50" s="6">
        <v>49</v>
      </c>
      <c r="B50" s="6">
        <v>26</v>
      </c>
      <c r="C50" s="7" t="s">
        <v>40</v>
      </c>
      <c r="D50" s="7" t="s">
        <v>66</v>
      </c>
      <c r="E50" s="77">
        <v>0</v>
      </c>
      <c r="F50" s="77">
        <v>0</v>
      </c>
      <c r="G50" s="77">
        <v>0</v>
      </c>
      <c r="H50" s="76">
        <f t="shared" si="0"/>
        <v>0</v>
      </c>
      <c r="I50" s="77">
        <v>0</v>
      </c>
      <c r="J50" s="77">
        <v>0</v>
      </c>
      <c r="K50" s="76">
        <f t="shared" si="1"/>
        <v>0</v>
      </c>
      <c r="L50" s="77">
        <v>0</v>
      </c>
      <c r="M50" s="77">
        <v>0</v>
      </c>
      <c r="N50" s="77">
        <v>0</v>
      </c>
      <c r="O50" s="77">
        <v>0</v>
      </c>
      <c r="P50" s="77">
        <v>0</v>
      </c>
      <c r="Q50" s="76"/>
    </row>
    <row r="51" spans="1:17" ht="30" customHeight="1" x14ac:dyDescent="0.3">
      <c r="A51" s="6">
        <v>50</v>
      </c>
      <c r="B51" s="6">
        <v>27</v>
      </c>
      <c r="C51" s="7" t="s">
        <v>40</v>
      </c>
      <c r="D51" s="7" t="s">
        <v>67</v>
      </c>
      <c r="E51" s="77">
        <v>0</v>
      </c>
      <c r="F51" s="77">
        <v>0</v>
      </c>
      <c r="G51" s="77">
        <v>0</v>
      </c>
      <c r="H51" s="76">
        <f t="shared" si="0"/>
        <v>0</v>
      </c>
      <c r="I51" s="77">
        <v>0</v>
      </c>
      <c r="J51" s="77">
        <v>0</v>
      </c>
      <c r="K51" s="76">
        <f t="shared" si="1"/>
        <v>0</v>
      </c>
      <c r="L51" s="77">
        <v>0</v>
      </c>
      <c r="M51" s="77">
        <v>0</v>
      </c>
      <c r="N51" s="77">
        <v>0</v>
      </c>
      <c r="O51" s="77">
        <v>0</v>
      </c>
      <c r="P51" s="77">
        <v>0</v>
      </c>
      <c r="Q51" s="76"/>
    </row>
    <row r="52" spans="1:17" ht="30" customHeight="1" x14ac:dyDescent="0.3">
      <c r="A52" s="6">
        <v>51</v>
      </c>
      <c r="B52" s="6">
        <v>28</v>
      </c>
      <c r="C52" s="7" t="s">
        <v>40</v>
      </c>
      <c r="D52" s="7" t="s">
        <v>68</v>
      </c>
      <c r="E52" s="77">
        <v>0</v>
      </c>
      <c r="F52" s="77">
        <v>0</v>
      </c>
      <c r="G52" s="77">
        <v>0</v>
      </c>
      <c r="H52" s="76">
        <f t="shared" si="0"/>
        <v>0</v>
      </c>
      <c r="I52" s="77">
        <v>0</v>
      </c>
      <c r="J52" s="77">
        <v>0</v>
      </c>
      <c r="K52" s="76">
        <f t="shared" si="1"/>
        <v>0</v>
      </c>
      <c r="L52" s="77">
        <v>0</v>
      </c>
      <c r="M52" s="77">
        <v>0</v>
      </c>
      <c r="N52" s="77">
        <v>0</v>
      </c>
      <c r="O52" s="77">
        <v>0</v>
      </c>
      <c r="P52" s="77">
        <v>0</v>
      </c>
      <c r="Q52" s="76"/>
    </row>
    <row r="53" spans="1:17" ht="30" customHeight="1" x14ac:dyDescent="0.3">
      <c r="A53" s="6">
        <v>52</v>
      </c>
      <c r="B53" s="6">
        <v>29</v>
      </c>
      <c r="C53" s="7" t="s">
        <v>40</v>
      </c>
      <c r="D53" s="7" t="s">
        <v>69</v>
      </c>
      <c r="E53" s="77">
        <v>1</v>
      </c>
      <c r="F53" s="77">
        <v>1</v>
      </c>
      <c r="G53" s="77">
        <v>0</v>
      </c>
      <c r="H53" s="76">
        <f t="shared" si="0"/>
        <v>1</v>
      </c>
      <c r="I53" s="77">
        <v>1</v>
      </c>
      <c r="J53" s="77">
        <v>0</v>
      </c>
      <c r="K53" s="76">
        <f t="shared" si="1"/>
        <v>1</v>
      </c>
      <c r="L53" s="77">
        <v>1</v>
      </c>
      <c r="M53" s="77">
        <v>1</v>
      </c>
      <c r="N53" s="77">
        <v>1</v>
      </c>
      <c r="O53" s="77">
        <v>0</v>
      </c>
      <c r="P53" s="77">
        <v>1</v>
      </c>
      <c r="Q53" s="76"/>
    </row>
    <row r="54" spans="1:17" ht="30" customHeight="1" x14ac:dyDescent="0.3">
      <c r="A54" s="6">
        <v>53</v>
      </c>
      <c r="B54" s="6">
        <v>30</v>
      </c>
      <c r="C54" s="7" t="s">
        <v>40</v>
      </c>
      <c r="D54" s="7" t="s">
        <v>70</v>
      </c>
      <c r="E54" s="77">
        <v>0</v>
      </c>
      <c r="F54" s="77">
        <v>0</v>
      </c>
      <c r="G54" s="77">
        <v>0</v>
      </c>
      <c r="H54" s="76">
        <f t="shared" si="0"/>
        <v>0</v>
      </c>
      <c r="I54" s="77">
        <v>0</v>
      </c>
      <c r="J54" s="77">
        <v>0</v>
      </c>
      <c r="K54" s="76">
        <f t="shared" si="1"/>
        <v>0</v>
      </c>
      <c r="L54" s="77">
        <v>0</v>
      </c>
      <c r="M54" s="77">
        <v>0</v>
      </c>
      <c r="N54" s="77">
        <v>0</v>
      </c>
      <c r="O54" s="77">
        <v>0</v>
      </c>
      <c r="P54" s="77">
        <v>0</v>
      </c>
      <c r="Q54" s="76"/>
    </row>
    <row r="55" spans="1:17" ht="30" customHeight="1" x14ac:dyDescent="0.3">
      <c r="A55" s="6">
        <v>54</v>
      </c>
      <c r="B55" s="6">
        <v>31</v>
      </c>
      <c r="C55" s="7" t="s">
        <v>40</v>
      </c>
      <c r="D55" s="7" t="s">
        <v>71</v>
      </c>
      <c r="E55" s="77">
        <v>0</v>
      </c>
      <c r="F55" s="77">
        <v>0</v>
      </c>
      <c r="G55" s="77">
        <v>0</v>
      </c>
      <c r="H55" s="76">
        <f t="shared" si="0"/>
        <v>0</v>
      </c>
      <c r="I55" s="77">
        <v>0</v>
      </c>
      <c r="J55" s="77">
        <v>0</v>
      </c>
      <c r="K55" s="76">
        <f t="shared" si="1"/>
        <v>0</v>
      </c>
      <c r="L55" s="77">
        <v>0</v>
      </c>
      <c r="M55" s="77">
        <v>0</v>
      </c>
      <c r="N55" s="77">
        <v>0</v>
      </c>
      <c r="O55" s="77">
        <v>0</v>
      </c>
      <c r="P55" s="77">
        <v>0</v>
      </c>
      <c r="Q55" s="76"/>
    </row>
    <row r="56" spans="1:17" ht="30" customHeight="1" x14ac:dyDescent="0.3">
      <c r="A56" s="6">
        <v>55</v>
      </c>
      <c r="B56" s="6">
        <v>32</v>
      </c>
      <c r="C56" s="7" t="s">
        <v>40</v>
      </c>
      <c r="D56" s="7" t="s">
        <v>72</v>
      </c>
      <c r="E56" s="77">
        <v>0</v>
      </c>
      <c r="F56" s="77">
        <v>0</v>
      </c>
      <c r="G56" s="77">
        <v>0</v>
      </c>
      <c r="H56" s="76">
        <f t="shared" si="0"/>
        <v>0</v>
      </c>
      <c r="I56" s="77">
        <v>0</v>
      </c>
      <c r="J56" s="77">
        <v>0</v>
      </c>
      <c r="K56" s="76">
        <f t="shared" si="1"/>
        <v>0</v>
      </c>
      <c r="L56" s="77">
        <v>0</v>
      </c>
      <c r="M56" s="77">
        <v>0</v>
      </c>
      <c r="N56" s="77">
        <v>0</v>
      </c>
      <c r="O56" s="77">
        <v>0</v>
      </c>
      <c r="P56" s="77">
        <v>0</v>
      </c>
      <c r="Q56" s="76"/>
    </row>
    <row r="57" spans="1:17" ht="30" customHeight="1" x14ac:dyDescent="0.3">
      <c r="A57" s="6">
        <v>56</v>
      </c>
      <c r="B57" s="6">
        <v>33</v>
      </c>
      <c r="C57" s="7" t="s">
        <v>40</v>
      </c>
      <c r="D57" s="7" t="s">
        <v>73</v>
      </c>
      <c r="E57" s="77">
        <v>0</v>
      </c>
      <c r="F57" s="77">
        <v>0</v>
      </c>
      <c r="G57" s="77">
        <v>0</v>
      </c>
      <c r="H57" s="76">
        <f t="shared" si="0"/>
        <v>0</v>
      </c>
      <c r="I57" s="77">
        <v>0</v>
      </c>
      <c r="J57" s="77">
        <v>0</v>
      </c>
      <c r="K57" s="76">
        <f t="shared" si="1"/>
        <v>0</v>
      </c>
      <c r="L57" s="77">
        <v>0</v>
      </c>
      <c r="M57" s="77">
        <v>0</v>
      </c>
      <c r="N57" s="77">
        <v>0</v>
      </c>
      <c r="O57" s="77">
        <v>0</v>
      </c>
      <c r="P57" s="77">
        <v>0</v>
      </c>
      <c r="Q57" s="76"/>
    </row>
    <row r="58" spans="1:17" ht="30" customHeight="1" x14ac:dyDescent="0.3">
      <c r="A58" s="6">
        <v>57</v>
      </c>
      <c r="B58" s="6">
        <v>1</v>
      </c>
      <c r="C58" s="7" t="s">
        <v>74</v>
      </c>
      <c r="D58" s="7" t="s">
        <v>75</v>
      </c>
      <c r="E58" s="77">
        <v>96</v>
      </c>
      <c r="F58" s="77">
        <v>95</v>
      </c>
      <c r="G58" s="77">
        <v>0</v>
      </c>
      <c r="H58" s="76">
        <f t="shared" si="0"/>
        <v>95</v>
      </c>
      <c r="I58" s="77">
        <v>95</v>
      </c>
      <c r="J58" s="77">
        <v>0</v>
      </c>
      <c r="K58" s="76">
        <f t="shared" si="1"/>
        <v>95</v>
      </c>
      <c r="L58" s="77">
        <v>18</v>
      </c>
      <c r="M58" s="77">
        <v>18</v>
      </c>
      <c r="N58" s="77">
        <v>0</v>
      </c>
      <c r="O58" s="77">
        <v>18</v>
      </c>
      <c r="P58" s="77">
        <v>0</v>
      </c>
      <c r="Q58" s="77">
        <v>0</v>
      </c>
    </row>
    <row r="59" spans="1:17" ht="30" customHeight="1" x14ac:dyDescent="0.3">
      <c r="A59" s="6">
        <v>58</v>
      </c>
      <c r="B59" s="6">
        <v>2</v>
      </c>
      <c r="C59" s="7" t="s">
        <v>74</v>
      </c>
      <c r="D59" s="7" t="s">
        <v>76</v>
      </c>
      <c r="E59" s="77">
        <v>25</v>
      </c>
      <c r="F59" s="77">
        <v>25</v>
      </c>
      <c r="G59" s="77">
        <v>0</v>
      </c>
      <c r="H59" s="76">
        <f t="shared" si="0"/>
        <v>25</v>
      </c>
      <c r="I59" s="77">
        <v>136</v>
      </c>
      <c r="J59" s="77">
        <v>13</v>
      </c>
      <c r="K59" s="76">
        <f t="shared" si="1"/>
        <v>149</v>
      </c>
      <c r="L59" s="77">
        <v>0</v>
      </c>
      <c r="M59" s="77">
        <v>0</v>
      </c>
      <c r="N59" s="77">
        <v>0</v>
      </c>
      <c r="O59" s="77">
        <v>0</v>
      </c>
      <c r="P59" s="77">
        <v>0</v>
      </c>
      <c r="Q59" s="77">
        <v>0</v>
      </c>
    </row>
    <row r="60" spans="1:17" ht="30" customHeight="1" x14ac:dyDescent="0.3">
      <c r="A60" s="6">
        <v>59</v>
      </c>
      <c r="B60" s="6">
        <v>3</v>
      </c>
      <c r="C60" s="7" t="s">
        <v>74</v>
      </c>
      <c r="D60" s="7" t="s">
        <v>77</v>
      </c>
      <c r="E60" s="77">
        <v>0</v>
      </c>
      <c r="F60" s="77">
        <v>0</v>
      </c>
      <c r="G60" s="77">
        <v>0</v>
      </c>
      <c r="H60" s="76">
        <f t="shared" si="0"/>
        <v>0</v>
      </c>
      <c r="I60" s="77">
        <v>0</v>
      </c>
      <c r="J60" s="77">
        <v>0</v>
      </c>
      <c r="K60" s="76">
        <f t="shared" si="1"/>
        <v>0</v>
      </c>
      <c r="L60" s="77">
        <v>0</v>
      </c>
      <c r="M60" s="77">
        <v>0</v>
      </c>
      <c r="N60" s="77">
        <v>0</v>
      </c>
      <c r="O60" s="77">
        <v>0</v>
      </c>
      <c r="P60" s="77">
        <v>0</v>
      </c>
      <c r="Q60" s="77">
        <v>0</v>
      </c>
    </row>
    <row r="61" spans="1:17" ht="30" customHeight="1" x14ac:dyDescent="0.3">
      <c r="A61" s="6">
        <v>60</v>
      </c>
      <c r="B61" s="6">
        <v>4</v>
      </c>
      <c r="C61" s="7" t="s">
        <v>74</v>
      </c>
      <c r="D61" s="7" t="s">
        <v>78</v>
      </c>
      <c r="E61" s="77">
        <v>15</v>
      </c>
      <c r="F61" s="77">
        <v>3</v>
      </c>
      <c r="G61" s="77">
        <v>11</v>
      </c>
      <c r="H61" s="76">
        <f t="shared" si="0"/>
        <v>14</v>
      </c>
      <c r="I61" s="77">
        <v>562</v>
      </c>
      <c r="J61" s="77">
        <v>60</v>
      </c>
      <c r="K61" s="76">
        <f t="shared" si="1"/>
        <v>622</v>
      </c>
      <c r="L61" s="77">
        <v>0</v>
      </c>
      <c r="M61" s="77">
        <v>0</v>
      </c>
      <c r="N61" s="77">
        <v>0</v>
      </c>
      <c r="O61" s="77">
        <v>0</v>
      </c>
      <c r="P61" s="77">
        <v>0</v>
      </c>
      <c r="Q61" s="77">
        <v>0</v>
      </c>
    </row>
    <row r="62" spans="1:17" ht="30" customHeight="1" x14ac:dyDescent="0.3">
      <c r="A62" s="6">
        <v>61</v>
      </c>
      <c r="B62" s="6">
        <v>5</v>
      </c>
      <c r="C62" s="7" t="s">
        <v>74</v>
      </c>
      <c r="D62" s="7" t="s">
        <v>79</v>
      </c>
      <c r="E62" s="77">
        <v>0</v>
      </c>
      <c r="F62" s="77">
        <v>0</v>
      </c>
      <c r="G62" s="77">
        <v>0</v>
      </c>
      <c r="H62" s="76">
        <f t="shared" si="0"/>
        <v>0</v>
      </c>
      <c r="I62" s="77">
        <v>0</v>
      </c>
      <c r="J62" s="77">
        <v>0</v>
      </c>
      <c r="K62" s="76">
        <f t="shared" si="1"/>
        <v>0</v>
      </c>
      <c r="L62" s="77">
        <v>0</v>
      </c>
      <c r="M62" s="77">
        <v>0</v>
      </c>
      <c r="N62" s="77">
        <v>0</v>
      </c>
      <c r="O62" s="77">
        <v>0</v>
      </c>
      <c r="P62" s="77">
        <v>0</v>
      </c>
      <c r="Q62" s="77">
        <v>0</v>
      </c>
    </row>
    <row r="63" spans="1:17" ht="30" customHeight="1" x14ac:dyDescent="0.3">
      <c r="A63" s="6">
        <v>62</v>
      </c>
      <c r="B63" s="6">
        <v>6</v>
      </c>
      <c r="C63" s="7" t="s">
        <v>74</v>
      </c>
      <c r="D63" s="7" t="s">
        <v>80</v>
      </c>
      <c r="E63" s="77">
        <v>15</v>
      </c>
      <c r="F63" s="77">
        <v>0</v>
      </c>
      <c r="G63" s="77">
        <v>15</v>
      </c>
      <c r="H63" s="76">
        <f t="shared" si="0"/>
        <v>15</v>
      </c>
      <c r="I63" s="77">
        <v>0</v>
      </c>
      <c r="J63" s="77">
        <v>15</v>
      </c>
      <c r="K63" s="76">
        <f t="shared" si="1"/>
        <v>15</v>
      </c>
      <c r="L63" s="77">
        <v>0</v>
      </c>
      <c r="M63" s="77">
        <v>0</v>
      </c>
      <c r="N63" s="77">
        <v>0</v>
      </c>
      <c r="O63" s="77">
        <v>0</v>
      </c>
      <c r="P63" s="77">
        <v>0</v>
      </c>
      <c r="Q63" s="77">
        <v>0</v>
      </c>
    </row>
    <row r="64" spans="1:17" ht="30" customHeight="1" x14ac:dyDescent="0.3">
      <c r="A64" s="6">
        <v>63</v>
      </c>
      <c r="B64" s="6">
        <v>7</v>
      </c>
      <c r="C64" s="7" t="s">
        <v>74</v>
      </c>
      <c r="D64" s="7" t="s">
        <v>81</v>
      </c>
      <c r="E64" s="77">
        <v>0</v>
      </c>
      <c r="F64" s="77">
        <v>0</v>
      </c>
      <c r="G64" s="77">
        <v>0</v>
      </c>
      <c r="H64" s="76">
        <f t="shared" si="0"/>
        <v>0</v>
      </c>
      <c r="I64" s="77">
        <v>0</v>
      </c>
      <c r="J64" s="77">
        <v>0</v>
      </c>
      <c r="K64" s="76">
        <f t="shared" si="1"/>
        <v>0</v>
      </c>
      <c r="L64" s="77">
        <v>0</v>
      </c>
      <c r="M64" s="77">
        <v>0</v>
      </c>
      <c r="N64" s="77">
        <v>0</v>
      </c>
      <c r="O64" s="77">
        <v>0</v>
      </c>
      <c r="P64" s="77">
        <v>0</v>
      </c>
      <c r="Q64" s="77">
        <v>0</v>
      </c>
    </row>
    <row r="65" spans="1:17" ht="30" customHeight="1" x14ac:dyDescent="0.3">
      <c r="A65" s="6">
        <v>64</v>
      </c>
      <c r="B65" s="6">
        <v>8</v>
      </c>
      <c r="C65" s="7" t="s">
        <v>74</v>
      </c>
      <c r="D65" s="7" t="s">
        <v>82</v>
      </c>
      <c r="E65" s="77">
        <v>0</v>
      </c>
      <c r="F65" s="77">
        <v>0</v>
      </c>
      <c r="G65" s="77">
        <v>0</v>
      </c>
      <c r="H65" s="76">
        <f t="shared" si="0"/>
        <v>0</v>
      </c>
      <c r="I65" s="77">
        <v>0</v>
      </c>
      <c r="J65" s="77">
        <v>0</v>
      </c>
      <c r="K65" s="76">
        <f t="shared" si="1"/>
        <v>0</v>
      </c>
      <c r="L65" s="77">
        <v>0</v>
      </c>
      <c r="M65" s="77">
        <v>0</v>
      </c>
      <c r="N65" s="77">
        <v>0</v>
      </c>
      <c r="O65" s="77">
        <v>0</v>
      </c>
      <c r="P65" s="77">
        <v>0</v>
      </c>
      <c r="Q65" s="77">
        <v>0</v>
      </c>
    </row>
    <row r="66" spans="1:17" ht="30" customHeight="1" x14ac:dyDescent="0.3">
      <c r="A66" s="6">
        <v>65</v>
      </c>
      <c r="B66" s="6">
        <v>9</v>
      </c>
      <c r="C66" s="7" t="s">
        <v>74</v>
      </c>
      <c r="D66" s="7" t="s">
        <v>83</v>
      </c>
      <c r="E66" s="77">
        <v>0</v>
      </c>
      <c r="F66" s="77">
        <v>0</v>
      </c>
      <c r="G66" s="77">
        <v>0</v>
      </c>
      <c r="H66" s="76">
        <f t="shared" si="0"/>
        <v>0</v>
      </c>
      <c r="I66" s="77">
        <v>0</v>
      </c>
      <c r="J66" s="77">
        <v>0</v>
      </c>
      <c r="K66" s="76">
        <f t="shared" si="1"/>
        <v>0</v>
      </c>
      <c r="L66" s="77">
        <v>0</v>
      </c>
      <c r="M66" s="77">
        <v>0</v>
      </c>
      <c r="N66" s="77">
        <v>0</v>
      </c>
      <c r="O66" s="77">
        <v>0</v>
      </c>
      <c r="P66" s="77">
        <v>0</v>
      </c>
      <c r="Q66" s="77">
        <v>0</v>
      </c>
    </row>
    <row r="67" spans="1:17" ht="30" customHeight="1" x14ac:dyDescent="0.3">
      <c r="A67" s="6">
        <v>66</v>
      </c>
      <c r="B67" s="6">
        <v>10</v>
      </c>
      <c r="C67" s="7" t="s">
        <v>74</v>
      </c>
      <c r="D67" s="7" t="s">
        <v>84</v>
      </c>
      <c r="E67" s="77">
        <v>0</v>
      </c>
      <c r="F67" s="77">
        <v>0</v>
      </c>
      <c r="G67" s="77">
        <v>0</v>
      </c>
      <c r="H67" s="76">
        <f t="shared" si="0"/>
        <v>0</v>
      </c>
      <c r="I67" s="77">
        <v>0</v>
      </c>
      <c r="J67" s="77">
        <v>0</v>
      </c>
      <c r="K67" s="76">
        <f t="shared" si="1"/>
        <v>0</v>
      </c>
      <c r="L67" s="77">
        <v>0</v>
      </c>
      <c r="M67" s="77">
        <v>0</v>
      </c>
      <c r="N67" s="77">
        <v>0</v>
      </c>
      <c r="O67" s="77">
        <v>0</v>
      </c>
      <c r="P67" s="77">
        <v>0</v>
      </c>
      <c r="Q67" s="77">
        <v>0</v>
      </c>
    </row>
    <row r="68" spans="1:17" ht="30" customHeight="1" x14ac:dyDescent="0.3">
      <c r="A68" s="6">
        <v>67</v>
      </c>
      <c r="B68" s="6">
        <v>11</v>
      </c>
      <c r="C68" s="7" t="s">
        <v>74</v>
      </c>
      <c r="D68" s="7" t="s">
        <v>85</v>
      </c>
      <c r="E68" s="77">
        <v>0</v>
      </c>
      <c r="F68" s="77">
        <v>9</v>
      </c>
      <c r="G68" s="77">
        <v>0</v>
      </c>
      <c r="H68" s="76">
        <f t="shared" si="0"/>
        <v>9</v>
      </c>
      <c r="I68" s="77">
        <v>9</v>
      </c>
      <c r="J68" s="77">
        <v>0</v>
      </c>
      <c r="K68" s="76">
        <f t="shared" si="1"/>
        <v>9</v>
      </c>
      <c r="L68" s="77">
        <v>0</v>
      </c>
      <c r="M68" s="77">
        <v>0</v>
      </c>
      <c r="N68" s="77">
        <v>0</v>
      </c>
      <c r="O68" s="77">
        <v>0</v>
      </c>
      <c r="P68" s="77">
        <v>0</v>
      </c>
      <c r="Q68" s="77">
        <v>0</v>
      </c>
    </row>
    <row r="69" spans="1:17" ht="30" customHeight="1" x14ac:dyDescent="0.3">
      <c r="A69" s="6">
        <v>68</v>
      </c>
      <c r="B69" s="6">
        <v>12</v>
      </c>
      <c r="C69" s="7" t="s">
        <v>74</v>
      </c>
      <c r="D69" s="7" t="s">
        <v>86</v>
      </c>
      <c r="E69" s="77">
        <v>0</v>
      </c>
      <c r="F69" s="77">
        <v>0</v>
      </c>
      <c r="G69" s="77">
        <v>5</v>
      </c>
      <c r="H69" s="76">
        <f t="shared" si="0"/>
        <v>5</v>
      </c>
      <c r="I69" s="77">
        <v>0</v>
      </c>
      <c r="J69" s="77">
        <v>36</v>
      </c>
      <c r="K69" s="76">
        <f t="shared" si="1"/>
        <v>36</v>
      </c>
      <c r="L69" s="77">
        <v>0</v>
      </c>
      <c r="M69" s="77">
        <v>0</v>
      </c>
      <c r="N69" s="77">
        <v>0</v>
      </c>
      <c r="O69" s="77">
        <v>0</v>
      </c>
      <c r="P69" s="77">
        <v>0</v>
      </c>
      <c r="Q69" s="77">
        <v>0</v>
      </c>
    </row>
    <row r="70" spans="1:17" ht="30" customHeight="1" x14ac:dyDescent="0.3">
      <c r="A70" s="6">
        <v>69</v>
      </c>
      <c r="B70" s="6">
        <v>13</v>
      </c>
      <c r="C70" s="7" t="s">
        <v>74</v>
      </c>
      <c r="D70" s="7" t="s">
        <v>87</v>
      </c>
      <c r="E70" s="77">
        <v>2</v>
      </c>
      <c r="F70" s="77">
        <v>1</v>
      </c>
      <c r="G70" s="77">
        <v>1</v>
      </c>
      <c r="H70" s="76">
        <f t="shared" si="0"/>
        <v>2</v>
      </c>
      <c r="I70" s="77">
        <v>1</v>
      </c>
      <c r="J70" s="77">
        <v>1</v>
      </c>
      <c r="K70" s="76">
        <f t="shared" si="1"/>
        <v>2</v>
      </c>
      <c r="L70" s="77">
        <v>0</v>
      </c>
      <c r="M70" s="77">
        <v>0</v>
      </c>
      <c r="N70" s="77">
        <v>0</v>
      </c>
      <c r="O70" s="77">
        <v>0</v>
      </c>
      <c r="P70" s="77">
        <v>0</v>
      </c>
      <c r="Q70" s="77">
        <v>0</v>
      </c>
    </row>
    <row r="71" spans="1:17" ht="30" customHeight="1" x14ac:dyDescent="0.3">
      <c r="A71" s="6">
        <v>70</v>
      </c>
      <c r="B71" s="6">
        <v>14</v>
      </c>
      <c r="C71" s="7" t="s">
        <v>74</v>
      </c>
      <c r="D71" s="7" t="s">
        <v>88</v>
      </c>
      <c r="E71" s="77">
        <v>0</v>
      </c>
      <c r="F71" s="77">
        <v>0</v>
      </c>
      <c r="G71" s="77">
        <v>0</v>
      </c>
      <c r="H71" s="76">
        <f t="shared" si="0"/>
        <v>0</v>
      </c>
      <c r="I71" s="77">
        <v>0</v>
      </c>
      <c r="J71" s="77">
        <v>0</v>
      </c>
      <c r="K71" s="76">
        <f t="shared" si="1"/>
        <v>0</v>
      </c>
      <c r="L71" s="77">
        <v>0</v>
      </c>
      <c r="M71" s="77">
        <v>0</v>
      </c>
      <c r="N71" s="77">
        <v>0</v>
      </c>
      <c r="O71" s="77">
        <v>0</v>
      </c>
      <c r="P71" s="77">
        <v>0</v>
      </c>
      <c r="Q71" s="77">
        <v>0</v>
      </c>
    </row>
    <row r="72" spans="1:17" ht="30" customHeight="1" x14ac:dyDescent="0.3">
      <c r="A72" s="6">
        <v>71</v>
      </c>
      <c r="B72" s="6">
        <v>15</v>
      </c>
      <c r="C72" s="7" t="s">
        <v>74</v>
      </c>
      <c r="D72" s="7" t="s">
        <v>89</v>
      </c>
      <c r="E72" s="77">
        <v>0</v>
      </c>
      <c r="F72" s="77">
        <v>0</v>
      </c>
      <c r="G72" s="77">
        <v>0</v>
      </c>
      <c r="H72" s="76">
        <f t="shared" si="0"/>
        <v>0</v>
      </c>
      <c r="I72" s="77">
        <v>0</v>
      </c>
      <c r="J72" s="77">
        <v>0</v>
      </c>
      <c r="K72" s="76">
        <f t="shared" si="1"/>
        <v>0</v>
      </c>
      <c r="L72" s="77">
        <v>0</v>
      </c>
      <c r="M72" s="77">
        <v>0</v>
      </c>
      <c r="N72" s="77">
        <v>0</v>
      </c>
      <c r="O72" s="77">
        <v>0</v>
      </c>
      <c r="P72" s="77">
        <v>0</v>
      </c>
      <c r="Q72" s="77">
        <v>0</v>
      </c>
    </row>
    <row r="73" spans="1:17" ht="30" customHeight="1" x14ac:dyDescent="0.3">
      <c r="A73" s="6">
        <v>72</v>
      </c>
      <c r="B73" s="6">
        <v>16</v>
      </c>
      <c r="C73" s="7" t="s">
        <v>74</v>
      </c>
      <c r="D73" s="7" t="s">
        <v>90</v>
      </c>
      <c r="E73" s="77">
        <v>0</v>
      </c>
      <c r="F73" s="77">
        <v>0</v>
      </c>
      <c r="G73" s="77">
        <v>0</v>
      </c>
      <c r="H73" s="76">
        <f t="shared" si="0"/>
        <v>0</v>
      </c>
      <c r="I73" s="77">
        <v>0</v>
      </c>
      <c r="J73" s="77">
        <v>0</v>
      </c>
      <c r="K73" s="76">
        <f t="shared" si="1"/>
        <v>0</v>
      </c>
      <c r="L73" s="77">
        <v>0</v>
      </c>
      <c r="M73" s="77">
        <v>0</v>
      </c>
      <c r="N73" s="77">
        <v>0</v>
      </c>
      <c r="O73" s="77">
        <v>0</v>
      </c>
      <c r="P73" s="77">
        <v>0</v>
      </c>
      <c r="Q73" s="77">
        <v>0</v>
      </c>
    </row>
    <row r="74" spans="1:17" ht="30" customHeight="1" x14ac:dyDescent="0.3">
      <c r="A74" s="6">
        <v>73</v>
      </c>
      <c r="B74" s="6">
        <v>17</v>
      </c>
      <c r="C74" s="7" t="s">
        <v>74</v>
      </c>
      <c r="D74" s="7" t="s">
        <v>91</v>
      </c>
      <c r="E74" s="77">
        <v>0</v>
      </c>
      <c r="F74" s="77">
        <v>0</v>
      </c>
      <c r="G74" s="77">
        <v>0</v>
      </c>
      <c r="H74" s="76">
        <f t="shared" si="0"/>
        <v>0</v>
      </c>
      <c r="I74" s="77">
        <v>0</v>
      </c>
      <c r="J74" s="77">
        <v>0</v>
      </c>
      <c r="K74" s="76">
        <f t="shared" si="1"/>
        <v>0</v>
      </c>
      <c r="L74" s="77">
        <v>0</v>
      </c>
      <c r="M74" s="77">
        <v>0</v>
      </c>
      <c r="N74" s="77">
        <v>0</v>
      </c>
      <c r="O74" s="77">
        <v>0</v>
      </c>
      <c r="P74" s="77">
        <v>0</v>
      </c>
      <c r="Q74" s="77">
        <v>0</v>
      </c>
    </row>
    <row r="75" spans="1:17" ht="30" customHeight="1" x14ac:dyDescent="0.3">
      <c r="A75" s="6">
        <v>74</v>
      </c>
      <c r="B75" s="6">
        <v>18</v>
      </c>
      <c r="C75" s="7" t="s">
        <v>74</v>
      </c>
      <c r="D75" s="7" t="s">
        <v>92</v>
      </c>
      <c r="E75" s="77">
        <v>0</v>
      </c>
      <c r="F75" s="77">
        <v>0</v>
      </c>
      <c r="G75" s="77">
        <v>0</v>
      </c>
      <c r="H75" s="76">
        <f t="shared" si="0"/>
        <v>0</v>
      </c>
      <c r="I75" s="77">
        <v>0</v>
      </c>
      <c r="J75" s="77">
        <v>0</v>
      </c>
      <c r="K75" s="76">
        <f t="shared" si="1"/>
        <v>0</v>
      </c>
      <c r="L75" s="77">
        <v>0</v>
      </c>
      <c r="M75" s="77">
        <v>0</v>
      </c>
      <c r="N75" s="77">
        <v>0</v>
      </c>
      <c r="O75" s="77">
        <v>0</v>
      </c>
      <c r="P75" s="77">
        <v>0</v>
      </c>
      <c r="Q75" s="77">
        <v>0</v>
      </c>
    </row>
    <row r="76" spans="1:17" ht="30" customHeight="1" x14ac:dyDescent="0.3">
      <c r="A76" s="6">
        <v>75</v>
      </c>
      <c r="B76" s="6">
        <v>19</v>
      </c>
      <c r="C76" s="7" t="s">
        <v>74</v>
      </c>
      <c r="D76" s="7" t="s">
        <v>93</v>
      </c>
      <c r="E76" s="77">
        <v>0</v>
      </c>
      <c r="F76" s="77">
        <v>0</v>
      </c>
      <c r="G76" s="77">
        <v>0</v>
      </c>
      <c r="H76" s="76">
        <f t="shared" si="0"/>
        <v>0</v>
      </c>
      <c r="I76" s="77">
        <v>0</v>
      </c>
      <c r="J76" s="77">
        <v>4</v>
      </c>
      <c r="K76" s="76">
        <f t="shared" si="1"/>
        <v>4</v>
      </c>
      <c r="L76" s="77">
        <v>0</v>
      </c>
      <c r="M76" s="77">
        <v>0</v>
      </c>
      <c r="N76" s="77">
        <v>0</v>
      </c>
      <c r="O76" s="77">
        <v>0</v>
      </c>
      <c r="P76" s="77">
        <v>0</v>
      </c>
      <c r="Q76" s="77">
        <v>0</v>
      </c>
    </row>
    <row r="77" spans="1:17" ht="30" customHeight="1" x14ac:dyDescent="0.3">
      <c r="A77" s="6">
        <v>76</v>
      </c>
      <c r="B77" s="6">
        <v>1</v>
      </c>
      <c r="C77" s="7" t="s">
        <v>94</v>
      </c>
      <c r="D77" s="7" t="s">
        <v>95</v>
      </c>
      <c r="E77" s="76">
        <v>7</v>
      </c>
      <c r="F77" s="76">
        <v>0</v>
      </c>
      <c r="G77" s="76">
        <v>7</v>
      </c>
      <c r="H77" s="76">
        <f t="shared" si="0"/>
        <v>7</v>
      </c>
      <c r="I77" s="76">
        <v>16</v>
      </c>
      <c r="J77" s="76">
        <v>23</v>
      </c>
      <c r="K77" s="76">
        <f t="shared" si="1"/>
        <v>39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6"/>
    </row>
    <row r="78" spans="1:17" ht="30" customHeight="1" x14ac:dyDescent="0.3">
      <c r="A78" s="6">
        <v>77</v>
      </c>
      <c r="B78" s="6">
        <v>2</v>
      </c>
      <c r="C78" s="7" t="s">
        <v>94</v>
      </c>
      <c r="D78" s="7" t="s">
        <v>96</v>
      </c>
      <c r="E78" s="76">
        <v>15</v>
      </c>
      <c r="F78" s="76">
        <v>14</v>
      </c>
      <c r="G78" s="76">
        <v>1</v>
      </c>
      <c r="H78" s="76">
        <f t="shared" si="0"/>
        <v>15</v>
      </c>
      <c r="I78" s="76">
        <v>14</v>
      </c>
      <c r="J78" s="76">
        <v>1</v>
      </c>
      <c r="K78" s="76">
        <f t="shared" si="1"/>
        <v>15</v>
      </c>
      <c r="L78" s="76">
        <v>1</v>
      </c>
      <c r="M78" s="76">
        <v>0</v>
      </c>
      <c r="N78" s="76">
        <v>1</v>
      </c>
      <c r="O78" s="76">
        <v>0</v>
      </c>
      <c r="P78" s="76">
        <v>1</v>
      </c>
      <c r="Q78" s="76"/>
    </row>
    <row r="79" spans="1:17" ht="30" customHeight="1" x14ac:dyDescent="0.3">
      <c r="A79" s="6">
        <v>78</v>
      </c>
      <c r="B79" s="6">
        <v>3</v>
      </c>
      <c r="C79" s="7" t="s">
        <v>94</v>
      </c>
      <c r="D79" s="7" t="s">
        <v>97</v>
      </c>
      <c r="E79" s="76">
        <v>8</v>
      </c>
      <c r="F79" s="76">
        <v>0</v>
      </c>
      <c r="G79" s="76">
        <v>8</v>
      </c>
      <c r="H79" s="76">
        <f t="shared" si="0"/>
        <v>8</v>
      </c>
      <c r="I79" s="76">
        <v>38</v>
      </c>
      <c r="J79" s="76">
        <v>106</v>
      </c>
      <c r="K79" s="76">
        <f t="shared" si="1"/>
        <v>144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6"/>
    </row>
    <row r="80" spans="1:17" ht="30" customHeight="1" x14ac:dyDescent="0.3">
      <c r="A80" s="6">
        <v>79</v>
      </c>
      <c r="B80" s="6">
        <v>4</v>
      </c>
      <c r="C80" s="7" t="s">
        <v>94</v>
      </c>
      <c r="D80" s="7" t="s">
        <v>98</v>
      </c>
      <c r="E80" s="76">
        <v>55</v>
      </c>
      <c r="F80" s="76">
        <v>46</v>
      </c>
      <c r="G80" s="76">
        <v>9</v>
      </c>
      <c r="H80" s="76">
        <f t="shared" si="0"/>
        <v>55</v>
      </c>
      <c r="I80" s="76">
        <v>62</v>
      </c>
      <c r="J80" s="76">
        <v>120</v>
      </c>
      <c r="K80" s="76">
        <f t="shared" si="1"/>
        <v>182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6"/>
    </row>
    <row r="81" spans="1:17" ht="30" customHeight="1" x14ac:dyDescent="0.3">
      <c r="A81" s="6">
        <v>80</v>
      </c>
      <c r="B81" s="6">
        <v>5</v>
      </c>
      <c r="C81" s="7" t="s">
        <v>94</v>
      </c>
      <c r="D81" s="7" t="s">
        <v>99</v>
      </c>
      <c r="E81" s="76">
        <v>4</v>
      </c>
      <c r="F81" s="76">
        <v>0</v>
      </c>
      <c r="G81" s="76">
        <v>4</v>
      </c>
      <c r="H81" s="76">
        <f t="shared" si="0"/>
        <v>4</v>
      </c>
      <c r="I81" s="76">
        <v>0</v>
      </c>
      <c r="J81" s="76">
        <v>17</v>
      </c>
      <c r="K81" s="76">
        <f t="shared" si="1"/>
        <v>17</v>
      </c>
      <c r="L81" s="76">
        <v>0</v>
      </c>
      <c r="M81" s="76">
        <v>0</v>
      </c>
      <c r="N81" s="76">
        <v>0</v>
      </c>
      <c r="O81" s="76">
        <v>0</v>
      </c>
      <c r="P81" s="76">
        <v>0</v>
      </c>
      <c r="Q81" s="76"/>
    </row>
    <row r="82" spans="1:17" ht="30" customHeight="1" x14ac:dyDescent="0.3">
      <c r="A82" s="6">
        <v>81</v>
      </c>
      <c r="B82" s="6">
        <v>6</v>
      </c>
      <c r="C82" s="7" t="s">
        <v>94</v>
      </c>
      <c r="D82" s="7" t="s">
        <v>100</v>
      </c>
      <c r="E82" s="76">
        <v>1</v>
      </c>
      <c r="F82" s="76">
        <v>1</v>
      </c>
      <c r="G82" s="76">
        <v>0</v>
      </c>
      <c r="H82" s="76">
        <f t="shared" si="0"/>
        <v>1</v>
      </c>
      <c r="I82" s="76">
        <v>1</v>
      </c>
      <c r="J82" s="76">
        <v>0</v>
      </c>
      <c r="K82" s="76">
        <f t="shared" si="1"/>
        <v>1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6"/>
    </row>
    <row r="83" spans="1:17" ht="30" customHeight="1" x14ac:dyDescent="0.3">
      <c r="A83" s="6">
        <v>82</v>
      </c>
      <c r="B83" s="6">
        <v>7</v>
      </c>
      <c r="C83" s="7" t="s">
        <v>94</v>
      </c>
      <c r="D83" s="7" t="s">
        <v>101</v>
      </c>
      <c r="E83" s="76">
        <v>0</v>
      </c>
      <c r="F83" s="76">
        <v>0</v>
      </c>
      <c r="G83" s="76">
        <v>0</v>
      </c>
      <c r="H83" s="76">
        <f t="shared" si="0"/>
        <v>0</v>
      </c>
      <c r="I83" s="76">
        <v>0</v>
      </c>
      <c r="J83" s="76"/>
      <c r="K83" s="76">
        <f t="shared" si="1"/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6"/>
    </row>
    <row r="84" spans="1:17" ht="30" customHeight="1" x14ac:dyDescent="0.3">
      <c r="A84" s="6">
        <v>83</v>
      </c>
      <c r="B84" s="6">
        <v>8</v>
      </c>
      <c r="C84" s="7" t="s">
        <v>94</v>
      </c>
      <c r="D84" s="7" t="s">
        <v>102</v>
      </c>
      <c r="E84" s="76">
        <v>4</v>
      </c>
      <c r="F84" s="76">
        <v>2</v>
      </c>
      <c r="G84" s="76">
        <v>2</v>
      </c>
      <c r="H84" s="76">
        <f t="shared" si="0"/>
        <v>4</v>
      </c>
      <c r="I84" s="76">
        <v>2</v>
      </c>
      <c r="J84" s="76">
        <v>23</v>
      </c>
      <c r="K84" s="76">
        <f t="shared" si="1"/>
        <v>25</v>
      </c>
      <c r="L84" s="76">
        <v>0</v>
      </c>
      <c r="M84" s="76">
        <v>0</v>
      </c>
      <c r="N84" s="76">
        <v>0</v>
      </c>
      <c r="O84" s="76">
        <v>0</v>
      </c>
      <c r="P84" s="76">
        <v>0</v>
      </c>
      <c r="Q84" s="76"/>
    </row>
    <row r="85" spans="1:17" ht="30" customHeight="1" x14ac:dyDescent="0.3">
      <c r="A85" s="6">
        <v>84</v>
      </c>
      <c r="B85" s="6">
        <v>9</v>
      </c>
      <c r="C85" s="7" t="s">
        <v>94</v>
      </c>
      <c r="D85" s="7" t="s">
        <v>103</v>
      </c>
      <c r="E85" s="76">
        <v>45</v>
      </c>
      <c r="F85" s="76">
        <v>4</v>
      </c>
      <c r="G85" s="76">
        <v>41</v>
      </c>
      <c r="H85" s="76">
        <f t="shared" si="0"/>
        <v>45</v>
      </c>
      <c r="I85" s="76">
        <v>4</v>
      </c>
      <c r="J85" s="76">
        <v>58</v>
      </c>
      <c r="K85" s="76">
        <f t="shared" si="1"/>
        <v>62</v>
      </c>
      <c r="L85" s="76">
        <v>0</v>
      </c>
      <c r="M85" s="76">
        <v>0</v>
      </c>
      <c r="N85" s="76">
        <v>0</v>
      </c>
      <c r="O85" s="76">
        <v>0</v>
      </c>
      <c r="P85" s="76">
        <v>0</v>
      </c>
      <c r="Q85" s="76"/>
    </row>
    <row r="86" spans="1:17" ht="30" customHeight="1" x14ac:dyDescent="0.3">
      <c r="A86" s="6">
        <v>85</v>
      </c>
      <c r="B86" s="6">
        <v>10</v>
      </c>
      <c r="C86" s="7" t="s">
        <v>94</v>
      </c>
      <c r="D86" s="7" t="s">
        <v>104</v>
      </c>
      <c r="E86" s="76">
        <v>0</v>
      </c>
      <c r="F86" s="76">
        <v>0</v>
      </c>
      <c r="G86" s="76">
        <v>0</v>
      </c>
      <c r="H86" s="76">
        <f t="shared" si="0"/>
        <v>0</v>
      </c>
      <c r="I86" s="76"/>
      <c r="J86" s="76"/>
      <c r="K86" s="76">
        <f t="shared" si="1"/>
        <v>0</v>
      </c>
      <c r="L86" s="76">
        <v>0</v>
      </c>
      <c r="M86" s="76">
        <v>0</v>
      </c>
      <c r="N86" s="76">
        <v>0</v>
      </c>
      <c r="O86" s="76">
        <v>0</v>
      </c>
      <c r="P86" s="76">
        <v>0</v>
      </c>
      <c r="Q86" s="76"/>
    </row>
    <row r="87" spans="1:17" ht="30" customHeight="1" x14ac:dyDescent="0.3">
      <c r="A87" s="6">
        <v>86</v>
      </c>
      <c r="B87" s="6">
        <v>11</v>
      </c>
      <c r="C87" s="7" t="s">
        <v>94</v>
      </c>
      <c r="D87" s="7" t="s">
        <v>105</v>
      </c>
      <c r="E87" s="76">
        <v>0</v>
      </c>
      <c r="F87" s="76">
        <v>0</v>
      </c>
      <c r="G87" s="76">
        <v>0</v>
      </c>
      <c r="H87" s="76">
        <f t="shared" si="0"/>
        <v>0</v>
      </c>
      <c r="I87" s="76"/>
      <c r="J87" s="76"/>
      <c r="K87" s="76">
        <f t="shared" si="1"/>
        <v>0</v>
      </c>
      <c r="L87" s="76">
        <v>0</v>
      </c>
      <c r="M87" s="76">
        <v>0</v>
      </c>
      <c r="N87" s="76">
        <v>0</v>
      </c>
      <c r="O87" s="76">
        <v>0</v>
      </c>
      <c r="P87" s="76">
        <v>0</v>
      </c>
      <c r="Q87" s="76"/>
    </row>
    <row r="88" spans="1:17" ht="30" customHeight="1" x14ac:dyDescent="0.3">
      <c r="A88" s="6">
        <v>87</v>
      </c>
      <c r="B88" s="6">
        <v>12</v>
      </c>
      <c r="C88" s="7" t="s">
        <v>94</v>
      </c>
      <c r="D88" s="7" t="s">
        <v>106</v>
      </c>
      <c r="E88" s="76">
        <v>43</v>
      </c>
      <c r="F88" s="76">
        <v>33</v>
      </c>
      <c r="G88" s="76">
        <v>10</v>
      </c>
      <c r="H88" s="76">
        <f t="shared" si="0"/>
        <v>43</v>
      </c>
      <c r="I88" s="76">
        <v>50</v>
      </c>
      <c r="J88" s="76">
        <v>10</v>
      </c>
      <c r="K88" s="76">
        <f t="shared" si="1"/>
        <v>60</v>
      </c>
      <c r="L88" s="76">
        <v>0</v>
      </c>
      <c r="M88" s="76">
        <v>0</v>
      </c>
      <c r="N88" s="76">
        <v>0</v>
      </c>
      <c r="O88" s="76">
        <v>0</v>
      </c>
      <c r="P88" s="76">
        <v>0</v>
      </c>
      <c r="Q88" s="76"/>
    </row>
    <row r="89" spans="1:17" ht="30" customHeight="1" x14ac:dyDescent="0.3">
      <c r="A89" s="6">
        <v>88</v>
      </c>
      <c r="B89" s="6">
        <v>1</v>
      </c>
      <c r="C89" s="7" t="s">
        <v>107</v>
      </c>
      <c r="D89" s="7" t="s">
        <v>108</v>
      </c>
      <c r="E89" s="76"/>
      <c r="F89" s="76"/>
      <c r="G89" s="76"/>
      <c r="H89" s="76">
        <f t="shared" si="0"/>
        <v>0</v>
      </c>
      <c r="I89" s="76"/>
      <c r="J89" s="76"/>
      <c r="K89" s="76">
        <f t="shared" si="1"/>
        <v>0</v>
      </c>
      <c r="L89" s="76"/>
      <c r="M89" s="76"/>
      <c r="N89" s="76">
        <v>0</v>
      </c>
      <c r="O89" s="76"/>
      <c r="P89" s="76"/>
      <c r="Q89" s="76"/>
    </row>
    <row r="90" spans="1:17" ht="30" customHeight="1" x14ac:dyDescent="0.3">
      <c r="A90" s="6">
        <v>89</v>
      </c>
      <c r="B90" s="6">
        <v>2</v>
      </c>
      <c r="C90" s="7" t="s">
        <v>107</v>
      </c>
      <c r="D90" s="7" t="s">
        <v>109</v>
      </c>
      <c r="E90" s="76">
        <v>171</v>
      </c>
      <c r="F90" s="76">
        <v>171</v>
      </c>
      <c r="G90" s="76">
        <v>0</v>
      </c>
      <c r="H90" s="76">
        <f t="shared" si="0"/>
        <v>171</v>
      </c>
      <c r="I90" s="76">
        <v>171</v>
      </c>
      <c r="J90" s="76">
        <v>0</v>
      </c>
      <c r="K90" s="76">
        <f t="shared" si="1"/>
        <v>171</v>
      </c>
      <c r="L90" s="76">
        <v>1</v>
      </c>
      <c r="M90" s="76">
        <v>1</v>
      </c>
      <c r="N90" s="76">
        <v>0</v>
      </c>
      <c r="O90" s="76"/>
      <c r="P90" s="76"/>
      <c r="Q90" s="76"/>
    </row>
    <row r="91" spans="1:17" ht="30" customHeight="1" x14ac:dyDescent="0.3">
      <c r="A91" s="6">
        <v>90</v>
      </c>
      <c r="B91" s="6">
        <v>3</v>
      </c>
      <c r="C91" s="7" t="s">
        <v>107</v>
      </c>
      <c r="D91" s="7" t="s">
        <v>110</v>
      </c>
      <c r="E91" s="76"/>
      <c r="F91" s="76"/>
      <c r="G91" s="76"/>
      <c r="H91" s="76">
        <f t="shared" si="0"/>
        <v>0</v>
      </c>
      <c r="I91" s="76"/>
      <c r="J91" s="76"/>
      <c r="K91" s="76">
        <f t="shared" si="1"/>
        <v>0</v>
      </c>
      <c r="L91" s="76"/>
      <c r="M91" s="76"/>
      <c r="N91" s="76">
        <v>0</v>
      </c>
      <c r="O91" s="76"/>
      <c r="P91" s="76"/>
      <c r="Q91" s="76"/>
    </row>
    <row r="92" spans="1:17" ht="30" customHeight="1" x14ac:dyDescent="0.3">
      <c r="A92" s="6">
        <v>91</v>
      </c>
      <c r="B92" s="6">
        <v>4</v>
      </c>
      <c r="C92" s="7" t="s">
        <v>107</v>
      </c>
      <c r="D92" s="7" t="s">
        <v>111</v>
      </c>
      <c r="E92" s="76">
        <v>23</v>
      </c>
      <c r="F92" s="76">
        <v>12</v>
      </c>
      <c r="G92" s="76">
        <v>11</v>
      </c>
      <c r="H92" s="76">
        <f t="shared" si="0"/>
        <v>23</v>
      </c>
      <c r="I92" s="76">
        <v>12</v>
      </c>
      <c r="J92" s="76">
        <v>11</v>
      </c>
      <c r="K92" s="76">
        <f t="shared" si="1"/>
        <v>23</v>
      </c>
      <c r="L92" s="76">
        <v>10</v>
      </c>
      <c r="M92" s="76">
        <v>10</v>
      </c>
      <c r="N92" s="76">
        <v>0</v>
      </c>
      <c r="O92" s="76"/>
      <c r="P92" s="76"/>
      <c r="Q92" s="76"/>
    </row>
    <row r="93" spans="1:17" ht="30" customHeight="1" x14ac:dyDescent="0.3">
      <c r="A93" s="6">
        <v>92</v>
      </c>
      <c r="B93" s="6">
        <v>5</v>
      </c>
      <c r="C93" s="7" t="s">
        <v>107</v>
      </c>
      <c r="D93" s="7" t="s">
        <v>112</v>
      </c>
      <c r="E93" s="76">
        <v>3</v>
      </c>
      <c r="F93" s="76">
        <v>3</v>
      </c>
      <c r="G93" s="76"/>
      <c r="H93" s="76">
        <f t="shared" si="0"/>
        <v>3</v>
      </c>
      <c r="I93" s="76">
        <v>3</v>
      </c>
      <c r="J93" s="76"/>
      <c r="K93" s="76">
        <f t="shared" si="1"/>
        <v>3</v>
      </c>
      <c r="L93" s="76">
        <v>3</v>
      </c>
      <c r="M93" s="76">
        <v>3</v>
      </c>
      <c r="N93" s="76">
        <v>0</v>
      </c>
      <c r="O93" s="76"/>
      <c r="P93" s="76"/>
      <c r="Q93" s="76"/>
    </row>
    <row r="94" spans="1:17" ht="30" customHeight="1" x14ac:dyDescent="0.3">
      <c r="A94" s="6">
        <v>93</v>
      </c>
      <c r="B94" s="6">
        <v>6</v>
      </c>
      <c r="C94" s="7" t="s">
        <v>107</v>
      </c>
      <c r="D94" s="7" t="s">
        <v>113</v>
      </c>
      <c r="E94" s="76">
        <v>19</v>
      </c>
      <c r="F94" s="76">
        <v>19</v>
      </c>
      <c r="G94" s="76"/>
      <c r="H94" s="76">
        <f t="shared" si="0"/>
        <v>19</v>
      </c>
      <c r="I94" s="76">
        <v>19</v>
      </c>
      <c r="J94" s="76"/>
      <c r="K94" s="76">
        <f t="shared" si="1"/>
        <v>19</v>
      </c>
      <c r="L94" s="76">
        <v>19</v>
      </c>
      <c r="M94" s="76">
        <v>19</v>
      </c>
      <c r="N94" s="76">
        <v>0</v>
      </c>
      <c r="O94" s="76"/>
      <c r="P94" s="76"/>
      <c r="Q94" s="76"/>
    </row>
    <row r="95" spans="1:17" ht="30" customHeight="1" x14ac:dyDescent="0.3">
      <c r="A95" s="6">
        <v>94</v>
      </c>
      <c r="B95" s="6">
        <v>7</v>
      </c>
      <c r="C95" s="7" t="s">
        <v>107</v>
      </c>
      <c r="D95" s="7" t="s">
        <v>114</v>
      </c>
      <c r="E95" s="76">
        <v>189</v>
      </c>
      <c r="F95" s="76">
        <v>189</v>
      </c>
      <c r="G95" s="76">
        <v>0</v>
      </c>
      <c r="H95" s="76">
        <f t="shared" si="0"/>
        <v>189</v>
      </c>
      <c r="I95" s="76">
        <v>189</v>
      </c>
      <c r="J95" s="76">
        <v>0</v>
      </c>
      <c r="K95" s="76">
        <f t="shared" si="1"/>
        <v>189</v>
      </c>
      <c r="L95" s="76">
        <v>0</v>
      </c>
      <c r="M95" s="76">
        <v>0</v>
      </c>
      <c r="N95" s="76">
        <v>0</v>
      </c>
      <c r="O95" s="76"/>
      <c r="P95" s="76"/>
      <c r="Q95" s="76"/>
    </row>
    <row r="96" spans="1:17" ht="30" customHeight="1" x14ac:dyDescent="0.35">
      <c r="A96" s="6">
        <v>95</v>
      </c>
      <c r="B96" s="6">
        <v>1</v>
      </c>
      <c r="C96" s="7" t="s">
        <v>115</v>
      </c>
      <c r="D96" s="7" t="s">
        <v>116</v>
      </c>
      <c r="E96" s="115"/>
      <c r="F96" s="115">
        <v>0</v>
      </c>
      <c r="G96" s="115">
        <v>0</v>
      </c>
      <c r="H96" s="78">
        <v>0</v>
      </c>
      <c r="I96" s="117">
        <v>0</v>
      </c>
      <c r="J96" s="117">
        <v>0</v>
      </c>
      <c r="K96" s="78">
        <v>0</v>
      </c>
      <c r="L96" s="115">
        <v>0</v>
      </c>
      <c r="M96" s="115">
        <v>0</v>
      </c>
      <c r="N96" s="115">
        <v>0</v>
      </c>
      <c r="O96" s="303">
        <v>0</v>
      </c>
      <c r="P96" s="303">
        <v>0</v>
      </c>
      <c r="Q96" s="303"/>
    </row>
    <row r="97" spans="1:17" ht="30" customHeight="1" x14ac:dyDescent="0.35">
      <c r="A97" s="6">
        <v>96</v>
      </c>
      <c r="B97" s="6">
        <v>2</v>
      </c>
      <c r="C97" s="7" t="s">
        <v>115</v>
      </c>
      <c r="D97" s="7" t="s">
        <v>117</v>
      </c>
      <c r="E97" s="115">
        <v>79</v>
      </c>
      <c r="F97" s="115">
        <v>45</v>
      </c>
      <c r="G97" s="115">
        <v>81</v>
      </c>
      <c r="H97" s="78">
        <v>126</v>
      </c>
      <c r="I97" s="117">
        <v>84</v>
      </c>
      <c r="J97" s="117">
        <v>82</v>
      </c>
      <c r="K97" s="78">
        <v>166</v>
      </c>
      <c r="L97" s="115">
        <v>2</v>
      </c>
      <c r="M97" s="115">
        <v>2</v>
      </c>
      <c r="N97" s="115">
        <v>2</v>
      </c>
      <c r="O97" s="303">
        <v>2</v>
      </c>
      <c r="P97" s="303">
        <v>0</v>
      </c>
      <c r="Q97" s="303"/>
    </row>
    <row r="98" spans="1:17" ht="30" customHeight="1" x14ac:dyDescent="0.35">
      <c r="A98" s="6">
        <v>97</v>
      </c>
      <c r="B98" s="6">
        <v>3</v>
      </c>
      <c r="C98" s="7" t="s">
        <v>115</v>
      </c>
      <c r="D98" s="7" t="s">
        <v>118</v>
      </c>
      <c r="E98" s="115">
        <v>272</v>
      </c>
      <c r="F98" s="115">
        <v>69</v>
      </c>
      <c r="G98" s="115">
        <v>167</v>
      </c>
      <c r="H98" s="78">
        <v>236</v>
      </c>
      <c r="I98" s="117">
        <v>69</v>
      </c>
      <c r="J98" s="117">
        <v>283</v>
      </c>
      <c r="K98" s="78">
        <v>352</v>
      </c>
      <c r="L98" s="115">
        <v>0</v>
      </c>
      <c r="M98" s="115">
        <v>0</v>
      </c>
      <c r="N98" s="115">
        <v>0</v>
      </c>
      <c r="O98" s="303">
        <v>0</v>
      </c>
      <c r="P98" s="303">
        <v>0</v>
      </c>
      <c r="Q98" s="303"/>
    </row>
    <row r="99" spans="1:17" ht="30" customHeight="1" x14ac:dyDescent="0.35">
      <c r="A99" s="6">
        <v>98</v>
      </c>
      <c r="B99" s="6">
        <v>4</v>
      </c>
      <c r="C99" s="7" t="s">
        <v>115</v>
      </c>
      <c r="D99" s="7" t="s">
        <v>119</v>
      </c>
      <c r="E99" s="115">
        <v>213</v>
      </c>
      <c r="F99" s="115">
        <v>183</v>
      </c>
      <c r="G99" s="115">
        <v>31</v>
      </c>
      <c r="H99" s="78">
        <v>214</v>
      </c>
      <c r="I99" s="117">
        <v>183</v>
      </c>
      <c r="J99" s="117">
        <v>37</v>
      </c>
      <c r="K99" s="78">
        <v>220</v>
      </c>
      <c r="L99" s="115">
        <v>1</v>
      </c>
      <c r="M99" s="115">
        <v>1</v>
      </c>
      <c r="N99" s="115">
        <v>1</v>
      </c>
      <c r="O99" s="303">
        <v>0</v>
      </c>
      <c r="P99" s="303">
        <v>1</v>
      </c>
      <c r="Q99" s="303"/>
    </row>
    <row r="100" spans="1:17" ht="30" customHeight="1" x14ac:dyDescent="0.35">
      <c r="A100" s="6">
        <v>99</v>
      </c>
      <c r="B100" s="6">
        <v>5</v>
      </c>
      <c r="C100" s="7" t="s">
        <v>115</v>
      </c>
      <c r="D100" s="7" t="s">
        <v>120</v>
      </c>
      <c r="E100" s="115"/>
      <c r="F100" s="115">
        <v>0</v>
      </c>
      <c r="G100" s="115">
        <v>0</v>
      </c>
      <c r="H100" s="78">
        <v>0</v>
      </c>
      <c r="I100" s="117">
        <v>0</v>
      </c>
      <c r="J100" s="117">
        <v>0</v>
      </c>
      <c r="K100" s="78">
        <v>0</v>
      </c>
      <c r="L100" s="115">
        <v>0</v>
      </c>
      <c r="M100" s="115">
        <v>0</v>
      </c>
      <c r="N100" s="115">
        <v>0</v>
      </c>
      <c r="O100" s="303">
        <v>0</v>
      </c>
      <c r="P100" s="303">
        <v>0</v>
      </c>
      <c r="Q100" s="303"/>
    </row>
    <row r="101" spans="1:17" ht="30" customHeight="1" x14ac:dyDescent="0.35">
      <c r="A101" s="6">
        <v>100</v>
      </c>
      <c r="B101" s="6">
        <v>6</v>
      </c>
      <c r="C101" s="7" t="s">
        <v>115</v>
      </c>
      <c r="D101" s="7" t="s">
        <v>121</v>
      </c>
      <c r="E101" s="115"/>
      <c r="F101" s="115">
        <v>14</v>
      </c>
      <c r="G101" s="115">
        <v>2</v>
      </c>
      <c r="H101" s="78">
        <v>16</v>
      </c>
      <c r="I101" s="117">
        <v>29</v>
      </c>
      <c r="J101" s="117">
        <v>55</v>
      </c>
      <c r="K101" s="78">
        <v>84</v>
      </c>
      <c r="L101" s="115">
        <v>0</v>
      </c>
      <c r="M101" s="115">
        <v>0</v>
      </c>
      <c r="N101" s="115">
        <v>0</v>
      </c>
      <c r="O101" s="303">
        <v>0</v>
      </c>
      <c r="P101" s="303">
        <v>0</v>
      </c>
      <c r="Q101" s="303"/>
    </row>
    <row r="102" spans="1:17" ht="30" customHeight="1" x14ac:dyDescent="0.35">
      <c r="A102" s="6">
        <v>101</v>
      </c>
      <c r="B102" s="6">
        <v>7</v>
      </c>
      <c r="C102" s="7" t="s">
        <v>115</v>
      </c>
      <c r="D102" s="7" t="s">
        <v>122</v>
      </c>
      <c r="E102" s="115">
        <v>23</v>
      </c>
      <c r="F102" s="115">
        <v>22</v>
      </c>
      <c r="G102" s="115">
        <v>1</v>
      </c>
      <c r="H102" s="78">
        <v>23</v>
      </c>
      <c r="I102" s="117">
        <v>25</v>
      </c>
      <c r="J102" s="117">
        <v>1</v>
      </c>
      <c r="K102" s="78">
        <v>26</v>
      </c>
      <c r="L102" s="115">
        <v>0</v>
      </c>
      <c r="M102" s="115">
        <v>0</v>
      </c>
      <c r="N102" s="115">
        <v>0</v>
      </c>
      <c r="O102" s="303">
        <v>0</v>
      </c>
      <c r="P102" s="303">
        <v>0</v>
      </c>
      <c r="Q102" s="303"/>
    </row>
    <row r="103" spans="1:17" ht="30" customHeight="1" x14ac:dyDescent="0.35">
      <c r="A103" s="6">
        <v>102</v>
      </c>
      <c r="B103" s="6">
        <v>8</v>
      </c>
      <c r="C103" s="7" t="s">
        <v>115</v>
      </c>
      <c r="D103" s="7" t="s">
        <v>123</v>
      </c>
      <c r="E103" s="119">
        <v>94</v>
      </c>
      <c r="F103" s="119">
        <v>35</v>
      </c>
      <c r="G103" s="119">
        <v>88</v>
      </c>
      <c r="H103" s="78">
        <v>123</v>
      </c>
      <c r="I103" s="119">
        <v>35</v>
      </c>
      <c r="J103" s="119">
        <v>90</v>
      </c>
      <c r="K103" s="78">
        <v>125</v>
      </c>
      <c r="L103" s="119">
        <v>2</v>
      </c>
      <c r="M103" s="119">
        <v>2</v>
      </c>
      <c r="N103" s="119">
        <v>2</v>
      </c>
      <c r="O103" s="303">
        <v>2</v>
      </c>
      <c r="P103" s="303">
        <v>0</v>
      </c>
      <c r="Q103" s="303"/>
    </row>
    <row r="104" spans="1:17" ht="30" customHeight="1" x14ac:dyDescent="0.35">
      <c r="A104" s="6">
        <v>103</v>
      </c>
      <c r="B104" s="6">
        <v>9</v>
      </c>
      <c r="C104" s="7" t="s">
        <v>115</v>
      </c>
      <c r="D104" s="7" t="s">
        <v>124</v>
      </c>
      <c r="E104" s="119">
        <v>82</v>
      </c>
      <c r="F104" s="119">
        <v>14</v>
      </c>
      <c r="G104" s="119">
        <v>73</v>
      </c>
      <c r="H104" s="78">
        <v>87</v>
      </c>
      <c r="I104" s="119">
        <v>14</v>
      </c>
      <c r="J104" s="119">
        <v>73</v>
      </c>
      <c r="K104" s="78">
        <v>87</v>
      </c>
      <c r="L104" s="119">
        <v>0</v>
      </c>
      <c r="M104" s="119">
        <v>0</v>
      </c>
      <c r="N104" s="119">
        <v>0</v>
      </c>
      <c r="O104" s="303">
        <v>0</v>
      </c>
      <c r="P104" s="303">
        <v>0</v>
      </c>
      <c r="Q104" s="303"/>
    </row>
    <row r="105" spans="1:17" ht="30" customHeight="1" x14ac:dyDescent="0.35">
      <c r="A105" s="6">
        <v>104</v>
      </c>
      <c r="B105" s="6">
        <v>10</v>
      </c>
      <c r="C105" s="7" t="s">
        <v>115</v>
      </c>
      <c r="D105" s="7" t="s">
        <v>125</v>
      </c>
      <c r="E105" s="119">
        <v>102</v>
      </c>
      <c r="F105" s="119">
        <v>127</v>
      </c>
      <c r="G105" s="119">
        <v>0</v>
      </c>
      <c r="H105" s="78">
        <v>127</v>
      </c>
      <c r="I105" s="119">
        <v>407</v>
      </c>
      <c r="J105" s="119">
        <v>0</v>
      </c>
      <c r="K105" s="78">
        <v>407</v>
      </c>
      <c r="L105" s="119">
        <v>3</v>
      </c>
      <c r="M105" s="119">
        <v>3</v>
      </c>
      <c r="N105" s="119">
        <v>3</v>
      </c>
      <c r="O105" s="303">
        <v>0</v>
      </c>
      <c r="P105" s="303">
        <v>2</v>
      </c>
      <c r="Q105" s="303"/>
    </row>
    <row r="106" spans="1:17" ht="30" customHeight="1" x14ac:dyDescent="0.35">
      <c r="A106" s="6">
        <v>105</v>
      </c>
      <c r="B106" s="6">
        <v>11</v>
      </c>
      <c r="C106" s="7" t="s">
        <v>115</v>
      </c>
      <c r="D106" s="7" t="s">
        <v>126</v>
      </c>
      <c r="E106" s="119"/>
      <c r="F106" s="119">
        <v>0</v>
      </c>
      <c r="G106" s="119">
        <v>0</v>
      </c>
      <c r="H106" s="78">
        <v>0</v>
      </c>
      <c r="I106" s="119">
        <v>0</v>
      </c>
      <c r="J106" s="119">
        <v>0</v>
      </c>
      <c r="K106" s="78">
        <v>0</v>
      </c>
      <c r="L106" s="119">
        <v>0</v>
      </c>
      <c r="M106" s="119">
        <v>0</v>
      </c>
      <c r="N106" s="119">
        <v>0</v>
      </c>
      <c r="O106" s="303">
        <v>0</v>
      </c>
      <c r="P106" s="303">
        <v>0</v>
      </c>
      <c r="Q106" s="303"/>
    </row>
    <row r="107" spans="1:17" ht="30" customHeight="1" x14ac:dyDescent="0.35">
      <c r="A107" s="6">
        <v>106</v>
      </c>
      <c r="B107" s="6">
        <v>1</v>
      </c>
      <c r="C107" s="7" t="s">
        <v>127</v>
      </c>
      <c r="D107" s="7" t="s">
        <v>128</v>
      </c>
      <c r="E107" s="119">
        <v>226</v>
      </c>
      <c r="F107" s="119">
        <v>191</v>
      </c>
      <c r="G107" s="119">
        <v>0</v>
      </c>
      <c r="H107" s="78">
        <f t="shared" si="0"/>
        <v>191</v>
      </c>
      <c r="I107" s="119">
        <v>515</v>
      </c>
      <c r="J107" s="119">
        <v>0</v>
      </c>
      <c r="K107" s="78">
        <f t="shared" si="1"/>
        <v>515</v>
      </c>
      <c r="L107" s="119">
        <v>0</v>
      </c>
      <c r="M107" s="119">
        <v>0</v>
      </c>
      <c r="N107" s="119">
        <v>0</v>
      </c>
      <c r="O107" s="118"/>
      <c r="P107" s="118"/>
      <c r="Q107" s="118"/>
    </row>
    <row r="108" spans="1:17" ht="30" customHeight="1" x14ac:dyDescent="0.35">
      <c r="A108" s="6">
        <v>107</v>
      </c>
      <c r="B108" s="6">
        <v>2</v>
      </c>
      <c r="C108" s="7" t="s">
        <v>127</v>
      </c>
      <c r="D108" s="7" t="s">
        <v>129</v>
      </c>
      <c r="E108" s="119">
        <v>108</v>
      </c>
      <c r="F108" s="119">
        <v>35</v>
      </c>
      <c r="G108" s="119">
        <v>0</v>
      </c>
      <c r="H108" s="78">
        <f t="shared" si="0"/>
        <v>35</v>
      </c>
      <c r="I108" s="119">
        <v>83</v>
      </c>
      <c r="J108" s="119">
        <v>0</v>
      </c>
      <c r="K108" s="78">
        <f t="shared" si="1"/>
        <v>83</v>
      </c>
      <c r="L108" s="119">
        <v>8</v>
      </c>
      <c r="M108" s="119">
        <v>8</v>
      </c>
      <c r="N108" s="119">
        <v>3</v>
      </c>
      <c r="O108" s="118"/>
      <c r="P108" s="118"/>
      <c r="Q108" s="118"/>
    </row>
    <row r="109" spans="1:17" ht="30" customHeight="1" x14ac:dyDescent="0.35">
      <c r="A109" s="6">
        <v>108</v>
      </c>
      <c r="B109" s="6">
        <v>3</v>
      </c>
      <c r="C109" s="7" t="s">
        <v>127</v>
      </c>
      <c r="D109" s="7" t="s">
        <v>130</v>
      </c>
      <c r="E109" s="119">
        <v>79</v>
      </c>
      <c r="F109" s="119">
        <v>63</v>
      </c>
      <c r="G109" s="119">
        <v>0</v>
      </c>
      <c r="H109" s="78">
        <f t="shared" si="0"/>
        <v>63</v>
      </c>
      <c r="I109" s="119">
        <v>394</v>
      </c>
      <c r="J109" s="119">
        <v>0</v>
      </c>
      <c r="K109" s="78">
        <f t="shared" si="1"/>
        <v>394</v>
      </c>
      <c r="L109" s="119">
        <v>0</v>
      </c>
      <c r="M109" s="119">
        <v>0</v>
      </c>
      <c r="N109" s="119">
        <v>0</v>
      </c>
      <c r="O109" s="118"/>
      <c r="P109" s="118"/>
      <c r="Q109" s="118"/>
    </row>
    <row r="110" spans="1:17" ht="30" customHeight="1" x14ac:dyDescent="0.35">
      <c r="A110" s="6">
        <v>109</v>
      </c>
      <c r="B110" s="6">
        <v>4</v>
      </c>
      <c r="C110" s="7" t="s">
        <v>127</v>
      </c>
      <c r="D110" s="7" t="s">
        <v>131</v>
      </c>
      <c r="E110" s="119">
        <v>44</v>
      </c>
      <c r="F110" s="119">
        <v>23</v>
      </c>
      <c r="G110" s="119">
        <v>0</v>
      </c>
      <c r="H110" s="78">
        <f t="shared" si="0"/>
        <v>23</v>
      </c>
      <c r="I110" s="119">
        <v>23</v>
      </c>
      <c r="J110" s="119">
        <v>0</v>
      </c>
      <c r="K110" s="78">
        <f t="shared" si="1"/>
        <v>23</v>
      </c>
      <c r="L110" s="119">
        <v>0</v>
      </c>
      <c r="M110" s="119">
        <v>0</v>
      </c>
      <c r="N110" s="119">
        <v>0</v>
      </c>
      <c r="O110" s="118"/>
      <c r="P110" s="118"/>
      <c r="Q110" s="118"/>
    </row>
    <row r="111" spans="1:17" ht="30" customHeight="1" x14ac:dyDescent="0.35">
      <c r="A111" s="6">
        <v>110</v>
      </c>
      <c r="B111" s="6">
        <v>5</v>
      </c>
      <c r="C111" s="7" t="s">
        <v>127</v>
      </c>
      <c r="D111" s="7" t="s">
        <v>132</v>
      </c>
      <c r="E111" s="119">
        <v>25</v>
      </c>
      <c r="F111" s="119">
        <v>13</v>
      </c>
      <c r="G111" s="119">
        <v>0</v>
      </c>
      <c r="H111" s="78">
        <f t="shared" si="0"/>
        <v>13</v>
      </c>
      <c r="I111" s="119">
        <v>13</v>
      </c>
      <c r="J111" s="119">
        <v>0</v>
      </c>
      <c r="K111" s="78">
        <f t="shared" si="1"/>
        <v>13</v>
      </c>
      <c r="L111" s="119">
        <v>0</v>
      </c>
      <c r="M111" s="119">
        <v>0</v>
      </c>
      <c r="N111" s="119">
        <v>0</v>
      </c>
      <c r="O111" s="118"/>
      <c r="P111" s="118"/>
      <c r="Q111" s="118"/>
    </row>
    <row r="112" spans="1:17" ht="30" customHeight="1" x14ac:dyDescent="0.35">
      <c r="A112" s="6">
        <v>111</v>
      </c>
      <c r="B112" s="6">
        <v>6</v>
      </c>
      <c r="C112" s="7" t="s">
        <v>127</v>
      </c>
      <c r="D112" s="7" t="s">
        <v>133</v>
      </c>
      <c r="E112" s="119"/>
      <c r="F112" s="119">
        <v>0</v>
      </c>
      <c r="G112" s="119">
        <v>0</v>
      </c>
      <c r="H112" s="78">
        <f t="shared" si="0"/>
        <v>0</v>
      </c>
      <c r="I112" s="119">
        <v>0</v>
      </c>
      <c r="J112" s="119">
        <v>0</v>
      </c>
      <c r="K112" s="78">
        <f t="shared" si="1"/>
        <v>0</v>
      </c>
      <c r="L112" s="119">
        <v>0</v>
      </c>
      <c r="M112" s="119">
        <v>0</v>
      </c>
      <c r="N112" s="119">
        <v>0</v>
      </c>
      <c r="O112" s="118"/>
      <c r="P112" s="118"/>
      <c r="Q112" s="118"/>
    </row>
    <row r="113" spans="1:17" ht="30" customHeight="1" x14ac:dyDescent="0.35">
      <c r="A113" s="6">
        <v>112</v>
      </c>
      <c r="B113" s="6">
        <v>7</v>
      </c>
      <c r="C113" s="7" t="s">
        <v>127</v>
      </c>
      <c r="D113" s="7" t="s">
        <v>134</v>
      </c>
      <c r="E113" s="119"/>
      <c r="F113" s="119">
        <v>0</v>
      </c>
      <c r="G113" s="119">
        <v>0</v>
      </c>
      <c r="H113" s="78">
        <f t="shared" si="0"/>
        <v>0</v>
      </c>
      <c r="I113" s="119">
        <v>0</v>
      </c>
      <c r="J113" s="119">
        <v>0</v>
      </c>
      <c r="K113" s="78">
        <f t="shared" si="1"/>
        <v>0</v>
      </c>
      <c r="L113" s="119">
        <v>1</v>
      </c>
      <c r="M113" s="119">
        <v>1</v>
      </c>
      <c r="N113" s="119">
        <v>1</v>
      </c>
      <c r="O113" s="118"/>
      <c r="P113" s="118"/>
      <c r="Q113" s="118"/>
    </row>
    <row r="114" spans="1:17" ht="30" customHeight="1" x14ac:dyDescent="0.35">
      <c r="A114" s="6">
        <v>113</v>
      </c>
      <c r="B114" s="6">
        <v>8</v>
      </c>
      <c r="C114" s="7" t="s">
        <v>127</v>
      </c>
      <c r="D114" s="7" t="s">
        <v>135</v>
      </c>
      <c r="E114" s="119">
        <v>7</v>
      </c>
      <c r="F114" s="119">
        <v>0</v>
      </c>
      <c r="G114" s="119">
        <v>0</v>
      </c>
      <c r="H114" s="78">
        <f t="shared" si="0"/>
        <v>0</v>
      </c>
      <c r="I114" s="119">
        <v>0</v>
      </c>
      <c r="J114" s="119">
        <v>0</v>
      </c>
      <c r="K114" s="78">
        <f t="shared" si="1"/>
        <v>0</v>
      </c>
      <c r="L114" s="119">
        <v>0</v>
      </c>
      <c r="M114" s="119">
        <v>0</v>
      </c>
      <c r="N114" s="119">
        <v>0</v>
      </c>
      <c r="O114" s="118"/>
      <c r="P114" s="118"/>
      <c r="Q114" s="118"/>
    </row>
    <row r="115" spans="1:17" ht="30" customHeight="1" x14ac:dyDescent="0.35">
      <c r="A115" s="6">
        <v>114</v>
      </c>
      <c r="B115" s="6">
        <v>9</v>
      </c>
      <c r="C115" s="7" t="s">
        <v>127</v>
      </c>
      <c r="D115" s="7" t="s">
        <v>136</v>
      </c>
      <c r="E115" s="119">
        <v>138</v>
      </c>
      <c r="F115" s="119">
        <v>91</v>
      </c>
      <c r="G115" s="119">
        <v>14</v>
      </c>
      <c r="H115" s="78">
        <f t="shared" si="0"/>
        <v>105</v>
      </c>
      <c r="I115" s="119">
        <v>91</v>
      </c>
      <c r="J115" s="119">
        <v>18</v>
      </c>
      <c r="K115" s="78">
        <f t="shared" si="1"/>
        <v>109</v>
      </c>
      <c r="L115" s="119">
        <v>10</v>
      </c>
      <c r="M115" s="119">
        <v>10</v>
      </c>
      <c r="N115" s="119">
        <v>10</v>
      </c>
      <c r="O115" s="118"/>
      <c r="P115" s="118"/>
      <c r="Q115" s="118"/>
    </row>
    <row r="116" spans="1:17" ht="30" customHeight="1" x14ac:dyDescent="0.35">
      <c r="A116" s="6">
        <v>115</v>
      </c>
      <c r="B116" s="6">
        <v>10</v>
      </c>
      <c r="C116" s="7" t="s">
        <v>127</v>
      </c>
      <c r="D116" s="7" t="s">
        <v>137</v>
      </c>
      <c r="E116" s="119">
        <v>290</v>
      </c>
      <c r="F116" s="119">
        <v>227</v>
      </c>
      <c r="G116" s="119">
        <v>0</v>
      </c>
      <c r="H116" s="78">
        <f t="shared" si="0"/>
        <v>227</v>
      </c>
      <c r="I116" s="119">
        <v>476</v>
      </c>
      <c r="J116" s="119">
        <v>0</v>
      </c>
      <c r="K116" s="78">
        <f t="shared" si="1"/>
        <v>476</v>
      </c>
      <c r="L116" s="119">
        <v>0</v>
      </c>
      <c r="M116" s="119">
        <v>0</v>
      </c>
      <c r="N116" s="119">
        <v>0</v>
      </c>
      <c r="O116" s="118"/>
      <c r="P116" s="118"/>
      <c r="Q116" s="118"/>
    </row>
    <row r="117" spans="1:17" ht="30" customHeight="1" x14ac:dyDescent="0.35">
      <c r="A117" s="6">
        <v>116</v>
      </c>
      <c r="B117" s="6">
        <v>1</v>
      </c>
      <c r="C117" s="7" t="s">
        <v>138</v>
      </c>
      <c r="D117" s="7" t="s">
        <v>139</v>
      </c>
      <c r="E117" s="119">
        <v>28</v>
      </c>
      <c r="F117" s="119">
        <v>2</v>
      </c>
      <c r="G117" s="119">
        <v>2</v>
      </c>
      <c r="H117" s="78">
        <f t="shared" si="0"/>
        <v>4</v>
      </c>
      <c r="I117" s="119">
        <v>2</v>
      </c>
      <c r="J117" s="119">
        <v>2</v>
      </c>
      <c r="K117" s="78">
        <f t="shared" si="1"/>
        <v>4</v>
      </c>
      <c r="L117" s="119">
        <v>3</v>
      </c>
      <c r="M117" s="119">
        <v>0</v>
      </c>
      <c r="N117" s="119">
        <v>3</v>
      </c>
      <c r="O117" s="118"/>
      <c r="P117" s="118"/>
      <c r="Q117" s="118"/>
    </row>
    <row r="118" spans="1:17" ht="30" customHeight="1" x14ac:dyDescent="0.35">
      <c r="A118" s="6">
        <v>117</v>
      </c>
      <c r="B118" s="6">
        <v>2</v>
      </c>
      <c r="C118" s="7" t="s">
        <v>138</v>
      </c>
      <c r="D118" s="7" t="s">
        <v>140</v>
      </c>
      <c r="E118" s="119"/>
      <c r="F118" s="119">
        <v>0</v>
      </c>
      <c r="G118" s="119">
        <v>0</v>
      </c>
      <c r="H118" s="78">
        <f t="shared" si="0"/>
        <v>0</v>
      </c>
      <c r="I118" s="119">
        <v>0</v>
      </c>
      <c r="J118" s="119">
        <v>0</v>
      </c>
      <c r="K118" s="78">
        <f t="shared" si="1"/>
        <v>0</v>
      </c>
      <c r="L118" s="119">
        <v>0</v>
      </c>
      <c r="M118" s="119">
        <v>0</v>
      </c>
      <c r="N118" s="119">
        <v>0</v>
      </c>
      <c r="O118" s="118"/>
      <c r="P118" s="118"/>
      <c r="Q118" s="118"/>
    </row>
    <row r="119" spans="1:17" ht="30" customHeight="1" x14ac:dyDescent="0.35">
      <c r="A119" s="6">
        <v>118</v>
      </c>
      <c r="B119" s="6">
        <v>3</v>
      </c>
      <c r="C119" s="7" t="s">
        <v>138</v>
      </c>
      <c r="D119" s="7" t="s">
        <v>141</v>
      </c>
      <c r="E119" s="119">
        <v>203</v>
      </c>
      <c r="F119" s="119">
        <v>125</v>
      </c>
      <c r="G119" s="119">
        <v>0</v>
      </c>
      <c r="H119" s="78">
        <f t="shared" si="0"/>
        <v>125</v>
      </c>
      <c r="I119" s="119">
        <v>226</v>
      </c>
      <c r="J119" s="119">
        <v>0</v>
      </c>
      <c r="K119" s="78">
        <f t="shared" si="1"/>
        <v>226</v>
      </c>
      <c r="L119" s="119">
        <v>1</v>
      </c>
      <c r="M119" s="119">
        <v>1</v>
      </c>
      <c r="N119" s="119">
        <v>1</v>
      </c>
      <c r="O119" s="118"/>
      <c r="P119" s="118"/>
      <c r="Q119" s="118"/>
    </row>
    <row r="120" spans="1:17" ht="30" customHeight="1" x14ac:dyDescent="0.35">
      <c r="A120" s="6">
        <v>119</v>
      </c>
      <c r="B120" s="6">
        <v>4</v>
      </c>
      <c r="C120" s="7" t="s">
        <v>138</v>
      </c>
      <c r="D120" s="7" t="s">
        <v>142</v>
      </c>
      <c r="E120" s="119">
        <v>12</v>
      </c>
      <c r="F120" s="119">
        <v>8</v>
      </c>
      <c r="G120" s="119">
        <v>2</v>
      </c>
      <c r="H120" s="78">
        <f t="shared" si="0"/>
        <v>10</v>
      </c>
      <c r="I120" s="119">
        <v>16</v>
      </c>
      <c r="J120" s="119">
        <v>2</v>
      </c>
      <c r="K120" s="78">
        <f t="shared" si="1"/>
        <v>18</v>
      </c>
      <c r="L120" s="119">
        <v>7</v>
      </c>
      <c r="M120" s="119">
        <v>7</v>
      </c>
      <c r="N120" s="119">
        <v>0</v>
      </c>
      <c r="O120" s="118"/>
      <c r="P120" s="118"/>
      <c r="Q120" s="118"/>
    </row>
    <row r="121" spans="1:17" ht="30" customHeight="1" x14ac:dyDescent="0.35">
      <c r="A121" s="6">
        <v>120</v>
      </c>
      <c r="B121" s="6">
        <v>5</v>
      </c>
      <c r="C121" s="7" t="s">
        <v>138</v>
      </c>
      <c r="D121" s="7" t="s">
        <v>143</v>
      </c>
      <c r="E121" s="119">
        <v>115</v>
      </c>
      <c r="F121" s="119">
        <v>76</v>
      </c>
      <c r="G121" s="119">
        <v>0</v>
      </c>
      <c r="H121" s="78">
        <f t="shared" si="0"/>
        <v>76</v>
      </c>
      <c r="I121" s="119">
        <v>76</v>
      </c>
      <c r="J121" s="119">
        <v>0</v>
      </c>
      <c r="K121" s="78">
        <f t="shared" si="1"/>
        <v>76</v>
      </c>
      <c r="L121" s="119">
        <v>0</v>
      </c>
      <c r="M121" s="119">
        <v>0</v>
      </c>
      <c r="N121" s="119">
        <v>0</v>
      </c>
      <c r="O121" s="118"/>
      <c r="P121" s="118"/>
      <c r="Q121" s="118"/>
    </row>
    <row r="122" spans="1:17" ht="30" customHeight="1" x14ac:dyDescent="0.35">
      <c r="A122" s="6">
        <v>121</v>
      </c>
      <c r="B122" s="6">
        <v>6</v>
      </c>
      <c r="C122" s="7" t="s">
        <v>138</v>
      </c>
      <c r="D122" s="7" t="s">
        <v>144</v>
      </c>
      <c r="E122" s="119">
        <v>18</v>
      </c>
      <c r="F122" s="119">
        <v>16</v>
      </c>
      <c r="G122" s="119">
        <v>0</v>
      </c>
      <c r="H122" s="78">
        <f t="shared" si="0"/>
        <v>16</v>
      </c>
      <c r="I122" s="119">
        <v>31</v>
      </c>
      <c r="J122" s="119">
        <v>0</v>
      </c>
      <c r="K122" s="78">
        <f t="shared" si="1"/>
        <v>31</v>
      </c>
      <c r="L122" s="119">
        <v>0</v>
      </c>
      <c r="M122" s="119">
        <v>0</v>
      </c>
      <c r="N122" s="119">
        <v>0</v>
      </c>
      <c r="O122" s="118"/>
      <c r="P122" s="118"/>
      <c r="Q122" s="118"/>
    </row>
    <row r="123" spans="1:17" ht="30" customHeight="1" x14ac:dyDescent="0.35">
      <c r="A123" s="6">
        <v>122</v>
      </c>
      <c r="B123" s="6">
        <v>7</v>
      </c>
      <c r="C123" s="7" t="s">
        <v>138</v>
      </c>
      <c r="D123" s="7" t="s">
        <v>145</v>
      </c>
      <c r="E123" s="119"/>
      <c r="F123" s="119">
        <v>0</v>
      </c>
      <c r="G123" s="119">
        <v>0</v>
      </c>
      <c r="H123" s="78">
        <f t="shared" si="0"/>
        <v>0</v>
      </c>
      <c r="I123" s="119">
        <v>0</v>
      </c>
      <c r="J123" s="119">
        <v>0</v>
      </c>
      <c r="K123" s="78">
        <f t="shared" si="1"/>
        <v>0</v>
      </c>
      <c r="L123" s="119">
        <v>0</v>
      </c>
      <c r="M123" s="119">
        <v>0</v>
      </c>
      <c r="N123" s="119">
        <v>0</v>
      </c>
      <c r="O123" s="118"/>
      <c r="P123" s="118"/>
      <c r="Q123" s="118"/>
    </row>
    <row r="124" spans="1:17" ht="30" customHeight="1" x14ac:dyDescent="0.35">
      <c r="A124" s="6">
        <v>123</v>
      </c>
      <c r="B124" s="6">
        <v>8</v>
      </c>
      <c r="C124" s="7" t="s">
        <v>138</v>
      </c>
      <c r="D124" s="7" t="s">
        <v>146</v>
      </c>
      <c r="E124" s="119">
        <v>36</v>
      </c>
      <c r="F124" s="119">
        <v>33</v>
      </c>
      <c r="G124" s="119">
        <v>0</v>
      </c>
      <c r="H124" s="78">
        <f t="shared" si="0"/>
        <v>33</v>
      </c>
      <c r="I124" s="119">
        <v>33</v>
      </c>
      <c r="J124" s="119">
        <v>0</v>
      </c>
      <c r="K124" s="78">
        <f t="shared" si="1"/>
        <v>33</v>
      </c>
      <c r="L124" s="119">
        <v>12</v>
      </c>
      <c r="M124" s="119">
        <v>12</v>
      </c>
      <c r="N124" s="119">
        <v>0</v>
      </c>
      <c r="O124" s="118"/>
      <c r="P124" s="118"/>
      <c r="Q124" s="118"/>
    </row>
    <row r="125" spans="1:17" ht="30" customHeight="1" x14ac:dyDescent="0.35">
      <c r="A125" s="6">
        <v>124</v>
      </c>
      <c r="B125" s="6">
        <v>9</v>
      </c>
      <c r="C125" s="7" t="s">
        <v>138</v>
      </c>
      <c r="D125" s="7" t="s">
        <v>147</v>
      </c>
      <c r="E125" s="119">
        <v>37</v>
      </c>
      <c r="F125" s="119">
        <v>24</v>
      </c>
      <c r="G125" s="119">
        <v>0</v>
      </c>
      <c r="H125" s="78">
        <f t="shared" si="0"/>
        <v>24</v>
      </c>
      <c r="I125" s="119">
        <v>24</v>
      </c>
      <c r="J125" s="119">
        <v>0</v>
      </c>
      <c r="K125" s="78">
        <f t="shared" si="1"/>
        <v>24</v>
      </c>
      <c r="L125" s="119">
        <v>0</v>
      </c>
      <c r="M125" s="119">
        <v>0</v>
      </c>
      <c r="N125" s="119">
        <v>0</v>
      </c>
      <c r="O125" s="118"/>
      <c r="P125" s="118"/>
      <c r="Q125" s="118"/>
    </row>
    <row r="126" spans="1:17" ht="30" customHeight="1" x14ac:dyDescent="0.35">
      <c r="A126" s="6">
        <v>125</v>
      </c>
      <c r="B126" s="6">
        <v>10</v>
      </c>
      <c r="C126" s="7" t="s">
        <v>138</v>
      </c>
      <c r="D126" s="7" t="s">
        <v>148</v>
      </c>
      <c r="E126" s="119"/>
      <c r="F126" s="119">
        <v>0</v>
      </c>
      <c r="G126" s="119">
        <v>4</v>
      </c>
      <c r="H126" s="78">
        <f t="shared" si="0"/>
        <v>4</v>
      </c>
      <c r="I126" s="119">
        <v>0</v>
      </c>
      <c r="J126" s="119">
        <v>4</v>
      </c>
      <c r="K126" s="78">
        <f t="shared" si="1"/>
        <v>4</v>
      </c>
      <c r="L126" s="119">
        <v>2</v>
      </c>
      <c r="M126" s="119">
        <v>2</v>
      </c>
      <c r="N126" s="119">
        <v>2</v>
      </c>
      <c r="O126" s="118"/>
      <c r="P126" s="118"/>
      <c r="Q126" s="118"/>
    </row>
    <row r="127" spans="1:17" ht="30" customHeight="1" x14ac:dyDescent="0.35">
      <c r="A127" s="6">
        <v>126</v>
      </c>
      <c r="B127" s="6">
        <v>11</v>
      </c>
      <c r="C127" s="7" t="s">
        <v>138</v>
      </c>
      <c r="D127" s="7" t="s">
        <v>149</v>
      </c>
      <c r="E127" s="119"/>
      <c r="F127" s="119">
        <v>0</v>
      </c>
      <c r="G127" s="119">
        <v>0</v>
      </c>
      <c r="H127" s="78">
        <f t="shared" si="0"/>
        <v>0</v>
      </c>
      <c r="I127" s="119">
        <v>0</v>
      </c>
      <c r="J127" s="119">
        <v>0</v>
      </c>
      <c r="K127" s="78">
        <f t="shared" si="1"/>
        <v>0</v>
      </c>
      <c r="L127" s="119">
        <v>0</v>
      </c>
      <c r="M127" s="119">
        <v>0</v>
      </c>
      <c r="N127" s="119">
        <v>0</v>
      </c>
      <c r="O127" s="118"/>
      <c r="P127" s="118"/>
      <c r="Q127" s="118"/>
    </row>
    <row r="128" spans="1:17" ht="30" customHeight="1" x14ac:dyDescent="0.35">
      <c r="A128" s="6">
        <v>127</v>
      </c>
      <c r="B128" s="6">
        <v>12</v>
      </c>
      <c r="C128" s="7" t="s">
        <v>138</v>
      </c>
      <c r="D128" s="7" t="s">
        <v>150</v>
      </c>
      <c r="E128" s="119"/>
      <c r="F128" s="119">
        <v>0</v>
      </c>
      <c r="G128" s="119">
        <v>0</v>
      </c>
      <c r="H128" s="78">
        <f t="shared" si="0"/>
        <v>0</v>
      </c>
      <c r="I128" s="119">
        <v>0</v>
      </c>
      <c r="J128" s="119">
        <v>0</v>
      </c>
      <c r="K128" s="78">
        <f t="shared" si="1"/>
        <v>0</v>
      </c>
      <c r="L128" s="119">
        <v>0</v>
      </c>
      <c r="M128" s="119">
        <v>0</v>
      </c>
      <c r="N128" s="119">
        <v>0</v>
      </c>
      <c r="O128" s="118"/>
      <c r="P128" s="118"/>
      <c r="Q128" s="118"/>
    </row>
    <row r="129" spans="1:17" ht="30" customHeight="1" x14ac:dyDescent="0.35">
      <c r="A129" s="6">
        <v>128</v>
      </c>
      <c r="B129" s="6">
        <v>13</v>
      </c>
      <c r="C129" s="7" t="s">
        <v>138</v>
      </c>
      <c r="D129" s="7" t="s">
        <v>151</v>
      </c>
      <c r="E129" s="119">
        <v>13</v>
      </c>
      <c r="F129" s="119">
        <v>0</v>
      </c>
      <c r="G129" s="119">
        <v>0</v>
      </c>
      <c r="H129" s="78">
        <f t="shared" si="0"/>
        <v>0</v>
      </c>
      <c r="I129" s="119">
        <v>0</v>
      </c>
      <c r="J129" s="119">
        <v>0</v>
      </c>
      <c r="K129" s="78">
        <f t="shared" si="1"/>
        <v>0</v>
      </c>
      <c r="L129" s="119">
        <v>0</v>
      </c>
      <c r="M129" s="119">
        <v>0</v>
      </c>
      <c r="N129" s="119">
        <v>0</v>
      </c>
      <c r="O129" s="118"/>
      <c r="P129" s="118"/>
      <c r="Q129" s="118"/>
    </row>
    <row r="130" spans="1:17" ht="30" customHeight="1" x14ac:dyDescent="0.35">
      <c r="A130" s="6">
        <v>129</v>
      </c>
      <c r="B130" s="6">
        <v>14</v>
      </c>
      <c r="C130" s="7" t="s">
        <v>138</v>
      </c>
      <c r="D130" s="7" t="s">
        <v>152</v>
      </c>
      <c r="E130" s="119">
        <v>18</v>
      </c>
      <c r="F130" s="119">
        <v>18</v>
      </c>
      <c r="G130" s="119">
        <v>0</v>
      </c>
      <c r="H130" s="78">
        <f t="shared" si="0"/>
        <v>18</v>
      </c>
      <c r="I130" s="119">
        <v>18</v>
      </c>
      <c r="J130" s="119">
        <v>0</v>
      </c>
      <c r="K130" s="78">
        <f t="shared" si="1"/>
        <v>18</v>
      </c>
      <c r="L130" s="119">
        <v>0</v>
      </c>
      <c r="M130" s="119">
        <v>0</v>
      </c>
      <c r="N130" s="119">
        <v>0</v>
      </c>
      <c r="O130" s="118"/>
      <c r="P130" s="118"/>
      <c r="Q130" s="118"/>
    </row>
    <row r="131" spans="1:17" ht="30" customHeight="1" x14ac:dyDescent="0.35">
      <c r="A131" s="6">
        <v>130</v>
      </c>
      <c r="B131" s="6">
        <v>15</v>
      </c>
      <c r="C131" s="7" t="s">
        <v>138</v>
      </c>
      <c r="D131" s="7" t="s">
        <v>153</v>
      </c>
      <c r="E131" s="119"/>
      <c r="F131" s="119">
        <v>0</v>
      </c>
      <c r="G131" s="119">
        <v>0</v>
      </c>
      <c r="H131" s="78">
        <f t="shared" si="0"/>
        <v>0</v>
      </c>
      <c r="I131" s="119">
        <v>0</v>
      </c>
      <c r="J131" s="119">
        <v>0</v>
      </c>
      <c r="K131" s="78">
        <f t="shared" si="1"/>
        <v>0</v>
      </c>
      <c r="L131" s="119">
        <v>0</v>
      </c>
      <c r="M131" s="119">
        <v>0</v>
      </c>
      <c r="N131" s="119">
        <v>0</v>
      </c>
      <c r="O131" s="118"/>
      <c r="P131" s="118"/>
      <c r="Q131" s="118"/>
    </row>
    <row r="132" spans="1:17" ht="30" customHeight="1" x14ac:dyDescent="0.35">
      <c r="A132" s="6">
        <v>131</v>
      </c>
      <c r="B132" s="6">
        <v>16</v>
      </c>
      <c r="C132" s="7" t="s">
        <v>138</v>
      </c>
      <c r="D132" s="7" t="s">
        <v>154</v>
      </c>
      <c r="E132" s="119"/>
      <c r="F132" s="119">
        <v>0</v>
      </c>
      <c r="G132" s="119">
        <v>0</v>
      </c>
      <c r="H132" s="78">
        <f t="shared" si="0"/>
        <v>0</v>
      </c>
      <c r="I132" s="119">
        <v>0</v>
      </c>
      <c r="J132" s="119">
        <v>0</v>
      </c>
      <c r="K132" s="78">
        <f t="shared" si="1"/>
        <v>0</v>
      </c>
      <c r="L132" s="119">
        <v>0</v>
      </c>
      <c r="M132" s="119">
        <v>0</v>
      </c>
      <c r="N132" s="119">
        <v>0</v>
      </c>
      <c r="O132" s="118"/>
      <c r="P132" s="118"/>
      <c r="Q132" s="118"/>
    </row>
    <row r="133" spans="1:17" ht="30" customHeight="1" x14ac:dyDescent="0.35">
      <c r="A133" s="6">
        <v>132</v>
      </c>
      <c r="B133" s="6">
        <v>17</v>
      </c>
      <c r="C133" s="7" t="s">
        <v>138</v>
      </c>
      <c r="D133" s="7" t="s">
        <v>155</v>
      </c>
      <c r="E133" s="119">
        <v>193</v>
      </c>
      <c r="F133" s="119">
        <v>183</v>
      </c>
      <c r="G133" s="119">
        <v>0</v>
      </c>
      <c r="H133" s="78">
        <f t="shared" si="0"/>
        <v>183</v>
      </c>
      <c r="I133" s="119">
        <v>186</v>
      </c>
      <c r="J133" s="119">
        <v>0</v>
      </c>
      <c r="K133" s="78">
        <f t="shared" si="1"/>
        <v>186</v>
      </c>
      <c r="L133" s="119">
        <v>1</v>
      </c>
      <c r="M133" s="119">
        <v>1</v>
      </c>
      <c r="N133" s="119">
        <v>1</v>
      </c>
      <c r="O133" s="118"/>
      <c r="P133" s="118"/>
      <c r="Q133" s="118"/>
    </row>
    <row r="134" spans="1:17" ht="30" customHeight="1" x14ac:dyDescent="0.35">
      <c r="A134" s="6">
        <v>133</v>
      </c>
      <c r="B134" s="6">
        <v>1</v>
      </c>
      <c r="C134" s="7" t="s">
        <v>156</v>
      </c>
      <c r="D134" s="7" t="s">
        <v>157</v>
      </c>
      <c r="E134" s="119">
        <v>201</v>
      </c>
      <c r="F134" s="119">
        <v>711</v>
      </c>
      <c r="G134" s="119">
        <v>0</v>
      </c>
      <c r="H134" s="78">
        <f t="shared" si="0"/>
        <v>711</v>
      </c>
      <c r="I134" s="119">
        <v>770</v>
      </c>
      <c r="J134" s="119">
        <v>0</v>
      </c>
      <c r="K134" s="78">
        <f t="shared" si="1"/>
        <v>770</v>
      </c>
      <c r="L134" s="119">
        <v>0</v>
      </c>
      <c r="M134" s="119">
        <v>0</v>
      </c>
      <c r="N134" s="119">
        <v>0</v>
      </c>
      <c r="O134" s="118"/>
      <c r="P134" s="118"/>
      <c r="Q134" s="118"/>
    </row>
    <row r="135" spans="1:17" ht="30" customHeight="1" x14ac:dyDescent="0.35">
      <c r="A135" s="6">
        <v>134</v>
      </c>
      <c r="B135" s="6">
        <v>2</v>
      </c>
      <c r="C135" s="7" t="s">
        <v>156</v>
      </c>
      <c r="D135" s="7" t="s">
        <v>158</v>
      </c>
      <c r="E135" s="119">
        <v>21</v>
      </c>
      <c r="F135" s="119">
        <v>21</v>
      </c>
      <c r="G135" s="119">
        <v>0</v>
      </c>
      <c r="H135" s="78">
        <f t="shared" si="0"/>
        <v>21</v>
      </c>
      <c r="I135" s="119">
        <v>44</v>
      </c>
      <c r="J135" s="119">
        <v>0</v>
      </c>
      <c r="K135" s="78">
        <f t="shared" si="1"/>
        <v>44</v>
      </c>
      <c r="L135" s="119">
        <v>0</v>
      </c>
      <c r="M135" s="119">
        <v>0</v>
      </c>
      <c r="N135" s="119">
        <v>0</v>
      </c>
      <c r="O135" s="118"/>
      <c r="P135" s="118"/>
      <c r="Q135" s="118"/>
    </row>
    <row r="136" spans="1:17" ht="30" customHeight="1" x14ac:dyDescent="0.35">
      <c r="A136" s="6">
        <v>135</v>
      </c>
      <c r="B136" s="6">
        <v>3</v>
      </c>
      <c r="C136" s="7" t="s">
        <v>156</v>
      </c>
      <c r="D136" s="7" t="s">
        <v>159</v>
      </c>
      <c r="E136" s="119">
        <v>655</v>
      </c>
      <c r="F136" s="119">
        <v>656</v>
      </c>
      <c r="G136" s="119">
        <v>0</v>
      </c>
      <c r="H136" s="78">
        <f t="shared" si="0"/>
        <v>656</v>
      </c>
      <c r="I136" s="119">
        <v>686</v>
      </c>
      <c r="J136" s="119">
        <v>0</v>
      </c>
      <c r="K136" s="78">
        <f t="shared" si="1"/>
        <v>686</v>
      </c>
      <c r="L136" s="119">
        <v>2</v>
      </c>
      <c r="M136" s="119">
        <v>2</v>
      </c>
      <c r="N136" s="119">
        <v>0</v>
      </c>
      <c r="O136" s="118"/>
      <c r="P136" s="118"/>
      <c r="Q136" s="118"/>
    </row>
    <row r="137" spans="1:17" ht="30" customHeight="1" x14ac:dyDescent="0.35">
      <c r="A137" s="6">
        <v>136</v>
      </c>
      <c r="B137" s="6">
        <v>4</v>
      </c>
      <c r="C137" s="7" t="s">
        <v>156</v>
      </c>
      <c r="D137" s="7" t="s">
        <v>160</v>
      </c>
      <c r="E137" s="119">
        <v>364</v>
      </c>
      <c r="F137" s="119">
        <v>262</v>
      </c>
      <c r="G137" s="119">
        <v>0</v>
      </c>
      <c r="H137" s="78">
        <f t="shared" si="0"/>
        <v>262</v>
      </c>
      <c r="I137" s="119">
        <v>368</v>
      </c>
      <c r="J137" s="119">
        <v>0</v>
      </c>
      <c r="K137" s="78">
        <f t="shared" si="1"/>
        <v>368</v>
      </c>
      <c r="L137" s="119">
        <v>0</v>
      </c>
      <c r="M137" s="119">
        <v>0</v>
      </c>
      <c r="N137" s="119">
        <v>0</v>
      </c>
      <c r="O137" s="118"/>
      <c r="P137" s="118"/>
      <c r="Q137" s="118"/>
    </row>
    <row r="138" spans="1:17" ht="30" customHeight="1" x14ac:dyDescent="0.35">
      <c r="A138" s="6">
        <v>137</v>
      </c>
      <c r="B138" s="6">
        <v>5</v>
      </c>
      <c r="C138" s="7" t="s">
        <v>156</v>
      </c>
      <c r="D138" s="7" t="s">
        <v>161</v>
      </c>
      <c r="E138" s="119">
        <v>70</v>
      </c>
      <c r="F138" s="119">
        <v>133</v>
      </c>
      <c r="G138" s="119">
        <v>0</v>
      </c>
      <c r="H138" s="78">
        <f t="shared" si="0"/>
        <v>133</v>
      </c>
      <c r="I138" s="119">
        <v>154</v>
      </c>
      <c r="J138" s="119">
        <v>0</v>
      </c>
      <c r="K138" s="78">
        <f t="shared" si="1"/>
        <v>154</v>
      </c>
      <c r="L138" s="119">
        <v>0</v>
      </c>
      <c r="M138" s="119">
        <v>0</v>
      </c>
      <c r="N138" s="119">
        <v>0</v>
      </c>
      <c r="O138" s="118"/>
      <c r="P138" s="118"/>
      <c r="Q138" s="118"/>
    </row>
    <row r="139" spans="1:17" ht="30" customHeight="1" x14ac:dyDescent="0.35">
      <c r="A139" s="6">
        <v>138</v>
      </c>
      <c r="B139" s="6">
        <v>6</v>
      </c>
      <c r="C139" s="7" t="s">
        <v>156</v>
      </c>
      <c r="D139" s="7" t="s">
        <v>162</v>
      </c>
      <c r="E139" s="119">
        <v>148</v>
      </c>
      <c r="F139" s="119">
        <v>101</v>
      </c>
      <c r="G139" s="119">
        <v>0</v>
      </c>
      <c r="H139" s="78">
        <f t="shared" si="0"/>
        <v>101</v>
      </c>
      <c r="I139" s="119">
        <v>149</v>
      </c>
      <c r="J139" s="119">
        <v>0</v>
      </c>
      <c r="K139" s="78">
        <f t="shared" si="1"/>
        <v>149</v>
      </c>
      <c r="L139" s="119">
        <v>1</v>
      </c>
      <c r="M139" s="119">
        <v>1</v>
      </c>
      <c r="N139" s="119">
        <v>1</v>
      </c>
      <c r="O139" s="118"/>
      <c r="P139" s="118"/>
      <c r="Q139" s="118"/>
    </row>
    <row r="140" spans="1:17" ht="30" customHeight="1" x14ac:dyDescent="0.35">
      <c r="A140" s="6">
        <v>139</v>
      </c>
      <c r="B140" s="6">
        <v>7</v>
      </c>
      <c r="C140" s="7" t="s">
        <v>156</v>
      </c>
      <c r="D140" s="7" t="s">
        <v>163</v>
      </c>
      <c r="E140" s="119"/>
      <c r="F140" s="119">
        <v>0</v>
      </c>
      <c r="G140" s="119">
        <v>0</v>
      </c>
      <c r="H140" s="78">
        <f t="shared" si="0"/>
        <v>0</v>
      </c>
      <c r="I140" s="119">
        <v>0</v>
      </c>
      <c r="J140" s="119">
        <v>0</v>
      </c>
      <c r="K140" s="78">
        <f t="shared" si="1"/>
        <v>0</v>
      </c>
      <c r="L140" s="119">
        <v>0</v>
      </c>
      <c r="M140" s="119">
        <v>0</v>
      </c>
      <c r="N140" s="119">
        <v>0</v>
      </c>
      <c r="O140" s="118"/>
      <c r="P140" s="118"/>
      <c r="Q140" s="118"/>
    </row>
    <row r="141" spans="1:17" ht="30" customHeight="1" x14ac:dyDescent="0.35">
      <c r="A141" s="6">
        <v>140</v>
      </c>
      <c r="B141" s="6">
        <v>1</v>
      </c>
      <c r="C141" s="7" t="s">
        <v>164</v>
      </c>
      <c r="D141" s="81" t="s">
        <v>165</v>
      </c>
      <c r="E141" s="119">
        <v>46</v>
      </c>
      <c r="F141" s="119">
        <v>9</v>
      </c>
      <c r="G141" s="119">
        <v>37</v>
      </c>
      <c r="H141" s="78">
        <v>46</v>
      </c>
      <c r="I141" s="119">
        <v>9</v>
      </c>
      <c r="J141" s="119">
        <v>105</v>
      </c>
      <c r="K141" s="78">
        <v>114</v>
      </c>
      <c r="L141" s="119">
        <v>0</v>
      </c>
      <c r="M141" s="119">
        <v>0</v>
      </c>
      <c r="N141" s="119">
        <v>0</v>
      </c>
      <c r="O141" s="118"/>
      <c r="P141" s="118"/>
      <c r="Q141" s="118"/>
    </row>
    <row r="142" spans="1:17" ht="30" customHeight="1" x14ac:dyDescent="0.35">
      <c r="A142" s="6">
        <v>141</v>
      </c>
      <c r="B142" s="6">
        <v>2</v>
      </c>
      <c r="C142" s="7" t="s">
        <v>164</v>
      </c>
      <c r="D142" s="81" t="s">
        <v>166</v>
      </c>
      <c r="E142" s="119">
        <v>51</v>
      </c>
      <c r="F142" s="119">
        <v>43</v>
      </c>
      <c r="G142" s="119">
        <v>8</v>
      </c>
      <c r="H142" s="78">
        <v>51</v>
      </c>
      <c r="I142" s="119">
        <v>58</v>
      </c>
      <c r="J142" s="119">
        <v>88</v>
      </c>
      <c r="K142" s="78">
        <v>146</v>
      </c>
      <c r="L142" s="119">
        <v>0</v>
      </c>
      <c r="M142" s="119">
        <v>0</v>
      </c>
      <c r="N142" s="119">
        <v>0</v>
      </c>
      <c r="O142" s="118"/>
      <c r="P142" s="118"/>
      <c r="Q142" s="118"/>
    </row>
    <row r="143" spans="1:17" ht="30" customHeight="1" x14ac:dyDescent="0.35">
      <c r="A143" s="6">
        <v>142</v>
      </c>
      <c r="B143" s="6">
        <v>3</v>
      </c>
      <c r="C143" s="7" t="s">
        <v>164</v>
      </c>
      <c r="D143" s="81" t="s">
        <v>167</v>
      </c>
      <c r="E143" s="119">
        <v>90</v>
      </c>
      <c r="F143" s="119">
        <v>49</v>
      </c>
      <c r="G143" s="119">
        <v>41</v>
      </c>
      <c r="H143" s="78">
        <v>90</v>
      </c>
      <c r="I143" s="119">
        <v>55</v>
      </c>
      <c r="J143" s="119">
        <v>151</v>
      </c>
      <c r="K143" s="78">
        <v>206</v>
      </c>
      <c r="L143" s="119">
        <v>22</v>
      </c>
      <c r="M143" s="119">
        <v>20</v>
      </c>
      <c r="N143" s="119">
        <v>19</v>
      </c>
      <c r="O143" s="118">
        <v>7</v>
      </c>
      <c r="P143" s="118">
        <v>4</v>
      </c>
      <c r="Q143" s="118">
        <v>1</v>
      </c>
    </row>
    <row r="144" spans="1:17" ht="30" customHeight="1" x14ac:dyDescent="0.35">
      <c r="A144" s="6">
        <v>143</v>
      </c>
      <c r="B144" s="6">
        <v>4</v>
      </c>
      <c r="C144" s="7" t="s">
        <v>164</v>
      </c>
      <c r="D144" s="81" t="s">
        <v>168</v>
      </c>
      <c r="E144" s="119">
        <v>28</v>
      </c>
      <c r="F144" s="119">
        <v>0</v>
      </c>
      <c r="G144" s="119">
        <v>28</v>
      </c>
      <c r="H144" s="78">
        <v>28</v>
      </c>
      <c r="I144" s="119">
        <v>0</v>
      </c>
      <c r="J144" s="119">
        <v>39</v>
      </c>
      <c r="K144" s="78">
        <v>39</v>
      </c>
      <c r="L144" s="119">
        <v>3</v>
      </c>
      <c r="M144" s="119">
        <v>3</v>
      </c>
      <c r="N144" s="119">
        <v>3</v>
      </c>
      <c r="O144" s="118"/>
      <c r="P144" s="118">
        <v>3</v>
      </c>
      <c r="Q144" s="118"/>
    </row>
    <row r="145" spans="1:17" ht="30" customHeight="1" x14ac:dyDescent="0.35">
      <c r="A145" s="6">
        <v>144</v>
      </c>
      <c r="B145" s="6">
        <v>5</v>
      </c>
      <c r="C145" s="7" t="s">
        <v>164</v>
      </c>
      <c r="D145" s="81" t="s">
        <v>169</v>
      </c>
      <c r="E145" s="119">
        <v>0</v>
      </c>
      <c r="F145" s="119">
        <v>0</v>
      </c>
      <c r="G145" s="119">
        <v>0</v>
      </c>
      <c r="H145" s="78">
        <v>0</v>
      </c>
      <c r="I145" s="119">
        <v>0</v>
      </c>
      <c r="J145" s="119">
        <v>0</v>
      </c>
      <c r="K145" s="78">
        <v>0</v>
      </c>
      <c r="L145" s="119">
        <v>0</v>
      </c>
      <c r="M145" s="119">
        <v>0</v>
      </c>
      <c r="N145" s="119">
        <v>0</v>
      </c>
      <c r="O145" s="118"/>
      <c r="P145" s="118"/>
      <c r="Q145" s="118"/>
    </row>
    <row r="146" spans="1:17" ht="30" customHeight="1" x14ac:dyDescent="0.35">
      <c r="A146" s="6">
        <v>145</v>
      </c>
      <c r="B146" s="6">
        <v>6</v>
      </c>
      <c r="C146" s="7" t="s">
        <v>164</v>
      </c>
      <c r="D146" s="81" t="s">
        <v>170</v>
      </c>
      <c r="E146" s="119">
        <v>10</v>
      </c>
      <c r="F146" s="119">
        <v>6</v>
      </c>
      <c r="G146" s="119">
        <v>4</v>
      </c>
      <c r="H146" s="78">
        <v>10</v>
      </c>
      <c r="I146" s="119">
        <v>14</v>
      </c>
      <c r="J146" s="119">
        <v>11</v>
      </c>
      <c r="K146" s="78">
        <v>25</v>
      </c>
      <c r="L146" s="119">
        <v>0</v>
      </c>
      <c r="M146" s="119">
        <v>0</v>
      </c>
      <c r="N146" s="119">
        <v>0</v>
      </c>
      <c r="O146" s="118"/>
      <c r="P146" s="118"/>
      <c r="Q146" s="118"/>
    </row>
    <row r="147" spans="1:17" ht="30" customHeight="1" x14ac:dyDescent="0.35">
      <c r="A147" s="6">
        <v>146</v>
      </c>
      <c r="B147" s="6">
        <v>7</v>
      </c>
      <c r="C147" s="7" t="s">
        <v>164</v>
      </c>
      <c r="D147" s="81" t="s">
        <v>171</v>
      </c>
      <c r="E147" s="119">
        <v>22</v>
      </c>
      <c r="F147" s="119">
        <v>8</v>
      </c>
      <c r="G147" s="119">
        <v>14</v>
      </c>
      <c r="H147" s="78">
        <v>22</v>
      </c>
      <c r="I147" s="119">
        <v>8</v>
      </c>
      <c r="J147" s="119">
        <v>14</v>
      </c>
      <c r="K147" s="78">
        <v>22</v>
      </c>
      <c r="L147" s="119">
        <v>0</v>
      </c>
      <c r="M147" s="119">
        <v>0</v>
      </c>
      <c r="N147" s="119">
        <v>0</v>
      </c>
      <c r="O147" s="118"/>
      <c r="P147" s="118"/>
      <c r="Q147" s="118"/>
    </row>
    <row r="148" spans="1:17" ht="30" customHeight="1" x14ac:dyDescent="0.35">
      <c r="A148" s="6">
        <v>147</v>
      </c>
      <c r="B148" s="6">
        <v>8</v>
      </c>
      <c r="C148" s="7" t="s">
        <v>164</v>
      </c>
      <c r="D148" s="81" t="s">
        <v>172</v>
      </c>
      <c r="E148" s="119">
        <v>18</v>
      </c>
      <c r="F148" s="119">
        <v>4</v>
      </c>
      <c r="G148" s="119">
        <v>14</v>
      </c>
      <c r="H148" s="78">
        <v>18</v>
      </c>
      <c r="I148" s="119">
        <v>4</v>
      </c>
      <c r="J148" s="119">
        <v>14</v>
      </c>
      <c r="K148" s="78">
        <v>18</v>
      </c>
      <c r="L148" s="119">
        <v>0</v>
      </c>
      <c r="M148" s="119">
        <v>0</v>
      </c>
      <c r="N148" s="119">
        <v>0</v>
      </c>
      <c r="O148" s="118"/>
      <c r="P148" s="118"/>
      <c r="Q148" s="118"/>
    </row>
    <row r="149" spans="1:17" ht="30" customHeight="1" x14ac:dyDescent="0.35">
      <c r="A149" s="6">
        <v>148</v>
      </c>
      <c r="B149" s="6">
        <v>9</v>
      </c>
      <c r="C149" s="7" t="s">
        <v>164</v>
      </c>
      <c r="D149" s="81" t="s">
        <v>173</v>
      </c>
      <c r="E149" s="119">
        <v>457</v>
      </c>
      <c r="F149" s="119">
        <v>187</v>
      </c>
      <c r="G149" s="119">
        <v>270</v>
      </c>
      <c r="H149" s="78">
        <v>457</v>
      </c>
      <c r="I149" s="119">
        <v>187</v>
      </c>
      <c r="J149" s="119">
        <v>326</v>
      </c>
      <c r="K149" s="78">
        <v>513</v>
      </c>
      <c r="L149" s="119">
        <v>129</v>
      </c>
      <c r="M149" s="119">
        <v>129</v>
      </c>
      <c r="N149" s="119">
        <v>0</v>
      </c>
      <c r="O149" s="118"/>
      <c r="P149" s="118"/>
      <c r="Q149" s="118"/>
    </row>
    <row r="150" spans="1:17" ht="30" customHeight="1" x14ac:dyDescent="0.35">
      <c r="A150" s="6">
        <v>149</v>
      </c>
      <c r="B150" s="6">
        <v>10</v>
      </c>
      <c r="C150" s="7" t="s">
        <v>164</v>
      </c>
      <c r="D150" s="81" t="s">
        <v>174</v>
      </c>
      <c r="E150" s="120">
        <v>6</v>
      </c>
      <c r="F150" s="120">
        <v>6</v>
      </c>
      <c r="G150" s="119">
        <v>0</v>
      </c>
      <c r="H150" s="78">
        <v>6</v>
      </c>
      <c r="I150" s="119">
        <v>6</v>
      </c>
      <c r="J150" s="119">
        <v>12</v>
      </c>
      <c r="K150" s="78">
        <v>18</v>
      </c>
      <c r="L150" s="119">
        <v>0</v>
      </c>
      <c r="M150" s="119">
        <v>0</v>
      </c>
      <c r="N150" s="119">
        <v>0</v>
      </c>
      <c r="O150" s="118"/>
      <c r="P150" s="118"/>
      <c r="Q150" s="118"/>
    </row>
    <row r="151" spans="1:17" ht="30" customHeight="1" x14ac:dyDescent="0.35">
      <c r="A151" s="6">
        <v>150</v>
      </c>
      <c r="B151" s="6">
        <v>11</v>
      </c>
      <c r="C151" s="7" t="s">
        <v>164</v>
      </c>
      <c r="D151" s="81" t="s">
        <v>175</v>
      </c>
      <c r="E151" s="119">
        <v>3</v>
      </c>
      <c r="F151" s="119">
        <v>0</v>
      </c>
      <c r="G151" s="119">
        <v>3</v>
      </c>
      <c r="H151" s="78">
        <v>3</v>
      </c>
      <c r="I151" s="119">
        <v>1</v>
      </c>
      <c r="J151" s="119">
        <v>4</v>
      </c>
      <c r="K151" s="78">
        <v>5</v>
      </c>
      <c r="L151" s="119">
        <v>0</v>
      </c>
      <c r="M151" s="119">
        <v>0</v>
      </c>
      <c r="N151" s="119">
        <v>0</v>
      </c>
      <c r="O151" s="118"/>
      <c r="P151" s="118"/>
      <c r="Q151" s="118"/>
    </row>
    <row r="152" spans="1:17" ht="30" customHeight="1" x14ac:dyDescent="0.35">
      <c r="A152" s="6">
        <v>151</v>
      </c>
      <c r="B152" s="6">
        <v>12</v>
      </c>
      <c r="C152" s="7" t="s">
        <v>164</v>
      </c>
      <c r="D152" s="81" t="s">
        <v>176</v>
      </c>
      <c r="E152" s="119">
        <v>49</v>
      </c>
      <c r="F152" s="119">
        <v>30</v>
      </c>
      <c r="G152" s="119">
        <v>19</v>
      </c>
      <c r="H152" s="78">
        <v>49</v>
      </c>
      <c r="I152" s="119">
        <v>30</v>
      </c>
      <c r="J152" s="119">
        <v>62</v>
      </c>
      <c r="K152" s="78">
        <v>92</v>
      </c>
      <c r="L152" s="119">
        <v>0</v>
      </c>
      <c r="M152" s="119">
        <v>0</v>
      </c>
      <c r="N152" s="119">
        <v>0</v>
      </c>
      <c r="O152" s="118"/>
      <c r="P152" s="118"/>
      <c r="Q152" s="118"/>
    </row>
    <row r="153" spans="1:17" ht="30" customHeight="1" x14ac:dyDescent="0.35">
      <c r="A153" s="6">
        <v>152</v>
      </c>
      <c r="B153" s="6">
        <v>13</v>
      </c>
      <c r="C153" s="7" t="s">
        <v>164</v>
      </c>
      <c r="D153" s="81" t="s">
        <v>177</v>
      </c>
      <c r="E153" s="119">
        <v>36</v>
      </c>
      <c r="F153" s="119">
        <v>33</v>
      </c>
      <c r="G153" s="119">
        <v>3</v>
      </c>
      <c r="H153" s="78">
        <v>36</v>
      </c>
      <c r="I153" s="119">
        <v>33</v>
      </c>
      <c r="J153" s="119">
        <v>3</v>
      </c>
      <c r="K153" s="78">
        <v>36</v>
      </c>
      <c r="L153" s="119">
        <v>16</v>
      </c>
      <c r="M153" s="119">
        <v>16</v>
      </c>
      <c r="N153" s="119">
        <v>16</v>
      </c>
      <c r="O153" s="118">
        <v>16</v>
      </c>
      <c r="P153" s="118"/>
      <c r="Q153" s="118"/>
    </row>
    <row r="154" spans="1:17" ht="30" customHeight="1" x14ac:dyDescent="0.35">
      <c r="A154" s="6">
        <v>153</v>
      </c>
      <c r="B154" s="6">
        <v>14</v>
      </c>
      <c r="C154" s="7" t="s">
        <v>164</v>
      </c>
      <c r="D154" s="81" t="s">
        <v>178</v>
      </c>
      <c r="E154" s="119">
        <v>762</v>
      </c>
      <c r="F154" s="119">
        <v>710</v>
      </c>
      <c r="G154" s="119">
        <v>52</v>
      </c>
      <c r="H154" s="78">
        <v>762</v>
      </c>
      <c r="I154" s="119">
        <v>1.2450000000000001</v>
      </c>
      <c r="J154" s="119">
        <v>655</v>
      </c>
      <c r="K154" s="78">
        <v>1.9</v>
      </c>
      <c r="L154" s="119">
        <v>57</v>
      </c>
      <c r="M154" s="119">
        <v>57</v>
      </c>
      <c r="N154" s="119">
        <v>12</v>
      </c>
      <c r="O154" s="118"/>
      <c r="P154" s="118">
        <v>12</v>
      </c>
      <c r="Q154" s="118"/>
    </row>
    <row r="155" spans="1:17" ht="30" customHeight="1" x14ac:dyDescent="0.35">
      <c r="A155" s="6">
        <v>154</v>
      </c>
      <c r="B155" s="6">
        <v>15</v>
      </c>
      <c r="C155" s="7" t="s">
        <v>164</v>
      </c>
      <c r="D155" s="81" t="s">
        <v>179</v>
      </c>
      <c r="E155" s="120">
        <v>0</v>
      </c>
      <c r="F155" s="120">
        <v>0</v>
      </c>
      <c r="G155" s="119">
        <v>0</v>
      </c>
      <c r="H155" s="78">
        <v>0</v>
      </c>
      <c r="I155" s="119">
        <v>0</v>
      </c>
      <c r="J155" s="119">
        <v>0</v>
      </c>
      <c r="K155" s="78">
        <v>0</v>
      </c>
      <c r="L155" s="119">
        <v>0</v>
      </c>
      <c r="M155" s="119">
        <v>0</v>
      </c>
      <c r="N155" s="119">
        <v>0</v>
      </c>
      <c r="O155" s="118"/>
      <c r="P155" s="118"/>
      <c r="Q155" s="118"/>
    </row>
    <row r="156" spans="1:17" ht="30" customHeight="1" x14ac:dyDescent="0.3">
      <c r="A156" s="6">
        <v>155</v>
      </c>
      <c r="B156" s="6">
        <v>1</v>
      </c>
      <c r="C156" s="7" t="s">
        <v>180</v>
      </c>
      <c r="D156" s="7" t="s">
        <v>181</v>
      </c>
      <c r="E156" s="76">
        <v>646</v>
      </c>
      <c r="F156" s="76">
        <v>370</v>
      </c>
      <c r="G156" s="76">
        <v>92</v>
      </c>
      <c r="H156" s="76">
        <f t="shared" si="0"/>
        <v>462</v>
      </c>
      <c r="I156" s="76">
        <v>420</v>
      </c>
      <c r="J156" s="76">
        <v>92</v>
      </c>
      <c r="K156" s="76">
        <f t="shared" si="1"/>
        <v>512</v>
      </c>
      <c r="L156" s="76">
        <v>99</v>
      </c>
      <c r="M156" s="76">
        <v>99</v>
      </c>
      <c r="N156" s="76">
        <v>0</v>
      </c>
      <c r="O156" s="76">
        <v>0</v>
      </c>
      <c r="P156" s="76">
        <v>0</v>
      </c>
      <c r="Q156" s="76">
        <v>0</v>
      </c>
    </row>
    <row r="157" spans="1:17" ht="30" customHeight="1" x14ac:dyDescent="0.3">
      <c r="A157" s="6">
        <v>156</v>
      </c>
      <c r="B157" s="6">
        <v>2</v>
      </c>
      <c r="C157" s="7" t="s">
        <v>180</v>
      </c>
      <c r="D157" s="7" t="s">
        <v>182</v>
      </c>
      <c r="E157" s="76"/>
      <c r="F157" s="76">
        <v>1</v>
      </c>
      <c r="G157" s="76">
        <v>0</v>
      </c>
      <c r="H157" s="76">
        <f t="shared" si="0"/>
        <v>1</v>
      </c>
      <c r="I157" s="76">
        <v>1</v>
      </c>
      <c r="J157" s="76">
        <v>0</v>
      </c>
      <c r="K157" s="76">
        <f t="shared" si="1"/>
        <v>1</v>
      </c>
      <c r="L157" s="76">
        <v>1</v>
      </c>
      <c r="M157" s="76">
        <v>1</v>
      </c>
      <c r="N157" s="76">
        <v>1</v>
      </c>
      <c r="O157" s="76">
        <v>0</v>
      </c>
      <c r="P157" s="76">
        <v>0</v>
      </c>
      <c r="Q157" s="76">
        <v>0</v>
      </c>
    </row>
    <row r="158" spans="1:17" ht="30" customHeight="1" x14ac:dyDescent="0.3">
      <c r="A158" s="6">
        <v>157</v>
      </c>
      <c r="B158" s="6">
        <v>3</v>
      </c>
      <c r="C158" s="7" t="s">
        <v>180</v>
      </c>
      <c r="D158" s="7" t="s">
        <v>183</v>
      </c>
      <c r="E158" s="76">
        <v>1682</v>
      </c>
      <c r="F158" s="76">
        <v>1591</v>
      </c>
      <c r="G158" s="76">
        <v>0</v>
      </c>
      <c r="H158" s="76">
        <f t="shared" si="0"/>
        <v>1591</v>
      </c>
      <c r="I158" s="76">
        <v>2899</v>
      </c>
      <c r="J158" s="76">
        <v>0</v>
      </c>
      <c r="K158" s="76">
        <f t="shared" si="1"/>
        <v>2899</v>
      </c>
      <c r="L158" s="76">
        <v>4</v>
      </c>
      <c r="M158" s="76">
        <v>4</v>
      </c>
      <c r="N158" s="76">
        <v>4</v>
      </c>
      <c r="O158" s="76">
        <v>1</v>
      </c>
      <c r="P158" s="76">
        <v>0</v>
      </c>
      <c r="Q158" s="76">
        <v>1</v>
      </c>
    </row>
    <row r="159" spans="1:17" ht="30" customHeight="1" x14ac:dyDescent="0.3">
      <c r="A159" s="6">
        <v>158</v>
      </c>
      <c r="B159" s="6">
        <v>4</v>
      </c>
      <c r="C159" s="7" t="s">
        <v>180</v>
      </c>
      <c r="D159" s="7" t="s">
        <v>184</v>
      </c>
      <c r="E159" s="76">
        <v>746</v>
      </c>
      <c r="F159" s="76">
        <v>643</v>
      </c>
      <c r="G159" s="76">
        <v>24</v>
      </c>
      <c r="H159" s="76">
        <f t="shared" si="0"/>
        <v>667</v>
      </c>
      <c r="I159" s="76">
        <v>1450</v>
      </c>
      <c r="J159" s="76">
        <v>24</v>
      </c>
      <c r="K159" s="76">
        <f t="shared" si="1"/>
        <v>1474</v>
      </c>
      <c r="L159" s="76">
        <v>8</v>
      </c>
      <c r="M159" s="76">
        <v>14</v>
      </c>
      <c r="N159" s="76">
        <v>9</v>
      </c>
      <c r="O159" s="76">
        <v>4</v>
      </c>
      <c r="P159" s="76">
        <v>0</v>
      </c>
      <c r="Q159" s="76">
        <v>4</v>
      </c>
    </row>
    <row r="160" spans="1:17" ht="30" customHeight="1" x14ac:dyDescent="0.3">
      <c r="A160" s="6">
        <v>159</v>
      </c>
      <c r="B160" s="6">
        <v>5</v>
      </c>
      <c r="C160" s="7" t="s">
        <v>180</v>
      </c>
      <c r="D160" s="7" t="s">
        <v>185</v>
      </c>
      <c r="E160" s="76"/>
      <c r="F160" s="76">
        <v>0</v>
      </c>
      <c r="G160" s="76">
        <v>0</v>
      </c>
      <c r="H160" s="76">
        <f t="shared" si="0"/>
        <v>0</v>
      </c>
      <c r="I160" s="76">
        <v>0</v>
      </c>
      <c r="J160" s="76">
        <v>0</v>
      </c>
      <c r="K160" s="76">
        <f t="shared" si="1"/>
        <v>0</v>
      </c>
      <c r="L160" s="76">
        <v>0</v>
      </c>
      <c r="M160" s="76">
        <v>0</v>
      </c>
      <c r="N160" s="76">
        <v>0</v>
      </c>
      <c r="O160" s="76">
        <v>76</v>
      </c>
      <c r="P160" s="76">
        <v>74</v>
      </c>
      <c r="Q160" s="76">
        <v>2</v>
      </c>
    </row>
    <row r="161" spans="1:17" ht="30" customHeight="1" x14ac:dyDescent="0.3">
      <c r="A161" s="6">
        <v>160</v>
      </c>
      <c r="B161" s="6">
        <v>6</v>
      </c>
      <c r="C161" s="7" t="s">
        <v>180</v>
      </c>
      <c r="D161" s="7" t="s">
        <v>186</v>
      </c>
      <c r="E161" s="76">
        <v>1100</v>
      </c>
      <c r="F161" s="76">
        <v>716</v>
      </c>
      <c r="G161" s="76">
        <v>0</v>
      </c>
      <c r="H161" s="76">
        <f t="shared" si="0"/>
        <v>716</v>
      </c>
      <c r="I161" s="76">
        <v>2235</v>
      </c>
      <c r="J161" s="76">
        <v>0</v>
      </c>
      <c r="K161" s="76">
        <f t="shared" si="1"/>
        <v>2235</v>
      </c>
      <c r="L161" s="76">
        <v>1</v>
      </c>
      <c r="M161" s="76">
        <v>1</v>
      </c>
      <c r="N161" s="76">
        <v>1</v>
      </c>
      <c r="O161" s="76">
        <v>0</v>
      </c>
      <c r="P161" s="76">
        <v>0</v>
      </c>
      <c r="Q161" s="76">
        <v>0</v>
      </c>
    </row>
    <row r="162" spans="1:17" ht="30" customHeight="1" x14ac:dyDescent="0.3">
      <c r="A162" s="6">
        <v>161</v>
      </c>
      <c r="B162" s="6">
        <v>7</v>
      </c>
      <c r="C162" s="7" t="s">
        <v>180</v>
      </c>
      <c r="D162" s="7" t="s">
        <v>187</v>
      </c>
      <c r="E162" s="76">
        <v>268</v>
      </c>
      <c r="F162" s="76">
        <v>147</v>
      </c>
      <c r="G162" s="76">
        <v>2</v>
      </c>
      <c r="H162" s="76">
        <f t="shared" si="0"/>
        <v>149</v>
      </c>
      <c r="I162" s="76">
        <v>259</v>
      </c>
      <c r="J162" s="76">
        <v>4</v>
      </c>
      <c r="K162" s="76">
        <f t="shared" si="1"/>
        <v>263</v>
      </c>
      <c r="L162" s="76">
        <v>16</v>
      </c>
      <c r="M162" s="76">
        <v>15</v>
      </c>
      <c r="N162" s="76">
        <v>0</v>
      </c>
      <c r="O162" s="76">
        <v>9</v>
      </c>
      <c r="P162" s="76">
        <v>8</v>
      </c>
      <c r="Q162" s="76">
        <v>1</v>
      </c>
    </row>
    <row r="163" spans="1:17" ht="30" customHeight="1" x14ac:dyDescent="0.3">
      <c r="A163" s="6">
        <v>162</v>
      </c>
      <c r="B163" s="6">
        <v>8</v>
      </c>
      <c r="C163" s="7" t="s">
        <v>180</v>
      </c>
      <c r="D163" s="7" t="s">
        <v>188</v>
      </c>
      <c r="E163" s="76">
        <v>391</v>
      </c>
      <c r="F163" s="76">
        <v>116</v>
      </c>
      <c r="G163" s="76">
        <v>74</v>
      </c>
      <c r="H163" s="76">
        <f t="shared" si="0"/>
        <v>190</v>
      </c>
      <c r="I163" s="76">
        <v>121</v>
      </c>
      <c r="J163" s="76">
        <v>132</v>
      </c>
      <c r="K163" s="76">
        <f t="shared" si="1"/>
        <v>253</v>
      </c>
      <c r="L163" s="76">
        <v>76</v>
      </c>
      <c r="M163" s="76">
        <v>76</v>
      </c>
      <c r="N163" s="76">
        <v>76</v>
      </c>
      <c r="O163" s="76">
        <v>0</v>
      </c>
      <c r="P163" s="76">
        <v>0</v>
      </c>
      <c r="Q163" s="76">
        <v>0</v>
      </c>
    </row>
    <row r="164" spans="1:17" ht="30" customHeight="1" x14ac:dyDescent="0.3">
      <c r="A164" s="6">
        <v>163</v>
      </c>
      <c r="B164" s="6">
        <v>9</v>
      </c>
      <c r="C164" s="7" t="s">
        <v>180</v>
      </c>
      <c r="D164" s="7" t="s">
        <v>189</v>
      </c>
      <c r="E164" s="76"/>
      <c r="F164" s="76">
        <v>0</v>
      </c>
      <c r="G164" s="76">
        <v>0</v>
      </c>
      <c r="H164" s="76">
        <f t="shared" si="0"/>
        <v>0</v>
      </c>
      <c r="I164" s="76">
        <v>0</v>
      </c>
      <c r="J164" s="76">
        <v>0</v>
      </c>
      <c r="K164" s="76">
        <f t="shared" si="1"/>
        <v>0</v>
      </c>
      <c r="L164" s="76">
        <v>0</v>
      </c>
      <c r="M164" s="76">
        <v>0</v>
      </c>
      <c r="N164" s="76">
        <v>0</v>
      </c>
      <c r="O164" s="76">
        <v>1</v>
      </c>
      <c r="P164" s="76">
        <v>0</v>
      </c>
      <c r="Q164" s="76">
        <v>0</v>
      </c>
    </row>
    <row r="165" spans="1:17" ht="30" customHeight="1" x14ac:dyDescent="0.3">
      <c r="A165" s="6">
        <v>164</v>
      </c>
      <c r="B165" s="6">
        <v>10</v>
      </c>
      <c r="C165" s="7" t="s">
        <v>180</v>
      </c>
      <c r="D165" s="7" t="s">
        <v>190</v>
      </c>
      <c r="E165" s="76">
        <v>0</v>
      </c>
      <c r="F165" s="76">
        <v>0</v>
      </c>
      <c r="G165" s="76">
        <v>0</v>
      </c>
      <c r="H165" s="76">
        <f t="shared" si="0"/>
        <v>0</v>
      </c>
      <c r="I165" s="76">
        <v>0</v>
      </c>
      <c r="J165" s="76">
        <v>0</v>
      </c>
      <c r="K165" s="76">
        <f t="shared" si="1"/>
        <v>0</v>
      </c>
      <c r="L165" s="76">
        <v>0</v>
      </c>
      <c r="M165" s="76">
        <v>0</v>
      </c>
      <c r="N165" s="76">
        <v>0</v>
      </c>
      <c r="O165" s="76"/>
      <c r="P165" s="76"/>
      <c r="Q165" s="76"/>
    </row>
    <row r="166" spans="1:17" ht="30" customHeight="1" x14ac:dyDescent="0.3">
      <c r="A166" s="6">
        <v>165</v>
      </c>
      <c r="B166" s="6">
        <v>1</v>
      </c>
      <c r="C166" s="7" t="s">
        <v>191</v>
      </c>
      <c r="D166" s="7" t="s">
        <v>192</v>
      </c>
      <c r="E166" s="76">
        <v>3023</v>
      </c>
      <c r="F166" s="76">
        <v>3023</v>
      </c>
      <c r="G166" s="76">
        <v>0</v>
      </c>
      <c r="H166" s="76">
        <f t="shared" si="0"/>
        <v>3023</v>
      </c>
      <c r="I166" s="76">
        <v>3023</v>
      </c>
      <c r="J166" s="76">
        <v>0</v>
      </c>
      <c r="K166" s="76">
        <f t="shared" si="1"/>
        <v>3023</v>
      </c>
      <c r="L166" s="76">
        <v>250</v>
      </c>
      <c r="M166" s="76">
        <v>250</v>
      </c>
      <c r="N166" s="76"/>
      <c r="O166" s="76"/>
      <c r="P166" s="76"/>
      <c r="Q166" s="76"/>
    </row>
    <row r="167" spans="1:17" ht="30" customHeight="1" x14ac:dyDescent="0.3">
      <c r="A167" s="6">
        <v>166</v>
      </c>
      <c r="B167" s="6">
        <v>2</v>
      </c>
      <c r="C167" s="7" t="s">
        <v>191</v>
      </c>
      <c r="D167" s="7" t="s">
        <v>193</v>
      </c>
      <c r="E167" s="76">
        <v>207</v>
      </c>
      <c r="F167" s="76">
        <v>207</v>
      </c>
      <c r="G167" s="76">
        <v>0</v>
      </c>
      <c r="H167" s="76">
        <f t="shared" si="0"/>
        <v>207</v>
      </c>
      <c r="I167" s="76">
        <v>207</v>
      </c>
      <c r="J167" s="76">
        <v>0</v>
      </c>
      <c r="K167" s="76">
        <f t="shared" si="1"/>
        <v>207</v>
      </c>
      <c r="L167" s="76">
        <v>56</v>
      </c>
      <c r="M167" s="76">
        <v>56</v>
      </c>
      <c r="N167" s="76"/>
      <c r="O167" s="76"/>
      <c r="P167" s="76"/>
      <c r="Q167" s="76"/>
    </row>
    <row r="168" spans="1:17" ht="30" customHeight="1" x14ac:dyDescent="0.3">
      <c r="A168" s="6">
        <v>167</v>
      </c>
      <c r="B168" s="6">
        <v>3</v>
      </c>
      <c r="C168" s="7" t="s">
        <v>191</v>
      </c>
      <c r="D168" s="7" t="s">
        <v>194</v>
      </c>
      <c r="E168" s="76">
        <v>4047</v>
      </c>
      <c r="F168" s="76">
        <v>4047</v>
      </c>
      <c r="G168" s="76">
        <v>0</v>
      </c>
      <c r="H168" s="76">
        <f t="shared" si="0"/>
        <v>4047</v>
      </c>
      <c r="I168" s="76">
        <v>4047</v>
      </c>
      <c r="J168" s="76">
        <v>0</v>
      </c>
      <c r="K168" s="76">
        <f t="shared" si="1"/>
        <v>4047</v>
      </c>
      <c r="L168" s="76">
        <v>69</v>
      </c>
      <c r="M168" s="76">
        <v>69</v>
      </c>
      <c r="N168" s="76"/>
      <c r="O168" s="76"/>
      <c r="P168" s="76"/>
      <c r="Q168" s="76"/>
    </row>
    <row r="169" spans="1:17" ht="30" customHeight="1" x14ac:dyDescent="0.3">
      <c r="A169" s="6">
        <v>168</v>
      </c>
      <c r="B169" s="6">
        <v>4</v>
      </c>
      <c r="C169" s="7" t="s">
        <v>191</v>
      </c>
      <c r="D169" s="7" t="s">
        <v>195</v>
      </c>
      <c r="E169" s="76">
        <v>1355</v>
      </c>
      <c r="F169" s="76">
        <v>1045</v>
      </c>
      <c r="G169" s="76">
        <v>310</v>
      </c>
      <c r="H169" s="76">
        <f t="shared" si="0"/>
        <v>1355</v>
      </c>
      <c r="I169" s="76">
        <v>1045</v>
      </c>
      <c r="J169" s="76">
        <v>310</v>
      </c>
      <c r="K169" s="76">
        <f t="shared" si="1"/>
        <v>1355</v>
      </c>
      <c r="L169" s="76">
        <v>198</v>
      </c>
      <c r="M169" s="76">
        <v>185</v>
      </c>
      <c r="N169" s="76"/>
      <c r="O169" s="76"/>
      <c r="P169" s="76"/>
      <c r="Q169" s="76"/>
    </row>
    <row r="170" spans="1:17" ht="30" customHeight="1" x14ac:dyDescent="0.3">
      <c r="A170" s="6">
        <v>169</v>
      </c>
      <c r="B170" s="6">
        <v>5</v>
      </c>
      <c r="C170" s="7" t="s">
        <v>191</v>
      </c>
      <c r="D170" s="7" t="s">
        <v>196</v>
      </c>
      <c r="E170" s="76">
        <v>359</v>
      </c>
      <c r="F170" s="76">
        <v>303</v>
      </c>
      <c r="G170" s="76">
        <v>56</v>
      </c>
      <c r="H170" s="76">
        <f t="shared" si="0"/>
        <v>359</v>
      </c>
      <c r="I170" s="76">
        <v>303</v>
      </c>
      <c r="J170" s="76">
        <v>56</v>
      </c>
      <c r="K170" s="76">
        <f t="shared" si="1"/>
        <v>359</v>
      </c>
      <c r="L170" s="76">
        <v>3</v>
      </c>
      <c r="M170" s="76">
        <v>3</v>
      </c>
      <c r="N170" s="76"/>
      <c r="O170" s="76"/>
      <c r="P170" s="76"/>
      <c r="Q170" s="76"/>
    </row>
    <row r="171" spans="1:17" ht="30" customHeight="1" x14ac:dyDescent="0.3">
      <c r="A171" s="6">
        <v>170</v>
      </c>
      <c r="B171" s="6">
        <v>6</v>
      </c>
      <c r="C171" s="7" t="s">
        <v>191</v>
      </c>
      <c r="D171" s="7" t="s">
        <v>197</v>
      </c>
      <c r="E171" s="76">
        <v>390</v>
      </c>
      <c r="F171" s="76">
        <v>159</v>
      </c>
      <c r="G171" s="76">
        <v>231</v>
      </c>
      <c r="H171" s="76">
        <f t="shared" si="0"/>
        <v>390</v>
      </c>
      <c r="I171" s="76">
        <v>159</v>
      </c>
      <c r="J171" s="76">
        <v>231</v>
      </c>
      <c r="K171" s="76">
        <f t="shared" si="1"/>
        <v>390</v>
      </c>
      <c r="L171" s="76">
        <v>1</v>
      </c>
      <c r="M171" s="76">
        <v>1</v>
      </c>
      <c r="N171" s="76"/>
      <c r="O171" s="76"/>
      <c r="P171" s="76"/>
      <c r="Q171" s="76"/>
    </row>
    <row r="172" spans="1:17" ht="30" customHeight="1" x14ac:dyDescent="0.3">
      <c r="A172" s="6">
        <v>171</v>
      </c>
      <c r="B172" s="6">
        <v>7</v>
      </c>
      <c r="C172" s="7" t="s">
        <v>191</v>
      </c>
      <c r="D172" s="7" t="s">
        <v>198</v>
      </c>
      <c r="E172" s="76">
        <v>345</v>
      </c>
      <c r="F172" s="76">
        <v>329</v>
      </c>
      <c r="G172" s="76">
        <v>16</v>
      </c>
      <c r="H172" s="76">
        <f t="shared" si="0"/>
        <v>345</v>
      </c>
      <c r="I172" s="76">
        <v>329</v>
      </c>
      <c r="J172" s="76">
        <v>16</v>
      </c>
      <c r="K172" s="76">
        <f t="shared" si="1"/>
        <v>345</v>
      </c>
      <c r="L172" s="76">
        <v>4</v>
      </c>
      <c r="M172" s="76">
        <v>4</v>
      </c>
      <c r="N172" s="76"/>
      <c r="O172" s="76"/>
      <c r="P172" s="76"/>
      <c r="Q172" s="76"/>
    </row>
    <row r="173" spans="1:17" ht="30" customHeight="1" x14ac:dyDescent="0.3">
      <c r="A173" s="6">
        <v>172</v>
      </c>
      <c r="B173" s="6">
        <v>8</v>
      </c>
      <c r="C173" s="7" t="s">
        <v>191</v>
      </c>
      <c r="D173" s="7" t="s">
        <v>199</v>
      </c>
      <c r="E173" s="76">
        <v>804</v>
      </c>
      <c r="F173" s="76">
        <v>424</v>
      </c>
      <c r="G173" s="76">
        <v>380</v>
      </c>
      <c r="H173" s="76">
        <f t="shared" si="0"/>
        <v>804</v>
      </c>
      <c r="I173" s="76">
        <v>424</v>
      </c>
      <c r="J173" s="76">
        <v>380</v>
      </c>
      <c r="K173" s="76">
        <f t="shared" si="1"/>
        <v>804</v>
      </c>
      <c r="L173" s="76">
        <v>41</v>
      </c>
      <c r="M173" s="76">
        <v>41</v>
      </c>
      <c r="N173" s="76"/>
      <c r="O173" s="76"/>
      <c r="P173" s="76"/>
      <c r="Q173" s="76"/>
    </row>
    <row r="174" spans="1:17" ht="30" customHeight="1" x14ac:dyDescent="0.3">
      <c r="A174" s="6">
        <v>173</v>
      </c>
      <c r="B174" s="6">
        <v>9</v>
      </c>
      <c r="C174" s="7" t="s">
        <v>191</v>
      </c>
      <c r="D174" s="7" t="s">
        <v>200</v>
      </c>
      <c r="E174" s="76">
        <v>422</v>
      </c>
      <c r="F174" s="76">
        <v>403</v>
      </c>
      <c r="G174" s="76">
        <v>19</v>
      </c>
      <c r="H174" s="76">
        <f t="shared" si="0"/>
        <v>422</v>
      </c>
      <c r="I174" s="76">
        <v>403</v>
      </c>
      <c r="J174" s="76">
        <v>19</v>
      </c>
      <c r="K174" s="76">
        <f t="shared" si="1"/>
        <v>422</v>
      </c>
      <c r="L174" s="76">
        <v>2</v>
      </c>
      <c r="M174" s="76">
        <v>2</v>
      </c>
      <c r="N174" s="76"/>
      <c r="O174" s="76"/>
      <c r="P174" s="76"/>
      <c r="Q174" s="76"/>
    </row>
    <row r="175" spans="1:17" ht="30" customHeight="1" x14ac:dyDescent="0.3">
      <c r="A175" s="6">
        <v>174</v>
      </c>
      <c r="B175" s="6">
        <v>10</v>
      </c>
      <c r="C175" s="7" t="s">
        <v>191</v>
      </c>
      <c r="D175" s="7" t="s">
        <v>201</v>
      </c>
      <c r="E175" s="76">
        <v>859</v>
      </c>
      <c r="F175" s="76">
        <v>858</v>
      </c>
      <c r="G175" s="76">
        <v>1</v>
      </c>
      <c r="H175" s="76">
        <f t="shared" si="0"/>
        <v>859</v>
      </c>
      <c r="I175" s="76">
        <v>858</v>
      </c>
      <c r="J175" s="76">
        <v>1</v>
      </c>
      <c r="K175" s="76">
        <f t="shared" si="1"/>
        <v>859</v>
      </c>
      <c r="L175" s="76">
        <v>0</v>
      </c>
      <c r="M175" s="76">
        <v>0</v>
      </c>
      <c r="N175" s="76"/>
      <c r="O175" s="76"/>
      <c r="P175" s="76"/>
      <c r="Q175" s="76"/>
    </row>
    <row r="176" spans="1:17" ht="30" customHeight="1" x14ac:dyDescent="0.3">
      <c r="A176" s="6">
        <v>175</v>
      </c>
      <c r="B176" s="6">
        <v>11</v>
      </c>
      <c r="C176" s="7" t="s">
        <v>191</v>
      </c>
      <c r="D176" s="7" t="s">
        <v>202</v>
      </c>
      <c r="E176" s="76">
        <v>382</v>
      </c>
      <c r="F176" s="76">
        <v>312</v>
      </c>
      <c r="G176" s="76">
        <v>70</v>
      </c>
      <c r="H176" s="76">
        <f t="shared" si="0"/>
        <v>382</v>
      </c>
      <c r="I176" s="76">
        <v>312</v>
      </c>
      <c r="J176" s="76">
        <v>70</v>
      </c>
      <c r="K176" s="76">
        <f t="shared" si="1"/>
        <v>382</v>
      </c>
      <c r="L176" s="76">
        <v>39</v>
      </c>
      <c r="M176" s="76">
        <v>39</v>
      </c>
      <c r="N176" s="76"/>
      <c r="O176" s="76"/>
      <c r="P176" s="76"/>
      <c r="Q176" s="76"/>
    </row>
    <row r="177" spans="1:17" ht="30" customHeight="1" x14ac:dyDescent="0.3">
      <c r="A177" s="6">
        <v>176</v>
      </c>
      <c r="B177" s="6">
        <v>12</v>
      </c>
      <c r="C177" s="7" t="s">
        <v>191</v>
      </c>
      <c r="D177" s="7" t="s">
        <v>203</v>
      </c>
      <c r="E177" s="76">
        <v>326</v>
      </c>
      <c r="F177" s="76">
        <v>326</v>
      </c>
      <c r="G177" s="76">
        <v>0</v>
      </c>
      <c r="H177" s="76">
        <v>326</v>
      </c>
      <c r="I177" s="76">
        <v>326</v>
      </c>
      <c r="J177" s="76">
        <v>0</v>
      </c>
      <c r="K177" s="76">
        <v>326</v>
      </c>
      <c r="L177" s="76">
        <v>16</v>
      </c>
      <c r="M177" s="76">
        <v>16</v>
      </c>
      <c r="N177" s="76"/>
      <c r="O177" s="76"/>
      <c r="P177" s="76"/>
      <c r="Q177" s="76"/>
    </row>
    <row r="178" spans="1:17" ht="30" customHeight="1" x14ac:dyDescent="0.3">
      <c r="A178" s="6">
        <v>177</v>
      </c>
      <c r="B178" s="6">
        <v>13</v>
      </c>
      <c r="C178" s="7" t="s">
        <v>191</v>
      </c>
      <c r="D178" s="7" t="s">
        <v>204</v>
      </c>
      <c r="E178" s="76">
        <v>597</v>
      </c>
      <c r="F178" s="76">
        <v>597</v>
      </c>
      <c r="G178" s="76">
        <v>0</v>
      </c>
      <c r="H178" s="76">
        <f t="shared" si="0"/>
        <v>597</v>
      </c>
      <c r="I178" s="76">
        <v>597</v>
      </c>
      <c r="J178" s="76">
        <v>0</v>
      </c>
      <c r="K178" s="76">
        <f t="shared" si="1"/>
        <v>597</v>
      </c>
      <c r="L178" s="76">
        <v>1</v>
      </c>
      <c r="M178" s="76">
        <v>1</v>
      </c>
      <c r="N178" s="76"/>
      <c r="O178" s="76"/>
      <c r="P178" s="76"/>
      <c r="Q178" s="76"/>
    </row>
    <row r="179" spans="1:17" ht="30" customHeight="1" x14ac:dyDescent="0.3">
      <c r="A179" s="6">
        <v>178</v>
      </c>
      <c r="B179" s="6">
        <v>14</v>
      </c>
      <c r="C179" s="7" t="s">
        <v>191</v>
      </c>
      <c r="D179" s="7" t="s">
        <v>205</v>
      </c>
      <c r="E179" s="76">
        <v>368</v>
      </c>
      <c r="F179" s="76">
        <v>357</v>
      </c>
      <c r="G179" s="76">
        <v>11</v>
      </c>
      <c r="H179" s="76">
        <f t="shared" si="0"/>
        <v>368</v>
      </c>
      <c r="I179" s="76">
        <v>357</v>
      </c>
      <c r="J179" s="76">
        <v>11</v>
      </c>
      <c r="K179" s="76">
        <f t="shared" si="1"/>
        <v>368</v>
      </c>
      <c r="L179" s="76">
        <v>1</v>
      </c>
      <c r="M179" s="76">
        <v>1</v>
      </c>
      <c r="N179" s="76"/>
      <c r="O179" s="76"/>
      <c r="P179" s="76"/>
      <c r="Q179" s="76"/>
    </row>
    <row r="180" spans="1:17" ht="30" customHeight="1" x14ac:dyDescent="0.3">
      <c r="A180" s="6">
        <v>179</v>
      </c>
      <c r="B180" s="6">
        <v>15</v>
      </c>
      <c r="C180" s="7" t="s">
        <v>191</v>
      </c>
      <c r="D180" s="7" t="s">
        <v>206</v>
      </c>
      <c r="E180" s="76">
        <v>874</v>
      </c>
      <c r="F180" s="76">
        <v>812</v>
      </c>
      <c r="G180" s="76">
        <v>62</v>
      </c>
      <c r="H180" s="76">
        <f t="shared" si="0"/>
        <v>874</v>
      </c>
      <c r="I180" s="76">
        <v>812</v>
      </c>
      <c r="J180" s="76">
        <v>62</v>
      </c>
      <c r="K180" s="76">
        <f t="shared" si="1"/>
        <v>874</v>
      </c>
      <c r="L180" s="76">
        <v>4</v>
      </c>
      <c r="M180" s="76">
        <v>4</v>
      </c>
      <c r="N180" s="76"/>
      <c r="O180" s="76"/>
      <c r="P180" s="76"/>
      <c r="Q180" s="76"/>
    </row>
    <row r="181" spans="1:17" ht="30" customHeight="1" x14ac:dyDescent="0.3">
      <c r="A181" s="6">
        <v>180</v>
      </c>
      <c r="B181" s="6">
        <v>16</v>
      </c>
      <c r="C181" s="7" t="s">
        <v>191</v>
      </c>
      <c r="D181" s="7" t="s">
        <v>207</v>
      </c>
      <c r="E181" s="76">
        <v>412</v>
      </c>
      <c r="F181" s="76">
        <v>284</v>
      </c>
      <c r="G181" s="76">
        <v>128</v>
      </c>
      <c r="H181" s="76">
        <f t="shared" si="0"/>
        <v>412</v>
      </c>
      <c r="I181" s="76">
        <v>284</v>
      </c>
      <c r="J181" s="76">
        <v>128</v>
      </c>
      <c r="K181" s="76">
        <f t="shared" si="1"/>
        <v>412</v>
      </c>
      <c r="L181" s="76">
        <v>0</v>
      </c>
      <c r="M181" s="76">
        <v>0</v>
      </c>
      <c r="N181" s="76"/>
      <c r="O181" s="76"/>
      <c r="P181" s="76"/>
      <c r="Q181" s="76"/>
    </row>
    <row r="182" spans="1:17" ht="30" customHeight="1" x14ac:dyDescent="0.3">
      <c r="A182" s="6">
        <v>181</v>
      </c>
      <c r="B182" s="6">
        <v>17</v>
      </c>
      <c r="C182" s="7" t="s">
        <v>191</v>
      </c>
      <c r="D182" s="7" t="s">
        <v>208</v>
      </c>
      <c r="E182" s="76">
        <v>260</v>
      </c>
      <c r="F182" s="76">
        <v>260</v>
      </c>
      <c r="G182" s="76">
        <v>0</v>
      </c>
      <c r="H182" s="76">
        <f t="shared" si="0"/>
        <v>260</v>
      </c>
      <c r="I182" s="76">
        <v>260</v>
      </c>
      <c r="J182" s="76">
        <v>0</v>
      </c>
      <c r="K182" s="76">
        <f t="shared" si="1"/>
        <v>260</v>
      </c>
      <c r="L182" s="76">
        <v>0</v>
      </c>
      <c r="M182" s="76">
        <v>0</v>
      </c>
      <c r="N182" s="76"/>
      <c r="O182" s="76"/>
      <c r="P182" s="76"/>
      <c r="Q182" s="76"/>
    </row>
    <row r="183" spans="1:17" ht="30" customHeight="1" x14ac:dyDescent="0.3">
      <c r="A183" s="6">
        <v>182</v>
      </c>
      <c r="B183" s="6">
        <v>18</v>
      </c>
      <c r="C183" s="7" t="s">
        <v>191</v>
      </c>
      <c r="D183" s="7" t="s">
        <v>209</v>
      </c>
      <c r="E183" s="76">
        <v>3342</v>
      </c>
      <c r="F183" s="76">
        <v>3167</v>
      </c>
      <c r="G183" s="76">
        <v>175</v>
      </c>
      <c r="H183" s="76">
        <f t="shared" si="0"/>
        <v>3342</v>
      </c>
      <c r="I183" s="76">
        <v>3167</v>
      </c>
      <c r="J183" s="76">
        <v>175</v>
      </c>
      <c r="K183" s="76">
        <f t="shared" si="1"/>
        <v>3342</v>
      </c>
      <c r="L183" s="76">
        <v>0</v>
      </c>
      <c r="M183" s="76">
        <v>0</v>
      </c>
      <c r="N183" s="76"/>
      <c r="O183" s="76"/>
      <c r="P183" s="76"/>
      <c r="Q183" s="76"/>
    </row>
    <row r="184" spans="1:17" ht="30" customHeight="1" x14ac:dyDescent="0.3">
      <c r="A184" s="6">
        <v>183</v>
      </c>
      <c r="B184" s="6">
        <v>19</v>
      </c>
      <c r="C184" s="7" t="s">
        <v>191</v>
      </c>
      <c r="D184" s="7" t="s">
        <v>210</v>
      </c>
      <c r="E184" s="76">
        <v>3094</v>
      </c>
      <c r="F184" s="76">
        <v>2550</v>
      </c>
      <c r="G184" s="76">
        <v>544</v>
      </c>
      <c r="H184" s="76">
        <f t="shared" si="0"/>
        <v>3094</v>
      </c>
      <c r="I184" s="76">
        <v>2550</v>
      </c>
      <c r="J184" s="76">
        <v>544</v>
      </c>
      <c r="K184" s="76">
        <f t="shared" si="1"/>
        <v>3094</v>
      </c>
      <c r="L184" s="76">
        <v>0</v>
      </c>
      <c r="M184" s="76">
        <v>0</v>
      </c>
      <c r="N184" s="76"/>
      <c r="O184" s="76"/>
      <c r="P184" s="76"/>
      <c r="Q184" s="76"/>
    </row>
    <row r="185" spans="1:17" ht="30" customHeight="1" x14ac:dyDescent="0.3">
      <c r="A185" s="6">
        <v>184</v>
      </c>
      <c r="B185" s="6">
        <v>20</v>
      </c>
      <c r="C185" s="7" t="s">
        <v>191</v>
      </c>
      <c r="D185" s="7" t="s">
        <v>211</v>
      </c>
      <c r="E185" s="76">
        <v>379</v>
      </c>
      <c r="F185" s="76">
        <v>244</v>
      </c>
      <c r="G185" s="76">
        <v>135</v>
      </c>
      <c r="H185" s="76">
        <f t="shared" si="0"/>
        <v>379</v>
      </c>
      <c r="I185" s="76">
        <v>244</v>
      </c>
      <c r="J185" s="76">
        <v>135</v>
      </c>
      <c r="K185" s="76">
        <f t="shared" si="1"/>
        <v>379</v>
      </c>
      <c r="L185" s="76">
        <v>7</v>
      </c>
      <c r="M185" s="76">
        <v>7</v>
      </c>
      <c r="N185" s="76"/>
      <c r="O185" s="76"/>
      <c r="P185" s="76"/>
      <c r="Q185" s="76"/>
    </row>
    <row r="186" spans="1:17" ht="30" customHeight="1" x14ac:dyDescent="0.3">
      <c r="A186" s="6">
        <v>185</v>
      </c>
      <c r="B186" s="6">
        <v>21</v>
      </c>
      <c r="C186" s="7" t="s">
        <v>191</v>
      </c>
      <c r="D186" s="7" t="s">
        <v>212</v>
      </c>
      <c r="E186" s="76">
        <v>125</v>
      </c>
      <c r="F186" s="76">
        <v>41</v>
      </c>
      <c r="G186" s="76">
        <v>84</v>
      </c>
      <c r="H186" s="76">
        <f t="shared" si="0"/>
        <v>125</v>
      </c>
      <c r="I186" s="76">
        <v>41</v>
      </c>
      <c r="J186" s="76">
        <v>84</v>
      </c>
      <c r="K186" s="76">
        <f t="shared" si="1"/>
        <v>125</v>
      </c>
      <c r="L186" s="76">
        <v>1</v>
      </c>
      <c r="M186" s="76">
        <v>1</v>
      </c>
      <c r="N186" s="76"/>
      <c r="O186" s="76"/>
      <c r="P186" s="76"/>
      <c r="Q186" s="76"/>
    </row>
    <row r="187" spans="1:17" ht="30" customHeight="1" x14ac:dyDescent="0.3">
      <c r="A187" s="6">
        <v>186</v>
      </c>
      <c r="B187" s="6">
        <v>22</v>
      </c>
      <c r="C187" s="7" t="s">
        <v>191</v>
      </c>
      <c r="D187" s="7" t="s">
        <v>213</v>
      </c>
      <c r="E187" s="76">
        <v>457</v>
      </c>
      <c r="F187" s="76">
        <v>350</v>
      </c>
      <c r="G187" s="76">
        <v>107</v>
      </c>
      <c r="H187" s="76">
        <f t="shared" si="0"/>
        <v>457</v>
      </c>
      <c r="I187" s="76">
        <v>350</v>
      </c>
      <c r="J187" s="76">
        <v>107</v>
      </c>
      <c r="K187" s="76">
        <f t="shared" si="1"/>
        <v>457</v>
      </c>
      <c r="L187" s="76">
        <v>19</v>
      </c>
      <c r="M187" s="76">
        <v>18</v>
      </c>
      <c r="N187" s="76"/>
      <c r="O187" s="76"/>
      <c r="P187" s="76"/>
      <c r="Q187" s="76"/>
    </row>
    <row r="188" spans="1:17" ht="30" customHeight="1" x14ac:dyDescent="0.3">
      <c r="A188" s="6">
        <v>187</v>
      </c>
      <c r="B188" s="6">
        <v>1</v>
      </c>
      <c r="C188" s="7" t="s">
        <v>214</v>
      </c>
      <c r="D188" s="7" t="s">
        <v>215</v>
      </c>
      <c r="E188" s="76">
        <v>278</v>
      </c>
      <c r="F188" s="76">
        <v>275</v>
      </c>
      <c r="G188" s="76">
        <v>3</v>
      </c>
      <c r="H188" s="76">
        <f t="shared" si="0"/>
        <v>278</v>
      </c>
      <c r="I188" s="76">
        <v>275</v>
      </c>
      <c r="J188" s="76">
        <v>3</v>
      </c>
      <c r="K188" s="76">
        <f t="shared" si="1"/>
        <v>278</v>
      </c>
      <c r="L188" s="76">
        <v>8</v>
      </c>
      <c r="M188" s="76">
        <v>8</v>
      </c>
      <c r="N188" s="76">
        <v>4</v>
      </c>
      <c r="O188" s="76"/>
      <c r="P188" s="76"/>
      <c r="Q188" s="76"/>
    </row>
    <row r="189" spans="1:17" ht="30" customHeight="1" x14ac:dyDescent="0.3">
      <c r="A189" s="6">
        <v>188</v>
      </c>
      <c r="B189" s="6">
        <v>2</v>
      </c>
      <c r="C189" s="7" t="s">
        <v>214</v>
      </c>
      <c r="D189" s="7" t="s">
        <v>216</v>
      </c>
      <c r="E189" s="76">
        <v>1687</v>
      </c>
      <c r="F189" s="76">
        <v>667</v>
      </c>
      <c r="G189" s="76">
        <v>1012</v>
      </c>
      <c r="H189" s="76">
        <f t="shared" si="0"/>
        <v>1679</v>
      </c>
      <c r="I189" s="76">
        <v>667</v>
      </c>
      <c r="J189" s="76">
        <v>1012</v>
      </c>
      <c r="K189" s="76">
        <f t="shared" si="1"/>
        <v>1679</v>
      </c>
      <c r="L189" s="76">
        <v>8</v>
      </c>
      <c r="M189" s="76">
        <v>8</v>
      </c>
      <c r="N189" s="76">
        <v>0</v>
      </c>
      <c r="O189" s="76"/>
      <c r="P189" s="76"/>
      <c r="Q189" s="76"/>
    </row>
    <row r="190" spans="1:17" ht="30" customHeight="1" x14ac:dyDescent="0.3">
      <c r="A190" s="6">
        <v>189</v>
      </c>
      <c r="B190" s="6">
        <v>3</v>
      </c>
      <c r="C190" s="7" t="s">
        <v>214</v>
      </c>
      <c r="D190" s="7" t="s">
        <v>217</v>
      </c>
      <c r="E190" s="76">
        <v>76</v>
      </c>
      <c r="F190" s="76">
        <v>23</v>
      </c>
      <c r="G190" s="76">
        <v>53</v>
      </c>
      <c r="H190" s="76">
        <f t="shared" si="0"/>
        <v>76</v>
      </c>
      <c r="I190" s="76">
        <v>23</v>
      </c>
      <c r="J190" s="76">
        <v>53</v>
      </c>
      <c r="K190" s="76">
        <f t="shared" si="1"/>
        <v>76</v>
      </c>
      <c r="L190" s="76">
        <v>8</v>
      </c>
      <c r="M190" s="76">
        <v>8</v>
      </c>
      <c r="N190" s="76">
        <v>0</v>
      </c>
      <c r="O190" s="76"/>
      <c r="P190" s="76"/>
      <c r="Q190" s="76"/>
    </row>
    <row r="191" spans="1:17" ht="30" customHeight="1" x14ac:dyDescent="0.3">
      <c r="A191" s="6">
        <v>190</v>
      </c>
      <c r="B191" s="6">
        <v>4</v>
      </c>
      <c r="C191" s="7" t="s">
        <v>214</v>
      </c>
      <c r="D191" s="7" t="s">
        <v>218</v>
      </c>
      <c r="E191" s="76">
        <v>529</v>
      </c>
      <c r="F191" s="76">
        <v>448</v>
      </c>
      <c r="G191" s="76">
        <v>81</v>
      </c>
      <c r="H191" s="76">
        <f t="shared" si="0"/>
        <v>529</v>
      </c>
      <c r="I191" s="76">
        <v>448</v>
      </c>
      <c r="J191" s="76">
        <v>81</v>
      </c>
      <c r="K191" s="76">
        <f t="shared" si="1"/>
        <v>529</v>
      </c>
      <c r="L191" s="76">
        <v>6</v>
      </c>
      <c r="M191" s="76">
        <v>6</v>
      </c>
      <c r="N191" s="76">
        <v>0</v>
      </c>
      <c r="O191" s="76"/>
      <c r="P191" s="76"/>
      <c r="Q191" s="76"/>
    </row>
    <row r="192" spans="1:17" ht="30" customHeight="1" x14ac:dyDescent="0.3">
      <c r="A192" s="6">
        <v>191</v>
      </c>
      <c r="B192" s="6">
        <v>5</v>
      </c>
      <c r="C192" s="7" t="s">
        <v>214</v>
      </c>
      <c r="D192" s="7" t="s">
        <v>219</v>
      </c>
      <c r="E192" s="76">
        <v>608</v>
      </c>
      <c r="F192" s="76">
        <v>467</v>
      </c>
      <c r="G192" s="76">
        <v>162</v>
      </c>
      <c r="H192" s="76">
        <f t="shared" si="0"/>
        <v>629</v>
      </c>
      <c r="I192" s="76">
        <v>467</v>
      </c>
      <c r="J192" s="76">
        <v>162</v>
      </c>
      <c r="K192" s="76">
        <f t="shared" si="1"/>
        <v>629</v>
      </c>
      <c r="L192" s="76">
        <v>1</v>
      </c>
      <c r="M192" s="76">
        <v>1</v>
      </c>
      <c r="N192" s="76">
        <v>0</v>
      </c>
      <c r="O192" s="76"/>
      <c r="P192" s="76"/>
      <c r="Q192" s="76"/>
    </row>
    <row r="193" spans="1:17" ht="30" customHeight="1" x14ac:dyDescent="0.3">
      <c r="A193" s="6">
        <v>192</v>
      </c>
      <c r="B193" s="6">
        <v>6</v>
      </c>
      <c r="C193" s="7" t="s">
        <v>214</v>
      </c>
      <c r="D193" s="7" t="s">
        <v>220</v>
      </c>
      <c r="E193" s="76">
        <v>250</v>
      </c>
      <c r="F193" s="76">
        <v>153</v>
      </c>
      <c r="G193" s="76">
        <v>97</v>
      </c>
      <c r="H193" s="76">
        <f t="shared" si="0"/>
        <v>250</v>
      </c>
      <c r="I193" s="76">
        <v>153</v>
      </c>
      <c r="J193" s="76">
        <v>97</v>
      </c>
      <c r="K193" s="76">
        <f t="shared" si="1"/>
        <v>250</v>
      </c>
      <c r="L193" s="76">
        <v>34</v>
      </c>
      <c r="M193" s="76">
        <v>34</v>
      </c>
      <c r="N193" s="76">
        <v>0</v>
      </c>
      <c r="O193" s="76"/>
      <c r="P193" s="76"/>
      <c r="Q193" s="76"/>
    </row>
    <row r="194" spans="1:17" ht="30" customHeight="1" x14ac:dyDescent="0.3">
      <c r="A194" s="6">
        <v>193</v>
      </c>
      <c r="B194" s="6">
        <v>7</v>
      </c>
      <c r="C194" s="7" t="s">
        <v>214</v>
      </c>
      <c r="D194" s="7" t="s">
        <v>221</v>
      </c>
      <c r="E194" s="76">
        <v>191</v>
      </c>
      <c r="F194" s="76">
        <v>41</v>
      </c>
      <c r="G194" s="76">
        <v>154</v>
      </c>
      <c r="H194" s="76">
        <f t="shared" si="0"/>
        <v>195</v>
      </c>
      <c r="I194" s="76">
        <v>41</v>
      </c>
      <c r="J194" s="76">
        <v>154</v>
      </c>
      <c r="K194" s="76">
        <f t="shared" si="1"/>
        <v>195</v>
      </c>
      <c r="L194" s="76">
        <v>20</v>
      </c>
      <c r="M194" s="76">
        <v>20</v>
      </c>
      <c r="N194" s="76">
        <v>0</v>
      </c>
      <c r="O194" s="76"/>
      <c r="P194" s="76"/>
      <c r="Q194" s="76"/>
    </row>
    <row r="195" spans="1:17" ht="30" customHeight="1" x14ac:dyDescent="0.3">
      <c r="A195" s="6">
        <v>194</v>
      </c>
      <c r="B195" s="6">
        <v>8</v>
      </c>
      <c r="C195" s="7" t="s">
        <v>214</v>
      </c>
      <c r="D195" s="7" t="s">
        <v>222</v>
      </c>
      <c r="E195" s="76">
        <v>22</v>
      </c>
      <c r="F195" s="76">
        <v>12</v>
      </c>
      <c r="G195" s="76">
        <v>10</v>
      </c>
      <c r="H195" s="76">
        <f t="shared" si="0"/>
        <v>22</v>
      </c>
      <c r="I195" s="76">
        <v>12</v>
      </c>
      <c r="J195" s="76">
        <v>10</v>
      </c>
      <c r="K195" s="76">
        <f t="shared" si="1"/>
        <v>22</v>
      </c>
      <c r="L195" s="76">
        <v>2</v>
      </c>
      <c r="M195" s="76">
        <v>2</v>
      </c>
      <c r="N195" s="76">
        <v>0</v>
      </c>
      <c r="O195" s="76"/>
      <c r="P195" s="76"/>
      <c r="Q195" s="76"/>
    </row>
    <row r="196" spans="1:17" ht="30" customHeight="1" x14ac:dyDescent="0.3">
      <c r="A196" s="6">
        <v>195</v>
      </c>
      <c r="B196" s="6">
        <v>9</v>
      </c>
      <c r="C196" s="7" t="s">
        <v>214</v>
      </c>
      <c r="D196" s="7" t="s">
        <v>223</v>
      </c>
      <c r="E196" s="76">
        <v>251</v>
      </c>
      <c r="F196" s="76">
        <v>218</v>
      </c>
      <c r="G196" s="76">
        <v>33</v>
      </c>
      <c r="H196" s="76">
        <f t="shared" si="0"/>
        <v>251</v>
      </c>
      <c r="I196" s="76">
        <v>218</v>
      </c>
      <c r="J196" s="76">
        <v>33</v>
      </c>
      <c r="K196" s="76">
        <f t="shared" si="1"/>
        <v>251</v>
      </c>
      <c r="L196" s="76">
        <v>1</v>
      </c>
      <c r="M196" s="76">
        <v>1</v>
      </c>
      <c r="N196" s="76">
        <v>0</v>
      </c>
      <c r="O196" s="76"/>
      <c r="P196" s="76"/>
      <c r="Q196" s="76"/>
    </row>
    <row r="197" spans="1:17" ht="30" customHeight="1" x14ac:dyDescent="0.3">
      <c r="A197" s="6">
        <v>196</v>
      </c>
      <c r="B197" s="6">
        <v>10</v>
      </c>
      <c r="C197" s="7" t="s">
        <v>214</v>
      </c>
      <c r="D197" s="7" t="s">
        <v>224</v>
      </c>
      <c r="E197" s="76">
        <v>162</v>
      </c>
      <c r="F197" s="76">
        <v>116</v>
      </c>
      <c r="G197" s="76">
        <v>46</v>
      </c>
      <c r="H197" s="76">
        <v>162</v>
      </c>
      <c r="I197" s="76">
        <v>116</v>
      </c>
      <c r="J197" s="76">
        <v>46</v>
      </c>
      <c r="K197" s="76">
        <v>162</v>
      </c>
      <c r="L197" s="76">
        <v>1</v>
      </c>
      <c r="M197" s="76">
        <v>1</v>
      </c>
      <c r="N197" s="76">
        <v>0</v>
      </c>
      <c r="O197" s="76"/>
      <c r="P197" s="76"/>
      <c r="Q197" s="76"/>
    </row>
    <row r="198" spans="1:17" ht="30" customHeight="1" x14ac:dyDescent="0.3">
      <c r="A198" s="6">
        <v>197</v>
      </c>
      <c r="B198" s="6">
        <v>11</v>
      </c>
      <c r="C198" s="7" t="s">
        <v>214</v>
      </c>
      <c r="D198" s="7" t="s">
        <v>225</v>
      </c>
      <c r="E198" s="76">
        <v>21</v>
      </c>
      <c r="F198" s="76">
        <v>21</v>
      </c>
      <c r="G198" s="76">
        <v>0</v>
      </c>
      <c r="H198" s="76">
        <f t="shared" si="0"/>
        <v>21</v>
      </c>
      <c r="I198" s="76">
        <v>21</v>
      </c>
      <c r="J198" s="76">
        <v>0</v>
      </c>
      <c r="K198" s="76">
        <f t="shared" si="1"/>
        <v>21</v>
      </c>
      <c r="L198" s="76">
        <v>9</v>
      </c>
      <c r="M198" s="76">
        <v>9</v>
      </c>
      <c r="N198" s="76">
        <v>0</v>
      </c>
      <c r="O198" s="76"/>
      <c r="P198" s="76"/>
      <c r="Q198" s="76"/>
    </row>
    <row r="199" spans="1:17" ht="30" customHeight="1" x14ac:dyDescent="0.3">
      <c r="A199" s="6">
        <v>198</v>
      </c>
      <c r="B199" s="6">
        <v>1</v>
      </c>
      <c r="C199" s="7" t="s">
        <v>226</v>
      </c>
      <c r="D199" s="7" t="s">
        <v>227</v>
      </c>
      <c r="E199" s="76">
        <v>0</v>
      </c>
      <c r="F199" s="76">
        <v>0</v>
      </c>
      <c r="G199" s="76">
        <v>0</v>
      </c>
      <c r="H199" s="76">
        <f t="shared" si="0"/>
        <v>0</v>
      </c>
      <c r="I199" s="76">
        <v>0</v>
      </c>
      <c r="J199" s="76">
        <v>0</v>
      </c>
      <c r="K199" s="76">
        <f t="shared" si="1"/>
        <v>0</v>
      </c>
      <c r="L199" s="76">
        <v>0</v>
      </c>
      <c r="M199" s="76">
        <v>0</v>
      </c>
      <c r="N199" s="76">
        <v>0</v>
      </c>
      <c r="O199" s="76"/>
      <c r="P199" s="76"/>
      <c r="Q199" s="76"/>
    </row>
    <row r="200" spans="1:17" ht="30" customHeight="1" x14ac:dyDescent="0.3">
      <c r="A200" s="6">
        <v>199</v>
      </c>
      <c r="B200" s="6">
        <v>2</v>
      </c>
      <c r="C200" s="7" t="s">
        <v>226</v>
      </c>
      <c r="D200" s="7" t="s">
        <v>228</v>
      </c>
      <c r="E200" s="76">
        <v>0</v>
      </c>
      <c r="F200" s="76">
        <v>0</v>
      </c>
      <c r="G200" s="76">
        <v>0</v>
      </c>
      <c r="H200" s="76">
        <f t="shared" si="0"/>
        <v>0</v>
      </c>
      <c r="I200" s="76">
        <v>0</v>
      </c>
      <c r="J200" s="76">
        <v>0</v>
      </c>
      <c r="K200" s="76">
        <f t="shared" si="1"/>
        <v>0</v>
      </c>
      <c r="L200" s="76">
        <v>0</v>
      </c>
      <c r="M200" s="76">
        <v>0</v>
      </c>
      <c r="N200" s="76">
        <v>1</v>
      </c>
      <c r="O200" s="76"/>
      <c r="P200" s="76"/>
      <c r="Q200" s="76"/>
    </row>
    <row r="201" spans="1:17" ht="30" customHeight="1" x14ac:dyDescent="0.3">
      <c r="A201" s="6">
        <v>200</v>
      </c>
      <c r="B201" s="6">
        <v>3</v>
      </c>
      <c r="C201" s="7" t="s">
        <v>226</v>
      </c>
      <c r="D201" s="7" t="s">
        <v>229</v>
      </c>
      <c r="E201" s="76">
        <v>0</v>
      </c>
      <c r="F201" s="76">
        <v>0</v>
      </c>
      <c r="G201" s="76">
        <v>0</v>
      </c>
      <c r="H201" s="76">
        <f t="shared" si="0"/>
        <v>0</v>
      </c>
      <c r="I201" s="76">
        <v>0</v>
      </c>
      <c r="J201" s="76">
        <v>0</v>
      </c>
      <c r="K201" s="76">
        <f t="shared" si="1"/>
        <v>0</v>
      </c>
      <c r="L201" s="76">
        <v>0</v>
      </c>
      <c r="M201" s="76">
        <v>0</v>
      </c>
      <c r="N201" s="76">
        <v>0</v>
      </c>
      <c r="O201" s="76"/>
      <c r="P201" s="76"/>
      <c r="Q201" s="76"/>
    </row>
    <row r="202" spans="1:17" ht="30" customHeight="1" x14ac:dyDescent="0.3">
      <c r="A202" s="6">
        <v>201</v>
      </c>
      <c r="B202" s="6">
        <v>4</v>
      </c>
      <c r="C202" s="7" t="s">
        <v>226</v>
      </c>
      <c r="D202" s="7" t="s">
        <v>230</v>
      </c>
      <c r="E202" s="76">
        <v>0</v>
      </c>
      <c r="F202" s="76">
        <v>0</v>
      </c>
      <c r="G202" s="76">
        <v>0</v>
      </c>
      <c r="H202" s="76">
        <f t="shared" si="0"/>
        <v>0</v>
      </c>
      <c r="I202" s="76">
        <v>0</v>
      </c>
      <c r="J202" s="76">
        <v>0</v>
      </c>
      <c r="K202" s="76">
        <f t="shared" si="1"/>
        <v>0</v>
      </c>
      <c r="L202" s="76">
        <v>0</v>
      </c>
      <c r="M202" s="76">
        <v>0</v>
      </c>
      <c r="N202" s="76">
        <v>0</v>
      </c>
      <c r="O202" s="76"/>
      <c r="P202" s="76"/>
      <c r="Q202" s="76"/>
    </row>
    <row r="203" spans="1:17" ht="30" customHeight="1" x14ac:dyDescent="0.3">
      <c r="A203" s="6">
        <v>202</v>
      </c>
      <c r="B203" s="6">
        <v>5</v>
      </c>
      <c r="C203" s="7" t="s">
        <v>226</v>
      </c>
      <c r="D203" s="7" t="s">
        <v>231</v>
      </c>
      <c r="E203" s="76">
        <v>259</v>
      </c>
      <c r="F203" s="76">
        <v>139</v>
      </c>
      <c r="G203" s="76">
        <v>120</v>
      </c>
      <c r="H203" s="76">
        <f t="shared" si="0"/>
        <v>259</v>
      </c>
      <c r="I203" s="76">
        <v>139</v>
      </c>
      <c r="J203" s="76">
        <v>120</v>
      </c>
      <c r="K203" s="76">
        <f t="shared" si="1"/>
        <v>259</v>
      </c>
      <c r="L203" s="76">
        <v>6</v>
      </c>
      <c r="M203" s="76">
        <v>6</v>
      </c>
      <c r="N203" s="76">
        <v>1</v>
      </c>
      <c r="O203" s="76"/>
      <c r="P203" s="76"/>
      <c r="Q203" s="76"/>
    </row>
    <row r="204" spans="1:17" ht="30" customHeight="1" x14ac:dyDescent="0.3">
      <c r="A204" s="6">
        <v>203</v>
      </c>
      <c r="B204" s="6">
        <v>6</v>
      </c>
      <c r="C204" s="7" t="s">
        <v>226</v>
      </c>
      <c r="D204" s="7" t="s">
        <v>232</v>
      </c>
      <c r="E204" s="76">
        <v>0</v>
      </c>
      <c r="F204" s="76">
        <v>0</v>
      </c>
      <c r="G204" s="76">
        <v>0</v>
      </c>
      <c r="H204" s="76">
        <f t="shared" si="0"/>
        <v>0</v>
      </c>
      <c r="I204" s="76">
        <v>0</v>
      </c>
      <c r="J204" s="76">
        <v>0</v>
      </c>
      <c r="K204" s="76">
        <f t="shared" si="1"/>
        <v>0</v>
      </c>
      <c r="L204" s="76">
        <v>0</v>
      </c>
      <c r="M204" s="76">
        <v>0</v>
      </c>
      <c r="N204" s="76">
        <v>0</v>
      </c>
      <c r="O204" s="76"/>
      <c r="P204" s="76"/>
      <c r="Q204" s="76"/>
    </row>
    <row r="205" spans="1:17" ht="30" customHeight="1" x14ac:dyDescent="0.3">
      <c r="A205" s="6">
        <v>204</v>
      </c>
      <c r="B205" s="6">
        <v>7</v>
      </c>
      <c r="C205" s="7" t="s">
        <v>226</v>
      </c>
      <c r="D205" s="7" t="s">
        <v>233</v>
      </c>
      <c r="E205" s="76">
        <v>22</v>
      </c>
      <c r="F205" s="76">
        <v>11</v>
      </c>
      <c r="G205" s="76">
        <v>11</v>
      </c>
      <c r="H205" s="76">
        <f t="shared" si="0"/>
        <v>22</v>
      </c>
      <c r="I205" s="76">
        <v>11</v>
      </c>
      <c r="J205" s="76">
        <v>11</v>
      </c>
      <c r="K205" s="76">
        <f t="shared" si="1"/>
        <v>22</v>
      </c>
      <c r="L205" s="76">
        <v>1</v>
      </c>
      <c r="M205" s="76">
        <v>1</v>
      </c>
      <c r="N205" s="76">
        <v>0</v>
      </c>
      <c r="O205" s="76"/>
      <c r="P205" s="76"/>
      <c r="Q205" s="76"/>
    </row>
    <row r="206" spans="1:17" ht="30" customHeight="1" x14ac:dyDescent="0.3">
      <c r="A206" s="6">
        <v>205</v>
      </c>
      <c r="B206" s="6">
        <v>8</v>
      </c>
      <c r="C206" s="7" t="s">
        <v>226</v>
      </c>
      <c r="D206" s="7" t="s">
        <v>234</v>
      </c>
      <c r="E206" s="76">
        <v>0</v>
      </c>
      <c r="F206" s="76">
        <v>0</v>
      </c>
      <c r="G206" s="76">
        <v>0</v>
      </c>
      <c r="H206" s="76">
        <f t="shared" si="0"/>
        <v>0</v>
      </c>
      <c r="I206" s="76">
        <v>0</v>
      </c>
      <c r="J206" s="76">
        <v>0</v>
      </c>
      <c r="K206" s="76">
        <f t="shared" si="1"/>
        <v>0</v>
      </c>
      <c r="L206" s="76">
        <v>0</v>
      </c>
      <c r="M206" s="76">
        <v>0</v>
      </c>
      <c r="N206" s="76">
        <v>0</v>
      </c>
      <c r="O206" s="76"/>
      <c r="P206" s="76"/>
      <c r="Q206" s="76"/>
    </row>
    <row r="207" spans="1:17" ht="30" customHeight="1" x14ac:dyDescent="0.3">
      <c r="A207" s="6">
        <v>206</v>
      </c>
      <c r="B207" s="6">
        <v>9</v>
      </c>
      <c r="C207" s="7" t="s">
        <v>226</v>
      </c>
      <c r="D207" s="7" t="s">
        <v>235</v>
      </c>
      <c r="E207" s="76">
        <v>78</v>
      </c>
      <c r="F207" s="76">
        <v>18</v>
      </c>
      <c r="G207" s="76">
        <v>60</v>
      </c>
      <c r="H207" s="76">
        <f t="shared" si="0"/>
        <v>78</v>
      </c>
      <c r="I207" s="76">
        <v>18</v>
      </c>
      <c r="J207" s="76">
        <v>60</v>
      </c>
      <c r="K207" s="76">
        <f t="shared" si="1"/>
        <v>78</v>
      </c>
      <c r="L207" s="76">
        <v>0</v>
      </c>
      <c r="M207" s="76">
        <v>1</v>
      </c>
      <c r="N207" s="76">
        <v>0</v>
      </c>
      <c r="O207" s="76"/>
      <c r="P207" s="76"/>
      <c r="Q207" s="76"/>
    </row>
    <row r="208" spans="1:17" ht="30" customHeight="1" x14ac:dyDescent="0.3">
      <c r="A208" s="6">
        <v>207</v>
      </c>
      <c r="B208" s="6">
        <v>10</v>
      </c>
      <c r="C208" s="7" t="s">
        <v>226</v>
      </c>
      <c r="D208" s="7" t="s">
        <v>236</v>
      </c>
      <c r="E208" s="76">
        <v>0</v>
      </c>
      <c r="F208" s="76">
        <v>0</v>
      </c>
      <c r="G208" s="76">
        <v>0</v>
      </c>
      <c r="H208" s="76">
        <f t="shared" si="0"/>
        <v>0</v>
      </c>
      <c r="I208" s="76">
        <v>0</v>
      </c>
      <c r="J208" s="76">
        <v>0</v>
      </c>
      <c r="K208" s="76">
        <f t="shared" si="1"/>
        <v>0</v>
      </c>
      <c r="L208" s="76">
        <v>0</v>
      </c>
      <c r="M208" s="76">
        <v>0</v>
      </c>
      <c r="N208" s="76">
        <v>0</v>
      </c>
      <c r="O208" s="76"/>
      <c r="P208" s="76"/>
      <c r="Q208" s="76"/>
    </row>
    <row r="209" spans="1:17" ht="30" customHeight="1" x14ac:dyDescent="0.3">
      <c r="A209" s="6">
        <v>208</v>
      </c>
      <c r="B209" s="6">
        <v>1</v>
      </c>
      <c r="C209" s="7" t="s">
        <v>237</v>
      </c>
      <c r="D209" s="7" t="s">
        <v>238</v>
      </c>
      <c r="E209" s="76">
        <v>1044</v>
      </c>
      <c r="F209" s="76">
        <v>1007</v>
      </c>
      <c r="G209" s="76">
        <v>37</v>
      </c>
      <c r="H209" s="76">
        <f t="shared" si="0"/>
        <v>1044</v>
      </c>
      <c r="I209" s="76">
        <v>1199</v>
      </c>
      <c r="J209" s="76">
        <v>131</v>
      </c>
      <c r="K209" s="76">
        <f t="shared" si="1"/>
        <v>1330</v>
      </c>
      <c r="L209" s="76">
        <v>6</v>
      </c>
      <c r="M209" s="76">
        <v>6</v>
      </c>
      <c r="N209" s="76">
        <v>0</v>
      </c>
      <c r="O209" s="76">
        <v>0</v>
      </c>
      <c r="P209" s="76">
        <v>0</v>
      </c>
      <c r="Q209" s="76">
        <v>0</v>
      </c>
    </row>
    <row r="210" spans="1:17" ht="30" customHeight="1" x14ac:dyDescent="0.3">
      <c r="A210" s="6">
        <v>209</v>
      </c>
      <c r="B210" s="6">
        <v>2</v>
      </c>
      <c r="C210" s="7" t="s">
        <v>237</v>
      </c>
      <c r="D210" s="7" t="s">
        <v>239</v>
      </c>
      <c r="E210" s="76">
        <v>195</v>
      </c>
      <c r="F210" s="76">
        <v>195</v>
      </c>
      <c r="G210" s="76">
        <v>0</v>
      </c>
      <c r="H210" s="76">
        <f t="shared" si="0"/>
        <v>195</v>
      </c>
      <c r="I210" s="76">
        <v>196</v>
      </c>
      <c r="J210" s="76">
        <v>0</v>
      </c>
      <c r="K210" s="76">
        <f t="shared" si="1"/>
        <v>196</v>
      </c>
      <c r="L210" s="76">
        <v>16</v>
      </c>
      <c r="M210" s="76">
        <v>0</v>
      </c>
      <c r="N210" s="76">
        <v>0</v>
      </c>
      <c r="O210" s="76">
        <v>0</v>
      </c>
      <c r="P210" s="76">
        <v>0</v>
      </c>
      <c r="Q210" s="76">
        <v>0</v>
      </c>
    </row>
    <row r="211" spans="1:17" ht="30" customHeight="1" x14ac:dyDescent="0.3">
      <c r="A211" s="6">
        <v>210</v>
      </c>
      <c r="B211" s="6">
        <v>3</v>
      </c>
      <c r="C211" s="7" t="s">
        <v>237</v>
      </c>
      <c r="D211" s="7" t="s">
        <v>240</v>
      </c>
      <c r="E211" s="76">
        <v>0</v>
      </c>
      <c r="F211" s="76">
        <v>0</v>
      </c>
      <c r="G211" s="76">
        <v>0</v>
      </c>
      <c r="H211" s="76">
        <f t="shared" si="0"/>
        <v>0</v>
      </c>
      <c r="I211" s="76">
        <v>0</v>
      </c>
      <c r="J211" s="76">
        <v>0</v>
      </c>
      <c r="K211" s="76">
        <f t="shared" si="1"/>
        <v>0</v>
      </c>
      <c r="L211" s="76">
        <v>0</v>
      </c>
      <c r="M211" s="76">
        <v>0</v>
      </c>
      <c r="N211" s="76">
        <v>0</v>
      </c>
      <c r="O211" s="76">
        <v>0</v>
      </c>
      <c r="P211" s="76">
        <v>0</v>
      </c>
      <c r="Q211" s="76">
        <v>0</v>
      </c>
    </row>
    <row r="212" spans="1:17" ht="30" customHeight="1" x14ac:dyDescent="0.3">
      <c r="A212" s="6">
        <v>211</v>
      </c>
      <c r="B212" s="6">
        <v>4</v>
      </c>
      <c r="C212" s="7" t="s">
        <v>237</v>
      </c>
      <c r="D212" s="7" t="s">
        <v>241</v>
      </c>
      <c r="E212" s="76">
        <v>215</v>
      </c>
      <c r="F212" s="76">
        <v>143</v>
      </c>
      <c r="G212" s="76">
        <v>72</v>
      </c>
      <c r="H212" s="76">
        <f t="shared" si="0"/>
        <v>215</v>
      </c>
      <c r="I212" s="76">
        <v>213</v>
      </c>
      <c r="J212" s="76">
        <v>72</v>
      </c>
      <c r="K212" s="76">
        <f t="shared" si="1"/>
        <v>285</v>
      </c>
      <c r="L212" s="76">
        <v>5</v>
      </c>
      <c r="M212" s="76">
        <v>5</v>
      </c>
      <c r="N212" s="76">
        <v>2</v>
      </c>
      <c r="O212" s="76">
        <v>0</v>
      </c>
      <c r="P212" s="76">
        <v>2</v>
      </c>
      <c r="Q212" s="76">
        <v>0</v>
      </c>
    </row>
    <row r="213" spans="1:17" ht="30" customHeight="1" x14ac:dyDescent="0.3">
      <c r="A213" s="6">
        <v>212</v>
      </c>
      <c r="B213" s="6">
        <v>5</v>
      </c>
      <c r="C213" s="7" t="s">
        <v>237</v>
      </c>
      <c r="D213" s="7" t="s">
        <v>242</v>
      </c>
      <c r="E213" s="76">
        <v>2388</v>
      </c>
      <c r="F213" s="76">
        <v>2079</v>
      </c>
      <c r="G213" s="76">
        <v>309</v>
      </c>
      <c r="H213" s="76">
        <f t="shared" si="0"/>
        <v>2388</v>
      </c>
      <c r="I213" s="76">
        <v>2367</v>
      </c>
      <c r="J213" s="76">
        <v>312</v>
      </c>
      <c r="K213" s="76">
        <f t="shared" si="1"/>
        <v>2679</v>
      </c>
      <c r="L213" s="76">
        <v>232</v>
      </c>
      <c r="M213" s="76">
        <v>229</v>
      </c>
      <c r="N213" s="76">
        <v>1</v>
      </c>
      <c r="O213" s="76">
        <v>1</v>
      </c>
      <c r="P213" s="76">
        <v>0</v>
      </c>
      <c r="Q213" s="76">
        <v>0</v>
      </c>
    </row>
    <row r="214" spans="1:17" ht="30" customHeight="1" x14ac:dyDescent="0.3">
      <c r="A214" s="6">
        <v>213</v>
      </c>
      <c r="B214" s="6">
        <v>6</v>
      </c>
      <c r="C214" s="7" t="s">
        <v>237</v>
      </c>
      <c r="D214" s="7" t="s">
        <v>243</v>
      </c>
      <c r="E214" s="76">
        <v>163</v>
      </c>
      <c r="F214" s="76">
        <v>99</v>
      </c>
      <c r="G214" s="76">
        <v>64</v>
      </c>
      <c r="H214" s="76">
        <f t="shared" si="0"/>
        <v>163</v>
      </c>
      <c r="I214" s="76">
        <v>121</v>
      </c>
      <c r="J214" s="76">
        <v>74</v>
      </c>
      <c r="K214" s="76">
        <f t="shared" si="1"/>
        <v>195</v>
      </c>
      <c r="L214" s="76">
        <v>2</v>
      </c>
      <c r="M214" s="76">
        <v>2</v>
      </c>
      <c r="N214" s="76">
        <v>0</v>
      </c>
      <c r="O214" s="76">
        <v>0</v>
      </c>
      <c r="P214" s="76">
        <v>0</v>
      </c>
      <c r="Q214" s="76">
        <v>0</v>
      </c>
    </row>
    <row r="215" spans="1:17" ht="30" customHeight="1" x14ac:dyDescent="0.3">
      <c r="A215" s="6">
        <v>214</v>
      </c>
      <c r="B215" s="6">
        <v>7</v>
      </c>
      <c r="C215" s="7" t="s">
        <v>237</v>
      </c>
      <c r="D215" s="7" t="s">
        <v>244</v>
      </c>
      <c r="E215" s="76">
        <v>313</v>
      </c>
      <c r="F215" s="76">
        <v>63</v>
      </c>
      <c r="G215" s="76">
        <v>250</v>
      </c>
      <c r="H215" s="76">
        <f t="shared" si="0"/>
        <v>313</v>
      </c>
      <c r="I215" s="76">
        <v>124</v>
      </c>
      <c r="J215" s="76">
        <v>331</v>
      </c>
      <c r="K215" s="76">
        <f t="shared" si="1"/>
        <v>455</v>
      </c>
      <c r="L215" s="76">
        <v>10</v>
      </c>
      <c r="M215" s="76">
        <v>10</v>
      </c>
      <c r="N215" s="76">
        <v>8</v>
      </c>
      <c r="O215" s="76">
        <v>2</v>
      </c>
      <c r="P215" s="76">
        <v>6</v>
      </c>
      <c r="Q215" s="76">
        <v>0</v>
      </c>
    </row>
    <row r="216" spans="1:17" ht="30" customHeight="1" x14ac:dyDescent="0.3">
      <c r="A216" s="6">
        <v>215</v>
      </c>
      <c r="B216" s="6">
        <v>8</v>
      </c>
      <c r="C216" s="7" t="s">
        <v>237</v>
      </c>
      <c r="D216" s="7" t="s">
        <v>245</v>
      </c>
      <c r="E216" s="76">
        <v>10</v>
      </c>
      <c r="F216" s="76">
        <v>0</v>
      </c>
      <c r="G216" s="76">
        <v>10</v>
      </c>
      <c r="H216" s="76">
        <f t="shared" si="0"/>
        <v>10</v>
      </c>
      <c r="I216" s="76">
        <v>0</v>
      </c>
      <c r="J216" s="76">
        <v>10</v>
      </c>
      <c r="K216" s="76">
        <f t="shared" si="1"/>
        <v>10</v>
      </c>
      <c r="L216" s="76">
        <v>0</v>
      </c>
      <c r="M216" s="76">
        <v>0</v>
      </c>
      <c r="N216" s="76">
        <v>0</v>
      </c>
      <c r="O216" s="76">
        <v>0</v>
      </c>
      <c r="P216" s="76">
        <v>0</v>
      </c>
      <c r="Q216" s="76">
        <v>0</v>
      </c>
    </row>
    <row r="217" spans="1:17" ht="30" customHeight="1" x14ac:dyDescent="0.3">
      <c r="A217" s="6">
        <v>216</v>
      </c>
      <c r="B217" s="6">
        <v>9</v>
      </c>
      <c r="C217" s="7" t="s">
        <v>237</v>
      </c>
      <c r="D217" s="7" t="s">
        <v>246</v>
      </c>
      <c r="E217" s="76">
        <v>10</v>
      </c>
      <c r="F217" s="76">
        <v>0</v>
      </c>
      <c r="G217" s="76">
        <v>10</v>
      </c>
      <c r="H217" s="76">
        <f t="shared" si="0"/>
        <v>10</v>
      </c>
      <c r="I217" s="76">
        <v>0</v>
      </c>
      <c r="J217" s="76">
        <v>11</v>
      </c>
      <c r="K217" s="76">
        <f t="shared" si="1"/>
        <v>11</v>
      </c>
      <c r="L217" s="76">
        <v>4</v>
      </c>
      <c r="M217" s="76">
        <v>4</v>
      </c>
      <c r="N217" s="76">
        <v>0</v>
      </c>
      <c r="O217" s="76">
        <v>0</v>
      </c>
      <c r="P217" s="76">
        <v>0</v>
      </c>
      <c r="Q217" s="76">
        <v>0</v>
      </c>
    </row>
    <row r="218" spans="1:17" ht="30" customHeight="1" x14ac:dyDescent="0.3">
      <c r="A218" s="6">
        <v>217</v>
      </c>
      <c r="B218" s="6">
        <v>10</v>
      </c>
      <c r="C218" s="7" t="s">
        <v>237</v>
      </c>
      <c r="D218" s="7" t="s">
        <v>247</v>
      </c>
      <c r="E218" s="76">
        <v>0</v>
      </c>
      <c r="F218" s="76">
        <v>0</v>
      </c>
      <c r="G218" s="76">
        <v>0</v>
      </c>
      <c r="H218" s="76">
        <f t="shared" si="0"/>
        <v>0</v>
      </c>
      <c r="I218" s="76">
        <v>0</v>
      </c>
      <c r="J218" s="76">
        <v>0</v>
      </c>
      <c r="K218" s="76">
        <f t="shared" si="1"/>
        <v>0</v>
      </c>
      <c r="L218" s="76">
        <v>0</v>
      </c>
      <c r="M218" s="76">
        <v>0</v>
      </c>
      <c r="N218" s="76">
        <v>0</v>
      </c>
      <c r="O218" s="76">
        <v>0</v>
      </c>
      <c r="P218" s="76">
        <v>0</v>
      </c>
      <c r="Q218" s="76">
        <v>0</v>
      </c>
    </row>
    <row r="219" spans="1:17" ht="30" customHeight="1" x14ac:dyDescent="0.3">
      <c r="A219" s="6">
        <v>218</v>
      </c>
      <c r="B219" s="6">
        <v>11</v>
      </c>
      <c r="C219" s="7" t="s">
        <v>237</v>
      </c>
      <c r="D219" s="7" t="s">
        <v>248</v>
      </c>
      <c r="E219" s="76">
        <v>425</v>
      </c>
      <c r="F219" s="76">
        <v>425</v>
      </c>
      <c r="G219" s="76">
        <v>0</v>
      </c>
      <c r="H219" s="76">
        <f t="shared" si="0"/>
        <v>425</v>
      </c>
      <c r="I219" s="76">
        <v>429</v>
      </c>
      <c r="J219" s="76">
        <v>0</v>
      </c>
      <c r="K219" s="76">
        <f t="shared" si="1"/>
        <v>429</v>
      </c>
      <c r="L219" s="76">
        <v>27</v>
      </c>
      <c r="M219" s="76">
        <v>27</v>
      </c>
      <c r="N219" s="76">
        <v>0</v>
      </c>
      <c r="O219" s="76">
        <v>0</v>
      </c>
      <c r="P219" s="76">
        <v>0</v>
      </c>
      <c r="Q219" s="76">
        <v>0</v>
      </c>
    </row>
    <row r="220" spans="1:17" ht="30" customHeight="1" x14ac:dyDescent="0.3">
      <c r="A220" s="6">
        <v>219</v>
      </c>
      <c r="B220" s="6">
        <v>12</v>
      </c>
      <c r="C220" s="7" t="s">
        <v>237</v>
      </c>
      <c r="D220" s="7" t="s">
        <v>249</v>
      </c>
      <c r="E220" s="76">
        <v>0</v>
      </c>
      <c r="F220" s="76">
        <v>0</v>
      </c>
      <c r="G220" s="76">
        <v>0</v>
      </c>
      <c r="H220" s="76">
        <f t="shared" si="0"/>
        <v>0</v>
      </c>
      <c r="I220" s="76">
        <v>0</v>
      </c>
      <c r="J220" s="76">
        <v>0</v>
      </c>
      <c r="K220" s="76">
        <f t="shared" si="1"/>
        <v>0</v>
      </c>
      <c r="L220" s="76">
        <v>0</v>
      </c>
      <c r="M220" s="76">
        <v>0</v>
      </c>
      <c r="N220" s="76">
        <v>0</v>
      </c>
      <c r="O220" s="76">
        <v>0</v>
      </c>
      <c r="P220" s="76">
        <v>0</v>
      </c>
      <c r="Q220" s="76">
        <v>0</v>
      </c>
    </row>
    <row r="221" spans="1:17" ht="30" customHeight="1" x14ac:dyDescent="0.3">
      <c r="A221" s="6">
        <v>220</v>
      </c>
      <c r="B221" s="6">
        <v>13</v>
      </c>
      <c r="C221" s="7" t="s">
        <v>237</v>
      </c>
      <c r="D221" s="7" t="s">
        <v>250</v>
      </c>
      <c r="E221" s="76">
        <v>290</v>
      </c>
      <c r="F221" s="76">
        <v>58</v>
      </c>
      <c r="G221" s="76">
        <v>232</v>
      </c>
      <c r="H221" s="76">
        <f t="shared" si="0"/>
        <v>290</v>
      </c>
      <c r="I221" s="76">
        <v>58</v>
      </c>
      <c r="J221" s="76">
        <v>299</v>
      </c>
      <c r="K221" s="76">
        <f t="shared" si="1"/>
        <v>357</v>
      </c>
      <c r="L221" s="76">
        <v>7</v>
      </c>
      <c r="M221" s="76">
        <v>7</v>
      </c>
      <c r="N221" s="76">
        <v>0</v>
      </c>
      <c r="O221" s="76">
        <v>0</v>
      </c>
      <c r="P221" s="76">
        <v>0</v>
      </c>
      <c r="Q221" s="76">
        <v>0</v>
      </c>
    </row>
    <row r="222" spans="1:17" ht="30" customHeight="1" x14ac:dyDescent="0.3">
      <c r="A222" s="6">
        <v>221</v>
      </c>
      <c r="B222" s="6">
        <v>1</v>
      </c>
      <c r="C222" s="7" t="s">
        <v>251</v>
      </c>
      <c r="D222" s="7" t="s">
        <v>252</v>
      </c>
      <c r="E222" s="76">
        <v>1591</v>
      </c>
      <c r="F222" s="76">
        <v>1589</v>
      </c>
      <c r="G222" s="76">
        <v>2</v>
      </c>
      <c r="H222" s="76">
        <f t="shared" si="0"/>
        <v>1591</v>
      </c>
      <c r="I222" s="76">
        <v>1632</v>
      </c>
      <c r="J222" s="76">
        <v>2</v>
      </c>
      <c r="K222" s="76">
        <f t="shared" si="1"/>
        <v>1634</v>
      </c>
      <c r="L222" s="77">
        <v>329</v>
      </c>
      <c r="M222" s="77">
        <v>284</v>
      </c>
      <c r="N222" s="76">
        <v>0</v>
      </c>
      <c r="O222" s="76">
        <v>0</v>
      </c>
      <c r="P222" s="76">
        <v>0</v>
      </c>
      <c r="Q222" s="76"/>
    </row>
    <row r="223" spans="1:17" ht="30" customHeight="1" x14ac:dyDescent="0.3">
      <c r="A223" s="6">
        <v>222</v>
      </c>
      <c r="B223" s="6">
        <v>2</v>
      </c>
      <c r="C223" s="7" t="s">
        <v>251</v>
      </c>
      <c r="D223" s="7" t="s">
        <v>253</v>
      </c>
      <c r="E223" s="76">
        <v>271</v>
      </c>
      <c r="F223" s="76">
        <v>242</v>
      </c>
      <c r="G223" s="76">
        <v>0</v>
      </c>
      <c r="H223" s="76">
        <f t="shared" si="0"/>
        <v>242</v>
      </c>
      <c r="I223" s="76">
        <v>255</v>
      </c>
      <c r="J223" s="76">
        <v>0</v>
      </c>
      <c r="K223" s="76">
        <f t="shared" si="1"/>
        <v>255</v>
      </c>
      <c r="L223" s="77">
        <v>30</v>
      </c>
      <c r="M223" s="77">
        <v>30</v>
      </c>
      <c r="N223" s="76">
        <v>0</v>
      </c>
      <c r="O223" s="76">
        <v>0</v>
      </c>
      <c r="P223" s="76">
        <v>0</v>
      </c>
      <c r="Q223" s="76"/>
    </row>
    <row r="224" spans="1:17" ht="30" customHeight="1" x14ac:dyDescent="0.3">
      <c r="A224" s="6">
        <v>223</v>
      </c>
      <c r="B224" s="6">
        <v>3</v>
      </c>
      <c r="C224" s="7" t="s">
        <v>251</v>
      </c>
      <c r="D224" s="7" t="s">
        <v>254</v>
      </c>
      <c r="E224" s="76">
        <v>1537</v>
      </c>
      <c r="F224" s="76">
        <v>1071</v>
      </c>
      <c r="G224" s="76">
        <v>454</v>
      </c>
      <c r="H224" s="76">
        <f t="shared" si="0"/>
        <v>1525</v>
      </c>
      <c r="I224" s="76">
        <v>1097</v>
      </c>
      <c r="J224" s="76">
        <v>532</v>
      </c>
      <c r="K224" s="76">
        <f t="shared" si="1"/>
        <v>1629</v>
      </c>
      <c r="L224" s="77">
        <v>805</v>
      </c>
      <c r="M224" s="77">
        <v>617</v>
      </c>
      <c r="N224" s="76">
        <v>0</v>
      </c>
      <c r="O224" s="76">
        <v>0</v>
      </c>
      <c r="P224" s="76">
        <v>0</v>
      </c>
      <c r="Q224" s="76"/>
    </row>
    <row r="225" spans="1:17" ht="30" customHeight="1" x14ac:dyDescent="0.3">
      <c r="A225" s="6">
        <v>224</v>
      </c>
      <c r="B225" s="6">
        <v>4</v>
      </c>
      <c r="C225" s="7" t="s">
        <v>251</v>
      </c>
      <c r="D225" s="7" t="s">
        <v>255</v>
      </c>
      <c r="E225" s="76">
        <v>698</v>
      </c>
      <c r="F225" s="76">
        <v>548</v>
      </c>
      <c r="G225" s="76">
        <v>10</v>
      </c>
      <c r="H225" s="76">
        <f t="shared" si="0"/>
        <v>558</v>
      </c>
      <c r="I225" s="76">
        <v>645</v>
      </c>
      <c r="J225" s="76">
        <v>24</v>
      </c>
      <c r="K225" s="76">
        <f t="shared" si="1"/>
        <v>669</v>
      </c>
      <c r="L225" s="77">
        <v>57</v>
      </c>
      <c r="M225" s="77">
        <v>44</v>
      </c>
      <c r="N225" s="76">
        <v>0</v>
      </c>
      <c r="O225" s="76">
        <v>0</v>
      </c>
      <c r="P225" s="76">
        <v>0</v>
      </c>
      <c r="Q225" s="76"/>
    </row>
    <row r="226" spans="1:17" ht="30" customHeight="1" x14ac:dyDescent="0.3">
      <c r="A226" s="6">
        <v>225</v>
      </c>
      <c r="B226" s="6">
        <v>5</v>
      </c>
      <c r="C226" s="7" t="s">
        <v>251</v>
      </c>
      <c r="D226" s="7" t="s">
        <v>256</v>
      </c>
      <c r="E226" s="76">
        <v>225</v>
      </c>
      <c r="F226" s="76">
        <v>225</v>
      </c>
      <c r="G226" s="76">
        <v>0</v>
      </c>
      <c r="H226" s="76">
        <f t="shared" si="0"/>
        <v>225</v>
      </c>
      <c r="I226" s="76">
        <v>256</v>
      </c>
      <c r="J226" s="76">
        <v>0</v>
      </c>
      <c r="K226" s="76">
        <f t="shared" si="1"/>
        <v>256</v>
      </c>
      <c r="L226" s="77">
        <v>356</v>
      </c>
      <c r="M226" s="77">
        <v>315</v>
      </c>
      <c r="N226" s="76">
        <v>0</v>
      </c>
      <c r="O226" s="76">
        <v>0</v>
      </c>
      <c r="P226" s="76">
        <v>0</v>
      </c>
      <c r="Q226" s="76"/>
    </row>
    <row r="227" spans="1:17" ht="30" customHeight="1" x14ac:dyDescent="0.3">
      <c r="A227" s="6">
        <v>226</v>
      </c>
      <c r="B227" s="6">
        <v>6</v>
      </c>
      <c r="C227" s="7" t="s">
        <v>251</v>
      </c>
      <c r="D227" s="7" t="s">
        <v>257</v>
      </c>
      <c r="E227" s="76">
        <v>84</v>
      </c>
      <c r="F227" s="76">
        <v>84</v>
      </c>
      <c r="G227" s="76">
        <v>0</v>
      </c>
      <c r="H227" s="76">
        <f t="shared" si="0"/>
        <v>84</v>
      </c>
      <c r="I227" s="76">
        <v>84</v>
      </c>
      <c r="J227" s="76">
        <v>0</v>
      </c>
      <c r="K227" s="76">
        <f t="shared" si="1"/>
        <v>84</v>
      </c>
      <c r="L227" s="77">
        <v>4</v>
      </c>
      <c r="M227" s="77">
        <v>4</v>
      </c>
      <c r="N227" s="76">
        <v>0</v>
      </c>
      <c r="O227" s="76">
        <v>0</v>
      </c>
      <c r="P227" s="76">
        <v>0</v>
      </c>
      <c r="Q227" s="76"/>
    </row>
    <row r="228" spans="1:17" ht="30" customHeight="1" x14ac:dyDescent="0.3">
      <c r="A228" s="6">
        <v>227</v>
      </c>
      <c r="B228" s="6">
        <v>7</v>
      </c>
      <c r="C228" s="7" t="s">
        <v>251</v>
      </c>
      <c r="D228" s="7" t="s">
        <v>258</v>
      </c>
      <c r="E228" s="76">
        <v>76</v>
      </c>
      <c r="F228" s="76">
        <v>76</v>
      </c>
      <c r="G228" s="76">
        <v>0</v>
      </c>
      <c r="H228" s="76">
        <f t="shared" si="0"/>
        <v>76</v>
      </c>
      <c r="I228" s="76">
        <v>76</v>
      </c>
      <c r="J228" s="76">
        <v>0</v>
      </c>
      <c r="K228" s="76">
        <f t="shared" si="1"/>
        <v>76</v>
      </c>
      <c r="L228" s="77">
        <v>12</v>
      </c>
      <c r="M228" s="77">
        <v>12</v>
      </c>
      <c r="N228" s="76">
        <v>0</v>
      </c>
      <c r="O228" s="76">
        <v>0</v>
      </c>
      <c r="P228" s="76">
        <v>0</v>
      </c>
      <c r="Q228" s="76"/>
    </row>
    <row r="229" spans="1:17" ht="30" customHeight="1" x14ac:dyDescent="0.3">
      <c r="A229" s="6">
        <v>228</v>
      </c>
      <c r="B229" s="6">
        <v>8</v>
      </c>
      <c r="C229" s="7" t="s">
        <v>251</v>
      </c>
      <c r="D229" s="7" t="s">
        <v>259</v>
      </c>
      <c r="E229" s="76">
        <v>16</v>
      </c>
      <c r="F229" s="76">
        <v>16</v>
      </c>
      <c r="G229" s="76">
        <v>0</v>
      </c>
      <c r="H229" s="76">
        <f t="shared" si="0"/>
        <v>16</v>
      </c>
      <c r="I229" s="76">
        <v>16</v>
      </c>
      <c r="J229" s="76">
        <v>0</v>
      </c>
      <c r="K229" s="76">
        <f t="shared" si="1"/>
        <v>16</v>
      </c>
      <c r="L229" s="77">
        <v>16</v>
      </c>
      <c r="M229" s="77">
        <v>16</v>
      </c>
      <c r="N229" s="76">
        <v>0</v>
      </c>
      <c r="O229" s="76">
        <v>0</v>
      </c>
      <c r="P229" s="76">
        <v>0</v>
      </c>
      <c r="Q229" s="76"/>
    </row>
    <row r="230" spans="1:17" ht="30" customHeight="1" x14ac:dyDescent="0.3">
      <c r="A230" s="6">
        <v>229</v>
      </c>
      <c r="B230" s="6">
        <v>9</v>
      </c>
      <c r="C230" s="7" t="s">
        <v>251</v>
      </c>
      <c r="D230" s="7" t="s">
        <v>260</v>
      </c>
      <c r="E230" s="76">
        <v>3336</v>
      </c>
      <c r="F230" s="76">
        <v>3134</v>
      </c>
      <c r="G230" s="76">
        <v>178</v>
      </c>
      <c r="H230" s="76">
        <f t="shared" si="0"/>
        <v>3312</v>
      </c>
      <c r="I230" s="76">
        <v>3186</v>
      </c>
      <c r="J230" s="76">
        <v>196</v>
      </c>
      <c r="K230" s="76">
        <f t="shared" si="1"/>
        <v>3382</v>
      </c>
      <c r="L230" s="77">
        <v>3748</v>
      </c>
      <c r="M230" s="77">
        <v>3711</v>
      </c>
      <c r="N230" s="76">
        <v>0</v>
      </c>
      <c r="O230" s="76">
        <v>0</v>
      </c>
      <c r="P230" s="76">
        <v>0</v>
      </c>
      <c r="Q230" s="76"/>
    </row>
    <row r="231" spans="1:17" ht="30" customHeight="1" x14ac:dyDescent="0.3">
      <c r="A231" s="6">
        <v>230</v>
      </c>
      <c r="B231" s="6">
        <v>10</v>
      </c>
      <c r="C231" s="7" t="s">
        <v>251</v>
      </c>
      <c r="D231" s="7" t="s">
        <v>261</v>
      </c>
      <c r="E231" s="76">
        <v>790</v>
      </c>
      <c r="F231" s="76">
        <v>662</v>
      </c>
      <c r="G231" s="76">
        <v>128</v>
      </c>
      <c r="H231" s="76">
        <f t="shared" si="0"/>
        <v>790</v>
      </c>
      <c r="I231" s="76">
        <v>675</v>
      </c>
      <c r="J231" s="76">
        <v>242</v>
      </c>
      <c r="K231" s="76">
        <f t="shared" si="1"/>
        <v>917</v>
      </c>
      <c r="L231" s="77">
        <v>472</v>
      </c>
      <c r="M231" s="77">
        <v>429</v>
      </c>
      <c r="N231" s="76">
        <v>0</v>
      </c>
      <c r="O231" s="76">
        <v>0</v>
      </c>
      <c r="P231" s="76">
        <v>0</v>
      </c>
      <c r="Q231" s="76"/>
    </row>
    <row r="232" spans="1:17" ht="30" customHeight="1" x14ac:dyDescent="0.3">
      <c r="A232" s="6">
        <v>231</v>
      </c>
      <c r="B232" s="6">
        <v>11</v>
      </c>
      <c r="C232" s="7" t="s">
        <v>251</v>
      </c>
      <c r="D232" s="7" t="s">
        <v>262</v>
      </c>
      <c r="E232" s="76">
        <v>655</v>
      </c>
      <c r="F232" s="76">
        <v>601</v>
      </c>
      <c r="G232" s="76">
        <v>28</v>
      </c>
      <c r="H232" s="76">
        <f t="shared" si="0"/>
        <v>629</v>
      </c>
      <c r="I232" s="76">
        <v>610</v>
      </c>
      <c r="J232" s="76">
        <v>28</v>
      </c>
      <c r="K232" s="76">
        <f t="shared" si="1"/>
        <v>638</v>
      </c>
      <c r="L232" s="77">
        <v>49</v>
      </c>
      <c r="M232" s="77">
        <v>48</v>
      </c>
      <c r="N232" s="76">
        <v>0</v>
      </c>
      <c r="O232" s="76">
        <v>0</v>
      </c>
      <c r="P232" s="76">
        <v>0</v>
      </c>
      <c r="Q232" s="76"/>
    </row>
    <row r="233" spans="1:17" ht="30" customHeight="1" x14ac:dyDescent="0.3">
      <c r="A233" s="6">
        <v>232</v>
      </c>
      <c r="B233" s="6">
        <v>12</v>
      </c>
      <c r="C233" s="7" t="s">
        <v>251</v>
      </c>
      <c r="D233" s="7" t="s">
        <v>263</v>
      </c>
      <c r="E233" s="76">
        <v>16</v>
      </c>
      <c r="F233" s="76">
        <v>0</v>
      </c>
      <c r="G233" s="76">
        <v>16</v>
      </c>
      <c r="H233" s="76">
        <f t="shared" si="0"/>
        <v>16</v>
      </c>
      <c r="I233" s="76">
        <v>0</v>
      </c>
      <c r="J233" s="76">
        <v>16</v>
      </c>
      <c r="K233" s="76">
        <f t="shared" si="1"/>
        <v>16</v>
      </c>
      <c r="L233" s="77">
        <v>8</v>
      </c>
      <c r="M233" s="77">
        <v>8</v>
      </c>
      <c r="N233" s="76">
        <v>0</v>
      </c>
      <c r="O233" s="76">
        <v>0</v>
      </c>
      <c r="P233" s="76">
        <v>0</v>
      </c>
      <c r="Q233" s="76"/>
    </row>
    <row r="234" spans="1:17" ht="30" customHeight="1" x14ac:dyDescent="0.3">
      <c r="A234" s="6">
        <v>233</v>
      </c>
      <c r="B234" s="6">
        <v>13</v>
      </c>
      <c r="C234" s="7" t="s">
        <v>251</v>
      </c>
      <c r="D234" s="7" t="s">
        <v>264</v>
      </c>
      <c r="E234" s="76">
        <v>0</v>
      </c>
      <c r="F234" s="76">
        <v>0</v>
      </c>
      <c r="G234" s="76">
        <v>0</v>
      </c>
      <c r="H234" s="76">
        <f t="shared" si="0"/>
        <v>0</v>
      </c>
      <c r="I234" s="76">
        <v>0</v>
      </c>
      <c r="J234" s="76">
        <v>0</v>
      </c>
      <c r="K234" s="76">
        <f t="shared" si="1"/>
        <v>0</v>
      </c>
      <c r="L234" s="77">
        <v>0</v>
      </c>
      <c r="M234" s="77">
        <v>0</v>
      </c>
      <c r="N234" s="76">
        <v>0</v>
      </c>
      <c r="O234" s="76"/>
      <c r="P234" s="76"/>
      <c r="Q234" s="76"/>
    </row>
    <row r="235" spans="1:17" ht="30" customHeight="1" x14ac:dyDescent="0.3">
      <c r="A235" s="6">
        <v>234</v>
      </c>
      <c r="B235" s="6">
        <v>14</v>
      </c>
      <c r="C235" s="7" t="s">
        <v>251</v>
      </c>
      <c r="D235" s="7" t="s">
        <v>265</v>
      </c>
      <c r="E235" s="76">
        <v>5</v>
      </c>
      <c r="F235" s="76">
        <v>1</v>
      </c>
      <c r="G235" s="76">
        <v>4</v>
      </c>
      <c r="H235" s="76">
        <f t="shared" si="0"/>
        <v>5</v>
      </c>
      <c r="I235" s="76">
        <v>1</v>
      </c>
      <c r="J235" s="76">
        <v>4</v>
      </c>
      <c r="K235" s="76">
        <f t="shared" si="1"/>
        <v>5</v>
      </c>
      <c r="L235" s="77">
        <v>3</v>
      </c>
      <c r="M235" s="77">
        <v>3</v>
      </c>
      <c r="N235" s="76">
        <v>0</v>
      </c>
      <c r="O235" s="76"/>
      <c r="P235" s="76"/>
      <c r="Q235" s="76"/>
    </row>
    <row r="236" spans="1:17" ht="30" customHeight="1" x14ac:dyDescent="0.3">
      <c r="A236" s="6">
        <v>235</v>
      </c>
      <c r="B236" s="6">
        <v>15</v>
      </c>
      <c r="C236" s="7" t="s">
        <v>251</v>
      </c>
      <c r="D236" s="7" t="s">
        <v>266</v>
      </c>
      <c r="E236" s="76">
        <v>0</v>
      </c>
      <c r="F236" s="76">
        <v>0</v>
      </c>
      <c r="G236" s="76">
        <v>0</v>
      </c>
      <c r="H236" s="76">
        <f t="shared" si="0"/>
        <v>0</v>
      </c>
      <c r="I236" s="76">
        <v>0</v>
      </c>
      <c r="J236" s="76">
        <v>0</v>
      </c>
      <c r="K236" s="76">
        <f t="shared" si="1"/>
        <v>0</v>
      </c>
      <c r="L236" s="76"/>
      <c r="M236" s="76"/>
      <c r="N236" s="76">
        <v>0</v>
      </c>
      <c r="O236" s="76"/>
      <c r="P236" s="76"/>
      <c r="Q236" s="76"/>
    </row>
    <row r="237" spans="1:17" ht="30" customHeight="1" x14ac:dyDescent="0.3">
      <c r="A237" s="6">
        <v>236</v>
      </c>
      <c r="B237" s="6">
        <v>16</v>
      </c>
      <c r="C237" s="7" t="s">
        <v>251</v>
      </c>
      <c r="D237" s="7" t="s">
        <v>267</v>
      </c>
      <c r="E237" s="76">
        <v>1381</v>
      </c>
      <c r="F237" s="76">
        <v>1333</v>
      </c>
      <c r="G237" s="76">
        <v>210</v>
      </c>
      <c r="H237" s="76">
        <f t="shared" si="0"/>
        <v>1543</v>
      </c>
      <c r="I237" s="76">
        <v>1381</v>
      </c>
      <c r="J237" s="76">
        <v>284</v>
      </c>
      <c r="K237" s="76">
        <f t="shared" si="1"/>
        <v>1665</v>
      </c>
      <c r="L237" s="77">
        <v>770</v>
      </c>
      <c r="M237" s="77">
        <v>725</v>
      </c>
      <c r="N237" s="76">
        <v>0</v>
      </c>
      <c r="O237" s="76">
        <v>0</v>
      </c>
      <c r="P237" s="76">
        <v>0</v>
      </c>
      <c r="Q237" s="76"/>
    </row>
    <row r="238" spans="1:17" ht="30" customHeight="1" x14ac:dyDescent="0.3">
      <c r="A238" s="6">
        <v>237</v>
      </c>
      <c r="B238" s="6">
        <v>17</v>
      </c>
      <c r="C238" s="7" t="s">
        <v>251</v>
      </c>
      <c r="D238" s="7" t="s">
        <v>268</v>
      </c>
      <c r="E238" s="76">
        <v>643</v>
      </c>
      <c r="F238" s="76">
        <v>624</v>
      </c>
      <c r="G238" s="76">
        <v>218</v>
      </c>
      <c r="H238" s="76">
        <f t="shared" si="0"/>
        <v>842</v>
      </c>
      <c r="I238" s="76">
        <v>643</v>
      </c>
      <c r="J238" s="76">
        <v>232</v>
      </c>
      <c r="K238" s="76">
        <f t="shared" si="1"/>
        <v>875</v>
      </c>
      <c r="L238" s="77">
        <v>402</v>
      </c>
      <c r="M238" s="77">
        <v>399</v>
      </c>
      <c r="N238" s="76">
        <v>0</v>
      </c>
      <c r="O238" s="76">
        <v>0</v>
      </c>
      <c r="P238" s="76">
        <v>0</v>
      </c>
      <c r="Q238" s="76"/>
    </row>
    <row r="239" spans="1:17" ht="30" customHeight="1" x14ac:dyDescent="0.3">
      <c r="A239" s="6">
        <v>238</v>
      </c>
      <c r="B239" s="6">
        <v>18</v>
      </c>
      <c r="C239" s="7" t="s">
        <v>251</v>
      </c>
      <c r="D239" s="7" t="s">
        <v>269</v>
      </c>
      <c r="E239" s="76"/>
      <c r="F239" s="76">
        <v>0</v>
      </c>
      <c r="G239" s="76">
        <v>0</v>
      </c>
      <c r="H239" s="76">
        <f t="shared" si="0"/>
        <v>0</v>
      </c>
      <c r="I239" s="76">
        <v>0</v>
      </c>
      <c r="J239" s="76">
        <v>0</v>
      </c>
      <c r="K239" s="76">
        <f t="shared" si="1"/>
        <v>0</v>
      </c>
      <c r="L239" s="77">
        <v>35</v>
      </c>
      <c r="M239" s="77">
        <v>35</v>
      </c>
      <c r="N239" s="76">
        <v>0</v>
      </c>
      <c r="O239" s="76">
        <v>0</v>
      </c>
      <c r="P239" s="76">
        <v>0</v>
      </c>
      <c r="Q239" s="76"/>
    </row>
    <row r="240" spans="1:17" ht="30" customHeight="1" x14ac:dyDescent="0.3">
      <c r="A240" s="6">
        <v>239</v>
      </c>
      <c r="B240" s="6">
        <v>19</v>
      </c>
      <c r="C240" s="7" t="s">
        <v>251</v>
      </c>
      <c r="D240" s="7" t="s">
        <v>270</v>
      </c>
      <c r="E240" s="76"/>
      <c r="F240" s="76">
        <v>0</v>
      </c>
      <c r="G240" s="76">
        <v>0</v>
      </c>
      <c r="H240" s="76">
        <f t="shared" si="0"/>
        <v>0</v>
      </c>
      <c r="I240" s="76">
        <v>0</v>
      </c>
      <c r="J240" s="76">
        <v>0</v>
      </c>
      <c r="K240" s="76">
        <f t="shared" si="1"/>
        <v>0</v>
      </c>
      <c r="L240" s="77">
        <v>0</v>
      </c>
      <c r="M240" s="77">
        <v>0</v>
      </c>
      <c r="N240" s="76">
        <v>0</v>
      </c>
      <c r="O240" s="76">
        <v>0</v>
      </c>
      <c r="P240" s="76">
        <v>0</v>
      </c>
      <c r="Q240" s="76"/>
    </row>
    <row r="241" spans="1:17" ht="30" customHeight="1" x14ac:dyDescent="0.3">
      <c r="A241" s="6">
        <v>240</v>
      </c>
      <c r="B241" s="6">
        <v>20</v>
      </c>
      <c r="C241" s="7" t="s">
        <v>251</v>
      </c>
      <c r="D241" s="7" t="s">
        <v>271</v>
      </c>
      <c r="E241" s="76">
        <v>6</v>
      </c>
      <c r="F241" s="76">
        <v>0</v>
      </c>
      <c r="G241" s="76">
        <v>6</v>
      </c>
      <c r="H241" s="76">
        <f t="shared" si="0"/>
        <v>6</v>
      </c>
      <c r="I241" s="76">
        <v>0</v>
      </c>
      <c r="J241" s="76">
        <v>6</v>
      </c>
      <c r="K241" s="76">
        <f t="shared" si="1"/>
        <v>6</v>
      </c>
      <c r="L241" s="77">
        <v>8</v>
      </c>
      <c r="M241" s="77">
        <v>8</v>
      </c>
      <c r="N241" s="76">
        <v>0</v>
      </c>
      <c r="O241" s="76">
        <v>0</v>
      </c>
      <c r="P241" s="76">
        <v>0</v>
      </c>
      <c r="Q241" s="76"/>
    </row>
    <row r="242" spans="1:17" ht="30" customHeight="1" x14ac:dyDescent="0.3">
      <c r="A242" s="6">
        <v>241</v>
      </c>
      <c r="B242" s="6">
        <v>21</v>
      </c>
      <c r="C242" s="7" t="s">
        <v>251</v>
      </c>
      <c r="D242" s="7" t="s">
        <v>272</v>
      </c>
      <c r="E242" s="76"/>
      <c r="F242" s="76">
        <v>0</v>
      </c>
      <c r="G242" s="76">
        <v>0</v>
      </c>
      <c r="H242" s="76">
        <f t="shared" si="0"/>
        <v>0</v>
      </c>
      <c r="I242" s="76">
        <v>0</v>
      </c>
      <c r="J242" s="76">
        <v>0</v>
      </c>
      <c r="K242" s="76">
        <f t="shared" si="1"/>
        <v>0</v>
      </c>
      <c r="L242" s="77">
        <v>0</v>
      </c>
      <c r="M242" s="77">
        <v>0</v>
      </c>
      <c r="N242" s="76">
        <v>0</v>
      </c>
      <c r="O242" s="76"/>
      <c r="P242" s="76"/>
      <c r="Q242" s="76"/>
    </row>
    <row r="243" spans="1:17" ht="30" customHeight="1" x14ac:dyDescent="0.3">
      <c r="A243" s="6">
        <v>242</v>
      </c>
      <c r="B243" s="6">
        <v>22</v>
      </c>
      <c r="C243" s="7" t="s">
        <v>251</v>
      </c>
      <c r="D243" s="7" t="s">
        <v>273</v>
      </c>
      <c r="E243" s="76">
        <v>18</v>
      </c>
      <c r="F243" s="76">
        <v>16</v>
      </c>
      <c r="G243" s="76">
        <v>2</v>
      </c>
      <c r="H243" s="76">
        <f t="shared" si="0"/>
        <v>18</v>
      </c>
      <c r="I243" s="76">
        <v>16</v>
      </c>
      <c r="J243" s="76">
        <v>2</v>
      </c>
      <c r="K243" s="76">
        <f t="shared" si="1"/>
        <v>18</v>
      </c>
      <c r="L243" s="77">
        <v>1</v>
      </c>
      <c r="M243" s="77">
        <v>1</v>
      </c>
      <c r="N243" s="76">
        <v>0</v>
      </c>
      <c r="O243" s="76">
        <v>0</v>
      </c>
      <c r="P243" s="76">
        <v>0</v>
      </c>
      <c r="Q243" s="76"/>
    </row>
    <row r="244" spans="1:17" ht="30" customHeight="1" x14ac:dyDescent="0.3">
      <c r="A244" s="6">
        <v>243</v>
      </c>
      <c r="B244" s="6">
        <v>23</v>
      </c>
      <c r="C244" s="7" t="s">
        <v>251</v>
      </c>
      <c r="D244" s="7" t="s">
        <v>274</v>
      </c>
      <c r="E244" s="76">
        <v>0</v>
      </c>
      <c r="F244" s="76">
        <v>0</v>
      </c>
      <c r="G244" s="76">
        <v>0</v>
      </c>
      <c r="H244" s="76">
        <f t="shared" si="0"/>
        <v>0</v>
      </c>
      <c r="I244" s="76">
        <v>0</v>
      </c>
      <c r="J244" s="76">
        <v>0</v>
      </c>
      <c r="K244" s="76">
        <f t="shared" si="1"/>
        <v>0</v>
      </c>
      <c r="L244" s="77">
        <v>0</v>
      </c>
      <c r="M244" s="77">
        <v>0</v>
      </c>
      <c r="N244" s="76">
        <v>0</v>
      </c>
      <c r="O244" s="76"/>
      <c r="P244" s="76"/>
      <c r="Q244" s="76"/>
    </row>
    <row r="245" spans="1:17" ht="30" customHeight="1" x14ac:dyDescent="0.3">
      <c r="A245" s="6">
        <v>244</v>
      </c>
      <c r="B245" s="6">
        <v>24</v>
      </c>
      <c r="C245" s="7" t="s">
        <v>251</v>
      </c>
      <c r="D245" s="7" t="s">
        <v>275</v>
      </c>
      <c r="E245" s="76"/>
      <c r="F245" s="76">
        <v>0</v>
      </c>
      <c r="G245" s="76">
        <v>0</v>
      </c>
      <c r="H245" s="76">
        <f t="shared" si="0"/>
        <v>0</v>
      </c>
      <c r="I245" s="76">
        <v>0</v>
      </c>
      <c r="J245" s="76">
        <v>0</v>
      </c>
      <c r="K245" s="76">
        <f t="shared" si="1"/>
        <v>0</v>
      </c>
      <c r="L245" s="77">
        <v>0</v>
      </c>
      <c r="M245" s="77">
        <v>0</v>
      </c>
      <c r="N245" s="76">
        <v>0</v>
      </c>
      <c r="O245" s="76">
        <v>0</v>
      </c>
      <c r="P245" s="76">
        <v>0</v>
      </c>
      <c r="Q245" s="76"/>
    </row>
    <row r="246" spans="1:17" ht="30" customHeight="1" x14ac:dyDescent="0.3">
      <c r="A246" s="6">
        <v>245</v>
      </c>
      <c r="B246" s="6">
        <v>25</v>
      </c>
      <c r="C246" s="7" t="s">
        <v>251</v>
      </c>
      <c r="D246" s="7" t="s">
        <v>276</v>
      </c>
      <c r="E246" s="76">
        <v>0</v>
      </c>
      <c r="F246" s="76">
        <v>0</v>
      </c>
      <c r="G246" s="76">
        <v>0</v>
      </c>
      <c r="H246" s="76">
        <f t="shared" si="0"/>
        <v>0</v>
      </c>
      <c r="I246" s="76">
        <v>0</v>
      </c>
      <c r="J246" s="76">
        <v>0</v>
      </c>
      <c r="K246" s="76">
        <f t="shared" si="1"/>
        <v>0</v>
      </c>
      <c r="L246" s="76"/>
      <c r="M246" s="76"/>
      <c r="N246" s="76">
        <v>0</v>
      </c>
      <c r="O246" s="76"/>
      <c r="P246" s="76"/>
      <c r="Q246" s="76"/>
    </row>
    <row r="247" spans="1:17" ht="30" customHeight="1" x14ac:dyDescent="0.3">
      <c r="A247" s="6">
        <v>246</v>
      </c>
      <c r="B247" s="6">
        <v>26</v>
      </c>
      <c r="C247" s="7" t="s">
        <v>251</v>
      </c>
      <c r="D247" s="7" t="s">
        <v>277</v>
      </c>
      <c r="E247" s="76"/>
      <c r="F247" s="76">
        <v>0</v>
      </c>
      <c r="G247" s="76">
        <v>0</v>
      </c>
      <c r="H247" s="76">
        <f t="shared" si="0"/>
        <v>0</v>
      </c>
      <c r="I247" s="76">
        <v>0</v>
      </c>
      <c r="J247" s="76">
        <v>0</v>
      </c>
      <c r="K247" s="76">
        <f t="shared" si="1"/>
        <v>0</v>
      </c>
      <c r="L247" s="77">
        <v>0</v>
      </c>
      <c r="M247" s="77">
        <v>0</v>
      </c>
      <c r="N247" s="76">
        <v>0</v>
      </c>
      <c r="O247" s="76">
        <v>0</v>
      </c>
      <c r="P247" s="76">
        <v>0</v>
      </c>
      <c r="Q247" s="76"/>
    </row>
    <row r="248" spans="1:17" ht="30" customHeight="1" x14ac:dyDescent="0.3">
      <c r="A248" s="6">
        <v>247</v>
      </c>
      <c r="B248" s="6">
        <v>27</v>
      </c>
      <c r="C248" s="7" t="s">
        <v>251</v>
      </c>
      <c r="D248" s="7" t="s">
        <v>278</v>
      </c>
      <c r="E248" s="76">
        <v>12</v>
      </c>
      <c r="F248" s="76">
        <v>0</v>
      </c>
      <c r="G248" s="76">
        <v>12</v>
      </c>
      <c r="H248" s="76">
        <f t="shared" si="0"/>
        <v>12</v>
      </c>
      <c r="I248" s="76">
        <v>0</v>
      </c>
      <c r="J248" s="76">
        <v>12</v>
      </c>
      <c r="K248" s="76">
        <f t="shared" si="1"/>
        <v>12</v>
      </c>
      <c r="L248" s="77">
        <v>6</v>
      </c>
      <c r="M248" s="77">
        <v>6</v>
      </c>
      <c r="N248" s="76">
        <v>0</v>
      </c>
      <c r="O248" s="76">
        <v>0</v>
      </c>
      <c r="P248" s="76">
        <v>0</v>
      </c>
      <c r="Q248" s="76"/>
    </row>
    <row r="249" spans="1:17" ht="30" customHeight="1" x14ac:dyDescent="0.3">
      <c r="A249" s="6">
        <v>248</v>
      </c>
      <c r="B249" s="6">
        <v>28</v>
      </c>
      <c r="C249" s="7" t="s">
        <v>251</v>
      </c>
      <c r="D249" s="7" t="s">
        <v>279</v>
      </c>
      <c r="E249" s="76">
        <v>0</v>
      </c>
      <c r="F249" s="76">
        <v>0</v>
      </c>
      <c r="G249" s="76">
        <v>0</v>
      </c>
      <c r="H249" s="76">
        <f t="shared" si="0"/>
        <v>0</v>
      </c>
      <c r="I249" s="76">
        <v>0</v>
      </c>
      <c r="J249" s="76">
        <v>0</v>
      </c>
      <c r="K249" s="76">
        <f t="shared" si="1"/>
        <v>0</v>
      </c>
      <c r="L249" s="77">
        <v>0</v>
      </c>
      <c r="M249" s="77">
        <v>0</v>
      </c>
      <c r="N249" s="76">
        <v>0</v>
      </c>
      <c r="O249" s="76"/>
      <c r="P249" s="76"/>
      <c r="Q249" s="76"/>
    </row>
    <row r="250" spans="1:17" ht="30" customHeight="1" x14ac:dyDescent="0.3">
      <c r="A250" s="6">
        <v>249</v>
      </c>
      <c r="B250" s="6">
        <v>29</v>
      </c>
      <c r="C250" s="7" t="s">
        <v>251</v>
      </c>
      <c r="D250" s="7" t="s">
        <v>280</v>
      </c>
      <c r="E250" s="76">
        <v>4226</v>
      </c>
      <c r="F250" s="76">
        <v>3914</v>
      </c>
      <c r="G250" s="76">
        <v>312</v>
      </c>
      <c r="H250" s="76">
        <f t="shared" si="0"/>
        <v>4226</v>
      </c>
      <c r="I250" s="76">
        <v>4194</v>
      </c>
      <c r="J250" s="76">
        <v>338</v>
      </c>
      <c r="K250" s="76">
        <f t="shared" si="1"/>
        <v>4532</v>
      </c>
      <c r="L250" s="77">
        <v>860</v>
      </c>
      <c r="M250" s="77">
        <v>794</v>
      </c>
      <c r="N250" s="76">
        <v>0</v>
      </c>
      <c r="O250" s="76">
        <v>0</v>
      </c>
      <c r="P250" s="76">
        <v>0</v>
      </c>
      <c r="Q250" s="76"/>
    </row>
    <row r="251" spans="1:17" ht="30" customHeight="1" x14ac:dyDescent="0.35">
      <c r="A251" s="34">
        <v>250</v>
      </c>
      <c r="B251" s="34">
        <v>1</v>
      </c>
      <c r="C251" s="35" t="s">
        <v>281</v>
      </c>
      <c r="D251" s="35" t="s">
        <v>282</v>
      </c>
      <c r="E251" s="87">
        <v>38</v>
      </c>
      <c r="F251" s="87">
        <v>12</v>
      </c>
      <c r="G251" s="87">
        <v>26</v>
      </c>
      <c r="H251" s="83">
        <v>38</v>
      </c>
      <c r="I251" s="87">
        <v>12</v>
      </c>
      <c r="J251" s="87">
        <v>26</v>
      </c>
      <c r="K251" s="83">
        <v>38</v>
      </c>
      <c r="L251" s="121"/>
      <c r="M251" s="121"/>
      <c r="N251" s="122">
        <v>1</v>
      </c>
      <c r="O251" s="76"/>
      <c r="P251" s="76"/>
      <c r="Q251" s="76"/>
    </row>
    <row r="252" spans="1:17" ht="30" customHeight="1" x14ac:dyDescent="0.35">
      <c r="A252" s="34">
        <v>251</v>
      </c>
      <c r="B252" s="34">
        <v>2</v>
      </c>
      <c r="C252" s="35" t="s">
        <v>281</v>
      </c>
      <c r="D252" s="35" t="s">
        <v>283</v>
      </c>
      <c r="E252" s="87">
        <v>55</v>
      </c>
      <c r="F252" s="87">
        <v>35</v>
      </c>
      <c r="G252" s="87">
        <v>20</v>
      </c>
      <c r="H252" s="83">
        <v>55</v>
      </c>
      <c r="I252" s="87">
        <v>35</v>
      </c>
      <c r="J252" s="87">
        <v>20</v>
      </c>
      <c r="K252" s="83">
        <v>55</v>
      </c>
      <c r="L252" s="87">
        <v>3</v>
      </c>
      <c r="M252" s="87">
        <v>3</v>
      </c>
      <c r="N252" s="122">
        <v>0</v>
      </c>
      <c r="O252" s="76"/>
      <c r="P252" s="76"/>
      <c r="Q252" s="76"/>
    </row>
    <row r="253" spans="1:17" ht="30" customHeight="1" x14ac:dyDescent="0.35">
      <c r="A253" s="34">
        <v>252</v>
      </c>
      <c r="B253" s="34">
        <v>3</v>
      </c>
      <c r="C253" s="35" t="s">
        <v>281</v>
      </c>
      <c r="D253" s="35" t="s">
        <v>284</v>
      </c>
      <c r="E253" s="87">
        <v>37</v>
      </c>
      <c r="F253" s="87">
        <v>29</v>
      </c>
      <c r="G253" s="87">
        <v>8</v>
      </c>
      <c r="H253" s="83">
        <v>37</v>
      </c>
      <c r="I253" s="87">
        <v>29</v>
      </c>
      <c r="J253" s="87">
        <v>8</v>
      </c>
      <c r="K253" s="83">
        <v>37</v>
      </c>
      <c r="L253" s="121"/>
      <c r="M253" s="121"/>
      <c r="N253" s="122">
        <v>0</v>
      </c>
      <c r="O253" s="76"/>
      <c r="P253" s="76"/>
      <c r="Q253" s="76"/>
    </row>
    <row r="254" spans="1:17" ht="30" customHeight="1" x14ac:dyDescent="0.35">
      <c r="A254" s="34">
        <v>253</v>
      </c>
      <c r="B254" s="34">
        <v>4</v>
      </c>
      <c r="C254" s="35" t="s">
        <v>281</v>
      </c>
      <c r="D254" s="35" t="s">
        <v>285</v>
      </c>
      <c r="E254" s="87">
        <v>26</v>
      </c>
      <c r="F254" s="87">
        <v>21</v>
      </c>
      <c r="G254" s="87">
        <v>5</v>
      </c>
      <c r="H254" s="83">
        <v>26</v>
      </c>
      <c r="I254" s="87">
        <v>21</v>
      </c>
      <c r="J254" s="87">
        <v>5</v>
      </c>
      <c r="K254" s="83">
        <v>26</v>
      </c>
      <c r="L254" s="121"/>
      <c r="M254" s="121"/>
      <c r="N254" s="122">
        <v>0</v>
      </c>
      <c r="O254" s="76"/>
      <c r="P254" s="76"/>
      <c r="Q254" s="76"/>
    </row>
    <row r="255" spans="1:17" ht="30" customHeight="1" x14ac:dyDescent="0.35">
      <c r="A255" s="34">
        <v>254</v>
      </c>
      <c r="B255" s="34">
        <v>5</v>
      </c>
      <c r="C255" s="35" t="s">
        <v>281</v>
      </c>
      <c r="D255" s="35" t="s">
        <v>286</v>
      </c>
      <c r="E255" s="87">
        <v>75</v>
      </c>
      <c r="F255" s="87">
        <v>53</v>
      </c>
      <c r="G255" s="87">
        <v>22</v>
      </c>
      <c r="H255" s="83">
        <v>75</v>
      </c>
      <c r="I255" s="87">
        <v>53</v>
      </c>
      <c r="J255" s="87">
        <v>22</v>
      </c>
      <c r="K255" s="83">
        <v>75</v>
      </c>
      <c r="L255" s="121"/>
      <c r="M255" s="121"/>
      <c r="N255" s="122">
        <v>0</v>
      </c>
      <c r="O255" s="76"/>
      <c r="P255" s="76"/>
      <c r="Q255" s="76"/>
    </row>
    <row r="256" spans="1:17" ht="30" customHeight="1" x14ac:dyDescent="0.35">
      <c r="A256" s="34">
        <v>255</v>
      </c>
      <c r="B256" s="34">
        <v>6</v>
      </c>
      <c r="C256" s="35" t="s">
        <v>281</v>
      </c>
      <c r="D256" s="35" t="s">
        <v>287</v>
      </c>
      <c r="E256" s="87">
        <v>39</v>
      </c>
      <c r="F256" s="87">
        <v>5</v>
      </c>
      <c r="G256" s="87">
        <v>34</v>
      </c>
      <c r="H256" s="83">
        <v>39</v>
      </c>
      <c r="I256" s="87">
        <v>5</v>
      </c>
      <c r="J256" s="87">
        <v>34</v>
      </c>
      <c r="K256" s="83">
        <v>39</v>
      </c>
      <c r="L256" s="87">
        <v>4</v>
      </c>
      <c r="M256" s="87">
        <v>4</v>
      </c>
      <c r="N256" s="122">
        <v>0</v>
      </c>
      <c r="O256" s="76"/>
      <c r="P256" s="76"/>
      <c r="Q256" s="76"/>
    </row>
    <row r="257" spans="1:17" ht="30" customHeight="1" x14ac:dyDescent="0.35">
      <c r="A257" s="34">
        <v>256</v>
      </c>
      <c r="B257" s="34">
        <v>7</v>
      </c>
      <c r="C257" s="35" t="s">
        <v>281</v>
      </c>
      <c r="D257" s="35" t="s">
        <v>288</v>
      </c>
      <c r="E257" s="87">
        <v>39</v>
      </c>
      <c r="F257" s="87">
        <v>3</v>
      </c>
      <c r="G257" s="87">
        <v>36</v>
      </c>
      <c r="H257" s="83">
        <v>39</v>
      </c>
      <c r="I257" s="87">
        <v>3</v>
      </c>
      <c r="J257" s="87">
        <v>36</v>
      </c>
      <c r="K257" s="83">
        <v>39</v>
      </c>
      <c r="L257" s="121"/>
      <c r="M257" s="121"/>
      <c r="N257" s="122">
        <v>0</v>
      </c>
      <c r="O257" s="76"/>
      <c r="P257" s="76"/>
      <c r="Q257" s="76"/>
    </row>
    <row r="258" spans="1:17" ht="30" customHeight="1" x14ac:dyDescent="0.35">
      <c r="A258" s="34">
        <v>257</v>
      </c>
      <c r="B258" s="34">
        <v>8</v>
      </c>
      <c r="C258" s="35" t="s">
        <v>281</v>
      </c>
      <c r="D258" s="35" t="s">
        <v>289</v>
      </c>
      <c r="E258" s="87">
        <v>71</v>
      </c>
      <c r="F258" s="87">
        <v>71</v>
      </c>
      <c r="G258" s="87">
        <v>0</v>
      </c>
      <c r="H258" s="83">
        <v>71</v>
      </c>
      <c r="I258" s="87">
        <v>71</v>
      </c>
      <c r="J258" s="121"/>
      <c r="K258" s="83">
        <v>71</v>
      </c>
      <c r="L258" s="87">
        <v>6</v>
      </c>
      <c r="M258" s="87">
        <v>6</v>
      </c>
      <c r="N258" s="122">
        <v>0</v>
      </c>
      <c r="O258" s="76"/>
      <c r="P258" s="76"/>
      <c r="Q258" s="76"/>
    </row>
    <row r="259" spans="1:17" ht="30" customHeight="1" x14ac:dyDescent="0.35">
      <c r="A259" s="34">
        <v>258</v>
      </c>
      <c r="B259" s="34">
        <v>9</v>
      </c>
      <c r="C259" s="35" t="s">
        <v>281</v>
      </c>
      <c r="D259" s="35" t="s">
        <v>290</v>
      </c>
      <c r="E259" s="87">
        <v>24</v>
      </c>
      <c r="F259" s="87">
        <v>1</v>
      </c>
      <c r="G259" s="87">
        <v>23</v>
      </c>
      <c r="H259" s="83">
        <v>24</v>
      </c>
      <c r="I259" s="87">
        <v>1</v>
      </c>
      <c r="J259" s="87">
        <v>23</v>
      </c>
      <c r="K259" s="83">
        <v>24</v>
      </c>
      <c r="L259" s="121"/>
      <c r="M259" s="121"/>
      <c r="N259" s="122">
        <v>0</v>
      </c>
      <c r="O259" s="76"/>
      <c r="P259" s="76"/>
      <c r="Q259" s="76"/>
    </row>
    <row r="260" spans="1:17" ht="30" customHeight="1" x14ac:dyDescent="0.35">
      <c r="A260" s="34">
        <v>259</v>
      </c>
      <c r="B260" s="34">
        <v>10</v>
      </c>
      <c r="C260" s="35" t="s">
        <v>281</v>
      </c>
      <c r="D260" s="35" t="s">
        <v>291</v>
      </c>
      <c r="E260" s="87">
        <v>91</v>
      </c>
      <c r="F260" s="87">
        <v>31</v>
      </c>
      <c r="G260" s="87">
        <v>60</v>
      </c>
      <c r="H260" s="83">
        <v>91</v>
      </c>
      <c r="I260" s="87">
        <v>31</v>
      </c>
      <c r="J260" s="87">
        <v>60</v>
      </c>
      <c r="K260" s="83">
        <v>91</v>
      </c>
      <c r="L260" s="121"/>
      <c r="M260" s="121"/>
      <c r="N260" s="122">
        <v>0</v>
      </c>
      <c r="O260" s="76"/>
      <c r="P260" s="76"/>
      <c r="Q260" s="76"/>
    </row>
    <row r="261" spans="1:17" ht="30" customHeight="1" x14ac:dyDescent="0.35">
      <c r="A261" s="34">
        <v>260</v>
      </c>
      <c r="B261" s="34">
        <v>11</v>
      </c>
      <c r="C261" s="35" t="s">
        <v>281</v>
      </c>
      <c r="D261" s="35" t="s">
        <v>292</v>
      </c>
      <c r="E261" s="87">
        <v>199</v>
      </c>
      <c r="F261" s="87">
        <v>172</v>
      </c>
      <c r="G261" s="87">
        <v>27</v>
      </c>
      <c r="H261" s="83">
        <v>199</v>
      </c>
      <c r="I261" s="87">
        <v>172</v>
      </c>
      <c r="J261" s="87">
        <v>27</v>
      </c>
      <c r="K261" s="83">
        <v>199</v>
      </c>
      <c r="L261" s="87">
        <v>6</v>
      </c>
      <c r="M261" s="87">
        <v>6</v>
      </c>
      <c r="N261" s="122">
        <v>0</v>
      </c>
      <c r="O261" s="76"/>
      <c r="P261" s="76"/>
      <c r="Q261" s="76"/>
    </row>
    <row r="262" spans="1:17" ht="30" customHeight="1" x14ac:dyDescent="0.35">
      <c r="A262" s="34">
        <v>261</v>
      </c>
      <c r="B262" s="34">
        <v>12</v>
      </c>
      <c r="C262" s="35" t="s">
        <v>281</v>
      </c>
      <c r="D262" s="35" t="s">
        <v>293</v>
      </c>
      <c r="E262" s="87">
        <v>21</v>
      </c>
      <c r="F262" s="87">
        <v>21</v>
      </c>
      <c r="G262" s="87">
        <v>0</v>
      </c>
      <c r="H262" s="83">
        <v>21</v>
      </c>
      <c r="I262" s="87">
        <v>21</v>
      </c>
      <c r="J262" s="121"/>
      <c r="K262" s="83">
        <v>21</v>
      </c>
      <c r="L262" s="121"/>
      <c r="M262" s="121"/>
      <c r="N262" s="122">
        <v>0</v>
      </c>
      <c r="O262" s="76"/>
      <c r="P262" s="76"/>
      <c r="Q262" s="76"/>
    </row>
    <row r="263" spans="1:17" ht="30" customHeight="1" x14ac:dyDescent="0.35">
      <c r="A263" s="34">
        <v>262</v>
      </c>
      <c r="B263" s="34">
        <v>13</v>
      </c>
      <c r="C263" s="35" t="s">
        <v>281</v>
      </c>
      <c r="D263" s="35" t="s">
        <v>294</v>
      </c>
      <c r="E263" s="87">
        <v>43</v>
      </c>
      <c r="F263" s="87">
        <v>17</v>
      </c>
      <c r="G263" s="87">
        <v>26</v>
      </c>
      <c r="H263" s="83">
        <v>43</v>
      </c>
      <c r="I263" s="87">
        <v>17</v>
      </c>
      <c r="J263" s="87">
        <v>26</v>
      </c>
      <c r="K263" s="83">
        <v>43</v>
      </c>
      <c r="L263" s="121"/>
      <c r="M263" s="121"/>
      <c r="N263" s="122">
        <v>0</v>
      </c>
      <c r="O263" s="76"/>
      <c r="P263" s="76"/>
      <c r="Q263" s="76"/>
    </row>
    <row r="264" spans="1:17" ht="30" customHeight="1" x14ac:dyDescent="0.35">
      <c r="A264" s="34">
        <v>263</v>
      </c>
      <c r="B264" s="34">
        <v>14</v>
      </c>
      <c r="C264" s="35" t="s">
        <v>281</v>
      </c>
      <c r="D264" s="35" t="s">
        <v>295</v>
      </c>
      <c r="E264" s="87">
        <v>12</v>
      </c>
      <c r="F264" s="121"/>
      <c r="G264" s="87">
        <v>12</v>
      </c>
      <c r="H264" s="83">
        <v>12</v>
      </c>
      <c r="I264" s="121"/>
      <c r="J264" s="87">
        <v>12</v>
      </c>
      <c r="K264" s="83">
        <v>12</v>
      </c>
      <c r="L264" s="121"/>
      <c r="M264" s="121"/>
      <c r="N264" s="122">
        <v>0</v>
      </c>
      <c r="O264" s="76"/>
      <c r="P264" s="76"/>
      <c r="Q264" s="76"/>
    </row>
    <row r="265" spans="1:17" ht="30" customHeight="1" x14ac:dyDescent="0.35">
      <c r="A265" s="34">
        <v>264</v>
      </c>
      <c r="B265" s="34">
        <v>15</v>
      </c>
      <c r="C265" s="35" t="s">
        <v>281</v>
      </c>
      <c r="D265" s="35" t="s">
        <v>296</v>
      </c>
      <c r="E265" s="87">
        <v>26</v>
      </c>
      <c r="F265" s="121"/>
      <c r="G265" s="87">
        <v>26</v>
      </c>
      <c r="H265" s="83">
        <v>26</v>
      </c>
      <c r="I265" s="121"/>
      <c r="J265" s="87">
        <v>26</v>
      </c>
      <c r="K265" s="83">
        <v>26</v>
      </c>
      <c r="L265" s="121"/>
      <c r="M265" s="121"/>
      <c r="N265" s="122">
        <v>0</v>
      </c>
      <c r="O265" s="76"/>
      <c r="P265" s="76"/>
      <c r="Q265" s="76"/>
    </row>
    <row r="266" spans="1:17" ht="30" customHeight="1" x14ac:dyDescent="0.35">
      <c r="A266" s="6">
        <v>265</v>
      </c>
      <c r="B266" s="6">
        <v>1</v>
      </c>
      <c r="C266" s="7" t="s">
        <v>297</v>
      </c>
      <c r="D266" s="7" t="s">
        <v>298</v>
      </c>
      <c r="E266" s="92">
        <v>388</v>
      </c>
      <c r="F266" s="92">
        <v>36</v>
      </c>
      <c r="G266" s="92">
        <v>352</v>
      </c>
      <c r="H266" s="72">
        <v>388</v>
      </c>
      <c r="I266" s="92">
        <v>36</v>
      </c>
      <c r="J266" s="92">
        <v>352</v>
      </c>
      <c r="K266" s="72">
        <v>388</v>
      </c>
      <c r="L266" s="92">
        <v>18</v>
      </c>
      <c r="M266" s="92">
        <v>18</v>
      </c>
      <c r="N266" s="77">
        <v>18</v>
      </c>
      <c r="O266" s="76"/>
      <c r="P266" s="77">
        <v>18</v>
      </c>
      <c r="Q266" s="76"/>
    </row>
    <row r="267" spans="1:17" ht="30" customHeight="1" x14ac:dyDescent="0.35">
      <c r="A267" s="6">
        <v>266</v>
      </c>
      <c r="B267" s="6">
        <v>2</v>
      </c>
      <c r="C267" s="7" t="s">
        <v>297</v>
      </c>
      <c r="D267" s="7" t="s">
        <v>299</v>
      </c>
      <c r="E267" s="92">
        <v>2</v>
      </c>
      <c r="F267" s="92"/>
      <c r="G267" s="92">
        <v>96</v>
      </c>
      <c r="H267" s="72">
        <v>269</v>
      </c>
      <c r="I267" s="92">
        <v>48</v>
      </c>
      <c r="J267" s="92">
        <v>221</v>
      </c>
      <c r="K267" s="72">
        <v>2</v>
      </c>
      <c r="L267" s="92"/>
      <c r="M267" s="102"/>
      <c r="N267" s="77"/>
      <c r="O267" s="76"/>
      <c r="P267" s="76"/>
      <c r="Q267" s="76"/>
    </row>
    <row r="268" spans="1:17" ht="30" customHeight="1" x14ac:dyDescent="0.35">
      <c r="A268" s="6">
        <v>267</v>
      </c>
      <c r="B268" s="6">
        <v>3</v>
      </c>
      <c r="C268" s="7" t="s">
        <v>297</v>
      </c>
      <c r="D268" s="7" t="s">
        <v>300</v>
      </c>
      <c r="E268" s="92">
        <v>72</v>
      </c>
      <c r="F268" s="92">
        <v>112</v>
      </c>
      <c r="G268" s="92">
        <v>82</v>
      </c>
      <c r="H268" s="72">
        <v>72</v>
      </c>
      <c r="I268" s="92">
        <v>22</v>
      </c>
      <c r="J268" s="92">
        <v>50</v>
      </c>
      <c r="K268" s="72">
        <v>72</v>
      </c>
      <c r="L268" s="92">
        <v>33</v>
      </c>
      <c r="M268" s="92">
        <v>33</v>
      </c>
      <c r="N268" s="77">
        <v>33</v>
      </c>
      <c r="O268" s="76"/>
      <c r="P268" s="77">
        <v>33</v>
      </c>
      <c r="Q268" s="76"/>
    </row>
    <row r="269" spans="1:17" ht="30" customHeight="1" x14ac:dyDescent="0.35">
      <c r="A269" s="6">
        <v>268</v>
      </c>
      <c r="B269" s="6">
        <v>4</v>
      </c>
      <c r="C269" s="7" t="s">
        <v>297</v>
      </c>
      <c r="D269" s="7" t="s">
        <v>301</v>
      </c>
      <c r="E269" s="92">
        <v>7</v>
      </c>
      <c r="F269" s="92">
        <v>4</v>
      </c>
      <c r="G269" s="92">
        <v>3</v>
      </c>
      <c r="H269" s="72">
        <v>7</v>
      </c>
      <c r="I269" s="92">
        <v>4</v>
      </c>
      <c r="J269" s="92">
        <v>3</v>
      </c>
      <c r="K269" s="72">
        <v>7</v>
      </c>
      <c r="L269" s="92">
        <v>2</v>
      </c>
      <c r="M269" s="92">
        <v>2</v>
      </c>
      <c r="N269" s="77">
        <v>2</v>
      </c>
      <c r="O269" s="76"/>
      <c r="P269" s="76"/>
      <c r="Q269" s="76"/>
    </row>
    <row r="270" spans="1:17" ht="30" customHeight="1" x14ac:dyDescent="0.35">
      <c r="A270" s="6">
        <v>269</v>
      </c>
      <c r="B270" s="6">
        <v>5</v>
      </c>
      <c r="C270" s="7" t="s">
        <v>297</v>
      </c>
      <c r="D270" s="7" t="s">
        <v>302</v>
      </c>
      <c r="E270" s="92">
        <v>2</v>
      </c>
      <c r="F270" s="92">
        <v>2</v>
      </c>
      <c r="G270" s="102"/>
      <c r="H270" s="72">
        <v>2</v>
      </c>
      <c r="I270" s="92">
        <v>2</v>
      </c>
      <c r="J270" s="102"/>
      <c r="K270" s="72">
        <v>2</v>
      </c>
      <c r="L270" s="92">
        <v>1</v>
      </c>
      <c r="M270" s="92">
        <v>1</v>
      </c>
      <c r="N270" s="77">
        <v>1</v>
      </c>
      <c r="O270" s="76"/>
      <c r="P270" s="77">
        <v>1</v>
      </c>
      <c r="Q270" s="76"/>
    </row>
    <row r="271" spans="1:17" ht="30" customHeight="1" x14ac:dyDescent="0.35">
      <c r="A271" s="6">
        <v>270</v>
      </c>
      <c r="B271" s="6">
        <v>6</v>
      </c>
      <c r="C271" s="7" t="s">
        <v>297</v>
      </c>
      <c r="D271" s="7" t="s">
        <v>303</v>
      </c>
      <c r="E271" s="92">
        <v>101</v>
      </c>
      <c r="F271" s="92">
        <v>6</v>
      </c>
      <c r="G271" s="92">
        <v>95</v>
      </c>
      <c r="H271" s="72">
        <v>101</v>
      </c>
      <c r="I271" s="92">
        <v>6</v>
      </c>
      <c r="J271" s="92">
        <v>95</v>
      </c>
      <c r="K271" s="72">
        <v>101</v>
      </c>
      <c r="L271" s="102"/>
      <c r="M271" s="102"/>
      <c r="N271" s="77"/>
      <c r="O271" s="76"/>
      <c r="P271" s="76"/>
      <c r="Q271" s="76"/>
    </row>
    <row r="272" spans="1:17" ht="30" customHeight="1" x14ac:dyDescent="0.35">
      <c r="A272" s="34">
        <v>271</v>
      </c>
      <c r="B272" s="34">
        <v>1</v>
      </c>
      <c r="C272" s="35" t="s">
        <v>304</v>
      </c>
      <c r="D272" s="35" t="s">
        <v>305</v>
      </c>
      <c r="E272" s="87">
        <v>19</v>
      </c>
      <c r="F272" s="87">
        <v>12</v>
      </c>
      <c r="G272" s="87">
        <v>7</v>
      </c>
      <c r="H272" s="83">
        <v>19</v>
      </c>
      <c r="I272" s="87">
        <v>12</v>
      </c>
      <c r="J272" s="87">
        <v>7</v>
      </c>
      <c r="K272" s="83">
        <v>19</v>
      </c>
      <c r="L272" s="87">
        <v>1</v>
      </c>
      <c r="M272" s="87">
        <v>1</v>
      </c>
      <c r="N272" s="123"/>
      <c r="O272" s="76"/>
      <c r="P272" s="76"/>
      <c r="Q272" s="76"/>
    </row>
    <row r="273" spans="1:17" ht="30" customHeight="1" x14ac:dyDescent="0.35">
      <c r="A273" s="34">
        <v>272</v>
      </c>
      <c r="B273" s="34">
        <v>2</v>
      </c>
      <c r="C273" s="35" t="s">
        <v>304</v>
      </c>
      <c r="D273" s="35" t="s">
        <v>306</v>
      </c>
      <c r="E273" s="87">
        <v>106</v>
      </c>
      <c r="F273" s="87">
        <v>10</v>
      </c>
      <c r="G273" s="87">
        <v>96</v>
      </c>
      <c r="H273" s="83">
        <v>106</v>
      </c>
      <c r="I273" s="87">
        <v>10</v>
      </c>
      <c r="J273" s="87">
        <v>96</v>
      </c>
      <c r="K273" s="83">
        <v>106</v>
      </c>
      <c r="L273" s="87">
        <v>6</v>
      </c>
      <c r="M273" s="87">
        <v>6</v>
      </c>
      <c r="N273" s="122">
        <v>5</v>
      </c>
      <c r="O273" s="76"/>
      <c r="P273" s="77">
        <v>5</v>
      </c>
      <c r="Q273" s="76"/>
    </row>
    <row r="274" spans="1:17" ht="30" customHeight="1" x14ac:dyDescent="0.35">
      <c r="A274" s="34">
        <v>273</v>
      </c>
      <c r="B274" s="34">
        <v>3</v>
      </c>
      <c r="C274" s="35" t="s">
        <v>304</v>
      </c>
      <c r="D274" s="35" t="s">
        <v>307</v>
      </c>
      <c r="E274" s="87">
        <v>17</v>
      </c>
      <c r="F274" s="87">
        <v>17</v>
      </c>
      <c r="G274" s="87">
        <v>0</v>
      </c>
      <c r="H274" s="83">
        <v>17</v>
      </c>
      <c r="I274" s="87">
        <v>17</v>
      </c>
      <c r="J274" s="87">
        <v>0</v>
      </c>
      <c r="K274" s="83">
        <v>17</v>
      </c>
      <c r="L274" s="87">
        <v>7</v>
      </c>
      <c r="M274" s="87">
        <v>7</v>
      </c>
      <c r="N274" s="123"/>
      <c r="O274" s="76"/>
      <c r="P274" s="76"/>
      <c r="Q274" s="76"/>
    </row>
    <row r="275" spans="1:17" ht="30" customHeight="1" x14ac:dyDescent="0.35">
      <c r="A275" s="34">
        <v>274</v>
      </c>
      <c r="B275" s="34">
        <v>4</v>
      </c>
      <c r="C275" s="35" t="s">
        <v>304</v>
      </c>
      <c r="D275" s="35" t="s">
        <v>308</v>
      </c>
      <c r="E275" s="87"/>
      <c r="F275" s="87">
        <v>0</v>
      </c>
      <c r="G275" s="87">
        <v>0</v>
      </c>
      <c r="H275" s="83">
        <v>0</v>
      </c>
      <c r="I275" s="87">
        <v>0</v>
      </c>
      <c r="J275" s="87">
        <v>0</v>
      </c>
      <c r="K275" s="83">
        <v>0</v>
      </c>
      <c r="L275" s="87">
        <v>0</v>
      </c>
      <c r="M275" s="87">
        <v>0</v>
      </c>
      <c r="N275" s="123"/>
      <c r="O275" s="76"/>
      <c r="P275" s="76"/>
      <c r="Q275" s="76"/>
    </row>
    <row r="276" spans="1:17" ht="30" customHeight="1" x14ac:dyDescent="0.35">
      <c r="A276" s="34">
        <v>275</v>
      </c>
      <c r="B276" s="34">
        <v>5</v>
      </c>
      <c r="C276" s="35" t="s">
        <v>304</v>
      </c>
      <c r="D276" s="35" t="s">
        <v>309</v>
      </c>
      <c r="E276" s="87">
        <v>119</v>
      </c>
      <c r="F276" s="87">
        <v>36</v>
      </c>
      <c r="G276" s="87">
        <v>83</v>
      </c>
      <c r="H276" s="83">
        <v>119</v>
      </c>
      <c r="I276" s="87">
        <v>36</v>
      </c>
      <c r="J276" s="87">
        <v>83</v>
      </c>
      <c r="K276" s="83">
        <v>119</v>
      </c>
      <c r="L276" s="87">
        <v>8</v>
      </c>
      <c r="M276" s="87">
        <v>8</v>
      </c>
      <c r="N276" s="123"/>
      <c r="O276" s="76"/>
      <c r="P276" s="76"/>
      <c r="Q276" s="76"/>
    </row>
    <row r="277" spans="1:17" ht="30" customHeight="1" x14ac:dyDescent="0.35">
      <c r="A277" s="34">
        <v>276</v>
      </c>
      <c r="B277" s="34">
        <v>6</v>
      </c>
      <c r="C277" s="35" t="s">
        <v>304</v>
      </c>
      <c r="D277" s="35" t="s">
        <v>310</v>
      </c>
      <c r="E277" s="87">
        <v>21</v>
      </c>
      <c r="F277" s="87">
        <v>9</v>
      </c>
      <c r="G277" s="87">
        <v>12</v>
      </c>
      <c r="H277" s="83">
        <v>21</v>
      </c>
      <c r="I277" s="87">
        <v>9</v>
      </c>
      <c r="J277" s="87">
        <v>12</v>
      </c>
      <c r="K277" s="83">
        <v>21</v>
      </c>
      <c r="L277" s="87">
        <v>1</v>
      </c>
      <c r="M277" s="87">
        <v>1</v>
      </c>
      <c r="N277" s="87">
        <v>0</v>
      </c>
      <c r="O277" s="76"/>
      <c r="P277" s="77">
        <v>0</v>
      </c>
      <c r="Q277" s="76"/>
    </row>
    <row r="278" spans="1:17" ht="30" customHeight="1" x14ac:dyDescent="0.35">
      <c r="A278" s="34">
        <v>277</v>
      </c>
      <c r="B278" s="34">
        <v>7</v>
      </c>
      <c r="C278" s="35" t="s">
        <v>304</v>
      </c>
      <c r="D278" s="35" t="s">
        <v>311</v>
      </c>
      <c r="E278" s="87">
        <v>61</v>
      </c>
      <c r="F278" s="87">
        <v>8</v>
      </c>
      <c r="G278" s="87">
        <v>53</v>
      </c>
      <c r="H278" s="83">
        <v>61</v>
      </c>
      <c r="I278" s="87">
        <v>8</v>
      </c>
      <c r="J278" s="87">
        <v>53</v>
      </c>
      <c r="K278" s="83">
        <v>61</v>
      </c>
      <c r="L278" s="87">
        <v>4</v>
      </c>
      <c r="M278" s="87">
        <v>4</v>
      </c>
      <c r="N278" s="122">
        <v>5</v>
      </c>
      <c r="O278" s="76"/>
      <c r="P278" s="77">
        <v>5</v>
      </c>
      <c r="Q278" s="76"/>
    </row>
    <row r="279" spans="1:17" ht="30" customHeight="1" x14ac:dyDescent="0.35">
      <c r="A279" s="34">
        <v>278</v>
      </c>
      <c r="B279" s="34">
        <v>8</v>
      </c>
      <c r="C279" s="35" t="s">
        <v>304</v>
      </c>
      <c r="D279" s="35" t="s">
        <v>312</v>
      </c>
      <c r="E279" s="87">
        <v>52</v>
      </c>
      <c r="F279" s="87">
        <v>4</v>
      </c>
      <c r="G279" s="87">
        <v>48</v>
      </c>
      <c r="H279" s="83">
        <v>52</v>
      </c>
      <c r="I279" s="87">
        <v>4</v>
      </c>
      <c r="J279" s="87">
        <v>48</v>
      </c>
      <c r="K279" s="83">
        <v>52</v>
      </c>
      <c r="L279" s="87">
        <v>1</v>
      </c>
      <c r="M279" s="87">
        <v>1</v>
      </c>
      <c r="N279" s="122">
        <v>1</v>
      </c>
      <c r="O279" s="76"/>
      <c r="P279" s="77">
        <v>1</v>
      </c>
      <c r="Q279" s="76"/>
    </row>
    <row r="280" spans="1:17" ht="30" customHeight="1" x14ac:dyDescent="0.35">
      <c r="A280" s="34">
        <v>279</v>
      </c>
      <c r="B280" s="34">
        <v>9</v>
      </c>
      <c r="C280" s="35" t="s">
        <v>304</v>
      </c>
      <c r="D280" s="35" t="s">
        <v>313</v>
      </c>
      <c r="E280" s="87">
        <v>244</v>
      </c>
      <c r="F280" s="87">
        <v>132</v>
      </c>
      <c r="G280" s="87">
        <v>112</v>
      </c>
      <c r="H280" s="83">
        <v>244</v>
      </c>
      <c r="I280" s="87">
        <v>132</v>
      </c>
      <c r="J280" s="87">
        <v>112</v>
      </c>
      <c r="K280" s="83">
        <v>244</v>
      </c>
      <c r="L280" s="87">
        <v>5</v>
      </c>
      <c r="M280" s="87">
        <v>5</v>
      </c>
      <c r="N280" s="122">
        <v>5</v>
      </c>
      <c r="O280" s="76"/>
      <c r="P280" s="77">
        <v>5</v>
      </c>
      <c r="Q280" s="76"/>
    </row>
    <row r="281" spans="1:17" ht="30" customHeight="1" x14ac:dyDescent="0.35">
      <c r="A281" s="34">
        <v>280</v>
      </c>
      <c r="B281" s="34">
        <v>10</v>
      </c>
      <c r="C281" s="35" t="s">
        <v>304</v>
      </c>
      <c r="D281" s="35" t="s">
        <v>314</v>
      </c>
      <c r="E281" s="87">
        <v>6</v>
      </c>
      <c r="F281" s="87">
        <v>4</v>
      </c>
      <c r="G281" s="87">
        <v>2</v>
      </c>
      <c r="H281" s="83">
        <v>6</v>
      </c>
      <c r="I281" s="87">
        <v>4</v>
      </c>
      <c r="J281" s="87">
        <v>2</v>
      </c>
      <c r="K281" s="83">
        <v>6</v>
      </c>
      <c r="L281" s="87">
        <v>0</v>
      </c>
      <c r="M281" s="87">
        <v>0</v>
      </c>
      <c r="N281" s="123"/>
      <c r="O281" s="76"/>
      <c r="P281" s="76"/>
      <c r="Q281" s="76"/>
    </row>
    <row r="282" spans="1:17" ht="30" customHeight="1" x14ac:dyDescent="0.35">
      <c r="A282" s="34">
        <v>281</v>
      </c>
      <c r="B282" s="34">
        <v>11</v>
      </c>
      <c r="C282" s="35" t="s">
        <v>304</v>
      </c>
      <c r="D282" s="35" t="s">
        <v>315</v>
      </c>
      <c r="E282" s="87"/>
      <c r="F282" s="87">
        <v>0</v>
      </c>
      <c r="G282" s="87">
        <v>0</v>
      </c>
      <c r="H282" s="83">
        <v>0</v>
      </c>
      <c r="I282" s="87">
        <v>0</v>
      </c>
      <c r="J282" s="87">
        <v>0</v>
      </c>
      <c r="K282" s="83">
        <v>0</v>
      </c>
      <c r="L282" s="87">
        <v>0</v>
      </c>
      <c r="M282" s="87">
        <v>0</v>
      </c>
      <c r="N282" s="123"/>
      <c r="O282" s="76"/>
      <c r="P282" s="76"/>
      <c r="Q282" s="76"/>
    </row>
    <row r="283" spans="1:17" ht="30" customHeight="1" x14ac:dyDescent="0.35">
      <c r="A283" s="34">
        <v>282</v>
      </c>
      <c r="B283" s="34">
        <v>12</v>
      </c>
      <c r="C283" s="35" t="s">
        <v>304</v>
      </c>
      <c r="D283" s="35" t="s">
        <v>316</v>
      </c>
      <c r="E283" s="87">
        <v>48</v>
      </c>
      <c r="F283" s="87">
        <v>0</v>
      </c>
      <c r="G283" s="87">
        <v>48</v>
      </c>
      <c r="H283" s="83">
        <v>48</v>
      </c>
      <c r="I283" s="87">
        <v>0</v>
      </c>
      <c r="J283" s="87">
        <v>48</v>
      </c>
      <c r="K283" s="83">
        <v>48</v>
      </c>
      <c r="L283" s="87">
        <v>4</v>
      </c>
      <c r="M283" s="87">
        <v>4</v>
      </c>
      <c r="N283" s="122">
        <v>4</v>
      </c>
      <c r="O283" s="76"/>
      <c r="P283" s="77">
        <v>4</v>
      </c>
      <c r="Q283" s="76"/>
    </row>
    <row r="284" spans="1:17" ht="30" customHeight="1" x14ac:dyDescent="0.35">
      <c r="A284" s="34">
        <v>283</v>
      </c>
      <c r="B284" s="34">
        <v>13</v>
      </c>
      <c r="C284" s="35" t="s">
        <v>304</v>
      </c>
      <c r="D284" s="35" t="s">
        <v>317</v>
      </c>
      <c r="E284" s="87"/>
      <c r="F284" s="87">
        <v>0</v>
      </c>
      <c r="G284" s="87">
        <v>0</v>
      </c>
      <c r="H284" s="83">
        <v>0</v>
      </c>
      <c r="I284" s="87">
        <v>0</v>
      </c>
      <c r="J284" s="87">
        <v>0</v>
      </c>
      <c r="K284" s="83">
        <v>0</v>
      </c>
      <c r="L284" s="87">
        <v>0</v>
      </c>
      <c r="M284" s="87">
        <v>0</v>
      </c>
      <c r="N284" s="123"/>
      <c r="O284" s="76"/>
      <c r="P284" s="76"/>
      <c r="Q284" s="76"/>
    </row>
    <row r="285" spans="1:17" ht="30" customHeight="1" x14ac:dyDescent="0.35">
      <c r="A285" s="34">
        <v>284</v>
      </c>
      <c r="B285" s="34">
        <v>14</v>
      </c>
      <c r="C285" s="35" t="s">
        <v>304</v>
      </c>
      <c r="D285" s="35" t="s">
        <v>318</v>
      </c>
      <c r="E285" s="87">
        <v>10</v>
      </c>
      <c r="F285" s="87">
        <v>3</v>
      </c>
      <c r="G285" s="87">
        <v>7</v>
      </c>
      <c r="H285" s="83">
        <v>10</v>
      </c>
      <c r="I285" s="87">
        <v>3</v>
      </c>
      <c r="J285" s="87">
        <v>7</v>
      </c>
      <c r="K285" s="83">
        <v>10</v>
      </c>
      <c r="L285" s="87">
        <v>1</v>
      </c>
      <c r="M285" s="87">
        <v>1</v>
      </c>
      <c r="N285" s="122">
        <v>1</v>
      </c>
      <c r="O285" s="76"/>
      <c r="P285" s="77">
        <v>1</v>
      </c>
      <c r="Q285" s="76"/>
    </row>
    <row r="286" spans="1:17" ht="30" customHeight="1" x14ac:dyDescent="0.35">
      <c r="A286" s="34">
        <v>285</v>
      </c>
      <c r="B286" s="34">
        <v>15</v>
      </c>
      <c r="C286" s="35" t="s">
        <v>304</v>
      </c>
      <c r="D286" s="35" t="s">
        <v>319</v>
      </c>
      <c r="E286" s="87">
        <v>31</v>
      </c>
      <c r="F286" s="87">
        <v>31</v>
      </c>
      <c r="G286" s="87">
        <v>0</v>
      </c>
      <c r="H286" s="83">
        <v>31</v>
      </c>
      <c r="I286" s="87">
        <v>31</v>
      </c>
      <c r="J286" s="87">
        <v>0</v>
      </c>
      <c r="K286" s="83">
        <v>31</v>
      </c>
      <c r="L286" s="87">
        <v>1</v>
      </c>
      <c r="M286" s="87">
        <v>1</v>
      </c>
      <c r="N286" s="122">
        <v>1</v>
      </c>
      <c r="O286" s="76"/>
      <c r="P286" s="77">
        <v>1</v>
      </c>
      <c r="Q286" s="76"/>
    </row>
    <row r="287" spans="1:17" ht="30" customHeight="1" x14ac:dyDescent="0.35">
      <c r="A287" s="34">
        <v>286</v>
      </c>
      <c r="B287" s="34">
        <v>16</v>
      </c>
      <c r="C287" s="35" t="s">
        <v>304</v>
      </c>
      <c r="D287" s="35" t="s">
        <v>320</v>
      </c>
      <c r="E287" s="87"/>
      <c r="F287" s="87">
        <v>0</v>
      </c>
      <c r="G287" s="87">
        <v>0</v>
      </c>
      <c r="H287" s="83">
        <v>0</v>
      </c>
      <c r="I287" s="87">
        <v>0</v>
      </c>
      <c r="J287" s="87">
        <v>0</v>
      </c>
      <c r="K287" s="83">
        <v>0</v>
      </c>
      <c r="L287" s="87">
        <v>0</v>
      </c>
      <c r="M287" s="87">
        <v>0</v>
      </c>
      <c r="N287" s="122">
        <v>4</v>
      </c>
      <c r="O287" s="76"/>
      <c r="P287" s="77">
        <v>4</v>
      </c>
      <c r="Q287" s="76"/>
    </row>
    <row r="288" spans="1:17" ht="30" customHeight="1" x14ac:dyDescent="0.35">
      <c r="A288" s="34">
        <v>287</v>
      </c>
      <c r="B288" s="34">
        <v>17</v>
      </c>
      <c r="C288" s="35" t="s">
        <v>304</v>
      </c>
      <c r="D288" s="35" t="s">
        <v>321</v>
      </c>
      <c r="E288" s="87">
        <v>15</v>
      </c>
      <c r="F288" s="87">
        <v>4</v>
      </c>
      <c r="G288" s="87">
        <v>11</v>
      </c>
      <c r="H288" s="83">
        <v>15</v>
      </c>
      <c r="I288" s="87">
        <v>4</v>
      </c>
      <c r="J288" s="87">
        <v>11</v>
      </c>
      <c r="K288" s="83">
        <v>15</v>
      </c>
      <c r="L288" s="87">
        <v>5</v>
      </c>
      <c r="M288" s="87">
        <v>5</v>
      </c>
      <c r="N288" s="122">
        <v>0</v>
      </c>
      <c r="O288" s="76"/>
      <c r="P288" s="77">
        <v>0</v>
      </c>
      <c r="Q288" s="76"/>
    </row>
    <row r="289" spans="1:17" ht="30" customHeight="1" x14ac:dyDescent="0.35">
      <c r="A289" s="6">
        <v>288</v>
      </c>
      <c r="B289" s="6">
        <v>1</v>
      </c>
      <c r="C289" s="7" t="s">
        <v>322</v>
      </c>
      <c r="D289" s="7" t="s">
        <v>323</v>
      </c>
      <c r="E289" s="102">
        <v>28</v>
      </c>
      <c r="F289" s="102">
        <v>28</v>
      </c>
      <c r="G289" s="102"/>
      <c r="H289" s="59">
        <f t="shared" ref="H289:H301" si="2">SUM(F289:G289)</f>
        <v>28</v>
      </c>
      <c r="I289" s="102">
        <v>28</v>
      </c>
      <c r="J289" s="102"/>
      <c r="K289" s="59">
        <f t="shared" ref="K289:K301" si="3">SUM(I289:J289)</f>
        <v>28</v>
      </c>
      <c r="L289" s="102"/>
      <c r="M289" s="102"/>
      <c r="N289" s="77">
        <v>0</v>
      </c>
      <c r="O289" s="76"/>
      <c r="P289" s="76"/>
      <c r="Q289" s="76"/>
    </row>
    <row r="290" spans="1:17" ht="30" customHeight="1" x14ac:dyDescent="0.35">
      <c r="A290" s="6">
        <v>289</v>
      </c>
      <c r="B290" s="6">
        <v>2</v>
      </c>
      <c r="C290" s="7" t="s">
        <v>322</v>
      </c>
      <c r="D290" s="7" t="s">
        <v>324</v>
      </c>
      <c r="E290" s="102">
        <v>348</v>
      </c>
      <c r="F290" s="102">
        <v>194</v>
      </c>
      <c r="G290" s="102">
        <v>154</v>
      </c>
      <c r="H290" s="59">
        <f t="shared" si="2"/>
        <v>348</v>
      </c>
      <c r="I290" s="102">
        <v>194</v>
      </c>
      <c r="J290" s="102">
        <v>154</v>
      </c>
      <c r="K290" s="59">
        <f t="shared" si="3"/>
        <v>348</v>
      </c>
      <c r="L290" s="102">
        <v>4</v>
      </c>
      <c r="M290" s="102">
        <v>3</v>
      </c>
      <c r="N290" s="77">
        <v>0</v>
      </c>
      <c r="O290" s="76"/>
      <c r="P290" s="76"/>
      <c r="Q290" s="76"/>
    </row>
    <row r="291" spans="1:17" ht="30" customHeight="1" x14ac:dyDescent="0.35">
      <c r="A291" s="6">
        <v>290</v>
      </c>
      <c r="B291" s="6">
        <v>3</v>
      </c>
      <c r="C291" s="7" t="s">
        <v>322</v>
      </c>
      <c r="D291" s="7" t="s">
        <v>325</v>
      </c>
      <c r="E291" s="102">
        <v>19</v>
      </c>
      <c r="F291" s="102">
        <v>2</v>
      </c>
      <c r="G291" s="102">
        <v>17</v>
      </c>
      <c r="H291" s="59">
        <f t="shared" si="2"/>
        <v>19</v>
      </c>
      <c r="I291" s="102">
        <v>2</v>
      </c>
      <c r="J291" s="102">
        <v>17</v>
      </c>
      <c r="K291" s="59">
        <f t="shared" si="3"/>
        <v>19</v>
      </c>
      <c r="L291" s="102"/>
      <c r="M291" s="102"/>
      <c r="N291" s="77">
        <v>0</v>
      </c>
      <c r="O291" s="76"/>
      <c r="P291" s="76"/>
      <c r="Q291" s="76"/>
    </row>
    <row r="292" spans="1:17" ht="30" customHeight="1" x14ac:dyDescent="0.35">
      <c r="A292" s="6">
        <v>291</v>
      </c>
      <c r="B292" s="6">
        <v>4</v>
      </c>
      <c r="C292" s="7" t="s">
        <v>322</v>
      </c>
      <c r="D292" s="7" t="s">
        <v>326</v>
      </c>
      <c r="E292" s="102">
        <v>115</v>
      </c>
      <c r="F292" s="102">
        <v>79</v>
      </c>
      <c r="G292" s="102">
        <v>36</v>
      </c>
      <c r="H292" s="59">
        <f t="shared" si="2"/>
        <v>115</v>
      </c>
      <c r="I292" s="102">
        <v>79</v>
      </c>
      <c r="J292" s="102">
        <v>36</v>
      </c>
      <c r="K292" s="59">
        <f t="shared" si="3"/>
        <v>115</v>
      </c>
      <c r="L292" s="102">
        <v>2</v>
      </c>
      <c r="M292" s="102">
        <v>2</v>
      </c>
      <c r="N292" s="76"/>
      <c r="O292" s="76"/>
      <c r="P292" s="76"/>
      <c r="Q292" s="76"/>
    </row>
    <row r="293" spans="1:17" ht="30" customHeight="1" x14ac:dyDescent="0.35">
      <c r="A293" s="6">
        <v>292</v>
      </c>
      <c r="B293" s="6">
        <v>5</v>
      </c>
      <c r="C293" s="7" t="s">
        <v>322</v>
      </c>
      <c r="D293" s="7" t="s">
        <v>327</v>
      </c>
      <c r="E293" s="102">
        <v>9</v>
      </c>
      <c r="F293" s="102">
        <v>3</v>
      </c>
      <c r="G293" s="102">
        <v>6</v>
      </c>
      <c r="H293" s="59">
        <f t="shared" si="2"/>
        <v>9</v>
      </c>
      <c r="I293" s="102">
        <v>3</v>
      </c>
      <c r="J293" s="102">
        <v>6</v>
      </c>
      <c r="K293" s="59">
        <f t="shared" si="3"/>
        <v>9</v>
      </c>
      <c r="L293" s="102">
        <v>2</v>
      </c>
      <c r="M293" s="102">
        <v>2</v>
      </c>
      <c r="N293" s="76"/>
      <c r="O293" s="76"/>
      <c r="P293" s="76"/>
      <c r="Q293" s="76"/>
    </row>
    <row r="294" spans="1:17" ht="30" customHeight="1" x14ac:dyDescent="0.35">
      <c r="A294" s="6">
        <v>293</v>
      </c>
      <c r="B294" s="6">
        <v>6</v>
      </c>
      <c r="C294" s="7" t="s">
        <v>322</v>
      </c>
      <c r="D294" s="7" t="s">
        <v>328</v>
      </c>
      <c r="E294" s="102">
        <v>41</v>
      </c>
      <c r="F294" s="102">
        <v>12</v>
      </c>
      <c r="G294" s="102">
        <v>29</v>
      </c>
      <c r="H294" s="59">
        <f t="shared" si="2"/>
        <v>41</v>
      </c>
      <c r="I294" s="102">
        <v>12</v>
      </c>
      <c r="J294" s="102">
        <v>29</v>
      </c>
      <c r="K294" s="59">
        <f t="shared" si="3"/>
        <v>41</v>
      </c>
      <c r="L294" s="102"/>
      <c r="M294" s="102"/>
      <c r="N294" s="76"/>
      <c r="O294" s="76"/>
      <c r="P294" s="76"/>
      <c r="Q294" s="76"/>
    </row>
    <row r="295" spans="1:17" ht="30" customHeight="1" x14ac:dyDescent="0.35">
      <c r="A295" s="6">
        <v>294</v>
      </c>
      <c r="B295" s="6">
        <v>7</v>
      </c>
      <c r="C295" s="7" t="s">
        <v>322</v>
      </c>
      <c r="D295" s="7" t="s">
        <v>329</v>
      </c>
      <c r="E295" s="102">
        <v>223</v>
      </c>
      <c r="F295" s="102">
        <v>59</v>
      </c>
      <c r="G295" s="102">
        <v>164</v>
      </c>
      <c r="H295" s="59">
        <f t="shared" si="2"/>
        <v>223</v>
      </c>
      <c r="I295" s="102">
        <v>59</v>
      </c>
      <c r="J295" s="102">
        <v>164</v>
      </c>
      <c r="K295" s="59">
        <f t="shared" si="3"/>
        <v>223</v>
      </c>
      <c r="L295" s="102">
        <v>1</v>
      </c>
      <c r="M295" s="102">
        <v>1</v>
      </c>
      <c r="N295" s="77">
        <v>0</v>
      </c>
      <c r="O295" s="76"/>
      <c r="P295" s="76"/>
      <c r="Q295" s="76"/>
    </row>
    <row r="296" spans="1:17" ht="30" customHeight="1" x14ac:dyDescent="0.35">
      <c r="A296" s="6">
        <v>295</v>
      </c>
      <c r="B296" s="6">
        <v>8</v>
      </c>
      <c r="C296" s="7" t="s">
        <v>322</v>
      </c>
      <c r="D296" s="7" t="s">
        <v>330</v>
      </c>
      <c r="E296" s="102">
        <v>27</v>
      </c>
      <c r="F296" s="102">
        <v>5</v>
      </c>
      <c r="G296" s="102">
        <v>22</v>
      </c>
      <c r="H296" s="59">
        <f t="shared" si="2"/>
        <v>27</v>
      </c>
      <c r="I296" s="102">
        <v>5</v>
      </c>
      <c r="J296" s="102">
        <v>22</v>
      </c>
      <c r="K296" s="59">
        <f t="shared" si="3"/>
        <v>27</v>
      </c>
      <c r="L296" s="102"/>
      <c r="M296" s="102"/>
      <c r="N296" s="76"/>
      <c r="O296" s="76"/>
      <c r="P296" s="76"/>
      <c r="Q296" s="76"/>
    </row>
    <row r="297" spans="1:17" ht="30" customHeight="1" x14ac:dyDescent="0.35">
      <c r="A297" s="6">
        <v>296</v>
      </c>
      <c r="B297" s="6">
        <v>9</v>
      </c>
      <c r="C297" s="7" t="s">
        <v>322</v>
      </c>
      <c r="D297" s="7" t="s">
        <v>331</v>
      </c>
      <c r="E297" s="102">
        <v>81</v>
      </c>
      <c r="F297" s="102">
        <v>60</v>
      </c>
      <c r="G297" s="102">
        <v>21</v>
      </c>
      <c r="H297" s="59">
        <f t="shared" si="2"/>
        <v>81</v>
      </c>
      <c r="I297" s="102">
        <v>60</v>
      </c>
      <c r="J297" s="102">
        <v>21</v>
      </c>
      <c r="K297" s="59">
        <f t="shared" si="3"/>
        <v>81</v>
      </c>
      <c r="L297" s="102"/>
      <c r="M297" s="102"/>
      <c r="N297" s="76"/>
      <c r="O297" s="76"/>
      <c r="P297" s="76"/>
      <c r="Q297" s="76"/>
    </row>
    <row r="298" spans="1:17" ht="30" customHeight="1" x14ac:dyDescent="0.35">
      <c r="A298" s="6">
        <v>297</v>
      </c>
      <c r="B298" s="6">
        <v>10</v>
      </c>
      <c r="C298" s="7" t="s">
        <v>322</v>
      </c>
      <c r="D298" s="7" t="s">
        <v>332</v>
      </c>
      <c r="E298" s="102">
        <v>102</v>
      </c>
      <c r="F298" s="102"/>
      <c r="G298" s="102">
        <v>102</v>
      </c>
      <c r="H298" s="59">
        <f t="shared" si="2"/>
        <v>102</v>
      </c>
      <c r="I298" s="102"/>
      <c r="J298" s="102">
        <v>102</v>
      </c>
      <c r="K298" s="59">
        <f t="shared" si="3"/>
        <v>102</v>
      </c>
      <c r="L298" s="102"/>
      <c r="M298" s="102"/>
      <c r="N298" s="77">
        <v>0</v>
      </c>
      <c r="O298" s="76"/>
      <c r="P298" s="76"/>
      <c r="Q298" s="76"/>
    </row>
    <row r="299" spans="1:17" ht="30" customHeight="1" x14ac:dyDescent="0.35">
      <c r="A299" s="6">
        <v>298</v>
      </c>
      <c r="B299" s="6">
        <v>11</v>
      </c>
      <c r="C299" s="7" t="s">
        <v>322</v>
      </c>
      <c r="D299" s="7" t="s">
        <v>333</v>
      </c>
      <c r="E299" s="102">
        <v>8</v>
      </c>
      <c r="F299" s="102">
        <v>5</v>
      </c>
      <c r="G299" s="102">
        <v>3</v>
      </c>
      <c r="H299" s="59">
        <f t="shared" si="2"/>
        <v>8</v>
      </c>
      <c r="I299" s="102">
        <v>5</v>
      </c>
      <c r="J299" s="102">
        <v>3</v>
      </c>
      <c r="K299" s="59">
        <f t="shared" si="3"/>
        <v>8</v>
      </c>
      <c r="L299" s="102">
        <v>2</v>
      </c>
      <c r="M299" s="102">
        <v>2</v>
      </c>
      <c r="N299" s="77">
        <v>0</v>
      </c>
      <c r="O299" s="76"/>
      <c r="P299" s="76"/>
      <c r="Q299" s="76"/>
    </row>
    <row r="300" spans="1:17" ht="30" customHeight="1" x14ac:dyDescent="0.35">
      <c r="A300" s="6">
        <v>299</v>
      </c>
      <c r="B300" s="6">
        <v>12</v>
      </c>
      <c r="C300" s="7" t="s">
        <v>322</v>
      </c>
      <c r="D300" s="7" t="s">
        <v>334</v>
      </c>
      <c r="E300" s="102">
        <v>17</v>
      </c>
      <c r="F300" s="102">
        <v>8</v>
      </c>
      <c r="G300" s="102">
        <v>9</v>
      </c>
      <c r="H300" s="59">
        <f t="shared" si="2"/>
        <v>17</v>
      </c>
      <c r="I300" s="102">
        <v>8</v>
      </c>
      <c r="J300" s="102">
        <v>9</v>
      </c>
      <c r="K300" s="59">
        <f t="shared" si="3"/>
        <v>17</v>
      </c>
      <c r="L300" s="102"/>
      <c r="M300" s="102"/>
      <c r="N300" s="77">
        <v>0</v>
      </c>
      <c r="O300" s="76"/>
      <c r="P300" s="76"/>
      <c r="Q300" s="76"/>
    </row>
    <row r="301" spans="1:17" ht="30" customHeight="1" x14ac:dyDescent="0.35">
      <c r="A301" s="6">
        <v>300</v>
      </c>
      <c r="B301" s="6">
        <v>13</v>
      </c>
      <c r="C301" s="7" t="s">
        <v>322</v>
      </c>
      <c r="D301" s="7" t="s">
        <v>335</v>
      </c>
      <c r="E301" s="102">
        <v>21</v>
      </c>
      <c r="F301" s="102"/>
      <c r="G301" s="102">
        <v>21</v>
      </c>
      <c r="H301" s="59">
        <f t="shared" si="2"/>
        <v>21</v>
      </c>
      <c r="I301" s="102"/>
      <c r="J301" s="102">
        <v>21</v>
      </c>
      <c r="K301" s="59">
        <f t="shared" si="3"/>
        <v>21</v>
      </c>
      <c r="L301" s="102"/>
      <c r="M301" s="102"/>
      <c r="N301" s="77">
        <v>0</v>
      </c>
      <c r="O301" s="76"/>
      <c r="P301" s="76"/>
      <c r="Q301" s="76"/>
    </row>
    <row r="302" spans="1:17" ht="30" customHeight="1" x14ac:dyDescent="0.35">
      <c r="A302" s="34">
        <v>301</v>
      </c>
      <c r="B302" s="34">
        <v>1</v>
      </c>
      <c r="C302" s="35" t="s">
        <v>336</v>
      </c>
      <c r="D302" s="35" t="s">
        <v>337</v>
      </c>
      <c r="E302" s="87">
        <v>2</v>
      </c>
      <c r="F302" s="87">
        <v>2</v>
      </c>
      <c r="G302" s="87">
        <v>0</v>
      </c>
      <c r="H302" s="83">
        <v>2</v>
      </c>
      <c r="I302" s="87">
        <v>2</v>
      </c>
      <c r="J302" s="87">
        <v>0</v>
      </c>
      <c r="K302" s="83">
        <v>2</v>
      </c>
      <c r="L302" s="87">
        <v>0</v>
      </c>
      <c r="M302" s="87">
        <v>0</v>
      </c>
      <c r="N302" s="122">
        <v>0</v>
      </c>
      <c r="O302" s="77">
        <v>0</v>
      </c>
      <c r="P302" s="77">
        <v>0</v>
      </c>
      <c r="Q302" s="76"/>
    </row>
    <row r="303" spans="1:17" ht="30" customHeight="1" x14ac:dyDescent="0.35">
      <c r="A303" s="34">
        <v>302</v>
      </c>
      <c r="B303" s="34">
        <v>2</v>
      </c>
      <c r="C303" s="35" t="s">
        <v>336</v>
      </c>
      <c r="D303" s="35" t="s">
        <v>338</v>
      </c>
      <c r="E303" s="87">
        <v>18</v>
      </c>
      <c r="F303" s="87">
        <v>7</v>
      </c>
      <c r="G303" s="87">
        <v>11</v>
      </c>
      <c r="H303" s="83">
        <v>18</v>
      </c>
      <c r="I303" s="87">
        <v>7</v>
      </c>
      <c r="J303" s="87">
        <v>11</v>
      </c>
      <c r="K303" s="83">
        <v>18</v>
      </c>
      <c r="L303" s="87">
        <v>0</v>
      </c>
      <c r="M303" s="87">
        <v>0</v>
      </c>
      <c r="N303" s="122">
        <v>0</v>
      </c>
      <c r="O303" s="77">
        <v>0</v>
      </c>
      <c r="P303" s="77">
        <v>0</v>
      </c>
      <c r="Q303" s="76"/>
    </row>
    <row r="304" spans="1:17" ht="30" customHeight="1" x14ac:dyDescent="0.35">
      <c r="A304" s="34">
        <v>303</v>
      </c>
      <c r="B304" s="34">
        <v>3</v>
      </c>
      <c r="C304" s="35" t="s">
        <v>336</v>
      </c>
      <c r="D304" s="35" t="s">
        <v>339</v>
      </c>
      <c r="E304" s="87">
        <v>14</v>
      </c>
      <c r="F304" s="87">
        <v>9</v>
      </c>
      <c r="G304" s="87">
        <v>5</v>
      </c>
      <c r="H304" s="83">
        <v>14</v>
      </c>
      <c r="I304" s="87">
        <v>9</v>
      </c>
      <c r="J304" s="87">
        <v>5</v>
      </c>
      <c r="K304" s="83">
        <v>14</v>
      </c>
      <c r="L304" s="87">
        <v>7</v>
      </c>
      <c r="M304" s="87">
        <v>7</v>
      </c>
      <c r="N304" s="122">
        <v>7</v>
      </c>
      <c r="O304" s="77">
        <v>0</v>
      </c>
      <c r="P304" s="77">
        <v>7</v>
      </c>
      <c r="Q304" s="76"/>
    </row>
    <row r="305" spans="1:17" ht="30" customHeight="1" x14ac:dyDescent="0.35">
      <c r="A305" s="34">
        <v>304</v>
      </c>
      <c r="B305" s="34">
        <v>4</v>
      </c>
      <c r="C305" s="35" t="s">
        <v>336</v>
      </c>
      <c r="D305" s="35" t="s">
        <v>340</v>
      </c>
      <c r="E305" s="87">
        <v>12</v>
      </c>
      <c r="F305" s="87">
        <v>12</v>
      </c>
      <c r="G305" s="87">
        <v>0</v>
      </c>
      <c r="H305" s="83">
        <v>12</v>
      </c>
      <c r="I305" s="87">
        <v>12</v>
      </c>
      <c r="J305" s="87">
        <v>0</v>
      </c>
      <c r="K305" s="83">
        <v>12</v>
      </c>
      <c r="L305" s="87">
        <v>5</v>
      </c>
      <c r="M305" s="87">
        <v>5</v>
      </c>
      <c r="N305" s="122">
        <v>5</v>
      </c>
      <c r="O305" s="77">
        <v>0</v>
      </c>
      <c r="P305" s="77">
        <v>5</v>
      </c>
      <c r="Q305" s="76"/>
    </row>
    <row r="306" spans="1:17" ht="30" customHeight="1" x14ac:dyDescent="0.35">
      <c r="A306" s="34">
        <v>305</v>
      </c>
      <c r="B306" s="34">
        <v>5</v>
      </c>
      <c r="C306" s="35" t="s">
        <v>336</v>
      </c>
      <c r="D306" s="35" t="s">
        <v>341</v>
      </c>
      <c r="E306" s="87">
        <v>29</v>
      </c>
      <c r="F306" s="87">
        <v>12</v>
      </c>
      <c r="G306" s="87">
        <v>17</v>
      </c>
      <c r="H306" s="83">
        <v>29</v>
      </c>
      <c r="I306" s="87">
        <v>12</v>
      </c>
      <c r="J306" s="87">
        <v>17</v>
      </c>
      <c r="K306" s="83">
        <v>29</v>
      </c>
      <c r="L306" s="87">
        <v>3</v>
      </c>
      <c r="M306" s="87">
        <v>3</v>
      </c>
      <c r="N306" s="122">
        <v>0</v>
      </c>
      <c r="O306" s="77">
        <v>0</v>
      </c>
      <c r="P306" s="77">
        <v>3</v>
      </c>
      <c r="Q306" s="76"/>
    </row>
    <row r="307" spans="1:17" ht="30" customHeight="1" x14ac:dyDescent="0.35">
      <c r="A307" s="34">
        <v>306</v>
      </c>
      <c r="B307" s="34">
        <v>6</v>
      </c>
      <c r="C307" s="35" t="s">
        <v>336</v>
      </c>
      <c r="D307" s="35" t="s">
        <v>342</v>
      </c>
      <c r="E307" s="87">
        <v>29</v>
      </c>
      <c r="F307" s="87">
        <v>29</v>
      </c>
      <c r="G307" s="87">
        <v>0</v>
      </c>
      <c r="H307" s="83">
        <v>29</v>
      </c>
      <c r="I307" s="87">
        <v>29</v>
      </c>
      <c r="J307" s="87">
        <v>0</v>
      </c>
      <c r="K307" s="83">
        <v>29</v>
      </c>
      <c r="L307" s="87">
        <v>0</v>
      </c>
      <c r="M307" s="87">
        <v>0</v>
      </c>
      <c r="N307" s="122">
        <v>0</v>
      </c>
      <c r="O307" s="77">
        <v>0</v>
      </c>
      <c r="P307" s="77">
        <v>0</v>
      </c>
      <c r="Q307" s="76"/>
    </row>
    <row r="308" spans="1:17" ht="30" customHeight="1" x14ac:dyDescent="0.35">
      <c r="A308" s="34">
        <v>307</v>
      </c>
      <c r="B308" s="34">
        <v>7</v>
      </c>
      <c r="C308" s="35" t="s">
        <v>336</v>
      </c>
      <c r="D308" s="35" t="s">
        <v>343</v>
      </c>
      <c r="E308" s="87">
        <v>4</v>
      </c>
      <c r="F308" s="87">
        <v>0</v>
      </c>
      <c r="G308" s="87">
        <v>4</v>
      </c>
      <c r="H308" s="83">
        <v>4</v>
      </c>
      <c r="I308" s="87">
        <v>0</v>
      </c>
      <c r="J308" s="87">
        <v>4</v>
      </c>
      <c r="K308" s="83">
        <v>4</v>
      </c>
      <c r="L308" s="87">
        <v>4</v>
      </c>
      <c r="M308" s="87">
        <v>4</v>
      </c>
      <c r="N308" s="122">
        <v>4</v>
      </c>
      <c r="O308" s="77">
        <v>0</v>
      </c>
      <c r="P308" s="77">
        <v>4</v>
      </c>
      <c r="Q308" s="76"/>
    </row>
    <row r="309" spans="1:17" ht="30" customHeight="1" x14ac:dyDescent="0.35">
      <c r="A309" s="34">
        <v>308</v>
      </c>
      <c r="B309" s="34">
        <v>8</v>
      </c>
      <c r="C309" s="35" t="s">
        <v>336</v>
      </c>
      <c r="D309" s="35" t="s">
        <v>344</v>
      </c>
      <c r="E309" s="87">
        <v>3</v>
      </c>
      <c r="F309" s="87">
        <v>1</v>
      </c>
      <c r="G309" s="87">
        <v>2</v>
      </c>
      <c r="H309" s="83">
        <v>3</v>
      </c>
      <c r="I309" s="87">
        <v>1</v>
      </c>
      <c r="J309" s="87">
        <v>2</v>
      </c>
      <c r="K309" s="83">
        <v>3</v>
      </c>
      <c r="L309" s="87">
        <v>1</v>
      </c>
      <c r="M309" s="87">
        <v>1</v>
      </c>
      <c r="N309" s="122">
        <v>1</v>
      </c>
      <c r="O309" s="77">
        <v>0</v>
      </c>
      <c r="P309" s="77">
        <v>1</v>
      </c>
      <c r="Q309" s="76"/>
    </row>
    <row r="310" spans="1:17" ht="30" customHeight="1" x14ac:dyDescent="0.35">
      <c r="A310" s="34">
        <v>309</v>
      </c>
      <c r="B310" s="34">
        <v>9</v>
      </c>
      <c r="C310" s="35" t="s">
        <v>336</v>
      </c>
      <c r="D310" s="35" t="s">
        <v>345</v>
      </c>
      <c r="E310" s="87">
        <v>41</v>
      </c>
      <c r="F310" s="87">
        <v>41</v>
      </c>
      <c r="G310" s="87">
        <v>0</v>
      </c>
      <c r="H310" s="83">
        <v>41</v>
      </c>
      <c r="I310" s="87">
        <v>41</v>
      </c>
      <c r="J310" s="87">
        <v>0</v>
      </c>
      <c r="K310" s="83">
        <v>41</v>
      </c>
      <c r="L310" s="87">
        <v>4</v>
      </c>
      <c r="M310" s="87">
        <v>4</v>
      </c>
      <c r="N310" s="122">
        <v>2</v>
      </c>
      <c r="O310" s="77">
        <v>0</v>
      </c>
      <c r="P310" s="77">
        <v>4</v>
      </c>
      <c r="Q310" s="76"/>
    </row>
    <row r="311" spans="1:17" ht="30" customHeight="1" x14ac:dyDescent="0.35">
      <c r="A311" s="34">
        <v>310</v>
      </c>
      <c r="B311" s="34">
        <v>10</v>
      </c>
      <c r="C311" s="35" t="s">
        <v>336</v>
      </c>
      <c r="D311" s="35" t="s">
        <v>346</v>
      </c>
      <c r="E311" s="87">
        <v>76</v>
      </c>
      <c r="F311" s="87">
        <v>63</v>
      </c>
      <c r="G311" s="87">
        <v>13</v>
      </c>
      <c r="H311" s="83">
        <v>76</v>
      </c>
      <c r="I311" s="87">
        <v>63</v>
      </c>
      <c r="J311" s="87">
        <v>13</v>
      </c>
      <c r="K311" s="83">
        <v>76</v>
      </c>
      <c r="L311" s="87">
        <v>4</v>
      </c>
      <c r="M311" s="87">
        <v>4</v>
      </c>
      <c r="N311" s="122">
        <v>4</v>
      </c>
      <c r="O311" s="77">
        <v>0</v>
      </c>
      <c r="P311" s="77">
        <v>4</v>
      </c>
      <c r="Q311" s="76"/>
    </row>
    <row r="312" spans="1:17" ht="30" customHeight="1" x14ac:dyDescent="0.35">
      <c r="A312" s="34">
        <v>311</v>
      </c>
      <c r="B312" s="34">
        <v>11</v>
      </c>
      <c r="C312" s="35" t="s">
        <v>336</v>
      </c>
      <c r="D312" s="35" t="s">
        <v>347</v>
      </c>
      <c r="E312" s="87">
        <v>84</v>
      </c>
      <c r="F312" s="87">
        <v>44</v>
      </c>
      <c r="G312" s="87">
        <v>40</v>
      </c>
      <c r="H312" s="83">
        <v>84</v>
      </c>
      <c r="I312" s="87">
        <v>44</v>
      </c>
      <c r="J312" s="87">
        <v>40</v>
      </c>
      <c r="K312" s="83">
        <v>84</v>
      </c>
      <c r="L312" s="87">
        <v>11</v>
      </c>
      <c r="M312" s="87">
        <v>10</v>
      </c>
      <c r="N312" s="122">
        <v>4</v>
      </c>
      <c r="O312" s="77">
        <v>0</v>
      </c>
      <c r="P312" s="77">
        <v>11</v>
      </c>
      <c r="Q312" s="76"/>
    </row>
    <row r="313" spans="1:17" ht="30" customHeight="1" x14ac:dyDescent="0.35">
      <c r="A313" s="34">
        <v>312</v>
      </c>
      <c r="B313" s="34">
        <v>12</v>
      </c>
      <c r="C313" s="35" t="s">
        <v>336</v>
      </c>
      <c r="D313" s="35" t="s">
        <v>348</v>
      </c>
      <c r="E313" s="87">
        <v>7</v>
      </c>
      <c r="F313" s="87">
        <v>7</v>
      </c>
      <c r="G313" s="87">
        <v>0</v>
      </c>
      <c r="H313" s="83">
        <v>7</v>
      </c>
      <c r="I313" s="87">
        <v>7</v>
      </c>
      <c r="J313" s="87">
        <v>0</v>
      </c>
      <c r="K313" s="83">
        <v>7</v>
      </c>
      <c r="L313" s="87">
        <v>1</v>
      </c>
      <c r="M313" s="87">
        <v>1</v>
      </c>
      <c r="N313" s="122">
        <v>1</v>
      </c>
      <c r="O313" s="77">
        <v>0</v>
      </c>
      <c r="P313" s="77">
        <v>1</v>
      </c>
      <c r="Q313" s="76"/>
    </row>
    <row r="314" spans="1:17" ht="30" customHeight="1" x14ac:dyDescent="0.35">
      <c r="A314" s="34">
        <v>313</v>
      </c>
      <c r="B314" s="34">
        <v>13</v>
      </c>
      <c r="C314" s="35" t="s">
        <v>336</v>
      </c>
      <c r="D314" s="35" t="s">
        <v>349</v>
      </c>
      <c r="E314" s="87">
        <v>29</v>
      </c>
      <c r="F314" s="87">
        <v>5</v>
      </c>
      <c r="G314" s="87">
        <v>24</v>
      </c>
      <c r="H314" s="83">
        <v>29</v>
      </c>
      <c r="I314" s="87">
        <v>5</v>
      </c>
      <c r="J314" s="87">
        <v>24</v>
      </c>
      <c r="K314" s="83">
        <v>29</v>
      </c>
      <c r="L314" s="87">
        <v>0</v>
      </c>
      <c r="M314" s="87">
        <v>0</v>
      </c>
      <c r="N314" s="122">
        <v>0</v>
      </c>
      <c r="O314" s="77">
        <v>0</v>
      </c>
      <c r="P314" s="77">
        <v>0</v>
      </c>
      <c r="Q314" s="76"/>
    </row>
    <row r="315" spans="1:17" ht="30" customHeight="1" x14ac:dyDescent="0.35">
      <c r="A315" s="34">
        <v>314</v>
      </c>
      <c r="B315" s="34">
        <v>14</v>
      </c>
      <c r="C315" s="35" t="s">
        <v>336</v>
      </c>
      <c r="D315" s="35" t="s">
        <v>350</v>
      </c>
      <c r="E315" s="87">
        <v>4</v>
      </c>
      <c r="F315" s="87">
        <v>4</v>
      </c>
      <c r="G315" s="87">
        <v>0</v>
      </c>
      <c r="H315" s="83">
        <v>4</v>
      </c>
      <c r="I315" s="87">
        <v>4</v>
      </c>
      <c r="J315" s="87">
        <v>0</v>
      </c>
      <c r="K315" s="83">
        <v>4</v>
      </c>
      <c r="L315" s="87">
        <v>0</v>
      </c>
      <c r="M315" s="87">
        <v>0</v>
      </c>
      <c r="N315" s="122">
        <v>0</v>
      </c>
      <c r="O315" s="77">
        <v>0</v>
      </c>
      <c r="P315" s="77">
        <v>0</v>
      </c>
      <c r="Q315" s="76"/>
    </row>
    <row r="316" spans="1:17" ht="30" customHeight="1" x14ac:dyDescent="0.35">
      <c r="A316" s="34">
        <v>315</v>
      </c>
      <c r="B316" s="34">
        <v>15</v>
      </c>
      <c r="C316" s="35" t="s">
        <v>336</v>
      </c>
      <c r="D316" s="35" t="s">
        <v>351</v>
      </c>
      <c r="E316" s="87">
        <v>39</v>
      </c>
      <c r="F316" s="87">
        <v>36</v>
      </c>
      <c r="G316" s="87">
        <v>3</v>
      </c>
      <c r="H316" s="83">
        <v>39</v>
      </c>
      <c r="I316" s="87">
        <v>36</v>
      </c>
      <c r="J316" s="87">
        <v>3</v>
      </c>
      <c r="K316" s="83">
        <v>39</v>
      </c>
      <c r="L316" s="87">
        <v>3</v>
      </c>
      <c r="M316" s="87">
        <v>3</v>
      </c>
      <c r="N316" s="122">
        <v>0</v>
      </c>
      <c r="O316" s="77">
        <v>0</v>
      </c>
      <c r="P316" s="77">
        <v>3</v>
      </c>
      <c r="Q316" s="76"/>
    </row>
    <row r="317" spans="1:17" ht="30" customHeight="1" x14ac:dyDescent="0.35">
      <c r="A317" s="34">
        <v>316</v>
      </c>
      <c r="B317" s="34">
        <v>16</v>
      </c>
      <c r="C317" s="35" t="s">
        <v>336</v>
      </c>
      <c r="D317" s="35" t="s">
        <v>352</v>
      </c>
      <c r="E317" s="87">
        <v>181</v>
      </c>
      <c r="F317" s="87">
        <v>179</v>
      </c>
      <c r="G317" s="87">
        <v>2</v>
      </c>
      <c r="H317" s="83">
        <v>181</v>
      </c>
      <c r="I317" s="87">
        <v>179</v>
      </c>
      <c r="J317" s="87">
        <v>2</v>
      </c>
      <c r="K317" s="83">
        <v>181</v>
      </c>
      <c r="L317" s="87">
        <v>3</v>
      </c>
      <c r="M317" s="87">
        <v>3</v>
      </c>
      <c r="N317" s="122">
        <v>3</v>
      </c>
      <c r="O317" s="77">
        <v>0</v>
      </c>
      <c r="P317" s="77">
        <v>3</v>
      </c>
      <c r="Q317" s="76"/>
    </row>
    <row r="318" spans="1:17" ht="30" customHeight="1" x14ac:dyDescent="0.35">
      <c r="A318" s="34">
        <v>317</v>
      </c>
      <c r="B318" s="34">
        <v>17</v>
      </c>
      <c r="C318" s="35" t="s">
        <v>336</v>
      </c>
      <c r="D318" s="35" t="s">
        <v>353</v>
      </c>
      <c r="E318" s="87">
        <v>154</v>
      </c>
      <c r="F318" s="87">
        <v>46</v>
      </c>
      <c r="G318" s="87">
        <v>108</v>
      </c>
      <c r="H318" s="83">
        <v>154</v>
      </c>
      <c r="I318" s="87">
        <v>46</v>
      </c>
      <c r="J318" s="87">
        <v>108</v>
      </c>
      <c r="K318" s="83">
        <v>154</v>
      </c>
      <c r="L318" s="87">
        <v>2</v>
      </c>
      <c r="M318" s="87">
        <v>2</v>
      </c>
      <c r="N318" s="122">
        <v>1</v>
      </c>
      <c r="O318" s="77">
        <v>0</v>
      </c>
      <c r="P318" s="77">
        <v>2</v>
      </c>
      <c r="Q318" s="76"/>
    </row>
    <row r="319" spans="1:17" ht="30" customHeight="1" x14ac:dyDescent="0.35">
      <c r="A319" s="34">
        <v>318</v>
      </c>
      <c r="B319" s="34">
        <v>18</v>
      </c>
      <c r="C319" s="35" t="s">
        <v>336</v>
      </c>
      <c r="D319" s="35" t="s">
        <v>354</v>
      </c>
      <c r="E319" s="87">
        <v>0</v>
      </c>
      <c r="F319" s="87">
        <v>0</v>
      </c>
      <c r="G319" s="87">
        <v>0</v>
      </c>
      <c r="H319" s="83">
        <v>0</v>
      </c>
      <c r="I319" s="87">
        <v>0</v>
      </c>
      <c r="J319" s="87">
        <v>0</v>
      </c>
      <c r="K319" s="83">
        <v>0</v>
      </c>
      <c r="L319" s="87">
        <v>0</v>
      </c>
      <c r="M319" s="87">
        <v>0</v>
      </c>
      <c r="N319" s="122">
        <v>0</v>
      </c>
      <c r="O319" s="77">
        <v>0</v>
      </c>
      <c r="P319" s="77">
        <v>0</v>
      </c>
      <c r="Q319" s="76"/>
    </row>
    <row r="320" spans="1:17" ht="30" customHeight="1" x14ac:dyDescent="0.35">
      <c r="A320" s="34">
        <v>319</v>
      </c>
      <c r="B320" s="34">
        <v>19</v>
      </c>
      <c r="C320" s="35" t="s">
        <v>336</v>
      </c>
      <c r="D320" s="35" t="s">
        <v>355</v>
      </c>
      <c r="E320" s="87">
        <v>16</v>
      </c>
      <c r="F320" s="87">
        <v>14</v>
      </c>
      <c r="G320" s="87">
        <v>2</v>
      </c>
      <c r="H320" s="83">
        <v>16</v>
      </c>
      <c r="I320" s="87">
        <v>14</v>
      </c>
      <c r="J320" s="87">
        <v>2</v>
      </c>
      <c r="K320" s="83">
        <v>16</v>
      </c>
      <c r="L320" s="87">
        <v>4</v>
      </c>
      <c r="M320" s="87">
        <v>4</v>
      </c>
      <c r="N320" s="122">
        <v>0</v>
      </c>
      <c r="O320" s="77">
        <v>0</v>
      </c>
      <c r="P320" s="77">
        <v>4</v>
      </c>
      <c r="Q320" s="76"/>
    </row>
    <row r="321" spans="1:17" ht="30" customHeight="1" x14ac:dyDescent="0.35">
      <c r="A321" s="34">
        <v>320</v>
      </c>
      <c r="B321" s="34">
        <v>20</v>
      </c>
      <c r="C321" s="35" t="s">
        <v>336</v>
      </c>
      <c r="D321" s="35" t="s">
        <v>356</v>
      </c>
      <c r="E321" s="87">
        <v>28</v>
      </c>
      <c r="F321" s="87">
        <v>20</v>
      </c>
      <c r="G321" s="87">
        <v>8</v>
      </c>
      <c r="H321" s="83">
        <v>28</v>
      </c>
      <c r="I321" s="87">
        <v>20</v>
      </c>
      <c r="J321" s="87">
        <v>8</v>
      </c>
      <c r="K321" s="83">
        <v>28</v>
      </c>
      <c r="L321" s="87">
        <v>0</v>
      </c>
      <c r="M321" s="87">
        <v>0</v>
      </c>
      <c r="N321" s="122">
        <v>0</v>
      </c>
      <c r="O321" s="77">
        <v>0</v>
      </c>
      <c r="P321" s="77">
        <v>0</v>
      </c>
      <c r="Q321" s="76"/>
    </row>
    <row r="322" spans="1:17" ht="30" customHeight="1" x14ac:dyDescent="0.35">
      <c r="A322" s="34">
        <v>321</v>
      </c>
      <c r="B322" s="34">
        <v>21</v>
      </c>
      <c r="C322" s="35" t="s">
        <v>336</v>
      </c>
      <c r="D322" s="35" t="s">
        <v>357</v>
      </c>
      <c r="E322" s="87">
        <v>19</v>
      </c>
      <c r="F322" s="87">
        <v>5</v>
      </c>
      <c r="G322" s="87">
        <v>14</v>
      </c>
      <c r="H322" s="83">
        <v>19</v>
      </c>
      <c r="I322" s="87">
        <v>5</v>
      </c>
      <c r="J322" s="87">
        <v>14</v>
      </c>
      <c r="K322" s="83">
        <v>19</v>
      </c>
      <c r="L322" s="87">
        <v>2</v>
      </c>
      <c r="M322" s="87">
        <v>2</v>
      </c>
      <c r="N322" s="122">
        <v>2</v>
      </c>
      <c r="O322" s="77">
        <v>0</v>
      </c>
      <c r="P322" s="77">
        <v>2</v>
      </c>
      <c r="Q322" s="76"/>
    </row>
    <row r="323" spans="1:17" ht="30" customHeight="1" x14ac:dyDescent="0.35">
      <c r="A323" s="34">
        <v>322</v>
      </c>
      <c r="B323" s="34">
        <v>22</v>
      </c>
      <c r="C323" s="35" t="s">
        <v>336</v>
      </c>
      <c r="D323" s="35" t="s">
        <v>358</v>
      </c>
      <c r="E323" s="87">
        <v>38</v>
      </c>
      <c r="F323" s="87">
        <v>27</v>
      </c>
      <c r="G323" s="87">
        <v>6</v>
      </c>
      <c r="H323" s="83">
        <v>33</v>
      </c>
      <c r="I323" s="87">
        <v>27</v>
      </c>
      <c r="J323" s="87">
        <v>6</v>
      </c>
      <c r="K323" s="83">
        <v>33</v>
      </c>
      <c r="L323" s="87">
        <v>1</v>
      </c>
      <c r="M323" s="87">
        <v>1</v>
      </c>
      <c r="N323" s="122">
        <v>0</v>
      </c>
      <c r="O323" s="77">
        <v>0</v>
      </c>
      <c r="P323" s="77">
        <v>1</v>
      </c>
      <c r="Q323" s="76"/>
    </row>
    <row r="324" spans="1:17" ht="30" customHeight="1" x14ac:dyDescent="0.35">
      <c r="A324" s="34">
        <v>323</v>
      </c>
      <c r="B324" s="34">
        <v>23</v>
      </c>
      <c r="C324" s="35" t="s">
        <v>336</v>
      </c>
      <c r="D324" s="35" t="s">
        <v>359</v>
      </c>
      <c r="E324" s="87">
        <v>13</v>
      </c>
      <c r="F324" s="87">
        <v>4</v>
      </c>
      <c r="G324" s="87">
        <v>9</v>
      </c>
      <c r="H324" s="83">
        <v>13</v>
      </c>
      <c r="I324" s="87">
        <v>4</v>
      </c>
      <c r="J324" s="87">
        <v>9</v>
      </c>
      <c r="K324" s="83">
        <v>13</v>
      </c>
      <c r="L324" s="87">
        <v>12</v>
      </c>
      <c r="M324" s="87">
        <v>12</v>
      </c>
      <c r="N324" s="122">
        <v>6</v>
      </c>
      <c r="O324" s="77">
        <v>0</v>
      </c>
      <c r="P324" s="77">
        <v>12</v>
      </c>
      <c r="Q324" s="76"/>
    </row>
    <row r="325" spans="1:17" ht="30" customHeight="1" x14ac:dyDescent="0.35">
      <c r="A325" s="34">
        <v>324</v>
      </c>
      <c r="B325" s="34">
        <v>24</v>
      </c>
      <c r="C325" s="35" t="s">
        <v>336</v>
      </c>
      <c r="D325" s="35" t="s">
        <v>360</v>
      </c>
      <c r="E325" s="87">
        <v>6</v>
      </c>
      <c r="F325" s="87">
        <v>1</v>
      </c>
      <c r="G325" s="87">
        <v>5</v>
      </c>
      <c r="H325" s="83">
        <v>6</v>
      </c>
      <c r="I325" s="87">
        <v>1</v>
      </c>
      <c r="J325" s="87">
        <v>5</v>
      </c>
      <c r="K325" s="83">
        <v>6</v>
      </c>
      <c r="L325" s="87">
        <v>3</v>
      </c>
      <c r="M325" s="87">
        <v>3</v>
      </c>
      <c r="N325" s="122">
        <v>3</v>
      </c>
      <c r="O325" s="77">
        <v>0</v>
      </c>
      <c r="P325" s="77">
        <v>3</v>
      </c>
      <c r="Q325" s="76"/>
    </row>
    <row r="326" spans="1:17" ht="30" customHeight="1" x14ac:dyDescent="0.35">
      <c r="A326" s="6">
        <v>325</v>
      </c>
      <c r="B326" s="6">
        <v>1</v>
      </c>
      <c r="C326" s="7" t="s">
        <v>361</v>
      </c>
      <c r="D326" s="7" t="s">
        <v>362</v>
      </c>
      <c r="E326" s="92">
        <v>5</v>
      </c>
      <c r="F326" s="102"/>
      <c r="G326" s="92">
        <v>5</v>
      </c>
      <c r="H326" s="86">
        <v>5</v>
      </c>
      <c r="I326" s="92">
        <v>0</v>
      </c>
      <c r="J326" s="92">
        <v>5</v>
      </c>
      <c r="K326" s="86">
        <v>5</v>
      </c>
      <c r="L326" s="92">
        <v>0</v>
      </c>
      <c r="M326" s="92">
        <v>0</v>
      </c>
      <c r="N326" s="77">
        <v>0</v>
      </c>
      <c r="O326" s="77">
        <v>0</v>
      </c>
      <c r="P326" s="77">
        <v>0</v>
      </c>
      <c r="Q326" s="77">
        <v>0</v>
      </c>
    </row>
    <row r="327" spans="1:17" ht="30" customHeight="1" x14ac:dyDescent="0.35">
      <c r="A327" s="6">
        <v>326</v>
      </c>
      <c r="B327" s="6">
        <v>2</v>
      </c>
      <c r="C327" s="7" t="s">
        <v>361</v>
      </c>
      <c r="D327" s="7" t="s">
        <v>363</v>
      </c>
      <c r="E327" s="92">
        <v>113</v>
      </c>
      <c r="F327" s="92">
        <v>61</v>
      </c>
      <c r="G327" s="92">
        <v>52</v>
      </c>
      <c r="H327" s="86">
        <v>113</v>
      </c>
      <c r="I327" s="92">
        <v>61</v>
      </c>
      <c r="J327" s="92">
        <v>52</v>
      </c>
      <c r="K327" s="86">
        <v>113</v>
      </c>
      <c r="L327" s="92">
        <v>1</v>
      </c>
      <c r="M327" s="92">
        <v>1</v>
      </c>
      <c r="N327" s="77">
        <v>1</v>
      </c>
      <c r="O327" s="77">
        <v>0</v>
      </c>
      <c r="P327" s="77">
        <v>1</v>
      </c>
      <c r="Q327" s="77">
        <v>0</v>
      </c>
    </row>
    <row r="328" spans="1:17" ht="30" customHeight="1" x14ac:dyDescent="0.35">
      <c r="A328" s="6">
        <v>327</v>
      </c>
      <c r="B328" s="6">
        <v>3</v>
      </c>
      <c r="C328" s="7" t="s">
        <v>361</v>
      </c>
      <c r="D328" s="7" t="s">
        <v>364</v>
      </c>
      <c r="E328" s="92">
        <v>20</v>
      </c>
      <c r="F328" s="92">
        <v>13</v>
      </c>
      <c r="G328" s="92">
        <v>7</v>
      </c>
      <c r="H328" s="86">
        <v>20</v>
      </c>
      <c r="I328" s="92">
        <v>13</v>
      </c>
      <c r="J328" s="92">
        <v>7</v>
      </c>
      <c r="K328" s="86">
        <v>20</v>
      </c>
      <c r="L328" s="92">
        <v>0</v>
      </c>
      <c r="M328" s="92">
        <v>0</v>
      </c>
      <c r="N328" s="77">
        <v>0</v>
      </c>
      <c r="O328" s="77">
        <v>0</v>
      </c>
      <c r="P328" s="77">
        <v>0</v>
      </c>
      <c r="Q328" s="77">
        <v>0</v>
      </c>
    </row>
    <row r="329" spans="1:17" ht="30" customHeight="1" x14ac:dyDescent="0.35">
      <c r="A329" s="6">
        <v>328</v>
      </c>
      <c r="B329" s="6">
        <v>4</v>
      </c>
      <c r="C329" s="7" t="s">
        <v>361</v>
      </c>
      <c r="D329" s="7" t="s">
        <v>365</v>
      </c>
      <c r="E329" s="92">
        <v>29</v>
      </c>
      <c r="F329" s="92">
        <v>16</v>
      </c>
      <c r="G329" s="92">
        <v>13</v>
      </c>
      <c r="H329" s="86">
        <v>29</v>
      </c>
      <c r="I329" s="92">
        <v>16</v>
      </c>
      <c r="J329" s="92">
        <v>13</v>
      </c>
      <c r="K329" s="86">
        <v>29</v>
      </c>
      <c r="L329" s="92">
        <v>1</v>
      </c>
      <c r="M329" s="92">
        <v>1</v>
      </c>
      <c r="N329" s="77">
        <v>1</v>
      </c>
      <c r="O329" s="77">
        <v>0</v>
      </c>
      <c r="P329" s="77">
        <v>1</v>
      </c>
      <c r="Q329" s="77">
        <v>0</v>
      </c>
    </row>
    <row r="330" spans="1:17" ht="30" customHeight="1" x14ac:dyDescent="0.35">
      <c r="A330" s="6">
        <v>329</v>
      </c>
      <c r="B330" s="6">
        <v>5</v>
      </c>
      <c r="C330" s="7" t="s">
        <v>361</v>
      </c>
      <c r="D330" s="7" t="s">
        <v>366</v>
      </c>
      <c r="E330" s="92">
        <v>23</v>
      </c>
      <c r="F330" s="92">
        <v>22</v>
      </c>
      <c r="G330" s="92">
        <v>1</v>
      </c>
      <c r="H330" s="86">
        <v>23</v>
      </c>
      <c r="I330" s="92">
        <v>22</v>
      </c>
      <c r="J330" s="92">
        <v>1</v>
      </c>
      <c r="K330" s="86">
        <v>23</v>
      </c>
      <c r="L330" s="92">
        <v>0</v>
      </c>
      <c r="M330" s="92">
        <v>0</v>
      </c>
      <c r="N330" s="77">
        <v>0</v>
      </c>
      <c r="O330" s="77">
        <v>0</v>
      </c>
      <c r="P330" s="77">
        <v>0</v>
      </c>
      <c r="Q330" s="77">
        <v>0</v>
      </c>
    </row>
    <row r="331" spans="1:17" ht="30" customHeight="1" x14ac:dyDescent="0.35">
      <c r="A331" s="6">
        <v>330</v>
      </c>
      <c r="B331" s="6">
        <v>6</v>
      </c>
      <c r="C331" s="7" t="s">
        <v>361</v>
      </c>
      <c r="D331" s="7" t="s">
        <v>367</v>
      </c>
      <c r="E331" s="92">
        <v>45</v>
      </c>
      <c r="F331" s="92">
        <v>38</v>
      </c>
      <c r="G331" s="92">
        <v>7</v>
      </c>
      <c r="H331" s="86">
        <v>45</v>
      </c>
      <c r="I331" s="92">
        <v>38</v>
      </c>
      <c r="J331" s="92">
        <v>7</v>
      </c>
      <c r="K331" s="86">
        <v>45</v>
      </c>
      <c r="L331" s="92">
        <v>0</v>
      </c>
      <c r="M331" s="92">
        <v>0</v>
      </c>
      <c r="N331" s="77">
        <v>0</v>
      </c>
      <c r="O331" s="77">
        <v>0</v>
      </c>
      <c r="P331" s="77">
        <v>0</v>
      </c>
      <c r="Q331" s="77">
        <v>0</v>
      </c>
    </row>
    <row r="332" spans="1:17" ht="30" customHeight="1" x14ac:dyDescent="0.35">
      <c r="A332" s="34">
        <v>331</v>
      </c>
      <c r="B332" s="34">
        <v>1</v>
      </c>
      <c r="C332" s="35" t="s">
        <v>368</v>
      </c>
      <c r="D332" s="35" t="s">
        <v>369</v>
      </c>
      <c r="E332" s="87">
        <v>293</v>
      </c>
      <c r="F332" s="87">
        <v>91</v>
      </c>
      <c r="G332" s="87">
        <v>202</v>
      </c>
      <c r="H332" s="83">
        <v>293</v>
      </c>
      <c r="I332" s="87">
        <v>91</v>
      </c>
      <c r="J332" s="87">
        <v>202</v>
      </c>
      <c r="K332" s="83">
        <v>293</v>
      </c>
      <c r="L332" s="87">
        <v>0</v>
      </c>
      <c r="M332" s="121"/>
      <c r="N332" s="122">
        <v>0</v>
      </c>
      <c r="O332" s="77">
        <v>0</v>
      </c>
      <c r="P332" s="77">
        <v>0</v>
      </c>
      <c r="Q332" s="77">
        <v>0</v>
      </c>
    </row>
    <row r="333" spans="1:17" ht="30" customHeight="1" x14ac:dyDescent="0.35">
      <c r="A333" s="34">
        <v>332</v>
      </c>
      <c r="B333" s="34">
        <v>2</v>
      </c>
      <c r="C333" s="35" t="s">
        <v>368</v>
      </c>
      <c r="D333" s="35" t="s">
        <v>370</v>
      </c>
      <c r="E333" s="87">
        <v>0</v>
      </c>
      <c r="F333" s="87">
        <v>0</v>
      </c>
      <c r="G333" s="87">
        <v>0</v>
      </c>
      <c r="H333" s="83">
        <v>0</v>
      </c>
      <c r="I333" s="87">
        <v>0</v>
      </c>
      <c r="J333" s="87">
        <v>0</v>
      </c>
      <c r="K333" s="83">
        <v>0</v>
      </c>
      <c r="L333" s="87">
        <v>0</v>
      </c>
      <c r="M333" s="121"/>
      <c r="N333" s="122">
        <v>0</v>
      </c>
      <c r="O333" s="76"/>
      <c r="P333" s="76"/>
      <c r="Q333" s="76"/>
    </row>
    <row r="334" spans="1:17" ht="30" customHeight="1" x14ac:dyDescent="0.35">
      <c r="A334" s="34">
        <v>333</v>
      </c>
      <c r="B334" s="34">
        <v>3</v>
      </c>
      <c r="C334" s="35" t="s">
        <v>368</v>
      </c>
      <c r="D334" s="35" t="s">
        <v>371</v>
      </c>
      <c r="E334" s="87">
        <v>6</v>
      </c>
      <c r="F334" s="87">
        <v>0</v>
      </c>
      <c r="G334" s="87">
        <v>6</v>
      </c>
      <c r="H334" s="83">
        <v>6</v>
      </c>
      <c r="I334" s="87">
        <v>0</v>
      </c>
      <c r="J334" s="87">
        <v>6</v>
      </c>
      <c r="K334" s="83">
        <v>6</v>
      </c>
      <c r="L334" s="87">
        <v>0</v>
      </c>
      <c r="M334" s="87">
        <v>0</v>
      </c>
      <c r="N334" s="122">
        <v>0</v>
      </c>
      <c r="O334" s="77">
        <v>0</v>
      </c>
      <c r="P334" s="77">
        <v>0</v>
      </c>
      <c r="Q334" s="77">
        <v>0</v>
      </c>
    </row>
    <row r="335" spans="1:17" ht="30" customHeight="1" x14ac:dyDescent="0.35">
      <c r="A335" s="34">
        <v>334</v>
      </c>
      <c r="B335" s="34">
        <v>4</v>
      </c>
      <c r="C335" s="35" t="s">
        <v>368</v>
      </c>
      <c r="D335" s="35" t="s">
        <v>372</v>
      </c>
      <c r="E335" s="87">
        <v>50</v>
      </c>
      <c r="F335" s="87">
        <v>3</v>
      </c>
      <c r="G335" s="87">
        <v>47</v>
      </c>
      <c r="H335" s="83">
        <v>50</v>
      </c>
      <c r="I335" s="87">
        <v>3</v>
      </c>
      <c r="J335" s="87">
        <v>47</v>
      </c>
      <c r="K335" s="83">
        <v>50</v>
      </c>
      <c r="L335" s="87">
        <v>0</v>
      </c>
      <c r="M335" s="121"/>
      <c r="N335" s="122">
        <v>0</v>
      </c>
      <c r="O335" s="76"/>
      <c r="P335" s="76"/>
      <c r="Q335" s="76"/>
    </row>
    <row r="336" spans="1:17" ht="30" customHeight="1" x14ac:dyDescent="0.35">
      <c r="A336" s="34">
        <v>335</v>
      </c>
      <c r="B336" s="34">
        <v>5</v>
      </c>
      <c r="C336" s="35" t="s">
        <v>368</v>
      </c>
      <c r="D336" s="35" t="s">
        <v>373</v>
      </c>
      <c r="E336" s="87">
        <v>58</v>
      </c>
      <c r="F336" s="87">
        <v>58</v>
      </c>
      <c r="G336" s="87">
        <v>0</v>
      </c>
      <c r="H336" s="83">
        <v>58</v>
      </c>
      <c r="I336" s="87">
        <v>58</v>
      </c>
      <c r="J336" s="87">
        <v>0</v>
      </c>
      <c r="K336" s="83">
        <v>58</v>
      </c>
      <c r="L336" s="87">
        <v>0</v>
      </c>
      <c r="M336" s="87">
        <v>0</v>
      </c>
      <c r="N336" s="122">
        <v>0</v>
      </c>
      <c r="O336" s="77">
        <v>0</v>
      </c>
      <c r="P336" s="77">
        <v>0</v>
      </c>
      <c r="Q336" s="77">
        <v>0</v>
      </c>
    </row>
    <row r="337" spans="1:17" ht="30" customHeight="1" x14ac:dyDescent="0.35">
      <c r="A337" s="34">
        <v>336</v>
      </c>
      <c r="B337" s="34">
        <v>6</v>
      </c>
      <c r="C337" s="35" t="s">
        <v>368</v>
      </c>
      <c r="D337" s="35" t="s">
        <v>374</v>
      </c>
      <c r="E337" s="87">
        <v>34</v>
      </c>
      <c r="F337" s="87">
        <v>14</v>
      </c>
      <c r="G337" s="87">
        <v>20</v>
      </c>
      <c r="H337" s="83">
        <v>34</v>
      </c>
      <c r="I337" s="87">
        <v>14</v>
      </c>
      <c r="J337" s="87">
        <v>20</v>
      </c>
      <c r="K337" s="83">
        <v>34</v>
      </c>
      <c r="L337" s="87">
        <v>0</v>
      </c>
      <c r="M337" s="87">
        <v>0</v>
      </c>
      <c r="N337" s="122">
        <v>0</v>
      </c>
      <c r="O337" s="77">
        <v>0</v>
      </c>
      <c r="P337" s="77">
        <v>0</v>
      </c>
      <c r="Q337" s="77">
        <v>0</v>
      </c>
    </row>
    <row r="338" spans="1:17" ht="30" customHeight="1" x14ac:dyDescent="0.35">
      <c r="A338" s="34">
        <v>337</v>
      </c>
      <c r="B338" s="34">
        <v>7</v>
      </c>
      <c r="C338" s="35" t="s">
        <v>368</v>
      </c>
      <c r="D338" s="35" t="s">
        <v>375</v>
      </c>
      <c r="E338" s="87">
        <v>233</v>
      </c>
      <c r="F338" s="87">
        <v>196</v>
      </c>
      <c r="G338" s="87">
        <v>37</v>
      </c>
      <c r="H338" s="83">
        <v>233</v>
      </c>
      <c r="I338" s="87">
        <v>196</v>
      </c>
      <c r="J338" s="87">
        <v>37</v>
      </c>
      <c r="K338" s="83">
        <v>233</v>
      </c>
      <c r="L338" s="87">
        <v>0</v>
      </c>
      <c r="M338" s="87">
        <v>0</v>
      </c>
      <c r="N338" s="122">
        <v>0</v>
      </c>
      <c r="O338" s="77">
        <v>0</v>
      </c>
      <c r="P338" s="77">
        <v>0</v>
      </c>
      <c r="Q338" s="77">
        <v>0</v>
      </c>
    </row>
    <row r="339" spans="1:17" ht="30" customHeight="1" x14ac:dyDescent="0.35">
      <c r="A339" s="34">
        <v>338</v>
      </c>
      <c r="B339" s="34">
        <v>8</v>
      </c>
      <c r="C339" s="35" t="s">
        <v>368</v>
      </c>
      <c r="D339" s="35" t="s">
        <v>376</v>
      </c>
      <c r="E339" s="87">
        <v>42</v>
      </c>
      <c r="F339" s="87">
        <v>20</v>
      </c>
      <c r="G339" s="87">
        <v>22</v>
      </c>
      <c r="H339" s="83">
        <v>42</v>
      </c>
      <c r="I339" s="87">
        <v>27</v>
      </c>
      <c r="J339" s="87">
        <v>66</v>
      </c>
      <c r="K339" s="83">
        <v>93</v>
      </c>
      <c r="L339" s="87">
        <v>10</v>
      </c>
      <c r="M339" s="87">
        <v>10</v>
      </c>
      <c r="N339" s="122">
        <v>1</v>
      </c>
      <c r="O339" s="77">
        <v>0</v>
      </c>
      <c r="P339" s="77">
        <v>10</v>
      </c>
      <c r="Q339" s="77">
        <v>0</v>
      </c>
    </row>
    <row r="340" spans="1:17" ht="30" customHeight="1" x14ac:dyDescent="0.35">
      <c r="A340" s="34">
        <v>339</v>
      </c>
      <c r="B340" s="34">
        <v>9</v>
      </c>
      <c r="C340" s="35" t="s">
        <v>368</v>
      </c>
      <c r="D340" s="35" t="s">
        <v>377</v>
      </c>
      <c r="E340" s="87">
        <v>261</v>
      </c>
      <c r="F340" s="87">
        <v>152</v>
      </c>
      <c r="G340" s="87">
        <v>109</v>
      </c>
      <c r="H340" s="83">
        <v>261</v>
      </c>
      <c r="I340" s="87">
        <v>152</v>
      </c>
      <c r="J340" s="87">
        <v>109</v>
      </c>
      <c r="K340" s="83">
        <v>261</v>
      </c>
      <c r="L340" s="87">
        <v>6</v>
      </c>
      <c r="M340" s="87">
        <v>6</v>
      </c>
      <c r="N340" s="122">
        <v>6</v>
      </c>
      <c r="O340" s="77">
        <v>0</v>
      </c>
      <c r="P340" s="77">
        <v>6</v>
      </c>
      <c r="Q340" s="77">
        <v>0</v>
      </c>
    </row>
    <row r="341" spans="1:17" ht="30" customHeight="1" x14ac:dyDescent="0.35">
      <c r="A341" s="34">
        <v>340</v>
      </c>
      <c r="B341" s="34">
        <v>10</v>
      </c>
      <c r="C341" s="35" t="s">
        <v>368</v>
      </c>
      <c r="D341" s="35" t="s">
        <v>378</v>
      </c>
      <c r="E341" s="87">
        <v>29</v>
      </c>
      <c r="F341" s="87">
        <v>4</v>
      </c>
      <c r="G341" s="87">
        <v>25</v>
      </c>
      <c r="H341" s="83">
        <v>29</v>
      </c>
      <c r="I341" s="87">
        <v>4</v>
      </c>
      <c r="J341" s="87">
        <v>25</v>
      </c>
      <c r="K341" s="83">
        <v>29</v>
      </c>
      <c r="L341" s="87">
        <v>1</v>
      </c>
      <c r="M341" s="87">
        <v>1</v>
      </c>
      <c r="N341" s="122">
        <v>0</v>
      </c>
      <c r="O341" s="76"/>
      <c r="P341" s="76"/>
      <c r="Q341" s="76"/>
    </row>
    <row r="342" spans="1:17" ht="30" customHeight="1" x14ac:dyDescent="0.35">
      <c r="A342" s="34">
        <v>341</v>
      </c>
      <c r="B342" s="34">
        <v>11</v>
      </c>
      <c r="C342" s="35" t="s">
        <v>368</v>
      </c>
      <c r="D342" s="35" t="s">
        <v>379</v>
      </c>
      <c r="E342" s="87">
        <v>70</v>
      </c>
      <c r="F342" s="87">
        <v>68</v>
      </c>
      <c r="G342" s="87">
        <v>2</v>
      </c>
      <c r="H342" s="83">
        <v>70</v>
      </c>
      <c r="I342" s="87">
        <v>68</v>
      </c>
      <c r="J342" s="87">
        <v>2</v>
      </c>
      <c r="K342" s="83">
        <v>70</v>
      </c>
      <c r="L342" s="87">
        <v>1</v>
      </c>
      <c r="M342" s="87">
        <v>1</v>
      </c>
      <c r="N342" s="122">
        <v>1</v>
      </c>
      <c r="O342" s="77">
        <v>0</v>
      </c>
      <c r="P342" s="77">
        <v>1</v>
      </c>
      <c r="Q342" s="77">
        <v>0</v>
      </c>
    </row>
    <row r="343" spans="1:17" ht="30" customHeight="1" x14ac:dyDescent="0.35">
      <c r="A343" s="34">
        <v>342</v>
      </c>
      <c r="B343" s="34">
        <v>12</v>
      </c>
      <c r="C343" s="35" t="s">
        <v>368</v>
      </c>
      <c r="D343" s="35" t="s">
        <v>380</v>
      </c>
      <c r="E343" s="87">
        <v>0</v>
      </c>
      <c r="F343" s="87">
        <v>0</v>
      </c>
      <c r="G343" s="87">
        <v>0</v>
      </c>
      <c r="H343" s="83">
        <v>0</v>
      </c>
      <c r="I343" s="87">
        <v>0</v>
      </c>
      <c r="J343" s="87">
        <v>0</v>
      </c>
      <c r="K343" s="83">
        <v>0</v>
      </c>
      <c r="L343" s="87">
        <v>0</v>
      </c>
      <c r="M343" s="121"/>
      <c r="N343" s="122">
        <v>0</v>
      </c>
      <c r="O343" s="76"/>
      <c r="P343" s="76"/>
      <c r="Q343" s="76"/>
    </row>
    <row r="344" spans="1:17" ht="30" customHeight="1" x14ac:dyDescent="0.35">
      <c r="A344" s="34">
        <v>343</v>
      </c>
      <c r="B344" s="34">
        <v>13</v>
      </c>
      <c r="C344" s="35" t="s">
        <v>368</v>
      </c>
      <c r="D344" s="35" t="s">
        <v>381</v>
      </c>
      <c r="E344" s="87">
        <v>91</v>
      </c>
      <c r="F344" s="87">
        <v>0</v>
      </c>
      <c r="G344" s="87">
        <v>91</v>
      </c>
      <c r="H344" s="83">
        <v>91</v>
      </c>
      <c r="I344" s="87">
        <v>0</v>
      </c>
      <c r="J344" s="87">
        <v>91</v>
      </c>
      <c r="K344" s="83">
        <v>91</v>
      </c>
      <c r="L344" s="87">
        <v>10</v>
      </c>
      <c r="M344" s="87">
        <v>5</v>
      </c>
      <c r="N344" s="122">
        <v>5</v>
      </c>
      <c r="O344" s="77">
        <v>0</v>
      </c>
      <c r="P344" s="77">
        <v>5</v>
      </c>
      <c r="Q344" s="77">
        <v>0</v>
      </c>
    </row>
    <row r="345" spans="1:17" ht="30" customHeight="1" x14ac:dyDescent="0.35">
      <c r="A345" s="34">
        <v>344</v>
      </c>
      <c r="B345" s="34">
        <v>14</v>
      </c>
      <c r="C345" s="35" t="s">
        <v>368</v>
      </c>
      <c r="D345" s="35" t="s">
        <v>382</v>
      </c>
      <c r="E345" s="87">
        <v>70</v>
      </c>
      <c r="F345" s="87">
        <v>39</v>
      </c>
      <c r="G345" s="87">
        <v>31</v>
      </c>
      <c r="H345" s="83">
        <v>70</v>
      </c>
      <c r="I345" s="87">
        <v>39</v>
      </c>
      <c r="J345" s="87">
        <v>65</v>
      </c>
      <c r="K345" s="83">
        <v>104</v>
      </c>
      <c r="L345" s="87">
        <v>3</v>
      </c>
      <c r="M345" s="87">
        <v>3</v>
      </c>
      <c r="N345" s="122">
        <v>3</v>
      </c>
      <c r="O345" s="77">
        <v>3</v>
      </c>
      <c r="P345" s="77">
        <v>0</v>
      </c>
      <c r="Q345" s="77">
        <v>0</v>
      </c>
    </row>
    <row r="346" spans="1:17" ht="30" customHeight="1" x14ac:dyDescent="0.35">
      <c r="A346" s="6">
        <v>345</v>
      </c>
      <c r="B346" s="6">
        <v>1</v>
      </c>
      <c r="C346" s="7" t="s">
        <v>383</v>
      </c>
      <c r="D346" s="7" t="s">
        <v>384</v>
      </c>
      <c r="E346" s="92">
        <v>108</v>
      </c>
      <c r="F346" s="92">
        <v>108</v>
      </c>
      <c r="G346" s="92">
        <v>0</v>
      </c>
      <c r="H346" s="86">
        <v>108</v>
      </c>
      <c r="I346" s="92">
        <v>108</v>
      </c>
      <c r="J346" s="92">
        <v>0</v>
      </c>
      <c r="K346" s="86">
        <v>108</v>
      </c>
      <c r="L346" s="92">
        <v>0</v>
      </c>
      <c r="M346" s="92">
        <v>0</v>
      </c>
      <c r="N346" s="77">
        <v>0</v>
      </c>
      <c r="O346" s="76"/>
      <c r="P346" s="76"/>
      <c r="Q346" s="76"/>
    </row>
    <row r="347" spans="1:17" ht="30" customHeight="1" x14ac:dyDescent="0.35">
      <c r="A347" s="6">
        <v>346</v>
      </c>
      <c r="B347" s="6">
        <v>2</v>
      </c>
      <c r="C347" s="7" t="s">
        <v>383</v>
      </c>
      <c r="D347" s="7" t="s">
        <v>385</v>
      </c>
      <c r="E347" s="92">
        <v>118</v>
      </c>
      <c r="F347" s="92">
        <v>118</v>
      </c>
      <c r="G347" s="92">
        <v>0</v>
      </c>
      <c r="H347" s="86">
        <v>118</v>
      </c>
      <c r="I347" s="92">
        <v>118</v>
      </c>
      <c r="J347" s="92">
        <v>0</v>
      </c>
      <c r="K347" s="86">
        <v>118</v>
      </c>
      <c r="L347" s="92">
        <v>0</v>
      </c>
      <c r="M347" s="92">
        <v>0</v>
      </c>
      <c r="N347" s="77">
        <v>0</v>
      </c>
      <c r="O347" s="76"/>
      <c r="P347" s="76"/>
      <c r="Q347" s="76"/>
    </row>
    <row r="348" spans="1:17" ht="30" customHeight="1" x14ac:dyDescent="0.35">
      <c r="A348" s="6">
        <v>347</v>
      </c>
      <c r="B348" s="6">
        <v>3</v>
      </c>
      <c r="C348" s="7" t="s">
        <v>383</v>
      </c>
      <c r="D348" s="7" t="s">
        <v>386</v>
      </c>
      <c r="E348" s="92">
        <v>323</v>
      </c>
      <c r="F348" s="92">
        <v>58</v>
      </c>
      <c r="G348" s="92">
        <v>265</v>
      </c>
      <c r="H348" s="86">
        <v>323</v>
      </c>
      <c r="I348" s="92">
        <v>58</v>
      </c>
      <c r="J348" s="92">
        <v>265</v>
      </c>
      <c r="K348" s="86">
        <v>323</v>
      </c>
      <c r="L348" s="92">
        <v>1</v>
      </c>
      <c r="M348" s="92">
        <v>1</v>
      </c>
      <c r="N348" s="77">
        <v>1</v>
      </c>
      <c r="O348" s="76"/>
      <c r="P348" s="77">
        <v>1</v>
      </c>
      <c r="Q348" s="76"/>
    </row>
    <row r="349" spans="1:17" ht="30" customHeight="1" x14ac:dyDescent="0.35">
      <c r="A349" s="6">
        <v>348</v>
      </c>
      <c r="B349" s="6">
        <v>4</v>
      </c>
      <c r="C349" s="7" t="s">
        <v>383</v>
      </c>
      <c r="D349" s="7" t="s">
        <v>387</v>
      </c>
      <c r="E349" s="92">
        <v>321</v>
      </c>
      <c r="F349" s="92">
        <v>110</v>
      </c>
      <c r="G349" s="92">
        <v>211</v>
      </c>
      <c r="H349" s="86">
        <v>321</v>
      </c>
      <c r="I349" s="92">
        <v>110</v>
      </c>
      <c r="J349" s="92">
        <v>211</v>
      </c>
      <c r="K349" s="86">
        <v>321</v>
      </c>
      <c r="L349" s="92">
        <v>0</v>
      </c>
      <c r="M349" s="92">
        <v>0</v>
      </c>
      <c r="N349" s="77">
        <v>0</v>
      </c>
      <c r="O349" s="76"/>
      <c r="P349" s="76"/>
      <c r="Q349" s="76"/>
    </row>
    <row r="350" spans="1:17" ht="30" customHeight="1" x14ac:dyDescent="0.35">
      <c r="A350" s="6">
        <v>349</v>
      </c>
      <c r="B350" s="6">
        <v>5</v>
      </c>
      <c r="C350" s="7" t="s">
        <v>383</v>
      </c>
      <c r="D350" s="7" t="s">
        <v>388</v>
      </c>
      <c r="E350" s="92">
        <v>60</v>
      </c>
      <c r="F350" s="92">
        <v>2</v>
      </c>
      <c r="G350" s="92">
        <v>58</v>
      </c>
      <c r="H350" s="86">
        <v>60</v>
      </c>
      <c r="I350" s="92">
        <v>2</v>
      </c>
      <c r="J350" s="92">
        <v>58</v>
      </c>
      <c r="K350" s="86">
        <v>60</v>
      </c>
      <c r="L350" s="92">
        <v>0</v>
      </c>
      <c r="M350" s="92">
        <v>0</v>
      </c>
      <c r="N350" s="77">
        <v>0</v>
      </c>
      <c r="O350" s="76"/>
      <c r="P350" s="76"/>
      <c r="Q350" s="76"/>
    </row>
    <row r="351" spans="1:17" ht="30" customHeight="1" x14ac:dyDescent="0.35">
      <c r="A351" s="6">
        <v>350</v>
      </c>
      <c r="B351" s="6">
        <v>6</v>
      </c>
      <c r="C351" s="7" t="s">
        <v>383</v>
      </c>
      <c r="D351" s="7" t="s">
        <v>389</v>
      </c>
      <c r="E351" s="92">
        <v>42</v>
      </c>
      <c r="F351" s="92">
        <v>0</v>
      </c>
      <c r="G351" s="92">
        <v>42</v>
      </c>
      <c r="H351" s="86">
        <v>42</v>
      </c>
      <c r="I351" s="92">
        <v>0</v>
      </c>
      <c r="J351" s="92">
        <v>42</v>
      </c>
      <c r="K351" s="86">
        <v>42</v>
      </c>
      <c r="L351" s="92">
        <v>0</v>
      </c>
      <c r="M351" s="92">
        <v>0</v>
      </c>
      <c r="N351" s="77">
        <v>0</v>
      </c>
      <c r="O351" s="76"/>
      <c r="P351" s="76"/>
      <c r="Q351" s="76"/>
    </row>
    <row r="352" spans="1:17" ht="30" customHeight="1" x14ac:dyDescent="0.35">
      <c r="A352" s="6">
        <v>351</v>
      </c>
      <c r="B352" s="6">
        <v>7</v>
      </c>
      <c r="C352" s="7" t="s">
        <v>383</v>
      </c>
      <c r="D352" s="7" t="s">
        <v>390</v>
      </c>
      <c r="E352" s="92">
        <v>43</v>
      </c>
      <c r="F352" s="92">
        <v>20</v>
      </c>
      <c r="G352" s="92">
        <v>23</v>
      </c>
      <c r="H352" s="86">
        <v>43</v>
      </c>
      <c r="I352" s="92">
        <v>20</v>
      </c>
      <c r="J352" s="92">
        <v>23</v>
      </c>
      <c r="K352" s="86">
        <v>43</v>
      </c>
      <c r="L352" s="92">
        <v>0</v>
      </c>
      <c r="M352" s="92">
        <v>0</v>
      </c>
      <c r="N352" s="77">
        <v>0</v>
      </c>
      <c r="O352" s="76"/>
      <c r="P352" s="76"/>
      <c r="Q352" s="76"/>
    </row>
    <row r="353" spans="1:17" ht="30" customHeight="1" x14ac:dyDescent="0.35">
      <c r="A353" s="6">
        <v>352</v>
      </c>
      <c r="B353" s="6">
        <v>8</v>
      </c>
      <c r="C353" s="7" t="s">
        <v>383</v>
      </c>
      <c r="D353" s="7" t="s">
        <v>391</v>
      </c>
      <c r="E353" s="92">
        <v>72</v>
      </c>
      <c r="F353" s="92">
        <v>9</v>
      </c>
      <c r="G353" s="92">
        <v>63</v>
      </c>
      <c r="H353" s="86">
        <v>72</v>
      </c>
      <c r="I353" s="92">
        <v>9</v>
      </c>
      <c r="J353" s="92">
        <v>63</v>
      </c>
      <c r="K353" s="86">
        <v>72</v>
      </c>
      <c r="L353" s="92">
        <v>0</v>
      </c>
      <c r="M353" s="92">
        <v>0</v>
      </c>
      <c r="N353" s="77">
        <v>0</v>
      </c>
      <c r="O353" s="76"/>
      <c r="P353" s="76"/>
      <c r="Q353" s="76"/>
    </row>
    <row r="354" spans="1:17" ht="30" customHeight="1" x14ac:dyDescent="0.35">
      <c r="A354" s="6">
        <v>353</v>
      </c>
      <c r="B354" s="6">
        <v>9</v>
      </c>
      <c r="C354" s="7" t="s">
        <v>383</v>
      </c>
      <c r="D354" s="7" t="s">
        <v>392</v>
      </c>
      <c r="E354" s="92">
        <v>245</v>
      </c>
      <c r="F354" s="92">
        <v>42</v>
      </c>
      <c r="G354" s="92">
        <v>203</v>
      </c>
      <c r="H354" s="86">
        <v>245</v>
      </c>
      <c r="I354" s="92">
        <v>42</v>
      </c>
      <c r="J354" s="92">
        <v>203</v>
      </c>
      <c r="K354" s="86">
        <v>245</v>
      </c>
      <c r="L354" s="92">
        <v>1</v>
      </c>
      <c r="M354" s="92">
        <v>0</v>
      </c>
      <c r="N354" s="77">
        <v>1</v>
      </c>
      <c r="O354" s="76"/>
      <c r="P354" s="77">
        <v>1</v>
      </c>
      <c r="Q354" s="76"/>
    </row>
    <row r="355" spans="1:17" ht="30" customHeight="1" x14ac:dyDescent="0.35">
      <c r="A355" s="6">
        <v>354</v>
      </c>
      <c r="B355" s="6">
        <v>10</v>
      </c>
      <c r="C355" s="7" t="s">
        <v>383</v>
      </c>
      <c r="D355" s="7" t="s">
        <v>393</v>
      </c>
      <c r="E355" s="92">
        <v>66</v>
      </c>
      <c r="F355" s="92">
        <v>50</v>
      </c>
      <c r="G355" s="92">
        <v>16</v>
      </c>
      <c r="H355" s="86">
        <v>66</v>
      </c>
      <c r="I355" s="92">
        <v>50</v>
      </c>
      <c r="J355" s="92">
        <v>16</v>
      </c>
      <c r="K355" s="86">
        <v>66</v>
      </c>
      <c r="L355" s="92">
        <v>0</v>
      </c>
      <c r="M355" s="92">
        <v>0</v>
      </c>
      <c r="N355" s="77">
        <v>0</v>
      </c>
      <c r="O355" s="76"/>
      <c r="P355" s="76"/>
      <c r="Q355" s="76"/>
    </row>
    <row r="356" spans="1:17" ht="30" customHeight="1" x14ac:dyDescent="0.35">
      <c r="A356" s="6">
        <v>355</v>
      </c>
      <c r="B356" s="6">
        <v>11</v>
      </c>
      <c r="C356" s="7" t="s">
        <v>383</v>
      </c>
      <c r="D356" s="7" t="s">
        <v>394</v>
      </c>
      <c r="E356" s="92">
        <v>62</v>
      </c>
      <c r="F356" s="92">
        <v>15</v>
      </c>
      <c r="G356" s="92">
        <v>47</v>
      </c>
      <c r="H356" s="86">
        <v>62</v>
      </c>
      <c r="I356" s="92">
        <v>15</v>
      </c>
      <c r="J356" s="92">
        <v>47</v>
      </c>
      <c r="K356" s="86">
        <v>62</v>
      </c>
      <c r="L356" s="92">
        <v>1</v>
      </c>
      <c r="M356" s="92">
        <v>1</v>
      </c>
      <c r="N356" s="77">
        <v>1</v>
      </c>
      <c r="O356" s="76"/>
      <c r="P356" s="77">
        <v>1</v>
      </c>
      <c r="Q356" s="76"/>
    </row>
    <row r="357" spans="1:17" ht="30" customHeight="1" x14ac:dyDescent="0.35">
      <c r="A357" s="6">
        <v>356</v>
      </c>
      <c r="B357" s="6">
        <v>12</v>
      </c>
      <c r="C357" s="7" t="s">
        <v>383</v>
      </c>
      <c r="D357" s="7" t="s">
        <v>395</v>
      </c>
      <c r="E357" s="92">
        <v>146</v>
      </c>
      <c r="F357" s="92">
        <v>146</v>
      </c>
      <c r="G357" s="92">
        <v>0</v>
      </c>
      <c r="H357" s="86">
        <v>146</v>
      </c>
      <c r="I357" s="92">
        <v>146</v>
      </c>
      <c r="J357" s="92">
        <v>0</v>
      </c>
      <c r="K357" s="86">
        <v>146</v>
      </c>
      <c r="L357" s="92">
        <v>0</v>
      </c>
      <c r="M357" s="92">
        <v>0</v>
      </c>
      <c r="N357" s="77">
        <v>0</v>
      </c>
      <c r="O357" s="76"/>
      <c r="P357" s="76"/>
      <c r="Q357" s="76"/>
    </row>
    <row r="358" spans="1:17" ht="30" customHeight="1" x14ac:dyDescent="0.35">
      <c r="A358" s="6">
        <v>357</v>
      </c>
      <c r="B358" s="6">
        <v>13</v>
      </c>
      <c r="C358" s="7" t="s">
        <v>383</v>
      </c>
      <c r="D358" s="7" t="s">
        <v>396</v>
      </c>
      <c r="E358" s="92">
        <v>74</v>
      </c>
      <c r="F358" s="92">
        <v>74</v>
      </c>
      <c r="G358" s="92">
        <v>0</v>
      </c>
      <c r="H358" s="86">
        <v>74</v>
      </c>
      <c r="I358" s="92">
        <v>74</v>
      </c>
      <c r="J358" s="92">
        <v>0</v>
      </c>
      <c r="K358" s="86">
        <v>74</v>
      </c>
      <c r="L358" s="92">
        <v>0</v>
      </c>
      <c r="M358" s="92">
        <v>0</v>
      </c>
      <c r="N358" s="77">
        <v>0</v>
      </c>
      <c r="O358" s="76"/>
      <c r="P358" s="76"/>
      <c r="Q358" s="76"/>
    </row>
    <row r="359" spans="1:17" ht="30" customHeight="1" x14ac:dyDescent="0.35">
      <c r="A359" s="6">
        <v>358</v>
      </c>
      <c r="B359" s="6">
        <v>14</v>
      </c>
      <c r="C359" s="7" t="s">
        <v>383</v>
      </c>
      <c r="D359" s="7" t="s">
        <v>397</v>
      </c>
      <c r="E359" s="92">
        <v>311</v>
      </c>
      <c r="F359" s="92">
        <v>141</v>
      </c>
      <c r="G359" s="92">
        <v>170</v>
      </c>
      <c r="H359" s="86">
        <v>311</v>
      </c>
      <c r="I359" s="92">
        <v>141</v>
      </c>
      <c r="J359" s="92">
        <v>170</v>
      </c>
      <c r="K359" s="86">
        <v>311</v>
      </c>
      <c r="L359" s="92">
        <v>0</v>
      </c>
      <c r="M359" s="102"/>
      <c r="N359" s="77">
        <v>0</v>
      </c>
      <c r="O359" s="76"/>
      <c r="P359" s="76"/>
      <c r="Q359" s="76"/>
    </row>
    <row r="360" spans="1:17" ht="30" customHeight="1" x14ac:dyDescent="0.35">
      <c r="A360" s="34">
        <v>359</v>
      </c>
      <c r="B360" s="34">
        <v>1</v>
      </c>
      <c r="C360" s="35" t="s">
        <v>398</v>
      </c>
      <c r="D360" s="35" t="s">
        <v>399</v>
      </c>
      <c r="E360" s="87">
        <v>83</v>
      </c>
      <c r="F360" s="87">
        <v>48</v>
      </c>
      <c r="G360" s="87">
        <v>35</v>
      </c>
      <c r="H360" s="83">
        <v>83</v>
      </c>
      <c r="I360" s="87">
        <v>68</v>
      </c>
      <c r="J360" s="87">
        <v>80</v>
      </c>
      <c r="K360" s="83">
        <v>148</v>
      </c>
      <c r="L360" s="87">
        <v>8</v>
      </c>
      <c r="M360" s="87">
        <v>8</v>
      </c>
      <c r="N360" s="122">
        <v>8</v>
      </c>
      <c r="O360" s="77">
        <v>0</v>
      </c>
      <c r="P360" s="77">
        <v>8</v>
      </c>
      <c r="Q360" s="77">
        <v>0</v>
      </c>
    </row>
    <row r="361" spans="1:17" ht="30" customHeight="1" x14ac:dyDescent="0.35">
      <c r="A361" s="34">
        <v>360</v>
      </c>
      <c r="B361" s="34">
        <v>2</v>
      </c>
      <c r="C361" s="35" t="s">
        <v>398</v>
      </c>
      <c r="D361" s="35" t="s">
        <v>400</v>
      </c>
      <c r="E361" s="87">
        <v>39</v>
      </c>
      <c r="F361" s="87">
        <v>4</v>
      </c>
      <c r="G361" s="87">
        <v>35</v>
      </c>
      <c r="H361" s="83">
        <v>39</v>
      </c>
      <c r="I361" s="87">
        <v>6</v>
      </c>
      <c r="J361" s="87">
        <v>64</v>
      </c>
      <c r="K361" s="83">
        <v>70</v>
      </c>
      <c r="L361" s="87">
        <v>15</v>
      </c>
      <c r="M361" s="87">
        <v>13</v>
      </c>
      <c r="N361" s="122">
        <v>7</v>
      </c>
      <c r="O361" s="77">
        <v>0</v>
      </c>
      <c r="P361" s="77">
        <v>7</v>
      </c>
      <c r="Q361" s="77">
        <v>0</v>
      </c>
    </row>
    <row r="362" spans="1:17" ht="30" customHeight="1" x14ac:dyDescent="0.35">
      <c r="A362" s="34">
        <v>361</v>
      </c>
      <c r="B362" s="34">
        <v>3</v>
      </c>
      <c r="C362" s="35" t="s">
        <v>398</v>
      </c>
      <c r="D362" s="35" t="s">
        <v>401</v>
      </c>
      <c r="E362" s="87">
        <v>283</v>
      </c>
      <c r="F362" s="87">
        <v>106</v>
      </c>
      <c r="G362" s="87">
        <v>177</v>
      </c>
      <c r="H362" s="83">
        <v>283</v>
      </c>
      <c r="I362" s="87">
        <v>106</v>
      </c>
      <c r="J362" s="87">
        <v>315</v>
      </c>
      <c r="K362" s="83">
        <v>421</v>
      </c>
      <c r="L362" s="87">
        <v>97</v>
      </c>
      <c r="M362" s="87">
        <v>38</v>
      </c>
      <c r="N362" s="122">
        <v>34</v>
      </c>
      <c r="O362" s="77">
        <v>29</v>
      </c>
      <c r="P362" s="77">
        <v>5</v>
      </c>
      <c r="Q362" s="77">
        <v>0</v>
      </c>
    </row>
    <row r="363" spans="1:17" ht="30" customHeight="1" x14ac:dyDescent="0.35">
      <c r="A363" s="34">
        <v>362</v>
      </c>
      <c r="B363" s="34">
        <v>4</v>
      </c>
      <c r="C363" s="35" t="s">
        <v>398</v>
      </c>
      <c r="D363" s="35" t="s">
        <v>402</v>
      </c>
      <c r="E363" s="87">
        <v>9</v>
      </c>
      <c r="F363" s="87">
        <v>8</v>
      </c>
      <c r="G363" s="87">
        <v>1</v>
      </c>
      <c r="H363" s="83">
        <v>9</v>
      </c>
      <c r="I363" s="87">
        <v>8</v>
      </c>
      <c r="J363" s="87">
        <v>13</v>
      </c>
      <c r="K363" s="83">
        <v>21</v>
      </c>
      <c r="L363" s="87">
        <v>7</v>
      </c>
      <c r="M363" s="87">
        <v>2</v>
      </c>
      <c r="N363" s="122">
        <v>0</v>
      </c>
      <c r="O363" s="77">
        <v>0</v>
      </c>
      <c r="P363" s="77">
        <v>0</v>
      </c>
      <c r="Q363" s="77">
        <v>0</v>
      </c>
    </row>
    <row r="364" spans="1:17" ht="30" customHeight="1" x14ac:dyDescent="0.35">
      <c r="A364" s="34">
        <v>363</v>
      </c>
      <c r="B364" s="34">
        <v>5</v>
      </c>
      <c r="C364" s="35" t="s">
        <v>398</v>
      </c>
      <c r="D364" s="35" t="s">
        <v>403</v>
      </c>
      <c r="E364" s="87">
        <v>7</v>
      </c>
      <c r="F364" s="87">
        <v>7</v>
      </c>
      <c r="G364" s="87">
        <v>0</v>
      </c>
      <c r="H364" s="83">
        <v>7</v>
      </c>
      <c r="I364" s="87">
        <v>7</v>
      </c>
      <c r="J364" s="87">
        <v>0</v>
      </c>
      <c r="K364" s="83">
        <v>7</v>
      </c>
      <c r="L364" s="87">
        <v>7</v>
      </c>
      <c r="M364" s="87">
        <v>1</v>
      </c>
      <c r="N364" s="122">
        <v>0</v>
      </c>
      <c r="O364" s="77">
        <v>0</v>
      </c>
      <c r="P364" s="77">
        <v>0</v>
      </c>
      <c r="Q364" s="77">
        <v>0</v>
      </c>
    </row>
    <row r="365" spans="1:17" ht="30" customHeight="1" x14ac:dyDescent="0.35">
      <c r="A365" s="34">
        <v>364</v>
      </c>
      <c r="B365" s="34">
        <v>6</v>
      </c>
      <c r="C365" s="35" t="s">
        <v>398</v>
      </c>
      <c r="D365" s="35" t="s">
        <v>404</v>
      </c>
      <c r="E365" s="87">
        <v>6</v>
      </c>
      <c r="F365" s="87">
        <v>6</v>
      </c>
      <c r="G365" s="87">
        <v>0</v>
      </c>
      <c r="H365" s="83">
        <v>6</v>
      </c>
      <c r="I365" s="87">
        <v>34</v>
      </c>
      <c r="J365" s="87">
        <v>0</v>
      </c>
      <c r="K365" s="83">
        <v>34</v>
      </c>
      <c r="L365" s="87">
        <v>2</v>
      </c>
      <c r="M365" s="87">
        <v>2</v>
      </c>
      <c r="N365" s="122">
        <v>2</v>
      </c>
      <c r="O365" s="77">
        <v>2</v>
      </c>
      <c r="P365" s="77">
        <v>0</v>
      </c>
      <c r="Q365" s="77">
        <v>0</v>
      </c>
    </row>
    <row r="366" spans="1:17" ht="30" customHeight="1" x14ac:dyDescent="0.35">
      <c r="A366" s="34">
        <v>365</v>
      </c>
      <c r="B366" s="34">
        <v>7</v>
      </c>
      <c r="C366" s="35" t="s">
        <v>398</v>
      </c>
      <c r="D366" s="35" t="s">
        <v>405</v>
      </c>
      <c r="E366" s="87">
        <v>0</v>
      </c>
      <c r="F366" s="87">
        <v>0</v>
      </c>
      <c r="G366" s="87">
        <v>0</v>
      </c>
      <c r="H366" s="83">
        <v>0</v>
      </c>
      <c r="I366" s="87">
        <v>0</v>
      </c>
      <c r="J366" s="87">
        <v>0</v>
      </c>
      <c r="K366" s="83">
        <v>0</v>
      </c>
      <c r="L366" s="87">
        <v>0</v>
      </c>
      <c r="M366" s="87">
        <v>0</v>
      </c>
      <c r="N366" s="122">
        <v>0</v>
      </c>
      <c r="O366" s="77">
        <v>0</v>
      </c>
      <c r="P366" s="77">
        <v>0</v>
      </c>
      <c r="Q366" s="77">
        <v>0</v>
      </c>
    </row>
    <row r="367" spans="1:17" ht="30" customHeight="1" x14ac:dyDescent="0.35">
      <c r="A367" s="34">
        <v>366</v>
      </c>
      <c r="B367" s="34">
        <v>8</v>
      </c>
      <c r="C367" s="35" t="s">
        <v>398</v>
      </c>
      <c r="D367" s="35" t="s">
        <v>406</v>
      </c>
      <c r="E367" s="87">
        <v>16</v>
      </c>
      <c r="F367" s="87">
        <v>15</v>
      </c>
      <c r="G367" s="87">
        <v>1</v>
      </c>
      <c r="H367" s="83">
        <v>16</v>
      </c>
      <c r="I367" s="87">
        <v>15</v>
      </c>
      <c r="J367" s="87">
        <v>1</v>
      </c>
      <c r="K367" s="83">
        <v>16</v>
      </c>
      <c r="L367" s="87">
        <v>15</v>
      </c>
      <c r="M367" s="87">
        <v>10</v>
      </c>
      <c r="N367" s="122">
        <v>2</v>
      </c>
      <c r="O367" s="77">
        <v>0</v>
      </c>
      <c r="P367" s="77">
        <v>2</v>
      </c>
      <c r="Q367" s="77">
        <v>0</v>
      </c>
    </row>
    <row r="368" spans="1:17" ht="30" customHeight="1" x14ac:dyDescent="0.35">
      <c r="A368" s="34">
        <v>367</v>
      </c>
      <c r="B368" s="34">
        <v>9</v>
      </c>
      <c r="C368" s="35" t="s">
        <v>398</v>
      </c>
      <c r="D368" s="35" t="s">
        <v>407</v>
      </c>
      <c r="E368" s="87">
        <v>265</v>
      </c>
      <c r="F368" s="87">
        <v>231</v>
      </c>
      <c r="G368" s="87">
        <v>34</v>
      </c>
      <c r="H368" s="83">
        <v>265</v>
      </c>
      <c r="I368" s="87">
        <v>277</v>
      </c>
      <c r="J368" s="87">
        <v>59</v>
      </c>
      <c r="K368" s="83">
        <v>336</v>
      </c>
      <c r="L368" s="87">
        <v>152</v>
      </c>
      <c r="M368" s="87">
        <v>152</v>
      </c>
      <c r="N368" s="122">
        <v>0</v>
      </c>
      <c r="O368" s="77">
        <v>0</v>
      </c>
      <c r="P368" s="77">
        <v>0</v>
      </c>
      <c r="Q368" s="77">
        <v>0</v>
      </c>
    </row>
    <row r="369" spans="1:17" ht="30" customHeight="1" x14ac:dyDescent="0.35">
      <c r="A369" s="34">
        <v>368</v>
      </c>
      <c r="B369" s="34">
        <v>10</v>
      </c>
      <c r="C369" s="35" t="s">
        <v>398</v>
      </c>
      <c r="D369" s="35" t="s">
        <v>408</v>
      </c>
      <c r="E369" s="87">
        <v>0</v>
      </c>
      <c r="F369" s="87">
        <v>0</v>
      </c>
      <c r="G369" s="87">
        <v>0</v>
      </c>
      <c r="H369" s="83">
        <v>0</v>
      </c>
      <c r="I369" s="87">
        <v>0</v>
      </c>
      <c r="J369" s="87">
        <v>3</v>
      </c>
      <c r="K369" s="83">
        <v>3</v>
      </c>
      <c r="L369" s="87">
        <v>0</v>
      </c>
      <c r="M369" s="87">
        <v>0</v>
      </c>
      <c r="N369" s="122">
        <v>0</v>
      </c>
      <c r="O369" s="77">
        <v>0</v>
      </c>
      <c r="P369" s="77">
        <v>0</v>
      </c>
      <c r="Q369" s="77">
        <v>0</v>
      </c>
    </row>
    <row r="370" spans="1:17" ht="30" customHeight="1" x14ac:dyDescent="0.35">
      <c r="A370" s="6">
        <v>369</v>
      </c>
      <c r="B370" s="50">
        <v>1</v>
      </c>
      <c r="C370" s="51" t="s">
        <v>409</v>
      </c>
      <c r="D370" s="51" t="s">
        <v>410</v>
      </c>
      <c r="E370" s="108">
        <v>0</v>
      </c>
      <c r="F370" s="108">
        <v>0</v>
      </c>
      <c r="G370" s="108">
        <v>0</v>
      </c>
      <c r="H370" s="109">
        <v>0</v>
      </c>
      <c r="I370" s="108">
        <v>0</v>
      </c>
      <c r="J370" s="108">
        <v>0</v>
      </c>
      <c r="K370" s="109">
        <v>0</v>
      </c>
      <c r="L370" s="108">
        <v>0</v>
      </c>
      <c r="M370" s="108">
        <v>0</v>
      </c>
      <c r="N370" s="143">
        <v>0</v>
      </c>
      <c r="O370" s="77">
        <v>0</v>
      </c>
      <c r="P370" s="77">
        <v>0</v>
      </c>
      <c r="Q370" s="76"/>
    </row>
    <row r="371" spans="1:17" ht="30" customHeight="1" x14ac:dyDescent="0.35">
      <c r="A371" s="6">
        <v>370</v>
      </c>
      <c r="B371" s="50">
        <v>2</v>
      </c>
      <c r="C371" s="51" t="s">
        <v>409</v>
      </c>
      <c r="D371" s="51" t="s">
        <v>411</v>
      </c>
      <c r="E371" s="108">
        <v>17</v>
      </c>
      <c r="F371" s="108">
        <v>17</v>
      </c>
      <c r="G371" s="108">
        <v>6</v>
      </c>
      <c r="H371" s="109">
        <v>23</v>
      </c>
      <c r="I371" s="108">
        <v>28</v>
      </c>
      <c r="J371" s="108">
        <v>38</v>
      </c>
      <c r="K371" s="109">
        <v>66</v>
      </c>
      <c r="L371" s="108">
        <v>1</v>
      </c>
      <c r="M371" s="108">
        <v>1</v>
      </c>
      <c r="N371" s="143">
        <v>1</v>
      </c>
      <c r="O371" s="77">
        <v>0</v>
      </c>
      <c r="P371" s="77">
        <v>1</v>
      </c>
      <c r="Q371" s="76"/>
    </row>
    <row r="372" spans="1:17" ht="30" customHeight="1" x14ac:dyDescent="0.35">
      <c r="A372" s="6">
        <v>371</v>
      </c>
      <c r="B372" s="50">
        <v>3</v>
      </c>
      <c r="C372" s="51" t="s">
        <v>409</v>
      </c>
      <c r="D372" s="51" t="s">
        <v>412</v>
      </c>
      <c r="E372" s="108">
        <v>0</v>
      </c>
      <c r="F372" s="108">
        <v>0</v>
      </c>
      <c r="G372" s="108">
        <v>0</v>
      </c>
      <c r="H372" s="109">
        <v>0</v>
      </c>
      <c r="I372" s="108">
        <v>9</v>
      </c>
      <c r="J372" s="108">
        <v>0</v>
      </c>
      <c r="K372" s="109">
        <v>9</v>
      </c>
      <c r="L372" s="108">
        <v>0</v>
      </c>
      <c r="M372" s="108">
        <v>0</v>
      </c>
      <c r="N372" s="143">
        <v>0</v>
      </c>
      <c r="O372" s="77">
        <v>0</v>
      </c>
      <c r="P372" s="77">
        <v>0</v>
      </c>
      <c r="Q372" s="76"/>
    </row>
    <row r="373" spans="1:17" ht="30" customHeight="1" x14ac:dyDescent="0.35">
      <c r="A373" s="6">
        <v>372</v>
      </c>
      <c r="B373" s="50">
        <v>4</v>
      </c>
      <c r="C373" s="51" t="s">
        <v>409</v>
      </c>
      <c r="D373" s="51" t="s">
        <v>413</v>
      </c>
      <c r="E373" s="108">
        <v>4</v>
      </c>
      <c r="F373" s="108">
        <v>4</v>
      </c>
      <c r="G373" s="108">
        <v>0</v>
      </c>
      <c r="H373" s="109">
        <v>4</v>
      </c>
      <c r="I373" s="108">
        <v>7</v>
      </c>
      <c r="J373" s="108">
        <v>0</v>
      </c>
      <c r="K373" s="109">
        <v>7</v>
      </c>
      <c r="L373" s="108">
        <v>0</v>
      </c>
      <c r="M373" s="108">
        <v>0</v>
      </c>
      <c r="N373" s="143">
        <v>0</v>
      </c>
      <c r="O373" s="77">
        <v>0</v>
      </c>
      <c r="P373" s="77">
        <v>0</v>
      </c>
      <c r="Q373" s="76"/>
    </row>
    <row r="374" spans="1:17" ht="30" customHeight="1" x14ac:dyDescent="0.35">
      <c r="A374" s="6">
        <v>373</v>
      </c>
      <c r="B374" s="50">
        <v>5</v>
      </c>
      <c r="C374" s="51" t="s">
        <v>409</v>
      </c>
      <c r="D374" s="51" t="s">
        <v>414</v>
      </c>
      <c r="E374" s="108">
        <v>0</v>
      </c>
      <c r="F374" s="108">
        <v>0</v>
      </c>
      <c r="G374" s="108">
        <v>0</v>
      </c>
      <c r="H374" s="109">
        <v>0</v>
      </c>
      <c r="I374" s="108">
        <v>0</v>
      </c>
      <c r="J374" s="108">
        <v>0</v>
      </c>
      <c r="K374" s="109">
        <v>0</v>
      </c>
      <c r="L374" s="108">
        <v>0</v>
      </c>
      <c r="M374" s="108">
        <v>0</v>
      </c>
      <c r="N374" s="143">
        <v>0</v>
      </c>
      <c r="O374" s="77">
        <v>0</v>
      </c>
      <c r="P374" s="77">
        <v>0</v>
      </c>
      <c r="Q374" s="76"/>
    </row>
    <row r="375" spans="1:17" ht="30" customHeight="1" x14ac:dyDescent="0.35">
      <c r="A375" s="34">
        <v>374</v>
      </c>
      <c r="B375" s="34">
        <v>1</v>
      </c>
      <c r="C375" s="35" t="s">
        <v>415</v>
      </c>
      <c r="D375" s="35" t="s">
        <v>416</v>
      </c>
      <c r="E375" s="87">
        <v>0</v>
      </c>
      <c r="F375" s="87">
        <v>0</v>
      </c>
      <c r="G375" s="87">
        <v>0</v>
      </c>
      <c r="H375" s="83">
        <v>0</v>
      </c>
      <c r="I375" s="87">
        <v>0</v>
      </c>
      <c r="J375" s="87">
        <v>0</v>
      </c>
      <c r="K375" s="83">
        <v>0</v>
      </c>
      <c r="L375" s="87">
        <v>0</v>
      </c>
      <c r="M375" s="87">
        <v>0</v>
      </c>
      <c r="N375" s="123"/>
      <c r="O375" s="76"/>
      <c r="P375" s="76"/>
      <c r="Q375" s="76"/>
    </row>
    <row r="376" spans="1:17" ht="30" customHeight="1" x14ac:dyDescent="0.35">
      <c r="A376" s="34">
        <v>375</v>
      </c>
      <c r="B376" s="34">
        <v>2</v>
      </c>
      <c r="C376" s="35" t="s">
        <v>415</v>
      </c>
      <c r="D376" s="35" t="s">
        <v>417</v>
      </c>
      <c r="E376" s="87">
        <v>48</v>
      </c>
      <c r="F376" s="87">
        <v>48</v>
      </c>
      <c r="G376" s="87">
        <v>0</v>
      </c>
      <c r="H376" s="83">
        <v>48</v>
      </c>
      <c r="I376" s="87">
        <v>48</v>
      </c>
      <c r="J376" s="87">
        <v>0</v>
      </c>
      <c r="K376" s="83">
        <v>48</v>
      </c>
      <c r="L376" s="87">
        <v>0</v>
      </c>
      <c r="M376" s="87">
        <v>0</v>
      </c>
      <c r="N376" s="123"/>
      <c r="O376" s="76"/>
      <c r="P376" s="76"/>
      <c r="Q376" s="76"/>
    </row>
    <row r="377" spans="1:17" ht="30" customHeight="1" x14ac:dyDescent="0.35">
      <c r="A377" s="34">
        <v>376</v>
      </c>
      <c r="B377" s="34">
        <v>3</v>
      </c>
      <c r="C377" s="35" t="s">
        <v>415</v>
      </c>
      <c r="D377" s="35" t="s">
        <v>418</v>
      </c>
      <c r="E377" s="87">
        <v>70</v>
      </c>
      <c r="F377" s="87">
        <v>18</v>
      </c>
      <c r="G377" s="87">
        <v>52</v>
      </c>
      <c r="H377" s="83">
        <v>70</v>
      </c>
      <c r="I377" s="87">
        <v>18</v>
      </c>
      <c r="J377" s="87">
        <v>52</v>
      </c>
      <c r="K377" s="83">
        <v>70</v>
      </c>
      <c r="L377" s="87">
        <v>3</v>
      </c>
      <c r="M377" s="87">
        <v>3</v>
      </c>
      <c r="N377" s="122">
        <v>1</v>
      </c>
      <c r="O377" s="77">
        <v>1</v>
      </c>
      <c r="P377" s="77">
        <v>2</v>
      </c>
      <c r="Q377" s="76"/>
    </row>
    <row r="378" spans="1:17" ht="30" customHeight="1" x14ac:dyDescent="0.35">
      <c r="A378" s="34">
        <v>377</v>
      </c>
      <c r="B378" s="34">
        <v>4</v>
      </c>
      <c r="C378" s="35" t="s">
        <v>415</v>
      </c>
      <c r="D378" s="35" t="s">
        <v>419</v>
      </c>
      <c r="E378" s="87">
        <v>255</v>
      </c>
      <c r="F378" s="87">
        <v>273</v>
      </c>
      <c r="G378" s="87">
        <v>23</v>
      </c>
      <c r="H378" s="83">
        <v>296</v>
      </c>
      <c r="I378" s="87">
        <v>273</v>
      </c>
      <c r="J378" s="87">
        <v>23</v>
      </c>
      <c r="K378" s="83">
        <v>296</v>
      </c>
      <c r="L378" s="87">
        <v>17</v>
      </c>
      <c r="M378" s="87">
        <v>17</v>
      </c>
      <c r="N378" s="122">
        <v>16</v>
      </c>
      <c r="O378" s="76"/>
      <c r="P378" s="77">
        <v>17</v>
      </c>
      <c r="Q378" s="76"/>
    </row>
    <row r="379" spans="1:17" ht="30" customHeight="1" x14ac:dyDescent="0.35">
      <c r="A379" s="34">
        <v>378</v>
      </c>
      <c r="B379" s="34">
        <v>5</v>
      </c>
      <c r="C379" s="35" t="s">
        <v>415</v>
      </c>
      <c r="D379" s="35" t="s">
        <v>420</v>
      </c>
      <c r="E379" s="87">
        <v>31</v>
      </c>
      <c r="F379" s="87">
        <v>30</v>
      </c>
      <c r="G379" s="87">
        <v>1</v>
      </c>
      <c r="H379" s="83">
        <v>31</v>
      </c>
      <c r="I379" s="87">
        <v>30</v>
      </c>
      <c r="J379" s="87">
        <v>1</v>
      </c>
      <c r="K379" s="83">
        <v>31</v>
      </c>
      <c r="L379" s="87">
        <v>0</v>
      </c>
      <c r="M379" s="87">
        <v>0</v>
      </c>
      <c r="N379" s="123"/>
      <c r="O379" s="76"/>
      <c r="P379" s="76"/>
      <c r="Q379" s="76"/>
    </row>
    <row r="380" spans="1:17" ht="30" customHeight="1" x14ac:dyDescent="0.35">
      <c r="A380" s="34">
        <v>379</v>
      </c>
      <c r="B380" s="34">
        <v>6</v>
      </c>
      <c r="C380" s="35" t="s">
        <v>415</v>
      </c>
      <c r="D380" s="35" t="s">
        <v>421</v>
      </c>
      <c r="E380" s="87">
        <v>41</v>
      </c>
      <c r="F380" s="87">
        <v>40</v>
      </c>
      <c r="G380" s="87">
        <v>1</v>
      </c>
      <c r="H380" s="83">
        <v>41</v>
      </c>
      <c r="I380" s="87">
        <v>40</v>
      </c>
      <c r="J380" s="87">
        <v>1</v>
      </c>
      <c r="K380" s="83">
        <v>41</v>
      </c>
      <c r="L380" s="87">
        <v>1</v>
      </c>
      <c r="M380" s="87">
        <v>1</v>
      </c>
      <c r="N380" s="122">
        <v>1</v>
      </c>
      <c r="O380" s="76"/>
      <c r="P380" s="77">
        <v>1</v>
      </c>
      <c r="Q380" s="76"/>
    </row>
    <row r="381" spans="1:17" ht="30" customHeight="1" x14ac:dyDescent="0.35">
      <c r="A381" s="34">
        <v>380</v>
      </c>
      <c r="B381" s="34">
        <v>7</v>
      </c>
      <c r="C381" s="35" t="s">
        <v>415</v>
      </c>
      <c r="D381" s="35" t="s">
        <v>422</v>
      </c>
      <c r="E381" s="87">
        <v>0</v>
      </c>
      <c r="F381" s="87">
        <v>40</v>
      </c>
      <c r="G381" s="87">
        <v>1</v>
      </c>
      <c r="H381" s="83">
        <v>41</v>
      </c>
      <c r="I381" s="87">
        <v>40</v>
      </c>
      <c r="J381" s="87">
        <v>1</v>
      </c>
      <c r="K381" s="83">
        <v>41</v>
      </c>
      <c r="L381" s="87">
        <v>1</v>
      </c>
      <c r="M381" s="87">
        <v>1</v>
      </c>
      <c r="N381" s="122">
        <v>1</v>
      </c>
      <c r="O381" s="76"/>
      <c r="P381" s="77">
        <v>1</v>
      </c>
      <c r="Q381" s="76"/>
    </row>
    <row r="382" spans="1:17" ht="30" customHeight="1" x14ac:dyDescent="0.35">
      <c r="A382" s="34">
        <v>381</v>
      </c>
      <c r="B382" s="34">
        <v>8</v>
      </c>
      <c r="C382" s="35" t="s">
        <v>415</v>
      </c>
      <c r="D382" s="35" t="s">
        <v>423</v>
      </c>
      <c r="E382" s="87">
        <v>47</v>
      </c>
      <c r="F382" s="87">
        <v>47</v>
      </c>
      <c r="G382" s="87">
        <v>0</v>
      </c>
      <c r="H382" s="83">
        <v>47</v>
      </c>
      <c r="I382" s="87">
        <v>47</v>
      </c>
      <c r="J382" s="87">
        <v>0</v>
      </c>
      <c r="K382" s="83">
        <v>47</v>
      </c>
      <c r="L382" s="87">
        <v>0</v>
      </c>
      <c r="M382" s="87">
        <v>0</v>
      </c>
      <c r="N382" s="123"/>
      <c r="O382" s="76"/>
      <c r="P382" s="76"/>
      <c r="Q382" s="76"/>
    </row>
    <row r="383" spans="1:17" ht="30" customHeight="1" x14ac:dyDescent="0.35">
      <c r="A383" s="34">
        <v>382</v>
      </c>
      <c r="B383" s="34">
        <v>9</v>
      </c>
      <c r="C383" s="35" t="s">
        <v>415</v>
      </c>
      <c r="D383" s="35" t="s">
        <v>424</v>
      </c>
      <c r="E383" s="87">
        <v>2.0470000000000002</v>
      </c>
      <c r="F383" s="87">
        <v>45</v>
      </c>
      <c r="G383" s="87">
        <v>2.0019999999999998</v>
      </c>
      <c r="H383" s="83">
        <v>2047</v>
      </c>
      <c r="I383" s="87">
        <v>45</v>
      </c>
      <c r="J383" s="87">
        <v>2</v>
      </c>
      <c r="K383" s="83">
        <v>2047</v>
      </c>
      <c r="L383" s="87">
        <v>22</v>
      </c>
      <c r="M383" s="87">
        <v>22</v>
      </c>
      <c r="N383" s="123"/>
      <c r="O383" s="76"/>
      <c r="P383" s="77">
        <v>22</v>
      </c>
      <c r="Q383" s="76"/>
    </row>
    <row r="384" spans="1:17" ht="30" customHeight="1" x14ac:dyDescent="0.35">
      <c r="A384" s="34">
        <v>383</v>
      </c>
      <c r="B384" s="34">
        <v>10</v>
      </c>
      <c r="C384" s="35" t="s">
        <v>415</v>
      </c>
      <c r="D384" s="35" t="s">
        <v>425</v>
      </c>
      <c r="E384" s="87">
        <v>7</v>
      </c>
      <c r="F384" s="87">
        <v>0</v>
      </c>
      <c r="G384" s="87">
        <v>7</v>
      </c>
      <c r="H384" s="83">
        <v>7</v>
      </c>
      <c r="I384" s="87">
        <v>0</v>
      </c>
      <c r="J384" s="87">
        <v>7</v>
      </c>
      <c r="K384" s="83">
        <v>7</v>
      </c>
      <c r="L384" s="87">
        <v>0</v>
      </c>
      <c r="M384" s="87">
        <v>0</v>
      </c>
      <c r="N384" s="123"/>
      <c r="O384" s="76"/>
      <c r="P384" s="76"/>
      <c r="Q384" s="76"/>
    </row>
    <row r="385" spans="1:17" ht="30" customHeight="1" x14ac:dyDescent="0.35">
      <c r="A385" s="34">
        <v>384</v>
      </c>
      <c r="B385" s="34">
        <v>11</v>
      </c>
      <c r="C385" s="35" t="s">
        <v>415</v>
      </c>
      <c r="D385" s="35" t="s">
        <v>426</v>
      </c>
      <c r="E385" s="87">
        <v>231</v>
      </c>
      <c r="F385" s="87">
        <v>90</v>
      </c>
      <c r="G385" s="87">
        <v>141</v>
      </c>
      <c r="H385" s="83">
        <v>231</v>
      </c>
      <c r="I385" s="87">
        <v>90</v>
      </c>
      <c r="J385" s="87">
        <v>141</v>
      </c>
      <c r="K385" s="83">
        <v>231</v>
      </c>
      <c r="L385" s="87">
        <v>3</v>
      </c>
      <c r="M385" s="87">
        <v>3</v>
      </c>
      <c r="N385" s="123"/>
      <c r="O385" s="76"/>
      <c r="P385" s="77">
        <v>3</v>
      </c>
      <c r="Q385" s="76"/>
    </row>
    <row r="386" spans="1:17" ht="30" customHeight="1" x14ac:dyDescent="0.35">
      <c r="A386" s="34">
        <v>385</v>
      </c>
      <c r="B386" s="34">
        <v>12</v>
      </c>
      <c r="C386" s="35" t="s">
        <v>415</v>
      </c>
      <c r="D386" s="35" t="s">
        <v>427</v>
      </c>
      <c r="E386" s="87">
        <v>191</v>
      </c>
      <c r="F386" s="87">
        <v>141</v>
      </c>
      <c r="G386" s="87">
        <v>50</v>
      </c>
      <c r="H386" s="83">
        <v>191</v>
      </c>
      <c r="I386" s="87">
        <v>141</v>
      </c>
      <c r="J386" s="87">
        <v>50</v>
      </c>
      <c r="K386" s="83">
        <v>191</v>
      </c>
      <c r="L386" s="87">
        <v>9</v>
      </c>
      <c r="M386" s="87">
        <v>9</v>
      </c>
      <c r="N386" s="123"/>
      <c r="O386" s="76"/>
      <c r="P386" s="77">
        <v>9</v>
      </c>
      <c r="Q386" s="76"/>
    </row>
    <row r="387" spans="1:17" ht="30" customHeight="1" x14ac:dyDescent="0.35">
      <c r="A387" s="34">
        <v>386</v>
      </c>
      <c r="B387" s="34">
        <v>13</v>
      </c>
      <c r="C387" s="35" t="s">
        <v>415</v>
      </c>
      <c r="D387" s="35" t="s">
        <v>428</v>
      </c>
      <c r="E387" s="87">
        <v>44</v>
      </c>
      <c r="F387" s="87">
        <v>16</v>
      </c>
      <c r="G387" s="87">
        <v>87</v>
      </c>
      <c r="H387" s="83">
        <v>103</v>
      </c>
      <c r="I387" s="87">
        <v>18</v>
      </c>
      <c r="J387" s="87">
        <v>87</v>
      </c>
      <c r="K387" s="83">
        <v>157</v>
      </c>
      <c r="L387" s="87">
        <v>25</v>
      </c>
      <c r="M387" s="87">
        <v>25</v>
      </c>
      <c r="N387" s="122">
        <v>25</v>
      </c>
      <c r="O387" s="77">
        <v>0</v>
      </c>
      <c r="P387" s="77">
        <v>25</v>
      </c>
      <c r="Q387" s="77">
        <v>0</v>
      </c>
    </row>
    <row r="388" spans="1:17" ht="30" customHeight="1" x14ac:dyDescent="0.35">
      <c r="A388" s="6">
        <v>387</v>
      </c>
      <c r="B388" s="147">
        <v>1</v>
      </c>
      <c r="C388" s="78" t="s">
        <v>429</v>
      </c>
      <c r="D388" s="78" t="s">
        <v>430</v>
      </c>
      <c r="E388" s="78"/>
      <c r="F388" s="78">
        <v>1</v>
      </c>
      <c r="G388" s="78"/>
      <c r="H388" s="78">
        <v>1</v>
      </c>
      <c r="I388" s="78">
        <v>1</v>
      </c>
      <c r="J388" s="78"/>
      <c r="K388" s="59">
        <v>1</v>
      </c>
      <c r="L388" s="78">
        <v>1</v>
      </c>
      <c r="M388" s="78">
        <v>1</v>
      </c>
      <c r="N388" s="78">
        <v>1</v>
      </c>
      <c r="O388" s="78"/>
      <c r="P388" s="78"/>
      <c r="Q388" s="78"/>
    </row>
    <row r="389" spans="1:17" ht="30" customHeight="1" x14ac:dyDescent="0.35">
      <c r="A389" s="6">
        <v>388</v>
      </c>
      <c r="B389" s="147">
        <v>2</v>
      </c>
      <c r="C389" s="78" t="s">
        <v>429</v>
      </c>
      <c r="D389" s="78" t="s">
        <v>431</v>
      </c>
      <c r="E389" s="78"/>
      <c r="F389" s="78">
        <v>1</v>
      </c>
      <c r="G389" s="78"/>
      <c r="H389" s="78">
        <v>1</v>
      </c>
      <c r="I389" s="78">
        <v>1</v>
      </c>
      <c r="J389" s="78"/>
      <c r="K389" s="59">
        <v>1</v>
      </c>
      <c r="L389" s="78">
        <v>1</v>
      </c>
      <c r="M389" s="78">
        <v>1</v>
      </c>
      <c r="N389" s="78">
        <v>1</v>
      </c>
      <c r="O389" s="78"/>
      <c r="P389" s="78"/>
      <c r="Q389" s="78"/>
    </row>
    <row r="390" spans="1:17" ht="30" customHeight="1" x14ac:dyDescent="0.35">
      <c r="A390" s="6">
        <v>389</v>
      </c>
      <c r="B390" s="147">
        <v>3</v>
      </c>
      <c r="C390" s="78" t="s">
        <v>429</v>
      </c>
      <c r="D390" s="78" t="s">
        <v>432</v>
      </c>
      <c r="E390" s="78"/>
      <c r="F390" s="78">
        <v>1</v>
      </c>
      <c r="G390" s="78"/>
      <c r="H390" s="78">
        <v>1</v>
      </c>
      <c r="I390" s="78">
        <v>1</v>
      </c>
      <c r="J390" s="78"/>
      <c r="K390" s="59">
        <v>1</v>
      </c>
      <c r="L390" s="78">
        <v>1</v>
      </c>
      <c r="M390" s="78">
        <v>1</v>
      </c>
      <c r="N390" s="78">
        <v>1</v>
      </c>
      <c r="O390" s="78"/>
      <c r="P390" s="78"/>
      <c r="Q390" s="78"/>
    </row>
    <row r="391" spans="1:17" ht="30" customHeight="1" x14ac:dyDescent="0.35">
      <c r="A391" s="6">
        <v>390</v>
      </c>
      <c r="B391" s="147">
        <v>4</v>
      </c>
      <c r="C391" s="78" t="s">
        <v>429</v>
      </c>
      <c r="D391" s="78" t="s">
        <v>433</v>
      </c>
      <c r="E391" s="78"/>
      <c r="F391" s="78">
        <v>1</v>
      </c>
      <c r="G391" s="78"/>
      <c r="H391" s="78">
        <v>1</v>
      </c>
      <c r="I391" s="78">
        <v>1</v>
      </c>
      <c r="J391" s="78"/>
      <c r="K391" s="59">
        <v>1</v>
      </c>
      <c r="L391" s="78">
        <v>1</v>
      </c>
      <c r="M391" s="78">
        <v>1</v>
      </c>
      <c r="N391" s="78">
        <v>1</v>
      </c>
      <c r="O391" s="78"/>
      <c r="P391" s="78"/>
      <c r="Q391" s="78"/>
    </row>
    <row r="392" spans="1:17" ht="30" customHeight="1" x14ac:dyDescent="0.35">
      <c r="A392" s="6">
        <v>391</v>
      </c>
      <c r="B392" s="147">
        <v>5</v>
      </c>
      <c r="C392" s="78" t="s">
        <v>429</v>
      </c>
      <c r="D392" s="78" t="s">
        <v>434</v>
      </c>
      <c r="E392" s="78"/>
      <c r="F392" s="78"/>
      <c r="G392" s="78"/>
      <c r="H392" s="78">
        <v>0</v>
      </c>
      <c r="I392" s="78"/>
      <c r="J392" s="78"/>
      <c r="K392" s="59">
        <v>0</v>
      </c>
      <c r="L392" s="78"/>
      <c r="M392" s="78"/>
      <c r="N392" s="78"/>
      <c r="O392" s="78"/>
      <c r="P392" s="78"/>
      <c r="Q392" s="78"/>
    </row>
    <row r="393" spans="1:17" ht="30" customHeight="1" x14ac:dyDescent="0.35">
      <c r="A393" s="6">
        <v>392</v>
      </c>
      <c r="B393" s="147">
        <v>6</v>
      </c>
      <c r="C393" s="78" t="s">
        <v>429</v>
      </c>
      <c r="D393" s="78" t="s">
        <v>435</v>
      </c>
      <c r="E393" s="78"/>
      <c r="F393" s="78"/>
      <c r="G393" s="78"/>
      <c r="H393" s="78">
        <v>0</v>
      </c>
      <c r="I393" s="78"/>
      <c r="J393" s="78"/>
      <c r="K393" s="59">
        <v>0</v>
      </c>
      <c r="L393" s="78"/>
      <c r="M393" s="78"/>
      <c r="N393" s="78"/>
      <c r="O393" s="78"/>
      <c r="P393" s="78"/>
      <c r="Q393" s="78"/>
    </row>
    <row r="394" spans="1:17" ht="30" customHeight="1" x14ac:dyDescent="0.35">
      <c r="A394" s="6">
        <v>394</v>
      </c>
      <c r="B394" s="147">
        <v>1</v>
      </c>
      <c r="C394" s="78" t="s">
        <v>437</v>
      </c>
      <c r="D394" s="78" t="s">
        <v>438</v>
      </c>
      <c r="E394" s="78"/>
      <c r="F394" s="78">
        <v>0</v>
      </c>
      <c r="G394" s="78">
        <v>1</v>
      </c>
      <c r="H394" s="78">
        <v>1</v>
      </c>
      <c r="I394" s="78">
        <v>0</v>
      </c>
      <c r="J394" s="78">
        <v>1</v>
      </c>
      <c r="K394" s="59">
        <v>1</v>
      </c>
      <c r="L394" s="78">
        <v>1</v>
      </c>
      <c r="M394" s="78">
        <v>1</v>
      </c>
      <c r="N394" s="78">
        <v>1</v>
      </c>
      <c r="O394" s="78">
        <v>0</v>
      </c>
      <c r="P394" s="78">
        <v>1</v>
      </c>
      <c r="Q394" s="78">
        <v>0</v>
      </c>
    </row>
    <row r="395" spans="1:17" ht="30" customHeight="1" x14ac:dyDescent="0.35">
      <c r="A395" s="6">
        <v>395</v>
      </c>
      <c r="B395" s="147">
        <v>2</v>
      </c>
      <c r="C395" s="78" t="s">
        <v>437</v>
      </c>
      <c r="D395" s="78" t="s">
        <v>439</v>
      </c>
      <c r="E395" s="78"/>
      <c r="F395" s="78">
        <v>0</v>
      </c>
      <c r="G395" s="78">
        <v>0</v>
      </c>
      <c r="H395" s="78">
        <v>0</v>
      </c>
      <c r="I395" s="78">
        <v>0</v>
      </c>
      <c r="J395" s="78">
        <v>0</v>
      </c>
      <c r="K395" s="59">
        <v>0</v>
      </c>
      <c r="L395" s="78">
        <v>0</v>
      </c>
      <c r="M395" s="78">
        <v>0</v>
      </c>
      <c r="N395" s="78">
        <v>0</v>
      </c>
      <c r="O395" s="78">
        <v>0</v>
      </c>
      <c r="P395" s="78">
        <v>0</v>
      </c>
      <c r="Q395" s="78">
        <v>0</v>
      </c>
    </row>
    <row r="396" spans="1:17" ht="30" customHeight="1" x14ac:dyDescent="0.35">
      <c r="A396" s="6">
        <v>396</v>
      </c>
      <c r="B396" s="147">
        <v>3</v>
      </c>
      <c r="C396" s="78" t="s">
        <v>437</v>
      </c>
      <c r="D396" s="78" t="s">
        <v>440</v>
      </c>
      <c r="E396" s="78"/>
      <c r="F396" s="78">
        <v>0</v>
      </c>
      <c r="G396" s="78">
        <v>0</v>
      </c>
      <c r="H396" s="78">
        <v>0</v>
      </c>
      <c r="I396" s="78">
        <v>0</v>
      </c>
      <c r="J396" s="78">
        <v>0</v>
      </c>
      <c r="K396" s="59">
        <v>0</v>
      </c>
      <c r="L396" s="78">
        <v>0</v>
      </c>
      <c r="M396" s="78">
        <v>0</v>
      </c>
      <c r="N396" s="78">
        <v>0</v>
      </c>
      <c r="O396" s="78">
        <v>0</v>
      </c>
      <c r="P396" s="78">
        <v>0</v>
      </c>
      <c r="Q396" s="78">
        <v>0</v>
      </c>
    </row>
    <row r="397" spans="1:17" ht="30" customHeight="1" x14ac:dyDescent="0.35">
      <c r="A397" s="6">
        <v>397</v>
      </c>
      <c r="B397" s="147">
        <v>4</v>
      </c>
      <c r="C397" s="78" t="s">
        <v>437</v>
      </c>
      <c r="D397" s="78" t="s">
        <v>441</v>
      </c>
      <c r="E397" s="78"/>
      <c r="F397" s="78">
        <v>0</v>
      </c>
      <c r="G397" s="78">
        <v>0</v>
      </c>
      <c r="H397" s="78">
        <v>0</v>
      </c>
      <c r="I397" s="78">
        <v>0</v>
      </c>
      <c r="J397" s="78">
        <v>0</v>
      </c>
      <c r="K397" s="59">
        <v>0</v>
      </c>
      <c r="L397" s="78">
        <v>0</v>
      </c>
      <c r="M397" s="78">
        <v>0</v>
      </c>
      <c r="N397" s="78">
        <v>0</v>
      </c>
      <c r="O397" s="78">
        <v>0</v>
      </c>
      <c r="P397" s="78">
        <v>0</v>
      </c>
      <c r="Q397" s="78">
        <v>0</v>
      </c>
    </row>
    <row r="398" spans="1:17" ht="30" customHeight="1" x14ac:dyDescent="0.35">
      <c r="A398" s="6">
        <v>398</v>
      </c>
      <c r="B398" s="147">
        <v>5</v>
      </c>
      <c r="C398" s="78" t="s">
        <v>437</v>
      </c>
      <c r="D398" s="78" t="s">
        <v>442</v>
      </c>
      <c r="E398" s="78"/>
      <c r="F398" s="78">
        <v>0</v>
      </c>
      <c r="G398" s="78">
        <v>0</v>
      </c>
      <c r="H398" s="78">
        <v>0</v>
      </c>
      <c r="I398" s="78">
        <v>0</v>
      </c>
      <c r="J398" s="78">
        <v>0</v>
      </c>
      <c r="K398" s="59">
        <v>0</v>
      </c>
      <c r="L398" s="78">
        <v>0</v>
      </c>
      <c r="M398" s="78">
        <v>0</v>
      </c>
      <c r="N398" s="78">
        <v>0</v>
      </c>
      <c r="O398" s="78">
        <v>0</v>
      </c>
      <c r="P398" s="78">
        <v>0</v>
      </c>
      <c r="Q398" s="78">
        <v>0</v>
      </c>
    </row>
    <row r="399" spans="1:17" ht="30" customHeight="1" x14ac:dyDescent="0.35">
      <c r="A399" s="6">
        <v>399</v>
      </c>
      <c r="B399" s="147">
        <v>6</v>
      </c>
      <c r="C399" s="78" t="s">
        <v>437</v>
      </c>
      <c r="D399" s="78" t="s">
        <v>443</v>
      </c>
      <c r="E399" s="78"/>
      <c r="F399" s="78">
        <v>0</v>
      </c>
      <c r="G399" s="78">
        <v>0</v>
      </c>
      <c r="H399" s="78">
        <v>0</v>
      </c>
      <c r="I399" s="78">
        <v>0</v>
      </c>
      <c r="J399" s="78">
        <v>0</v>
      </c>
      <c r="K399" s="59">
        <v>0</v>
      </c>
      <c r="L399" s="78">
        <v>0</v>
      </c>
      <c r="M399" s="78">
        <v>0</v>
      </c>
      <c r="N399" s="78">
        <v>0</v>
      </c>
      <c r="O399" s="78">
        <v>0</v>
      </c>
      <c r="P399" s="78">
        <v>0</v>
      </c>
      <c r="Q399" s="78">
        <v>0</v>
      </c>
    </row>
    <row r="400" spans="1:17" ht="30" customHeight="1" x14ac:dyDescent="0.35">
      <c r="A400" s="6">
        <v>400</v>
      </c>
      <c r="B400" s="147">
        <v>7</v>
      </c>
      <c r="C400" s="78" t="s">
        <v>437</v>
      </c>
      <c r="D400" s="78" t="s">
        <v>444</v>
      </c>
      <c r="E400" s="78"/>
      <c r="F400" s="78">
        <v>0</v>
      </c>
      <c r="G400" s="78">
        <v>0</v>
      </c>
      <c r="H400" s="78">
        <v>0</v>
      </c>
      <c r="I400" s="78">
        <v>0</v>
      </c>
      <c r="J400" s="78">
        <v>0</v>
      </c>
      <c r="K400" s="59">
        <v>0</v>
      </c>
      <c r="L400" s="78">
        <v>0</v>
      </c>
      <c r="M400" s="78">
        <v>0</v>
      </c>
      <c r="N400" s="78">
        <v>0</v>
      </c>
      <c r="O400" s="78">
        <v>0</v>
      </c>
      <c r="P400" s="78">
        <v>0</v>
      </c>
      <c r="Q400" s="78">
        <v>0</v>
      </c>
    </row>
    <row r="401" spans="1:17" ht="30" customHeight="1" x14ac:dyDescent="0.35">
      <c r="A401" s="6">
        <v>401</v>
      </c>
      <c r="B401" s="147">
        <v>8</v>
      </c>
      <c r="C401" s="78" t="s">
        <v>437</v>
      </c>
      <c r="D401" s="78" t="s">
        <v>445</v>
      </c>
      <c r="E401" s="78"/>
      <c r="F401" s="78">
        <v>0</v>
      </c>
      <c r="G401" s="78">
        <v>2</v>
      </c>
      <c r="H401" s="78">
        <v>2</v>
      </c>
      <c r="I401" s="78">
        <v>0</v>
      </c>
      <c r="J401" s="78">
        <v>2</v>
      </c>
      <c r="K401" s="59">
        <v>2</v>
      </c>
      <c r="L401" s="78">
        <v>2</v>
      </c>
      <c r="M401" s="78">
        <v>2</v>
      </c>
      <c r="N401" s="78">
        <v>2</v>
      </c>
      <c r="O401" s="78">
        <v>0</v>
      </c>
      <c r="P401" s="78">
        <v>2</v>
      </c>
      <c r="Q401" s="78">
        <v>0</v>
      </c>
    </row>
    <row r="402" spans="1:17" ht="30" customHeight="1" x14ac:dyDescent="0.35">
      <c r="A402" s="6">
        <v>402</v>
      </c>
      <c r="B402" s="147">
        <v>1</v>
      </c>
      <c r="C402" s="78" t="s">
        <v>446</v>
      </c>
      <c r="D402" s="148" t="s">
        <v>447</v>
      </c>
      <c r="E402" s="78"/>
      <c r="F402" s="78">
        <v>0</v>
      </c>
      <c r="G402" s="78">
        <v>0</v>
      </c>
      <c r="H402" s="78">
        <v>5</v>
      </c>
      <c r="I402" s="78">
        <v>0</v>
      </c>
      <c r="J402" s="78">
        <v>0</v>
      </c>
      <c r="K402" s="59">
        <f t="shared" ref="K402:K462" si="4">SUM(I402:J402)</f>
        <v>0</v>
      </c>
      <c r="L402" s="78">
        <v>0</v>
      </c>
      <c r="M402" s="78">
        <v>0</v>
      </c>
      <c r="N402" s="78">
        <v>0</v>
      </c>
      <c r="O402" s="78">
        <v>0</v>
      </c>
      <c r="P402" s="78">
        <v>5</v>
      </c>
      <c r="Q402" s="78"/>
    </row>
    <row r="403" spans="1:17" ht="30" customHeight="1" x14ac:dyDescent="0.35">
      <c r="A403" s="6">
        <v>403</v>
      </c>
      <c r="B403" s="147">
        <v>2</v>
      </c>
      <c r="C403" s="78" t="s">
        <v>446</v>
      </c>
      <c r="D403" s="148" t="s">
        <v>448</v>
      </c>
      <c r="E403" s="78">
        <v>1173</v>
      </c>
      <c r="F403" s="78">
        <v>1173</v>
      </c>
      <c r="G403" s="78">
        <v>0</v>
      </c>
      <c r="H403" s="78">
        <v>0</v>
      </c>
      <c r="I403" s="78">
        <v>1173</v>
      </c>
      <c r="J403" s="78">
        <v>0</v>
      </c>
      <c r="K403" s="59">
        <f t="shared" si="4"/>
        <v>1173</v>
      </c>
      <c r="L403" s="78">
        <v>5</v>
      </c>
      <c r="M403" s="78">
        <v>5</v>
      </c>
      <c r="N403" s="78">
        <v>5</v>
      </c>
      <c r="O403" s="78"/>
      <c r="P403" s="78"/>
      <c r="Q403" s="78"/>
    </row>
    <row r="404" spans="1:17" ht="30" customHeight="1" x14ac:dyDescent="0.35">
      <c r="A404" s="6">
        <v>404</v>
      </c>
      <c r="B404" s="147">
        <v>3</v>
      </c>
      <c r="C404" s="78" t="s">
        <v>446</v>
      </c>
      <c r="D404" s="148" t="s">
        <v>449</v>
      </c>
      <c r="E404" s="78"/>
      <c r="F404" s="78"/>
      <c r="G404" s="78"/>
      <c r="H404" s="78">
        <v>0</v>
      </c>
      <c r="I404" s="78"/>
      <c r="J404" s="78"/>
      <c r="K404" s="59">
        <f t="shared" si="4"/>
        <v>0</v>
      </c>
      <c r="L404" s="78"/>
      <c r="M404" s="78"/>
      <c r="N404" s="78"/>
      <c r="O404" s="78">
        <v>0</v>
      </c>
      <c r="P404" s="78">
        <v>0</v>
      </c>
      <c r="Q404" s="78"/>
    </row>
    <row r="405" spans="1:17" ht="30" customHeight="1" x14ac:dyDescent="0.35">
      <c r="A405" s="6">
        <v>405</v>
      </c>
      <c r="B405" s="147">
        <v>4</v>
      </c>
      <c r="C405" s="78" t="s">
        <v>446</v>
      </c>
      <c r="D405" s="148" t="s">
        <v>450</v>
      </c>
      <c r="E405" s="78"/>
      <c r="F405" s="78">
        <v>0</v>
      </c>
      <c r="G405" s="78">
        <v>0</v>
      </c>
      <c r="H405" s="78">
        <v>0</v>
      </c>
      <c r="I405" s="78">
        <v>0</v>
      </c>
      <c r="J405" s="78">
        <v>0</v>
      </c>
      <c r="K405" s="59">
        <f t="shared" si="4"/>
        <v>0</v>
      </c>
      <c r="L405" s="78">
        <v>0</v>
      </c>
      <c r="M405" s="78">
        <v>0</v>
      </c>
      <c r="N405" s="78">
        <v>0</v>
      </c>
      <c r="O405" s="78">
        <v>0</v>
      </c>
      <c r="P405" s="78">
        <v>0</v>
      </c>
      <c r="Q405" s="78"/>
    </row>
    <row r="406" spans="1:17" ht="30" customHeight="1" x14ac:dyDescent="0.35">
      <c r="A406" s="6">
        <v>406</v>
      </c>
      <c r="B406" s="147">
        <v>5</v>
      </c>
      <c r="C406" s="78" t="s">
        <v>446</v>
      </c>
      <c r="D406" s="148" t="s">
        <v>451</v>
      </c>
      <c r="E406" s="78"/>
      <c r="F406" s="78">
        <v>0</v>
      </c>
      <c r="G406" s="78">
        <v>0</v>
      </c>
      <c r="H406" s="78">
        <v>0</v>
      </c>
      <c r="I406" s="78">
        <v>0</v>
      </c>
      <c r="J406" s="78">
        <v>0</v>
      </c>
      <c r="K406" s="59">
        <f t="shared" si="4"/>
        <v>0</v>
      </c>
      <c r="L406" s="78">
        <v>0</v>
      </c>
      <c r="M406" s="78">
        <v>0</v>
      </c>
      <c r="N406" s="78">
        <v>0</v>
      </c>
      <c r="O406" s="78">
        <v>0</v>
      </c>
      <c r="P406" s="78">
        <v>0</v>
      </c>
      <c r="Q406" s="78"/>
    </row>
    <row r="407" spans="1:17" ht="30" customHeight="1" x14ac:dyDescent="0.35">
      <c r="A407" s="6">
        <v>407</v>
      </c>
      <c r="B407" s="147">
        <v>6</v>
      </c>
      <c r="C407" s="78" t="s">
        <v>446</v>
      </c>
      <c r="D407" s="148" t="s">
        <v>452</v>
      </c>
      <c r="E407" s="78"/>
      <c r="F407" s="78">
        <v>0</v>
      </c>
      <c r="G407" s="78">
        <v>0</v>
      </c>
      <c r="H407" s="78">
        <v>0</v>
      </c>
      <c r="I407" s="78">
        <v>0</v>
      </c>
      <c r="J407" s="78">
        <v>0</v>
      </c>
      <c r="K407" s="59">
        <f t="shared" si="4"/>
        <v>0</v>
      </c>
      <c r="L407" s="78">
        <v>0</v>
      </c>
      <c r="M407" s="78">
        <v>0</v>
      </c>
      <c r="N407" s="78">
        <v>0</v>
      </c>
      <c r="O407" s="78">
        <v>0</v>
      </c>
      <c r="P407" s="78">
        <v>0</v>
      </c>
      <c r="Q407" s="78"/>
    </row>
    <row r="408" spans="1:17" ht="30" customHeight="1" x14ac:dyDescent="0.35">
      <c r="A408" s="6">
        <v>408</v>
      </c>
      <c r="B408" s="147">
        <v>7</v>
      </c>
      <c r="C408" s="78" t="s">
        <v>446</v>
      </c>
      <c r="D408" s="148" t="s">
        <v>453</v>
      </c>
      <c r="E408" s="78"/>
      <c r="F408" s="78">
        <v>0</v>
      </c>
      <c r="G408" s="78">
        <v>0</v>
      </c>
      <c r="H408" s="78">
        <v>0</v>
      </c>
      <c r="I408" s="78">
        <v>0</v>
      </c>
      <c r="J408" s="78">
        <v>0</v>
      </c>
      <c r="K408" s="59">
        <f t="shared" si="4"/>
        <v>0</v>
      </c>
      <c r="L408" s="78">
        <v>0</v>
      </c>
      <c r="M408" s="78">
        <v>0</v>
      </c>
      <c r="N408" s="78">
        <v>0</v>
      </c>
      <c r="O408" s="78">
        <v>0</v>
      </c>
      <c r="P408" s="78">
        <v>0</v>
      </c>
      <c r="Q408" s="78"/>
    </row>
    <row r="409" spans="1:17" ht="30" customHeight="1" x14ac:dyDescent="0.35">
      <c r="A409" s="6">
        <v>409</v>
      </c>
      <c r="B409" s="147">
        <v>8</v>
      </c>
      <c r="C409" s="78" t="s">
        <v>446</v>
      </c>
      <c r="D409" s="148" t="s">
        <v>454</v>
      </c>
      <c r="E409" s="78"/>
      <c r="F409" s="78">
        <v>0</v>
      </c>
      <c r="G409" s="78">
        <v>0</v>
      </c>
      <c r="H409" s="78">
        <v>0</v>
      </c>
      <c r="I409" s="78">
        <v>0</v>
      </c>
      <c r="J409" s="78">
        <v>0</v>
      </c>
      <c r="K409" s="59">
        <f t="shared" si="4"/>
        <v>0</v>
      </c>
      <c r="L409" s="78">
        <v>0</v>
      </c>
      <c r="M409" s="78">
        <v>0</v>
      </c>
      <c r="N409" s="78">
        <v>0</v>
      </c>
      <c r="O409" s="78">
        <v>0</v>
      </c>
      <c r="P409" s="78">
        <v>0</v>
      </c>
      <c r="Q409" s="78"/>
    </row>
    <row r="410" spans="1:17" ht="30" customHeight="1" x14ac:dyDescent="0.35">
      <c r="A410" s="6">
        <v>410</v>
      </c>
      <c r="B410" s="147">
        <v>9</v>
      </c>
      <c r="C410" s="78" t="s">
        <v>446</v>
      </c>
      <c r="D410" s="148" t="s">
        <v>455</v>
      </c>
      <c r="E410" s="78"/>
      <c r="F410" s="78">
        <v>0</v>
      </c>
      <c r="G410" s="78">
        <v>0</v>
      </c>
      <c r="H410" s="78">
        <v>0</v>
      </c>
      <c r="I410" s="78">
        <v>0</v>
      </c>
      <c r="J410" s="78">
        <v>0</v>
      </c>
      <c r="K410" s="59">
        <f t="shared" si="4"/>
        <v>0</v>
      </c>
      <c r="L410" s="78">
        <v>0</v>
      </c>
      <c r="M410" s="78">
        <v>0</v>
      </c>
      <c r="N410" s="78">
        <v>0</v>
      </c>
      <c r="O410" s="78"/>
      <c r="P410" s="78"/>
      <c r="Q410" s="78"/>
    </row>
    <row r="411" spans="1:17" ht="30" customHeight="1" x14ac:dyDescent="0.35">
      <c r="A411" s="6">
        <v>411</v>
      </c>
      <c r="B411" s="147">
        <v>10</v>
      </c>
      <c r="C411" s="78" t="s">
        <v>446</v>
      </c>
      <c r="D411" s="148" t="s">
        <v>456</v>
      </c>
      <c r="E411" s="78"/>
      <c r="F411" s="78"/>
      <c r="G411" s="78"/>
      <c r="H411" s="78">
        <v>0</v>
      </c>
      <c r="I411" s="78"/>
      <c r="J411" s="78"/>
      <c r="K411" s="59">
        <f t="shared" si="4"/>
        <v>0</v>
      </c>
      <c r="L411" s="78"/>
      <c r="M411" s="78"/>
      <c r="N411" s="78"/>
      <c r="O411" s="78">
        <v>0</v>
      </c>
      <c r="P411" s="78">
        <v>0</v>
      </c>
      <c r="Q411" s="78"/>
    </row>
    <row r="412" spans="1:17" ht="30" customHeight="1" x14ac:dyDescent="0.35">
      <c r="A412" s="6">
        <v>412</v>
      </c>
      <c r="B412" s="147">
        <v>11</v>
      </c>
      <c r="C412" s="78" t="s">
        <v>446</v>
      </c>
      <c r="D412" s="148" t="s">
        <v>457</v>
      </c>
      <c r="E412" s="78"/>
      <c r="F412" s="78">
        <v>0</v>
      </c>
      <c r="G412" s="78">
        <v>0</v>
      </c>
      <c r="H412" s="78">
        <v>0</v>
      </c>
      <c r="I412" s="78">
        <v>0</v>
      </c>
      <c r="J412" s="78">
        <v>0</v>
      </c>
      <c r="K412" s="59">
        <f t="shared" si="4"/>
        <v>0</v>
      </c>
      <c r="L412" s="78">
        <v>0</v>
      </c>
      <c r="M412" s="78">
        <v>0</v>
      </c>
      <c r="N412" s="78">
        <v>0</v>
      </c>
      <c r="O412" s="78">
        <v>0</v>
      </c>
      <c r="P412" s="78">
        <v>0</v>
      </c>
      <c r="Q412" s="78"/>
    </row>
    <row r="413" spans="1:17" ht="30" customHeight="1" x14ac:dyDescent="0.35">
      <c r="A413" s="6">
        <v>413</v>
      </c>
      <c r="B413" s="147">
        <v>12</v>
      </c>
      <c r="C413" s="78" t="s">
        <v>446</v>
      </c>
      <c r="D413" s="148" t="s">
        <v>458</v>
      </c>
      <c r="E413" s="78"/>
      <c r="F413" s="78">
        <v>0</v>
      </c>
      <c r="G413" s="78">
        <v>0</v>
      </c>
      <c r="H413" s="78">
        <v>0</v>
      </c>
      <c r="I413" s="78">
        <v>0</v>
      </c>
      <c r="J413" s="78">
        <v>0</v>
      </c>
      <c r="K413" s="59">
        <f t="shared" si="4"/>
        <v>0</v>
      </c>
      <c r="L413" s="78">
        <v>0</v>
      </c>
      <c r="M413" s="78">
        <v>0</v>
      </c>
      <c r="N413" s="78">
        <v>0</v>
      </c>
      <c r="O413" s="78">
        <v>0</v>
      </c>
      <c r="P413" s="78">
        <v>0</v>
      </c>
      <c r="Q413" s="78"/>
    </row>
    <row r="414" spans="1:17" ht="30" customHeight="1" x14ac:dyDescent="0.35">
      <c r="A414" s="6">
        <v>414</v>
      </c>
      <c r="B414" s="147">
        <v>13</v>
      </c>
      <c r="C414" s="78" t="s">
        <v>446</v>
      </c>
      <c r="D414" s="148" t="s">
        <v>459</v>
      </c>
      <c r="E414" s="78"/>
      <c r="F414" s="78">
        <v>0</v>
      </c>
      <c r="G414" s="78">
        <v>0</v>
      </c>
      <c r="H414" s="78">
        <v>0</v>
      </c>
      <c r="I414" s="78">
        <v>0</v>
      </c>
      <c r="J414" s="78">
        <v>0</v>
      </c>
      <c r="K414" s="59">
        <f t="shared" si="4"/>
        <v>0</v>
      </c>
      <c r="L414" s="78">
        <v>0</v>
      </c>
      <c r="M414" s="78">
        <v>0</v>
      </c>
      <c r="N414" s="78">
        <v>0</v>
      </c>
      <c r="O414" s="78">
        <v>0</v>
      </c>
      <c r="P414" s="78">
        <v>0</v>
      </c>
      <c r="Q414" s="78"/>
    </row>
    <row r="415" spans="1:17" ht="30" customHeight="1" x14ac:dyDescent="0.35">
      <c r="A415" s="6">
        <v>415</v>
      </c>
      <c r="B415" s="147">
        <v>14</v>
      </c>
      <c r="C415" s="78" t="s">
        <v>446</v>
      </c>
      <c r="D415" s="148" t="s">
        <v>460</v>
      </c>
      <c r="E415" s="78"/>
      <c r="F415" s="78">
        <v>0</v>
      </c>
      <c r="G415" s="78">
        <v>0</v>
      </c>
      <c r="H415" s="78">
        <v>0</v>
      </c>
      <c r="I415" s="78">
        <v>0</v>
      </c>
      <c r="J415" s="78">
        <v>0</v>
      </c>
      <c r="K415" s="59">
        <f t="shared" si="4"/>
        <v>0</v>
      </c>
      <c r="L415" s="78">
        <v>0</v>
      </c>
      <c r="M415" s="78">
        <v>0</v>
      </c>
      <c r="N415" s="78">
        <v>0</v>
      </c>
      <c r="O415" s="78">
        <v>0</v>
      </c>
      <c r="P415" s="78">
        <v>0</v>
      </c>
      <c r="Q415" s="78"/>
    </row>
    <row r="416" spans="1:17" ht="30" customHeight="1" x14ac:dyDescent="0.35">
      <c r="A416" s="6">
        <v>416</v>
      </c>
      <c r="B416" s="147">
        <v>15</v>
      </c>
      <c r="C416" s="78" t="s">
        <v>446</v>
      </c>
      <c r="D416" s="148" t="s">
        <v>461</v>
      </c>
      <c r="E416" s="78"/>
      <c r="F416" s="78">
        <v>0</v>
      </c>
      <c r="G416" s="78">
        <v>0</v>
      </c>
      <c r="H416" s="78">
        <v>0</v>
      </c>
      <c r="I416" s="78">
        <v>0</v>
      </c>
      <c r="J416" s="78">
        <v>0</v>
      </c>
      <c r="K416" s="59">
        <f t="shared" si="4"/>
        <v>0</v>
      </c>
      <c r="L416" s="78">
        <v>0</v>
      </c>
      <c r="M416" s="78">
        <v>0</v>
      </c>
      <c r="N416" s="78">
        <v>0</v>
      </c>
      <c r="O416" s="78">
        <v>0</v>
      </c>
      <c r="P416" s="78">
        <v>0</v>
      </c>
      <c r="Q416" s="78"/>
    </row>
    <row r="417" spans="1:17" ht="30" customHeight="1" x14ac:dyDescent="0.35">
      <c r="A417" s="6">
        <v>417</v>
      </c>
      <c r="B417" s="147">
        <v>16</v>
      </c>
      <c r="C417" s="78" t="s">
        <v>446</v>
      </c>
      <c r="D417" s="148" t="s">
        <v>462</v>
      </c>
      <c r="E417" s="78"/>
      <c r="F417" s="78">
        <v>0</v>
      </c>
      <c r="G417" s="78">
        <v>0</v>
      </c>
      <c r="H417" s="78">
        <v>0</v>
      </c>
      <c r="I417" s="78">
        <v>0</v>
      </c>
      <c r="J417" s="78">
        <v>0</v>
      </c>
      <c r="K417" s="59">
        <f t="shared" si="4"/>
        <v>0</v>
      </c>
      <c r="L417" s="78">
        <v>0</v>
      </c>
      <c r="M417" s="78">
        <v>0</v>
      </c>
      <c r="N417" s="78">
        <v>0</v>
      </c>
      <c r="O417" s="78">
        <v>0</v>
      </c>
      <c r="P417" s="78">
        <v>0</v>
      </c>
      <c r="Q417" s="78"/>
    </row>
    <row r="418" spans="1:17" ht="30" customHeight="1" x14ac:dyDescent="0.35">
      <c r="A418" s="6">
        <v>418</v>
      </c>
      <c r="B418" s="147">
        <v>17</v>
      </c>
      <c r="C418" s="78" t="s">
        <v>446</v>
      </c>
      <c r="D418" s="148" t="s">
        <v>463</v>
      </c>
      <c r="E418" s="78"/>
      <c r="F418" s="78">
        <v>0</v>
      </c>
      <c r="G418" s="78">
        <v>0</v>
      </c>
      <c r="H418" s="78">
        <v>0</v>
      </c>
      <c r="I418" s="78">
        <v>0</v>
      </c>
      <c r="J418" s="78">
        <v>0</v>
      </c>
      <c r="K418" s="59">
        <f t="shared" si="4"/>
        <v>0</v>
      </c>
      <c r="L418" s="78">
        <v>0</v>
      </c>
      <c r="M418" s="78">
        <v>0</v>
      </c>
      <c r="N418" s="78">
        <v>0</v>
      </c>
      <c r="O418" s="78">
        <v>0</v>
      </c>
      <c r="P418" s="78">
        <v>0</v>
      </c>
      <c r="Q418" s="78"/>
    </row>
    <row r="419" spans="1:17" ht="30" customHeight="1" x14ac:dyDescent="0.35">
      <c r="A419" s="6">
        <v>419</v>
      </c>
      <c r="B419" s="147">
        <v>18</v>
      </c>
      <c r="C419" s="78" t="s">
        <v>446</v>
      </c>
      <c r="D419" s="148" t="s">
        <v>464</v>
      </c>
      <c r="E419" s="78"/>
      <c r="F419" s="78">
        <v>0</v>
      </c>
      <c r="G419" s="78">
        <v>0</v>
      </c>
      <c r="H419" s="78">
        <v>0</v>
      </c>
      <c r="I419" s="78">
        <v>0</v>
      </c>
      <c r="J419" s="78">
        <v>0</v>
      </c>
      <c r="K419" s="59">
        <f t="shared" si="4"/>
        <v>0</v>
      </c>
      <c r="L419" s="78">
        <v>0</v>
      </c>
      <c r="M419" s="78">
        <v>0</v>
      </c>
      <c r="N419" s="78">
        <v>0</v>
      </c>
      <c r="O419" s="78">
        <v>0</v>
      </c>
      <c r="P419" s="78">
        <v>0</v>
      </c>
      <c r="Q419" s="78"/>
    </row>
    <row r="420" spans="1:17" ht="30" customHeight="1" x14ac:dyDescent="0.35">
      <c r="A420" s="6">
        <v>420</v>
      </c>
      <c r="B420" s="147">
        <v>19</v>
      </c>
      <c r="C420" s="78" t="s">
        <v>446</v>
      </c>
      <c r="D420" s="148" t="s">
        <v>465</v>
      </c>
      <c r="E420" s="78"/>
      <c r="F420" s="78">
        <v>0</v>
      </c>
      <c r="G420" s="78">
        <v>0</v>
      </c>
      <c r="H420" s="78">
        <v>0</v>
      </c>
      <c r="I420" s="78">
        <v>0</v>
      </c>
      <c r="J420" s="78">
        <v>0</v>
      </c>
      <c r="K420" s="59">
        <f t="shared" si="4"/>
        <v>0</v>
      </c>
      <c r="L420" s="78">
        <v>0</v>
      </c>
      <c r="M420" s="78">
        <v>0</v>
      </c>
      <c r="N420" s="78">
        <v>0</v>
      </c>
      <c r="O420" s="78">
        <v>0</v>
      </c>
      <c r="P420" s="78">
        <v>0</v>
      </c>
      <c r="Q420" s="78"/>
    </row>
    <row r="421" spans="1:17" ht="30" customHeight="1" x14ac:dyDescent="0.35">
      <c r="A421" s="6">
        <v>421</v>
      </c>
      <c r="B421" s="147">
        <v>20</v>
      </c>
      <c r="C421" s="78" t="s">
        <v>446</v>
      </c>
      <c r="D421" s="148" t="s">
        <v>466</v>
      </c>
      <c r="E421" s="78"/>
      <c r="F421" s="78">
        <v>0</v>
      </c>
      <c r="G421" s="78">
        <v>0</v>
      </c>
      <c r="H421" s="78">
        <v>0</v>
      </c>
      <c r="I421" s="78">
        <v>0</v>
      </c>
      <c r="J421" s="78">
        <v>0</v>
      </c>
      <c r="K421" s="59">
        <f t="shared" si="4"/>
        <v>0</v>
      </c>
      <c r="L421" s="78">
        <v>0</v>
      </c>
      <c r="M421" s="78">
        <v>0</v>
      </c>
      <c r="N421" s="78">
        <v>0</v>
      </c>
      <c r="O421" s="78">
        <v>0</v>
      </c>
      <c r="P421" s="78">
        <v>0</v>
      </c>
      <c r="Q421" s="78"/>
    </row>
    <row r="422" spans="1:17" ht="30" customHeight="1" x14ac:dyDescent="0.35">
      <c r="A422" s="6">
        <v>422</v>
      </c>
      <c r="B422" s="147">
        <v>21</v>
      </c>
      <c r="C422" s="78" t="s">
        <v>446</v>
      </c>
      <c r="D422" s="148" t="s">
        <v>467</v>
      </c>
      <c r="E422" s="78"/>
      <c r="F422" s="78">
        <v>0</v>
      </c>
      <c r="G422" s="78">
        <v>0</v>
      </c>
      <c r="H422" s="78">
        <v>0</v>
      </c>
      <c r="I422" s="78">
        <v>0</v>
      </c>
      <c r="J422" s="78">
        <v>0</v>
      </c>
      <c r="K422" s="59">
        <f t="shared" si="4"/>
        <v>0</v>
      </c>
      <c r="L422" s="78">
        <v>0</v>
      </c>
      <c r="M422" s="78">
        <v>0</v>
      </c>
      <c r="N422" s="78">
        <v>0</v>
      </c>
      <c r="O422" s="78"/>
      <c r="P422" s="78"/>
      <c r="Q422" s="78"/>
    </row>
    <row r="423" spans="1:17" ht="30" customHeight="1" x14ac:dyDescent="0.35">
      <c r="A423" s="6">
        <v>423</v>
      </c>
      <c r="B423" s="147">
        <v>22</v>
      </c>
      <c r="C423" s="78" t="s">
        <v>446</v>
      </c>
      <c r="D423" s="148" t="s">
        <v>468</v>
      </c>
      <c r="E423" s="78"/>
      <c r="F423" s="78"/>
      <c r="G423" s="78"/>
      <c r="H423" s="78">
        <v>0</v>
      </c>
      <c r="I423" s="78"/>
      <c r="J423" s="78"/>
      <c r="K423" s="59">
        <f t="shared" si="4"/>
        <v>0</v>
      </c>
      <c r="L423" s="78"/>
      <c r="M423" s="78"/>
      <c r="N423" s="78"/>
      <c r="O423" s="78">
        <v>0</v>
      </c>
      <c r="P423" s="78">
        <v>0</v>
      </c>
      <c r="Q423" s="78"/>
    </row>
    <row r="424" spans="1:17" ht="30" customHeight="1" x14ac:dyDescent="0.35">
      <c r="A424" s="6">
        <v>424</v>
      </c>
      <c r="B424" s="147">
        <v>23</v>
      </c>
      <c r="C424" s="78" t="s">
        <v>446</v>
      </c>
      <c r="D424" s="148" t="s">
        <v>469</v>
      </c>
      <c r="E424" s="78"/>
      <c r="F424" s="78">
        <v>0</v>
      </c>
      <c r="G424" s="78">
        <v>0</v>
      </c>
      <c r="H424" s="78">
        <v>0</v>
      </c>
      <c r="I424" s="78">
        <v>0</v>
      </c>
      <c r="J424" s="78">
        <v>0</v>
      </c>
      <c r="K424" s="59">
        <f t="shared" si="4"/>
        <v>0</v>
      </c>
      <c r="L424" s="78">
        <v>0</v>
      </c>
      <c r="M424" s="78">
        <v>0</v>
      </c>
      <c r="N424" s="78">
        <v>0</v>
      </c>
      <c r="O424" s="78"/>
      <c r="P424" s="78"/>
      <c r="Q424" s="78"/>
    </row>
    <row r="425" spans="1:17" ht="30" customHeight="1" x14ac:dyDescent="0.35">
      <c r="A425" s="6">
        <v>425</v>
      </c>
      <c r="B425" s="147">
        <v>24</v>
      </c>
      <c r="C425" s="78" t="s">
        <v>446</v>
      </c>
      <c r="D425" s="148" t="s">
        <v>470</v>
      </c>
      <c r="E425" s="78"/>
      <c r="F425" s="78"/>
      <c r="G425" s="78"/>
      <c r="H425" s="78">
        <v>0</v>
      </c>
      <c r="I425" s="78"/>
      <c r="J425" s="78"/>
      <c r="K425" s="59">
        <f t="shared" si="4"/>
        <v>0</v>
      </c>
      <c r="L425" s="78"/>
      <c r="M425" s="78"/>
      <c r="N425" s="78"/>
      <c r="O425" s="78"/>
      <c r="P425" s="78"/>
      <c r="Q425" s="78"/>
    </row>
    <row r="426" spans="1:17" ht="30" customHeight="1" x14ac:dyDescent="0.35">
      <c r="A426" s="6">
        <v>426</v>
      </c>
      <c r="B426" s="147">
        <v>25</v>
      </c>
      <c r="C426" s="78" t="s">
        <v>446</v>
      </c>
      <c r="D426" s="148" t="s">
        <v>471</v>
      </c>
      <c r="E426" s="78"/>
      <c r="F426" s="78"/>
      <c r="G426" s="78"/>
      <c r="H426" s="78">
        <v>0</v>
      </c>
      <c r="I426" s="78"/>
      <c r="J426" s="78"/>
      <c r="K426" s="59">
        <f t="shared" si="4"/>
        <v>0</v>
      </c>
      <c r="L426" s="78"/>
      <c r="M426" s="78"/>
      <c r="N426" s="78"/>
      <c r="O426" s="78">
        <v>0</v>
      </c>
      <c r="P426" s="78">
        <v>0</v>
      </c>
      <c r="Q426" s="78"/>
    </row>
    <row r="427" spans="1:17" ht="30" customHeight="1" x14ac:dyDescent="0.35">
      <c r="A427" s="6">
        <v>427</v>
      </c>
      <c r="B427" s="147">
        <v>26</v>
      </c>
      <c r="C427" s="78" t="s">
        <v>446</v>
      </c>
      <c r="D427" s="148" t="s">
        <v>472</v>
      </c>
      <c r="E427" s="78"/>
      <c r="F427" s="78">
        <v>0</v>
      </c>
      <c r="G427" s="78">
        <v>0</v>
      </c>
      <c r="H427" s="78">
        <v>0</v>
      </c>
      <c r="I427" s="78">
        <v>0</v>
      </c>
      <c r="J427" s="78">
        <v>0</v>
      </c>
      <c r="K427" s="59">
        <f t="shared" si="4"/>
        <v>0</v>
      </c>
      <c r="L427" s="78">
        <v>0</v>
      </c>
      <c r="M427" s="78">
        <v>0</v>
      </c>
      <c r="N427" s="78">
        <v>0</v>
      </c>
      <c r="O427" s="78"/>
      <c r="P427" s="78"/>
      <c r="Q427" s="78"/>
    </row>
    <row r="428" spans="1:17" ht="30" customHeight="1" x14ac:dyDescent="0.35">
      <c r="A428" s="6">
        <v>428</v>
      </c>
      <c r="B428" s="147">
        <v>27</v>
      </c>
      <c r="C428" s="78" t="s">
        <v>446</v>
      </c>
      <c r="D428" s="148" t="s">
        <v>473</v>
      </c>
      <c r="E428" s="78"/>
      <c r="F428" s="78"/>
      <c r="G428" s="78"/>
      <c r="H428" s="78">
        <v>0</v>
      </c>
      <c r="I428" s="78"/>
      <c r="J428" s="78"/>
      <c r="K428" s="59">
        <f t="shared" si="4"/>
        <v>0</v>
      </c>
      <c r="L428" s="78"/>
      <c r="M428" s="78"/>
      <c r="N428" s="78"/>
      <c r="O428" s="78"/>
      <c r="P428" s="78"/>
      <c r="Q428" s="78"/>
    </row>
    <row r="429" spans="1:17" ht="30" customHeight="1" x14ac:dyDescent="0.35">
      <c r="A429" s="6">
        <v>429</v>
      </c>
      <c r="B429" s="147">
        <v>1</v>
      </c>
      <c r="C429" s="78" t="s">
        <v>474</v>
      </c>
      <c r="D429" s="78" t="s">
        <v>475</v>
      </c>
      <c r="E429" s="149">
        <v>8</v>
      </c>
      <c r="F429" s="78"/>
      <c r="G429" s="78"/>
      <c r="H429" s="78">
        <v>8</v>
      </c>
      <c r="I429" s="78"/>
      <c r="J429" s="78"/>
      <c r="K429" s="59">
        <f t="shared" si="4"/>
        <v>0</v>
      </c>
      <c r="L429" s="149">
        <v>8</v>
      </c>
      <c r="M429" s="149">
        <v>8</v>
      </c>
      <c r="N429" s="149">
        <v>8</v>
      </c>
      <c r="O429" s="149">
        <v>0</v>
      </c>
      <c r="P429" s="149">
        <v>8</v>
      </c>
      <c r="Q429" s="78"/>
    </row>
    <row r="430" spans="1:17" ht="30" customHeight="1" x14ac:dyDescent="0.35">
      <c r="A430" s="6">
        <v>430</v>
      </c>
      <c r="B430" s="147">
        <v>2</v>
      </c>
      <c r="C430" s="78" t="s">
        <v>474</v>
      </c>
      <c r="D430" s="78" t="s">
        <v>476</v>
      </c>
      <c r="E430" s="149">
        <v>6</v>
      </c>
      <c r="F430" s="78"/>
      <c r="G430" s="78"/>
      <c r="H430" s="78">
        <v>6</v>
      </c>
      <c r="I430" s="78"/>
      <c r="J430" s="78"/>
      <c r="K430" s="59">
        <f t="shared" si="4"/>
        <v>0</v>
      </c>
      <c r="L430" s="149">
        <v>0</v>
      </c>
      <c r="M430" s="149">
        <v>0</v>
      </c>
      <c r="N430" s="149">
        <v>0</v>
      </c>
      <c r="O430" s="149">
        <v>0</v>
      </c>
      <c r="P430" s="149">
        <v>0</v>
      </c>
      <c r="Q430" s="78"/>
    </row>
    <row r="431" spans="1:17" ht="30" customHeight="1" x14ac:dyDescent="0.35">
      <c r="A431" s="6">
        <v>431</v>
      </c>
      <c r="B431" s="147">
        <v>3</v>
      </c>
      <c r="C431" s="78" t="s">
        <v>474</v>
      </c>
      <c r="D431" s="78" t="s">
        <v>477</v>
      </c>
      <c r="E431" s="149"/>
      <c r="F431" s="78"/>
      <c r="G431" s="78"/>
      <c r="H431" s="78">
        <v>0</v>
      </c>
      <c r="I431" s="78"/>
      <c r="J431" s="78"/>
      <c r="K431" s="59">
        <f t="shared" si="4"/>
        <v>0</v>
      </c>
      <c r="L431" s="149">
        <v>0</v>
      </c>
      <c r="M431" s="149">
        <v>0</v>
      </c>
      <c r="N431" s="149">
        <v>0</v>
      </c>
      <c r="O431" s="149"/>
      <c r="P431" s="149"/>
      <c r="Q431" s="78"/>
    </row>
    <row r="432" spans="1:17" ht="30" customHeight="1" x14ac:dyDescent="0.35">
      <c r="A432" s="6">
        <v>432</v>
      </c>
      <c r="B432" s="147">
        <v>4</v>
      </c>
      <c r="C432" s="78" t="s">
        <v>474</v>
      </c>
      <c r="D432" s="78" t="s">
        <v>478</v>
      </c>
      <c r="E432" s="149">
        <v>314</v>
      </c>
      <c r="F432" s="78"/>
      <c r="G432" s="78"/>
      <c r="H432" s="78">
        <v>314</v>
      </c>
      <c r="I432" s="78"/>
      <c r="J432" s="78"/>
      <c r="K432" s="59">
        <f t="shared" si="4"/>
        <v>0</v>
      </c>
      <c r="L432" s="149">
        <v>0</v>
      </c>
      <c r="M432" s="149">
        <v>0</v>
      </c>
      <c r="N432" s="149">
        <v>0</v>
      </c>
      <c r="O432" s="149">
        <v>0</v>
      </c>
      <c r="P432" s="149">
        <v>0</v>
      </c>
      <c r="Q432" s="78"/>
    </row>
    <row r="433" spans="1:17" ht="30" customHeight="1" x14ac:dyDescent="0.35">
      <c r="A433" s="6">
        <v>433</v>
      </c>
      <c r="B433" s="147">
        <v>5</v>
      </c>
      <c r="C433" s="78" t="s">
        <v>474</v>
      </c>
      <c r="D433" s="78" t="s">
        <v>479</v>
      </c>
      <c r="E433" s="149"/>
      <c r="F433" s="78"/>
      <c r="G433" s="78"/>
      <c r="H433" s="78">
        <v>0</v>
      </c>
      <c r="I433" s="78"/>
      <c r="J433" s="78"/>
      <c r="K433" s="59">
        <f t="shared" si="4"/>
        <v>0</v>
      </c>
      <c r="L433" s="149">
        <v>0</v>
      </c>
      <c r="M433" s="149">
        <v>0</v>
      </c>
      <c r="N433" s="149">
        <v>0</v>
      </c>
      <c r="O433" s="149"/>
      <c r="P433" s="149"/>
      <c r="Q433" s="78"/>
    </row>
    <row r="434" spans="1:17" ht="30" customHeight="1" x14ac:dyDescent="0.35">
      <c r="A434" s="6">
        <v>434</v>
      </c>
      <c r="B434" s="147">
        <v>6</v>
      </c>
      <c r="C434" s="78" t="s">
        <v>474</v>
      </c>
      <c r="D434" s="78" t="s">
        <v>480</v>
      </c>
      <c r="E434" s="149">
        <v>812</v>
      </c>
      <c r="F434" s="78"/>
      <c r="G434" s="78"/>
      <c r="H434" s="78">
        <v>812</v>
      </c>
      <c r="I434" s="78"/>
      <c r="J434" s="78"/>
      <c r="K434" s="59">
        <f t="shared" si="4"/>
        <v>0</v>
      </c>
      <c r="L434" s="149">
        <v>1</v>
      </c>
      <c r="M434" s="149">
        <v>1</v>
      </c>
      <c r="N434" s="149">
        <v>1</v>
      </c>
      <c r="O434" s="149">
        <v>1</v>
      </c>
      <c r="P434" s="149">
        <v>0</v>
      </c>
      <c r="Q434" s="78"/>
    </row>
    <row r="435" spans="1:17" ht="30" customHeight="1" x14ac:dyDescent="0.35">
      <c r="A435" s="6">
        <v>435</v>
      </c>
      <c r="B435" s="147">
        <v>7</v>
      </c>
      <c r="C435" s="78" t="s">
        <v>474</v>
      </c>
      <c r="D435" s="78" t="s">
        <v>481</v>
      </c>
      <c r="E435" s="149">
        <v>405</v>
      </c>
      <c r="F435" s="78"/>
      <c r="G435" s="78"/>
      <c r="H435" s="78">
        <v>405</v>
      </c>
      <c r="I435" s="78"/>
      <c r="J435" s="78"/>
      <c r="K435" s="59">
        <f t="shared" si="4"/>
        <v>0</v>
      </c>
      <c r="L435" s="149">
        <v>3</v>
      </c>
      <c r="M435" s="149">
        <v>3</v>
      </c>
      <c r="N435" s="149">
        <v>3</v>
      </c>
      <c r="O435" s="149">
        <v>0</v>
      </c>
      <c r="P435" s="149">
        <v>3</v>
      </c>
      <c r="Q435" s="78"/>
    </row>
    <row r="436" spans="1:17" ht="30" customHeight="1" x14ac:dyDescent="0.35">
      <c r="A436" s="6">
        <v>436</v>
      </c>
      <c r="B436" s="147">
        <v>8</v>
      </c>
      <c r="C436" s="78" t="s">
        <v>474</v>
      </c>
      <c r="D436" s="78" t="s">
        <v>483</v>
      </c>
      <c r="E436" s="149"/>
      <c r="F436" s="78"/>
      <c r="G436" s="78"/>
      <c r="H436" s="78">
        <v>0</v>
      </c>
      <c r="I436" s="78"/>
      <c r="J436" s="78"/>
      <c r="K436" s="59">
        <f t="shared" si="4"/>
        <v>0</v>
      </c>
      <c r="L436" s="149">
        <v>0</v>
      </c>
      <c r="M436" s="149">
        <v>0</v>
      </c>
      <c r="N436" s="149">
        <v>0</v>
      </c>
      <c r="O436" s="149"/>
      <c r="P436" s="149"/>
      <c r="Q436" s="78"/>
    </row>
    <row r="437" spans="1:17" ht="30" customHeight="1" x14ac:dyDescent="0.35">
      <c r="A437" s="6">
        <v>437</v>
      </c>
      <c r="B437" s="147">
        <v>9</v>
      </c>
      <c r="C437" s="78" t="s">
        <v>474</v>
      </c>
      <c r="D437" s="78" t="s">
        <v>484</v>
      </c>
      <c r="E437" s="149"/>
      <c r="F437" s="78"/>
      <c r="G437" s="78"/>
      <c r="H437" s="78">
        <v>0</v>
      </c>
      <c r="I437" s="78"/>
      <c r="J437" s="78"/>
      <c r="K437" s="59">
        <f t="shared" si="4"/>
        <v>0</v>
      </c>
      <c r="L437" s="149">
        <v>0</v>
      </c>
      <c r="M437" s="149">
        <v>0</v>
      </c>
      <c r="N437" s="149">
        <v>0</v>
      </c>
      <c r="O437" s="149"/>
      <c r="P437" s="149"/>
      <c r="Q437" s="78"/>
    </row>
    <row r="438" spans="1:17" ht="30" customHeight="1" x14ac:dyDescent="0.35">
      <c r="A438" s="6">
        <v>438</v>
      </c>
      <c r="B438" s="147">
        <v>10</v>
      </c>
      <c r="C438" s="78" t="s">
        <v>474</v>
      </c>
      <c r="D438" s="78" t="s">
        <v>485</v>
      </c>
      <c r="E438" s="149"/>
      <c r="F438" s="78"/>
      <c r="G438" s="78"/>
      <c r="H438" s="78">
        <v>0</v>
      </c>
      <c r="I438" s="78"/>
      <c r="J438" s="78"/>
      <c r="K438" s="59">
        <f t="shared" si="4"/>
        <v>0</v>
      </c>
      <c r="L438" s="149">
        <v>0</v>
      </c>
      <c r="M438" s="149">
        <v>0</v>
      </c>
      <c r="N438" s="149">
        <v>0</v>
      </c>
      <c r="O438" s="149"/>
      <c r="P438" s="149"/>
      <c r="Q438" s="78"/>
    </row>
    <row r="439" spans="1:17" ht="30" customHeight="1" x14ac:dyDescent="0.35">
      <c r="A439" s="6">
        <v>439</v>
      </c>
      <c r="B439" s="147">
        <v>11</v>
      </c>
      <c r="C439" s="78" t="s">
        <v>474</v>
      </c>
      <c r="D439" s="78" t="s">
        <v>486</v>
      </c>
      <c r="E439" s="149"/>
      <c r="F439" s="78"/>
      <c r="G439" s="78"/>
      <c r="H439" s="78">
        <v>0</v>
      </c>
      <c r="I439" s="78"/>
      <c r="J439" s="78"/>
      <c r="K439" s="59">
        <f t="shared" si="4"/>
        <v>0</v>
      </c>
      <c r="L439" s="149">
        <v>0</v>
      </c>
      <c r="M439" s="149">
        <v>0</v>
      </c>
      <c r="N439" s="149">
        <v>0</v>
      </c>
      <c r="O439" s="149"/>
      <c r="P439" s="149"/>
      <c r="Q439" s="78"/>
    </row>
    <row r="440" spans="1:17" ht="30" customHeight="1" x14ac:dyDescent="0.35">
      <c r="A440" s="6">
        <v>440</v>
      </c>
      <c r="B440" s="147">
        <v>12</v>
      </c>
      <c r="C440" s="78" t="s">
        <v>474</v>
      </c>
      <c r="D440" s="78" t="s">
        <v>487</v>
      </c>
      <c r="E440" s="149">
        <v>0</v>
      </c>
      <c r="F440" s="78"/>
      <c r="G440" s="78"/>
      <c r="H440" s="78">
        <v>0</v>
      </c>
      <c r="I440" s="78"/>
      <c r="J440" s="78"/>
      <c r="K440" s="59">
        <f t="shared" si="4"/>
        <v>0</v>
      </c>
      <c r="L440" s="149">
        <v>0</v>
      </c>
      <c r="M440" s="149">
        <v>0</v>
      </c>
      <c r="N440" s="149">
        <v>0</v>
      </c>
      <c r="O440" s="149">
        <v>0</v>
      </c>
      <c r="P440" s="149">
        <v>0</v>
      </c>
      <c r="Q440" s="78"/>
    </row>
    <row r="441" spans="1:17" ht="30" customHeight="1" x14ac:dyDescent="0.35">
      <c r="A441" s="6">
        <v>441</v>
      </c>
      <c r="B441" s="147">
        <v>13</v>
      </c>
      <c r="C441" s="78" t="s">
        <v>474</v>
      </c>
      <c r="D441" s="78" t="s">
        <v>488</v>
      </c>
      <c r="E441" s="149">
        <v>0</v>
      </c>
      <c r="F441" s="78"/>
      <c r="G441" s="78"/>
      <c r="H441" s="78">
        <v>0</v>
      </c>
      <c r="I441" s="78"/>
      <c r="J441" s="78"/>
      <c r="K441" s="59">
        <f t="shared" si="4"/>
        <v>0</v>
      </c>
      <c r="L441" s="149">
        <v>0</v>
      </c>
      <c r="M441" s="149">
        <v>0</v>
      </c>
      <c r="N441" s="149">
        <v>0</v>
      </c>
      <c r="O441" s="149">
        <v>0</v>
      </c>
      <c r="P441" s="149">
        <v>0</v>
      </c>
      <c r="Q441" s="78"/>
    </row>
    <row r="442" spans="1:17" ht="30" customHeight="1" x14ac:dyDescent="0.35">
      <c r="A442" s="6">
        <v>442</v>
      </c>
      <c r="B442" s="147">
        <v>14</v>
      </c>
      <c r="C442" s="78" t="s">
        <v>474</v>
      </c>
      <c r="D442" s="78" t="s">
        <v>489</v>
      </c>
      <c r="E442" s="149"/>
      <c r="F442" s="78"/>
      <c r="G442" s="78"/>
      <c r="H442" s="78">
        <v>0</v>
      </c>
      <c r="I442" s="78"/>
      <c r="J442" s="78"/>
      <c r="K442" s="59">
        <f t="shared" si="4"/>
        <v>0</v>
      </c>
      <c r="L442" s="149">
        <v>0</v>
      </c>
      <c r="M442" s="149">
        <v>0</v>
      </c>
      <c r="N442" s="149">
        <v>0</v>
      </c>
      <c r="O442" s="149"/>
      <c r="P442" s="149"/>
      <c r="Q442" s="78"/>
    </row>
    <row r="443" spans="1:17" ht="30" customHeight="1" x14ac:dyDescent="0.35">
      <c r="A443" s="6">
        <v>443</v>
      </c>
      <c r="B443" s="147">
        <v>15</v>
      </c>
      <c r="C443" s="78" t="s">
        <v>474</v>
      </c>
      <c r="D443" s="78" t="s">
        <v>490</v>
      </c>
      <c r="E443" s="149"/>
      <c r="F443" s="78"/>
      <c r="G443" s="78"/>
      <c r="H443" s="78">
        <v>0</v>
      </c>
      <c r="I443" s="78"/>
      <c r="J443" s="78"/>
      <c r="K443" s="59">
        <f t="shared" si="4"/>
        <v>0</v>
      </c>
      <c r="L443" s="149">
        <v>0</v>
      </c>
      <c r="M443" s="149">
        <v>0</v>
      </c>
      <c r="N443" s="149">
        <v>0</v>
      </c>
      <c r="O443" s="149"/>
      <c r="P443" s="149"/>
      <c r="Q443" s="78"/>
    </row>
    <row r="444" spans="1:17" ht="30" customHeight="1" x14ac:dyDescent="0.35">
      <c r="A444" s="6">
        <v>444</v>
      </c>
      <c r="B444" s="147">
        <v>16</v>
      </c>
      <c r="C444" s="78" t="s">
        <v>474</v>
      </c>
      <c r="D444" s="78" t="s">
        <v>491</v>
      </c>
      <c r="E444" s="149">
        <v>8</v>
      </c>
      <c r="F444" s="78"/>
      <c r="G444" s="78"/>
      <c r="H444" s="78">
        <v>8</v>
      </c>
      <c r="I444" s="78"/>
      <c r="J444" s="78"/>
      <c r="K444" s="59">
        <f t="shared" si="4"/>
        <v>0</v>
      </c>
      <c r="L444" s="149">
        <v>8</v>
      </c>
      <c r="M444" s="149">
        <v>8</v>
      </c>
      <c r="N444" s="149">
        <v>8</v>
      </c>
      <c r="O444" s="149">
        <v>0</v>
      </c>
      <c r="P444" s="149">
        <v>8</v>
      </c>
      <c r="Q444" s="78"/>
    </row>
    <row r="445" spans="1:17" ht="30" customHeight="1" x14ac:dyDescent="0.35">
      <c r="A445" s="6">
        <v>445</v>
      </c>
      <c r="B445" s="147">
        <v>17</v>
      </c>
      <c r="C445" s="78" t="s">
        <v>474</v>
      </c>
      <c r="D445" s="78" t="s">
        <v>492</v>
      </c>
      <c r="E445" s="149">
        <v>1</v>
      </c>
      <c r="F445" s="78"/>
      <c r="G445" s="78"/>
      <c r="H445" s="78">
        <v>1</v>
      </c>
      <c r="I445" s="78"/>
      <c r="J445" s="78"/>
      <c r="K445" s="59">
        <f t="shared" si="4"/>
        <v>0</v>
      </c>
      <c r="L445" s="149">
        <v>1</v>
      </c>
      <c r="M445" s="149">
        <v>1</v>
      </c>
      <c r="N445" s="149">
        <v>1</v>
      </c>
      <c r="O445" s="149">
        <v>0</v>
      </c>
      <c r="P445" s="149">
        <v>1</v>
      </c>
      <c r="Q445" s="78"/>
    </row>
    <row r="446" spans="1:17" ht="30" customHeight="1" x14ac:dyDescent="0.35">
      <c r="A446" s="6">
        <v>446</v>
      </c>
      <c r="B446" s="147">
        <v>18</v>
      </c>
      <c r="C446" s="78" t="s">
        <v>474</v>
      </c>
      <c r="D446" s="78" t="s">
        <v>493</v>
      </c>
      <c r="E446" s="149">
        <v>1</v>
      </c>
      <c r="F446" s="78"/>
      <c r="G446" s="78"/>
      <c r="H446" s="78">
        <v>1</v>
      </c>
      <c r="I446" s="78"/>
      <c r="J446" s="78"/>
      <c r="K446" s="59">
        <f t="shared" si="4"/>
        <v>0</v>
      </c>
      <c r="L446" s="149">
        <v>1</v>
      </c>
      <c r="M446" s="149">
        <v>1</v>
      </c>
      <c r="N446" s="149">
        <v>1</v>
      </c>
      <c r="O446" s="149">
        <v>0</v>
      </c>
      <c r="P446" s="149">
        <v>1</v>
      </c>
      <c r="Q446" s="78"/>
    </row>
    <row r="447" spans="1:17" ht="30" customHeight="1" x14ac:dyDescent="0.35">
      <c r="A447" s="6">
        <v>447</v>
      </c>
      <c r="B447" s="147">
        <v>19</v>
      </c>
      <c r="C447" s="78" t="s">
        <v>474</v>
      </c>
      <c r="D447" s="78" t="s">
        <v>494</v>
      </c>
      <c r="E447" s="149">
        <v>2</v>
      </c>
      <c r="F447" s="78"/>
      <c r="G447" s="78"/>
      <c r="H447" s="78">
        <v>2</v>
      </c>
      <c r="I447" s="78"/>
      <c r="J447" s="78"/>
      <c r="K447" s="59">
        <f t="shared" si="4"/>
        <v>0</v>
      </c>
      <c r="L447" s="149">
        <v>1</v>
      </c>
      <c r="M447" s="149">
        <v>1</v>
      </c>
      <c r="N447" s="149">
        <v>1</v>
      </c>
      <c r="O447" s="149">
        <v>0</v>
      </c>
      <c r="P447" s="149">
        <v>1</v>
      </c>
      <c r="Q447" s="78"/>
    </row>
    <row r="448" spans="1:17" ht="30" customHeight="1" x14ac:dyDescent="0.35">
      <c r="A448" s="6">
        <v>448</v>
      </c>
      <c r="B448" s="147">
        <v>20</v>
      </c>
      <c r="C448" s="78" t="s">
        <v>474</v>
      </c>
      <c r="D448" s="78" t="s">
        <v>495</v>
      </c>
      <c r="E448" s="149">
        <v>25</v>
      </c>
      <c r="F448" s="78"/>
      <c r="G448" s="78"/>
      <c r="H448" s="78">
        <v>25</v>
      </c>
      <c r="I448" s="78"/>
      <c r="J448" s="78"/>
      <c r="K448" s="59">
        <f t="shared" si="4"/>
        <v>0</v>
      </c>
      <c r="L448" s="149">
        <v>3</v>
      </c>
      <c r="M448" s="149">
        <v>3</v>
      </c>
      <c r="N448" s="149">
        <v>3</v>
      </c>
      <c r="O448" s="149">
        <v>0</v>
      </c>
      <c r="P448" s="149">
        <v>3</v>
      </c>
      <c r="Q448" s="78"/>
    </row>
    <row r="449" spans="1:17" ht="30" customHeight="1" x14ac:dyDescent="0.35">
      <c r="A449" s="6">
        <v>449</v>
      </c>
      <c r="B449" s="147">
        <v>21</v>
      </c>
      <c r="C449" s="78" t="s">
        <v>474</v>
      </c>
      <c r="D449" s="78" t="s">
        <v>496</v>
      </c>
      <c r="E449" s="149">
        <v>3</v>
      </c>
      <c r="F449" s="78"/>
      <c r="G449" s="78"/>
      <c r="H449" s="78">
        <v>3</v>
      </c>
      <c r="I449" s="78"/>
      <c r="J449" s="78"/>
      <c r="K449" s="59">
        <f t="shared" si="4"/>
        <v>0</v>
      </c>
      <c r="L449" s="149">
        <v>3</v>
      </c>
      <c r="M449" s="149">
        <v>3</v>
      </c>
      <c r="N449" s="149">
        <v>3</v>
      </c>
      <c r="O449" s="149">
        <v>0</v>
      </c>
      <c r="P449" s="149">
        <v>3</v>
      </c>
      <c r="Q449" s="78"/>
    </row>
    <row r="450" spans="1:17" ht="30" customHeight="1" x14ac:dyDescent="0.35">
      <c r="A450" s="6">
        <v>450</v>
      </c>
      <c r="B450" s="147">
        <v>22</v>
      </c>
      <c r="C450" s="78" t="s">
        <v>474</v>
      </c>
      <c r="D450" s="78" t="s">
        <v>497</v>
      </c>
      <c r="E450" s="149">
        <v>0</v>
      </c>
      <c r="F450" s="78"/>
      <c r="G450" s="78"/>
      <c r="H450" s="78">
        <v>0</v>
      </c>
      <c r="I450" s="78"/>
      <c r="J450" s="78"/>
      <c r="K450" s="59">
        <f t="shared" si="4"/>
        <v>0</v>
      </c>
      <c r="L450" s="149">
        <v>0</v>
      </c>
      <c r="M450" s="149">
        <v>0</v>
      </c>
      <c r="N450" s="149">
        <v>0</v>
      </c>
      <c r="O450" s="149">
        <v>0</v>
      </c>
      <c r="P450" s="149">
        <v>0</v>
      </c>
      <c r="Q450" s="78"/>
    </row>
    <row r="451" spans="1:17" ht="30" customHeight="1" x14ac:dyDescent="0.35">
      <c r="A451" s="6">
        <v>451</v>
      </c>
      <c r="B451" s="147">
        <v>23</v>
      </c>
      <c r="C451" s="78" t="s">
        <v>474</v>
      </c>
      <c r="D451" s="78" t="s">
        <v>498</v>
      </c>
      <c r="E451" s="149">
        <v>3</v>
      </c>
      <c r="F451" s="78"/>
      <c r="G451" s="78"/>
      <c r="H451" s="78">
        <v>3</v>
      </c>
      <c r="I451" s="78"/>
      <c r="J451" s="78"/>
      <c r="K451" s="59">
        <f t="shared" si="4"/>
        <v>0</v>
      </c>
      <c r="L451" s="149">
        <v>1</v>
      </c>
      <c r="M451" s="149">
        <v>1</v>
      </c>
      <c r="N451" s="149">
        <v>1</v>
      </c>
      <c r="O451" s="149">
        <v>0</v>
      </c>
      <c r="P451" s="149">
        <v>1</v>
      </c>
      <c r="Q451" s="78"/>
    </row>
    <row r="452" spans="1:17" ht="30" customHeight="1" x14ac:dyDescent="0.35">
      <c r="A452" s="6">
        <v>452</v>
      </c>
      <c r="B452" s="147">
        <v>24</v>
      </c>
      <c r="C452" s="78" t="s">
        <v>474</v>
      </c>
      <c r="D452" s="78" t="s">
        <v>499</v>
      </c>
      <c r="E452" s="149">
        <v>0</v>
      </c>
      <c r="F452" s="78"/>
      <c r="G452" s="78"/>
      <c r="H452" s="78">
        <v>0</v>
      </c>
      <c r="I452" s="78"/>
      <c r="J452" s="78"/>
      <c r="K452" s="59">
        <f t="shared" si="4"/>
        <v>0</v>
      </c>
      <c r="L452" s="149">
        <v>0</v>
      </c>
      <c r="M452" s="149">
        <v>0</v>
      </c>
      <c r="N452" s="149">
        <v>0</v>
      </c>
      <c r="O452" s="149">
        <v>0</v>
      </c>
      <c r="P452" s="149">
        <v>0</v>
      </c>
      <c r="Q452" s="78"/>
    </row>
    <row r="453" spans="1:17" ht="30" customHeight="1" x14ac:dyDescent="0.35">
      <c r="A453" s="6">
        <v>453</v>
      </c>
      <c r="B453" s="147">
        <v>25</v>
      </c>
      <c r="C453" s="78" t="s">
        <v>474</v>
      </c>
      <c r="D453" s="78" t="s">
        <v>500</v>
      </c>
      <c r="E453" s="149">
        <v>0</v>
      </c>
      <c r="F453" s="78"/>
      <c r="G453" s="78"/>
      <c r="H453" s="78">
        <v>0</v>
      </c>
      <c r="I453" s="78"/>
      <c r="J453" s="78"/>
      <c r="K453" s="59">
        <f t="shared" si="4"/>
        <v>0</v>
      </c>
      <c r="L453" s="149">
        <v>0</v>
      </c>
      <c r="M453" s="149">
        <v>0</v>
      </c>
      <c r="N453" s="149">
        <v>0</v>
      </c>
      <c r="O453" s="149">
        <v>0</v>
      </c>
      <c r="P453" s="149">
        <v>0</v>
      </c>
      <c r="Q453" s="78"/>
    </row>
    <row r="454" spans="1:17" ht="30" customHeight="1" x14ac:dyDescent="0.35">
      <c r="A454" s="6">
        <v>454</v>
      </c>
      <c r="B454" s="147">
        <v>26</v>
      </c>
      <c r="C454" s="78" t="s">
        <v>474</v>
      </c>
      <c r="D454" s="78" t="s">
        <v>501</v>
      </c>
      <c r="E454" s="149"/>
      <c r="F454" s="78"/>
      <c r="G454" s="78"/>
      <c r="H454" s="78">
        <v>0</v>
      </c>
      <c r="I454" s="78"/>
      <c r="J454" s="78"/>
      <c r="K454" s="59">
        <f t="shared" si="4"/>
        <v>0</v>
      </c>
      <c r="L454" s="149">
        <v>0</v>
      </c>
      <c r="M454" s="149">
        <v>0</v>
      </c>
      <c r="N454" s="149">
        <v>0</v>
      </c>
      <c r="O454" s="149"/>
      <c r="P454" s="149"/>
      <c r="Q454" s="78"/>
    </row>
    <row r="455" spans="1:17" ht="30" customHeight="1" x14ac:dyDescent="0.35">
      <c r="A455" s="6">
        <v>455</v>
      </c>
      <c r="B455" s="147">
        <v>27</v>
      </c>
      <c r="C455" s="78" t="s">
        <v>474</v>
      </c>
      <c r="D455" s="78" t="s">
        <v>502</v>
      </c>
      <c r="E455" s="149">
        <v>2</v>
      </c>
      <c r="F455" s="78"/>
      <c r="G455" s="78"/>
      <c r="H455" s="78">
        <v>2</v>
      </c>
      <c r="I455" s="78"/>
      <c r="J455" s="78"/>
      <c r="K455" s="59">
        <f t="shared" si="4"/>
        <v>0</v>
      </c>
      <c r="L455" s="149">
        <v>0</v>
      </c>
      <c r="M455" s="149">
        <v>0</v>
      </c>
      <c r="N455" s="149">
        <v>0</v>
      </c>
      <c r="O455" s="149">
        <v>0</v>
      </c>
      <c r="P455" s="149">
        <v>0</v>
      </c>
      <c r="Q455" s="78"/>
    </row>
    <row r="456" spans="1:17" ht="30" customHeight="1" x14ac:dyDescent="0.35">
      <c r="A456" s="6">
        <v>456</v>
      </c>
      <c r="B456" s="147">
        <v>28</v>
      </c>
      <c r="C456" s="78" t="s">
        <v>474</v>
      </c>
      <c r="D456" s="78" t="s">
        <v>503</v>
      </c>
      <c r="E456" s="149">
        <v>0</v>
      </c>
      <c r="F456" s="78"/>
      <c r="G456" s="78"/>
      <c r="H456" s="78">
        <v>0</v>
      </c>
      <c r="I456" s="78"/>
      <c r="J456" s="78"/>
      <c r="K456" s="59">
        <f t="shared" si="4"/>
        <v>0</v>
      </c>
      <c r="L456" s="149">
        <v>0</v>
      </c>
      <c r="M456" s="149">
        <v>0</v>
      </c>
      <c r="N456" s="149">
        <v>0</v>
      </c>
      <c r="O456" s="149">
        <v>0</v>
      </c>
      <c r="P456" s="149">
        <v>0</v>
      </c>
      <c r="Q456" s="78"/>
    </row>
    <row r="457" spans="1:17" ht="30" customHeight="1" x14ac:dyDescent="0.35">
      <c r="A457" s="6">
        <v>457</v>
      </c>
      <c r="B457" s="147">
        <v>29</v>
      </c>
      <c r="C457" s="78" t="s">
        <v>474</v>
      </c>
      <c r="D457" s="78" t="s">
        <v>504</v>
      </c>
      <c r="E457" s="149">
        <v>0</v>
      </c>
      <c r="F457" s="78"/>
      <c r="G457" s="78"/>
      <c r="H457" s="78">
        <v>0</v>
      </c>
      <c r="I457" s="78"/>
      <c r="J457" s="78"/>
      <c r="K457" s="59">
        <f t="shared" si="4"/>
        <v>0</v>
      </c>
      <c r="L457" s="149">
        <v>0</v>
      </c>
      <c r="M457" s="149">
        <v>0</v>
      </c>
      <c r="N457" s="149">
        <v>0</v>
      </c>
      <c r="O457" s="149">
        <v>0</v>
      </c>
      <c r="P457" s="149">
        <v>0</v>
      </c>
      <c r="Q457" s="78"/>
    </row>
    <row r="458" spans="1:17" ht="30" customHeight="1" x14ac:dyDescent="0.35">
      <c r="A458" s="6">
        <v>458</v>
      </c>
      <c r="B458" s="147">
        <v>30</v>
      </c>
      <c r="C458" s="78" t="s">
        <v>474</v>
      </c>
      <c r="D458" s="78" t="s">
        <v>505</v>
      </c>
      <c r="E458" s="149">
        <v>0</v>
      </c>
      <c r="F458" s="78"/>
      <c r="G458" s="78"/>
      <c r="H458" s="78">
        <v>0</v>
      </c>
      <c r="I458" s="78"/>
      <c r="J458" s="78"/>
      <c r="K458" s="59">
        <f t="shared" si="4"/>
        <v>0</v>
      </c>
      <c r="L458" s="149">
        <v>0</v>
      </c>
      <c r="M458" s="149">
        <v>0</v>
      </c>
      <c r="N458" s="149">
        <v>0</v>
      </c>
      <c r="O458" s="149">
        <v>0</v>
      </c>
      <c r="P458" s="149">
        <v>0</v>
      </c>
      <c r="Q458" s="78"/>
    </row>
    <row r="459" spans="1:17" ht="30" customHeight="1" x14ac:dyDescent="0.35">
      <c r="A459" s="6">
        <v>459</v>
      </c>
      <c r="B459" s="147">
        <v>31</v>
      </c>
      <c r="C459" s="78" t="s">
        <v>474</v>
      </c>
      <c r="D459" s="78" t="s">
        <v>506</v>
      </c>
      <c r="E459" s="149">
        <v>0</v>
      </c>
      <c r="F459" s="78"/>
      <c r="G459" s="78"/>
      <c r="H459" s="78">
        <v>0</v>
      </c>
      <c r="I459" s="78"/>
      <c r="J459" s="78"/>
      <c r="K459" s="59">
        <f t="shared" si="4"/>
        <v>0</v>
      </c>
      <c r="L459" s="149">
        <v>0</v>
      </c>
      <c r="M459" s="149">
        <v>0</v>
      </c>
      <c r="N459" s="149">
        <v>0</v>
      </c>
      <c r="O459" s="149">
        <v>0</v>
      </c>
      <c r="P459" s="149">
        <v>0</v>
      </c>
      <c r="Q459" s="78"/>
    </row>
    <row r="460" spans="1:17" ht="30" customHeight="1" x14ac:dyDescent="0.35">
      <c r="A460" s="6">
        <v>460</v>
      </c>
      <c r="B460" s="147">
        <v>32</v>
      </c>
      <c r="C460" s="78" t="s">
        <v>474</v>
      </c>
      <c r="D460" s="78" t="s">
        <v>507</v>
      </c>
      <c r="E460" s="149"/>
      <c r="F460" s="78"/>
      <c r="G460" s="78"/>
      <c r="H460" s="78">
        <v>0</v>
      </c>
      <c r="I460" s="78"/>
      <c r="J460" s="78"/>
      <c r="K460" s="59">
        <f t="shared" si="4"/>
        <v>0</v>
      </c>
      <c r="L460" s="149">
        <v>0</v>
      </c>
      <c r="M460" s="149">
        <v>0</v>
      </c>
      <c r="N460" s="149">
        <v>0</v>
      </c>
      <c r="O460" s="149"/>
      <c r="P460" s="149"/>
      <c r="Q460" s="78"/>
    </row>
    <row r="461" spans="1:17" ht="30" customHeight="1" x14ac:dyDescent="0.35">
      <c r="A461" s="6">
        <v>461</v>
      </c>
      <c r="B461" s="147">
        <v>33</v>
      </c>
      <c r="C461" s="78" t="s">
        <v>474</v>
      </c>
      <c r="D461" s="78" t="s">
        <v>508</v>
      </c>
      <c r="E461" s="149">
        <v>0</v>
      </c>
      <c r="F461" s="78"/>
      <c r="G461" s="78"/>
      <c r="H461" s="78">
        <v>0</v>
      </c>
      <c r="I461" s="78"/>
      <c r="J461" s="78"/>
      <c r="K461" s="59">
        <f t="shared" si="4"/>
        <v>0</v>
      </c>
      <c r="L461" s="149">
        <v>0</v>
      </c>
      <c r="M461" s="149">
        <v>0</v>
      </c>
      <c r="N461" s="149">
        <v>0</v>
      </c>
      <c r="O461" s="149">
        <v>0</v>
      </c>
      <c r="P461" s="149">
        <v>0</v>
      </c>
      <c r="Q461" s="78"/>
    </row>
    <row r="462" spans="1:17" ht="30" customHeight="1" x14ac:dyDescent="0.35">
      <c r="A462" s="6">
        <v>462</v>
      </c>
      <c r="B462" s="147">
        <v>34</v>
      </c>
      <c r="C462" s="78" t="s">
        <v>474</v>
      </c>
      <c r="D462" s="78" t="s">
        <v>509</v>
      </c>
      <c r="E462" s="149"/>
      <c r="F462" s="78"/>
      <c r="G462" s="78"/>
      <c r="H462" s="78"/>
      <c r="I462" s="78"/>
      <c r="J462" s="78"/>
      <c r="K462" s="59">
        <f t="shared" si="4"/>
        <v>0</v>
      </c>
      <c r="L462" s="149">
        <v>0</v>
      </c>
      <c r="M462" s="149">
        <v>0</v>
      </c>
      <c r="N462" s="149">
        <v>0</v>
      </c>
      <c r="O462" s="149"/>
      <c r="P462" s="149"/>
      <c r="Q462" s="78"/>
    </row>
    <row r="463" spans="1:17" ht="30" customHeight="1" x14ac:dyDescent="0.3">
      <c r="A463" s="6">
        <v>463</v>
      </c>
      <c r="B463" s="147">
        <v>35</v>
      </c>
      <c r="C463" s="78" t="s">
        <v>474</v>
      </c>
      <c r="D463" s="78" t="s">
        <v>510</v>
      </c>
      <c r="E463" s="149"/>
      <c r="F463" s="78"/>
      <c r="G463" s="78"/>
      <c r="H463" s="78"/>
      <c r="I463" s="78"/>
      <c r="J463" s="78"/>
      <c r="K463" s="78"/>
      <c r="L463" s="149"/>
      <c r="M463" s="149"/>
      <c r="N463" s="149"/>
      <c r="O463" s="149"/>
      <c r="P463" s="149"/>
      <c r="Q463" s="78"/>
    </row>
    <row r="464" spans="1:17" ht="30" customHeight="1" x14ac:dyDescent="0.3">
      <c r="A464" s="6">
        <v>464</v>
      </c>
      <c r="B464" s="147">
        <v>1</v>
      </c>
      <c r="C464" s="78" t="s">
        <v>511</v>
      </c>
      <c r="D464" s="78" t="s">
        <v>512</v>
      </c>
      <c r="E464" s="78">
        <v>410</v>
      </c>
      <c r="F464" s="78">
        <v>131</v>
      </c>
      <c r="G464" s="78">
        <v>0</v>
      </c>
      <c r="H464" s="78"/>
      <c r="I464" s="78">
        <v>638</v>
      </c>
      <c r="J464" s="78">
        <v>0</v>
      </c>
      <c r="K464" s="78"/>
      <c r="L464" s="78">
        <v>1</v>
      </c>
      <c r="M464" s="78">
        <v>1</v>
      </c>
      <c r="N464" s="78">
        <v>0</v>
      </c>
      <c r="O464" s="78"/>
      <c r="P464" s="78"/>
      <c r="Q464" s="78"/>
    </row>
    <row r="465" spans="1:17" ht="30" customHeight="1" x14ac:dyDescent="0.3">
      <c r="A465" s="6">
        <v>465</v>
      </c>
      <c r="B465" s="147">
        <v>2</v>
      </c>
      <c r="C465" s="78" t="s">
        <v>511</v>
      </c>
      <c r="D465" s="78" t="s">
        <v>513</v>
      </c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</row>
    <row r="466" spans="1:17" ht="30" customHeight="1" x14ac:dyDescent="0.3">
      <c r="A466" s="6">
        <v>466</v>
      </c>
      <c r="B466" s="147">
        <v>3</v>
      </c>
      <c r="C466" s="78" t="s">
        <v>511</v>
      </c>
      <c r="D466" s="78" t="s">
        <v>514</v>
      </c>
      <c r="E466" s="78"/>
      <c r="F466" s="78">
        <v>0</v>
      </c>
      <c r="G466" s="78">
        <v>0</v>
      </c>
      <c r="H466" s="78">
        <v>1</v>
      </c>
      <c r="I466" s="78">
        <v>0</v>
      </c>
      <c r="J466" s="78">
        <v>0</v>
      </c>
      <c r="K466" s="78">
        <v>1</v>
      </c>
      <c r="L466" s="78">
        <v>0</v>
      </c>
      <c r="M466" s="78">
        <v>0</v>
      </c>
      <c r="N466" s="78">
        <v>0</v>
      </c>
      <c r="O466" s="78"/>
      <c r="P466" s="78"/>
      <c r="Q466" s="78"/>
    </row>
    <row r="467" spans="1:17" ht="30" customHeight="1" x14ac:dyDescent="0.3">
      <c r="A467" s="6">
        <v>467</v>
      </c>
      <c r="B467" s="147">
        <v>4</v>
      </c>
      <c r="C467" s="78" t="s">
        <v>511</v>
      </c>
      <c r="D467" s="78" t="s">
        <v>515</v>
      </c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</row>
    <row r="468" spans="1:17" ht="30" customHeight="1" x14ac:dyDescent="0.3">
      <c r="A468" s="6">
        <v>468</v>
      </c>
      <c r="B468" s="147">
        <v>5</v>
      </c>
      <c r="C468" s="78" t="s">
        <v>511</v>
      </c>
      <c r="D468" s="78" t="s">
        <v>516</v>
      </c>
      <c r="E468" s="78"/>
      <c r="F468" s="78">
        <v>0</v>
      </c>
      <c r="G468" s="78">
        <v>0</v>
      </c>
      <c r="H468" s="78"/>
      <c r="I468" s="78">
        <v>0</v>
      </c>
      <c r="J468" s="78">
        <v>0</v>
      </c>
      <c r="K468" s="78"/>
      <c r="L468" s="78">
        <v>0</v>
      </c>
      <c r="M468" s="78">
        <v>0</v>
      </c>
      <c r="N468" s="78">
        <v>0</v>
      </c>
      <c r="O468" s="78"/>
      <c r="P468" s="78"/>
      <c r="Q468" s="78"/>
    </row>
    <row r="469" spans="1:17" ht="30" customHeight="1" x14ac:dyDescent="0.3">
      <c r="A469" s="6">
        <v>469</v>
      </c>
      <c r="B469" s="147">
        <v>1</v>
      </c>
      <c r="C469" s="78" t="s">
        <v>517</v>
      </c>
      <c r="D469" s="78" t="s">
        <v>518</v>
      </c>
      <c r="E469" s="78"/>
      <c r="F469" s="78">
        <v>0</v>
      </c>
      <c r="G469" s="78">
        <v>0</v>
      </c>
      <c r="H469" s="78">
        <v>0</v>
      </c>
      <c r="I469" s="78">
        <v>0</v>
      </c>
      <c r="J469" s="78">
        <v>0</v>
      </c>
      <c r="K469" s="78">
        <v>0</v>
      </c>
      <c r="L469" s="78">
        <v>0</v>
      </c>
      <c r="M469" s="78">
        <v>0</v>
      </c>
      <c r="N469" s="78">
        <v>0</v>
      </c>
      <c r="O469" s="78"/>
      <c r="P469" s="78"/>
      <c r="Q469" s="78"/>
    </row>
    <row r="470" spans="1:17" ht="30" customHeight="1" x14ac:dyDescent="0.3">
      <c r="A470" s="6">
        <v>470</v>
      </c>
      <c r="B470" s="147">
        <v>2</v>
      </c>
      <c r="C470" s="78" t="s">
        <v>517</v>
      </c>
      <c r="D470" s="78" t="s">
        <v>519</v>
      </c>
      <c r="E470" s="78"/>
      <c r="F470" s="78">
        <v>0</v>
      </c>
      <c r="G470" s="78">
        <v>0</v>
      </c>
      <c r="H470" s="78">
        <v>1</v>
      </c>
      <c r="I470" s="78">
        <v>0</v>
      </c>
      <c r="J470" s="78">
        <v>0</v>
      </c>
      <c r="K470" s="78">
        <v>1</v>
      </c>
      <c r="L470" s="78">
        <v>0</v>
      </c>
      <c r="M470" s="78">
        <v>0</v>
      </c>
      <c r="N470" s="78">
        <v>0</v>
      </c>
      <c r="O470" s="78"/>
      <c r="P470" s="78"/>
      <c r="Q470" s="78"/>
    </row>
    <row r="471" spans="1:17" ht="30" customHeight="1" x14ac:dyDescent="0.3">
      <c r="A471" s="6">
        <v>471</v>
      </c>
      <c r="B471" s="147">
        <v>3</v>
      </c>
      <c r="C471" s="78" t="s">
        <v>517</v>
      </c>
      <c r="D471" s="78" t="s">
        <v>520</v>
      </c>
      <c r="E471" s="78"/>
      <c r="F471" s="78">
        <v>4</v>
      </c>
      <c r="G471" s="78">
        <v>0</v>
      </c>
      <c r="H471" s="78">
        <v>2</v>
      </c>
      <c r="I471" s="78">
        <v>297</v>
      </c>
      <c r="J471" s="78">
        <v>0</v>
      </c>
      <c r="K471" s="78">
        <v>2</v>
      </c>
      <c r="L471" s="78">
        <v>2</v>
      </c>
      <c r="M471" s="78">
        <v>2</v>
      </c>
      <c r="N471" s="78">
        <v>2</v>
      </c>
      <c r="O471" s="78"/>
      <c r="P471" s="78"/>
      <c r="Q471" s="78"/>
    </row>
    <row r="472" spans="1:17" ht="30" customHeight="1" x14ac:dyDescent="0.3">
      <c r="A472" s="6">
        <v>472</v>
      </c>
      <c r="B472" s="147">
        <v>4</v>
      </c>
      <c r="C472" s="78" t="s">
        <v>517</v>
      </c>
      <c r="D472" s="78" t="s">
        <v>521</v>
      </c>
      <c r="E472" s="78"/>
      <c r="F472" s="78"/>
      <c r="G472" s="78"/>
      <c r="H472" s="78">
        <v>0</v>
      </c>
      <c r="I472" s="78"/>
      <c r="J472" s="78"/>
      <c r="K472" s="78">
        <v>0</v>
      </c>
      <c r="L472" s="78"/>
      <c r="M472" s="78"/>
      <c r="N472" s="78"/>
      <c r="O472" s="78"/>
      <c r="P472" s="78"/>
      <c r="Q472" s="78"/>
    </row>
    <row r="473" spans="1:17" ht="30" customHeight="1" x14ac:dyDescent="0.3">
      <c r="A473" s="6">
        <v>473</v>
      </c>
      <c r="B473" s="147">
        <v>5</v>
      </c>
      <c r="C473" s="78" t="s">
        <v>517</v>
      </c>
      <c r="D473" s="78" t="s">
        <v>522</v>
      </c>
      <c r="E473" s="78"/>
      <c r="F473" s="78">
        <v>0</v>
      </c>
      <c r="G473" s="78">
        <v>2</v>
      </c>
      <c r="H473" s="78">
        <v>0</v>
      </c>
      <c r="I473" s="78">
        <v>0</v>
      </c>
      <c r="J473" s="78">
        <v>2</v>
      </c>
      <c r="K473" s="78">
        <v>0</v>
      </c>
      <c r="L473" s="78">
        <v>1</v>
      </c>
      <c r="M473" s="78">
        <v>1</v>
      </c>
      <c r="N473" s="78">
        <v>1</v>
      </c>
      <c r="O473" s="78"/>
      <c r="P473" s="78"/>
      <c r="Q473" s="78"/>
    </row>
    <row r="474" spans="1:17" ht="30" customHeight="1" x14ac:dyDescent="0.3">
      <c r="A474" s="6">
        <v>474</v>
      </c>
      <c r="B474" s="147">
        <v>6</v>
      </c>
      <c r="C474" s="78" t="s">
        <v>517</v>
      </c>
      <c r="D474" s="78" t="s">
        <v>523</v>
      </c>
      <c r="E474" s="78"/>
      <c r="F474" s="78">
        <v>0</v>
      </c>
      <c r="G474" s="78">
        <v>0</v>
      </c>
      <c r="H474" s="78">
        <v>1</v>
      </c>
      <c r="I474" s="78">
        <v>0</v>
      </c>
      <c r="J474" s="78">
        <v>0</v>
      </c>
      <c r="K474" s="78">
        <v>1</v>
      </c>
      <c r="L474" s="78">
        <v>0</v>
      </c>
      <c r="M474" s="78">
        <v>0</v>
      </c>
      <c r="N474" s="78">
        <v>0</v>
      </c>
      <c r="O474" s="78"/>
      <c r="P474" s="78"/>
      <c r="Q474" s="78"/>
    </row>
    <row r="475" spans="1:17" ht="30" customHeight="1" x14ac:dyDescent="0.3">
      <c r="A475" s="6">
        <v>475</v>
      </c>
      <c r="B475" s="147">
        <v>7</v>
      </c>
      <c r="C475" s="78" t="s">
        <v>517</v>
      </c>
      <c r="D475" s="78" t="s">
        <v>524</v>
      </c>
      <c r="E475" s="78">
        <v>33</v>
      </c>
      <c r="F475" s="78">
        <v>4</v>
      </c>
      <c r="G475" s="78">
        <v>0</v>
      </c>
      <c r="H475" s="78">
        <v>0</v>
      </c>
      <c r="I475" s="78">
        <v>8</v>
      </c>
      <c r="J475" s="78">
        <v>0</v>
      </c>
      <c r="K475" s="78">
        <v>0</v>
      </c>
      <c r="L475" s="78">
        <v>4</v>
      </c>
      <c r="M475" s="78">
        <v>5</v>
      </c>
      <c r="N475" s="78">
        <v>4</v>
      </c>
      <c r="O475" s="78"/>
      <c r="P475" s="78"/>
      <c r="Q475" s="78"/>
    </row>
    <row r="476" spans="1:17" ht="30" customHeight="1" x14ac:dyDescent="0.3">
      <c r="A476" s="6">
        <v>476</v>
      </c>
      <c r="B476" s="147">
        <v>8</v>
      </c>
      <c r="C476" s="78" t="s">
        <v>517</v>
      </c>
      <c r="D476" s="78" t="s">
        <v>525</v>
      </c>
      <c r="E476" s="78"/>
      <c r="F476" s="78"/>
      <c r="G476" s="78"/>
      <c r="H476" s="78">
        <v>0</v>
      </c>
      <c r="I476" s="78"/>
      <c r="J476" s="78"/>
      <c r="K476" s="78">
        <v>0</v>
      </c>
      <c r="L476" s="78"/>
      <c r="M476" s="78"/>
      <c r="N476" s="78"/>
      <c r="O476" s="78"/>
      <c r="P476" s="78"/>
      <c r="Q476" s="78"/>
    </row>
    <row r="477" spans="1:17" ht="30" customHeight="1" x14ac:dyDescent="0.3">
      <c r="A477" s="6">
        <v>477</v>
      </c>
      <c r="B477" s="147">
        <v>9</v>
      </c>
      <c r="C477" s="78" t="s">
        <v>517</v>
      </c>
      <c r="D477" s="78" t="s">
        <v>526</v>
      </c>
      <c r="E477" s="78"/>
      <c r="F477" s="78">
        <v>0</v>
      </c>
      <c r="G477" s="78">
        <v>0</v>
      </c>
      <c r="H477" s="78">
        <v>1</v>
      </c>
      <c r="I477" s="78">
        <v>0</v>
      </c>
      <c r="J477" s="78">
        <v>0</v>
      </c>
      <c r="K477" s="78">
        <v>1</v>
      </c>
      <c r="L477" s="78">
        <v>0</v>
      </c>
      <c r="M477" s="78">
        <v>0</v>
      </c>
      <c r="N477" s="78">
        <v>0</v>
      </c>
      <c r="O477" s="78"/>
      <c r="P477" s="78"/>
      <c r="Q477" s="78"/>
    </row>
    <row r="478" spans="1:17" ht="30" customHeight="1" x14ac:dyDescent="0.3">
      <c r="A478" s="6">
        <v>478</v>
      </c>
      <c r="B478" s="147">
        <v>10</v>
      </c>
      <c r="C478" s="78" t="s">
        <v>517</v>
      </c>
      <c r="D478" s="78" t="s">
        <v>527</v>
      </c>
      <c r="E478" s="78">
        <v>54</v>
      </c>
      <c r="F478" s="78">
        <v>54</v>
      </c>
      <c r="G478" s="78">
        <v>0</v>
      </c>
      <c r="H478" s="78">
        <v>0</v>
      </c>
      <c r="I478" s="78">
        <v>54</v>
      </c>
      <c r="J478" s="78">
        <v>0</v>
      </c>
      <c r="K478" s="78">
        <v>0</v>
      </c>
      <c r="L478" s="78">
        <v>1</v>
      </c>
      <c r="M478" s="78">
        <v>1</v>
      </c>
      <c r="N478" s="78">
        <v>1</v>
      </c>
      <c r="O478" s="78"/>
      <c r="P478" s="78"/>
      <c r="Q478" s="78"/>
    </row>
    <row r="479" spans="1:17" ht="30" customHeight="1" x14ac:dyDescent="0.3">
      <c r="A479" s="6">
        <v>479</v>
      </c>
      <c r="B479" s="147">
        <v>11</v>
      </c>
      <c r="C479" s="78" t="s">
        <v>517</v>
      </c>
      <c r="D479" s="78" t="s">
        <v>528</v>
      </c>
      <c r="E479" s="78">
        <v>427</v>
      </c>
      <c r="F479" s="78">
        <v>427</v>
      </c>
      <c r="G479" s="78">
        <v>0</v>
      </c>
      <c r="H479" s="78">
        <v>2</v>
      </c>
      <c r="I479" s="78">
        <v>427</v>
      </c>
      <c r="J479" s="78">
        <v>0</v>
      </c>
      <c r="K479" s="78">
        <v>2</v>
      </c>
      <c r="L479" s="78">
        <v>0</v>
      </c>
      <c r="M479" s="78">
        <v>0</v>
      </c>
      <c r="N479" s="78">
        <v>0</v>
      </c>
      <c r="O479" s="78"/>
      <c r="P479" s="78"/>
      <c r="Q479" s="78"/>
    </row>
    <row r="480" spans="1:17" ht="30" customHeight="1" x14ac:dyDescent="0.3">
      <c r="A480" s="6">
        <v>480</v>
      </c>
      <c r="B480" s="147">
        <v>12</v>
      </c>
      <c r="C480" s="78" t="s">
        <v>517</v>
      </c>
      <c r="D480" s="78" t="s">
        <v>529</v>
      </c>
      <c r="E480" s="78"/>
      <c r="F480" s="78">
        <v>0</v>
      </c>
      <c r="G480" s="78">
        <v>0</v>
      </c>
      <c r="H480" s="78">
        <v>5</v>
      </c>
      <c r="I480" s="78">
        <v>0</v>
      </c>
      <c r="J480" s="78">
        <v>0</v>
      </c>
      <c r="K480" s="78">
        <v>5</v>
      </c>
      <c r="L480" s="78">
        <v>0</v>
      </c>
      <c r="M480" s="78">
        <v>0</v>
      </c>
      <c r="N480" s="78">
        <v>0</v>
      </c>
      <c r="O480" s="78"/>
      <c r="P480" s="78"/>
      <c r="Q480" s="78"/>
    </row>
    <row r="481" spans="1:17" ht="30" customHeight="1" x14ac:dyDescent="0.3">
      <c r="A481" s="6">
        <v>481</v>
      </c>
      <c r="B481" s="147">
        <v>13</v>
      </c>
      <c r="C481" s="78" t="s">
        <v>517</v>
      </c>
      <c r="D481" s="78" t="s">
        <v>530</v>
      </c>
      <c r="E481" s="78"/>
      <c r="F481" s="78"/>
      <c r="G481" s="78"/>
      <c r="H481" s="78">
        <v>2</v>
      </c>
      <c r="I481" s="78"/>
      <c r="J481" s="78"/>
      <c r="K481" s="78">
        <v>2</v>
      </c>
      <c r="L481" s="78"/>
      <c r="M481" s="78"/>
      <c r="N481" s="78"/>
      <c r="O481" s="78"/>
      <c r="P481" s="78"/>
      <c r="Q481" s="78"/>
    </row>
    <row r="482" spans="1:17" ht="30" customHeight="1" x14ac:dyDescent="0.3">
      <c r="A482" s="6">
        <v>482</v>
      </c>
      <c r="B482" s="147">
        <v>14</v>
      </c>
      <c r="C482" s="78" t="s">
        <v>517</v>
      </c>
      <c r="D482" s="78" t="s">
        <v>531</v>
      </c>
      <c r="E482" s="78"/>
      <c r="F482" s="78">
        <v>0</v>
      </c>
      <c r="G482" s="78">
        <v>0</v>
      </c>
      <c r="H482" s="78">
        <v>3</v>
      </c>
      <c r="I482" s="78">
        <v>0</v>
      </c>
      <c r="J482" s="78">
        <v>0</v>
      </c>
      <c r="K482" s="78">
        <v>3</v>
      </c>
      <c r="L482" s="78">
        <v>0</v>
      </c>
      <c r="M482" s="78">
        <v>0</v>
      </c>
      <c r="N482" s="78">
        <v>0</v>
      </c>
      <c r="O482" s="78"/>
      <c r="P482" s="78"/>
      <c r="Q482" s="78"/>
    </row>
    <row r="483" spans="1:17" ht="30" customHeight="1" x14ac:dyDescent="0.3">
      <c r="A483" s="6">
        <v>483</v>
      </c>
      <c r="B483" s="147">
        <v>15</v>
      </c>
      <c r="C483" s="78" t="s">
        <v>517</v>
      </c>
      <c r="D483" s="78" t="s">
        <v>532</v>
      </c>
      <c r="E483" s="78"/>
      <c r="F483" s="78">
        <v>0</v>
      </c>
      <c r="G483" s="78">
        <v>0</v>
      </c>
      <c r="H483" s="78">
        <v>0</v>
      </c>
      <c r="I483" s="78">
        <v>0</v>
      </c>
      <c r="J483" s="78">
        <v>0</v>
      </c>
      <c r="K483" s="78">
        <v>0</v>
      </c>
      <c r="L483" s="78">
        <v>0</v>
      </c>
      <c r="M483" s="78">
        <v>0</v>
      </c>
      <c r="N483" s="78">
        <v>0</v>
      </c>
      <c r="O483" s="78"/>
      <c r="P483" s="78"/>
      <c r="Q483" s="78"/>
    </row>
    <row r="484" spans="1:17" ht="30" customHeight="1" x14ac:dyDescent="0.3">
      <c r="A484" s="6">
        <v>484</v>
      </c>
      <c r="B484" s="147">
        <v>16</v>
      </c>
      <c r="C484" s="78" t="s">
        <v>517</v>
      </c>
      <c r="D484" s="78" t="s">
        <v>533</v>
      </c>
      <c r="E484" s="78"/>
      <c r="F484" s="78">
        <v>0</v>
      </c>
      <c r="G484" s="78">
        <v>0</v>
      </c>
      <c r="H484" s="78">
        <v>0</v>
      </c>
      <c r="I484" s="78">
        <v>0</v>
      </c>
      <c r="J484" s="78">
        <v>0</v>
      </c>
      <c r="K484" s="78">
        <v>0</v>
      </c>
      <c r="L484" s="78">
        <v>0</v>
      </c>
      <c r="M484" s="78">
        <v>0</v>
      </c>
      <c r="N484" s="78">
        <v>0</v>
      </c>
      <c r="O484" s="78"/>
      <c r="P484" s="78"/>
      <c r="Q484" s="78"/>
    </row>
    <row r="485" spans="1:17" ht="30" customHeight="1" x14ac:dyDescent="0.3">
      <c r="A485" s="6">
        <v>485</v>
      </c>
      <c r="B485" s="147">
        <v>17</v>
      </c>
      <c r="C485" s="78" t="s">
        <v>517</v>
      </c>
      <c r="D485" s="78" t="s">
        <v>534</v>
      </c>
      <c r="E485" s="78"/>
      <c r="F485" s="78"/>
      <c r="G485" s="78"/>
      <c r="H485" s="78">
        <v>0</v>
      </c>
      <c r="I485" s="78"/>
      <c r="J485" s="78"/>
      <c r="K485" s="78">
        <v>0</v>
      </c>
      <c r="L485" s="78"/>
      <c r="M485" s="78"/>
      <c r="N485" s="78"/>
      <c r="O485" s="78"/>
      <c r="P485" s="78"/>
      <c r="Q485" s="78"/>
    </row>
    <row r="486" spans="1:17" ht="30" customHeight="1" x14ac:dyDescent="0.3">
      <c r="A486" s="6">
        <v>486</v>
      </c>
      <c r="B486" s="147">
        <v>18</v>
      </c>
      <c r="C486" s="78" t="s">
        <v>517</v>
      </c>
      <c r="D486" s="78" t="s">
        <v>535</v>
      </c>
      <c r="E486" s="78"/>
      <c r="F486" s="78">
        <v>0</v>
      </c>
      <c r="G486" s="78">
        <v>0</v>
      </c>
      <c r="H486" s="78">
        <v>1</v>
      </c>
      <c r="I486" s="78">
        <v>0</v>
      </c>
      <c r="J486" s="78">
        <v>0</v>
      </c>
      <c r="K486" s="78">
        <v>1</v>
      </c>
      <c r="L486" s="78">
        <v>0</v>
      </c>
      <c r="M486" s="78">
        <v>0</v>
      </c>
      <c r="N486" s="78">
        <v>0</v>
      </c>
      <c r="O486" s="78"/>
      <c r="P486" s="78"/>
      <c r="Q486" s="78"/>
    </row>
    <row r="487" spans="1:17" ht="30" customHeight="1" x14ac:dyDescent="0.3">
      <c r="A487" s="6">
        <v>487</v>
      </c>
      <c r="B487" s="147">
        <v>19</v>
      </c>
      <c r="C487" s="78" t="s">
        <v>517</v>
      </c>
      <c r="D487" s="78" t="s">
        <v>536</v>
      </c>
      <c r="E487" s="78">
        <v>656</v>
      </c>
      <c r="F487" s="78">
        <v>656</v>
      </c>
      <c r="G487" s="78">
        <v>0</v>
      </c>
      <c r="H487" s="78">
        <v>0</v>
      </c>
      <c r="I487" s="78">
        <v>656</v>
      </c>
      <c r="J487" s="78">
        <v>0</v>
      </c>
      <c r="K487" s="78">
        <v>0</v>
      </c>
      <c r="L487" s="78">
        <v>5</v>
      </c>
      <c r="M487" s="78">
        <v>5</v>
      </c>
      <c r="N487" s="78">
        <v>5</v>
      </c>
      <c r="O487" s="78"/>
      <c r="P487" s="78"/>
      <c r="Q487" s="78"/>
    </row>
    <row r="488" spans="1:17" ht="30" customHeight="1" x14ac:dyDescent="0.3">
      <c r="A488" s="6">
        <v>488</v>
      </c>
      <c r="B488" s="147">
        <v>20</v>
      </c>
      <c r="C488" s="78" t="s">
        <v>517</v>
      </c>
      <c r="D488" s="78" t="s">
        <v>537</v>
      </c>
      <c r="E488" s="78"/>
      <c r="F488" s="78"/>
      <c r="G488" s="78"/>
      <c r="H488" s="78">
        <v>0</v>
      </c>
      <c r="I488" s="78"/>
      <c r="J488" s="78"/>
      <c r="K488" s="78">
        <v>0</v>
      </c>
      <c r="L488" s="78"/>
      <c r="M488" s="78"/>
      <c r="N488" s="78"/>
      <c r="O488" s="78"/>
      <c r="P488" s="78"/>
      <c r="Q488" s="78"/>
    </row>
    <row r="489" spans="1:17" ht="30" customHeight="1" x14ac:dyDescent="0.3">
      <c r="A489" s="6">
        <v>489</v>
      </c>
      <c r="B489" s="147">
        <v>21</v>
      </c>
      <c r="C489" s="78" t="s">
        <v>517</v>
      </c>
      <c r="D489" s="78" t="s">
        <v>538</v>
      </c>
      <c r="E489" s="78"/>
      <c r="F489" s="78">
        <v>0</v>
      </c>
      <c r="G489" s="78">
        <v>0</v>
      </c>
      <c r="H489" s="78">
        <v>3</v>
      </c>
      <c r="I489" s="78">
        <v>0</v>
      </c>
      <c r="J489" s="78">
        <v>0</v>
      </c>
      <c r="K489" s="78">
        <v>3</v>
      </c>
      <c r="L489" s="78">
        <v>0</v>
      </c>
      <c r="M489" s="78">
        <v>0</v>
      </c>
      <c r="N489" s="78">
        <v>0</v>
      </c>
      <c r="O489" s="78"/>
      <c r="P489" s="78"/>
      <c r="Q489" s="78"/>
    </row>
    <row r="490" spans="1:17" ht="30" customHeight="1" x14ac:dyDescent="0.3">
      <c r="A490" s="6">
        <v>490</v>
      </c>
      <c r="B490" s="147">
        <v>22</v>
      </c>
      <c r="C490" s="78" t="s">
        <v>517</v>
      </c>
      <c r="D490" s="78" t="s">
        <v>539</v>
      </c>
      <c r="E490" s="78"/>
      <c r="F490" s="78"/>
      <c r="G490" s="78"/>
      <c r="H490" s="78">
        <v>0</v>
      </c>
      <c r="I490" s="78"/>
      <c r="J490" s="78"/>
      <c r="K490" s="78">
        <v>0</v>
      </c>
      <c r="L490" s="78"/>
      <c r="M490" s="78"/>
      <c r="N490" s="78"/>
      <c r="O490" s="78"/>
      <c r="P490" s="78"/>
      <c r="Q490" s="78"/>
    </row>
    <row r="491" spans="1:17" ht="30" customHeight="1" x14ac:dyDescent="0.3">
      <c r="A491" s="6">
        <v>491</v>
      </c>
      <c r="B491" s="147">
        <v>23</v>
      </c>
      <c r="C491" s="78" t="s">
        <v>517</v>
      </c>
      <c r="D491" s="78" t="s">
        <v>540</v>
      </c>
      <c r="E491" s="78"/>
      <c r="F491" s="78"/>
      <c r="G491" s="78"/>
      <c r="H491" s="78">
        <v>0</v>
      </c>
      <c r="I491" s="78"/>
      <c r="J491" s="78"/>
      <c r="K491" s="78">
        <v>0</v>
      </c>
      <c r="L491" s="78"/>
      <c r="M491" s="78"/>
      <c r="N491" s="78"/>
      <c r="O491" s="78"/>
      <c r="P491" s="78"/>
      <c r="Q491" s="78"/>
    </row>
    <row r="492" spans="1:17" ht="30" customHeight="1" x14ac:dyDescent="0.3">
      <c r="A492" s="6">
        <v>492</v>
      </c>
      <c r="B492" s="147">
        <v>24</v>
      </c>
      <c r="C492" s="78" t="s">
        <v>517</v>
      </c>
      <c r="D492" s="78" t="s">
        <v>541</v>
      </c>
      <c r="E492" s="78"/>
      <c r="F492" s="78">
        <v>0</v>
      </c>
      <c r="G492" s="78">
        <v>0</v>
      </c>
      <c r="H492" s="78">
        <v>0</v>
      </c>
      <c r="I492" s="78">
        <v>0</v>
      </c>
      <c r="J492" s="78">
        <v>0</v>
      </c>
      <c r="K492" s="78">
        <v>0</v>
      </c>
      <c r="L492" s="78">
        <v>0</v>
      </c>
      <c r="M492" s="78">
        <v>0</v>
      </c>
      <c r="N492" s="78">
        <v>0</v>
      </c>
      <c r="O492" s="78"/>
      <c r="P492" s="78"/>
      <c r="Q492" s="78"/>
    </row>
    <row r="493" spans="1:17" ht="30" customHeight="1" x14ac:dyDescent="0.3">
      <c r="A493" s="6">
        <v>493</v>
      </c>
      <c r="B493" s="147">
        <v>25</v>
      </c>
      <c r="C493" s="78" t="s">
        <v>517</v>
      </c>
      <c r="D493" s="78" t="s">
        <v>542</v>
      </c>
      <c r="E493" s="78"/>
      <c r="F493" s="78">
        <v>2</v>
      </c>
      <c r="G493" s="78">
        <v>0</v>
      </c>
      <c r="H493" s="78">
        <v>0</v>
      </c>
      <c r="I493" s="78">
        <v>2</v>
      </c>
      <c r="J493" s="78">
        <v>0</v>
      </c>
      <c r="K493" s="78">
        <v>0</v>
      </c>
      <c r="L493" s="78">
        <v>2</v>
      </c>
      <c r="M493" s="78">
        <v>2</v>
      </c>
      <c r="N493" s="78">
        <v>0</v>
      </c>
      <c r="O493" s="78"/>
      <c r="P493" s="78"/>
      <c r="Q493" s="78"/>
    </row>
    <row r="494" spans="1:17" ht="30" customHeight="1" x14ac:dyDescent="0.3">
      <c r="A494" s="6">
        <v>494</v>
      </c>
      <c r="B494" s="147">
        <v>26</v>
      </c>
      <c r="C494" s="78" t="s">
        <v>517</v>
      </c>
      <c r="D494" s="78" t="s">
        <v>543</v>
      </c>
      <c r="E494" s="78"/>
      <c r="F494" s="78"/>
      <c r="G494" s="78"/>
      <c r="H494" s="78">
        <v>0</v>
      </c>
      <c r="I494" s="78"/>
      <c r="J494" s="78"/>
      <c r="K494" s="78">
        <v>0</v>
      </c>
      <c r="L494" s="78"/>
      <c r="M494" s="78"/>
      <c r="N494" s="78"/>
      <c r="O494" s="78"/>
      <c r="P494" s="78"/>
      <c r="Q494" s="78"/>
    </row>
    <row r="495" spans="1:17" ht="30" customHeight="1" x14ac:dyDescent="0.3">
      <c r="A495" s="6">
        <v>495</v>
      </c>
      <c r="B495" s="147">
        <v>27</v>
      </c>
      <c r="C495" s="78" t="s">
        <v>517</v>
      </c>
      <c r="D495" s="78" t="s">
        <v>544</v>
      </c>
      <c r="E495" s="78"/>
      <c r="F495" s="78">
        <v>0</v>
      </c>
      <c r="G495" s="78">
        <v>0</v>
      </c>
      <c r="H495" s="78">
        <v>1</v>
      </c>
      <c r="I495" s="78">
        <v>0</v>
      </c>
      <c r="J495" s="78">
        <v>0</v>
      </c>
      <c r="K495" s="78">
        <v>1</v>
      </c>
      <c r="L495" s="78">
        <v>0</v>
      </c>
      <c r="M495" s="78">
        <v>0</v>
      </c>
      <c r="N495" s="78">
        <v>0</v>
      </c>
      <c r="O495" s="78"/>
      <c r="P495" s="78"/>
      <c r="Q495" s="78"/>
    </row>
    <row r="496" spans="1:17" ht="30" customHeight="1" x14ac:dyDescent="0.3">
      <c r="A496" s="6">
        <v>496</v>
      </c>
      <c r="B496" s="147">
        <v>28</v>
      </c>
      <c r="C496" s="78" t="s">
        <v>517</v>
      </c>
      <c r="D496" s="78" t="s">
        <v>545</v>
      </c>
      <c r="E496" s="78"/>
      <c r="F496" s="78">
        <v>0</v>
      </c>
      <c r="G496" s="78">
        <v>0</v>
      </c>
      <c r="H496" s="78">
        <v>0</v>
      </c>
      <c r="I496" s="78">
        <v>0</v>
      </c>
      <c r="J496" s="78">
        <v>0</v>
      </c>
      <c r="K496" s="78">
        <v>0</v>
      </c>
      <c r="L496" s="78">
        <v>0</v>
      </c>
      <c r="M496" s="78">
        <v>0</v>
      </c>
      <c r="N496" s="78">
        <v>0</v>
      </c>
      <c r="O496" s="78"/>
      <c r="P496" s="78"/>
      <c r="Q496" s="78"/>
    </row>
    <row r="497" spans="1:17" ht="30" customHeight="1" x14ac:dyDescent="0.3">
      <c r="A497" s="6">
        <v>497</v>
      </c>
      <c r="B497" s="147">
        <v>29</v>
      </c>
      <c r="C497" s="78" t="s">
        <v>517</v>
      </c>
      <c r="D497" s="78" t="s">
        <v>546</v>
      </c>
      <c r="E497" s="78"/>
      <c r="F497" s="78">
        <v>0</v>
      </c>
      <c r="G497" s="78">
        <v>0</v>
      </c>
      <c r="H497" s="78">
        <v>0</v>
      </c>
      <c r="I497" s="78">
        <v>0</v>
      </c>
      <c r="J497" s="78">
        <v>0</v>
      </c>
      <c r="K497" s="78">
        <v>0</v>
      </c>
      <c r="L497" s="78">
        <v>0</v>
      </c>
      <c r="M497" s="78">
        <v>0</v>
      </c>
      <c r="N497" s="78">
        <v>0</v>
      </c>
      <c r="O497" s="78"/>
      <c r="P497" s="78"/>
      <c r="Q497" s="78"/>
    </row>
    <row r="498" spans="1:17" ht="30" customHeight="1" x14ac:dyDescent="0.3">
      <c r="A498" s="6">
        <v>498</v>
      </c>
      <c r="B498" s="147">
        <v>30</v>
      </c>
      <c r="C498" s="78" t="s">
        <v>517</v>
      </c>
      <c r="D498" s="78" t="s">
        <v>547</v>
      </c>
      <c r="E498" s="78"/>
      <c r="F498" s="78">
        <v>0</v>
      </c>
      <c r="G498" s="78">
        <v>0</v>
      </c>
      <c r="H498" s="78">
        <v>0</v>
      </c>
      <c r="I498" s="78">
        <v>0</v>
      </c>
      <c r="J498" s="78">
        <v>2</v>
      </c>
      <c r="K498" s="78">
        <v>0</v>
      </c>
      <c r="L498" s="78">
        <v>1</v>
      </c>
      <c r="M498" s="78">
        <v>1</v>
      </c>
      <c r="N498" s="78">
        <v>1</v>
      </c>
      <c r="O498" s="78"/>
      <c r="P498" s="78"/>
      <c r="Q498" s="78"/>
    </row>
    <row r="499" spans="1:17" ht="30" customHeight="1" x14ac:dyDescent="0.3">
      <c r="A499" s="6">
        <v>499</v>
      </c>
      <c r="B499" s="147">
        <v>31</v>
      </c>
      <c r="C499" s="78" t="s">
        <v>517</v>
      </c>
      <c r="D499" s="78" t="s">
        <v>548</v>
      </c>
      <c r="E499" s="78"/>
      <c r="F499" s="78">
        <v>2</v>
      </c>
      <c r="G499" s="78">
        <v>0</v>
      </c>
      <c r="H499" s="78">
        <v>0</v>
      </c>
      <c r="I499" s="78">
        <v>2</v>
      </c>
      <c r="J499" s="78">
        <v>0</v>
      </c>
      <c r="K499" s="78">
        <v>0</v>
      </c>
      <c r="L499" s="78">
        <v>1</v>
      </c>
      <c r="M499" s="78">
        <v>0</v>
      </c>
      <c r="N499" s="78">
        <v>0</v>
      </c>
      <c r="O499" s="78"/>
      <c r="P499" s="78"/>
      <c r="Q499" s="78"/>
    </row>
    <row r="500" spans="1:17" ht="30" customHeight="1" x14ac:dyDescent="0.3">
      <c r="A500" s="6">
        <v>500</v>
      </c>
      <c r="B500" s="147">
        <v>32</v>
      </c>
      <c r="C500" s="78" t="s">
        <v>517</v>
      </c>
      <c r="D500" s="78" t="s">
        <v>549</v>
      </c>
      <c r="E500" s="78"/>
      <c r="F500" s="78">
        <v>0</v>
      </c>
      <c r="G500" s="78">
        <v>0</v>
      </c>
      <c r="H500" s="78">
        <v>1</v>
      </c>
      <c r="I500" s="78">
        <v>0</v>
      </c>
      <c r="J500" s="78">
        <v>0</v>
      </c>
      <c r="K500" s="78">
        <v>1</v>
      </c>
      <c r="L500" s="78">
        <v>0</v>
      </c>
      <c r="M500" s="78">
        <v>0</v>
      </c>
      <c r="N500" s="78">
        <v>0</v>
      </c>
      <c r="O500" s="78"/>
      <c r="P500" s="78"/>
      <c r="Q500" s="78"/>
    </row>
    <row r="501" spans="1:17" ht="30" customHeight="1" x14ac:dyDescent="0.3">
      <c r="A501" s="6">
        <v>501</v>
      </c>
      <c r="B501" s="147">
        <v>33</v>
      </c>
      <c r="C501" s="78" t="s">
        <v>517</v>
      </c>
      <c r="D501" s="78" t="s">
        <v>550</v>
      </c>
      <c r="E501" s="78"/>
      <c r="F501" s="78">
        <v>0</v>
      </c>
      <c r="G501" s="78">
        <v>0</v>
      </c>
      <c r="H501" s="78">
        <v>41</v>
      </c>
      <c r="I501" s="78">
        <v>0</v>
      </c>
      <c r="J501" s="78">
        <v>0</v>
      </c>
      <c r="K501" s="78">
        <v>41</v>
      </c>
      <c r="L501" s="78">
        <v>0</v>
      </c>
      <c r="M501" s="78">
        <v>0</v>
      </c>
      <c r="N501" s="78">
        <v>0</v>
      </c>
      <c r="O501" s="78"/>
      <c r="P501" s="78"/>
      <c r="Q501" s="78"/>
    </row>
    <row r="502" spans="1:17" ht="30" customHeight="1" x14ac:dyDescent="0.3">
      <c r="A502" s="6">
        <v>502</v>
      </c>
      <c r="B502" s="147">
        <v>34</v>
      </c>
      <c r="C502" s="78" t="s">
        <v>517</v>
      </c>
      <c r="D502" s="78" t="s">
        <v>551</v>
      </c>
      <c r="E502" s="78"/>
      <c r="F502" s="78">
        <v>0</v>
      </c>
      <c r="G502" s="78">
        <v>0</v>
      </c>
      <c r="H502" s="78">
        <v>0</v>
      </c>
      <c r="I502" s="78">
        <v>0</v>
      </c>
      <c r="J502" s="78">
        <v>0</v>
      </c>
      <c r="K502" s="78">
        <v>0</v>
      </c>
      <c r="L502" s="78">
        <v>0</v>
      </c>
      <c r="M502" s="78">
        <v>0</v>
      </c>
      <c r="N502" s="78">
        <v>0</v>
      </c>
      <c r="O502" s="78"/>
      <c r="P502" s="78"/>
      <c r="Q502" s="78"/>
    </row>
    <row r="503" spans="1:17" ht="30" customHeight="1" x14ac:dyDescent="0.3">
      <c r="A503" s="6">
        <v>503</v>
      </c>
      <c r="B503" s="147">
        <v>35</v>
      </c>
      <c r="C503" s="78" t="s">
        <v>517</v>
      </c>
      <c r="D503" s="78" t="s">
        <v>552</v>
      </c>
      <c r="E503" s="78">
        <v>1</v>
      </c>
      <c r="F503" s="78">
        <v>1</v>
      </c>
      <c r="G503" s="78">
        <v>0</v>
      </c>
      <c r="H503" s="78">
        <v>1</v>
      </c>
      <c r="I503" s="78">
        <v>1</v>
      </c>
      <c r="J503" s="78">
        <v>0</v>
      </c>
      <c r="K503" s="78">
        <v>1</v>
      </c>
      <c r="L503" s="78">
        <v>0</v>
      </c>
      <c r="M503" s="78">
        <v>0</v>
      </c>
      <c r="N503" s="78">
        <v>0</v>
      </c>
      <c r="O503" s="78"/>
      <c r="P503" s="78"/>
      <c r="Q503" s="78"/>
    </row>
    <row r="504" spans="1:17" ht="30" customHeight="1" x14ac:dyDescent="0.3">
      <c r="A504" s="6">
        <v>504</v>
      </c>
      <c r="B504" s="147">
        <v>36</v>
      </c>
      <c r="C504" s="78" t="s">
        <v>517</v>
      </c>
      <c r="D504" s="78" t="s">
        <v>553</v>
      </c>
      <c r="E504" s="78">
        <v>43</v>
      </c>
      <c r="F504" s="78">
        <v>43</v>
      </c>
      <c r="G504" s="78">
        <v>0</v>
      </c>
      <c r="H504" s="78">
        <v>1</v>
      </c>
      <c r="I504" s="78">
        <v>43</v>
      </c>
      <c r="J504" s="78">
        <v>0</v>
      </c>
      <c r="K504" s="78">
        <v>1</v>
      </c>
      <c r="L504" s="78">
        <v>43</v>
      </c>
      <c r="M504" s="78">
        <v>43</v>
      </c>
      <c r="N504" s="78">
        <v>42</v>
      </c>
      <c r="O504" s="78"/>
      <c r="P504" s="78"/>
      <c r="Q504" s="78"/>
    </row>
    <row r="505" spans="1:17" ht="30" customHeight="1" x14ac:dyDescent="0.3">
      <c r="A505" s="6">
        <v>505</v>
      </c>
      <c r="B505" s="147">
        <v>37</v>
      </c>
      <c r="C505" s="78" t="s">
        <v>517</v>
      </c>
      <c r="D505" s="78" t="s">
        <v>554</v>
      </c>
      <c r="E505" s="78"/>
      <c r="F505" s="78">
        <v>0</v>
      </c>
      <c r="G505" s="78">
        <v>0</v>
      </c>
      <c r="H505" s="78">
        <v>0</v>
      </c>
      <c r="I505" s="78">
        <v>0</v>
      </c>
      <c r="J505" s="78">
        <v>0</v>
      </c>
      <c r="K505" s="78">
        <v>0</v>
      </c>
      <c r="L505" s="78">
        <v>0</v>
      </c>
      <c r="M505" s="78">
        <v>0</v>
      </c>
      <c r="N505" s="78">
        <v>0</v>
      </c>
      <c r="O505" s="78"/>
      <c r="P505" s="78"/>
      <c r="Q505" s="78"/>
    </row>
    <row r="506" spans="1:17" ht="30" customHeight="1" x14ac:dyDescent="0.3">
      <c r="A506" s="6">
        <v>506</v>
      </c>
      <c r="B506" s="147">
        <v>38</v>
      </c>
      <c r="C506" s="78" t="s">
        <v>517</v>
      </c>
      <c r="D506" s="78" t="s">
        <v>555</v>
      </c>
      <c r="E506" s="78"/>
      <c r="F506" s="78"/>
      <c r="G506" s="78"/>
      <c r="H506" s="78">
        <v>1</v>
      </c>
      <c r="I506" s="78"/>
      <c r="J506" s="78"/>
      <c r="K506" s="78">
        <v>1</v>
      </c>
      <c r="L506" s="78"/>
      <c r="M506" s="78"/>
      <c r="N506" s="78"/>
      <c r="O506" s="78"/>
      <c r="P506" s="78"/>
      <c r="Q506" s="78"/>
    </row>
    <row r="507" spans="1:17" ht="30" customHeight="1" x14ac:dyDescent="0.3">
      <c r="A507" s="6">
        <v>507</v>
      </c>
      <c r="B507" s="147">
        <v>1</v>
      </c>
      <c r="C507" s="78" t="s">
        <v>556</v>
      </c>
      <c r="D507" s="78" t="s">
        <v>557</v>
      </c>
      <c r="E507" s="78">
        <v>26</v>
      </c>
      <c r="F507" s="78">
        <v>27</v>
      </c>
      <c r="G507" s="78">
        <v>0</v>
      </c>
      <c r="H507" s="78">
        <v>27</v>
      </c>
      <c r="I507" s="78">
        <v>253</v>
      </c>
      <c r="J507" s="78">
        <v>0</v>
      </c>
      <c r="K507" s="78">
        <v>253</v>
      </c>
      <c r="L507" s="78">
        <v>0</v>
      </c>
      <c r="M507" s="78">
        <v>0</v>
      </c>
      <c r="N507" s="78">
        <v>0</v>
      </c>
      <c r="O507" s="78"/>
      <c r="P507" s="78"/>
      <c r="Q507" s="78"/>
    </row>
    <row r="508" spans="1:17" ht="30" customHeight="1" x14ac:dyDescent="0.3">
      <c r="A508" s="6">
        <v>508</v>
      </c>
      <c r="B508" s="147">
        <v>2</v>
      </c>
      <c r="C508" s="78" t="s">
        <v>556</v>
      </c>
      <c r="D508" s="78" t="s">
        <v>558</v>
      </c>
      <c r="E508" s="78">
        <v>2</v>
      </c>
      <c r="F508" s="78">
        <v>2</v>
      </c>
      <c r="G508" s="78">
        <v>0</v>
      </c>
      <c r="H508" s="78">
        <v>2</v>
      </c>
      <c r="I508" s="78">
        <v>51</v>
      </c>
      <c r="J508" s="78">
        <v>0</v>
      </c>
      <c r="K508" s="78">
        <v>2</v>
      </c>
      <c r="L508" s="78">
        <v>0</v>
      </c>
      <c r="M508" s="78">
        <v>0</v>
      </c>
      <c r="N508" s="78">
        <v>0</v>
      </c>
      <c r="O508" s="78"/>
      <c r="P508" s="78"/>
      <c r="Q508" s="78"/>
    </row>
    <row r="509" spans="1:17" ht="30" customHeight="1" x14ac:dyDescent="0.3">
      <c r="A509" s="6">
        <v>509</v>
      </c>
      <c r="B509" s="147">
        <v>3</v>
      </c>
      <c r="C509" s="78" t="s">
        <v>556</v>
      </c>
      <c r="D509" s="78" t="s">
        <v>559</v>
      </c>
      <c r="E509" s="78"/>
      <c r="F509" s="78">
        <v>7</v>
      </c>
      <c r="G509" s="78">
        <v>0</v>
      </c>
      <c r="H509" s="78">
        <v>7</v>
      </c>
      <c r="I509" s="78">
        <v>7</v>
      </c>
      <c r="J509" s="78">
        <v>0</v>
      </c>
      <c r="K509" s="78">
        <v>7</v>
      </c>
      <c r="L509" s="78">
        <v>0</v>
      </c>
      <c r="M509" s="78">
        <v>0</v>
      </c>
      <c r="N509" s="78">
        <v>0</v>
      </c>
      <c r="O509" s="78"/>
      <c r="P509" s="78"/>
      <c r="Q509" s="78"/>
    </row>
    <row r="510" spans="1:17" ht="30" customHeight="1" x14ac:dyDescent="0.3">
      <c r="A510" s="6">
        <v>510</v>
      </c>
      <c r="B510" s="147">
        <v>4</v>
      </c>
      <c r="C510" s="78" t="s">
        <v>556</v>
      </c>
      <c r="D510" s="78" t="s">
        <v>560</v>
      </c>
      <c r="E510" s="78">
        <v>5</v>
      </c>
      <c r="F510" s="78">
        <v>0</v>
      </c>
      <c r="G510" s="78">
        <v>0</v>
      </c>
      <c r="H510" s="78">
        <v>0</v>
      </c>
      <c r="I510" s="78">
        <v>5</v>
      </c>
      <c r="J510" s="78">
        <v>0</v>
      </c>
      <c r="K510" s="78">
        <v>0</v>
      </c>
      <c r="L510" s="78">
        <v>0</v>
      </c>
      <c r="M510" s="78">
        <v>0</v>
      </c>
      <c r="N510" s="78">
        <v>0</v>
      </c>
      <c r="O510" s="78"/>
      <c r="P510" s="78"/>
      <c r="Q510" s="78"/>
    </row>
    <row r="511" spans="1:17" ht="30" customHeight="1" x14ac:dyDescent="0.3">
      <c r="A511" s="6">
        <v>511</v>
      </c>
      <c r="B511" s="147">
        <v>5</v>
      </c>
      <c r="C511" s="78" t="s">
        <v>556</v>
      </c>
      <c r="D511" s="78" t="s">
        <v>561</v>
      </c>
      <c r="E511" s="78"/>
      <c r="F511" s="78">
        <v>0</v>
      </c>
      <c r="G511" s="78">
        <v>0</v>
      </c>
      <c r="H511" s="78">
        <v>0</v>
      </c>
      <c r="I511" s="78">
        <v>0</v>
      </c>
      <c r="J511" s="78">
        <v>0</v>
      </c>
      <c r="K511" s="78">
        <v>0</v>
      </c>
      <c r="L511" s="78">
        <v>0</v>
      </c>
      <c r="M511" s="78">
        <v>0</v>
      </c>
      <c r="N511" s="78">
        <v>0</v>
      </c>
      <c r="O511" s="78"/>
      <c r="P511" s="78"/>
      <c r="Q511" s="78"/>
    </row>
    <row r="512" spans="1:17" ht="30" customHeight="1" x14ac:dyDescent="0.3">
      <c r="A512" s="6">
        <v>512</v>
      </c>
      <c r="B512" s="147">
        <v>6</v>
      </c>
      <c r="C512" s="78" t="s">
        <v>556</v>
      </c>
      <c r="D512" s="78" t="s">
        <v>562</v>
      </c>
      <c r="E512" s="78"/>
      <c r="F512" s="78">
        <v>0</v>
      </c>
      <c r="G512" s="78">
        <v>0</v>
      </c>
      <c r="H512" s="78">
        <v>0</v>
      </c>
      <c r="I512" s="78">
        <v>11</v>
      </c>
      <c r="J512" s="78">
        <v>0</v>
      </c>
      <c r="K512" s="78">
        <v>11</v>
      </c>
      <c r="L512" s="78">
        <v>0</v>
      </c>
      <c r="M512" s="78">
        <v>0</v>
      </c>
      <c r="N512" s="78">
        <v>0</v>
      </c>
      <c r="O512" s="78"/>
      <c r="P512" s="78"/>
      <c r="Q512" s="78"/>
    </row>
    <row r="513" spans="1:17" ht="30" customHeight="1" x14ac:dyDescent="0.3">
      <c r="A513" s="6">
        <v>513</v>
      </c>
      <c r="B513" s="147">
        <v>7</v>
      </c>
      <c r="C513" s="78" t="s">
        <v>556</v>
      </c>
      <c r="D513" s="78" t="s">
        <v>563</v>
      </c>
      <c r="E513" s="78"/>
      <c r="F513" s="78">
        <v>0</v>
      </c>
      <c r="G513" s="78">
        <v>0</v>
      </c>
      <c r="H513" s="78">
        <v>0</v>
      </c>
      <c r="I513" s="78">
        <v>36</v>
      </c>
      <c r="J513" s="78">
        <v>0</v>
      </c>
      <c r="K513" s="78">
        <v>10</v>
      </c>
      <c r="L513" s="78">
        <v>0</v>
      </c>
      <c r="M513" s="78">
        <v>0</v>
      </c>
      <c r="N513" s="78">
        <v>0</v>
      </c>
      <c r="O513" s="78"/>
      <c r="P513" s="78"/>
      <c r="Q513" s="78"/>
    </row>
    <row r="514" spans="1:17" ht="30" customHeight="1" x14ac:dyDescent="0.3">
      <c r="A514" s="6">
        <v>514</v>
      </c>
      <c r="B514" s="147">
        <v>8</v>
      </c>
      <c r="C514" s="78" t="s">
        <v>556</v>
      </c>
      <c r="D514" s="78" t="s">
        <v>564</v>
      </c>
      <c r="E514" s="78">
        <v>1</v>
      </c>
      <c r="F514" s="78">
        <v>1</v>
      </c>
      <c r="G514" s="78">
        <v>0</v>
      </c>
      <c r="H514" s="78">
        <v>0</v>
      </c>
      <c r="I514" s="78">
        <v>12</v>
      </c>
      <c r="J514" s="78">
        <v>2</v>
      </c>
      <c r="K514" s="78">
        <v>0</v>
      </c>
      <c r="L514" s="78">
        <v>0</v>
      </c>
      <c r="M514" s="78">
        <v>0</v>
      </c>
      <c r="N514" s="78">
        <v>0</v>
      </c>
      <c r="O514" s="78"/>
      <c r="P514" s="78"/>
      <c r="Q514" s="78"/>
    </row>
    <row r="515" spans="1:17" ht="30" customHeight="1" x14ac:dyDescent="0.3">
      <c r="A515" s="6">
        <v>515</v>
      </c>
      <c r="B515" s="147">
        <v>9</v>
      </c>
      <c r="C515" s="78" t="s">
        <v>556</v>
      </c>
      <c r="D515" s="78" t="s">
        <v>565</v>
      </c>
      <c r="E515" s="78"/>
      <c r="F515" s="78">
        <v>3</v>
      </c>
      <c r="G515" s="78">
        <v>0</v>
      </c>
      <c r="H515" s="78">
        <v>3</v>
      </c>
      <c r="I515" s="78">
        <v>3</v>
      </c>
      <c r="J515" s="78">
        <v>0</v>
      </c>
      <c r="K515" s="78">
        <v>3</v>
      </c>
      <c r="L515" s="78">
        <v>3</v>
      </c>
      <c r="M515" s="78">
        <v>3</v>
      </c>
      <c r="N515" s="78">
        <v>0</v>
      </c>
      <c r="O515" s="78"/>
      <c r="P515" s="78"/>
      <c r="Q515" s="78"/>
    </row>
    <row r="516" spans="1:17" ht="30" customHeight="1" x14ac:dyDescent="0.3">
      <c r="A516" s="65"/>
      <c r="B516" s="66"/>
      <c r="C516" s="67"/>
      <c r="D516" s="67"/>
      <c r="E516" s="68"/>
      <c r="F516" s="68"/>
      <c r="G516" s="68"/>
      <c r="H516" s="68"/>
      <c r="I516" s="68"/>
      <c r="J516" s="68"/>
      <c r="K516" s="68"/>
      <c r="L516" s="69"/>
      <c r="M516" s="69"/>
      <c r="N516" s="67"/>
      <c r="O516" s="67"/>
      <c r="P516" s="67"/>
      <c r="Q516" s="67"/>
    </row>
    <row r="517" spans="1:17" ht="30" customHeight="1" x14ac:dyDescent="0.3">
      <c r="A517" s="65"/>
      <c r="B517" s="66"/>
      <c r="C517" s="67"/>
      <c r="D517" s="67"/>
      <c r="E517" s="68"/>
      <c r="F517" s="68"/>
      <c r="G517" s="68"/>
      <c r="H517" s="68"/>
      <c r="I517" s="68"/>
      <c r="J517" s="68"/>
      <c r="K517" s="68"/>
      <c r="L517" s="69"/>
      <c r="M517" s="69"/>
      <c r="N517" s="67"/>
      <c r="O517" s="67"/>
      <c r="P517" s="67"/>
      <c r="Q517" s="67"/>
    </row>
    <row r="518" spans="1:17" ht="30" customHeight="1" x14ac:dyDescent="0.3">
      <c r="A518" s="65"/>
      <c r="B518" s="66"/>
      <c r="C518" s="67"/>
      <c r="D518" s="67"/>
      <c r="E518" s="68"/>
      <c r="F518" s="68"/>
      <c r="G518" s="68"/>
      <c r="H518" s="68"/>
      <c r="I518" s="68"/>
      <c r="J518" s="68"/>
      <c r="K518" s="68"/>
      <c r="L518" s="69"/>
      <c r="M518" s="69"/>
      <c r="N518" s="67"/>
      <c r="O518" s="67"/>
      <c r="P518" s="67"/>
      <c r="Q518" s="67"/>
    </row>
    <row r="519" spans="1:17" ht="30" customHeight="1" x14ac:dyDescent="0.3">
      <c r="A519" s="65"/>
      <c r="B519" s="66"/>
      <c r="C519" s="67"/>
      <c r="D519" s="67"/>
      <c r="E519" s="68"/>
      <c r="F519" s="68"/>
      <c r="G519" s="68"/>
      <c r="H519" s="68"/>
      <c r="I519" s="68"/>
      <c r="J519" s="68"/>
      <c r="K519" s="68"/>
      <c r="L519" s="69"/>
      <c r="M519" s="69"/>
      <c r="N519" s="67"/>
      <c r="O519" s="67"/>
      <c r="P519" s="67"/>
      <c r="Q519" s="67"/>
    </row>
    <row r="520" spans="1:17" ht="30" customHeight="1" x14ac:dyDescent="0.3">
      <c r="A520" s="65"/>
      <c r="B520" s="66"/>
      <c r="C520" s="67"/>
      <c r="D520" s="67"/>
      <c r="E520" s="68"/>
      <c r="F520" s="68"/>
      <c r="G520" s="68"/>
      <c r="H520" s="68"/>
      <c r="I520" s="68"/>
      <c r="J520" s="68"/>
      <c r="K520" s="68"/>
      <c r="L520" s="69"/>
      <c r="M520" s="69"/>
      <c r="N520" s="67"/>
      <c r="O520" s="67"/>
      <c r="P520" s="67"/>
      <c r="Q520" s="67"/>
    </row>
    <row r="521" spans="1:17" ht="30" customHeight="1" x14ac:dyDescent="0.3">
      <c r="A521" s="65"/>
      <c r="B521" s="66"/>
      <c r="C521" s="67"/>
      <c r="D521" s="67"/>
      <c r="E521" s="68"/>
      <c r="F521" s="68"/>
      <c r="G521" s="68"/>
      <c r="H521" s="68"/>
      <c r="I521" s="68"/>
      <c r="J521" s="68"/>
      <c r="K521" s="68"/>
      <c r="L521" s="69"/>
      <c r="M521" s="69"/>
      <c r="N521" s="67"/>
      <c r="O521" s="67"/>
      <c r="P521" s="67"/>
      <c r="Q521" s="67"/>
    </row>
    <row r="522" spans="1:17" ht="30" customHeight="1" x14ac:dyDescent="0.3">
      <c r="A522" s="65"/>
      <c r="B522" s="66"/>
      <c r="C522" s="67"/>
      <c r="D522" s="67"/>
      <c r="E522" s="68"/>
      <c r="F522" s="68"/>
      <c r="G522" s="68"/>
      <c r="H522" s="68"/>
      <c r="I522" s="68"/>
      <c r="J522" s="68"/>
      <c r="K522" s="68"/>
      <c r="L522" s="69"/>
      <c r="M522" s="69"/>
      <c r="N522" s="67"/>
      <c r="O522" s="67"/>
      <c r="P522" s="67"/>
      <c r="Q522" s="67"/>
    </row>
    <row r="523" spans="1:17" ht="30" customHeight="1" x14ac:dyDescent="0.3">
      <c r="A523" s="65"/>
      <c r="B523" s="66"/>
      <c r="C523" s="67"/>
      <c r="D523" s="67"/>
      <c r="E523" s="68"/>
      <c r="F523" s="68"/>
      <c r="G523" s="68"/>
      <c r="H523" s="68"/>
      <c r="I523" s="68"/>
      <c r="J523" s="68"/>
      <c r="K523" s="68"/>
      <c r="L523" s="69"/>
      <c r="M523" s="69"/>
      <c r="N523" s="67"/>
      <c r="O523" s="67"/>
      <c r="P523" s="67"/>
      <c r="Q523" s="67"/>
    </row>
    <row r="524" spans="1:17" ht="30" customHeight="1" x14ac:dyDescent="0.3">
      <c r="A524" s="65"/>
      <c r="B524" s="66"/>
      <c r="C524" s="67"/>
      <c r="D524" s="67"/>
      <c r="E524" s="68"/>
      <c r="F524" s="68"/>
      <c r="G524" s="68"/>
      <c r="H524" s="68"/>
      <c r="I524" s="68"/>
      <c r="J524" s="68"/>
      <c r="K524" s="68"/>
      <c r="L524" s="69"/>
      <c r="M524" s="69"/>
      <c r="N524" s="67"/>
      <c r="O524" s="67"/>
      <c r="P524" s="67"/>
      <c r="Q524" s="67"/>
    </row>
    <row r="525" spans="1:17" ht="30" customHeight="1" x14ac:dyDescent="0.3">
      <c r="A525" s="65"/>
      <c r="B525" s="66"/>
      <c r="C525" s="67"/>
      <c r="D525" s="67"/>
      <c r="E525" s="68"/>
      <c r="F525" s="68"/>
      <c r="G525" s="68"/>
      <c r="H525" s="68"/>
      <c r="I525" s="68"/>
      <c r="J525" s="68"/>
      <c r="K525" s="68"/>
      <c r="L525" s="69"/>
      <c r="M525" s="69"/>
      <c r="N525" s="67"/>
      <c r="O525" s="67"/>
      <c r="P525" s="67"/>
      <c r="Q525" s="67"/>
    </row>
    <row r="526" spans="1:17" ht="30" customHeight="1" x14ac:dyDescent="0.3">
      <c r="A526" s="65"/>
      <c r="B526" s="66"/>
      <c r="C526" s="67"/>
      <c r="D526" s="67"/>
      <c r="E526" s="68"/>
      <c r="F526" s="68"/>
      <c r="G526" s="68"/>
      <c r="H526" s="68"/>
      <c r="I526" s="68"/>
      <c r="J526" s="68"/>
      <c r="K526" s="68"/>
      <c r="L526" s="69"/>
      <c r="M526" s="69"/>
      <c r="N526" s="67"/>
      <c r="O526" s="67"/>
      <c r="P526" s="67"/>
      <c r="Q526" s="67"/>
    </row>
    <row r="527" spans="1:17" ht="30" customHeight="1" x14ac:dyDescent="0.3">
      <c r="A527" s="65"/>
      <c r="B527" s="66"/>
      <c r="C527" s="67"/>
      <c r="D527" s="67"/>
      <c r="E527" s="68"/>
      <c r="F527" s="68"/>
      <c r="G527" s="68"/>
      <c r="H527" s="68"/>
      <c r="I527" s="68"/>
      <c r="J527" s="68"/>
      <c r="K527" s="68"/>
      <c r="L527" s="69"/>
      <c r="M527" s="69"/>
      <c r="N527" s="67"/>
      <c r="O527" s="67"/>
      <c r="P527" s="67"/>
      <c r="Q527" s="67"/>
    </row>
    <row r="528" spans="1:17" ht="30" customHeight="1" x14ac:dyDescent="0.3">
      <c r="A528" s="65"/>
      <c r="B528" s="66"/>
      <c r="C528" s="67"/>
      <c r="D528" s="67"/>
      <c r="E528" s="68"/>
      <c r="F528" s="68"/>
      <c r="G528" s="68"/>
      <c r="H528" s="68"/>
      <c r="I528" s="68"/>
      <c r="J528" s="68"/>
      <c r="K528" s="68"/>
      <c r="L528" s="69"/>
      <c r="M528" s="69"/>
      <c r="N528" s="67"/>
      <c r="O528" s="67"/>
      <c r="P528" s="67"/>
      <c r="Q528" s="67"/>
    </row>
    <row r="529" spans="1:17" ht="30" customHeight="1" x14ac:dyDescent="0.3">
      <c r="A529" s="65"/>
      <c r="B529" s="66"/>
      <c r="C529" s="67"/>
      <c r="D529" s="67"/>
      <c r="E529" s="68"/>
      <c r="F529" s="68"/>
      <c r="G529" s="68"/>
      <c r="H529" s="68"/>
      <c r="I529" s="68"/>
      <c r="J529" s="68"/>
      <c r="K529" s="68"/>
      <c r="L529" s="69"/>
      <c r="M529" s="69"/>
      <c r="N529" s="67"/>
      <c r="O529" s="67"/>
      <c r="P529" s="67"/>
      <c r="Q529" s="67"/>
    </row>
    <row r="530" spans="1:17" ht="30" customHeight="1" x14ac:dyDescent="0.3">
      <c r="A530" s="65"/>
      <c r="B530" s="66"/>
      <c r="C530" s="67"/>
      <c r="D530" s="67"/>
      <c r="E530" s="68"/>
      <c r="F530" s="68"/>
      <c r="G530" s="68"/>
      <c r="H530" s="68"/>
      <c r="I530" s="68"/>
      <c r="J530" s="68"/>
      <c r="K530" s="68"/>
      <c r="L530" s="69"/>
      <c r="M530" s="69"/>
      <c r="N530" s="67"/>
      <c r="O530" s="67"/>
      <c r="P530" s="67"/>
      <c r="Q530" s="67"/>
    </row>
    <row r="531" spans="1:17" ht="30" customHeight="1" x14ac:dyDescent="0.3">
      <c r="A531" s="65"/>
      <c r="B531" s="66"/>
      <c r="C531" s="67"/>
      <c r="D531" s="67"/>
      <c r="E531" s="68"/>
      <c r="F531" s="68"/>
      <c r="G531" s="68"/>
      <c r="H531" s="68"/>
      <c r="I531" s="68"/>
      <c r="J531" s="68"/>
      <c r="K531" s="68"/>
      <c r="L531" s="69"/>
      <c r="M531" s="69"/>
      <c r="N531" s="67"/>
      <c r="O531" s="67"/>
      <c r="P531" s="67"/>
      <c r="Q531" s="67"/>
    </row>
    <row r="532" spans="1:17" ht="30" customHeight="1" x14ac:dyDescent="0.3">
      <c r="A532" s="65"/>
      <c r="B532" s="66"/>
      <c r="C532" s="67"/>
      <c r="D532" s="67"/>
      <c r="E532" s="68"/>
      <c r="F532" s="68"/>
      <c r="G532" s="68"/>
      <c r="H532" s="68"/>
      <c r="I532" s="68"/>
      <c r="J532" s="68"/>
      <c r="K532" s="68"/>
      <c r="L532" s="69"/>
      <c r="M532" s="69"/>
      <c r="N532" s="67"/>
      <c r="O532" s="67"/>
      <c r="P532" s="67"/>
      <c r="Q532" s="67"/>
    </row>
    <row r="533" spans="1:17" ht="30" customHeight="1" x14ac:dyDescent="0.3">
      <c r="A533" s="65"/>
      <c r="B533" s="66"/>
      <c r="C533" s="67"/>
      <c r="D533" s="67"/>
      <c r="E533" s="68"/>
      <c r="F533" s="68"/>
      <c r="G533" s="68"/>
      <c r="H533" s="68"/>
      <c r="I533" s="68"/>
      <c r="J533" s="68"/>
      <c r="K533" s="68"/>
      <c r="L533" s="69"/>
      <c r="M533" s="69"/>
      <c r="N533" s="67"/>
      <c r="O533" s="67"/>
      <c r="P533" s="67"/>
      <c r="Q533" s="67"/>
    </row>
    <row r="534" spans="1:17" ht="30" customHeight="1" x14ac:dyDescent="0.3">
      <c r="A534" s="65"/>
      <c r="B534" s="66"/>
      <c r="C534" s="67"/>
      <c r="D534" s="67"/>
      <c r="E534" s="68"/>
      <c r="F534" s="68"/>
      <c r="G534" s="68"/>
      <c r="H534" s="68"/>
      <c r="I534" s="68"/>
      <c r="J534" s="68"/>
      <c r="K534" s="68"/>
      <c r="L534" s="69"/>
      <c r="M534" s="69"/>
      <c r="N534" s="67"/>
      <c r="O534" s="67"/>
      <c r="P534" s="67"/>
      <c r="Q534" s="67"/>
    </row>
    <row r="535" spans="1:17" ht="30" customHeight="1" x14ac:dyDescent="0.3">
      <c r="A535" s="65"/>
      <c r="B535" s="66"/>
      <c r="C535" s="67"/>
      <c r="D535" s="67"/>
      <c r="E535" s="68"/>
      <c r="F535" s="68"/>
      <c r="G535" s="68"/>
      <c r="H535" s="68"/>
      <c r="I535" s="68"/>
      <c r="J535" s="68"/>
      <c r="K535" s="68"/>
      <c r="L535" s="69"/>
      <c r="M535" s="69"/>
      <c r="N535" s="67"/>
      <c r="O535" s="67"/>
      <c r="P535" s="67"/>
      <c r="Q535" s="67"/>
    </row>
    <row r="536" spans="1:17" ht="30" customHeight="1" x14ac:dyDescent="0.3">
      <c r="A536" s="65"/>
      <c r="B536" s="66"/>
      <c r="C536" s="67"/>
      <c r="D536" s="67"/>
      <c r="E536" s="68"/>
      <c r="F536" s="68"/>
      <c r="G536" s="68"/>
      <c r="H536" s="68"/>
      <c r="I536" s="68"/>
      <c r="J536" s="68"/>
      <c r="K536" s="68"/>
      <c r="L536" s="69"/>
      <c r="M536" s="69"/>
      <c r="N536" s="67"/>
      <c r="O536" s="67"/>
      <c r="P536" s="67"/>
      <c r="Q536" s="67"/>
    </row>
    <row r="537" spans="1:17" ht="30" customHeight="1" x14ac:dyDescent="0.3">
      <c r="A537" s="65"/>
      <c r="B537" s="66"/>
      <c r="C537" s="67"/>
      <c r="D537" s="67"/>
      <c r="E537" s="68"/>
      <c r="F537" s="68"/>
      <c r="G537" s="68"/>
      <c r="H537" s="68"/>
      <c r="I537" s="68"/>
      <c r="J537" s="68"/>
      <c r="K537" s="68"/>
      <c r="L537" s="69"/>
      <c r="M537" s="69"/>
      <c r="N537" s="67"/>
      <c r="O537" s="67"/>
      <c r="P537" s="67"/>
      <c r="Q537" s="67"/>
    </row>
    <row r="538" spans="1:17" ht="30" customHeight="1" x14ac:dyDescent="0.3">
      <c r="A538" s="65"/>
      <c r="B538" s="66"/>
      <c r="C538" s="67"/>
      <c r="D538" s="67"/>
      <c r="E538" s="68"/>
      <c r="F538" s="68"/>
      <c r="G538" s="68"/>
      <c r="H538" s="68"/>
      <c r="I538" s="68"/>
      <c r="J538" s="68"/>
      <c r="K538" s="68"/>
      <c r="L538" s="69"/>
      <c r="M538" s="69"/>
      <c r="N538" s="67"/>
      <c r="O538" s="67"/>
      <c r="P538" s="67"/>
      <c r="Q538" s="67"/>
    </row>
    <row r="539" spans="1:17" ht="30" customHeight="1" x14ac:dyDescent="0.3">
      <c r="A539" s="65"/>
      <c r="B539" s="66"/>
      <c r="C539" s="67"/>
      <c r="D539" s="67"/>
      <c r="E539" s="68"/>
      <c r="F539" s="68"/>
      <c r="G539" s="68"/>
      <c r="H539" s="68"/>
      <c r="I539" s="68"/>
      <c r="J539" s="68"/>
      <c r="K539" s="68"/>
      <c r="L539" s="69"/>
      <c r="M539" s="69"/>
      <c r="N539" s="67"/>
      <c r="O539" s="67"/>
      <c r="P539" s="67"/>
      <c r="Q539" s="67"/>
    </row>
    <row r="540" spans="1:17" ht="30" customHeight="1" x14ac:dyDescent="0.3">
      <c r="A540" s="65"/>
      <c r="B540" s="66"/>
      <c r="C540" s="67"/>
      <c r="D540" s="67"/>
      <c r="E540" s="68"/>
      <c r="F540" s="68"/>
      <c r="G540" s="68"/>
      <c r="H540" s="68"/>
      <c r="I540" s="68"/>
      <c r="J540" s="68"/>
      <c r="K540" s="68"/>
      <c r="L540" s="69"/>
      <c r="M540" s="69"/>
      <c r="N540" s="67"/>
      <c r="O540" s="67"/>
      <c r="P540" s="67"/>
      <c r="Q540" s="67"/>
    </row>
    <row r="541" spans="1:17" ht="30" customHeight="1" x14ac:dyDescent="0.3">
      <c r="A541" s="65"/>
      <c r="B541" s="66"/>
      <c r="C541" s="67"/>
      <c r="D541" s="67"/>
      <c r="E541" s="68"/>
      <c r="F541" s="68"/>
      <c r="G541" s="68"/>
      <c r="H541" s="68"/>
      <c r="I541" s="68"/>
      <c r="J541" s="68"/>
      <c r="K541" s="68"/>
      <c r="L541" s="69"/>
      <c r="M541" s="69"/>
      <c r="N541" s="67"/>
      <c r="O541" s="67"/>
      <c r="P541" s="67"/>
      <c r="Q541" s="67"/>
    </row>
    <row r="542" spans="1:17" ht="30" customHeight="1" x14ac:dyDescent="0.3">
      <c r="A542" s="65"/>
      <c r="B542" s="66"/>
      <c r="C542" s="67"/>
      <c r="D542" s="67"/>
      <c r="E542" s="68"/>
      <c r="F542" s="68"/>
      <c r="G542" s="68"/>
      <c r="H542" s="68"/>
      <c r="I542" s="68"/>
      <c r="J542" s="68"/>
      <c r="K542" s="68"/>
      <c r="L542" s="69"/>
      <c r="M542" s="69"/>
      <c r="N542" s="67"/>
      <c r="O542" s="67"/>
      <c r="P542" s="67"/>
      <c r="Q542" s="67"/>
    </row>
    <row r="543" spans="1:17" ht="30" customHeight="1" x14ac:dyDescent="0.3">
      <c r="A543" s="65"/>
      <c r="B543" s="66"/>
      <c r="C543" s="67"/>
      <c r="D543" s="67"/>
      <c r="E543" s="68"/>
      <c r="F543" s="68"/>
      <c r="G543" s="68"/>
      <c r="H543" s="68"/>
      <c r="I543" s="68"/>
      <c r="J543" s="68"/>
      <c r="K543" s="68"/>
      <c r="L543" s="69"/>
      <c r="M543" s="69"/>
      <c r="N543" s="67"/>
      <c r="O543" s="67"/>
      <c r="P543" s="67"/>
      <c r="Q543" s="67"/>
    </row>
    <row r="544" spans="1:17" ht="30" customHeight="1" x14ac:dyDescent="0.3">
      <c r="A544" s="65"/>
      <c r="B544" s="66"/>
      <c r="C544" s="67"/>
      <c r="D544" s="67"/>
      <c r="E544" s="68"/>
      <c r="F544" s="68"/>
      <c r="G544" s="68"/>
      <c r="H544" s="68"/>
      <c r="I544" s="68"/>
      <c r="J544" s="68"/>
      <c r="K544" s="68"/>
      <c r="L544" s="69"/>
      <c r="M544" s="69"/>
      <c r="N544" s="67"/>
      <c r="O544" s="67"/>
      <c r="P544" s="67"/>
      <c r="Q544" s="67"/>
    </row>
    <row r="545" spans="1:17" ht="30" customHeight="1" x14ac:dyDescent="0.3">
      <c r="A545" s="65"/>
      <c r="B545" s="66"/>
      <c r="C545" s="67"/>
      <c r="D545" s="67"/>
      <c r="E545" s="68"/>
      <c r="F545" s="68"/>
      <c r="G545" s="68"/>
      <c r="H545" s="68"/>
      <c r="I545" s="68"/>
      <c r="J545" s="68"/>
      <c r="K545" s="68"/>
      <c r="L545" s="69"/>
      <c r="M545" s="69"/>
      <c r="N545" s="67"/>
      <c r="O545" s="67"/>
      <c r="P545" s="67"/>
      <c r="Q545" s="67"/>
    </row>
    <row r="546" spans="1:17" ht="30" customHeight="1" x14ac:dyDescent="0.3">
      <c r="A546" s="65"/>
      <c r="B546" s="66"/>
      <c r="C546" s="67"/>
      <c r="D546" s="67"/>
      <c r="E546" s="68"/>
      <c r="F546" s="68"/>
      <c r="G546" s="68"/>
      <c r="H546" s="68"/>
      <c r="I546" s="68"/>
      <c r="J546" s="68"/>
      <c r="K546" s="68"/>
      <c r="L546" s="69"/>
      <c r="M546" s="69"/>
      <c r="N546" s="67"/>
      <c r="O546" s="67"/>
      <c r="P546" s="67"/>
      <c r="Q546" s="67"/>
    </row>
    <row r="547" spans="1:17" ht="30" customHeight="1" x14ac:dyDescent="0.3">
      <c r="A547" s="65"/>
      <c r="B547" s="66"/>
      <c r="C547" s="67"/>
      <c r="D547" s="67"/>
      <c r="E547" s="68"/>
      <c r="F547" s="68"/>
      <c r="G547" s="68"/>
      <c r="H547" s="68"/>
      <c r="I547" s="68"/>
      <c r="J547" s="68"/>
      <c r="K547" s="68"/>
      <c r="L547" s="69"/>
      <c r="M547" s="69"/>
      <c r="N547" s="67"/>
      <c r="O547" s="67"/>
      <c r="P547" s="67"/>
      <c r="Q547" s="67"/>
    </row>
    <row r="548" spans="1:17" ht="30" customHeight="1" x14ac:dyDescent="0.3">
      <c r="A548" s="65"/>
      <c r="B548" s="66"/>
      <c r="C548" s="67"/>
      <c r="D548" s="67"/>
      <c r="E548" s="68"/>
      <c r="F548" s="68"/>
      <c r="G548" s="68"/>
      <c r="H548" s="68"/>
      <c r="I548" s="68"/>
      <c r="J548" s="68"/>
      <c r="K548" s="68"/>
      <c r="L548" s="69"/>
      <c r="M548" s="69"/>
      <c r="N548" s="67"/>
      <c r="O548" s="67"/>
      <c r="P548" s="67"/>
      <c r="Q548" s="67"/>
    </row>
    <row r="549" spans="1:17" ht="30" customHeight="1" x14ac:dyDescent="0.3">
      <c r="A549" s="65"/>
      <c r="B549" s="66"/>
      <c r="C549" s="67"/>
      <c r="D549" s="67"/>
      <c r="E549" s="68"/>
      <c r="F549" s="68"/>
      <c r="G549" s="68"/>
      <c r="H549" s="68"/>
      <c r="I549" s="68"/>
      <c r="J549" s="68"/>
      <c r="K549" s="68"/>
      <c r="L549" s="69"/>
      <c r="M549" s="69"/>
      <c r="N549" s="67"/>
      <c r="O549" s="67"/>
      <c r="P549" s="67"/>
      <c r="Q549" s="67"/>
    </row>
    <row r="550" spans="1:17" ht="30" customHeight="1" x14ac:dyDescent="0.3">
      <c r="A550" s="65"/>
      <c r="B550" s="66"/>
      <c r="C550" s="67"/>
      <c r="D550" s="67"/>
      <c r="E550" s="68"/>
      <c r="F550" s="68"/>
      <c r="G550" s="68"/>
      <c r="H550" s="68"/>
      <c r="I550" s="68"/>
      <c r="J550" s="68"/>
      <c r="K550" s="68"/>
      <c r="L550" s="69"/>
      <c r="M550" s="69"/>
      <c r="N550" s="67"/>
      <c r="O550" s="67"/>
      <c r="P550" s="67"/>
      <c r="Q550" s="67"/>
    </row>
    <row r="551" spans="1:17" ht="30" customHeight="1" x14ac:dyDescent="0.3">
      <c r="A551" s="65"/>
      <c r="B551" s="66"/>
      <c r="C551" s="67"/>
      <c r="D551" s="67"/>
      <c r="E551" s="68"/>
      <c r="F551" s="68"/>
      <c r="G551" s="68"/>
      <c r="H551" s="68"/>
      <c r="I551" s="68"/>
      <c r="J551" s="68"/>
      <c r="K551" s="68"/>
      <c r="L551" s="69"/>
      <c r="M551" s="69"/>
      <c r="N551" s="67"/>
      <c r="O551" s="67"/>
      <c r="P551" s="67"/>
      <c r="Q551" s="67"/>
    </row>
    <row r="552" spans="1:17" ht="30" customHeight="1" x14ac:dyDescent="0.3">
      <c r="A552" s="65"/>
      <c r="B552" s="66"/>
      <c r="C552" s="67"/>
      <c r="D552" s="67"/>
      <c r="E552" s="68"/>
      <c r="F552" s="68"/>
      <c r="G552" s="68"/>
      <c r="H552" s="68"/>
      <c r="I552" s="68"/>
      <c r="J552" s="68"/>
      <c r="K552" s="68"/>
      <c r="L552" s="69"/>
      <c r="M552" s="69"/>
      <c r="N552" s="67"/>
      <c r="O552" s="67"/>
      <c r="P552" s="67"/>
      <c r="Q552" s="67"/>
    </row>
    <row r="553" spans="1:17" ht="30" customHeight="1" x14ac:dyDescent="0.3">
      <c r="A553" s="65"/>
      <c r="B553" s="66"/>
      <c r="C553" s="67"/>
      <c r="D553" s="67"/>
      <c r="E553" s="68"/>
      <c r="F553" s="68"/>
      <c r="G553" s="68"/>
      <c r="H553" s="68"/>
      <c r="I553" s="68"/>
      <c r="J553" s="68"/>
      <c r="K553" s="68"/>
      <c r="L553" s="69"/>
      <c r="M553" s="69"/>
      <c r="N553" s="67"/>
      <c r="O553" s="67"/>
      <c r="P553" s="67"/>
      <c r="Q553" s="67"/>
    </row>
    <row r="554" spans="1:17" ht="30" customHeight="1" x14ac:dyDescent="0.3">
      <c r="A554" s="65"/>
      <c r="B554" s="66"/>
      <c r="C554" s="67"/>
      <c r="D554" s="67"/>
      <c r="E554" s="68"/>
      <c r="F554" s="68"/>
      <c r="G554" s="68"/>
      <c r="H554" s="68"/>
      <c r="I554" s="68"/>
      <c r="J554" s="68"/>
      <c r="K554" s="68"/>
      <c r="L554" s="69"/>
      <c r="M554" s="69"/>
      <c r="N554" s="67"/>
      <c r="O554" s="67"/>
      <c r="P554" s="67"/>
      <c r="Q554" s="67"/>
    </row>
    <row r="555" spans="1:17" ht="30" customHeight="1" x14ac:dyDescent="0.3">
      <c r="A555" s="65"/>
      <c r="B555" s="66"/>
      <c r="C555" s="67"/>
      <c r="D555" s="67"/>
      <c r="E555" s="68"/>
      <c r="F555" s="68"/>
      <c r="G555" s="68"/>
      <c r="H555" s="68"/>
      <c r="I555" s="68"/>
      <c r="J555" s="68"/>
      <c r="K555" s="68"/>
      <c r="L555" s="69"/>
      <c r="M555" s="69"/>
      <c r="N555" s="67"/>
      <c r="O555" s="67"/>
      <c r="P555" s="67"/>
      <c r="Q555" s="67"/>
    </row>
    <row r="556" spans="1:17" ht="30" customHeight="1" x14ac:dyDescent="0.3">
      <c r="A556" s="65"/>
      <c r="B556" s="66"/>
      <c r="C556" s="67"/>
      <c r="D556" s="67"/>
      <c r="E556" s="68"/>
      <c r="F556" s="68"/>
      <c r="G556" s="68"/>
      <c r="H556" s="68"/>
      <c r="I556" s="68"/>
      <c r="J556" s="68"/>
      <c r="K556" s="68"/>
      <c r="L556" s="69"/>
      <c r="M556" s="69"/>
      <c r="N556" s="67"/>
      <c r="O556" s="67"/>
      <c r="P556" s="67"/>
      <c r="Q556" s="67"/>
    </row>
    <row r="557" spans="1:17" ht="30" customHeight="1" x14ac:dyDescent="0.3">
      <c r="A557" s="65"/>
      <c r="B557" s="66"/>
      <c r="C557" s="67"/>
      <c r="D557" s="67"/>
      <c r="E557" s="68"/>
      <c r="F557" s="68"/>
      <c r="G557" s="68"/>
      <c r="H557" s="68"/>
      <c r="I557" s="68"/>
      <c r="J557" s="68"/>
      <c r="K557" s="68"/>
      <c r="L557" s="69"/>
      <c r="M557" s="69"/>
      <c r="N557" s="67"/>
      <c r="O557" s="67"/>
      <c r="P557" s="67"/>
      <c r="Q557" s="67"/>
    </row>
    <row r="558" spans="1:17" ht="30" customHeight="1" x14ac:dyDescent="0.3">
      <c r="A558" s="65"/>
      <c r="B558" s="66"/>
      <c r="C558" s="67"/>
      <c r="D558" s="67"/>
      <c r="E558" s="68"/>
      <c r="F558" s="68"/>
      <c r="G558" s="68"/>
      <c r="H558" s="68"/>
      <c r="I558" s="68"/>
      <c r="J558" s="68"/>
      <c r="K558" s="68"/>
      <c r="L558" s="69"/>
      <c r="M558" s="69"/>
      <c r="N558" s="67"/>
      <c r="O558" s="67"/>
      <c r="P558" s="67"/>
      <c r="Q558" s="67"/>
    </row>
    <row r="559" spans="1:17" ht="30" customHeight="1" x14ac:dyDescent="0.3">
      <c r="A559" s="65"/>
      <c r="B559" s="66"/>
      <c r="C559" s="67"/>
      <c r="D559" s="67"/>
      <c r="E559" s="68"/>
      <c r="F559" s="68"/>
      <c r="G559" s="68"/>
      <c r="H559" s="68"/>
      <c r="I559" s="68"/>
      <c r="J559" s="68"/>
      <c r="K559" s="68"/>
      <c r="L559" s="69"/>
      <c r="M559" s="69"/>
      <c r="N559" s="67"/>
      <c r="O559" s="67"/>
      <c r="P559" s="67"/>
      <c r="Q559" s="67"/>
    </row>
    <row r="560" spans="1:17" ht="30" customHeight="1" x14ac:dyDescent="0.3">
      <c r="A560" s="65"/>
      <c r="B560" s="66"/>
      <c r="C560" s="67"/>
      <c r="D560" s="67"/>
      <c r="E560" s="68"/>
      <c r="F560" s="68"/>
      <c r="G560" s="68"/>
      <c r="H560" s="68"/>
      <c r="I560" s="68"/>
      <c r="J560" s="68"/>
      <c r="K560" s="68"/>
      <c r="L560" s="69"/>
      <c r="M560" s="69"/>
      <c r="N560" s="67"/>
      <c r="O560" s="67"/>
      <c r="P560" s="67"/>
      <c r="Q560" s="67"/>
    </row>
    <row r="561" spans="1:17" ht="30" customHeight="1" x14ac:dyDescent="0.3">
      <c r="A561" s="65"/>
      <c r="B561" s="66"/>
      <c r="C561" s="67"/>
      <c r="D561" s="67"/>
      <c r="E561" s="68"/>
      <c r="F561" s="68"/>
      <c r="G561" s="68"/>
      <c r="H561" s="68"/>
      <c r="I561" s="68"/>
      <c r="J561" s="68"/>
      <c r="K561" s="68"/>
      <c r="L561" s="69"/>
      <c r="M561" s="69"/>
      <c r="N561" s="67"/>
      <c r="O561" s="67"/>
      <c r="P561" s="67"/>
      <c r="Q561" s="67"/>
    </row>
    <row r="562" spans="1:17" ht="30" customHeight="1" x14ac:dyDescent="0.3">
      <c r="A562" s="65"/>
      <c r="B562" s="66"/>
      <c r="C562" s="67"/>
      <c r="D562" s="67"/>
      <c r="E562" s="68"/>
      <c r="F562" s="68"/>
      <c r="G562" s="68"/>
      <c r="H562" s="68"/>
      <c r="I562" s="68"/>
      <c r="J562" s="68"/>
      <c r="K562" s="68"/>
      <c r="L562" s="69"/>
      <c r="M562" s="69"/>
      <c r="N562" s="67"/>
      <c r="O562" s="67"/>
      <c r="P562" s="67"/>
      <c r="Q562" s="67"/>
    </row>
    <row r="563" spans="1:17" ht="30" customHeight="1" x14ac:dyDescent="0.3">
      <c r="A563" s="65"/>
      <c r="B563" s="66"/>
      <c r="C563" s="67"/>
      <c r="D563" s="67"/>
      <c r="E563" s="68"/>
      <c r="F563" s="68"/>
      <c r="G563" s="68"/>
      <c r="H563" s="68"/>
      <c r="I563" s="68"/>
      <c r="J563" s="68"/>
      <c r="K563" s="68"/>
      <c r="L563" s="69"/>
      <c r="M563" s="69"/>
      <c r="N563" s="67"/>
      <c r="O563" s="67"/>
      <c r="P563" s="67"/>
      <c r="Q563" s="67"/>
    </row>
    <row r="564" spans="1:17" ht="30" customHeight="1" x14ac:dyDescent="0.3">
      <c r="A564" s="65"/>
      <c r="B564" s="66"/>
      <c r="C564" s="67"/>
      <c r="D564" s="67"/>
      <c r="E564" s="68"/>
      <c r="F564" s="68"/>
      <c r="G564" s="68"/>
      <c r="H564" s="68"/>
      <c r="I564" s="68"/>
      <c r="J564" s="68"/>
      <c r="K564" s="68"/>
      <c r="L564" s="69"/>
      <c r="M564" s="69"/>
      <c r="N564" s="67"/>
      <c r="O564" s="67"/>
      <c r="P564" s="67"/>
      <c r="Q564" s="67"/>
    </row>
    <row r="565" spans="1:17" ht="30" customHeight="1" x14ac:dyDescent="0.3">
      <c r="A565" s="65"/>
      <c r="B565" s="66"/>
      <c r="C565" s="67"/>
      <c r="D565" s="67"/>
      <c r="E565" s="68"/>
      <c r="F565" s="68"/>
      <c r="G565" s="68"/>
      <c r="H565" s="68"/>
      <c r="I565" s="68"/>
      <c r="J565" s="68"/>
      <c r="K565" s="68"/>
      <c r="L565" s="69"/>
      <c r="M565" s="69"/>
      <c r="N565" s="67"/>
      <c r="O565" s="67"/>
      <c r="P565" s="67"/>
      <c r="Q565" s="67"/>
    </row>
    <row r="566" spans="1:17" ht="30" customHeight="1" x14ac:dyDescent="0.3">
      <c r="A566" s="65"/>
      <c r="B566" s="66"/>
      <c r="C566" s="67"/>
      <c r="D566" s="67"/>
      <c r="E566" s="68"/>
      <c r="F566" s="68"/>
      <c r="G566" s="68"/>
      <c r="H566" s="68"/>
      <c r="I566" s="68"/>
      <c r="J566" s="68"/>
      <c r="K566" s="68"/>
      <c r="L566" s="69"/>
      <c r="M566" s="69"/>
      <c r="N566" s="67"/>
      <c r="O566" s="67"/>
      <c r="P566" s="67"/>
      <c r="Q566" s="67"/>
    </row>
    <row r="567" spans="1:17" ht="30" customHeight="1" x14ac:dyDescent="0.3">
      <c r="A567" s="65"/>
      <c r="B567" s="66"/>
      <c r="C567" s="67"/>
      <c r="D567" s="67"/>
      <c r="E567" s="68"/>
      <c r="F567" s="68"/>
      <c r="G567" s="68"/>
      <c r="H567" s="68"/>
      <c r="I567" s="68"/>
      <c r="J567" s="68"/>
      <c r="K567" s="68"/>
      <c r="L567" s="69"/>
      <c r="M567" s="69"/>
      <c r="N567" s="67"/>
      <c r="O567" s="67"/>
      <c r="P567" s="67"/>
      <c r="Q567" s="67"/>
    </row>
    <row r="568" spans="1:17" ht="30" customHeight="1" x14ac:dyDescent="0.3">
      <c r="A568" s="65"/>
      <c r="B568" s="66"/>
      <c r="C568" s="67"/>
      <c r="D568" s="67"/>
      <c r="E568" s="68"/>
      <c r="F568" s="68"/>
      <c r="G568" s="68"/>
      <c r="H568" s="68"/>
      <c r="I568" s="68"/>
      <c r="J568" s="68"/>
      <c r="K568" s="68"/>
      <c r="L568" s="69"/>
      <c r="M568" s="69"/>
      <c r="N568" s="67"/>
      <c r="O568" s="67"/>
      <c r="P568" s="67"/>
      <c r="Q568" s="67"/>
    </row>
    <row r="569" spans="1:17" ht="30" customHeight="1" x14ac:dyDescent="0.3">
      <c r="A569" s="65"/>
      <c r="B569" s="66"/>
      <c r="C569" s="67"/>
      <c r="D569" s="67"/>
      <c r="E569" s="68"/>
      <c r="F569" s="68"/>
      <c r="G569" s="68"/>
      <c r="H569" s="68"/>
      <c r="I569" s="68"/>
      <c r="J569" s="68"/>
      <c r="K569" s="68"/>
      <c r="L569" s="69"/>
      <c r="M569" s="69"/>
      <c r="N569" s="67"/>
      <c r="O569" s="67"/>
      <c r="P569" s="67"/>
      <c r="Q569" s="67"/>
    </row>
    <row r="570" spans="1:17" ht="30" customHeight="1" x14ac:dyDescent="0.3">
      <c r="A570" s="65"/>
      <c r="B570" s="66"/>
      <c r="C570" s="67"/>
      <c r="D570" s="67"/>
      <c r="E570" s="68"/>
      <c r="F570" s="68"/>
      <c r="G570" s="68"/>
      <c r="H570" s="68"/>
      <c r="I570" s="68"/>
      <c r="J570" s="68"/>
      <c r="K570" s="68"/>
      <c r="L570" s="69"/>
      <c r="M570" s="69"/>
      <c r="N570" s="67"/>
      <c r="O570" s="67"/>
      <c r="P570" s="67"/>
      <c r="Q570" s="67"/>
    </row>
    <row r="571" spans="1:17" ht="30" customHeight="1" x14ac:dyDescent="0.3">
      <c r="A571" s="65"/>
      <c r="B571" s="66"/>
      <c r="C571" s="67"/>
      <c r="D571" s="67"/>
      <c r="E571" s="68"/>
      <c r="F571" s="68"/>
      <c r="G571" s="68"/>
      <c r="H571" s="68"/>
      <c r="I571" s="68"/>
      <c r="J571" s="68"/>
      <c r="K571" s="68"/>
      <c r="L571" s="69"/>
      <c r="M571" s="69"/>
      <c r="N571" s="67"/>
      <c r="O571" s="67"/>
      <c r="P571" s="67"/>
      <c r="Q571" s="67"/>
    </row>
    <row r="572" spans="1:17" ht="30" customHeight="1" x14ac:dyDescent="0.3">
      <c r="A572" s="65"/>
      <c r="B572" s="66"/>
      <c r="C572" s="67"/>
      <c r="D572" s="67"/>
      <c r="E572" s="68"/>
      <c r="F572" s="68"/>
      <c r="G572" s="68"/>
      <c r="H572" s="68"/>
      <c r="I572" s="68"/>
      <c r="J572" s="68"/>
      <c r="K572" s="68"/>
      <c r="L572" s="69"/>
      <c r="M572" s="69"/>
      <c r="N572" s="67"/>
      <c r="O572" s="67"/>
      <c r="P572" s="67"/>
      <c r="Q572" s="67"/>
    </row>
    <row r="573" spans="1:17" ht="30" customHeight="1" x14ac:dyDescent="0.3">
      <c r="A573" s="65"/>
      <c r="B573" s="66"/>
      <c r="C573" s="67"/>
      <c r="D573" s="67"/>
      <c r="E573" s="68"/>
      <c r="F573" s="68"/>
      <c r="G573" s="68"/>
      <c r="H573" s="68"/>
      <c r="I573" s="68"/>
      <c r="J573" s="68"/>
      <c r="K573" s="68"/>
      <c r="L573" s="69"/>
      <c r="M573" s="69"/>
      <c r="N573" s="67"/>
      <c r="O573" s="67"/>
      <c r="P573" s="67"/>
      <c r="Q573" s="67"/>
    </row>
    <row r="574" spans="1:17" ht="30" customHeight="1" x14ac:dyDescent="0.3">
      <c r="A574" s="65"/>
      <c r="B574" s="66"/>
      <c r="C574" s="67"/>
      <c r="D574" s="67"/>
      <c r="E574" s="68"/>
      <c r="F574" s="68"/>
      <c r="G574" s="68"/>
      <c r="H574" s="68"/>
      <c r="I574" s="68"/>
      <c r="J574" s="68"/>
      <c r="K574" s="68"/>
      <c r="L574" s="69"/>
      <c r="M574" s="69"/>
      <c r="N574" s="67"/>
      <c r="O574" s="67"/>
      <c r="P574" s="67"/>
      <c r="Q574" s="67"/>
    </row>
    <row r="575" spans="1:17" ht="30" customHeight="1" x14ac:dyDescent="0.3">
      <c r="A575" s="65"/>
      <c r="B575" s="66"/>
      <c r="C575" s="67"/>
      <c r="D575" s="67"/>
      <c r="E575" s="68"/>
      <c r="F575" s="68"/>
      <c r="G575" s="68"/>
      <c r="H575" s="68"/>
      <c r="I575" s="68"/>
      <c r="J575" s="68"/>
      <c r="K575" s="68"/>
      <c r="L575" s="69"/>
      <c r="M575" s="69"/>
      <c r="N575" s="67"/>
      <c r="O575" s="67"/>
      <c r="P575" s="67"/>
      <c r="Q575" s="67"/>
    </row>
    <row r="576" spans="1:17" ht="30" customHeight="1" x14ac:dyDescent="0.3">
      <c r="A576" s="65"/>
      <c r="B576" s="66"/>
      <c r="C576" s="67"/>
      <c r="D576" s="67"/>
      <c r="E576" s="68"/>
      <c r="F576" s="68"/>
      <c r="G576" s="68"/>
      <c r="H576" s="68"/>
      <c r="I576" s="68"/>
      <c r="J576" s="68"/>
      <c r="K576" s="68"/>
      <c r="L576" s="69"/>
      <c r="M576" s="69"/>
      <c r="N576" s="67"/>
      <c r="O576" s="67"/>
      <c r="P576" s="67"/>
      <c r="Q576" s="67"/>
    </row>
    <row r="577" spans="1:17" ht="30" customHeight="1" x14ac:dyDescent="0.3">
      <c r="A577" s="65"/>
      <c r="B577" s="66"/>
      <c r="C577" s="67"/>
      <c r="D577" s="67"/>
      <c r="E577" s="68"/>
      <c r="F577" s="68"/>
      <c r="G577" s="68"/>
      <c r="H577" s="68"/>
      <c r="I577" s="68"/>
      <c r="J577" s="68"/>
      <c r="K577" s="68"/>
      <c r="L577" s="69"/>
      <c r="M577" s="69"/>
      <c r="N577" s="67"/>
      <c r="O577" s="67"/>
      <c r="P577" s="67"/>
      <c r="Q577" s="67"/>
    </row>
    <row r="578" spans="1:17" ht="30" customHeight="1" x14ac:dyDescent="0.3">
      <c r="A578" s="65"/>
      <c r="B578" s="66"/>
      <c r="C578" s="67"/>
      <c r="D578" s="67"/>
      <c r="E578" s="68"/>
      <c r="F578" s="68"/>
      <c r="G578" s="68"/>
      <c r="H578" s="68"/>
      <c r="I578" s="68"/>
      <c r="J578" s="68"/>
      <c r="K578" s="68"/>
      <c r="L578" s="69"/>
      <c r="M578" s="69"/>
      <c r="N578" s="67"/>
      <c r="O578" s="67"/>
      <c r="P578" s="67"/>
      <c r="Q578" s="67"/>
    </row>
    <row r="579" spans="1:17" ht="30" customHeight="1" x14ac:dyDescent="0.3">
      <c r="A579" s="65"/>
      <c r="B579" s="66"/>
      <c r="C579" s="67"/>
      <c r="D579" s="67"/>
      <c r="E579" s="68"/>
      <c r="F579" s="68"/>
      <c r="G579" s="68"/>
      <c r="H579" s="68"/>
      <c r="I579" s="68"/>
      <c r="J579" s="68"/>
      <c r="K579" s="68"/>
      <c r="L579" s="69"/>
      <c r="M579" s="69"/>
      <c r="N579" s="67"/>
      <c r="O579" s="67"/>
      <c r="P579" s="67"/>
      <c r="Q579" s="67"/>
    </row>
    <row r="580" spans="1:17" ht="30" customHeight="1" x14ac:dyDescent="0.3">
      <c r="A580" s="65"/>
      <c r="B580" s="66"/>
      <c r="C580" s="67"/>
      <c r="D580" s="67"/>
      <c r="E580" s="68"/>
      <c r="F580" s="68"/>
      <c r="G580" s="68"/>
      <c r="H580" s="68"/>
      <c r="I580" s="68"/>
      <c r="J580" s="68"/>
      <c r="K580" s="68"/>
      <c r="L580" s="69"/>
      <c r="M580" s="69"/>
      <c r="N580" s="67"/>
      <c r="O580" s="67"/>
      <c r="P580" s="67"/>
      <c r="Q580" s="67"/>
    </row>
    <row r="581" spans="1:17" ht="30" customHeight="1" x14ac:dyDescent="0.3">
      <c r="A581" s="65"/>
      <c r="B581" s="66"/>
      <c r="C581" s="67"/>
      <c r="D581" s="67"/>
      <c r="E581" s="68"/>
      <c r="F581" s="68"/>
      <c r="G581" s="68"/>
      <c r="H581" s="68"/>
      <c r="I581" s="68"/>
      <c r="J581" s="68"/>
      <c r="K581" s="68"/>
      <c r="L581" s="69"/>
      <c r="M581" s="69"/>
      <c r="N581" s="67"/>
      <c r="O581" s="67"/>
      <c r="P581" s="67"/>
      <c r="Q581" s="67"/>
    </row>
    <row r="582" spans="1:17" ht="30" customHeight="1" x14ac:dyDescent="0.3">
      <c r="A582" s="65"/>
      <c r="B582" s="66"/>
      <c r="C582" s="67"/>
      <c r="D582" s="67"/>
      <c r="E582" s="68"/>
      <c r="F582" s="68"/>
      <c r="G582" s="68"/>
      <c r="H582" s="68"/>
      <c r="I582" s="68"/>
      <c r="J582" s="68"/>
      <c r="K582" s="68"/>
      <c r="L582" s="69"/>
      <c r="M582" s="69"/>
      <c r="N582" s="67"/>
      <c r="O582" s="67"/>
      <c r="P582" s="67"/>
      <c r="Q582" s="67"/>
    </row>
    <row r="583" spans="1:17" ht="30" customHeight="1" x14ac:dyDescent="0.3">
      <c r="A583" s="65"/>
      <c r="B583" s="66"/>
      <c r="C583" s="67"/>
      <c r="D583" s="67"/>
      <c r="E583" s="68"/>
      <c r="F583" s="68"/>
      <c r="G583" s="68"/>
      <c r="H583" s="68"/>
      <c r="I583" s="68"/>
      <c r="J583" s="68"/>
      <c r="K583" s="68"/>
      <c r="L583" s="69"/>
      <c r="M583" s="69"/>
      <c r="N583" s="67"/>
      <c r="O583" s="67"/>
      <c r="P583" s="67"/>
      <c r="Q583" s="67"/>
    </row>
    <row r="584" spans="1:17" ht="30" customHeight="1" x14ac:dyDescent="0.3">
      <c r="A584" s="65"/>
      <c r="B584" s="66"/>
      <c r="C584" s="67"/>
      <c r="D584" s="67"/>
      <c r="E584" s="68"/>
      <c r="F584" s="68"/>
      <c r="G584" s="68"/>
      <c r="H584" s="68"/>
      <c r="I584" s="68"/>
      <c r="J584" s="68"/>
      <c r="K584" s="68"/>
      <c r="L584" s="69"/>
      <c r="M584" s="69"/>
      <c r="N584" s="67"/>
      <c r="O584" s="67"/>
      <c r="P584" s="67"/>
      <c r="Q584" s="67"/>
    </row>
    <row r="585" spans="1:17" ht="30" customHeight="1" x14ac:dyDescent="0.3">
      <c r="A585" s="65"/>
      <c r="B585" s="66"/>
      <c r="C585" s="67"/>
      <c r="D585" s="67"/>
      <c r="E585" s="68"/>
      <c r="F585" s="68"/>
      <c r="G585" s="68"/>
      <c r="H585" s="68"/>
      <c r="I585" s="68"/>
      <c r="J585" s="68"/>
      <c r="K585" s="68"/>
      <c r="L585" s="69"/>
      <c r="M585" s="69"/>
      <c r="N585" s="67"/>
      <c r="O585" s="67"/>
      <c r="P585" s="67"/>
      <c r="Q585" s="67"/>
    </row>
    <row r="586" spans="1:17" ht="30" customHeight="1" x14ac:dyDescent="0.3">
      <c r="A586" s="65"/>
      <c r="B586" s="66"/>
      <c r="C586" s="67"/>
      <c r="D586" s="67"/>
      <c r="E586" s="68"/>
      <c r="F586" s="68"/>
      <c r="G586" s="68"/>
      <c r="H586" s="68"/>
      <c r="I586" s="68"/>
      <c r="J586" s="68"/>
      <c r="K586" s="68"/>
      <c r="L586" s="69"/>
      <c r="M586" s="69"/>
      <c r="N586" s="67"/>
      <c r="O586" s="67"/>
      <c r="P586" s="67"/>
      <c r="Q586" s="67"/>
    </row>
    <row r="587" spans="1:17" ht="30" customHeight="1" x14ac:dyDescent="0.3">
      <c r="A587" s="65"/>
      <c r="B587" s="66"/>
      <c r="C587" s="67"/>
      <c r="D587" s="67"/>
      <c r="E587" s="68"/>
      <c r="F587" s="68"/>
      <c r="G587" s="68"/>
      <c r="H587" s="68"/>
      <c r="I587" s="68"/>
      <c r="J587" s="68"/>
      <c r="K587" s="68"/>
      <c r="L587" s="69"/>
      <c r="M587" s="69"/>
      <c r="N587" s="67"/>
      <c r="O587" s="67"/>
      <c r="P587" s="67"/>
      <c r="Q587" s="67"/>
    </row>
    <row r="588" spans="1:17" ht="30" customHeight="1" x14ac:dyDescent="0.3">
      <c r="A588" s="65"/>
      <c r="B588" s="66"/>
      <c r="C588" s="67"/>
      <c r="D588" s="67"/>
      <c r="E588" s="68"/>
      <c r="F588" s="68"/>
      <c r="G588" s="68"/>
      <c r="H588" s="68"/>
      <c r="I588" s="68"/>
      <c r="J588" s="68"/>
      <c r="K588" s="68"/>
      <c r="L588" s="69"/>
      <c r="M588" s="69"/>
      <c r="N588" s="67"/>
      <c r="O588" s="67"/>
      <c r="P588" s="67"/>
      <c r="Q588" s="67"/>
    </row>
    <row r="589" spans="1:17" ht="30" customHeight="1" x14ac:dyDescent="0.3">
      <c r="A589" s="65"/>
      <c r="B589" s="66"/>
      <c r="C589" s="67"/>
      <c r="D589" s="67"/>
      <c r="E589" s="68"/>
      <c r="F589" s="68"/>
      <c r="G589" s="68"/>
      <c r="H589" s="68"/>
      <c r="I589" s="68"/>
      <c r="J589" s="68"/>
      <c r="K589" s="68"/>
      <c r="L589" s="69"/>
      <c r="M589" s="69"/>
      <c r="N589" s="67"/>
      <c r="O589" s="67"/>
      <c r="P589" s="67"/>
      <c r="Q589" s="67"/>
    </row>
    <row r="590" spans="1:17" ht="30" customHeight="1" x14ac:dyDescent="0.3">
      <c r="A590" s="65"/>
      <c r="B590" s="66"/>
      <c r="C590" s="67"/>
      <c r="D590" s="67"/>
      <c r="E590" s="68"/>
      <c r="F590" s="68"/>
      <c r="G590" s="68"/>
      <c r="H590" s="68"/>
      <c r="I590" s="68"/>
      <c r="J590" s="68"/>
      <c r="K590" s="68"/>
      <c r="L590" s="69"/>
      <c r="M590" s="69"/>
      <c r="N590" s="67"/>
      <c r="O590" s="67"/>
      <c r="P590" s="67"/>
      <c r="Q590" s="67"/>
    </row>
    <row r="591" spans="1:17" ht="30" customHeight="1" x14ac:dyDescent="0.3">
      <c r="A591" s="65"/>
      <c r="B591" s="66"/>
      <c r="C591" s="67"/>
      <c r="D591" s="67"/>
      <c r="E591" s="68"/>
      <c r="F591" s="68"/>
      <c r="G591" s="68"/>
      <c r="H591" s="68"/>
      <c r="I591" s="68"/>
      <c r="J591" s="68"/>
      <c r="K591" s="68"/>
      <c r="L591" s="69"/>
      <c r="M591" s="69"/>
      <c r="N591" s="67"/>
      <c r="O591" s="67"/>
      <c r="P591" s="67"/>
      <c r="Q591" s="67"/>
    </row>
    <row r="592" spans="1:17" ht="30" customHeight="1" x14ac:dyDescent="0.3">
      <c r="A592" s="65"/>
      <c r="B592" s="66"/>
      <c r="C592" s="67"/>
      <c r="D592" s="67"/>
      <c r="E592" s="68"/>
      <c r="F592" s="68"/>
      <c r="G592" s="68"/>
      <c r="H592" s="68"/>
      <c r="I592" s="68"/>
      <c r="J592" s="68"/>
      <c r="K592" s="68"/>
      <c r="L592" s="69"/>
      <c r="M592" s="69"/>
      <c r="N592" s="67"/>
      <c r="O592" s="67"/>
      <c r="P592" s="67"/>
      <c r="Q592" s="67"/>
    </row>
    <row r="593" spans="1:17" ht="30" customHeight="1" x14ac:dyDescent="0.3">
      <c r="A593" s="65"/>
      <c r="B593" s="66"/>
      <c r="C593" s="67"/>
      <c r="D593" s="67"/>
      <c r="E593" s="68"/>
      <c r="F593" s="68"/>
      <c r="G593" s="68"/>
      <c r="H593" s="68"/>
      <c r="I593" s="68"/>
      <c r="J593" s="68"/>
      <c r="K593" s="68"/>
      <c r="L593" s="69"/>
      <c r="M593" s="69"/>
      <c r="N593" s="67"/>
      <c r="O593" s="67"/>
      <c r="P593" s="67"/>
      <c r="Q593" s="67"/>
    </row>
    <row r="594" spans="1:17" ht="30" customHeight="1" x14ac:dyDescent="0.3">
      <c r="A594" s="65"/>
      <c r="B594" s="66"/>
      <c r="C594" s="67"/>
      <c r="D594" s="67"/>
      <c r="E594" s="68"/>
      <c r="F594" s="68"/>
      <c r="G594" s="68"/>
      <c r="H594" s="68"/>
      <c r="I594" s="68"/>
      <c r="J594" s="68"/>
      <c r="K594" s="68"/>
      <c r="L594" s="69"/>
      <c r="M594" s="69"/>
      <c r="N594" s="67"/>
      <c r="O594" s="67"/>
      <c r="P594" s="67"/>
      <c r="Q594" s="67"/>
    </row>
    <row r="595" spans="1:17" ht="30" customHeight="1" x14ac:dyDescent="0.3">
      <c r="A595" s="65"/>
      <c r="B595" s="66"/>
      <c r="C595" s="67"/>
      <c r="D595" s="67"/>
      <c r="E595" s="68"/>
      <c r="F595" s="68"/>
      <c r="G595" s="68"/>
      <c r="H595" s="68"/>
      <c r="I595" s="68"/>
      <c r="J595" s="68"/>
      <c r="K595" s="68"/>
      <c r="L595" s="69"/>
      <c r="M595" s="69"/>
      <c r="N595" s="67"/>
      <c r="O595" s="67"/>
      <c r="P595" s="67"/>
      <c r="Q595" s="67"/>
    </row>
    <row r="596" spans="1:17" ht="30" customHeight="1" x14ac:dyDescent="0.3">
      <c r="A596" s="65"/>
      <c r="B596" s="66"/>
      <c r="C596" s="67"/>
      <c r="D596" s="67"/>
      <c r="E596" s="68"/>
      <c r="F596" s="68"/>
      <c r="G596" s="68"/>
      <c r="H596" s="68"/>
      <c r="I596" s="68"/>
      <c r="J596" s="68"/>
      <c r="K596" s="68"/>
      <c r="L596" s="69"/>
      <c r="M596" s="69"/>
      <c r="N596" s="67"/>
      <c r="O596" s="67"/>
      <c r="P596" s="67"/>
      <c r="Q596" s="67"/>
    </row>
    <row r="597" spans="1:17" ht="30" customHeight="1" x14ac:dyDescent="0.3">
      <c r="A597" s="65"/>
      <c r="B597" s="66"/>
      <c r="C597" s="67"/>
      <c r="D597" s="67"/>
      <c r="E597" s="68"/>
      <c r="F597" s="68"/>
      <c r="G597" s="68"/>
      <c r="H597" s="68"/>
      <c r="I597" s="68"/>
      <c r="J597" s="68"/>
      <c r="K597" s="68"/>
      <c r="L597" s="69"/>
      <c r="M597" s="69"/>
      <c r="N597" s="67"/>
      <c r="O597" s="67"/>
      <c r="P597" s="67"/>
      <c r="Q597" s="67"/>
    </row>
    <row r="598" spans="1:17" ht="30" customHeight="1" x14ac:dyDescent="0.3">
      <c r="A598" s="65"/>
      <c r="B598" s="66"/>
      <c r="C598" s="67"/>
      <c r="D598" s="67"/>
      <c r="E598" s="68"/>
      <c r="F598" s="68"/>
      <c r="G598" s="68"/>
      <c r="H598" s="68"/>
      <c r="I598" s="68"/>
      <c r="J598" s="68"/>
      <c r="K598" s="68"/>
      <c r="L598" s="69"/>
      <c r="M598" s="69"/>
      <c r="N598" s="67"/>
      <c r="O598" s="67"/>
      <c r="P598" s="67"/>
      <c r="Q598" s="67"/>
    </row>
    <row r="599" spans="1:17" ht="30" customHeight="1" x14ac:dyDescent="0.3">
      <c r="A599" s="65"/>
      <c r="B599" s="66"/>
      <c r="C599" s="67"/>
      <c r="D599" s="67"/>
      <c r="E599" s="68"/>
      <c r="F599" s="68"/>
      <c r="G599" s="68"/>
      <c r="H599" s="68"/>
      <c r="I599" s="68"/>
      <c r="J599" s="68"/>
      <c r="K599" s="68"/>
      <c r="L599" s="69"/>
      <c r="M599" s="69"/>
      <c r="N599" s="67"/>
      <c r="O599" s="67"/>
      <c r="P599" s="67"/>
      <c r="Q599" s="67"/>
    </row>
    <row r="600" spans="1:17" ht="30" customHeight="1" x14ac:dyDescent="0.3">
      <c r="A600" s="65"/>
      <c r="B600" s="66"/>
      <c r="C600" s="67"/>
      <c r="D600" s="67"/>
      <c r="E600" s="68"/>
      <c r="F600" s="68"/>
      <c r="G600" s="68"/>
      <c r="H600" s="68"/>
      <c r="I600" s="68"/>
      <c r="J600" s="68"/>
      <c r="K600" s="68"/>
      <c r="L600" s="69"/>
      <c r="M600" s="69"/>
      <c r="N600" s="67"/>
      <c r="O600" s="67"/>
      <c r="P600" s="67"/>
      <c r="Q600" s="67"/>
    </row>
    <row r="601" spans="1:17" ht="30" customHeight="1" x14ac:dyDescent="0.3">
      <c r="A601" s="65"/>
      <c r="B601" s="66"/>
      <c r="C601" s="67"/>
      <c r="D601" s="67"/>
      <c r="E601" s="68"/>
      <c r="F601" s="68"/>
      <c r="G601" s="68"/>
      <c r="H601" s="68"/>
      <c r="I601" s="68"/>
      <c r="J601" s="68"/>
      <c r="K601" s="68"/>
      <c r="L601" s="69"/>
      <c r="M601" s="69"/>
      <c r="N601" s="67"/>
      <c r="O601" s="67"/>
      <c r="P601" s="67"/>
      <c r="Q601" s="67"/>
    </row>
    <row r="602" spans="1:17" ht="30" customHeight="1" x14ac:dyDescent="0.3">
      <c r="A602" s="65"/>
      <c r="B602" s="66"/>
      <c r="C602" s="67"/>
      <c r="D602" s="67"/>
      <c r="E602" s="68"/>
      <c r="F602" s="68"/>
      <c r="G602" s="68"/>
      <c r="H602" s="68"/>
      <c r="I602" s="68"/>
      <c r="J602" s="68"/>
      <c r="K602" s="68"/>
      <c r="L602" s="69"/>
      <c r="M602" s="69"/>
      <c r="N602" s="67"/>
      <c r="O602" s="67"/>
      <c r="P602" s="67"/>
      <c r="Q602" s="67"/>
    </row>
    <row r="603" spans="1:17" ht="30" customHeight="1" x14ac:dyDescent="0.3">
      <c r="A603" s="65"/>
      <c r="B603" s="66"/>
      <c r="C603" s="67"/>
      <c r="D603" s="67"/>
      <c r="E603" s="68"/>
      <c r="F603" s="68"/>
      <c r="G603" s="68"/>
      <c r="H603" s="68"/>
      <c r="I603" s="68"/>
      <c r="J603" s="68"/>
      <c r="K603" s="68"/>
      <c r="L603" s="69"/>
      <c r="M603" s="69"/>
      <c r="N603" s="67"/>
      <c r="O603" s="67"/>
      <c r="P603" s="67"/>
      <c r="Q603" s="67"/>
    </row>
    <row r="604" spans="1:17" ht="30" customHeight="1" x14ac:dyDescent="0.3">
      <c r="A604" s="65"/>
      <c r="B604" s="66"/>
      <c r="C604" s="67"/>
      <c r="D604" s="67"/>
      <c r="E604" s="68"/>
      <c r="F604" s="68"/>
      <c r="G604" s="68"/>
      <c r="H604" s="68"/>
      <c r="I604" s="68"/>
      <c r="J604" s="68"/>
      <c r="K604" s="68"/>
      <c r="L604" s="69"/>
      <c r="M604" s="69"/>
      <c r="N604" s="67"/>
      <c r="O604" s="67"/>
      <c r="P604" s="67"/>
      <c r="Q604" s="67"/>
    </row>
    <row r="605" spans="1:17" ht="30" customHeight="1" x14ac:dyDescent="0.3">
      <c r="A605" s="65"/>
      <c r="B605" s="66"/>
      <c r="C605" s="67"/>
      <c r="D605" s="67"/>
      <c r="E605" s="68"/>
      <c r="F605" s="68"/>
      <c r="G605" s="68"/>
      <c r="H605" s="68"/>
      <c r="I605" s="68"/>
      <c r="J605" s="68"/>
      <c r="K605" s="68"/>
      <c r="L605" s="69"/>
      <c r="M605" s="69"/>
      <c r="N605" s="67"/>
      <c r="O605" s="67"/>
      <c r="P605" s="67"/>
      <c r="Q605" s="67"/>
    </row>
    <row r="606" spans="1:17" ht="30" customHeight="1" x14ac:dyDescent="0.3">
      <c r="A606" s="65"/>
      <c r="B606" s="66"/>
      <c r="C606" s="67"/>
      <c r="D606" s="67"/>
      <c r="E606" s="68"/>
      <c r="F606" s="68"/>
      <c r="G606" s="68"/>
      <c r="H606" s="68"/>
      <c r="I606" s="68"/>
      <c r="J606" s="68"/>
      <c r="K606" s="68"/>
      <c r="L606" s="69"/>
      <c r="M606" s="69"/>
      <c r="N606" s="67"/>
      <c r="O606" s="67"/>
      <c r="P606" s="67"/>
      <c r="Q606" s="67"/>
    </row>
    <row r="607" spans="1:17" ht="30" customHeight="1" x14ac:dyDescent="0.3">
      <c r="A607" s="65"/>
      <c r="B607" s="66"/>
      <c r="C607" s="67"/>
      <c r="D607" s="67"/>
      <c r="E607" s="68"/>
      <c r="F607" s="68"/>
      <c r="G607" s="68"/>
      <c r="H607" s="68"/>
      <c r="I607" s="68"/>
      <c r="J607" s="68"/>
      <c r="K607" s="68"/>
      <c r="L607" s="69"/>
      <c r="M607" s="69"/>
      <c r="N607" s="67"/>
      <c r="O607" s="67"/>
      <c r="P607" s="67"/>
      <c r="Q607" s="67"/>
    </row>
    <row r="608" spans="1:17" ht="30" customHeight="1" x14ac:dyDescent="0.3">
      <c r="A608" s="65"/>
      <c r="B608" s="66"/>
      <c r="C608" s="67"/>
      <c r="D608" s="67"/>
      <c r="E608" s="68"/>
      <c r="F608" s="68"/>
      <c r="G608" s="68"/>
      <c r="H608" s="68"/>
      <c r="I608" s="68"/>
      <c r="J608" s="68"/>
      <c r="K608" s="68"/>
      <c r="L608" s="69"/>
      <c r="M608" s="69"/>
      <c r="N608" s="67"/>
      <c r="O608" s="67"/>
      <c r="P608" s="67"/>
      <c r="Q608" s="67"/>
    </row>
    <row r="609" spans="1:17" ht="30" customHeight="1" x14ac:dyDescent="0.3">
      <c r="A609" s="65"/>
      <c r="B609" s="66"/>
      <c r="C609" s="67"/>
      <c r="D609" s="67"/>
      <c r="E609" s="68"/>
      <c r="F609" s="68"/>
      <c r="G609" s="68"/>
      <c r="H609" s="68"/>
      <c r="I609" s="68"/>
      <c r="J609" s="68"/>
      <c r="K609" s="68"/>
      <c r="L609" s="69"/>
      <c r="M609" s="69"/>
      <c r="N609" s="67"/>
      <c r="O609" s="67"/>
      <c r="P609" s="67"/>
      <c r="Q609" s="67"/>
    </row>
    <row r="610" spans="1:17" ht="30" customHeight="1" x14ac:dyDescent="0.3">
      <c r="A610" s="65"/>
      <c r="B610" s="66"/>
      <c r="C610" s="67"/>
      <c r="D610" s="67"/>
      <c r="E610" s="68"/>
      <c r="F610" s="68"/>
      <c r="G610" s="68"/>
      <c r="H610" s="68"/>
      <c r="I610" s="68"/>
      <c r="J610" s="68"/>
      <c r="K610" s="68"/>
      <c r="L610" s="69"/>
      <c r="M610" s="69"/>
      <c r="N610" s="67"/>
      <c r="O610" s="67"/>
      <c r="P610" s="67"/>
      <c r="Q610" s="67"/>
    </row>
    <row r="611" spans="1:17" ht="30" customHeight="1" x14ac:dyDescent="0.3">
      <c r="A611" s="65"/>
      <c r="B611" s="66"/>
      <c r="C611" s="67"/>
      <c r="D611" s="67"/>
      <c r="E611" s="68"/>
      <c r="F611" s="68"/>
      <c r="G611" s="68"/>
      <c r="H611" s="68"/>
      <c r="I611" s="68"/>
      <c r="J611" s="68"/>
      <c r="K611" s="68"/>
      <c r="L611" s="69"/>
      <c r="M611" s="69"/>
      <c r="N611" s="67"/>
      <c r="O611" s="67"/>
      <c r="P611" s="67"/>
      <c r="Q611" s="67"/>
    </row>
    <row r="612" spans="1:17" ht="30" customHeight="1" x14ac:dyDescent="0.3">
      <c r="A612" s="65"/>
      <c r="B612" s="66"/>
      <c r="C612" s="67"/>
      <c r="D612" s="67"/>
      <c r="E612" s="68"/>
      <c r="F612" s="68"/>
      <c r="G612" s="68"/>
      <c r="H612" s="68"/>
      <c r="I612" s="68"/>
      <c r="J612" s="68"/>
      <c r="K612" s="68"/>
      <c r="L612" s="69"/>
      <c r="M612" s="69"/>
      <c r="N612" s="67"/>
      <c r="O612" s="67"/>
      <c r="P612" s="67"/>
      <c r="Q612" s="67"/>
    </row>
    <row r="613" spans="1:17" ht="30" customHeight="1" x14ac:dyDescent="0.3">
      <c r="A613" s="65"/>
      <c r="B613" s="66"/>
      <c r="C613" s="67"/>
      <c r="D613" s="67"/>
      <c r="E613" s="68"/>
      <c r="F613" s="68"/>
      <c r="G613" s="68"/>
      <c r="H613" s="68"/>
      <c r="I613" s="68"/>
      <c r="J613" s="68"/>
      <c r="K613" s="68"/>
      <c r="L613" s="69"/>
      <c r="M613" s="69"/>
      <c r="N613" s="67"/>
      <c r="O613" s="67"/>
      <c r="P613" s="67"/>
      <c r="Q613" s="67"/>
    </row>
    <row r="614" spans="1:17" ht="30" customHeight="1" x14ac:dyDescent="0.3">
      <c r="A614" s="65"/>
      <c r="B614" s="66"/>
      <c r="C614" s="67"/>
      <c r="D614" s="67"/>
      <c r="E614" s="68"/>
      <c r="F614" s="68"/>
      <c r="G614" s="68"/>
      <c r="H614" s="68"/>
      <c r="I614" s="68"/>
      <c r="J614" s="68"/>
      <c r="K614" s="68"/>
      <c r="L614" s="69"/>
      <c r="M614" s="69"/>
      <c r="N614" s="67"/>
      <c r="O614" s="67"/>
      <c r="P614" s="67"/>
      <c r="Q614" s="67"/>
    </row>
    <row r="615" spans="1:17" ht="30" customHeight="1" x14ac:dyDescent="0.3">
      <c r="A615" s="65"/>
      <c r="B615" s="66"/>
      <c r="C615" s="67"/>
      <c r="D615" s="67"/>
      <c r="E615" s="68"/>
      <c r="F615" s="68"/>
      <c r="G615" s="68"/>
      <c r="H615" s="68"/>
      <c r="I615" s="68"/>
      <c r="J615" s="68"/>
      <c r="K615" s="68"/>
      <c r="L615" s="69"/>
      <c r="M615" s="69"/>
      <c r="N615" s="67"/>
      <c r="O615" s="67"/>
      <c r="P615" s="67"/>
      <c r="Q615" s="67"/>
    </row>
    <row r="616" spans="1:17" ht="30" customHeight="1" x14ac:dyDescent="0.3">
      <c r="A616" s="65"/>
      <c r="B616" s="66"/>
      <c r="C616" s="67"/>
      <c r="D616" s="67"/>
      <c r="E616" s="68"/>
      <c r="F616" s="68"/>
      <c r="G616" s="68"/>
      <c r="H616" s="68"/>
      <c r="I616" s="68"/>
      <c r="J616" s="68"/>
      <c r="K616" s="68"/>
      <c r="L616" s="69"/>
      <c r="M616" s="69"/>
      <c r="N616" s="67"/>
      <c r="O616" s="67"/>
      <c r="P616" s="67"/>
      <c r="Q616" s="67"/>
    </row>
    <row r="617" spans="1:17" ht="30" customHeight="1" x14ac:dyDescent="0.3">
      <c r="A617" s="65"/>
      <c r="B617" s="66"/>
      <c r="C617" s="67"/>
      <c r="D617" s="67"/>
      <c r="E617" s="68"/>
      <c r="F617" s="68"/>
      <c r="G617" s="68"/>
      <c r="H617" s="68"/>
      <c r="I617" s="68"/>
      <c r="J617" s="68"/>
      <c r="K617" s="68"/>
      <c r="L617" s="69"/>
      <c r="M617" s="69"/>
      <c r="N617" s="67"/>
      <c r="O617" s="67"/>
      <c r="P617" s="67"/>
      <c r="Q617" s="67"/>
    </row>
    <row r="618" spans="1:17" ht="30" customHeight="1" x14ac:dyDescent="0.3">
      <c r="A618" s="65"/>
      <c r="B618" s="66"/>
      <c r="C618" s="67"/>
      <c r="D618" s="67"/>
      <c r="E618" s="68"/>
      <c r="F618" s="68"/>
      <c r="G618" s="68"/>
      <c r="H618" s="68"/>
      <c r="I618" s="68"/>
      <c r="J618" s="68"/>
      <c r="K618" s="68"/>
      <c r="L618" s="69"/>
      <c r="M618" s="69"/>
      <c r="N618" s="67"/>
      <c r="O618" s="67"/>
      <c r="P618" s="67"/>
      <c r="Q618" s="67"/>
    </row>
    <row r="619" spans="1:17" ht="30" customHeight="1" x14ac:dyDescent="0.3">
      <c r="A619" s="65"/>
      <c r="B619" s="66"/>
      <c r="C619" s="67"/>
      <c r="D619" s="67"/>
      <c r="E619" s="68"/>
      <c r="F619" s="68"/>
      <c r="G619" s="68"/>
      <c r="H619" s="68"/>
      <c r="I619" s="68"/>
      <c r="J619" s="68"/>
      <c r="K619" s="68"/>
      <c r="L619" s="69"/>
      <c r="M619" s="69"/>
      <c r="N619" s="67"/>
      <c r="O619" s="67"/>
      <c r="P619" s="67"/>
      <c r="Q619" s="67"/>
    </row>
    <row r="620" spans="1:17" ht="30" customHeight="1" x14ac:dyDescent="0.3">
      <c r="A620" s="65"/>
      <c r="B620" s="66"/>
      <c r="C620" s="67"/>
      <c r="D620" s="67"/>
      <c r="E620" s="68"/>
      <c r="F620" s="68"/>
      <c r="G620" s="68"/>
      <c r="H620" s="68"/>
      <c r="I620" s="68"/>
      <c r="J620" s="68"/>
      <c r="K620" s="68"/>
      <c r="L620" s="69"/>
      <c r="M620" s="69"/>
      <c r="N620" s="67"/>
      <c r="O620" s="67"/>
      <c r="P620" s="67"/>
      <c r="Q620" s="67"/>
    </row>
    <row r="621" spans="1:17" ht="30" customHeight="1" x14ac:dyDescent="0.3">
      <c r="A621" s="65"/>
      <c r="B621" s="66"/>
      <c r="C621" s="67"/>
      <c r="D621" s="67"/>
      <c r="E621" s="68"/>
      <c r="F621" s="68"/>
      <c r="G621" s="68"/>
      <c r="H621" s="68"/>
      <c r="I621" s="68"/>
      <c r="J621" s="68"/>
      <c r="K621" s="68"/>
      <c r="L621" s="69"/>
      <c r="M621" s="69"/>
      <c r="N621" s="67"/>
      <c r="O621" s="67"/>
      <c r="P621" s="67"/>
      <c r="Q621" s="67"/>
    </row>
    <row r="622" spans="1:17" ht="30" customHeight="1" x14ac:dyDescent="0.3">
      <c r="A622" s="65"/>
      <c r="B622" s="66"/>
      <c r="C622" s="67"/>
      <c r="D622" s="67"/>
      <c r="E622" s="68"/>
      <c r="F622" s="68"/>
      <c r="G622" s="68"/>
      <c r="H622" s="68"/>
      <c r="I622" s="68"/>
      <c r="J622" s="68"/>
      <c r="K622" s="68"/>
      <c r="L622" s="69"/>
      <c r="M622" s="69"/>
      <c r="N622" s="67"/>
      <c r="O622" s="67"/>
      <c r="P622" s="67"/>
      <c r="Q622" s="67"/>
    </row>
    <row r="623" spans="1:17" ht="30" customHeight="1" x14ac:dyDescent="0.3">
      <c r="A623" s="65"/>
      <c r="B623" s="66"/>
      <c r="C623" s="67"/>
      <c r="D623" s="67"/>
      <c r="E623" s="68"/>
      <c r="F623" s="68"/>
      <c r="G623" s="68"/>
      <c r="H623" s="68"/>
      <c r="I623" s="68"/>
      <c r="J623" s="68"/>
      <c r="K623" s="68"/>
      <c r="L623" s="69"/>
      <c r="M623" s="69"/>
      <c r="N623" s="67"/>
      <c r="O623" s="67"/>
      <c r="P623" s="67"/>
      <c r="Q623" s="67"/>
    </row>
    <row r="624" spans="1:17" ht="30" customHeight="1" x14ac:dyDescent="0.3">
      <c r="A624" s="65"/>
      <c r="B624" s="66"/>
      <c r="C624" s="67"/>
      <c r="D624" s="67"/>
      <c r="E624" s="68"/>
      <c r="F624" s="68"/>
      <c r="G624" s="68"/>
      <c r="H624" s="68"/>
      <c r="I624" s="68"/>
      <c r="J624" s="68"/>
      <c r="K624" s="68"/>
      <c r="L624" s="69"/>
      <c r="M624" s="69"/>
      <c r="N624" s="67"/>
      <c r="O624" s="67"/>
      <c r="P624" s="67"/>
      <c r="Q624" s="67"/>
    </row>
    <row r="625" spans="1:17" ht="30" customHeight="1" x14ac:dyDescent="0.3">
      <c r="A625" s="65"/>
      <c r="B625" s="66"/>
      <c r="C625" s="67"/>
      <c r="D625" s="67"/>
      <c r="E625" s="68"/>
      <c r="F625" s="68"/>
      <c r="G625" s="68"/>
      <c r="H625" s="68"/>
      <c r="I625" s="68"/>
      <c r="J625" s="68"/>
      <c r="K625" s="68"/>
      <c r="L625" s="69"/>
      <c r="M625" s="69"/>
      <c r="N625" s="67"/>
      <c r="O625" s="67"/>
      <c r="P625" s="67"/>
      <c r="Q625" s="67"/>
    </row>
    <row r="626" spans="1:17" ht="30" customHeight="1" x14ac:dyDescent="0.3">
      <c r="A626" s="65"/>
      <c r="B626" s="66"/>
      <c r="C626" s="67"/>
      <c r="D626" s="67"/>
      <c r="E626" s="68"/>
      <c r="F626" s="68"/>
      <c r="G626" s="68"/>
      <c r="H626" s="68"/>
      <c r="I626" s="68"/>
      <c r="J626" s="68"/>
      <c r="K626" s="68"/>
      <c r="L626" s="69"/>
      <c r="M626" s="69"/>
      <c r="N626" s="67"/>
      <c r="O626" s="67"/>
      <c r="P626" s="67"/>
      <c r="Q626" s="67"/>
    </row>
    <row r="627" spans="1:17" ht="30" customHeight="1" x14ac:dyDescent="0.3">
      <c r="A627" s="65"/>
      <c r="B627" s="66"/>
      <c r="C627" s="67"/>
      <c r="D627" s="67"/>
      <c r="E627" s="68"/>
      <c r="F627" s="68"/>
      <c r="G627" s="68"/>
      <c r="H627" s="68"/>
      <c r="I627" s="68"/>
      <c r="J627" s="68"/>
      <c r="K627" s="68"/>
      <c r="L627" s="69"/>
      <c r="M627" s="69"/>
      <c r="N627" s="67"/>
      <c r="O627" s="67"/>
      <c r="P627" s="67"/>
      <c r="Q627" s="67"/>
    </row>
    <row r="628" spans="1:17" ht="30" customHeight="1" x14ac:dyDescent="0.3">
      <c r="A628" s="65"/>
      <c r="B628" s="66"/>
      <c r="C628" s="67"/>
      <c r="D628" s="67"/>
      <c r="E628" s="68"/>
      <c r="F628" s="68"/>
      <c r="G628" s="68"/>
      <c r="H628" s="68"/>
      <c r="I628" s="68"/>
      <c r="J628" s="68"/>
      <c r="K628" s="68"/>
      <c r="L628" s="69"/>
      <c r="M628" s="69"/>
      <c r="N628" s="67"/>
      <c r="O628" s="67"/>
      <c r="P628" s="67"/>
      <c r="Q628" s="67"/>
    </row>
    <row r="629" spans="1:17" ht="30" customHeight="1" x14ac:dyDescent="0.3">
      <c r="A629" s="65"/>
      <c r="B629" s="66"/>
      <c r="C629" s="67"/>
      <c r="D629" s="67"/>
      <c r="E629" s="68"/>
      <c r="F629" s="68"/>
      <c r="G629" s="68"/>
      <c r="H629" s="68"/>
      <c r="I629" s="68"/>
      <c r="J629" s="68"/>
      <c r="K629" s="68"/>
      <c r="L629" s="69"/>
      <c r="M629" s="69"/>
      <c r="N629" s="67"/>
      <c r="O629" s="67"/>
      <c r="P629" s="67"/>
      <c r="Q629" s="67"/>
    </row>
    <row r="630" spans="1:17" ht="30" customHeight="1" x14ac:dyDescent="0.3">
      <c r="A630" s="65"/>
      <c r="B630" s="66"/>
      <c r="C630" s="67"/>
      <c r="D630" s="67"/>
      <c r="E630" s="68"/>
      <c r="F630" s="68"/>
      <c r="G630" s="68"/>
      <c r="H630" s="68"/>
      <c r="I630" s="68"/>
      <c r="J630" s="68"/>
      <c r="K630" s="68"/>
      <c r="L630" s="69"/>
      <c r="M630" s="69"/>
      <c r="N630" s="67"/>
      <c r="O630" s="67"/>
      <c r="P630" s="67"/>
      <c r="Q630" s="67"/>
    </row>
    <row r="631" spans="1:17" ht="30" customHeight="1" x14ac:dyDescent="0.3">
      <c r="A631" s="65"/>
      <c r="B631" s="66"/>
      <c r="C631" s="67"/>
      <c r="D631" s="67"/>
      <c r="E631" s="68"/>
      <c r="F631" s="68"/>
      <c r="G631" s="68"/>
      <c r="H631" s="68"/>
      <c r="I631" s="68"/>
      <c r="J631" s="68"/>
      <c r="K631" s="68"/>
      <c r="L631" s="69"/>
      <c r="M631" s="69"/>
      <c r="N631" s="67"/>
      <c r="O631" s="67"/>
      <c r="P631" s="67"/>
      <c r="Q631" s="67"/>
    </row>
    <row r="632" spans="1:17" ht="30" customHeight="1" x14ac:dyDescent="0.3">
      <c r="A632" s="65"/>
      <c r="B632" s="66"/>
      <c r="C632" s="67"/>
      <c r="D632" s="67"/>
      <c r="E632" s="68"/>
      <c r="F632" s="68"/>
      <c r="G632" s="68"/>
      <c r="H632" s="68"/>
      <c r="I632" s="68"/>
      <c r="J632" s="68"/>
      <c r="K632" s="68"/>
      <c r="L632" s="69"/>
      <c r="M632" s="69"/>
      <c r="N632" s="67"/>
      <c r="O632" s="67"/>
      <c r="P632" s="67"/>
      <c r="Q632" s="67"/>
    </row>
    <row r="633" spans="1:17" ht="30" customHeight="1" x14ac:dyDescent="0.3">
      <c r="A633" s="65"/>
      <c r="B633" s="66"/>
      <c r="C633" s="67"/>
      <c r="D633" s="67"/>
      <c r="E633" s="68"/>
      <c r="F633" s="68"/>
      <c r="G633" s="68"/>
      <c r="H633" s="68"/>
      <c r="I633" s="68"/>
      <c r="J633" s="68"/>
      <c r="K633" s="68"/>
      <c r="L633" s="69"/>
      <c r="M633" s="69"/>
      <c r="N633" s="67"/>
      <c r="O633" s="67"/>
      <c r="P633" s="67"/>
      <c r="Q633" s="67"/>
    </row>
    <row r="634" spans="1:17" ht="30" customHeight="1" x14ac:dyDescent="0.3">
      <c r="A634" s="65"/>
      <c r="B634" s="66"/>
      <c r="C634" s="67"/>
      <c r="D634" s="67"/>
      <c r="E634" s="68"/>
      <c r="F634" s="68"/>
      <c r="G634" s="68"/>
      <c r="H634" s="68"/>
      <c r="I634" s="68"/>
      <c r="J634" s="68"/>
      <c r="K634" s="68"/>
      <c r="L634" s="69"/>
      <c r="M634" s="69"/>
      <c r="N634" s="67"/>
      <c r="O634" s="67"/>
      <c r="P634" s="67"/>
      <c r="Q634" s="67"/>
    </row>
    <row r="635" spans="1:17" ht="30" customHeight="1" x14ac:dyDescent="0.3">
      <c r="A635" s="65"/>
      <c r="B635" s="66"/>
      <c r="C635" s="67"/>
      <c r="D635" s="67"/>
      <c r="E635" s="68"/>
      <c r="F635" s="68"/>
      <c r="G635" s="68"/>
      <c r="H635" s="68"/>
      <c r="I635" s="68"/>
      <c r="J635" s="68"/>
      <c r="K635" s="68"/>
      <c r="L635" s="69"/>
      <c r="M635" s="69"/>
      <c r="N635" s="67"/>
      <c r="O635" s="67"/>
      <c r="P635" s="67"/>
      <c r="Q635" s="67"/>
    </row>
    <row r="636" spans="1:17" ht="30" customHeight="1" x14ac:dyDescent="0.3">
      <c r="A636" s="65"/>
      <c r="B636" s="66"/>
      <c r="C636" s="67"/>
      <c r="D636" s="67"/>
      <c r="E636" s="68"/>
      <c r="F636" s="68"/>
      <c r="G636" s="68"/>
      <c r="H636" s="68"/>
      <c r="I636" s="68"/>
      <c r="J636" s="68"/>
      <c r="K636" s="68"/>
      <c r="L636" s="69"/>
      <c r="M636" s="69"/>
      <c r="N636" s="67"/>
      <c r="O636" s="67"/>
      <c r="P636" s="67"/>
      <c r="Q636" s="67"/>
    </row>
    <row r="637" spans="1:17" ht="30" customHeight="1" x14ac:dyDescent="0.3">
      <c r="A637" s="65"/>
      <c r="B637" s="66"/>
      <c r="C637" s="67"/>
      <c r="D637" s="67"/>
      <c r="E637" s="68"/>
      <c r="F637" s="68"/>
      <c r="G637" s="68"/>
      <c r="H637" s="68"/>
      <c r="I637" s="68"/>
      <c r="J637" s="68"/>
      <c r="K637" s="68"/>
      <c r="L637" s="69"/>
      <c r="M637" s="69"/>
      <c r="N637" s="67"/>
      <c r="O637" s="67"/>
      <c r="P637" s="67"/>
      <c r="Q637" s="67"/>
    </row>
    <row r="638" spans="1:17" ht="30" customHeight="1" x14ac:dyDescent="0.3">
      <c r="A638" s="65"/>
      <c r="B638" s="66"/>
      <c r="C638" s="67"/>
      <c r="D638" s="67"/>
      <c r="E638" s="68"/>
      <c r="F638" s="68"/>
      <c r="G638" s="68"/>
      <c r="H638" s="68"/>
      <c r="I638" s="68"/>
      <c r="J638" s="68"/>
      <c r="K638" s="68"/>
      <c r="L638" s="69"/>
      <c r="M638" s="69"/>
      <c r="N638" s="67"/>
      <c r="O638" s="67"/>
      <c r="P638" s="67"/>
      <c r="Q638" s="67"/>
    </row>
    <row r="639" spans="1:17" ht="30" customHeight="1" x14ac:dyDescent="0.3">
      <c r="A639" s="65"/>
      <c r="B639" s="66"/>
      <c r="C639" s="67"/>
      <c r="D639" s="67"/>
      <c r="E639" s="68"/>
      <c r="F639" s="68"/>
      <c r="G639" s="68"/>
      <c r="H639" s="68"/>
      <c r="I639" s="68"/>
      <c r="J639" s="68"/>
      <c r="K639" s="68"/>
      <c r="L639" s="69"/>
      <c r="M639" s="69"/>
      <c r="N639" s="67"/>
      <c r="O639" s="67"/>
      <c r="P639" s="67"/>
      <c r="Q639" s="67"/>
    </row>
    <row r="640" spans="1:17" ht="30" customHeight="1" x14ac:dyDescent="0.3">
      <c r="A640" s="65"/>
      <c r="B640" s="66"/>
      <c r="C640" s="67"/>
      <c r="D640" s="67"/>
      <c r="E640" s="68"/>
      <c r="F640" s="68"/>
      <c r="G640" s="68"/>
      <c r="H640" s="68"/>
      <c r="I640" s="68"/>
      <c r="J640" s="68"/>
      <c r="K640" s="68"/>
      <c r="L640" s="69"/>
      <c r="M640" s="69"/>
      <c r="N640" s="67"/>
      <c r="O640" s="67"/>
      <c r="P640" s="67"/>
      <c r="Q640" s="67"/>
    </row>
    <row r="641" spans="1:17" ht="30" customHeight="1" x14ac:dyDescent="0.3">
      <c r="A641" s="65"/>
      <c r="B641" s="66"/>
      <c r="C641" s="67"/>
      <c r="D641" s="67"/>
      <c r="E641" s="68"/>
      <c r="F641" s="68"/>
      <c r="G641" s="68"/>
      <c r="H641" s="68"/>
      <c r="I641" s="68"/>
      <c r="J641" s="68"/>
      <c r="K641" s="68"/>
      <c r="L641" s="69"/>
      <c r="M641" s="69"/>
      <c r="N641" s="67"/>
      <c r="O641" s="67"/>
      <c r="P641" s="67"/>
      <c r="Q641" s="67"/>
    </row>
    <row r="642" spans="1:17" ht="30" customHeight="1" x14ac:dyDescent="0.3">
      <c r="A642" s="65"/>
      <c r="B642" s="66"/>
      <c r="C642" s="67"/>
      <c r="D642" s="67"/>
      <c r="E642" s="68"/>
      <c r="F642" s="68"/>
      <c r="G642" s="68"/>
      <c r="H642" s="68"/>
      <c r="I642" s="68"/>
      <c r="J642" s="68"/>
      <c r="K642" s="68"/>
      <c r="L642" s="69"/>
      <c r="M642" s="69"/>
      <c r="N642" s="67"/>
      <c r="O642" s="67"/>
      <c r="P642" s="67"/>
      <c r="Q642" s="67"/>
    </row>
    <row r="643" spans="1:17" ht="30" customHeight="1" x14ac:dyDescent="0.3">
      <c r="A643" s="65"/>
      <c r="B643" s="66"/>
      <c r="C643" s="67"/>
      <c r="D643" s="67"/>
      <c r="E643" s="68"/>
      <c r="F643" s="68"/>
      <c r="G643" s="68"/>
      <c r="H643" s="68"/>
      <c r="I643" s="68"/>
      <c r="J643" s="68"/>
      <c r="K643" s="68"/>
      <c r="L643" s="69"/>
      <c r="M643" s="69"/>
      <c r="N643" s="67"/>
      <c r="O643" s="67"/>
      <c r="P643" s="67"/>
      <c r="Q643" s="67"/>
    </row>
    <row r="644" spans="1:17" ht="30" customHeight="1" x14ac:dyDescent="0.3">
      <c r="A644" s="65"/>
      <c r="B644" s="66"/>
      <c r="C644" s="67"/>
      <c r="D644" s="67"/>
      <c r="E644" s="68"/>
      <c r="F644" s="68"/>
      <c r="G644" s="68"/>
      <c r="H644" s="68"/>
      <c r="I644" s="68"/>
      <c r="J644" s="68"/>
      <c r="K644" s="68"/>
      <c r="L644" s="69"/>
      <c r="M644" s="69"/>
      <c r="N644" s="67"/>
      <c r="O644" s="67"/>
      <c r="P644" s="67"/>
      <c r="Q644" s="67"/>
    </row>
    <row r="645" spans="1:17" ht="30" customHeight="1" x14ac:dyDescent="0.3">
      <c r="A645" s="65"/>
      <c r="B645" s="66"/>
      <c r="C645" s="67"/>
      <c r="D645" s="67"/>
      <c r="E645" s="68"/>
      <c r="F645" s="68"/>
      <c r="G645" s="68"/>
      <c r="H645" s="68"/>
      <c r="I645" s="68"/>
      <c r="J645" s="68"/>
      <c r="K645" s="68"/>
      <c r="L645" s="69"/>
      <c r="M645" s="69"/>
      <c r="N645" s="67"/>
      <c r="O645" s="67"/>
      <c r="P645" s="67"/>
      <c r="Q645" s="67"/>
    </row>
    <row r="646" spans="1:17" ht="30" customHeight="1" x14ac:dyDescent="0.3">
      <c r="A646" s="65"/>
      <c r="B646" s="66"/>
      <c r="C646" s="67"/>
      <c r="D646" s="67"/>
      <c r="E646" s="68"/>
      <c r="F646" s="68"/>
      <c r="G646" s="68"/>
      <c r="H646" s="68"/>
      <c r="I646" s="68"/>
      <c r="J646" s="68"/>
      <c r="K646" s="68"/>
      <c r="L646" s="69"/>
      <c r="M646" s="69"/>
      <c r="N646" s="67"/>
      <c r="O646" s="67"/>
      <c r="P646" s="67"/>
      <c r="Q646" s="67"/>
    </row>
    <row r="647" spans="1:17" ht="30" customHeight="1" x14ac:dyDescent="0.3">
      <c r="A647" s="65"/>
      <c r="B647" s="66"/>
      <c r="C647" s="67"/>
      <c r="D647" s="67"/>
      <c r="E647" s="68"/>
      <c r="F647" s="68"/>
      <c r="G647" s="68"/>
      <c r="H647" s="68"/>
      <c r="I647" s="68"/>
      <c r="J647" s="68"/>
      <c r="K647" s="68"/>
      <c r="L647" s="69"/>
      <c r="M647" s="69"/>
      <c r="N647" s="67"/>
      <c r="O647" s="67"/>
      <c r="P647" s="67"/>
      <c r="Q647" s="67"/>
    </row>
    <row r="648" spans="1:17" ht="30" customHeight="1" x14ac:dyDescent="0.3">
      <c r="A648" s="65"/>
      <c r="B648" s="66"/>
      <c r="C648" s="67"/>
      <c r="D648" s="67"/>
      <c r="E648" s="68"/>
      <c r="F648" s="68"/>
      <c r="G648" s="68"/>
      <c r="H648" s="68"/>
      <c r="I648" s="68"/>
      <c r="J648" s="68"/>
      <c r="K648" s="68"/>
      <c r="L648" s="69"/>
      <c r="M648" s="69"/>
      <c r="N648" s="67"/>
      <c r="O648" s="67"/>
      <c r="P648" s="67"/>
      <c r="Q648" s="67"/>
    </row>
    <row r="649" spans="1:17" ht="30" customHeight="1" x14ac:dyDescent="0.3">
      <c r="A649" s="65"/>
      <c r="B649" s="66"/>
      <c r="C649" s="67"/>
      <c r="D649" s="67"/>
      <c r="E649" s="68"/>
      <c r="F649" s="68"/>
      <c r="G649" s="68"/>
      <c r="H649" s="68"/>
      <c r="I649" s="68"/>
      <c r="J649" s="68"/>
      <c r="K649" s="68"/>
      <c r="L649" s="69"/>
      <c r="M649" s="69"/>
      <c r="N649" s="67"/>
      <c r="O649" s="67"/>
      <c r="P649" s="67"/>
      <c r="Q649" s="67"/>
    </row>
    <row r="650" spans="1:17" ht="30" customHeight="1" x14ac:dyDescent="0.3">
      <c r="A650" s="65"/>
      <c r="B650" s="66"/>
      <c r="C650" s="67"/>
      <c r="D650" s="67"/>
      <c r="E650" s="68"/>
      <c r="F650" s="68"/>
      <c r="G650" s="68"/>
      <c r="H650" s="68"/>
      <c r="I650" s="68"/>
      <c r="J650" s="68"/>
      <c r="K650" s="68"/>
      <c r="L650" s="69"/>
      <c r="M650" s="69"/>
      <c r="N650" s="67"/>
      <c r="O650" s="67"/>
      <c r="P650" s="67"/>
      <c r="Q650" s="67"/>
    </row>
    <row r="651" spans="1:17" ht="30" customHeight="1" x14ac:dyDescent="0.3">
      <c r="A651" s="65"/>
      <c r="B651" s="66"/>
      <c r="C651" s="67"/>
      <c r="D651" s="67"/>
      <c r="E651" s="68"/>
      <c r="F651" s="68"/>
      <c r="G651" s="68"/>
      <c r="H651" s="68"/>
      <c r="I651" s="68"/>
      <c r="J651" s="68"/>
      <c r="K651" s="68"/>
      <c r="L651" s="69"/>
      <c r="M651" s="69"/>
      <c r="N651" s="67"/>
      <c r="O651" s="67"/>
      <c r="P651" s="67"/>
      <c r="Q651" s="67"/>
    </row>
    <row r="652" spans="1:17" ht="30" customHeight="1" x14ac:dyDescent="0.3">
      <c r="A652" s="65"/>
      <c r="B652" s="66"/>
      <c r="C652" s="67"/>
      <c r="D652" s="67"/>
      <c r="E652" s="68"/>
      <c r="F652" s="68"/>
      <c r="G652" s="68"/>
      <c r="H652" s="68"/>
      <c r="I652" s="68"/>
      <c r="J652" s="68"/>
      <c r="K652" s="68"/>
      <c r="L652" s="69"/>
      <c r="M652" s="69"/>
      <c r="N652" s="67"/>
      <c r="O652" s="67"/>
      <c r="P652" s="67"/>
      <c r="Q652" s="67"/>
    </row>
    <row r="653" spans="1:17" ht="30" customHeight="1" x14ac:dyDescent="0.3">
      <c r="A653" s="65"/>
      <c r="B653" s="66"/>
      <c r="C653" s="67"/>
      <c r="D653" s="67"/>
      <c r="E653" s="68"/>
      <c r="F653" s="68"/>
      <c r="G653" s="68"/>
      <c r="H653" s="68"/>
      <c r="I653" s="68"/>
      <c r="J653" s="68"/>
      <c r="K653" s="68"/>
      <c r="L653" s="69"/>
      <c r="M653" s="69"/>
      <c r="N653" s="67"/>
      <c r="O653" s="67"/>
      <c r="P653" s="67"/>
      <c r="Q653" s="67"/>
    </row>
    <row r="654" spans="1:17" ht="30" customHeight="1" x14ac:dyDescent="0.3">
      <c r="A654" s="65"/>
      <c r="B654" s="66"/>
      <c r="C654" s="67"/>
      <c r="D654" s="67"/>
      <c r="E654" s="68"/>
      <c r="F654" s="68"/>
      <c r="G654" s="68"/>
      <c r="H654" s="68"/>
      <c r="I654" s="68"/>
      <c r="J654" s="68"/>
      <c r="K654" s="68"/>
      <c r="L654" s="69"/>
      <c r="M654" s="69"/>
      <c r="N654" s="67"/>
      <c r="O654" s="67"/>
      <c r="P654" s="67"/>
      <c r="Q654" s="67"/>
    </row>
    <row r="655" spans="1:17" ht="30" customHeight="1" x14ac:dyDescent="0.3">
      <c r="A655" s="65"/>
      <c r="B655" s="66"/>
      <c r="C655" s="67"/>
      <c r="D655" s="67"/>
      <c r="E655" s="68"/>
      <c r="F655" s="68"/>
      <c r="G655" s="68"/>
      <c r="H655" s="68"/>
      <c r="I655" s="68"/>
      <c r="J655" s="68"/>
      <c r="K655" s="68"/>
      <c r="L655" s="69"/>
      <c r="M655" s="69"/>
      <c r="N655" s="67"/>
      <c r="O655" s="67"/>
      <c r="P655" s="67"/>
      <c r="Q655" s="67"/>
    </row>
    <row r="656" spans="1:17" ht="30" customHeight="1" x14ac:dyDescent="0.3">
      <c r="A656" s="65"/>
      <c r="B656" s="66"/>
      <c r="C656" s="67"/>
      <c r="D656" s="67"/>
      <c r="E656" s="68"/>
      <c r="F656" s="68"/>
      <c r="G656" s="68"/>
      <c r="H656" s="68"/>
      <c r="I656" s="68"/>
      <c r="J656" s="68"/>
      <c r="K656" s="68"/>
      <c r="L656" s="69"/>
      <c r="M656" s="69"/>
      <c r="N656" s="67"/>
      <c r="O656" s="67"/>
      <c r="P656" s="67"/>
      <c r="Q656" s="67"/>
    </row>
    <row r="657" spans="1:17" ht="30" customHeight="1" x14ac:dyDescent="0.3">
      <c r="A657" s="65"/>
      <c r="B657" s="66"/>
      <c r="C657" s="67"/>
      <c r="D657" s="67"/>
      <c r="E657" s="68"/>
      <c r="F657" s="68"/>
      <c r="G657" s="68"/>
      <c r="H657" s="68"/>
      <c r="I657" s="68"/>
      <c r="J657" s="68"/>
      <c r="K657" s="68"/>
      <c r="L657" s="69"/>
      <c r="M657" s="69"/>
      <c r="N657" s="67"/>
      <c r="O657" s="67"/>
      <c r="P657" s="67"/>
      <c r="Q657" s="67"/>
    </row>
    <row r="658" spans="1:17" ht="30" customHeight="1" x14ac:dyDescent="0.3">
      <c r="A658" s="65"/>
      <c r="B658" s="66"/>
      <c r="C658" s="67"/>
      <c r="D658" s="67"/>
      <c r="E658" s="68"/>
      <c r="F658" s="68"/>
      <c r="G658" s="68"/>
      <c r="H658" s="68"/>
      <c r="I658" s="68"/>
      <c r="J658" s="68"/>
      <c r="K658" s="68"/>
      <c r="L658" s="69"/>
      <c r="M658" s="69"/>
      <c r="N658" s="67"/>
      <c r="O658" s="67"/>
      <c r="P658" s="67"/>
      <c r="Q658" s="67"/>
    </row>
    <row r="659" spans="1:17" ht="30" customHeight="1" x14ac:dyDescent="0.3">
      <c r="A659" s="65"/>
      <c r="B659" s="66"/>
      <c r="C659" s="67"/>
      <c r="D659" s="67"/>
      <c r="E659" s="68"/>
      <c r="F659" s="68"/>
      <c r="G659" s="68"/>
      <c r="H659" s="68"/>
      <c r="I659" s="68"/>
      <c r="J659" s="68"/>
      <c r="K659" s="68"/>
      <c r="L659" s="69"/>
      <c r="M659" s="69"/>
      <c r="N659" s="67"/>
      <c r="O659" s="67"/>
      <c r="P659" s="67"/>
      <c r="Q659" s="67"/>
    </row>
    <row r="660" spans="1:17" ht="30" customHeight="1" x14ac:dyDescent="0.3">
      <c r="A660" s="65"/>
      <c r="B660" s="66"/>
      <c r="C660" s="67"/>
      <c r="D660" s="67"/>
      <c r="E660" s="68"/>
      <c r="F660" s="68"/>
      <c r="G660" s="68"/>
      <c r="H660" s="68"/>
      <c r="I660" s="68"/>
      <c r="J660" s="68"/>
      <c r="K660" s="68"/>
      <c r="L660" s="69"/>
      <c r="M660" s="69"/>
      <c r="N660" s="67"/>
      <c r="O660" s="67"/>
      <c r="P660" s="67"/>
      <c r="Q660" s="67"/>
    </row>
    <row r="661" spans="1:17" ht="30" customHeight="1" x14ac:dyDescent="0.3">
      <c r="A661" s="65"/>
      <c r="B661" s="66"/>
      <c r="C661" s="67"/>
      <c r="D661" s="67"/>
      <c r="E661" s="68"/>
      <c r="F661" s="68"/>
      <c r="G661" s="68"/>
      <c r="H661" s="68"/>
      <c r="I661" s="68"/>
      <c r="J661" s="68"/>
      <c r="K661" s="68"/>
      <c r="L661" s="69"/>
      <c r="M661" s="69"/>
      <c r="N661" s="67"/>
      <c r="O661" s="67"/>
      <c r="P661" s="67"/>
      <c r="Q661" s="67"/>
    </row>
    <row r="662" spans="1:17" ht="30" customHeight="1" x14ac:dyDescent="0.3">
      <c r="A662" s="65"/>
      <c r="B662" s="66"/>
      <c r="C662" s="67"/>
      <c r="D662" s="67"/>
      <c r="E662" s="68"/>
      <c r="F662" s="68"/>
      <c r="G662" s="68"/>
      <c r="H662" s="68"/>
      <c r="I662" s="68"/>
      <c r="J662" s="68"/>
      <c r="K662" s="68"/>
      <c r="L662" s="69"/>
      <c r="M662" s="69"/>
      <c r="N662" s="67"/>
      <c r="O662" s="67"/>
      <c r="P662" s="67"/>
      <c r="Q662" s="67"/>
    </row>
    <row r="663" spans="1:17" ht="30" customHeight="1" x14ac:dyDescent="0.3">
      <c r="A663" s="65"/>
      <c r="B663" s="66"/>
      <c r="C663" s="67"/>
      <c r="D663" s="67"/>
      <c r="E663" s="68"/>
      <c r="F663" s="68"/>
      <c r="G663" s="68"/>
      <c r="H663" s="68"/>
      <c r="I663" s="68"/>
      <c r="J663" s="68"/>
      <c r="K663" s="68"/>
      <c r="L663" s="69"/>
      <c r="M663" s="69"/>
      <c r="N663" s="67"/>
      <c r="O663" s="67"/>
      <c r="P663" s="67"/>
      <c r="Q663" s="67"/>
    </row>
    <row r="664" spans="1:17" ht="30" customHeight="1" x14ac:dyDescent="0.3">
      <c r="A664" s="65"/>
      <c r="B664" s="66"/>
      <c r="C664" s="67"/>
      <c r="D664" s="67"/>
      <c r="E664" s="68"/>
      <c r="F664" s="68"/>
      <c r="G664" s="68"/>
      <c r="H664" s="68"/>
      <c r="I664" s="68"/>
      <c r="J664" s="68"/>
      <c r="K664" s="68"/>
      <c r="L664" s="69"/>
      <c r="M664" s="69"/>
      <c r="N664" s="67"/>
      <c r="O664" s="67"/>
      <c r="P664" s="67"/>
      <c r="Q664" s="67"/>
    </row>
    <row r="665" spans="1:17" ht="30" customHeight="1" x14ac:dyDescent="0.3">
      <c r="A665" s="65"/>
      <c r="B665" s="66"/>
      <c r="C665" s="67"/>
      <c r="D665" s="67"/>
      <c r="E665" s="68"/>
      <c r="F665" s="68"/>
      <c r="G665" s="68"/>
      <c r="H665" s="68"/>
      <c r="I665" s="68"/>
      <c r="J665" s="68"/>
      <c r="K665" s="68"/>
      <c r="L665" s="69"/>
      <c r="M665" s="69"/>
      <c r="N665" s="67"/>
      <c r="O665" s="67"/>
      <c r="P665" s="67"/>
      <c r="Q665" s="67"/>
    </row>
    <row r="666" spans="1:17" ht="30" customHeight="1" x14ac:dyDescent="0.3">
      <c r="A666" s="65"/>
      <c r="B666" s="66"/>
      <c r="C666" s="67"/>
      <c r="D666" s="67"/>
      <c r="E666" s="68"/>
      <c r="F666" s="68"/>
      <c r="G666" s="68"/>
      <c r="H666" s="68"/>
      <c r="I666" s="68"/>
      <c r="J666" s="68"/>
      <c r="K666" s="68"/>
      <c r="L666" s="69"/>
      <c r="M666" s="69"/>
      <c r="N666" s="67"/>
      <c r="O666" s="67"/>
      <c r="P666" s="67"/>
      <c r="Q666" s="67"/>
    </row>
    <row r="667" spans="1:17" ht="30" customHeight="1" x14ac:dyDescent="0.3">
      <c r="A667" s="65"/>
      <c r="B667" s="66"/>
      <c r="C667" s="67"/>
      <c r="D667" s="67"/>
      <c r="E667" s="68"/>
      <c r="F667" s="68"/>
      <c r="G667" s="68"/>
      <c r="H667" s="68"/>
      <c r="I667" s="68"/>
      <c r="J667" s="68"/>
      <c r="K667" s="68"/>
      <c r="L667" s="69"/>
      <c r="M667" s="69"/>
      <c r="N667" s="67"/>
      <c r="O667" s="67"/>
      <c r="P667" s="67"/>
      <c r="Q667" s="67"/>
    </row>
    <row r="668" spans="1:17" ht="30" customHeight="1" x14ac:dyDescent="0.3">
      <c r="A668" s="65"/>
      <c r="B668" s="66"/>
      <c r="C668" s="67"/>
      <c r="D668" s="67"/>
      <c r="E668" s="68"/>
      <c r="F668" s="68"/>
      <c r="G668" s="68"/>
      <c r="H668" s="68"/>
      <c r="I668" s="68"/>
      <c r="J668" s="68"/>
      <c r="K668" s="68"/>
      <c r="L668" s="69"/>
      <c r="M668" s="69"/>
      <c r="N668" s="67"/>
      <c r="O668" s="67"/>
      <c r="P668" s="67"/>
      <c r="Q668" s="67"/>
    </row>
    <row r="669" spans="1:17" ht="30" customHeight="1" x14ac:dyDescent="0.3">
      <c r="A669" s="65"/>
      <c r="B669" s="66"/>
      <c r="C669" s="67"/>
      <c r="D669" s="67"/>
      <c r="E669" s="68"/>
      <c r="F669" s="68"/>
      <c r="G669" s="68"/>
      <c r="H669" s="68"/>
      <c r="I669" s="68"/>
      <c r="J669" s="68"/>
      <c r="K669" s="68"/>
      <c r="L669" s="69"/>
      <c r="M669" s="69"/>
      <c r="N669" s="67"/>
      <c r="O669" s="67"/>
      <c r="P669" s="67"/>
      <c r="Q669" s="67"/>
    </row>
    <row r="670" spans="1:17" ht="30" customHeight="1" x14ac:dyDescent="0.3">
      <c r="A670" s="65"/>
      <c r="B670" s="66"/>
      <c r="C670" s="67"/>
      <c r="D670" s="67"/>
      <c r="E670" s="68"/>
      <c r="F670" s="68"/>
      <c r="G670" s="68"/>
      <c r="H670" s="68"/>
      <c r="I670" s="68"/>
      <c r="J670" s="68"/>
      <c r="K670" s="68"/>
      <c r="L670" s="69"/>
      <c r="M670" s="69"/>
      <c r="N670" s="67"/>
      <c r="O670" s="67"/>
      <c r="P670" s="67"/>
      <c r="Q670" s="67"/>
    </row>
    <row r="671" spans="1:17" ht="30" customHeight="1" x14ac:dyDescent="0.3">
      <c r="A671" s="65"/>
      <c r="B671" s="66"/>
      <c r="C671" s="67"/>
      <c r="D671" s="67"/>
      <c r="E671" s="68"/>
      <c r="F671" s="68"/>
      <c r="G671" s="68"/>
      <c r="H671" s="68"/>
      <c r="I671" s="68"/>
      <c r="J671" s="68"/>
      <c r="K671" s="68"/>
      <c r="L671" s="69"/>
      <c r="M671" s="69"/>
      <c r="N671" s="67"/>
      <c r="O671" s="67"/>
      <c r="P671" s="67"/>
      <c r="Q671" s="67"/>
    </row>
    <row r="672" spans="1:17" ht="30" customHeight="1" x14ac:dyDescent="0.3">
      <c r="A672" s="65"/>
      <c r="B672" s="66"/>
      <c r="C672" s="67"/>
      <c r="D672" s="67"/>
      <c r="E672" s="68"/>
      <c r="F672" s="68"/>
      <c r="G672" s="68"/>
      <c r="H672" s="68"/>
      <c r="I672" s="68"/>
      <c r="J672" s="68"/>
      <c r="K672" s="68"/>
      <c r="L672" s="69"/>
      <c r="M672" s="69"/>
      <c r="N672" s="67"/>
      <c r="O672" s="67"/>
      <c r="P672" s="67"/>
      <c r="Q672" s="67"/>
    </row>
    <row r="673" spans="1:17" ht="30" customHeight="1" x14ac:dyDescent="0.3">
      <c r="A673" s="65"/>
      <c r="B673" s="66"/>
      <c r="C673" s="67"/>
      <c r="D673" s="67"/>
      <c r="E673" s="68"/>
      <c r="F673" s="68"/>
      <c r="G673" s="68"/>
      <c r="H673" s="68"/>
      <c r="I673" s="68"/>
      <c r="J673" s="68"/>
      <c r="K673" s="68"/>
      <c r="L673" s="69"/>
      <c r="M673" s="69"/>
      <c r="N673" s="67"/>
      <c r="O673" s="67"/>
      <c r="P673" s="67"/>
      <c r="Q673" s="67"/>
    </row>
    <row r="674" spans="1:17" ht="30" customHeight="1" x14ac:dyDescent="0.3">
      <c r="A674" s="65"/>
      <c r="B674" s="66"/>
      <c r="C674" s="67"/>
      <c r="D674" s="67"/>
      <c r="E674" s="68"/>
      <c r="F674" s="68"/>
      <c r="G674" s="68"/>
      <c r="H674" s="68"/>
      <c r="I674" s="68"/>
      <c r="J674" s="68"/>
      <c r="K674" s="68"/>
      <c r="L674" s="69"/>
      <c r="M674" s="69"/>
      <c r="N674" s="67"/>
      <c r="O674" s="67"/>
      <c r="P674" s="67"/>
      <c r="Q674" s="67"/>
    </row>
    <row r="675" spans="1:17" ht="30" customHeight="1" x14ac:dyDescent="0.3">
      <c r="A675" s="65"/>
      <c r="B675" s="66"/>
      <c r="C675" s="67"/>
      <c r="D675" s="67"/>
      <c r="E675" s="68"/>
      <c r="F675" s="68"/>
      <c r="G675" s="68"/>
      <c r="H675" s="68"/>
      <c r="I675" s="68"/>
      <c r="J675" s="68"/>
      <c r="K675" s="68"/>
      <c r="L675" s="69"/>
      <c r="M675" s="69"/>
      <c r="N675" s="67"/>
      <c r="O675" s="67"/>
      <c r="P675" s="67"/>
      <c r="Q675" s="67"/>
    </row>
    <row r="676" spans="1:17" ht="30" customHeight="1" x14ac:dyDescent="0.3">
      <c r="A676" s="65"/>
      <c r="B676" s="66"/>
      <c r="C676" s="67"/>
      <c r="D676" s="67"/>
      <c r="E676" s="68"/>
      <c r="F676" s="68"/>
      <c r="G676" s="68"/>
      <c r="H676" s="68"/>
      <c r="I676" s="68"/>
      <c r="J676" s="68"/>
      <c r="K676" s="68"/>
      <c r="L676" s="69"/>
      <c r="M676" s="69"/>
      <c r="N676" s="67"/>
      <c r="O676" s="67"/>
      <c r="P676" s="67"/>
      <c r="Q676" s="67"/>
    </row>
    <row r="677" spans="1:17" ht="30" customHeight="1" x14ac:dyDescent="0.3">
      <c r="A677" s="65"/>
      <c r="B677" s="66"/>
      <c r="C677" s="67"/>
      <c r="D677" s="67"/>
      <c r="E677" s="68"/>
      <c r="F677" s="68"/>
      <c r="G677" s="68"/>
      <c r="H677" s="68"/>
      <c r="I677" s="68"/>
      <c r="J677" s="68"/>
      <c r="K677" s="68"/>
      <c r="L677" s="69"/>
      <c r="M677" s="69"/>
      <c r="N677" s="67"/>
      <c r="O677" s="67"/>
      <c r="P677" s="67"/>
      <c r="Q677" s="67"/>
    </row>
    <row r="678" spans="1:17" ht="30" customHeight="1" x14ac:dyDescent="0.3">
      <c r="A678" s="65"/>
      <c r="B678" s="66"/>
      <c r="C678" s="67"/>
      <c r="D678" s="67"/>
      <c r="E678" s="68"/>
      <c r="F678" s="68"/>
      <c r="G678" s="68"/>
      <c r="H678" s="68"/>
      <c r="I678" s="68"/>
      <c r="J678" s="68"/>
      <c r="K678" s="68"/>
      <c r="L678" s="69"/>
      <c r="M678" s="69"/>
      <c r="N678" s="67"/>
      <c r="O678" s="67"/>
      <c r="P678" s="67"/>
      <c r="Q678" s="67"/>
    </row>
    <row r="679" spans="1:17" ht="30" customHeight="1" x14ac:dyDescent="0.3">
      <c r="A679" s="65"/>
      <c r="B679" s="66"/>
      <c r="C679" s="67"/>
      <c r="D679" s="67"/>
      <c r="E679" s="68"/>
      <c r="F679" s="68"/>
      <c r="G679" s="68"/>
      <c r="H679" s="68"/>
      <c r="I679" s="68"/>
      <c r="J679" s="68"/>
      <c r="K679" s="68"/>
      <c r="L679" s="69"/>
      <c r="M679" s="69"/>
      <c r="N679" s="67"/>
      <c r="O679" s="67"/>
      <c r="P679" s="67"/>
      <c r="Q679" s="67"/>
    </row>
    <row r="680" spans="1:17" ht="30" customHeight="1" x14ac:dyDescent="0.3">
      <c r="A680" s="65"/>
      <c r="B680" s="66"/>
      <c r="C680" s="67"/>
      <c r="D680" s="67"/>
      <c r="E680" s="68"/>
      <c r="F680" s="68"/>
      <c r="G680" s="68"/>
      <c r="H680" s="68"/>
      <c r="I680" s="68"/>
      <c r="J680" s="68"/>
      <c r="K680" s="68"/>
      <c r="L680" s="69"/>
      <c r="M680" s="69"/>
      <c r="N680" s="67"/>
      <c r="O680" s="67"/>
      <c r="P680" s="67"/>
      <c r="Q680" s="67"/>
    </row>
    <row r="681" spans="1:17" ht="30" customHeight="1" x14ac:dyDescent="0.3">
      <c r="A681" s="65"/>
      <c r="B681" s="66"/>
      <c r="C681" s="67"/>
      <c r="D681" s="67"/>
      <c r="E681" s="68"/>
      <c r="F681" s="68"/>
      <c r="G681" s="68"/>
      <c r="H681" s="68"/>
      <c r="I681" s="68"/>
      <c r="J681" s="68"/>
      <c r="K681" s="68"/>
      <c r="L681" s="69"/>
      <c r="M681" s="69"/>
      <c r="N681" s="67"/>
      <c r="O681" s="67"/>
      <c r="P681" s="67"/>
      <c r="Q681" s="67"/>
    </row>
    <row r="682" spans="1:17" ht="30" customHeight="1" x14ac:dyDescent="0.3">
      <c r="A682" s="65"/>
      <c r="B682" s="66"/>
      <c r="C682" s="67"/>
      <c r="D682" s="67"/>
      <c r="E682" s="68"/>
      <c r="F682" s="68"/>
      <c r="G682" s="68"/>
      <c r="H682" s="68"/>
      <c r="I682" s="68"/>
      <c r="J682" s="68"/>
      <c r="K682" s="68"/>
      <c r="L682" s="69"/>
      <c r="M682" s="69"/>
      <c r="N682" s="67"/>
      <c r="O682" s="67"/>
      <c r="P682" s="67"/>
      <c r="Q682" s="67"/>
    </row>
    <row r="683" spans="1:17" ht="30" customHeight="1" x14ac:dyDescent="0.3">
      <c r="A683" s="65"/>
      <c r="B683" s="66"/>
      <c r="C683" s="67"/>
      <c r="D683" s="67"/>
      <c r="E683" s="68"/>
      <c r="F683" s="68"/>
      <c r="G683" s="68"/>
      <c r="H683" s="68"/>
      <c r="I683" s="68"/>
      <c r="J683" s="68"/>
      <c r="K683" s="68"/>
      <c r="L683" s="69"/>
      <c r="M683" s="69"/>
      <c r="N683" s="67"/>
      <c r="O683" s="67"/>
      <c r="P683" s="67"/>
      <c r="Q683" s="67"/>
    </row>
    <row r="684" spans="1:17" ht="30" customHeight="1" x14ac:dyDescent="0.3">
      <c r="A684" s="65"/>
      <c r="B684" s="66"/>
      <c r="C684" s="67"/>
      <c r="D684" s="67"/>
      <c r="E684" s="68"/>
      <c r="F684" s="68"/>
      <c r="G684" s="68"/>
      <c r="H684" s="68"/>
      <c r="I684" s="68"/>
      <c r="J684" s="68"/>
      <c r="K684" s="68"/>
      <c r="L684" s="69"/>
      <c r="M684" s="69"/>
      <c r="N684" s="67"/>
      <c r="O684" s="67"/>
      <c r="P684" s="67"/>
      <c r="Q684" s="67"/>
    </row>
    <row r="685" spans="1:17" ht="30" customHeight="1" x14ac:dyDescent="0.3">
      <c r="A685" s="65"/>
      <c r="B685" s="66"/>
      <c r="C685" s="67"/>
      <c r="D685" s="67"/>
      <c r="E685" s="68"/>
      <c r="F685" s="68"/>
      <c r="G685" s="68"/>
      <c r="H685" s="68"/>
      <c r="I685" s="68"/>
      <c r="J685" s="68"/>
      <c r="K685" s="68"/>
      <c r="L685" s="69"/>
      <c r="M685" s="69"/>
      <c r="N685" s="67"/>
      <c r="O685" s="67"/>
      <c r="P685" s="67"/>
      <c r="Q685" s="67"/>
    </row>
    <row r="686" spans="1:17" ht="30" customHeight="1" x14ac:dyDescent="0.3">
      <c r="A686" s="65"/>
      <c r="B686" s="66"/>
      <c r="C686" s="67"/>
      <c r="D686" s="67"/>
      <c r="E686" s="68"/>
      <c r="F686" s="68"/>
      <c r="G686" s="68"/>
      <c r="H686" s="68"/>
      <c r="I686" s="68"/>
      <c r="J686" s="68"/>
      <c r="K686" s="68"/>
      <c r="L686" s="69"/>
      <c r="M686" s="69"/>
      <c r="N686" s="67"/>
      <c r="O686" s="67"/>
      <c r="P686" s="67"/>
      <c r="Q686" s="67"/>
    </row>
    <row r="687" spans="1:17" ht="30" customHeight="1" x14ac:dyDescent="0.3">
      <c r="A687" s="65"/>
      <c r="B687" s="66"/>
      <c r="C687" s="67"/>
      <c r="D687" s="67"/>
      <c r="E687" s="68"/>
      <c r="F687" s="68"/>
      <c r="G687" s="68"/>
      <c r="H687" s="68"/>
      <c r="I687" s="68"/>
      <c r="J687" s="68"/>
      <c r="K687" s="68"/>
      <c r="L687" s="69"/>
      <c r="M687" s="69"/>
      <c r="N687" s="67"/>
      <c r="O687" s="67"/>
      <c r="P687" s="67"/>
      <c r="Q687" s="67"/>
    </row>
    <row r="688" spans="1:17" ht="30" customHeight="1" x14ac:dyDescent="0.3">
      <c r="A688" s="65"/>
      <c r="B688" s="66"/>
      <c r="C688" s="67"/>
      <c r="D688" s="67"/>
      <c r="E688" s="68"/>
      <c r="F688" s="68"/>
      <c r="G688" s="68"/>
      <c r="H688" s="68"/>
      <c r="I688" s="68"/>
      <c r="J688" s="68"/>
      <c r="K688" s="68"/>
      <c r="L688" s="69"/>
      <c r="M688" s="69"/>
      <c r="N688" s="67"/>
      <c r="O688" s="67"/>
      <c r="P688" s="67"/>
      <c r="Q688" s="67"/>
    </row>
    <row r="689" spans="1:17" ht="30" customHeight="1" x14ac:dyDescent="0.3">
      <c r="A689" s="65"/>
      <c r="B689" s="66"/>
      <c r="C689" s="67"/>
      <c r="D689" s="67"/>
      <c r="E689" s="68"/>
      <c r="F689" s="68"/>
      <c r="G689" s="68"/>
      <c r="H689" s="68"/>
      <c r="I689" s="68"/>
      <c r="J689" s="68"/>
      <c r="K689" s="68"/>
      <c r="L689" s="69"/>
      <c r="M689" s="69"/>
      <c r="N689" s="67"/>
      <c r="O689" s="67"/>
      <c r="P689" s="67"/>
      <c r="Q689" s="67"/>
    </row>
    <row r="690" spans="1:17" ht="30" customHeight="1" x14ac:dyDescent="0.3">
      <c r="A690" s="65"/>
      <c r="B690" s="66"/>
      <c r="C690" s="67"/>
      <c r="D690" s="67"/>
      <c r="E690" s="68"/>
      <c r="F690" s="68"/>
      <c r="G690" s="68"/>
      <c r="H690" s="68"/>
      <c r="I690" s="68"/>
      <c r="J690" s="68"/>
      <c r="K690" s="68"/>
      <c r="L690" s="69"/>
      <c r="M690" s="69"/>
      <c r="N690" s="67"/>
      <c r="O690" s="67"/>
      <c r="P690" s="67"/>
      <c r="Q690" s="67"/>
    </row>
    <row r="691" spans="1:17" ht="30" customHeight="1" x14ac:dyDescent="0.3">
      <c r="A691" s="65"/>
      <c r="B691" s="66"/>
      <c r="C691" s="67"/>
      <c r="D691" s="67"/>
      <c r="E691" s="68"/>
      <c r="F691" s="68"/>
      <c r="G691" s="68"/>
      <c r="H691" s="68"/>
      <c r="I691" s="68"/>
      <c r="J691" s="68"/>
      <c r="K691" s="68"/>
      <c r="L691" s="69"/>
      <c r="M691" s="69"/>
      <c r="N691" s="67"/>
      <c r="O691" s="67"/>
      <c r="P691" s="67"/>
      <c r="Q691" s="67"/>
    </row>
    <row r="692" spans="1:17" ht="30" customHeight="1" x14ac:dyDescent="0.3">
      <c r="A692" s="65"/>
      <c r="B692" s="66"/>
      <c r="C692" s="67"/>
      <c r="D692" s="67"/>
      <c r="E692" s="68"/>
      <c r="F692" s="68"/>
      <c r="G692" s="68"/>
      <c r="H692" s="68"/>
      <c r="I692" s="68"/>
      <c r="J692" s="68"/>
      <c r="K692" s="68"/>
      <c r="L692" s="69"/>
      <c r="M692" s="69"/>
      <c r="N692" s="67"/>
      <c r="O692" s="67"/>
      <c r="P692" s="67"/>
      <c r="Q692" s="67"/>
    </row>
    <row r="693" spans="1:17" ht="30" customHeight="1" x14ac:dyDescent="0.3">
      <c r="A693" s="65"/>
      <c r="B693" s="66"/>
      <c r="C693" s="67"/>
      <c r="D693" s="67"/>
      <c r="E693" s="68"/>
      <c r="F693" s="68"/>
      <c r="G693" s="68"/>
      <c r="H693" s="68"/>
      <c r="I693" s="68"/>
      <c r="J693" s="68"/>
      <c r="K693" s="68"/>
      <c r="L693" s="69"/>
      <c r="M693" s="69"/>
      <c r="N693" s="67"/>
      <c r="O693" s="67"/>
      <c r="P693" s="67"/>
      <c r="Q693" s="67"/>
    </row>
    <row r="694" spans="1:17" ht="30" customHeight="1" x14ac:dyDescent="0.3">
      <c r="A694" s="65"/>
      <c r="B694" s="66"/>
      <c r="C694" s="67"/>
      <c r="D694" s="67"/>
      <c r="E694" s="68"/>
      <c r="F694" s="68"/>
      <c r="G694" s="68"/>
      <c r="H694" s="68"/>
      <c r="I694" s="68"/>
      <c r="J694" s="68"/>
      <c r="K694" s="68"/>
      <c r="L694" s="69"/>
      <c r="M694" s="69"/>
      <c r="N694" s="67"/>
      <c r="O694" s="67"/>
      <c r="P694" s="67"/>
      <c r="Q694" s="67"/>
    </row>
    <row r="695" spans="1:17" ht="30" customHeight="1" x14ac:dyDescent="0.3">
      <c r="A695" s="65"/>
      <c r="B695" s="66"/>
      <c r="C695" s="67"/>
      <c r="D695" s="67"/>
      <c r="E695" s="68"/>
      <c r="F695" s="68"/>
      <c r="G695" s="68"/>
      <c r="H695" s="68"/>
      <c r="I695" s="68"/>
      <c r="J695" s="68"/>
      <c r="K695" s="68"/>
      <c r="L695" s="69"/>
      <c r="M695" s="69"/>
      <c r="N695" s="67"/>
      <c r="O695" s="67"/>
      <c r="P695" s="67"/>
      <c r="Q695" s="67"/>
    </row>
    <row r="696" spans="1:17" ht="30" customHeight="1" x14ac:dyDescent="0.3">
      <c r="A696" s="65"/>
      <c r="B696" s="66"/>
      <c r="C696" s="67"/>
      <c r="D696" s="67"/>
      <c r="E696" s="68"/>
      <c r="F696" s="68"/>
      <c r="G696" s="68"/>
      <c r="H696" s="68"/>
      <c r="I696" s="68"/>
      <c r="J696" s="68"/>
      <c r="K696" s="68"/>
      <c r="L696" s="69"/>
      <c r="M696" s="69"/>
      <c r="N696" s="67"/>
      <c r="O696" s="67"/>
      <c r="P696" s="67"/>
      <c r="Q696" s="67"/>
    </row>
    <row r="697" spans="1:17" ht="30" customHeight="1" x14ac:dyDescent="0.3">
      <c r="A697" s="65"/>
      <c r="B697" s="66"/>
      <c r="C697" s="67"/>
      <c r="D697" s="67"/>
      <c r="E697" s="68"/>
      <c r="F697" s="68"/>
      <c r="G697" s="68"/>
      <c r="H697" s="68"/>
      <c r="I697" s="68"/>
      <c r="J697" s="68"/>
      <c r="K697" s="68"/>
      <c r="L697" s="69"/>
      <c r="M697" s="69"/>
      <c r="N697" s="67"/>
      <c r="O697" s="67"/>
      <c r="P697" s="67"/>
      <c r="Q697" s="67"/>
    </row>
    <row r="698" spans="1:17" ht="30" customHeight="1" x14ac:dyDescent="0.3">
      <c r="A698" s="65"/>
      <c r="B698" s="66"/>
      <c r="C698" s="67"/>
      <c r="D698" s="67"/>
      <c r="E698" s="68"/>
      <c r="F698" s="68"/>
      <c r="G698" s="68"/>
      <c r="H698" s="68"/>
      <c r="I698" s="68"/>
      <c r="J698" s="68"/>
      <c r="K698" s="68"/>
      <c r="L698" s="69"/>
      <c r="M698" s="69"/>
      <c r="N698" s="67"/>
      <c r="O698" s="67"/>
      <c r="P698" s="67"/>
      <c r="Q698" s="67"/>
    </row>
    <row r="699" spans="1:17" ht="30" customHeight="1" x14ac:dyDescent="0.3">
      <c r="A699" s="65"/>
      <c r="B699" s="66"/>
      <c r="C699" s="67"/>
      <c r="D699" s="67"/>
      <c r="E699" s="68"/>
      <c r="F699" s="68"/>
      <c r="G699" s="68"/>
      <c r="H699" s="68"/>
      <c r="I699" s="68"/>
      <c r="J699" s="68"/>
      <c r="K699" s="68"/>
      <c r="L699" s="69"/>
      <c r="M699" s="69"/>
      <c r="N699" s="67"/>
      <c r="O699" s="67"/>
      <c r="P699" s="67"/>
      <c r="Q699" s="67"/>
    </row>
    <row r="700" spans="1:17" ht="30" customHeight="1" x14ac:dyDescent="0.3">
      <c r="A700" s="65"/>
      <c r="B700" s="66"/>
      <c r="C700" s="67"/>
      <c r="D700" s="67"/>
      <c r="E700" s="68"/>
      <c r="F700" s="68"/>
      <c r="G700" s="68"/>
      <c r="H700" s="68"/>
      <c r="I700" s="68"/>
      <c r="J700" s="68"/>
      <c r="K700" s="68"/>
      <c r="L700" s="69"/>
      <c r="M700" s="69"/>
      <c r="N700" s="67"/>
      <c r="O700" s="67"/>
      <c r="P700" s="67"/>
      <c r="Q700" s="67"/>
    </row>
    <row r="701" spans="1:17" ht="30" customHeight="1" x14ac:dyDescent="0.3">
      <c r="A701" s="65"/>
      <c r="B701" s="66"/>
      <c r="C701" s="67"/>
      <c r="D701" s="67"/>
      <c r="E701" s="68"/>
      <c r="F701" s="68"/>
      <c r="G701" s="68"/>
      <c r="H701" s="68"/>
      <c r="I701" s="68"/>
      <c r="J701" s="68"/>
      <c r="K701" s="68"/>
      <c r="L701" s="69"/>
      <c r="M701" s="69"/>
      <c r="N701" s="67"/>
      <c r="O701" s="67"/>
      <c r="P701" s="67"/>
      <c r="Q701" s="67"/>
    </row>
    <row r="702" spans="1:17" ht="30" customHeight="1" x14ac:dyDescent="0.3">
      <c r="A702" s="65"/>
      <c r="B702" s="66"/>
      <c r="C702" s="67"/>
      <c r="D702" s="67"/>
      <c r="E702" s="68"/>
      <c r="F702" s="68"/>
      <c r="G702" s="68"/>
      <c r="H702" s="68"/>
      <c r="I702" s="68"/>
      <c r="J702" s="68"/>
      <c r="K702" s="68"/>
      <c r="L702" s="69"/>
      <c r="M702" s="69"/>
      <c r="N702" s="67"/>
      <c r="O702" s="67"/>
      <c r="P702" s="67"/>
      <c r="Q702" s="67"/>
    </row>
    <row r="703" spans="1:17" ht="30" customHeight="1" x14ac:dyDescent="0.3">
      <c r="A703" s="65"/>
      <c r="B703" s="66"/>
      <c r="C703" s="67"/>
      <c r="D703" s="67"/>
      <c r="E703" s="68"/>
      <c r="F703" s="68"/>
      <c r="G703" s="68"/>
      <c r="H703" s="68"/>
      <c r="I703" s="68"/>
      <c r="J703" s="68"/>
      <c r="K703" s="68"/>
      <c r="L703" s="69"/>
      <c r="M703" s="69"/>
      <c r="N703" s="67"/>
      <c r="O703" s="67"/>
      <c r="P703" s="67"/>
      <c r="Q703" s="67"/>
    </row>
    <row r="704" spans="1:17" ht="30" customHeight="1" x14ac:dyDescent="0.3">
      <c r="A704" s="65"/>
      <c r="B704" s="66"/>
      <c r="C704" s="67"/>
      <c r="D704" s="67"/>
      <c r="E704" s="68"/>
      <c r="F704" s="68"/>
      <c r="G704" s="68"/>
      <c r="H704" s="68"/>
      <c r="I704" s="68"/>
      <c r="J704" s="68"/>
      <c r="K704" s="68"/>
      <c r="L704" s="69"/>
      <c r="M704" s="69"/>
      <c r="N704" s="67"/>
      <c r="O704" s="67"/>
      <c r="P704" s="67"/>
      <c r="Q704" s="67"/>
    </row>
    <row r="705" spans="1:17" ht="30" customHeight="1" x14ac:dyDescent="0.3">
      <c r="A705" s="65"/>
      <c r="B705" s="66"/>
      <c r="C705" s="67"/>
      <c r="D705" s="67"/>
      <c r="E705" s="68"/>
      <c r="F705" s="68"/>
      <c r="G705" s="68"/>
      <c r="H705" s="68"/>
      <c r="I705" s="68"/>
      <c r="J705" s="68"/>
      <c r="K705" s="68"/>
      <c r="L705" s="69"/>
      <c r="M705" s="69"/>
      <c r="N705" s="67"/>
      <c r="O705" s="67"/>
      <c r="P705" s="67"/>
      <c r="Q705" s="67"/>
    </row>
    <row r="706" spans="1:17" ht="30" customHeight="1" x14ac:dyDescent="0.3">
      <c r="A706" s="65"/>
      <c r="B706" s="66"/>
      <c r="C706" s="67"/>
      <c r="D706" s="67"/>
      <c r="E706" s="68"/>
      <c r="F706" s="68"/>
      <c r="G706" s="68"/>
      <c r="H706" s="68"/>
      <c r="I706" s="68"/>
      <c r="J706" s="68"/>
      <c r="K706" s="68"/>
      <c r="L706" s="69"/>
      <c r="M706" s="69"/>
      <c r="N706" s="67"/>
      <c r="O706" s="67"/>
      <c r="P706" s="67"/>
      <c r="Q706" s="67"/>
    </row>
    <row r="707" spans="1:17" ht="30" customHeight="1" x14ac:dyDescent="0.3">
      <c r="A707" s="65"/>
      <c r="B707" s="66"/>
      <c r="C707" s="67"/>
      <c r="D707" s="67"/>
      <c r="E707" s="68"/>
      <c r="F707" s="68"/>
      <c r="G707" s="68"/>
      <c r="H707" s="68"/>
      <c r="I707" s="68"/>
      <c r="J707" s="68"/>
      <c r="K707" s="68"/>
      <c r="L707" s="69"/>
      <c r="M707" s="69"/>
      <c r="N707" s="67"/>
      <c r="O707" s="67"/>
      <c r="P707" s="67"/>
      <c r="Q707" s="67"/>
    </row>
    <row r="708" spans="1:17" ht="30" customHeight="1" x14ac:dyDescent="0.3">
      <c r="A708" s="65"/>
      <c r="B708" s="66"/>
      <c r="C708" s="67"/>
      <c r="D708" s="67"/>
      <c r="E708" s="68"/>
      <c r="F708" s="68"/>
      <c r="G708" s="68"/>
      <c r="H708" s="68"/>
      <c r="I708" s="68"/>
      <c r="J708" s="68"/>
      <c r="K708" s="68"/>
      <c r="L708" s="69"/>
      <c r="M708" s="69"/>
      <c r="N708" s="67"/>
      <c r="O708" s="67"/>
      <c r="P708" s="67"/>
      <c r="Q708" s="67"/>
    </row>
    <row r="709" spans="1:17" ht="30" customHeight="1" x14ac:dyDescent="0.3">
      <c r="A709" s="65"/>
      <c r="B709" s="66"/>
      <c r="C709" s="67"/>
      <c r="D709" s="67"/>
      <c r="E709" s="68"/>
      <c r="F709" s="68"/>
      <c r="G709" s="68"/>
      <c r="H709" s="68"/>
      <c r="I709" s="68"/>
      <c r="J709" s="68"/>
      <c r="K709" s="68"/>
      <c r="L709" s="69"/>
      <c r="M709" s="69"/>
      <c r="N709" s="67"/>
      <c r="O709" s="67"/>
      <c r="P709" s="67"/>
      <c r="Q709" s="67"/>
    </row>
    <row r="710" spans="1:17" ht="30" customHeight="1" x14ac:dyDescent="0.3">
      <c r="A710" s="65"/>
      <c r="B710" s="66"/>
      <c r="C710" s="67"/>
      <c r="D710" s="67"/>
      <c r="E710" s="68"/>
      <c r="F710" s="68"/>
      <c r="G710" s="68"/>
      <c r="H710" s="68"/>
      <c r="I710" s="68"/>
      <c r="J710" s="68"/>
      <c r="K710" s="68"/>
      <c r="L710" s="69"/>
      <c r="M710" s="69"/>
      <c r="N710" s="67"/>
      <c r="O710" s="67"/>
      <c r="P710" s="67"/>
      <c r="Q710" s="67"/>
    </row>
    <row r="711" spans="1:17" ht="30" customHeight="1" x14ac:dyDescent="0.3">
      <c r="A711" s="65"/>
      <c r="B711" s="66"/>
      <c r="C711" s="67"/>
      <c r="D711" s="67"/>
      <c r="E711" s="68"/>
      <c r="F711" s="68"/>
      <c r="G711" s="68"/>
      <c r="H711" s="68"/>
      <c r="I711" s="68"/>
      <c r="J711" s="68"/>
      <c r="K711" s="68"/>
      <c r="L711" s="69"/>
      <c r="M711" s="69"/>
      <c r="N711" s="67"/>
      <c r="O711" s="67"/>
      <c r="P711" s="67"/>
      <c r="Q711" s="67"/>
    </row>
    <row r="712" spans="1:17" ht="30" customHeight="1" x14ac:dyDescent="0.3">
      <c r="A712" s="65"/>
      <c r="B712" s="66"/>
      <c r="C712" s="67"/>
      <c r="D712" s="67"/>
      <c r="E712" s="68"/>
      <c r="F712" s="68"/>
      <c r="G712" s="68"/>
      <c r="H712" s="68"/>
      <c r="I712" s="68"/>
      <c r="J712" s="68"/>
      <c r="K712" s="68"/>
      <c r="L712" s="69"/>
      <c r="M712" s="69"/>
      <c r="N712" s="67"/>
      <c r="O712" s="67"/>
      <c r="P712" s="67"/>
      <c r="Q712" s="67"/>
    </row>
    <row r="713" spans="1:17" ht="30" customHeight="1" x14ac:dyDescent="0.3">
      <c r="A713" s="65"/>
      <c r="B713" s="66"/>
      <c r="C713" s="67"/>
      <c r="D713" s="67"/>
      <c r="E713" s="68"/>
      <c r="F713" s="68"/>
      <c r="G713" s="68"/>
      <c r="H713" s="68"/>
      <c r="I713" s="68"/>
      <c r="J713" s="68"/>
      <c r="K713" s="68"/>
      <c r="L713" s="69"/>
      <c r="M713" s="69"/>
      <c r="N713" s="67"/>
      <c r="O713" s="67"/>
      <c r="P713" s="67"/>
      <c r="Q713" s="67"/>
    </row>
    <row r="714" spans="1:17" ht="30" customHeight="1" x14ac:dyDescent="0.3">
      <c r="A714" s="65"/>
      <c r="B714" s="66"/>
      <c r="C714" s="67"/>
      <c r="D714" s="67"/>
      <c r="E714" s="68"/>
      <c r="F714" s="68"/>
      <c r="G714" s="68"/>
      <c r="H714" s="68"/>
      <c r="I714" s="68"/>
      <c r="J714" s="68"/>
      <c r="K714" s="68"/>
      <c r="L714" s="69"/>
      <c r="M714" s="69"/>
      <c r="N714" s="67"/>
      <c r="O714" s="67"/>
      <c r="P714" s="67"/>
      <c r="Q714" s="67"/>
    </row>
    <row r="715" spans="1:17" ht="30" customHeight="1" x14ac:dyDescent="0.3">
      <c r="A715" s="65"/>
      <c r="B715" s="66"/>
      <c r="C715" s="67"/>
      <c r="D715" s="67"/>
      <c r="E715" s="68"/>
      <c r="F715" s="68"/>
      <c r="G715" s="68"/>
      <c r="H715" s="68"/>
      <c r="I715" s="68"/>
      <c r="J715" s="68"/>
      <c r="K715" s="68"/>
      <c r="L715" s="69"/>
      <c r="M715" s="69"/>
      <c r="N715" s="67"/>
      <c r="O715" s="67"/>
      <c r="P715" s="67"/>
      <c r="Q715" s="67"/>
    </row>
    <row r="716" spans="1:17" ht="15.75" customHeight="1" x14ac:dyDescent="0.3"/>
    <row r="717" spans="1:17" ht="15.75" customHeight="1" x14ac:dyDescent="0.3"/>
    <row r="718" spans="1:17" ht="15.75" customHeight="1" x14ac:dyDescent="0.3"/>
    <row r="719" spans="1:17" ht="15.75" customHeight="1" x14ac:dyDescent="0.3"/>
    <row r="720" spans="1:17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autoFilter ref="A1:Q515" xr:uid="{00000000-0009-0000-0000-00000B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rgb="FF2E75B5"/>
  </sheetPr>
  <dimension ref="A1:X998"/>
  <sheetViews>
    <sheetView zoomScale="70" zoomScaleNormal="70" workbookViewId="0">
      <pane xSplit="4" ySplit="1" topLeftCell="V2" activePane="bottomRight" state="frozen"/>
      <selection pane="topRight" activeCell="E1" sqref="E1"/>
      <selection pane="bottomLeft" activeCell="A2" sqref="A2"/>
      <selection pane="bottomRight" activeCell="M222" sqref="M222:M250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23.88671875" customWidth="1"/>
    <col min="6" max="12" width="19" customWidth="1"/>
    <col min="13" max="13" width="18" customWidth="1"/>
    <col min="14" max="14" width="22.88671875" customWidth="1"/>
    <col min="15" max="15" width="15.33203125" customWidth="1"/>
    <col min="16" max="16" width="19.5546875" customWidth="1"/>
    <col min="17" max="17" width="17.6640625" customWidth="1"/>
    <col min="18" max="18" width="17.109375" customWidth="1"/>
    <col min="19" max="19" width="23.5546875" customWidth="1"/>
  </cols>
  <sheetData>
    <row r="1" spans="1:24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324" t="s">
        <v>593</v>
      </c>
      <c r="F1" s="2" t="s">
        <v>3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4" t="s">
        <v>10</v>
      </c>
      <c r="N1" s="4" t="s">
        <v>11</v>
      </c>
      <c r="O1" s="5" t="s">
        <v>12</v>
      </c>
      <c r="P1" s="5" t="s">
        <v>13</v>
      </c>
      <c r="Q1" s="5" t="s">
        <v>14</v>
      </c>
      <c r="R1" s="330" t="s">
        <v>15</v>
      </c>
      <c r="S1" s="335" t="s">
        <v>597</v>
      </c>
      <c r="T1" s="335" t="s">
        <v>960</v>
      </c>
      <c r="U1" s="335" t="s">
        <v>961</v>
      </c>
      <c r="V1" s="335" t="s">
        <v>595</v>
      </c>
      <c r="W1" s="335" t="s">
        <v>594</v>
      </c>
      <c r="X1" s="335" t="s">
        <v>596</v>
      </c>
    </row>
    <row r="2" spans="1:24" ht="30" hidden="1" customHeight="1" x14ac:dyDescent="0.3">
      <c r="A2" s="306">
        <v>1</v>
      </c>
      <c r="B2" s="306">
        <v>1</v>
      </c>
      <c r="C2" s="307" t="s">
        <v>16</v>
      </c>
      <c r="D2" s="307" t="s">
        <v>17</v>
      </c>
      <c r="E2" s="325">
        <v>92393</v>
      </c>
      <c r="F2" s="303">
        <f>JAN!E2+FEB!E2+MAR!E2+APR!E2+MEI!E2+JUN!E2+JUL!E2+AGS!E2+SEPT!E2+OKT!E2+NOV!E2+DES!E2</f>
        <v>8053</v>
      </c>
      <c r="G2" s="303">
        <f>JAN!F2+FEB!F2+MAR!F2+APR!F2+MEI!F2+JUN!F2+JUL!F2+AGS!F2+SEPT!F2+OKT!F2+NOV!F2+DES!F2</f>
        <v>4662</v>
      </c>
      <c r="H2" s="303">
        <f>JAN!G2+FEB!G2+MAR!G2+APR!G2+MEI!G2+JUN!G2+JUL!G2+AGS!G2+SEPT!G2+OKT!G2+NOV!G2+DES!G2</f>
        <v>3391</v>
      </c>
      <c r="I2" s="303">
        <f>JAN!H2+FEB!H2+MAR!H2+APR!H2+MEI!H2+JUN!H2+JUL!H2+AGS!H2+SEPT!H2+OKT!H2+NOV!H2+DES!H2</f>
        <v>8053</v>
      </c>
      <c r="J2" s="303">
        <f>JAN!I2+FEB!I2+MAR!I2+APR!I2+MEI!I2+JUN!I2+JUL!I2+AGS!I2+SEPT!I2+OKT!I2+NOV!I2+DES!I2</f>
        <v>4662</v>
      </c>
      <c r="K2" s="303">
        <f>JAN!J2+FEB!J2+MAR!J2+APR!J2+MEI!J2+JUN!J2+JUL!J2+AGS!J2+SEPT!J2+OKT!J2+NOV!J2+DES!J2</f>
        <v>3391</v>
      </c>
      <c r="L2" s="303">
        <f>JAN!K2+FEB!K2+MAR!K2+APR!K2+MEI!K2+JUN!K2+JUL!K2+AGS!K2+SEPT!K2+OKT!K2+NOV!K2+DES!K2</f>
        <v>8053</v>
      </c>
      <c r="M2" s="303">
        <f>JAN!L2+FEB!L2+MAR!L2+APR!L2+MEI!L2+JUN!L2+JUL!L2+AGS!L2+SEPT!L2+OKT!L2+NOV!L2+DES!L2</f>
        <v>0</v>
      </c>
      <c r="N2" s="303">
        <f>JAN!M2+FEB!M2+MAR!M2+APR!M2+MEI!M2+JUN!M2+JUL!M2+AGS!M2+SEPT!M2+OKT!M2+NOV!M2+DES!M2</f>
        <v>0</v>
      </c>
      <c r="O2" s="303">
        <f>JAN!N2+FEB!N2+MAR!N2+APR!N2+MEI!N2+JUN!N2+JUL!N2+AGS!N2+SEPT!N2+OKT!N2+NOV!N2+DES!N2</f>
        <v>0</v>
      </c>
      <c r="P2" s="303">
        <f>JAN!O2+FEB!O2+MAR!O2+APR!O2+MEI!O2+JUN!O2+JUL!O2+AGS!O2+SEPT!O2+OKT!O2+NOV!O2+DES!O2</f>
        <v>0</v>
      </c>
      <c r="Q2" s="303">
        <f>JAN!P2+FEB!P2+MAR!P2+APR!P2+MEI!P2+JUN!P2+JUL!P2+AGS!P2+SEPT!P2+OKT!P2+NOV!P2+DES!P2</f>
        <v>0</v>
      </c>
      <c r="R2" s="331">
        <f>JAN!Q2+FEB!Q2+MAR!Q2+APR!Q2+MEI!Q2+JUN!Q2+JUL!Q2+AGS!Q2+SEPT!Q2+OKT!Q2+NOV!Q2+DES!Q2</f>
        <v>0</v>
      </c>
      <c r="S2" s="336">
        <f>I2/F2</f>
        <v>1</v>
      </c>
      <c r="T2" s="336" t="e">
        <f>N2/M2</f>
        <v>#DIV/0!</v>
      </c>
      <c r="U2" s="336" t="e">
        <f>O2/M2</f>
        <v>#DIV/0!</v>
      </c>
      <c r="V2" s="336">
        <f>M2/L2</f>
        <v>0</v>
      </c>
      <c r="W2" s="336">
        <f>L2/E2</f>
        <v>8.7160282705399758E-2</v>
      </c>
      <c r="X2" s="337">
        <f>M2/E2*1000</f>
        <v>0</v>
      </c>
    </row>
    <row r="3" spans="1:24" ht="30" hidden="1" customHeight="1" x14ac:dyDescent="0.3">
      <c r="A3" s="306">
        <v>2</v>
      </c>
      <c r="B3" s="306">
        <v>2</v>
      </c>
      <c r="C3" s="307" t="s">
        <v>16</v>
      </c>
      <c r="D3" s="307" t="s">
        <v>18</v>
      </c>
      <c r="E3" s="325">
        <v>121681</v>
      </c>
      <c r="F3" s="303">
        <f>JAN!E3+FEB!E3+MAR!E3+APR!E3+MEI!E3+JUN!E3+JUL!E3+AGS!E3+SEPT!E3+OKT!E3+NOV!E3+DES!E3</f>
        <v>100</v>
      </c>
      <c r="G3" s="303">
        <f>JAN!F3+FEB!F3+MAR!F3+APR!F3+MEI!F3+JUN!F3+JUL!F3+AGS!F3+SEPT!F3+OKT!F3+NOV!F3+DES!F3</f>
        <v>100</v>
      </c>
      <c r="H3" s="303">
        <f>JAN!G3+FEB!G3+MAR!G3+APR!G3+MEI!G3+JUN!G3+JUL!G3+AGS!G3+SEPT!G3+OKT!G3+NOV!G3+DES!G3</f>
        <v>0</v>
      </c>
      <c r="I3" s="303">
        <f>JAN!H3+FEB!H3+MAR!H3+APR!H3+MEI!H3+JUN!H3+JUL!H3+AGS!H3+SEPT!H3+OKT!H3+NOV!H3+DES!H3</f>
        <v>100</v>
      </c>
      <c r="J3" s="303">
        <f>JAN!I3+FEB!I3+MAR!I3+APR!I3+MEI!I3+JUN!I3+JUL!I3+AGS!I3+SEPT!I3+OKT!I3+NOV!I3+DES!I3</f>
        <v>100</v>
      </c>
      <c r="K3" s="303">
        <f>JAN!J3+FEB!J3+MAR!J3+APR!J3+MEI!J3+JUN!J3+JUL!J3+AGS!J3+SEPT!J3+OKT!J3+NOV!J3+DES!J3</f>
        <v>0</v>
      </c>
      <c r="L3" s="303">
        <f>JAN!K3+FEB!K3+MAR!K3+APR!K3+MEI!K3+JUN!K3+JUL!K3+AGS!K3+SEPT!K3+OKT!K3+NOV!K3+DES!K3</f>
        <v>100</v>
      </c>
      <c r="M3" s="303">
        <f>JAN!L3+FEB!L3+MAR!L3+APR!L3+MEI!L3+JUN!L3+JUL!L3+AGS!L3+SEPT!L3+OKT!L3+NOV!L3+DES!L3</f>
        <v>4</v>
      </c>
      <c r="N3" s="303">
        <f>JAN!M3+FEB!M3+MAR!M3+APR!M3+MEI!M3+JUN!M3+JUL!M3+AGS!M3+SEPT!M3+OKT!M3+NOV!M3+DES!M3</f>
        <v>4</v>
      </c>
      <c r="O3" s="303">
        <f>JAN!N3+FEB!N3+MAR!N3+APR!N3+MEI!N3+JUN!N3+JUL!N3+AGS!N3+SEPT!N3+OKT!N3+NOV!N3+DES!N3</f>
        <v>4</v>
      </c>
      <c r="P3" s="303">
        <f>JAN!O3+FEB!O3+MAR!O3+APR!O3+MEI!O3+JUN!O3+JUL!O3+AGS!O3+SEPT!O3+OKT!O3+NOV!O3+DES!O3</f>
        <v>0</v>
      </c>
      <c r="Q3" s="303">
        <f>JAN!P3+FEB!P3+MAR!P3+APR!P3+MEI!P3+JUN!P3+JUL!P3+AGS!P3+SEPT!P3+OKT!P3+NOV!P3+DES!P3</f>
        <v>3</v>
      </c>
      <c r="R3" s="331">
        <f>JAN!Q3+FEB!Q3+MAR!Q3+APR!Q3+MEI!Q3+JUN!Q3+JUL!Q3+AGS!Q3+SEPT!Q3+OKT!Q3+NOV!Q3+DES!Q3</f>
        <v>0</v>
      </c>
      <c r="S3" s="336">
        <f t="shared" ref="S3:S66" si="0">I3/F3</f>
        <v>1</v>
      </c>
      <c r="T3" s="336">
        <f t="shared" ref="T3:T66" si="1">N3/M3</f>
        <v>1</v>
      </c>
      <c r="U3" s="336">
        <f t="shared" ref="U3:U66" si="2">O3/M3</f>
        <v>1</v>
      </c>
      <c r="V3" s="336">
        <f t="shared" ref="V3:V66" si="3">M3/L3</f>
        <v>0.04</v>
      </c>
      <c r="W3" s="336">
        <f t="shared" ref="W3:W66" si="4">L3/E3</f>
        <v>8.218209909517509E-4</v>
      </c>
      <c r="X3" s="337">
        <f t="shared" ref="X3:X66" si="5">M3/E3*1000</f>
        <v>3.2872839638070035E-2</v>
      </c>
    </row>
    <row r="4" spans="1:24" ht="30" hidden="1" customHeight="1" x14ac:dyDescent="0.3">
      <c r="A4" s="306">
        <v>3</v>
      </c>
      <c r="B4" s="306">
        <v>3</v>
      </c>
      <c r="C4" s="307" t="s">
        <v>16</v>
      </c>
      <c r="D4" s="307" t="s">
        <v>19</v>
      </c>
      <c r="E4" s="325">
        <v>235115</v>
      </c>
      <c r="F4" s="303">
        <f>JAN!E4+FEB!E4+MAR!E4+APR!E4+MEI!E4+JUN!E4+JUL!E4+AGS!E4+SEPT!E4+OKT!E4+NOV!E4+DES!E4</f>
        <v>780</v>
      </c>
      <c r="G4" s="303">
        <f>JAN!F4+FEB!F4+MAR!F4+APR!F4+MEI!F4+JUN!F4+JUL!F4+AGS!F4+SEPT!F4+OKT!F4+NOV!F4+DES!F4</f>
        <v>341</v>
      </c>
      <c r="H4" s="303">
        <f>JAN!G4+FEB!G4+MAR!G4+APR!G4+MEI!G4+JUN!G4+JUL!G4+AGS!G4+SEPT!G4+OKT!G4+NOV!G4+DES!G4</f>
        <v>361</v>
      </c>
      <c r="I4" s="303">
        <f>JAN!H4+FEB!H4+MAR!H4+APR!H4+MEI!H4+JUN!H4+JUL!H4+AGS!H4+SEPT!H4+OKT!H4+NOV!H4+DES!H4</f>
        <v>702</v>
      </c>
      <c r="J4" s="303">
        <f>JAN!I4+FEB!I4+MAR!I4+APR!I4+MEI!I4+JUN!I4+JUL!I4+AGS!I4+SEPT!I4+OKT!I4+NOV!I4+DES!I4</f>
        <v>841</v>
      </c>
      <c r="K4" s="303">
        <f>JAN!J4+FEB!J4+MAR!J4+APR!J4+MEI!J4+JUN!J4+JUL!J4+AGS!J4+SEPT!J4+OKT!J4+NOV!J4+DES!J4</f>
        <v>361</v>
      </c>
      <c r="L4" s="303">
        <f>JAN!K4+FEB!K4+MAR!K4+APR!K4+MEI!K4+JUN!K4+JUL!K4+AGS!K4+SEPT!K4+OKT!K4+NOV!K4+DES!K4</f>
        <v>1202</v>
      </c>
      <c r="M4" s="303">
        <f>JAN!L4+FEB!L4+MAR!L4+APR!L4+MEI!L4+JUN!L4+JUL!L4+AGS!L4+SEPT!L4+OKT!L4+NOV!L4+DES!L4</f>
        <v>27</v>
      </c>
      <c r="N4" s="303">
        <f>JAN!M4+FEB!M4+MAR!M4+APR!M4+MEI!M4+JUN!M4+JUL!M4+AGS!M4+SEPT!M4+OKT!M4+NOV!M4+DES!M4</f>
        <v>27</v>
      </c>
      <c r="O4" s="303">
        <f>JAN!N4+FEB!N4+MAR!N4+APR!N4+MEI!N4+JUN!N4+JUL!N4+AGS!N4+SEPT!N4+OKT!N4+NOV!N4+DES!N4</f>
        <v>27</v>
      </c>
      <c r="P4" s="303">
        <f>JAN!O4+FEB!O4+MAR!O4+APR!O4+MEI!O4+JUN!O4+JUL!O4+AGS!O4+SEPT!O4+OKT!O4+NOV!O4+DES!O4</f>
        <v>23</v>
      </c>
      <c r="Q4" s="303">
        <f>JAN!P4+FEB!P4+MAR!P4+APR!P4+MEI!P4+JUN!P4+JUL!P4+AGS!P4+SEPT!P4+OKT!P4+NOV!P4+DES!P4</f>
        <v>0</v>
      </c>
      <c r="R4" s="331">
        <f>JAN!Q4+FEB!Q4+MAR!Q4+APR!Q4+MEI!Q4+JUN!Q4+JUL!Q4+AGS!Q4+SEPT!Q4+OKT!Q4+NOV!Q4+DES!Q4</f>
        <v>0</v>
      </c>
      <c r="S4" s="336">
        <f t="shared" si="0"/>
        <v>0.9</v>
      </c>
      <c r="T4" s="336">
        <f t="shared" si="1"/>
        <v>1</v>
      </c>
      <c r="U4" s="336">
        <f t="shared" si="2"/>
        <v>1</v>
      </c>
      <c r="V4" s="336">
        <f t="shared" si="3"/>
        <v>2.2462562396006656E-2</v>
      </c>
      <c r="W4" s="336">
        <f t="shared" si="4"/>
        <v>5.1123918082640408E-3</v>
      </c>
      <c r="X4" s="337">
        <f t="shared" si="5"/>
        <v>0.11483741998596431</v>
      </c>
    </row>
    <row r="5" spans="1:24" ht="30" hidden="1" customHeight="1" x14ac:dyDescent="0.3">
      <c r="A5" s="306">
        <v>4</v>
      </c>
      <c r="B5" s="306">
        <v>4</v>
      </c>
      <c r="C5" s="307" t="s">
        <v>16</v>
      </c>
      <c r="D5" s="307" t="s">
        <v>20</v>
      </c>
      <c r="E5" s="325">
        <v>212417</v>
      </c>
      <c r="F5" s="303">
        <f>JAN!E5+FEB!E5+MAR!E5+APR!E5+MEI!E5+JUN!E5+JUL!E5+AGS!E5+SEPT!E5+OKT!E5+NOV!E5+DES!E5</f>
        <v>398</v>
      </c>
      <c r="G5" s="303">
        <f>JAN!F5+FEB!F5+MAR!F5+APR!F5+MEI!F5+JUN!F5+JUL!F5+AGS!F5+SEPT!F5+OKT!F5+NOV!F5+DES!F5</f>
        <v>186</v>
      </c>
      <c r="H5" s="303">
        <f>JAN!G5+FEB!G5+MAR!G5+APR!G5+MEI!G5+JUN!G5+JUL!G5+AGS!G5+SEPT!G5+OKT!G5+NOV!G5+DES!G5</f>
        <v>200</v>
      </c>
      <c r="I5" s="303">
        <f>JAN!H5+FEB!H5+MAR!H5+APR!H5+MEI!H5+JUN!H5+JUL!H5+AGS!H5+SEPT!H5+OKT!H5+NOV!H5+DES!H5</f>
        <v>386</v>
      </c>
      <c r="J5" s="303">
        <f>JAN!I5+FEB!I5+MAR!I5+APR!I5+MEI!I5+JUN!I5+JUL!I5+AGS!I5+SEPT!I5+OKT!I5+NOV!I5+DES!I5</f>
        <v>186</v>
      </c>
      <c r="K5" s="303">
        <f>JAN!J5+FEB!J5+MAR!J5+APR!J5+MEI!J5+JUN!J5+JUL!J5+AGS!J5+SEPT!J5+OKT!J5+NOV!J5+DES!J5</f>
        <v>200</v>
      </c>
      <c r="L5" s="303">
        <f>JAN!K5+FEB!K5+MAR!K5+APR!K5+MEI!K5+JUN!K5+JUL!K5+AGS!K5+SEPT!K5+OKT!K5+NOV!K5+DES!K5</f>
        <v>386</v>
      </c>
      <c r="M5" s="303">
        <f>JAN!L5+FEB!L5+MAR!L5+APR!L5+MEI!L5+JUN!L5+JUL!L5+AGS!L5+SEPT!L5+OKT!L5+NOV!L5+DES!L5</f>
        <v>0</v>
      </c>
      <c r="N5" s="303">
        <f>JAN!M5+FEB!M5+MAR!M5+APR!M5+MEI!M5+JUN!M5+JUL!M5+AGS!M5+SEPT!M5+OKT!M5+NOV!M5+DES!M5</f>
        <v>0</v>
      </c>
      <c r="O5" s="303">
        <f>JAN!N5+FEB!N5+MAR!N5+APR!N5+MEI!N5+JUN!N5+JUL!N5+AGS!N5+SEPT!N5+OKT!N5+NOV!N5+DES!N5</f>
        <v>0</v>
      </c>
      <c r="P5" s="303">
        <f>JAN!O5+FEB!O5+MAR!O5+APR!O5+MEI!O5+JUN!O5+JUL!O5+AGS!O5+SEPT!O5+OKT!O5+NOV!O5+DES!O5</f>
        <v>0</v>
      </c>
      <c r="Q5" s="303">
        <f>JAN!P5+FEB!P5+MAR!P5+APR!P5+MEI!P5+JUN!P5+JUL!P5+AGS!P5+SEPT!P5+OKT!P5+NOV!P5+DES!P5</f>
        <v>0</v>
      </c>
      <c r="R5" s="331">
        <f>JAN!Q5+FEB!Q5+MAR!Q5+APR!Q5+MEI!Q5+JUN!Q5+JUL!Q5+AGS!Q5+SEPT!Q5+OKT!Q5+NOV!Q5+DES!Q5</f>
        <v>0</v>
      </c>
      <c r="S5" s="336">
        <f t="shared" si="0"/>
        <v>0.96984924623115576</v>
      </c>
      <c r="T5" s="336" t="e">
        <f t="shared" si="1"/>
        <v>#DIV/0!</v>
      </c>
      <c r="U5" s="336" t="e">
        <f t="shared" si="2"/>
        <v>#DIV/0!</v>
      </c>
      <c r="V5" s="336">
        <f t="shared" si="3"/>
        <v>0</v>
      </c>
      <c r="W5" s="336">
        <f t="shared" si="4"/>
        <v>1.8171803575043428E-3</v>
      </c>
      <c r="X5" s="337">
        <f t="shared" si="5"/>
        <v>0</v>
      </c>
    </row>
    <row r="6" spans="1:24" ht="30" hidden="1" customHeight="1" x14ac:dyDescent="0.3">
      <c r="A6" s="306">
        <v>5</v>
      </c>
      <c r="B6" s="306">
        <v>5</v>
      </c>
      <c r="C6" s="307" t="s">
        <v>16</v>
      </c>
      <c r="D6" s="307" t="s">
        <v>21</v>
      </c>
      <c r="E6" s="325">
        <v>427567</v>
      </c>
      <c r="F6" s="303">
        <f>JAN!E6+FEB!E6+MAR!E6+APR!E6+MEI!E6+JUN!E6+JUL!E6+AGS!E6+SEPT!E6+OKT!E6+NOV!E6+DES!E6</f>
        <v>4582</v>
      </c>
      <c r="G6" s="303">
        <f>JAN!F6+FEB!F6+MAR!F6+APR!F6+MEI!F6+JUN!F6+JUL!F6+AGS!F6+SEPT!F6+OKT!F6+NOV!F6+DES!F6</f>
        <v>2061</v>
      </c>
      <c r="H6" s="303">
        <f>JAN!G6+FEB!G6+MAR!G6+APR!G6+MEI!G6+JUN!G6+JUL!G6+AGS!G6+SEPT!G6+OKT!G6+NOV!G6+DES!G6</f>
        <v>469</v>
      </c>
      <c r="I6" s="303">
        <f>JAN!H6+FEB!H6+MAR!H6+APR!H6+MEI!H6+JUN!H6+JUL!H6+AGS!H6+SEPT!H6+OKT!H6+NOV!H6+DES!H6</f>
        <v>2530</v>
      </c>
      <c r="J6" s="303">
        <f>JAN!I6+FEB!I6+MAR!I6+APR!I6+MEI!I6+JUN!I6+JUL!I6+AGS!I6+SEPT!I6+OKT!I6+NOV!I6+DES!I6</f>
        <v>2312</v>
      </c>
      <c r="K6" s="303">
        <f>JAN!J6+FEB!J6+MAR!J6+APR!J6+MEI!J6+JUN!J6+JUL!J6+AGS!J6+SEPT!J6+OKT!J6+NOV!J6+DES!J6</f>
        <v>469</v>
      </c>
      <c r="L6" s="303">
        <f>JAN!K6+FEB!K6+MAR!K6+APR!K6+MEI!K6+JUN!K6+JUL!K6+AGS!K6+SEPT!K6+OKT!K6+NOV!K6+DES!K6</f>
        <v>2781</v>
      </c>
      <c r="M6" s="303">
        <f>JAN!L6+FEB!L6+MAR!L6+APR!L6+MEI!L6+JUN!L6+JUL!L6+AGS!L6+SEPT!L6+OKT!L6+NOV!L6+DES!L6</f>
        <v>1</v>
      </c>
      <c r="N6" s="303">
        <f>JAN!M6+FEB!M6+MAR!M6+APR!M6+MEI!M6+JUN!M6+JUL!M6+AGS!M6+SEPT!M6+OKT!M6+NOV!M6+DES!M6</f>
        <v>1</v>
      </c>
      <c r="O6" s="303">
        <f>JAN!N6+FEB!N6+MAR!N6+APR!N6+MEI!N6+JUN!N6+JUL!N6+AGS!N6+SEPT!N6+OKT!N6+NOV!N6+DES!N6</f>
        <v>1</v>
      </c>
      <c r="P6" s="303">
        <f>JAN!O6+FEB!O6+MAR!O6+APR!O6+MEI!O6+JUN!O6+JUL!O6+AGS!O6+SEPT!O6+OKT!O6+NOV!O6+DES!O6</f>
        <v>1</v>
      </c>
      <c r="Q6" s="303">
        <f>JAN!P6+FEB!P6+MAR!P6+APR!P6+MEI!P6+JUN!P6+JUL!P6+AGS!P6+SEPT!P6+OKT!P6+NOV!P6+DES!P6</f>
        <v>0</v>
      </c>
      <c r="R6" s="331">
        <f>JAN!Q6+FEB!Q6+MAR!Q6+APR!Q6+MEI!Q6+JUN!Q6+JUL!Q6+AGS!Q6+SEPT!Q6+OKT!Q6+NOV!Q6+DES!Q6</f>
        <v>0</v>
      </c>
      <c r="S6" s="336">
        <f t="shared" si="0"/>
        <v>0.55216062854648629</v>
      </c>
      <c r="T6" s="336">
        <f t="shared" si="1"/>
        <v>1</v>
      </c>
      <c r="U6" s="336">
        <f t="shared" si="2"/>
        <v>1</v>
      </c>
      <c r="V6" s="336">
        <f t="shared" si="3"/>
        <v>3.595828838547285E-4</v>
      </c>
      <c r="W6" s="336">
        <f t="shared" si="4"/>
        <v>6.5042437793375076E-3</v>
      </c>
      <c r="X6" s="337">
        <f t="shared" si="5"/>
        <v>2.3388147354683592E-3</v>
      </c>
    </row>
    <row r="7" spans="1:24" ht="30" hidden="1" customHeight="1" x14ac:dyDescent="0.3">
      <c r="A7" s="306">
        <v>6</v>
      </c>
      <c r="B7" s="306">
        <v>6</v>
      </c>
      <c r="C7" s="307" t="s">
        <v>16</v>
      </c>
      <c r="D7" s="307" t="s">
        <v>22</v>
      </c>
      <c r="E7" s="325">
        <v>208505</v>
      </c>
      <c r="F7" s="303">
        <f>JAN!E7+FEB!E7+MAR!E7+APR!E7+MEI!E7+JUN!E7+JUL!E7+AGS!E7+SEPT!E7+OKT!E7+NOV!E7+DES!E7</f>
        <v>1064</v>
      </c>
      <c r="G7" s="303">
        <f>JAN!F7+FEB!F7+MAR!F7+APR!F7+MEI!F7+JUN!F7+JUL!F7+AGS!F7+SEPT!F7+OKT!F7+NOV!F7+DES!F7</f>
        <v>375</v>
      </c>
      <c r="H7" s="303">
        <f>JAN!G7+FEB!G7+MAR!G7+APR!G7+MEI!G7+JUN!G7+JUL!G7+AGS!G7+SEPT!G7+OKT!G7+NOV!G7+DES!G7</f>
        <v>689</v>
      </c>
      <c r="I7" s="303">
        <f>JAN!H7+FEB!H7+MAR!H7+APR!H7+MEI!H7+JUN!H7+JUL!H7+AGS!H7+SEPT!H7+OKT!H7+NOV!H7+DES!H7</f>
        <v>1064</v>
      </c>
      <c r="J7" s="303">
        <f>JAN!I7+FEB!I7+MAR!I7+APR!I7+MEI!I7+JUN!I7+JUL!I7+AGS!I7+SEPT!I7+OKT!I7+NOV!I7+DES!I7</f>
        <v>375</v>
      </c>
      <c r="K7" s="303">
        <f>JAN!J7+FEB!J7+MAR!J7+APR!J7+MEI!J7+JUN!J7+JUL!J7+AGS!J7+SEPT!J7+OKT!J7+NOV!J7+DES!J7</f>
        <v>689</v>
      </c>
      <c r="L7" s="303">
        <f>JAN!K7+FEB!K7+MAR!K7+APR!K7+MEI!K7+JUN!K7+JUL!K7+AGS!K7+SEPT!K7+OKT!K7+NOV!K7+DES!K7</f>
        <v>1064</v>
      </c>
      <c r="M7" s="303">
        <f>JAN!L7+FEB!L7+MAR!L7+APR!L7+MEI!L7+JUN!L7+JUL!L7+AGS!L7+SEPT!L7+OKT!L7+NOV!L7+DES!L7</f>
        <v>0</v>
      </c>
      <c r="N7" s="303">
        <f>JAN!M7+FEB!M7+MAR!M7+APR!M7+MEI!M7+JUN!M7+JUL!M7+AGS!M7+SEPT!M7+OKT!M7+NOV!M7+DES!M7</f>
        <v>0</v>
      </c>
      <c r="O7" s="303">
        <f>JAN!N7+FEB!N7+MAR!N7+APR!N7+MEI!N7+JUN!N7+JUL!N7+AGS!N7+SEPT!N7+OKT!N7+NOV!N7+DES!N7</f>
        <v>0</v>
      </c>
      <c r="P7" s="303">
        <f>JAN!O7+FEB!O7+MAR!O7+APR!O7+MEI!O7+JUN!O7+JUL!O7+AGS!O7+SEPT!O7+OKT!O7+NOV!O7+DES!O7</f>
        <v>0</v>
      </c>
      <c r="Q7" s="303">
        <f>JAN!P7+FEB!P7+MAR!P7+APR!P7+MEI!P7+JUN!P7+JUL!P7+AGS!P7+SEPT!P7+OKT!P7+NOV!P7+DES!P7</f>
        <v>0</v>
      </c>
      <c r="R7" s="331">
        <f>JAN!Q7+FEB!Q7+MAR!Q7+APR!Q7+MEI!Q7+JUN!Q7+JUL!Q7+AGS!Q7+SEPT!Q7+OKT!Q7+NOV!Q7+DES!Q7</f>
        <v>0</v>
      </c>
      <c r="S7" s="336">
        <f t="shared" si="0"/>
        <v>1</v>
      </c>
      <c r="T7" s="336" t="e">
        <f t="shared" si="1"/>
        <v>#DIV/0!</v>
      </c>
      <c r="U7" s="336" t="e">
        <f t="shared" si="2"/>
        <v>#DIV/0!</v>
      </c>
      <c r="V7" s="336">
        <f t="shared" si="3"/>
        <v>0</v>
      </c>
      <c r="W7" s="336">
        <f t="shared" si="4"/>
        <v>5.1029951320112231E-3</v>
      </c>
      <c r="X7" s="337">
        <f t="shared" si="5"/>
        <v>0</v>
      </c>
    </row>
    <row r="8" spans="1:24" ht="30" hidden="1" customHeight="1" x14ac:dyDescent="0.3">
      <c r="A8" s="306">
        <v>7</v>
      </c>
      <c r="B8" s="306">
        <v>7</v>
      </c>
      <c r="C8" s="307" t="s">
        <v>16</v>
      </c>
      <c r="D8" s="307" t="s">
        <v>23</v>
      </c>
      <c r="E8" s="325">
        <v>205971</v>
      </c>
      <c r="F8" s="303">
        <f>JAN!E8+FEB!E8+MAR!E8+APR!E8+MEI!E8+JUN!E8+JUL!E8+AGS!E8+SEPT!E8+OKT!E8+NOV!E8+DES!E8</f>
        <v>369</v>
      </c>
      <c r="G8" s="303">
        <f>JAN!F8+FEB!F8+MAR!F8+APR!F8+MEI!F8+JUN!F8+JUL!F8+AGS!F8+SEPT!F8+OKT!F8+NOV!F8+DES!F8</f>
        <v>290</v>
      </c>
      <c r="H8" s="303">
        <f>JAN!G8+FEB!G8+MAR!G8+APR!G8+MEI!G8+JUN!G8+JUL!G8+AGS!G8+SEPT!G8+OKT!G8+NOV!G8+DES!G8</f>
        <v>79</v>
      </c>
      <c r="I8" s="303">
        <f>JAN!H8+FEB!H8+MAR!H8+APR!H8+MEI!H8+JUN!H8+JUL!H8+AGS!H8+SEPT!H8+OKT!H8+NOV!H8+DES!H8</f>
        <v>369</v>
      </c>
      <c r="J8" s="303">
        <f>JAN!I8+FEB!I8+MAR!I8+APR!I8+MEI!I8+JUN!I8+JUL!I8+AGS!I8+SEPT!I8+OKT!I8+NOV!I8+DES!I8</f>
        <v>728</v>
      </c>
      <c r="K8" s="303">
        <f>JAN!J8+FEB!J8+MAR!J8+APR!J8+MEI!J8+JUN!J8+JUL!J8+AGS!J8+SEPT!J8+OKT!J8+NOV!J8+DES!J8</f>
        <v>192</v>
      </c>
      <c r="L8" s="303">
        <f>JAN!K8+FEB!K8+MAR!K8+APR!K8+MEI!K8+JUN!K8+JUL!K8+AGS!K8+SEPT!K8+OKT!K8+NOV!K8+DES!K8</f>
        <v>920</v>
      </c>
      <c r="M8" s="303">
        <f>JAN!L8+FEB!L8+MAR!L8+APR!L8+MEI!L8+JUN!L8+JUL!L8+AGS!L8+SEPT!L8+OKT!L8+NOV!L8+DES!L8</f>
        <v>4</v>
      </c>
      <c r="N8" s="303">
        <f>JAN!M8+FEB!M8+MAR!M8+APR!M8+MEI!M8+JUN!M8+JUL!M8+AGS!M8+SEPT!M8+OKT!M8+NOV!M8+DES!M8</f>
        <v>4</v>
      </c>
      <c r="O8" s="303">
        <f>JAN!N8+FEB!N8+MAR!N8+APR!N8+MEI!N8+JUN!N8+JUL!N8+AGS!N8+SEPT!N8+OKT!N8+NOV!N8+DES!N8</f>
        <v>4</v>
      </c>
      <c r="P8" s="303">
        <f>JAN!O8+FEB!O8+MAR!O8+APR!O8+MEI!O8+JUN!O8+JUL!O8+AGS!O8+SEPT!O8+OKT!O8+NOV!O8+DES!O8</f>
        <v>4</v>
      </c>
      <c r="Q8" s="303">
        <f>JAN!P8+FEB!P8+MAR!P8+APR!P8+MEI!P8+JUN!P8+JUL!P8+AGS!P8+SEPT!P8+OKT!P8+NOV!P8+DES!P8</f>
        <v>0</v>
      </c>
      <c r="R8" s="331">
        <f>JAN!Q8+FEB!Q8+MAR!Q8+APR!Q8+MEI!Q8+JUN!Q8+JUL!Q8+AGS!Q8+SEPT!Q8+OKT!Q8+NOV!Q8+DES!Q8</f>
        <v>0</v>
      </c>
      <c r="S8" s="336">
        <f t="shared" si="0"/>
        <v>1</v>
      </c>
      <c r="T8" s="336">
        <f t="shared" si="1"/>
        <v>1</v>
      </c>
      <c r="U8" s="336">
        <f t="shared" si="2"/>
        <v>1</v>
      </c>
      <c r="V8" s="336">
        <f t="shared" si="3"/>
        <v>4.3478260869565218E-3</v>
      </c>
      <c r="W8" s="336">
        <f t="shared" si="4"/>
        <v>4.4666482174675077E-3</v>
      </c>
      <c r="X8" s="337">
        <f t="shared" si="5"/>
        <v>1.9420209641163075E-2</v>
      </c>
    </row>
    <row r="9" spans="1:24" ht="30" hidden="1" customHeight="1" x14ac:dyDescent="0.3">
      <c r="A9" s="306">
        <v>8</v>
      </c>
      <c r="B9" s="306">
        <v>8</v>
      </c>
      <c r="C9" s="307" t="s">
        <v>16</v>
      </c>
      <c r="D9" s="307" t="s">
        <v>24</v>
      </c>
      <c r="E9" s="325">
        <v>417302</v>
      </c>
      <c r="F9" s="303">
        <f>JAN!E9+FEB!E9+MAR!E9+APR!E9+MEI!E9+JUN!E9+JUL!E9+AGS!E9+SEPT!E9+OKT!E9+NOV!E9+DES!E9</f>
        <v>1331</v>
      </c>
      <c r="G9" s="303">
        <f>JAN!F9+FEB!F9+MAR!F9+APR!F9+MEI!F9+JUN!F9+JUL!F9+AGS!F9+SEPT!F9+OKT!F9+NOV!F9+DES!F9</f>
        <v>1295</v>
      </c>
      <c r="H9" s="303">
        <f>JAN!G9+FEB!G9+MAR!G9+APR!G9+MEI!G9+JUN!G9+JUL!G9+AGS!G9+SEPT!G9+OKT!G9+NOV!G9+DES!G9</f>
        <v>198</v>
      </c>
      <c r="I9" s="303">
        <f>JAN!H9+FEB!H9+MAR!H9+APR!H9+MEI!H9+JUN!H9+JUL!H9+AGS!H9+SEPT!H9+OKT!H9+NOV!H9+DES!H9</f>
        <v>1493</v>
      </c>
      <c r="J9" s="303">
        <f>JAN!I9+FEB!I9+MAR!I9+APR!I9+MEI!I9+JUN!I9+JUL!I9+AGS!I9+SEPT!I9+OKT!I9+NOV!I9+DES!I9</f>
        <v>1295</v>
      </c>
      <c r="K9" s="303">
        <f>JAN!J9+FEB!J9+MAR!J9+APR!J9+MEI!J9+JUN!J9+JUL!J9+AGS!J9+SEPT!J9+OKT!J9+NOV!J9+DES!J9</f>
        <v>198</v>
      </c>
      <c r="L9" s="303">
        <f>JAN!K9+FEB!K9+MAR!K9+APR!K9+MEI!K9+JUN!K9+JUL!K9+AGS!K9+SEPT!K9+OKT!K9+NOV!K9+DES!K9</f>
        <v>1493</v>
      </c>
      <c r="M9" s="303">
        <f>JAN!L9+FEB!L9+MAR!L9+APR!L9+MEI!L9+JUN!L9+JUL!L9+AGS!L9+SEPT!L9+OKT!L9+NOV!L9+DES!L9</f>
        <v>5</v>
      </c>
      <c r="N9" s="303">
        <f>JAN!M9+FEB!M9+MAR!M9+APR!M9+MEI!M9+JUN!M9+JUL!M9+AGS!M9+SEPT!M9+OKT!M9+NOV!M9+DES!M9</f>
        <v>5</v>
      </c>
      <c r="O9" s="303">
        <f>JAN!N9+FEB!N9+MAR!N9+APR!N9+MEI!N9+JUN!N9+JUL!N9+AGS!N9+SEPT!N9+OKT!N9+NOV!N9+DES!N9</f>
        <v>5</v>
      </c>
      <c r="P9" s="303">
        <f>JAN!O9+FEB!O9+MAR!O9+APR!O9+MEI!O9+JUN!O9+JUL!O9+AGS!O9+SEPT!O9+OKT!O9+NOV!O9+DES!O9</f>
        <v>5</v>
      </c>
      <c r="Q9" s="303">
        <f>JAN!P9+FEB!P9+MAR!P9+APR!P9+MEI!P9+JUN!P9+JUL!P9+AGS!P9+SEPT!P9+OKT!P9+NOV!P9+DES!P9</f>
        <v>0</v>
      </c>
      <c r="R9" s="331">
        <f>JAN!Q9+FEB!Q9+MAR!Q9+APR!Q9+MEI!Q9+JUN!Q9+JUL!Q9+AGS!Q9+SEPT!Q9+OKT!Q9+NOV!Q9+DES!Q9</f>
        <v>0</v>
      </c>
      <c r="S9" s="336">
        <f t="shared" si="0"/>
        <v>1.1217129977460556</v>
      </c>
      <c r="T9" s="336">
        <f t="shared" si="1"/>
        <v>1</v>
      </c>
      <c r="U9" s="336">
        <f t="shared" si="2"/>
        <v>1</v>
      </c>
      <c r="V9" s="336">
        <f t="shared" si="3"/>
        <v>3.3489618218352311E-3</v>
      </c>
      <c r="W9" s="336">
        <f t="shared" si="4"/>
        <v>3.5777446549501322E-3</v>
      </c>
      <c r="X9" s="337">
        <f t="shared" si="5"/>
        <v>1.1981730257703055E-2</v>
      </c>
    </row>
    <row r="10" spans="1:24" ht="30" hidden="1" customHeight="1" x14ac:dyDescent="0.3">
      <c r="A10" s="306">
        <v>9</v>
      </c>
      <c r="B10" s="306">
        <v>9</v>
      </c>
      <c r="C10" s="307" t="s">
        <v>16</v>
      </c>
      <c r="D10" s="307" t="s">
        <v>25</v>
      </c>
      <c r="E10" s="325">
        <v>439131</v>
      </c>
      <c r="F10" s="303">
        <f>JAN!E10+FEB!E10+MAR!E10+APR!E10+MEI!E10+JUN!E10+JUL!E10+AGS!E10+SEPT!E10+OKT!E10+NOV!E10+DES!E10</f>
        <v>190</v>
      </c>
      <c r="G10" s="303">
        <f>JAN!F10+FEB!F10+MAR!F10+APR!F10+MEI!F10+JUN!F10+JUL!F10+AGS!F10+SEPT!F10+OKT!F10+NOV!F10+DES!F10</f>
        <v>163</v>
      </c>
      <c r="H10" s="303">
        <f>JAN!G10+FEB!G10+MAR!G10+APR!G10+MEI!G10+JUN!G10+JUL!G10+AGS!G10+SEPT!G10+OKT!G10+NOV!G10+DES!G10</f>
        <v>27</v>
      </c>
      <c r="I10" s="303">
        <f>JAN!H10+FEB!H10+MAR!H10+APR!H10+MEI!H10+JUN!H10+JUL!H10+AGS!H10+SEPT!H10+OKT!H10+NOV!H10+DES!H10</f>
        <v>190</v>
      </c>
      <c r="J10" s="303">
        <f>JAN!I10+FEB!I10+MAR!I10+APR!I10+MEI!I10+JUN!I10+JUL!I10+AGS!I10+SEPT!I10+OKT!I10+NOV!I10+DES!I10</f>
        <v>584</v>
      </c>
      <c r="K10" s="303">
        <f>JAN!J10+FEB!J10+MAR!J10+APR!J10+MEI!J10+JUN!J10+JUL!J10+AGS!J10+SEPT!J10+OKT!J10+NOV!J10+DES!J10</f>
        <v>27</v>
      </c>
      <c r="L10" s="303">
        <f>JAN!K10+FEB!K10+MAR!K10+APR!K10+MEI!K10+JUN!K10+JUL!K10+AGS!K10+SEPT!K10+OKT!K10+NOV!K10+DES!K10</f>
        <v>611</v>
      </c>
      <c r="M10" s="303">
        <f>JAN!L10+FEB!L10+MAR!L10+APR!L10+MEI!L10+JUN!L10+JUL!L10+AGS!L10+SEPT!L10+OKT!L10+NOV!L10+DES!L10</f>
        <v>0</v>
      </c>
      <c r="N10" s="303">
        <f>JAN!M10+FEB!M10+MAR!M10+APR!M10+MEI!M10+JUN!M10+JUL!M10+AGS!M10+SEPT!M10+OKT!M10+NOV!M10+DES!M10</f>
        <v>0</v>
      </c>
      <c r="O10" s="303">
        <f>JAN!N10+FEB!N10+MAR!N10+APR!N10+MEI!N10+JUN!N10+JUL!N10+AGS!N10+SEPT!N10+OKT!N10+NOV!N10+DES!N10</f>
        <v>0</v>
      </c>
      <c r="P10" s="303">
        <f>JAN!O10+FEB!O10+MAR!O10+APR!O10+MEI!O10+JUN!O10+JUL!O10+AGS!O10+SEPT!O10+OKT!O10+NOV!O10+DES!O10</f>
        <v>0</v>
      </c>
      <c r="Q10" s="303">
        <f>JAN!P10+FEB!P10+MAR!P10+APR!P10+MEI!P10+JUN!P10+JUL!P10+AGS!P10+SEPT!P10+OKT!P10+NOV!P10+DES!P10</f>
        <v>0</v>
      </c>
      <c r="R10" s="331">
        <f>JAN!Q10+FEB!Q10+MAR!Q10+APR!Q10+MEI!Q10+JUN!Q10+JUL!Q10+AGS!Q10+SEPT!Q10+OKT!Q10+NOV!Q10+DES!Q10</f>
        <v>0</v>
      </c>
      <c r="S10" s="336">
        <f t="shared" si="0"/>
        <v>1</v>
      </c>
      <c r="T10" s="336" t="e">
        <f t="shared" si="1"/>
        <v>#DIV/0!</v>
      </c>
      <c r="U10" s="336" t="e">
        <f t="shared" si="2"/>
        <v>#DIV/0!</v>
      </c>
      <c r="V10" s="336">
        <f t="shared" si="3"/>
        <v>0</v>
      </c>
      <c r="W10" s="336">
        <f t="shared" si="4"/>
        <v>1.3913843477231169E-3</v>
      </c>
      <c r="X10" s="337">
        <f t="shared" si="5"/>
        <v>0</v>
      </c>
    </row>
    <row r="11" spans="1:24" ht="30" hidden="1" customHeight="1" x14ac:dyDescent="0.3">
      <c r="A11" s="306">
        <v>10</v>
      </c>
      <c r="B11" s="306">
        <v>10</v>
      </c>
      <c r="C11" s="307" t="s">
        <v>16</v>
      </c>
      <c r="D11" s="307" t="s">
        <v>26</v>
      </c>
      <c r="E11" s="325">
        <v>461726</v>
      </c>
      <c r="F11" s="303">
        <f>JAN!E11+FEB!E11+MAR!E11+APR!E11+MEI!E11+JUN!E11+JUL!E11+AGS!E11+SEPT!E11+OKT!E11+NOV!E11+DES!E11</f>
        <v>1439</v>
      </c>
      <c r="G11" s="303">
        <f>JAN!F11+FEB!F11+MAR!F11+APR!F11+MEI!F11+JUN!F11+JUL!F11+AGS!F11+SEPT!F11+OKT!F11+NOV!F11+DES!F11</f>
        <v>1433</v>
      </c>
      <c r="H11" s="303">
        <f>JAN!G11+FEB!G11+MAR!G11+APR!G11+MEI!G11+JUN!G11+JUL!G11+AGS!G11+SEPT!G11+OKT!G11+NOV!G11+DES!G11</f>
        <v>6</v>
      </c>
      <c r="I11" s="303">
        <f>JAN!H11+FEB!H11+MAR!H11+APR!H11+MEI!H11+JUN!H11+JUL!H11+AGS!H11+SEPT!H11+OKT!H11+NOV!H11+DES!H11</f>
        <v>1439</v>
      </c>
      <c r="J11" s="303">
        <f>JAN!I11+FEB!I11+MAR!I11+APR!I11+MEI!I11+JUN!I11+JUL!I11+AGS!I11+SEPT!I11+OKT!I11+NOV!I11+DES!I11</f>
        <v>1433</v>
      </c>
      <c r="K11" s="303">
        <f>JAN!J11+FEB!J11+MAR!J11+APR!J11+MEI!J11+JUN!J11+JUL!J11+AGS!J11+SEPT!J11+OKT!J11+NOV!J11+DES!J11</f>
        <v>6</v>
      </c>
      <c r="L11" s="303">
        <f>JAN!K11+FEB!K11+MAR!K11+APR!K11+MEI!K11+JUN!K11+JUL!K11+AGS!K11+SEPT!K11+OKT!K11+NOV!K11+DES!K11</f>
        <v>1439</v>
      </c>
      <c r="M11" s="303">
        <f>JAN!L11+FEB!L11+MAR!L11+APR!L11+MEI!L11+JUN!L11+JUL!L11+AGS!L11+SEPT!L11+OKT!L11+NOV!L11+DES!L11</f>
        <v>0</v>
      </c>
      <c r="N11" s="303">
        <f>JAN!M11+FEB!M11+MAR!M11+APR!M11+MEI!M11+JUN!M11+JUL!M11+AGS!M11+SEPT!M11+OKT!M11+NOV!M11+DES!M11</f>
        <v>0</v>
      </c>
      <c r="O11" s="303">
        <f>JAN!N11+FEB!N11+MAR!N11+APR!N11+MEI!N11+JUN!N11+JUL!N11+AGS!N11+SEPT!N11+OKT!N11+NOV!N11+DES!N11</f>
        <v>0</v>
      </c>
      <c r="P11" s="303">
        <f>JAN!O11+FEB!O11+MAR!O11+APR!O11+MEI!O11+JUN!O11+JUL!O11+AGS!O11+SEPT!O11+OKT!O11+NOV!O11+DES!O11</f>
        <v>0</v>
      </c>
      <c r="Q11" s="303">
        <f>JAN!P11+FEB!P11+MAR!P11+APR!P11+MEI!P11+JUN!P11+JUL!P11+AGS!P11+SEPT!P11+OKT!P11+NOV!P11+DES!P11</f>
        <v>0</v>
      </c>
      <c r="R11" s="331">
        <f>JAN!Q11+FEB!Q11+MAR!Q11+APR!Q11+MEI!Q11+JUN!Q11+JUL!Q11+AGS!Q11+SEPT!Q11+OKT!Q11+NOV!Q11+DES!Q11</f>
        <v>0</v>
      </c>
      <c r="S11" s="336">
        <f t="shared" si="0"/>
        <v>1</v>
      </c>
      <c r="T11" s="336" t="e">
        <f t="shared" si="1"/>
        <v>#DIV/0!</v>
      </c>
      <c r="U11" s="336" t="e">
        <f t="shared" si="2"/>
        <v>#DIV/0!</v>
      </c>
      <c r="V11" s="336">
        <f t="shared" si="3"/>
        <v>0</v>
      </c>
      <c r="W11" s="336">
        <f t="shared" si="4"/>
        <v>3.1165669682885521E-3</v>
      </c>
      <c r="X11" s="337">
        <f t="shared" si="5"/>
        <v>0</v>
      </c>
    </row>
    <row r="12" spans="1:24" ht="30" hidden="1" customHeight="1" x14ac:dyDescent="0.3">
      <c r="A12" s="306">
        <v>11</v>
      </c>
      <c r="B12" s="306">
        <v>11</v>
      </c>
      <c r="C12" s="307" t="s">
        <v>16</v>
      </c>
      <c r="D12" s="307" t="s">
        <v>27</v>
      </c>
      <c r="E12" s="325">
        <v>611435</v>
      </c>
      <c r="F12" s="303">
        <f>JAN!E12+FEB!E12+MAR!E12+APR!E12+MEI!E12+JUN!E12+JUL!E12+AGS!E12+SEPT!E12+OKT!E12+NOV!E12+DES!E12</f>
        <v>735</v>
      </c>
      <c r="G12" s="303">
        <f>JAN!F12+FEB!F12+MAR!F12+APR!F12+MEI!F12+JUN!F12+JUL!F12+AGS!F12+SEPT!F12+OKT!F12+NOV!F12+DES!F12</f>
        <v>511</v>
      </c>
      <c r="H12" s="303">
        <f>JAN!G12+FEB!G12+MAR!G12+APR!G12+MEI!G12+JUN!G12+JUL!G12+AGS!G12+SEPT!G12+OKT!G12+NOV!G12+DES!G12</f>
        <v>209</v>
      </c>
      <c r="I12" s="303">
        <f>JAN!H12+FEB!H12+MAR!H12+APR!H12+MEI!H12+JUN!H12+JUL!H12+AGS!H12+SEPT!H12+OKT!H12+NOV!H12+DES!H12</f>
        <v>720</v>
      </c>
      <c r="J12" s="303">
        <f>JAN!I12+FEB!I12+MAR!I12+APR!I12+MEI!I12+JUN!I12+JUL!I12+AGS!I12+SEPT!I12+OKT!I12+NOV!I12+DES!I12</f>
        <v>511</v>
      </c>
      <c r="K12" s="303">
        <f>JAN!J12+FEB!J12+MAR!J12+APR!J12+MEI!J12+JUN!J12+JUL!J12+AGS!J12+SEPT!J12+OKT!J12+NOV!J12+DES!J12</f>
        <v>209</v>
      </c>
      <c r="L12" s="303">
        <f>JAN!K12+FEB!K12+MAR!K12+APR!K12+MEI!K12+JUN!K12+JUL!K12+AGS!K12+SEPT!K12+OKT!K12+NOV!K12+DES!K12</f>
        <v>720</v>
      </c>
      <c r="M12" s="303">
        <f>JAN!L12+FEB!L12+MAR!L12+APR!L12+MEI!L12+JUN!L12+JUL!L12+AGS!L12+SEPT!L12+OKT!L12+NOV!L12+DES!L12</f>
        <v>4</v>
      </c>
      <c r="N12" s="303">
        <f>JAN!M12+FEB!M12+MAR!M12+APR!M12+MEI!M12+JUN!M12+JUL!M12+AGS!M12+SEPT!M12+OKT!M12+NOV!M12+DES!M12</f>
        <v>4</v>
      </c>
      <c r="O12" s="303">
        <f>JAN!N12+FEB!N12+MAR!N12+APR!N12+MEI!N12+JUN!N12+JUL!N12+AGS!N12+SEPT!N12+OKT!N12+NOV!N12+DES!N12</f>
        <v>4</v>
      </c>
      <c r="P12" s="303">
        <f>JAN!O12+FEB!O12+MAR!O12+APR!O12+MEI!O12+JUN!O12+JUL!O12+AGS!O12+SEPT!O12+OKT!O12+NOV!O12+DES!O12</f>
        <v>0</v>
      </c>
      <c r="Q12" s="303">
        <f>JAN!P12+FEB!P12+MAR!P12+APR!P12+MEI!P12+JUN!P12+JUL!P12+AGS!P12+SEPT!P12+OKT!P12+NOV!P12+DES!P12</f>
        <v>3</v>
      </c>
      <c r="R12" s="331">
        <f>JAN!Q12+FEB!Q12+MAR!Q12+APR!Q12+MEI!Q12+JUN!Q12+JUL!Q12+AGS!Q12+SEPT!Q12+OKT!Q12+NOV!Q12+DES!Q12</f>
        <v>0</v>
      </c>
      <c r="S12" s="336">
        <f t="shared" si="0"/>
        <v>0.97959183673469385</v>
      </c>
      <c r="T12" s="336">
        <f t="shared" si="1"/>
        <v>1</v>
      </c>
      <c r="U12" s="336">
        <f t="shared" si="2"/>
        <v>1</v>
      </c>
      <c r="V12" s="336">
        <f t="shared" si="3"/>
        <v>5.5555555555555558E-3</v>
      </c>
      <c r="W12" s="336">
        <f t="shared" si="4"/>
        <v>1.1775577125941433E-3</v>
      </c>
      <c r="X12" s="337">
        <f t="shared" si="5"/>
        <v>6.5419872921896847E-3</v>
      </c>
    </row>
    <row r="13" spans="1:24" ht="30" hidden="1" customHeight="1" x14ac:dyDescent="0.3">
      <c r="A13" s="306">
        <v>12</v>
      </c>
      <c r="B13" s="306">
        <v>12</v>
      </c>
      <c r="C13" s="307" t="s">
        <v>16</v>
      </c>
      <c r="D13" s="307" t="s">
        <v>28</v>
      </c>
      <c r="E13" s="325">
        <v>148111</v>
      </c>
      <c r="F13" s="303">
        <f>JAN!E13+FEB!E13+MAR!E13+APR!E13+MEI!E13+JUN!E13+JUL!E13+AGS!E13+SEPT!E13+OKT!E13+NOV!E13+DES!E13</f>
        <v>22</v>
      </c>
      <c r="G13" s="303">
        <f>JAN!F13+FEB!F13+MAR!F13+APR!F13+MEI!F13+JUN!F13+JUL!F13+AGS!F13+SEPT!F13+OKT!F13+NOV!F13+DES!F13</f>
        <v>0</v>
      </c>
      <c r="H13" s="303">
        <f>JAN!G13+FEB!G13+MAR!G13+APR!G13+MEI!G13+JUN!G13+JUL!G13+AGS!G13+SEPT!G13+OKT!G13+NOV!G13+DES!G13</f>
        <v>22</v>
      </c>
      <c r="I13" s="303">
        <f>JAN!H13+FEB!H13+MAR!H13+APR!H13+MEI!H13+JUN!H13+JUL!H13+AGS!H13+SEPT!H13+OKT!H13+NOV!H13+DES!H13</f>
        <v>22</v>
      </c>
      <c r="J13" s="303">
        <f>JAN!I13+FEB!I13+MAR!I13+APR!I13+MEI!I13+JUN!I13+JUL!I13+AGS!I13+SEPT!I13+OKT!I13+NOV!I13+DES!I13</f>
        <v>0</v>
      </c>
      <c r="K13" s="303">
        <f>JAN!J13+FEB!J13+MAR!J13+APR!J13+MEI!J13+JUN!J13+JUL!J13+AGS!J13+SEPT!J13+OKT!J13+NOV!J13+DES!J13</f>
        <v>22</v>
      </c>
      <c r="L13" s="303">
        <f>JAN!K13+FEB!K13+MAR!K13+APR!K13+MEI!K13+JUN!K13+JUL!K13+AGS!K13+SEPT!K13+OKT!K13+NOV!K13+DES!K13</f>
        <v>22</v>
      </c>
      <c r="M13" s="303">
        <f>JAN!L13+FEB!L13+MAR!L13+APR!L13+MEI!L13+JUN!L13+JUL!L13+AGS!L13+SEPT!L13+OKT!L13+NOV!L13+DES!L13</f>
        <v>0</v>
      </c>
      <c r="N13" s="303">
        <f>JAN!M13+FEB!M13+MAR!M13+APR!M13+MEI!M13+JUN!M13+JUL!M13+AGS!M13+SEPT!M13+OKT!M13+NOV!M13+DES!M13</f>
        <v>0</v>
      </c>
      <c r="O13" s="303">
        <f>JAN!N13+FEB!N13+MAR!N13+APR!N13+MEI!N13+JUN!N13+JUL!N13+AGS!N13+SEPT!N13+OKT!N13+NOV!N13+DES!N13</f>
        <v>0</v>
      </c>
      <c r="P13" s="303">
        <f>JAN!O13+FEB!O13+MAR!O13+APR!O13+MEI!O13+JUN!O13+JUL!O13+AGS!O13+SEPT!O13+OKT!O13+NOV!O13+DES!O13</f>
        <v>0</v>
      </c>
      <c r="Q13" s="303">
        <f>JAN!P13+FEB!P13+MAR!P13+APR!P13+MEI!P13+JUN!P13+JUL!P13+AGS!P13+SEPT!P13+OKT!P13+NOV!P13+DES!P13</f>
        <v>0</v>
      </c>
      <c r="R13" s="331">
        <f>JAN!Q13+FEB!Q13+MAR!Q13+APR!Q13+MEI!Q13+JUN!Q13+JUL!Q13+AGS!Q13+SEPT!Q13+OKT!Q13+NOV!Q13+DES!Q13</f>
        <v>0</v>
      </c>
      <c r="S13" s="336">
        <f t="shared" si="0"/>
        <v>1</v>
      </c>
      <c r="T13" s="336" t="e">
        <f t="shared" si="1"/>
        <v>#DIV/0!</v>
      </c>
      <c r="U13" s="336" t="e">
        <f t="shared" si="2"/>
        <v>#DIV/0!</v>
      </c>
      <c r="V13" s="336">
        <f t="shared" si="3"/>
        <v>0</v>
      </c>
      <c r="W13" s="336">
        <f t="shared" si="4"/>
        <v>1.4853724571436288E-4</v>
      </c>
      <c r="X13" s="337">
        <f t="shared" si="5"/>
        <v>0</v>
      </c>
    </row>
    <row r="14" spans="1:24" ht="30" hidden="1" customHeight="1" x14ac:dyDescent="0.3">
      <c r="A14" s="306">
        <v>13</v>
      </c>
      <c r="B14" s="306">
        <v>13</v>
      </c>
      <c r="C14" s="307" t="s">
        <v>16</v>
      </c>
      <c r="D14" s="307" t="s">
        <v>29</v>
      </c>
      <c r="E14" s="325">
        <v>92602</v>
      </c>
      <c r="F14" s="303">
        <f>JAN!E14+FEB!E14+MAR!E14+APR!E14+MEI!E14+JUN!E14+JUL!E14+AGS!E14+SEPT!E14+OKT!E14+NOV!E14+DES!E14</f>
        <v>0</v>
      </c>
      <c r="G14" s="303">
        <f>JAN!F14+FEB!F14+MAR!F14+APR!F14+MEI!F14+JUN!F14+JUL!F14+AGS!F14+SEPT!F14+OKT!F14+NOV!F14+DES!F14</f>
        <v>0</v>
      </c>
      <c r="H14" s="303">
        <f>JAN!G14+FEB!G14+MAR!G14+APR!G14+MEI!G14+JUN!G14+JUL!G14+AGS!G14+SEPT!G14+OKT!G14+NOV!G14+DES!G14</f>
        <v>0</v>
      </c>
      <c r="I14" s="303">
        <f>JAN!H14+FEB!H14+MAR!H14+APR!H14+MEI!H14+JUN!H14+JUL!H14+AGS!H14+SEPT!H14+OKT!H14+NOV!H14+DES!H14</f>
        <v>0</v>
      </c>
      <c r="J14" s="303">
        <f>JAN!I14+FEB!I14+MAR!I14+APR!I14+MEI!I14+JUN!I14+JUL!I14+AGS!I14+SEPT!I14+OKT!I14+NOV!I14+DES!I14</f>
        <v>0</v>
      </c>
      <c r="K14" s="303">
        <f>JAN!J14+FEB!J14+MAR!J14+APR!J14+MEI!J14+JUN!J14+JUL!J14+AGS!J14+SEPT!J14+OKT!J14+NOV!J14+DES!J14</f>
        <v>0</v>
      </c>
      <c r="L14" s="303">
        <f>JAN!K14+FEB!K14+MAR!K14+APR!K14+MEI!K14+JUN!K14+JUL!K14+AGS!K14+SEPT!K14+OKT!K14+NOV!K14+DES!K14</f>
        <v>0</v>
      </c>
      <c r="M14" s="303">
        <f>JAN!L14+FEB!L14+MAR!L14+APR!L14+MEI!L14+JUN!L14+JUL!L14+AGS!L14+SEPT!L14+OKT!L14+NOV!L14+DES!L14</f>
        <v>0</v>
      </c>
      <c r="N14" s="303">
        <f>JAN!M14+FEB!M14+MAR!M14+APR!M14+MEI!M14+JUN!M14+JUL!M14+AGS!M14+SEPT!M14+OKT!M14+NOV!M14+DES!M14</f>
        <v>0</v>
      </c>
      <c r="O14" s="303">
        <f>JAN!N14+FEB!N14+MAR!N14+APR!N14+MEI!N14+JUN!N14+JUL!N14+AGS!N14+SEPT!N14+OKT!N14+NOV!N14+DES!N14</f>
        <v>0</v>
      </c>
      <c r="P14" s="303">
        <f>JAN!O14+FEB!O14+MAR!O14+APR!O14+MEI!O14+JUN!O14+JUL!O14+AGS!O14+SEPT!O14+OKT!O14+NOV!O14+DES!O14</f>
        <v>0</v>
      </c>
      <c r="Q14" s="303">
        <f>JAN!P14+FEB!P14+MAR!P14+APR!P14+MEI!P14+JUN!P14+JUL!P14+AGS!P14+SEPT!P14+OKT!P14+NOV!P14+DES!P14</f>
        <v>0</v>
      </c>
      <c r="R14" s="331">
        <f>JAN!Q14+FEB!Q14+MAR!Q14+APR!Q14+MEI!Q14+JUN!Q14+JUL!Q14+AGS!Q14+SEPT!Q14+OKT!Q14+NOV!Q14+DES!Q14</f>
        <v>0</v>
      </c>
      <c r="S14" s="336" t="e">
        <f t="shared" si="0"/>
        <v>#DIV/0!</v>
      </c>
      <c r="T14" s="336" t="e">
        <f t="shared" si="1"/>
        <v>#DIV/0!</v>
      </c>
      <c r="U14" s="336" t="e">
        <f t="shared" si="2"/>
        <v>#DIV/0!</v>
      </c>
      <c r="V14" s="336" t="e">
        <f t="shared" si="3"/>
        <v>#DIV/0!</v>
      </c>
      <c r="W14" s="336">
        <f t="shared" si="4"/>
        <v>0</v>
      </c>
      <c r="X14" s="337">
        <f t="shared" si="5"/>
        <v>0</v>
      </c>
    </row>
    <row r="15" spans="1:24" ht="30" hidden="1" customHeight="1" x14ac:dyDescent="0.3">
      <c r="A15" s="306">
        <v>14</v>
      </c>
      <c r="B15" s="306">
        <v>14</v>
      </c>
      <c r="C15" s="307" t="s">
        <v>16</v>
      </c>
      <c r="D15" s="307" t="s">
        <v>30</v>
      </c>
      <c r="E15" s="325">
        <v>291112</v>
      </c>
      <c r="F15" s="303">
        <f>JAN!E15+FEB!E15+MAR!E15+APR!E15+MEI!E15+JUN!E15+JUL!E15+AGS!E15+SEPT!E15+OKT!E15+NOV!E15+DES!E15</f>
        <v>1116</v>
      </c>
      <c r="G15" s="303">
        <f>JAN!F15+FEB!F15+MAR!F15+APR!F15+MEI!F15+JUN!F15+JUL!F15+AGS!F15+SEPT!F15+OKT!F15+NOV!F15+DES!F15</f>
        <v>462</v>
      </c>
      <c r="H15" s="303">
        <f>JAN!G15+FEB!G15+MAR!G15+APR!G15+MEI!G15+JUN!G15+JUL!G15+AGS!G15+SEPT!G15+OKT!G15+NOV!G15+DES!G15</f>
        <v>654</v>
      </c>
      <c r="I15" s="303">
        <f>JAN!H15+FEB!H15+MAR!H15+APR!H15+MEI!H15+JUN!H15+JUL!H15+AGS!H15+SEPT!H15+OKT!H15+NOV!H15+DES!H15</f>
        <v>1116</v>
      </c>
      <c r="J15" s="303">
        <f>JAN!I15+FEB!I15+MAR!I15+APR!I15+MEI!I15+JUN!I15+JUL!I15+AGS!I15+SEPT!I15+OKT!I15+NOV!I15+DES!I15</f>
        <v>462</v>
      </c>
      <c r="K15" s="303">
        <f>JAN!J15+FEB!J15+MAR!J15+APR!J15+MEI!J15+JUN!J15+JUL!J15+AGS!J15+SEPT!J15+OKT!J15+NOV!J15+DES!J15</f>
        <v>654</v>
      </c>
      <c r="L15" s="303">
        <f>JAN!K15+FEB!K15+MAR!K15+APR!K15+MEI!K15+JUN!K15+JUL!K15+AGS!K15+SEPT!K15+OKT!K15+NOV!K15+DES!K15</f>
        <v>1116</v>
      </c>
      <c r="M15" s="303">
        <f>JAN!L15+FEB!L15+MAR!L15+APR!L15+MEI!L15+JUN!L15+JUL!L15+AGS!L15+SEPT!L15+OKT!L15+NOV!L15+DES!L15</f>
        <v>13</v>
      </c>
      <c r="N15" s="303">
        <f>JAN!M15+FEB!M15+MAR!M15+APR!M15+MEI!M15+JUN!M15+JUL!M15+AGS!M15+SEPT!M15+OKT!M15+NOV!M15+DES!M15</f>
        <v>13</v>
      </c>
      <c r="O15" s="303">
        <f>JAN!N15+FEB!N15+MAR!N15+APR!N15+MEI!N15+JUN!N15+JUL!N15+AGS!N15+SEPT!N15+OKT!N15+NOV!N15+DES!N15</f>
        <v>13</v>
      </c>
      <c r="P15" s="303">
        <f>JAN!O15+FEB!O15+MAR!O15+APR!O15+MEI!O15+JUN!O15+JUL!O15+AGS!O15+SEPT!O15+OKT!O15+NOV!O15+DES!O15</f>
        <v>3</v>
      </c>
      <c r="Q15" s="303">
        <f>JAN!P15+FEB!P15+MAR!P15+APR!P15+MEI!P15+JUN!P15+JUL!P15+AGS!P15+SEPT!P15+OKT!P15+NOV!P15+DES!P15</f>
        <v>10</v>
      </c>
      <c r="R15" s="331">
        <f>JAN!Q15+FEB!Q15+MAR!Q15+APR!Q15+MEI!Q15+JUN!Q15+JUL!Q15+AGS!Q15+SEPT!Q15+OKT!Q15+NOV!Q15+DES!Q15</f>
        <v>0</v>
      </c>
      <c r="S15" s="336">
        <f t="shared" si="0"/>
        <v>1</v>
      </c>
      <c r="T15" s="336">
        <f t="shared" si="1"/>
        <v>1</v>
      </c>
      <c r="U15" s="336">
        <f t="shared" si="2"/>
        <v>1</v>
      </c>
      <c r="V15" s="336">
        <f t="shared" si="3"/>
        <v>1.1648745519713262E-2</v>
      </c>
      <c r="W15" s="336">
        <f t="shared" si="4"/>
        <v>3.8335760806837232E-3</v>
      </c>
      <c r="X15" s="337">
        <f t="shared" si="5"/>
        <v>4.465635219434444E-2</v>
      </c>
    </row>
    <row r="16" spans="1:24" ht="30" hidden="1" customHeight="1" x14ac:dyDescent="0.3">
      <c r="A16" s="306">
        <v>15</v>
      </c>
      <c r="B16" s="306">
        <v>15</v>
      </c>
      <c r="C16" s="307" t="s">
        <v>16</v>
      </c>
      <c r="D16" s="307" t="s">
        <v>31</v>
      </c>
      <c r="E16" s="325">
        <v>164483</v>
      </c>
      <c r="F16" s="303">
        <f>JAN!E16+FEB!E16+MAR!E16+APR!E16+MEI!E16+JUN!E16+JUL!E16+AGS!E16+SEPT!E16+OKT!E16+NOV!E16+DES!E16</f>
        <v>301</v>
      </c>
      <c r="G16" s="303">
        <f>JAN!F16+FEB!F16+MAR!F16+APR!F16+MEI!F16+JUN!F16+JUL!F16+AGS!F16+SEPT!F16+OKT!F16+NOV!F16+DES!F16</f>
        <v>2</v>
      </c>
      <c r="H16" s="303">
        <f>JAN!G16+FEB!G16+MAR!G16+APR!G16+MEI!G16+JUN!G16+JUL!G16+AGS!G16+SEPT!G16+OKT!G16+NOV!G16+DES!G16</f>
        <v>299</v>
      </c>
      <c r="I16" s="303">
        <f>JAN!H16+FEB!H16+MAR!H16+APR!H16+MEI!H16+JUN!H16+JUL!H16+AGS!H16+SEPT!H16+OKT!H16+NOV!H16+DES!H16</f>
        <v>301</v>
      </c>
      <c r="J16" s="303">
        <f>JAN!I16+FEB!I16+MAR!I16+APR!I16+MEI!I16+JUN!I16+JUL!I16+AGS!I16+SEPT!I16+OKT!I16+NOV!I16+DES!I16</f>
        <v>2</v>
      </c>
      <c r="K16" s="303">
        <f>JAN!J16+FEB!J16+MAR!J16+APR!J16+MEI!J16+JUN!J16+JUL!J16+AGS!J16+SEPT!J16+OKT!J16+NOV!J16+DES!J16</f>
        <v>299</v>
      </c>
      <c r="L16" s="303">
        <f>JAN!K16+FEB!K16+MAR!K16+APR!K16+MEI!K16+JUN!K16+JUL!K16+AGS!K16+SEPT!K16+OKT!K16+NOV!K16+DES!K16</f>
        <v>301</v>
      </c>
      <c r="M16" s="303">
        <f>JAN!L16+FEB!L16+MAR!L16+APR!L16+MEI!L16+JUN!L16+JUL!L16+AGS!L16+SEPT!L16+OKT!L16+NOV!L16+DES!L16</f>
        <v>3</v>
      </c>
      <c r="N16" s="303">
        <f>JAN!M16+FEB!M16+MAR!M16+APR!M16+MEI!M16+JUN!M16+JUL!M16+AGS!M16+SEPT!M16+OKT!M16+NOV!M16+DES!M16</f>
        <v>3</v>
      </c>
      <c r="O16" s="303">
        <f>JAN!N16+FEB!N16+MAR!N16+APR!N16+MEI!N16+JUN!N16+JUL!N16+AGS!N16+SEPT!N16+OKT!N16+NOV!N16+DES!N16</f>
        <v>3</v>
      </c>
      <c r="P16" s="303">
        <f>JAN!O16+FEB!O16+MAR!O16+APR!O16+MEI!O16+JUN!O16+JUL!O16+AGS!O16+SEPT!O16+OKT!O16+NOV!O16+DES!O16</f>
        <v>3</v>
      </c>
      <c r="Q16" s="303">
        <f>JAN!P16+FEB!P16+MAR!P16+APR!P16+MEI!P16+JUN!P16+JUL!P16+AGS!P16+SEPT!P16+OKT!P16+NOV!P16+DES!P16</f>
        <v>0</v>
      </c>
      <c r="R16" s="331">
        <f>JAN!Q16+FEB!Q16+MAR!Q16+APR!Q16+MEI!Q16+JUN!Q16+JUL!Q16+AGS!Q16+SEPT!Q16+OKT!Q16+NOV!Q16+DES!Q16</f>
        <v>0</v>
      </c>
      <c r="S16" s="336">
        <f t="shared" si="0"/>
        <v>1</v>
      </c>
      <c r="T16" s="336">
        <f t="shared" si="1"/>
        <v>1</v>
      </c>
      <c r="U16" s="336">
        <f t="shared" si="2"/>
        <v>1</v>
      </c>
      <c r="V16" s="336">
        <f t="shared" si="3"/>
        <v>9.9667774086378731E-3</v>
      </c>
      <c r="W16" s="336">
        <f t="shared" si="4"/>
        <v>1.8299763501395281E-3</v>
      </c>
      <c r="X16" s="337">
        <f t="shared" si="5"/>
        <v>1.8238966944912238E-2</v>
      </c>
    </row>
    <row r="17" spans="1:24" ht="30" hidden="1" customHeight="1" x14ac:dyDescent="0.3">
      <c r="A17" s="306">
        <v>16</v>
      </c>
      <c r="B17" s="306">
        <v>16</v>
      </c>
      <c r="C17" s="307" t="s">
        <v>16</v>
      </c>
      <c r="D17" s="307" t="s">
        <v>32</v>
      </c>
      <c r="E17" s="325">
        <v>91087</v>
      </c>
      <c r="F17" s="303">
        <f>JAN!E17+FEB!E17+MAR!E17+APR!E17+MEI!E17+JUN!E17+JUL!E17+AGS!E17+SEPT!E17+OKT!E17+NOV!E17+DES!E17</f>
        <v>1523</v>
      </c>
      <c r="G17" s="303">
        <f>JAN!F17+FEB!F17+MAR!F17+APR!F17+MEI!F17+JUN!F17+JUL!F17+AGS!F17+SEPT!F17+OKT!F17+NOV!F17+DES!F17</f>
        <v>1013</v>
      </c>
      <c r="H17" s="303">
        <f>JAN!G17+FEB!G17+MAR!G17+APR!G17+MEI!G17+JUN!G17+JUL!G17+AGS!G17+SEPT!G17+OKT!G17+NOV!G17+DES!G17</f>
        <v>508</v>
      </c>
      <c r="I17" s="303">
        <f>JAN!H17+FEB!H17+MAR!H17+APR!H17+MEI!H17+JUN!H17+JUL!H17+AGS!H17+SEPT!H17+OKT!H17+NOV!H17+DES!H17</f>
        <v>1521</v>
      </c>
      <c r="J17" s="303">
        <f>JAN!I17+FEB!I17+MAR!I17+APR!I17+MEI!I17+JUN!I17+JUL!I17+AGS!I17+SEPT!I17+OKT!I17+NOV!I17+DES!I17</f>
        <v>1675</v>
      </c>
      <c r="K17" s="303">
        <f>JAN!J17+FEB!J17+MAR!J17+APR!J17+MEI!J17+JUN!J17+JUL!J17+AGS!J17+SEPT!J17+OKT!J17+NOV!J17+DES!J17</f>
        <v>508</v>
      </c>
      <c r="L17" s="303">
        <f>JAN!K17+FEB!K17+MAR!K17+APR!K17+MEI!K17+JUN!K17+JUL!K17+AGS!K17+SEPT!K17+OKT!K17+NOV!K17+DES!K17</f>
        <v>2183</v>
      </c>
      <c r="M17" s="303">
        <f>JAN!L17+FEB!L17+MAR!L17+APR!L17+MEI!L17+JUN!L17+JUL!L17+AGS!L17+SEPT!L17+OKT!L17+NOV!L17+DES!L17</f>
        <v>27</v>
      </c>
      <c r="N17" s="303">
        <f>JAN!M17+FEB!M17+MAR!M17+APR!M17+MEI!M17+JUN!M17+JUL!M17+AGS!M17+SEPT!M17+OKT!M17+NOV!M17+DES!M17</f>
        <v>27</v>
      </c>
      <c r="O17" s="303">
        <f>JAN!N17+FEB!N17+MAR!N17+APR!N17+MEI!N17+JUN!N17+JUL!N17+AGS!N17+SEPT!N17+OKT!N17+NOV!N17+DES!N17</f>
        <v>27</v>
      </c>
      <c r="P17" s="303">
        <f>JAN!O17+FEB!O17+MAR!O17+APR!O17+MEI!O17+JUN!O17+JUL!O17+AGS!O17+SEPT!O17+OKT!O17+NOV!O17+DES!O17</f>
        <v>23</v>
      </c>
      <c r="Q17" s="303">
        <f>JAN!P17+FEB!P17+MAR!P17+APR!P17+MEI!P17+JUN!P17+JUL!P17+AGS!P17+SEPT!P17+OKT!P17+NOV!P17+DES!P17</f>
        <v>1</v>
      </c>
      <c r="R17" s="331">
        <f>JAN!Q17+FEB!Q17+MAR!Q17+APR!Q17+MEI!Q17+JUN!Q17+JUL!Q17+AGS!Q17+SEPT!Q17+OKT!Q17+NOV!Q17+DES!Q17</f>
        <v>0</v>
      </c>
      <c r="S17" s="336">
        <f t="shared" si="0"/>
        <v>0.99868680236375573</v>
      </c>
      <c r="T17" s="336">
        <f t="shared" si="1"/>
        <v>1</v>
      </c>
      <c r="U17" s="336">
        <f t="shared" si="2"/>
        <v>1</v>
      </c>
      <c r="V17" s="336">
        <f t="shared" si="3"/>
        <v>1.2368300503893724E-2</v>
      </c>
      <c r="W17" s="336">
        <f t="shared" si="4"/>
        <v>2.3966098345537784E-2</v>
      </c>
      <c r="X17" s="337">
        <f t="shared" si="5"/>
        <v>0.29641990624348147</v>
      </c>
    </row>
    <row r="18" spans="1:24" ht="30" hidden="1" customHeight="1" x14ac:dyDescent="0.3">
      <c r="A18" s="306">
        <v>17</v>
      </c>
      <c r="B18" s="306">
        <v>17</v>
      </c>
      <c r="C18" s="307" t="s">
        <v>16</v>
      </c>
      <c r="D18" s="307" t="s">
        <v>33</v>
      </c>
      <c r="E18" s="325">
        <v>145086</v>
      </c>
      <c r="F18" s="303">
        <f>JAN!E18+FEB!E18+MAR!E18+APR!E18+MEI!E18+JUN!E18+JUL!E18+AGS!E18+SEPT!E18+OKT!E18+NOV!E18+DES!E18</f>
        <v>623</v>
      </c>
      <c r="G18" s="303">
        <f>JAN!F18+FEB!F18+MAR!F18+APR!F18+MEI!F18+JUN!F18+JUL!F18+AGS!F18+SEPT!F18+OKT!F18+NOV!F18+DES!F18</f>
        <v>110</v>
      </c>
      <c r="H18" s="303">
        <f>JAN!G18+FEB!G18+MAR!G18+APR!G18+MEI!G18+JUN!G18+JUL!G18+AGS!G18+SEPT!G18+OKT!G18+NOV!G18+DES!G18</f>
        <v>513</v>
      </c>
      <c r="I18" s="303">
        <f>JAN!H18+FEB!H18+MAR!H18+APR!H18+MEI!H18+JUN!H18+JUL!H18+AGS!H18+SEPT!H18+OKT!H18+NOV!H18+DES!H18</f>
        <v>623</v>
      </c>
      <c r="J18" s="303">
        <f>JAN!I18+FEB!I18+MAR!I18+APR!I18+MEI!I18+JUN!I18+JUL!I18+AGS!I18+SEPT!I18+OKT!I18+NOV!I18+DES!I18</f>
        <v>240</v>
      </c>
      <c r="K18" s="303">
        <f>JAN!J18+FEB!J18+MAR!J18+APR!J18+MEI!J18+JUN!J18+JUL!J18+AGS!J18+SEPT!J18+OKT!J18+NOV!J18+DES!J18</f>
        <v>513</v>
      </c>
      <c r="L18" s="303">
        <f>JAN!K18+FEB!K18+MAR!K18+APR!K18+MEI!K18+JUN!K18+JUL!K18+AGS!K18+SEPT!K18+OKT!K18+NOV!K18+DES!K18</f>
        <v>753</v>
      </c>
      <c r="M18" s="303">
        <f>JAN!L18+FEB!L18+MAR!L18+APR!L18+MEI!L18+JUN!L18+JUL!L18+AGS!L18+SEPT!L18+OKT!L18+NOV!L18+DES!L18</f>
        <v>2</v>
      </c>
      <c r="N18" s="303">
        <f>JAN!M18+FEB!M18+MAR!M18+APR!M18+MEI!M18+JUN!M18+JUL!M18+AGS!M18+SEPT!M18+OKT!M18+NOV!M18+DES!M18</f>
        <v>2</v>
      </c>
      <c r="O18" s="303">
        <f>JAN!N18+FEB!N18+MAR!N18+APR!N18+MEI!N18+JUN!N18+JUL!N18+AGS!N18+SEPT!N18+OKT!N18+NOV!N18+DES!N18</f>
        <v>2</v>
      </c>
      <c r="P18" s="303">
        <f>JAN!O18+FEB!O18+MAR!O18+APR!O18+MEI!O18+JUN!O18+JUL!O18+AGS!O18+SEPT!O18+OKT!O18+NOV!O18+DES!O18</f>
        <v>1</v>
      </c>
      <c r="Q18" s="303">
        <f>JAN!P18+FEB!P18+MAR!P18+APR!P18+MEI!P18+JUN!P18+JUL!P18+AGS!P18+SEPT!P18+OKT!P18+NOV!P18+DES!P18</f>
        <v>1</v>
      </c>
      <c r="R18" s="331">
        <f>JAN!Q18+FEB!Q18+MAR!Q18+APR!Q18+MEI!Q18+JUN!Q18+JUL!Q18+AGS!Q18+SEPT!Q18+OKT!Q18+NOV!Q18+DES!Q18</f>
        <v>0</v>
      </c>
      <c r="S18" s="336">
        <f t="shared" si="0"/>
        <v>1</v>
      </c>
      <c r="T18" s="336">
        <f t="shared" si="1"/>
        <v>1</v>
      </c>
      <c r="U18" s="336">
        <f t="shared" si="2"/>
        <v>1</v>
      </c>
      <c r="V18" s="336">
        <f t="shared" si="3"/>
        <v>2.6560424966799467E-3</v>
      </c>
      <c r="W18" s="336">
        <f t="shared" si="4"/>
        <v>5.1900252264174352E-3</v>
      </c>
      <c r="X18" s="337">
        <f t="shared" si="5"/>
        <v>1.3784927560205671E-2</v>
      </c>
    </row>
    <row r="19" spans="1:24" ht="30" hidden="1" customHeight="1" x14ac:dyDescent="0.3">
      <c r="A19" s="306">
        <v>18</v>
      </c>
      <c r="B19" s="306">
        <v>18</v>
      </c>
      <c r="C19" s="307" t="s">
        <v>16</v>
      </c>
      <c r="D19" s="307" t="s">
        <v>34</v>
      </c>
      <c r="E19" s="325">
        <v>158091</v>
      </c>
      <c r="F19" s="303">
        <f>JAN!E19+FEB!E19+MAR!E19+APR!E19+MEI!E19+JUN!E19+JUL!E19+AGS!E19+SEPT!E19+OKT!E19+NOV!E19+DES!E19</f>
        <v>1484</v>
      </c>
      <c r="G19" s="303">
        <f>JAN!F19+FEB!F19+MAR!F19+APR!F19+MEI!F19+JUN!F19+JUL!F19+AGS!F19+SEPT!F19+OKT!F19+NOV!F19+DES!F19</f>
        <v>577</v>
      </c>
      <c r="H19" s="303">
        <f>JAN!G19+FEB!G19+MAR!G19+APR!G19+MEI!G19+JUN!G19+JUL!G19+AGS!G19+SEPT!G19+OKT!G19+NOV!G19+DES!G19</f>
        <v>907</v>
      </c>
      <c r="I19" s="303">
        <f>JAN!H19+FEB!H19+MAR!H19+APR!H19+MEI!H19+JUN!H19+JUL!H19+AGS!H19+SEPT!H19+OKT!H19+NOV!H19+DES!H19</f>
        <v>1484</v>
      </c>
      <c r="J19" s="303">
        <f>JAN!I19+FEB!I19+MAR!I19+APR!I19+MEI!I19+JUN!I19+JUL!I19+AGS!I19+SEPT!I19+OKT!I19+NOV!I19+DES!I19</f>
        <v>577</v>
      </c>
      <c r="K19" s="303">
        <f>JAN!J19+FEB!J19+MAR!J19+APR!J19+MEI!J19+JUN!J19+JUL!J19+AGS!J19+SEPT!J19+OKT!J19+NOV!J19+DES!J19</f>
        <v>907</v>
      </c>
      <c r="L19" s="303">
        <f>JAN!K19+FEB!K19+MAR!K19+APR!K19+MEI!K19+JUN!K19+JUL!K19+AGS!K19+SEPT!K19+OKT!K19+NOV!K19+DES!K19</f>
        <v>1484</v>
      </c>
      <c r="M19" s="303">
        <f>JAN!L19+FEB!L19+MAR!L19+APR!L19+MEI!L19+JUN!L19+JUL!L19+AGS!L19+SEPT!L19+OKT!L19+NOV!L19+DES!L19</f>
        <v>0</v>
      </c>
      <c r="N19" s="303">
        <f>JAN!M19+FEB!M19+MAR!M19+APR!M19+MEI!M19+JUN!M19+JUL!M19+AGS!M19+SEPT!M19+OKT!M19+NOV!M19+DES!M19</f>
        <v>0</v>
      </c>
      <c r="O19" s="303">
        <f>JAN!N19+FEB!N19+MAR!N19+APR!N19+MEI!N19+JUN!N19+JUL!N19+AGS!N19+SEPT!N19+OKT!N19+NOV!N19+DES!N19</f>
        <v>0</v>
      </c>
      <c r="P19" s="303">
        <f>JAN!O19+FEB!O19+MAR!O19+APR!O19+MEI!O19+JUN!O19+JUL!O19+AGS!O19+SEPT!O19+OKT!O19+NOV!O19+DES!O19</f>
        <v>0</v>
      </c>
      <c r="Q19" s="303">
        <f>JAN!P19+FEB!P19+MAR!P19+APR!P19+MEI!P19+JUN!P19+JUL!P19+AGS!P19+SEPT!P19+OKT!P19+NOV!P19+DES!P19</f>
        <v>0</v>
      </c>
      <c r="R19" s="331">
        <f>JAN!Q19+FEB!Q19+MAR!Q19+APR!Q19+MEI!Q19+JUN!Q19+JUL!Q19+AGS!Q19+SEPT!Q19+OKT!Q19+NOV!Q19+DES!Q19</f>
        <v>0</v>
      </c>
      <c r="S19" s="336">
        <f t="shared" si="0"/>
        <v>1</v>
      </c>
      <c r="T19" s="336" t="e">
        <f t="shared" si="1"/>
        <v>#DIV/0!</v>
      </c>
      <c r="U19" s="336" t="e">
        <f t="shared" si="2"/>
        <v>#DIV/0!</v>
      </c>
      <c r="V19" s="336">
        <f t="shared" si="3"/>
        <v>0</v>
      </c>
      <c r="W19" s="336">
        <f t="shared" si="4"/>
        <v>9.3869986273728417E-3</v>
      </c>
      <c r="X19" s="337">
        <f t="shared" si="5"/>
        <v>0</v>
      </c>
    </row>
    <row r="20" spans="1:24" ht="30" hidden="1" customHeight="1" x14ac:dyDescent="0.3">
      <c r="A20" s="306">
        <v>19</v>
      </c>
      <c r="B20" s="306">
        <v>19</v>
      </c>
      <c r="C20" s="307" t="s">
        <v>16</v>
      </c>
      <c r="D20" s="307" t="s">
        <v>35</v>
      </c>
      <c r="E20" s="325">
        <v>265111</v>
      </c>
      <c r="F20" s="303">
        <f>JAN!E20+FEB!E20+MAR!E20+APR!E20+MEI!E20+JUN!E20+JUL!E20+AGS!E20+SEPT!E20+OKT!E20+NOV!E20+DES!E20</f>
        <v>619</v>
      </c>
      <c r="G20" s="303">
        <f>JAN!F20+FEB!F20+MAR!F20+APR!F20+MEI!F20+JUN!F20+JUL!F20+AGS!F20+SEPT!F20+OKT!F20+NOV!F20+DES!F20</f>
        <v>619</v>
      </c>
      <c r="H20" s="303">
        <f>JAN!G20+FEB!G20+MAR!G20+APR!G20+MEI!G20+JUN!G20+JUL!G20+AGS!G20+SEPT!G20+OKT!G20+NOV!G20+DES!G20</f>
        <v>0</v>
      </c>
      <c r="I20" s="303">
        <f>JAN!H20+FEB!H20+MAR!H20+APR!H20+MEI!H20+JUN!H20+JUL!H20+AGS!H20+SEPT!H20+OKT!H20+NOV!H20+DES!H20</f>
        <v>619</v>
      </c>
      <c r="J20" s="303">
        <f>JAN!I20+FEB!I20+MAR!I20+APR!I20+MEI!I20+JUN!I20+JUL!I20+AGS!I20+SEPT!I20+OKT!I20+NOV!I20+DES!I20</f>
        <v>619</v>
      </c>
      <c r="K20" s="303">
        <f>JAN!J20+FEB!J20+MAR!J20+APR!J20+MEI!J20+JUN!J20+JUL!J20+AGS!J20+SEPT!J20+OKT!J20+NOV!J20+DES!J20</f>
        <v>0</v>
      </c>
      <c r="L20" s="303">
        <f>JAN!K20+FEB!K20+MAR!K20+APR!K20+MEI!K20+JUN!K20+JUL!K20+AGS!K20+SEPT!K20+OKT!K20+NOV!K20+DES!K20</f>
        <v>619</v>
      </c>
      <c r="M20" s="303">
        <f>JAN!L20+FEB!L20+MAR!L20+APR!L20+MEI!L20+JUN!L20+JUL!L20+AGS!L20+SEPT!L20+OKT!L20+NOV!L20+DES!L20</f>
        <v>1</v>
      </c>
      <c r="N20" s="303">
        <f>JAN!M20+FEB!M20+MAR!M20+APR!M20+MEI!M20+JUN!M20+JUL!M20+AGS!M20+SEPT!M20+OKT!M20+NOV!M20+DES!M20</f>
        <v>1</v>
      </c>
      <c r="O20" s="303">
        <f>JAN!N20+FEB!N20+MAR!N20+APR!N20+MEI!N20+JUN!N20+JUL!N20+AGS!N20+SEPT!N20+OKT!N20+NOV!N20+DES!N20</f>
        <v>1</v>
      </c>
      <c r="P20" s="303">
        <f>JAN!O20+FEB!O20+MAR!O20+APR!O20+MEI!O20+JUN!O20+JUL!O20+AGS!O20+SEPT!O20+OKT!O20+NOV!O20+DES!O20</f>
        <v>0</v>
      </c>
      <c r="Q20" s="303">
        <f>JAN!P20+FEB!P20+MAR!P20+APR!P20+MEI!P20+JUN!P20+JUL!P20+AGS!P20+SEPT!P20+OKT!P20+NOV!P20+DES!P20</f>
        <v>1</v>
      </c>
      <c r="R20" s="331">
        <f>JAN!Q20+FEB!Q20+MAR!Q20+APR!Q20+MEI!Q20+JUN!Q20+JUL!Q20+AGS!Q20+SEPT!Q20+OKT!Q20+NOV!Q20+DES!Q20</f>
        <v>0</v>
      </c>
      <c r="S20" s="336">
        <f t="shared" si="0"/>
        <v>1</v>
      </c>
      <c r="T20" s="336">
        <f t="shared" si="1"/>
        <v>1</v>
      </c>
      <c r="U20" s="336">
        <f t="shared" si="2"/>
        <v>1</v>
      </c>
      <c r="V20" s="336">
        <f t="shared" si="3"/>
        <v>1.6155088852988692E-3</v>
      </c>
      <c r="W20" s="336">
        <f t="shared" si="4"/>
        <v>2.3348710540113385E-3</v>
      </c>
      <c r="X20" s="337">
        <f t="shared" si="5"/>
        <v>3.7720049337824535E-3</v>
      </c>
    </row>
    <row r="21" spans="1:24" ht="30" hidden="1" customHeight="1" x14ac:dyDescent="0.3">
      <c r="A21" s="306">
        <v>20</v>
      </c>
      <c r="B21" s="306">
        <v>20</v>
      </c>
      <c r="C21" s="307" t="s">
        <v>16</v>
      </c>
      <c r="D21" s="307" t="s">
        <v>36</v>
      </c>
      <c r="E21" s="325">
        <v>34571</v>
      </c>
      <c r="F21" s="303">
        <f>JAN!E21+FEB!E21+MAR!E21+APR!E21+MEI!E21+JUN!E21+JUL!E21+AGS!E21+SEPT!E21+OKT!E21+NOV!E21+DES!E21</f>
        <v>3284</v>
      </c>
      <c r="G21" s="303">
        <f>JAN!F21+FEB!F21+MAR!F21+APR!F21+MEI!F21+JUN!F21+JUL!F21+AGS!F21+SEPT!F21+OKT!F21+NOV!F21+DES!F21</f>
        <v>3309</v>
      </c>
      <c r="H21" s="303">
        <f>JAN!G21+FEB!G21+MAR!G21+APR!G21+MEI!G21+JUN!G21+JUL!G21+AGS!G21+SEPT!G21+OKT!G21+NOV!G21+DES!G21</f>
        <v>0</v>
      </c>
      <c r="I21" s="303">
        <f>JAN!H21+FEB!H21+MAR!H21+APR!H21+MEI!H21+JUN!H21+JUL!H21+AGS!H21+SEPT!H21+OKT!H21+NOV!H21+DES!H21</f>
        <v>3309</v>
      </c>
      <c r="J21" s="303">
        <f>JAN!I21+FEB!I21+MAR!I21+APR!I21+MEI!I21+JUN!I21+JUL!I21+AGS!I21+SEPT!I21+OKT!I21+NOV!I21+DES!I21</f>
        <v>3309</v>
      </c>
      <c r="K21" s="303">
        <f>JAN!J21+FEB!J21+MAR!J21+APR!J21+MEI!J21+JUN!J21+JUL!J21+AGS!J21+SEPT!J21+OKT!J21+NOV!J21+DES!J21</f>
        <v>0</v>
      </c>
      <c r="L21" s="303">
        <f>JAN!K21+FEB!K21+MAR!K21+APR!K21+MEI!K21+JUN!K21+JUL!K21+AGS!K21+SEPT!K21+OKT!K21+NOV!K21+DES!K21</f>
        <v>3309</v>
      </c>
      <c r="M21" s="303">
        <f>JAN!L21+FEB!L21+MAR!L21+APR!L21+MEI!L21+JUN!L21+JUL!L21+AGS!L21+SEPT!L21+OKT!L21+NOV!L21+DES!L21</f>
        <v>37</v>
      </c>
      <c r="N21" s="303">
        <f>JAN!M21+FEB!M21+MAR!M21+APR!M21+MEI!M21+JUN!M21+JUL!M21+AGS!M21+SEPT!M21+OKT!M21+NOV!M21+DES!M21</f>
        <v>37</v>
      </c>
      <c r="O21" s="303">
        <f>JAN!N21+FEB!N21+MAR!N21+APR!N21+MEI!N21+JUN!N21+JUL!N21+AGS!N21+SEPT!N21+OKT!N21+NOV!N21+DES!N21</f>
        <v>37</v>
      </c>
      <c r="P21" s="303">
        <f>JAN!O21+FEB!O21+MAR!O21+APR!O21+MEI!O21+JUN!O21+JUL!O21+AGS!O21+SEPT!O21+OKT!O21+NOV!O21+DES!O21</f>
        <v>37</v>
      </c>
      <c r="Q21" s="303">
        <f>JAN!P21+FEB!P21+MAR!P21+APR!P21+MEI!P21+JUN!P21+JUL!P21+AGS!P21+SEPT!P21+OKT!P21+NOV!P21+DES!P21</f>
        <v>0</v>
      </c>
      <c r="R21" s="331">
        <f>JAN!Q21+FEB!Q21+MAR!Q21+APR!Q21+MEI!Q21+JUN!Q21+JUL!Q21+AGS!Q21+SEPT!Q21+OKT!Q21+NOV!Q21+DES!Q21</f>
        <v>0</v>
      </c>
      <c r="S21" s="336">
        <f t="shared" si="0"/>
        <v>1.0076126674786845</v>
      </c>
      <c r="T21" s="336">
        <f t="shared" si="1"/>
        <v>1</v>
      </c>
      <c r="U21" s="336">
        <f t="shared" si="2"/>
        <v>1</v>
      </c>
      <c r="V21" s="336">
        <f t="shared" si="3"/>
        <v>1.1181625868842551E-2</v>
      </c>
      <c r="W21" s="336">
        <f t="shared" si="4"/>
        <v>9.5716062595817303E-2</v>
      </c>
      <c r="X21" s="337">
        <f t="shared" si="5"/>
        <v>1.0702612015851436</v>
      </c>
    </row>
    <row r="22" spans="1:24" ht="30" hidden="1" customHeight="1" x14ac:dyDescent="0.3">
      <c r="A22" s="306">
        <v>21</v>
      </c>
      <c r="B22" s="306">
        <v>21</v>
      </c>
      <c r="C22" s="307" t="s">
        <v>16</v>
      </c>
      <c r="D22" s="307" t="s">
        <v>37</v>
      </c>
      <c r="E22" s="325">
        <v>174318</v>
      </c>
      <c r="F22" s="303">
        <f>JAN!E22+FEB!E22+MAR!E22+APR!E22+MEI!E22+JUN!E22+JUL!E22+AGS!E22+SEPT!E22+OKT!E22+NOV!E22+DES!E22</f>
        <v>848</v>
      </c>
      <c r="G22" s="303">
        <f>JAN!F22+FEB!F22+MAR!F22+APR!F22+MEI!F22+JUN!F22+JUL!F22+AGS!F22+SEPT!F22+OKT!F22+NOV!F22+DES!F22</f>
        <v>767</v>
      </c>
      <c r="H22" s="303">
        <f>JAN!G22+FEB!G22+MAR!G22+APR!G22+MEI!G22+JUN!G22+JUL!G22+AGS!G22+SEPT!G22+OKT!G22+NOV!G22+DES!G22</f>
        <v>81</v>
      </c>
      <c r="I22" s="303">
        <f>JAN!H22+FEB!H22+MAR!H22+APR!H22+MEI!H22+JUN!H22+JUL!H22+AGS!H22+SEPT!H22+OKT!H22+NOV!H22+DES!H22</f>
        <v>848</v>
      </c>
      <c r="J22" s="303">
        <f>JAN!I22+FEB!I22+MAR!I22+APR!I22+MEI!I22+JUN!I22+JUL!I22+AGS!I22+SEPT!I22+OKT!I22+NOV!I22+DES!I22</f>
        <v>767</v>
      </c>
      <c r="K22" s="303">
        <f>JAN!J22+FEB!J22+MAR!J22+APR!J22+MEI!J22+JUN!J22+JUL!J22+AGS!J22+SEPT!J22+OKT!J22+NOV!J22+DES!J22</f>
        <v>81</v>
      </c>
      <c r="L22" s="303">
        <f>JAN!K22+FEB!K22+MAR!K22+APR!K22+MEI!K22+JUN!K22+JUL!K22+AGS!K22+SEPT!K22+OKT!K22+NOV!K22+DES!K22</f>
        <v>848</v>
      </c>
      <c r="M22" s="303">
        <f>JAN!L22+FEB!L22+MAR!L22+APR!L22+MEI!L22+JUN!L22+JUL!L22+AGS!L22+SEPT!L22+OKT!L22+NOV!L22+DES!L22</f>
        <v>0</v>
      </c>
      <c r="N22" s="303">
        <f>JAN!M22+FEB!M22+MAR!M22+APR!M22+MEI!M22+JUN!M22+JUL!M22+AGS!M22+SEPT!M22+OKT!M22+NOV!M22+DES!M22</f>
        <v>0</v>
      </c>
      <c r="O22" s="303">
        <f>JAN!N22+FEB!N22+MAR!N22+APR!N22+MEI!N22+JUN!N22+JUL!N22+AGS!N22+SEPT!N22+OKT!N22+NOV!N22+DES!N22</f>
        <v>0</v>
      </c>
      <c r="P22" s="303">
        <f>JAN!O22+FEB!O22+MAR!O22+APR!O22+MEI!O22+JUN!O22+JUL!O22+AGS!O22+SEPT!O22+OKT!O22+NOV!O22+DES!O22</f>
        <v>0</v>
      </c>
      <c r="Q22" s="303">
        <f>JAN!P22+FEB!P22+MAR!P22+APR!P22+MEI!P22+JUN!P22+JUL!P22+AGS!P22+SEPT!P22+OKT!P22+NOV!P22+DES!P22</f>
        <v>0</v>
      </c>
      <c r="R22" s="331">
        <f>JAN!Q22+FEB!Q22+MAR!Q22+APR!Q22+MEI!Q22+JUN!Q22+JUL!Q22+AGS!Q22+SEPT!Q22+OKT!Q22+NOV!Q22+DES!Q22</f>
        <v>0</v>
      </c>
      <c r="S22" s="336">
        <f t="shared" si="0"/>
        <v>1</v>
      </c>
      <c r="T22" s="336" t="e">
        <f t="shared" si="1"/>
        <v>#DIV/0!</v>
      </c>
      <c r="U22" s="336" t="e">
        <f t="shared" si="2"/>
        <v>#DIV/0!</v>
      </c>
      <c r="V22" s="336">
        <f t="shared" si="3"/>
        <v>0</v>
      </c>
      <c r="W22" s="336">
        <f t="shared" si="4"/>
        <v>4.8646726098280158E-3</v>
      </c>
      <c r="X22" s="337">
        <f t="shared" si="5"/>
        <v>0</v>
      </c>
    </row>
    <row r="23" spans="1:24" ht="30" hidden="1" customHeight="1" x14ac:dyDescent="0.3">
      <c r="A23" s="306">
        <v>22</v>
      </c>
      <c r="B23" s="306">
        <v>22</v>
      </c>
      <c r="C23" s="307" t="s">
        <v>16</v>
      </c>
      <c r="D23" s="307" t="s">
        <v>38</v>
      </c>
      <c r="E23" s="325">
        <v>203284</v>
      </c>
      <c r="F23" s="303">
        <f>JAN!E23+FEB!E23+MAR!E23+APR!E23+MEI!E23+JUN!E23+JUL!E23+AGS!E23+SEPT!E23+OKT!E23+NOV!E23+DES!E23</f>
        <v>248</v>
      </c>
      <c r="G23" s="303">
        <f>JAN!F23+FEB!F23+MAR!F23+APR!F23+MEI!F23+JUN!F23+JUL!F23+AGS!F23+SEPT!F23+OKT!F23+NOV!F23+DES!F23</f>
        <v>226</v>
      </c>
      <c r="H23" s="303">
        <f>JAN!G23+FEB!G23+MAR!G23+APR!G23+MEI!G23+JUN!G23+JUL!G23+AGS!G23+SEPT!G23+OKT!G23+NOV!G23+DES!G23</f>
        <v>22</v>
      </c>
      <c r="I23" s="303">
        <f>JAN!H23+FEB!H23+MAR!H23+APR!H23+MEI!H23+JUN!H23+JUL!H23+AGS!H23+SEPT!H23+OKT!H23+NOV!H23+DES!H23</f>
        <v>248</v>
      </c>
      <c r="J23" s="303">
        <f>JAN!I23+FEB!I23+MAR!I23+APR!I23+MEI!I23+JUN!I23+JUL!I23+AGS!I23+SEPT!I23+OKT!I23+NOV!I23+DES!I23</f>
        <v>226</v>
      </c>
      <c r="K23" s="303">
        <f>JAN!J23+FEB!J23+MAR!J23+APR!J23+MEI!J23+JUN!J23+JUL!J23+AGS!J23+SEPT!J23+OKT!J23+NOV!J23+DES!J23</f>
        <v>22</v>
      </c>
      <c r="L23" s="303">
        <f>JAN!K23+FEB!K23+MAR!K23+APR!K23+MEI!K23+JUN!K23+JUL!K23+AGS!K23+SEPT!K23+OKT!K23+NOV!K23+DES!K23</f>
        <v>248</v>
      </c>
      <c r="M23" s="303">
        <f>JAN!L23+FEB!L23+MAR!L23+APR!L23+MEI!L23+JUN!L23+JUL!L23+AGS!L23+SEPT!L23+OKT!L23+NOV!L23+DES!L23</f>
        <v>0</v>
      </c>
      <c r="N23" s="303">
        <f>JAN!M23+FEB!M23+MAR!M23+APR!M23+MEI!M23+JUN!M23+JUL!M23+AGS!M23+SEPT!M23+OKT!M23+NOV!M23+DES!M23</f>
        <v>0</v>
      </c>
      <c r="O23" s="303">
        <f>JAN!N23+FEB!N23+MAR!N23+APR!N23+MEI!N23+JUN!N23+JUL!N23+AGS!N23+SEPT!N23+OKT!N23+NOV!N23+DES!N23</f>
        <v>0</v>
      </c>
      <c r="P23" s="303">
        <f>JAN!O23+FEB!O23+MAR!O23+APR!O23+MEI!O23+JUN!O23+JUL!O23+AGS!O23+SEPT!O23+OKT!O23+NOV!O23+DES!O23</f>
        <v>0</v>
      </c>
      <c r="Q23" s="303">
        <f>JAN!P23+FEB!P23+MAR!P23+APR!P23+MEI!P23+JUN!P23+JUL!P23+AGS!P23+SEPT!P23+OKT!P23+NOV!P23+DES!P23</f>
        <v>0</v>
      </c>
      <c r="R23" s="331">
        <f>JAN!Q23+FEB!Q23+MAR!Q23+APR!Q23+MEI!Q23+JUN!Q23+JUL!Q23+AGS!Q23+SEPT!Q23+OKT!Q23+NOV!Q23+DES!Q23</f>
        <v>0</v>
      </c>
      <c r="S23" s="336">
        <f t="shared" si="0"/>
        <v>1</v>
      </c>
      <c r="T23" s="336" t="e">
        <f t="shared" si="1"/>
        <v>#DIV/0!</v>
      </c>
      <c r="U23" s="336" t="e">
        <f t="shared" si="2"/>
        <v>#DIV/0!</v>
      </c>
      <c r="V23" s="336">
        <f t="shared" si="3"/>
        <v>0</v>
      </c>
      <c r="W23" s="336">
        <f t="shared" si="4"/>
        <v>1.2199681234135494E-3</v>
      </c>
      <c r="X23" s="337">
        <f t="shared" si="5"/>
        <v>0</v>
      </c>
    </row>
    <row r="24" spans="1:24" ht="30" hidden="1" customHeight="1" x14ac:dyDescent="0.3">
      <c r="A24" s="306">
        <v>23</v>
      </c>
      <c r="B24" s="306">
        <v>23</v>
      </c>
      <c r="C24" s="307" t="s">
        <v>16</v>
      </c>
      <c r="D24" s="307" t="s">
        <v>39</v>
      </c>
      <c r="E24" s="325">
        <v>80215</v>
      </c>
      <c r="F24" s="303">
        <f>JAN!E24+FEB!E24+MAR!E24+APR!E24+MEI!E24+JUN!E24+JUL!E24+AGS!E24+SEPT!E24+OKT!E24+NOV!E24+DES!E24</f>
        <v>610</v>
      </c>
      <c r="G24" s="303">
        <f>JAN!F24+FEB!F24+MAR!F24+APR!F24+MEI!F24+JUN!F24+JUL!F24+AGS!F24+SEPT!F24+OKT!F24+NOV!F24+DES!F24</f>
        <v>100</v>
      </c>
      <c r="H24" s="303">
        <f>JAN!G24+FEB!G24+MAR!G24+APR!G24+MEI!G24+JUN!G24+JUL!G24+AGS!G24+SEPT!G24+OKT!G24+NOV!G24+DES!G24</f>
        <v>500</v>
      </c>
      <c r="I24" s="303">
        <f>JAN!H24+FEB!H24+MAR!H24+APR!H24+MEI!H24+JUN!H24+JUL!H24+AGS!H24+SEPT!H24+OKT!H24+NOV!H24+DES!H24</f>
        <v>600</v>
      </c>
      <c r="J24" s="303">
        <f>JAN!I24+FEB!I24+MAR!I24+APR!I24+MEI!I24+JUN!I24+JUL!I24+AGS!I24+SEPT!I24+OKT!I24+NOV!I24+DES!I24</f>
        <v>100</v>
      </c>
      <c r="K24" s="303">
        <f>JAN!J24+FEB!J24+MAR!J24+APR!J24+MEI!J24+JUN!J24+JUL!J24+AGS!J24+SEPT!J24+OKT!J24+NOV!J24+DES!J24</f>
        <v>400</v>
      </c>
      <c r="L24" s="303">
        <f>JAN!K24+FEB!K24+MAR!K24+APR!K24+MEI!K24+JUN!K24+JUL!K24+AGS!K24+SEPT!K24+OKT!K24+NOV!K24+DES!K24</f>
        <v>500</v>
      </c>
      <c r="M24" s="303">
        <f>JAN!L24+FEB!L24+MAR!L24+APR!L24+MEI!L24+JUN!L24+JUL!L24+AGS!L24+SEPT!L24+OKT!L24+NOV!L24+DES!L24</f>
        <v>0</v>
      </c>
      <c r="N24" s="303">
        <f>JAN!M24+FEB!M24+MAR!M24+APR!M24+MEI!M24+JUN!M24+JUL!M24+AGS!M24+SEPT!M24+OKT!M24+NOV!M24+DES!M24</f>
        <v>0</v>
      </c>
      <c r="O24" s="303">
        <f>JAN!N24+FEB!N24+MAR!N24+APR!N24+MEI!N24+JUN!N24+JUL!N24+AGS!N24+SEPT!N24+OKT!N24+NOV!N24+DES!N24</f>
        <v>0</v>
      </c>
      <c r="P24" s="303">
        <f>JAN!O24+FEB!O24+MAR!O24+APR!O24+MEI!O24+JUN!O24+JUL!O24+AGS!O24+SEPT!O24+OKT!O24+NOV!O24+DES!O24</f>
        <v>0</v>
      </c>
      <c r="Q24" s="303">
        <f>JAN!P24+FEB!P24+MAR!P24+APR!P24+MEI!P24+JUN!P24+JUL!P24+AGS!P24+SEPT!P24+OKT!P24+NOV!P24+DES!P24</f>
        <v>0</v>
      </c>
      <c r="R24" s="331">
        <f>JAN!Q24+FEB!Q24+MAR!Q24+APR!Q24+MEI!Q24+JUN!Q24+JUL!Q24+AGS!Q24+SEPT!Q24+OKT!Q24+NOV!Q24+DES!Q24</f>
        <v>0</v>
      </c>
      <c r="S24" s="336">
        <f t="shared" si="0"/>
        <v>0.98360655737704916</v>
      </c>
      <c r="T24" s="336" t="e">
        <f t="shared" si="1"/>
        <v>#DIV/0!</v>
      </c>
      <c r="U24" s="336" t="e">
        <f t="shared" si="2"/>
        <v>#DIV/0!</v>
      </c>
      <c r="V24" s="336">
        <f t="shared" si="3"/>
        <v>0</v>
      </c>
      <c r="W24" s="336">
        <f t="shared" si="4"/>
        <v>6.2332481456086764E-3</v>
      </c>
      <c r="X24" s="337">
        <f t="shared" si="5"/>
        <v>0</v>
      </c>
    </row>
    <row r="25" spans="1:24" ht="30" hidden="1" customHeight="1" x14ac:dyDescent="0.3">
      <c r="A25" s="309">
        <v>24</v>
      </c>
      <c r="B25" s="309">
        <v>1</v>
      </c>
      <c r="C25" s="310" t="s">
        <v>40</v>
      </c>
      <c r="D25" s="310" t="s">
        <v>41</v>
      </c>
      <c r="E25" s="326">
        <v>1035411</v>
      </c>
      <c r="F25" s="311">
        <f>JAN!E25+FEB!E25+MAR!E25+APR!E25+MEI!E25+JUN!E25+JUL!E25+AGS!E25+SEPT!E25+OKT!E25+NOV!E25+DES!E25</f>
        <v>1483</v>
      </c>
      <c r="G25" s="311">
        <f>JAN!F25+FEB!F25+MAR!F25+APR!F25+MEI!F25+JUN!F25+JUL!F25+AGS!F25+SEPT!F25+OKT!F25+NOV!F25+DES!F25</f>
        <v>308</v>
      </c>
      <c r="H25" s="311">
        <f>JAN!G25+FEB!G25+MAR!G25+APR!G25+MEI!G25+JUN!G25+JUL!G25+AGS!G25+SEPT!G25+OKT!G25+NOV!G25+DES!G25</f>
        <v>1177</v>
      </c>
      <c r="I25" s="311">
        <f>JAN!H25+FEB!H25+MAR!H25+APR!H25+MEI!H25+JUN!H25+JUL!H25+AGS!H25+SEPT!H25+OKT!H25+NOV!H25+DES!H25</f>
        <v>1485</v>
      </c>
      <c r="J25" s="311">
        <f>JAN!I25+FEB!I25+MAR!I25+APR!I25+MEI!I25+JUN!I25+JUL!I25+AGS!I25+SEPT!I25+OKT!I25+NOV!I25+DES!I25</f>
        <v>615</v>
      </c>
      <c r="K25" s="311">
        <f>JAN!J25+FEB!J25+MAR!J25+APR!J25+MEI!J25+JUN!J25+JUL!J25+AGS!J25+SEPT!J25+OKT!J25+NOV!J25+DES!J25</f>
        <v>1177</v>
      </c>
      <c r="L25" s="311">
        <f>JAN!K25+FEB!K25+MAR!K25+APR!K25+MEI!K25+JUN!K25+JUL!K25+AGS!K25+SEPT!K25+OKT!K25+NOV!K25+DES!K25</f>
        <v>1792</v>
      </c>
      <c r="M25" s="311">
        <f>JAN!L25+FEB!L25+MAR!L25+APR!L25+MEI!L25+JUN!L25+JUL!L25+AGS!L25+SEPT!L25+OKT!L25+NOV!L25+DES!L25</f>
        <v>51</v>
      </c>
      <c r="N25" s="311">
        <f>JAN!M25+FEB!M25+MAR!M25+APR!M25+MEI!M25+JUN!M25+JUL!M25+AGS!M25+SEPT!M25+OKT!M25+NOV!M25+DES!M25</f>
        <v>50</v>
      </c>
      <c r="O25" s="311">
        <f>JAN!N25+FEB!N25+MAR!N25+APR!N25+MEI!N25+JUN!N25+JUL!N25+AGS!N25+SEPT!N25+OKT!N25+NOV!N25+DES!N25</f>
        <v>51</v>
      </c>
      <c r="P25" s="311">
        <f>JAN!O25+FEB!O25+MAR!O25+APR!O25+MEI!O25+JUN!O25+JUL!O25+AGS!O25+SEPT!O25+OKT!O25+NOV!O25+DES!O25</f>
        <v>46</v>
      </c>
      <c r="Q25" s="311">
        <f>JAN!P25+FEB!P25+MAR!P25+APR!P25+MEI!P25+JUN!P25+JUL!P25+AGS!P25+SEPT!P25+OKT!P25+NOV!P25+DES!P25</f>
        <v>5</v>
      </c>
      <c r="R25" s="332">
        <f>JAN!Q25+FEB!Q25+MAR!Q25+APR!Q25+MEI!Q25+JUN!Q25+JUL!Q25+AGS!Q25+SEPT!Q25+OKT!Q25+NOV!Q25+DES!Q25</f>
        <v>0</v>
      </c>
      <c r="S25" s="336">
        <f t="shared" si="0"/>
        <v>1.0013486176668915</v>
      </c>
      <c r="T25" s="336">
        <f t="shared" si="1"/>
        <v>0.98039215686274506</v>
      </c>
      <c r="U25" s="336">
        <f t="shared" si="2"/>
        <v>1</v>
      </c>
      <c r="V25" s="336">
        <f t="shared" si="3"/>
        <v>2.8459821428571428E-2</v>
      </c>
      <c r="W25" s="336">
        <f t="shared" si="4"/>
        <v>1.7307136972661097E-3</v>
      </c>
      <c r="X25" s="337">
        <f t="shared" si="5"/>
        <v>4.9255802768176114E-2</v>
      </c>
    </row>
    <row r="26" spans="1:24" ht="30" hidden="1" customHeight="1" x14ac:dyDescent="0.3">
      <c r="A26" s="309">
        <v>25</v>
      </c>
      <c r="B26" s="309">
        <v>2</v>
      </c>
      <c r="C26" s="310" t="s">
        <v>40</v>
      </c>
      <c r="D26" s="310" t="s">
        <v>42</v>
      </c>
      <c r="E26" s="326">
        <v>2155625</v>
      </c>
      <c r="F26" s="311">
        <f>JAN!E26+FEB!E26+MAR!E26+APR!E26+MEI!E26+JUN!E26+JUL!E26+AGS!E26+SEPT!E26+OKT!E26+NOV!E26+DES!E26</f>
        <v>484</v>
      </c>
      <c r="G26" s="311">
        <f>JAN!F26+FEB!F26+MAR!F26+APR!F26+MEI!F26+JUN!F26+JUL!F26+AGS!F26+SEPT!F26+OKT!F26+NOV!F26+DES!F26</f>
        <v>245</v>
      </c>
      <c r="H26" s="311">
        <f>JAN!G26+FEB!G26+MAR!G26+APR!G26+MEI!G26+JUN!G26+JUL!G26+AGS!G26+SEPT!G26+OKT!G26+NOV!G26+DES!G26</f>
        <v>14</v>
      </c>
      <c r="I26" s="311">
        <f>JAN!H26+FEB!H26+MAR!H26+APR!H26+MEI!H26+JUN!H26+JUL!H26+AGS!H26+SEPT!H26+OKT!H26+NOV!H26+DES!H26</f>
        <v>259</v>
      </c>
      <c r="J26" s="311">
        <f>JAN!I26+FEB!I26+MAR!I26+APR!I26+MEI!I26+JUN!I26+JUL!I26+AGS!I26+SEPT!I26+OKT!I26+NOV!I26+DES!I26</f>
        <v>245</v>
      </c>
      <c r="K26" s="311">
        <f>JAN!J26+FEB!J26+MAR!J26+APR!J26+MEI!J26+JUN!J26+JUL!J26+AGS!J26+SEPT!J26+OKT!J26+NOV!J26+DES!J26</f>
        <v>14</v>
      </c>
      <c r="L26" s="311">
        <f>JAN!K26+FEB!K26+MAR!K26+APR!K26+MEI!K26+JUN!K26+JUL!K26+AGS!K26+SEPT!K26+OKT!K26+NOV!K26+DES!K26</f>
        <v>259</v>
      </c>
      <c r="M26" s="311">
        <f>JAN!L26+FEB!L26+MAR!L26+APR!L26+MEI!L26+JUN!L26+JUL!L26+AGS!L26+SEPT!L26+OKT!L26+NOV!L26+DES!L26</f>
        <v>1</v>
      </c>
      <c r="N26" s="311">
        <f>JAN!M26+FEB!M26+MAR!M26+APR!M26+MEI!M26+JUN!M26+JUL!M26+AGS!M26+SEPT!M26+OKT!M26+NOV!M26+DES!M26</f>
        <v>1</v>
      </c>
      <c r="O26" s="311">
        <f>JAN!N26+FEB!N26+MAR!N26+APR!N26+MEI!N26+JUN!N26+JUL!N26+AGS!N26+SEPT!N26+OKT!N26+NOV!N26+DES!N26</f>
        <v>2</v>
      </c>
      <c r="P26" s="311">
        <f>JAN!O26+FEB!O26+MAR!O26+APR!O26+MEI!O26+JUN!O26+JUL!O26+AGS!O26+SEPT!O26+OKT!O26+NOV!O26+DES!O26</f>
        <v>0</v>
      </c>
      <c r="Q26" s="311">
        <f>JAN!P26+FEB!P26+MAR!P26+APR!P26+MEI!P26+JUN!P26+JUL!P26+AGS!P26+SEPT!P26+OKT!P26+NOV!P26+DES!P26</f>
        <v>1</v>
      </c>
      <c r="R26" s="332">
        <f>JAN!Q26+FEB!Q26+MAR!Q26+APR!Q26+MEI!Q26+JUN!Q26+JUL!Q26+AGS!Q26+SEPT!Q26+OKT!Q26+NOV!Q26+DES!Q26</f>
        <v>0</v>
      </c>
      <c r="S26" s="336">
        <f t="shared" si="0"/>
        <v>0.53512396694214881</v>
      </c>
      <c r="T26" s="336">
        <f t="shared" si="1"/>
        <v>1</v>
      </c>
      <c r="U26" s="336">
        <f t="shared" si="2"/>
        <v>2</v>
      </c>
      <c r="V26" s="336">
        <f t="shared" si="3"/>
        <v>3.8610038610038611E-3</v>
      </c>
      <c r="W26" s="336">
        <f t="shared" si="4"/>
        <v>1.2015076833864888E-4</v>
      </c>
      <c r="X26" s="337">
        <f t="shared" si="5"/>
        <v>4.6390258045810382E-4</v>
      </c>
    </row>
    <row r="27" spans="1:24" ht="30" hidden="1" customHeight="1" x14ac:dyDescent="0.3">
      <c r="A27" s="309">
        <v>26</v>
      </c>
      <c r="B27" s="309">
        <v>3</v>
      </c>
      <c r="C27" s="310" t="s">
        <v>40</v>
      </c>
      <c r="D27" s="310" t="s">
        <v>43</v>
      </c>
      <c r="E27" s="326">
        <v>614618</v>
      </c>
      <c r="F27" s="311">
        <f>JAN!E27+FEB!E27+MAR!E27+APR!E27+MEI!E27+JUN!E27+JUL!E27+AGS!E27+SEPT!E27+OKT!E27+NOV!E27+DES!E27</f>
        <v>1905</v>
      </c>
      <c r="G27" s="311">
        <f>JAN!F27+FEB!F27+MAR!F27+APR!F27+MEI!F27+JUN!F27+JUL!F27+AGS!F27+SEPT!F27+OKT!F27+NOV!F27+DES!F27</f>
        <v>587</v>
      </c>
      <c r="H27" s="311">
        <f>JAN!G27+FEB!G27+MAR!G27+APR!G27+MEI!G27+JUN!G27+JUL!G27+AGS!G27+SEPT!G27+OKT!G27+NOV!G27+DES!G27</f>
        <v>1307</v>
      </c>
      <c r="I27" s="311">
        <f>JAN!H27+FEB!H27+MAR!H27+APR!H27+MEI!H27+JUN!H27+JUL!H27+AGS!H27+SEPT!H27+OKT!H27+NOV!H27+DES!H27</f>
        <v>1894</v>
      </c>
      <c r="J27" s="311">
        <f>JAN!I27+FEB!I27+MAR!I27+APR!I27+MEI!I27+JUN!I27+JUL!I27+AGS!I27+SEPT!I27+OKT!I27+NOV!I27+DES!I27</f>
        <v>587</v>
      </c>
      <c r="K27" s="311">
        <f>JAN!J27+FEB!J27+MAR!J27+APR!J27+MEI!J27+JUN!J27+JUL!J27+AGS!J27+SEPT!J27+OKT!J27+NOV!J27+DES!J27</f>
        <v>1307</v>
      </c>
      <c r="L27" s="311">
        <f>JAN!K27+FEB!K27+MAR!K27+APR!K27+MEI!K27+JUN!K27+JUL!K27+AGS!K27+SEPT!K27+OKT!K27+NOV!K27+DES!K27</f>
        <v>1894</v>
      </c>
      <c r="M27" s="311">
        <f>JAN!L27+FEB!L27+MAR!L27+APR!L27+MEI!L27+JUN!L27+JUL!L27+AGS!L27+SEPT!L27+OKT!L27+NOV!L27+DES!L27</f>
        <v>0</v>
      </c>
      <c r="N27" s="311">
        <f>JAN!M27+FEB!M27+MAR!M27+APR!M27+MEI!M27+JUN!M27+JUL!M27+AGS!M27+SEPT!M27+OKT!M27+NOV!M27+DES!M27</f>
        <v>0</v>
      </c>
      <c r="O27" s="311">
        <f>JAN!N27+FEB!N27+MAR!N27+APR!N27+MEI!N27+JUN!N27+JUL!N27+AGS!N27+SEPT!N27+OKT!N27+NOV!N27+DES!N27</f>
        <v>0</v>
      </c>
      <c r="P27" s="311">
        <f>JAN!O27+FEB!O27+MAR!O27+APR!O27+MEI!O27+JUN!O27+JUL!O27+AGS!O27+SEPT!O27+OKT!O27+NOV!O27+DES!O27</f>
        <v>0</v>
      </c>
      <c r="Q27" s="311">
        <f>JAN!P27+FEB!P27+MAR!P27+APR!P27+MEI!P27+JUN!P27+JUL!P27+AGS!P27+SEPT!P27+OKT!P27+NOV!P27+DES!P27</f>
        <v>0</v>
      </c>
      <c r="R27" s="332">
        <f>JAN!Q27+FEB!Q27+MAR!Q27+APR!Q27+MEI!Q27+JUN!Q27+JUL!Q27+AGS!Q27+SEPT!Q27+OKT!Q27+NOV!Q27+DES!Q27</f>
        <v>0</v>
      </c>
      <c r="S27" s="336">
        <f t="shared" si="0"/>
        <v>0.99422572178477686</v>
      </c>
      <c r="T27" s="336" t="e">
        <f t="shared" si="1"/>
        <v>#DIV/0!</v>
      </c>
      <c r="U27" s="336" t="e">
        <f t="shared" si="2"/>
        <v>#DIV/0!</v>
      </c>
      <c r="V27" s="336">
        <f t="shared" si="3"/>
        <v>0</v>
      </c>
      <c r="W27" s="336">
        <f t="shared" si="4"/>
        <v>3.0815888893589187E-3</v>
      </c>
      <c r="X27" s="337">
        <f t="shared" si="5"/>
        <v>0</v>
      </c>
    </row>
    <row r="28" spans="1:24" ht="30" hidden="1" customHeight="1" x14ac:dyDescent="0.3">
      <c r="A28" s="309">
        <v>27</v>
      </c>
      <c r="B28" s="309">
        <v>4</v>
      </c>
      <c r="C28" s="310" t="s">
        <v>40</v>
      </c>
      <c r="D28" s="310" t="s">
        <v>44</v>
      </c>
      <c r="E28" s="326">
        <v>724379</v>
      </c>
      <c r="F28" s="311">
        <f>JAN!E28+FEB!E28+MAR!E28+APR!E28+MEI!E28+JUN!E28+JUL!E28+AGS!E28+SEPT!E28+OKT!E28+NOV!E28+DES!E28</f>
        <v>1560</v>
      </c>
      <c r="G28" s="311">
        <f>JAN!F28+FEB!F28+MAR!F28+APR!F28+MEI!F28+JUN!F28+JUL!F28+AGS!F28+SEPT!F28+OKT!F28+NOV!F28+DES!F28</f>
        <v>651</v>
      </c>
      <c r="H28" s="311">
        <f>JAN!G28+FEB!G28+MAR!G28+APR!G28+MEI!G28+JUN!G28+JUL!G28+AGS!G28+SEPT!G28+OKT!G28+NOV!G28+DES!G28</f>
        <v>853</v>
      </c>
      <c r="I28" s="311">
        <f>JAN!H28+FEB!H28+MAR!H28+APR!H28+MEI!H28+JUN!H28+JUL!H28+AGS!H28+SEPT!H28+OKT!H28+NOV!H28+DES!H28</f>
        <v>1504</v>
      </c>
      <c r="J28" s="311">
        <f>JAN!I28+FEB!I28+MAR!I28+APR!I28+MEI!I28+JUN!I28+JUL!I28+AGS!I28+SEPT!I28+OKT!I28+NOV!I28+DES!I28</f>
        <v>652</v>
      </c>
      <c r="K28" s="311">
        <f>JAN!J28+FEB!J28+MAR!J28+APR!J28+MEI!J28+JUN!J28+JUL!J28+AGS!J28+SEPT!J28+OKT!J28+NOV!J28+DES!J28</f>
        <v>853</v>
      </c>
      <c r="L28" s="311">
        <f>JAN!K28+FEB!K28+MAR!K28+APR!K28+MEI!K28+JUN!K28+JUL!K28+AGS!K28+SEPT!K28+OKT!K28+NOV!K28+DES!K28</f>
        <v>1505</v>
      </c>
      <c r="M28" s="311">
        <f>JAN!L28+FEB!L28+MAR!L28+APR!L28+MEI!L28+JUN!L28+JUL!L28+AGS!L28+SEPT!L28+OKT!L28+NOV!L28+DES!L28</f>
        <v>202</v>
      </c>
      <c r="N28" s="311">
        <f>JAN!M28+FEB!M28+MAR!M28+APR!M28+MEI!M28+JUN!M28+JUL!M28+AGS!M28+SEPT!M28+OKT!M28+NOV!M28+DES!M28</f>
        <v>202</v>
      </c>
      <c r="O28" s="311">
        <f>JAN!N28+FEB!N28+MAR!N28+APR!N28+MEI!N28+JUN!N28+JUL!N28+AGS!N28+SEPT!N28+OKT!N28+NOV!N28+DES!N28</f>
        <v>202</v>
      </c>
      <c r="P28" s="311">
        <f>JAN!O28+FEB!O28+MAR!O28+APR!O28+MEI!O28+JUN!O28+JUL!O28+AGS!O28+SEPT!O28+OKT!O28+NOV!O28+DES!O28</f>
        <v>182</v>
      </c>
      <c r="Q28" s="311">
        <f>JAN!P28+FEB!P28+MAR!P28+APR!P28+MEI!P28+JUN!P28+JUL!P28+AGS!P28+SEPT!P28+OKT!P28+NOV!P28+DES!P28</f>
        <v>10</v>
      </c>
      <c r="R28" s="332">
        <f>JAN!Q28+FEB!Q28+MAR!Q28+APR!Q28+MEI!Q28+JUN!Q28+JUL!Q28+AGS!Q28+SEPT!Q28+OKT!Q28+NOV!Q28+DES!Q28</f>
        <v>4</v>
      </c>
      <c r="S28" s="336">
        <f t="shared" si="0"/>
        <v>0.96410256410256412</v>
      </c>
      <c r="T28" s="336">
        <f t="shared" si="1"/>
        <v>1</v>
      </c>
      <c r="U28" s="336">
        <f t="shared" si="2"/>
        <v>1</v>
      </c>
      <c r="V28" s="336">
        <f t="shared" si="3"/>
        <v>0.13421926910299004</v>
      </c>
      <c r="W28" s="336">
        <f t="shared" si="4"/>
        <v>2.077641676525686E-3</v>
      </c>
      <c r="X28" s="337">
        <f t="shared" si="5"/>
        <v>0.27885954728118845</v>
      </c>
    </row>
    <row r="29" spans="1:24" ht="30" hidden="1" customHeight="1" x14ac:dyDescent="0.3">
      <c r="A29" s="309">
        <v>28</v>
      </c>
      <c r="B29" s="309">
        <v>5</v>
      </c>
      <c r="C29" s="310" t="s">
        <v>40</v>
      </c>
      <c r="D29" s="310" t="s">
        <v>45</v>
      </c>
      <c r="E29" s="326">
        <v>486480</v>
      </c>
      <c r="F29" s="311">
        <f>JAN!E29+FEB!E29+MAR!E29+APR!E29+MEI!E29+JUN!E29+JUL!E29+AGS!E29+SEPT!E29+OKT!E29+NOV!E29+DES!E29</f>
        <v>884</v>
      </c>
      <c r="G29" s="311">
        <f>JAN!F29+FEB!F29+MAR!F29+APR!F29+MEI!F29+JUN!F29+JUL!F29+AGS!F29+SEPT!F29+OKT!F29+NOV!F29+DES!F29</f>
        <v>169</v>
      </c>
      <c r="H29" s="311">
        <f>JAN!G29+FEB!G29+MAR!G29+APR!G29+MEI!G29+JUN!G29+JUL!G29+AGS!G29+SEPT!G29+OKT!G29+NOV!G29+DES!G29</f>
        <v>809</v>
      </c>
      <c r="I29" s="311">
        <f>JAN!H29+FEB!H29+MAR!H29+APR!H29+MEI!H29+JUN!H29+JUL!H29+AGS!H29+SEPT!H29+OKT!H29+NOV!H29+DES!H29</f>
        <v>978</v>
      </c>
      <c r="J29" s="311">
        <f>JAN!I29+FEB!I29+MAR!I29+APR!I29+MEI!I29+JUN!I29+JUL!I29+AGS!I29+SEPT!I29+OKT!I29+NOV!I29+DES!I29</f>
        <v>169</v>
      </c>
      <c r="K29" s="311">
        <f>JAN!J29+FEB!J29+MAR!J29+APR!J29+MEI!J29+JUN!J29+JUL!J29+AGS!J29+SEPT!J29+OKT!J29+NOV!J29+DES!J29</f>
        <v>809</v>
      </c>
      <c r="L29" s="311">
        <f>JAN!K29+FEB!K29+MAR!K29+APR!K29+MEI!K29+JUN!K29+JUL!K29+AGS!K29+SEPT!K29+OKT!K29+NOV!K29+DES!K29</f>
        <v>978</v>
      </c>
      <c r="M29" s="311">
        <f>JAN!L29+FEB!L29+MAR!L29+APR!L29+MEI!L29+JUN!L29+JUL!L29+AGS!L29+SEPT!L29+OKT!L29+NOV!L29+DES!L29</f>
        <v>3</v>
      </c>
      <c r="N29" s="311">
        <f>JAN!M29+FEB!M29+MAR!M29+APR!M29+MEI!M29+JUN!M29+JUL!M29+AGS!M29+SEPT!M29+OKT!M29+NOV!M29+DES!M29</f>
        <v>1</v>
      </c>
      <c r="O29" s="311">
        <f>JAN!N29+FEB!N29+MAR!N29+APR!N29+MEI!N29+JUN!N29+JUL!N29+AGS!N29+SEPT!N29+OKT!N29+NOV!N29+DES!N29</f>
        <v>3</v>
      </c>
      <c r="P29" s="311">
        <f>JAN!O29+FEB!O29+MAR!O29+APR!O29+MEI!O29+JUN!O29+JUL!O29+AGS!O29+SEPT!O29+OKT!O29+NOV!O29+DES!O29</f>
        <v>0</v>
      </c>
      <c r="Q29" s="311">
        <f>JAN!P29+FEB!P29+MAR!P29+APR!P29+MEI!P29+JUN!P29+JUL!P29+AGS!P29+SEPT!P29+OKT!P29+NOV!P29+DES!P29</f>
        <v>3</v>
      </c>
      <c r="R29" s="332">
        <f>JAN!Q29+FEB!Q29+MAR!Q29+APR!Q29+MEI!Q29+JUN!Q29+JUL!Q29+AGS!Q29+SEPT!Q29+OKT!Q29+NOV!Q29+DES!Q29</f>
        <v>0</v>
      </c>
      <c r="S29" s="336">
        <f t="shared" si="0"/>
        <v>1.1063348416289593</v>
      </c>
      <c r="T29" s="336">
        <f t="shared" si="1"/>
        <v>0.33333333333333331</v>
      </c>
      <c r="U29" s="336">
        <f t="shared" si="2"/>
        <v>1</v>
      </c>
      <c r="V29" s="336">
        <f t="shared" si="3"/>
        <v>3.0674846625766872E-3</v>
      </c>
      <c r="W29" s="336">
        <f t="shared" si="4"/>
        <v>2.0103601381351753E-3</v>
      </c>
      <c r="X29" s="337">
        <f t="shared" si="5"/>
        <v>6.1667488899851998E-3</v>
      </c>
    </row>
    <row r="30" spans="1:24" ht="30" hidden="1" customHeight="1" x14ac:dyDescent="0.3">
      <c r="A30" s="309">
        <v>29</v>
      </c>
      <c r="B30" s="309">
        <v>6</v>
      </c>
      <c r="C30" s="310" t="s">
        <v>40</v>
      </c>
      <c r="D30" s="310" t="s">
        <v>46</v>
      </c>
      <c r="E30" s="326">
        <v>125816</v>
      </c>
      <c r="F30" s="311">
        <f>JAN!E30+FEB!E30+MAR!E30+APR!E30+MEI!E30+JUN!E30+JUL!E30+AGS!E30+SEPT!E30+OKT!E30+NOV!E30+DES!E30</f>
        <v>0</v>
      </c>
      <c r="G30" s="311">
        <f>JAN!F30+FEB!F30+MAR!F30+APR!F30+MEI!F30+JUN!F30+JUL!F30+AGS!F30+SEPT!F30+OKT!F30+NOV!F30+DES!F30</f>
        <v>0</v>
      </c>
      <c r="H30" s="311">
        <f>JAN!G30+FEB!G30+MAR!G30+APR!G30+MEI!G30+JUN!G30+JUL!G30+AGS!G30+SEPT!G30+OKT!G30+NOV!G30+DES!G30</f>
        <v>0</v>
      </c>
      <c r="I30" s="311">
        <f>JAN!H30+FEB!H30+MAR!H30+APR!H30+MEI!H30+JUN!H30+JUL!H30+AGS!H30+SEPT!H30+OKT!H30+NOV!H30+DES!H30</f>
        <v>0</v>
      </c>
      <c r="J30" s="311">
        <f>JAN!I30+FEB!I30+MAR!I30+APR!I30+MEI!I30+JUN!I30+JUL!I30+AGS!I30+SEPT!I30+OKT!I30+NOV!I30+DES!I30</f>
        <v>0</v>
      </c>
      <c r="K30" s="311">
        <f>JAN!J30+FEB!J30+MAR!J30+APR!J30+MEI!J30+JUN!J30+JUL!J30+AGS!J30+SEPT!J30+OKT!J30+NOV!J30+DES!J30</f>
        <v>0</v>
      </c>
      <c r="L30" s="311">
        <f>JAN!K30+FEB!K30+MAR!K30+APR!K30+MEI!K30+JUN!K30+JUL!K30+AGS!K30+SEPT!K30+OKT!K30+NOV!K30+DES!K30</f>
        <v>0</v>
      </c>
      <c r="M30" s="311">
        <f>JAN!L30+FEB!L30+MAR!L30+APR!L30+MEI!L30+JUN!L30+JUL!L30+AGS!L30+SEPT!L30+OKT!L30+NOV!L30+DES!L30</f>
        <v>0</v>
      </c>
      <c r="N30" s="311">
        <f>JAN!M30+FEB!M30+MAR!M30+APR!M30+MEI!M30+JUN!M30+JUL!M30+AGS!M30+SEPT!M30+OKT!M30+NOV!M30+DES!M30</f>
        <v>0</v>
      </c>
      <c r="O30" s="311">
        <f>JAN!N30+FEB!N30+MAR!N30+APR!N30+MEI!N30+JUN!N30+JUL!N30+AGS!N30+SEPT!N30+OKT!N30+NOV!N30+DES!N30</f>
        <v>0</v>
      </c>
      <c r="P30" s="311">
        <f>JAN!O30+FEB!O30+MAR!O30+APR!O30+MEI!O30+JUN!O30+JUL!O30+AGS!O30+SEPT!O30+OKT!O30+NOV!O30+DES!O30</f>
        <v>0</v>
      </c>
      <c r="Q30" s="311">
        <f>JAN!P30+FEB!P30+MAR!P30+APR!P30+MEI!P30+JUN!P30+JUL!P30+AGS!P30+SEPT!P30+OKT!P30+NOV!P30+DES!P30</f>
        <v>0</v>
      </c>
      <c r="R30" s="332">
        <f>JAN!Q30+FEB!Q30+MAR!Q30+APR!Q30+MEI!Q30+JUN!Q30+JUL!Q30+AGS!Q30+SEPT!Q30+OKT!Q30+NOV!Q30+DES!Q30</f>
        <v>0</v>
      </c>
      <c r="S30" s="336" t="e">
        <f t="shared" si="0"/>
        <v>#DIV/0!</v>
      </c>
      <c r="T30" s="336" t="e">
        <f t="shared" si="1"/>
        <v>#DIV/0!</v>
      </c>
      <c r="U30" s="336" t="e">
        <f t="shared" si="2"/>
        <v>#DIV/0!</v>
      </c>
      <c r="V30" s="336" t="e">
        <f t="shared" si="3"/>
        <v>#DIV/0!</v>
      </c>
      <c r="W30" s="336">
        <f t="shared" si="4"/>
        <v>0</v>
      </c>
      <c r="X30" s="337">
        <f t="shared" si="5"/>
        <v>0</v>
      </c>
    </row>
    <row r="31" spans="1:24" ht="30" hidden="1" customHeight="1" x14ac:dyDescent="0.3">
      <c r="A31" s="309">
        <v>30</v>
      </c>
      <c r="B31" s="309">
        <v>7</v>
      </c>
      <c r="C31" s="310" t="s">
        <v>40</v>
      </c>
      <c r="D31" s="310" t="s">
        <v>47</v>
      </c>
      <c r="E31" s="326">
        <v>182673</v>
      </c>
      <c r="F31" s="311">
        <f>JAN!E31+FEB!E31+MAR!E31+APR!E31+MEI!E31+JUN!E31+JUL!E31+AGS!E31+SEPT!E31+OKT!E31+NOV!E31+DES!E31</f>
        <v>216</v>
      </c>
      <c r="G31" s="311">
        <f>JAN!F31+FEB!F31+MAR!F31+APR!F31+MEI!F31+JUN!F31+JUL!F31+AGS!F31+SEPT!F31+OKT!F31+NOV!F31+DES!F31</f>
        <v>24</v>
      </c>
      <c r="H31" s="311">
        <f>JAN!G31+FEB!G31+MAR!G31+APR!G31+MEI!G31+JUN!G31+JUL!G31+AGS!G31+SEPT!G31+OKT!G31+NOV!G31+DES!G31</f>
        <v>192</v>
      </c>
      <c r="I31" s="311">
        <f>JAN!H31+FEB!H31+MAR!H31+APR!H31+MEI!H31+JUN!H31+JUL!H31+AGS!H31+SEPT!H31+OKT!H31+NOV!H31+DES!H31</f>
        <v>216</v>
      </c>
      <c r="J31" s="311">
        <f>JAN!I31+FEB!I31+MAR!I31+APR!I31+MEI!I31+JUN!I31+JUL!I31+AGS!I31+SEPT!I31+OKT!I31+NOV!I31+DES!I31</f>
        <v>24</v>
      </c>
      <c r="K31" s="311">
        <f>JAN!J31+FEB!J31+MAR!J31+APR!J31+MEI!J31+JUN!J31+JUL!J31+AGS!J31+SEPT!J31+OKT!J31+NOV!J31+DES!J31</f>
        <v>192</v>
      </c>
      <c r="L31" s="311">
        <f>JAN!K31+FEB!K31+MAR!K31+APR!K31+MEI!K31+JUN!K31+JUL!K31+AGS!K31+SEPT!K31+OKT!K31+NOV!K31+DES!K31</f>
        <v>216</v>
      </c>
      <c r="M31" s="311">
        <f>JAN!L31+FEB!L31+MAR!L31+APR!L31+MEI!L31+JUN!L31+JUL!L31+AGS!L31+SEPT!L31+OKT!L31+NOV!L31+DES!L31</f>
        <v>1</v>
      </c>
      <c r="N31" s="311">
        <f>JAN!M31+FEB!M31+MAR!M31+APR!M31+MEI!M31+JUN!M31+JUL!M31+AGS!M31+SEPT!M31+OKT!M31+NOV!M31+DES!M31</f>
        <v>1</v>
      </c>
      <c r="O31" s="311">
        <f>JAN!N31+FEB!N31+MAR!N31+APR!N31+MEI!N31+JUN!N31+JUL!N31+AGS!N31+SEPT!N31+OKT!N31+NOV!N31+DES!N31</f>
        <v>1</v>
      </c>
      <c r="P31" s="311">
        <f>JAN!O31+FEB!O31+MAR!O31+APR!O31+MEI!O31+JUN!O31+JUL!O31+AGS!O31+SEPT!O31+OKT!O31+NOV!O31+DES!O31</f>
        <v>0</v>
      </c>
      <c r="Q31" s="311">
        <f>JAN!P31+FEB!P31+MAR!P31+APR!P31+MEI!P31+JUN!P31+JUL!P31+AGS!P31+SEPT!P31+OKT!P31+NOV!P31+DES!P31</f>
        <v>1</v>
      </c>
      <c r="R31" s="332">
        <f>JAN!Q31+FEB!Q31+MAR!Q31+APR!Q31+MEI!Q31+JUN!Q31+JUL!Q31+AGS!Q31+SEPT!Q31+OKT!Q31+NOV!Q31+DES!Q31</f>
        <v>0</v>
      </c>
      <c r="S31" s="336">
        <f t="shared" si="0"/>
        <v>1</v>
      </c>
      <c r="T31" s="336">
        <f t="shared" si="1"/>
        <v>1</v>
      </c>
      <c r="U31" s="336">
        <f t="shared" si="2"/>
        <v>1</v>
      </c>
      <c r="V31" s="336">
        <f t="shared" si="3"/>
        <v>4.6296296296296294E-3</v>
      </c>
      <c r="W31" s="336">
        <f t="shared" si="4"/>
        <v>1.1824407547913484E-3</v>
      </c>
      <c r="X31" s="337">
        <f t="shared" si="5"/>
        <v>5.4742627536636503E-3</v>
      </c>
    </row>
    <row r="32" spans="1:24" ht="30" hidden="1" customHeight="1" x14ac:dyDescent="0.3">
      <c r="A32" s="309">
        <v>31</v>
      </c>
      <c r="B32" s="309">
        <v>8</v>
      </c>
      <c r="C32" s="310" t="s">
        <v>40</v>
      </c>
      <c r="D32" s="310" t="s">
        <v>48</v>
      </c>
      <c r="E32" s="326">
        <v>370171</v>
      </c>
      <c r="F32" s="311">
        <f>JAN!E32+FEB!E32+MAR!E32+APR!E32+MEI!E32+JUN!E32+JUL!E32+AGS!E32+SEPT!E32+OKT!E32+NOV!E32+DES!E32</f>
        <v>4626</v>
      </c>
      <c r="G32" s="311">
        <f>JAN!F32+FEB!F32+MAR!F32+APR!F32+MEI!F32+JUN!F32+JUL!F32+AGS!F32+SEPT!F32+OKT!F32+NOV!F32+DES!F32</f>
        <v>484</v>
      </c>
      <c r="H32" s="311">
        <f>JAN!G32+FEB!G32+MAR!G32+APR!G32+MEI!G32+JUN!G32+JUL!G32+AGS!G32+SEPT!G32+OKT!G32+NOV!G32+DES!G32</f>
        <v>4142</v>
      </c>
      <c r="I32" s="311">
        <f>JAN!H32+FEB!H32+MAR!H32+APR!H32+MEI!H32+JUN!H32+JUL!H32+AGS!H32+SEPT!H32+OKT!H32+NOV!H32+DES!H32</f>
        <v>4626</v>
      </c>
      <c r="J32" s="311">
        <f>JAN!I32+FEB!I32+MAR!I32+APR!I32+MEI!I32+JUN!I32+JUL!I32+AGS!I32+SEPT!I32+OKT!I32+NOV!I32+DES!I32</f>
        <v>591</v>
      </c>
      <c r="K32" s="311">
        <f>JAN!J32+FEB!J32+MAR!J32+APR!J32+MEI!J32+JUN!J32+JUL!J32+AGS!J32+SEPT!J32+OKT!J32+NOV!J32+DES!J32</f>
        <v>4142</v>
      </c>
      <c r="L32" s="311">
        <f>JAN!K32+FEB!K32+MAR!K32+APR!K32+MEI!K32+JUN!K32+JUL!K32+AGS!K32+SEPT!K32+OKT!K32+NOV!K32+DES!K32</f>
        <v>4733</v>
      </c>
      <c r="M32" s="311">
        <f>JAN!L32+FEB!L32+MAR!L32+APR!L32+MEI!L32+JUN!L32+JUL!L32+AGS!L32+SEPT!L32+OKT!L32+NOV!L32+DES!L32</f>
        <v>96</v>
      </c>
      <c r="N32" s="311">
        <f>JAN!M32+FEB!M32+MAR!M32+APR!M32+MEI!M32+JUN!M32+JUL!M32+AGS!M32+SEPT!M32+OKT!M32+NOV!M32+DES!M32</f>
        <v>92</v>
      </c>
      <c r="O32" s="311">
        <f>JAN!N32+FEB!N32+MAR!N32+APR!N32+MEI!N32+JUN!N32+JUL!N32+AGS!N32+SEPT!N32+OKT!N32+NOV!N32+DES!N32</f>
        <v>94</v>
      </c>
      <c r="P32" s="311">
        <f>JAN!O32+FEB!O32+MAR!O32+APR!O32+MEI!O32+JUN!O32+JUL!O32+AGS!O32+SEPT!O32+OKT!O32+NOV!O32+DES!O32</f>
        <v>71</v>
      </c>
      <c r="Q32" s="311">
        <f>JAN!P32+FEB!P32+MAR!P32+APR!P32+MEI!P32+JUN!P32+JUL!P32+AGS!P32+SEPT!P32+OKT!P32+NOV!P32+DES!P32</f>
        <v>16</v>
      </c>
      <c r="R32" s="332">
        <f>JAN!Q32+FEB!Q32+MAR!Q32+APR!Q32+MEI!Q32+JUN!Q32+JUL!Q32+AGS!Q32+SEPT!Q32+OKT!Q32+NOV!Q32+DES!Q32</f>
        <v>3</v>
      </c>
      <c r="S32" s="336">
        <f t="shared" si="0"/>
        <v>1</v>
      </c>
      <c r="T32" s="336">
        <f t="shared" si="1"/>
        <v>0.95833333333333337</v>
      </c>
      <c r="U32" s="336">
        <f t="shared" si="2"/>
        <v>0.97916666666666663</v>
      </c>
      <c r="V32" s="336">
        <f t="shared" si="3"/>
        <v>2.0283118529473905E-2</v>
      </c>
      <c r="W32" s="336">
        <f t="shared" si="4"/>
        <v>1.2785982694484442E-2</v>
      </c>
      <c r="X32" s="337">
        <f t="shared" si="5"/>
        <v>0.25933960250803012</v>
      </c>
    </row>
    <row r="33" spans="1:24" ht="30" hidden="1" customHeight="1" x14ac:dyDescent="0.3">
      <c r="A33" s="309">
        <v>32</v>
      </c>
      <c r="B33" s="309">
        <v>9</v>
      </c>
      <c r="C33" s="310" t="s">
        <v>40</v>
      </c>
      <c r="D33" s="310" t="s">
        <v>49</v>
      </c>
      <c r="E33" s="326">
        <v>299881</v>
      </c>
      <c r="F33" s="311">
        <f>JAN!E33+FEB!E33+MAR!E33+APR!E33+MEI!E33+JUN!E33+JUL!E33+AGS!E33+SEPT!E33+OKT!E33+NOV!E33+DES!E33</f>
        <v>84</v>
      </c>
      <c r="G33" s="311">
        <f>JAN!F33+FEB!F33+MAR!F33+APR!F33+MEI!F33+JUN!F33+JUL!F33+AGS!F33+SEPT!F33+OKT!F33+NOV!F33+DES!F33</f>
        <v>0</v>
      </c>
      <c r="H33" s="311">
        <f>JAN!G33+FEB!G33+MAR!G33+APR!G33+MEI!G33+JUN!G33+JUL!G33+AGS!G33+SEPT!G33+OKT!G33+NOV!G33+DES!G33</f>
        <v>84</v>
      </c>
      <c r="I33" s="311">
        <f>JAN!H33+FEB!H33+MAR!H33+APR!H33+MEI!H33+JUN!H33+JUL!H33+AGS!H33+SEPT!H33+OKT!H33+NOV!H33+DES!H33</f>
        <v>84</v>
      </c>
      <c r="J33" s="311">
        <f>JAN!I33+FEB!I33+MAR!I33+APR!I33+MEI!I33+JUN!I33+JUL!I33+AGS!I33+SEPT!I33+OKT!I33+NOV!I33+DES!I33</f>
        <v>0</v>
      </c>
      <c r="K33" s="311">
        <f>JAN!J33+FEB!J33+MAR!J33+APR!J33+MEI!J33+JUN!J33+JUL!J33+AGS!J33+SEPT!J33+OKT!J33+NOV!J33+DES!J33</f>
        <v>84</v>
      </c>
      <c r="L33" s="311">
        <f>JAN!K33+FEB!K33+MAR!K33+APR!K33+MEI!K33+JUN!K33+JUL!K33+AGS!K33+SEPT!K33+OKT!K33+NOV!K33+DES!K33</f>
        <v>84</v>
      </c>
      <c r="M33" s="311">
        <f>JAN!L33+FEB!L33+MAR!L33+APR!L33+MEI!L33+JUN!L33+JUL!L33+AGS!L33+SEPT!L33+OKT!L33+NOV!L33+DES!L33</f>
        <v>0</v>
      </c>
      <c r="N33" s="311">
        <f>JAN!M33+FEB!M33+MAR!M33+APR!M33+MEI!M33+JUN!M33+JUL!M33+AGS!M33+SEPT!M33+OKT!M33+NOV!M33+DES!M33</f>
        <v>0</v>
      </c>
      <c r="O33" s="311">
        <f>JAN!N33+FEB!N33+MAR!N33+APR!N33+MEI!N33+JUN!N33+JUL!N33+AGS!N33+SEPT!N33+OKT!N33+NOV!N33+DES!N33</f>
        <v>0</v>
      </c>
      <c r="P33" s="311">
        <f>JAN!O33+FEB!O33+MAR!O33+APR!O33+MEI!O33+JUN!O33+JUL!O33+AGS!O33+SEPT!O33+OKT!O33+NOV!O33+DES!O33</f>
        <v>0</v>
      </c>
      <c r="Q33" s="311">
        <f>JAN!P33+FEB!P33+MAR!P33+APR!P33+MEI!P33+JUN!P33+JUL!P33+AGS!P33+SEPT!P33+OKT!P33+NOV!P33+DES!P33</f>
        <v>0</v>
      </c>
      <c r="R33" s="332">
        <f>JAN!Q33+FEB!Q33+MAR!Q33+APR!Q33+MEI!Q33+JUN!Q33+JUL!Q33+AGS!Q33+SEPT!Q33+OKT!Q33+NOV!Q33+DES!Q33</f>
        <v>0</v>
      </c>
      <c r="S33" s="336">
        <f t="shared" si="0"/>
        <v>1</v>
      </c>
      <c r="T33" s="336" t="e">
        <f t="shared" si="1"/>
        <v>#DIV/0!</v>
      </c>
      <c r="U33" s="336" t="e">
        <f t="shared" si="2"/>
        <v>#DIV/0!</v>
      </c>
      <c r="V33" s="336">
        <f t="shared" si="3"/>
        <v>0</v>
      </c>
      <c r="W33" s="336">
        <f t="shared" si="4"/>
        <v>2.8011111074059377E-4</v>
      </c>
      <c r="X33" s="337">
        <f t="shared" si="5"/>
        <v>0</v>
      </c>
    </row>
    <row r="34" spans="1:24" ht="30" hidden="1" customHeight="1" x14ac:dyDescent="0.3">
      <c r="A34" s="309">
        <v>33</v>
      </c>
      <c r="B34" s="309">
        <v>10</v>
      </c>
      <c r="C34" s="310" t="s">
        <v>40</v>
      </c>
      <c r="D34" s="310" t="s">
        <v>50</v>
      </c>
      <c r="E34" s="326">
        <v>280283</v>
      </c>
      <c r="F34" s="311">
        <f>JAN!E34+FEB!E34+MAR!E34+APR!E34+MEI!E34+JUN!E34+JUL!E34+AGS!E34+SEPT!E34+OKT!E34+NOV!E34+DES!E34</f>
        <v>575</v>
      </c>
      <c r="G34" s="311">
        <f>JAN!F34+FEB!F34+MAR!F34+APR!F34+MEI!F34+JUN!F34+JUL!F34+AGS!F34+SEPT!F34+OKT!F34+NOV!F34+DES!F34</f>
        <v>53</v>
      </c>
      <c r="H34" s="311">
        <f>JAN!G34+FEB!G34+MAR!G34+APR!G34+MEI!G34+JUN!G34+JUL!G34+AGS!G34+SEPT!G34+OKT!G34+NOV!G34+DES!G34</f>
        <v>522</v>
      </c>
      <c r="I34" s="311">
        <f>JAN!H34+FEB!H34+MAR!H34+APR!H34+MEI!H34+JUN!H34+JUL!H34+AGS!H34+SEPT!H34+OKT!H34+NOV!H34+DES!H34</f>
        <v>575</v>
      </c>
      <c r="J34" s="311">
        <f>JAN!I34+FEB!I34+MAR!I34+APR!I34+MEI!I34+JUN!I34+JUL!I34+AGS!I34+SEPT!I34+OKT!I34+NOV!I34+DES!I34</f>
        <v>53</v>
      </c>
      <c r="K34" s="311">
        <f>JAN!J34+FEB!J34+MAR!J34+APR!J34+MEI!J34+JUN!J34+JUL!J34+AGS!J34+SEPT!J34+OKT!J34+NOV!J34+DES!J34</f>
        <v>522</v>
      </c>
      <c r="L34" s="311">
        <f>JAN!K34+FEB!K34+MAR!K34+APR!K34+MEI!K34+JUN!K34+JUL!K34+AGS!K34+SEPT!K34+OKT!K34+NOV!K34+DES!K34</f>
        <v>575</v>
      </c>
      <c r="M34" s="311">
        <f>JAN!L34+FEB!L34+MAR!L34+APR!L34+MEI!L34+JUN!L34+JUL!L34+AGS!L34+SEPT!L34+OKT!L34+NOV!L34+DES!L34</f>
        <v>1</v>
      </c>
      <c r="N34" s="311">
        <f>JAN!M34+FEB!M34+MAR!M34+APR!M34+MEI!M34+JUN!M34+JUL!M34+AGS!M34+SEPT!M34+OKT!M34+NOV!M34+DES!M34</f>
        <v>1</v>
      </c>
      <c r="O34" s="311">
        <f>JAN!N34+FEB!N34+MAR!N34+APR!N34+MEI!N34+JUN!N34+JUL!N34+AGS!N34+SEPT!N34+OKT!N34+NOV!N34+DES!N34</f>
        <v>1</v>
      </c>
      <c r="P34" s="311">
        <f>JAN!O34+FEB!O34+MAR!O34+APR!O34+MEI!O34+JUN!O34+JUL!O34+AGS!O34+SEPT!O34+OKT!O34+NOV!O34+DES!O34</f>
        <v>0</v>
      </c>
      <c r="Q34" s="311">
        <f>JAN!P34+FEB!P34+MAR!P34+APR!P34+MEI!P34+JUN!P34+JUL!P34+AGS!P34+SEPT!P34+OKT!P34+NOV!P34+DES!P34</f>
        <v>1</v>
      </c>
      <c r="R34" s="332">
        <f>JAN!Q34+FEB!Q34+MAR!Q34+APR!Q34+MEI!Q34+JUN!Q34+JUL!Q34+AGS!Q34+SEPT!Q34+OKT!Q34+NOV!Q34+DES!Q34</f>
        <v>0</v>
      </c>
      <c r="S34" s="336">
        <f t="shared" si="0"/>
        <v>1</v>
      </c>
      <c r="T34" s="336">
        <f t="shared" si="1"/>
        <v>1</v>
      </c>
      <c r="U34" s="336">
        <f t="shared" si="2"/>
        <v>1</v>
      </c>
      <c r="V34" s="336">
        <f t="shared" si="3"/>
        <v>1.7391304347826088E-3</v>
      </c>
      <c r="W34" s="336">
        <f t="shared" si="4"/>
        <v>2.0514979502859608E-3</v>
      </c>
      <c r="X34" s="337">
        <f t="shared" si="5"/>
        <v>3.5678225222364542E-3</v>
      </c>
    </row>
    <row r="35" spans="1:24" ht="30" hidden="1" customHeight="1" x14ac:dyDescent="0.3">
      <c r="A35" s="309">
        <v>34</v>
      </c>
      <c r="B35" s="309">
        <v>11</v>
      </c>
      <c r="C35" s="310" t="s">
        <v>40</v>
      </c>
      <c r="D35" s="310" t="s">
        <v>51</v>
      </c>
      <c r="E35" s="326">
        <v>443490</v>
      </c>
      <c r="F35" s="311">
        <f>JAN!E35+FEB!E35+MAR!E35+APR!E35+MEI!E35+JUN!E35+JUL!E35+AGS!E35+SEPT!E35+OKT!E35+NOV!E35+DES!E35</f>
        <v>929</v>
      </c>
      <c r="G35" s="311">
        <f>JAN!F35+FEB!F35+MAR!F35+APR!F35+MEI!F35+JUN!F35+JUL!F35+AGS!F35+SEPT!F35+OKT!F35+NOV!F35+DES!F35</f>
        <v>910</v>
      </c>
      <c r="H35" s="311">
        <f>JAN!G35+FEB!G35+MAR!G35+APR!G35+MEI!G35+JUN!G35+JUL!G35+AGS!G35+SEPT!G35+OKT!G35+NOV!G35+DES!G35</f>
        <v>19</v>
      </c>
      <c r="I35" s="311">
        <f>JAN!H35+FEB!H35+MAR!H35+APR!H35+MEI!H35+JUN!H35+JUL!H35+AGS!H35+SEPT!H35+OKT!H35+NOV!H35+DES!H35</f>
        <v>929</v>
      </c>
      <c r="J35" s="311">
        <f>JAN!I35+FEB!I35+MAR!I35+APR!I35+MEI!I35+JUN!I35+JUL!I35+AGS!I35+SEPT!I35+OKT!I35+NOV!I35+DES!I35</f>
        <v>910</v>
      </c>
      <c r="K35" s="311">
        <f>JAN!J35+FEB!J35+MAR!J35+APR!J35+MEI!J35+JUN!J35+JUL!J35+AGS!J35+SEPT!J35+OKT!J35+NOV!J35+DES!J35</f>
        <v>19</v>
      </c>
      <c r="L35" s="311">
        <f>JAN!K35+FEB!K35+MAR!K35+APR!K35+MEI!K35+JUN!K35+JUL!K35+AGS!K35+SEPT!K35+OKT!K35+NOV!K35+DES!K35</f>
        <v>929</v>
      </c>
      <c r="M35" s="311">
        <f>JAN!L35+FEB!L35+MAR!L35+APR!L35+MEI!L35+JUN!L35+JUL!L35+AGS!L35+SEPT!L35+OKT!L35+NOV!L35+DES!L35</f>
        <v>73</v>
      </c>
      <c r="N35" s="311">
        <f>JAN!M35+FEB!M35+MAR!M35+APR!M35+MEI!M35+JUN!M35+JUL!M35+AGS!M35+SEPT!M35+OKT!M35+NOV!M35+DES!M35</f>
        <v>73</v>
      </c>
      <c r="O35" s="311">
        <f>JAN!N35+FEB!N35+MAR!N35+APR!N35+MEI!N35+JUN!N35+JUL!N35+AGS!N35+SEPT!N35+OKT!N35+NOV!N35+DES!N35</f>
        <v>72</v>
      </c>
      <c r="P35" s="311">
        <f>JAN!O35+FEB!O35+MAR!O35+APR!O35+MEI!O35+JUN!O35+JUL!O35+AGS!O35+SEPT!O35+OKT!O35+NOV!O35+DES!O35</f>
        <v>72</v>
      </c>
      <c r="Q35" s="311">
        <f>JAN!P35+FEB!P35+MAR!P35+APR!P35+MEI!P35+JUN!P35+JUL!P35+AGS!P35+SEPT!P35+OKT!P35+NOV!P35+DES!P35</f>
        <v>1</v>
      </c>
      <c r="R35" s="332">
        <f>JAN!Q35+FEB!Q35+MAR!Q35+APR!Q35+MEI!Q35+JUN!Q35+JUL!Q35+AGS!Q35+SEPT!Q35+OKT!Q35+NOV!Q35+DES!Q35</f>
        <v>0</v>
      </c>
      <c r="S35" s="336">
        <f t="shared" si="0"/>
        <v>1</v>
      </c>
      <c r="T35" s="336">
        <f t="shared" si="1"/>
        <v>1</v>
      </c>
      <c r="U35" s="336">
        <f t="shared" si="2"/>
        <v>0.98630136986301364</v>
      </c>
      <c r="V35" s="336">
        <f t="shared" si="3"/>
        <v>7.8579117330462869E-2</v>
      </c>
      <c r="W35" s="336">
        <f t="shared" si="4"/>
        <v>2.0947484723443594E-3</v>
      </c>
      <c r="X35" s="337">
        <f t="shared" si="5"/>
        <v>0.16460348598615526</v>
      </c>
    </row>
    <row r="36" spans="1:24" ht="30" hidden="1" customHeight="1" x14ac:dyDescent="0.3">
      <c r="A36" s="309">
        <v>35</v>
      </c>
      <c r="B36" s="309">
        <v>12</v>
      </c>
      <c r="C36" s="310" t="s">
        <v>40</v>
      </c>
      <c r="D36" s="310" t="s">
        <v>52</v>
      </c>
      <c r="E36" s="326">
        <v>138308</v>
      </c>
      <c r="F36" s="311">
        <f>JAN!E36+FEB!E36+MAR!E36+APR!E36+MEI!E36+JUN!E36+JUL!E36+AGS!E36+SEPT!E36+OKT!E36+NOV!E36+DES!E36</f>
        <v>678</v>
      </c>
      <c r="G36" s="311">
        <f>JAN!F36+FEB!F36+MAR!F36+APR!F36+MEI!F36+JUN!F36+JUL!F36+AGS!F36+SEPT!F36+OKT!F36+NOV!F36+DES!F36</f>
        <v>180</v>
      </c>
      <c r="H36" s="311">
        <f>JAN!G36+FEB!G36+MAR!G36+APR!G36+MEI!G36+JUN!G36+JUL!G36+AGS!G36+SEPT!G36+OKT!G36+NOV!G36+DES!G36</f>
        <v>483</v>
      </c>
      <c r="I36" s="311">
        <f>JAN!H36+FEB!H36+MAR!H36+APR!H36+MEI!H36+JUN!H36+JUL!H36+AGS!H36+SEPT!H36+OKT!H36+NOV!H36+DES!H36</f>
        <v>663</v>
      </c>
      <c r="J36" s="311">
        <f>JAN!I36+FEB!I36+MAR!I36+APR!I36+MEI!I36+JUN!I36+JUL!I36+AGS!I36+SEPT!I36+OKT!I36+NOV!I36+DES!I36</f>
        <v>180</v>
      </c>
      <c r="K36" s="311">
        <f>JAN!J36+FEB!J36+MAR!J36+APR!J36+MEI!J36+JUN!J36+JUL!J36+AGS!J36+SEPT!J36+OKT!J36+NOV!J36+DES!J36</f>
        <v>483</v>
      </c>
      <c r="L36" s="311">
        <f>JAN!K36+FEB!K36+MAR!K36+APR!K36+MEI!K36+JUN!K36+JUL!K36+AGS!K36+SEPT!K36+OKT!K36+NOV!K36+DES!K36</f>
        <v>663</v>
      </c>
      <c r="M36" s="311">
        <f>JAN!L36+FEB!L36+MAR!L36+APR!L36+MEI!L36+JUN!L36+JUL!L36+AGS!L36+SEPT!L36+OKT!L36+NOV!L36+DES!L36</f>
        <v>53</v>
      </c>
      <c r="N36" s="311">
        <f>JAN!M36+FEB!M36+MAR!M36+APR!M36+MEI!M36+JUN!M36+JUL!M36+AGS!M36+SEPT!M36+OKT!M36+NOV!M36+DES!M36</f>
        <v>53</v>
      </c>
      <c r="O36" s="311">
        <f>JAN!N36+FEB!N36+MAR!N36+APR!N36+MEI!N36+JUN!N36+JUL!N36+AGS!N36+SEPT!N36+OKT!N36+NOV!N36+DES!N36</f>
        <v>47</v>
      </c>
      <c r="P36" s="311">
        <f>JAN!O36+FEB!O36+MAR!O36+APR!O36+MEI!O36+JUN!O36+JUL!O36+AGS!O36+SEPT!O36+OKT!O36+NOV!O36+DES!O36</f>
        <v>25</v>
      </c>
      <c r="Q36" s="311">
        <f>JAN!P36+FEB!P36+MAR!P36+APR!P36+MEI!P36+JUN!P36+JUL!P36+AGS!P36+SEPT!P36+OKT!P36+NOV!P36+DES!P36</f>
        <v>32</v>
      </c>
      <c r="R36" s="332">
        <f>JAN!Q36+FEB!Q36+MAR!Q36+APR!Q36+MEI!Q36+JUN!Q36+JUL!Q36+AGS!Q36+SEPT!Q36+OKT!Q36+NOV!Q36+DES!Q36</f>
        <v>4</v>
      </c>
      <c r="S36" s="336">
        <f t="shared" si="0"/>
        <v>0.97787610619469023</v>
      </c>
      <c r="T36" s="336">
        <f t="shared" si="1"/>
        <v>1</v>
      </c>
      <c r="U36" s="336">
        <f t="shared" si="2"/>
        <v>0.8867924528301887</v>
      </c>
      <c r="V36" s="336">
        <f t="shared" si="3"/>
        <v>7.9939668174962286E-2</v>
      </c>
      <c r="W36" s="336">
        <f t="shared" si="4"/>
        <v>4.7936489573994273E-3</v>
      </c>
      <c r="X36" s="337">
        <f t="shared" si="5"/>
        <v>0.38320270700176418</v>
      </c>
    </row>
    <row r="37" spans="1:24" ht="30" hidden="1" customHeight="1" x14ac:dyDescent="0.3">
      <c r="A37" s="309">
        <v>36</v>
      </c>
      <c r="B37" s="309">
        <v>13</v>
      </c>
      <c r="C37" s="310" t="s">
        <v>40</v>
      </c>
      <c r="D37" s="310" t="s">
        <v>53</v>
      </c>
      <c r="E37" s="326">
        <v>317207</v>
      </c>
      <c r="F37" s="311">
        <f>JAN!E37+FEB!E37+MAR!E37+APR!E37+MEI!E37+JUN!E37+JUL!E37+AGS!E37+SEPT!E37+OKT!E37+NOV!E37+DES!E37</f>
        <v>1894</v>
      </c>
      <c r="G37" s="311">
        <f>JAN!F37+FEB!F37+MAR!F37+APR!F37+MEI!F37+JUN!F37+JUL!F37+AGS!F37+SEPT!F37+OKT!F37+NOV!F37+DES!F37</f>
        <v>497</v>
      </c>
      <c r="H37" s="311">
        <f>JAN!G37+FEB!G37+MAR!G37+APR!G37+MEI!G37+JUN!G37+JUL!G37+AGS!G37+SEPT!G37+OKT!G37+NOV!G37+DES!G37</f>
        <v>1047</v>
      </c>
      <c r="I37" s="311">
        <f>JAN!H37+FEB!H37+MAR!H37+APR!H37+MEI!H37+JUN!H37+JUL!H37+AGS!H37+SEPT!H37+OKT!H37+NOV!H37+DES!H37</f>
        <v>1544</v>
      </c>
      <c r="J37" s="311">
        <f>JAN!I37+FEB!I37+MAR!I37+APR!I37+MEI!I37+JUN!I37+JUL!I37+AGS!I37+SEPT!I37+OKT!I37+NOV!I37+DES!I37</f>
        <v>497</v>
      </c>
      <c r="K37" s="311">
        <f>JAN!J37+FEB!J37+MAR!J37+APR!J37+MEI!J37+JUN!J37+JUL!J37+AGS!J37+SEPT!J37+OKT!J37+NOV!J37+DES!J37</f>
        <v>1047</v>
      </c>
      <c r="L37" s="311">
        <f>JAN!K37+FEB!K37+MAR!K37+APR!K37+MEI!K37+JUN!K37+JUL!K37+AGS!K37+SEPT!K37+OKT!K37+NOV!K37+DES!K37</f>
        <v>1544</v>
      </c>
      <c r="M37" s="311">
        <f>JAN!L37+FEB!L37+MAR!L37+APR!L37+MEI!L37+JUN!L37+JUL!L37+AGS!L37+SEPT!L37+OKT!L37+NOV!L37+DES!L37</f>
        <v>176</v>
      </c>
      <c r="N37" s="311">
        <f>JAN!M37+FEB!M37+MAR!M37+APR!M37+MEI!M37+JUN!M37+JUL!M37+AGS!M37+SEPT!M37+OKT!M37+NOV!M37+DES!M37</f>
        <v>176</v>
      </c>
      <c r="O37" s="311">
        <f>JAN!N37+FEB!N37+MAR!N37+APR!N37+MEI!N37+JUN!N37+JUL!N37+AGS!N37+SEPT!N37+OKT!N37+NOV!N37+DES!N37</f>
        <v>139</v>
      </c>
      <c r="P37" s="311">
        <f>JAN!O37+FEB!O37+MAR!O37+APR!O37+MEI!O37+JUN!O37+JUL!O37+AGS!O37+SEPT!O37+OKT!O37+NOV!O37+DES!O37</f>
        <v>162</v>
      </c>
      <c r="Q37" s="311">
        <f>JAN!P37+FEB!P37+MAR!P37+APR!P37+MEI!P37+JUN!P37+JUL!P37+AGS!P37+SEPT!P37+OKT!P37+NOV!P37+DES!P37</f>
        <v>0</v>
      </c>
      <c r="R37" s="332">
        <f>JAN!Q37+FEB!Q37+MAR!Q37+APR!Q37+MEI!Q37+JUN!Q37+JUL!Q37+AGS!Q37+SEPT!Q37+OKT!Q37+NOV!Q37+DES!Q37</f>
        <v>0</v>
      </c>
      <c r="S37" s="336">
        <f t="shared" si="0"/>
        <v>0.81520591341077087</v>
      </c>
      <c r="T37" s="336">
        <f t="shared" si="1"/>
        <v>1</v>
      </c>
      <c r="U37" s="336">
        <f t="shared" si="2"/>
        <v>0.78977272727272729</v>
      </c>
      <c r="V37" s="336">
        <f t="shared" si="3"/>
        <v>0.11398963730569948</v>
      </c>
      <c r="W37" s="336">
        <f t="shared" si="4"/>
        <v>4.8674840088648742E-3</v>
      </c>
      <c r="X37" s="337">
        <f t="shared" si="5"/>
        <v>0.55484273676179907</v>
      </c>
    </row>
    <row r="38" spans="1:24" ht="30" hidden="1" customHeight="1" x14ac:dyDescent="0.3">
      <c r="A38" s="309">
        <v>37</v>
      </c>
      <c r="B38" s="309">
        <v>14</v>
      </c>
      <c r="C38" s="310" t="s">
        <v>40</v>
      </c>
      <c r="D38" s="310" t="s">
        <v>54</v>
      </c>
      <c r="E38" s="326">
        <v>412992</v>
      </c>
      <c r="F38" s="311">
        <f>JAN!E38+FEB!E38+MAR!E38+APR!E38+MEI!E38+JUN!E38+JUL!E38+AGS!E38+SEPT!E38+OKT!E38+NOV!E38+DES!E38</f>
        <v>2430</v>
      </c>
      <c r="G38" s="311">
        <f>JAN!F38+FEB!F38+MAR!F38+APR!F38+MEI!F38+JUN!F38+JUL!F38+AGS!F38+SEPT!F38+OKT!F38+NOV!F38+DES!F38</f>
        <v>1019</v>
      </c>
      <c r="H38" s="311">
        <f>JAN!G38+FEB!G38+MAR!G38+APR!G38+MEI!G38+JUN!G38+JUL!G38+AGS!G38+SEPT!G38+OKT!G38+NOV!G38+DES!G38</f>
        <v>1411</v>
      </c>
      <c r="I38" s="311">
        <f>JAN!H38+FEB!H38+MAR!H38+APR!H38+MEI!H38+JUN!H38+JUL!H38+AGS!H38+SEPT!H38+OKT!H38+NOV!H38+DES!H38</f>
        <v>2430</v>
      </c>
      <c r="J38" s="311">
        <f>JAN!I38+FEB!I38+MAR!I38+APR!I38+MEI!I38+JUN!I38+JUL!I38+AGS!I38+SEPT!I38+OKT!I38+NOV!I38+DES!I38</f>
        <v>1025</v>
      </c>
      <c r="K38" s="311">
        <f>JAN!J38+FEB!J38+MAR!J38+APR!J38+MEI!J38+JUN!J38+JUL!J38+AGS!J38+SEPT!J38+OKT!J38+NOV!J38+DES!J38</f>
        <v>1411</v>
      </c>
      <c r="L38" s="311">
        <f>JAN!K38+FEB!K38+MAR!K38+APR!K38+MEI!K38+JUN!K38+JUL!K38+AGS!K38+SEPT!K38+OKT!K38+NOV!K38+DES!K38</f>
        <v>2436</v>
      </c>
      <c r="M38" s="311">
        <f>JAN!L38+FEB!L38+MAR!L38+APR!L38+MEI!L38+JUN!L38+JUL!L38+AGS!L38+SEPT!L38+OKT!L38+NOV!L38+DES!L38</f>
        <v>201</v>
      </c>
      <c r="N38" s="311">
        <f>JAN!M38+FEB!M38+MAR!M38+APR!M38+MEI!M38+JUN!M38+JUL!M38+AGS!M38+SEPT!M38+OKT!M38+NOV!M38+DES!M38</f>
        <v>198</v>
      </c>
      <c r="O38" s="311">
        <f>JAN!N38+FEB!N38+MAR!N38+APR!N38+MEI!N38+JUN!N38+JUL!N38+AGS!N38+SEPT!N38+OKT!N38+NOV!N38+DES!N38</f>
        <v>194</v>
      </c>
      <c r="P38" s="311">
        <f>JAN!O38+FEB!O38+MAR!O38+APR!O38+MEI!O38+JUN!O38+JUL!O38+AGS!O38+SEPT!O38+OKT!O38+NOV!O38+DES!O38</f>
        <v>172</v>
      </c>
      <c r="Q38" s="311">
        <f>JAN!P38+FEB!P38+MAR!P38+APR!P38+MEI!P38+JUN!P38+JUL!P38+AGS!P38+SEPT!P38+OKT!P38+NOV!P38+DES!P38</f>
        <v>16</v>
      </c>
      <c r="R38" s="332">
        <f>JAN!Q38+FEB!Q38+MAR!Q38+APR!Q38+MEI!Q38+JUN!Q38+JUL!Q38+AGS!Q38+SEPT!Q38+OKT!Q38+NOV!Q38+DES!Q38</f>
        <v>6</v>
      </c>
      <c r="S38" s="336">
        <f t="shared" si="0"/>
        <v>1</v>
      </c>
      <c r="T38" s="336">
        <f t="shared" si="1"/>
        <v>0.9850746268656716</v>
      </c>
      <c r="U38" s="336">
        <f t="shared" si="2"/>
        <v>0.96517412935323388</v>
      </c>
      <c r="V38" s="336">
        <f t="shared" si="3"/>
        <v>8.2512315270935957E-2</v>
      </c>
      <c r="W38" s="336">
        <f t="shared" si="4"/>
        <v>5.8984193398419343E-3</v>
      </c>
      <c r="X38" s="337">
        <f t="shared" si="5"/>
        <v>0.48669223616922358</v>
      </c>
    </row>
    <row r="39" spans="1:24" ht="30" hidden="1" customHeight="1" x14ac:dyDescent="0.3">
      <c r="A39" s="309">
        <v>38</v>
      </c>
      <c r="B39" s="309">
        <v>15</v>
      </c>
      <c r="C39" s="310" t="s">
        <v>40</v>
      </c>
      <c r="D39" s="310" t="s">
        <v>55</v>
      </c>
      <c r="E39" s="326">
        <v>267771</v>
      </c>
      <c r="F39" s="311">
        <f>JAN!E39+FEB!E39+MAR!E39+APR!E39+MEI!E39+JUN!E39+JUL!E39+AGS!E39+SEPT!E39+OKT!E39+NOV!E39+DES!E39</f>
        <v>1556</v>
      </c>
      <c r="G39" s="311">
        <f>JAN!F39+FEB!F39+MAR!F39+APR!F39+MEI!F39+JUN!F39+JUL!F39+AGS!F39+SEPT!F39+OKT!F39+NOV!F39+DES!F39</f>
        <v>150</v>
      </c>
      <c r="H39" s="311">
        <f>JAN!G39+FEB!G39+MAR!G39+APR!G39+MEI!G39+JUN!G39+JUL!G39+AGS!G39+SEPT!G39+OKT!G39+NOV!G39+DES!G39</f>
        <v>1367</v>
      </c>
      <c r="I39" s="311">
        <f>JAN!H39+FEB!H39+MAR!H39+APR!H39+MEI!H39+JUN!H39+JUL!H39+AGS!H39+SEPT!H39+OKT!H39+NOV!H39+DES!H39</f>
        <v>1517</v>
      </c>
      <c r="J39" s="311">
        <f>JAN!I39+FEB!I39+MAR!I39+APR!I39+MEI!I39+JUN!I39+JUL!I39+AGS!I39+SEPT!I39+OKT!I39+NOV!I39+DES!I39</f>
        <v>150</v>
      </c>
      <c r="K39" s="311">
        <f>JAN!J39+FEB!J39+MAR!J39+APR!J39+MEI!J39+JUN!J39+JUL!J39+AGS!J39+SEPT!J39+OKT!J39+NOV!J39+DES!J39</f>
        <v>1367</v>
      </c>
      <c r="L39" s="311">
        <f>JAN!K39+FEB!K39+MAR!K39+APR!K39+MEI!K39+JUN!K39+JUL!K39+AGS!K39+SEPT!K39+OKT!K39+NOV!K39+DES!K39</f>
        <v>1517</v>
      </c>
      <c r="M39" s="311">
        <f>JAN!L39+FEB!L39+MAR!L39+APR!L39+MEI!L39+JUN!L39+JUL!L39+AGS!L39+SEPT!L39+OKT!L39+NOV!L39+DES!L39</f>
        <v>0</v>
      </c>
      <c r="N39" s="311">
        <f>JAN!M39+FEB!M39+MAR!M39+APR!M39+MEI!M39+JUN!M39+JUL!M39+AGS!M39+SEPT!M39+OKT!M39+NOV!M39+DES!M39</f>
        <v>0</v>
      </c>
      <c r="O39" s="311">
        <f>JAN!N39+FEB!N39+MAR!N39+APR!N39+MEI!N39+JUN!N39+JUL!N39+AGS!N39+SEPT!N39+OKT!N39+NOV!N39+DES!N39</f>
        <v>0</v>
      </c>
      <c r="P39" s="311">
        <f>JAN!O39+FEB!O39+MAR!O39+APR!O39+MEI!O39+JUN!O39+JUL!O39+AGS!O39+SEPT!O39+OKT!O39+NOV!O39+DES!O39</f>
        <v>0</v>
      </c>
      <c r="Q39" s="311">
        <f>JAN!P39+FEB!P39+MAR!P39+APR!P39+MEI!P39+JUN!P39+JUL!P39+AGS!P39+SEPT!P39+OKT!P39+NOV!P39+DES!P39</f>
        <v>0</v>
      </c>
      <c r="R39" s="332">
        <f>JAN!Q39+FEB!Q39+MAR!Q39+APR!Q39+MEI!Q39+JUN!Q39+JUL!Q39+AGS!Q39+SEPT!Q39+OKT!Q39+NOV!Q39+DES!Q39</f>
        <v>0</v>
      </c>
      <c r="S39" s="336">
        <f t="shared" si="0"/>
        <v>0.97493573264781486</v>
      </c>
      <c r="T39" s="336" t="e">
        <f t="shared" si="1"/>
        <v>#DIV/0!</v>
      </c>
      <c r="U39" s="336" t="e">
        <f t="shared" si="2"/>
        <v>#DIV/0!</v>
      </c>
      <c r="V39" s="336">
        <f t="shared" si="3"/>
        <v>0</v>
      </c>
      <c r="W39" s="336">
        <f t="shared" si="4"/>
        <v>5.6652886234879801E-3</v>
      </c>
      <c r="X39" s="337">
        <f t="shared" si="5"/>
        <v>0</v>
      </c>
    </row>
    <row r="40" spans="1:24" ht="30" hidden="1" customHeight="1" x14ac:dyDescent="0.3">
      <c r="A40" s="309">
        <v>39</v>
      </c>
      <c r="B40" s="309">
        <v>16</v>
      </c>
      <c r="C40" s="310" t="s">
        <v>40</v>
      </c>
      <c r="D40" s="310" t="s">
        <v>56</v>
      </c>
      <c r="E40" s="326">
        <v>275515</v>
      </c>
      <c r="F40" s="311">
        <f>JAN!E40+FEB!E40+MAR!E40+APR!E40+MEI!E40+JUN!E40+JUL!E40+AGS!E40+SEPT!E40+OKT!E40+NOV!E40+DES!E40</f>
        <v>0</v>
      </c>
      <c r="G40" s="311">
        <f>JAN!F40+FEB!F40+MAR!F40+APR!F40+MEI!F40+JUN!F40+JUL!F40+AGS!F40+SEPT!F40+OKT!F40+NOV!F40+DES!F40</f>
        <v>0</v>
      </c>
      <c r="H40" s="311">
        <f>JAN!G40+FEB!G40+MAR!G40+APR!G40+MEI!G40+JUN!G40+JUL!G40+AGS!G40+SEPT!G40+OKT!G40+NOV!G40+DES!G40</f>
        <v>0</v>
      </c>
      <c r="I40" s="311">
        <f>JAN!H40+FEB!H40+MAR!H40+APR!H40+MEI!H40+JUN!H40+JUL!H40+AGS!H40+SEPT!H40+OKT!H40+NOV!H40+DES!H40</f>
        <v>0</v>
      </c>
      <c r="J40" s="311">
        <f>JAN!I40+FEB!I40+MAR!I40+APR!I40+MEI!I40+JUN!I40+JUL!I40+AGS!I40+SEPT!I40+OKT!I40+NOV!I40+DES!I40</f>
        <v>0</v>
      </c>
      <c r="K40" s="311">
        <f>JAN!J40+FEB!J40+MAR!J40+APR!J40+MEI!J40+JUN!J40+JUL!J40+AGS!J40+SEPT!J40+OKT!J40+NOV!J40+DES!J40</f>
        <v>0</v>
      </c>
      <c r="L40" s="311">
        <f>JAN!K40+FEB!K40+MAR!K40+APR!K40+MEI!K40+JUN!K40+JUL!K40+AGS!K40+SEPT!K40+OKT!K40+NOV!K40+DES!K40</f>
        <v>0</v>
      </c>
      <c r="M40" s="311">
        <f>JAN!L40+FEB!L40+MAR!L40+APR!L40+MEI!L40+JUN!L40+JUL!L40+AGS!L40+SEPT!L40+OKT!L40+NOV!L40+DES!L40</f>
        <v>0</v>
      </c>
      <c r="N40" s="311">
        <f>JAN!M40+FEB!M40+MAR!M40+APR!M40+MEI!M40+JUN!M40+JUL!M40+AGS!M40+SEPT!M40+OKT!M40+NOV!M40+DES!M40</f>
        <v>0</v>
      </c>
      <c r="O40" s="311">
        <f>JAN!N40+FEB!N40+MAR!N40+APR!N40+MEI!N40+JUN!N40+JUL!N40+AGS!N40+SEPT!N40+OKT!N40+NOV!N40+DES!N40</f>
        <v>0</v>
      </c>
      <c r="P40" s="311">
        <f>JAN!O40+FEB!O40+MAR!O40+APR!O40+MEI!O40+JUN!O40+JUL!O40+AGS!O40+SEPT!O40+OKT!O40+NOV!O40+DES!O40</f>
        <v>0</v>
      </c>
      <c r="Q40" s="311">
        <f>JAN!P40+FEB!P40+MAR!P40+APR!P40+MEI!P40+JUN!P40+JUL!P40+AGS!P40+SEPT!P40+OKT!P40+NOV!P40+DES!P40</f>
        <v>0</v>
      </c>
      <c r="R40" s="332">
        <f>JAN!Q40+FEB!Q40+MAR!Q40+APR!Q40+MEI!Q40+JUN!Q40+JUL!Q40+AGS!Q40+SEPT!Q40+OKT!Q40+NOV!Q40+DES!Q40</f>
        <v>0</v>
      </c>
      <c r="S40" s="336" t="e">
        <f t="shared" si="0"/>
        <v>#DIV/0!</v>
      </c>
      <c r="T40" s="336" t="e">
        <f t="shared" si="1"/>
        <v>#DIV/0!</v>
      </c>
      <c r="U40" s="336" t="e">
        <f t="shared" si="2"/>
        <v>#DIV/0!</v>
      </c>
      <c r="V40" s="336" t="e">
        <f t="shared" si="3"/>
        <v>#DIV/0!</v>
      </c>
      <c r="W40" s="336">
        <f t="shared" si="4"/>
        <v>0</v>
      </c>
      <c r="X40" s="337">
        <f t="shared" si="5"/>
        <v>0</v>
      </c>
    </row>
    <row r="41" spans="1:24" ht="30" hidden="1" customHeight="1" x14ac:dyDescent="0.3">
      <c r="A41" s="309">
        <v>40</v>
      </c>
      <c r="B41" s="309">
        <v>17</v>
      </c>
      <c r="C41" s="310" t="s">
        <v>40</v>
      </c>
      <c r="D41" s="310" t="s">
        <v>57</v>
      </c>
      <c r="E41" s="326">
        <v>360926</v>
      </c>
      <c r="F41" s="311">
        <f>JAN!E41+FEB!E41+MAR!E41+APR!E41+MEI!E41+JUN!E41+JUL!E41+AGS!E41+SEPT!E41+OKT!E41+NOV!E41+DES!E41</f>
        <v>3308</v>
      </c>
      <c r="G41" s="311">
        <f>JAN!F41+FEB!F41+MAR!F41+APR!F41+MEI!F41+JUN!F41+JUL!F41+AGS!F41+SEPT!F41+OKT!F41+NOV!F41+DES!F41</f>
        <v>383</v>
      </c>
      <c r="H41" s="311">
        <f>JAN!G41+FEB!G41+MAR!G41+APR!G41+MEI!G41+JUN!G41+JUL!G41+AGS!G41+SEPT!G41+OKT!G41+NOV!G41+DES!G41</f>
        <v>1984</v>
      </c>
      <c r="I41" s="311">
        <f>JAN!H41+FEB!H41+MAR!H41+APR!H41+MEI!H41+JUN!H41+JUL!H41+AGS!H41+SEPT!H41+OKT!H41+NOV!H41+DES!H41</f>
        <v>2367</v>
      </c>
      <c r="J41" s="311">
        <f>JAN!I41+FEB!I41+MAR!I41+APR!I41+MEI!I41+JUN!I41+JUL!I41+AGS!I41+SEPT!I41+OKT!I41+NOV!I41+DES!I41</f>
        <v>383</v>
      </c>
      <c r="K41" s="311">
        <f>JAN!J41+FEB!J41+MAR!J41+APR!J41+MEI!J41+JUN!J41+JUL!J41+AGS!J41+SEPT!J41+OKT!J41+NOV!J41+DES!J41</f>
        <v>1984</v>
      </c>
      <c r="L41" s="311">
        <f>JAN!K41+FEB!K41+MAR!K41+APR!K41+MEI!K41+JUN!K41+JUL!K41+AGS!K41+SEPT!K41+OKT!K41+NOV!K41+DES!K41</f>
        <v>2367</v>
      </c>
      <c r="M41" s="311">
        <f>JAN!L41+FEB!L41+MAR!L41+APR!L41+MEI!L41+JUN!L41+JUL!L41+AGS!L41+SEPT!L41+OKT!L41+NOV!L41+DES!L41</f>
        <v>276</v>
      </c>
      <c r="N41" s="311">
        <f>JAN!M41+FEB!M41+MAR!M41+APR!M41+MEI!M41+JUN!M41+JUL!M41+AGS!M41+SEPT!M41+OKT!M41+NOV!M41+DES!M41</f>
        <v>276</v>
      </c>
      <c r="O41" s="311">
        <f>JAN!N41+FEB!N41+MAR!N41+APR!N41+MEI!N41+JUN!N41+JUL!N41+AGS!N41+SEPT!N41+OKT!N41+NOV!N41+DES!N41</f>
        <v>242</v>
      </c>
      <c r="P41" s="311">
        <f>JAN!O41+FEB!O41+MAR!O41+APR!O41+MEI!O41+JUN!O41+JUL!O41+AGS!O41+SEPT!O41+OKT!O41+NOV!O41+DES!O41</f>
        <v>266</v>
      </c>
      <c r="Q41" s="311">
        <f>JAN!P41+FEB!P41+MAR!P41+APR!P41+MEI!P41+JUN!P41+JUL!P41+AGS!P41+SEPT!P41+OKT!P41+NOV!P41+DES!P41</f>
        <v>10</v>
      </c>
      <c r="R41" s="332">
        <f>JAN!Q41+FEB!Q41+MAR!Q41+APR!Q41+MEI!Q41+JUN!Q41+JUL!Q41+AGS!Q41+SEPT!Q41+OKT!Q41+NOV!Q41+DES!Q41</f>
        <v>0</v>
      </c>
      <c r="S41" s="336">
        <f t="shared" si="0"/>
        <v>0.71553808948004838</v>
      </c>
      <c r="T41" s="336">
        <f t="shared" si="1"/>
        <v>1</v>
      </c>
      <c r="U41" s="336">
        <f t="shared" si="2"/>
        <v>0.87681159420289856</v>
      </c>
      <c r="V41" s="336">
        <f t="shared" si="3"/>
        <v>0.11660329531051965</v>
      </c>
      <c r="W41" s="336">
        <f t="shared" si="4"/>
        <v>6.5581310296293424E-3</v>
      </c>
      <c r="X41" s="337">
        <f t="shared" si="5"/>
        <v>0.7646996891329525</v>
      </c>
    </row>
    <row r="42" spans="1:24" ht="30" hidden="1" customHeight="1" x14ac:dyDescent="0.3">
      <c r="A42" s="309">
        <v>41</v>
      </c>
      <c r="B42" s="309">
        <v>18</v>
      </c>
      <c r="C42" s="310" t="s">
        <v>40</v>
      </c>
      <c r="D42" s="310" t="s">
        <v>58</v>
      </c>
      <c r="E42" s="326">
        <v>137002</v>
      </c>
      <c r="F42" s="311">
        <f>JAN!E42+FEB!E42+MAR!E42+APR!E42+MEI!E42+JUN!E42+JUL!E42+AGS!E42+SEPT!E42+OKT!E42+NOV!E42+DES!E42</f>
        <v>20</v>
      </c>
      <c r="G42" s="311">
        <f>JAN!F42+FEB!F42+MAR!F42+APR!F42+MEI!F42+JUN!F42+JUL!F42+AGS!F42+SEPT!F42+OKT!F42+NOV!F42+DES!F42</f>
        <v>0</v>
      </c>
      <c r="H42" s="311">
        <f>JAN!G42+FEB!G42+MAR!G42+APR!G42+MEI!G42+JUN!G42+JUL!G42+AGS!G42+SEPT!G42+OKT!G42+NOV!G42+DES!G42</f>
        <v>20</v>
      </c>
      <c r="I42" s="311">
        <f>JAN!H42+FEB!H42+MAR!H42+APR!H42+MEI!H42+JUN!H42+JUL!H42+AGS!H42+SEPT!H42+OKT!H42+NOV!H42+DES!H42</f>
        <v>20</v>
      </c>
      <c r="J42" s="311">
        <f>JAN!I42+FEB!I42+MAR!I42+APR!I42+MEI!I42+JUN!I42+JUL!I42+AGS!I42+SEPT!I42+OKT!I42+NOV!I42+DES!I42</f>
        <v>0</v>
      </c>
      <c r="K42" s="311">
        <f>JAN!J42+FEB!J42+MAR!J42+APR!J42+MEI!J42+JUN!J42+JUL!J42+AGS!J42+SEPT!J42+OKT!J42+NOV!J42+DES!J42</f>
        <v>20</v>
      </c>
      <c r="L42" s="311">
        <f>JAN!K42+FEB!K42+MAR!K42+APR!K42+MEI!K42+JUN!K42+JUL!K42+AGS!K42+SEPT!K42+OKT!K42+NOV!K42+DES!K42</f>
        <v>20</v>
      </c>
      <c r="M42" s="311">
        <f>JAN!L42+FEB!L42+MAR!L42+APR!L42+MEI!L42+JUN!L42+JUL!L42+AGS!L42+SEPT!L42+OKT!L42+NOV!L42+DES!L42</f>
        <v>1</v>
      </c>
      <c r="N42" s="311">
        <f>JAN!M42+FEB!M42+MAR!M42+APR!M42+MEI!M42+JUN!M42+JUL!M42+AGS!M42+SEPT!M42+OKT!M42+NOV!M42+DES!M42</f>
        <v>1</v>
      </c>
      <c r="O42" s="311">
        <f>JAN!N42+FEB!N42+MAR!N42+APR!N42+MEI!N42+JUN!N42+JUL!N42+AGS!N42+SEPT!N42+OKT!N42+NOV!N42+DES!N42</f>
        <v>1</v>
      </c>
      <c r="P42" s="311">
        <f>JAN!O42+FEB!O42+MAR!O42+APR!O42+MEI!O42+JUN!O42+JUL!O42+AGS!O42+SEPT!O42+OKT!O42+NOV!O42+DES!O42</f>
        <v>0</v>
      </c>
      <c r="Q42" s="311">
        <f>JAN!P42+FEB!P42+MAR!P42+APR!P42+MEI!P42+JUN!P42+JUL!P42+AGS!P42+SEPT!P42+OKT!P42+NOV!P42+DES!P42</f>
        <v>0</v>
      </c>
      <c r="R42" s="332">
        <f>JAN!Q42+FEB!Q42+MAR!Q42+APR!Q42+MEI!Q42+JUN!Q42+JUL!Q42+AGS!Q42+SEPT!Q42+OKT!Q42+NOV!Q42+DES!Q42</f>
        <v>1</v>
      </c>
      <c r="S42" s="336">
        <f t="shared" si="0"/>
        <v>1</v>
      </c>
      <c r="T42" s="336">
        <f t="shared" si="1"/>
        <v>1</v>
      </c>
      <c r="U42" s="336">
        <f t="shared" si="2"/>
        <v>1</v>
      </c>
      <c r="V42" s="336">
        <f t="shared" si="3"/>
        <v>0.05</v>
      </c>
      <c r="W42" s="336">
        <f t="shared" si="4"/>
        <v>1.4598327031722165E-4</v>
      </c>
      <c r="X42" s="337">
        <f t="shared" si="5"/>
        <v>7.2991635158610822E-3</v>
      </c>
    </row>
    <row r="43" spans="1:24" ht="30" hidden="1" customHeight="1" x14ac:dyDescent="0.3">
      <c r="A43" s="309">
        <v>42</v>
      </c>
      <c r="B43" s="309">
        <v>19</v>
      </c>
      <c r="C43" s="310" t="s">
        <v>40</v>
      </c>
      <c r="D43" s="310" t="s">
        <v>59</v>
      </c>
      <c r="E43" s="326">
        <v>86195</v>
      </c>
      <c r="F43" s="311">
        <f>JAN!E43+FEB!E43+MAR!E43+APR!E43+MEI!E43+JUN!E43+JUL!E43+AGS!E43+SEPT!E43+OKT!E43+NOV!E43+DES!E43</f>
        <v>119</v>
      </c>
      <c r="G43" s="311">
        <f>JAN!F43+FEB!F43+MAR!F43+APR!F43+MEI!F43+JUN!F43+JUL!F43+AGS!F43+SEPT!F43+OKT!F43+NOV!F43+DES!F43</f>
        <v>4</v>
      </c>
      <c r="H43" s="311">
        <f>JAN!G43+FEB!G43+MAR!G43+APR!G43+MEI!G43+JUN!G43+JUL!G43+AGS!G43+SEPT!G43+OKT!G43+NOV!G43+DES!G43</f>
        <v>107</v>
      </c>
      <c r="I43" s="311">
        <f>JAN!H43+FEB!H43+MAR!H43+APR!H43+MEI!H43+JUN!H43+JUL!H43+AGS!H43+SEPT!H43+OKT!H43+NOV!H43+DES!H43</f>
        <v>111</v>
      </c>
      <c r="J43" s="311">
        <f>JAN!I43+FEB!I43+MAR!I43+APR!I43+MEI!I43+JUN!I43+JUL!I43+AGS!I43+SEPT!I43+OKT!I43+NOV!I43+DES!I43</f>
        <v>4</v>
      </c>
      <c r="K43" s="311">
        <f>JAN!J43+FEB!J43+MAR!J43+APR!J43+MEI!J43+JUN!J43+JUL!J43+AGS!J43+SEPT!J43+OKT!J43+NOV!J43+DES!J43</f>
        <v>107</v>
      </c>
      <c r="L43" s="311">
        <f>JAN!K43+FEB!K43+MAR!K43+APR!K43+MEI!K43+JUN!K43+JUL!K43+AGS!K43+SEPT!K43+OKT!K43+NOV!K43+DES!K43</f>
        <v>111</v>
      </c>
      <c r="M43" s="311">
        <f>JAN!L43+FEB!L43+MAR!L43+APR!L43+MEI!L43+JUN!L43+JUL!L43+AGS!L43+SEPT!L43+OKT!L43+NOV!L43+DES!L43</f>
        <v>33</v>
      </c>
      <c r="N43" s="311">
        <f>JAN!M43+FEB!M43+MAR!M43+APR!M43+MEI!M43+JUN!M43+JUL!M43+AGS!M43+SEPT!M43+OKT!M43+NOV!M43+DES!M43</f>
        <v>33</v>
      </c>
      <c r="O43" s="311">
        <f>JAN!N43+FEB!N43+MAR!N43+APR!N43+MEI!N43+JUN!N43+JUL!N43+AGS!N43+SEPT!N43+OKT!N43+NOV!N43+DES!N43</f>
        <v>0</v>
      </c>
      <c r="P43" s="311">
        <f>JAN!O43+FEB!O43+MAR!O43+APR!O43+MEI!O43+JUN!O43+JUL!O43+AGS!O43+SEPT!O43+OKT!O43+NOV!O43+DES!O43</f>
        <v>0</v>
      </c>
      <c r="Q43" s="311">
        <f>JAN!P43+FEB!P43+MAR!P43+APR!P43+MEI!P43+JUN!P43+JUL!P43+AGS!P43+SEPT!P43+OKT!P43+NOV!P43+DES!P43</f>
        <v>0</v>
      </c>
      <c r="R43" s="332">
        <f>JAN!Q43+FEB!Q43+MAR!Q43+APR!Q43+MEI!Q43+JUN!Q43+JUL!Q43+AGS!Q43+SEPT!Q43+OKT!Q43+NOV!Q43+DES!Q43</f>
        <v>21</v>
      </c>
      <c r="S43" s="336">
        <f t="shared" si="0"/>
        <v>0.9327731092436975</v>
      </c>
      <c r="T43" s="336">
        <f t="shared" si="1"/>
        <v>1</v>
      </c>
      <c r="U43" s="336">
        <f t="shared" si="2"/>
        <v>0</v>
      </c>
      <c r="V43" s="336">
        <f t="shared" si="3"/>
        <v>0.29729729729729731</v>
      </c>
      <c r="W43" s="336">
        <f t="shared" si="4"/>
        <v>1.2877777133244387E-3</v>
      </c>
      <c r="X43" s="337">
        <f t="shared" si="5"/>
        <v>0.38285283369104933</v>
      </c>
    </row>
    <row r="44" spans="1:24" ht="30" hidden="1" customHeight="1" x14ac:dyDescent="0.3">
      <c r="A44" s="309">
        <v>43</v>
      </c>
      <c r="B44" s="309">
        <v>20</v>
      </c>
      <c r="C44" s="310" t="s">
        <v>40</v>
      </c>
      <c r="D44" s="310" t="s">
        <v>60</v>
      </c>
      <c r="E44" s="326">
        <v>140927</v>
      </c>
      <c r="F44" s="311">
        <f>JAN!E44+FEB!E44+MAR!E44+APR!E44+MEI!E44+JUN!E44+JUL!E44+AGS!E44+SEPT!E44+OKT!E44+NOV!E44+DES!E44</f>
        <v>348</v>
      </c>
      <c r="G44" s="311">
        <f>JAN!F44+FEB!F44+MAR!F44+APR!F44+MEI!F44+JUN!F44+JUL!F44+AGS!F44+SEPT!F44+OKT!F44+NOV!F44+DES!F44</f>
        <v>286</v>
      </c>
      <c r="H44" s="311">
        <f>JAN!G44+FEB!G44+MAR!G44+APR!G44+MEI!G44+JUN!G44+JUL!G44+AGS!G44+SEPT!G44+OKT!G44+NOV!G44+DES!G44</f>
        <v>43</v>
      </c>
      <c r="I44" s="311">
        <f>JAN!H44+FEB!H44+MAR!H44+APR!H44+MEI!H44+JUN!H44+JUL!H44+AGS!H44+SEPT!H44+OKT!H44+NOV!H44+DES!H44</f>
        <v>329</v>
      </c>
      <c r="J44" s="311">
        <f>JAN!I44+FEB!I44+MAR!I44+APR!I44+MEI!I44+JUN!I44+JUL!I44+AGS!I44+SEPT!I44+OKT!I44+NOV!I44+DES!I44</f>
        <v>286</v>
      </c>
      <c r="K44" s="311">
        <f>JAN!J44+FEB!J44+MAR!J44+APR!J44+MEI!J44+JUN!J44+JUL!J44+AGS!J44+SEPT!J44+OKT!J44+NOV!J44+DES!J44</f>
        <v>43</v>
      </c>
      <c r="L44" s="311">
        <f>JAN!K44+FEB!K44+MAR!K44+APR!K44+MEI!K44+JUN!K44+JUL!K44+AGS!K44+SEPT!K44+OKT!K44+NOV!K44+DES!K44</f>
        <v>329</v>
      </c>
      <c r="M44" s="311">
        <f>JAN!L44+FEB!L44+MAR!L44+APR!L44+MEI!L44+JUN!L44+JUL!L44+AGS!L44+SEPT!L44+OKT!L44+NOV!L44+DES!L44</f>
        <v>87</v>
      </c>
      <c r="N44" s="311">
        <f>JAN!M44+FEB!M44+MAR!M44+APR!M44+MEI!M44+JUN!M44+JUL!M44+AGS!M44+SEPT!M44+OKT!M44+NOV!M44+DES!M44</f>
        <v>87</v>
      </c>
      <c r="O44" s="311">
        <f>JAN!N44+FEB!N44+MAR!N44+APR!N44+MEI!N44+JUN!N44+JUL!N44+AGS!N44+SEPT!N44+OKT!N44+NOV!N44+DES!N44</f>
        <v>85</v>
      </c>
      <c r="P44" s="311">
        <f>JAN!O44+FEB!O44+MAR!O44+APR!O44+MEI!O44+JUN!O44+JUL!O44+AGS!O44+SEPT!O44+OKT!O44+NOV!O44+DES!O44</f>
        <v>72</v>
      </c>
      <c r="Q44" s="311">
        <f>JAN!P44+FEB!P44+MAR!P44+APR!P44+MEI!P44+JUN!P44+JUL!P44+AGS!P44+SEPT!P44+OKT!P44+NOV!P44+DES!P44</f>
        <v>1</v>
      </c>
      <c r="R44" s="332">
        <f>JAN!Q44+FEB!Q44+MAR!Q44+APR!Q44+MEI!Q44+JUN!Q44+JUL!Q44+AGS!Q44+SEPT!Q44+OKT!Q44+NOV!Q44+DES!Q44</f>
        <v>1</v>
      </c>
      <c r="S44" s="336">
        <f t="shared" si="0"/>
        <v>0.9454022988505747</v>
      </c>
      <c r="T44" s="336">
        <f t="shared" si="1"/>
        <v>1</v>
      </c>
      <c r="U44" s="336">
        <f t="shared" si="2"/>
        <v>0.97701149425287359</v>
      </c>
      <c r="V44" s="336">
        <f t="shared" si="3"/>
        <v>0.26443768996960487</v>
      </c>
      <c r="W44" s="336">
        <f t="shared" si="4"/>
        <v>2.3345419969203916E-3</v>
      </c>
      <c r="X44" s="337">
        <f t="shared" si="5"/>
        <v>0.61734089280265669</v>
      </c>
    </row>
    <row r="45" spans="1:24" ht="30" hidden="1" customHeight="1" x14ac:dyDescent="0.3">
      <c r="A45" s="309">
        <v>44</v>
      </c>
      <c r="B45" s="309">
        <v>21</v>
      </c>
      <c r="C45" s="310" t="s">
        <v>40</v>
      </c>
      <c r="D45" s="310" t="s">
        <v>61</v>
      </c>
      <c r="E45" s="326">
        <v>863693</v>
      </c>
      <c r="F45" s="311">
        <f>JAN!E45+FEB!E45+MAR!E45+APR!E45+MEI!E45+JUN!E45+JUL!E45+AGS!E45+SEPT!E45+OKT!E45+NOV!E45+DES!E45</f>
        <v>0</v>
      </c>
      <c r="G45" s="311">
        <f>JAN!F45+FEB!F45+MAR!F45+APR!F45+MEI!F45+JUN!F45+JUL!F45+AGS!F45+SEPT!F45+OKT!F45+NOV!F45+DES!F45</f>
        <v>0</v>
      </c>
      <c r="H45" s="311">
        <f>JAN!G45+FEB!G45+MAR!G45+APR!G45+MEI!G45+JUN!G45+JUL!G45+AGS!G45+SEPT!G45+OKT!G45+NOV!G45+DES!G45</f>
        <v>0</v>
      </c>
      <c r="I45" s="311">
        <f>JAN!H45+FEB!H45+MAR!H45+APR!H45+MEI!H45+JUN!H45+JUL!H45+AGS!H45+SEPT!H45+OKT!H45+NOV!H45+DES!H45</f>
        <v>0</v>
      </c>
      <c r="J45" s="311">
        <f>JAN!I45+FEB!I45+MAR!I45+APR!I45+MEI!I45+JUN!I45+JUL!I45+AGS!I45+SEPT!I45+OKT!I45+NOV!I45+DES!I45</f>
        <v>0</v>
      </c>
      <c r="K45" s="311">
        <f>JAN!J45+FEB!J45+MAR!J45+APR!J45+MEI!J45+JUN!J45+JUL!J45+AGS!J45+SEPT!J45+OKT!J45+NOV!J45+DES!J45</f>
        <v>0</v>
      </c>
      <c r="L45" s="311">
        <f>JAN!K45+FEB!K45+MAR!K45+APR!K45+MEI!K45+JUN!K45+JUL!K45+AGS!K45+SEPT!K45+OKT!K45+NOV!K45+DES!K45</f>
        <v>0</v>
      </c>
      <c r="M45" s="311">
        <f>JAN!L45+FEB!L45+MAR!L45+APR!L45+MEI!L45+JUN!L45+JUL!L45+AGS!L45+SEPT!L45+OKT!L45+NOV!L45+DES!L45</f>
        <v>0</v>
      </c>
      <c r="N45" s="311">
        <f>JAN!M45+FEB!M45+MAR!M45+APR!M45+MEI!M45+JUN!M45+JUL!M45+AGS!M45+SEPT!M45+OKT!M45+NOV!M45+DES!M45</f>
        <v>0</v>
      </c>
      <c r="O45" s="311">
        <f>JAN!N45+FEB!N45+MAR!N45+APR!N45+MEI!N45+JUN!N45+JUL!N45+AGS!N45+SEPT!N45+OKT!N45+NOV!N45+DES!N45</f>
        <v>0</v>
      </c>
      <c r="P45" s="311">
        <f>JAN!O45+FEB!O45+MAR!O45+APR!O45+MEI!O45+JUN!O45+JUL!O45+AGS!O45+SEPT!O45+OKT!O45+NOV!O45+DES!O45</f>
        <v>0</v>
      </c>
      <c r="Q45" s="311">
        <f>JAN!P45+FEB!P45+MAR!P45+APR!P45+MEI!P45+JUN!P45+JUL!P45+AGS!P45+SEPT!P45+OKT!P45+NOV!P45+DES!P45</f>
        <v>0</v>
      </c>
      <c r="R45" s="332">
        <f>JAN!Q45+FEB!Q45+MAR!Q45+APR!Q45+MEI!Q45+JUN!Q45+JUL!Q45+AGS!Q45+SEPT!Q45+OKT!Q45+NOV!Q45+DES!Q45</f>
        <v>0</v>
      </c>
      <c r="S45" s="336" t="e">
        <f t="shared" si="0"/>
        <v>#DIV/0!</v>
      </c>
      <c r="T45" s="336" t="e">
        <f t="shared" si="1"/>
        <v>#DIV/0!</v>
      </c>
      <c r="U45" s="336" t="e">
        <f t="shared" si="2"/>
        <v>#DIV/0!</v>
      </c>
      <c r="V45" s="336" t="e">
        <f t="shared" si="3"/>
        <v>#DIV/0!</v>
      </c>
      <c r="W45" s="336">
        <f t="shared" si="4"/>
        <v>0</v>
      </c>
      <c r="X45" s="337">
        <f t="shared" si="5"/>
        <v>0</v>
      </c>
    </row>
    <row r="46" spans="1:24" ht="30" hidden="1" customHeight="1" x14ac:dyDescent="0.3">
      <c r="A46" s="309">
        <v>45</v>
      </c>
      <c r="B46" s="309">
        <v>22</v>
      </c>
      <c r="C46" s="310" t="s">
        <v>40</v>
      </c>
      <c r="D46" s="310" t="s">
        <v>62</v>
      </c>
      <c r="E46" s="326">
        <v>409675</v>
      </c>
      <c r="F46" s="311">
        <f>JAN!E46+FEB!E46+MAR!E46+APR!E46+MEI!E46+JUN!E46+JUL!E46+AGS!E46+SEPT!E46+OKT!E46+NOV!E46+DES!E46</f>
        <v>0</v>
      </c>
      <c r="G46" s="311">
        <f>JAN!F46+FEB!F46+MAR!F46+APR!F46+MEI!F46+JUN!F46+JUL!F46+AGS!F46+SEPT!F46+OKT!F46+NOV!F46+DES!F46</f>
        <v>0</v>
      </c>
      <c r="H46" s="311">
        <f>JAN!G46+FEB!G46+MAR!G46+APR!G46+MEI!G46+JUN!G46+JUL!G46+AGS!G46+SEPT!G46+OKT!G46+NOV!G46+DES!G46</f>
        <v>0</v>
      </c>
      <c r="I46" s="311">
        <f>JAN!H46+FEB!H46+MAR!H46+APR!H46+MEI!H46+JUN!H46+JUL!H46+AGS!H46+SEPT!H46+OKT!H46+NOV!H46+DES!H46</f>
        <v>0</v>
      </c>
      <c r="J46" s="311">
        <f>JAN!I46+FEB!I46+MAR!I46+APR!I46+MEI!I46+JUN!I46+JUL!I46+AGS!I46+SEPT!I46+OKT!I46+NOV!I46+DES!I46</f>
        <v>0</v>
      </c>
      <c r="K46" s="311">
        <f>JAN!J46+FEB!J46+MAR!J46+APR!J46+MEI!J46+JUN!J46+JUL!J46+AGS!J46+SEPT!J46+OKT!J46+NOV!J46+DES!J46</f>
        <v>0</v>
      </c>
      <c r="L46" s="311">
        <f>JAN!K46+FEB!K46+MAR!K46+APR!K46+MEI!K46+JUN!K46+JUL!K46+AGS!K46+SEPT!K46+OKT!K46+NOV!K46+DES!K46</f>
        <v>0</v>
      </c>
      <c r="M46" s="311">
        <f>JAN!L46+FEB!L46+MAR!L46+APR!L46+MEI!L46+JUN!L46+JUL!L46+AGS!L46+SEPT!L46+OKT!L46+NOV!L46+DES!L46</f>
        <v>0</v>
      </c>
      <c r="N46" s="311">
        <f>JAN!M46+FEB!M46+MAR!M46+APR!M46+MEI!M46+JUN!M46+JUL!M46+AGS!M46+SEPT!M46+OKT!M46+NOV!M46+DES!M46</f>
        <v>0</v>
      </c>
      <c r="O46" s="311">
        <f>JAN!N46+FEB!N46+MAR!N46+APR!N46+MEI!N46+JUN!N46+JUL!N46+AGS!N46+SEPT!N46+OKT!N46+NOV!N46+DES!N46</f>
        <v>0</v>
      </c>
      <c r="P46" s="311">
        <f>JAN!O46+FEB!O46+MAR!O46+APR!O46+MEI!O46+JUN!O46+JUL!O46+AGS!O46+SEPT!O46+OKT!O46+NOV!O46+DES!O46</f>
        <v>0</v>
      </c>
      <c r="Q46" s="311">
        <f>JAN!P46+FEB!P46+MAR!P46+APR!P46+MEI!P46+JUN!P46+JUL!P46+AGS!P46+SEPT!P46+OKT!P46+NOV!P46+DES!P46</f>
        <v>0</v>
      </c>
      <c r="R46" s="332">
        <f>JAN!Q46+FEB!Q46+MAR!Q46+APR!Q46+MEI!Q46+JUN!Q46+JUL!Q46+AGS!Q46+SEPT!Q46+OKT!Q46+NOV!Q46+DES!Q46</f>
        <v>0</v>
      </c>
      <c r="S46" s="336" t="e">
        <f t="shared" si="0"/>
        <v>#DIV/0!</v>
      </c>
      <c r="T46" s="336" t="e">
        <f t="shared" si="1"/>
        <v>#DIV/0!</v>
      </c>
      <c r="U46" s="336" t="e">
        <f t="shared" si="2"/>
        <v>#DIV/0!</v>
      </c>
      <c r="V46" s="336" t="e">
        <f t="shared" si="3"/>
        <v>#DIV/0!</v>
      </c>
      <c r="W46" s="336">
        <f t="shared" si="4"/>
        <v>0</v>
      </c>
      <c r="X46" s="337">
        <f t="shared" si="5"/>
        <v>0</v>
      </c>
    </row>
    <row r="47" spans="1:24" ht="30" hidden="1" customHeight="1" x14ac:dyDescent="0.3">
      <c r="A47" s="309">
        <v>46</v>
      </c>
      <c r="B47" s="309">
        <v>23</v>
      </c>
      <c r="C47" s="310" t="s">
        <v>40</v>
      </c>
      <c r="D47" s="310" t="s">
        <v>63</v>
      </c>
      <c r="E47" s="326">
        <v>283203</v>
      </c>
      <c r="F47" s="311">
        <f>JAN!E47+FEB!E47+MAR!E47+APR!E47+MEI!E47+JUN!E47+JUL!E47+AGS!E47+SEPT!E47+OKT!E47+NOV!E47+DES!E47</f>
        <v>0</v>
      </c>
      <c r="G47" s="311">
        <f>JAN!F47+FEB!F47+MAR!F47+APR!F47+MEI!F47+JUN!F47+JUL!F47+AGS!F47+SEPT!F47+OKT!F47+NOV!F47+DES!F47</f>
        <v>0</v>
      </c>
      <c r="H47" s="311">
        <f>JAN!G47+FEB!G47+MAR!G47+APR!G47+MEI!G47+JUN!G47+JUL!G47+AGS!G47+SEPT!G47+OKT!G47+NOV!G47+DES!G47</f>
        <v>0</v>
      </c>
      <c r="I47" s="311">
        <f>JAN!H47+FEB!H47+MAR!H47+APR!H47+MEI!H47+JUN!H47+JUL!H47+AGS!H47+SEPT!H47+OKT!H47+NOV!H47+DES!H47</f>
        <v>0</v>
      </c>
      <c r="J47" s="311">
        <f>JAN!I47+FEB!I47+MAR!I47+APR!I47+MEI!I47+JUN!I47+JUL!I47+AGS!I47+SEPT!I47+OKT!I47+NOV!I47+DES!I47</f>
        <v>0</v>
      </c>
      <c r="K47" s="311">
        <f>JAN!J47+FEB!J47+MAR!J47+APR!J47+MEI!J47+JUN!J47+JUL!J47+AGS!J47+SEPT!J47+OKT!J47+NOV!J47+DES!J47</f>
        <v>0</v>
      </c>
      <c r="L47" s="311">
        <f>JAN!K47+FEB!K47+MAR!K47+APR!K47+MEI!K47+JUN!K47+JUL!K47+AGS!K47+SEPT!K47+OKT!K47+NOV!K47+DES!K47</f>
        <v>0</v>
      </c>
      <c r="M47" s="311">
        <f>JAN!L47+FEB!L47+MAR!L47+APR!L47+MEI!L47+JUN!L47+JUL!L47+AGS!L47+SEPT!L47+OKT!L47+NOV!L47+DES!L47</f>
        <v>0</v>
      </c>
      <c r="N47" s="311">
        <f>JAN!M47+FEB!M47+MAR!M47+APR!M47+MEI!M47+JUN!M47+JUL!M47+AGS!M47+SEPT!M47+OKT!M47+NOV!M47+DES!M47</f>
        <v>0</v>
      </c>
      <c r="O47" s="311">
        <f>JAN!N47+FEB!N47+MAR!N47+APR!N47+MEI!N47+JUN!N47+JUL!N47+AGS!N47+SEPT!N47+OKT!N47+NOV!N47+DES!N47</f>
        <v>0</v>
      </c>
      <c r="P47" s="311">
        <f>JAN!O47+FEB!O47+MAR!O47+APR!O47+MEI!O47+JUN!O47+JUL!O47+AGS!O47+SEPT!O47+OKT!O47+NOV!O47+DES!O47</f>
        <v>0</v>
      </c>
      <c r="Q47" s="311">
        <f>JAN!P47+FEB!P47+MAR!P47+APR!P47+MEI!P47+JUN!P47+JUL!P47+AGS!P47+SEPT!P47+OKT!P47+NOV!P47+DES!P47</f>
        <v>0</v>
      </c>
      <c r="R47" s="332">
        <f>JAN!Q47+FEB!Q47+MAR!Q47+APR!Q47+MEI!Q47+JUN!Q47+JUL!Q47+AGS!Q47+SEPT!Q47+OKT!Q47+NOV!Q47+DES!Q47</f>
        <v>0</v>
      </c>
      <c r="S47" s="336" t="e">
        <f t="shared" si="0"/>
        <v>#DIV/0!</v>
      </c>
      <c r="T47" s="336" t="e">
        <f t="shared" si="1"/>
        <v>#DIV/0!</v>
      </c>
      <c r="U47" s="336" t="e">
        <f t="shared" si="2"/>
        <v>#DIV/0!</v>
      </c>
      <c r="V47" s="336" t="e">
        <f t="shared" si="3"/>
        <v>#DIV/0!</v>
      </c>
      <c r="W47" s="336">
        <f t="shared" si="4"/>
        <v>0</v>
      </c>
      <c r="X47" s="337">
        <f t="shared" si="5"/>
        <v>0</v>
      </c>
    </row>
    <row r="48" spans="1:24" ht="30" hidden="1" customHeight="1" x14ac:dyDescent="0.3">
      <c r="A48" s="309">
        <v>47</v>
      </c>
      <c r="B48" s="309">
        <v>24</v>
      </c>
      <c r="C48" s="310" t="s">
        <v>40</v>
      </c>
      <c r="D48" s="310" t="s">
        <v>64</v>
      </c>
      <c r="E48" s="326">
        <v>48119</v>
      </c>
      <c r="F48" s="311">
        <f>JAN!E48+FEB!E48+MAR!E48+APR!E48+MEI!E48+JUN!E48+JUL!E48+AGS!E48+SEPT!E48+OKT!E48+NOV!E48+DES!E48</f>
        <v>0</v>
      </c>
      <c r="G48" s="311">
        <f>JAN!F48+FEB!F48+MAR!F48+APR!F48+MEI!F48+JUN!F48+JUL!F48+AGS!F48+SEPT!F48+OKT!F48+NOV!F48+DES!F48</f>
        <v>0</v>
      </c>
      <c r="H48" s="311">
        <f>JAN!G48+FEB!G48+MAR!G48+APR!G48+MEI!G48+JUN!G48+JUL!G48+AGS!G48+SEPT!G48+OKT!G48+NOV!G48+DES!G48</f>
        <v>0</v>
      </c>
      <c r="I48" s="311">
        <f>JAN!H48+FEB!H48+MAR!H48+APR!H48+MEI!H48+JUN!H48+JUL!H48+AGS!H48+SEPT!H48+OKT!H48+NOV!H48+DES!H48</f>
        <v>0</v>
      </c>
      <c r="J48" s="311">
        <f>JAN!I48+FEB!I48+MAR!I48+APR!I48+MEI!I48+JUN!I48+JUL!I48+AGS!I48+SEPT!I48+OKT!I48+NOV!I48+DES!I48</f>
        <v>0</v>
      </c>
      <c r="K48" s="311">
        <f>JAN!J48+FEB!J48+MAR!J48+APR!J48+MEI!J48+JUN!J48+JUL!J48+AGS!J48+SEPT!J48+OKT!J48+NOV!J48+DES!J48</f>
        <v>0</v>
      </c>
      <c r="L48" s="311">
        <f>JAN!K48+FEB!K48+MAR!K48+APR!K48+MEI!K48+JUN!K48+JUL!K48+AGS!K48+SEPT!K48+OKT!K48+NOV!K48+DES!K48</f>
        <v>0</v>
      </c>
      <c r="M48" s="311">
        <f>JAN!L48+FEB!L48+MAR!L48+APR!L48+MEI!L48+JUN!L48+JUL!L48+AGS!L48+SEPT!L48+OKT!L48+NOV!L48+DES!L48</f>
        <v>0</v>
      </c>
      <c r="N48" s="311">
        <f>JAN!M48+FEB!M48+MAR!M48+APR!M48+MEI!M48+JUN!M48+JUL!M48+AGS!M48+SEPT!M48+OKT!M48+NOV!M48+DES!M48</f>
        <v>0</v>
      </c>
      <c r="O48" s="311">
        <f>JAN!N48+FEB!N48+MAR!N48+APR!N48+MEI!N48+JUN!N48+JUL!N48+AGS!N48+SEPT!N48+OKT!N48+NOV!N48+DES!N48</f>
        <v>0</v>
      </c>
      <c r="P48" s="311">
        <f>JAN!O48+FEB!O48+MAR!O48+APR!O48+MEI!O48+JUN!O48+JUL!O48+AGS!O48+SEPT!O48+OKT!O48+NOV!O48+DES!O48</f>
        <v>0</v>
      </c>
      <c r="Q48" s="311">
        <f>JAN!P48+FEB!P48+MAR!P48+APR!P48+MEI!P48+JUN!P48+JUL!P48+AGS!P48+SEPT!P48+OKT!P48+NOV!P48+DES!P48</f>
        <v>0</v>
      </c>
      <c r="R48" s="332">
        <f>JAN!Q48+FEB!Q48+MAR!Q48+APR!Q48+MEI!Q48+JUN!Q48+JUL!Q48+AGS!Q48+SEPT!Q48+OKT!Q48+NOV!Q48+DES!Q48</f>
        <v>0</v>
      </c>
      <c r="S48" s="336" t="e">
        <f t="shared" si="0"/>
        <v>#DIV/0!</v>
      </c>
      <c r="T48" s="336" t="e">
        <f t="shared" si="1"/>
        <v>#DIV/0!</v>
      </c>
      <c r="U48" s="336" t="e">
        <f t="shared" si="2"/>
        <v>#DIV/0!</v>
      </c>
      <c r="V48" s="336" t="e">
        <f t="shared" si="3"/>
        <v>#DIV/0!</v>
      </c>
      <c r="W48" s="336">
        <f t="shared" si="4"/>
        <v>0</v>
      </c>
      <c r="X48" s="337">
        <f t="shared" si="5"/>
        <v>0</v>
      </c>
    </row>
    <row r="49" spans="1:24" ht="30" hidden="1" customHeight="1" x14ac:dyDescent="0.3">
      <c r="A49" s="309">
        <v>48</v>
      </c>
      <c r="B49" s="309">
        <v>25</v>
      </c>
      <c r="C49" s="310" t="s">
        <v>40</v>
      </c>
      <c r="D49" s="310" t="s">
        <v>65</v>
      </c>
      <c r="E49" s="326">
        <v>188480</v>
      </c>
      <c r="F49" s="311">
        <f>JAN!E49+FEB!E49+MAR!E49+APR!E49+MEI!E49+JUN!E49+JUL!E49+AGS!E49+SEPT!E49+OKT!E49+NOV!E49+DES!E49</f>
        <v>0</v>
      </c>
      <c r="G49" s="311">
        <f>JAN!F49+FEB!F49+MAR!F49+APR!F49+MEI!F49+JUN!F49+JUL!F49+AGS!F49+SEPT!F49+OKT!F49+NOV!F49+DES!F49</f>
        <v>0</v>
      </c>
      <c r="H49" s="311">
        <f>JAN!G49+FEB!G49+MAR!G49+APR!G49+MEI!G49+JUN!G49+JUL!G49+AGS!G49+SEPT!G49+OKT!G49+NOV!G49+DES!G49</f>
        <v>0</v>
      </c>
      <c r="I49" s="311">
        <f>JAN!H49+FEB!H49+MAR!H49+APR!H49+MEI!H49+JUN!H49+JUL!H49+AGS!H49+SEPT!H49+OKT!H49+NOV!H49+DES!H49</f>
        <v>0</v>
      </c>
      <c r="J49" s="311">
        <f>JAN!I49+FEB!I49+MAR!I49+APR!I49+MEI!I49+JUN!I49+JUL!I49+AGS!I49+SEPT!I49+OKT!I49+NOV!I49+DES!I49</f>
        <v>0</v>
      </c>
      <c r="K49" s="311">
        <f>JAN!J49+FEB!J49+MAR!J49+APR!J49+MEI!J49+JUN!J49+JUL!J49+AGS!J49+SEPT!J49+OKT!J49+NOV!J49+DES!J49</f>
        <v>0</v>
      </c>
      <c r="L49" s="311">
        <f>JAN!K49+FEB!K49+MAR!K49+APR!K49+MEI!K49+JUN!K49+JUL!K49+AGS!K49+SEPT!K49+OKT!K49+NOV!K49+DES!K49</f>
        <v>0</v>
      </c>
      <c r="M49" s="311">
        <f>JAN!L49+FEB!L49+MAR!L49+APR!L49+MEI!L49+JUN!L49+JUL!L49+AGS!L49+SEPT!L49+OKT!L49+NOV!L49+DES!L49</f>
        <v>0</v>
      </c>
      <c r="N49" s="311">
        <f>JAN!M49+FEB!M49+MAR!M49+APR!M49+MEI!M49+JUN!M49+JUL!M49+AGS!M49+SEPT!M49+OKT!M49+NOV!M49+DES!M49</f>
        <v>0</v>
      </c>
      <c r="O49" s="311">
        <f>JAN!N49+FEB!N49+MAR!N49+APR!N49+MEI!N49+JUN!N49+JUL!N49+AGS!N49+SEPT!N49+OKT!N49+NOV!N49+DES!N49</f>
        <v>0</v>
      </c>
      <c r="P49" s="311">
        <f>JAN!O49+FEB!O49+MAR!O49+APR!O49+MEI!O49+JUN!O49+JUL!O49+AGS!O49+SEPT!O49+OKT!O49+NOV!O49+DES!O49</f>
        <v>0</v>
      </c>
      <c r="Q49" s="311">
        <f>JAN!P49+FEB!P49+MAR!P49+APR!P49+MEI!P49+JUN!P49+JUL!P49+AGS!P49+SEPT!P49+OKT!P49+NOV!P49+DES!P49</f>
        <v>0</v>
      </c>
      <c r="R49" s="332">
        <f>JAN!Q49+FEB!Q49+MAR!Q49+APR!Q49+MEI!Q49+JUN!Q49+JUL!Q49+AGS!Q49+SEPT!Q49+OKT!Q49+NOV!Q49+DES!Q49</f>
        <v>0</v>
      </c>
      <c r="S49" s="336" t="e">
        <f t="shared" si="0"/>
        <v>#DIV/0!</v>
      </c>
      <c r="T49" s="336" t="e">
        <f t="shared" si="1"/>
        <v>#DIV/0!</v>
      </c>
      <c r="U49" s="336" t="e">
        <f t="shared" si="2"/>
        <v>#DIV/0!</v>
      </c>
      <c r="V49" s="336" t="e">
        <f t="shared" si="3"/>
        <v>#DIV/0!</v>
      </c>
      <c r="W49" s="336">
        <f t="shared" si="4"/>
        <v>0</v>
      </c>
      <c r="X49" s="337">
        <f t="shared" si="5"/>
        <v>0</v>
      </c>
    </row>
    <row r="50" spans="1:24" ht="30" hidden="1" customHeight="1" x14ac:dyDescent="0.3">
      <c r="A50" s="309">
        <v>49</v>
      </c>
      <c r="B50" s="309">
        <v>26</v>
      </c>
      <c r="C50" s="310" t="s">
        <v>40</v>
      </c>
      <c r="D50" s="310" t="s">
        <v>66</v>
      </c>
      <c r="E50" s="326">
        <v>2264145</v>
      </c>
      <c r="F50" s="311">
        <f>JAN!E50+FEB!E50+MAR!E50+APR!E50+MEI!E50+JUN!E50+JUL!E50+AGS!E50+SEPT!E50+OKT!E50+NOV!E50+DES!E50</f>
        <v>1</v>
      </c>
      <c r="G50" s="311">
        <f>JAN!F50+FEB!F50+MAR!F50+APR!F50+MEI!F50+JUN!F50+JUL!F50+AGS!F50+SEPT!F50+OKT!F50+NOV!F50+DES!F50</f>
        <v>1</v>
      </c>
      <c r="H50" s="311">
        <f>JAN!G50+FEB!G50+MAR!G50+APR!G50+MEI!G50+JUN!G50+JUL!G50+AGS!G50+SEPT!G50+OKT!G50+NOV!G50+DES!G50</f>
        <v>0</v>
      </c>
      <c r="I50" s="311">
        <f>JAN!H50+FEB!H50+MAR!H50+APR!H50+MEI!H50+JUN!H50+JUL!H50+AGS!H50+SEPT!H50+OKT!H50+NOV!H50+DES!H50</f>
        <v>1</v>
      </c>
      <c r="J50" s="311">
        <f>JAN!I50+FEB!I50+MAR!I50+APR!I50+MEI!I50+JUN!I50+JUL!I50+AGS!I50+SEPT!I50+OKT!I50+NOV!I50+DES!I50</f>
        <v>1</v>
      </c>
      <c r="K50" s="311">
        <f>JAN!J50+FEB!J50+MAR!J50+APR!J50+MEI!J50+JUN!J50+JUL!J50+AGS!J50+SEPT!J50+OKT!J50+NOV!J50+DES!J50</f>
        <v>0</v>
      </c>
      <c r="L50" s="311">
        <f>JAN!K50+FEB!K50+MAR!K50+APR!K50+MEI!K50+JUN!K50+JUL!K50+AGS!K50+SEPT!K50+OKT!K50+NOV!K50+DES!K50</f>
        <v>1</v>
      </c>
      <c r="M50" s="311">
        <f>JAN!L50+FEB!L50+MAR!L50+APR!L50+MEI!L50+JUN!L50+JUL!L50+AGS!L50+SEPT!L50+OKT!L50+NOV!L50+DES!L50</f>
        <v>1</v>
      </c>
      <c r="N50" s="311">
        <f>JAN!M50+FEB!M50+MAR!M50+APR!M50+MEI!M50+JUN!M50+JUL!M50+AGS!M50+SEPT!M50+OKT!M50+NOV!M50+DES!M50</f>
        <v>1</v>
      </c>
      <c r="O50" s="311">
        <f>JAN!N50+FEB!N50+MAR!N50+APR!N50+MEI!N50+JUN!N50+JUL!N50+AGS!N50+SEPT!N50+OKT!N50+NOV!N50+DES!N50</f>
        <v>1</v>
      </c>
      <c r="P50" s="311">
        <f>JAN!O50+FEB!O50+MAR!O50+APR!O50+MEI!O50+JUN!O50+JUL!O50+AGS!O50+SEPT!O50+OKT!O50+NOV!O50+DES!O50</f>
        <v>0</v>
      </c>
      <c r="Q50" s="311">
        <f>JAN!P50+FEB!P50+MAR!P50+APR!P50+MEI!P50+JUN!P50+JUL!P50+AGS!P50+SEPT!P50+OKT!P50+NOV!P50+DES!P50</f>
        <v>1</v>
      </c>
      <c r="R50" s="332">
        <f>JAN!Q50+FEB!Q50+MAR!Q50+APR!Q50+MEI!Q50+JUN!Q50+JUL!Q50+AGS!Q50+SEPT!Q50+OKT!Q50+NOV!Q50+DES!Q50</f>
        <v>0</v>
      </c>
      <c r="S50" s="336">
        <f t="shared" si="0"/>
        <v>1</v>
      </c>
      <c r="T50" s="336">
        <f t="shared" si="1"/>
        <v>1</v>
      </c>
      <c r="U50" s="336">
        <f t="shared" si="2"/>
        <v>1</v>
      </c>
      <c r="V50" s="336">
        <f t="shared" si="3"/>
        <v>1</v>
      </c>
      <c r="W50" s="336">
        <f t="shared" si="4"/>
        <v>4.4166782604471001E-7</v>
      </c>
      <c r="X50" s="337">
        <f t="shared" si="5"/>
        <v>4.4166782604471004E-4</v>
      </c>
    </row>
    <row r="51" spans="1:24" ht="30" hidden="1" customHeight="1" x14ac:dyDescent="0.3">
      <c r="A51" s="309">
        <v>50</v>
      </c>
      <c r="B51" s="309">
        <v>27</v>
      </c>
      <c r="C51" s="310" t="s">
        <v>40</v>
      </c>
      <c r="D51" s="310" t="s">
        <v>67</v>
      </c>
      <c r="E51" s="326">
        <v>273892</v>
      </c>
      <c r="F51" s="311">
        <f>JAN!E51+FEB!E51+MAR!E51+APR!E51+MEI!E51+JUN!E51+JUL!E51+AGS!E51+SEPT!E51+OKT!E51+NOV!E51+DES!E51</f>
        <v>0</v>
      </c>
      <c r="G51" s="311">
        <f>JAN!F51+FEB!F51+MAR!F51+APR!F51+MEI!F51+JUN!F51+JUL!F51+AGS!F51+SEPT!F51+OKT!F51+NOV!F51+DES!F51</f>
        <v>0</v>
      </c>
      <c r="H51" s="311">
        <f>JAN!G51+FEB!G51+MAR!G51+APR!G51+MEI!G51+JUN!G51+JUL!G51+AGS!G51+SEPT!G51+OKT!G51+NOV!G51+DES!G51</f>
        <v>0</v>
      </c>
      <c r="I51" s="311">
        <f>JAN!H51+FEB!H51+MAR!H51+APR!H51+MEI!H51+JUN!H51+JUL!H51+AGS!H51+SEPT!H51+OKT!H51+NOV!H51+DES!H51</f>
        <v>0</v>
      </c>
      <c r="J51" s="311">
        <f>JAN!I51+FEB!I51+MAR!I51+APR!I51+MEI!I51+JUN!I51+JUL!I51+AGS!I51+SEPT!I51+OKT!I51+NOV!I51+DES!I51</f>
        <v>0</v>
      </c>
      <c r="K51" s="311">
        <f>JAN!J51+FEB!J51+MAR!J51+APR!J51+MEI!J51+JUN!J51+JUL!J51+AGS!J51+SEPT!J51+OKT!J51+NOV!J51+DES!J51</f>
        <v>0</v>
      </c>
      <c r="L51" s="311">
        <f>JAN!K51+FEB!K51+MAR!K51+APR!K51+MEI!K51+JUN!K51+JUL!K51+AGS!K51+SEPT!K51+OKT!K51+NOV!K51+DES!K51</f>
        <v>0</v>
      </c>
      <c r="M51" s="311">
        <f>JAN!L51+FEB!L51+MAR!L51+APR!L51+MEI!L51+JUN!L51+JUL!L51+AGS!L51+SEPT!L51+OKT!L51+NOV!L51+DES!L51</f>
        <v>0</v>
      </c>
      <c r="N51" s="311">
        <f>JAN!M51+FEB!M51+MAR!M51+APR!M51+MEI!M51+JUN!M51+JUL!M51+AGS!M51+SEPT!M51+OKT!M51+NOV!M51+DES!M51</f>
        <v>0</v>
      </c>
      <c r="O51" s="311">
        <f>JAN!N51+FEB!N51+MAR!N51+APR!N51+MEI!N51+JUN!N51+JUL!N51+AGS!N51+SEPT!N51+OKT!N51+NOV!N51+DES!N51</f>
        <v>0</v>
      </c>
      <c r="P51" s="311">
        <f>JAN!O51+FEB!O51+MAR!O51+APR!O51+MEI!O51+JUN!O51+JUL!O51+AGS!O51+SEPT!O51+OKT!O51+NOV!O51+DES!O51</f>
        <v>0</v>
      </c>
      <c r="Q51" s="311">
        <f>JAN!P51+FEB!P51+MAR!P51+APR!P51+MEI!P51+JUN!P51+JUL!P51+AGS!P51+SEPT!P51+OKT!P51+NOV!P51+DES!P51</f>
        <v>0</v>
      </c>
      <c r="R51" s="332">
        <f>JAN!Q51+FEB!Q51+MAR!Q51+APR!Q51+MEI!Q51+JUN!Q51+JUL!Q51+AGS!Q51+SEPT!Q51+OKT!Q51+NOV!Q51+DES!Q51</f>
        <v>0</v>
      </c>
      <c r="S51" s="336" t="e">
        <f t="shared" si="0"/>
        <v>#DIV/0!</v>
      </c>
      <c r="T51" s="336" t="e">
        <f t="shared" si="1"/>
        <v>#DIV/0!</v>
      </c>
      <c r="U51" s="336" t="e">
        <f t="shared" si="2"/>
        <v>#DIV/0!</v>
      </c>
      <c r="V51" s="336" t="e">
        <f t="shared" si="3"/>
        <v>#DIV/0!</v>
      </c>
      <c r="W51" s="336">
        <f t="shared" si="4"/>
        <v>0</v>
      </c>
      <c r="X51" s="337">
        <f t="shared" si="5"/>
        <v>0</v>
      </c>
    </row>
    <row r="52" spans="1:24" ht="30" hidden="1" customHeight="1" x14ac:dyDescent="0.3">
      <c r="A52" s="309">
        <v>51</v>
      </c>
      <c r="B52" s="309">
        <v>28</v>
      </c>
      <c r="C52" s="310" t="s">
        <v>40</v>
      </c>
      <c r="D52" s="310" t="s">
        <v>68</v>
      </c>
      <c r="E52" s="326">
        <v>162581</v>
      </c>
      <c r="F52" s="311">
        <f>JAN!E52+FEB!E52+MAR!E52+APR!E52+MEI!E52+JUN!E52+JUL!E52+AGS!E52+SEPT!E52+OKT!E52+NOV!E52+DES!E52</f>
        <v>0</v>
      </c>
      <c r="G52" s="311">
        <f>JAN!F52+FEB!F52+MAR!F52+APR!F52+MEI!F52+JUN!F52+JUL!F52+AGS!F52+SEPT!F52+OKT!F52+NOV!F52+DES!F52</f>
        <v>0</v>
      </c>
      <c r="H52" s="311">
        <f>JAN!G52+FEB!G52+MAR!G52+APR!G52+MEI!G52+JUN!G52+JUL!G52+AGS!G52+SEPT!G52+OKT!G52+NOV!G52+DES!G52</f>
        <v>0</v>
      </c>
      <c r="I52" s="311">
        <f>JAN!H52+FEB!H52+MAR!H52+APR!H52+MEI!H52+JUN!H52+JUL!H52+AGS!H52+SEPT!H52+OKT!H52+NOV!H52+DES!H52</f>
        <v>0</v>
      </c>
      <c r="J52" s="311">
        <f>JAN!I52+FEB!I52+MAR!I52+APR!I52+MEI!I52+JUN!I52+JUL!I52+AGS!I52+SEPT!I52+OKT!I52+NOV!I52+DES!I52</f>
        <v>0</v>
      </c>
      <c r="K52" s="311">
        <f>JAN!J52+FEB!J52+MAR!J52+APR!J52+MEI!J52+JUN!J52+JUL!J52+AGS!J52+SEPT!J52+OKT!J52+NOV!J52+DES!J52</f>
        <v>0</v>
      </c>
      <c r="L52" s="311">
        <f>JAN!K52+FEB!K52+MAR!K52+APR!K52+MEI!K52+JUN!K52+JUL!K52+AGS!K52+SEPT!K52+OKT!K52+NOV!K52+DES!K52</f>
        <v>0</v>
      </c>
      <c r="M52" s="311">
        <f>JAN!L52+FEB!L52+MAR!L52+APR!L52+MEI!L52+JUN!L52+JUL!L52+AGS!L52+SEPT!L52+OKT!L52+NOV!L52+DES!L52</f>
        <v>0</v>
      </c>
      <c r="N52" s="311">
        <f>JAN!M52+FEB!M52+MAR!M52+APR!M52+MEI!M52+JUN!M52+JUL!M52+AGS!M52+SEPT!M52+OKT!M52+NOV!M52+DES!M52</f>
        <v>0</v>
      </c>
      <c r="O52" s="311">
        <f>JAN!N52+FEB!N52+MAR!N52+APR!N52+MEI!N52+JUN!N52+JUL!N52+AGS!N52+SEPT!N52+OKT!N52+NOV!N52+DES!N52</f>
        <v>0</v>
      </c>
      <c r="P52" s="311">
        <f>JAN!O52+FEB!O52+MAR!O52+APR!O52+MEI!O52+JUN!O52+JUL!O52+AGS!O52+SEPT!O52+OKT!O52+NOV!O52+DES!O52</f>
        <v>0</v>
      </c>
      <c r="Q52" s="311">
        <f>JAN!P52+FEB!P52+MAR!P52+APR!P52+MEI!P52+JUN!P52+JUL!P52+AGS!P52+SEPT!P52+OKT!P52+NOV!P52+DES!P52</f>
        <v>0</v>
      </c>
      <c r="R52" s="332">
        <f>JAN!Q52+FEB!Q52+MAR!Q52+APR!Q52+MEI!Q52+JUN!Q52+JUL!Q52+AGS!Q52+SEPT!Q52+OKT!Q52+NOV!Q52+DES!Q52</f>
        <v>0</v>
      </c>
      <c r="S52" s="336" t="e">
        <f t="shared" si="0"/>
        <v>#DIV/0!</v>
      </c>
      <c r="T52" s="336" t="e">
        <f t="shared" si="1"/>
        <v>#DIV/0!</v>
      </c>
      <c r="U52" s="336" t="e">
        <f t="shared" si="2"/>
        <v>#DIV/0!</v>
      </c>
      <c r="V52" s="336" t="e">
        <f t="shared" si="3"/>
        <v>#DIV/0!</v>
      </c>
      <c r="W52" s="336">
        <f t="shared" si="4"/>
        <v>0</v>
      </c>
      <c r="X52" s="337">
        <f t="shared" si="5"/>
        <v>0</v>
      </c>
    </row>
    <row r="53" spans="1:24" ht="30" hidden="1" customHeight="1" x14ac:dyDescent="0.3">
      <c r="A53" s="309">
        <v>52</v>
      </c>
      <c r="B53" s="309">
        <v>29</v>
      </c>
      <c r="C53" s="310" t="s">
        <v>40</v>
      </c>
      <c r="D53" s="310" t="s">
        <v>69</v>
      </c>
      <c r="E53" s="326">
        <v>253500</v>
      </c>
      <c r="F53" s="311">
        <f>JAN!E53+FEB!E53+MAR!E53+APR!E53+MEI!E53+JUN!E53+JUL!E53+AGS!E53+SEPT!E53+OKT!E53+NOV!E53+DES!E53</f>
        <v>43</v>
      </c>
      <c r="G53" s="311">
        <f>JAN!F53+FEB!F53+MAR!F53+APR!F53+MEI!F53+JUN!F53+JUL!F53+AGS!F53+SEPT!F53+OKT!F53+NOV!F53+DES!F53</f>
        <v>43</v>
      </c>
      <c r="H53" s="311">
        <f>JAN!G53+FEB!G53+MAR!G53+APR!G53+MEI!G53+JUN!G53+JUL!G53+AGS!G53+SEPT!G53+OKT!G53+NOV!G53+DES!G53</f>
        <v>0</v>
      </c>
      <c r="I53" s="311">
        <f>JAN!H53+FEB!H53+MAR!H53+APR!H53+MEI!H53+JUN!H53+JUL!H53+AGS!H53+SEPT!H53+OKT!H53+NOV!H53+DES!H53</f>
        <v>43</v>
      </c>
      <c r="J53" s="311">
        <f>JAN!I53+FEB!I53+MAR!I53+APR!I53+MEI!I53+JUN!I53+JUL!I53+AGS!I53+SEPT!I53+OKT!I53+NOV!I53+DES!I53</f>
        <v>43</v>
      </c>
      <c r="K53" s="311">
        <f>JAN!J53+FEB!J53+MAR!J53+APR!J53+MEI!J53+JUN!J53+JUL!J53+AGS!J53+SEPT!J53+OKT!J53+NOV!J53+DES!J53</f>
        <v>0</v>
      </c>
      <c r="L53" s="311">
        <f>JAN!K53+FEB!K53+MAR!K53+APR!K53+MEI!K53+JUN!K53+JUL!K53+AGS!K53+SEPT!K53+OKT!K53+NOV!K53+DES!K53</f>
        <v>43</v>
      </c>
      <c r="M53" s="311">
        <f>JAN!L53+FEB!L53+MAR!L53+APR!L53+MEI!L53+JUN!L53+JUL!L53+AGS!L53+SEPT!L53+OKT!L53+NOV!L53+DES!L53</f>
        <v>43</v>
      </c>
      <c r="N53" s="311">
        <f>JAN!M53+FEB!M53+MAR!M53+APR!M53+MEI!M53+JUN!M53+JUL!M53+AGS!M53+SEPT!M53+OKT!M53+NOV!M53+DES!M53</f>
        <v>43</v>
      </c>
      <c r="O53" s="311">
        <f>JAN!N53+FEB!N53+MAR!N53+APR!N53+MEI!N53+JUN!N53+JUL!N53+AGS!N53+SEPT!N53+OKT!N53+NOV!N53+DES!N53</f>
        <v>43</v>
      </c>
      <c r="P53" s="311">
        <f>JAN!O53+FEB!O53+MAR!O53+APR!O53+MEI!O53+JUN!O53+JUL!O53+AGS!O53+SEPT!O53+OKT!O53+NOV!O53+DES!O53</f>
        <v>0</v>
      </c>
      <c r="Q53" s="311">
        <f>JAN!P53+FEB!P53+MAR!P53+APR!P53+MEI!P53+JUN!P53+JUL!P53+AGS!P53+SEPT!P53+OKT!P53+NOV!P53+DES!P53</f>
        <v>43</v>
      </c>
      <c r="R53" s="332">
        <f>JAN!Q53+FEB!Q53+MAR!Q53+APR!Q53+MEI!Q53+JUN!Q53+JUL!Q53+AGS!Q53+SEPT!Q53+OKT!Q53+NOV!Q53+DES!Q53</f>
        <v>0</v>
      </c>
      <c r="S53" s="336">
        <f t="shared" si="0"/>
        <v>1</v>
      </c>
      <c r="T53" s="336">
        <f t="shared" si="1"/>
        <v>1</v>
      </c>
      <c r="U53" s="336">
        <f t="shared" si="2"/>
        <v>1</v>
      </c>
      <c r="V53" s="336">
        <f t="shared" si="3"/>
        <v>1</v>
      </c>
      <c r="W53" s="336">
        <f t="shared" si="4"/>
        <v>1.6962524654832347E-4</v>
      </c>
      <c r="X53" s="337">
        <f t="shared" si="5"/>
        <v>0.16962524654832348</v>
      </c>
    </row>
    <row r="54" spans="1:24" ht="30" hidden="1" customHeight="1" x14ac:dyDescent="0.3">
      <c r="A54" s="309">
        <v>53</v>
      </c>
      <c r="B54" s="309">
        <v>30</v>
      </c>
      <c r="C54" s="310" t="s">
        <v>40</v>
      </c>
      <c r="D54" s="310" t="s">
        <v>70</v>
      </c>
      <c r="E54" s="326">
        <v>173302</v>
      </c>
      <c r="F54" s="311">
        <f>JAN!E54+FEB!E54+MAR!E54+APR!E54+MEI!E54+JUN!E54+JUL!E54+AGS!E54+SEPT!E54+OKT!E54+NOV!E54+DES!E54</f>
        <v>0</v>
      </c>
      <c r="G54" s="311">
        <f>JAN!F54+FEB!F54+MAR!F54+APR!F54+MEI!F54+JUN!F54+JUL!F54+AGS!F54+SEPT!F54+OKT!F54+NOV!F54+DES!F54</f>
        <v>0</v>
      </c>
      <c r="H54" s="311">
        <f>JAN!G54+FEB!G54+MAR!G54+APR!G54+MEI!G54+JUN!G54+JUL!G54+AGS!G54+SEPT!G54+OKT!G54+NOV!G54+DES!G54</f>
        <v>0</v>
      </c>
      <c r="I54" s="311">
        <f>JAN!H54+FEB!H54+MAR!H54+APR!H54+MEI!H54+JUN!H54+JUL!H54+AGS!H54+SEPT!H54+OKT!H54+NOV!H54+DES!H54</f>
        <v>0</v>
      </c>
      <c r="J54" s="311">
        <f>JAN!I54+FEB!I54+MAR!I54+APR!I54+MEI!I54+JUN!I54+JUL!I54+AGS!I54+SEPT!I54+OKT!I54+NOV!I54+DES!I54</f>
        <v>0</v>
      </c>
      <c r="K54" s="311">
        <f>JAN!J54+FEB!J54+MAR!J54+APR!J54+MEI!J54+JUN!J54+JUL!J54+AGS!J54+SEPT!J54+OKT!J54+NOV!J54+DES!J54</f>
        <v>0</v>
      </c>
      <c r="L54" s="311">
        <f>JAN!K54+FEB!K54+MAR!K54+APR!K54+MEI!K54+JUN!K54+JUL!K54+AGS!K54+SEPT!K54+OKT!K54+NOV!K54+DES!K54</f>
        <v>0</v>
      </c>
      <c r="M54" s="311">
        <f>JAN!L54+FEB!L54+MAR!L54+APR!L54+MEI!L54+JUN!L54+JUL!L54+AGS!L54+SEPT!L54+OKT!L54+NOV!L54+DES!L54</f>
        <v>0</v>
      </c>
      <c r="N54" s="311">
        <f>JAN!M54+FEB!M54+MAR!M54+APR!M54+MEI!M54+JUN!M54+JUL!M54+AGS!M54+SEPT!M54+OKT!M54+NOV!M54+DES!M54</f>
        <v>0</v>
      </c>
      <c r="O54" s="311">
        <f>JAN!N54+FEB!N54+MAR!N54+APR!N54+MEI!N54+JUN!N54+JUL!N54+AGS!N54+SEPT!N54+OKT!N54+NOV!N54+DES!N54</f>
        <v>0</v>
      </c>
      <c r="P54" s="311">
        <f>JAN!O54+FEB!O54+MAR!O54+APR!O54+MEI!O54+JUN!O54+JUL!O54+AGS!O54+SEPT!O54+OKT!O54+NOV!O54+DES!O54</f>
        <v>0</v>
      </c>
      <c r="Q54" s="311">
        <f>JAN!P54+FEB!P54+MAR!P54+APR!P54+MEI!P54+JUN!P54+JUL!P54+AGS!P54+SEPT!P54+OKT!P54+NOV!P54+DES!P54</f>
        <v>0</v>
      </c>
      <c r="R54" s="332">
        <f>JAN!Q54+FEB!Q54+MAR!Q54+APR!Q54+MEI!Q54+JUN!Q54+JUL!Q54+AGS!Q54+SEPT!Q54+OKT!Q54+NOV!Q54+DES!Q54</f>
        <v>0</v>
      </c>
      <c r="S54" s="336" t="e">
        <f t="shared" si="0"/>
        <v>#DIV/0!</v>
      </c>
      <c r="T54" s="336" t="e">
        <f t="shared" si="1"/>
        <v>#DIV/0!</v>
      </c>
      <c r="U54" s="336" t="e">
        <f t="shared" si="2"/>
        <v>#DIV/0!</v>
      </c>
      <c r="V54" s="336" t="e">
        <f t="shared" si="3"/>
        <v>#DIV/0!</v>
      </c>
      <c r="W54" s="336">
        <f t="shared" si="4"/>
        <v>0</v>
      </c>
      <c r="X54" s="337">
        <f t="shared" si="5"/>
        <v>0</v>
      </c>
    </row>
    <row r="55" spans="1:24" ht="30" hidden="1" customHeight="1" x14ac:dyDescent="0.3">
      <c r="A55" s="309">
        <v>54</v>
      </c>
      <c r="B55" s="309">
        <v>31</v>
      </c>
      <c r="C55" s="310" t="s">
        <v>40</v>
      </c>
      <c r="D55" s="310" t="s">
        <v>71</v>
      </c>
      <c r="E55" s="326">
        <v>87317</v>
      </c>
      <c r="F55" s="311">
        <f>JAN!E55+FEB!E55+MAR!E55+APR!E55+MEI!E55+JUN!E55+JUL!E55+AGS!E55+SEPT!E55+OKT!E55+NOV!E55+DES!E55</f>
        <v>12</v>
      </c>
      <c r="G55" s="311">
        <f>JAN!F55+FEB!F55+MAR!F55+APR!F55+MEI!F55+JUN!F55+JUL!F55+AGS!F55+SEPT!F55+OKT!F55+NOV!F55+DES!F55</f>
        <v>0</v>
      </c>
      <c r="H55" s="311">
        <f>JAN!G55+FEB!G55+MAR!G55+APR!G55+MEI!G55+JUN!G55+JUL!G55+AGS!G55+SEPT!G55+OKT!G55+NOV!G55+DES!G55</f>
        <v>2</v>
      </c>
      <c r="I55" s="311">
        <f>JAN!H55+FEB!H55+MAR!H55+APR!H55+MEI!H55+JUN!H55+JUL!H55+AGS!H55+SEPT!H55+OKT!H55+NOV!H55+DES!H55</f>
        <v>2</v>
      </c>
      <c r="J55" s="311">
        <f>JAN!I55+FEB!I55+MAR!I55+APR!I55+MEI!I55+JUN!I55+JUL!I55+AGS!I55+SEPT!I55+OKT!I55+NOV!I55+DES!I55</f>
        <v>0</v>
      </c>
      <c r="K55" s="311">
        <f>JAN!J55+FEB!J55+MAR!J55+APR!J55+MEI!J55+JUN!J55+JUL!J55+AGS!J55+SEPT!J55+OKT!J55+NOV!J55+DES!J55</f>
        <v>2</v>
      </c>
      <c r="L55" s="311">
        <f>JAN!K55+FEB!K55+MAR!K55+APR!K55+MEI!K55+JUN!K55+JUL!K55+AGS!K55+SEPT!K55+OKT!K55+NOV!K55+DES!K55</f>
        <v>2</v>
      </c>
      <c r="M55" s="311">
        <f>JAN!L55+FEB!L55+MAR!L55+APR!L55+MEI!L55+JUN!L55+JUL!L55+AGS!L55+SEPT!L55+OKT!L55+NOV!L55+DES!L55</f>
        <v>0</v>
      </c>
      <c r="N55" s="311">
        <f>JAN!M55+FEB!M55+MAR!M55+APR!M55+MEI!M55+JUN!M55+JUL!M55+AGS!M55+SEPT!M55+OKT!M55+NOV!M55+DES!M55</f>
        <v>0</v>
      </c>
      <c r="O55" s="311">
        <f>JAN!N55+FEB!N55+MAR!N55+APR!N55+MEI!N55+JUN!N55+JUL!N55+AGS!N55+SEPT!N55+OKT!N55+NOV!N55+DES!N55</f>
        <v>0</v>
      </c>
      <c r="P55" s="311">
        <f>JAN!O55+FEB!O55+MAR!O55+APR!O55+MEI!O55+JUN!O55+JUL!O55+AGS!O55+SEPT!O55+OKT!O55+NOV!O55+DES!O55</f>
        <v>0</v>
      </c>
      <c r="Q55" s="311">
        <f>JAN!P55+FEB!P55+MAR!P55+APR!P55+MEI!P55+JUN!P55+JUL!P55+AGS!P55+SEPT!P55+OKT!P55+NOV!P55+DES!P55</f>
        <v>0</v>
      </c>
      <c r="R55" s="332">
        <f>JAN!Q55+FEB!Q55+MAR!Q55+APR!Q55+MEI!Q55+JUN!Q55+JUL!Q55+AGS!Q55+SEPT!Q55+OKT!Q55+NOV!Q55+DES!Q55</f>
        <v>0</v>
      </c>
      <c r="S55" s="336">
        <f t="shared" si="0"/>
        <v>0.16666666666666666</v>
      </c>
      <c r="T55" s="336" t="e">
        <f t="shared" si="1"/>
        <v>#DIV/0!</v>
      </c>
      <c r="U55" s="336" t="e">
        <f t="shared" si="2"/>
        <v>#DIV/0!</v>
      </c>
      <c r="V55" s="336">
        <f t="shared" si="3"/>
        <v>0</v>
      </c>
      <c r="W55" s="336">
        <f t="shared" si="4"/>
        <v>2.2905047127134465E-5</v>
      </c>
      <c r="X55" s="337">
        <f t="shared" si="5"/>
        <v>0</v>
      </c>
    </row>
    <row r="56" spans="1:24" ht="30" hidden="1" customHeight="1" x14ac:dyDescent="0.3">
      <c r="A56" s="309">
        <v>55</v>
      </c>
      <c r="B56" s="309">
        <v>32</v>
      </c>
      <c r="C56" s="310" t="s">
        <v>40</v>
      </c>
      <c r="D56" s="310" t="s">
        <v>72</v>
      </c>
      <c r="E56" s="326">
        <v>218892</v>
      </c>
      <c r="F56" s="311">
        <f>JAN!E56+FEB!E56+MAR!E56+APR!E56+MEI!E56+JUN!E56+JUL!E56+AGS!E56+SEPT!E56+OKT!E56+NOV!E56+DES!E56</f>
        <v>0</v>
      </c>
      <c r="G56" s="311">
        <f>JAN!F56+FEB!F56+MAR!F56+APR!F56+MEI!F56+JUN!F56+JUL!F56+AGS!F56+SEPT!F56+OKT!F56+NOV!F56+DES!F56</f>
        <v>0</v>
      </c>
      <c r="H56" s="311">
        <f>JAN!G56+FEB!G56+MAR!G56+APR!G56+MEI!G56+JUN!G56+JUL!G56+AGS!G56+SEPT!G56+OKT!G56+NOV!G56+DES!G56</f>
        <v>0</v>
      </c>
      <c r="I56" s="311">
        <f>JAN!H56+FEB!H56+MAR!H56+APR!H56+MEI!H56+JUN!H56+JUL!H56+AGS!H56+SEPT!H56+OKT!H56+NOV!H56+DES!H56</f>
        <v>0</v>
      </c>
      <c r="J56" s="311">
        <f>JAN!I56+FEB!I56+MAR!I56+APR!I56+MEI!I56+JUN!I56+JUL!I56+AGS!I56+SEPT!I56+OKT!I56+NOV!I56+DES!I56</f>
        <v>0</v>
      </c>
      <c r="K56" s="311">
        <f>JAN!J56+FEB!J56+MAR!J56+APR!J56+MEI!J56+JUN!J56+JUL!J56+AGS!J56+SEPT!J56+OKT!J56+NOV!J56+DES!J56</f>
        <v>0</v>
      </c>
      <c r="L56" s="311">
        <f>JAN!K56+FEB!K56+MAR!K56+APR!K56+MEI!K56+JUN!K56+JUL!K56+AGS!K56+SEPT!K56+OKT!K56+NOV!K56+DES!K56</f>
        <v>0</v>
      </c>
      <c r="M56" s="311">
        <f>JAN!L56+FEB!L56+MAR!L56+APR!L56+MEI!L56+JUN!L56+JUL!L56+AGS!L56+SEPT!L56+OKT!L56+NOV!L56+DES!L56</f>
        <v>0</v>
      </c>
      <c r="N56" s="311">
        <f>JAN!M56+FEB!M56+MAR!M56+APR!M56+MEI!M56+JUN!M56+JUL!M56+AGS!M56+SEPT!M56+OKT!M56+NOV!M56+DES!M56</f>
        <v>0</v>
      </c>
      <c r="O56" s="311">
        <f>JAN!N56+FEB!N56+MAR!N56+APR!N56+MEI!N56+JUN!N56+JUL!N56+AGS!N56+SEPT!N56+OKT!N56+NOV!N56+DES!N56</f>
        <v>0</v>
      </c>
      <c r="P56" s="311">
        <f>JAN!O56+FEB!O56+MAR!O56+APR!O56+MEI!O56+JUN!O56+JUL!O56+AGS!O56+SEPT!O56+OKT!O56+NOV!O56+DES!O56</f>
        <v>0</v>
      </c>
      <c r="Q56" s="311">
        <f>JAN!P56+FEB!P56+MAR!P56+APR!P56+MEI!P56+JUN!P56+JUL!P56+AGS!P56+SEPT!P56+OKT!P56+NOV!P56+DES!P56</f>
        <v>0</v>
      </c>
      <c r="R56" s="332">
        <f>JAN!Q56+FEB!Q56+MAR!Q56+APR!Q56+MEI!Q56+JUN!Q56+JUL!Q56+AGS!Q56+SEPT!Q56+OKT!Q56+NOV!Q56+DES!Q56</f>
        <v>0</v>
      </c>
      <c r="S56" s="336" t="e">
        <f t="shared" si="0"/>
        <v>#DIV/0!</v>
      </c>
      <c r="T56" s="336" t="e">
        <f t="shared" si="1"/>
        <v>#DIV/0!</v>
      </c>
      <c r="U56" s="336" t="e">
        <f t="shared" si="2"/>
        <v>#DIV/0!</v>
      </c>
      <c r="V56" s="336" t="e">
        <f t="shared" si="3"/>
        <v>#DIV/0!</v>
      </c>
      <c r="W56" s="336">
        <f t="shared" si="4"/>
        <v>0</v>
      </c>
      <c r="X56" s="337">
        <f t="shared" si="5"/>
        <v>0</v>
      </c>
    </row>
    <row r="57" spans="1:24" ht="30" hidden="1" customHeight="1" x14ac:dyDescent="0.3">
      <c r="A57" s="309">
        <v>56</v>
      </c>
      <c r="B57" s="309">
        <v>33</v>
      </c>
      <c r="C57" s="310" t="s">
        <v>40</v>
      </c>
      <c r="D57" s="310" t="s">
        <v>73</v>
      </c>
      <c r="E57" s="326">
        <v>332922</v>
      </c>
      <c r="F57" s="311">
        <f>JAN!E57+FEB!E57+MAR!E57+APR!E57+MEI!E57+JUN!E57+JUL!E57+AGS!E57+SEPT!E57+OKT!E57+NOV!E57+DES!E57</f>
        <v>0</v>
      </c>
      <c r="G57" s="311">
        <f>JAN!F57+FEB!F57+MAR!F57+APR!F57+MEI!F57+JUN!F57+JUL!F57+AGS!F57+SEPT!F57+OKT!F57+NOV!F57+DES!F57</f>
        <v>0</v>
      </c>
      <c r="H57" s="311">
        <f>JAN!G57+FEB!G57+MAR!G57+APR!G57+MEI!G57+JUN!G57+JUL!G57+AGS!G57+SEPT!G57+OKT!G57+NOV!G57+DES!G57</f>
        <v>0</v>
      </c>
      <c r="I57" s="311">
        <f>JAN!H57+FEB!H57+MAR!H57+APR!H57+MEI!H57+JUN!H57+JUL!H57+AGS!H57+SEPT!H57+OKT!H57+NOV!H57+DES!H57</f>
        <v>0</v>
      </c>
      <c r="J57" s="311">
        <f>JAN!I57+FEB!I57+MAR!I57+APR!I57+MEI!I57+JUN!I57+JUL!I57+AGS!I57+SEPT!I57+OKT!I57+NOV!I57+DES!I57</f>
        <v>0</v>
      </c>
      <c r="K57" s="311">
        <f>JAN!J57+FEB!J57+MAR!J57+APR!J57+MEI!J57+JUN!J57+JUL!J57+AGS!J57+SEPT!J57+OKT!J57+NOV!J57+DES!J57</f>
        <v>0</v>
      </c>
      <c r="L57" s="311">
        <f>JAN!K57+FEB!K57+MAR!K57+APR!K57+MEI!K57+JUN!K57+JUL!K57+AGS!K57+SEPT!K57+OKT!K57+NOV!K57+DES!K57</f>
        <v>0</v>
      </c>
      <c r="M57" s="311">
        <f>JAN!L57+FEB!L57+MAR!L57+APR!L57+MEI!L57+JUN!L57+JUL!L57+AGS!L57+SEPT!L57+OKT!L57+NOV!L57+DES!L57</f>
        <v>0</v>
      </c>
      <c r="N57" s="311">
        <f>JAN!M57+FEB!M57+MAR!M57+APR!M57+MEI!M57+JUN!M57+JUL!M57+AGS!M57+SEPT!M57+OKT!M57+NOV!M57+DES!M57</f>
        <v>0</v>
      </c>
      <c r="O57" s="311">
        <f>JAN!N57+FEB!N57+MAR!N57+APR!N57+MEI!N57+JUN!N57+JUL!N57+AGS!N57+SEPT!N57+OKT!N57+NOV!N57+DES!N57</f>
        <v>0</v>
      </c>
      <c r="P57" s="311">
        <f>JAN!O57+FEB!O57+MAR!O57+APR!O57+MEI!O57+JUN!O57+JUL!O57+AGS!O57+SEPT!O57+OKT!O57+NOV!O57+DES!O57</f>
        <v>0</v>
      </c>
      <c r="Q57" s="311">
        <f>JAN!P57+FEB!P57+MAR!P57+APR!P57+MEI!P57+JUN!P57+JUL!P57+AGS!P57+SEPT!P57+OKT!P57+NOV!P57+DES!P57</f>
        <v>0</v>
      </c>
      <c r="R57" s="332">
        <f>JAN!Q57+FEB!Q57+MAR!Q57+APR!Q57+MEI!Q57+JUN!Q57+JUL!Q57+AGS!Q57+SEPT!Q57+OKT!Q57+NOV!Q57+DES!Q57</f>
        <v>0</v>
      </c>
      <c r="S57" s="336" t="e">
        <f t="shared" si="0"/>
        <v>#DIV/0!</v>
      </c>
      <c r="T57" s="336" t="e">
        <f t="shared" si="1"/>
        <v>#DIV/0!</v>
      </c>
      <c r="U57" s="336" t="e">
        <f t="shared" si="2"/>
        <v>#DIV/0!</v>
      </c>
      <c r="V57" s="336" t="e">
        <f t="shared" si="3"/>
        <v>#DIV/0!</v>
      </c>
      <c r="W57" s="336">
        <f t="shared" si="4"/>
        <v>0</v>
      </c>
      <c r="X57" s="337">
        <f t="shared" si="5"/>
        <v>0</v>
      </c>
    </row>
    <row r="58" spans="1:24" ht="30" hidden="1" customHeight="1" x14ac:dyDescent="0.3">
      <c r="A58" s="306">
        <v>57</v>
      </c>
      <c r="B58" s="306">
        <v>1</v>
      </c>
      <c r="C58" s="307" t="s">
        <v>74</v>
      </c>
      <c r="D58" s="307" t="s">
        <v>75</v>
      </c>
      <c r="E58" s="325">
        <v>90373</v>
      </c>
      <c r="F58" s="303">
        <f>JAN!E58+FEB!E58+MAR!E58+APR!E58+MEI!E58+JUN!E58+JUL!E58+AGS!E58+SEPT!E58+OKT!E58+NOV!E58+DES!E58</f>
        <v>2512</v>
      </c>
      <c r="G58" s="303">
        <f>JAN!F58+FEB!F58+MAR!F58+APR!F58+MEI!F58+JUN!F58+JUL!F58+AGS!F58+SEPT!F58+OKT!F58+NOV!F58+DES!F58</f>
        <v>1756</v>
      </c>
      <c r="H58" s="303">
        <f>JAN!G58+FEB!G58+MAR!G58+APR!G58+MEI!G58+JUN!G58+JUL!G58+AGS!G58+SEPT!G58+OKT!G58+NOV!G58+DES!G58</f>
        <v>659</v>
      </c>
      <c r="I58" s="303">
        <f>JAN!H58+FEB!H58+MAR!H58+APR!H58+MEI!H58+JUN!H58+JUL!H58+AGS!H58+SEPT!H58+OKT!H58+NOV!H58+DES!H58</f>
        <v>2415</v>
      </c>
      <c r="J58" s="303">
        <f>JAN!I58+FEB!I58+MAR!I58+APR!I58+MEI!I58+JUN!I58+JUL!I58+AGS!I58+SEPT!I58+OKT!I58+NOV!I58+DES!I58</f>
        <v>2039</v>
      </c>
      <c r="K58" s="303">
        <f>JAN!J58+FEB!J58+MAR!J58+APR!J58+MEI!J58+JUN!J58+JUL!J58+AGS!J58+SEPT!J58+OKT!J58+NOV!J58+DES!J58</f>
        <v>1646</v>
      </c>
      <c r="L58" s="303">
        <f>JAN!K58+FEB!K58+MAR!K58+APR!K58+MEI!K58+JUN!K58+JUL!K58+AGS!K58+SEPT!K58+OKT!K58+NOV!K58+DES!K58</f>
        <v>3685</v>
      </c>
      <c r="M58" s="303">
        <f>JAN!L58+FEB!L58+MAR!L58+APR!L58+MEI!L58+JUN!L58+JUL!L58+AGS!L58+SEPT!L58+OKT!L58+NOV!L58+DES!L58</f>
        <v>369</v>
      </c>
      <c r="N58" s="303">
        <f>JAN!M58+FEB!M58+MAR!M58+APR!M58+MEI!M58+JUN!M58+JUL!M58+AGS!M58+SEPT!M58+OKT!M58+NOV!M58+DES!M58</f>
        <v>369</v>
      </c>
      <c r="O58" s="303">
        <f>JAN!N58+FEB!N58+MAR!N58+APR!N58+MEI!N58+JUN!N58+JUL!N58+AGS!N58+SEPT!N58+OKT!N58+NOV!N58+DES!N58</f>
        <v>0</v>
      </c>
      <c r="P58" s="303">
        <f>JAN!O58+FEB!O58+MAR!O58+APR!O58+MEI!O58+JUN!O58+JUL!O58+AGS!O58+SEPT!O58+OKT!O58+NOV!O58+DES!O58</f>
        <v>369</v>
      </c>
      <c r="Q58" s="303">
        <f>JAN!P58+FEB!P58+MAR!P58+APR!P58+MEI!P58+JUN!P58+JUL!P58+AGS!P58+SEPT!P58+OKT!P58+NOV!P58+DES!P58</f>
        <v>0</v>
      </c>
      <c r="R58" s="331">
        <f>JAN!Q58+FEB!Q58+MAR!Q58+APR!Q58+MEI!Q58+JUN!Q58+JUL!Q58+AGS!Q58+SEPT!Q58+OKT!Q58+NOV!Q58+DES!Q58</f>
        <v>0</v>
      </c>
      <c r="S58" s="336">
        <f t="shared" si="0"/>
        <v>0.96138535031847139</v>
      </c>
      <c r="T58" s="336">
        <f t="shared" si="1"/>
        <v>1</v>
      </c>
      <c r="U58" s="336">
        <f t="shared" si="2"/>
        <v>0</v>
      </c>
      <c r="V58" s="336">
        <f t="shared" si="3"/>
        <v>0.10013568521031208</v>
      </c>
      <c r="W58" s="336">
        <f t="shared" si="4"/>
        <v>4.0775452845429501E-2</v>
      </c>
      <c r="X58" s="337">
        <f t="shared" si="5"/>
        <v>4.0830779104378516</v>
      </c>
    </row>
    <row r="59" spans="1:24" ht="30" hidden="1" customHeight="1" x14ac:dyDescent="0.3">
      <c r="A59" s="306">
        <v>58</v>
      </c>
      <c r="B59" s="306">
        <v>2</v>
      </c>
      <c r="C59" s="307" t="s">
        <v>74</v>
      </c>
      <c r="D59" s="307" t="s">
        <v>76</v>
      </c>
      <c r="E59" s="325">
        <v>460716</v>
      </c>
      <c r="F59" s="303">
        <f>JAN!E59+FEB!E59+MAR!E59+APR!E59+MEI!E59+JUN!E59+JUL!E59+AGS!E59+SEPT!E59+OKT!E59+NOV!E59+DES!E59</f>
        <v>930</v>
      </c>
      <c r="G59" s="303">
        <f>JAN!F59+FEB!F59+MAR!F59+APR!F59+MEI!F59+JUN!F59+JUL!F59+AGS!F59+SEPT!F59+OKT!F59+NOV!F59+DES!F59</f>
        <v>917</v>
      </c>
      <c r="H59" s="303">
        <f>JAN!G59+FEB!G59+MAR!G59+APR!G59+MEI!G59+JUN!G59+JUL!G59+AGS!G59+SEPT!G59+OKT!G59+NOV!G59+DES!G59</f>
        <v>13</v>
      </c>
      <c r="I59" s="303">
        <f>JAN!H59+FEB!H59+MAR!H59+APR!H59+MEI!H59+JUN!H59+JUL!H59+AGS!H59+SEPT!H59+OKT!H59+NOV!H59+DES!H59</f>
        <v>930</v>
      </c>
      <c r="J59" s="303">
        <f>JAN!I59+FEB!I59+MAR!I59+APR!I59+MEI!I59+JUN!I59+JUL!I59+AGS!I59+SEPT!I59+OKT!I59+NOV!I59+DES!I59</f>
        <v>3824</v>
      </c>
      <c r="K59" s="303">
        <f>JAN!J59+FEB!J59+MAR!J59+APR!J59+MEI!J59+JUN!J59+JUL!J59+AGS!J59+SEPT!J59+OKT!J59+NOV!J59+DES!J59</f>
        <v>700</v>
      </c>
      <c r="L59" s="303">
        <f>JAN!K59+FEB!K59+MAR!K59+APR!K59+MEI!K59+JUN!K59+JUL!K59+AGS!K59+SEPT!K59+OKT!K59+NOV!K59+DES!K59</f>
        <v>4524</v>
      </c>
      <c r="M59" s="303">
        <f>JAN!L59+FEB!L59+MAR!L59+APR!L59+MEI!L59+JUN!L59+JUL!L59+AGS!L59+SEPT!L59+OKT!L59+NOV!L59+DES!L59</f>
        <v>11</v>
      </c>
      <c r="N59" s="303">
        <f>JAN!M59+FEB!M59+MAR!M59+APR!M59+MEI!M59+JUN!M59+JUL!M59+AGS!M59+SEPT!M59+OKT!M59+NOV!M59+DES!M59</f>
        <v>11</v>
      </c>
      <c r="O59" s="303">
        <f>JAN!N59+FEB!N59+MAR!N59+APR!N59+MEI!N59+JUN!N59+JUL!N59+AGS!N59+SEPT!N59+OKT!N59+NOV!N59+DES!N59</f>
        <v>9</v>
      </c>
      <c r="P59" s="303">
        <f>JAN!O59+FEB!O59+MAR!O59+APR!O59+MEI!O59+JUN!O59+JUL!O59+AGS!O59+SEPT!O59+OKT!O59+NOV!O59+DES!O59</f>
        <v>6</v>
      </c>
      <c r="Q59" s="303">
        <f>JAN!P59+FEB!P59+MAR!P59+APR!P59+MEI!P59+JUN!P59+JUL!P59+AGS!P59+SEPT!P59+OKT!P59+NOV!P59+DES!P59</f>
        <v>5</v>
      </c>
      <c r="R59" s="331">
        <f>JAN!Q59+FEB!Q59+MAR!Q59+APR!Q59+MEI!Q59+JUN!Q59+JUL!Q59+AGS!Q59+SEPT!Q59+OKT!Q59+NOV!Q59+DES!Q59</f>
        <v>0</v>
      </c>
      <c r="S59" s="336">
        <f t="shared" si="0"/>
        <v>1</v>
      </c>
      <c r="T59" s="336">
        <f t="shared" si="1"/>
        <v>1</v>
      </c>
      <c r="U59" s="336">
        <f t="shared" si="2"/>
        <v>0.81818181818181823</v>
      </c>
      <c r="V59" s="336">
        <f t="shared" si="3"/>
        <v>2.4314765694076041E-3</v>
      </c>
      <c r="W59" s="336">
        <f t="shared" si="4"/>
        <v>9.8194983460526651E-3</v>
      </c>
      <c r="X59" s="337">
        <f t="shared" si="5"/>
        <v>2.3875880151763777E-2</v>
      </c>
    </row>
    <row r="60" spans="1:24" ht="30" hidden="1" customHeight="1" x14ac:dyDescent="0.3">
      <c r="A60" s="306">
        <v>59</v>
      </c>
      <c r="B60" s="306">
        <v>3</v>
      </c>
      <c r="C60" s="307" t="s">
        <v>74</v>
      </c>
      <c r="D60" s="307" t="s">
        <v>77</v>
      </c>
      <c r="E60" s="325">
        <v>371105</v>
      </c>
      <c r="F60" s="303">
        <f>JAN!E60+FEB!E60+MAR!E60+APR!E60+MEI!E60+JUN!E60+JUL!E60+AGS!E60+SEPT!E60+OKT!E60+NOV!E60+DES!E60</f>
        <v>12</v>
      </c>
      <c r="G60" s="303">
        <f>JAN!F60+FEB!F60+MAR!F60+APR!F60+MEI!F60+JUN!F60+JUL!F60+AGS!F60+SEPT!F60+OKT!F60+NOV!F60+DES!F60</f>
        <v>0</v>
      </c>
      <c r="H60" s="303">
        <f>JAN!G60+FEB!G60+MAR!G60+APR!G60+MEI!G60+JUN!G60+JUL!G60+AGS!G60+SEPT!G60+OKT!G60+NOV!G60+DES!G60</f>
        <v>12</v>
      </c>
      <c r="I60" s="303">
        <f>JAN!H60+FEB!H60+MAR!H60+APR!H60+MEI!H60+JUN!H60+JUL!H60+AGS!H60+SEPT!H60+OKT!H60+NOV!H60+DES!H60</f>
        <v>12</v>
      </c>
      <c r="J60" s="303">
        <f>JAN!I60+FEB!I60+MAR!I60+APR!I60+MEI!I60+JUN!I60+JUL!I60+AGS!I60+SEPT!I60+OKT!I60+NOV!I60+DES!I60</f>
        <v>0</v>
      </c>
      <c r="K60" s="303">
        <f>JAN!J60+FEB!J60+MAR!J60+APR!J60+MEI!J60+JUN!J60+JUL!J60+AGS!J60+SEPT!J60+OKT!J60+NOV!J60+DES!J60</f>
        <v>12</v>
      </c>
      <c r="L60" s="303">
        <f>JAN!K60+FEB!K60+MAR!K60+APR!K60+MEI!K60+JUN!K60+JUL!K60+AGS!K60+SEPT!K60+OKT!K60+NOV!K60+DES!K60</f>
        <v>12</v>
      </c>
      <c r="M60" s="303">
        <f>JAN!L60+FEB!L60+MAR!L60+APR!L60+MEI!L60+JUN!L60+JUL!L60+AGS!L60+SEPT!L60+OKT!L60+NOV!L60+DES!L60</f>
        <v>0</v>
      </c>
      <c r="N60" s="303">
        <f>JAN!M60+FEB!M60+MAR!M60+APR!M60+MEI!M60+JUN!M60+JUL!M60+AGS!M60+SEPT!M60+OKT!M60+NOV!M60+DES!M60</f>
        <v>0</v>
      </c>
      <c r="O60" s="303">
        <f>JAN!N60+FEB!N60+MAR!N60+APR!N60+MEI!N60+JUN!N60+JUL!N60+AGS!N60+SEPT!N60+OKT!N60+NOV!N60+DES!N60</f>
        <v>0</v>
      </c>
      <c r="P60" s="303">
        <f>JAN!O60+FEB!O60+MAR!O60+APR!O60+MEI!O60+JUN!O60+JUL!O60+AGS!O60+SEPT!O60+OKT!O60+NOV!O60+DES!O60</f>
        <v>0</v>
      </c>
      <c r="Q60" s="303">
        <f>JAN!P60+FEB!P60+MAR!P60+APR!P60+MEI!P60+JUN!P60+JUL!P60+AGS!P60+SEPT!P60+OKT!P60+NOV!P60+DES!P60</f>
        <v>0</v>
      </c>
      <c r="R60" s="331">
        <f>JAN!Q60+FEB!Q60+MAR!Q60+APR!Q60+MEI!Q60+JUN!Q60+JUL!Q60+AGS!Q60+SEPT!Q60+OKT!Q60+NOV!Q60+DES!Q60</f>
        <v>0</v>
      </c>
      <c r="S60" s="336">
        <f t="shared" si="0"/>
        <v>1</v>
      </c>
      <c r="T60" s="336" t="e">
        <f t="shared" si="1"/>
        <v>#DIV/0!</v>
      </c>
      <c r="U60" s="336" t="e">
        <f t="shared" si="2"/>
        <v>#DIV/0!</v>
      </c>
      <c r="V60" s="336">
        <f t="shared" si="3"/>
        <v>0</v>
      </c>
      <c r="W60" s="336">
        <f t="shared" si="4"/>
        <v>3.2335861818083831E-5</v>
      </c>
      <c r="X60" s="337">
        <f t="shared" si="5"/>
        <v>0</v>
      </c>
    </row>
    <row r="61" spans="1:24" ht="30" hidden="1" customHeight="1" x14ac:dyDescent="0.3">
      <c r="A61" s="306">
        <v>60</v>
      </c>
      <c r="B61" s="306">
        <v>4</v>
      </c>
      <c r="C61" s="307" t="s">
        <v>74</v>
      </c>
      <c r="D61" s="307" t="s">
        <v>78</v>
      </c>
      <c r="E61" s="325">
        <v>233810</v>
      </c>
      <c r="F61" s="303">
        <f>JAN!E61+FEB!E61+MAR!E61+APR!E61+MEI!E61+JUN!E61+JUL!E61+AGS!E61+SEPT!E61+OKT!E61+NOV!E61+DES!E61</f>
        <v>250</v>
      </c>
      <c r="G61" s="303">
        <f>JAN!F61+FEB!F61+MAR!F61+APR!F61+MEI!F61+JUN!F61+JUL!F61+AGS!F61+SEPT!F61+OKT!F61+NOV!F61+DES!F61</f>
        <v>152</v>
      </c>
      <c r="H61" s="303">
        <f>JAN!G61+FEB!G61+MAR!G61+APR!G61+MEI!G61+JUN!G61+JUL!G61+AGS!G61+SEPT!G61+OKT!G61+NOV!G61+DES!G61</f>
        <v>91</v>
      </c>
      <c r="I61" s="303">
        <f>JAN!H61+FEB!H61+MAR!H61+APR!H61+MEI!H61+JUN!H61+JUL!H61+AGS!H61+SEPT!H61+OKT!H61+NOV!H61+DES!H61</f>
        <v>243</v>
      </c>
      <c r="J61" s="303">
        <f>JAN!I61+FEB!I61+MAR!I61+APR!I61+MEI!I61+JUN!I61+JUL!I61+AGS!I61+SEPT!I61+OKT!I61+NOV!I61+DES!I61</f>
        <v>1035</v>
      </c>
      <c r="K61" s="303">
        <f>JAN!J61+FEB!J61+MAR!J61+APR!J61+MEI!J61+JUN!J61+JUL!J61+AGS!J61+SEPT!J61+OKT!J61+NOV!J61+DES!J61</f>
        <v>1625</v>
      </c>
      <c r="L61" s="303">
        <f>JAN!K61+FEB!K61+MAR!K61+APR!K61+MEI!K61+JUN!K61+JUL!K61+AGS!K61+SEPT!K61+OKT!K61+NOV!K61+DES!K61</f>
        <v>2660</v>
      </c>
      <c r="M61" s="303">
        <f>JAN!L61+FEB!L61+MAR!L61+APR!L61+MEI!L61+JUN!L61+JUL!L61+AGS!L61+SEPT!L61+OKT!L61+NOV!L61+DES!L61</f>
        <v>4</v>
      </c>
      <c r="N61" s="303">
        <f>JAN!M61+FEB!M61+MAR!M61+APR!M61+MEI!M61+JUN!M61+JUL!M61+AGS!M61+SEPT!M61+OKT!M61+NOV!M61+DES!M61</f>
        <v>4</v>
      </c>
      <c r="O61" s="303">
        <f>JAN!N61+FEB!N61+MAR!N61+APR!N61+MEI!N61+JUN!N61+JUL!N61+AGS!N61+SEPT!N61+OKT!N61+NOV!N61+DES!N61</f>
        <v>4</v>
      </c>
      <c r="P61" s="303">
        <f>JAN!O61+FEB!O61+MAR!O61+APR!O61+MEI!O61+JUN!O61+JUL!O61+AGS!O61+SEPT!O61+OKT!O61+NOV!O61+DES!O61</f>
        <v>4</v>
      </c>
      <c r="Q61" s="303">
        <f>JAN!P61+FEB!P61+MAR!P61+APR!P61+MEI!P61+JUN!P61+JUL!P61+AGS!P61+SEPT!P61+OKT!P61+NOV!P61+DES!P61</f>
        <v>0</v>
      </c>
      <c r="R61" s="331">
        <f>JAN!Q61+FEB!Q61+MAR!Q61+APR!Q61+MEI!Q61+JUN!Q61+JUL!Q61+AGS!Q61+SEPT!Q61+OKT!Q61+NOV!Q61+DES!Q61</f>
        <v>0</v>
      </c>
      <c r="S61" s="336">
        <f t="shared" si="0"/>
        <v>0.97199999999999998</v>
      </c>
      <c r="T61" s="336">
        <f t="shared" si="1"/>
        <v>1</v>
      </c>
      <c r="U61" s="336">
        <f t="shared" si="2"/>
        <v>1</v>
      </c>
      <c r="V61" s="336">
        <f t="shared" si="3"/>
        <v>1.5037593984962407E-3</v>
      </c>
      <c r="W61" s="336">
        <f t="shared" si="4"/>
        <v>1.137675890680467E-2</v>
      </c>
      <c r="X61" s="337">
        <f t="shared" si="5"/>
        <v>1.7107908130533339E-2</v>
      </c>
    </row>
    <row r="62" spans="1:24" ht="30" hidden="1" customHeight="1" x14ac:dyDescent="0.3">
      <c r="A62" s="306">
        <v>61</v>
      </c>
      <c r="B62" s="306">
        <v>5</v>
      </c>
      <c r="C62" s="307" t="s">
        <v>74</v>
      </c>
      <c r="D62" s="307" t="s">
        <v>79</v>
      </c>
      <c r="E62" s="325">
        <v>347407</v>
      </c>
      <c r="F62" s="303">
        <f>JAN!E62+FEB!E62+MAR!E62+APR!E62+MEI!E62+JUN!E62+JUL!E62+AGS!E62+SEPT!E62+OKT!E62+NOV!E62+DES!E62</f>
        <v>0</v>
      </c>
      <c r="G62" s="303">
        <f>JAN!F62+FEB!F62+MAR!F62+APR!F62+MEI!F62+JUN!F62+JUL!F62+AGS!F62+SEPT!F62+OKT!F62+NOV!F62+DES!F62</f>
        <v>0</v>
      </c>
      <c r="H62" s="303">
        <f>JAN!G62+FEB!G62+MAR!G62+APR!G62+MEI!G62+JUN!G62+JUL!G62+AGS!G62+SEPT!G62+OKT!G62+NOV!G62+DES!G62</f>
        <v>0</v>
      </c>
      <c r="I62" s="303">
        <f>JAN!H62+FEB!H62+MAR!H62+APR!H62+MEI!H62+JUN!H62+JUL!H62+AGS!H62+SEPT!H62+OKT!H62+NOV!H62+DES!H62</f>
        <v>0</v>
      </c>
      <c r="J62" s="303">
        <f>JAN!I62+FEB!I62+MAR!I62+APR!I62+MEI!I62+JUN!I62+JUL!I62+AGS!I62+SEPT!I62+OKT!I62+NOV!I62+DES!I62</f>
        <v>0</v>
      </c>
      <c r="K62" s="303">
        <f>JAN!J62+FEB!J62+MAR!J62+APR!J62+MEI!J62+JUN!J62+JUL!J62+AGS!J62+SEPT!J62+OKT!J62+NOV!J62+DES!J62</f>
        <v>0</v>
      </c>
      <c r="L62" s="303">
        <f>JAN!K62+FEB!K62+MAR!K62+APR!K62+MEI!K62+JUN!K62+JUL!K62+AGS!K62+SEPT!K62+OKT!K62+NOV!K62+DES!K62</f>
        <v>0</v>
      </c>
      <c r="M62" s="303">
        <f>JAN!L62+FEB!L62+MAR!L62+APR!L62+MEI!L62+JUN!L62+JUL!L62+AGS!L62+SEPT!L62+OKT!L62+NOV!L62+DES!L62</f>
        <v>0</v>
      </c>
      <c r="N62" s="303">
        <f>JAN!M62+FEB!M62+MAR!M62+APR!M62+MEI!M62+JUN!M62+JUL!M62+AGS!M62+SEPT!M62+OKT!M62+NOV!M62+DES!M62</f>
        <v>0</v>
      </c>
      <c r="O62" s="303">
        <f>JAN!N62+FEB!N62+MAR!N62+APR!N62+MEI!N62+JUN!N62+JUL!N62+AGS!N62+SEPT!N62+OKT!N62+NOV!N62+DES!N62</f>
        <v>0</v>
      </c>
      <c r="P62" s="303">
        <f>JAN!O62+FEB!O62+MAR!O62+APR!O62+MEI!O62+JUN!O62+JUL!O62+AGS!O62+SEPT!O62+OKT!O62+NOV!O62+DES!O62</f>
        <v>0</v>
      </c>
      <c r="Q62" s="303">
        <f>JAN!P62+FEB!P62+MAR!P62+APR!P62+MEI!P62+JUN!P62+JUL!P62+AGS!P62+SEPT!P62+OKT!P62+NOV!P62+DES!P62</f>
        <v>0</v>
      </c>
      <c r="R62" s="331">
        <f>JAN!Q62+FEB!Q62+MAR!Q62+APR!Q62+MEI!Q62+JUN!Q62+JUL!Q62+AGS!Q62+SEPT!Q62+OKT!Q62+NOV!Q62+DES!Q62</f>
        <v>0</v>
      </c>
      <c r="S62" s="336" t="e">
        <f t="shared" si="0"/>
        <v>#DIV/0!</v>
      </c>
      <c r="T62" s="336" t="e">
        <f t="shared" si="1"/>
        <v>#DIV/0!</v>
      </c>
      <c r="U62" s="336" t="e">
        <f t="shared" si="2"/>
        <v>#DIV/0!</v>
      </c>
      <c r="V62" s="336" t="e">
        <f t="shared" si="3"/>
        <v>#DIV/0!</v>
      </c>
      <c r="W62" s="336">
        <f t="shared" si="4"/>
        <v>0</v>
      </c>
      <c r="X62" s="337">
        <f t="shared" si="5"/>
        <v>0</v>
      </c>
    </row>
    <row r="63" spans="1:24" ht="30" hidden="1" customHeight="1" x14ac:dyDescent="0.3">
      <c r="A63" s="306">
        <v>62</v>
      </c>
      <c r="B63" s="306">
        <v>6</v>
      </c>
      <c r="C63" s="307" t="s">
        <v>74</v>
      </c>
      <c r="D63" s="307" t="s">
        <v>80</v>
      </c>
      <c r="E63" s="325">
        <v>413272</v>
      </c>
      <c r="F63" s="303">
        <f>JAN!E63+FEB!E63+MAR!E63+APR!E63+MEI!E63+JUN!E63+JUL!E63+AGS!E63+SEPT!E63+OKT!E63+NOV!E63+DES!E63</f>
        <v>71</v>
      </c>
      <c r="G63" s="303">
        <f>JAN!F63+FEB!F63+MAR!F63+APR!F63+MEI!F63+JUN!F63+JUL!F63+AGS!F63+SEPT!F63+OKT!F63+NOV!F63+DES!F63</f>
        <v>0</v>
      </c>
      <c r="H63" s="303">
        <f>JAN!G63+FEB!G63+MAR!G63+APR!G63+MEI!G63+JUN!G63+JUL!G63+AGS!G63+SEPT!G63+OKT!G63+NOV!G63+DES!G63</f>
        <v>71</v>
      </c>
      <c r="I63" s="303">
        <f>JAN!H63+FEB!H63+MAR!H63+APR!H63+MEI!H63+JUN!H63+JUL!H63+AGS!H63+SEPT!H63+OKT!H63+NOV!H63+DES!H63</f>
        <v>71</v>
      </c>
      <c r="J63" s="303">
        <f>JAN!I63+FEB!I63+MAR!I63+APR!I63+MEI!I63+JUN!I63+JUL!I63+AGS!I63+SEPT!I63+OKT!I63+NOV!I63+DES!I63</f>
        <v>0</v>
      </c>
      <c r="K63" s="303">
        <f>JAN!J63+FEB!J63+MAR!J63+APR!J63+MEI!J63+JUN!J63+JUL!J63+AGS!J63+SEPT!J63+OKT!J63+NOV!J63+DES!J63</f>
        <v>135</v>
      </c>
      <c r="L63" s="303">
        <f>JAN!K63+FEB!K63+MAR!K63+APR!K63+MEI!K63+JUN!K63+JUL!K63+AGS!K63+SEPT!K63+OKT!K63+NOV!K63+DES!K63</f>
        <v>135</v>
      </c>
      <c r="M63" s="303">
        <f>JAN!L63+FEB!L63+MAR!L63+APR!L63+MEI!L63+JUN!L63+JUL!L63+AGS!L63+SEPT!L63+OKT!L63+NOV!L63+DES!L63</f>
        <v>0</v>
      </c>
      <c r="N63" s="303">
        <f>JAN!M63+FEB!M63+MAR!M63+APR!M63+MEI!M63+JUN!M63+JUL!M63+AGS!M63+SEPT!M63+OKT!M63+NOV!M63+DES!M63</f>
        <v>0</v>
      </c>
      <c r="O63" s="303">
        <f>JAN!N63+FEB!N63+MAR!N63+APR!N63+MEI!N63+JUN!N63+JUL!N63+AGS!N63+SEPT!N63+OKT!N63+NOV!N63+DES!N63</f>
        <v>0</v>
      </c>
      <c r="P63" s="303">
        <f>JAN!O63+FEB!O63+MAR!O63+APR!O63+MEI!O63+JUN!O63+JUL!O63+AGS!O63+SEPT!O63+OKT!O63+NOV!O63+DES!O63</f>
        <v>0</v>
      </c>
      <c r="Q63" s="303">
        <f>JAN!P63+FEB!P63+MAR!P63+APR!P63+MEI!P63+JUN!P63+JUL!P63+AGS!P63+SEPT!P63+OKT!P63+NOV!P63+DES!P63</f>
        <v>0</v>
      </c>
      <c r="R63" s="331">
        <f>JAN!Q63+FEB!Q63+MAR!Q63+APR!Q63+MEI!Q63+JUN!Q63+JUL!Q63+AGS!Q63+SEPT!Q63+OKT!Q63+NOV!Q63+DES!Q63</f>
        <v>0</v>
      </c>
      <c r="S63" s="336">
        <f t="shared" si="0"/>
        <v>1</v>
      </c>
      <c r="T63" s="336" t="e">
        <f t="shared" si="1"/>
        <v>#DIV/0!</v>
      </c>
      <c r="U63" s="336" t="e">
        <f t="shared" si="2"/>
        <v>#DIV/0!</v>
      </c>
      <c r="V63" s="336">
        <f t="shared" si="3"/>
        <v>0</v>
      </c>
      <c r="W63" s="336">
        <f t="shared" si="4"/>
        <v>3.266613755589539E-4</v>
      </c>
      <c r="X63" s="337">
        <f t="shared" si="5"/>
        <v>0</v>
      </c>
    </row>
    <row r="64" spans="1:24" ht="30" hidden="1" customHeight="1" x14ac:dyDescent="0.3">
      <c r="A64" s="306">
        <v>63</v>
      </c>
      <c r="B64" s="306">
        <v>7</v>
      </c>
      <c r="C64" s="307" t="s">
        <v>74</v>
      </c>
      <c r="D64" s="307" t="s">
        <v>81</v>
      </c>
      <c r="E64" s="325">
        <v>487914</v>
      </c>
      <c r="F64" s="303">
        <f>JAN!E64+FEB!E64+MAR!E64+APR!E64+MEI!E64+JUN!E64+JUL!E64+AGS!E64+SEPT!E64+OKT!E64+NOV!E64+DES!E64</f>
        <v>0</v>
      </c>
      <c r="G64" s="303">
        <f>JAN!F64+FEB!F64+MAR!F64+APR!F64+MEI!F64+JUN!F64+JUL!F64+AGS!F64+SEPT!F64+OKT!F64+NOV!F64+DES!F64</f>
        <v>0</v>
      </c>
      <c r="H64" s="303">
        <f>JAN!G64+FEB!G64+MAR!G64+APR!G64+MEI!G64+JUN!G64+JUL!G64+AGS!G64+SEPT!G64+OKT!G64+NOV!G64+DES!G64</f>
        <v>0</v>
      </c>
      <c r="I64" s="303">
        <f>JAN!H64+FEB!H64+MAR!H64+APR!H64+MEI!H64+JUN!H64+JUL!H64+AGS!H64+SEPT!H64+OKT!H64+NOV!H64+DES!H64</f>
        <v>0</v>
      </c>
      <c r="J64" s="303">
        <f>JAN!I64+FEB!I64+MAR!I64+APR!I64+MEI!I64+JUN!I64+JUL!I64+AGS!I64+SEPT!I64+OKT!I64+NOV!I64+DES!I64</f>
        <v>1</v>
      </c>
      <c r="K64" s="303">
        <f>JAN!J64+FEB!J64+MAR!J64+APR!J64+MEI!J64+JUN!J64+JUL!J64+AGS!J64+SEPT!J64+OKT!J64+NOV!J64+DES!J64</f>
        <v>28</v>
      </c>
      <c r="L64" s="303">
        <f>JAN!K64+FEB!K64+MAR!K64+APR!K64+MEI!K64+JUN!K64+JUL!K64+AGS!K64+SEPT!K64+OKT!K64+NOV!K64+DES!K64</f>
        <v>29</v>
      </c>
      <c r="M64" s="303">
        <f>JAN!L64+FEB!L64+MAR!L64+APR!L64+MEI!L64+JUN!L64+JUL!L64+AGS!L64+SEPT!L64+OKT!L64+NOV!L64+DES!L64</f>
        <v>1</v>
      </c>
      <c r="N64" s="303">
        <f>JAN!M64+FEB!M64+MAR!M64+APR!M64+MEI!M64+JUN!M64+JUL!M64+AGS!M64+SEPT!M64+OKT!M64+NOV!M64+DES!M64</f>
        <v>1</v>
      </c>
      <c r="O64" s="303">
        <f>JAN!N64+FEB!N64+MAR!N64+APR!N64+MEI!N64+JUN!N64+JUL!N64+AGS!N64+SEPT!N64+OKT!N64+NOV!N64+DES!N64</f>
        <v>1</v>
      </c>
      <c r="P64" s="303">
        <f>JAN!O64+FEB!O64+MAR!O64+APR!O64+MEI!O64+JUN!O64+JUL!O64+AGS!O64+SEPT!O64+OKT!O64+NOV!O64+DES!O64</f>
        <v>0</v>
      </c>
      <c r="Q64" s="303">
        <f>JAN!P64+FEB!P64+MAR!P64+APR!P64+MEI!P64+JUN!P64+JUL!P64+AGS!P64+SEPT!P64+OKT!P64+NOV!P64+DES!P64</f>
        <v>1</v>
      </c>
      <c r="R64" s="331">
        <f>JAN!Q64+FEB!Q64+MAR!Q64+APR!Q64+MEI!Q64+JUN!Q64+JUL!Q64+AGS!Q64+SEPT!Q64+OKT!Q64+NOV!Q64+DES!Q64</f>
        <v>0</v>
      </c>
      <c r="S64" s="336" t="e">
        <f t="shared" si="0"/>
        <v>#DIV/0!</v>
      </c>
      <c r="T64" s="336">
        <f t="shared" si="1"/>
        <v>1</v>
      </c>
      <c r="U64" s="336">
        <f t="shared" si="2"/>
        <v>1</v>
      </c>
      <c r="V64" s="336">
        <f t="shared" si="3"/>
        <v>3.4482758620689655E-2</v>
      </c>
      <c r="W64" s="336">
        <f t="shared" si="4"/>
        <v>5.9436704009313118E-5</v>
      </c>
      <c r="X64" s="337">
        <f t="shared" si="5"/>
        <v>2.0495415175625213E-3</v>
      </c>
    </row>
    <row r="65" spans="1:24" ht="30" hidden="1" customHeight="1" x14ac:dyDescent="0.3">
      <c r="A65" s="306">
        <v>64</v>
      </c>
      <c r="B65" s="306">
        <v>8</v>
      </c>
      <c r="C65" s="307" t="s">
        <v>74</v>
      </c>
      <c r="D65" s="307" t="s">
        <v>82</v>
      </c>
      <c r="E65" s="325">
        <v>379514</v>
      </c>
      <c r="F65" s="303">
        <f>JAN!E65+FEB!E65+MAR!E65+APR!E65+MEI!E65+JUN!E65+JUL!E65+AGS!E65+SEPT!E65+OKT!E65+NOV!E65+DES!E65</f>
        <v>0</v>
      </c>
      <c r="G65" s="303">
        <f>JAN!F65+FEB!F65+MAR!F65+APR!F65+MEI!F65+JUN!F65+JUL!F65+AGS!F65+SEPT!F65+OKT!F65+NOV!F65+DES!F65</f>
        <v>0</v>
      </c>
      <c r="H65" s="303">
        <f>JAN!G65+FEB!G65+MAR!G65+APR!G65+MEI!G65+JUN!G65+JUL!G65+AGS!G65+SEPT!G65+OKT!G65+NOV!G65+DES!G65</f>
        <v>0</v>
      </c>
      <c r="I65" s="303">
        <f>JAN!H65+FEB!H65+MAR!H65+APR!H65+MEI!H65+JUN!H65+JUL!H65+AGS!H65+SEPT!H65+OKT!H65+NOV!H65+DES!H65</f>
        <v>0</v>
      </c>
      <c r="J65" s="303">
        <f>JAN!I65+FEB!I65+MAR!I65+APR!I65+MEI!I65+JUN!I65+JUL!I65+AGS!I65+SEPT!I65+OKT!I65+NOV!I65+DES!I65</f>
        <v>30</v>
      </c>
      <c r="K65" s="303">
        <f>JAN!J65+FEB!J65+MAR!J65+APR!J65+MEI!J65+JUN!J65+JUL!J65+AGS!J65+SEPT!J65+OKT!J65+NOV!J65+DES!J65</f>
        <v>25</v>
      </c>
      <c r="L65" s="303">
        <f>JAN!K65+FEB!K65+MAR!K65+APR!K65+MEI!K65+JUN!K65+JUL!K65+AGS!K65+SEPT!K65+OKT!K65+NOV!K65+DES!K65</f>
        <v>55</v>
      </c>
      <c r="M65" s="303">
        <f>JAN!L65+FEB!L65+MAR!L65+APR!L65+MEI!L65+JUN!L65+JUL!L65+AGS!L65+SEPT!L65+OKT!L65+NOV!L65+DES!L65</f>
        <v>0</v>
      </c>
      <c r="N65" s="303">
        <f>JAN!M65+FEB!M65+MAR!M65+APR!M65+MEI!M65+JUN!M65+JUL!M65+AGS!M65+SEPT!M65+OKT!M65+NOV!M65+DES!M65</f>
        <v>0</v>
      </c>
      <c r="O65" s="303">
        <f>JAN!N65+FEB!N65+MAR!N65+APR!N65+MEI!N65+JUN!N65+JUL!N65+AGS!N65+SEPT!N65+OKT!N65+NOV!N65+DES!N65</f>
        <v>0</v>
      </c>
      <c r="P65" s="303">
        <f>JAN!O65+FEB!O65+MAR!O65+APR!O65+MEI!O65+JUN!O65+JUL!O65+AGS!O65+SEPT!O65+OKT!O65+NOV!O65+DES!O65</f>
        <v>0</v>
      </c>
      <c r="Q65" s="303">
        <f>JAN!P65+FEB!P65+MAR!P65+APR!P65+MEI!P65+JUN!P65+JUL!P65+AGS!P65+SEPT!P65+OKT!P65+NOV!P65+DES!P65</f>
        <v>0</v>
      </c>
      <c r="R65" s="331">
        <f>JAN!Q65+FEB!Q65+MAR!Q65+APR!Q65+MEI!Q65+JUN!Q65+JUL!Q65+AGS!Q65+SEPT!Q65+OKT!Q65+NOV!Q65+DES!Q65</f>
        <v>0</v>
      </c>
      <c r="S65" s="336" t="e">
        <f t="shared" si="0"/>
        <v>#DIV/0!</v>
      </c>
      <c r="T65" s="336" t="e">
        <f t="shared" si="1"/>
        <v>#DIV/0!</v>
      </c>
      <c r="U65" s="336" t="e">
        <f t="shared" si="2"/>
        <v>#DIV/0!</v>
      </c>
      <c r="V65" s="336">
        <f t="shared" si="3"/>
        <v>0</v>
      </c>
      <c r="W65" s="336">
        <f t="shared" si="4"/>
        <v>1.4492218995873669E-4</v>
      </c>
      <c r="X65" s="337">
        <f t="shared" si="5"/>
        <v>0</v>
      </c>
    </row>
    <row r="66" spans="1:24" ht="30" hidden="1" customHeight="1" x14ac:dyDescent="0.3">
      <c r="A66" s="306">
        <v>65</v>
      </c>
      <c r="B66" s="306">
        <v>9</v>
      </c>
      <c r="C66" s="307" t="s">
        <v>74</v>
      </c>
      <c r="D66" s="307" t="s">
        <v>83</v>
      </c>
      <c r="E66" s="325">
        <v>278480</v>
      </c>
      <c r="F66" s="303">
        <f>JAN!E66+FEB!E66+MAR!E66+APR!E66+MEI!E66+JUN!E66+JUL!E66+AGS!E66+SEPT!E66+OKT!E66+NOV!E66+DES!E66</f>
        <v>24</v>
      </c>
      <c r="G66" s="303">
        <f>JAN!F66+FEB!F66+MAR!F66+APR!F66+MEI!F66+JUN!F66+JUL!F66+AGS!F66+SEPT!F66+OKT!F66+NOV!F66+DES!F66</f>
        <v>13</v>
      </c>
      <c r="H66" s="303">
        <f>JAN!G66+FEB!G66+MAR!G66+APR!G66+MEI!G66+JUN!G66+JUL!G66+AGS!G66+SEPT!G66+OKT!G66+NOV!G66+DES!G66</f>
        <v>10</v>
      </c>
      <c r="I66" s="303">
        <f>JAN!H66+FEB!H66+MAR!H66+APR!H66+MEI!H66+JUN!H66+JUL!H66+AGS!H66+SEPT!H66+OKT!H66+NOV!H66+DES!H66</f>
        <v>23</v>
      </c>
      <c r="J66" s="303">
        <f>JAN!I66+FEB!I66+MAR!I66+APR!I66+MEI!I66+JUN!I66+JUL!I66+AGS!I66+SEPT!I66+OKT!I66+NOV!I66+DES!I66</f>
        <v>18</v>
      </c>
      <c r="K66" s="303">
        <f>JAN!J66+FEB!J66+MAR!J66+APR!J66+MEI!J66+JUN!J66+JUL!J66+AGS!J66+SEPT!J66+OKT!J66+NOV!J66+DES!J66</f>
        <v>22</v>
      </c>
      <c r="L66" s="303">
        <f>JAN!K66+FEB!K66+MAR!K66+APR!K66+MEI!K66+JUN!K66+JUL!K66+AGS!K66+SEPT!K66+OKT!K66+NOV!K66+DES!K66</f>
        <v>40</v>
      </c>
      <c r="M66" s="303">
        <f>JAN!L66+FEB!L66+MAR!L66+APR!L66+MEI!L66+JUN!L66+JUL!L66+AGS!L66+SEPT!L66+OKT!L66+NOV!L66+DES!L66</f>
        <v>0</v>
      </c>
      <c r="N66" s="303">
        <f>JAN!M66+FEB!M66+MAR!M66+APR!M66+MEI!M66+JUN!M66+JUL!M66+AGS!M66+SEPT!M66+OKT!M66+NOV!M66+DES!M66</f>
        <v>0</v>
      </c>
      <c r="O66" s="303">
        <f>JAN!N66+FEB!N66+MAR!N66+APR!N66+MEI!N66+JUN!N66+JUL!N66+AGS!N66+SEPT!N66+OKT!N66+NOV!N66+DES!N66</f>
        <v>0</v>
      </c>
      <c r="P66" s="303">
        <f>JAN!O66+FEB!O66+MAR!O66+APR!O66+MEI!O66+JUN!O66+JUL!O66+AGS!O66+SEPT!O66+OKT!O66+NOV!O66+DES!O66</f>
        <v>0</v>
      </c>
      <c r="Q66" s="303">
        <f>JAN!P66+FEB!P66+MAR!P66+APR!P66+MEI!P66+JUN!P66+JUL!P66+AGS!P66+SEPT!P66+OKT!P66+NOV!P66+DES!P66</f>
        <v>0</v>
      </c>
      <c r="R66" s="331">
        <f>JAN!Q66+FEB!Q66+MAR!Q66+APR!Q66+MEI!Q66+JUN!Q66+JUL!Q66+AGS!Q66+SEPT!Q66+OKT!Q66+NOV!Q66+DES!Q66</f>
        <v>0</v>
      </c>
      <c r="S66" s="336">
        <f t="shared" si="0"/>
        <v>0.95833333333333337</v>
      </c>
      <c r="T66" s="336" t="e">
        <f t="shared" si="1"/>
        <v>#DIV/0!</v>
      </c>
      <c r="U66" s="336" t="e">
        <f t="shared" si="2"/>
        <v>#DIV/0!</v>
      </c>
      <c r="V66" s="336">
        <f t="shared" si="3"/>
        <v>0</v>
      </c>
      <c r="W66" s="336">
        <f t="shared" si="4"/>
        <v>1.4363688595231256E-4</v>
      </c>
      <c r="X66" s="337">
        <f t="shared" si="5"/>
        <v>0</v>
      </c>
    </row>
    <row r="67" spans="1:24" ht="30" hidden="1" customHeight="1" x14ac:dyDescent="0.3">
      <c r="A67" s="306">
        <v>66</v>
      </c>
      <c r="B67" s="306">
        <v>10</v>
      </c>
      <c r="C67" s="307" t="s">
        <v>74</v>
      </c>
      <c r="D67" s="307" t="s">
        <v>84</v>
      </c>
      <c r="E67" s="325">
        <v>168411</v>
      </c>
      <c r="F67" s="303">
        <f>JAN!E67+FEB!E67+MAR!E67+APR!E67+MEI!E67+JUN!E67+JUL!E67+AGS!E67+SEPT!E67+OKT!E67+NOV!E67+DES!E67</f>
        <v>64</v>
      </c>
      <c r="G67" s="303">
        <f>JAN!F67+FEB!F67+MAR!F67+APR!F67+MEI!F67+JUN!F67+JUL!F67+AGS!F67+SEPT!F67+OKT!F67+NOV!F67+DES!F67</f>
        <v>61</v>
      </c>
      <c r="H67" s="303">
        <f>JAN!G67+FEB!G67+MAR!G67+APR!G67+MEI!G67+JUN!G67+JUL!G67+AGS!G67+SEPT!G67+OKT!G67+NOV!G67+DES!G67</f>
        <v>3</v>
      </c>
      <c r="I67" s="303">
        <f>JAN!H67+FEB!H67+MAR!H67+APR!H67+MEI!H67+JUN!H67+JUL!H67+AGS!H67+SEPT!H67+OKT!H67+NOV!H67+DES!H67</f>
        <v>64</v>
      </c>
      <c r="J67" s="303">
        <f>JAN!I67+FEB!I67+MAR!I67+APR!I67+MEI!I67+JUN!I67+JUL!I67+AGS!I67+SEPT!I67+OKT!I67+NOV!I67+DES!I67</f>
        <v>63</v>
      </c>
      <c r="K67" s="303">
        <f>JAN!J67+FEB!J67+MAR!J67+APR!J67+MEI!J67+JUN!J67+JUL!J67+AGS!J67+SEPT!J67+OKT!J67+NOV!J67+DES!J67</f>
        <v>61</v>
      </c>
      <c r="L67" s="303">
        <f>JAN!K67+FEB!K67+MAR!K67+APR!K67+MEI!K67+JUN!K67+JUL!K67+AGS!K67+SEPT!K67+OKT!K67+NOV!K67+DES!K67</f>
        <v>124</v>
      </c>
      <c r="M67" s="303">
        <f>JAN!L67+FEB!L67+MAR!L67+APR!L67+MEI!L67+JUN!L67+JUL!L67+AGS!L67+SEPT!L67+OKT!L67+NOV!L67+DES!L67</f>
        <v>0</v>
      </c>
      <c r="N67" s="303">
        <f>JAN!M67+FEB!M67+MAR!M67+APR!M67+MEI!M67+JUN!M67+JUL!M67+AGS!M67+SEPT!M67+OKT!M67+NOV!M67+DES!M67</f>
        <v>0</v>
      </c>
      <c r="O67" s="303">
        <f>JAN!N67+FEB!N67+MAR!N67+APR!N67+MEI!N67+JUN!N67+JUL!N67+AGS!N67+SEPT!N67+OKT!N67+NOV!N67+DES!N67</f>
        <v>0</v>
      </c>
      <c r="P67" s="303">
        <f>JAN!O67+FEB!O67+MAR!O67+APR!O67+MEI!O67+JUN!O67+JUL!O67+AGS!O67+SEPT!O67+OKT!O67+NOV!O67+DES!O67</f>
        <v>0</v>
      </c>
      <c r="Q67" s="303">
        <f>JAN!P67+FEB!P67+MAR!P67+APR!P67+MEI!P67+JUN!P67+JUL!P67+AGS!P67+SEPT!P67+OKT!P67+NOV!P67+DES!P67</f>
        <v>0</v>
      </c>
      <c r="R67" s="331">
        <f>JAN!Q67+FEB!Q67+MAR!Q67+APR!Q67+MEI!Q67+JUN!Q67+JUL!Q67+AGS!Q67+SEPT!Q67+OKT!Q67+NOV!Q67+DES!Q67</f>
        <v>0</v>
      </c>
      <c r="S67" s="336">
        <f t="shared" ref="S67:S130" si="6">I67/F67</f>
        <v>1</v>
      </c>
      <c r="T67" s="336" t="e">
        <f t="shared" ref="T67:T130" si="7">N67/M67</f>
        <v>#DIV/0!</v>
      </c>
      <c r="U67" s="336" t="e">
        <f t="shared" ref="U67:U130" si="8">O67/M67</f>
        <v>#DIV/0!</v>
      </c>
      <c r="V67" s="336">
        <f t="shared" ref="V67:V130" si="9">M67/L67</f>
        <v>0</v>
      </c>
      <c r="W67" s="336">
        <f t="shared" ref="W67:W130" si="10">L67/E67</f>
        <v>7.3629394754499413E-4</v>
      </c>
      <c r="X67" s="337">
        <f t="shared" ref="X67:X130" si="11">M67/E67*1000</f>
        <v>0</v>
      </c>
    </row>
    <row r="68" spans="1:24" ht="30" hidden="1" customHeight="1" x14ac:dyDescent="0.3">
      <c r="A68" s="306">
        <v>67</v>
      </c>
      <c r="B68" s="306">
        <v>11</v>
      </c>
      <c r="C68" s="307" t="s">
        <v>74</v>
      </c>
      <c r="D68" s="307" t="s">
        <v>85</v>
      </c>
      <c r="E68" s="325">
        <v>241571</v>
      </c>
      <c r="F68" s="303">
        <f>JAN!E68+FEB!E68+MAR!E68+APR!E68+MEI!E68+JUN!E68+JUL!E68+AGS!E68+SEPT!E68+OKT!E68+NOV!E68+DES!E68</f>
        <v>22</v>
      </c>
      <c r="G68" s="303">
        <f>JAN!F68+FEB!F68+MAR!F68+APR!F68+MEI!F68+JUN!F68+JUL!F68+AGS!F68+SEPT!F68+OKT!F68+NOV!F68+DES!F68</f>
        <v>31</v>
      </c>
      <c r="H68" s="303">
        <f>JAN!G68+FEB!G68+MAR!G68+APR!G68+MEI!G68+JUN!G68+JUL!G68+AGS!G68+SEPT!G68+OKT!G68+NOV!G68+DES!G68</f>
        <v>4</v>
      </c>
      <c r="I68" s="303">
        <f>JAN!H68+FEB!H68+MAR!H68+APR!H68+MEI!H68+JUN!H68+JUL!H68+AGS!H68+SEPT!H68+OKT!H68+NOV!H68+DES!H68</f>
        <v>35</v>
      </c>
      <c r="J68" s="303">
        <f>JAN!I68+FEB!I68+MAR!I68+APR!I68+MEI!I68+JUN!I68+JUL!I68+AGS!I68+SEPT!I68+OKT!I68+NOV!I68+DES!I68</f>
        <v>33</v>
      </c>
      <c r="K68" s="303">
        <f>JAN!J68+FEB!J68+MAR!J68+APR!J68+MEI!J68+JUN!J68+JUL!J68+AGS!J68+SEPT!J68+OKT!J68+NOV!J68+DES!J68</f>
        <v>6</v>
      </c>
      <c r="L68" s="303">
        <f>JAN!K68+FEB!K68+MAR!K68+APR!K68+MEI!K68+JUN!K68+JUL!K68+AGS!K68+SEPT!K68+OKT!K68+NOV!K68+DES!K68</f>
        <v>39</v>
      </c>
      <c r="M68" s="303">
        <f>JAN!L68+FEB!L68+MAR!L68+APR!L68+MEI!L68+JUN!L68+JUL!L68+AGS!L68+SEPT!L68+OKT!L68+NOV!L68+DES!L68</f>
        <v>3</v>
      </c>
      <c r="N68" s="303">
        <f>JAN!M68+FEB!M68+MAR!M68+APR!M68+MEI!M68+JUN!M68+JUL!M68+AGS!M68+SEPT!M68+OKT!M68+NOV!M68+DES!M68</f>
        <v>3</v>
      </c>
      <c r="O68" s="303">
        <f>JAN!N68+FEB!N68+MAR!N68+APR!N68+MEI!N68+JUN!N68+JUL!N68+AGS!N68+SEPT!N68+OKT!N68+NOV!N68+DES!N68</f>
        <v>2</v>
      </c>
      <c r="P68" s="303">
        <f>JAN!O68+FEB!O68+MAR!O68+APR!O68+MEI!O68+JUN!O68+JUL!O68+AGS!O68+SEPT!O68+OKT!O68+NOV!O68+DES!O68</f>
        <v>0</v>
      </c>
      <c r="Q68" s="303">
        <f>JAN!P68+FEB!P68+MAR!P68+APR!P68+MEI!P68+JUN!P68+JUL!P68+AGS!P68+SEPT!P68+OKT!P68+NOV!P68+DES!P68</f>
        <v>2</v>
      </c>
      <c r="R68" s="331">
        <f>JAN!Q68+FEB!Q68+MAR!Q68+APR!Q68+MEI!Q68+JUN!Q68+JUL!Q68+AGS!Q68+SEPT!Q68+OKT!Q68+NOV!Q68+DES!Q68</f>
        <v>0</v>
      </c>
      <c r="S68" s="336">
        <f t="shared" si="6"/>
        <v>1.5909090909090908</v>
      </c>
      <c r="T68" s="336">
        <f t="shared" si="7"/>
        <v>1</v>
      </c>
      <c r="U68" s="336">
        <f t="shared" si="8"/>
        <v>0.66666666666666663</v>
      </c>
      <c r="V68" s="336">
        <f t="shared" si="9"/>
        <v>7.6923076923076927E-2</v>
      </c>
      <c r="W68" s="336">
        <f t="shared" si="10"/>
        <v>1.6144321959175563E-4</v>
      </c>
      <c r="X68" s="337">
        <f t="shared" si="11"/>
        <v>1.2418709199365817E-2</v>
      </c>
    </row>
    <row r="69" spans="1:24" ht="30" hidden="1" customHeight="1" x14ac:dyDescent="0.3">
      <c r="A69" s="306">
        <v>68</v>
      </c>
      <c r="B69" s="306">
        <v>12</v>
      </c>
      <c r="C69" s="307" t="s">
        <v>74</v>
      </c>
      <c r="D69" s="307" t="s">
        <v>86</v>
      </c>
      <c r="E69" s="325">
        <v>435612</v>
      </c>
      <c r="F69" s="303">
        <f>JAN!E69+FEB!E69+MAR!E69+APR!E69+MEI!E69+JUN!E69+JUL!E69+AGS!E69+SEPT!E69+OKT!E69+NOV!E69+DES!E69</f>
        <v>578</v>
      </c>
      <c r="G69" s="303">
        <f>JAN!F69+FEB!F69+MAR!F69+APR!F69+MEI!F69+JUN!F69+JUL!F69+AGS!F69+SEPT!F69+OKT!F69+NOV!F69+DES!F69</f>
        <v>20</v>
      </c>
      <c r="H69" s="303">
        <f>JAN!G69+FEB!G69+MAR!G69+APR!G69+MEI!G69+JUN!G69+JUL!G69+AGS!G69+SEPT!G69+OKT!G69+NOV!G69+DES!G69</f>
        <v>250</v>
      </c>
      <c r="I69" s="303">
        <f>JAN!H69+FEB!H69+MAR!H69+APR!H69+MEI!H69+JUN!H69+JUL!H69+AGS!H69+SEPT!H69+OKT!H69+NOV!H69+DES!H69</f>
        <v>270</v>
      </c>
      <c r="J69" s="303">
        <f>JAN!I69+FEB!I69+MAR!I69+APR!I69+MEI!I69+JUN!I69+JUL!I69+AGS!I69+SEPT!I69+OKT!I69+NOV!I69+DES!I69</f>
        <v>20</v>
      </c>
      <c r="K69" s="303">
        <f>JAN!J69+FEB!J69+MAR!J69+APR!J69+MEI!J69+JUN!J69+JUL!J69+AGS!J69+SEPT!J69+OKT!J69+NOV!J69+DES!J69</f>
        <v>1153</v>
      </c>
      <c r="L69" s="303">
        <f>JAN!K69+FEB!K69+MAR!K69+APR!K69+MEI!K69+JUN!K69+JUL!K69+AGS!K69+SEPT!K69+OKT!K69+NOV!K69+DES!K69</f>
        <v>1173</v>
      </c>
      <c r="M69" s="303">
        <f>JAN!L69+FEB!L69+MAR!L69+APR!L69+MEI!L69+JUN!L69+JUL!L69+AGS!L69+SEPT!L69+OKT!L69+NOV!L69+DES!L69</f>
        <v>40</v>
      </c>
      <c r="N69" s="303">
        <f>JAN!M69+FEB!M69+MAR!M69+APR!M69+MEI!M69+JUN!M69+JUL!M69+AGS!M69+SEPT!M69+OKT!M69+NOV!M69+DES!M69</f>
        <v>40</v>
      </c>
      <c r="O69" s="303">
        <f>JAN!N69+FEB!N69+MAR!N69+APR!N69+MEI!N69+JUN!N69+JUL!N69+AGS!N69+SEPT!N69+OKT!N69+NOV!N69+DES!N69</f>
        <v>30</v>
      </c>
      <c r="P69" s="303">
        <f>JAN!O69+FEB!O69+MAR!O69+APR!O69+MEI!O69+JUN!O69+JUL!O69+AGS!O69+SEPT!O69+OKT!O69+NOV!O69+DES!O69</f>
        <v>7</v>
      </c>
      <c r="Q69" s="303">
        <f>JAN!P69+FEB!P69+MAR!P69+APR!P69+MEI!P69+JUN!P69+JUL!P69+AGS!P69+SEPT!P69+OKT!P69+NOV!P69+DES!P69</f>
        <v>25</v>
      </c>
      <c r="R69" s="331">
        <f>JAN!Q69+FEB!Q69+MAR!Q69+APR!Q69+MEI!Q69+JUN!Q69+JUL!Q69+AGS!Q69+SEPT!Q69+OKT!Q69+NOV!Q69+DES!Q69</f>
        <v>0</v>
      </c>
      <c r="S69" s="336">
        <f t="shared" si="6"/>
        <v>0.4671280276816609</v>
      </c>
      <c r="T69" s="336">
        <f t="shared" si="7"/>
        <v>1</v>
      </c>
      <c r="U69" s="336">
        <f t="shared" si="8"/>
        <v>0.75</v>
      </c>
      <c r="V69" s="336">
        <f t="shared" si="9"/>
        <v>3.4100596760443309E-2</v>
      </c>
      <c r="W69" s="336">
        <f t="shared" si="10"/>
        <v>2.6927632847579958E-3</v>
      </c>
      <c r="X69" s="337">
        <f t="shared" si="11"/>
        <v>9.1824834944859185E-2</v>
      </c>
    </row>
    <row r="70" spans="1:24" ht="30" hidden="1" customHeight="1" x14ac:dyDescent="0.3">
      <c r="A70" s="306">
        <v>69</v>
      </c>
      <c r="B70" s="306">
        <v>13</v>
      </c>
      <c r="C70" s="307" t="s">
        <v>74</v>
      </c>
      <c r="D70" s="307" t="s">
        <v>87</v>
      </c>
      <c r="E70" s="325">
        <v>939112</v>
      </c>
      <c r="F70" s="303">
        <f>JAN!E70+FEB!E70+MAR!E70+APR!E70+MEI!E70+JUN!E70+JUL!E70+AGS!E70+SEPT!E70+OKT!E70+NOV!E70+DES!E70</f>
        <v>218</v>
      </c>
      <c r="G70" s="303">
        <f>JAN!F70+FEB!F70+MAR!F70+APR!F70+MEI!F70+JUN!F70+JUL!F70+AGS!F70+SEPT!F70+OKT!F70+NOV!F70+DES!F70</f>
        <v>80</v>
      </c>
      <c r="H70" s="303">
        <f>JAN!G70+FEB!G70+MAR!G70+APR!G70+MEI!G70+JUN!G70+JUL!G70+AGS!G70+SEPT!G70+OKT!G70+NOV!G70+DES!G70</f>
        <v>25</v>
      </c>
      <c r="I70" s="303">
        <f>JAN!H70+FEB!H70+MAR!H70+APR!H70+MEI!H70+JUN!H70+JUL!H70+AGS!H70+SEPT!H70+OKT!H70+NOV!H70+DES!H70</f>
        <v>105</v>
      </c>
      <c r="J70" s="303">
        <f>JAN!I70+FEB!I70+MAR!I70+APR!I70+MEI!I70+JUN!I70+JUL!I70+AGS!I70+SEPT!I70+OKT!I70+NOV!I70+DES!I70</f>
        <v>80</v>
      </c>
      <c r="K70" s="303">
        <f>JAN!J70+FEB!J70+MAR!J70+APR!J70+MEI!J70+JUN!J70+JUL!J70+AGS!J70+SEPT!J70+OKT!J70+NOV!J70+DES!J70</f>
        <v>145</v>
      </c>
      <c r="L70" s="303">
        <f>JAN!K70+FEB!K70+MAR!K70+APR!K70+MEI!K70+JUN!K70+JUL!K70+AGS!K70+SEPT!K70+OKT!K70+NOV!K70+DES!K70</f>
        <v>225</v>
      </c>
      <c r="M70" s="303">
        <f>JAN!L70+FEB!L70+MAR!L70+APR!L70+MEI!L70+JUN!L70+JUL!L70+AGS!L70+SEPT!L70+OKT!L70+NOV!L70+DES!L70</f>
        <v>47</v>
      </c>
      <c r="N70" s="303">
        <f>JAN!M70+FEB!M70+MAR!M70+APR!M70+MEI!M70+JUN!M70+JUL!M70+AGS!M70+SEPT!M70+OKT!M70+NOV!M70+DES!M70</f>
        <v>47</v>
      </c>
      <c r="O70" s="303">
        <f>JAN!N70+FEB!N70+MAR!N70+APR!N70+MEI!N70+JUN!N70+JUL!N70+AGS!N70+SEPT!N70+OKT!N70+NOV!N70+DES!N70</f>
        <v>47</v>
      </c>
      <c r="P70" s="303">
        <f>JAN!O70+FEB!O70+MAR!O70+APR!O70+MEI!O70+JUN!O70+JUL!O70+AGS!O70+SEPT!O70+OKT!O70+NOV!O70+DES!O70</f>
        <v>0</v>
      </c>
      <c r="Q70" s="303">
        <f>JAN!P70+FEB!P70+MAR!P70+APR!P70+MEI!P70+JUN!P70+JUL!P70+AGS!P70+SEPT!P70+OKT!P70+NOV!P70+DES!P70</f>
        <v>46</v>
      </c>
      <c r="R70" s="331">
        <f>JAN!Q70+FEB!Q70+MAR!Q70+APR!Q70+MEI!Q70+JUN!Q70+JUL!Q70+AGS!Q70+SEPT!Q70+OKT!Q70+NOV!Q70+DES!Q70</f>
        <v>0</v>
      </c>
      <c r="S70" s="336">
        <f t="shared" si="6"/>
        <v>0.48165137614678899</v>
      </c>
      <c r="T70" s="336">
        <f t="shared" si="7"/>
        <v>1</v>
      </c>
      <c r="U70" s="336">
        <f t="shared" si="8"/>
        <v>1</v>
      </c>
      <c r="V70" s="336">
        <f t="shared" si="9"/>
        <v>0.2088888888888889</v>
      </c>
      <c r="W70" s="336">
        <f t="shared" si="10"/>
        <v>2.3958803635775074E-4</v>
      </c>
      <c r="X70" s="337">
        <f t="shared" si="11"/>
        <v>5.0047278705841261E-2</v>
      </c>
    </row>
    <row r="71" spans="1:24" ht="30" hidden="1" customHeight="1" x14ac:dyDescent="0.3">
      <c r="A71" s="306">
        <v>70</v>
      </c>
      <c r="B71" s="306">
        <v>14</v>
      </c>
      <c r="C71" s="307" t="s">
        <v>74</v>
      </c>
      <c r="D71" s="307" t="s">
        <v>88</v>
      </c>
      <c r="E71" s="325">
        <v>69776</v>
      </c>
      <c r="F71" s="303">
        <f>JAN!E71+FEB!E71+MAR!E71+APR!E71+MEI!E71+JUN!E71+JUL!E71+AGS!E71+SEPT!E71+OKT!E71+NOV!E71+DES!E71</f>
        <v>0</v>
      </c>
      <c r="G71" s="303">
        <f>JAN!F71+FEB!F71+MAR!F71+APR!F71+MEI!F71+JUN!F71+JUL!F71+AGS!F71+SEPT!F71+OKT!F71+NOV!F71+DES!F71</f>
        <v>0</v>
      </c>
      <c r="H71" s="303">
        <f>JAN!G71+FEB!G71+MAR!G71+APR!G71+MEI!G71+JUN!G71+JUL!G71+AGS!G71+SEPT!G71+OKT!G71+NOV!G71+DES!G71</f>
        <v>0</v>
      </c>
      <c r="I71" s="303">
        <f>JAN!H71+FEB!H71+MAR!H71+APR!H71+MEI!H71+JUN!H71+JUL!H71+AGS!H71+SEPT!H71+OKT!H71+NOV!H71+DES!H71</f>
        <v>0</v>
      </c>
      <c r="J71" s="303">
        <f>JAN!I71+FEB!I71+MAR!I71+APR!I71+MEI!I71+JUN!I71+JUL!I71+AGS!I71+SEPT!I71+OKT!I71+NOV!I71+DES!I71</f>
        <v>0</v>
      </c>
      <c r="K71" s="303">
        <f>JAN!J71+FEB!J71+MAR!J71+APR!J71+MEI!J71+JUN!J71+JUL!J71+AGS!J71+SEPT!J71+OKT!J71+NOV!J71+DES!J71</f>
        <v>0</v>
      </c>
      <c r="L71" s="303">
        <f>JAN!K71+FEB!K71+MAR!K71+APR!K71+MEI!K71+JUN!K71+JUL!K71+AGS!K71+SEPT!K71+OKT!K71+NOV!K71+DES!K71</f>
        <v>0</v>
      </c>
      <c r="M71" s="303">
        <f>JAN!L71+FEB!L71+MAR!L71+APR!L71+MEI!L71+JUN!L71+JUL!L71+AGS!L71+SEPT!L71+OKT!L71+NOV!L71+DES!L71</f>
        <v>0</v>
      </c>
      <c r="N71" s="303">
        <f>JAN!M71+FEB!M71+MAR!M71+APR!M71+MEI!M71+JUN!M71+JUL!M71+AGS!M71+SEPT!M71+OKT!M71+NOV!M71+DES!M71</f>
        <v>0</v>
      </c>
      <c r="O71" s="303">
        <f>JAN!N71+FEB!N71+MAR!N71+APR!N71+MEI!N71+JUN!N71+JUL!N71+AGS!N71+SEPT!N71+OKT!N71+NOV!N71+DES!N71</f>
        <v>0</v>
      </c>
      <c r="P71" s="303">
        <f>JAN!O71+FEB!O71+MAR!O71+APR!O71+MEI!O71+JUN!O71+JUL!O71+AGS!O71+SEPT!O71+OKT!O71+NOV!O71+DES!O71</f>
        <v>0</v>
      </c>
      <c r="Q71" s="303">
        <f>JAN!P71+FEB!P71+MAR!P71+APR!P71+MEI!P71+JUN!P71+JUL!P71+AGS!P71+SEPT!P71+OKT!P71+NOV!P71+DES!P71</f>
        <v>0</v>
      </c>
      <c r="R71" s="331">
        <f>JAN!Q71+FEB!Q71+MAR!Q71+APR!Q71+MEI!Q71+JUN!Q71+JUL!Q71+AGS!Q71+SEPT!Q71+OKT!Q71+NOV!Q71+DES!Q71</f>
        <v>0</v>
      </c>
      <c r="S71" s="336" t="e">
        <f t="shared" si="6"/>
        <v>#DIV/0!</v>
      </c>
      <c r="T71" s="336" t="e">
        <f t="shared" si="7"/>
        <v>#DIV/0!</v>
      </c>
      <c r="U71" s="336" t="e">
        <f t="shared" si="8"/>
        <v>#DIV/0!</v>
      </c>
      <c r="V71" s="336" t="e">
        <f t="shared" si="9"/>
        <v>#DIV/0!</v>
      </c>
      <c r="W71" s="336">
        <f t="shared" si="10"/>
        <v>0</v>
      </c>
      <c r="X71" s="337">
        <f t="shared" si="11"/>
        <v>0</v>
      </c>
    </row>
    <row r="72" spans="1:24" ht="30" hidden="1" customHeight="1" x14ac:dyDescent="0.3">
      <c r="A72" s="306">
        <v>71</v>
      </c>
      <c r="B72" s="306">
        <v>15</v>
      </c>
      <c r="C72" s="307" t="s">
        <v>74</v>
      </c>
      <c r="D72" s="307" t="s">
        <v>89</v>
      </c>
      <c r="E72" s="325">
        <v>61898</v>
      </c>
      <c r="F72" s="303">
        <f>JAN!E72+FEB!E72+MAR!E72+APR!E72+MEI!E72+JUN!E72+JUL!E72+AGS!E72+SEPT!E72+OKT!E72+NOV!E72+DES!E72</f>
        <v>189</v>
      </c>
      <c r="G72" s="303">
        <f>JAN!F72+FEB!F72+MAR!F72+APR!F72+MEI!F72+JUN!F72+JUL!F72+AGS!F72+SEPT!F72+OKT!F72+NOV!F72+DES!F72</f>
        <v>7</v>
      </c>
      <c r="H72" s="303">
        <f>JAN!G72+FEB!G72+MAR!G72+APR!G72+MEI!G72+JUN!G72+JUL!G72+AGS!G72+SEPT!G72+OKT!G72+NOV!G72+DES!G72</f>
        <v>7</v>
      </c>
      <c r="I72" s="303">
        <f>JAN!H72+FEB!H72+MAR!H72+APR!H72+MEI!H72+JUN!H72+JUL!H72+AGS!H72+SEPT!H72+OKT!H72+NOV!H72+DES!H72</f>
        <v>14</v>
      </c>
      <c r="J72" s="303">
        <f>JAN!I72+FEB!I72+MAR!I72+APR!I72+MEI!I72+JUN!I72+JUL!I72+AGS!I72+SEPT!I72+OKT!I72+NOV!I72+DES!I72</f>
        <v>259</v>
      </c>
      <c r="K72" s="303">
        <f>JAN!J72+FEB!J72+MAR!J72+APR!J72+MEI!J72+JUN!J72+JUL!J72+AGS!J72+SEPT!J72+OKT!J72+NOV!J72+DES!J72</f>
        <v>286</v>
      </c>
      <c r="L72" s="303">
        <f>JAN!K72+FEB!K72+MAR!K72+APR!K72+MEI!K72+JUN!K72+JUL!K72+AGS!K72+SEPT!K72+OKT!K72+NOV!K72+DES!K72</f>
        <v>545</v>
      </c>
      <c r="M72" s="303">
        <f>JAN!L72+FEB!L72+MAR!L72+APR!L72+MEI!L72+JUN!L72+JUL!L72+AGS!L72+SEPT!L72+OKT!L72+NOV!L72+DES!L72</f>
        <v>0</v>
      </c>
      <c r="N72" s="303">
        <f>JAN!M72+FEB!M72+MAR!M72+APR!M72+MEI!M72+JUN!M72+JUL!M72+AGS!M72+SEPT!M72+OKT!M72+NOV!M72+DES!M72</f>
        <v>0</v>
      </c>
      <c r="O72" s="303">
        <f>JAN!N72+FEB!N72+MAR!N72+APR!N72+MEI!N72+JUN!N72+JUL!N72+AGS!N72+SEPT!N72+OKT!N72+NOV!N72+DES!N72</f>
        <v>0</v>
      </c>
      <c r="P72" s="303">
        <f>JAN!O72+FEB!O72+MAR!O72+APR!O72+MEI!O72+JUN!O72+JUL!O72+AGS!O72+SEPT!O72+OKT!O72+NOV!O72+DES!O72</f>
        <v>0</v>
      </c>
      <c r="Q72" s="303">
        <f>JAN!P72+FEB!P72+MAR!P72+APR!P72+MEI!P72+JUN!P72+JUL!P72+AGS!P72+SEPT!P72+OKT!P72+NOV!P72+DES!P72</f>
        <v>0</v>
      </c>
      <c r="R72" s="331">
        <f>JAN!Q72+FEB!Q72+MAR!Q72+APR!Q72+MEI!Q72+JUN!Q72+JUL!Q72+AGS!Q72+SEPT!Q72+OKT!Q72+NOV!Q72+DES!Q72</f>
        <v>0</v>
      </c>
      <c r="S72" s="336">
        <f t="shared" si="6"/>
        <v>7.407407407407407E-2</v>
      </c>
      <c r="T72" s="336" t="e">
        <f t="shared" si="7"/>
        <v>#DIV/0!</v>
      </c>
      <c r="U72" s="336" t="e">
        <f t="shared" si="8"/>
        <v>#DIV/0!</v>
      </c>
      <c r="V72" s="336">
        <f t="shared" si="9"/>
        <v>0</v>
      </c>
      <c r="W72" s="336">
        <f t="shared" si="10"/>
        <v>8.8048079097870699E-3</v>
      </c>
      <c r="X72" s="337">
        <f t="shared" si="11"/>
        <v>0</v>
      </c>
    </row>
    <row r="73" spans="1:24" ht="30" hidden="1" customHeight="1" x14ac:dyDescent="0.3">
      <c r="A73" s="306">
        <v>72</v>
      </c>
      <c r="B73" s="306">
        <v>16</v>
      </c>
      <c r="C73" s="307" t="s">
        <v>74</v>
      </c>
      <c r="D73" s="307" t="s">
        <v>90</v>
      </c>
      <c r="E73" s="325">
        <v>52994</v>
      </c>
      <c r="F73" s="303">
        <f>JAN!E73+FEB!E73+MAR!E73+APR!E73+MEI!E73+JUN!E73+JUL!E73+AGS!E73+SEPT!E73+OKT!E73+NOV!E73+DES!E73</f>
        <v>0</v>
      </c>
      <c r="G73" s="303">
        <f>JAN!F73+FEB!F73+MAR!F73+APR!F73+MEI!F73+JUN!F73+JUL!F73+AGS!F73+SEPT!F73+OKT!F73+NOV!F73+DES!F73</f>
        <v>2</v>
      </c>
      <c r="H73" s="303">
        <f>JAN!G73+FEB!G73+MAR!G73+APR!G73+MEI!G73+JUN!G73+JUL!G73+AGS!G73+SEPT!G73+OKT!G73+NOV!G73+DES!G73</f>
        <v>0</v>
      </c>
      <c r="I73" s="303">
        <f>JAN!H73+FEB!H73+MAR!H73+APR!H73+MEI!H73+JUN!H73+JUL!H73+AGS!H73+SEPT!H73+OKT!H73+NOV!H73+DES!H73</f>
        <v>2</v>
      </c>
      <c r="J73" s="303">
        <f>JAN!I73+FEB!I73+MAR!I73+APR!I73+MEI!I73+JUN!I73+JUL!I73+AGS!I73+SEPT!I73+OKT!I73+NOV!I73+DES!I73</f>
        <v>2</v>
      </c>
      <c r="K73" s="303">
        <f>JAN!J73+FEB!J73+MAR!J73+APR!J73+MEI!J73+JUN!J73+JUL!J73+AGS!J73+SEPT!J73+OKT!J73+NOV!J73+DES!J73</f>
        <v>0</v>
      </c>
      <c r="L73" s="303">
        <f>JAN!K73+FEB!K73+MAR!K73+APR!K73+MEI!K73+JUN!K73+JUL!K73+AGS!K73+SEPT!K73+OKT!K73+NOV!K73+DES!K73</f>
        <v>2</v>
      </c>
      <c r="M73" s="303">
        <f>JAN!L73+FEB!L73+MAR!L73+APR!L73+MEI!L73+JUN!L73+JUL!L73+AGS!L73+SEPT!L73+OKT!L73+NOV!L73+DES!L73</f>
        <v>2</v>
      </c>
      <c r="N73" s="303">
        <f>JAN!M73+FEB!M73+MAR!M73+APR!M73+MEI!M73+JUN!M73+JUL!M73+AGS!M73+SEPT!M73+OKT!M73+NOV!M73+DES!M73</f>
        <v>2</v>
      </c>
      <c r="O73" s="303">
        <f>JAN!N73+FEB!N73+MAR!N73+APR!N73+MEI!N73+JUN!N73+JUL!N73+AGS!N73+SEPT!N73+OKT!N73+NOV!N73+DES!N73</f>
        <v>2</v>
      </c>
      <c r="P73" s="303">
        <f>JAN!O73+FEB!O73+MAR!O73+APR!O73+MEI!O73+JUN!O73+JUL!O73+AGS!O73+SEPT!O73+OKT!O73+NOV!O73+DES!O73</f>
        <v>0</v>
      </c>
      <c r="Q73" s="303">
        <f>JAN!P73+FEB!P73+MAR!P73+APR!P73+MEI!P73+JUN!P73+JUL!P73+AGS!P73+SEPT!P73+OKT!P73+NOV!P73+DES!P73</f>
        <v>2</v>
      </c>
      <c r="R73" s="331">
        <f>JAN!Q73+FEB!Q73+MAR!Q73+APR!Q73+MEI!Q73+JUN!Q73+JUL!Q73+AGS!Q73+SEPT!Q73+OKT!Q73+NOV!Q73+DES!Q73</f>
        <v>0</v>
      </c>
      <c r="S73" s="336" t="e">
        <f t="shared" si="6"/>
        <v>#DIV/0!</v>
      </c>
      <c r="T73" s="336">
        <f t="shared" si="7"/>
        <v>1</v>
      </c>
      <c r="U73" s="336">
        <f t="shared" si="8"/>
        <v>1</v>
      </c>
      <c r="V73" s="336">
        <f t="shared" si="9"/>
        <v>1</v>
      </c>
      <c r="W73" s="336">
        <f t="shared" si="10"/>
        <v>3.7740121523191305E-5</v>
      </c>
      <c r="X73" s="337">
        <f t="shared" si="11"/>
        <v>3.7740121523191304E-2</v>
      </c>
    </row>
    <row r="74" spans="1:24" ht="30" hidden="1" customHeight="1" x14ac:dyDescent="0.3">
      <c r="A74" s="306">
        <v>73</v>
      </c>
      <c r="B74" s="306">
        <v>17</v>
      </c>
      <c r="C74" s="307" t="s">
        <v>74</v>
      </c>
      <c r="D74" s="307" t="s">
        <v>91</v>
      </c>
      <c r="E74" s="325">
        <v>128783</v>
      </c>
      <c r="F74" s="303">
        <f>JAN!E74+FEB!E74+MAR!E74+APR!E74+MEI!E74+JUN!E74+JUL!E74+AGS!E74+SEPT!E74+OKT!E74+NOV!E74+DES!E74</f>
        <v>3</v>
      </c>
      <c r="G74" s="303">
        <f>JAN!F74+FEB!F74+MAR!F74+APR!F74+MEI!F74+JUN!F74+JUL!F74+AGS!F74+SEPT!F74+OKT!F74+NOV!F74+DES!F74</f>
        <v>2</v>
      </c>
      <c r="H74" s="303">
        <f>JAN!G74+FEB!G74+MAR!G74+APR!G74+MEI!G74+JUN!G74+JUL!G74+AGS!G74+SEPT!G74+OKT!G74+NOV!G74+DES!G74</f>
        <v>1</v>
      </c>
      <c r="I74" s="303">
        <f>JAN!H74+FEB!H74+MAR!H74+APR!H74+MEI!H74+JUN!H74+JUL!H74+AGS!H74+SEPT!H74+OKT!H74+NOV!H74+DES!H74</f>
        <v>3</v>
      </c>
      <c r="J74" s="303">
        <f>JAN!I74+FEB!I74+MAR!I74+APR!I74+MEI!I74+JUN!I74+JUL!I74+AGS!I74+SEPT!I74+OKT!I74+NOV!I74+DES!I74</f>
        <v>3</v>
      </c>
      <c r="K74" s="303">
        <f>JAN!J74+FEB!J74+MAR!J74+APR!J74+MEI!J74+JUN!J74+JUL!J74+AGS!J74+SEPT!J74+OKT!J74+NOV!J74+DES!J74</f>
        <v>1</v>
      </c>
      <c r="L74" s="303">
        <f>JAN!K74+FEB!K74+MAR!K74+APR!K74+MEI!K74+JUN!K74+JUL!K74+AGS!K74+SEPT!K74+OKT!K74+NOV!K74+DES!K74</f>
        <v>4</v>
      </c>
      <c r="M74" s="303">
        <f>JAN!L74+FEB!L74+MAR!L74+APR!L74+MEI!L74+JUN!L74+JUL!L74+AGS!L74+SEPT!L74+OKT!L74+NOV!L74+DES!L74</f>
        <v>4</v>
      </c>
      <c r="N74" s="303">
        <f>JAN!M74+FEB!M74+MAR!M74+APR!M74+MEI!M74+JUN!M74+JUL!M74+AGS!M74+SEPT!M74+OKT!M74+NOV!M74+DES!M74</f>
        <v>4</v>
      </c>
      <c r="O74" s="303">
        <f>JAN!N74+FEB!N74+MAR!N74+APR!N74+MEI!N74+JUN!N74+JUL!N74+AGS!N74+SEPT!N74+OKT!N74+NOV!N74+DES!N74</f>
        <v>4</v>
      </c>
      <c r="P74" s="303">
        <f>JAN!O74+FEB!O74+MAR!O74+APR!O74+MEI!O74+JUN!O74+JUL!O74+AGS!O74+SEPT!O74+OKT!O74+NOV!O74+DES!O74</f>
        <v>0</v>
      </c>
      <c r="Q74" s="303">
        <f>JAN!P74+FEB!P74+MAR!P74+APR!P74+MEI!P74+JUN!P74+JUL!P74+AGS!P74+SEPT!P74+OKT!P74+NOV!P74+DES!P74</f>
        <v>4</v>
      </c>
      <c r="R74" s="331">
        <f>JAN!Q74+FEB!Q74+MAR!Q74+APR!Q74+MEI!Q74+JUN!Q74+JUL!Q74+AGS!Q74+SEPT!Q74+OKT!Q74+NOV!Q74+DES!Q74</f>
        <v>0</v>
      </c>
      <c r="S74" s="336">
        <f t="shared" si="6"/>
        <v>1</v>
      </c>
      <c r="T74" s="336">
        <f t="shared" si="7"/>
        <v>1</v>
      </c>
      <c r="U74" s="336">
        <f t="shared" si="8"/>
        <v>1</v>
      </c>
      <c r="V74" s="336">
        <f t="shared" si="9"/>
        <v>1</v>
      </c>
      <c r="W74" s="336">
        <f t="shared" si="10"/>
        <v>3.1060000155299998E-5</v>
      </c>
      <c r="X74" s="337">
        <f t="shared" si="11"/>
        <v>3.1060000155299999E-2</v>
      </c>
    </row>
    <row r="75" spans="1:24" ht="30" hidden="1" customHeight="1" x14ac:dyDescent="0.3">
      <c r="A75" s="306">
        <v>74</v>
      </c>
      <c r="B75" s="306">
        <v>18</v>
      </c>
      <c r="C75" s="307" t="s">
        <v>74</v>
      </c>
      <c r="D75" s="307" t="s">
        <v>92</v>
      </c>
      <c r="E75" s="325">
        <v>133703</v>
      </c>
      <c r="F75" s="303">
        <f>JAN!E75+FEB!E75+MAR!E75+APR!E75+MEI!E75+JUN!E75+JUL!E75+AGS!E75+SEPT!E75+OKT!E75+NOV!E75+DES!E75</f>
        <v>1</v>
      </c>
      <c r="G75" s="303">
        <f>JAN!F75+FEB!F75+MAR!F75+APR!F75+MEI!F75+JUN!F75+JUL!F75+AGS!F75+SEPT!F75+OKT!F75+NOV!F75+DES!F75</f>
        <v>1</v>
      </c>
      <c r="H75" s="303">
        <f>JAN!G75+FEB!G75+MAR!G75+APR!G75+MEI!G75+JUN!G75+JUL!G75+AGS!G75+SEPT!G75+OKT!G75+NOV!G75+DES!G75</f>
        <v>0</v>
      </c>
      <c r="I75" s="303">
        <f>JAN!H75+FEB!H75+MAR!H75+APR!H75+MEI!H75+JUN!H75+JUL!H75+AGS!H75+SEPT!H75+OKT!H75+NOV!H75+DES!H75</f>
        <v>1</v>
      </c>
      <c r="J75" s="303">
        <f>JAN!I75+FEB!I75+MAR!I75+APR!I75+MEI!I75+JUN!I75+JUL!I75+AGS!I75+SEPT!I75+OKT!I75+NOV!I75+DES!I75</f>
        <v>1</v>
      </c>
      <c r="K75" s="303">
        <f>JAN!J75+FEB!J75+MAR!J75+APR!J75+MEI!J75+JUN!J75+JUL!J75+AGS!J75+SEPT!J75+OKT!J75+NOV!J75+DES!J75</f>
        <v>0</v>
      </c>
      <c r="L75" s="303">
        <f>JAN!K75+FEB!K75+MAR!K75+APR!K75+MEI!K75+JUN!K75+JUL!K75+AGS!K75+SEPT!K75+OKT!K75+NOV!K75+DES!K75</f>
        <v>1</v>
      </c>
      <c r="M75" s="303">
        <f>JAN!L75+FEB!L75+MAR!L75+APR!L75+MEI!L75+JUN!L75+JUL!L75+AGS!L75+SEPT!L75+OKT!L75+NOV!L75+DES!L75</f>
        <v>1</v>
      </c>
      <c r="N75" s="303">
        <f>JAN!M75+FEB!M75+MAR!M75+APR!M75+MEI!M75+JUN!M75+JUL!M75+AGS!M75+SEPT!M75+OKT!M75+NOV!M75+DES!M75</f>
        <v>1</v>
      </c>
      <c r="O75" s="303">
        <f>JAN!N75+FEB!N75+MAR!N75+APR!N75+MEI!N75+JUN!N75+JUL!N75+AGS!N75+SEPT!N75+OKT!N75+NOV!N75+DES!N75</f>
        <v>1</v>
      </c>
      <c r="P75" s="303">
        <f>JAN!O75+FEB!O75+MAR!O75+APR!O75+MEI!O75+JUN!O75+JUL!O75+AGS!O75+SEPT!O75+OKT!O75+NOV!O75+DES!O75</f>
        <v>0</v>
      </c>
      <c r="Q75" s="303">
        <f>JAN!P75+FEB!P75+MAR!P75+APR!P75+MEI!P75+JUN!P75+JUL!P75+AGS!P75+SEPT!P75+OKT!P75+NOV!P75+DES!P75</f>
        <v>1</v>
      </c>
      <c r="R75" s="331">
        <f>JAN!Q75+FEB!Q75+MAR!Q75+APR!Q75+MEI!Q75+JUN!Q75+JUL!Q75+AGS!Q75+SEPT!Q75+OKT!Q75+NOV!Q75+DES!Q75</f>
        <v>0</v>
      </c>
      <c r="S75" s="336">
        <f t="shared" si="6"/>
        <v>1</v>
      </c>
      <c r="T75" s="336">
        <f t="shared" si="7"/>
        <v>1</v>
      </c>
      <c r="U75" s="336">
        <f t="shared" si="8"/>
        <v>1</v>
      </c>
      <c r="V75" s="336">
        <f t="shared" si="9"/>
        <v>1</v>
      </c>
      <c r="W75" s="336">
        <f t="shared" si="10"/>
        <v>7.4792637412773086E-6</v>
      </c>
      <c r="X75" s="337">
        <f t="shared" si="11"/>
        <v>7.4792637412773085E-3</v>
      </c>
    </row>
    <row r="76" spans="1:24" ht="30" hidden="1" customHeight="1" x14ac:dyDescent="0.3">
      <c r="A76" s="306">
        <v>75</v>
      </c>
      <c r="B76" s="306">
        <v>19</v>
      </c>
      <c r="C76" s="307" t="s">
        <v>74</v>
      </c>
      <c r="D76" s="307" t="s">
        <v>93</v>
      </c>
      <c r="E76" s="325">
        <v>87626</v>
      </c>
      <c r="F76" s="303">
        <f>JAN!E76+FEB!E76+MAR!E76+APR!E76+MEI!E76+JUN!E76+JUL!E76+AGS!E76+SEPT!E76+OKT!E76+NOV!E76+DES!E76</f>
        <v>0</v>
      </c>
      <c r="G76" s="303">
        <f>JAN!F76+FEB!F76+MAR!F76+APR!F76+MEI!F76+JUN!F76+JUL!F76+AGS!F76+SEPT!F76+OKT!F76+NOV!F76+DES!F76</f>
        <v>0</v>
      </c>
      <c r="H76" s="303">
        <f>JAN!G76+FEB!G76+MAR!G76+APR!G76+MEI!G76+JUN!G76+JUL!G76+AGS!G76+SEPT!G76+OKT!G76+NOV!G76+DES!G76</f>
        <v>0</v>
      </c>
      <c r="I76" s="303">
        <f>JAN!H76+FEB!H76+MAR!H76+APR!H76+MEI!H76+JUN!H76+JUL!H76+AGS!H76+SEPT!H76+OKT!H76+NOV!H76+DES!H76</f>
        <v>0</v>
      </c>
      <c r="J76" s="303">
        <f>JAN!I76+FEB!I76+MAR!I76+APR!I76+MEI!I76+JUN!I76+JUL!I76+AGS!I76+SEPT!I76+OKT!I76+NOV!I76+DES!I76</f>
        <v>0</v>
      </c>
      <c r="K76" s="303">
        <f>JAN!J76+FEB!J76+MAR!J76+APR!J76+MEI!J76+JUN!J76+JUL!J76+AGS!J76+SEPT!J76+OKT!J76+NOV!J76+DES!J76</f>
        <v>160</v>
      </c>
      <c r="L76" s="303">
        <f>JAN!K76+FEB!K76+MAR!K76+APR!K76+MEI!K76+JUN!K76+JUL!K76+AGS!K76+SEPT!K76+OKT!K76+NOV!K76+DES!K76</f>
        <v>160</v>
      </c>
      <c r="M76" s="303">
        <f>JAN!L76+FEB!L76+MAR!L76+APR!L76+MEI!L76+JUN!L76+JUL!L76+AGS!L76+SEPT!L76+OKT!L76+NOV!L76+DES!L76</f>
        <v>0</v>
      </c>
      <c r="N76" s="303">
        <f>JAN!M76+FEB!M76+MAR!M76+APR!M76+MEI!M76+JUN!M76+JUL!M76+AGS!M76+SEPT!M76+OKT!M76+NOV!M76+DES!M76</f>
        <v>0</v>
      </c>
      <c r="O76" s="303">
        <f>JAN!N76+FEB!N76+MAR!N76+APR!N76+MEI!N76+JUN!N76+JUL!N76+AGS!N76+SEPT!N76+OKT!N76+NOV!N76+DES!N76</f>
        <v>0</v>
      </c>
      <c r="P76" s="303">
        <f>JAN!O76+FEB!O76+MAR!O76+APR!O76+MEI!O76+JUN!O76+JUL!O76+AGS!O76+SEPT!O76+OKT!O76+NOV!O76+DES!O76</f>
        <v>0</v>
      </c>
      <c r="Q76" s="303">
        <f>JAN!P76+FEB!P76+MAR!P76+APR!P76+MEI!P76+JUN!P76+JUL!P76+AGS!P76+SEPT!P76+OKT!P76+NOV!P76+DES!P76</f>
        <v>0</v>
      </c>
      <c r="R76" s="331">
        <f>JAN!Q76+FEB!Q76+MAR!Q76+APR!Q76+MEI!Q76+JUN!Q76+JUL!Q76+AGS!Q76+SEPT!Q76+OKT!Q76+NOV!Q76+DES!Q76</f>
        <v>0</v>
      </c>
      <c r="S76" s="336" t="e">
        <f t="shared" si="6"/>
        <v>#DIV/0!</v>
      </c>
      <c r="T76" s="336" t="e">
        <f t="shared" si="7"/>
        <v>#DIV/0!</v>
      </c>
      <c r="U76" s="336" t="e">
        <f t="shared" si="8"/>
        <v>#DIV/0!</v>
      </c>
      <c r="V76" s="336">
        <f t="shared" si="9"/>
        <v>0</v>
      </c>
      <c r="W76" s="336">
        <f t="shared" si="10"/>
        <v>1.8259420719877661E-3</v>
      </c>
      <c r="X76" s="337">
        <f t="shared" si="11"/>
        <v>0</v>
      </c>
    </row>
    <row r="77" spans="1:24" ht="30" hidden="1" customHeight="1" x14ac:dyDescent="0.3">
      <c r="A77" s="309">
        <v>76</v>
      </c>
      <c r="B77" s="309">
        <v>1</v>
      </c>
      <c r="C77" s="310" t="s">
        <v>94</v>
      </c>
      <c r="D77" s="310" t="s">
        <v>95</v>
      </c>
      <c r="E77" s="326">
        <v>324413</v>
      </c>
      <c r="F77" s="311">
        <f>JAN!E77+FEB!E77+MAR!E77+APR!E77+MEI!E77+JUN!E77+JUL!E77+AGS!E77+SEPT!E77+OKT!E77+NOV!E77+DES!E77</f>
        <v>118</v>
      </c>
      <c r="G77" s="311">
        <f>JAN!F77+FEB!F77+MAR!F77+APR!F77+MEI!F77+JUN!F77+JUL!F77+AGS!F77+SEPT!F77+OKT!F77+NOV!F77+DES!F77</f>
        <v>75</v>
      </c>
      <c r="H77" s="311">
        <f>JAN!G77+FEB!G77+MAR!G77+APR!G77+MEI!G77+JUN!G77+JUL!G77+AGS!G77+SEPT!G77+OKT!G77+NOV!G77+DES!G77</f>
        <v>43</v>
      </c>
      <c r="I77" s="311">
        <f>JAN!H77+FEB!H77+MAR!H77+APR!H77+MEI!H77+JUN!H77+JUL!H77+AGS!H77+SEPT!H77+OKT!H77+NOV!H77+DES!H77</f>
        <v>118</v>
      </c>
      <c r="J77" s="311">
        <f>JAN!I77+FEB!I77+MAR!I77+APR!I77+MEI!I77+JUN!I77+JUL!I77+AGS!I77+SEPT!I77+OKT!I77+NOV!I77+DES!I77</f>
        <v>185</v>
      </c>
      <c r="K77" s="311">
        <f>JAN!J77+FEB!J77+MAR!J77+APR!J77+MEI!J77+JUN!J77+JUL!J77+AGS!J77+SEPT!J77+OKT!J77+NOV!J77+DES!J77</f>
        <v>152</v>
      </c>
      <c r="L77" s="311">
        <f>JAN!K77+FEB!K77+MAR!K77+APR!K77+MEI!K77+JUN!K77+JUL!K77+AGS!K77+SEPT!K77+OKT!K77+NOV!K77+DES!K77</f>
        <v>337</v>
      </c>
      <c r="M77" s="311">
        <f>JAN!L77+FEB!L77+MAR!L77+APR!L77+MEI!L77+JUN!L77+JUL!L77+AGS!L77+SEPT!L77+OKT!L77+NOV!L77+DES!L77</f>
        <v>5</v>
      </c>
      <c r="N77" s="311">
        <f>JAN!M77+FEB!M77+MAR!M77+APR!M77+MEI!M77+JUN!M77+JUL!M77+AGS!M77+SEPT!M77+OKT!M77+NOV!M77+DES!M77</f>
        <v>4</v>
      </c>
      <c r="O77" s="311">
        <f>JAN!N77+FEB!N77+MAR!N77+APR!N77+MEI!N77+JUN!N77+JUL!N77+AGS!N77+SEPT!N77+OKT!N77+NOV!N77+DES!N77</f>
        <v>5</v>
      </c>
      <c r="P77" s="311">
        <f>JAN!O77+FEB!O77+MAR!O77+APR!O77+MEI!O77+JUN!O77+JUL!O77+AGS!O77+SEPT!O77+OKT!O77+NOV!O77+DES!O77</f>
        <v>3</v>
      </c>
      <c r="Q77" s="311">
        <f>JAN!P77+FEB!P77+MAR!P77+APR!P77+MEI!P77+JUN!P77+JUL!P77+AGS!P77+SEPT!P77+OKT!P77+NOV!P77+DES!P77</f>
        <v>2</v>
      </c>
      <c r="R77" s="332">
        <f>JAN!Q77+FEB!Q77+MAR!Q77+APR!Q77+MEI!Q77+JUN!Q77+JUL!Q77+AGS!Q77+SEPT!Q77+OKT!Q77+NOV!Q77+DES!Q77</f>
        <v>0</v>
      </c>
      <c r="S77" s="336">
        <f t="shared" si="6"/>
        <v>1</v>
      </c>
      <c r="T77" s="336">
        <f t="shared" si="7"/>
        <v>0.8</v>
      </c>
      <c r="U77" s="336">
        <f t="shared" si="8"/>
        <v>1</v>
      </c>
      <c r="V77" s="336">
        <f t="shared" si="9"/>
        <v>1.483679525222552E-2</v>
      </c>
      <c r="W77" s="336">
        <f t="shared" si="10"/>
        <v>1.0387993082891253E-3</v>
      </c>
      <c r="X77" s="337">
        <f t="shared" si="11"/>
        <v>1.5412452645239248E-2</v>
      </c>
    </row>
    <row r="78" spans="1:24" ht="30" hidden="1" customHeight="1" x14ac:dyDescent="0.3">
      <c r="A78" s="309">
        <v>77</v>
      </c>
      <c r="B78" s="309">
        <v>2</v>
      </c>
      <c r="C78" s="310" t="s">
        <v>94</v>
      </c>
      <c r="D78" s="310" t="s">
        <v>96</v>
      </c>
      <c r="E78" s="326">
        <v>433934</v>
      </c>
      <c r="F78" s="311">
        <f>JAN!E78+FEB!E78+MAR!E78+APR!E78+MEI!E78+JUN!E78+JUL!E78+AGS!E78+SEPT!E78+OKT!E78+NOV!E78+DES!E78</f>
        <v>219</v>
      </c>
      <c r="G78" s="311">
        <f>JAN!F78+FEB!F78+MAR!F78+APR!F78+MEI!F78+JUN!F78+JUL!F78+AGS!F78+SEPT!F78+OKT!F78+NOV!F78+DES!F78</f>
        <v>215</v>
      </c>
      <c r="H78" s="311">
        <f>JAN!G78+FEB!G78+MAR!G78+APR!G78+MEI!G78+JUN!G78+JUL!G78+AGS!G78+SEPT!G78+OKT!G78+NOV!G78+DES!G78</f>
        <v>4</v>
      </c>
      <c r="I78" s="311">
        <f>JAN!H78+FEB!H78+MAR!H78+APR!H78+MEI!H78+JUN!H78+JUL!H78+AGS!H78+SEPT!H78+OKT!H78+NOV!H78+DES!H78</f>
        <v>219</v>
      </c>
      <c r="J78" s="311">
        <f>JAN!I78+FEB!I78+MAR!I78+APR!I78+MEI!I78+JUN!I78+JUL!I78+AGS!I78+SEPT!I78+OKT!I78+NOV!I78+DES!I78</f>
        <v>215</v>
      </c>
      <c r="K78" s="311">
        <f>JAN!J78+FEB!J78+MAR!J78+APR!J78+MEI!J78+JUN!J78+JUL!J78+AGS!J78+SEPT!J78+OKT!J78+NOV!J78+DES!J78</f>
        <v>4</v>
      </c>
      <c r="L78" s="311">
        <f>JAN!K78+FEB!K78+MAR!K78+APR!K78+MEI!K78+JUN!K78+JUL!K78+AGS!K78+SEPT!K78+OKT!K78+NOV!K78+DES!K78</f>
        <v>219</v>
      </c>
      <c r="M78" s="311">
        <f>JAN!L78+FEB!L78+MAR!L78+APR!L78+MEI!L78+JUN!L78+JUL!L78+AGS!L78+SEPT!L78+OKT!L78+NOV!L78+DES!L78</f>
        <v>29</v>
      </c>
      <c r="N78" s="311">
        <f>JAN!M78+FEB!M78+MAR!M78+APR!M78+MEI!M78+JUN!M78+JUL!M78+AGS!M78+SEPT!M78+OKT!M78+NOV!M78+DES!M78</f>
        <v>27</v>
      </c>
      <c r="O78" s="311">
        <f>JAN!N78+FEB!N78+MAR!N78+APR!N78+MEI!N78+JUN!N78+JUL!N78+AGS!N78+SEPT!N78+OKT!N78+NOV!N78+DES!N78</f>
        <v>29</v>
      </c>
      <c r="P78" s="311">
        <f>JAN!O78+FEB!O78+MAR!O78+APR!O78+MEI!O78+JUN!O78+JUL!O78+AGS!O78+SEPT!O78+OKT!O78+NOV!O78+DES!O78</f>
        <v>28</v>
      </c>
      <c r="Q78" s="311">
        <f>JAN!P78+FEB!P78+MAR!P78+APR!P78+MEI!P78+JUN!P78+JUL!P78+AGS!P78+SEPT!P78+OKT!P78+NOV!P78+DES!P78</f>
        <v>1</v>
      </c>
      <c r="R78" s="332">
        <f>JAN!Q78+FEB!Q78+MAR!Q78+APR!Q78+MEI!Q78+JUN!Q78+JUL!Q78+AGS!Q78+SEPT!Q78+OKT!Q78+NOV!Q78+DES!Q78</f>
        <v>0</v>
      </c>
      <c r="S78" s="336">
        <f t="shared" si="6"/>
        <v>1</v>
      </c>
      <c r="T78" s="336">
        <f t="shared" si="7"/>
        <v>0.93103448275862066</v>
      </c>
      <c r="U78" s="336">
        <f t="shared" si="8"/>
        <v>1</v>
      </c>
      <c r="V78" s="336">
        <f t="shared" si="9"/>
        <v>0.13242009132420091</v>
      </c>
      <c r="W78" s="336">
        <f t="shared" si="10"/>
        <v>5.0468504426940503E-4</v>
      </c>
      <c r="X78" s="337">
        <f t="shared" si="11"/>
        <v>6.6830439652112994E-2</v>
      </c>
    </row>
    <row r="79" spans="1:24" ht="30" hidden="1" customHeight="1" x14ac:dyDescent="0.3">
      <c r="A79" s="309">
        <v>78</v>
      </c>
      <c r="B79" s="309">
        <v>3</v>
      </c>
      <c r="C79" s="310" t="s">
        <v>94</v>
      </c>
      <c r="D79" s="310" t="s">
        <v>97</v>
      </c>
      <c r="E79" s="326">
        <v>731396</v>
      </c>
      <c r="F79" s="311">
        <f>JAN!E79+FEB!E79+MAR!E79+APR!E79+MEI!E79+JUN!E79+JUL!E79+AGS!E79+SEPT!E79+OKT!E79+NOV!E79+DES!E79</f>
        <v>285</v>
      </c>
      <c r="G79" s="311">
        <f>JAN!F79+FEB!F79+MAR!F79+APR!F79+MEI!F79+JUN!F79+JUL!F79+AGS!F79+SEPT!F79+OKT!F79+NOV!F79+DES!F79</f>
        <v>112</v>
      </c>
      <c r="H79" s="311">
        <f>JAN!G79+FEB!G79+MAR!G79+APR!G79+MEI!G79+JUN!G79+JUL!G79+AGS!G79+SEPT!G79+OKT!G79+NOV!G79+DES!G79</f>
        <v>172</v>
      </c>
      <c r="I79" s="311">
        <f>JAN!H79+FEB!H79+MAR!H79+APR!H79+MEI!H79+JUN!H79+JUL!H79+AGS!H79+SEPT!H79+OKT!H79+NOV!H79+DES!H79</f>
        <v>284</v>
      </c>
      <c r="J79" s="311">
        <f>JAN!I79+FEB!I79+MAR!I79+APR!I79+MEI!I79+JUN!I79+JUL!I79+AGS!I79+SEPT!I79+OKT!I79+NOV!I79+DES!I79</f>
        <v>489</v>
      </c>
      <c r="K79" s="311">
        <f>JAN!J79+FEB!J79+MAR!J79+APR!J79+MEI!J79+JUN!J79+JUL!J79+AGS!J79+SEPT!J79+OKT!J79+NOV!J79+DES!J79</f>
        <v>1194</v>
      </c>
      <c r="L79" s="311">
        <f>JAN!K79+FEB!K79+MAR!K79+APR!K79+MEI!K79+JUN!K79+JUL!K79+AGS!K79+SEPT!K79+OKT!K79+NOV!K79+DES!K79</f>
        <v>1683</v>
      </c>
      <c r="M79" s="311">
        <f>JAN!L79+FEB!L79+MAR!L79+APR!L79+MEI!L79+JUN!L79+JUL!L79+AGS!L79+SEPT!L79+OKT!L79+NOV!L79+DES!L79</f>
        <v>3</v>
      </c>
      <c r="N79" s="311">
        <f>JAN!M79+FEB!M79+MAR!M79+APR!M79+MEI!M79+JUN!M79+JUL!M79+AGS!M79+SEPT!M79+OKT!M79+NOV!M79+DES!M79</f>
        <v>3</v>
      </c>
      <c r="O79" s="311">
        <f>JAN!N79+FEB!N79+MAR!N79+APR!N79+MEI!N79+JUN!N79+JUL!N79+AGS!N79+SEPT!N79+OKT!N79+NOV!N79+DES!N79</f>
        <v>3</v>
      </c>
      <c r="P79" s="311">
        <f>JAN!O79+FEB!O79+MAR!O79+APR!O79+MEI!O79+JUN!O79+JUL!O79+AGS!O79+SEPT!O79+OKT!O79+NOV!O79+DES!O79</f>
        <v>0</v>
      </c>
      <c r="Q79" s="311">
        <f>JAN!P79+FEB!P79+MAR!P79+APR!P79+MEI!P79+JUN!P79+JUL!P79+AGS!P79+SEPT!P79+OKT!P79+NOV!P79+DES!P79</f>
        <v>3</v>
      </c>
      <c r="R79" s="332">
        <f>JAN!Q79+FEB!Q79+MAR!Q79+APR!Q79+MEI!Q79+JUN!Q79+JUL!Q79+AGS!Q79+SEPT!Q79+OKT!Q79+NOV!Q79+DES!Q79</f>
        <v>0</v>
      </c>
      <c r="S79" s="336">
        <f t="shared" si="6"/>
        <v>0.99649122807017543</v>
      </c>
      <c r="T79" s="336">
        <f t="shared" si="7"/>
        <v>1</v>
      </c>
      <c r="U79" s="336">
        <f t="shared" si="8"/>
        <v>1</v>
      </c>
      <c r="V79" s="336">
        <f t="shared" si="9"/>
        <v>1.7825311942959001E-3</v>
      </c>
      <c r="W79" s="336">
        <f t="shared" si="10"/>
        <v>2.3010790324256626E-3</v>
      </c>
      <c r="X79" s="337">
        <f t="shared" si="11"/>
        <v>4.1017451558389715E-3</v>
      </c>
    </row>
    <row r="80" spans="1:24" ht="30" hidden="1" customHeight="1" x14ac:dyDescent="0.3">
      <c r="A80" s="309">
        <v>79</v>
      </c>
      <c r="B80" s="309">
        <v>4</v>
      </c>
      <c r="C80" s="310" t="s">
        <v>94</v>
      </c>
      <c r="D80" s="310" t="s">
        <v>98</v>
      </c>
      <c r="E80" s="326">
        <v>460780</v>
      </c>
      <c r="F80" s="311">
        <f>JAN!E80+FEB!E80+MAR!E80+APR!E80+MEI!E80+JUN!E80+JUL!E80+AGS!E80+SEPT!E80+OKT!E80+NOV!E80+DES!E80</f>
        <v>850</v>
      </c>
      <c r="G80" s="311">
        <f>JAN!F80+FEB!F80+MAR!F80+APR!F80+MEI!F80+JUN!F80+JUL!F80+AGS!F80+SEPT!F80+OKT!F80+NOV!F80+DES!F80</f>
        <v>744</v>
      </c>
      <c r="H80" s="311">
        <f>JAN!G80+FEB!G80+MAR!G80+APR!G80+MEI!G80+JUN!G80+JUL!G80+AGS!G80+SEPT!G80+OKT!G80+NOV!G80+DES!G80</f>
        <v>106</v>
      </c>
      <c r="I80" s="311">
        <f>JAN!H80+FEB!H80+MAR!H80+APR!H80+MEI!H80+JUN!H80+JUL!H80+AGS!H80+SEPT!H80+OKT!H80+NOV!H80+DES!H80</f>
        <v>850</v>
      </c>
      <c r="J80" s="311">
        <f>JAN!I80+FEB!I80+MAR!I80+APR!I80+MEI!I80+JUN!I80+JUL!I80+AGS!I80+SEPT!I80+OKT!I80+NOV!I80+DES!I80</f>
        <v>2320</v>
      </c>
      <c r="K80" s="311">
        <f>JAN!J80+FEB!J80+MAR!J80+APR!J80+MEI!J80+JUN!J80+JUL!J80+AGS!J80+SEPT!J80+OKT!J80+NOV!J80+DES!J80</f>
        <v>881</v>
      </c>
      <c r="L80" s="311">
        <f>JAN!K80+FEB!K80+MAR!K80+APR!K80+MEI!K80+JUN!K80+JUL!K80+AGS!K80+SEPT!K80+OKT!K80+NOV!K80+DES!K80</f>
        <v>3201</v>
      </c>
      <c r="M80" s="311">
        <f>JAN!L80+FEB!L80+MAR!L80+APR!L80+MEI!L80+JUN!L80+JUL!L80+AGS!L80+SEPT!L80+OKT!L80+NOV!L80+DES!L80</f>
        <v>24</v>
      </c>
      <c r="N80" s="311">
        <f>JAN!M80+FEB!M80+MAR!M80+APR!M80+MEI!M80+JUN!M80+JUL!M80+AGS!M80+SEPT!M80+OKT!M80+NOV!M80+DES!M80</f>
        <v>23</v>
      </c>
      <c r="O80" s="311">
        <f>JAN!N80+FEB!N80+MAR!N80+APR!N80+MEI!N80+JUN!N80+JUL!N80+AGS!N80+SEPT!N80+OKT!N80+NOV!N80+DES!N80</f>
        <v>24</v>
      </c>
      <c r="P80" s="311">
        <f>JAN!O80+FEB!O80+MAR!O80+APR!O80+MEI!O80+JUN!O80+JUL!O80+AGS!O80+SEPT!O80+OKT!O80+NOV!O80+DES!O80</f>
        <v>16</v>
      </c>
      <c r="Q80" s="311">
        <f>JAN!P80+FEB!P80+MAR!P80+APR!P80+MEI!P80+JUN!P80+JUL!P80+AGS!P80+SEPT!P80+OKT!P80+NOV!P80+DES!P80</f>
        <v>8</v>
      </c>
      <c r="R80" s="332">
        <f>JAN!Q80+FEB!Q80+MAR!Q80+APR!Q80+MEI!Q80+JUN!Q80+JUL!Q80+AGS!Q80+SEPT!Q80+OKT!Q80+NOV!Q80+DES!Q80</f>
        <v>0</v>
      </c>
      <c r="S80" s="336">
        <f t="shared" si="6"/>
        <v>1</v>
      </c>
      <c r="T80" s="336">
        <f t="shared" si="7"/>
        <v>0.95833333333333337</v>
      </c>
      <c r="U80" s="336">
        <f t="shared" si="8"/>
        <v>1</v>
      </c>
      <c r="V80" s="336">
        <f t="shared" si="9"/>
        <v>7.4976569821930648E-3</v>
      </c>
      <c r="W80" s="336">
        <f t="shared" si="10"/>
        <v>6.94691609878901E-3</v>
      </c>
      <c r="X80" s="337">
        <f t="shared" si="11"/>
        <v>5.2085593992794825E-2</v>
      </c>
    </row>
    <row r="81" spans="1:24" ht="30" hidden="1" customHeight="1" x14ac:dyDescent="0.3">
      <c r="A81" s="309">
        <v>80</v>
      </c>
      <c r="B81" s="309">
        <v>5</v>
      </c>
      <c r="C81" s="310" t="s">
        <v>94</v>
      </c>
      <c r="D81" s="310" t="s">
        <v>99</v>
      </c>
      <c r="E81" s="326">
        <v>477670</v>
      </c>
      <c r="F81" s="311">
        <f>JAN!E81+FEB!E81+MAR!E81+APR!E81+MEI!E81+JUN!E81+JUL!E81+AGS!E81+SEPT!E81+OKT!E81+NOV!E81+DES!E81</f>
        <v>69</v>
      </c>
      <c r="G81" s="311">
        <f>JAN!F81+FEB!F81+MAR!F81+APR!F81+MEI!F81+JUN!F81+JUL!F81+AGS!F81+SEPT!F81+OKT!F81+NOV!F81+DES!F81</f>
        <v>10</v>
      </c>
      <c r="H81" s="311">
        <f>JAN!G81+FEB!G81+MAR!G81+APR!G81+MEI!G81+JUN!G81+JUL!G81+AGS!G81+SEPT!G81+OKT!G81+NOV!G81+DES!G81</f>
        <v>59</v>
      </c>
      <c r="I81" s="311">
        <f>JAN!H81+FEB!H81+MAR!H81+APR!H81+MEI!H81+JUN!H81+JUL!H81+AGS!H81+SEPT!H81+OKT!H81+NOV!H81+DES!H81</f>
        <v>69</v>
      </c>
      <c r="J81" s="311">
        <f>JAN!I81+FEB!I81+MAR!I81+APR!I81+MEI!I81+JUN!I81+JUL!I81+AGS!I81+SEPT!I81+OKT!I81+NOV!I81+DES!I81</f>
        <v>8</v>
      </c>
      <c r="K81" s="311">
        <f>JAN!J81+FEB!J81+MAR!J81+APR!J81+MEI!J81+JUN!J81+JUL!J81+AGS!J81+SEPT!J81+OKT!J81+NOV!J81+DES!J81</f>
        <v>512</v>
      </c>
      <c r="L81" s="311">
        <f>JAN!K81+FEB!K81+MAR!K81+APR!K81+MEI!K81+JUN!K81+JUL!K81+AGS!K81+SEPT!K81+OKT!K81+NOV!K81+DES!K81</f>
        <v>520</v>
      </c>
      <c r="M81" s="311">
        <f>JAN!L81+FEB!L81+MAR!L81+APR!L81+MEI!L81+JUN!L81+JUL!L81+AGS!L81+SEPT!L81+OKT!L81+NOV!L81+DES!L81</f>
        <v>1</v>
      </c>
      <c r="N81" s="311">
        <f>JAN!M81+FEB!M81+MAR!M81+APR!M81+MEI!M81+JUN!M81+JUL!M81+AGS!M81+SEPT!M81+OKT!M81+NOV!M81+DES!M81</f>
        <v>1</v>
      </c>
      <c r="O81" s="311">
        <f>JAN!N81+FEB!N81+MAR!N81+APR!N81+MEI!N81+JUN!N81+JUL!N81+AGS!N81+SEPT!N81+OKT!N81+NOV!N81+DES!N81</f>
        <v>1</v>
      </c>
      <c r="P81" s="311">
        <f>JAN!O81+FEB!O81+MAR!O81+APR!O81+MEI!O81+JUN!O81+JUL!O81+AGS!O81+SEPT!O81+OKT!O81+NOV!O81+DES!O81</f>
        <v>0</v>
      </c>
      <c r="Q81" s="311">
        <f>JAN!P81+FEB!P81+MAR!P81+APR!P81+MEI!P81+JUN!P81+JUL!P81+AGS!P81+SEPT!P81+OKT!P81+NOV!P81+DES!P81</f>
        <v>1</v>
      </c>
      <c r="R81" s="332">
        <f>JAN!Q81+FEB!Q81+MAR!Q81+APR!Q81+MEI!Q81+JUN!Q81+JUL!Q81+AGS!Q81+SEPT!Q81+OKT!Q81+NOV!Q81+DES!Q81</f>
        <v>0</v>
      </c>
      <c r="S81" s="336">
        <f t="shared" si="6"/>
        <v>1</v>
      </c>
      <c r="T81" s="336">
        <f t="shared" si="7"/>
        <v>1</v>
      </c>
      <c r="U81" s="336">
        <f t="shared" si="8"/>
        <v>1</v>
      </c>
      <c r="V81" s="336">
        <f t="shared" si="9"/>
        <v>1.9230769230769232E-3</v>
      </c>
      <c r="W81" s="336">
        <f t="shared" si="10"/>
        <v>1.0886176649151087E-3</v>
      </c>
      <c r="X81" s="337">
        <f t="shared" si="11"/>
        <v>2.0934955094521323E-3</v>
      </c>
    </row>
    <row r="82" spans="1:24" ht="30" hidden="1" customHeight="1" x14ac:dyDescent="0.3">
      <c r="A82" s="309">
        <v>81</v>
      </c>
      <c r="B82" s="309">
        <v>6</v>
      </c>
      <c r="C82" s="310" t="s">
        <v>94</v>
      </c>
      <c r="D82" s="310" t="s">
        <v>100</v>
      </c>
      <c r="E82" s="326">
        <v>851837</v>
      </c>
      <c r="F82" s="311">
        <f>JAN!E82+FEB!E82+MAR!E82+APR!E82+MEI!E82+JUN!E82+JUL!E82+AGS!E82+SEPT!E82+OKT!E82+NOV!E82+DES!E82</f>
        <v>33</v>
      </c>
      <c r="G82" s="311">
        <f>JAN!F82+FEB!F82+MAR!F82+APR!F82+MEI!F82+JUN!F82+JUL!F82+AGS!F82+SEPT!F82+OKT!F82+NOV!F82+DES!F82</f>
        <v>13</v>
      </c>
      <c r="H82" s="311">
        <f>JAN!G82+FEB!G82+MAR!G82+APR!G82+MEI!G82+JUN!G82+JUL!G82+AGS!G82+SEPT!G82+OKT!G82+NOV!G82+DES!G82</f>
        <v>20</v>
      </c>
      <c r="I82" s="311">
        <f>JAN!H82+FEB!H82+MAR!H82+APR!H82+MEI!H82+JUN!H82+JUL!H82+AGS!H82+SEPT!H82+OKT!H82+NOV!H82+DES!H82</f>
        <v>33</v>
      </c>
      <c r="J82" s="311">
        <f>JAN!I82+FEB!I82+MAR!I82+APR!I82+MEI!I82+JUN!I82+JUL!I82+AGS!I82+SEPT!I82+OKT!I82+NOV!I82+DES!I82</f>
        <v>34</v>
      </c>
      <c r="K82" s="311">
        <f>JAN!J82+FEB!J82+MAR!J82+APR!J82+MEI!J82+JUN!J82+JUL!J82+AGS!J82+SEPT!J82+OKT!J82+NOV!J82+DES!J82</f>
        <v>20</v>
      </c>
      <c r="L82" s="311">
        <f>JAN!K82+FEB!K82+MAR!K82+APR!K82+MEI!K82+JUN!K82+JUL!K82+AGS!K82+SEPT!K82+OKT!K82+NOV!K82+DES!K82</f>
        <v>54</v>
      </c>
      <c r="M82" s="311">
        <f>JAN!L82+FEB!L82+MAR!L82+APR!L82+MEI!L82+JUN!L82+JUL!L82+AGS!L82+SEPT!L82+OKT!L82+NOV!L82+DES!L82</f>
        <v>2</v>
      </c>
      <c r="N82" s="311">
        <f>JAN!M82+FEB!M82+MAR!M82+APR!M82+MEI!M82+JUN!M82+JUL!M82+AGS!M82+SEPT!M82+OKT!M82+NOV!M82+DES!M82</f>
        <v>2</v>
      </c>
      <c r="O82" s="311">
        <f>JAN!N82+FEB!N82+MAR!N82+APR!N82+MEI!N82+JUN!N82+JUL!N82+AGS!N82+SEPT!N82+OKT!N82+NOV!N82+DES!N82</f>
        <v>2</v>
      </c>
      <c r="P82" s="311">
        <f>JAN!O82+FEB!O82+MAR!O82+APR!O82+MEI!O82+JUN!O82+JUL!O82+AGS!O82+SEPT!O82+OKT!O82+NOV!O82+DES!O82</f>
        <v>0</v>
      </c>
      <c r="Q82" s="311">
        <f>JAN!P82+FEB!P82+MAR!P82+APR!P82+MEI!P82+JUN!P82+JUL!P82+AGS!P82+SEPT!P82+OKT!P82+NOV!P82+DES!P82</f>
        <v>2</v>
      </c>
      <c r="R82" s="332">
        <f>JAN!Q82+FEB!Q82+MAR!Q82+APR!Q82+MEI!Q82+JUN!Q82+JUL!Q82+AGS!Q82+SEPT!Q82+OKT!Q82+NOV!Q82+DES!Q82</f>
        <v>0</v>
      </c>
      <c r="S82" s="336">
        <f t="shared" si="6"/>
        <v>1</v>
      </c>
      <c r="T82" s="336">
        <f t="shared" si="7"/>
        <v>1</v>
      </c>
      <c r="U82" s="336">
        <f t="shared" si="8"/>
        <v>1</v>
      </c>
      <c r="V82" s="336">
        <f t="shared" si="9"/>
        <v>3.7037037037037035E-2</v>
      </c>
      <c r="W82" s="336">
        <f t="shared" si="10"/>
        <v>6.3392409580706162E-5</v>
      </c>
      <c r="X82" s="337">
        <f t="shared" si="11"/>
        <v>2.347867021507636E-3</v>
      </c>
    </row>
    <row r="83" spans="1:24" ht="30" hidden="1" customHeight="1" x14ac:dyDescent="0.3">
      <c r="A83" s="309">
        <v>82</v>
      </c>
      <c r="B83" s="309">
        <v>7</v>
      </c>
      <c r="C83" s="310" t="s">
        <v>94</v>
      </c>
      <c r="D83" s="310" t="s">
        <v>101</v>
      </c>
      <c r="E83" s="326">
        <v>666410</v>
      </c>
      <c r="F83" s="311">
        <f>JAN!E83+FEB!E83+MAR!E83+APR!E83+MEI!E83+JUN!E83+JUL!E83+AGS!E83+SEPT!E83+OKT!E83+NOV!E83+DES!E83</f>
        <v>0</v>
      </c>
      <c r="G83" s="311">
        <f>JAN!F83+FEB!F83+MAR!F83+APR!F83+MEI!F83+JUN!F83+JUL!F83+AGS!F83+SEPT!F83+OKT!F83+NOV!F83+DES!F83</f>
        <v>0</v>
      </c>
      <c r="H83" s="311">
        <f>JAN!G83+FEB!G83+MAR!G83+APR!G83+MEI!G83+JUN!G83+JUL!G83+AGS!G83+SEPT!G83+OKT!G83+NOV!G83+DES!G83</f>
        <v>0</v>
      </c>
      <c r="I83" s="311">
        <f>JAN!H83+FEB!H83+MAR!H83+APR!H83+MEI!H83+JUN!H83+JUL!H83+AGS!H83+SEPT!H83+OKT!H83+NOV!H83+DES!H83</f>
        <v>0</v>
      </c>
      <c r="J83" s="311">
        <f>JAN!I83+FEB!I83+MAR!I83+APR!I83+MEI!I83+JUN!I83+JUL!I83+AGS!I83+SEPT!I83+OKT!I83+NOV!I83+DES!I83</f>
        <v>0</v>
      </c>
      <c r="K83" s="311">
        <f>JAN!J83+FEB!J83+MAR!J83+APR!J83+MEI!J83+JUN!J83+JUL!J83+AGS!J83+SEPT!J83+OKT!J83+NOV!J83+DES!J83</f>
        <v>0</v>
      </c>
      <c r="L83" s="311">
        <f>JAN!K83+FEB!K83+MAR!K83+APR!K83+MEI!K83+JUN!K83+JUL!K83+AGS!K83+SEPT!K83+OKT!K83+NOV!K83+DES!K83</f>
        <v>0</v>
      </c>
      <c r="M83" s="311">
        <f>JAN!L83+FEB!L83+MAR!L83+APR!L83+MEI!L83+JUN!L83+JUL!L83+AGS!L83+SEPT!L83+OKT!L83+NOV!L83+DES!L83</f>
        <v>0</v>
      </c>
      <c r="N83" s="311">
        <f>JAN!M83+FEB!M83+MAR!M83+APR!M83+MEI!M83+JUN!M83+JUL!M83+AGS!M83+SEPT!M83+OKT!M83+NOV!M83+DES!M83</f>
        <v>0</v>
      </c>
      <c r="O83" s="311">
        <f>JAN!N83+FEB!N83+MAR!N83+APR!N83+MEI!N83+JUN!N83+JUL!N83+AGS!N83+SEPT!N83+OKT!N83+NOV!N83+DES!N83</f>
        <v>0</v>
      </c>
      <c r="P83" s="311">
        <f>JAN!O83+FEB!O83+MAR!O83+APR!O83+MEI!O83+JUN!O83+JUL!O83+AGS!O83+SEPT!O83+OKT!O83+NOV!O83+DES!O83</f>
        <v>0</v>
      </c>
      <c r="Q83" s="311">
        <f>JAN!P83+FEB!P83+MAR!P83+APR!P83+MEI!P83+JUN!P83+JUL!P83+AGS!P83+SEPT!P83+OKT!P83+NOV!P83+DES!P83</f>
        <v>0</v>
      </c>
      <c r="R83" s="332">
        <f>JAN!Q83+FEB!Q83+MAR!Q83+APR!Q83+MEI!Q83+JUN!Q83+JUL!Q83+AGS!Q83+SEPT!Q83+OKT!Q83+NOV!Q83+DES!Q83</f>
        <v>0</v>
      </c>
      <c r="S83" s="336" t="e">
        <f t="shared" si="6"/>
        <v>#DIV/0!</v>
      </c>
      <c r="T83" s="336" t="e">
        <f t="shared" si="7"/>
        <v>#DIV/0!</v>
      </c>
      <c r="U83" s="336" t="e">
        <f t="shared" si="8"/>
        <v>#DIV/0!</v>
      </c>
      <c r="V83" s="336" t="e">
        <f t="shared" si="9"/>
        <v>#DIV/0!</v>
      </c>
      <c r="W83" s="336">
        <f t="shared" si="10"/>
        <v>0</v>
      </c>
      <c r="X83" s="337">
        <f t="shared" si="11"/>
        <v>0</v>
      </c>
    </row>
    <row r="84" spans="1:24" ht="30" hidden="1" customHeight="1" x14ac:dyDescent="0.3">
      <c r="A84" s="309">
        <v>83</v>
      </c>
      <c r="B84" s="309">
        <v>8</v>
      </c>
      <c r="C84" s="310" t="s">
        <v>94</v>
      </c>
      <c r="D84" s="310" t="s">
        <v>102</v>
      </c>
      <c r="E84" s="326">
        <v>566228</v>
      </c>
      <c r="F84" s="311">
        <f>JAN!E84+FEB!E84+MAR!E84+APR!E84+MEI!E84+JUN!E84+JUL!E84+AGS!E84+SEPT!E84+OKT!E84+NOV!E84+DES!E84</f>
        <v>33</v>
      </c>
      <c r="G84" s="311">
        <f>JAN!F84+FEB!F84+MAR!F84+APR!F84+MEI!F84+JUN!F84+JUL!F84+AGS!F84+SEPT!F84+OKT!F84+NOV!F84+DES!F84</f>
        <v>9</v>
      </c>
      <c r="H84" s="311">
        <f>JAN!G84+FEB!G84+MAR!G84+APR!G84+MEI!G84+JUN!G84+JUL!G84+AGS!G84+SEPT!G84+OKT!G84+NOV!G84+DES!G84</f>
        <v>24</v>
      </c>
      <c r="I84" s="311">
        <f>JAN!H84+FEB!H84+MAR!H84+APR!H84+MEI!H84+JUN!H84+JUL!H84+AGS!H84+SEPT!H84+OKT!H84+NOV!H84+DES!H84</f>
        <v>33</v>
      </c>
      <c r="J84" s="311">
        <f>JAN!I84+FEB!I84+MAR!I84+APR!I84+MEI!I84+JUN!I84+JUL!I84+AGS!I84+SEPT!I84+OKT!I84+NOV!I84+DES!I84</f>
        <v>14</v>
      </c>
      <c r="K84" s="311">
        <f>JAN!J84+FEB!J84+MAR!J84+APR!J84+MEI!J84+JUN!J84+JUL!J84+AGS!J84+SEPT!J84+OKT!J84+NOV!J84+DES!J84</f>
        <v>305</v>
      </c>
      <c r="L84" s="311">
        <f>JAN!K84+FEB!K84+MAR!K84+APR!K84+MEI!K84+JUN!K84+JUL!K84+AGS!K84+SEPT!K84+OKT!K84+NOV!K84+DES!K84</f>
        <v>319</v>
      </c>
      <c r="M84" s="311">
        <f>JAN!L84+FEB!L84+MAR!L84+APR!L84+MEI!L84+JUN!L84+JUL!L84+AGS!L84+SEPT!L84+OKT!L84+NOV!L84+DES!L84</f>
        <v>1</v>
      </c>
      <c r="N84" s="311">
        <f>JAN!M84+FEB!M84+MAR!M84+APR!M84+MEI!M84+JUN!M84+JUL!M84+AGS!M84+SEPT!M84+OKT!M84+NOV!M84+DES!M84</f>
        <v>1</v>
      </c>
      <c r="O84" s="311">
        <f>JAN!N84+FEB!N84+MAR!N84+APR!N84+MEI!N84+JUN!N84+JUL!N84+AGS!N84+SEPT!N84+OKT!N84+NOV!N84+DES!N84</f>
        <v>1</v>
      </c>
      <c r="P84" s="311">
        <f>JAN!O84+FEB!O84+MAR!O84+APR!O84+MEI!O84+JUN!O84+JUL!O84+AGS!O84+SEPT!O84+OKT!O84+NOV!O84+DES!O84</f>
        <v>0</v>
      </c>
      <c r="Q84" s="311">
        <f>JAN!P84+FEB!P84+MAR!P84+APR!P84+MEI!P84+JUN!P84+JUL!P84+AGS!P84+SEPT!P84+OKT!P84+NOV!P84+DES!P84</f>
        <v>1</v>
      </c>
      <c r="R84" s="332">
        <f>JAN!Q84+FEB!Q84+MAR!Q84+APR!Q84+MEI!Q84+JUN!Q84+JUL!Q84+AGS!Q84+SEPT!Q84+OKT!Q84+NOV!Q84+DES!Q84</f>
        <v>0</v>
      </c>
      <c r="S84" s="336">
        <f t="shared" si="6"/>
        <v>1</v>
      </c>
      <c r="T84" s="336">
        <f t="shared" si="7"/>
        <v>1</v>
      </c>
      <c r="U84" s="336">
        <f t="shared" si="8"/>
        <v>1</v>
      </c>
      <c r="V84" s="336">
        <f t="shared" si="9"/>
        <v>3.134796238244514E-3</v>
      </c>
      <c r="W84" s="336">
        <f t="shared" si="10"/>
        <v>5.6337729677797632E-4</v>
      </c>
      <c r="X84" s="337">
        <f t="shared" si="11"/>
        <v>1.7660730306519636E-3</v>
      </c>
    </row>
    <row r="85" spans="1:24" ht="30" hidden="1" customHeight="1" x14ac:dyDescent="0.3">
      <c r="A85" s="309">
        <v>84</v>
      </c>
      <c r="B85" s="309">
        <v>9</v>
      </c>
      <c r="C85" s="310" t="s">
        <v>94</v>
      </c>
      <c r="D85" s="310" t="s">
        <v>103</v>
      </c>
      <c r="E85" s="326">
        <v>697218</v>
      </c>
      <c r="F85" s="311">
        <f>JAN!E85+FEB!E85+MAR!E85+APR!E85+MEI!E85+JUN!E85+JUL!E85+AGS!E85+SEPT!E85+OKT!E85+NOV!E85+DES!E85</f>
        <v>650</v>
      </c>
      <c r="G85" s="311">
        <f>JAN!F85+FEB!F85+MAR!F85+APR!F85+MEI!F85+JUN!F85+JUL!F85+AGS!F85+SEPT!F85+OKT!F85+NOV!F85+DES!F85</f>
        <v>260</v>
      </c>
      <c r="H85" s="311">
        <f>JAN!G85+FEB!G85+MAR!G85+APR!G85+MEI!G85+JUN!G85+JUL!G85+AGS!G85+SEPT!G85+OKT!G85+NOV!G85+DES!G85</f>
        <v>390</v>
      </c>
      <c r="I85" s="311">
        <f>JAN!H85+FEB!H85+MAR!H85+APR!H85+MEI!H85+JUN!H85+JUL!H85+AGS!H85+SEPT!H85+OKT!H85+NOV!H85+DES!H85</f>
        <v>650</v>
      </c>
      <c r="J85" s="311">
        <f>JAN!I85+FEB!I85+MAR!I85+APR!I85+MEI!I85+JUN!I85+JUL!I85+AGS!I85+SEPT!I85+OKT!I85+NOV!I85+DES!I85</f>
        <v>496</v>
      </c>
      <c r="K85" s="311">
        <f>JAN!J85+FEB!J85+MAR!J85+APR!J85+MEI!J85+JUN!J85+JUL!J85+AGS!J85+SEPT!J85+OKT!J85+NOV!J85+DES!J85</f>
        <v>1098</v>
      </c>
      <c r="L85" s="311">
        <f>JAN!K85+FEB!K85+MAR!K85+APR!K85+MEI!K85+JUN!K85+JUL!K85+AGS!K85+SEPT!K85+OKT!K85+NOV!K85+DES!K85</f>
        <v>1594</v>
      </c>
      <c r="M85" s="311">
        <f>JAN!L85+FEB!L85+MAR!L85+APR!L85+MEI!L85+JUN!L85+JUL!L85+AGS!L85+SEPT!L85+OKT!L85+NOV!L85+DES!L85</f>
        <v>2</v>
      </c>
      <c r="N85" s="311">
        <f>JAN!M85+FEB!M85+MAR!M85+APR!M85+MEI!M85+JUN!M85+JUL!M85+AGS!M85+SEPT!M85+OKT!M85+NOV!M85+DES!M85</f>
        <v>2</v>
      </c>
      <c r="O85" s="311">
        <f>JAN!N85+FEB!N85+MAR!N85+APR!N85+MEI!N85+JUN!N85+JUL!N85+AGS!N85+SEPT!N85+OKT!N85+NOV!N85+DES!N85</f>
        <v>2</v>
      </c>
      <c r="P85" s="311">
        <f>JAN!O85+FEB!O85+MAR!O85+APR!O85+MEI!O85+JUN!O85+JUL!O85+AGS!O85+SEPT!O85+OKT!O85+NOV!O85+DES!O85</f>
        <v>2</v>
      </c>
      <c r="Q85" s="311">
        <f>JAN!P85+FEB!P85+MAR!P85+APR!P85+MEI!P85+JUN!P85+JUL!P85+AGS!P85+SEPT!P85+OKT!P85+NOV!P85+DES!P85</f>
        <v>0</v>
      </c>
      <c r="R85" s="332">
        <f>JAN!Q85+FEB!Q85+MAR!Q85+APR!Q85+MEI!Q85+JUN!Q85+JUL!Q85+AGS!Q85+SEPT!Q85+OKT!Q85+NOV!Q85+DES!Q85</f>
        <v>0</v>
      </c>
      <c r="S85" s="336">
        <f t="shared" si="6"/>
        <v>1</v>
      </c>
      <c r="T85" s="336">
        <f t="shared" si="7"/>
        <v>1</v>
      </c>
      <c r="U85" s="336">
        <f t="shared" si="8"/>
        <v>1</v>
      </c>
      <c r="V85" s="336">
        <f t="shared" si="9"/>
        <v>1.2547051442910915E-3</v>
      </c>
      <c r="W85" s="336">
        <f t="shared" si="10"/>
        <v>2.2862289843348853E-3</v>
      </c>
      <c r="X85" s="337">
        <f t="shared" si="11"/>
        <v>2.8685432676723776E-3</v>
      </c>
    </row>
    <row r="86" spans="1:24" ht="30" hidden="1" customHeight="1" x14ac:dyDescent="0.3">
      <c r="A86" s="309">
        <v>85</v>
      </c>
      <c r="B86" s="309">
        <v>10</v>
      </c>
      <c r="C86" s="310" t="s">
        <v>94</v>
      </c>
      <c r="D86" s="310" t="s">
        <v>104</v>
      </c>
      <c r="E86" s="326">
        <v>184372</v>
      </c>
      <c r="F86" s="311">
        <f>JAN!E86+FEB!E86+MAR!E86+APR!E86+MEI!E86+JUN!E86+JUL!E86+AGS!E86+SEPT!E86+OKT!E86+NOV!E86+DES!E86</f>
        <v>0</v>
      </c>
      <c r="G86" s="311">
        <f>JAN!F86+FEB!F86+MAR!F86+APR!F86+MEI!F86+JUN!F86+JUL!F86+AGS!F86+SEPT!F86+OKT!F86+NOV!F86+DES!F86</f>
        <v>0</v>
      </c>
      <c r="H86" s="311">
        <f>JAN!G86+FEB!G86+MAR!G86+APR!G86+MEI!G86+JUN!G86+JUL!G86+AGS!G86+SEPT!G86+OKT!G86+NOV!G86+DES!G86</f>
        <v>0</v>
      </c>
      <c r="I86" s="311">
        <f>JAN!H86+FEB!H86+MAR!H86+APR!H86+MEI!H86+JUN!H86+JUL!H86+AGS!H86+SEPT!H86+OKT!H86+NOV!H86+DES!H86</f>
        <v>0</v>
      </c>
      <c r="J86" s="311">
        <f>JAN!I86+FEB!I86+MAR!I86+APR!I86+MEI!I86+JUN!I86+JUL!I86+AGS!I86+SEPT!I86+OKT!I86+NOV!I86+DES!I86</f>
        <v>0</v>
      </c>
      <c r="K86" s="311">
        <f>JAN!J86+FEB!J86+MAR!J86+APR!J86+MEI!J86+JUN!J86+JUL!J86+AGS!J86+SEPT!J86+OKT!J86+NOV!J86+DES!J86</f>
        <v>0</v>
      </c>
      <c r="L86" s="311">
        <f>JAN!K86+FEB!K86+MAR!K86+APR!K86+MEI!K86+JUN!K86+JUL!K86+AGS!K86+SEPT!K86+OKT!K86+NOV!K86+DES!K86</f>
        <v>0</v>
      </c>
      <c r="M86" s="311">
        <f>JAN!L86+FEB!L86+MAR!L86+APR!L86+MEI!L86+JUN!L86+JUL!L86+AGS!L86+SEPT!L86+OKT!L86+NOV!L86+DES!L86</f>
        <v>0</v>
      </c>
      <c r="N86" s="311">
        <f>JAN!M86+FEB!M86+MAR!M86+APR!M86+MEI!M86+JUN!M86+JUL!M86+AGS!M86+SEPT!M86+OKT!M86+NOV!M86+DES!M86</f>
        <v>0</v>
      </c>
      <c r="O86" s="311">
        <f>JAN!N86+FEB!N86+MAR!N86+APR!N86+MEI!N86+JUN!N86+JUL!N86+AGS!N86+SEPT!N86+OKT!N86+NOV!N86+DES!N86</f>
        <v>0</v>
      </c>
      <c r="P86" s="311">
        <f>JAN!O86+FEB!O86+MAR!O86+APR!O86+MEI!O86+JUN!O86+JUL!O86+AGS!O86+SEPT!O86+OKT!O86+NOV!O86+DES!O86</f>
        <v>0</v>
      </c>
      <c r="Q86" s="311">
        <f>JAN!P86+FEB!P86+MAR!P86+APR!P86+MEI!P86+JUN!P86+JUL!P86+AGS!P86+SEPT!P86+OKT!P86+NOV!P86+DES!P86</f>
        <v>0</v>
      </c>
      <c r="R86" s="332">
        <f>JAN!Q86+FEB!Q86+MAR!Q86+APR!Q86+MEI!Q86+JUN!Q86+JUL!Q86+AGS!Q86+SEPT!Q86+OKT!Q86+NOV!Q86+DES!Q86</f>
        <v>0</v>
      </c>
      <c r="S86" s="336" t="e">
        <f t="shared" si="6"/>
        <v>#DIV/0!</v>
      </c>
      <c r="T86" s="336" t="e">
        <f t="shared" si="7"/>
        <v>#DIV/0!</v>
      </c>
      <c r="U86" s="336" t="e">
        <f t="shared" si="8"/>
        <v>#DIV/0!</v>
      </c>
      <c r="V86" s="336" t="e">
        <f t="shared" si="9"/>
        <v>#DIV/0!</v>
      </c>
      <c r="W86" s="336">
        <f t="shared" si="10"/>
        <v>0</v>
      </c>
      <c r="X86" s="337">
        <f t="shared" si="11"/>
        <v>0</v>
      </c>
    </row>
    <row r="87" spans="1:24" ht="30" hidden="1" customHeight="1" x14ac:dyDescent="0.3">
      <c r="A87" s="309">
        <v>86</v>
      </c>
      <c r="B87" s="309">
        <v>11</v>
      </c>
      <c r="C87" s="310" t="s">
        <v>94</v>
      </c>
      <c r="D87" s="310" t="s">
        <v>105</v>
      </c>
      <c r="E87" s="326">
        <v>1117359</v>
      </c>
      <c r="F87" s="311">
        <f>JAN!E87+FEB!E87+MAR!E87+APR!E87+MEI!E87+JUN!E87+JUL!E87+AGS!E87+SEPT!E87+OKT!E87+NOV!E87+DES!E87</f>
        <v>13</v>
      </c>
      <c r="G87" s="311">
        <f>JAN!F87+FEB!F87+MAR!F87+APR!F87+MEI!F87+JUN!F87+JUL!F87+AGS!F87+SEPT!F87+OKT!F87+NOV!F87+DES!F87</f>
        <v>6</v>
      </c>
      <c r="H87" s="311">
        <f>JAN!G87+FEB!G87+MAR!G87+APR!G87+MEI!G87+JUN!G87+JUL!G87+AGS!G87+SEPT!G87+OKT!G87+NOV!G87+DES!G87</f>
        <v>7</v>
      </c>
      <c r="I87" s="311">
        <f>JAN!H87+FEB!H87+MAR!H87+APR!H87+MEI!H87+JUN!H87+JUL!H87+AGS!H87+SEPT!H87+OKT!H87+NOV!H87+DES!H87</f>
        <v>13</v>
      </c>
      <c r="J87" s="311">
        <f>JAN!I87+FEB!I87+MAR!I87+APR!I87+MEI!I87+JUN!I87+JUL!I87+AGS!I87+SEPT!I87+OKT!I87+NOV!I87+DES!I87</f>
        <v>5</v>
      </c>
      <c r="K87" s="311">
        <f>JAN!J87+FEB!J87+MAR!J87+APR!J87+MEI!J87+JUN!J87+JUL!J87+AGS!J87+SEPT!J87+OKT!J87+NOV!J87+DES!J87</f>
        <v>8</v>
      </c>
      <c r="L87" s="311">
        <f>JAN!K87+FEB!K87+MAR!K87+APR!K87+MEI!K87+JUN!K87+JUL!K87+AGS!K87+SEPT!K87+OKT!K87+NOV!K87+DES!K87</f>
        <v>13</v>
      </c>
      <c r="M87" s="311">
        <f>JAN!L87+FEB!L87+MAR!L87+APR!L87+MEI!L87+JUN!L87+JUL!L87+AGS!L87+SEPT!L87+OKT!L87+NOV!L87+DES!L87</f>
        <v>5</v>
      </c>
      <c r="N87" s="311">
        <f>JAN!M87+FEB!M87+MAR!M87+APR!M87+MEI!M87+JUN!M87+JUL!M87+AGS!M87+SEPT!M87+OKT!M87+NOV!M87+DES!M87</f>
        <v>5</v>
      </c>
      <c r="O87" s="311">
        <f>JAN!N87+FEB!N87+MAR!N87+APR!N87+MEI!N87+JUN!N87+JUL!N87+AGS!N87+SEPT!N87+OKT!N87+NOV!N87+DES!N87</f>
        <v>5</v>
      </c>
      <c r="P87" s="311">
        <f>JAN!O87+FEB!O87+MAR!O87+APR!O87+MEI!O87+JUN!O87+JUL!O87+AGS!O87+SEPT!O87+OKT!O87+NOV!O87+DES!O87</f>
        <v>0</v>
      </c>
      <c r="Q87" s="311">
        <f>JAN!P87+FEB!P87+MAR!P87+APR!P87+MEI!P87+JUN!P87+JUL!P87+AGS!P87+SEPT!P87+OKT!P87+NOV!P87+DES!P87</f>
        <v>5</v>
      </c>
      <c r="R87" s="332">
        <f>JAN!Q87+FEB!Q87+MAR!Q87+APR!Q87+MEI!Q87+JUN!Q87+JUL!Q87+AGS!Q87+SEPT!Q87+OKT!Q87+NOV!Q87+DES!Q87</f>
        <v>0</v>
      </c>
      <c r="S87" s="336">
        <f t="shared" si="6"/>
        <v>1</v>
      </c>
      <c r="T87" s="336">
        <f t="shared" si="7"/>
        <v>1</v>
      </c>
      <c r="U87" s="336">
        <f t="shared" si="8"/>
        <v>1</v>
      </c>
      <c r="V87" s="336">
        <f t="shared" si="9"/>
        <v>0.38461538461538464</v>
      </c>
      <c r="W87" s="336">
        <f t="shared" si="10"/>
        <v>1.163457760665999E-5</v>
      </c>
      <c r="X87" s="337">
        <f t="shared" si="11"/>
        <v>4.4748375410230724E-3</v>
      </c>
    </row>
    <row r="88" spans="1:24" ht="30" hidden="1" customHeight="1" x14ac:dyDescent="0.3">
      <c r="A88" s="309">
        <v>87</v>
      </c>
      <c r="B88" s="309">
        <v>12</v>
      </c>
      <c r="C88" s="310" t="s">
        <v>94</v>
      </c>
      <c r="D88" s="310" t="s">
        <v>106</v>
      </c>
      <c r="E88" s="326">
        <v>303292</v>
      </c>
      <c r="F88" s="311">
        <f>JAN!E88+FEB!E88+MAR!E88+APR!E88+MEI!E88+JUN!E88+JUL!E88+AGS!E88+SEPT!E88+OKT!E88+NOV!E88+DES!E88</f>
        <v>501</v>
      </c>
      <c r="G88" s="311">
        <f>JAN!F88+FEB!F88+MAR!F88+APR!F88+MEI!F88+JUN!F88+JUL!F88+AGS!F88+SEPT!F88+OKT!F88+NOV!F88+DES!F88</f>
        <v>415</v>
      </c>
      <c r="H88" s="311">
        <f>JAN!G88+FEB!G88+MAR!G88+APR!G88+MEI!G88+JUN!G88+JUL!G88+AGS!G88+SEPT!G88+OKT!G88+NOV!G88+DES!G88</f>
        <v>86</v>
      </c>
      <c r="I88" s="311">
        <f>JAN!H88+FEB!H88+MAR!H88+APR!H88+MEI!H88+JUN!H88+JUL!H88+AGS!H88+SEPT!H88+OKT!H88+NOV!H88+DES!H88</f>
        <v>501</v>
      </c>
      <c r="J88" s="311">
        <f>JAN!I88+FEB!I88+MAR!I88+APR!I88+MEI!I88+JUN!I88+JUL!I88+AGS!I88+SEPT!I88+OKT!I88+NOV!I88+DES!I88</f>
        <v>534</v>
      </c>
      <c r="K88" s="311">
        <f>JAN!J88+FEB!J88+MAR!J88+APR!J88+MEI!J88+JUN!J88+JUL!J88+AGS!J88+SEPT!J88+OKT!J88+NOV!J88+DES!J88</f>
        <v>272</v>
      </c>
      <c r="L88" s="311">
        <f>JAN!K88+FEB!K88+MAR!K88+APR!K88+MEI!K88+JUN!K88+JUL!K88+AGS!K88+SEPT!K88+OKT!K88+NOV!K88+DES!K88</f>
        <v>806</v>
      </c>
      <c r="M88" s="311">
        <f>JAN!L88+FEB!L88+MAR!L88+APR!L88+MEI!L88+JUN!L88+JUL!L88+AGS!L88+SEPT!L88+OKT!L88+NOV!L88+DES!L88</f>
        <v>2</v>
      </c>
      <c r="N88" s="311">
        <f>JAN!M88+FEB!M88+MAR!M88+APR!M88+MEI!M88+JUN!M88+JUL!M88+AGS!M88+SEPT!M88+OKT!M88+NOV!M88+DES!M88</f>
        <v>2</v>
      </c>
      <c r="O88" s="311">
        <f>JAN!N88+FEB!N88+MAR!N88+APR!N88+MEI!N88+JUN!N88+JUL!N88+AGS!N88+SEPT!N88+OKT!N88+NOV!N88+DES!N88</f>
        <v>2</v>
      </c>
      <c r="P88" s="311">
        <f>JAN!O88+FEB!O88+MAR!O88+APR!O88+MEI!O88+JUN!O88+JUL!O88+AGS!O88+SEPT!O88+OKT!O88+NOV!O88+DES!O88</f>
        <v>0</v>
      </c>
      <c r="Q88" s="311">
        <f>JAN!P88+FEB!P88+MAR!P88+APR!P88+MEI!P88+JUN!P88+JUL!P88+AGS!P88+SEPT!P88+OKT!P88+NOV!P88+DES!P88</f>
        <v>2</v>
      </c>
      <c r="R88" s="332">
        <f>JAN!Q88+FEB!Q88+MAR!Q88+APR!Q88+MEI!Q88+JUN!Q88+JUL!Q88+AGS!Q88+SEPT!Q88+OKT!Q88+NOV!Q88+DES!Q88</f>
        <v>0</v>
      </c>
      <c r="S88" s="336">
        <f t="shared" si="6"/>
        <v>1</v>
      </c>
      <c r="T88" s="336">
        <f t="shared" si="7"/>
        <v>1</v>
      </c>
      <c r="U88" s="336">
        <f t="shared" si="8"/>
        <v>1</v>
      </c>
      <c r="V88" s="336">
        <f t="shared" si="9"/>
        <v>2.4813895781637717E-3</v>
      </c>
      <c r="W88" s="336">
        <f t="shared" si="10"/>
        <v>2.6575049787003944E-3</v>
      </c>
      <c r="X88" s="337">
        <f t="shared" si="11"/>
        <v>6.5943051580654947E-3</v>
      </c>
    </row>
    <row r="89" spans="1:24" ht="30" hidden="1" customHeight="1" x14ac:dyDescent="0.3">
      <c r="A89" s="306">
        <v>88</v>
      </c>
      <c r="B89" s="306">
        <v>1</v>
      </c>
      <c r="C89" s="307" t="s">
        <v>107</v>
      </c>
      <c r="D89" s="307" t="s">
        <v>108</v>
      </c>
      <c r="E89" s="325">
        <v>231145</v>
      </c>
      <c r="F89" s="303">
        <f>JAN!E89+FEB!E89+MAR!E89+APR!E89+MEI!E89+JUN!E89+JUL!E89+AGS!E89+SEPT!E89+OKT!E89+NOV!E89+DES!E89</f>
        <v>0</v>
      </c>
      <c r="G89" s="303">
        <f>JAN!F89+FEB!F89+MAR!F89+APR!F89+MEI!F89+JUN!F89+JUL!F89+AGS!F89+SEPT!F89+OKT!F89+NOV!F89+DES!F89</f>
        <v>0</v>
      </c>
      <c r="H89" s="303">
        <f>JAN!G89+FEB!G89+MAR!G89+APR!G89+MEI!G89+JUN!G89+JUL!G89+AGS!G89+SEPT!G89+OKT!G89+NOV!G89+DES!G89</f>
        <v>0</v>
      </c>
      <c r="I89" s="303">
        <f>JAN!H89+FEB!H89+MAR!H89+APR!H89+MEI!H89+JUN!H89+JUL!H89+AGS!H89+SEPT!H89+OKT!H89+NOV!H89+DES!H89</f>
        <v>0</v>
      </c>
      <c r="J89" s="303">
        <f>JAN!I89+FEB!I89+MAR!I89+APR!I89+MEI!I89+JUN!I89+JUL!I89+AGS!I89+SEPT!I89+OKT!I89+NOV!I89+DES!I89</f>
        <v>0</v>
      </c>
      <c r="K89" s="303">
        <f>JAN!J89+FEB!J89+MAR!J89+APR!J89+MEI!J89+JUN!J89+JUL!J89+AGS!J89+SEPT!J89+OKT!J89+NOV!J89+DES!J89</f>
        <v>0</v>
      </c>
      <c r="L89" s="303">
        <f>JAN!K89+FEB!K89+MAR!K89+APR!K89+MEI!K89+JUN!K89+JUL!K89+AGS!K89+SEPT!K89+OKT!K89+NOV!K89+DES!K89</f>
        <v>0</v>
      </c>
      <c r="M89" s="303">
        <f>JAN!L89+FEB!L89+MAR!L89+APR!L89+MEI!L89+JUN!L89+JUL!L89+AGS!L89+SEPT!L89+OKT!L89+NOV!L89+DES!L89</f>
        <v>0</v>
      </c>
      <c r="N89" s="303">
        <f>JAN!M89+FEB!M89+MAR!M89+APR!M89+MEI!M89+JUN!M89+JUL!M89+AGS!M89+SEPT!M89+OKT!M89+NOV!M89+DES!M89</f>
        <v>0</v>
      </c>
      <c r="O89" s="303">
        <f>JAN!N89+FEB!N89+MAR!N89+APR!N89+MEI!N89+JUN!N89+JUL!N89+AGS!N89+SEPT!N89+OKT!N89+NOV!N89+DES!N89</f>
        <v>0</v>
      </c>
      <c r="P89" s="303">
        <f>JAN!O89+FEB!O89+MAR!O89+APR!O89+MEI!O89+JUN!O89+JUL!O89+AGS!O89+SEPT!O89+OKT!O89+NOV!O89+DES!O89</f>
        <v>0</v>
      </c>
      <c r="Q89" s="303">
        <f>JAN!P89+FEB!P89+MAR!P89+APR!P89+MEI!P89+JUN!P89+JUL!P89+AGS!P89+SEPT!P89+OKT!P89+NOV!P89+DES!P89</f>
        <v>0</v>
      </c>
      <c r="R89" s="331">
        <f>JAN!Q89+FEB!Q89+MAR!Q89+APR!Q89+MEI!Q89+JUN!Q89+JUL!Q89+AGS!Q89+SEPT!Q89+OKT!Q89+NOV!Q89+DES!Q89</f>
        <v>0</v>
      </c>
      <c r="S89" s="336" t="e">
        <f t="shared" si="6"/>
        <v>#DIV/0!</v>
      </c>
      <c r="T89" s="336" t="e">
        <f t="shared" si="7"/>
        <v>#DIV/0!</v>
      </c>
      <c r="U89" s="336" t="e">
        <f t="shared" si="8"/>
        <v>#DIV/0!</v>
      </c>
      <c r="V89" s="336" t="e">
        <f t="shared" si="9"/>
        <v>#DIV/0!</v>
      </c>
      <c r="W89" s="336">
        <f t="shared" si="10"/>
        <v>0</v>
      </c>
      <c r="X89" s="337">
        <f t="shared" si="11"/>
        <v>0</v>
      </c>
    </row>
    <row r="90" spans="1:24" ht="30" hidden="1" customHeight="1" x14ac:dyDescent="0.3">
      <c r="A90" s="306">
        <v>89</v>
      </c>
      <c r="B90" s="306">
        <v>2</v>
      </c>
      <c r="C90" s="307" t="s">
        <v>107</v>
      </c>
      <c r="D90" s="307" t="s">
        <v>109</v>
      </c>
      <c r="E90" s="325">
        <v>157927</v>
      </c>
      <c r="F90" s="303">
        <f>JAN!E90+FEB!E90+MAR!E90+APR!E90+MEI!E90+JUN!E90+JUL!E90+AGS!E90+SEPT!E90+OKT!E90+NOV!E90+DES!E90</f>
        <v>1465</v>
      </c>
      <c r="G90" s="303">
        <f>JAN!F90+FEB!F90+MAR!F90+APR!F90+MEI!F90+JUN!F90+JUL!F90+AGS!F90+SEPT!F90+OKT!F90+NOV!F90+DES!F90</f>
        <v>1334</v>
      </c>
      <c r="H90" s="303">
        <f>JAN!G90+FEB!G90+MAR!G90+APR!G90+MEI!G90+JUN!G90+JUL!G90+AGS!G90+SEPT!G90+OKT!G90+NOV!G90+DES!G90</f>
        <v>76</v>
      </c>
      <c r="I90" s="303">
        <f>JAN!H90+FEB!H90+MAR!H90+APR!H90+MEI!H90+JUN!H90+JUL!H90+AGS!H90+SEPT!H90+OKT!H90+NOV!H90+DES!H90</f>
        <v>1410</v>
      </c>
      <c r="J90" s="303">
        <f>JAN!I90+FEB!I90+MAR!I90+APR!I90+MEI!I90+JUN!I90+JUL!I90+AGS!I90+SEPT!I90+OKT!I90+NOV!I90+DES!I90</f>
        <v>1334</v>
      </c>
      <c r="K90" s="303">
        <f>JAN!J90+FEB!J90+MAR!J90+APR!J90+MEI!J90+JUN!J90+JUL!J90+AGS!J90+SEPT!J90+OKT!J90+NOV!J90+DES!J90</f>
        <v>76</v>
      </c>
      <c r="L90" s="303">
        <f>JAN!K90+FEB!K90+MAR!K90+APR!K90+MEI!K90+JUN!K90+JUL!K90+AGS!K90+SEPT!K90+OKT!K90+NOV!K90+DES!K90</f>
        <v>1410</v>
      </c>
      <c r="M90" s="303">
        <f>JAN!L90+FEB!L90+MAR!L90+APR!L90+MEI!L90+JUN!L90+JUL!L90+AGS!L90+SEPT!L90+OKT!L90+NOV!L90+DES!L90</f>
        <v>93</v>
      </c>
      <c r="N90" s="303">
        <f>JAN!M90+FEB!M90+MAR!M90+APR!M90+MEI!M90+JUN!M90+JUL!M90+AGS!M90+SEPT!M90+OKT!M90+NOV!M90+DES!M90</f>
        <v>93</v>
      </c>
      <c r="O90" s="303">
        <f>JAN!N90+FEB!N90+MAR!N90+APR!N90+MEI!N90+JUN!N90+JUL!N90+AGS!N90+SEPT!N90+OKT!N90+NOV!N90+DES!N90</f>
        <v>64</v>
      </c>
      <c r="P90" s="303">
        <f>JAN!O90+FEB!O90+MAR!O90+APR!O90+MEI!O90+JUN!O90+JUL!O90+AGS!O90+SEPT!O90+OKT!O90+NOV!O90+DES!O90</f>
        <v>70</v>
      </c>
      <c r="Q90" s="303">
        <f>JAN!P90+FEB!P90+MAR!P90+APR!P90+MEI!P90+JUN!P90+JUL!P90+AGS!P90+SEPT!P90+OKT!P90+NOV!P90+DES!P90</f>
        <v>6</v>
      </c>
      <c r="R90" s="331">
        <f>JAN!Q90+FEB!Q90+MAR!Q90+APR!Q90+MEI!Q90+JUN!Q90+JUL!Q90+AGS!Q90+SEPT!Q90+OKT!Q90+NOV!Q90+DES!Q90</f>
        <v>0</v>
      </c>
      <c r="S90" s="336">
        <f t="shared" si="6"/>
        <v>0.96245733788395904</v>
      </c>
      <c r="T90" s="336">
        <f t="shared" si="7"/>
        <v>1</v>
      </c>
      <c r="U90" s="336">
        <f t="shared" si="8"/>
        <v>0.68817204301075274</v>
      </c>
      <c r="V90" s="336">
        <f t="shared" si="9"/>
        <v>6.5957446808510636E-2</v>
      </c>
      <c r="W90" s="336">
        <f t="shared" si="10"/>
        <v>8.9281756761035169E-3</v>
      </c>
      <c r="X90" s="337">
        <f t="shared" si="11"/>
        <v>0.58887967225363613</v>
      </c>
    </row>
    <row r="91" spans="1:24" ht="30" hidden="1" customHeight="1" x14ac:dyDescent="0.3">
      <c r="A91" s="306">
        <v>90</v>
      </c>
      <c r="B91" s="306">
        <v>3</v>
      </c>
      <c r="C91" s="307" t="s">
        <v>107</v>
      </c>
      <c r="D91" s="307" t="s">
        <v>110</v>
      </c>
      <c r="E91" s="325">
        <v>76968</v>
      </c>
      <c r="F91" s="303">
        <f>JAN!E91+FEB!E91+MAR!E91+APR!E91+MEI!E91+JUN!E91+JUL!E91+AGS!E91+SEPT!E91+OKT!E91+NOV!E91+DES!E91</f>
        <v>0</v>
      </c>
      <c r="G91" s="303">
        <f>JAN!F91+FEB!F91+MAR!F91+APR!F91+MEI!F91+JUN!F91+JUL!F91+AGS!F91+SEPT!F91+OKT!F91+NOV!F91+DES!F91</f>
        <v>0</v>
      </c>
      <c r="H91" s="303">
        <f>JAN!G91+FEB!G91+MAR!G91+APR!G91+MEI!G91+JUN!G91+JUL!G91+AGS!G91+SEPT!G91+OKT!G91+NOV!G91+DES!G91</f>
        <v>0</v>
      </c>
      <c r="I91" s="303">
        <f>JAN!H91+FEB!H91+MAR!H91+APR!H91+MEI!H91+JUN!H91+JUL!H91+AGS!H91+SEPT!H91+OKT!H91+NOV!H91+DES!H91</f>
        <v>0</v>
      </c>
      <c r="J91" s="303">
        <f>JAN!I91+FEB!I91+MAR!I91+APR!I91+MEI!I91+JUN!I91+JUL!I91+AGS!I91+SEPT!I91+OKT!I91+NOV!I91+DES!I91</f>
        <v>0</v>
      </c>
      <c r="K91" s="303">
        <f>JAN!J91+FEB!J91+MAR!J91+APR!J91+MEI!J91+JUN!J91+JUL!J91+AGS!J91+SEPT!J91+OKT!J91+NOV!J91+DES!J91</f>
        <v>0</v>
      </c>
      <c r="L91" s="303">
        <f>JAN!K91+FEB!K91+MAR!K91+APR!K91+MEI!K91+JUN!K91+JUL!K91+AGS!K91+SEPT!K91+OKT!K91+NOV!K91+DES!K91</f>
        <v>0</v>
      </c>
      <c r="M91" s="303">
        <f>JAN!L91+FEB!L91+MAR!L91+APR!L91+MEI!L91+JUN!L91+JUL!L91+AGS!L91+SEPT!L91+OKT!L91+NOV!L91+DES!L91</f>
        <v>0</v>
      </c>
      <c r="N91" s="303">
        <f>JAN!M91+FEB!M91+MAR!M91+APR!M91+MEI!M91+JUN!M91+JUL!M91+AGS!M91+SEPT!M91+OKT!M91+NOV!M91+DES!M91</f>
        <v>0</v>
      </c>
      <c r="O91" s="303">
        <f>JAN!N91+FEB!N91+MAR!N91+APR!N91+MEI!N91+JUN!N91+JUL!N91+AGS!N91+SEPT!N91+OKT!N91+NOV!N91+DES!N91</f>
        <v>0</v>
      </c>
      <c r="P91" s="303">
        <f>JAN!O91+FEB!O91+MAR!O91+APR!O91+MEI!O91+JUN!O91+JUL!O91+AGS!O91+SEPT!O91+OKT!O91+NOV!O91+DES!O91</f>
        <v>0</v>
      </c>
      <c r="Q91" s="303">
        <f>JAN!P91+FEB!P91+MAR!P91+APR!P91+MEI!P91+JUN!P91+JUL!P91+AGS!P91+SEPT!P91+OKT!P91+NOV!P91+DES!P91</f>
        <v>0</v>
      </c>
      <c r="R91" s="331">
        <f>JAN!Q91+FEB!Q91+MAR!Q91+APR!Q91+MEI!Q91+JUN!Q91+JUL!Q91+AGS!Q91+SEPT!Q91+OKT!Q91+NOV!Q91+DES!Q91</f>
        <v>0</v>
      </c>
      <c r="S91" s="336" t="e">
        <f t="shared" si="6"/>
        <v>#DIV/0!</v>
      </c>
      <c r="T91" s="336" t="e">
        <f t="shared" si="7"/>
        <v>#DIV/0!</v>
      </c>
      <c r="U91" s="336" t="e">
        <f t="shared" si="8"/>
        <v>#DIV/0!</v>
      </c>
      <c r="V91" s="336" t="e">
        <f t="shared" si="9"/>
        <v>#DIV/0!</v>
      </c>
      <c r="W91" s="336">
        <f t="shared" si="10"/>
        <v>0</v>
      </c>
      <c r="X91" s="337">
        <f t="shared" si="11"/>
        <v>0</v>
      </c>
    </row>
    <row r="92" spans="1:24" ht="30" hidden="1" customHeight="1" x14ac:dyDescent="0.3">
      <c r="A92" s="306">
        <v>91</v>
      </c>
      <c r="B92" s="306">
        <v>4</v>
      </c>
      <c r="C92" s="307" t="s">
        <v>107</v>
      </c>
      <c r="D92" s="307" t="s">
        <v>111</v>
      </c>
      <c r="E92" s="325">
        <v>89501</v>
      </c>
      <c r="F92" s="303">
        <f>JAN!E92+FEB!E92+MAR!E92+APR!E92+MEI!E92+JUN!E92+JUL!E92+AGS!E92+SEPT!E92+OKT!E92+NOV!E92+DES!E92</f>
        <v>281</v>
      </c>
      <c r="G92" s="303">
        <f>JAN!F92+FEB!F92+MAR!F92+APR!F92+MEI!F92+JUN!F92+JUL!F92+AGS!F92+SEPT!F92+OKT!F92+NOV!F92+DES!F92</f>
        <v>104</v>
      </c>
      <c r="H92" s="303">
        <f>JAN!G92+FEB!G92+MAR!G92+APR!G92+MEI!G92+JUN!G92+JUL!G92+AGS!G92+SEPT!G92+OKT!G92+NOV!G92+DES!G92</f>
        <v>147</v>
      </c>
      <c r="I92" s="303">
        <f>JAN!H92+FEB!H92+MAR!H92+APR!H92+MEI!H92+JUN!H92+JUL!H92+AGS!H92+SEPT!H92+OKT!H92+NOV!H92+DES!H92</f>
        <v>251</v>
      </c>
      <c r="J92" s="303">
        <f>JAN!I92+FEB!I92+MAR!I92+APR!I92+MEI!I92+JUN!I92+JUL!I92+AGS!I92+SEPT!I92+OKT!I92+NOV!I92+DES!I92</f>
        <v>121</v>
      </c>
      <c r="K92" s="303">
        <f>JAN!J92+FEB!J92+MAR!J92+APR!J92+MEI!J92+JUN!J92+JUL!J92+AGS!J92+SEPT!J92+OKT!J92+NOV!J92+DES!J92</f>
        <v>147</v>
      </c>
      <c r="L92" s="303">
        <f>JAN!K92+FEB!K92+MAR!K92+APR!K92+MEI!K92+JUN!K92+JUL!K92+AGS!K92+SEPT!K92+OKT!K92+NOV!K92+DES!K92</f>
        <v>268</v>
      </c>
      <c r="M92" s="303">
        <f>JAN!L92+FEB!L92+MAR!L92+APR!L92+MEI!L92+JUN!L92+JUL!L92+AGS!L92+SEPT!L92+OKT!L92+NOV!L92+DES!L92</f>
        <v>115</v>
      </c>
      <c r="N92" s="303">
        <f>JAN!M92+FEB!M92+MAR!M92+APR!M92+MEI!M92+JUN!M92+JUL!M92+AGS!M92+SEPT!M92+OKT!M92+NOV!M92+DES!M92</f>
        <v>114</v>
      </c>
      <c r="O92" s="303">
        <f>JAN!N92+FEB!N92+MAR!N92+APR!N92+MEI!N92+JUN!N92+JUL!N92+AGS!N92+SEPT!N92+OKT!N92+NOV!N92+DES!N92</f>
        <v>0</v>
      </c>
      <c r="P92" s="303">
        <f>JAN!O92+FEB!O92+MAR!O92+APR!O92+MEI!O92+JUN!O92+JUL!O92+AGS!O92+SEPT!O92+OKT!O92+NOV!O92+DES!O92</f>
        <v>56</v>
      </c>
      <c r="Q92" s="303">
        <f>JAN!P92+FEB!P92+MAR!P92+APR!P92+MEI!P92+JUN!P92+JUL!P92+AGS!P92+SEPT!P92+OKT!P92+NOV!P92+DES!P92</f>
        <v>0</v>
      </c>
      <c r="R92" s="331">
        <f>JAN!Q92+FEB!Q92+MAR!Q92+APR!Q92+MEI!Q92+JUN!Q92+JUL!Q92+AGS!Q92+SEPT!Q92+OKT!Q92+NOV!Q92+DES!Q92</f>
        <v>0</v>
      </c>
      <c r="S92" s="336">
        <f t="shared" si="6"/>
        <v>0.89323843416370108</v>
      </c>
      <c r="T92" s="336">
        <f t="shared" si="7"/>
        <v>0.99130434782608701</v>
      </c>
      <c r="U92" s="336">
        <f t="shared" si="8"/>
        <v>0</v>
      </c>
      <c r="V92" s="336">
        <f t="shared" si="9"/>
        <v>0.42910447761194032</v>
      </c>
      <c r="W92" s="336">
        <f t="shared" si="10"/>
        <v>2.9943799510619993E-3</v>
      </c>
      <c r="X92" s="337">
        <f t="shared" si="11"/>
        <v>1.2849018446721265</v>
      </c>
    </row>
    <row r="93" spans="1:24" ht="30" hidden="1" customHeight="1" x14ac:dyDescent="0.3">
      <c r="A93" s="306">
        <v>92</v>
      </c>
      <c r="B93" s="306">
        <v>5</v>
      </c>
      <c r="C93" s="307" t="s">
        <v>107</v>
      </c>
      <c r="D93" s="307" t="s">
        <v>112</v>
      </c>
      <c r="E93" s="325">
        <v>41927</v>
      </c>
      <c r="F93" s="303">
        <f>JAN!E93+FEB!E93+MAR!E93+APR!E93+MEI!E93+JUN!E93+JUL!E93+AGS!E93+SEPT!E93+OKT!E93+NOV!E93+DES!E93</f>
        <v>17</v>
      </c>
      <c r="G93" s="303">
        <f>JAN!F93+FEB!F93+MAR!F93+APR!F93+MEI!F93+JUN!F93+JUL!F93+AGS!F93+SEPT!F93+OKT!F93+NOV!F93+DES!F93</f>
        <v>15</v>
      </c>
      <c r="H93" s="303">
        <f>JAN!G93+FEB!G93+MAR!G93+APR!G93+MEI!G93+JUN!G93+JUL!G93+AGS!G93+SEPT!G93+OKT!G93+NOV!G93+DES!G93</f>
        <v>2</v>
      </c>
      <c r="I93" s="303">
        <f>JAN!H93+FEB!H93+MAR!H93+APR!H93+MEI!H93+JUN!H93+JUL!H93+AGS!H93+SEPT!H93+OKT!H93+NOV!H93+DES!H93</f>
        <v>17</v>
      </c>
      <c r="J93" s="303">
        <f>JAN!I93+FEB!I93+MAR!I93+APR!I93+MEI!I93+JUN!I93+JUL!I93+AGS!I93+SEPT!I93+OKT!I93+NOV!I93+DES!I93</f>
        <v>15</v>
      </c>
      <c r="K93" s="303">
        <f>JAN!J93+FEB!J93+MAR!J93+APR!J93+MEI!J93+JUN!J93+JUL!J93+AGS!J93+SEPT!J93+OKT!J93+NOV!J93+DES!J93</f>
        <v>2</v>
      </c>
      <c r="L93" s="303">
        <f>JAN!K93+FEB!K93+MAR!K93+APR!K93+MEI!K93+JUN!K93+JUL!K93+AGS!K93+SEPT!K93+OKT!K93+NOV!K93+DES!K93</f>
        <v>17</v>
      </c>
      <c r="M93" s="303">
        <f>JAN!L93+FEB!L93+MAR!L93+APR!L93+MEI!L93+JUN!L93+JUL!L93+AGS!L93+SEPT!L93+OKT!L93+NOV!L93+DES!L93</f>
        <v>8</v>
      </c>
      <c r="N93" s="303">
        <f>JAN!M93+FEB!M93+MAR!M93+APR!M93+MEI!M93+JUN!M93+JUL!M93+AGS!M93+SEPT!M93+OKT!M93+NOV!M93+DES!M93</f>
        <v>6</v>
      </c>
      <c r="O93" s="303">
        <f>JAN!N93+FEB!N93+MAR!N93+APR!N93+MEI!N93+JUN!N93+JUL!N93+AGS!N93+SEPT!N93+OKT!N93+NOV!N93+DES!N93</f>
        <v>0</v>
      </c>
      <c r="P93" s="303">
        <f>JAN!O93+FEB!O93+MAR!O93+APR!O93+MEI!O93+JUN!O93+JUL!O93+AGS!O93+SEPT!O93+OKT!O93+NOV!O93+DES!O93</f>
        <v>0</v>
      </c>
      <c r="Q93" s="303">
        <f>JAN!P93+FEB!P93+MAR!P93+APR!P93+MEI!P93+JUN!P93+JUL!P93+AGS!P93+SEPT!P93+OKT!P93+NOV!P93+DES!P93</f>
        <v>0</v>
      </c>
      <c r="R93" s="331">
        <f>JAN!Q93+FEB!Q93+MAR!Q93+APR!Q93+MEI!Q93+JUN!Q93+JUL!Q93+AGS!Q93+SEPT!Q93+OKT!Q93+NOV!Q93+DES!Q93</f>
        <v>0</v>
      </c>
      <c r="S93" s="336">
        <f t="shared" si="6"/>
        <v>1</v>
      </c>
      <c r="T93" s="336">
        <f t="shared" si="7"/>
        <v>0.75</v>
      </c>
      <c r="U93" s="336">
        <f t="shared" si="8"/>
        <v>0</v>
      </c>
      <c r="V93" s="336">
        <f t="shared" si="9"/>
        <v>0.47058823529411764</v>
      </c>
      <c r="W93" s="336">
        <f t="shared" si="10"/>
        <v>4.0546664440575288E-4</v>
      </c>
      <c r="X93" s="337">
        <f t="shared" si="11"/>
        <v>0.19080783266153076</v>
      </c>
    </row>
    <row r="94" spans="1:24" ht="30" hidden="1" customHeight="1" x14ac:dyDescent="0.3">
      <c r="A94" s="306">
        <v>93</v>
      </c>
      <c r="B94" s="306">
        <v>6</v>
      </c>
      <c r="C94" s="307" t="s">
        <v>107</v>
      </c>
      <c r="D94" s="307" t="s">
        <v>113</v>
      </c>
      <c r="E94" s="325">
        <v>1329773</v>
      </c>
      <c r="F94" s="303">
        <f>JAN!E94+FEB!E94+MAR!E94+APR!E94+MEI!E94+JUN!E94+JUL!E94+AGS!E94+SEPT!E94+OKT!E94+NOV!E94+DES!E94</f>
        <v>125</v>
      </c>
      <c r="G94" s="303">
        <f>JAN!F94+FEB!F94+MAR!F94+APR!F94+MEI!F94+JUN!F94+JUL!F94+AGS!F94+SEPT!F94+OKT!F94+NOV!F94+DES!F94</f>
        <v>125</v>
      </c>
      <c r="H94" s="303">
        <f>JAN!G94+FEB!G94+MAR!G94+APR!G94+MEI!G94+JUN!G94+JUL!G94+AGS!G94+SEPT!G94+OKT!G94+NOV!G94+DES!G94</f>
        <v>0</v>
      </c>
      <c r="I94" s="303">
        <f>JAN!H94+FEB!H94+MAR!H94+APR!H94+MEI!H94+JUN!H94+JUL!H94+AGS!H94+SEPT!H94+OKT!H94+NOV!H94+DES!H94</f>
        <v>125</v>
      </c>
      <c r="J94" s="303">
        <f>JAN!I94+FEB!I94+MAR!I94+APR!I94+MEI!I94+JUN!I94+JUL!I94+AGS!I94+SEPT!I94+OKT!I94+NOV!I94+DES!I94</f>
        <v>125</v>
      </c>
      <c r="K94" s="303">
        <f>JAN!J94+FEB!J94+MAR!J94+APR!J94+MEI!J94+JUN!J94+JUL!J94+AGS!J94+SEPT!J94+OKT!J94+NOV!J94+DES!J94</f>
        <v>0</v>
      </c>
      <c r="L94" s="303">
        <f>JAN!K94+FEB!K94+MAR!K94+APR!K94+MEI!K94+JUN!K94+JUL!K94+AGS!K94+SEPT!K94+OKT!K94+NOV!K94+DES!K94</f>
        <v>125</v>
      </c>
      <c r="M94" s="303">
        <f>JAN!L94+FEB!L94+MAR!L94+APR!L94+MEI!L94+JUN!L94+JUL!L94+AGS!L94+SEPT!L94+OKT!L94+NOV!L94+DES!L94</f>
        <v>19</v>
      </c>
      <c r="N94" s="303">
        <f>JAN!M94+FEB!M94+MAR!M94+APR!M94+MEI!M94+JUN!M94+JUL!M94+AGS!M94+SEPT!M94+OKT!M94+NOV!M94+DES!M94</f>
        <v>19</v>
      </c>
      <c r="O94" s="303">
        <f>JAN!N94+FEB!N94+MAR!N94+APR!N94+MEI!N94+JUN!N94+JUL!N94+AGS!N94+SEPT!N94+OKT!N94+NOV!N94+DES!N94</f>
        <v>0</v>
      </c>
      <c r="P94" s="303">
        <f>JAN!O94+FEB!O94+MAR!O94+APR!O94+MEI!O94+JUN!O94+JUL!O94+AGS!O94+SEPT!O94+OKT!O94+NOV!O94+DES!O94</f>
        <v>0</v>
      </c>
      <c r="Q94" s="303">
        <f>JAN!P94+FEB!P94+MAR!P94+APR!P94+MEI!P94+JUN!P94+JUL!P94+AGS!P94+SEPT!P94+OKT!P94+NOV!P94+DES!P94</f>
        <v>0</v>
      </c>
      <c r="R94" s="331">
        <f>JAN!Q94+FEB!Q94+MAR!Q94+APR!Q94+MEI!Q94+JUN!Q94+JUL!Q94+AGS!Q94+SEPT!Q94+OKT!Q94+NOV!Q94+DES!Q94</f>
        <v>0</v>
      </c>
      <c r="S94" s="336">
        <f t="shared" si="6"/>
        <v>1</v>
      </c>
      <c r="T94" s="336">
        <f t="shared" si="7"/>
        <v>1</v>
      </c>
      <c r="U94" s="336">
        <f t="shared" si="8"/>
        <v>0</v>
      </c>
      <c r="V94" s="336">
        <f t="shared" si="9"/>
        <v>0.152</v>
      </c>
      <c r="W94" s="336">
        <f t="shared" si="10"/>
        <v>9.4001006186770223E-5</v>
      </c>
      <c r="X94" s="337">
        <f t="shared" si="11"/>
        <v>1.4288152940389074E-2</v>
      </c>
    </row>
    <row r="95" spans="1:24" ht="30" hidden="1" customHeight="1" x14ac:dyDescent="0.3">
      <c r="A95" s="306">
        <v>94</v>
      </c>
      <c r="B95" s="306">
        <v>7</v>
      </c>
      <c r="C95" s="307" t="s">
        <v>107</v>
      </c>
      <c r="D95" s="307" t="s">
        <v>114</v>
      </c>
      <c r="E95" s="325">
        <v>209280</v>
      </c>
      <c r="F95" s="303">
        <f>JAN!E95+FEB!E95+MAR!E95+APR!E95+MEI!E95+JUN!E95+JUL!E95+AGS!E95+SEPT!E95+OKT!E95+NOV!E95+DES!E95</f>
        <v>265</v>
      </c>
      <c r="G95" s="303">
        <f>JAN!F95+FEB!F95+MAR!F95+APR!F95+MEI!F95+JUN!F95+JUL!F95+AGS!F95+SEPT!F95+OKT!F95+NOV!F95+DES!F95</f>
        <v>254</v>
      </c>
      <c r="H95" s="303">
        <f>JAN!G95+FEB!G95+MAR!G95+APR!G95+MEI!G95+JUN!G95+JUL!G95+AGS!G95+SEPT!G95+OKT!G95+NOV!G95+DES!G95</f>
        <v>9</v>
      </c>
      <c r="I95" s="303">
        <f>JAN!H95+FEB!H95+MAR!H95+APR!H95+MEI!H95+JUN!H95+JUL!H95+AGS!H95+SEPT!H95+OKT!H95+NOV!H95+DES!H95</f>
        <v>263</v>
      </c>
      <c r="J95" s="303">
        <f>JAN!I95+FEB!I95+MAR!I95+APR!I95+MEI!I95+JUN!I95+JUL!I95+AGS!I95+SEPT!I95+OKT!I95+NOV!I95+DES!I95</f>
        <v>253</v>
      </c>
      <c r="K95" s="303">
        <f>JAN!J95+FEB!J95+MAR!J95+APR!J95+MEI!J95+JUN!J95+JUL!J95+AGS!J95+SEPT!J95+OKT!J95+NOV!J95+DES!J95</f>
        <v>9</v>
      </c>
      <c r="L95" s="303">
        <f>JAN!K95+FEB!K95+MAR!K95+APR!K95+MEI!K95+JUN!K95+JUL!K95+AGS!K95+SEPT!K95+OKT!K95+NOV!K95+DES!K95</f>
        <v>262</v>
      </c>
      <c r="M95" s="303">
        <f>JAN!L95+FEB!L95+MAR!L95+APR!L95+MEI!L95+JUN!L95+JUL!L95+AGS!L95+SEPT!L95+OKT!L95+NOV!L95+DES!L95</f>
        <v>3</v>
      </c>
      <c r="N95" s="303">
        <f>JAN!M95+FEB!M95+MAR!M95+APR!M95+MEI!M95+JUN!M95+JUL!M95+AGS!M95+SEPT!M95+OKT!M95+NOV!M95+DES!M95</f>
        <v>3</v>
      </c>
      <c r="O95" s="303">
        <f>JAN!N95+FEB!N95+MAR!N95+APR!N95+MEI!N95+JUN!N95+JUL!N95+AGS!N95+SEPT!N95+OKT!N95+NOV!N95+DES!N95</f>
        <v>0</v>
      </c>
      <c r="P95" s="303">
        <f>JAN!O95+FEB!O95+MAR!O95+APR!O95+MEI!O95+JUN!O95+JUL!O95+AGS!O95+SEPT!O95+OKT!O95+NOV!O95+DES!O95</f>
        <v>0</v>
      </c>
      <c r="Q95" s="303">
        <f>JAN!P95+FEB!P95+MAR!P95+APR!P95+MEI!P95+JUN!P95+JUL!P95+AGS!P95+SEPT!P95+OKT!P95+NOV!P95+DES!P95</f>
        <v>0</v>
      </c>
      <c r="R95" s="331">
        <f>JAN!Q95+FEB!Q95+MAR!Q95+APR!Q95+MEI!Q95+JUN!Q95+JUL!Q95+AGS!Q95+SEPT!Q95+OKT!Q95+NOV!Q95+DES!Q95</f>
        <v>0</v>
      </c>
      <c r="S95" s="336">
        <f t="shared" si="6"/>
        <v>0.99245283018867925</v>
      </c>
      <c r="T95" s="336">
        <f t="shared" si="7"/>
        <v>1</v>
      </c>
      <c r="U95" s="336">
        <f t="shared" si="8"/>
        <v>0</v>
      </c>
      <c r="V95" s="336">
        <f t="shared" si="9"/>
        <v>1.1450381679389313E-2</v>
      </c>
      <c r="W95" s="336">
        <f t="shared" si="10"/>
        <v>1.2519113149847094E-3</v>
      </c>
      <c r="X95" s="337">
        <f t="shared" si="11"/>
        <v>1.4334862385321102E-2</v>
      </c>
    </row>
    <row r="96" spans="1:24" ht="30" customHeight="1" x14ac:dyDescent="0.3">
      <c r="A96" s="309">
        <v>95</v>
      </c>
      <c r="B96" s="309">
        <v>1</v>
      </c>
      <c r="C96" s="310" t="s">
        <v>115</v>
      </c>
      <c r="D96" s="310" t="s">
        <v>116</v>
      </c>
      <c r="E96" s="326">
        <v>237791</v>
      </c>
      <c r="F96" s="311">
        <f>JAN!E96+FEB!E96+MAR!E96+APR!E96+MEI!E96+JUN!E96+JUL!E96+AGS!E96+SEPT!E96+OKT!E96+NOV!E96+DES!E96</f>
        <v>96</v>
      </c>
      <c r="G96" s="311">
        <f>JAN!F96+FEB!F96+MAR!F96+APR!F96+MEI!F96+JUN!F96+JUL!F96+AGS!F96+SEPT!F96+OKT!F96+NOV!F96+DES!F96</f>
        <v>0</v>
      </c>
      <c r="H96" s="311">
        <f>JAN!G96+FEB!G96+MAR!G96+APR!G96+MEI!G96+JUN!G96+JUL!G96+AGS!G96+SEPT!G96+OKT!G96+NOV!G96+DES!G96</f>
        <v>8</v>
      </c>
      <c r="I96" s="311">
        <f>JAN!H96+FEB!H96+MAR!H96+APR!H96+MEI!H96+JUN!H96+JUL!H96+AGS!H96+SEPT!H96+OKT!H96+NOV!H96+DES!H96</f>
        <v>8</v>
      </c>
      <c r="J96" s="311">
        <f>JAN!I96+FEB!I96+MAR!I96+APR!I96+MEI!I96+JUN!I96+JUL!I96+AGS!I96+SEPT!I96+OKT!I96+NOV!I96+DES!I96</f>
        <v>0</v>
      </c>
      <c r="K96" s="311">
        <f>JAN!J96+FEB!J96+MAR!J96+APR!J96+MEI!J96+JUN!J96+JUL!J96+AGS!J96+SEPT!J96+OKT!J96+NOV!J96+DES!J96</f>
        <v>58</v>
      </c>
      <c r="L96" s="311">
        <f>JAN!K96+FEB!K96+MAR!K96+APR!K96+MEI!K96+JUN!K96+JUL!K96+AGS!K96+SEPT!K96+OKT!K96+NOV!K96+DES!K96</f>
        <v>58</v>
      </c>
      <c r="M96" s="311">
        <f>JAN!L96+FEB!L96+MAR!L96+APR!L96+MEI!L96+JUN!L96+JUL!L96+AGS!L96+SEPT!L96+OKT!L96+NOV!L96+DES!L96</f>
        <v>0</v>
      </c>
      <c r="N96" s="311">
        <f>JAN!M96+FEB!M96+MAR!M96+APR!M96+MEI!M96+JUN!M96+JUL!M96+AGS!M96+SEPT!M96+OKT!M96+NOV!M96+DES!M96</f>
        <v>0</v>
      </c>
      <c r="O96" s="311">
        <f>JAN!N96+FEB!N96+MAR!N96+APR!N96+MEI!N96+JUN!N96+JUL!N96+AGS!N96+SEPT!N96+OKT!N96+NOV!N96+DES!N96</f>
        <v>0</v>
      </c>
      <c r="P96" s="311">
        <f>JAN!O96+FEB!O96+MAR!O96+APR!O96+MEI!O96+JUN!O96+JUL!O96+AGS!O96+SEPT!O96+OKT!O96+NOV!O96+DES!O96</f>
        <v>0</v>
      </c>
      <c r="Q96" s="311">
        <f>JAN!P96+FEB!P96+MAR!P96+APR!P96+MEI!P96+JUN!P96+JUL!P96+AGS!P96+SEPT!P96+OKT!P96+NOV!P96+DES!P96</f>
        <v>0</v>
      </c>
      <c r="R96" s="332">
        <f>JAN!Q96+FEB!Q96+MAR!Q96+APR!Q96+MEI!Q96+JUN!Q96+JUL!Q96+AGS!Q96+SEPT!Q96+OKT!Q96+NOV!Q96+DES!Q96</f>
        <v>0</v>
      </c>
      <c r="S96" s="336">
        <f t="shared" si="6"/>
        <v>8.3333333333333329E-2</v>
      </c>
      <c r="T96" s="336" t="e">
        <f t="shared" si="7"/>
        <v>#DIV/0!</v>
      </c>
      <c r="U96" s="336" t="e">
        <f t="shared" si="8"/>
        <v>#DIV/0!</v>
      </c>
      <c r="V96" s="336">
        <f t="shared" si="9"/>
        <v>0</v>
      </c>
      <c r="W96" s="336">
        <f t="shared" si="10"/>
        <v>2.4391167033235067E-4</v>
      </c>
      <c r="X96" s="337">
        <f t="shared" si="11"/>
        <v>0</v>
      </c>
    </row>
    <row r="97" spans="1:24" ht="30" customHeight="1" x14ac:dyDescent="0.3">
      <c r="A97" s="309">
        <v>96</v>
      </c>
      <c r="B97" s="309">
        <v>2</v>
      </c>
      <c r="C97" s="310" t="s">
        <v>115</v>
      </c>
      <c r="D97" s="310" t="s">
        <v>117</v>
      </c>
      <c r="E97" s="326">
        <v>383480</v>
      </c>
      <c r="F97" s="311">
        <f>JAN!E97+FEB!E97+MAR!E97+APR!E97+MEI!E97+JUN!E97+JUL!E97+AGS!E97+SEPT!E97+OKT!E97+NOV!E97+DES!E97</f>
        <v>2752</v>
      </c>
      <c r="G97" s="311">
        <f>JAN!F97+FEB!F97+MAR!F97+APR!F97+MEI!F97+JUN!F97+JUL!F97+AGS!F97+SEPT!F97+OKT!F97+NOV!F97+DES!F97</f>
        <v>1608</v>
      </c>
      <c r="H97" s="311">
        <f>JAN!G97+FEB!G97+MAR!G97+APR!G97+MEI!G97+JUN!G97+JUL!G97+AGS!G97+SEPT!G97+OKT!G97+NOV!G97+DES!G97</f>
        <v>1928</v>
      </c>
      <c r="I97" s="311">
        <f>JAN!H97+FEB!H97+MAR!H97+APR!H97+MEI!H97+JUN!H97+JUL!H97+AGS!H97+SEPT!H97+OKT!H97+NOV!H97+DES!H97</f>
        <v>3536</v>
      </c>
      <c r="J97" s="311">
        <f>JAN!I97+FEB!I97+MAR!I97+APR!I97+MEI!I97+JUN!I97+JUL!I97+AGS!I97+SEPT!I97+OKT!I97+NOV!I97+DES!I97</f>
        <v>2161</v>
      </c>
      <c r="K97" s="311">
        <f>JAN!J97+FEB!J97+MAR!J97+APR!J97+MEI!J97+JUN!J97+JUL!J97+AGS!J97+SEPT!J97+OKT!J97+NOV!J97+DES!J97</f>
        <v>3057</v>
      </c>
      <c r="L97" s="311">
        <f>JAN!K97+FEB!K97+MAR!K97+APR!K97+MEI!K97+JUN!K97+JUL!K97+AGS!K97+SEPT!K97+OKT!K97+NOV!K97+DES!K97</f>
        <v>5218</v>
      </c>
      <c r="M97" s="311">
        <f>JAN!L97+FEB!L97+MAR!L97+APR!L97+MEI!L97+JUN!L97+JUL!L97+AGS!L97+SEPT!L97+OKT!L97+NOV!L97+DES!L97</f>
        <v>84</v>
      </c>
      <c r="N97" s="311">
        <f>JAN!M97+FEB!M97+MAR!M97+APR!M97+MEI!M97+JUN!M97+JUL!M97+AGS!M97+SEPT!M97+OKT!M97+NOV!M97+DES!M97</f>
        <v>77</v>
      </c>
      <c r="O97" s="311">
        <f>JAN!N97+FEB!N97+MAR!N97+APR!N97+MEI!N97+JUN!N97+JUL!N97+AGS!N97+SEPT!N97+OKT!N97+NOV!N97+DES!N97</f>
        <v>77</v>
      </c>
      <c r="P97" s="311">
        <f>JAN!O97+FEB!O97+MAR!O97+APR!O97+MEI!O97+JUN!O97+JUL!O97+AGS!O97+SEPT!O97+OKT!O97+NOV!O97+DES!O97</f>
        <v>70</v>
      </c>
      <c r="Q97" s="311">
        <f>JAN!P97+FEB!P97+MAR!P97+APR!P97+MEI!P97+JUN!P97+JUL!P97+AGS!P97+SEPT!P97+OKT!P97+NOV!P97+DES!P97</f>
        <v>7</v>
      </c>
      <c r="R97" s="332">
        <f>JAN!Q97+FEB!Q97+MAR!Q97+APR!Q97+MEI!Q97+JUN!Q97+JUL!Q97+AGS!Q97+SEPT!Q97+OKT!Q97+NOV!Q97+DES!Q97</f>
        <v>0</v>
      </c>
      <c r="S97" s="336">
        <f t="shared" si="6"/>
        <v>1.2848837209302326</v>
      </c>
      <c r="T97" s="336">
        <f t="shared" si="7"/>
        <v>0.91666666666666663</v>
      </c>
      <c r="U97" s="336">
        <f t="shared" si="8"/>
        <v>0.91666666666666663</v>
      </c>
      <c r="V97" s="336">
        <f t="shared" si="9"/>
        <v>1.6098121885779991E-2</v>
      </c>
      <c r="W97" s="336">
        <f t="shared" si="10"/>
        <v>1.3606967768853655E-2</v>
      </c>
      <c r="X97" s="337">
        <f t="shared" si="11"/>
        <v>0.21904662563888599</v>
      </c>
    </row>
    <row r="98" spans="1:24" ht="30" customHeight="1" x14ac:dyDescent="0.3">
      <c r="A98" s="309">
        <v>97</v>
      </c>
      <c r="B98" s="309">
        <v>3</v>
      </c>
      <c r="C98" s="310" t="s">
        <v>115</v>
      </c>
      <c r="D98" s="310" t="s">
        <v>118</v>
      </c>
      <c r="E98" s="326">
        <v>295985</v>
      </c>
      <c r="F98" s="311">
        <f>JAN!E98+FEB!E98+MAR!E98+APR!E98+MEI!E98+JUN!E98+JUL!E98+AGS!E98+SEPT!E98+OKT!E98+NOV!E98+DES!E98</f>
        <v>4239</v>
      </c>
      <c r="G98" s="311">
        <f>JAN!F98+FEB!F98+MAR!F98+APR!F98+MEI!F98+JUN!F98+JUL!F98+AGS!F98+SEPT!F98+OKT!F98+NOV!F98+DES!F98</f>
        <v>964</v>
      </c>
      <c r="H98" s="311">
        <f>JAN!G98+FEB!G98+MAR!G98+APR!G98+MEI!G98+JUN!G98+JUL!G98+AGS!G98+SEPT!G98+OKT!G98+NOV!G98+DES!G98</f>
        <v>2384</v>
      </c>
      <c r="I98" s="311">
        <f>JAN!H98+FEB!H98+MAR!H98+APR!H98+MEI!H98+JUN!H98+JUL!H98+AGS!H98+SEPT!H98+OKT!H98+NOV!H98+DES!H98</f>
        <v>3348</v>
      </c>
      <c r="J98" s="311">
        <f>JAN!I98+FEB!I98+MAR!I98+APR!I98+MEI!I98+JUN!I98+JUL!I98+AGS!I98+SEPT!I98+OKT!I98+NOV!I98+DES!I98</f>
        <v>2598</v>
      </c>
      <c r="K98" s="311">
        <f>JAN!J98+FEB!J98+MAR!J98+APR!J98+MEI!J98+JUN!J98+JUL!J98+AGS!J98+SEPT!J98+OKT!J98+NOV!J98+DES!J98</f>
        <v>6814</v>
      </c>
      <c r="L98" s="311">
        <f>JAN!K98+FEB!K98+MAR!K98+APR!K98+MEI!K98+JUN!K98+JUL!K98+AGS!K98+SEPT!K98+OKT!K98+NOV!K98+DES!K98</f>
        <v>9412</v>
      </c>
      <c r="M98" s="311">
        <f>JAN!L98+FEB!L98+MAR!L98+APR!L98+MEI!L98+JUN!L98+JUL!L98+AGS!L98+SEPT!L98+OKT!L98+NOV!L98+DES!L98</f>
        <v>11</v>
      </c>
      <c r="N98" s="311">
        <f>JAN!M98+FEB!M98+MAR!M98+APR!M98+MEI!M98+JUN!M98+JUL!M98+AGS!M98+SEPT!M98+OKT!M98+NOV!M98+DES!M98</f>
        <v>11</v>
      </c>
      <c r="O98" s="311">
        <f>JAN!N98+FEB!N98+MAR!N98+APR!N98+MEI!N98+JUN!N98+JUL!N98+AGS!N98+SEPT!N98+OKT!N98+NOV!N98+DES!N98</f>
        <v>10</v>
      </c>
      <c r="P98" s="311">
        <f>JAN!O98+FEB!O98+MAR!O98+APR!O98+MEI!O98+JUN!O98+JUL!O98+AGS!O98+SEPT!O98+OKT!O98+NOV!O98+DES!O98</f>
        <v>9</v>
      </c>
      <c r="Q98" s="311">
        <f>JAN!P98+FEB!P98+MAR!P98+APR!P98+MEI!P98+JUN!P98+JUL!P98+AGS!P98+SEPT!P98+OKT!P98+NOV!P98+DES!P98</f>
        <v>1</v>
      </c>
      <c r="R98" s="332">
        <f>JAN!Q98+FEB!Q98+MAR!Q98+APR!Q98+MEI!Q98+JUN!Q98+JUL!Q98+AGS!Q98+SEPT!Q98+OKT!Q98+NOV!Q98+DES!Q98</f>
        <v>0</v>
      </c>
      <c r="S98" s="336">
        <f t="shared" si="6"/>
        <v>0.78980891719745228</v>
      </c>
      <c r="T98" s="336">
        <f t="shared" si="7"/>
        <v>1</v>
      </c>
      <c r="U98" s="336">
        <f t="shared" si="8"/>
        <v>0.90909090909090906</v>
      </c>
      <c r="V98" s="336">
        <f t="shared" si="9"/>
        <v>1.1687207819804505E-3</v>
      </c>
      <c r="W98" s="336">
        <f t="shared" si="10"/>
        <v>3.1798908728482865E-2</v>
      </c>
      <c r="X98" s="337">
        <f t="shared" si="11"/>
        <v>3.7164045475277463E-2</v>
      </c>
    </row>
    <row r="99" spans="1:24" ht="30" customHeight="1" x14ac:dyDescent="0.3">
      <c r="A99" s="309">
        <v>98</v>
      </c>
      <c r="B99" s="309">
        <v>4</v>
      </c>
      <c r="C99" s="310" t="s">
        <v>115</v>
      </c>
      <c r="D99" s="310" t="s">
        <v>119</v>
      </c>
      <c r="E99" s="326">
        <v>269966</v>
      </c>
      <c r="F99" s="311">
        <f>JAN!E99+FEB!E99+MAR!E99+APR!E99+MEI!E99+JUN!E99+JUL!E99+AGS!E99+SEPT!E99+OKT!E99+NOV!E99+DES!E99</f>
        <v>3000</v>
      </c>
      <c r="G99" s="311">
        <f>JAN!F99+FEB!F99+MAR!F99+APR!F99+MEI!F99+JUN!F99+JUL!F99+AGS!F99+SEPT!F99+OKT!F99+NOV!F99+DES!F99</f>
        <v>2495</v>
      </c>
      <c r="H99" s="311">
        <f>JAN!G99+FEB!G99+MAR!G99+APR!G99+MEI!G99+JUN!G99+JUL!G99+AGS!G99+SEPT!G99+OKT!G99+NOV!G99+DES!G99</f>
        <v>506</v>
      </c>
      <c r="I99" s="311">
        <f>JAN!H99+FEB!H99+MAR!H99+APR!H99+MEI!H99+JUN!H99+JUL!H99+AGS!H99+SEPT!H99+OKT!H99+NOV!H99+DES!H99</f>
        <v>3001</v>
      </c>
      <c r="J99" s="311">
        <f>JAN!I99+FEB!I99+MAR!I99+APR!I99+MEI!I99+JUN!I99+JUL!I99+AGS!I99+SEPT!I99+OKT!I99+NOV!I99+DES!I99</f>
        <v>2473</v>
      </c>
      <c r="K99" s="311">
        <f>JAN!J99+FEB!J99+MAR!J99+APR!J99+MEI!J99+JUN!J99+JUL!J99+AGS!J99+SEPT!J99+OKT!J99+NOV!J99+DES!J99</f>
        <v>1030</v>
      </c>
      <c r="L99" s="311">
        <f>JAN!K99+FEB!K99+MAR!K99+APR!K99+MEI!K99+JUN!K99+JUL!K99+AGS!K99+SEPT!K99+OKT!K99+NOV!K99+DES!K99</f>
        <v>3503</v>
      </c>
      <c r="M99" s="311">
        <f>JAN!L99+FEB!L99+MAR!L99+APR!L99+MEI!L99+JUN!L99+JUL!L99+AGS!L99+SEPT!L99+OKT!L99+NOV!L99+DES!L99</f>
        <v>6</v>
      </c>
      <c r="N99" s="311">
        <f>JAN!M99+FEB!M99+MAR!M99+APR!M99+MEI!M99+JUN!M99+JUL!M99+AGS!M99+SEPT!M99+OKT!M99+NOV!M99+DES!M99</f>
        <v>6</v>
      </c>
      <c r="O99" s="311">
        <f>JAN!N99+FEB!N99+MAR!N99+APR!N99+MEI!N99+JUN!N99+JUL!N99+AGS!N99+SEPT!N99+OKT!N99+NOV!N99+DES!N99</f>
        <v>6</v>
      </c>
      <c r="P99" s="311">
        <f>JAN!O99+FEB!O99+MAR!O99+APR!O99+MEI!O99+JUN!O99+JUL!O99+AGS!O99+SEPT!O99+OKT!O99+NOV!O99+DES!O99</f>
        <v>0</v>
      </c>
      <c r="Q99" s="311">
        <f>JAN!P99+FEB!P99+MAR!P99+APR!P99+MEI!P99+JUN!P99+JUL!P99+AGS!P99+SEPT!P99+OKT!P99+NOV!P99+DES!P99</f>
        <v>6</v>
      </c>
      <c r="R99" s="332">
        <f>JAN!Q99+FEB!Q99+MAR!Q99+APR!Q99+MEI!Q99+JUN!Q99+JUL!Q99+AGS!Q99+SEPT!Q99+OKT!Q99+NOV!Q99+DES!Q99</f>
        <v>0</v>
      </c>
      <c r="S99" s="336">
        <f t="shared" si="6"/>
        <v>1.0003333333333333</v>
      </c>
      <c r="T99" s="336">
        <f t="shared" si="7"/>
        <v>1</v>
      </c>
      <c r="U99" s="336">
        <f t="shared" si="8"/>
        <v>1</v>
      </c>
      <c r="V99" s="336">
        <f t="shared" si="9"/>
        <v>1.7128175849272054E-3</v>
      </c>
      <c r="W99" s="336">
        <f t="shared" si="10"/>
        <v>1.2975708052125083E-2</v>
      </c>
      <c r="X99" s="337">
        <f t="shared" si="11"/>
        <v>2.2225020928561375E-2</v>
      </c>
    </row>
    <row r="100" spans="1:24" ht="30" customHeight="1" x14ac:dyDescent="0.3">
      <c r="A100" s="309">
        <v>99</v>
      </c>
      <c r="B100" s="309">
        <v>5</v>
      </c>
      <c r="C100" s="310" t="s">
        <v>115</v>
      </c>
      <c r="D100" s="310" t="s">
        <v>120</v>
      </c>
      <c r="E100" s="326">
        <v>432305</v>
      </c>
      <c r="F100" s="311">
        <f>JAN!E100+FEB!E100+MAR!E100+APR!E100+MEI!E100+JUN!E100+JUL!E100+AGS!E100+SEPT!E100+OKT!E100+NOV!E100+DES!E100</f>
        <v>1175</v>
      </c>
      <c r="G100" s="311">
        <f>JAN!F100+FEB!F100+MAR!F100+APR!F100+MEI!F100+JUN!F100+JUL!F100+AGS!F100+SEPT!F100+OKT!F100+NOV!F100+DES!F100</f>
        <v>1346</v>
      </c>
      <c r="H100" s="311">
        <f>JAN!G100+FEB!G100+MAR!G100+APR!G100+MEI!G100+JUN!G100+JUL!G100+AGS!G100+SEPT!G100+OKT!G100+NOV!G100+DES!G100</f>
        <v>100</v>
      </c>
      <c r="I100" s="311">
        <f>JAN!H100+FEB!H100+MAR!H100+APR!H100+MEI!H100+JUN!H100+JUL!H100+AGS!H100+SEPT!H100+OKT!H100+NOV!H100+DES!H100</f>
        <v>1446</v>
      </c>
      <c r="J100" s="311">
        <f>JAN!I100+FEB!I100+MAR!I100+APR!I100+MEI!I100+JUN!I100+JUL!I100+AGS!I100+SEPT!I100+OKT!I100+NOV!I100+DES!I100</f>
        <v>6656</v>
      </c>
      <c r="K100" s="311">
        <f>JAN!J100+FEB!J100+MAR!J100+APR!J100+MEI!J100+JUN!J100+JUL!J100+AGS!J100+SEPT!J100+OKT!J100+NOV!J100+DES!J100</f>
        <v>1229</v>
      </c>
      <c r="L100" s="311">
        <f>JAN!K100+FEB!K100+MAR!K100+APR!K100+MEI!K100+JUN!K100+JUL!K100+AGS!K100+SEPT!K100+OKT!K100+NOV!K100+DES!K100</f>
        <v>7885</v>
      </c>
      <c r="M100" s="311">
        <f>JAN!L100+FEB!L100+MAR!L100+APR!L100+MEI!L100+JUN!L100+JUL!L100+AGS!L100+SEPT!L100+OKT!L100+NOV!L100+DES!L100</f>
        <v>0</v>
      </c>
      <c r="N100" s="311">
        <f>JAN!M100+FEB!M100+MAR!M100+APR!M100+MEI!M100+JUN!M100+JUL!M100+AGS!M100+SEPT!M100+OKT!M100+NOV!M100+DES!M100</f>
        <v>0</v>
      </c>
      <c r="O100" s="311">
        <f>JAN!N100+FEB!N100+MAR!N100+APR!N100+MEI!N100+JUN!N100+JUL!N100+AGS!N100+SEPT!N100+OKT!N100+NOV!N100+DES!N100</f>
        <v>0</v>
      </c>
      <c r="P100" s="311">
        <f>JAN!O100+FEB!O100+MAR!O100+APR!O100+MEI!O100+JUN!O100+JUL!O100+AGS!O100+SEPT!O100+OKT!O100+NOV!O100+DES!O100</f>
        <v>0</v>
      </c>
      <c r="Q100" s="311">
        <f>JAN!P100+FEB!P100+MAR!P100+APR!P100+MEI!P100+JUN!P100+JUL!P100+AGS!P100+SEPT!P100+OKT!P100+NOV!P100+DES!P100</f>
        <v>0</v>
      </c>
      <c r="R100" s="332">
        <f>JAN!Q100+FEB!Q100+MAR!Q100+APR!Q100+MEI!Q100+JUN!Q100+JUL!Q100+AGS!Q100+SEPT!Q100+OKT!Q100+NOV!Q100+DES!Q100</f>
        <v>0</v>
      </c>
      <c r="S100" s="336">
        <f t="shared" si="6"/>
        <v>1.2306382978723405</v>
      </c>
      <c r="T100" s="336" t="e">
        <f t="shared" si="7"/>
        <v>#DIV/0!</v>
      </c>
      <c r="U100" s="336" t="e">
        <f t="shared" si="8"/>
        <v>#DIV/0!</v>
      </c>
      <c r="V100" s="336">
        <f t="shared" si="9"/>
        <v>0</v>
      </c>
      <c r="W100" s="336">
        <f t="shared" si="10"/>
        <v>1.8239437434218898E-2</v>
      </c>
      <c r="X100" s="337">
        <f t="shared" si="11"/>
        <v>0</v>
      </c>
    </row>
    <row r="101" spans="1:24" ht="30" customHeight="1" x14ac:dyDescent="0.3">
      <c r="A101" s="309">
        <v>100</v>
      </c>
      <c r="B101" s="309">
        <v>6</v>
      </c>
      <c r="C101" s="310" t="s">
        <v>115</v>
      </c>
      <c r="D101" s="310" t="s">
        <v>121</v>
      </c>
      <c r="E101" s="326">
        <v>218413</v>
      </c>
      <c r="F101" s="311">
        <f>JAN!E101+FEB!E101+MAR!E101+APR!E101+MEI!E101+JUN!E101+JUL!E101+AGS!E101+SEPT!E101+OKT!E101+NOV!E101+DES!E101</f>
        <v>41</v>
      </c>
      <c r="G101" s="311">
        <f>JAN!F101+FEB!F101+MAR!F101+APR!F101+MEI!F101+JUN!F101+JUL!F101+AGS!F101+SEPT!F101+OKT!F101+NOV!F101+DES!F101</f>
        <v>201</v>
      </c>
      <c r="H101" s="311">
        <f>JAN!G101+FEB!G101+MAR!G101+APR!G101+MEI!G101+JUN!G101+JUL!G101+AGS!G101+SEPT!G101+OKT!G101+NOV!G101+DES!G101</f>
        <v>34</v>
      </c>
      <c r="I101" s="311">
        <f>JAN!H101+FEB!H101+MAR!H101+APR!H101+MEI!H101+JUN!H101+JUL!H101+AGS!H101+SEPT!H101+OKT!H101+NOV!H101+DES!H101</f>
        <v>235</v>
      </c>
      <c r="J101" s="311">
        <f>JAN!I101+FEB!I101+MAR!I101+APR!I101+MEI!I101+JUN!I101+JUL!I101+AGS!I101+SEPT!I101+OKT!I101+NOV!I101+DES!I101</f>
        <v>659</v>
      </c>
      <c r="K101" s="311">
        <f>JAN!J101+FEB!J101+MAR!J101+APR!J101+MEI!J101+JUN!J101+JUL!J101+AGS!J101+SEPT!J101+OKT!J101+NOV!J101+DES!J101</f>
        <v>1269</v>
      </c>
      <c r="L101" s="311">
        <f>JAN!K101+FEB!K101+MAR!K101+APR!K101+MEI!K101+JUN!K101+JUL!K101+AGS!K101+SEPT!K101+OKT!K101+NOV!K101+DES!K101</f>
        <v>1928</v>
      </c>
      <c r="M101" s="311">
        <f>JAN!L101+FEB!L101+MAR!L101+APR!L101+MEI!L101+JUN!L101+JUL!L101+AGS!L101+SEPT!L101+OKT!L101+NOV!L101+DES!L101</f>
        <v>0</v>
      </c>
      <c r="N101" s="311">
        <f>JAN!M101+FEB!M101+MAR!M101+APR!M101+MEI!M101+JUN!M101+JUL!M101+AGS!M101+SEPT!M101+OKT!M101+NOV!M101+DES!M101</f>
        <v>0</v>
      </c>
      <c r="O101" s="311">
        <f>JAN!N101+FEB!N101+MAR!N101+APR!N101+MEI!N101+JUN!N101+JUL!N101+AGS!N101+SEPT!N101+OKT!N101+NOV!N101+DES!N101</f>
        <v>0</v>
      </c>
      <c r="P101" s="311">
        <f>JAN!O101+FEB!O101+MAR!O101+APR!O101+MEI!O101+JUN!O101+JUL!O101+AGS!O101+SEPT!O101+OKT!O101+NOV!O101+DES!O101</f>
        <v>0</v>
      </c>
      <c r="Q101" s="311">
        <f>JAN!P101+FEB!P101+MAR!P101+APR!P101+MEI!P101+JUN!P101+JUL!P101+AGS!P101+SEPT!P101+OKT!P101+NOV!P101+DES!P101</f>
        <v>0</v>
      </c>
      <c r="R101" s="332">
        <f>JAN!Q101+FEB!Q101+MAR!Q101+APR!Q101+MEI!Q101+JUN!Q101+JUL!Q101+AGS!Q101+SEPT!Q101+OKT!Q101+NOV!Q101+DES!Q101</f>
        <v>0</v>
      </c>
      <c r="S101" s="336">
        <f t="shared" si="6"/>
        <v>5.7317073170731705</v>
      </c>
      <c r="T101" s="336" t="e">
        <f t="shared" si="7"/>
        <v>#DIV/0!</v>
      </c>
      <c r="U101" s="336" t="e">
        <f t="shared" si="8"/>
        <v>#DIV/0!</v>
      </c>
      <c r="V101" s="336">
        <f t="shared" si="9"/>
        <v>0</v>
      </c>
      <c r="W101" s="336">
        <f t="shared" si="10"/>
        <v>8.8273133925178444E-3</v>
      </c>
      <c r="X101" s="337">
        <f t="shared" si="11"/>
        <v>0</v>
      </c>
    </row>
    <row r="102" spans="1:24" ht="30" customHeight="1" x14ac:dyDescent="0.3">
      <c r="A102" s="309">
        <v>101</v>
      </c>
      <c r="B102" s="309">
        <v>7</v>
      </c>
      <c r="C102" s="310" t="s">
        <v>115</v>
      </c>
      <c r="D102" s="310" t="s">
        <v>122</v>
      </c>
      <c r="E102" s="326">
        <v>328343</v>
      </c>
      <c r="F102" s="311">
        <f>JAN!E102+FEB!E102+MAR!E102+APR!E102+MEI!E102+JUN!E102+JUL!E102+AGS!E102+SEPT!E102+OKT!E102+NOV!E102+DES!E102</f>
        <v>642</v>
      </c>
      <c r="G102" s="311">
        <f>JAN!F102+FEB!F102+MAR!F102+APR!F102+MEI!F102+JUN!F102+JUL!F102+AGS!F102+SEPT!F102+OKT!F102+NOV!F102+DES!F102</f>
        <v>357</v>
      </c>
      <c r="H102" s="311">
        <f>JAN!G102+FEB!G102+MAR!G102+APR!G102+MEI!G102+JUN!G102+JUL!G102+AGS!G102+SEPT!G102+OKT!G102+NOV!G102+DES!G102</f>
        <v>71</v>
      </c>
      <c r="I102" s="311">
        <f>JAN!H102+FEB!H102+MAR!H102+APR!H102+MEI!H102+JUN!H102+JUL!H102+AGS!H102+SEPT!H102+OKT!H102+NOV!H102+DES!H102</f>
        <v>428</v>
      </c>
      <c r="J102" s="311">
        <f>JAN!I102+FEB!I102+MAR!I102+APR!I102+MEI!I102+JUN!I102+JUL!I102+AGS!I102+SEPT!I102+OKT!I102+NOV!I102+DES!I102</f>
        <v>343</v>
      </c>
      <c r="K102" s="311">
        <f>JAN!J102+FEB!J102+MAR!J102+APR!J102+MEI!J102+JUN!J102+JUL!J102+AGS!J102+SEPT!J102+OKT!J102+NOV!J102+DES!J102</f>
        <v>414</v>
      </c>
      <c r="L102" s="311">
        <f>JAN!K102+FEB!K102+MAR!K102+APR!K102+MEI!K102+JUN!K102+JUL!K102+AGS!K102+SEPT!K102+OKT!K102+NOV!K102+DES!K102</f>
        <v>757</v>
      </c>
      <c r="M102" s="311">
        <f>JAN!L102+FEB!L102+MAR!L102+APR!L102+MEI!L102+JUN!L102+JUL!L102+AGS!L102+SEPT!L102+OKT!L102+NOV!L102+DES!L102</f>
        <v>1</v>
      </c>
      <c r="N102" s="311">
        <f>JAN!M102+FEB!M102+MAR!M102+APR!M102+MEI!M102+JUN!M102+JUL!M102+AGS!M102+SEPT!M102+OKT!M102+NOV!M102+DES!M102</f>
        <v>1</v>
      </c>
      <c r="O102" s="311">
        <f>JAN!N102+FEB!N102+MAR!N102+APR!N102+MEI!N102+JUN!N102+JUL!N102+AGS!N102+SEPT!N102+OKT!N102+NOV!N102+DES!N102</f>
        <v>1</v>
      </c>
      <c r="P102" s="311">
        <f>JAN!O102+FEB!O102+MAR!O102+APR!O102+MEI!O102+JUN!O102+JUL!O102+AGS!O102+SEPT!O102+OKT!O102+NOV!O102+DES!O102</f>
        <v>0</v>
      </c>
      <c r="Q102" s="311">
        <f>JAN!P102+FEB!P102+MAR!P102+APR!P102+MEI!P102+JUN!P102+JUL!P102+AGS!P102+SEPT!P102+OKT!P102+NOV!P102+DES!P102</f>
        <v>1</v>
      </c>
      <c r="R102" s="332">
        <f>JAN!Q102+FEB!Q102+MAR!Q102+APR!Q102+MEI!Q102+JUN!Q102+JUL!Q102+AGS!Q102+SEPT!Q102+OKT!Q102+NOV!Q102+DES!Q102</f>
        <v>0</v>
      </c>
      <c r="S102" s="336">
        <f t="shared" si="6"/>
        <v>0.66666666666666663</v>
      </c>
      <c r="T102" s="336">
        <f t="shared" si="7"/>
        <v>1</v>
      </c>
      <c r="U102" s="336">
        <f t="shared" si="8"/>
        <v>1</v>
      </c>
      <c r="V102" s="336">
        <f t="shared" si="9"/>
        <v>1.321003963011889E-3</v>
      </c>
      <c r="W102" s="336">
        <f t="shared" si="10"/>
        <v>2.3055158782127228E-3</v>
      </c>
      <c r="X102" s="337">
        <f t="shared" si="11"/>
        <v>3.0455956119058423E-3</v>
      </c>
    </row>
    <row r="103" spans="1:24" ht="30" customHeight="1" x14ac:dyDescent="0.3">
      <c r="A103" s="309">
        <v>102</v>
      </c>
      <c r="B103" s="309">
        <v>8</v>
      </c>
      <c r="C103" s="310" t="s">
        <v>115</v>
      </c>
      <c r="D103" s="310" t="s">
        <v>123</v>
      </c>
      <c r="E103" s="326">
        <v>348760</v>
      </c>
      <c r="F103" s="311">
        <f>JAN!E103+FEB!E103+MAR!E103+APR!E103+MEI!E103+JUN!E103+JUL!E103+AGS!E103+SEPT!E103+OKT!E103+NOV!E103+DES!E103</f>
        <v>2132</v>
      </c>
      <c r="G103" s="311">
        <f>JAN!F103+FEB!F103+MAR!F103+APR!F103+MEI!F103+JUN!F103+JUL!F103+AGS!F103+SEPT!F103+OKT!F103+NOV!F103+DES!F103</f>
        <v>1294</v>
      </c>
      <c r="H103" s="311">
        <f>JAN!G103+FEB!G103+MAR!G103+APR!G103+MEI!G103+JUN!G103+JUL!G103+AGS!G103+SEPT!G103+OKT!G103+NOV!G103+DES!G103</f>
        <v>1008</v>
      </c>
      <c r="I103" s="311">
        <f>JAN!H103+FEB!H103+MAR!H103+APR!H103+MEI!H103+JUN!H103+JUL!H103+AGS!H103+SEPT!H103+OKT!H103+NOV!H103+DES!H103</f>
        <v>2302</v>
      </c>
      <c r="J103" s="311">
        <f>JAN!I103+FEB!I103+MAR!I103+APR!I103+MEI!I103+JUN!I103+JUL!I103+AGS!I103+SEPT!I103+OKT!I103+NOV!I103+DES!I103</f>
        <v>1480</v>
      </c>
      <c r="K103" s="311">
        <f>JAN!J103+FEB!J103+MAR!J103+APR!J103+MEI!J103+JUN!J103+JUL!J103+AGS!J103+SEPT!J103+OKT!J103+NOV!J103+DES!J103</f>
        <v>3124</v>
      </c>
      <c r="L103" s="311">
        <f>JAN!K103+FEB!K103+MAR!K103+APR!K103+MEI!K103+JUN!K103+JUL!K103+AGS!K103+SEPT!K103+OKT!K103+NOV!K103+DES!K103</f>
        <v>4604</v>
      </c>
      <c r="M103" s="311">
        <f>JAN!L103+FEB!L103+MAR!L103+APR!L103+MEI!L103+JUN!L103+JUL!L103+AGS!L103+SEPT!L103+OKT!L103+NOV!L103+DES!L103</f>
        <v>81</v>
      </c>
      <c r="N103" s="311">
        <f>JAN!M103+FEB!M103+MAR!M103+APR!M103+MEI!M103+JUN!M103+JUL!M103+AGS!M103+SEPT!M103+OKT!M103+NOV!M103+DES!M103</f>
        <v>80</v>
      </c>
      <c r="O103" s="311">
        <f>JAN!N103+FEB!N103+MAR!N103+APR!N103+MEI!N103+JUN!N103+JUL!N103+AGS!N103+SEPT!N103+OKT!N103+NOV!N103+DES!N103</f>
        <v>67</v>
      </c>
      <c r="P103" s="311">
        <f>JAN!O103+FEB!O103+MAR!O103+APR!O103+MEI!O103+JUN!O103+JUL!O103+AGS!O103+SEPT!O103+OKT!O103+NOV!O103+DES!O103</f>
        <v>58</v>
      </c>
      <c r="Q103" s="311">
        <f>JAN!P103+FEB!P103+MAR!P103+APR!P103+MEI!P103+JUN!P103+JUL!P103+AGS!P103+SEPT!P103+OKT!P103+NOV!P103+DES!P103</f>
        <v>9</v>
      </c>
      <c r="R103" s="332">
        <f>JAN!Q103+FEB!Q103+MAR!Q103+APR!Q103+MEI!Q103+JUN!Q103+JUL!Q103+AGS!Q103+SEPT!Q103+OKT!Q103+NOV!Q103+DES!Q103</f>
        <v>0</v>
      </c>
      <c r="S103" s="336">
        <f t="shared" si="6"/>
        <v>1.0797373358348967</v>
      </c>
      <c r="T103" s="336">
        <f t="shared" si="7"/>
        <v>0.98765432098765427</v>
      </c>
      <c r="U103" s="336">
        <f t="shared" si="8"/>
        <v>0.8271604938271605</v>
      </c>
      <c r="V103" s="336">
        <f t="shared" si="9"/>
        <v>1.7593397046046916E-2</v>
      </c>
      <c r="W103" s="336">
        <f t="shared" si="10"/>
        <v>1.3201055166876936E-2</v>
      </c>
      <c r="X103" s="337">
        <f t="shared" si="11"/>
        <v>0.23225140497763505</v>
      </c>
    </row>
    <row r="104" spans="1:24" ht="30" customHeight="1" x14ac:dyDescent="0.3">
      <c r="A104" s="309">
        <v>103</v>
      </c>
      <c r="B104" s="309">
        <v>9</v>
      </c>
      <c r="C104" s="310" t="s">
        <v>115</v>
      </c>
      <c r="D104" s="310" t="s">
        <v>124</v>
      </c>
      <c r="E104" s="326">
        <v>367182</v>
      </c>
      <c r="F104" s="311">
        <f>JAN!E104+FEB!E104+MAR!E104+APR!E104+MEI!E104+JUN!E104+JUL!E104+AGS!E104+SEPT!E104+OKT!E104+NOV!E104+DES!E104</f>
        <v>2027</v>
      </c>
      <c r="G104" s="311">
        <f>JAN!F104+FEB!F104+MAR!F104+APR!F104+MEI!F104+JUN!F104+JUL!F104+AGS!F104+SEPT!F104+OKT!F104+NOV!F104+DES!F104</f>
        <v>297</v>
      </c>
      <c r="H104" s="311">
        <f>JAN!G104+FEB!G104+MAR!G104+APR!G104+MEI!G104+JUN!G104+JUL!G104+AGS!G104+SEPT!G104+OKT!G104+NOV!G104+DES!G104</f>
        <v>503</v>
      </c>
      <c r="I104" s="311">
        <f>JAN!H104+FEB!H104+MAR!H104+APR!H104+MEI!H104+JUN!H104+JUL!H104+AGS!H104+SEPT!H104+OKT!H104+NOV!H104+DES!H104</f>
        <v>800</v>
      </c>
      <c r="J104" s="311">
        <f>JAN!I104+FEB!I104+MAR!I104+APR!I104+MEI!I104+JUN!I104+JUL!I104+AGS!I104+SEPT!I104+OKT!I104+NOV!I104+DES!I104</f>
        <v>1495</v>
      </c>
      <c r="K104" s="311">
        <f>JAN!J104+FEB!J104+MAR!J104+APR!J104+MEI!J104+JUN!J104+JUL!J104+AGS!J104+SEPT!J104+OKT!J104+NOV!J104+DES!J104</f>
        <v>921</v>
      </c>
      <c r="L104" s="311">
        <f>JAN!K104+FEB!K104+MAR!K104+APR!K104+MEI!K104+JUN!K104+JUL!K104+AGS!K104+SEPT!K104+OKT!K104+NOV!K104+DES!K104</f>
        <v>2416</v>
      </c>
      <c r="M104" s="311">
        <f>JAN!L104+FEB!L104+MAR!L104+APR!L104+MEI!L104+JUN!L104+JUL!L104+AGS!L104+SEPT!L104+OKT!L104+NOV!L104+DES!L104</f>
        <v>1</v>
      </c>
      <c r="N104" s="311">
        <f>JAN!M104+FEB!M104+MAR!M104+APR!M104+MEI!M104+JUN!M104+JUL!M104+AGS!M104+SEPT!M104+OKT!M104+NOV!M104+DES!M104</f>
        <v>1</v>
      </c>
      <c r="O104" s="311">
        <f>JAN!N104+FEB!N104+MAR!N104+APR!N104+MEI!N104+JUN!N104+JUL!N104+AGS!N104+SEPT!N104+OKT!N104+NOV!N104+DES!N104</f>
        <v>0</v>
      </c>
      <c r="P104" s="311">
        <f>JAN!O104+FEB!O104+MAR!O104+APR!O104+MEI!O104+JUN!O104+JUL!O104+AGS!O104+SEPT!O104+OKT!O104+NOV!O104+DES!O104</f>
        <v>0</v>
      </c>
      <c r="Q104" s="311">
        <f>JAN!P104+FEB!P104+MAR!P104+APR!P104+MEI!P104+JUN!P104+JUL!P104+AGS!P104+SEPT!P104+OKT!P104+NOV!P104+DES!P104</f>
        <v>0</v>
      </c>
      <c r="R104" s="332">
        <f>JAN!Q104+FEB!Q104+MAR!Q104+APR!Q104+MEI!Q104+JUN!Q104+JUL!Q104+AGS!Q104+SEPT!Q104+OKT!Q104+NOV!Q104+DES!Q104</f>
        <v>0</v>
      </c>
      <c r="S104" s="336">
        <f t="shared" si="6"/>
        <v>0.39467192895905279</v>
      </c>
      <c r="T104" s="336">
        <f t="shared" si="7"/>
        <v>1</v>
      </c>
      <c r="U104" s="336">
        <f t="shared" si="8"/>
        <v>0</v>
      </c>
      <c r="V104" s="336">
        <f t="shared" si="9"/>
        <v>4.1390728476821192E-4</v>
      </c>
      <c r="W104" s="336">
        <f t="shared" si="10"/>
        <v>6.5798432385029771E-3</v>
      </c>
      <c r="X104" s="337">
        <f t="shared" si="11"/>
        <v>2.7234450490492457E-3</v>
      </c>
    </row>
    <row r="105" spans="1:24" ht="30" customHeight="1" x14ac:dyDescent="0.3">
      <c r="A105" s="309">
        <v>104</v>
      </c>
      <c r="B105" s="309">
        <v>10</v>
      </c>
      <c r="C105" s="310" t="s">
        <v>115</v>
      </c>
      <c r="D105" s="310" t="s">
        <v>125</v>
      </c>
      <c r="E105" s="326">
        <v>598103</v>
      </c>
      <c r="F105" s="311">
        <f>JAN!E105+FEB!E105+MAR!E105+APR!E105+MEI!E105+JUN!E105+JUL!E105+AGS!E105+SEPT!E105+OKT!E105+NOV!E105+DES!E105</f>
        <v>2550</v>
      </c>
      <c r="G105" s="311">
        <f>JAN!F105+FEB!F105+MAR!F105+APR!F105+MEI!F105+JUN!F105+JUL!F105+AGS!F105+SEPT!F105+OKT!F105+NOV!F105+DES!F105</f>
        <v>3273</v>
      </c>
      <c r="H105" s="311">
        <f>JAN!G105+FEB!G105+MAR!G105+APR!G105+MEI!G105+JUN!G105+JUL!G105+AGS!G105+SEPT!G105+OKT!G105+NOV!G105+DES!G105</f>
        <v>0</v>
      </c>
      <c r="I105" s="311">
        <f>JAN!H105+FEB!H105+MAR!H105+APR!H105+MEI!H105+JUN!H105+JUL!H105+AGS!H105+SEPT!H105+OKT!H105+NOV!H105+DES!H105</f>
        <v>3273</v>
      </c>
      <c r="J105" s="311">
        <f>JAN!I105+FEB!I105+MAR!I105+APR!I105+MEI!I105+JUN!I105+JUL!I105+AGS!I105+SEPT!I105+OKT!I105+NOV!I105+DES!I105</f>
        <v>8604</v>
      </c>
      <c r="K105" s="311">
        <f>JAN!J105+FEB!J105+MAR!J105+APR!J105+MEI!J105+JUN!J105+JUL!J105+AGS!J105+SEPT!J105+OKT!J105+NOV!J105+DES!J105</f>
        <v>20</v>
      </c>
      <c r="L105" s="311">
        <f>JAN!K105+FEB!K105+MAR!K105+APR!K105+MEI!K105+JUN!K105+JUL!K105+AGS!K105+SEPT!K105+OKT!K105+NOV!K105+DES!K105</f>
        <v>8624</v>
      </c>
      <c r="M105" s="311">
        <f>JAN!L105+FEB!L105+MAR!L105+APR!L105+MEI!L105+JUN!L105+JUL!L105+AGS!L105+SEPT!L105+OKT!L105+NOV!L105+DES!L105</f>
        <v>5</v>
      </c>
      <c r="N105" s="311">
        <f>JAN!M105+FEB!M105+MAR!M105+APR!M105+MEI!M105+JUN!M105+JUL!M105+AGS!M105+SEPT!M105+OKT!M105+NOV!M105+DES!M105</f>
        <v>5</v>
      </c>
      <c r="O105" s="311">
        <f>JAN!N105+FEB!N105+MAR!N105+APR!N105+MEI!N105+JUN!N105+JUL!N105+AGS!N105+SEPT!N105+OKT!N105+NOV!N105+DES!N105</f>
        <v>5</v>
      </c>
      <c r="P105" s="311">
        <f>JAN!O105+FEB!O105+MAR!O105+APR!O105+MEI!O105+JUN!O105+JUL!O105+AGS!O105+SEPT!O105+OKT!O105+NOV!O105+DES!O105</f>
        <v>0</v>
      </c>
      <c r="Q105" s="311">
        <f>JAN!P105+FEB!P105+MAR!P105+APR!P105+MEI!P105+JUN!P105+JUL!P105+AGS!P105+SEPT!P105+OKT!P105+NOV!P105+DES!P105</f>
        <v>2</v>
      </c>
      <c r="R105" s="332">
        <f>JAN!Q105+FEB!Q105+MAR!Q105+APR!Q105+MEI!Q105+JUN!Q105+JUL!Q105+AGS!Q105+SEPT!Q105+OKT!Q105+NOV!Q105+DES!Q105</f>
        <v>0</v>
      </c>
      <c r="S105" s="336">
        <f t="shared" si="6"/>
        <v>1.2835294117647058</v>
      </c>
      <c r="T105" s="336">
        <f t="shared" si="7"/>
        <v>1</v>
      </c>
      <c r="U105" s="336">
        <f t="shared" si="8"/>
        <v>1</v>
      </c>
      <c r="V105" s="336">
        <f t="shared" si="9"/>
        <v>5.7977736549165123E-4</v>
      </c>
      <c r="W105" s="336">
        <f t="shared" si="10"/>
        <v>1.441892115572067E-2</v>
      </c>
      <c r="X105" s="337">
        <f t="shared" si="11"/>
        <v>8.3597641208955648E-3</v>
      </c>
    </row>
    <row r="106" spans="1:24" ht="30" customHeight="1" x14ac:dyDescent="0.3">
      <c r="A106" s="309">
        <v>105</v>
      </c>
      <c r="B106" s="309">
        <v>11</v>
      </c>
      <c r="C106" s="310" t="s">
        <v>115</v>
      </c>
      <c r="D106" s="310" t="s">
        <v>126</v>
      </c>
      <c r="E106" s="326">
        <v>89944</v>
      </c>
      <c r="F106" s="311">
        <f>JAN!E106+FEB!E106+MAR!E106+APR!E106+MEI!E106+JUN!E106+JUL!E106+AGS!E106+SEPT!E106+OKT!E106+NOV!E106+DES!E106</f>
        <v>4</v>
      </c>
      <c r="G106" s="311">
        <f>JAN!F106+FEB!F106+MAR!F106+APR!F106+MEI!F106+JUN!F106+JUL!F106+AGS!F106+SEPT!F106+OKT!F106+NOV!F106+DES!F106</f>
        <v>0</v>
      </c>
      <c r="H106" s="311">
        <f>JAN!G106+FEB!G106+MAR!G106+APR!G106+MEI!G106+JUN!G106+JUL!G106+AGS!G106+SEPT!G106+OKT!G106+NOV!G106+DES!G106</f>
        <v>4</v>
      </c>
      <c r="I106" s="311">
        <f>JAN!H106+FEB!H106+MAR!H106+APR!H106+MEI!H106+JUN!H106+JUL!H106+AGS!H106+SEPT!H106+OKT!H106+NOV!H106+DES!H106</f>
        <v>4</v>
      </c>
      <c r="J106" s="311">
        <f>JAN!I106+FEB!I106+MAR!I106+APR!I106+MEI!I106+JUN!I106+JUL!I106+AGS!I106+SEPT!I106+OKT!I106+NOV!I106+DES!I106</f>
        <v>0</v>
      </c>
      <c r="K106" s="311">
        <f>JAN!J106+FEB!J106+MAR!J106+APR!J106+MEI!J106+JUN!J106+JUL!J106+AGS!J106+SEPT!J106+OKT!J106+NOV!J106+DES!J106</f>
        <v>5</v>
      </c>
      <c r="L106" s="311">
        <f>JAN!K106+FEB!K106+MAR!K106+APR!K106+MEI!K106+JUN!K106+JUL!K106+AGS!K106+SEPT!K106+OKT!K106+NOV!K106+DES!K106</f>
        <v>5</v>
      </c>
      <c r="M106" s="311">
        <f>JAN!L106+FEB!L106+MAR!L106+APR!L106+MEI!L106+JUN!L106+JUL!L106+AGS!L106+SEPT!L106+OKT!L106+NOV!L106+DES!L106</f>
        <v>0</v>
      </c>
      <c r="N106" s="311">
        <f>JAN!M106+FEB!M106+MAR!M106+APR!M106+MEI!M106+JUN!M106+JUL!M106+AGS!M106+SEPT!M106+OKT!M106+NOV!M106+DES!M106</f>
        <v>0</v>
      </c>
      <c r="O106" s="311">
        <f>JAN!N106+FEB!N106+MAR!N106+APR!N106+MEI!N106+JUN!N106+JUL!N106+AGS!N106+SEPT!N106+OKT!N106+NOV!N106+DES!N106</f>
        <v>0</v>
      </c>
      <c r="P106" s="311">
        <f>JAN!O106+FEB!O106+MAR!O106+APR!O106+MEI!O106+JUN!O106+JUL!O106+AGS!O106+SEPT!O106+OKT!O106+NOV!O106+DES!O106</f>
        <v>0</v>
      </c>
      <c r="Q106" s="311">
        <f>JAN!P106+FEB!P106+MAR!P106+APR!P106+MEI!P106+JUN!P106+JUL!P106+AGS!P106+SEPT!P106+OKT!P106+NOV!P106+DES!P106</f>
        <v>0</v>
      </c>
      <c r="R106" s="332">
        <f>JAN!Q106+FEB!Q106+MAR!Q106+APR!Q106+MEI!Q106+JUN!Q106+JUL!Q106+AGS!Q106+SEPT!Q106+OKT!Q106+NOV!Q106+DES!Q106</f>
        <v>0</v>
      </c>
      <c r="S106" s="336">
        <f t="shared" si="6"/>
        <v>1</v>
      </c>
      <c r="T106" s="336" t="e">
        <f t="shared" si="7"/>
        <v>#DIV/0!</v>
      </c>
      <c r="U106" s="336" t="e">
        <f t="shared" si="8"/>
        <v>#DIV/0!</v>
      </c>
      <c r="V106" s="336">
        <f t="shared" si="9"/>
        <v>0</v>
      </c>
      <c r="W106" s="336">
        <f t="shared" si="10"/>
        <v>5.5590144979098105E-5</v>
      </c>
      <c r="X106" s="337">
        <f t="shared" si="11"/>
        <v>0</v>
      </c>
    </row>
    <row r="107" spans="1:24" ht="30" hidden="1" customHeight="1" x14ac:dyDescent="0.3">
      <c r="A107" s="306">
        <v>106</v>
      </c>
      <c r="B107" s="306">
        <v>1</v>
      </c>
      <c r="C107" s="307" t="s">
        <v>127</v>
      </c>
      <c r="D107" s="307" t="s">
        <v>128</v>
      </c>
      <c r="E107" s="325">
        <v>156930</v>
      </c>
      <c r="F107" s="303">
        <f>JAN!E107+FEB!E107+MAR!E107+APR!E107+MEI!E107+JUN!E107+JUL!E107+AGS!E107+SEPT!E107+OKT!E107+NOV!E107+DES!E107</f>
        <v>1889</v>
      </c>
      <c r="G107" s="303">
        <f>JAN!F107+FEB!F107+MAR!F107+APR!F107+MEI!F107+JUN!F107+JUL!F107+AGS!F107+SEPT!F107+OKT!F107+NOV!F107+DES!F107</f>
        <v>1205</v>
      </c>
      <c r="H107" s="303">
        <f>JAN!G107+FEB!G107+MAR!G107+APR!G107+MEI!G107+JUN!G107+JUL!G107+AGS!G107+SEPT!G107+OKT!G107+NOV!G107+DES!G107</f>
        <v>71</v>
      </c>
      <c r="I107" s="303">
        <f>JAN!H107+FEB!H107+MAR!H107+APR!H107+MEI!H107+JUN!H107+JUL!H107+AGS!H107+SEPT!H107+OKT!H107+NOV!H107+DES!H107</f>
        <v>1276</v>
      </c>
      <c r="J107" s="303">
        <f>JAN!I107+FEB!I107+MAR!I107+APR!I107+MEI!I107+JUN!I107+JUL!I107+AGS!I107+SEPT!I107+OKT!I107+NOV!I107+DES!I107</f>
        <v>2420</v>
      </c>
      <c r="K107" s="303">
        <f>JAN!J107+FEB!J107+MAR!J107+APR!J107+MEI!J107+JUN!J107+JUL!J107+AGS!J107+SEPT!J107+OKT!J107+NOV!J107+DES!J107</f>
        <v>412</v>
      </c>
      <c r="L107" s="303">
        <f>JAN!K107+FEB!K107+MAR!K107+APR!K107+MEI!K107+JUN!K107+JUL!K107+AGS!K107+SEPT!K107+OKT!K107+NOV!K107+DES!K107</f>
        <v>2832</v>
      </c>
      <c r="M107" s="303">
        <f>JAN!L107+FEB!L107+MAR!L107+APR!L107+MEI!L107+JUN!L107+JUL!L107+AGS!L107+SEPT!L107+OKT!L107+NOV!L107+DES!L107</f>
        <v>53</v>
      </c>
      <c r="N107" s="303">
        <f>JAN!M107+FEB!M107+MAR!M107+APR!M107+MEI!M107+JUN!M107+JUL!M107+AGS!M107+SEPT!M107+OKT!M107+NOV!M107+DES!M107</f>
        <v>53</v>
      </c>
      <c r="O107" s="303">
        <f>JAN!N107+FEB!N107+MAR!N107+APR!N107+MEI!N107+JUN!N107+JUL!N107+AGS!N107+SEPT!N107+OKT!N107+NOV!N107+DES!N107</f>
        <v>0</v>
      </c>
      <c r="P107" s="303">
        <f>JAN!O107+FEB!O107+MAR!O107+APR!O107+MEI!O107+JUN!O107+JUL!O107+AGS!O107+SEPT!O107+OKT!O107+NOV!O107+DES!O107</f>
        <v>0</v>
      </c>
      <c r="Q107" s="303">
        <f>JAN!P107+FEB!P107+MAR!P107+APR!P107+MEI!P107+JUN!P107+JUL!P107+AGS!P107+SEPT!P107+OKT!P107+NOV!P107+DES!P107</f>
        <v>0</v>
      </c>
      <c r="R107" s="331">
        <f>JAN!Q107+FEB!Q107+MAR!Q107+APR!Q107+MEI!Q107+JUN!Q107+JUL!Q107+AGS!Q107+SEPT!Q107+OKT!Q107+NOV!Q107+DES!Q107</f>
        <v>0</v>
      </c>
      <c r="S107" s="336">
        <f t="shared" si="6"/>
        <v>0.67548967707781893</v>
      </c>
      <c r="T107" s="336">
        <f t="shared" si="7"/>
        <v>1</v>
      </c>
      <c r="U107" s="336">
        <f t="shared" si="8"/>
        <v>0</v>
      </c>
      <c r="V107" s="336">
        <f t="shared" si="9"/>
        <v>1.8714689265536724E-2</v>
      </c>
      <c r="W107" s="336">
        <f t="shared" si="10"/>
        <v>1.8046262664882431E-2</v>
      </c>
      <c r="X107" s="337">
        <f t="shared" si="11"/>
        <v>0.33773019817753136</v>
      </c>
    </row>
    <row r="108" spans="1:24" ht="30" hidden="1" customHeight="1" x14ac:dyDescent="0.3">
      <c r="A108" s="306">
        <v>107</v>
      </c>
      <c r="B108" s="306">
        <v>2</v>
      </c>
      <c r="C108" s="307" t="s">
        <v>127</v>
      </c>
      <c r="D108" s="307" t="s">
        <v>129</v>
      </c>
      <c r="E108" s="325">
        <v>259945</v>
      </c>
      <c r="F108" s="303">
        <f>JAN!E108+FEB!E108+MAR!E108+APR!E108+MEI!E108+JUN!E108+JUL!E108+AGS!E108+SEPT!E108+OKT!E108+NOV!E108+DES!E108</f>
        <v>1319</v>
      </c>
      <c r="G108" s="303">
        <f>JAN!F108+FEB!F108+MAR!F108+APR!F108+MEI!F108+JUN!F108+JUL!F108+AGS!F108+SEPT!F108+OKT!F108+NOV!F108+DES!F108</f>
        <v>557</v>
      </c>
      <c r="H108" s="303">
        <f>JAN!G108+FEB!G108+MAR!G108+APR!G108+MEI!G108+JUN!G108+JUL!G108+AGS!G108+SEPT!G108+OKT!G108+NOV!G108+DES!G108</f>
        <v>64</v>
      </c>
      <c r="I108" s="303">
        <f>JAN!H108+FEB!H108+MAR!H108+APR!H108+MEI!H108+JUN!H108+JUL!H108+AGS!H108+SEPT!H108+OKT!H108+NOV!H108+DES!H108</f>
        <v>621</v>
      </c>
      <c r="J108" s="303">
        <f>JAN!I108+FEB!I108+MAR!I108+APR!I108+MEI!I108+JUN!I108+JUL!I108+AGS!I108+SEPT!I108+OKT!I108+NOV!I108+DES!I108</f>
        <v>956</v>
      </c>
      <c r="K108" s="303">
        <f>JAN!J108+FEB!J108+MAR!J108+APR!J108+MEI!J108+JUN!J108+JUL!J108+AGS!J108+SEPT!J108+OKT!J108+NOV!J108+DES!J108</f>
        <v>391</v>
      </c>
      <c r="L108" s="303">
        <f>JAN!K108+FEB!K108+MAR!K108+APR!K108+MEI!K108+JUN!K108+JUL!K108+AGS!K108+SEPT!K108+OKT!K108+NOV!K108+DES!K108</f>
        <v>1347</v>
      </c>
      <c r="M108" s="303">
        <f>JAN!L108+FEB!L108+MAR!L108+APR!L108+MEI!L108+JUN!L108+JUL!L108+AGS!L108+SEPT!L108+OKT!L108+NOV!L108+DES!L108</f>
        <v>71</v>
      </c>
      <c r="N108" s="303">
        <f>JAN!M108+FEB!M108+MAR!M108+APR!M108+MEI!M108+JUN!M108+JUL!M108+AGS!M108+SEPT!M108+OKT!M108+NOV!M108+DES!M108</f>
        <v>71</v>
      </c>
      <c r="O108" s="303">
        <f>JAN!N108+FEB!N108+MAR!N108+APR!N108+MEI!N108+JUN!N108+JUL!N108+AGS!N108+SEPT!N108+OKT!N108+NOV!N108+DES!N108</f>
        <v>42</v>
      </c>
      <c r="P108" s="303">
        <f>JAN!O108+FEB!O108+MAR!O108+APR!O108+MEI!O108+JUN!O108+JUL!O108+AGS!O108+SEPT!O108+OKT!O108+NOV!O108+DES!O108</f>
        <v>0</v>
      </c>
      <c r="Q108" s="303">
        <f>JAN!P108+FEB!P108+MAR!P108+APR!P108+MEI!P108+JUN!P108+JUL!P108+AGS!P108+SEPT!P108+OKT!P108+NOV!P108+DES!P108</f>
        <v>0</v>
      </c>
      <c r="R108" s="331">
        <f>JAN!Q108+FEB!Q108+MAR!Q108+APR!Q108+MEI!Q108+JUN!Q108+JUL!Q108+AGS!Q108+SEPT!Q108+OKT!Q108+NOV!Q108+DES!Q108</f>
        <v>0</v>
      </c>
      <c r="S108" s="336">
        <f t="shared" si="6"/>
        <v>0.47081122062168307</v>
      </c>
      <c r="T108" s="336">
        <f t="shared" si="7"/>
        <v>1</v>
      </c>
      <c r="U108" s="336">
        <f t="shared" si="8"/>
        <v>0.59154929577464788</v>
      </c>
      <c r="V108" s="336">
        <f t="shared" si="9"/>
        <v>5.270972531551596E-2</v>
      </c>
      <c r="W108" s="336">
        <f t="shared" si="10"/>
        <v>5.1818653946027046E-3</v>
      </c>
      <c r="X108" s="337">
        <f t="shared" si="11"/>
        <v>0.27313470157148623</v>
      </c>
    </row>
    <row r="109" spans="1:24" ht="30" hidden="1" customHeight="1" x14ac:dyDescent="0.3">
      <c r="A109" s="306">
        <v>108</v>
      </c>
      <c r="B109" s="306">
        <v>3</v>
      </c>
      <c r="C109" s="307" t="s">
        <v>127</v>
      </c>
      <c r="D109" s="307" t="s">
        <v>130</v>
      </c>
      <c r="E109" s="325">
        <v>304386</v>
      </c>
      <c r="F109" s="303">
        <f>JAN!E109+FEB!E109+MAR!E109+APR!E109+MEI!E109+JUN!E109+JUL!E109+AGS!E109+SEPT!E109+OKT!E109+NOV!E109+DES!E109</f>
        <v>2030</v>
      </c>
      <c r="G109" s="303">
        <f>JAN!F109+FEB!F109+MAR!F109+APR!F109+MEI!F109+JUN!F109+JUL!F109+AGS!F109+SEPT!F109+OKT!F109+NOV!F109+DES!F109</f>
        <v>1589</v>
      </c>
      <c r="H109" s="303">
        <f>JAN!G109+FEB!G109+MAR!G109+APR!G109+MEI!G109+JUN!G109+JUL!G109+AGS!G109+SEPT!G109+OKT!G109+NOV!G109+DES!G109</f>
        <v>60</v>
      </c>
      <c r="I109" s="303">
        <f>JAN!H109+FEB!H109+MAR!H109+APR!H109+MEI!H109+JUN!H109+JUL!H109+AGS!H109+SEPT!H109+OKT!H109+NOV!H109+DES!H109</f>
        <v>1649</v>
      </c>
      <c r="J109" s="303">
        <f>JAN!I109+FEB!I109+MAR!I109+APR!I109+MEI!I109+JUN!I109+JUL!I109+AGS!I109+SEPT!I109+OKT!I109+NOV!I109+DES!I109</f>
        <v>3530</v>
      </c>
      <c r="K109" s="303">
        <f>JAN!J109+FEB!J109+MAR!J109+APR!J109+MEI!J109+JUN!J109+JUL!J109+AGS!J109+SEPT!J109+OKT!J109+NOV!J109+DES!J109</f>
        <v>231</v>
      </c>
      <c r="L109" s="303">
        <f>JAN!K109+FEB!K109+MAR!K109+APR!K109+MEI!K109+JUN!K109+JUL!K109+AGS!K109+SEPT!K109+OKT!K109+NOV!K109+DES!K109</f>
        <v>3761</v>
      </c>
      <c r="M109" s="303">
        <f>JAN!L109+FEB!L109+MAR!L109+APR!L109+MEI!L109+JUN!L109+JUL!L109+AGS!L109+SEPT!L109+OKT!L109+NOV!L109+DES!L109</f>
        <v>46</v>
      </c>
      <c r="N109" s="303">
        <f>JAN!M109+FEB!M109+MAR!M109+APR!M109+MEI!M109+JUN!M109+JUL!M109+AGS!M109+SEPT!M109+OKT!M109+NOV!M109+DES!M109</f>
        <v>32</v>
      </c>
      <c r="O109" s="303">
        <f>JAN!N109+FEB!N109+MAR!N109+APR!N109+MEI!N109+JUN!N109+JUL!N109+AGS!N109+SEPT!N109+OKT!N109+NOV!N109+DES!N109</f>
        <v>3</v>
      </c>
      <c r="P109" s="303">
        <f>JAN!O109+FEB!O109+MAR!O109+APR!O109+MEI!O109+JUN!O109+JUL!O109+AGS!O109+SEPT!O109+OKT!O109+NOV!O109+DES!O109</f>
        <v>0</v>
      </c>
      <c r="Q109" s="303">
        <f>JAN!P109+FEB!P109+MAR!P109+APR!P109+MEI!P109+JUN!P109+JUL!P109+AGS!P109+SEPT!P109+OKT!P109+NOV!P109+DES!P109</f>
        <v>0</v>
      </c>
      <c r="R109" s="331">
        <f>JAN!Q109+FEB!Q109+MAR!Q109+APR!Q109+MEI!Q109+JUN!Q109+JUL!Q109+AGS!Q109+SEPT!Q109+OKT!Q109+NOV!Q109+DES!Q109</f>
        <v>0</v>
      </c>
      <c r="S109" s="336">
        <f t="shared" si="6"/>
        <v>0.81231527093596056</v>
      </c>
      <c r="T109" s="336">
        <f t="shared" si="7"/>
        <v>0.69565217391304346</v>
      </c>
      <c r="U109" s="336">
        <f t="shared" si="8"/>
        <v>6.5217391304347824E-2</v>
      </c>
      <c r="V109" s="336">
        <f t="shared" si="9"/>
        <v>1.2230789683594789E-2</v>
      </c>
      <c r="W109" s="336">
        <f t="shared" si="10"/>
        <v>1.2356021630429783E-2</v>
      </c>
      <c r="X109" s="337">
        <f t="shared" si="11"/>
        <v>0.15112390188773467</v>
      </c>
    </row>
    <row r="110" spans="1:24" ht="30" hidden="1" customHeight="1" x14ac:dyDescent="0.3">
      <c r="A110" s="306">
        <v>109</v>
      </c>
      <c r="B110" s="306">
        <v>4</v>
      </c>
      <c r="C110" s="307" t="s">
        <v>127</v>
      </c>
      <c r="D110" s="307" t="s">
        <v>131</v>
      </c>
      <c r="E110" s="325">
        <v>119951</v>
      </c>
      <c r="F110" s="303">
        <f>JAN!E110+FEB!E110+MAR!E110+APR!E110+MEI!E110+JUN!E110+JUL!E110+AGS!E110+SEPT!E110+OKT!E110+NOV!E110+DES!E110</f>
        <v>876</v>
      </c>
      <c r="G110" s="303">
        <f>JAN!F110+FEB!F110+MAR!F110+APR!F110+MEI!F110+JUN!F110+JUL!F110+AGS!F110+SEPT!F110+OKT!F110+NOV!F110+DES!F110</f>
        <v>418</v>
      </c>
      <c r="H110" s="303">
        <f>JAN!G110+FEB!G110+MAR!G110+APR!G110+MEI!G110+JUN!G110+JUL!G110+AGS!G110+SEPT!G110+OKT!G110+NOV!G110+DES!G110</f>
        <v>68</v>
      </c>
      <c r="I110" s="303">
        <f>JAN!H110+FEB!H110+MAR!H110+APR!H110+MEI!H110+JUN!H110+JUL!H110+AGS!H110+SEPT!H110+OKT!H110+NOV!H110+DES!H110</f>
        <v>486</v>
      </c>
      <c r="J110" s="303">
        <f>JAN!I110+FEB!I110+MAR!I110+APR!I110+MEI!I110+JUN!I110+JUL!I110+AGS!I110+SEPT!I110+OKT!I110+NOV!I110+DES!I110</f>
        <v>547</v>
      </c>
      <c r="K110" s="303">
        <f>JAN!J110+FEB!J110+MAR!J110+APR!J110+MEI!J110+JUN!J110+JUL!J110+AGS!J110+SEPT!J110+OKT!J110+NOV!J110+DES!J110</f>
        <v>267</v>
      </c>
      <c r="L110" s="303">
        <f>JAN!K110+FEB!K110+MAR!K110+APR!K110+MEI!K110+JUN!K110+JUL!K110+AGS!K110+SEPT!K110+OKT!K110+NOV!K110+DES!K110</f>
        <v>814</v>
      </c>
      <c r="M110" s="303">
        <f>JAN!L110+FEB!L110+MAR!L110+APR!L110+MEI!L110+JUN!L110+JUL!L110+AGS!L110+SEPT!L110+OKT!L110+NOV!L110+DES!L110</f>
        <v>14</v>
      </c>
      <c r="N110" s="303">
        <f>JAN!M110+FEB!M110+MAR!M110+APR!M110+MEI!M110+JUN!M110+JUL!M110+AGS!M110+SEPT!M110+OKT!M110+NOV!M110+DES!M110</f>
        <v>14</v>
      </c>
      <c r="O110" s="303">
        <f>JAN!N110+FEB!N110+MAR!N110+APR!N110+MEI!N110+JUN!N110+JUL!N110+AGS!N110+SEPT!N110+OKT!N110+NOV!N110+DES!N110</f>
        <v>14</v>
      </c>
      <c r="P110" s="303">
        <f>JAN!O110+FEB!O110+MAR!O110+APR!O110+MEI!O110+JUN!O110+JUL!O110+AGS!O110+SEPT!O110+OKT!O110+NOV!O110+DES!O110</f>
        <v>0</v>
      </c>
      <c r="Q110" s="303">
        <f>JAN!P110+FEB!P110+MAR!P110+APR!P110+MEI!P110+JUN!P110+JUL!P110+AGS!P110+SEPT!P110+OKT!P110+NOV!P110+DES!P110</f>
        <v>0</v>
      </c>
      <c r="R110" s="331">
        <f>JAN!Q110+FEB!Q110+MAR!Q110+APR!Q110+MEI!Q110+JUN!Q110+JUL!Q110+AGS!Q110+SEPT!Q110+OKT!Q110+NOV!Q110+DES!Q110</f>
        <v>0</v>
      </c>
      <c r="S110" s="336">
        <f t="shared" si="6"/>
        <v>0.5547945205479452</v>
      </c>
      <c r="T110" s="336">
        <f t="shared" si="7"/>
        <v>1</v>
      </c>
      <c r="U110" s="336">
        <f t="shared" si="8"/>
        <v>1</v>
      </c>
      <c r="V110" s="336">
        <f t="shared" si="9"/>
        <v>1.7199017199017199E-2</v>
      </c>
      <c r="W110" s="336">
        <f t="shared" si="10"/>
        <v>6.7861043259330889E-3</v>
      </c>
      <c r="X110" s="337">
        <f t="shared" si="11"/>
        <v>0.11671432501604823</v>
      </c>
    </row>
    <row r="111" spans="1:24" ht="30" hidden="1" customHeight="1" x14ac:dyDescent="0.3">
      <c r="A111" s="306">
        <v>110</v>
      </c>
      <c r="B111" s="306">
        <v>5</v>
      </c>
      <c r="C111" s="307" t="s">
        <v>127</v>
      </c>
      <c r="D111" s="307" t="s">
        <v>132</v>
      </c>
      <c r="E111" s="325">
        <v>191907</v>
      </c>
      <c r="F111" s="303">
        <f>JAN!E111+FEB!E111+MAR!E111+APR!E111+MEI!E111+JUN!E111+JUL!E111+AGS!E111+SEPT!E111+OKT!E111+NOV!E111+DES!E111</f>
        <v>485</v>
      </c>
      <c r="G111" s="303">
        <f>JAN!F111+FEB!F111+MAR!F111+APR!F111+MEI!F111+JUN!F111+JUL!F111+AGS!F111+SEPT!F111+OKT!F111+NOV!F111+DES!F111</f>
        <v>323</v>
      </c>
      <c r="H111" s="303">
        <f>JAN!G111+FEB!G111+MAR!G111+APR!G111+MEI!G111+JUN!G111+JUL!G111+AGS!G111+SEPT!G111+OKT!G111+NOV!G111+DES!G111</f>
        <v>20</v>
      </c>
      <c r="I111" s="303">
        <f>JAN!H111+FEB!H111+MAR!H111+APR!H111+MEI!H111+JUN!H111+JUL!H111+AGS!H111+SEPT!H111+OKT!H111+NOV!H111+DES!H111</f>
        <v>343</v>
      </c>
      <c r="J111" s="303">
        <f>JAN!I111+FEB!I111+MAR!I111+APR!I111+MEI!I111+JUN!I111+JUL!I111+AGS!I111+SEPT!I111+OKT!I111+NOV!I111+DES!I111</f>
        <v>1534</v>
      </c>
      <c r="K111" s="303">
        <f>JAN!J111+FEB!J111+MAR!J111+APR!J111+MEI!J111+JUN!J111+JUL!J111+AGS!J111+SEPT!J111+OKT!J111+NOV!J111+DES!J111</f>
        <v>55</v>
      </c>
      <c r="L111" s="303">
        <f>JAN!K111+FEB!K111+MAR!K111+APR!K111+MEI!K111+JUN!K111+JUL!K111+AGS!K111+SEPT!K111+OKT!K111+NOV!K111+DES!K111</f>
        <v>1589</v>
      </c>
      <c r="M111" s="303">
        <f>JAN!L111+FEB!L111+MAR!L111+APR!L111+MEI!L111+JUN!L111+JUL!L111+AGS!L111+SEPT!L111+OKT!L111+NOV!L111+DES!L111</f>
        <v>36</v>
      </c>
      <c r="N111" s="303">
        <f>JAN!M111+FEB!M111+MAR!M111+APR!M111+MEI!M111+JUN!M111+JUL!M111+AGS!M111+SEPT!M111+OKT!M111+NOV!M111+DES!M111</f>
        <v>30</v>
      </c>
      <c r="O111" s="303">
        <f>JAN!N111+FEB!N111+MAR!N111+APR!N111+MEI!N111+JUN!N111+JUL!N111+AGS!N111+SEPT!N111+OKT!N111+NOV!N111+DES!N111</f>
        <v>2</v>
      </c>
      <c r="P111" s="303">
        <f>JAN!O111+FEB!O111+MAR!O111+APR!O111+MEI!O111+JUN!O111+JUL!O111+AGS!O111+SEPT!O111+OKT!O111+NOV!O111+DES!O111</f>
        <v>0</v>
      </c>
      <c r="Q111" s="303">
        <f>JAN!P111+FEB!P111+MAR!P111+APR!P111+MEI!P111+JUN!P111+JUL!P111+AGS!P111+SEPT!P111+OKT!P111+NOV!P111+DES!P111</f>
        <v>0</v>
      </c>
      <c r="R111" s="331">
        <f>JAN!Q111+FEB!Q111+MAR!Q111+APR!Q111+MEI!Q111+JUN!Q111+JUL!Q111+AGS!Q111+SEPT!Q111+OKT!Q111+NOV!Q111+DES!Q111</f>
        <v>0</v>
      </c>
      <c r="S111" s="336">
        <f t="shared" si="6"/>
        <v>0.70721649484536087</v>
      </c>
      <c r="T111" s="336">
        <f t="shared" si="7"/>
        <v>0.83333333333333337</v>
      </c>
      <c r="U111" s="336">
        <f t="shared" si="8"/>
        <v>5.5555555555555552E-2</v>
      </c>
      <c r="V111" s="336">
        <f t="shared" si="9"/>
        <v>2.2655758338577723E-2</v>
      </c>
      <c r="W111" s="336">
        <f t="shared" si="10"/>
        <v>8.2800523170077165E-3</v>
      </c>
      <c r="X111" s="337">
        <f t="shared" si="11"/>
        <v>0.18759086432490737</v>
      </c>
    </row>
    <row r="112" spans="1:24" ht="30" hidden="1" customHeight="1" x14ac:dyDescent="0.3">
      <c r="A112" s="306">
        <v>111</v>
      </c>
      <c r="B112" s="306">
        <v>6</v>
      </c>
      <c r="C112" s="307" t="s">
        <v>127</v>
      </c>
      <c r="D112" s="307" t="s">
        <v>133</v>
      </c>
      <c r="E112" s="325">
        <v>189668</v>
      </c>
      <c r="F112" s="303">
        <f>JAN!E112+FEB!E112+MAR!E112+APR!E112+MEI!E112+JUN!E112+JUL!E112+AGS!E112+SEPT!E112+OKT!E112+NOV!E112+DES!E112</f>
        <v>884</v>
      </c>
      <c r="G112" s="303">
        <f>JAN!F112+FEB!F112+MAR!F112+APR!F112+MEI!F112+JUN!F112+JUL!F112+AGS!F112+SEPT!F112+OKT!F112+NOV!F112+DES!F112</f>
        <v>612</v>
      </c>
      <c r="H112" s="303">
        <f>JAN!G112+FEB!G112+MAR!G112+APR!G112+MEI!G112+JUN!G112+JUL!G112+AGS!G112+SEPT!G112+OKT!G112+NOV!G112+DES!G112</f>
        <v>95</v>
      </c>
      <c r="I112" s="303">
        <f>JAN!H112+FEB!H112+MAR!H112+APR!H112+MEI!H112+JUN!H112+JUL!H112+AGS!H112+SEPT!H112+OKT!H112+NOV!H112+DES!H112</f>
        <v>707</v>
      </c>
      <c r="J112" s="303">
        <f>JAN!I112+FEB!I112+MAR!I112+APR!I112+MEI!I112+JUN!I112+JUL!I112+AGS!I112+SEPT!I112+OKT!I112+NOV!I112+DES!I112</f>
        <v>812</v>
      </c>
      <c r="K112" s="303">
        <f>JAN!J112+FEB!J112+MAR!J112+APR!J112+MEI!J112+JUN!J112+JUL!J112+AGS!J112+SEPT!J112+OKT!J112+NOV!J112+DES!J112</f>
        <v>402</v>
      </c>
      <c r="L112" s="303">
        <f>JAN!K112+FEB!K112+MAR!K112+APR!K112+MEI!K112+JUN!K112+JUL!K112+AGS!K112+SEPT!K112+OKT!K112+NOV!K112+DES!K112</f>
        <v>1214</v>
      </c>
      <c r="M112" s="303">
        <f>JAN!L112+FEB!L112+MAR!L112+APR!L112+MEI!L112+JUN!L112+JUL!L112+AGS!L112+SEPT!L112+OKT!L112+NOV!L112+DES!L112</f>
        <v>3</v>
      </c>
      <c r="N112" s="303">
        <f>JAN!M112+FEB!M112+MAR!M112+APR!M112+MEI!M112+JUN!M112+JUL!M112+AGS!M112+SEPT!M112+OKT!M112+NOV!M112+DES!M112</f>
        <v>3</v>
      </c>
      <c r="O112" s="303">
        <f>JAN!N112+FEB!N112+MAR!N112+APR!N112+MEI!N112+JUN!N112+JUL!N112+AGS!N112+SEPT!N112+OKT!N112+NOV!N112+DES!N112</f>
        <v>0</v>
      </c>
      <c r="P112" s="303">
        <f>JAN!O112+FEB!O112+MAR!O112+APR!O112+MEI!O112+JUN!O112+JUL!O112+AGS!O112+SEPT!O112+OKT!O112+NOV!O112+DES!O112</f>
        <v>0</v>
      </c>
      <c r="Q112" s="303">
        <f>JAN!P112+FEB!P112+MAR!P112+APR!P112+MEI!P112+JUN!P112+JUL!P112+AGS!P112+SEPT!P112+OKT!P112+NOV!P112+DES!P112</f>
        <v>0</v>
      </c>
      <c r="R112" s="331">
        <f>JAN!Q112+FEB!Q112+MAR!Q112+APR!Q112+MEI!Q112+JUN!Q112+JUL!Q112+AGS!Q112+SEPT!Q112+OKT!Q112+NOV!Q112+DES!Q112</f>
        <v>0</v>
      </c>
      <c r="S112" s="336">
        <f t="shared" si="6"/>
        <v>0.79977375565610864</v>
      </c>
      <c r="T112" s="336">
        <f t="shared" si="7"/>
        <v>1</v>
      </c>
      <c r="U112" s="336">
        <f t="shared" si="8"/>
        <v>0</v>
      </c>
      <c r="V112" s="336">
        <f t="shared" si="9"/>
        <v>2.4711696869851728E-3</v>
      </c>
      <c r="W112" s="336">
        <f t="shared" si="10"/>
        <v>6.4006579918594597E-3</v>
      </c>
      <c r="X112" s="337">
        <f t="shared" si="11"/>
        <v>1.5817112006242487E-2</v>
      </c>
    </row>
    <row r="113" spans="1:24" ht="30" hidden="1" customHeight="1" x14ac:dyDescent="0.3">
      <c r="A113" s="306">
        <v>112</v>
      </c>
      <c r="B113" s="306">
        <v>7</v>
      </c>
      <c r="C113" s="307" t="s">
        <v>127</v>
      </c>
      <c r="D113" s="307" t="s">
        <v>134</v>
      </c>
      <c r="E113" s="325">
        <v>114789</v>
      </c>
      <c r="F113" s="303">
        <f>JAN!E113+FEB!E113+MAR!E113+APR!E113+MEI!E113+JUN!E113+JUL!E113+AGS!E113+SEPT!E113+OKT!E113+NOV!E113+DES!E113</f>
        <v>0</v>
      </c>
      <c r="G113" s="303">
        <f>JAN!F113+FEB!F113+MAR!F113+APR!F113+MEI!F113+JUN!F113+JUL!F113+AGS!F113+SEPT!F113+OKT!F113+NOV!F113+DES!F113</f>
        <v>0</v>
      </c>
      <c r="H113" s="303">
        <f>JAN!G113+FEB!G113+MAR!G113+APR!G113+MEI!G113+JUN!G113+JUL!G113+AGS!G113+SEPT!G113+OKT!G113+NOV!G113+DES!G113</f>
        <v>0</v>
      </c>
      <c r="I113" s="303">
        <f>JAN!H113+FEB!H113+MAR!H113+APR!H113+MEI!H113+JUN!H113+JUL!H113+AGS!H113+SEPT!H113+OKT!H113+NOV!H113+DES!H113</f>
        <v>0</v>
      </c>
      <c r="J113" s="303">
        <f>JAN!I113+FEB!I113+MAR!I113+APR!I113+MEI!I113+JUN!I113+JUL!I113+AGS!I113+SEPT!I113+OKT!I113+NOV!I113+DES!I113</f>
        <v>0</v>
      </c>
      <c r="K113" s="303">
        <f>JAN!J113+FEB!J113+MAR!J113+APR!J113+MEI!J113+JUN!J113+JUL!J113+AGS!J113+SEPT!J113+OKT!J113+NOV!J113+DES!J113</f>
        <v>0</v>
      </c>
      <c r="L113" s="303">
        <f>JAN!K113+FEB!K113+MAR!K113+APR!K113+MEI!K113+JUN!K113+JUL!K113+AGS!K113+SEPT!K113+OKT!K113+NOV!K113+DES!K113</f>
        <v>0</v>
      </c>
      <c r="M113" s="303">
        <f>JAN!L113+FEB!L113+MAR!L113+APR!L113+MEI!L113+JUN!L113+JUL!L113+AGS!L113+SEPT!L113+OKT!L113+NOV!L113+DES!L113</f>
        <v>1</v>
      </c>
      <c r="N113" s="303">
        <f>JAN!M113+FEB!M113+MAR!M113+APR!M113+MEI!M113+JUN!M113+JUL!M113+AGS!M113+SEPT!M113+OKT!M113+NOV!M113+DES!M113</f>
        <v>1</v>
      </c>
      <c r="O113" s="303">
        <f>JAN!N113+FEB!N113+MAR!N113+APR!N113+MEI!N113+JUN!N113+JUL!N113+AGS!N113+SEPT!N113+OKT!N113+NOV!N113+DES!N113</f>
        <v>1</v>
      </c>
      <c r="P113" s="303">
        <f>JAN!O113+FEB!O113+MAR!O113+APR!O113+MEI!O113+JUN!O113+JUL!O113+AGS!O113+SEPT!O113+OKT!O113+NOV!O113+DES!O113</f>
        <v>0</v>
      </c>
      <c r="Q113" s="303">
        <f>JAN!P113+FEB!P113+MAR!P113+APR!P113+MEI!P113+JUN!P113+JUL!P113+AGS!P113+SEPT!P113+OKT!P113+NOV!P113+DES!P113</f>
        <v>0</v>
      </c>
      <c r="R113" s="331">
        <f>JAN!Q113+FEB!Q113+MAR!Q113+APR!Q113+MEI!Q113+JUN!Q113+JUL!Q113+AGS!Q113+SEPT!Q113+OKT!Q113+NOV!Q113+DES!Q113</f>
        <v>0</v>
      </c>
      <c r="S113" s="336" t="e">
        <f t="shared" si="6"/>
        <v>#DIV/0!</v>
      </c>
      <c r="T113" s="336">
        <f t="shared" si="7"/>
        <v>1</v>
      </c>
      <c r="U113" s="336">
        <f t="shared" si="8"/>
        <v>1</v>
      </c>
      <c r="V113" s="336" t="e">
        <f t="shared" si="9"/>
        <v>#DIV/0!</v>
      </c>
      <c r="W113" s="336">
        <f t="shared" si="10"/>
        <v>0</v>
      </c>
      <c r="X113" s="337">
        <f t="shared" si="11"/>
        <v>8.711636132382022E-3</v>
      </c>
    </row>
    <row r="114" spans="1:24" ht="30" hidden="1" customHeight="1" x14ac:dyDescent="0.3">
      <c r="A114" s="306">
        <v>113</v>
      </c>
      <c r="B114" s="306">
        <v>8</v>
      </c>
      <c r="C114" s="307" t="s">
        <v>127</v>
      </c>
      <c r="D114" s="307" t="s">
        <v>135</v>
      </c>
      <c r="E114" s="325">
        <v>136097</v>
      </c>
      <c r="F114" s="303">
        <f>JAN!E114+FEB!E114+MAR!E114+APR!E114+MEI!E114+JUN!E114+JUL!E114+AGS!E114+SEPT!E114+OKT!E114+NOV!E114+DES!E114</f>
        <v>302</v>
      </c>
      <c r="G114" s="303">
        <f>JAN!F114+FEB!F114+MAR!F114+APR!F114+MEI!F114+JUN!F114+JUL!F114+AGS!F114+SEPT!F114+OKT!F114+NOV!F114+DES!F114</f>
        <v>130</v>
      </c>
      <c r="H114" s="303">
        <f>JAN!G114+FEB!G114+MAR!G114+APR!G114+MEI!G114+JUN!G114+JUL!G114+AGS!G114+SEPT!G114+OKT!G114+NOV!G114+DES!G114</f>
        <v>23</v>
      </c>
      <c r="I114" s="303">
        <f>JAN!H114+FEB!H114+MAR!H114+APR!H114+MEI!H114+JUN!H114+JUL!H114+AGS!H114+SEPT!H114+OKT!H114+NOV!H114+DES!H114</f>
        <v>153</v>
      </c>
      <c r="J114" s="303">
        <f>JAN!I114+FEB!I114+MAR!I114+APR!I114+MEI!I114+JUN!I114+JUL!I114+AGS!I114+SEPT!I114+OKT!I114+NOV!I114+DES!I114</f>
        <v>322</v>
      </c>
      <c r="K114" s="303">
        <f>JAN!J114+FEB!J114+MAR!J114+APR!J114+MEI!J114+JUN!J114+JUL!J114+AGS!J114+SEPT!J114+OKT!J114+NOV!J114+DES!J114</f>
        <v>103</v>
      </c>
      <c r="L114" s="303">
        <f>JAN!K114+FEB!K114+MAR!K114+APR!K114+MEI!K114+JUN!K114+JUL!K114+AGS!K114+SEPT!K114+OKT!K114+NOV!K114+DES!K114</f>
        <v>425</v>
      </c>
      <c r="M114" s="303">
        <f>JAN!L114+FEB!L114+MAR!L114+APR!L114+MEI!L114+JUN!L114+JUL!L114+AGS!L114+SEPT!L114+OKT!L114+NOV!L114+DES!L114</f>
        <v>2</v>
      </c>
      <c r="N114" s="303">
        <f>JAN!M114+FEB!M114+MAR!M114+APR!M114+MEI!M114+JUN!M114+JUL!M114+AGS!M114+SEPT!M114+OKT!M114+NOV!M114+DES!M114</f>
        <v>2</v>
      </c>
      <c r="O114" s="303">
        <f>JAN!N114+FEB!N114+MAR!N114+APR!N114+MEI!N114+JUN!N114+JUL!N114+AGS!N114+SEPT!N114+OKT!N114+NOV!N114+DES!N114</f>
        <v>2</v>
      </c>
      <c r="P114" s="303">
        <f>JAN!O114+FEB!O114+MAR!O114+APR!O114+MEI!O114+JUN!O114+JUL!O114+AGS!O114+SEPT!O114+OKT!O114+NOV!O114+DES!O114</f>
        <v>0</v>
      </c>
      <c r="Q114" s="303">
        <f>JAN!P114+FEB!P114+MAR!P114+APR!P114+MEI!P114+JUN!P114+JUL!P114+AGS!P114+SEPT!P114+OKT!P114+NOV!P114+DES!P114</f>
        <v>0</v>
      </c>
      <c r="R114" s="331">
        <f>JAN!Q114+FEB!Q114+MAR!Q114+APR!Q114+MEI!Q114+JUN!Q114+JUL!Q114+AGS!Q114+SEPT!Q114+OKT!Q114+NOV!Q114+DES!Q114</f>
        <v>0</v>
      </c>
      <c r="S114" s="336">
        <f t="shared" si="6"/>
        <v>0.50662251655629142</v>
      </c>
      <c r="T114" s="336">
        <f t="shared" si="7"/>
        <v>1</v>
      </c>
      <c r="U114" s="336">
        <f t="shared" si="8"/>
        <v>1</v>
      </c>
      <c r="V114" s="336">
        <f t="shared" si="9"/>
        <v>4.7058823529411761E-3</v>
      </c>
      <c r="W114" s="336">
        <f t="shared" si="10"/>
        <v>3.1227727282746864E-3</v>
      </c>
      <c r="X114" s="337">
        <f t="shared" si="11"/>
        <v>1.4695401074233817E-2</v>
      </c>
    </row>
    <row r="115" spans="1:24" ht="30" hidden="1" customHeight="1" x14ac:dyDescent="0.3">
      <c r="A115" s="306">
        <v>114</v>
      </c>
      <c r="B115" s="306">
        <v>9</v>
      </c>
      <c r="C115" s="307" t="s">
        <v>127</v>
      </c>
      <c r="D115" s="307" t="s">
        <v>136</v>
      </c>
      <c r="E115" s="325">
        <v>113147</v>
      </c>
      <c r="F115" s="303">
        <f>JAN!E115+FEB!E115+MAR!E115+APR!E115+MEI!E115+JUN!E115+JUL!E115+AGS!E115+SEPT!E115+OKT!E115+NOV!E115+DES!E115</f>
        <v>1744</v>
      </c>
      <c r="G115" s="303">
        <f>JAN!F115+FEB!F115+MAR!F115+APR!F115+MEI!F115+JUN!F115+JUL!F115+AGS!F115+SEPT!F115+OKT!F115+NOV!F115+DES!F115</f>
        <v>797</v>
      </c>
      <c r="H115" s="303">
        <f>JAN!G115+FEB!G115+MAR!G115+APR!G115+MEI!G115+JUN!G115+JUL!G115+AGS!G115+SEPT!G115+OKT!G115+NOV!G115+DES!G115</f>
        <v>321</v>
      </c>
      <c r="I115" s="303">
        <f>JAN!H115+FEB!H115+MAR!H115+APR!H115+MEI!H115+JUN!H115+JUL!H115+AGS!H115+SEPT!H115+OKT!H115+NOV!H115+DES!H115</f>
        <v>1118</v>
      </c>
      <c r="J115" s="303">
        <f>JAN!I115+FEB!I115+MAR!I115+APR!I115+MEI!I115+JUN!I115+JUL!I115+AGS!I115+SEPT!I115+OKT!I115+NOV!I115+DES!I115</f>
        <v>1219</v>
      </c>
      <c r="K115" s="303">
        <f>JAN!J115+FEB!J115+MAR!J115+APR!J115+MEI!J115+JUN!J115+JUL!J115+AGS!J115+SEPT!J115+OKT!J115+NOV!J115+DES!J115</f>
        <v>749</v>
      </c>
      <c r="L115" s="303">
        <f>JAN!K115+FEB!K115+MAR!K115+APR!K115+MEI!K115+JUN!K115+JUL!K115+AGS!K115+SEPT!K115+OKT!K115+NOV!K115+DES!K115</f>
        <v>1968</v>
      </c>
      <c r="M115" s="303">
        <f>JAN!L115+FEB!L115+MAR!L115+APR!L115+MEI!L115+JUN!L115+JUL!L115+AGS!L115+SEPT!L115+OKT!L115+NOV!L115+DES!L115</f>
        <v>80</v>
      </c>
      <c r="N115" s="303">
        <f>JAN!M115+FEB!M115+MAR!M115+APR!M115+MEI!M115+JUN!M115+JUL!M115+AGS!M115+SEPT!M115+OKT!M115+NOV!M115+DES!M115</f>
        <v>80</v>
      </c>
      <c r="O115" s="303">
        <f>JAN!N115+FEB!N115+MAR!N115+APR!N115+MEI!N115+JUN!N115+JUL!N115+AGS!N115+SEPT!N115+OKT!N115+NOV!N115+DES!N115</f>
        <v>80</v>
      </c>
      <c r="P115" s="303">
        <f>JAN!O115+FEB!O115+MAR!O115+APR!O115+MEI!O115+JUN!O115+JUL!O115+AGS!O115+SEPT!O115+OKT!O115+NOV!O115+DES!O115</f>
        <v>0</v>
      </c>
      <c r="Q115" s="303">
        <f>JAN!P115+FEB!P115+MAR!P115+APR!P115+MEI!P115+JUN!P115+JUL!P115+AGS!P115+SEPT!P115+OKT!P115+NOV!P115+DES!P115</f>
        <v>0</v>
      </c>
      <c r="R115" s="331">
        <f>JAN!Q115+FEB!Q115+MAR!Q115+APR!Q115+MEI!Q115+JUN!Q115+JUL!Q115+AGS!Q115+SEPT!Q115+OKT!Q115+NOV!Q115+DES!Q115</f>
        <v>0</v>
      </c>
      <c r="S115" s="336">
        <f t="shared" si="6"/>
        <v>0.64105504587155959</v>
      </c>
      <c r="T115" s="336">
        <f t="shared" si="7"/>
        <v>1</v>
      </c>
      <c r="U115" s="336">
        <f t="shared" si="8"/>
        <v>1</v>
      </c>
      <c r="V115" s="336">
        <f t="shared" si="9"/>
        <v>4.065040650406504E-2</v>
      </c>
      <c r="W115" s="336">
        <f t="shared" si="10"/>
        <v>1.7393302517963359E-2</v>
      </c>
      <c r="X115" s="337">
        <f t="shared" si="11"/>
        <v>0.70704481780338846</v>
      </c>
    </row>
    <row r="116" spans="1:24" ht="30" hidden="1" customHeight="1" x14ac:dyDescent="0.3">
      <c r="A116" s="306">
        <v>115</v>
      </c>
      <c r="B116" s="306">
        <v>10</v>
      </c>
      <c r="C116" s="307" t="s">
        <v>127</v>
      </c>
      <c r="D116" s="307" t="s">
        <v>137</v>
      </c>
      <c r="E116" s="325">
        <v>376480</v>
      </c>
      <c r="F116" s="303">
        <f>JAN!E116+FEB!E116+MAR!E116+APR!E116+MEI!E116+JUN!E116+JUL!E116+AGS!E116+SEPT!E116+OKT!E116+NOV!E116+DES!E116</f>
        <v>3778</v>
      </c>
      <c r="G116" s="303">
        <f>JAN!F116+FEB!F116+MAR!F116+APR!F116+MEI!F116+JUN!F116+JUL!F116+AGS!F116+SEPT!F116+OKT!F116+NOV!F116+DES!F116</f>
        <v>2563</v>
      </c>
      <c r="H116" s="303">
        <f>JAN!G116+FEB!G116+MAR!G116+APR!G116+MEI!G116+JUN!G116+JUL!G116+AGS!G116+SEPT!G116+OKT!G116+NOV!G116+DES!G116</f>
        <v>125</v>
      </c>
      <c r="I116" s="303">
        <f>JAN!H116+FEB!H116+MAR!H116+APR!H116+MEI!H116+JUN!H116+JUL!H116+AGS!H116+SEPT!H116+OKT!H116+NOV!H116+DES!H116</f>
        <v>2688</v>
      </c>
      <c r="J116" s="303">
        <f>JAN!I116+FEB!I116+MAR!I116+APR!I116+MEI!I116+JUN!I116+JUL!I116+AGS!I116+SEPT!I116+OKT!I116+NOV!I116+DES!I116</f>
        <v>4612</v>
      </c>
      <c r="K116" s="303">
        <f>JAN!J116+FEB!J116+MAR!J116+APR!J116+MEI!J116+JUN!J116+JUL!J116+AGS!J116+SEPT!J116+OKT!J116+NOV!J116+DES!J116</f>
        <v>376</v>
      </c>
      <c r="L116" s="303">
        <f>JAN!K116+FEB!K116+MAR!K116+APR!K116+MEI!K116+JUN!K116+JUL!K116+AGS!K116+SEPT!K116+OKT!K116+NOV!K116+DES!K116</f>
        <v>4988</v>
      </c>
      <c r="M116" s="303">
        <f>JAN!L116+FEB!L116+MAR!L116+APR!L116+MEI!L116+JUN!L116+JUL!L116+AGS!L116+SEPT!L116+OKT!L116+NOV!L116+DES!L116</f>
        <v>11</v>
      </c>
      <c r="N116" s="303">
        <f>JAN!M116+FEB!M116+MAR!M116+APR!M116+MEI!M116+JUN!M116+JUL!M116+AGS!M116+SEPT!M116+OKT!M116+NOV!M116+DES!M116</f>
        <v>7</v>
      </c>
      <c r="O116" s="303">
        <f>JAN!N116+FEB!N116+MAR!N116+APR!N116+MEI!N116+JUN!N116+JUL!N116+AGS!N116+SEPT!N116+OKT!N116+NOV!N116+DES!N116</f>
        <v>1</v>
      </c>
      <c r="P116" s="303">
        <f>JAN!O116+FEB!O116+MAR!O116+APR!O116+MEI!O116+JUN!O116+JUL!O116+AGS!O116+SEPT!O116+OKT!O116+NOV!O116+DES!O116</f>
        <v>0</v>
      </c>
      <c r="Q116" s="303">
        <f>JAN!P116+FEB!P116+MAR!P116+APR!P116+MEI!P116+JUN!P116+JUL!P116+AGS!P116+SEPT!P116+OKT!P116+NOV!P116+DES!P116</f>
        <v>0</v>
      </c>
      <c r="R116" s="331">
        <f>JAN!Q116+FEB!Q116+MAR!Q116+APR!Q116+MEI!Q116+JUN!Q116+JUL!Q116+AGS!Q116+SEPT!Q116+OKT!Q116+NOV!Q116+DES!Q116</f>
        <v>0</v>
      </c>
      <c r="S116" s="336">
        <f t="shared" si="6"/>
        <v>0.71148755955532028</v>
      </c>
      <c r="T116" s="336">
        <f t="shared" si="7"/>
        <v>0.63636363636363635</v>
      </c>
      <c r="U116" s="336">
        <f t="shared" si="8"/>
        <v>9.0909090909090912E-2</v>
      </c>
      <c r="V116" s="336">
        <f t="shared" si="9"/>
        <v>2.2052927024859663E-3</v>
      </c>
      <c r="W116" s="336">
        <f t="shared" si="10"/>
        <v>1.3249043773905652E-2</v>
      </c>
      <c r="X116" s="337">
        <f t="shared" si="11"/>
        <v>2.9218019549511261E-2</v>
      </c>
    </row>
    <row r="117" spans="1:24" ht="30" hidden="1" customHeight="1" x14ac:dyDescent="0.3">
      <c r="A117" s="309">
        <v>116</v>
      </c>
      <c r="B117" s="309">
        <v>1</v>
      </c>
      <c r="C117" s="310" t="s">
        <v>138</v>
      </c>
      <c r="D117" s="310" t="s">
        <v>139</v>
      </c>
      <c r="E117" s="326">
        <v>363617</v>
      </c>
      <c r="F117" s="311">
        <f>JAN!E117+FEB!E117+MAR!E117+APR!E117+MEI!E117+JUN!E117+JUL!E117+AGS!E117+SEPT!E117+OKT!E117+NOV!E117+DES!E117</f>
        <v>1022</v>
      </c>
      <c r="G117" s="311">
        <f>JAN!F117+FEB!F117+MAR!F117+APR!F117+MEI!F117+JUN!F117+JUL!F117+AGS!F117+SEPT!F117+OKT!F117+NOV!F117+DES!F117</f>
        <v>302</v>
      </c>
      <c r="H117" s="311">
        <f>JAN!G117+FEB!G117+MAR!G117+APR!G117+MEI!G117+JUN!G117+JUL!G117+AGS!G117+SEPT!G117+OKT!G117+NOV!G117+DES!G117</f>
        <v>124</v>
      </c>
      <c r="I117" s="311">
        <f>JAN!H117+FEB!H117+MAR!H117+APR!H117+MEI!H117+JUN!H117+JUL!H117+AGS!H117+SEPT!H117+OKT!H117+NOV!H117+DES!H117</f>
        <v>426</v>
      </c>
      <c r="J117" s="311">
        <f>JAN!I117+FEB!I117+MAR!I117+APR!I117+MEI!I117+JUN!I117+JUL!I117+AGS!I117+SEPT!I117+OKT!I117+NOV!I117+DES!I117</f>
        <v>330</v>
      </c>
      <c r="K117" s="311">
        <f>JAN!J117+FEB!J117+MAR!J117+APR!J117+MEI!J117+JUN!J117+JUL!J117+AGS!J117+SEPT!J117+OKT!J117+NOV!J117+DES!J117</f>
        <v>452</v>
      </c>
      <c r="L117" s="311">
        <f>JAN!K117+FEB!K117+MAR!K117+APR!K117+MEI!K117+JUN!K117+JUL!K117+AGS!K117+SEPT!K117+OKT!K117+NOV!K117+DES!K117</f>
        <v>782</v>
      </c>
      <c r="M117" s="311">
        <f>JAN!L117+FEB!L117+MAR!L117+APR!L117+MEI!L117+JUN!L117+JUL!L117+AGS!L117+SEPT!L117+OKT!L117+NOV!L117+DES!L117</f>
        <v>15</v>
      </c>
      <c r="N117" s="311">
        <f>JAN!M117+FEB!M117+MAR!M117+APR!M117+MEI!M117+JUN!M117+JUL!M117+AGS!M117+SEPT!M117+OKT!M117+NOV!M117+DES!M117</f>
        <v>2</v>
      </c>
      <c r="O117" s="311">
        <f>JAN!N117+FEB!N117+MAR!N117+APR!N117+MEI!N117+JUN!N117+JUL!N117+AGS!N117+SEPT!N117+OKT!N117+NOV!N117+DES!N117</f>
        <v>4</v>
      </c>
      <c r="P117" s="311">
        <f>JAN!O117+FEB!O117+MAR!O117+APR!O117+MEI!O117+JUN!O117+JUL!O117+AGS!O117+SEPT!O117+OKT!O117+NOV!O117+DES!O117</f>
        <v>0</v>
      </c>
      <c r="Q117" s="311">
        <f>JAN!P117+FEB!P117+MAR!P117+APR!P117+MEI!P117+JUN!P117+JUL!P117+AGS!P117+SEPT!P117+OKT!P117+NOV!P117+DES!P117</f>
        <v>0</v>
      </c>
      <c r="R117" s="332">
        <f>JAN!Q117+FEB!Q117+MAR!Q117+APR!Q117+MEI!Q117+JUN!Q117+JUL!Q117+AGS!Q117+SEPT!Q117+OKT!Q117+NOV!Q117+DES!Q117</f>
        <v>0</v>
      </c>
      <c r="S117" s="336">
        <f t="shared" si="6"/>
        <v>0.41682974559686886</v>
      </c>
      <c r="T117" s="336">
        <f t="shared" si="7"/>
        <v>0.13333333333333333</v>
      </c>
      <c r="U117" s="336">
        <f t="shared" si="8"/>
        <v>0.26666666666666666</v>
      </c>
      <c r="V117" s="336">
        <f t="shared" si="9"/>
        <v>1.9181585677749361E-2</v>
      </c>
      <c r="W117" s="336">
        <f t="shared" si="10"/>
        <v>2.1506145202232021E-3</v>
      </c>
      <c r="X117" s="337">
        <f t="shared" si="11"/>
        <v>4.1252196679473184E-2</v>
      </c>
    </row>
    <row r="118" spans="1:24" ht="30" hidden="1" customHeight="1" x14ac:dyDescent="0.3">
      <c r="A118" s="309">
        <v>117</v>
      </c>
      <c r="B118" s="309">
        <v>2</v>
      </c>
      <c r="C118" s="310" t="s">
        <v>138</v>
      </c>
      <c r="D118" s="310" t="s">
        <v>140</v>
      </c>
      <c r="E118" s="326">
        <v>819570</v>
      </c>
      <c r="F118" s="311">
        <f>JAN!E118+FEB!E118+MAR!E118+APR!E118+MEI!E118+JUN!E118+JUL!E118+AGS!E118+SEPT!E118+OKT!E118+NOV!E118+DES!E118</f>
        <v>0</v>
      </c>
      <c r="G118" s="311">
        <f>JAN!F118+FEB!F118+MAR!F118+APR!F118+MEI!F118+JUN!F118+JUL!F118+AGS!F118+SEPT!F118+OKT!F118+NOV!F118+DES!F118</f>
        <v>0</v>
      </c>
      <c r="H118" s="311">
        <f>JAN!G118+FEB!G118+MAR!G118+APR!G118+MEI!G118+JUN!G118+JUL!G118+AGS!G118+SEPT!G118+OKT!G118+NOV!G118+DES!G118</f>
        <v>0</v>
      </c>
      <c r="I118" s="311">
        <f>JAN!H118+FEB!H118+MAR!H118+APR!H118+MEI!H118+JUN!H118+JUL!H118+AGS!H118+SEPT!H118+OKT!H118+NOV!H118+DES!H118</f>
        <v>0</v>
      </c>
      <c r="J118" s="311">
        <f>JAN!I118+FEB!I118+MAR!I118+APR!I118+MEI!I118+JUN!I118+JUL!I118+AGS!I118+SEPT!I118+OKT!I118+NOV!I118+DES!I118</f>
        <v>0</v>
      </c>
      <c r="K118" s="311">
        <f>JAN!J118+FEB!J118+MAR!J118+APR!J118+MEI!J118+JUN!J118+JUL!J118+AGS!J118+SEPT!J118+OKT!J118+NOV!J118+DES!J118</f>
        <v>0</v>
      </c>
      <c r="L118" s="311">
        <f>JAN!K118+FEB!K118+MAR!K118+APR!K118+MEI!K118+JUN!K118+JUL!K118+AGS!K118+SEPT!K118+OKT!K118+NOV!K118+DES!K118</f>
        <v>0</v>
      </c>
      <c r="M118" s="311">
        <f>JAN!L118+FEB!L118+MAR!L118+APR!L118+MEI!L118+JUN!L118+JUL!L118+AGS!L118+SEPT!L118+OKT!L118+NOV!L118+DES!L118</f>
        <v>0</v>
      </c>
      <c r="N118" s="311">
        <f>JAN!M118+FEB!M118+MAR!M118+APR!M118+MEI!M118+JUN!M118+JUL!M118+AGS!M118+SEPT!M118+OKT!M118+NOV!M118+DES!M118</f>
        <v>0</v>
      </c>
      <c r="O118" s="311">
        <f>JAN!N118+FEB!N118+MAR!N118+APR!N118+MEI!N118+JUN!N118+JUL!N118+AGS!N118+SEPT!N118+OKT!N118+NOV!N118+DES!N118</f>
        <v>0</v>
      </c>
      <c r="P118" s="311">
        <f>JAN!O118+FEB!O118+MAR!O118+APR!O118+MEI!O118+JUN!O118+JUL!O118+AGS!O118+SEPT!O118+OKT!O118+NOV!O118+DES!O118</f>
        <v>0</v>
      </c>
      <c r="Q118" s="311">
        <f>JAN!P118+FEB!P118+MAR!P118+APR!P118+MEI!P118+JUN!P118+JUL!P118+AGS!P118+SEPT!P118+OKT!P118+NOV!P118+DES!P118</f>
        <v>0</v>
      </c>
      <c r="R118" s="332">
        <f>JAN!Q118+FEB!Q118+MAR!Q118+APR!Q118+MEI!Q118+JUN!Q118+JUL!Q118+AGS!Q118+SEPT!Q118+OKT!Q118+NOV!Q118+DES!Q118</f>
        <v>0</v>
      </c>
      <c r="S118" s="336" t="e">
        <f t="shared" si="6"/>
        <v>#DIV/0!</v>
      </c>
      <c r="T118" s="336" t="e">
        <f t="shared" si="7"/>
        <v>#DIV/0!</v>
      </c>
      <c r="U118" s="336" t="e">
        <f t="shared" si="8"/>
        <v>#DIV/0!</v>
      </c>
      <c r="V118" s="336" t="e">
        <f t="shared" si="9"/>
        <v>#DIV/0!</v>
      </c>
      <c r="W118" s="336">
        <f t="shared" si="10"/>
        <v>0</v>
      </c>
      <c r="X118" s="337">
        <f t="shared" si="11"/>
        <v>0</v>
      </c>
    </row>
    <row r="119" spans="1:24" ht="30" hidden="1" customHeight="1" x14ac:dyDescent="0.3">
      <c r="A119" s="309">
        <v>118</v>
      </c>
      <c r="B119" s="309">
        <v>3</v>
      </c>
      <c r="C119" s="310" t="s">
        <v>138</v>
      </c>
      <c r="D119" s="310" t="s">
        <v>141</v>
      </c>
      <c r="E119" s="326">
        <v>627818</v>
      </c>
      <c r="F119" s="311">
        <f>JAN!E119+FEB!E119+MAR!E119+APR!E119+MEI!E119+JUN!E119+JUL!E119+AGS!E119+SEPT!E119+OKT!E119+NOV!E119+DES!E119</f>
        <v>3428</v>
      </c>
      <c r="G119" s="311">
        <f>JAN!F119+FEB!F119+MAR!F119+APR!F119+MEI!F119+JUN!F119+JUL!F119+AGS!F119+SEPT!F119+OKT!F119+NOV!F119+DES!F119</f>
        <v>1241</v>
      </c>
      <c r="H119" s="311">
        <f>JAN!G119+FEB!G119+MAR!G119+APR!G119+MEI!G119+JUN!G119+JUL!G119+AGS!G119+SEPT!G119+OKT!G119+NOV!G119+DES!G119</f>
        <v>131</v>
      </c>
      <c r="I119" s="311">
        <f>JAN!H119+FEB!H119+MAR!H119+APR!H119+MEI!H119+JUN!H119+JUL!H119+AGS!H119+SEPT!H119+OKT!H119+NOV!H119+DES!H119</f>
        <v>1372</v>
      </c>
      <c r="J119" s="311">
        <f>JAN!I119+FEB!I119+MAR!I119+APR!I119+MEI!I119+JUN!I119+JUL!I119+AGS!I119+SEPT!I119+OKT!I119+NOV!I119+DES!I119</f>
        <v>5513</v>
      </c>
      <c r="K119" s="311">
        <f>JAN!J119+FEB!J119+MAR!J119+APR!J119+MEI!J119+JUN!J119+JUL!J119+AGS!J119+SEPT!J119+OKT!J119+NOV!J119+DES!J119</f>
        <v>1378</v>
      </c>
      <c r="L119" s="311">
        <f>JAN!K119+FEB!K119+MAR!K119+APR!K119+MEI!K119+JUN!K119+JUL!K119+AGS!K119+SEPT!K119+OKT!K119+NOV!K119+DES!K119</f>
        <v>6891</v>
      </c>
      <c r="M119" s="311">
        <f>JAN!L119+FEB!L119+MAR!L119+APR!L119+MEI!L119+JUN!L119+JUL!L119+AGS!L119+SEPT!L119+OKT!L119+NOV!L119+DES!L119</f>
        <v>148</v>
      </c>
      <c r="N119" s="311">
        <f>JAN!M119+FEB!M119+MAR!M119+APR!M119+MEI!M119+JUN!M119+JUL!M119+AGS!M119+SEPT!M119+OKT!M119+NOV!M119+DES!M119</f>
        <v>150</v>
      </c>
      <c r="O119" s="311">
        <f>JAN!N119+FEB!N119+MAR!N119+APR!N119+MEI!N119+JUN!N119+JUL!N119+AGS!N119+SEPT!N119+OKT!N119+NOV!N119+DES!N119</f>
        <v>25</v>
      </c>
      <c r="P119" s="311">
        <f>JAN!O119+FEB!O119+MAR!O119+APR!O119+MEI!O119+JUN!O119+JUL!O119+AGS!O119+SEPT!O119+OKT!O119+NOV!O119+DES!O119</f>
        <v>0</v>
      </c>
      <c r="Q119" s="311">
        <f>JAN!P119+FEB!P119+MAR!P119+APR!P119+MEI!P119+JUN!P119+JUL!P119+AGS!P119+SEPT!P119+OKT!P119+NOV!P119+DES!P119</f>
        <v>0</v>
      </c>
      <c r="R119" s="332">
        <f>JAN!Q119+FEB!Q119+MAR!Q119+APR!Q119+MEI!Q119+JUN!Q119+JUL!Q119+AGS!Q119+SEPT!Q119+OKT!Q119+NOV!Q119+DES!Q119</f>
        <v>0</v>
      </c>
      <c r="S119" s="336">
        <f t="shared" si="6"/>
        <v>0.40023337222870481</v>
      </c>
      <c r="T119" s="336">
        <f t="shared" si="7"/>
        <v>1.0135135135135136</v>
      </c>
      <c r="U119" s="336">
        <f t="shared" si="8"/>
        <v>0.16891891891891891</v>
      </c>
      <c r="V119" s="336">
        <f t="shared" si="9"/>
        <v>2.1477289217820345E-2</v>
      </c>
      <c r="W119" s="336">
        <f t="shared" si="10"/>
        <v>1.0976110911123925E-2</v>
      </c>
      <c r="X119" s="337">
        <f t="shared" si="11"/>
        <v>0.23573710852508212</v>
      </c>
    </row>
    <row r="120" spans="1:24" ht="30" hidden="1" customHeight="1" x14ac:dyDescent="0.3">
      <c r="A120" s="309">
        <v>119</v>
      </c>
      <c r="B120" s="309">
        <v>4</v>
      </c>
      <c r="C120" s="310" t="s">
        <v>138</v>
      </c>
      <c r="D120" s="310" t="s">
        <v>142</v>
      </c>
      <c r="E120" s="326">
        <v>405524</v>
      </c>
      <c r="F120" s="311">
        <f>JAN!E120+FEB!E120+MAR!E120+APR!E120+MEI!E120+JUN!E120+JUL!E120+AGS!E120+SEPT!E120+OKT!E120+NOV!E120+DES!E120</f>
        <v>441</v>
      </c>
      <c r="G120" s="311">
        <f>JAN!F120+FEB!F120+MAR!F120+APR!F120+MEI!F120+JUN!F120+JUL!F120+AGS!F120+SEPT!F120+OKT!F120+NOV!F120+DES!F120</f>
        <v>325</v>
      </c>
      <c r="H120" s="311">
        <f>JAN!G120+FEB!G120+MAR!G120+APR!G120+MEI!G120+JUN!G120+JUL!G120+AGS!G120+SEPT!G120+OKT!G120+NOV!G120+DES!G120</f>
        <v>45</v>
      </c>
      <c r="I120" s="311">
        <f>JAN!H120+FEB!H120+MAR!H120+APR!H120+MEI!H120+JUN!H120+JUL!H120+AGS!H120+SEPT!H120+OKT!H120+NOV!H120+DES!H120</f>
        <v>370</v>
      </c>
      <c r="J120" s="311">
        <f>JAN!I120+FEB!I120+MAR!I120+APR!I120+MEI!I120+JUN!I120+JUL!I120+AGS!I120+SEPT!I120+OKT!I120+NOV!I120+DES!I120</f>
        <v>572</v>
      </c>
      <c r="K120" s="311">
        <f>JAN!J120+FEB!J120+MAR!J120+APR!J120+MEI!J120+JUN!J120+JUL!J120+AGS!J120+SEPT!J120+OKT!J120+NOV!J120+DES!J120</f>
        <v>114</v>
      </c>
      <c r="L120" s="311">
        <f>JAN!K120+FEB!K120+MAR!K120+APR!K120+MEI!K120+JUN!K120+JUL!K120+AGS!K120+SEPT!K120+OKT!K120+NOV!K120+DES!K120</f>
        <v>686</v>
      </c>
      <c r="M120" s="311">
        <f>JAN!L120+FEB!L120+MAR!L120+APR!L120+MEI!L120+JUN!L120+JUL!L120+AGS!L120+SEPT!L120+OKT!L120+NOV!L120+DES!L120</f>
        <v>98</v>
      </c>
      <c r="N120" s="311">
        <f>JAN!M120+FEB!M120+MAR!M120+APR!M120+MEI!M120+JUN!M120+JUL!M120+AGS!M120+SEPT!M120+OKT!M120+NOV!M120+DES!M120</f>
        <v>88</v>
      </c>
      <c r="O120" s="311">
        <f>JAN!N120+FEB!N120+MAR!N120+APR!N120+MEI!N120+JUN!N120+JUL!N120+AGS!N120+SEPT!N120+OKT!N120+NOV!N120+DES!N120</f>
        <v>32</v>
      </c>
      <c r="P120" s="311">
        <f>JAN!O120+FEB!O120+MAR!O120+APR!O120+MEI!O120+JUN!O120+JUL!O120+AGS!O120+SEPT!O120+OKT!O120+NOV!O120+DES!O120</f>
        <v>0</v>
      </c>
      <c r="Q120" s="311">
        <f>JAN!P120+FEB!P120+MAR!P120+APR!P120+MEI!P120+JUN!P120+JUL!P120+AGS!P120+SEPT!P120+OKT!P120+NOV!P120+DES!P120</f>
        <v>0</v>
      </c>
      <c r="R120" s="332">
        <f>JAN!Q120+FEB!Q120+MAR!Q120+APR!Q120+MEI!Q120+JUN!Q120+JUL!Q120+AGS!Q120+SEPT!Q120+OKT!Q120+NOV!Q120+DES!Q120</f>
        <v>0</v>
      </c>
      <c r="S120" s="336">
        <f t="shared" si="6"/>
        <v>0.83900226757369611</v>
      </c>
      <c r="T120" s="336">
        <f t="shared" si="7"/>
        <v>0.89795918367346939</v>
      </c>
      <c r="U120" s="336">
        <f t="shared" si="8"/>
        <v>0.32653061224489793</v>
      </c>
      <c r="V120" s="336">
        <f t="shared" si="9"/>
        <v>0.14285714285714285</v>
      </c>
      <c r="W120" s="336">
        <f t="shared" si="10"/>
        <v>1.6916384726921219E-3</v>
      </c>
      <c r="X120" s="337">
        <f t="shared" si="11"/>
        <v>0.24166263895601739</v>
      </c>
    </row>
    <row r="121" spans="1:24" ht="30" hidden="1" customHeight="1" x14ac:dyDescent="0.3">
      <c r="A121" s="309">
        <v>120</v>
      </c>
      <c r="B121" s="309">
        <v>5</v>
      </c>
      <c r="C121" s="310" t="s">
        <v>138</v>
      </c>
      <c r="D121" s="310" t="s">
        <v>143</v>
      </c>
      <c r="E121" s="326">
        <v>399075</v>
      </c>
      <c r="F121" s="311">
        <f>JAN!E121+FEB!E121+MAR!E121+APR!E121+MEI!E121+JUN!E121+JUL!E121+AGS!E121+SEPT!E121+OKT!E121+NOV!E121+DES!E121</f>
        <v>5689</v>
      </c>
      <c r="G121" s="311">
        <f>JAN!F121+FEB!F121+MAR!F121+APR!F121+MEI!F121+JUN!F121+JUL!F121+AGS!F121+SEPT!F121+OKT!F121+NOV!F121+DES!F121</f>
        <v>527</v>
      </c>
      <c r="H121" s="311">
        <f>JAN!G121+FEB!G121+MAR!G121+APR!G121+MEI!G121+JUN!G121+JUL!G121+AGS!G121+SEPT!G121+OKT!G121+NOV!G121+DES!G121</f>
        <v>2</v>
      </c>
      <c r="I121" s="311">
        <f>JAN!H121+FEB!H121+MAR!H121+APR!H121+MEI!H121+JUN!H121+JUL!H121+AGS!H121+SEPT!H121+OKT!H121+NOV!H121+DES!H121</f>
        <v>529</v>
      </c>
      <c r="J121" s="311">
        <f>JAN!I121+FEB!I121+MAR!I121+APR!I121+MEI!I121+JUN!I121+JUL!I121+AGS!I121+SEPT!I121+OKT!I121+NOV!I121+DES!I121</f>
        <v>4974</v>
      </c>
      <c r="K121" s="311">
        <f>JAN!J121+FEB!J121+MAR!J121+APR!J121+MEI!J121+JUN!J121+JUL!J121+AGS!J121+SEPT!J121+OKT!J121+NOV!J121+DES!J121</f>
        <v>118</v>
      </c>
      <c r="L121" s="311">
        <f>JAN!K121+FEB!K121+MAR!K121+APR!K121+MEI!K121+JUN!K121+JUL!K121+AGS!K121+SEPT!K121+OKT!K121+NOV!K121+DES!K121</f>
        <v>5092</v>
      </c>
      <c r="M121" s="311">
        <f>JAN!L121+FEB!L121+MAR!L121+APR!L121+MEI!L121+JUN!L121+JUL!L121+AGS!L121+SEPT!L121+OKT!L121+NOV!L121+DES!L121</f>
        <v>12</v>
      </c>
      <c r="N121" s="311">
        <f>JAN!M121+FEB!M121+MAR!M121+APR!M121+MEI!M121+JUN!M121+JUL!M121+AGS!M121+SEPT!M121+OKT!M121+NOV!M121+DES!M121</f>
        <v>4</v>
      </c>
      <c r="O121" s="311">
        <f>JAN!N121+FEB!N121+MAR!N121+APR!N121+MEI!N121+JUN!N121+JUL!N121+AGS!N121+SEPT!N121+OKT!N121+NOV!N121+DES!N121</f>
        <v>12</v>
      </c>
      <c r="P121" s="311">
        <f>JAN!O121+FEB!O121+MAR!O121+APR!O121+MEI!O121+JUN!O121+JUL!O121+AGS!O121+SEPT!O121+OKT!O121+NOV!O121+DES!O121</f>
        <v>0</v>
      </c>
      <c r="Q121" s="311">
        <f>JAN!P121+FEB!P121+MAR!P121+APR!P121+MEI!P121+JUN!P121+JUL!P121+AGS!P121+SEPT!P121+OKT!P121+NOV!P121+DES!P121</f>
        <v>0</v>
      </c>
      <c r="R121" s="332">
        <f>JAN!Q121+FEB!Q121+MAR!Q121+APR!Q121+MEI!Q121+JUN!Q121+JUL!Q121+AGS!Q121+SEPT!Q121+OKT!Q121+NOV!Q121+DES!Q121</f>
        <v>0</v>
      </c>
      <c r="S121" s="336">
        <f t="shared" si="6"/>
        <v>9.2986465108103364E-2</v>
      </c>
      <c r="T121" s="336">
        <f t="shared" si="7"/>
        <v>0.33333333333333331</v>
      </c>
      <c r="U121" s="336">
        <f t="shared" si="8"/>
        <v>1</v>
      </c>
      <c r="V121" s="336">
        <f t="shared" si="9"/>
        <v>2.3566378633150041E-3</v>
      </c>
      <c r="W121" s="336">
        <f t="shared" si="10"/>
        <v>1.2759506358453925E-2</v>
      </c>
      <c r="X121" s="337">
        <f t="shared" si="11"/>
        <v>3.0069535801541064E-2</v>
      </c>
    </row>
    <row r="122" spans="1:24" ht="30" hidden="1" customHeight="1" x14ac:dyDescent="0.3">
      <c r="A122" s="309">
        <v>121</v>
      </c>
      <c r="B122" s="309">
        <v>6</v>
      </c>
      <c r="C122" s="310" t="s">
        <v>138</v>
      </c>
      <c r="D122" s="310" t="s">
        <v>144</v>
      </c>
      <c r="E122" s="326">
        <v>638625</v>
      </c>
      <c r="F122" s="311">
        <f>JAN!E122+FEB!E122+MAR!E122+APR!E122+MEI!E122+JUN!E122+JUL!E122+AGS!E122+SEPT!E122+OKT!E122+NOV!E122+DES!E122</f>
        <v>647</v>
      </c>
      <c r="G122" s="311">
        <f>JAN!F122+FEB!F122+MAR!F122+APR!F122+MEI!F122+JUN!F122+JUL!F122+AGS!F122+SEPT!F122+OKT!F122+NOV!F122+DES!F122</f>
        <v>240</v>
      </c>
      <c r="H122" s="311">
        <f>JAN!G122+FEB!G122+MAR!G122+APR!G122+MEI!G122+JUN!G122+JUL!G122+AGS!G122+SEPT!G122+OKT!G122+NOV!G122+DES!G122</f>
        <v>63</v>
      </c>
      <c r="I122" s="311">
        <f>JAN!H122+FEB!H122+MAR!H122+APR!H122+MEI!H122+JUN!H122+JUL!H122+AGS!H122+SEPT!H122+OKT!H122+NOV!H122+DES!H122</f>
        <v>303</v>
      </c>
      <c r="J122" s="311">
        <f>JAN!I122+FEB!I122+MAR!I122+APR!I122+MEI!I122+JUN!I122+JUL!I122+AGS!I122+SEPT!I122+OKT!I122+NOV!I122+DES!I122</f>
        <v>491</v>
      </c>
      <c r="K122" s="311">
        <f>JAN!J122+FEB!J122+MAR!J122+APR!J122+MEI!J122+JUN!J122+JUL!J122+AGS!J122+SEPT!J122+OKT!J122+NOV!J122+DES!J122</f>
        <v>298</v>
      </c>
      <c r="L122" s="311">
        <f>JAN!K122+FEB!K122+MAR!K122+APR!K122+MEI!K122+JUN!K122+JUL!K122+AGS!K122+SEPT!K122+OKT!K122+NOV!K122+DES!K122</f>
        <v>789</v>
      </c>
      <c r="M122" s="311">
        <f>JAN!L122+FEB!L122+MAR!L122+APR!L122+MEI!L122+JUN!L122+JUL!L122+AGS!L122+SEPT!L122+OKT!L122+NOV!L122+DES!L122</f>
        <v>10</v>
      </c>
      <c r="N122" s="311">
        <f>JAN!M122+FEB!M122+MAR!M122+APR!M122+MEI!M122+JUN!M122+JUL!M122+AGS!M122+SEPT!M122+OKT!M122+NOV!M122+DES!M122</f>
        <v>10</v>
      </c>
      <c r="O122" s="311">
        <f>JAN!N122+FEB!N122+MAR!N122+APR!N122+MEI!N122+JUN!N122+JUL!N122+AGS!N122+SEPT!N122+OKT!N122+NOV!N122+DES!N122</f>
        <v>0</v>
      </c>
      <c r="P122" s="311">
        <f>JAN!O122+FEB!O122+MAR!O122+APR!O122+MEI!O122+JUN!O122+JUL!O122+AGS!O122+SEPT!O122+OKT!O122+NOV!O122+DES!O122</f>
        <v>0</v>
      </c>
      <c r="Q122" s="311">
        <f>JAN!P122+FEB!P122+MAR!P122+APR!P122+MEI!P122+JUN!P122+JUL!P122+AGS!P122+SEPT!P122+OKT!P122+NOV!P122+DES!P122</f>
        <v>0</v>
      </c>
      <c r="R122" s="332">
        <f>JAN!Q122+FEB!Q122+MAR!Q122+APR!Q122+MEI!Q122+JUN!Q122+JUL!Q122+AGS!Q122+SEPT!Q122+OKT!Q122+NOV!Q122+DES!Q122</f>
        <v>0</v>
      </c>
      <c r="S122" s="336">
        <f t="shared" si="6"/>
        <v>0.46831530139103555</v>
      </c>
      <c r="T122" s="336">
        <f t="shared" si="7"/>
        <v>1</v>
      </c>
      <c r="U122" s="336">
        <f t="shared" si="8"/>
        <v>0</v>
      </c>
      <c r="V122" s="336">
        <f t="shared" si="9"/>
        <v>1.2674271229404309E-2</v>
      </c>
      <c r="W122" s="336">
        <f t="shared" si="10"/>
        <v>1.2354668232530828E-3</v>
      </c>
      <c r="X122" s="337">
        <f t="shared" si="11"/>
        <v>1.5658641612840085E-2</v>
      </c>
    </row>
    <row r="123" spans="1:24" ht="30" hidden="1" customHeight="1" x14ac:dyDescent="0.3">
      <c r="A123" s="309">
        <v>122</v>
      </c>
      <c r="B123" s="309">
        <v>7</v>
      </c>
      <c r="C123" s="310" t="s">
        <v>138</v>
      </c>
      <c r="D123" s="310" t="s">
        <v>145</v>
      </c>
      <c r="E123" s="326">
        <v>844175</v>
      </c>
      <c r="F123" s="311">
        <f>JAN!E123+FEB!E123+MAR!E123+APR!E123+MEI!E123+JUN!E123+JUL!E123+AGS!E123+SEPT!E123+OKT!E123+NOV!E123+DES!E123</f>
        <v>5</v>
      </c>
      <c r="G123" s="311">
        <f>JAN!F123+FEB!F123+MAR!F123+APR!F123+MEI!F123+JUN!F123+JUL!F123+AGS!F123+SEPT!F123+OKT!F123+NOV!F123+DES!F123</f>
        <v>2</v>
      </c>
      <c r="H123" s="311">
        <f>JAN!G123+FEB!G123+MAR!G123+APR!G123+MEI!G123+JUN!G123+JUL!G123+AGS!G123+SEPT!G123+OKT!G123+NOV!G123+DES!G123</f>
        <v>1</v>
      </c>
      <c r="I123" s="311">
        <f>JAN!H123+FEB!H123+MAR!H123+APR!H123+MEI!H123+JUN!H123+JUL!H123+AGS!H123+SEPT!H123+OKT!H123+NOV!H123+DES!H123</f>
        <v>3</v>
      </c>
      <c r="J123" s="311">
        <f>JAN!I123+FEB!I123+MAR!I123+APR!I123+MEI!I123+JUN!I123+JUL!I123+AGS!I123+SEPT!I123+OKT!I123+NOV!I123+DES!I123</f>
        <v>18</v>
      </c>
      <c r="K123" s="311">
        <f>JAN!J123+FEB!J123+MAR!J123+APR!J123+MEI!J123+JUN!J123+JUL!J123+AGS!J123+SEPT!J123+OKT!J123+NOV!J123+DES!J123</f>
        <v>31</v>
      </c>
      <c r="L123" s="311">
        <f>JAN!K123+FEB!K123+MAR!K123+APR!K123+MEI!K123+JUN!K123+JUL!K123+AGS!K123+SEPT!K123+OKT!K123+NOV!K123+DES!K123</f>
        <v>49</v>
      </c>
      <c r="M123" s="311">
        <f>JAN!L123+FEB!L123+MAR!L123+APR!L123+MEI!L123+JUN!L123+JUL!L123+AGS!L123+SEPT!L123+OKT!L123+NOV!L123+DES!L123</f>
        <v>1</v>
      </c>
      <c r="N123" s="311">
        <f>JAN!M123+FEB!M123+MAR!M123+APR!M123+MEI!M123+JUN!M123+JUL!M123+AGS!M123+SEPT!M123+OKT!M123+NOV!M123+DES!M123</f>
        <v>1</v>
      </c>
      <c r="O123" s="311">
        <f>JAN!N123+FEB!N123+MAR!N123+APR!N123+MEI!N123+JUN!N123+JUL!N123+AGS!N123+SEPT!N123+OKT!N123+NOV!N123+DES!N123</f>
        <v>1</v>
      </c>
      <c r="P123" s="311">
        <f>JAN!O123+FEB!O123+MAR!O123+APR!O123+MEI!O123+JUN!O123+JUL!O123+AGS!O123+SEPT!O123+OKT!O123+NOV!O123+DES!O123</f>
        <v>0</v>
      </c>
      <c r="Q123" s="311">
        <f>JAN!P123+FEB!P123+MAR!P123+APR!P123+MEI!P123+JUN!P123+JUL!P123+AGS!P123+SEPT!P123+OKT!P123+NOV!P123+DES!P123</f>
        <v>0</v>
      </c>
      <c r="R123" s="332">
        <f>JAN!Q123+FEB!Q123+MAR!Q123+APR!Q123+MEI!Q123+JUN!Q123+JUL!Q123+AGS!Q123+SEPT!Q123+OKT!Q123+NOV!Q123+DES!Q123</f>
        <v>0</v>
      </c>
      <c r="S123" s="336">
        <f t="shared" si="6"/>
        <v>0.6</v>
      </c>
      <c r="T123" s="336">
        <f t="shared" si="7"/>
        <v>1</v>
      </c>
      <c r="U123" s="336">
        <f t="shared" si="8"/>
        <v>1</v>
      </c>
      <c r="V123" s="336">
        <f t="shared" si="9"/>
        <v>2.0408163265306121E-2</v>
      </c>
      <c r="W123" s="336">
        <f t="shared" si="10"/>
        <v>5.8044836674860072E-5</v>
      </c>
      <c r="X123" s="337">
        <f t="shared" si="11"/>
        <v>1.184588503568573E-3</v>
      </c>
    </row>
    <row r="124" spans="1:24" ht="30" hidden="1" customHeight="1" x14ac:dyDescent="0.3">
      <c r="A124" s="309">
        <v>123</v>
      </c>
      <c r="B124" s="309">
        <v>8</v>
      </c>
      <c r="C124" s="310" t="s">
        <v>138</v>
      </c>
      <c r="D124" s="310" t="s">
        <v>146</v>
      </c>
      <c r="E124" s="326">
        <v>357105</v>
      </c>
      <c r="F124" s="311">
        <f>JAN!E124+FEB!E124+MAR!E124+APR!E124+MEI!E124+JUN!E124+JUL!E124+AGS!E124+SEPT!E124+OKT!E124+NOV!E124+DES!E124</f>
        <v>546</v>
      </c>
      <c r="G124" s="311">
        <f>JAN!F124+FEB!F124+MAR!F124+APR!F124+MEI!F124+JUN!F124+JUL!F124+AGS!F124+SEPT!F124+OKT!F124+NOV!F124+DES!F124</f>
        <v>441</v>
      </c>
      <c r="H124" s="311">
        <f>JAN!G124+FEB!G124+MAR!G124+APR!G124+MEI!G124+JUN!G124+JUL!G124+AGS!G124+SEPT!G124+OKT!G124+NOV!G124+DES!G124</f>
        <v>18</v>
      </c>
      <c r="I124" s="311">
        <f>JAN!H124+FEB!H124+MAR!H124+APR!H124+MEI!H124+JUN!H124+JUL!H124+AGS!H124+SEPT!H124+OKT!H124+NOV!H124+DES!H124</f>
        <v>459</v>
      </c>
      <c r="J124" s="311">
        <f>JAN!I124+FEB!I124+MAR!I124+APR!I124+MEI!I124+JUN!I124+JUL!I124+AGS!I124+SEPT!I124+OKT!I124+NOV!I124+DES!I124</f>
        <v>441</v>
      </c>
      <c r="K124" s="311">
        <f>JAN!J124+FEB!J124+MAR!J124+APR!J124+MEI!J124+JUN!J124+JUL!J124+AGS!J124+SEPT!J124+OKT!J124+NOV!J124+DES!J124</f>
        <v>127</v>
      </c>
      <c r="L124" s="311">
        <f>JAN!K124+FEB!K124+MAR!K124+APR!K124+MEI!K124+JUN!K124+JUL!K124+AGS!K124+SEPT!K124+OKT!K124+NOV!K124+DES!K124</f>
        <v>568</v>
      </c>
      <c r="M124" s="311">
        <f>JAN!L124+FEB!L124+MAR!L124+APR!L124+MEI!L124+JUN!L124+JUL!L124+AGS!L124+SEPT!L124+OKT!L124+NOV!L124+DES!L124</f>
        <v>218</v>
      </c>
      <c r="N124" s="311">
        <f>JAN!M124+FEB!M124+MAR!M124+APR!M124+MEI!M124+JUN!M124+JUL!M124+AGS!M124+SEPT!M124+OKT!M124+NOV!M124+DES!M124</f>
        <v>217</v>
      </c>
      <c r="O124" s="311">
        <f>JAN!N124+FEB!N124+MAR!N124+APR!N124+MEI!N124+JUN!N124+JUL!N124+AGS!N124+SEPT!N124+OKT!N124+NOV!N124+DES!N124</f>
        <v>112</v>
      </c>
      <c r="P124" s="311">
        <f>JAN!O124+FEB!O124+MAR!O124+APR!O124+MEI!O124+JUN!O124+JUL!O124+AGS!O124+SEPT!O124+OKT!O124+NOV!O124+DES!O124</f>
        <v>0</v>
      </c>
      <c r="Q124" s="311">
        <f>JAN!P124+FEB!P124+MAR!P124+APR!P124+MEI!P124+JUN!P124+JUL!P124+AGS!P124+SEPT!P124+OKT!P124+NOV!P124+DES!P124</f>
        <v>0</v>
      </c>
      <c r="R124" s="332">
        <f>JAN!Q124+FEB!Q124+MAR!Q124+APR!Q124+MEI!Q124+JUN!Q124+JUL!Q124+AGS!Q124+SEPT!Q124+OKT!Q124+NOV!Q124+DES!Q124</f>
        <v>0</v>
      </c>
      <c r="S124" s="336">
        <f t="shared" si="6"/>
        <v>0.84065934065934067</v>
      </c>
      <c r="T124" s="336">
        <f t="shared" si="7"/>
        <v>0.99541284403669728</v>
      </c>
      <c r="U124" s="336">
        <f t="shared" si="8"/>
        <v>0.51376146788990829</v>
      </c>
      <c r="V124" s="336">
        <f t="shared" si="9"/>
        <v>0.38380281690140844</v>
      </c>
      <c r="W124" s="336">
        <f t="shared" si="10"/>
        <v>1.5905686002716287E-3</v>
      </c>
      <c r="X124" s="337">
        <f t="shared" si="11"/>
        <v>0.6104647092591815</v>
      </c>
    </row>
    <row r="125" spans="1:24" ht="30" hidden="1" customHeight="1" x14ac:dyDescent="0.3">
      <c r="A125" s="309">
        <v>124</v>
      </c>
      <c r="B125" s="309">
        <v>9</v>
      </c>
      <c r="C125" s="310" t="s">
        <v>138</v>
      </c>
      <c r="D125" s="310" t="s">
        <v>147</v>
      </c>
      <c r="E125" s="326">
        <v>670272</v>
      </c>
      <c r="F125" s="311">
        <f>JAN!E125+FEB!E125+MAR!E125+APR!E125+MEI!E125+JUN!E125+JUL!E125+AGS!E125+SEPT!E125+OKT!E125+NOV!E125+DES!E125</f>
        <v>485</v>
      </c>
      <c r="G125" s="311">
        <f>JAN!F125+FEB!F125+MAR!F125+APR!F125+MEI!F125+JUN!F125+JUL!F125+AGS!F125+SEPT!F125+OKT!F125+NOV!F125+DES!F125</f>
        <v>346</v>
      </c>
      <c r="H125" s="311">
        <f>JAN!G125+FEB!G125+MAR!G125+APR!G125+MEI!G125+JUN!G125+JUL!G125+AGS!G125+SEPT!G125+OKT!G125+NOV!G125+DES!G125</f>
        <v>47</v>
      </c>
      <c r="I125" s="311">
        <f>JAN!H125+FEB!H125+MAR!H125+APR!H125+MEI!H125+JUN!H125+JUL!H125+AGS!H125+SEPT!H125+OKT!H125+NOV!H125+DES!H125</f>
        <v>393</v>
      </c>
      <c r="J125" s="311">
        <f>JAN!I125+FEB!I125+MAR!I125+APR!I125+MEI!I125+JUN!I125+JUL!I125+AGS!I125+SEPT!I125+OKT!I125+NOV!I125+DES!I125</f>
        <v>855</v>
      </c>
      <c r="K125" s="311">
        <f>JAN!J125+FEB!J125+MAR!J125+APR!J125+MEI!J125+JUN!J125+JUL!J125+AGS!J125+SEPT!J125+OKT!J125+NOV!J125+DES!J125</f>
        <v>209</v>
      </c>
      <c r="L125" s="311">
        <f>JAN!K125+FEB!K125+MAR!K125+APR!K125+MEI!K125+JUN!K125+JUL!K125+AGS!K125+SEPT!K125+OKT!K125+NOV!K125+DES!K125</f>
        <v>1064</v>
      </c>
      <c r="M125" s="311">
        <f>JAN!L125+FEB!L125+MAR!L125+APR!L125+MEI!L125+JUN!L125+JUL!L125+AGS!L125+SEPT!L125+OKT!L125+NOV!L125+DES!L125</f>
        <v>63</v>
      </c>
      <c r="N125" s="311">
        <f>JAN!M125+FEB!M125+MAR!M125+APR!M125+MEI!M125+JUN!M125+JUL!M125+AGS!M125+SEPT!M125+OKT!M125+NOV!M125+DES!M125</f>
        <v>23</v>
      </c>
      <c r="O125" s="311">
        <f>JAN!N125+FEB!N125+MAR!N125+APR!N125+MEI!N125+JUN!N125+JUL!N125+AGS!N125+SEPT!N125+OKT!N125+NOV!N125+DES!N125</f>
        <v>20</v>
      </c>
      <c r="P125" s="311">
        <f>JAN!O125+FEB!O125+MAR!O125+APR!O125+MEI!O125+JUN!O125+JUL!O125+AGS!O125+SEPT!O125+OKT!O125+NOV!O125+DES!O125</f>
        <v>0</v>
      </c>
      <c r="Q125" s="311">
        <f>JAN!P125+FEB!P125+MAR!P125+APR!P125+MEI!P125+JUN!P125+JUL!P125+AGS!P125+SEPT!P125+OKT!P125+NOV!P125+DES!P125</f>
        <v>0</v>
      </c>
      <c r="R125" s="332">
        <f>JAN!Q125+FEB!Q125+MAR!Q125+APR!Q125+MEI!Q125+JUN!Q125+JUL!Q125+AGS!Q125+SEPT!Q125+OKT!Q125+NOV!Q125+DES!Q125</f>
        <v>0</v>
      </c>
      <c r="S125" s="336">
        <f t="shared" si="6"/>
        <v>0.81030927835051547</v>
      </c>
      <c r="T125" s="336">
        <f t="shared" si="7"/>
        <v>0.36507936507936506</v>
      </c>
      <c r="U125" s="336">
        <f t="shared" si="8"/>
        <v>0.31746031746031744</v>
      </c>
      <c r="V125" s="336">
        <f t="shared" si="9"/>
        <v>5.921052631578947E-2</v>
      </c>
      <c r="W125" s="336">
        <f t="shared" si="10"/>
        <v>1.5874152582832045E-3</v>
      </c>
      <c r="X125" s="337">
        <f t="shared" si="11"/>
        <v>9.3991692924663417E-2</v>
      </c>
    </row>
    <row r="126" spans="1:24" ht="30" hidden="1" customHeight="1" x14ac:dyDescent="0.3">
      <c r="A126" s="309">
        <v>125</v>
      </c>
      <c r="B126" s="309">
        <v>10</v>
      </c>
      <c r="C126" s="310" t="s">
        <v>138</v>
      </c>
      <c r="D126" s="310" t="s">
        <v>148</v>
      </c>
      <c r="E126" s="326">
        <v>425032</v>
      </c>
      <c r="F126" s="311">
        <f>JAN!E126+FEB!E126+MAR!E126+APR!E126+MEI!E126+JUN!E126+JUL!E126+AGS!E126+SEPT!E126+OKT!E126+NOV!E126+DES!E126</f>
        <v>0</v>
      </c>
      <c r="G126" s="311">
        <f>JAN!F126+FEB!F126+MAR!F126+APR!F126+MEI!F126+JUN!F126+JUL!F126+AGS!F126+SEPT!F126+OKT!F126+NOV!F126+DES!F126</f>
        <v>0</v>
      </c>
      <c r="H126" s="311">
        <f>JAN!G126+FEB!G126+MAR!G126+APR!G126+MEI!G126+JUN!G126+JUL!G126+AGS!G126+SEPT!G126+OKT!G126+NOV!G126+DES!G126</f>
        <v>8</v>
      </c>
      <c r="I126" s="311">
        <f>JAN!H126+FEB!H126+MAR!H126+APR!H126+MEI!H126+JUN!H126+JUL!H126+AGS!H126+SEPT!H126+OKT!H126+NOV!H126+DES!H126</f>
        <v>8</v>
      </c>
      <c r="J126" s="311">
        <f>JAN!I126+FEB!I126+MAR!I126+APR!I126+MEI!I126+JUN!I126+JUL!I126+AGS!I126+SEPT!I126+OKT!I126+NOV!I126+DES!I126</f>
        <v>0</v>
      </c>
      <c r="K126" s="311">
        <f>JAN!J126+FEB!J126+MAR!J126+APR!J126+MEI!J126+JUN!J126+JUL!J126+AGS!J126+SEPT!J126+OKT!J126+NOV!J126+DES!J126</f>
        <v>10</v>
      </c>
      <c r="L126" s="311">
        <f>JAN!K126+FEB!K126+MAR!K126+APR!K126+MEI!K126+JUN!K126+JUL!K126+AGS!K126+SEPT!K126+OKT!K126+NOV!K126+DES!K126</f>
        <v>10</v>
      </c>
      <c r="M126" s="311">
        <f>JAN!L126+FEB!L126+MAR!L126+APR!L126+MEI!L126+JUN!L126+JUL!L126+AGS!L126+SEPT!L126+OKT!L126+NOV!L126+DES!L126</f>
        <v>5</v>
      </c>
      <c r="N126" s="311">
        <f>JAN!M126+FEB!M126+MAR!M126+APR!M126+MEI!M126+JUN!M126+JUL!M126+AGS!M126+SEPT!M126+OKT!M126+NOV!M126+DES!M126</f>
        <v>5</v>
      </c>
      <c r="O126" s="311">
        <f>JAN!N126+FEB!N126+MAR!N126+APR!N126+MEI!N126+JUN!N126+JUL!N126+AGS!N126+SEPT!N126+OKT!N126+NOV!N126+DES!N126</f>
        <v>5</v>
      </c>
      <c r="P126" s="311">
        <f>JAN!O126+FEB!O126+MAR!O126+APR!O126+MEI!O126+JUN!O126+JUL!O126+AGS!O126+SEPT!O126+OKT!O126+NOV!O126+DES!O126</f>
        <v>0</v>
      </c>
      <c r="Q126" s="311">
        <f>JAN!P126+FEB!P126+MAR!P126+APR!P126+MEI!P126+JUN!P126+JUL!P126+AGS!P126+SEPT!P126+OKT!P126+NOV!P126+DES!P126</f>
        <v>0</v>
      </c>
      <c r="R126" s="332">
        <f>JAN!Q126+FEB!Q126+MAR!Q126+APR!Q126+MEI!Q126+JUN!Q126+JUL!Q126+AGS!Q126+SEPT!Q126+OKT!Q126+NOV!Q126+DES!Q126</f>
        <v>0</v>
      </c>
      <c r="S126" s="336" t="e">
        <f t="shared" si="6"/>
        <v>#DIV/0!</v>
      </c>
      <c r="T126" s="336">
        <f t="shared" si="7"/>
        <v>1</v>
      </c>
      <c r="U126" s="336">
        <f t="shared" si="8"/>
        <v>1</v>
      </c>
      <c r="V126" s="336">
        <f t="shared" si="9"/>
        <v>0.5</v>
      </c>
      <c r="W126" s="336">
        <f t="shared" si="10"/>
        <v>2.3527640271791301E-5</v>
      </c>
      <c r="X126" s="337">
        <f t="shared" si="11"/>
        <v>1.176382013589565E-2</v>
      </c>
    </row>
    <row r="127" spans="1:24" ht="30" hidden="1" customHeight="1" x14ac:dyDescent="0.3">
      <c r="A127" s="309">
        <v>126</v>
      </c>
      <c r="B127" s="309">
        <v>11</v>
      </c>
      <c r="C127" s="310" t="s">
        <v>138</v>
      </c>
      <c r="D127" s="310" t="s">
        <v>149</v>
      </c>
      <c r="E127" s="326">
        <v>247285</v>
      </c>
      <c r="F127" s="311">
        <f>JAN!E127+FEB!E127+MAR!E127+APR!E127+MEI!E127+JUN!E127+JUL!E127+AGS!E127+SEPT!E127+OKT!E127+NOV!E127+DES!E127</f>
        <v>161</v>
      </c>
      <c r="G127" s="311">
        <f>JAN!F127+FEB!F127+MAR!F127+APR!F127+MEI!F127+JUN!F127+JUL!F127+AGS!F127+SEPT!F127+OKT!F127+NOV!F127+DES!F127</f>
        <v>29</v>
      </c>
      <c r="H127" s="311">
        <f>JAN!G127+FEB!G127+MAR!G127+APR!G127+MEI!G127+JUN!G127+JUL!G127+AGS!G127+SEPT!G127+OKT!G127+NOV!G127+DES!G127</f>
        <v>0</v>
      </c>
      <c r="I127" s="311">
        <f>JAN!H127+FEB!H127+MAR!H127+APR!H127+MEI!H127+JUN!H127+JUL!H127+AGS!H127+SEPT!H127+OKT!H127+NOV!H127+DES!H127</f>
        <v>29</v>
      </c>
      <c r="J127" s="311">
        <f>JAN!I127+FEB!I127+MAR!I127+APR!I127+MEI!I127+JUN!I127+JUL!I127+AGS!I127+SEPT!I127+OKT!I127+NOV!I127+DES!I127</f>
        <v>48</v>
      </c>
      <c r="K127" s="311">
        <f>JAN!J127+FEB!J127+MAR!J127+APR!J127+MEI!J127+JUN!J127+JUL!J127+AGS!J127+SEPT!J127+OKT!J127+NOV!J127+DES!J127</f>
        <v>26</v>
      </c>
      <c r="L127" s="311">
        <f>JAN!K127+FEB!K127+MAR!K127+APR!K127+MEI!K127+JUN!K127+JUL!K127+AGS!K127+SEPT!K127+OKT!K127+NOV!K127+DES!K127</f>
        <v>74</v>
      </c>
      <c r="M127" s="311">
        <f>JAN!L127+FEB!L127+MAR!L127+APR!L127+MEI!L127+JUN!L127+JUL!L127+AGS!L127+SEPT!L127+OKT!L127+NOV!L127+DES!L127</f>
        <v>26</v>
      </c>
      <c r="N127" s="311">
        <f>JAN!M127+FEB!M127+MAR!M127+APR!M127+MEI!M127+JUN!M127+JUL!M127+AGS!M127+SEPT!M127+OKT!M127+NOV!M127+DES!M127</f>
        <v>26</v>
      </c>
      <c r="O127" s="311">
        <f>JAN!N127+FEB!N127+MAR!N127+APR!N127+MEI!N127+JUN!N127+JUL!N127+AGS!N127+SEPT!N127+OKT!N127+NOV!N127+DES!N127</f>
        <v>0</v>
      </c>
      <c r="P127" s="311">
        <f>JAN!O127+FEB!O127+MAR!O127+APR!O127+MEI!O127+JUN!O127+JUL!O127+AGS!O127+SEPT!O127+OKT!O127+NOV!O127+DES!O127</f>
        <v>0</v>
      </c>
      <c r="Q127" s="311">
        <f>JAN!P127+FEB!P127+MAR!P127+APR!P127+MEI!P127+JUN!P127+JUL!P127+AGS!P127+SEPT!P127+OKT!P127+NOV!P127+DES!P127</f>
        <v>0</v>
      </c>
      <c r="R127" s="332">
        <f>JAN!Q127+FEB!Q127+MAR!Q127+APR!Q127+MEI!Q127+JUN!Q127+JUL!Q127+AGS!Q127+SEPT!Q127+OKT!Q127+NOV!Q127+DES!Q127</f>
        <v>0</v>
      </c>
      <c r="S127" s="336">
        <f t="shared" si="6"/>
        <v>0.18012422360248448</v>
      </c>
      <c r="T127" s="336">
        <f t="shared" si="7"/>
        <v>1</v>
      </c>
      <c r="U127" s="336">
        <f t="shared" si="8"/>
        <v>0</v>
      </c>
      <c r="V127" s="336">
        <f t="shared" si="9"/>
        <v>0.35135135135135137</v>
      </c>
      <c r="W127" s="336">
        <f t="shared" si="10"/>
        <v>2.99249853408011E-4</v>
      </c>
      <c r="X127" s="337">
        <f t="shared" si="11"/>
        <v>0.10514184038659846</v>
      </c>
    </row>
    <row r="128" spans="1:24" ht="30" hidden="1" customHeight="1" x14ac:dyDescent="0.3">
      <c r="A128" s="309">
        <v>127</v>
      </c>
      <c r="B128" s="309">
        <v>12</v>
      </c>
      <c r="C128" s="310" t="s">
        <v>138</v>
      </c>
      <c r="D128" s="310" t="s">
        <v>150</v>
      </c>
      <c r="E128" s="326">
        <v>187281</v>
      </c>
      <c r="F128" s="311">
        <f>JAN!E128+FEB!E128+MAR!E128+APR!E128+MEI!E128+JUN!E128+JUL!E128+AGS!E128+SEPT!E128+OKT!E128+NOV!E128+DES!E128</f>
        <v>124</v>
      </c>
      <c r="G128" s="311">
        <f>JAN!F128+FEB!F128+MAR!F128+APR!F128+MEI!F128+JUN!F128+JUL!F128+AGS!F128+SEPT!F128+OKT!F128+NOV!F128+DES!F128</f>
        <v>108</v>
      </c>
      <c r="H128" s="311">
        <f>JAN!G128+FEB!G128+MAR!G128+APR!G128+MEI!G128+JUN!G128+JUL!G128+AGS!G128+SEPT!G128+OKT!G128+NOV!G128+DES!G128</f>
        <v>6</v>
      </c>
      <c r="I128" s="311">
        <f>JAN!H128+FEB!H128+MAR!H128+APR!H128+MEI!H128+JUN!H128+JUL!H128+AGS!H128+SEPT!H128+OKT!H128+NOV!H128+DES!H128</f>
        <v>114</v>
      </c>
      <c r="J128" s="311">
        <f>JAN!I128+FEB!I128+MAR!I128+APR!I128+MEI!I128+JUN!I128+JUL!I128+AGS!I128+SEPT!I128+OKT!I128+NOV!I128+DES!I128</f>
        <v>110</v>
      </c>
      <c r="K128" s="311">
        <f>JAN!J128+FEB!J128+MAR!J128+APR!J128+MEI!J128+JUN!J128+JUL!J128+AGS!J128+SEPT!J128+OKT!J128+NOV!J128+DES!J128</f>
        <v>33</v>
      </c>
      <c r="L128" s="311">
        <f>JAN!K128+FEB!K128+MAR!K128+APR!K128+MEI!K128+JUN!K128+JUL!K128+AGS!K128+SEPT!K128+OKT!K128+NOV!K128+DES!K128</f>
        <v>143</v>
      </c>
      <c r="M128" s="311">
        <f>JAN!L128+FEB!L128+MAR!L128+APR!L128+MEI!L128+JUN!L128+JUL!L128+AGS!L128+SEPT!L128+OKT!L128+NOV!L128+DES!L128</f>
        <v>5</v>
      </c>
      <c r="N128" s="311">
        <f>JAN!M128+FEB!M128+MAR!M128+APR!M128+MEI!M128+JUN!M128+JUL!M128+AGS!M128+SEPT!M128+OKT!M128+NOV!M128+DES!M128</f>
        <v>4</v>
      </c>
      <c r="O128" s="311">
        <f>JAN!N128+FEB!N128+MAR!N128+APR!N128+MEI!N128+JUN!N128+JUL!N128+AGS!N128+SEPT!N128+OKT!N128+NOV!N128+DES!N128</f>
        <v>4</v>
      </c>
      <c r="P128" s="311">
        <f>JAN!O128+FEB!O128+MAR!O128+APR!O128+MEI!O128+JUN!O128+JUL!O128+AGS!O128+SEPT!O128+OKT!O128+NOV!O128+DES!O128</f>
        <v>0</v>
      </c>
      <c r="Q128" s="311">
        <f>JAN!P128+FEB!P128+MAR!P128+APR!P128+MEI!P128+JUN!P128+JUL!P128+AGS!P128+SEPT!P128+OKT!P128+NOV!P128+DES!P128</f>
        <v>0</v>
      </c>
      <c r="R128" s="332">
        <f>JAN!Q128+FEB!Q128+MAR!Q128+APR!Q128+MEI!Q128+JUN!Q128+JUL!Q128+AGS!Q128+SEPT!Q128+OKT!Q128+NOV!Q128+DES!Q128</f>
        <v>0</v>
      </c>
      <c r="S128" s="336">
        <f t="shared" si="6"/>
        <v>0.91935483870967738</v>
      </c>
      <c r="T128" s="336">
        <f t="shared" si="7"/>
        <v>0.8</v>
      </c>
      <c r="U128" s="336">
        <f t="shared" si="8"/>
        <v>0.8</v>
      </c>
      <c r="V128" s="336">
        <f t="shared" si="9"/>
        <v>3.4965034965034968E-2</v>
      </c>
      <c r="W128" s="336">
        <f t="shared" si="10"/>
        <v>7.6355850299816852E-4</v>
      </c>
      <c r="X128" s="337">
        <f t="shared" si="11"/>
        <v>2.6697849755180719E-2</v>
      </c>
    </row>
    <row r="129" spans="1:24" ht="30" hidden="1" customHeight="1" x14ac:dyDescent="0.3">
      <c r="A129" s="309">
        <v>128</v>
      </c>
      <c r="B129" s="309">
        <v>13</v>
      </c>
      <c r="C129" s="310" t="s">
        <v>138</v>
      </c>
      <c r="D129" s="310" t="s">
        <v>151</v>
      </c>
      <c r="E129" s="326">
        <v>189895</v>
      </c>
      <c r="F129" s="311">
        <f>JAN!E129+FEB!E129+MAR!E129+APR!E129+MEI!E129+JUN!E129+JUL!E129+AGS!E129+SEPT!E129+OKT!E129+NOV!E129+DES!E129</f>
        <v>205</v>
      </c>
      <c r="G129" s="311">
        <f>JAN!F129+FEB!F129+MAR!F129+APR!F129+MEI!F129+JUN!F129+JUL!F129+AGS!F129+SEPT!F129+OKT!F129+NOV!F129+DES!F129</f>
        <v>32</v>
      </c>
      <c r="H129" s="311">
        <f>JAN!G129+FEB!G129+MAR!G129+APR!G129+MEI!G129+JUN!G129+JUL!G129+AGS!G129+SEPT!G129+OKT!G129+NOV!G129+DES!G129</f>
        <v>4</v>
      </c>
      <c r="I129" s="311">
        <f>JAN!H129+FEB!H129+MAR!H129+APR!H129+MEI!H129+JUN!H129+JUL!H129+AGS!H129+SEPT!H129+OKT!H129+NOV!H129+DES!H129</f>
        <v>36</v>
      </c>
      <c r="J129" s="311">
        <f>JAN!I129+FEB!I129+MAR!I129+APR!I129+MEI!I129+JUN!I129+JUL!I129+AGS!I129+SEPT!I129+OKT!I129+NOV!I129+DES!I129</f>
        <v>43</v>
      </c>
      <c r="K129" s="311">
        <f>JAN!J129+FEB!J129+MAR!J129+APR!J129+MEI!J129+JUN!J129+JUL!J129+AGS!J129+SEPT!J129+OKT!J129+NOV!J129+DES!J129</f>
        <v>36</v>
      </c>
      <c r="L129" s="311">
        <f>JAN!K129+FEB!K129+MAR!K129+APR!K129+MEI!K129+JUN!K129+JUL!K129+AGS!K129+SEPT!K129+OKT!K129+NOV!K129+DES!K129</f>
        <v>79</v>
      </c>
      <c r="M129" s="311">
        <f>JAN!L129+FEB!L129+MAR!L129+APR!L129+MEI!L129+JUN!L129+JUL!L129+AGS!L129+SEPT!L129+OKT!L129+NOV!L129+DES!L129</f>
        <v>2</v>
      </c>
      <c r="N129" s="311">
        <f>JAN!M129+FEB!M129+MAR!M129+APR!M129+MEI!M129+JUN!M129+JUL!M129+AGS!M129+SEPT!M129+OKT!M129+NOV!M129+DES!M129</f>
        <v>1</v>
      </c>
      <c r="O129" s="311">
        <f>JAN!N129+FEB!N129+MAR!N129+APR!N129+MEI!N129+JUN!N129+JUL!N129+AGS!N129+SEPT!N129+OKT!N129+NOV!N129+DES!N129</f>
        <v>1</v>
      </c>
      <c r="P129" s="311">
        <f>JAN!O129+FEB!O129+MAR!O129+APR!O129+MEI!O129+JUN!O129+JUL!O129+AGS!O129+SEPT!O129+OKT!O129+NOV!O129+DES!O129</f>
        <v>0</v>
      </c>
      <c r="Q129" s="311">
        <f>JAN!P129+FEB!P129+MAR!P129+APR!P129+MEI!P129+JUN!P129+JUL!P129+AGS!P129+SEPT!P129+OKT!P129+NOV!P129+DES!P129</f>
        <v>0</v>
      </c>
      <c r="R129" s="332">
        <f>JAN!Q129+FEB!Q129+MAR!Q129+APR!Q129+MEI!Q129+JUN!Q129+JUL!Q129+AGS!Q129+SEPT!Q129+OKT!Q129+NOV!Q129+DES!Q129</f>
        <v>0</v>
      </c>
      <c r="S129" s="336">
        <f t="shared" si="6"/>
        <v>0.17560975609756097</v>
      </c>
      <c r="T129" s="336">
        <f t="shared" si="7"/>
        <v>0.5</v>
      </c>
      <c r="U129" s="336">
        <f t="shared" si="8"/>
        <v>0.5</v>
      </c>
      <c r="V129" s="336">
        <f t="shared" si="9"/>
        <v>2.5316455696202531E-2</v>
      </c>
      <c r="W129" s="336">
        <f t="shared" si="10"/>
        <v>4.1601937913057215E-4</v>
      </c>
      <c r="X129" s="337">
        <f t="shared" si="11"/>
        <v>1.0532136180520815E-2</v>
      </c>
    </row>
    <row r="130" spans="1:24" ht="30" hidden="1" customHeight="1" x14ac:dyDescent="0.3">
      <c r="A130" s="309">
        <v>129</v>
      </c>
      <c r="B130" s="309">
        <v>14</v>
      </c>
      <c r="C130" s="310" t="s">
        <v>138</v>
      </c>
      <c r="D130" s="310" t="s">
        <v>152</v>
      </c>
      <c r="E130" s="326">
        <v>1643488</v>
      </c>
      <c r="F130" s="311">
        <f>JAN!E130+FEB!E130+MAR!E130+APR!E130+MEI!E130+JUN!E130+JUL!E130+AGS!E130+SEPT!E130+OKT!E130+NOV!E130+DES!E130</f>
        <v>676</v>
      </c>
      <c r="G130" s="311">
        <f>JAN!F130+FEB!F130+MAR!F130+APR!F130+MEI!F130+JUN!F130+JUL!F130+AGS!F130+SEPT!F130+OKT!F130+NOV!F130+DES!F130</f>
        <v>428</v>
      </c>
      <c r="H130" s="311">
        <f>JAN!G130+FEB!G130+MAR!G130+APR!G130+MEI!G130+JUN!G130+JUL!G130+AGS!G130+SEPT!G130+OKT!G130+NOV!G130+DES!G130</f>
        <v>62</v>
      </c>
      <c r="I130" s="311">
        <f>JAN!H130+FEB!H130+MAR!H130+APR!H130+MEI!H130+JUN!H130+JUL!H130+AGS!H130+SEPT!H130+OKT!H130+NOV!H130+DES!H130</f>
        <v>490</v>
      </c>
      <c r="J130" s="311">
        <f>JAN!I130+FEB!I130+MAR!I130+APR!I130+MEI!I130+JUN!I130+JUL!I130+AGS!I130+SEPT!I130+OKT!I130+NOV!I130+DES!I130</f>
        <v>430</v>
      </c>
      <c r="K130" s="311">
        <f>JAN!J130+FEB!J130+MAR!J130+APR!J130+MEI!J130+JUN!J130+JUL!J130+AGS!J130+SEPT!J130+OKT!J130+NOV!J130+DES!J130</f>
        <v>82</v>
      </c>
      <c r="L130" s="311">
        <f>JAN!K130+FEB!K130+MAR!K130+APR!K130+MEI!K130+JUN!K130+JUL!K130+AGS!K130+SEPT!K130+OKT!K130+NOV!K130+DES!K130</f>
        <v>512</v>
      </c>
      <c r="M130" s="311">
        <f>JAN!L130+FEB!L130+MAR!L130+APR!L130+MEI!L130+JUN!L130+JUL!L130+AGS!L130+SEPT!L130+OKT!L130+NOV!L130+DES!L130</f>
        <v>20</v>
      </c>
      <c r="N130" s="311">
        <f>JAN!M130+FEB!M130+MAR!M130+APR!M130+MEI!M130+JUN!M130+JUL!M130+AGS!M130+SEPT!M130+OKT!M130+NOV!M130+DES!M130</f>
        <v>15</v>
      </c>
      <c r="O130" s="311">
        <f>JAN!N130+FEB!N130+MAR!N130+APR!N130+MEI!N130+JUN!N130+JUL!N130+AGS!N130+SEPT!N130+OKT!N130+NOV!N130+DES!N130</f>
        <v>7</v>
      </c>
      <c r="P130" s="311">
        <f>JAN!O130+FEB!O130+MAR!O130+APR!O130+MEI!O130+JUN!O130+JUL!O130+AGS!O130+SEPT!O130+OKT!O130+NOV!O130+DES!O130</f>
        <v>0</v>
      </c>
      <c r="Q130" s="311">
        <f>JAN!P130+FEB!P130+MAR!P130+APR!P130+MEI!P130+JUN!P130+JUL!P130+AGS!P130+SEPT!P130+OKT!P130+NOV!P130+DES!P130</f>
        <v>0</v>
      </c>
      <c r="R130" s="332">
        <f>JAN!Q130+FEB!Q130+MAR!Q130+APR!Q130+MEI!Q130+JUN!Q130+JUL!Q130+AGS!Q130+SEPT!Q130+OKT!Q130+NOV!Q130+DES!Q130</f>
        <v>0</v>
      </c>
      <c r="S130" s="336">
        <f t="shared" si="6"/>
        <v>0.7248520710059172</v>
      </c>
      <c r="T130" s="336">
        <f t="shared" si="7"/>
        <v>0.75</v>
      </c>
      <c r="U130" s="336">
        <f t="shared" si="8"/>
        <v>0.35</v>
      </c>
      <c r="V130" s="336">
        <f t="shared" si="9"/>
        <v>3.90625E-2</v>
      </c>
      <c r="W130" s="336">
        <f t="shared" si="10"/>
        <v>3.115325454156039E-4</v>
      </c>
      <c r="X130" s="337">
        <f t="shared" si="11"/>
        <v>1.2169240055297027E-2</v>
      </c>
    </row>
    <row r="131" spans="1:24" ht="30" hidden="1" customHeight="1" x14ac:dyDescent="0.3">
      <c r="A131" s="309">
        <v>130</v>
      </c>
      <c r="B131" s="309">
        <v>15</v>
      </c>
      <c r="C131" s="310" t="s">
        <v>138</v>
      </c>
      <c r="D131" s="310" t="s">
        <v>153</v>
      </c>
      <c r="E131" s="326">
        <v>184425</v>
      </c>
      <c r="F131" s="311">
        <f>JAN!E131+FEB!E131+MAR!E131+APR!E131+MEI!E131+JUN!E131+JUL!E131+AGS!E131+SEPT!E131+OKT!E131+NOV!E131+DES!E131</f>
        <v>1</v>
      </c>
      <c r="G131" s="311">
        <f>JAN!F131+FEB!F131+MAR!F131+APR!F131+MEI!F131+JUN!F131+JUL!F131+AGS!F131+SEPT!F131+OKT!F131+NOV!F131+DES!F131</f>
        <v>5</v>
      </c>
      <c r="H131" s="311">
        <f>JAN!G131+FEB!G131+MAR!G131+APR!G131+MEI!G131+JUN!G131+JUL!G131+AGS!G131+SEPT!G131+OKT!G131+NOV!G131+DES!G131</f>
        <v>0</v>
      </c>
      <c r="I131" s="311">
        <f>JAN!H131+FEB!H131+MAR!H131+APR!H131+MEI!H131+JUN!H131+JUL!H131+AGS!H131+SEPT!H131+OKT!H131+NOV!H131+DES!H131</f>
        <v>5</v>
      </c>
      <c r="J131" s="311">
        <f>JAN!I131+FEB!I131+MAR!I131+APR!I131+MEI!I131+JUN!I131+JUL!I131+AGS!I131+SEPT!I131+OKT!I131+NOV!I131+DES!I131</f>
        <v>5</v>
      </c>
      <c r="K131" s="311">
        <f>JAN!J131+FEB!J131+MAR!J131+APR!J131+MEI!J131+JUN!J131+JUL!J131+AGS!J131+SEPT!J131+OKT!J131+NOV!J131+DES!J131</f>
        <v>0</v>
      </c>
      <c r="L131" s="311">
        <f>JAN!K131+FEB!K131+MAR!K131+APR!K131+MEI!K131+JUN!K131+JUL!K131+AGS!K131+SEPT!K131+OKT!K131+NOV!K131+DES!K131</f>
        <v>5</v>
      </c>
      <c r="M131" s="311">
        <f>JAN!L131+FEB!L131+MAR!L131+APR!L131+MEI!L131+JUN!L131+JUL!L131+AGS!L131+SEPT!L131+OKT!L131+NOV!L131+DES!L131</f>
        <v>4</v>
      </c>
      <c r="N131" s="311">
        <f>JAN!M131+FEB!M131+MAR!M131+APR!M131+MEI!M131+JUN!M131+JUL!M131+AGS!M131+SEPT!M131+OKT!M131+NOV!M131+DES!M131</f>
        <v>4</v>
      </c>
      <c r="O131" s="311">
        <f>JAN!N131+FEB!N131+MAR!N131+APR!N131+MEI!N131+JUN!N131+JUL!N131+AGS!N131+SEPT!N131+OKT!N131+NOV!N131+DES!N131</f>
        <v>4</v>
      </c>
      <c r="P131" s="311">
        <f>JAN!O131+FEB!O131+MAR!O131+APR!O131+MEI!O131+JUN!O131+JUL!O131+AGS!O131+SEPT!O131+OKT!O131+NOV!O131+DES!O131</f>
        <v>0</v>
      </c>
      <c r="Q131" s="311">
        <f>JAN!P131+FEB!P131+MAR!P131+APR!P131+MEI!P131+JUN!P131+JUL!P131+AGS!P131+SEPT!P131+OKT!P131+NOV!P131+DES!P131</f>
        <v>0</v>
      </c>
      <c r="R131" s="332">
        <f>JAN!Q131+FEB!Q131+MAR!Q131+APR!Q131+MEI!Q131+JUN!Q131+JUL!Q131+AGS!Q131+SEPT!Q131+OKT!Q131+NOV!Q131+DES!Q131</f>
        <v>0</v>
      </c>
      <c r="S131" s="336">
        <f t="shared" ref="S131:S194" si="12">I131/F131</f>
        <v>5</v>
      </c>
      <c r="T131" s="336">
        <f t="shared" ref="T131:T194" si="13">N131/M131</f>
        <v>1</v>
      </c>
      <c r="U131" s="336">
        <f t="shared" ref="U131:U194" si="14">O131/M131</f>
        <v>1</v>
      </c>
      <c r="V131" s="336">
        <f t="shared" ref="V131:V194" si="15">M131/L131</f>
        <v>0.8</v>
      </c>
      <c r="W131" s="336">
        <f t="shared" ref="W131:W194" si="16">L131/E131</f>
        <v>2.7111291853056799E-5</v>
      </c>
      <c r="X131" s="337">
        <f t="shared" ref="X131:X194" si="17">M131/E131*1000</f>
        <v>2.1689033482445438E-2</v>
      </c>
    </row>
    <row r="132" spans="1:24" ht="30" hidden="1" customHeight="1" x14ac:dyDescent="0.3">
      <c r="A132" s="309">
        <v>131</v>
      </c>
      <c r="B132" s="309">
        <v>16</v>
      </c>
      <c r="C132" s="310" t="s">
        <v>138</v>
      </c>
      <c r="D132" s="310" t="s">
        <v>154</v>
      </c>
      <c r="E132" s="326">
        <v>137909</v>
      </c>
      <c r="F132" s="311">
        <f>JAN!E132+FEB!E132+MAR!E132+APR!E132+MEI!E132+JUN!E132+JUL!E132+AGS!E132+SEPT!E132+OKT!E132+NOV!E132+DES!E132</f>
        <v>0</v>
      </c>
      <c r="G132" s="311">
        <f>JAN!F132+FEB!F132+MAR!F132+APR!F132+MEI!F132+JUN!F132+JUL!F132+AGS!F132+SEPT!F132+OKT!F132+NOV!F132+DES!F132</f>
        <v>0</v>
      </c>
      <c r="H132" s="311">
        <f>JAN!G132+FEB!G132+MAR!G132+APR!G132+MEI!G132+JUN!G132+JUL!G132+AGS!G132+SEPT!G132+OKT!G132+NOV!G132+DES!G132</f>
        <v>0</v>
      </c>
      <c r="I132" s="311">
        <f>JAN!H132+FEB!H132+MAR!H132+APR!H132+MEI!H132+JUN!H132+JUL!H132+AGS!H132+SEPT!H132+OKT!H132+NOV!H132+DES!H132</f>
        <v>0</v>
      </c>
      <c r="J132" s="311">
        <f>JAN!I132+FEB!I132+MAR!I132+APR!I132+MEI!I132+JUN!I132+JUL!I132+AGS!I132+SEPT!I132+OKT!I132+NOV!I132+DES!I132</f>
        <v>0</v>
      </c>
      <c r="K132" s="311">
        <f>JAN!J132+FEB!J132+MAR!J132+APR!J132+MEI!J132+JUN!J132+JUL!J132+AGS!J132+SEPT!J132+OKT!J132+NOV!J132+DES!J132</f>
        <v>0</v>
      </c>
      <c r="L132" s="311">
        <f>JAN!K132+FEB!K132+MAR!K132+APR!K132+MEI!K132+JUN!K132+JUL!K132+AGS!K132+SEPT!K132+OKT!K132+NOV!K132+DES!K132</f>
        <v>0</v>
      </c>
      <c r="M132" s="311">
        <f>JAN!L132+FEB!L132+MAR!L132+APR!L132+MEI!L132+JUN!L132+JUL!L132+AGS!L132+SEPT!L132+OKT!L132+NOV!L132+DES!L132</f>
        <v>0</v>
      </c>
      <c r="N132" s="311">
        <f>JAN!M132+FEB!M132+MAR!M132+APR!M132+MEI!M132+JUN!M132+JUL!M132+AGS!M132+SEPT!M132+OKT!M132+NOV!M132+DES!M132</f>
        <v>0</v>
      </c>
      <c r="O132" s="311">
        <f>JAN!N132+FEB!N132+MAR!N132+APR!N132+MEI!N132+JUN!N132+JUL!N132+AGS!N132+SEPT!N132+OKT!N132+NOV!N132+DES!N132</f>
        <v>0</v>
      </c>
      <c r="P132" s="311">
        <f>JAN!O132+FEB!O132+MAR!O132+APR!O132+MEI!O132+JUN!O132+JUL!O132+AGS!O132+SEPT!O132+OKT!O132+NOV!O132+DES!O132</f>
        <v>0</v>
      </c>
      <c r="Q132" s="311">
        <f>JAN!P132+FEB!P132+MAR!P132+APR!P132+MEI!P132+JUN!P132+JUL!P132+AGS!P132+SEPT!P132+OKT!P132+NOV!P132+DES!P132</f>
        <v>0</v>
      </c>
      <c r="R132" s="332">
        <f>JAN!Q132+FEB!Q132+MAR!Q132+APR!Q132+MEI!Q132+JUN!Q132+JUL!Q132+AGS!Q132+SEPT!Q132+OKT!Q132+NOV!Q132+DES!Q132</f>
        <v>0</v>
      </c>
      <c r="S132" s="336" t="e">
        <f t="shared" si="12"/>
        <v>#DIV/0!</v>
      </c>
      <c r="T132" s="336" t="e">
        <f t="shared" si="13"/>
        <v>#DIV/0!</v>
      </c>
      <c r="U132" s="336" t="e">
        <f t="shared" si="14"/>
        <v>#DIV/0!</v>
      </c>
      <c r="V132" s="336" t="e">
        <f t="shared" si="15"/>
        <v>#DIV/0!</v>
      </c>
      <c r="W132" s="336">
        <f t="shared" si="16"/>
        <v>0</v>
      </c>
      <c r="X132" s="337">
        <f t="shared" si="17"/>
        <v>0</v>
      </c>
    </row>
    <row r="133" spans="1:24" ht="30" hidden="1" customHeight="1" x14ac:dyDescent="0.3">
      <c r="A133" s="309">
        <v>132</v>
      </c>
      <c r="B133" s="309">
        <v>17</v>
      </c>
      <c r="C133" s="310" t="s">
        <v>138</v>
      </c>
      <c r="D133" s="310" t="s">
        <v>155</v>
      </c>
      <c r="E133" s="326">
        <v>229224</v>
      </c>
      <c r="F133" s="311">
        <f>JAN!E133+FEB!E133+MAR!E133+APR!E133+MEI!E133+JUN!E133+JUL!E133+AGS!E133+SEPT!E133+OKT!E133+NOV!E133+DES!E133</f>
        <v>2799</v>
      </c>
      <c r="G133" s="311">
        <f>JAN!F133+FEB!F133+MAR!F133+APR!F133+MEI!F133+JUN!F133+JUL!F133+AGS!F133+SEPT!F133+OKT!F133+NOV!F133+DES!F133</f>
        <v>1646</v>
      </c>
      <c r="H133" s="311">
        <f>JAN!G133+FEB!G133+MAR!G133+APR!G133+MEI!G133+JUN!G133+JUL!G133+AGS!G133+SEPT!G133+OKT!G133+NOV!G133+DES!G133</f>
        <v>143</v>
      </c>
      <c r="I133" s="311">
        <f>JAN!H133+FEB!H133+MAR!H133+APR!H133+MEI!H133+JUN!H133+JUL!H133+AGS!H133+SEPT!H133+OKT!H133+NOV!H133+DES!H133</f>
        <v>1789</v>
      </c>
      <c r="J133" s="311">
        <f>JAN!I133+FEB!I133+MAR!I133+APR!I133+MEI!I133+JUN!I133+JUL!I133+AGS!I133+SEPT!I133+OKT!I133+NOV!I133+DES!I133</f>
        <v>1859</v>
      </c>
      <c r="K133" s="311">
        <f>JAN!J133+FEB!J133+MAR!J133+APR!J133+MEI!J133+JUN!J133+JUL!J133+AGS!J133+SEPT!J133+OKT!J133+NOV!J133+DES!J133</f>
        <v>480</v>
      </c>
      <c r="L133" s="311">
        <f>JAN!K133+FEB!K133+MAR!K133+APR!K133+MEI!K133+JUN!K133+JUL!K133+AGS!K133+SEPT!K133+OKT!K133+NOV!K133+DES!K133</f>
        <v>2339</v>
      </c>
      <c r="M133" s="311">
        <f>JAN!L133+FEB!L133+MAR!L133+APR!L133+MEI!L133+JUN!L133+JUL!L133+AGS!L133+SEPT!L133+OKT!L133+NOV!L133+DES!L133</f>
        <v>19</v>
      </c>
      <c r="N133" s="311">
        <f>JAN!M133+FEB!M133+MAR!M133+APR!M133+MEI!M133+JUN!M133+JUL!M133+AGS!M133+SEPT!M133+OKT!M133+NOV!M133+DES!M133</f>
        <v>19</v>
      </c>
      <c r="O133" s="311">
        <f>JAN!N133+FEB!N133+MAR!N133+APR!N133+MEI!N133+JUN!N133+JUL!N133+AGS!N133+SEPT!N133+OKT!N133+NOV!N133+DES!N133</f>
        <v>19</v>
      </c>
      <c r="P133" s="311">
        <f>JAN!O133+FEB!O133+MAR!O133+APR!O133+MEI!O133+JUN!O133+JUL!O133+AGS!O133+SEPT!O133+OKT!O133+NOV!O133+DES!O133</f>
        <v>0</v>
      </c>
      <c r="Q133" s="311">
        <f>JAN!P133+FEB!P133+MAR!P133+APR!P133+MEI!P133+JUN!P133+JUL!P133+AGS!P133+SEPT!P133+OKT!P133+NOV!P133+DES!P133</f>
        <v>0</v>
      </c>
      <c r="R133" s="332">
        <f>JAN!Q133+FEB!Q133+MAR!Q133+APR!Q133+MEI!Q133+JUN!Q133+JUL!Q133+AGS!Q133+SEPT!Q133+OKT!Q133+NOV!Q133+DES!Q133</f>
        <v>0</v>
      </c>
      <c r="S133" s="336">
        <f t="shared" si="12"/>
        <v>0.63915684172918896</v>
      </c>
      <c r="T133" s="336">
        <f t="shared" si="13"/>
        <v>1</v>
      </c>
      <c r="U133" s="336">
        <f t="shared" si="14"/>
        <v>1</v>
      </c>
      <c r="V133" s="336">
        <f t="shared" si="15"/>
        <v>8.123129542539546E-3</v>
      </c>
      <c r="W133" s="336">
        <f t="shared" si="16"/>
        <v>1.0203992601123792E-2</v>
      </c>
      <c r="X133" s="337">
        <f t="shared" si="17"/>
        <v>8.2888353750043636E-2</v>
      </c>
    </row>
    <row r="134" spans="1:24" ht="30" hidden="1" customHeight="1" x14ac:dyDescent="0.3">
      <c r="A134" s="306">
        <v>133</v>
      </c>
      <c r="B134" s="306">
        <v>1</v>
      </c>
      <c r="C134" s="307" t="s">
        <v>156</v>
      </c>
      <c r="D134" s="307" t="s">
        <v>157</v>
      </c>
      <c r="E134" s="325">
        <v>330793</v>
      </c>
      <c r="F134" s="303">
        <f>JAN!E134+FEB!E134+MAR!E134+APR!E134+MEI!E134+JUN!E134+JUL!E134+AGS!E134+SEPT!E134+OKT!E134+NOV!E134+DES!E134</f>
        <v>6715</v>
      </c>
      <c r="G134" s="303">
        <f>JAN!F134+FEB!F134+MAR!F134+APR!F134+MEI!F134+JUN!F134+JUL!F134+AGS!F134+SEPT!F134+OKT!F134+NOV!F134+DES!F134</f>
        <v>9168</v>
      </c>
      <c r="H134" s="303">
        <f>JAN!G134+FEB!G134+MAR!G134+APR!G134+MEI!G134+JUN!G134+JUL!G134+AGS!G134+SEPT!G134+OKT!G134+NOV!G134+DES!G134</f>
        <v>59</v>
      </c>
      <c r="I134" s="303">
        <f>JAN!H134+FEB!H134+MAR!H134+APR!H134+MEI!H134+JUN!H134+JUL!H134+AGS!H134+SEPT!H134+OKT!H134+NOV!H134+DES!H134</f>
        <v>9227</v>
      </c>
      <c r="J134" s="303">
        <f>JAN!I134+FEB!I134+MAR!I134+APR!I134+MEI!I134+JUN!I134+JUL!I134+AGS!I134+SEPT!I134+OKT!I134+NOV!I134+DES!I134</f>
        <v>12643</v>
      </c>
      <c r="K134" s="303">
        <f>JAN!J134+FEB!J134+MAR!J134+APR!J134+MEI!J134+JUN!J134+JUL!J134+AGS!J134+SEPT!J134+OKT!J134+NOV!J134+DES!J134</f>
        <v>1493</v>
      </c>
      <c r="L134" s="303">
        <f>JAN!K134+FEB!K134+MAR!K134+APR!K134+MEI!K134+JUN!K134+JUL!K134+AGS!K134+SEPT!K134+OKT!K134+NOV!K134+DES!K134</f>
        <v>14136</v>
      </c>
      <c r="M134" s="303">
        <f>JAN!L134+FEB!L134+MAR!L134+APR!L134+MEI!L134+JUN!L134+JUL!L134+AGS!L134+SEPT!L134+OKT!L134+NOV!L134+DES!L134</f>
        <v>25</v>
      </c>
      <c r="N134" s="303">
        <f>JAN!M134+FEB!M134+MAR!M134+APR!M134+MEI!M134+JUN!M134+JUL!M134+AGS!M134+SEPT!M134+OKT!M134+NOV!M134+DES!M134</f>
        <v>24</v>
      </c>
      <c r="O134" s="303">
        <f>JAN!N134+FEB!N134+MAR!N134+APR!N134+MEI!N134+JUN!N134+JUL!N134+AGS!N134+SEPT!N134+OKT!N134+NOV!N134+DES!N134</f>
        <v>25</v>
      </c>
      <c r="P134" s="303">
        <f>JAN!O134+FEB!O134+MAR!O134+APR!O134+MEI!O134+JUN!O134+JUL!O134+AGS!O134+SEPT!O134+OKT!O134+NOV!O134+DES!O134</f>
        <v>0</v>
      </c>
      <c r="Q134" s="303">
        <f>JAN!P134+FEB!P134+MAR!P134+APR!P134+MEI!P134+JUN!P134+JUL!P134+AGS!P134+SEPT!P134+OKT!P134+NOV!P134+DES!P134</f>
        <v>0</v>
      </c>
      <c r="R134" s="331">
        <f>JAN!Q134+FEB!Q134+MAR!Q134+APR!Q134+MEI!Q134+JUN!Q134+JUL!Q134+AGS!Q134+SEPT!Q134+OKT!Q134+NOV!Q134+DES!Q134</f>
        <v>0</v>
      </c>
      <c r="S134" s="336">
        <f t="shared" si="12"/>
        <v>1.3740878629932987</v>
      </c>
      <c r="T134" s="336">
        <f t="shared" si="13"/>
        <v>0.96</v>
      </c>
      <c r="U134" s="336">
        <f t="shared" si="14"/>
        <v>1</v>
      </c>
      <c r="V134" s="336">
        <f t="shared" si="15"/>
        <v>1.7685342388228636E-3</v>
      </c>
      <c r="W134" s="336">
        <f t="shared" si="16"/>
        <v>4.2733673324405294E-2</v>
      </c>
      <c r="X134" s="337">
        <f t="shared" si="17"/>
        <v>7.5575964424882028E-2</v>
      </c>
    </row>
    <row r="135" spans="1:24" ht="30" hidden="1" customHeight="1" x14ac:dyDescent="0.3">
      <c r="A135" s="306">
        <v>134</v>
      </c>
      <c r="B135" s="306">
        <v>2</v>
      </c>
      <c r="C135" s="307" t="s">
        <v>156</v>
      </c>
      <c r="D135" s="307" t="s">
        <v>158</v>
      </c>
      <c r="E135" s="325">
        <v>186155</v>
      </c>
      <c r="F135" s="303">
        <f>JAN!E135+FEB!E135+MAR!E135+APR!E135+MEI!E135+JUN!E135+JUL!E135+AGS!E135+SEPT!E135+OKT!E135+NOV!E135+DES!E135</f>
        <v>508</v>
      </c>
      <c r="G135" s="303">
        <f>JAN!F135+FEB!F135+MAR!F135+APR!F135+MEI!F135+JUN!F135+JUL!F135+AGS!F135+SEPT!F135+OKT!F135+NOV!F135+DES!F135</f>
        <v>683</v>
      </c>
      <c r="H135" s="303">
        <f>JAN!G135+FEB!G135+MAR!G135+APR!G135+MEI!G135+JUN!G135+JUL!G135+AGS!G135+SEPT!G135+OKT!G135+NOV!G135+DES!G135</f>
        <v>0</v>
      </c>
      <c r="I135" s="303">
        <f>JAN!H135+FEB!H135+MAR!H135+APR!H135+MEI!H135+JUN!H135+JUL!H135+AGS!H135+SEPT!H135+OKT!H135+NOV!H135+DES!H135</f>
        <v>683</v>
      </c>
      <c r="J135" s="303">
        <f>JAN!I135+FEB!I135+MAR!I135+APR!I135+MEI!I135+JUN!I135+JUL!I135+AGS!I135+SEPT!I135+OKT!I135+NOV!I135+DES!I135</f>
        <v>1455</v>
      </c>
      <c r="K135" s="303">
        <f>JAN!J135+FEB!J135+MAR!J135+APR!J135+MEI!J135+JUN!J135+JUL!J135+AGS!J135+SEPT!J135+OKT!J135+NOV!J135+DES!J135</f>
        <v>302</v>
      </c>
      <c r="L135" s="303">
        <f>JAN!K135+FEB!K135+MAR!K135+APR!K135+MEI!K135+JUN!K135+JUL!K135+AGS!K135+SEPT!K135+OKT!K135+NOV!K135+DES!K135</f>
        <v>1757</v>
      </c>
      <c r="M135" s="303">
        <f>JAN!L135+FEB!L135+MAR!L135+APR!L135+MEI!L135+JUN!L135+JUL!L135+AGS!L135+SEPT!L135+OKT!L135+NOV!L135+DES!L135</f>
        <v>0</v>
      </c>
      <c r="N135" s="303">
        <f>JAN!M135+FEB!M135+MAR!M135+APR!M135+MEI!M135+JUN!M135+JUL!M135+AGS!M135+SEPT!M135+OKT!M135+NOV!M135+DES!M135</f>
        <v>0</v>
      </c>
      <c r="O135" s="303">
        <f>JAN!N135+FEB!N135+MAR!N135+APR!N135+MEI!N135+JUN!N135+JUL!N135+AGS!N135+SEPT!N135+OKT!N135+NOV!N135+DES!N135</f>
        <v>0</v>
      </c>
      <c r="P135" s="303">
        <f>JAN!O135+FEB!O135+MAR!O135+APR!O135+MEI!O135+JUN!O135+JUL!O135+AGS!O135+SEPT!O135+OKT!O135+NOV!O135+DES!O135</f>
        <v>0</v>
      </c>
      <c r="Q135" s="303">
        <f>JAN!P135+FEB!P135+MAR!P135+APR!P135+MEI!P135+JUN!P135+JUL!P135+AGS!P135+SEPT!P135+OKT!P135+NOV!P135+DES!P135</f>
        <v>0</v>
      </c>
      <c r="R135" s="331">
        <f>JAN!Q135+FEB!Q135+MAR!Q135+APR!Q135+MEI!Q135+JUN!Q135+JUL!Q135+AGS!Q135+SEPT!Q135+OKT!Q135+NOV!Q135+DES!Q135</f>
        <v>0</v>
      </c>
      <c r="S135" s="336">
        <f t="shared" si="12"/>
        <v>1.344488188976378</v>
      </c>
      <c r="T135" s="336" t="e">
        <f t="shared" si="13"/>
        <v>#DIV/0!</v>
      </c>
      <c r="U135" s="336" t="e">
        <f t="shared" si="14"/>
        <v>#DIV/0!</v>
      </c>
      <c r="V135" s="336">
        <f t="shared" si="15"/>
        <v>0</v>
      </c>
      <c r="W135" s="336">
        <f t="shared" si="16"/>
        <v>9.4383712497649805E-3</v>
      </c>
      <c r="X135" s="337">
        <f t="shared" si="17"/>
        <v>0</v>
      </c>
    </row>
    <row r="136" spans="1:24" ht="30" hidden="1" customHeight="1" x14ac:dyDescent="0.3">
      <c r="A136" s="306">
        <v>135</v>
      </c>
      <c r="B136" s="306">
        <v>3</v>
      </c>
      <c r="C136" s="307" t="s">
        <v>156</v>
      </c>
      <c r="D136" s="307" t="s">
        <v>159</v>
      </c>
      <c r="E136" s="325">
        <v>209011</v>
      </c>
      <c r="F136" s="303">
        <f>JAN!E136+FEB!E136+MAR!E136+APR!E136+MEI!E136+JUN!E136+JUL!E136+AGS!E136+SEPT!E136+OKT!E136+NOV!E136+DES!E136</f>
        <v>8049</v>
      </c>
      <c r="G136" s="303">
        <f>JAN!F136+FEB!F136+MAR!F136+APR!F136+MEI!F136+JUN!F136+JUL!F136+AGS!F136+SEPT!F136+OKT!F136+NOV!F136+DES!F136</f>
        <v>7491</v>
      </c>
      <c r="H136" s="303">
        <f>JAN!G136+FEB!G136+MAR!G136+APR!G136+MEI!G136+JUN!G136+JUL!G136+AGS!G136+SEPT!G136+OKT!G136+NOV!G136+DES!G136</f>
        <v>14</v>
      </c>
      <c r="I136" s="303">
        <f>JAN!H136+FEB!H136+MAR!H136+APR!H136+MEI!H136+JUN!H136+JUL!H136+AGS!H136+SEPT!H136+OKT!H136+NOV!H136+DES!H136</f>
        <v>7505</v>
      </c>
      <c r="J136" s="303">
        <f>JAN!I136+FEB!I136+MAR!I136+APR!I136+MEI!I136+JUN!I136+JUL!I136+AGS!I136+SEPT!I136+OKT!I136+NOV!I136+DES!I136</f>
        <v>9890</v>
      </c>
      <c r="K136" s="303">
        <f>JAN!J136+FEB!J136+MAR!J136+APR!J136+MEI!J136+JUN!J136+JUL!J136+AGS!J136+SEPT!J136+OKT!J136+NOV!J136+DES!J136</f>
        <v>350</v>
      </c>
      <c r="L136" s="303">
        <f>JAN!K136+FEB!K136+MAR!K136+APR!K136+MEI!K136+JUN!K136+JUL!K136+AGS!K136+SEPT!K136+OKT!K136+NOV!K136+DES!K136</f>
        <v>10240</v>
      </c>
      <c r="M136" s="303">
        <f>JAN!L136+FEB!L136+MAR!L136+APR!L136+MEI!L136+JUN!L136+JUL!L136+AGS!L136+SEPT!L136+OKT!L136+NOV!L136+DES!L136</f>
        <v>154</v>
      </c>
      <c r="N136" s="303">
        <f>JAN!M136+FEB!M136+MAR!M136+APR!M136+MEI!M136+JUN!M136+JUL!M136+AGS!M136+SEPT!M136+OKT!M136+NOV!M136+DES!M136</f>
        <v>154</v>
      </c>
      <c r="O136" s="303">
        <f>JAN!N136+FEB!N136+MAR!N136+APR!N136+MEI!N136+JUN!N136+JUL!N136+AGS!N136+SEPT!N136+OKT!N136+NOV!N136+DES!N136</f>
        <v>99</v>
      </c>
      <c r="P136" s="303">
        <f>JAN!O136+FEB!O136+MAR!O136+APR!O136+MEI!O136+JUN!O136+JUL!O136+AGS!O136+SEPT!O136+OKT!O136+NOV!O136+DES!O136</f>
        <v>0</v>
      </c>
      <c r="Q136" s="303">
        <f>JAN!P136+FEB!P136+MAR!P136+APR!P136+MEI!P136+JUN!P136+JUL!P136+AGS!P136+SEPT!P136+OKT!P136+NOV!P136+DES!P136</f>
        <v>0</v>
      </c>
      <c r="R136" s="331">
        <f>JAN!Q136+FEB!Q136+MAR!Q136+APR!Q136+MEI!Q136+JUN!Q136+JUL!Q136+AGS!Q136+SEPT!Q136+OKT!Q136+NOV!Q136+DES!Q136</f>
        <v>0</v>
      </c>
      <c r="S136" s="336">
        <f t="shared" si="12"/>
        <v>0.93241396446763569</v>
      </c>
      <c r="T136" s="336">
        <f t="shared" si="13"/>
        <v>1</v>
      </c>
      <c r="U136" s="336">
        <f t="shared" si="14"/>
        <v>0.6428571428571429</v>
      </c>
      <c r="V136" s="336">
        <f t="shared" si="15"/>
        <v>1.50390625E-2</v>
      </c>
      <c r="W136" s="336">
        <f t="shared" si="16"/>
        <v>4.8992636751175773E-2</v>
      </c>
      <c r="X136" s="337">
        <f t="shared" si="17"/>
        <v>0.73680332614072941</v>
      </c>
    </row>
    <row r="137" spans="1:24" ht="30" hidden="1" customHeight="1" x14ac:dyDescent="0.3">
      <c r="A137" s="306">
        <v>136</v>
      </c>
      <c r="B137" s="306">
        <v>4</v>
      </c>
      <c r="C137" s="307" t="s">
        <v>156</v>
      </c>
      <c r="D137" s="307" t="s">
        <v>160</v>
      </c>
      <c r="E137" s="325">
        <v>192429</v>
      </c>
      <c r="F137" s="303">
        <f>JAN!E137+FEB!E137+MAR!E137+APR!E137+MEI!E137+JUN!E137+JUL!E137+AGS!E137+SEPT!E137+OKT!E137+NOV!E137+DES!E137</f>
        <v>4021</v>
      </c>
      <c r="G137" s="303">
        <f>JAN!F137+FEB!F137+MAR!F137+APR!F137+MEI!F137+JUN!F137+JUL!F137+AGS!F137+SEPT!F137+OKT!F137+NOV!F137+DES!F137</f>
        <v>2243</v>
      </c>
      <c r="H137" s="303">
        <f>JAN!G137+FEB!G137+MAR!G137+APR!G137+MEI!G137+JUN!G137+JUL!G137+AGS!G137+SEPT!G137+OKT!G137+NOV!G137+DES!G137</f>
        <v>4</v>
      </c>
      <c r="I137" s="303">
        <f>JAN!H137+FEB!H137+MAR!H137+APR!H137+MEI!H137+JUN!H137+JUL!H137+AGS!H137+SEPT!H137+OKT!H137+NOV!H137+DES!H137</f>
        <v>2247</v>
      </c>
      <c r="J137" s="303">
        <f>JAN!I137+FEB!I137+MAR!I137+APR!I137+MEI!I137+JUN!I137+JUL!I137+AGS!I137+SEPT!I137+OKT!I137+NOV!I137+DES!I137</f>
        <v>4471</v>
      </c>
      <c r="K137" s="303">
        <f>JAN!J137+FEB!J137+MAR!J137+APR!J137+MEI!J137+JUN!J137+JUL!J137+AGS!J137+SEPT!J137+OKT!J137+NOV!J137+DES!J137</f>
        <v>456</v>
      </c>
      <c r="L137" s="303">
        <f>JAN!K137+FEB!K137+MAR!K137+APR!K137+MEI!K137+JUN!K137+JUL!K137+AGS!K137+SEPT!K137+OKT!K137+NOV!K137+DES!K137</f>
        <v>4927</v>
      </c>
      <c r="M137" s="303">
        <f>JAN!L137+FEB!L137+MAR!L137+APR!L137+MEI!L137+JUN!L137+JUL!L137+AGS!L137+SEPT!L137+OKT!L137+NOV!L137+DES!L137</f>
        <v>26</v>
      </c>
      <c r="N137" s="303">
        <f>JAN!M137+FEB!M137+MAR!M137+APR!M137+MEI!M137+JUN!M137+JUL!M137+AGS!M137+SEPT!M137+OKT!M137+NOV!M137+DES!M137</f>
        <v>26</v>
      </c>
      <c r="O137" s="303">
        <f>JAN!N137+FEB!N137+MAR!N137+APR!N137+MEI!N137+JUN!N137+JUL!N137+AGS!N137+SEPT!N137+OKT!N137+NOV!N137+DES!N137</f>
        <v>25</v>
      </c>
      <c r="P137" s="303">
        <f>JAN!O137+FEB!O137+MAR!O137+APR!O137+MEI!O137+JUN!O137+JUL!O137+AGS!O137+SEPT!O137+OKT!O137+NOV!O137+DES!O137</f>
        <v>0</v>
      </c>
      <c r="Q137" s="303">
        <f>JAN!P137+FEB!P137+MAR!P137+APR!P137+MEI!P137+JUN!P137+JUL!P137+AGS!P137+SEPT!P137+OKT!P137+NOV!P137+DES!P137</f>
        <v>0</v>
      </c>
      <c r="R137" s="331">
        <f>JAN!Q137+FEB!Q137+MAR!Q137+APR!Q137+MEI!Q137+JUN!Q137+JUL!Q137+AGS!Q137+SEPT!Q137+OKT!Q137+NOV!Q137+DES!Q137</f>
        <v>0</v>
      </c>
      <c r="S137" s="336">
        <f t="shared" si="12"/>
        <v>0.55881621487192246</v>
      </c>
      <c r="T137" s="336">
        <f t="shared" si="13"/>
        <v>1</v>
      </c>
      <c r="U137" s="336">
        <f t="shared" si="14"/>
        <v>0.96153846153846156</v>
      </c>
      <c r="V137" s="336">
        <f t="shared" si="15"/>
        <v>5.2770448548812663E-3</v>
      </c>
      <c r="W137" s="336">
        <f t="shared" si="16"/>
        <v>2.5604248839831836E-2</v>
      </c>
      <c r="X137" s="337">
        <f t="shared" si="17"/>
        <v>0.13511476960333421</v>
      </c>
    </row>
    <row r="138" spans="1:24" ht="30" hidden="1" customHeight="1" x14ac:dyDescent="0.3">
      <c r="A138" s="306">
        <v>137</v>
      </c>
      <c r="B138" s="306">
        <v>5</v>
      </c>
      <c r="C138" s="307" t="s">
        <v>156</v>
      </c>
      <c r="D138" s="307" t="s">
        <v>161</v>
      </c>
      <c r="E138" s="325">
        <v>205901</v>
      </c>
      <c r="F138" s="303">
        <f>JAN!E138+FEB!E138+MAR!E138+APR!E138+MEI!E138+JUN!E138+JUL!E138+AGS!E138+SEPT!E138+OKT!E138+NOV!E138+DES!E138</f>
        <v>1223</v>
      </c>
      <c r="G138" s="303">
        <f>JAN!F138+FEB!F138+MAR!F138+APR!F138+MEI!F138+JUN!F138+JUL!F138+AGS!F138+SEPT!F138+OKT!F138+NOV!F138+DES!F138</f>
        <v>1336</v>
      </c>
      <c r="H138" s="303">
        <f>JAN!G138+FEB!G138+MAR!G138+APR!G138+MEI!G138+JUN!G138+JUL!G138+AGS!G138+SEPT!G138+OKT!G138+NOV!G138+DES!G138</f>
        <v>50</v>
      </c>
      <c r="I138" s="303">
        <f>JAN!H138+FEB!H138+MAR!H138+APR!H138+MEI!H138+JUN!H138+JUL!H138+AGS!H138+SEPT!H138+OKT!H138+NOV!H138+DES!H138</f>
        <v>1386</v>
      </c>
      <c r="J138" s="303">
        <f>JAN!I138+FEB!I138+MAR!I138+APR!I138+MEI!I138+JUN!I138+JUL!I138+AGS!I138+SEPT!I138+OKT!I138+NOV!I138+DES!I138</f>
        <v>1973</v>
      </c>
      <c r="K138" s="303">
        <f>JAN!J138+FEB!J138+MAR!J138+APR!J138+MEI!J138+JUN!J138+JUL!J138+AGS!J138+SEPT!J138+OKT!J138+NOV!J138+DES!J138</f>
        <v>463</v>
      </c>
      <c r="L138" s="303">
        <f>JAN!K138+FEB!K138+MAR!K138+APR!K138+MEI!K138+JUN!K138+JUL!K138+AGS!K138+SEPT!K138+OKT!K138+NOV!K138+DES!K138</f>
        <v>2436</v>
      </c>
      <c r="M138" s="303">
        <f>JAN!L138+FEB!L138+MAR!L138+APR!L138+MEI!L138+JUN!L138+JUL!L138+AGS!L138+SEPT!L138+OKT!L138+NOV!L138+DES!L138</f>
        <v>5</v>
      </c>
      <c r="N138" s="303">
        <f>JAN!M138+FEB!M138+MAR!M138+APR!M138+MEI!M138+JUN!M138+JUL!M138+AGS!M138+SEPT!M138+OKT!M138+NOV!M138+DES!M138</f>
        <v>5</v>
      </c>
      <c r="O138" s="303">
        <f>JAN!N138+FEB!N138+MAR!N138+APR!N138+MEI!N138+JUN!N138+JUL!N138+AGS!N138+SEPT!N138+OKT!N138+NOV!N138+DES!N138</f>
        <v>5</v>
      </c>
      <c r="P138" s="303">
        <f>JAN!O138+FEB!O138+MAR!O138+APR!O138+MEI!O138+JUN!O138+JUL!O138+AGS!O138+SEPT!O138+OKT!O138+NOV!O138+DES!O138</f>
        <v>0</v>
      </c>
      <c r="Q138" s="303">
        <f>JAN!P138+FEB!P138+MAR!P138+APR!P138+MEI!P138+JUN!P138+JUL!P138+AGS!P138+SEPT!P138+OKT!P138+NOV!P138+DES!P138</f>
        <v>0</v>
      </c>
      <c r="R138" s="331">
        <f>JAN!Q138+FEB!Q138+MAR!Q138+APR!Q138+MEI!Q138+JUN!Q138+JUL!Q138+AGS!Q138+SEPT!Q138+OKT!Q138+NOV!Q138+DES!Q138</f>
        <v>0</v>
      </c>
      <c r="S138" s="336">
        <f t="shared" si="12"/>
        <v>1.133278822567457</v>
      </c>
      <c r="T138" s="336">
        <f t="shared" si="13"/>
        <v>1</v>
      </c>
      <c r="U138" s="336">
        <f t="shared" si="14"/>
        <v>1</v>
      </c>
      <c r="V138" s="336">
        <f t="shared" si="15"/>
        <v>2.052545155993432E-3</v>
      </c>
      <c r="W138" s="336">
        <f t="shared" si="16"/>
        <v>1.1830928455908421E-2</v>
      </c>
      <c r="X138" s="337">
        <f t="shared" si="17"/>
        <v>2.4283514893079686E-2</v>
      </c>
    </row>
    <row r="139" spans="1:24" ht="30" hidden="1" customHeight="1" x14ac:dyDescent="0.3">
      <c r="A139" s="306">
        <v>138</v>
      </c>
      <c r="B139" s="306">
        <v>6</v>
      </c>
      <c r="C139" s="307" t="s">
        <v>156</v>
      </c>
      <c r="D139" s="307" t="s">
        <v>162</v>
      </c>
      <c r="E139" s="325">
        <v>127064</v>
      </c>
      <c r="F139" s="303">
        <f>JAN!E139+FEB!E139+MAR!E139+APR!E139+MEI!E139+JUN!E139+JUL!E139+AGS!E139+SEPT!E139+OKT!E139+NOV!E139+DES!E139</f>
        <v>1965</v>
      </c>
      <c r="G139" s="303">
        <f>JAN!F139+FEB!F139+MAR!F139+APR!F139+MEI!F139+JUN!F139+JUL!F139+AGS!F139+SEPT!F139+OKT!F139+NOV!F139+DES!F139</f>
        <v>1085</v>
      </c>
      <c r="H139" s="303">
        <f>JAN!G139+FEB!G139+MAR!G139+APR!G139+MEI!G139+JUN!G139+JUL!G139+AGS!G139+SEPT!G139+OKT!G139+NOV!G139+DES!G139</f>
        <v>0</v>
      </c>
      <c r="I139" s="303">
        <f>JAN!H139+FEB!H139+MAR!H139+APR!H139+MEI!H139+JUN!H139+JUL!H139+AGS!H139+SEPT!H139+OKT!H139+NOV!H139+DES!H139</f>
        <v>1085</v>
      </c>
      <c r="J139" s="303">
        <f>JAN!I139+FEB!I139+MAR!I139+APR!I139+MEI!I139+JUN!I139+JUL!I139+AGS!I139+SEPT!I139+OKT!I139+NOV!I139+DES!I139</f>
        <v>1987</v>
      </c>
      <c r="K139" s="303">
        <f>JAN!J139+FEB!J139+MAR!J139+APR!J139+MEI!J139+JUN!J139+JUL!J139+AGS!J139+SEPT!J139+OKT!J139+NOV!J139+DES!J139</f>
        <v>0</v>
      </c>
      <c r="L139" s="303">
        <f>JAN!K139+FEB!K139+MAR!K139+APR!K139+MEI!K139+JUN!K139+JUL!K139+AGS!K139+SEPT!K139+OKT!K139+NOV!K139+DES!K139</f>
        <v>1987</v>
      </c>
      <c r="M139" s="303">
        <f>JAN!L139+FEB!L139+MAR!L139+APR!L139+MEI!L139+JUN!L139+JUL!L139+AGS!L139+SEPT!L139+OKT!L139+NOV!L139+DES!L139</f>
        <v>12</v>
      </c>
      <c r="N139" s="303">
        <f>JAN!M139+FEB!M139+MAR!M139+APR!M139+MEI!M139+JUN!M139+JUL!M139+AGS!M139+SEPT!M139+OKT!M139+NOV!M139+DES!M139</f>
        <v>11</v>
      </c>
      <c r="O139" s="303">
        <f>JAN!N139+FEB!N139+MAR!N139+APR!N139+MEI!N139+JUN!N139+JUL!N139+AGS!N139+SEPT!N139+OKT!N139+NOV!N139+DES!N139</f>
        <v>12</v>
      </c>
      <c r="P139" s="303">
        <f>JAN!O139+FEB!O139+MAR!O139+APR!O139+MEI!O139+JUN!O139+JUL!O139+AGS!O139+SEPT!O139+OKT!O139+NOV!O139+DES!O139</f>
        <v>0</v>
      </c>
      <c r="Q139" s="303">
        <f>JAN!P139+FEB!P139+MAR!P139+APR!P139+MEI!P139+JUN!P139+JUL!P139+AGS!P139+SEPT!P139+OKT!P139+NOV!P139+DES!P139</f>
        <v>0</v>
      </c>
      <c r="R139" s="331">
        <f>JAN!Q139+FEB!Q139+MAR!Q139+APR!Q139+MEI!Q139+JUN!Q139+JUL!Q139+AGS!Q139+SEPT!Q139+OKT!Q139+NOV!Q139+DES!Q139</f>
        <v>0</v>
      </c>
      <c r="S139" s="336">
        <f t="shared" si="12"/>
        <v>0.55216284987277353</v>
      </c>
      <c r="T139" s="336">
        <f t="shared" si="13"/>
        <v>0.91666666666666663</v>
      </c>
      <c r="U139" s="336">
        <f t="shared" si="14"/>
        <v>1</v>
      </c>
      <c r="V139" s="336">
        <f t="shared" si="15"/>
        <v>6.0392551585304478E-3</v>
      </c>
      <c r="W139" s="336">
        <f t="shared" si="16"/>
        <v>1.5637788830825412E-2</v>
      </c>
      <c r="X139" s="337">
        <f t="shared" si="17"/>
        <v>9.4440596864572179E-2</v>
      </c>
    </row>
    <row r="140" spans="1:24" ht="30" hidden="1" customHeight="1" x14ac:dyDescent="0.3">
      <c r="A140" s="306">
        <v>139</v>
      </c>
      <c r="B140" s="306">
        <v>7</v>
      </c>
      <c r="C140" s="307" t="s">
        <v>156</v>
      </c>
      <c r="D140" s="307" t="s">
        <v>163</v>
      </c>
      <c r="E140" s="325">
        <v>208520</v>
      </c>
      <c r="F140" s="303">
        <f>JAN!E140+FEB!E140+MAR!E140+APR!E140+MEI!E140+JUN!E140+JUL!E140+AGS!E140+SEPT!E140+OKT!E140+NOV!E140+DES!E140</f>
        <v>333</v>
      </c>
      <c r="G140" s="303">
        <f>JAN!F140+FEB!F140+MAR!F140+APR!F140+MEI!F140+JUN!F140+JUL!F140+AGS!F140+SEPT!F140+OKT!F140+NOV!F140+DES!F140</f>
        <v>1195</v>
      </c>
      <c r="H140" s="303">
        <f>JAN!G140+FEB!G140+MAR!G140+APR!G140+MEI!G140+JUN!G140+JUL!G140+AGS!G140+SEPT!G140+OKT!G140+NOV!G140+DES!G140</f>
        <v>5</v>
      </c>
      <c r="I140" s="303">
        <f>JAN!H140+FEB!H140+MAR!H140+APR!H140+MEI!H140+JUN!H140+JUL!H140+AGS!H140+SEPT!H140+OKT!H140+NOV!H140+DES!H140</f>
        <v>1200</v>
      </c>
      <c r="J140" s="303">
        <f>JAN!I140+FEB!I140+MAR!I140+APR!I140+MEI!I140+JUN!I140+JUL!I140+AGS!I140+SEPT!I140+OKT!I140+NOV!I140+DES!I140</f>
        <v>1514</v>
      </c>
      <c r="K140" s="303">
        <f>JAN!J140+FEB!J140+MAR!J140+APR!J140+MEI!J140+JUN!J140+JUL!J140+AGS!J140+SEPT!J140+OKT!J140+NOV!J140+DES!J140</f>
        <v>326</v>
      </c>
      <c r="L140" s="303">
        <f>JAN!K140+FEB!K140+MAR!K140+APR!K140+MEI!K140+JUN!K140+JUL!K140+AGS!K140+SEPT!K140+OKT!K140+NOV!K140+DES!K140</f>
        <v>1840</v>
      </c>
      <c r="M140" s="303">
        <f>JAN!L140+FEB!L140+MAR!L140+APR!L140+MEI!L140+JUN!L140+JUL!L140+AGS!L140+SEPT!L140+OKT!L140+NOV!L140+DES!L140</f>
        <v>5</v>
      </c>
      <c r="N140" s="303">
        <f>JAN!M140+FEB!M140+MAR!M140+APR!M140+MEI!M140+JUN!M140+JUL!M140+AGS!M140+SEPT!M140+OKT!M140+NOV!M140+DES!M140</f>
        <v>4</v>
      </c>
      <c r="O140" s="303">
        <f>JAN!N140+FEB!N140+MAR!N140+APR!N140+MEI!N140+JUN!N140+JUL!N140+AGS!N140+SEPT!N140+OKT!N140+NOV!N140+DES!N140</f>
        <v>2</v>
      </c>
      <c r="P140" s="303">
        <f>JAN!O140+FEB!O140+MAR!O140+APR!O140+MEI!O140+JUN!O140+JUL!O140+AGS!O140+SEPT!O140+OKT!O140+NOV!O140+DES!O140</f>
        <v>0</v>
      </c>
      <c r="Q140" s="303">
        <f>JAN!P140+FEB!P140+MAR!P140+APR!P140+MEI!P140+JUN!P140+JUL!P140+AGS!P140+SEPT!P140+OKT!P140+NOV!P140+DES!P140</f>
        <v>0</v>
      </c>
      <c r="R140" s="331">
        <f>JAN!Q140+FEB!Q140+MAR!Q140+APR!Q140+MEI!Q140+JUN!Q140+JUL!Q140+AGS!Q140+SEPT!Q140+OKT!Q140+NOV!Q140+DES!Q140</f>
        <v>0</v>
      </c>
      <c r="S140" s="336">
        <f t="shared" si="12"/>
        <v>3.6036036036036037</v>
      </c>
      <c r="T140" s="336">
        <f t="shared" si="13"/>
        <v>0.8</v>
      </c>
      <c r="U140" s="336">
        <f t="shared" si="14"/>
        <v>0.4</v>
      </c>
      <c r="V140" s="336">
        <f t="shared" si="15"/>
        <v>2.717391304347826E-3</v>
      </c>
      <c r="W140" s="336">
        <f t="shared" si="16"/>
        <v>8.8240936121235375E-3</v>
      </c>
      <c r="X140" s="337">
        <f t="shared" si="17"/>
        <v>2.3978515250335699E-2</v>
      </c>
    </row>
    <row r="141" spans="1:24" ht="30" hidden="1" customHeight="1" x14ac:dyDescent="0.3">
      <c r="A141" s="309">
        <v>140</v>
      </c>
      <c r="B141" s="309">
        <v>1</v>
      </c>
      <c r="C141" s="310" t="s">
        <v>164</v>
      </c>
      <c r="D141" s="312" t="s">
        <v>165</v>
      </c>
      <c r="E141" s="327">
        <v>300703</v>
      </c>
      <c r="F141" s="311">
        <f>JAN!E141+FEB!E141+MAR!E141+APR!E141+MEI!E141+JUN!E141+JUL!E141+AGS!E141+SEPT!E141+OKT!E141+NOV!E141+DES!E141</f>
        <v>751</v>
      </c>
      <c r="G141" s="311">
        <f>JAN!F141+FEB!F141+MAR!F141+APR!F141+MEI!F141+JUN!F141+JUL!F141+AGS!F141+SEPT!F141+OKT!F141+NOV!F141+DES!F141</f>
        <v>218</v>
      </c>
      <c r="H141" s="311">
        <f>JAN!G141+FEB!G141+MAR!G141+APR!G141+MEI!G141+JUN!G141+JUL!G141+AGS!G141+SEPT!G141+OKT!G141+NOV!G141+DES!G141</f>
        <v>533</v>
      </c>
      <c r="I141" s="311">
        <f>JAN!H141+FEB!H141+MAR!H141+APR!H141+MEI!H141+JUN!H141+JUL!H141+AGS!H141+SEPT!H141+OKT!H141+NOV!H141+DES!H141</f>
        <v>751</v>
      </c>
      <c r="J141" s="311">
        <f>JAN!I141+FEB!I141+MAR!I141+APR!I141+MEI!I141+JUN!I141+JUL!I141+AGS!I141+SEPT!I141+OKT!I141+NOV!I141+DES!I141</f>
        <v>241</v>
      </c>
      <c r="K141" s="311">
        <f>JAN!J141+FEB!J141+MAR!J141+APR!J141+MEI!J141+JUN!J141+JUL!J141+AGS!J141+SEPT!J141+OKT!J141+NOV!J141+DES!J141</f>
        <v>1370</v>
      </c>
      <c r="L141" s="311">
        <f>JAN!K141+FEB!K141+MAR!K141+APR!K141+MEI!K141+JUN!K141+JUL!K141+AGS!K141+SEPT!K141+OKT!K141+NOV!K141+DES!K141</f>
        <v>1611</v>
      </c>
      <c r="M141" s="311">
        <f>JAN!L141+FEB!L141+MAR!L141+APR!L141+MEI!L141+JUN!L141+JUL!L141+AGS!L141+SEPT!L141+OKT!L141+NOV!L141+DES!L141</f>
        <v>2</v>
      </c>
      <c r="N141" s="311">
        <f>JAN!M141+FEB!M141+MAR!M141+APR!M141+MEI!M141+JUN!M141+JUL!M141+AGS!M141+SEPT!M141+OKT!M141+NOV!M141+DES!M141</f>
        <v>2</v>
      </c>
      <c r="O141" s="311">
        <f>JAN!N141+FEB!N141+MAR!N141+APR!N141+MEI!N141+JUN!N141+JUL!N141+AGS!N141+SEPT!N141+OKT!N141+NOV!N141+DES!N141</f>
        <v>2</v>
      </c>
      <c r="P141" s="311">
        <f>JAN!O141+FEB!O141+MAR!O141+APR!O141+MEI!O141+JUN!O141+JUL!O141+AGS!O141+SEPT!O141+OKT!O141+NOV!O141+DES!O141</f>
        <v>0</v>
      </c>
      <c r="Q141" s="311">
        <f>JAN!P141+FEB!P141+MAR!P141+APR!P141+MEI!P141+JUN!P141+JUL!P141+AGS!P141+SEPT!P141+OKT!P141+NOV!P141+DES!P141</f>
        <v>1</v>
      </c>
      <c r="R141" s="332">
        <f>JAN!Q141+FEB!Q141+MAR!Q141+APR!Q141+MEI!Q141+JUN!Q141+JUL!Q141+AGS!Q141+SEPT!Q141+OKT!Q141+NOV!Q141+DES!Q141</f>
        <v>0</v>
      </c>
      <c r="S141" s="336">
        <f t="shared" si="12"/>
        <v>1</v>
      </c>
      <c r="T141" s="336">
        <f t="shared" si="13"/>
        <v>1</v>
      </c>
      <c r="U141" s="336">
        <f t="shared" si="14"/>
        <v>1</v>
      </c>
      <c r="V141" s="336">
        <f t="shared" si="15"/>
        <v>1.2414649286157666E-3</v>
      </c>
      <c r="W141" s="336">
        <f t="shared" si="16"/>
        <v>5.3574457188654582E-3</v>
      </c>
      <c r="X141" s="337">
        <f t="shared" si="17"/>
        <v>6.651080966934151E-3</v>
      </c>
    </row>
    <row r="142" spans="1:24" ht="30" hidden="1" customHeight="1" x14ac:dyDescent="0.3">
      <c r="A142" s="309">
        <v>141</v>
      </c>
      <c r="B142" s="309">
        <v>2</v>
      </c>
      <c r="C142" s="310" t="s">
        <v>164</v>
      </c>
      <c r="D142" s="312" t="s">
        <v>166</v>
      </c>
      <c r="E142" s="327">
        <v>592603</v>
      </c>
      <c r="F142" s="311">
        <f>JAN!E142+FEB!E142+MAR!E142+APR!E142+MEI!E142+JUN!E142+JUL!E142+AGS!E142+SEPT!E142+OKT!E142+NOV!E142+DES!E142</f>
        <v>605</v>
      </c>
      <c r="G142" s="311">
        <f>JAN!F142+FEB!F142+MAR!F142+APR!F142+MEI!F142+JUN!F142+JUL!F142+AGS!F142+SEPT!F142+OKT!F142+NOV!F142+DES!F142</f>
        <v>427</v>
      </c>
      <c r="H142" s="311">
        <f>JAN!G142+FEB!G142+MAR!G142+APR!G142+MEI!G142+JUN!G142+JUL!G142+AGS!G142+SEPT!G142+OKT!G142+NOV!G142+DES!G142</f>
        <v>178</v>
      </c>
      <c r="I142" s="311">
        <f>JAN!H142+FEB!H142+MAR!H142+APR!H142+MEI!H142+JUN!H142+JUL!H142+AGS!H142+SEPT!H142+OKT!H142+NOV!H142+DES!H142</f>
        <v>605</v>
      </c>
      <c r="J142" s="311">
        <f>JAN!I142+FEB!I142+MAR!I142+APR!I142+MEI!I142+JUN!I142+JUL!I142+AGS!I142+SEPT!I142+OKT!I142+NOV!I142+DES!I142</f>
        <v>554</v>
      </c>
      <c r="K142" s="311">
        <f>JAN!J142+FEB!J142+MAR!J142+APR!J142+MEI!J142+JUN!J142+JUL!J142+AGS!J142+SEPT!J142+OKT!J142+NOV!J142+DES!J142</f>
        <v>2180</v>
      </c>
      <c r="L142" s="311">
        <f>JAN!K142+FEB!K142+MAR!K142+APR!K142+MEI!K142+JUN!K142+JUL!K142+AGS!K142+SEPT!K142+OKT!K142+NOV!K142+DES!K142</f>
        <v>2734</v>
      </c>
      <c r="M142" s="311">
        <f>JAN!L142+FEB!L142+MAR!L142+APR!L142+MEI!L142+JUN!L142+JUL!L142+AGS!L142+SEPT!L142+OKT!L142+NOV!L142+DES!L142</f>
        <v>0</v>
      </c>
      <c r="N142" s="311">
        <f>JAN!M142+FEB!M142+MAR!M142+APR!M142+MEI!M142+JUN!M142+JUL!M142+AGS!M142+SEPT!M142+OKT!M142+NOV!M142+DES!M142</f>
        <v>0</v>
      </c>
      <c r="O142" s="311">
        <f>JAN!N142+FEB!N142+MAR!N142+APR!N142+MEI!N142+JUN!N142+JUL!N142+AGS!N142+SEPT!N142+OKT!N142+NOV!N142+DES!N142</f>
        <v>0</v>
      </c>
      <c r="P142" s="311">
        <f>JAN!O142+FEB!O142+MAR!O142+APR!O142+MEI!O142+JUN!O142+JUL!O142+AGS!O142+SEPT!O142+OKT!O142+NOV!O142+DES!O142</f>
        <v>0</v>
      </c>
      <c r="Q142" s="311">
        <f>JAN!P142+FEB!P142+MAR!P142+APR!P142+MEI!P142+JUN!P142+JUL!P142+AGS!P142+SEPT!P142+OKT!P142+NOV!P142+DES!P142</f>
        <v>0</v>
      </c>
      <c r="R142" s="332">
        <f>JAN!Q142+FEB!Q142+MAR!Q142+APR!Q142+MEI!Q142+JUN!Q142+JUL!Q142+AGS!Q142+SEPT!Q142+OKT!Q142+NOV!Q142+DES!Q142</f>
        <v>0</v>
      </c>
      <c r="S142" s="336">
        <f t="shared" si="12"/>
        <v>1</v>
      </c>
      <c r="T142" s="336" t="e">
        <f t="shared" si="13"/>
        <v>#DIV/0!</v>
      </c>
      <c r="U142" s="336" t="e">
        <f t="shared" si="14"/>
        <v>#DIV/0!</v>
      </c>
      <c r="V142" s="336">
        <f t="shared" si="15"/>
        <v>0</v>
      </c>
      <c r="W142" s="336">
        <f t="shared" si="16"/>
        <v>4.6135439746339451E-3</v>
      </c>
      <c r="X142" s="337">
        <f t="shared" si="17"/>
        <v>0</v>
      </c>
    </row>
    <row r="143" spans="1:24" ht="30" hidden="1" customHeight="1" x14ac:dyDescent="0.3">
      <c r="A143" s="309">
        <v>142</v>
      </c>
      <c r="B143" s="309">
        <v>3</v>
      </c>
      <c r="C143" s="310" t="s">
        <v>164</v>
      </c>
      <c r="D143" s="312" t="s">
        <v>167</v>
      </c>
      <c r="E143" s="327">
        <v>1002285</v>
      </c>
      <c r="F143" s="311">
        <f>JAN!E143+FEB!E143+MAR!E143+APR!E143+MEI!E143+JUN!E143+JUL!E143+AGS!E143+SEPT!E143+OKT!E143+NOV!E143+DES!E143</f>
        <v>1799</v>
      </c>
      <c r="G143" s="311">
        <f>JAN!F143+FEB!F143+MAR!F143+APR!F143+MEI!F143+JUN!F143+JUL!F143+AGS!F143+SEPT!F143+OKT!F143+NOV!F143+DES!F143</f>
        <v>808</v>
      </c>
      <c r="H143" s="311">
        <f>JAN!G143+FEB!G143+MAR!G143+APR!G143+MEI!G143+JUN!G143+JUL!G143+AGS!G143+SEPT!G143+OKT!G143+NOV!G143+DES!G143</f>
        <v>991</v>
      </c>
      <c r="I143" s="311">
        <f>JAN!H143+FEB!H143+MAR!H143+APR!H143+MEI!H143+JUN!H143+JUL!H143+AGS!H143+SEPT!H143+OKT!H143+NOV!H143+DES!H143</f>
        <v>1799</v>
      </c>
      <c r="J143" s="311">
        <f>JAN!I143+FEB!I143+MAR!I143+APR!I143+MEI!I143+JUN!I143+JUL!I143+AGS!I143+SEPT!I143+OKT!I143+NOV!I143+DES!I143</f>
        <v>883</v>
      </c>
      <c r="K143" s="311">
        <f>JAN!J143+FEB!J143+MAR!J143+APR!J143+MEI!J143+JUN!J143+JUL!J143+AGS!J143+SEPT!J143+OKT!J143+NOV!J143+DES!J143</f>
        <v>3101</v>
      </c>
      <c r="L143" s="311">
        <f>JAN!K143+FEB!K143+MAR!K143+APR!K143+MEI!K143+JUN!K143+JUL!K143+AGS!K143+SEPT!K143+OKT!K143+NOV!K143+DES!K143</f>
        <v>3984</v>
      </c>
      <c r="M143" s="311">
        <f>JAN!L143+FEB!L143+MAR!L143+APR!L143+MEI!L143+JUN!L143+JUL!L143+AGS!L143+SEPT!L143+OKT!L143+NOV!L143+DES!L143</f>
        <v>293</v>
      </c>
      <c r="N143" s="311">
        <f>JAN!M143+FEB!M143+MAR!M143+APR!M143+MEI!M143+JUN!M143+JUL!M143+AGS!M143+SEPT!M143+OKT!M143+NOV!M143+DES!M143</f>
        <v>289</v>
      </c>
      <c r="O143" s="311">
        <f>JAN!N143+FEB!N143+MAR!N143+APR!N143+MEI!N143+JUN!N143+JUL!N143+AGS!N143+SEPT!N143+OKT!N143+NOV!N143+DES!N143</f>
        <v>287</v>
      </c>
      <c r="P143" s="311">
        <f>JAN!O143+FEB!O143+MAR!O143+APR!O143+MEI!O143+JUN!O143+JUL!O143+AGS!O143+SEPT!O143+OKT!O143+NOV!O143+DES!O143</f>
        <v>270</v>
      </c>
      <c r="Q143" s="311">
        <f>JAN!P143+FEB!P143+MAR!P143+APR!P143+MEI!P143+JUN!P143+JUL!P143+AGS!P143+SEPT!P143+OKT!P143+NOV!P143+DES!P143</f>
        <v>6</v>
      </c>
      <c r="R143" s="332">
        <f>JAN!Q143+FEB!Q143+MAR!Q143+APR!Q143+MEI!Q143+JUN!Q143+JUL!Q143+AGS!Q143+SEPT!Q143+OKT!Q143+NOV!Q143+DES!Q143</f>
        <v>1</v>
      </c>
      <c r="S143" s="336">
        <f t="shared" si="12"/>
        <v>1</v>
      </c>
      <c r="T143" s="336">
        <f t="shared" si="13"/>
        <v>0.98634812286689422</v>
      </c>
      <c r="U143" s="336">
        <f t="shared" si="14"/>
        <v>0.97952218430034133</v>
      </c>
      <c r="V143" s="336">
        <f t="shared" si="15"/>
        <v>7.3544176706827308E-2</v>
      </c>
      <c r="W143" s="336">
        <f t="shared" si="16"/>
        <v>3.9749173139376525E-3</v>
      </c>
      <c r="X143" s="337">
        <f t="shared" si="17"/>
        <v>0.29233202133125807</v>
      </c>
    </row>
    <row r="144" spans="1:24" ht="30" hidden="1" customHeight="1" x14ac:dyDescent="0.3">
      <c r="A144" s="309">
        <v>143</v>
      </c>
      <c r="B144" s="309">
        <v>4</v>
      </c>
      <c r="C144" s="310" t="s">
        <v>164</v>
      </c>
      <c r="D144" s="312" t="s">
        <v>168</v>
      </c>
      <c r="E144" s="327">
        <v>1036193</v>
      </c>
      <c r="F144" s="311">
        <f>JAN!E144+FEB!E144+MAR!E144+APR!E144+MEI!E144+JUN!E144+JUL!E144+AGS!E144+SEPT!E144+OKT!E144+NOV!E144+DES!E144</f>
        <v>411</v>
      </c>
      <c r="G144" s="311">
        <f>JAN!F144+FEB!F144+MAR!F144+APR!F144+MEI!F144+JUN!F144+JUL!F144+AGS!F144+SEPT!F144+OKT!F144+NOV!F144+DES!F144</f>
        <v>8</v>
      </c>
      <c r="H144" s="311">
        <f>JAN!G144+FEB!G144+MAR!G144+APR!G144+MEI!G144+JUN!G144+JUL!G144+AGS!G144+SEPT!G144+OKT!G144+NOV!G144+DES!G144</f>
        <v>403</v>
      </c>
      <c r="I144" s="311">
        <f>JAN!H144+FEB!H144+MAR!H144+APR!H144+MEI!H144+JUN!H144+JUL!H144+AGS!H144+SEPT!H144+OKT!H144+NOV!H144+DES!H144</f>
        <v>411</v>
      </c>
      <c r="J144" s="311">
        <f>JAN!I144+FEB!I144+MAR!I144+APR!I144+MEI!I144+JUN!I144+JUL!I144+AGS!I144+SEPT!I144+OKT!I144+NOV!I144+DES!I144</f>
        <v>8</v>
      </c>
      <c r="K144" s="311">
        <f>JAN!J144+FEB!J144+MAR!J144+APR!J144+MEI!J144+JUN!J144+JUL!J144+AGS!J144+SEPT!J144+OKT!J144+NOV!J144+DES!J144</f>
        <v>462</v>
      </c>
      <c r="L144" s="311">
        <f>JAN!K144+FEB!K144+MAR!K144+APR!K144+MEI!K144+JUN!K144+JUL!K144+AGS!K144+SEPT!K144+OKT!K144+NOV!K144+DES!K144</f>
        <v>470</v>
      </c>
      <c r="M144" s="311">
        <f>JAN!L144+FEB!L144+MAR!L144+APR!L144+MEI!L144+JUN!L144+JUL!L144+AGS!L144+SEPT!L144+OKT!L144+NOV!L144+DES!L144</f>
        <v>8</v>
      </c>
      <c r="N144" s="311">
        <f>JAN!M144+FEB!M144+MAR!M144+APR!M144+MEI!M144+JUN!M144+JUL!M144+AGS!M144+SEPT!M144+OKT!M144+NOV!M144+DES!M144</f>
        <v>8</v>
      </c>
      <c r="O144" s="311">
        <f>JAN!N144+FEB!N144+MAR!N144+APR!N144+MEI!N144+JUN!N144+JUL!N144+AGS!N144+SEPT!N144+OKT!N144+NOV!N144+DES!N144</f>
        <v>8</v>
      </c>
      <c r="P144" s="311">
        <f>JAN!O144+FEB!O144+MAR!O144+APR!O144+MEI!O144+JUN!O144+JUL!O144+AGS!O144+SEPT!O144+OKT!O144+NOV!O144+DES!O144</f>
        <v>0</v>
      </c>
      <c r="Q144" s="311">
        <f>JAN!P144+FEB!P144+MAR!P144+APR!P144+MEI!P144+JUN!P144+JUL!P144+AGS!P144+SEPT!P144+OKT!P144+NOV!P144+DES!P144</f>
        <v>8</v>
      </c>
      <c r="R144" s="332">
        <f>JAN!Q144+FEB!Q144+MAR!Q144+APR!Q144+MEI!Q144+JUN!Q144+JUL!Q144+AGS!Q144+SEPT!Q144+OKT!Q144+NOV!Q144+DES!Q144</f>
        <v>0</v>
      </c>
      <c r="S144" s="336">
        <f t="shared" si="12"/>
        <v>1</v>
      </c>
      <c r="T144" s="336">
        <f t="shared" si="13"/>
        <v>1</v>
      </c>
      <c r="U144" s="336">
        <f t="shared" si="14"/>
        <v>1</v>
      </c>
      <c r="V144" s="336">
        <f t="shared" si="15"/>
        <v>1.7021276595744681E-2</v>
      </c>
      <c r="W144" s="336">
        <f t="shared" si="16"/>
        <v>4.5358345404765329E-4</v>
      </c>
      <c r="X144" s="337">
        <f t="shared" si="17"/>
        <v>7.7205694305983539E-3</v>
      </c>
    </row>
    <row r="145" spans="1:24" ht="30" hidden="1" customHeight="1" x14ac:dyDescent="0.3">
      <c r="A145" s="309">
        <v>144</v>
      </c>
      <c r="B145" s="309">
        <v>5</v>
      </c>
      <c r="C145" s="310" t="s">
        <v>164</v>
      </c>
      <c r="D145" s="312" t="s">
        <v>169</v>
      </c>
      <c r="E145" s="327">
        <v>1271566</v>
      </c>
      <c r="F145" s="311">
        <f>JAN!E145+FEB!E145+MAR!E145+APR!E145+MEI!E145+JUN!E145+JUL!E145+AGS!E145+SEPT!E145+OKT!E145+NOV!E145+DES!E145</f>
        <v>166</v>
      </c>
      <c r="G145" s="311">
        <f>JAN!F145+FEB!F145+MAR!F145+APR!F145+MEI!F145+JUN!F145+JUL!F145+AGS!F145+SEPT!F145+OKT!F145+NOV!F145+DES!F145</f>
        <v>54</v>
      </c>
      <c r="H145" s="311">
        <f>JAN!G145+FEB!G145+MAR!G145+APR!G145+MEI!G145+JUN!G145+JUL!G145+AGS!G145+SEPT!G145+OKT!G145+NOV!G145+DES!G145</f>
        <v>112</v>
      </c>
      <c r="I145" s="311">
        <f>JAN!H145+FEB!H145+MAR!H145+APR!H145+MEI!H145+JUN!H145+JUL!H145+AGS!H145+SEPT!H145+OKT!H145+NOV!H145+DES!H145</f>
        <v>166</v>
      </c>
      <c r="J145" s="311">
        <f>JAN!I145+FEB!I145+MAR!I145+APR!I145+MEI!I145+JUN!I145+JUL!I145+AGS!I145+SEPT!I145+OKT!I145+NOV!I145+DES!I145</f>
        <v>79</v>
      </c>
      <c r="K145" s="311">
        <f>JAN!J145+FEB!J145+MAR!J145+APR!J145+MEI!J145+JUN!J145+JUL!J145+AGS!J145+SEPT!J145+OKT!J145+NOV!J145+DES!J145</f>
        <v>185</v>
      </c>
      <c r="L145" s="311">
        <f>JAN!K145+FEB!K145+MAR!K145+APR!K145+MEI!K145+JUN!K145+JUL!K145+AGS!K145+SEPT!K145+OKT!K145+NOV!K145+DES!K145</f>
        <v>264</v>
      </c>
      <c r="M145" s="311">
        <f>JAN!L145+FEB!L145+MAR!L145+APR!L145+MEI!L145+JUN!L145+JUL!L145+AGS!L145+SEPT!L145+OKT!L145+NOV!L145+DES!L145</f>
        <v>5</v>
      </c>
      <c r="N145" s="311">
        <f>JAN!M145+FEB!M145+MAR!M145+APR!M145+MEI!M145+JUN!M145+JUL!M145+AGS!M145+SEPT!M145+OKT!M145+NOV!M145+DES!M145</f>
        <v>5</v>
      </c>
      <c r="O145" s="311">
        <f>JAN!N145+FEB!N145+MAR!N145+APR!N145+MEI!N145+JUN!N145+JUL!N145+AGS!N145+SEPT!N145+OKT!N145+NOV!N145+DES!N145</f>
        <v>5</v>
      </c>
      <c r="P145" s="311">
        <f>JAN!O145+FEB!O145+MAR!O145+APR!O145+MEI!O145+JUN!O145+JUL!O145+AGS!O145+SEPT!O145+OKT!O145+NOV!O145+DES!O145</f>
        <v>0</v>
      </c>
      <c r="Q145" s="311">
        <f>JAN!P145+FEB!P145+MAR!P145+APR!P145+MEI!P145+JUN!P145+JUL!P145+AGS!P145+SEPT!P145+OKT!P145+NOV!P145+DES!P145</f>
        <v>5</v>
      </c>
      <c r="R145" s="332">
        <f>JAN!Q145+FEB!Q145+MAR!Q145+APR!Q145+MEI!Q145+JUN!Q145+JUL!Q145+AGS!Q145+SEPT!Q145+OKT!Q145+NOV!Q145+DES!Q145</f>
        <v>0</v>
      </c>
      <c r="S145" s="336">
        <f t="shared" si="12"/>
        <v>1</v>
      </c>
      <c r="T145" s="336">
        <f t="shared" si="13"/>
        <v>1</v>
      </c>
      <c r="U145" s="336">
        <f t="shared" si="14"/>
        <v>1</v>
      </c>
      <c r="V145" s="336">
        <f t="shared" si="15"/>
        <v>1.893939393939394E-2</v>
      </c>
      <c r="W145" s="336">
        <f t="shared" si="16"/>
        <v>2.0761800803104205E-4</v>
      </c>
      <c r="X145" s="337">
        <f t="shared" si="17"/>
        <v>3.93215924301216E-3</v>
      </c>
    </row>
    <row r="146" spans="1:24" ht="30" hidden="1" customHeight="1" x14ac:dyDescent="0.3">
      <c r="A146" s="309">
        <v>145</v>
      </c>
      <c r="B146" s="309">
        <v>6</v>
      </c>
      <c r="C146" s="310" t="s">
        <v>164</v>
      </c>
      <c r="D146" s="312" t="s">
        <v>170</v>
      </c>
      <c r="E146" s="327">
        <v>614701</v>
      </c>
      <c r="F146" s="311">
        <f>JAN!E146+FEB!E146+MAR!E146+APR!E146+MEI!E146+JUN!E146+JUL!E146+AGS!E146+SEPT!E146+OKT!E146+NOV!E146+DES!E146</f>
        <v>408</v>
      </c>
      <c r="G146" s="311">
        <f>JAN!F146+FEB!F146+MAR!F146+APR!F146+MEI!F146+JUN!F146+JUL!F146+AGS!F146+SEPT!F146+OKT!F146+NOV!F146+DES!F146</f>
        <v>140</v>
      </c>
      <c r="H146" s="311">
        <f>JAN!G146+FEB!G146+MAR!G146+APR!G146+MEI!G146+JUN!G146+JUL!G146+AGS!G146+SEPT!G146+OKT!G146+NOV!G146+DES!G146</f>
        <v>268</v>
      </c>
      <c r="I146" s="311">
        <f>JAN!H146+FEB!H146+MAR!H146+APR!H146+MEI!H146+JUN!H146+JUL!H146+AGS!H146+SEPT!H146+OKT!H146+NOV!H146+DES!H146</f>
        <v>408</v>
      </c>
      <c r="J146" s="311">
        <f>JAN!I146+FEB!I146+MAR!I146+APR!I146+MEI!I146+JUN!I146+JUL!I146+AGS!I146+SEPT!I146+OKT!I146+NOV!I146+DES!I146</f>
        <v>149</v>
      </c>
      <c r="K146" s="311">
        <f>JAN!J146+FEB!J146+MAR!J146+APR!J146+MEI!J146+JUN!J146+JUL!J146+AGS!J146+SEPT!J146+OKT!J146+NOV!J146+DES!J146</f>
        <v>507</v>
      </c>
      <c r="L146" s="311">
        <f>JAN!K146+FEB!K146+MAR!K146+APR!K146+MEI!K146+JUN!K146+JUL!K146+AGS!K146+SEPT!K146+OKT!K146+NOV!K146+DES!K146</f>
        <v>656</v>
      </c>
      <c r="M146" s="311">
        <f>JAN!L146+FEB!L146+MAR!L146+APR!L146+MEI!L146+JUN!L146+JUL!L146+AGS!L146+SEPT!L146+OKT!L146+NOV!L146+DES!L146</f>
        <v>4</v>
      </c>
      <c r="N146" s="311">
        <f>JAN!M146+FEB!M146+MAR!M146+APR!M146+MEI!M146+JUN!M146+JUL!M146+AGS!M146+SEPT!M146+OKT!M146+NOV!M146+DES!M146</f>
        <v>4</v>
      </c>
      <c r="O146" s="311">
        <f>JAN!N146+FEB!N146+MAR!N146+APR!N146+MEI!N146+JUN!N146+JUL!N146+AGS!N146+SEPT!N146+OKT!N146+NOV!N146+DES!N146</f>
        <v>4</v>
      </c>
      <c r="P146" s="311">
        <f>JAN!O146+FEB!O146+MAR!O146+APR!O146+MEI!O146+JUN!O146+JUL!O146+AGS!O146+SEPT!O146+OKT!O146+NOV!O146+DES!O146</f>
        <v>0</v>
      </c>
      <c r="Q146" s="311">
        <f>JAN!P146+FEB!P146+MAR!P146+APR!P146+MEI!P146+JUN!P146+JUL!P146+AGS!P146+SEPT!P146+OKT!P146+NOV!P146+DES!P146</f>
        <v>4</v>
      </c>
      <c r="R146" s="332">
        <f>JAN!Q146+FEB!Q146+MAR!Q146+APR!Q146+MEI!Q146+JUN!Q146+JUL!Q146+AGS!Q146+SEPT!Q146+OKT!Q146+NOV!Q146+DES!Q146</f>
        <v>0</v>
      </c>
      <c r="S146" s="336">
        <f t="shared" si="12"/>
        <v>1</v>
      </c>
      <c r="T146" s="336">
        <f t="shared" si="13"/>
        <v>1</v>
      </c>
      <c r="U146" s="336">
        <f t="shared" si="14"/>
        <v>1</v>
      </c>
      <c r="V146" s="336">
        <f t="shared" si="15"/>
        <v>6.0975609756097563E-3</v>
      </c>
      <c r="W146" s="336">
        <f t="shared" si="16"/>
        <v>1.0671855097030914E-3</v>
      </c>
      <c r="X146" s="337">
        <f t="shared" si="17"/>
        <v>6.5072287177017768E-3</v>
      </c>
    </row>
    <row r="147" spans="1:24" ht="30" hidden="1" customHeight="1" x14ac:dyDescent="0.3">
      <c r="A147" s="309">
        <v>146</v>
      </c>
      <c r="B147" s="309">
        <v>7</v>
      </c>
      <c r="C147" s="310" t="s">
        <v>164</v>
      </c>
      <c r="D147" s="312" t="s">
        <v>171</v>
      </c>
      <c r="E147" s="327">
        <v>446113</v>
      </c>
      <c r="F147" s="311">
        <f>JAN!E147+FEB!E147+MAR!E147+APR!E147+MEI!E147+JUN!E147+JUL!E147+AGS!E147+SEPT!E147+OKT!E147+NOV!E147+DES!E147</f>
        <v>253</v>
      </c>
      <c r="G147" s="311">
        <f>JAN!F147+FEB!F147+MAR!F147+APR!F147+MEI!F147+JUN!F147+JUL!F147+AGS!F147+SEPT!F147+OKT!F147+NOV!F147+DES!F147</f>
        <v>65</v>
      </c>
      <c r="H147" s="311">
        <f>JAN!G147+FEB!G147+MAR!G147+APR!G147+MEI!G147+JUN!G147+JUL!G147+AGS!G147+SEPT!G147+OKT!G147+NOV!G147+DES!G147</f>
        <v>188</v>
      </c>
      <c r="I147" s="311">
        <f>JAN!H147+FEB!H147+MAR!H147+APR!H147+MEI!H147+JUN!H147+JUL!H147+AGS!H147+SEPT!H147+OKT!H147+NOV!H147+DES!H147</f>
        <v>253</v>
      </c>
      <c r="J147" s="311">
        <f>JAN!I147+FEB!I147+MAR!I147+APR!I147+MEI!I147+JUN!I147+JUL!I147+AGS!I147+SEPT!I147+OKT!I147+NOV!I147+DES!I147</f>
        <v>65</v>
      </c>
      <c r="K147" s="311">
        <f>JAN!J147+FEB!J147+MAR!J147+APR!J147+MEI!J147+JUN!J147+JUL!J147+AGS!J147+SEPT!J147+OKT!J147+NOV!J147+DES!J147</f>
        <v>189</v>
      </c>
      <c r="L147" s="311">
        <f>JAN!K147+FEB!K147+MAR!K147+APR!K147+MEI!K147+JUN!K147+JUL!K147+AGS!K147+SEPT!K147+OKT!K147+NOV!K147+DES!K147</f>
        <v>254</v>
      </c>
      <c r="M147" s="311">
        <f>JAN!L147+FEB!L147+MAR!L147+APR!L147+MEI!L147+JUN!L147+JUL!L147+AGS!L147+SEPT!L147+OKT!L147+NOV!L147+DES!L147</f>
        <v>0</v>
      </c>
      <c r="N147" s="311">
        <f>JAN!M147+FEB!M147+MAR!M147+APR!M147+MEI!M147+JUN!M147+JUL!M147+AGS!M147+SEPT!M147+OKT!M147+NOV!M147+DES!M147</f>
        <v>0</v>
      </c>
      <c r="O147" s="311">
        <f>JAN!N147+FEB!N147+MAR!N147+APR!N147+MEI!N147+JUN!N147+JUL!N147+AGS!N147+SEPT!N147+OKT!N147+NOV!N147+DES!N147</f>
        <v>0</v>
      </c>
      <c r="P147" s="311">
        <f>JAN!O147+FEB!O147+MAR!O147+APR!O147+MEI!O147+JUN!O147+JUL!O147+AGS!O147+SEPT!O147+OKT!O147+NOV!O147+DES!O147</f>
        <v>0</v>
      </c>
      <c r="Q147" s="311">
        <f>JAN!P147+FEB!P147+MAR!P147+APR!P147+MEI!P147+JUN!P147+JUL!P147+AGS!P147+SEPT!P147+OKT!P147+NOV!P147+DES!P147</f>
        <v>0</v>
      </c>
      <c r="R147" s="332">
        <f>JAN!Q147+FEB!Q147+MAR!Q147+APR!Q147+MEI!Q147+JUN!Q147+JUL!Q147+AGS!Q147+SEPT!Q147+OKT!Q147+NOV!Q147+DES!Q147</f>
        <v>0</v>
      </c>
      <c r="S147" s="336">
        <f t="shared" si="12"/>
        <v>1</v>
      </c>
      <c r="T147" s="336" t="e">
        <f t="shared" si="13"/>
        <v>#DIV/0!</v>
      </c>
      <c r="U147" s="336" t="e">
        <f t="shared" si="14"/>
        <v>#DIV/0!</v>
      </c>
      <c r="V147" s="336">
        <f t="shared" si="15"/>
        <v>0</v>
      </c>
      <c r="W147" s="336">
        <f t="shared" si="16"/>
        <v>5.6936247094346057E-4</v>
      </c>
      <c r="X147" s="337">
        <f t="shared" si="17"/>
        <v>0</v>
      </c>
    </row>
    <row r="148" spans="1:24" ht="30" hidden="1" customHeight="1" x14ac:dyDescent="0.3">
      <c r="A148" s="309">
        <v>147</v>
      </c>
      <c r="B148" s="309">
        <v>8</v>
      </c>
      <c r="C148" s="310" t="s">
        <v>164</v>
      </c>
      <c r="D148" s="312" t="s">
        <v>172</v>
      </c>
      <c r="E148" s="327">
        <v>445797</v>
      </c>
      <c r="F148" s="311">
        <f>JAN!E148+FEB!E148+MAR!E148+APR!E148+MEI!E148+JUN!E148+JUL!E148+AGS!E148+SEPT!E148+OKT!E148+NOV!E148+DES!E148</f>
        <v>359</v>
      </c>
      <c r="G148" s="311">
        <f>JAN!F148+FEB!F148+MAR!F148+APR!F148+MEI!F148+JUN!F148+JUL!F148+AGS!F148+SEPT!F148+OKT!F148+NOV!F148+DES!F148</f>
        <v>168</v>
      </c>
      <c r="H148" s="311">
        <f>JAN!G148+FEB!G148+MAR!G148+APR!G148+MEI!G148+JUN!G148+JUL!G148+AGS!G148+SEPT!G148+OKT!G148+NOV!G148+DES!G148</f>
        <v>191</v>
      </c>
      <c r="I148" s="311">
        <f>JAN!H148+FEB!H148+MAR!H148+APR!H148+MEI!H148+JUN!H148+JUL!H148+AGS!H148+SEPT!H148+OKT!H148+NOV!H148+DES!H148</f>
        <v>359</v>
      </c>
      <c r="J148" s="311">
        <f>JAN!I148+FEB!I148+MAR!I148+APR!I148+MEI!I148+JUN!I148+JUL!I148+AGS!I148+SEPT!I148+OKT!I148+NOV!I148+DES!I148</f>
        <v>168</v>
      </c>
      <c r="K148" s="311">
        <f>JAN!J148+FEB!J148+MAR!J148+APR!J148+MEI!J148+JUN!J148+JUL!J148+AGS!J148+SEPT!J148+OKT!J148+NOV!J148+DES!J148</f>
        <v>191</v>
      </c>
      <c r="L148" s="311">
        <f>JAN!K148+FEB!K148+MAR!K148+APR!K148+MEI!K148+JUN!K148+JUL!K148+AGS!K148+SEPT!K148+OKT!K148+NOV!K148+DES!K148</f>
        <v>359</v>
      </c>
      <c r="M148" s="311">
        <f>JAN!L148+FEB!L148+MAR!L148+APR!L148+MEI!L148+JUN!L148+JUL!L148+AGS!L148+SEPT!L148+OKT!L148+NOV!L148+DES!L148</f>
        <v>1</v>
      </c>
      <c r="N148" s="311">
        <f>JAN!M148+FEB!M148+MAR!M148+APR!M148+MEI!M148+JUN!M148+JUL!M148+AGS!M148+SEPT!M148+OKT!M148+NOV!M148+DES!M148</f>
        <v>1</v>
      </c>
      <c r="O148" s="311">
        <f>JAN!N148+FEB!N148+MAR!N148+APR!N148+MEI!N148+JUN!N148+JUL!N148+AGS!N148+SEPT!N148+OKT!N148+NOV!N148+DES!N148</f>
        <v>1</v>
      </c>
      <c r="P148" s="311">
        <f>JAN!O148+FEB!O148+MAR!O148+APR!O148+MEI!O148+JUN!O148+JUL!O148+AGS!O148+SEPT!O148+OKT!O148+NOV!O148+DES!O148</f>
        <v>0</v>
      </c>
      <c r="Q148" s="311">
        <f>JAN!P148+FEB!P148+MAR!P148+APR!P148+MEI!P148+JUN!P148+JUL!P148+AGS!P148+SEPT!P148+OKT!P148+NOV!P148+DES!P148</f>
        <v>1</v>
      </c>
      <c r="R148" s="332">
        <f>JAN!Q148+FEB!Q148+MAR!Q148+APR!Q148+MEI!Q148+JUN!Q148+JUL!Q148+AGS!Q148+SEPT!Q148+OKT!Q148+NOV!Q148+DES!Q148</f>
        <v>0</v>
      </c>
      <c r="S148" s="336">
        <f t="shared" si="12"/>
        <v>1</v>
      </c>
      <c r="T148" s="336">
        <f t="shared" si="13"/>
        <v>1</v>
      </c>
      <c r="U148" s="336">
        <f t="shared" si="14"/>
        <v>1</v>
      </c>
      <c r="V148" s="336">
        <f t="shared" si="15"/>
        <v>2.7855153203342618E-3</v>
      </c>
      <c r="W148" s="336">
        <f t="shared" si="16"/>
        <v>8.0529927298748081E-4</v>
      </c>
      <c r="X148" s="337">
        <f t="shared" si="17"/>
        <v>2.2431734623606708E-3</v>
      </c>
    </row>
    <row r="149" spans="1:24" ht="30" hidden="1" customHeight="1" x14ac:dyDescent="0.3">
      <c r="A149" s="309">
        <v>148</v>
      </c>
      <c r="B149" s="309">
        <v>9</v>
      </c>
      <c r="C149" s="310" t="s">
        <v>164</v>
      </c>
      <c r="D149" s="312" t="s">
        <v>173</v>
      </c>
      <c r="E149" s="327">
        <v>440192</v>
      </c>
      <c r="F149" s="311">
        <f>JAN!E149+FEB!E149+MAR!E149+APR!E149+MEI!E149+JUN!E149+JUL!E149+AGS!E149+SEPT!E149+OKT!E149+NOV!E149+DES!E149</f>
        <v>5815</v>
      </c>
      <c r="G149" s="311">
        <f>JAN!F149+FEB!F149+MAR!F149+APR!F149+MEI!F149+JUN!F149+JUL!F149+AGS!F149+SEPT!F149+OKT!F149+NOV!F149+DES!F149</f>
        <v>2477</v>
      </c>
      <c r="H149" s="311">
        <f>JAN!G149+FEB!G149+MAR!G149+APR!G149+MEI!G149+JUN!G149+JUL!G149+AGS!G149+SEPT!G149+OKT!G149+NOV!G149+DES!G149</f>
        <v>3338</v>
      </c>
      <c r="I149" s="311">
        <f>JAN!H149+FEB!H149+MAR!H149+APR!H149+MEI!H149+JUN!H149+JUL!H149+AGS!H149+SEPT!H149+OKT!H149+NOV!H149+DES!H149</f>
        <v>5815</v>
      </c>
      <c r="J149" s="311">
        <f>JAN!I149+FEB!I149+MAR!I149+APR!I149+MEI!I149+JUN!I149+JUL!I149+AGS!I149+SEPT!I149+OKT!I149+NOV!I149+DES!I149</f>
        <v>7440</v>
      </c>
      <c r="K149" s="311">
        <f>JAN!J149+FEB!J149+MAR!J149+APR!J149+MEI!J149+JUN!J149+JUL!J149+AGS!J149+SEPT!J149+OKT!J149+NOV!J149+DES!J149</f>
        <v>4126</v>
      </c>
      <c r="L149" s="311">
        <f>JAN!K149+FEB!K149+MAR!K149+APR!K149+MEI!K149+JUN!K149+JUL!K149+AGS!K149+SEPT!K149+OKT!K149+NOV!K149+DES!K149</f>
        <v>11566</v>
      </c>
      <c r="M149" s="311">
        <f>JAN!L149+FEB!L149+MAR!L149+APR!L149+MEI!L149+JUN!L149+JUL!L149+AGS!L149+SEPT!L149+OKT!L149+NOV!L149+DES!L149</f>
        <v>2034</v>
      </c>
      <c r="N149" s="311">
        <f>JAN!M149+FEB!M149+MAR!M149+APR!M149+MEI!M149+JUN!M149+JUL!M149+AGS!M149+SEPT!M149+OKT!M149+NOV!M149+DES!M149</f>
        <v>2012</v>
      </c>
      <c r="O149" s="311">
        <f>JAN!N149+FEB!N149+MAR!N149+APR!N149+MEI!N149+JUN!N149+JUL!N149+AGS!N149+SEPT!N149+OKT!N149+NOV!N149+DES!N149</f>
        <v>0</v>
      </c>
      <c r="P149" s="311">
        <f>JAN!O149+FEB!O149+MAR!O149+APR!O149+MEI!O149+JUN!O149+JUL!O149+AGS!O149+SEPT!O149+OKT!O149+NOV!O149+DES!O149</f>
        <v>0</v>
      </c>
      <c r="Q149" s="311">
        <f>JAN!P149+FEB!P149+MAR!P149+APR!P149+MEI!P149+JUN!P149+JUL!P149+AGS!P149+SEPT!P149+OKT!P149+NOV!P149+DES!P149</f>
        <v>0</v>
      </c>
      <c r="R149" s="332">
        <f>JAN!Q149+FEB!Q149+MAR!Q149+APR!Q149+MEI!Q149+JUN!Q149+JUL!Q149+AGS!Q149+SEPT!Q149+OKT!Q149+NOV!Q149+DES!Q149</f>
        <v>0</v>
      </c>
      <c r="S149" s="336">
        <f t="shared" si="12"/>
        <v>1</v>
      </c>
      <c r="T149" s="336">
        <f t="shared" si="13"/>
        <v>0.98918387413962638</v>
      </c>
      <c r="U149" s="336">
        <f t="shared" si="14"/>
        <v>0</v>
      </c>
      <c r="V149" s="336">
        <f t="shared" si="15"/>
        <v>0.17586028013141969</v>
      </c>
      <c r="W149" s="336">
        <f t="shared" si="16"/>
        <v>2.6274898226228555E-2</v>
      </c>
      <c r="X149" s="337">
        <f t="shared" si="17"/>
        <v>4.6207109624890954</v>
      </c>
    </row>
    <row r="150" spans="1:24" ht="30" hidden="1" customHeight="1" x14ac:dyDescent="0.3">
      <c r="A150" s="309">
        <v>149</v>
      </c>
      <c r="B150" s="309">
        <v>10</v>
      </c>
      <c r="C150" s="310" t="s">
        <v>164</v>
      </c>
      <c r="D150" s="312" t="s">
        <v>174</v>
      </c>
      <c r="E150" s="327">
        <v>397219</v>
      </c>
      <c r="F150" s="311">
        <f>JAN!E150+FEB!E150+MAR!E150+APR!E150+MEI!E150+JUN!E150+JUL!E150+AGS!E150+SEPT!E150+OKT!E150+NOV!E150+DES!E150</f>
        <v>437</v>
      </c>
      <c r="G150" s="311">
        <f>JAN!F150+FEB!F150+MAR!F150+APR!F150+MEI!F150+JUN!F150+JUL!F150+AGS!F150+SEPT!F150+OKT!F150+NOV!F150+DES!F150</f>
        <v>167</v>
      </c>
      <c r="H150" s="311">
        <f>JAN!G150+FEB!G150+MAR!G150+APR!G150+MEI!G150+JUN!G150+JUL!G150+AGS!G150+SEPT!G150+OKT!G150+NOV!G150+DES!G150</f>
        <v>270</v>
      </c>
      <c r="I150" s="311">
        <f>JAN!H150+FEB!H150+MAR!H150+APR!H150+MEI!H150+JUN!H150+JUL!H150+AGS!H150+SEPT!H150+OKT!H150+NOV!H150+DES!H150</f>
        <v>437</v>
      </c>
      <c r="J150" s="311">
        <f>JAN!I150+FEB!I150+MAR!I150+APR!I150+MEI!I150+JUN!I150+JUL!I150+AGS!I150+SEPT!I150+OKT!I150+NOV!I150+DES!I150</f>
        <v>168</v>
      </c>
      <c r="K150" s="311">
        <f>JAN!J150+FEB!J150+MAR!J150+APR!J150+MEI!J150+JUN!J150+JUL!J150+AGS!J150+SEPT!J150+OKT!J150+NOV!J150+DES!J150</f>
        <v>401</v>
      </c>
      <c r="L150" s="311">
        <f>JAN!K150+FEB!K150+MAR!K150+APR!K150+MEI!K150+JUN!K150+JUL!K150+AGS!K150+SEPT!K150+OKT!K150+NOV!K150+DES!K150</f>
        <v>569</v>
      </c>
      <c r="M150" s="311">
        <f>JAN!L150+FEB!L150+MAR!L150+APR!L150+MEI!L150+JUN!L150+JUL!L150+AGS!L150+SEPT!L150+OKT!L150+NOV!L150+DES!L150</f>
        <v>7</v>
      </c>
      <c r="N150" s="311">
        <f>JAN!M150+FEB!M150+MAR!M150+APR!M150+MEI!M150+JUN!M150+JUL!M150+AGS!M150+SEPT!M150+OKT!M150+NOV!M150+DES!M150</f>
        <v>7</v>
      </c>
      <c r="O150" s="311">
        <f>JAN!N150+FEB!N150+MAR!N150+APR!N150+MEI!N150+JUN!N150+JUL!N150+AGS!N150+SEPT!N150+OKT!N150+NOV!N150+DES!N150</f>
        <v>7</v>
      </c>
      <c r="P150" s="311">
        <f>JAN!O150+FEB!O150+MAR!O150+APR!O150+MEI!O150+JUN!O150+JUL!O150+AGS!O150+SEPT!O150+OKT!O150+NOV!O150+DES!O150</f>
        <v>0</v>
      </c>
      <c r="Q150" s="311">
        <f>JAN!P150+FEB!P150+MAR!P150+APR!P150+MEI!P150+JUN!P150+JUL!P150+AGS!P150+SEPT!P150+OKT!P150+NOV!P150+DES!P150</f>
        <v>7</v>
      </c>
      <c r="R150" s="332">
        <f>JAN!Q150+FEB!Q150+MAR!Q150+APR!Q150+MEI!Q150+JUN!Q150+JUL!Q150+AGS!Q150+SEPT!Q150+OKT!Q150+NOV!Q150+DES!Q150</f>
        <v>0</v>
      </c>
      <c r="S150" s="336">
        <f t="shared" si="12"/>
        <v>1</v>
      </c>
      <c r="T150" s="336">
        <f t="shared" si="13"/>
        <v>1</v>
      </c>
      <c r="U150" s="336">
        <f t="shared" si="14"/>
        <v>1</v>
      </c>
      <c r="V150" s="336">
        <f t="shared" si="15"/>
        <v>1.2302284710017574E-2</v>
      </c>
      <c r="W150" s="336">
        <f t="shared" si="16"/>
        <v>1.4324591723960838E-3</v>
      </c>
      <c r="X150" s="337">
        <f t="shared" si="17"/>
        <v>1.7622520574292772E-2</v>
      </c>
    </row>
    <row r="151" spans="1:24" ht="30" hidden="1" customHeight="1" x14ac:dyDescent="0.3">
      <c r="A151" s="309">
        <v>150</v>
      </c>
      <c r="B151" s="309">
        <v>11</v>
      </c>
      <c r="C151" s="310" t="s">
        <v>164</v>
      </c>
      <c r="D151" s="312" t="s">
        <v>175</v>
      </c>
      <c r="E151" s="327">
        <v>199168</v>
      </c>
      <c r="F151" s="311">
        <f>JAN!E151+FEB!E151+MAR!E151+APR!E151+MEI!E151+JUN!E151+JUL!E151+AGS!E151+SEPT!E151+OKT!E151+NOV!E151+DES!E151</f>
        <v>201</v>
      </c>
      <c r="G151" s="311">
        <f>JAN!F151+FEB!F151+MAR!F151+APR!F151+MEI!F151+JUN!F151+JUL!F151+AGS!F151+SEPT!F151+OKT!F151+NOV!F151+DES!F151</f>
        <v>50</v>
      </c>
      <c r="H151" s="311">
        <f>JAN!G151+FEB!G151+MAR!G151+APR!G151+MEI!G151+JUN!G151+JUL!G151+AGS!G151+SEPT!G151+OKT!G151+NOV!G151+DES!G151</f>
        <v>151</v>
      </c>
      <c r="I151" s="311">
        <f>JAN!H151+FEB!H151+MAR!H151+APR!H151+MEI!H151+JUN!H151+JUL!H151+AGS!H151+SEPT!H151+OKT!H151+NOV!H151+DES!H151</f>
        <v>201</v>
      </c>
      <c r="J151" s="311">
        <f>JAN!I151+FEB!I151+MAR!I151+APR!I151+MEI!I151+JUN!I151+JUL!I151+AGS!I151+SEPT!I151+OKT!I151+NOV!I151+DES!I151</f>
        <v>415</v>
      </c>
      <c r="K151" s="311">
        <f>JAN!J151+FEB!J151+MAR!J151+APR!J151+MEI!J151+JUN!J151+JUL!J151+AGS!J151+SEPT!J151+OKT!J151+NOV!J151+DES!J151</f>
        <v>173</v>
      </c>
      <c r="L151" s="311">
        <f>JAN!K151+FEB!K151+MAR!K151+APR!K151+MEI!K151+JUN!K151+JUL!K151+AGS!K151+SEPT!K151+OKT!K151+NOV!K151+DES!K151</f>
        <v>588</v>
      </c>
      <c r="M151" s="311">
        <f>JAN!L151+FEB!L151+MAR!L151+APR!L151+MEI!L151+JUN!L151+JUL!L151+AGS!L151+SEPT!L151+OKT!L151+NOV!L151+DES!L151</f>
        <v>3</v>
      </c>
      <c r="N151" s="311">
        <f>JAN!M151+FEB!M151+MAR!M151+APR!M151+MEI!M151+JUN!M151+JUL!M151+AGS!M151+SEPT!M151+OKT!M151+NOV!M151+DES!M151</f>
        <v>3</v>
      </c>
      <c r="O151" s="311">
        <f>JAN!N151+FEB!N151+MAR!N151+APR!N151+MEI!N151+JUN!N151+JUL!N151+AGS!N151+SEPT!N151+OKT!N151+NOV!N151+DES!N151</f>
        <v>3</v>
      </c>
      <c r="P151" s="311">
        <f>JAN!O151+FEB!O151+MAR!O151+APR!O151+MEI!O151+JUN!O151+JUL!O151+AGS!O151+SEPT!O151+OKT!O151+NOV!O151+DES!O151</f>
        <v>0</v>
      </c>
      <c r="Q151" s="311">
        <f>JAN!P151+FEB!P151+MAR!P151+APR!P151+MEI!P151+JUN!P151+JUL!P151+AGS!P151+SEPT!P151+OKT!P151+NOV!P151+DES!P151</f>
        <v>3</v>
      </c>
      <c r="R151" s="332">
        <f>JAN!Q151+FEB!Q151+MAR!Q151+APR!Q151+MEI!Q151+JUN!Q151+JUL!Q151+AGS!Q151+SEPT!Q151+OKT!Q151+NOV!Q151+DES!Q151</f>
        <v>0</v>
      </c>
      <c r="S151" s="336">
        <f t="shared" si="12"/>
        <v>1</v>
      </c>
      <c r="T151" s="336">
        <f t="shared" si="13"/>
        <v>1</v>
      </c>
      <c r="U151" s="336">
        <f t="shared" si="14"/>
        <v>1</v>
      </c>
      <c r="V151" s="336">
        <f t="shared" si="15"/>
        <v>5.1020408163265302E-3</v>
      </c>
      <c r="W151" s="336">
        <f t="shared" si="16"/>
        <v>2.9522814910025708E-3</v>
      </c>
      <c r="X151" s="337">
        <f t="shared" si="17"/>
        <v>1.5062660668380462E-2</v>
      </c>
    </row>
    <row r="152" spans="1:24" ht="30" hidden="1" customHeight="1" x14ac:dyDescent="0.3">
      <c r="A152" s="309">
        <v>151</v>
      </c>
      <c r="B152" s="309">
        <v>12</v>
      </c>
      <c r="C152" s="310" t="s">
        <v>164</v>
      </c>
      <c r="D152" s="312" t="s">
        <v>176</v>
      </c>
      <c r="E152" s="327">
        <v>271206</v>
      </c>
      <c r="F152" s="311">
        <f>JAN!E152+FEB!E152+MAR!E152+APR!E152+MEI!E152+JUN!E152+JUL!E152+AGS!E152+SEPT!E152+OKT!E152+NOV!E152+DES!E152</f>
        <v>823</v>
      </c>
      <c r="G152" s="311">
        <f>JAN!F152+FEB!F152+MAR!F152+APR!F152+MEI!F152+JUN!F152+JUL!F152+AGS!F152+SEPT!F152+OKT!F152+NOV!F152+DES!F152</f>
        <v>427</v>
      </c>
      <c r="H152" s="311">
        <f>JAN!G152+FEB!G152+MAR!G152+APR!G152+MEI!G152+JUN!G152+JUL!G152+AGS!G152+SEPT!G152+OKT!G152+NOV!G152+DES!G152</f>
        <v>396</v>
      </c>
      <c r="I152" s="311">
        <f>JAN!H152+FEB!H152+MAR!H152+APR!H152+MEI!H152+JUN!H152+JUL!H152+AGS!H152+SEPT!H152+OKT!H152+NOV!H152+DES!H152</f>
        <v>823</v>
      </c>
      <c r="J152" s="311">
        <f>JAN!I152+FEB!I152+MAR!I152+APR!I152+MEI!I152+JUN!I152+JUL!I152+AGS!I152+SEPT!I152+OKT!I152+NOV!I152+DES!I152</f>
        <v>427</v>
      </c>
      <c r="K152" s="311">
        <f>JAN!J152+FEB!J152+MAR!J152+APR!J152+MEI!J152+JUN!J152+JUL!J152+AGS!J152+SEPT!J152+OKT!J152+NOV!J152+DES!J152</f>
        <v>1203</v>
      </c>
      <c r="L152" s="311">
        <f>JAN!K152+FEB!K152+MAR!K152+APR!K152+MEI!K152+JUN!K152+JUL!K152+AGS!K152+SEPT!K152+OKT!K152+NOV!K152+DES!K152</f>
        <v>1630</v>
      </c>
      <c r="M152" s="311">
        <f>JAN!L152+FEB!L152+MAR!L152+APR!L152+MEI!L152+JUN!L152+JUL!L152+AGS!L152+SEPT!L152+OKT!L152+NOV!L152+DES!L152</f>
        <v>0</v>
      </c>
      <c r="N152" s="311">
        <f>JAN!M152+FEB!M152+MAR!M152+APR!M152+MEI!M152+JUN!M152+JUL!M152+AGS!M152+SEPT!M152+OKT!M152+NOV!M152+DES!M152</f>
        <v>0</v>
      </c>
      <c r="O152" s="311">
        <f>JAN!N152+FEB!N152+MAR!N152+APR!N152+MEI!N152+JUN!N152+JUL!N152+AGS!N152+SEPT!N152+OKT!N152+NOV!N152+DES!N152</f>
        <v>0</v>
      </c>
      <c r="P152" s="311">
        <f>JAN!O152+FEB!O152+MAR!O152+APR!O152+MEI!O152+JUN!O152+JUL!O152+AGS!O152+SEPT!O152+OKT!O152+NOV!O152+DES!O152</f>
        <v>0</v>
      </c>
      <c r="Q152" s="311">
        <f>JAN!P152+FEB!P152+MAR!P152+APR!P152+MEI!P152+JUN!P152+JUL!P152+AGS!P152+SEPT!P152+OKT!P152+NOV!P152+DES!P152</f>
        <v>0</v>
      </c>
      <c r="R152" s="332">
        <f>JAN!Q152+FEB!Q152+MAR!Q152+APR!Q152+MEI!Q152+JUN!Q152+JUL!Q152+AGS!Q152+SEPT!Q152+OKT!Q152+NOV!Q152+DES!Q152</f>
        <v>0</v>
      </c>
      <c r="S152" s="336">
        <f t="shared" si="12"/>
        <v>1</v>
      </c>
      <c r="T152" s="336" t="e">
        <f t="shared" si="13"/>
        <v>#DIV/0!</v>
      </c>
      <c r="U152" s="336" t="e">
        <f t="shared" si="14"/>
        <v>#DIV/0!</v>
      </c>
      <c r="V152" s="336">
        <f t="shared" si="15"/>
        <v>0</v>
      </c>
      <c r="W152" s="336">
        <f t="shared" si="16"/>
        <v>6.0101915149369852E-3</v>
      </c>
      <c r="X152" s="337">
        <f t="shared" si="17"/>
        <v>0</v>
      </c>
    </row>
    <row r="153" spans="1:24" ht="30" hidden="1" customHeight="1" x14ac:dyDescent="0.3">
      <c r="A153" s="309">
        <v>152</v>
      </c>
      <c r="B153" s="309">
        <v>13</v>
      </c>
      <c r="C153" s="310" t="s">
        <v>164</v>
      </c>
      <c r="D153" s="312" t="s">
        <v>177</v>
      </c>
      <c r="E153" s="327">
        <v>153743</v>
      </c>
      <c r="F153" s="311">
        <f>JAN!E153+FEB!E153+MAR!E153+APR!E153+MEI!E153+JUN!E153+JUL!E153+AGS!E153+SEPT!E153+OKT!E153+NOV!E153+DES!E153</f>
        <v>538</v>
      </c>
      <c r="G153" s="311">
        <f>JAN!F153+FEB!F153+MAR!F153+APR!F153+MEI!F153+JUN!F153+JUL!F153+AGS!F153+SEPT!F153+OKT!F153+NOV!F153+DES!F153</f>
        <v>402</v>
      </c>
      <c r="H153" s="311">
        <f>JAN!G153+FEB!G153+MAR!G153+APR!G153+MEI!G153+JUN!G153+JUL!G153+AGS!G153+SEPT!G153+OKT!G153+NOV!G153+DES!G153</f>
        <v>136</v>
      </c>
      <c r="I153" s="311">
        <f>JAN!H153+FEB!H153+MAR!H153+APR!H153+MEI!H153+JUN!H153+JUL!H153+AGS!H153+SEPT!H153+OKT!H153+NOV!H153+DES!H153</f>
        <v>538</v>
      </c>
      <c r="J153" s="311">
        <f>JAN!I153+FEB!I153+MAR!I153+APR!I153+MEI!I153+JUN!I153+JUL!I153+AGS!I153+SEPT!I153+OKT!I153+NOV!I153+DES!I153</f>
        <v>410</v>
      </c>
      <c r="K153" s="311">
        <f>JAN!J153+FEB!J153+MAR!J153+APR!J153+MEI!J153+JUN!J153+JUL!J153+AGS!J153+SEPT!J153+OKT!J153+NOV!J153+DES!J153</f>
        <v>276</v>
      </c>
      <c r="L153" s="311">
        <f>JAN!K153+FEB!K153+MAR!K153+APR!K153+MEI!K153+JUN!K153+JUL!K153+AGS!K153+SEPT!K153+OKT!K153+NOV!K153+DES!K153</f>
        <v>686</v>
      </c>
      <c r="M153" s="311">
        <f>JAN!L153+FEB!L153+MAR!L153+APR!L153+MEI!L153+JUN!L153+JUL!L153+AGS!L153+SEPT!L153+OKT!L153+NOV!L153+DES!L153</f>
        <v>100</v>
      </c>
      <c r="N153" s="311">
        <f>JAN!M153+FEB!M153+MAR!M153+APR!M153+MEI!M153+JUN!M153+JUL!M153+AGS!M153+SEPT!M153+OKT!M153+NOV!M153+DES!M153</f>
        <v>100</v>
      </c>
      <c r="O153" s="311">
        <f>JAN!N153+FEB!N153+MAR!N153+APR!N153+MEI!N153+JUN!N153+JUL!N153+AGS!N153+SEPT!N153+OKT!N153+NOV!N153+DES!N153</f>
        <v>100</v>
      </c>
      <c r="P153" s="311">
        <f>JAN!O153+FEB!O153+MAR!O153+APR!O153+MEI!O153+JUN!O153+JUL!O153+AGS!O153+SEPT!O153+OKT!O153+NOV!O153+DES!O153</f>
        <v>99</v>
      </c>
      <c r="Q153" s="311">
        <f>JAN!P153+FEB!P153+MAR!P153+APR!P153+MEI!P153+JUN!P153+JUL!P153+AGS!P153+SEPT!P153+OKT!P153+NOV!P153+DES!P153</f>
        <v>1</v>
      </c>
      <c r="R153" s="332">
        <f>JAN!Q153+FEB!Q153+MAR!Q153+APR!Q153+MEI!Q153+JUN!Q153+JUL!Q153+AGS!Q153+SEPT!Q153+OKT!Q153+NOV!Q153+DES!Q153</f>
        <v>0</v>
      </c>
      <c r="S153" s="336">
        <f t="shared" si="12"/>
        <v>1</v>
      </c>
      <c r="T153" s="336">
        <f t="shared" si="13"/>
        <v>1</v>
      </c>
      <c r="U153" s="336">
        <f t="shared" si="14"/>
        <v>1</v>
      </c>
      <c r="V153" s="336">
        <f t="shared" si="15"/>
        <v>0.1457725947521866</v>
      </c>
      <c r="W153" s="336">
        <f t="shared" si="16"/>
        <v>4.4619917654787535E-3</v>
      </c>
      <c r="X153" s="337">
        <f t="shared" si="17"/>
        <v>0.65043611741672791</v>
      </c>
    </row>
    <row r="154" spans="1:24" ht="30" hidden="1" customHeight="1" x14ac:dyDescent="0.3">
      <c r="A154" s="309">
        <v>153</v>
      </c>
      <c r="B154" s="309">
        <v>14</v>
      </c>
      <c r="C154" s="310" t="s">
        <v>164</v>
      </c>
      <c r="D154" s="312" t="s">
        <v>178</v>
      </c>
      <c r="E154" s="327">
        <v>1033803</v>
      </c>
      <c r="F154" s="311">
        <f>JAN!E154+FEB!E154+MAR!E154+APR!E154+MEI!E154+JUN!E154+JUL!E154+AGS!E154+SEPT!E154+OKT!E154+NOV!E154+DES!E154</f>
        <v>10623</v>
      </c>
      <c r="G154" s="311">
        <f>JAN!F154+FEB!F154+MAR!F154+APR!F154+MEI!F154+JUN!F154+JUL!F154+AGS!F154+SEPT!F154+OKT!F154+NOV!F154+DES!F154</f>
        <v>9820</v>
      </c>
      <c r="H154" s="311">
        <f>JAN!G154+FEB!G154+MAR!G154+APR!G154+MEI!G154+JUN!G154+JUL!G154+AGS!G154+SEPT!G154+OKT!G154+NOV!G154+DES!G154</f>
        <v>803</v>
      </c>
      <c r="I154" s="311">
        <f>JAN!H154+FEB!H154+MAR!H154+APR!H154+MEI!H154+JUN!H154+JUL!H154+AGS!H154+SEPT!H154+OKT!H154+NOV!H154+DES!H154</f>
        <v>10623</v>
      </c>
      <c r="J154" s="311">
        <f>JAN!I154+FEB!I154+MAR!I154+APR!I154+MEI!I154+JUN!I154+JUL!I154+AGS!I154+SEPT!I154+OKT!I154+NOV!I154+DES!I154</f>
        <v>11365.245000000001</v>
      </c>
      <c r="K154" s="311">
        <f>JAN!J154+FEB!J154+MAR!J154+APR!J154+MEI!J154+JUN!J154+JUL!J154+AGS!J154+SEPT!J154+OKT!J154+NOV!J154+DES!J154</f>
        <v>8713</v>
      </c>
      <c r="L154" s="311">
        <f>JAN!K154+FEB!K154+MAR!K154+APR!K154+MEI!K154+JUN!K154+JUL!K154+AGS!K154+SEPT!K154+OKT!K154+NOV!K154+DES!K154</f>
        <v>19423.900000000001</v>
      </c>
      <c r="M154" s="311">
        <f>JAN!L154+FEB!L154+MAR!L154+APR!L154+MEI!L154+JUN!L154+JUL!L154+AGS!L154+SEPT!L154+OKT!L154+NOV!L154+DES!L154</f>
        <v>724</v>
      </c>
      <c r="N154" s="311">
        <f>JAN!M154+FEB!M154+MAR!M154+APR!M154+MEI!M154+JUN!M154+JUL!M154+AGS!M154+SEPT!M154+OKT!M154+NOV!M154+DES!M154</f>
        <v>696</v>
      </c>
      <c r="O154" s="311">
        <f>JAN!N154+FEB!N154+MAR!N154+APR!N154+MEI!N154+JUN!N154+JUL!N154+AGS!N154+SEPT!N154+OKT!N154+NOV!N154+DES!N154</f>
        <v>301</v>
      </c>
      <c r="P154" s="311">
        <f>JAN!O154+FEB!O154+MAR!O154+APR!O154+MEI!O154+JUN!O154+JUL!O154+AGS!O154+SEPT!O154+OKT!O154+NOV!O154+DES!O154</f>
        <v>183</v>
      </c>
      <c r="Q154" s="311">
        <f>JAN!P154+FEB!P154+MAR!P154+APR!P154+MEI!P154+JUN!P154+JUL!P154+AGS!P154+SEPT!P154+OKT!P154+NOV!P154+DES!P154</f>
        <v>118</v>
      </c>
      <c r="R154" s="332">
        <f>JAN!Q154+FEB!Q154+MAR!Q154+APR!Q154+MEI!Q154+JUN!Q154+JUL!Q154+AGS!Q154+SEPT!Q154+OKT!Q154+NOV!Q154+DES!Q154</f>
        <v>0</v>
      </c>
      <c r="S154" s="336">
        <f t="shared" si="12"/>
        <v>1</v>
      </c>
      <c r="T154" s="336">
        <f t="shared" si="13"/>
        <v>0.96132596685082872</v>
      </c>
      <c r="U154" s="336">
        <f t="shared" si="14"/>
        <v>0.41574585635359118</v>
      </c>
      <c r="V154" s="336">
        <f t="shared" si="15"/>
        <v>3.7273668006939903E-2</v>
      </c>
      <c r="W154" s="336">
        <f t="shared" si="16"/>
        <v>1.8788782775828666E-2</v>
      </c>
      <c r="X154" s="337">
        <f t="shared" si="17"/>
        <v>0.70032685144074835</v>
      </c>
    </row>
    <row r="155" spans="1:24" ht="30" hidden="1" customHeight="1" x14ac:dyDescent="0.3">
      <c r="A155" s="309">
        <v>154</v>
      </c>
      <c r="B155" s="309">
        <v>15</v>
      </c>
      <c r="C155" s="310" t="s">
        <v>164</v>
      </c>
      <c r="D155" s="312" t="s">
        <v>179</v>
      </c>
      <c r="E155" s="327">
        <v>165193</v>
      </c>
      <c r="F155" s="311">
        <f>JAN!E155+FEB!E155+MAR!E155+APR!E155+MEI!E155+JUN!E155+JUL!E155+AGS!E155+SEPT!E155+OKT!E155+NOV!E155+DES!E155</f>
        <v>0</v>
      </c>
      <c r="G155" s="311">
        <f>JAN!F155+FEB!F155+MAR!F155+APR!F155+MEI!F155+JUN!F155+JUL!F155+AGS!F155+SEPT!F155+OKT!F155+NOV!F155+DES!F155</f>
        <v>0</v>
      </c>
      <c r="H155" s="311">
        <f>JAN!G155+FEB!G155+MAR!G155+APR!G155+MEI!G155+JUN!G155+JUL!G155+AGS!G155+SEPT!G155+OKT!G155+NOV!G155+DES!G155</f>
        <v>0</v>
      </c>
      <c r="I155" s="311">
        <f>JAN!H155+FEB!H155+MAR!H155+APR!H155+MEI!H155+JUN!H155+JUL!H155+AGS!H155+SEPT!H155+OKT!H155+NOV!H155+DES!H155</f>
        <v>0</v>
      </c>
      <c r="J155" s="311">
        <f>JAN!I155+FEB!I155+MAR!I155+APR!I155+MEI!I155+JUN!I155+JUL!I155+AGS!I155+SEPT!I155+OKT!I155+NOV!I155+DES!I155</f>
        <v>0</v>
      </c>
      <c r="K155" s="311">
        <f>JAN!J155+FEB!J155+MAR!J155+APR!J155+MEI!J155+JUN!J155+JUL!J155+AGS!J155+SEPT!J155+OKT!J155+NOV!J155+DES!J155</f>
        <v>0</v>
      </c>
      <c r="L155" s="311">
        <f>JAN!K155+FEB!K155+MAR!K155+APR!K155+MEI!K155+JUN!K155+JUL!K155+AGS!K155+SEPT!K155+OKT!K155+NOV!K155+DES!K155</f>
        <v>0</v>
      </c>
      <c r="M155" s="311">
        <f>JAN!L155+FEB!L155+MAR!L155+APR!L155+MEI!L155+JUN!L155+JUL!L155+AGS!L155+SEPT!L155+OKT!L155+NOV!L155+DES!L155</f>
        <v>0</v>
      </c>
      <c r="N155" s="311">
        <f>JAN!M155+FEB!M155+MAR!M155+APR!M155+MEI!M155+JUN!M155+JUL!M155+AGS!M155+SEPT!M155+OKT!M155+NOV!M155+DES!M155</f>
        <v>0</v>
      </c>
      <c r="O155" s="311">
        <f>JAN!N155+FEB!N155+MAR!N155+APR!N155+MEI!N155+JUN!N155+JUL!N155+AGS!N155+SEPT!N155+OKT!N155+NOV!N155+DES!N155</f>
        <v>0</v>
      </c>
      <c r="P155" s="311">
        <f>JAN!O155+FEB!O155+MAR!O155+APR!O155+MEI!O155+JUN!O155+JUL!O155+AGS!O155+SEPT!O155+OKT!O155+NOV!O155+DES!O155</f>
        <v>0</v>
      </c>
      <c r="Q155" s="311">
        <f>JAN!P155+FEB!P155+MAR!P155+APR!P155+MEI!P155+JUN!P155+JUL!P155+AGS!P155+SEPT!P155+OKT!P155+NOV!P155+DES!P155</f>
        <v>0</v>
      </c>
      <c r="R155" s="332">
        <f>JAN!Q155+FEB!Q155+MAR!Q155+APR!Q155+MEI!Q155+JUN!Q155+JUL!Q155+AGS!Q155+SEPT!Q155+OKT!Q155+NOV!Q155+DES!Q155</f>
        <v>0</v>
      </c>
      <c r="S155" s="336" t="e">
        <f t="shared" si="12"/>
        <v>#DIV/0!</v>
      </c>
      <c r="T155" s="336" t="e">
        <f t="shared" si="13"/>
        <v>#DIV/0!</v>
      </c>
      <c r="U155" s="336" t="e">
        <f t="shared" si="14"/>
        <v>#DIV/0!</v>
      </c>
      <c r="V155" s="336" t="e">
        <f t="shared" si="15"/>
        <v>#DIV/0!</v>
      </c>
      <c r="W155" s="336">
        <f t="shared" si="16"/>
        <v>0</v>
      </c>
      <c r="X155" s="337">
        <f t="shared" si="17"/>
        <v>0</v>
      </c>
    </row>
    <row r="156" spans="1:24" ht="30" hidden="1" customHeight="1" x14ac:dyDescent="0.3">
      <c r="A156" s="306">
        <v>155</v>
      </c>
      <c r="B156" s="306">
        <v>1</v>
      </c>
      <c r="C156" s="307" t="s">
        <v>180</v>
      </c>
      <c r="D156" s="307" t="s">
        <v>181</v>
      </c>
      <c r="E156" s="325">
        <v>685161</v>
      </c>
      <c r="F156" s="303">
        <f>JAN!E156+FEB!E156+MAR!E156+APR!E156+MEI!E156+JUN!E156+JUL!E156+AGS!E156+SEPT!E156+OKT!E156+NOV!E156+DES!E156</f>
        <v>8171</v>
      </c>
      <c r="G156" s="303">
        <f>JAN!F156+FEB!F156+MAR!F156+APR!F156+MEI!F156+JUN!F156+JUL!F156+AGS!F156+SEPT!F156+OKT!F156+NOV!F156+DES!F156</f>
        <v>3847</v>
      </c>
      <c r="H156" s="303">
        <f>JAN!G156+FEB!G156+MAR!G156+APR!G156+MEI!G156+JUN!G156+JUL!G156+AGS!G156+SEPT!G156+OKT!G156+NOV!G156+DES!G156</f>
        <v>513</v>
      </c>
      <c r="I156" s="303">
        <f>JAN!H156+FEB!H156+MAR!H156+APR!H156+MEI!H156+JUN!H156+JUL!H156+AGS!H156+SEPT!H156+OKT!H156+NOV!H156+DES!H156</f>
        <v>4360</v>
      </c>
      <c r="J156" s="303">
        <f>JAN!I156+FEB!I156+MAR!I156+APR!I156+MEI!I156+JUN!I156+JUL!I156+AGS!I156+SEPT!I156+OKT!I156+NOV!I156+DES!I156</f>
        <v>5303</v>
      </c>
      <c r="K156" s="303">
        <f>JAN!J156+FEB!J156+MAR!J156+APR!J156+MEI!J156+JUN!J156+JUL!J156+AGS!J156+SEPT!J156+OKT!J156+NOV!J156+DES!J156</f>
        <v>2600</v>
      </c>
      <c r="L156" s="303">
        <f>JAN!K156+FEB!K156+MAR!K156+APR!K156+MEI!K156+JUN!K156+JUL!K156+AGS!K156+SEPT!K156+OKT!K156+NOV!K156+DES!K156</f>
        <v>7903</v>
      </c>
      <c r="M156" s="303">
        <f>JAN!L156+FEB!L156+MAR!L156+APR!L156+MEI!L156+JUN!L156+JUL!L156+AGS!L156+SEPT!L156+OKT!L156+NOV!L156+DES!L156</f>
        <v>1073</v>
      </c>
      <c r="N156" s="303">
        <f>JAN!M156+FEB!M156+MAR!M156+APR!M156+MEI!M156+JUN!M156+JUL!M156+AGS!M156+SEPT!M156+OKT!M156+NOV!M156+DES!M156</f>
        <v>1044</v>
      </c>
      <c r="O156" s="303">
        <f>JAN!N156+FEB!N156+MAR!N156+APR!N156+MEI!N156+JUN!N156+JUL!N156+AGS!N156+SEPT!N156+OKT!N156+NOV!N156+DES!N156</f>
        <v>173</v>
      </c>
      <c r="P156" s="303">
        <f>JAN!O156+FEB!O156+MAR!O156+APR!O156+MEI!O156+JUN!O156+JUL!O156+AGS!O156+SEPT!O156+OKT!O156+NOV!O156+DES!O156</f>
        <v>28</v>
      </c>
      <c r="Q156" s="303">
        <f>JAN!P156+FEB!P156+MAR!P156+APR!P156+MEI!P156+JUN!P156+JUL!P156+AGS!P156+SEPT!P156+OKT!P156+NOV!P156+DES!P156</f>
        <v>1</v>
      </c>
      <c r="R156" s="331">
        <f>JAN!Q156+FEB!Q156+MAR!Q156+APR!Q156+MEI!Q156+JUN!Q156+JUL!Q156+AGS!Q156+SEPT!Q156+OKT!Q156+NOV!Q156+DES!Q156</f>
        <v>0</v>
      </c>
      <c r="S156" s="336">
        <f t="shared" si="12"/>
        <v>0.53359441928772489</v>
      </c>
      <c r="T156" s="336">
        <f t="shared" si="13"/>
        <v>0.97297297297297303</v>
      </c>
      <c r="U156" s="336">
        <f t="shared" si="14"/>
        <v>0.16123019571295433</v>
      </c>
      <c r="V156" s="336">
        <f t="shared" si="15"/>
        <v>0.13577122611666456</v>
      </c>
      <c r="W156" s="336">
        <f t="shared" si="16"/>
        <v>1.1534515245321902E-2</v>
      </c>
      <c r="X156" s="337">
        <f t="shared" si="17"/>
        <v>1.5660552775187147</v>
      </c>
    </row>
    <row r="157" spans="1:24" ht="30" hidden="1" customHeight="1" x14ac:dyDescent="0.3">
      <c r="A157" s="306">
        <v>156</v>
      </c>
      <c r="B157" s="306">
        <v>2</v>
      </c>
      <c r="C157" s="307" t="s">
        <v>180</v>
      </c>
      <c r="D157" s="307" t="s">
        <v>182</v>
      </c>
      <c r="E157" s="325">
        <v>939409</v>
      </c>
      <c r="F157" s="303">
        <f>JAN!E157+FEB!E157+MAR!E157+APR!E157+MEI!E157+JUN!E157+JUL!E157+AGS!E157+SEPT!E157+OKT!E157+NOV!E157+DES!E157</f>
        <v>373</v>
      </c>
      <c r="G157" s="303">
        <f>JAN!F157+FEB!F157+MAR!F157+APR!F157+MEI!F157+JUN!F157+JUL!F157+AGS!F157+SEPT!F157+OKT!F157+NOV!F157+DES!F157</f>
        <v>226</v>
      </c>
      <c r="H157" s="303">
        <f>JAN!G157+FEB!G157+MAR!G157+APR!G157+MEI!G157+JUN!G157+JUL!G157+AGS!G157+SEPT!G157+OKT!G157+NOV!G157+DES!G157</f>
        <v>17</v>
      </c>
      <c r="I157" s="303">
        <f>JAN!H157+FEB!H157+MAR!H157+APR!H157+MEI!H157+JUN!H157+JUL!H157+AGS!H157+SEPT!H157+OKT!H157+NOV!H157+DES!H157</f>
        <v>243</v>
      </c>
      <c r="J157" s="303">
        <f>JAN!I157+FEB!I157+MAR!I157+APR!I157+MEI!I157+JUN!I157+JUL!I157+AGS!I157+SEPT!I157+OKT!I157+NOV!I157+DES!I157</f>
        <v>263</v>
      </c>
      <c r="K157" s="303">
        <f>JAN!J157+FEB!J157+MAR!J157+APR!J157+MEI!J157+JUN!J157+JUL!J157+AGS!J157+SEPT!J157+OKT!J157+NOV!J157+DES!J157</f>
        <v>195</v>
      </c>
      <c r="L157" s="303">
        <f>JAN!K157+FEB!K157+MAR!K157+APR!K157+MEI!K157+JUN!K157+JUL!K157+AGS!K157+SEPT!K157+OKT!K157+NOV!K157+DES!K157</f>
        <v>458</v>
      </c>
      <c r="M157" s="303">
        <f>JAN!L157+FEB!L157+MAR!L157+APR!L157+MEI!L157+JUN!L157+JUL!L157+AGS!L157+SEPT!L157+OKT!L157+NOV!L157+DES!L157</f>
        <v>9</v>
      </c>
      <c r="N157" s="303">
        <f>JAN!M157+FEB!M157+MAR!M157+APR!M157+MEI!M157+JUN!M157+JUL!M157+AGS!M157+SEPT!M157+OKT!M157+NOV!M157+DES!M157</f>
        <v>9</v>
      </c>
      <c r="O157" s="303">
        <f>JAN!N157+FEB!N157+MAR!N157+APR!N157+MEI!N157+JUN!N157+JUL!N157+AGS!N157+SEPT!N157+OKT!N157+NOV!N157+DES!N157</f>
        <v>9</v>
      </c>
      <c r="P157" s="303">
        <f>JAN!O157+FEB!O157+MAR!O157+APR!O157+MEI!O157+JUN!O157+JUL!O157+AGS!O157+SEPT!O157+OKT!O157+NOV!O157+DES!O157</f>
        <v>85</v>
      </c>
      <c r="Q157" s="303">
        <f>JAN!P157+FEB!P157+MAR!P157+APR!P157+MEI!P157+JUN!P157+JUL!P157+AGS!P157+SEPT!P157+OKT!P157+NOV!P157+DES!P157</f>
        <v>4</v>
      </c>
      <c r="R157" s="331">
        <f>JAN!Q157+FEB!Q157+MAR!Q157+APR!Q157+MEI!Q157+JUN!Q157+JUL!Q157+AGS!Q157+SEPT!Q157+OKT!Q157+NOV!Q157+DES!Q157</f>
        <v>0</v>
      </c>
      <c r="S157" s="336">
        <f t="shared" si="12"/>
        <v>0.65147453083109919</v>
      </c>
      <c r="T157" s="336">
        <f t="shared" si="13"/>
        <v>1</v>
      </c>
      <c r="U157" s="336">
        <f t="shared" si="14"/>
        <v>1</v>
      </c>
      <c r="V157" s="336">
        <f t="shared" si="15"/>
        <v>1.9650655021834062E-2</v>
      </c>
      <c r="W157" s="336">
        <f t="shared" si="16"/>
        <v>4.8754057072052749E-4</v>
      </c>
      <c r="X157" s="337">
        <f t="shared" si="17"/>
        <v>9.5804915643771787E-3</v>
      </c>
    </row>
    <row r="158" spans="1:24" ht="30" hidden="1" customHeight="1" x14ac:dyDescent="0.3">
      <c r="A158" s="306">
        <v>157</v>
      </c>
      <c r="B158" s="306">
        <v>3</v>
      </c>
      <c r="C158" s="307" t="s">
        <v>180</v>
      </c>
      <c r="D158" s="307" t="s">
        <v>183</v>
      </c>
      <c r="E158" s="325">
        <v>1192110</v>
      </c>
      <c r="F158" s="303">
        <f>JAN!E158+FEB!E158+MAR!E158+APR!E158+MEI!E158+JUN!E158+JUL!E158+AGS!E158+SEPT!E158+OKT!E158+NOV!E158+DES!E158</f>
        <v>28796</v>
      </c>
      <c r="G158" s="303">
        <f>JAN!F158+FEB!F158+MAR!F158+APR!F158+MEI!F158+JUN!F158+JUL!F158+AGS!F158+SEPT!F158+OKT!F158+NOV!F158+DES!F158</f>
        <v>17922</v>
      </c>
      <c r="H158" s="303">
        <f>JAN!G158+FEB!G158+MAR!G158+APR!G158+MEI!G158+JUN!G158+JUL!G158+AGS!G158+SEPT!G158+OKT!G158+NOV!G158+DES!G158</f>
        <v>620</v>
      </c>
      <c r="I158" s="303">
        <f>JAN!H158+FEB!H158+MAR!H158+APR!H158+MEI!H158+JUN!H158+JUL!H158+AGS!H158+SEPT!H158+OKT!H158+NOV!H158+DES!H158</f>
        <v>18542</v>
      </c>
      <c r="J158" s="303">
        <f>JAN!I158+FEB!I158+MAR!I158+APR!I158+MEI!I158+JUN!I158+JUL!I158+AGS!I158+SEPT!I158+OKT!I158+NOV!I158+DES!I158</f>
        <v>32170</v>
      </c>
      <c r="K158" s="303">
        <f>JAN!J158+FEB!J158+MAR!J158+APR!J158+MEI!J158+JUN!J158+JUL!J158+AGS!J158+SEPT!J158+OKT!J158+NOV!J158+DES!J158</f>
        <v>1535</v>
      </c>
      <c r="L158" s="303">
        <f>JAN!K158+FEB!K158+MAR!K158+APR!K158+MEI!K158+JUN!K158+JUL!K158+AGS!K158+SEPT!K158+OKT!K158+NOV!K158+DES!K158</f>
        <v>33705</v>
      </c>
      <c r="M158" s="303">
        <f>JAN!L158+FEB!L158+MAR!L158+APR!L158+MEI!L158+JUN!L158+JUL!L158+AGS!L158+SEPT!L158+OKT!L158+NOV!L158+DES!L158</f>
        <v>27</v>
      </c>
      <c r="N158" s="303">
        <f>JAN!M158+FEB!M158+MAR!M158+APR!M158+MEI!M158+JUN!M158+JUL!M158+AGS!M158+SEPT!M158+OKT!M158+NOV!M158+DES!M158</f>
        <v>27</v>
      </c>
      <c r="O158" s="303">
        <f>JAN!N158+FEB!N158+MAR!N158+APR!N158+MEI!N158+JUN!N158+JUL!N158+AGS!N158+SEPT!N158+OKT!N158+NOV!N158+DES!N158</f>
        <v>26</v>
      </c>
      <c r="P158" s="303">
        <f>JAN!O158+FEB!O158+MAR!O158+APR!O158+MEI!O158+JUN!O158+JUL!O158+AGS!O158+SEPT!O158+OKT!O158+NOV!O158+DES!O158</f>
        <v>1</v>
      </c>
      <c r="Q158" s="303">
        <f>JAN!P158+FEB!P158+MAR!P158+APR!P158+MEI!P158+JUN!P158+JUL!P158+AGS!P158+SEPT!P158+OKT!P158+NOV!P158+DES!P158</f>
        <v>4</v>
      </c>
      <c r="R158" s="331">
        <f>JAN!Q158+FEB!Q158+MAR!Q158+APR!Q158+MEI!Q158+JUN!Q158+JUL!Q158+AGS!Q158+SEPT!Q158+OKT!Q158+NOV!Q158+DES!Q158</f>
        <v>1</v>
      </c>
      <c r="S158" s="336">
        <f t="shared" si="12"/>
        <v>0.64390887623281012</v>
      </c>
      <c r="T158" s="336">
        <f t="shared" si="13"/>
        <v>1</v>
      </c>
      <c r="U158" s="336">
        <f t="shared" si="14"/>
        <v>0.96296296296296291</v>
      </c>
      <c r="V158" s="336">
        <f t="shared" si="15"/>
        <v>8.0106809078771691E-4</v>
      </c>
      <c r="W158" s="336">
        <f t="shared" si="16"/>
        <v>2.8273397589148652E-2</v>
      </c>
      <c r="X158" s="337">
        <f t="shared" si="17"/>
        <v>2.2648916626821353E-2</v>
      </c>
    </row>
    <row r="159" spans="1:24" ht="30" hidden="1" customHeight="1" x14ac:dyDescent="0.3">
      <c r="A159" s="306">
        <v>158</v>
      </c>
      <c r="B159" s="306">
        <v>4</v>
      </c>
      <c r="C159" s="307" t="s">
        <v>180</v>
      </c>
      <c r="D159" s="307" t="s">
        <v>184</v>
      </c>
      <c r="E159" s="325">
        <v>453797</v>
      </c>
      <c r="F159" s="303">
        <f>JAN!E159+FEB!E159+MAR!E159+APR!E159+MEI!E159+JUN!E159+JUL!E159+AGS!E159+SEPT!E159+OKT!E159+NOV!E159+DES!E159</f>
        <v>9311</v>
      </c>
      <c r="G159" s="303">
        <f>JAN!F159+FEB!F159+MAR!F159+APR!F159+MEI!F159+JUN!F159+JUL!F159+AGS!F159+SEPT!F159+OKT!F159+NOV!F159+DES!F159</f>
        <v>7104</v>
      </c>
      <c r="H159" s="303">
        <f>JAN!G159+FEB!G159+MAR!G159+APR!G159+MEI!G159+JUN!G159+JUL!G159+AGS!G159+SEPT!G159+OKT!G159+NOV!G159+DES!G159</f>
        <v>513</v>
      </c>
      <c r="I159" s="303">
        <f>JAN!H159+FEB!H159+MAR!H159+APR!H159+MEI!H159+JUN!H159+JUL!H159+AGS!H159+SEPT!H159+OKT!H159+NOV!H159+DES!H159</f>
        <v>7617</v>
      </c>
      <c r="J159" s="303">
        <f>JAN!I159+FEB!I159+MAR!I159+APR!I159+MEI!I159+JUN!I159+JUL!I159+AGS!I159+SEPT!I159+OKT!I159+NOV!I159+DES!I159</f>
        <v>9818</v>
      </c>
      <c r="K159" s="303">
        <f>JAN!J159+FEB!J159+MAR!J159+APR!J159+MEI!J159+JUN!J159+JUL!J159+AGS!J159+SEPT!J159+OKT!J159+NOV!J159+DES!J159</f>
        <v>536</v>
      </c>
      <c r="L159" s="303">
        <f>JAN!K159+FEB!K159+MAR!K159+APR!K159+MEI!K159+JUN!K159+JUL!K159+AGS!K159+SEPT!K159+OKT!K159+NOV!K159+DES!K159</f>
        <v>10354</v>
      </c>
      <c r="M159" s="303">
        <f>JAN!L159+FEB!L159+MAR!L159+APR!L159+MEI!L159+JUN!L159+JUL!L159+AGS!L159+SEPT!L159+OKT!L159+NOV!L159+DES!L159</f>
        <v>232</v>
      </c>
      <c r="N159" s="303">
        <f>JAN!M159+FEB!M159+MAR!M159+APR!M159+MEI!M159+JUN!M159+JUL!M159+AGS!M159+SEPT!M159+OKT!M159+NOV!M159+DES!M159</f>
        <v>240</v>
      </c>
      <c r="O159" s="303">
        <f>JAN!N159+FEB!N159+MAR!N159+APR!N159+MEI!N159+JUN!N159+JUL!N159+AGS!N159+SEPT!N159+OKT!N159+NOV!N159+DES!N159</f>
        <v>51</v>
      </c>
      <c r="P159" s="303">
        <f>JAN!O159+FEB!O159+MAR!O159+APR!O159+MEI!O159+JUN!O159+JUL!O159+AGS!O159+SEPT!O159+OKT!O159+NOV!O159+DES!O159</f>
        <v>4</v>
      </c>
      <c r="Q159" s="303">
        <f>JAN!P159+FEB!P159+MAR!P159+APR!P159+MEI!P159+JUN!P159+JUL!P159+AGS!P159+SEPT!P159+OKT!P159+NOV!P159+DES!P159</f>
        <v>29</v>
      </c>
      <c r="R159" s="331">
        <f>JAN!Q159+FEB!Q159+MAR!Q159+APR!Q159+MEI!Q159+JUN!Q159+JUL!Q159+AGS!Q159+SEPT!Q159+OKT!Q159+NOV!Q159+DES!Q159</f>
        <v>4</v>
      </c>
      <c r="S159" s="336">
        <f t="shared" si="12"/>
        <v>0.81806465470948342</v>
      </c>
      <c r="T159" s="336">
        <f t="shared" si="13"/>
        <v>1.0344827586206897</v>
      </c>
      <c r="U159" s="336">
        <f t="shared" si="14"/>
        <v>0.21982758620689655</v>
      </c>
      <c r="V159" s="336">
        <f t="shared" si="15"/>
        <v>2.2406799304616573E-2</v>
      </c>
      <c r="W159" s="336">
        <f t="shared" si="16"/>
        <v>2.2816369433909876E-2</v>
      </c>
      <c r="X159" s="337">
        <f t="shared" si="17"/>
        <v>0.5112418107656066</v>
      </c>
    </row>
    <row r="160" spans="1:24" ht="30" hidden="1" customHeight="1" x14ac:dyDescent="0.3">
      <c r="A160" s="306">
        <v>159</v>
      </c>
      <c r="B160" s="306">
        <v>5</v>
      </c>
      <c r="C160" s="307" t="s">
        <v>180</v>
      </c>
      <c r="D160" s="307" t="s">
        <v>185</v>
      </c>
      <c r="E160" s="325">
        <v>248879</v>
      </c>
      <c r="F160" s="303">
        <f>JAN!E160+FEB!E160+MAR!E160+APR!E160+MEI!E160+JUN!E160+JUL!E160+AGS!E160+SEPT!E160+OKT!E160+NOV!E160+DES!E160</f>
        <v>84</v>
      </c>
      <c r="G160" s="303">
        <f>JAN!F160+FEB!F160+MAR!F160+APR!F160+MEI!F160+JUN!F160+JUL!F160+AGS!F160+SEPT!F160+OKT!F160+NOV!F160+DES!F160</f>
        <v>84</v>
      </c>
      <c r="H160" s="303">
        <f>JAN!G160+FEB!G160+MAR!G160+APR!G160+MEI!G160+JUN!G160+JUL!G160+AGS!G160+SEPT!G160+OKT!G160+NOV!G160+DES!G160</f>
        <v>0</v>
      </c>
      <c r="I160" s="303">
        <f>JAN!H160+FEB!H160+MAR!H160+APR!H160+MEI!H160+JUN!H160+JUL!H160+AGS!H160+SEPT!H160+OKT!H160+NOV!H160+DES!H160</f>
        <v>84</v>
      </c>
      <c r="J160" s="303">
        <f>JAN!I160+FEB!I160+MAR!I160+APR!I160+MEI!I160+JUN!I160+JUL!I160+AGS!I160+SEPT!I160+OKT!I160+NOV!I160+DES!I160</f>
        <v>84</v>
      </c>
      <c r="K160" s="303">
        <f>JAN!J160+FEB!J160+MAR!J160+APR!J160+MEI!J160+JUN!J160+JUL!J160+AGS!J160+SEPT!J160+OKT!J160+NOV!J160+DES!J160</f>
        <v>0</v>
      </c>
      <c r="L160" s="303">
        <f>JAN!K160+FEB!K160+MAR!K160+APR!K160+MEI!K160+JUN!K160+JUL!K160+AGS!K160+SEPT!K160+OKT!K160+NOV!K160+DES!K160</f>
        <v>84</v>
      </c>
      <c r="M160" s="303">
        <f>JAN!L160+FEB!L160+MAR!L160+APR!L160+MEI!L160+JUN!L160+JUL!L160+AGS!L160+SEPT!L160+OKT!L160+NOV!L160+DES!L160</f>
        <v>77</v>
      </c>
      <c r="N160" s="303">
        <f>JAN!M160+FEB!M160+MAR!M160+APR!M160+MEI!M160+JUN!M160+JUL!M160+AGS!M160+SEPT!M160+OKT!M160+NOV!M160+DES!M160</f>
        <v>31</v>
      </c>
      <c r="O160" s="303">
        <f>JAN!N160+FEB!N160+MAR!N160+APR!N160+MEI!N160+JUN!N160+JUL!N160+AGS!N160+SEPT!N160+OKT!N160+NOV!N160+DES!N160</f>
        <v>11</v>
      </c>
      <c r="P160" s="303">
        <f>JAN!O160+FEB!O160+MAR!O160+APR!O160+MEI!O160+JUN!O160+JUL!O160+AGS!O160+SEPT!O160+OKT!O160+NOV!O160+DES!O160</f>
        <v>88</v>
      </c>
      <c r="Q160" s="303">
        <f>JAN!P160+FEB!P160+MAR!P160+APR!P160+MEI!P160+JUN!P160+JUL!P160+AGS!P160+SEPT!P160+OKT!P160+NOV!P160+DES!P160</f>
        <v>82</v>
      </c>
      <c r="R160" s="331">
        <f>JAN!Q160+FEB!Q160+MAR!Q160+APR!Q160+MEI!Q160+JUN!Q160+JUL!Q160+AGS!Q160+SEPT!Q160+OKT!Q160+NOV!Q160+DES!Q160</f>
        <v>2</v>
      </c>
      <c r="S160" s="336">
        <f t="shared" si="12"/>
        <v>1</v>
      </c>
      <c r="T160" s="336">
        <f t="shared" si="13"/>
        <v>0.40259740259740262</v>
      </c>
      <c r="U160" s="336">
        <f t="shared" si="14"/>
        <v>0.14285714285714285</v>
      </c>
      <c r="V160" s="336">
        <f t="shared" si="15"/>
        <v>0.91666666666666663</v>
      </c>
      <c r="W160" s="336">
        <f t="shared" si="16"/>
        <v>3.3751341013102751E-4</v>
      </c>
      <c r="X160" s="337">
        <f t="shared" si="17"/>
        <v>0.30938729262010861</v>
      </c>
    </row>
    <row r="161" spans="1:24" ht="30" hidden="1" customHeight="1" x14ac:dyDescent="0.3">
      <c r="A161" s="306">
        <v>160</v>
      </c>
      <c r="B161" s="306">
        <v>6</v>
      </c>
      <c r="C161" s="307" t="s">
        <v>180</v>
      </c>
      <c r="D161" s="307" t="s">
        <v>186</v>
      </c>
      <c r="E161" s="325">
        <v>483901</v>
      </c>
      <c r="F161" s="303">
        <f>JAN!E161+FEB!E161+MAR!E161+APR!E161+MEI!E161+JUN!E161+JUL!E161+AGS!E161+SEPT!E161+OKT!E161+NOV!E161+DES!E161</f>
        <v>20738</v>
      </c>
      <c r="G161" s="303">
        <f>JAN!F161+FEB!F161+MAR!F161+APR!F161+MEI!F161+JUN!F161+JUL!F161+AGS!F161+SEPT!F161+OKT!F161+NOV!F161+DES!F161</f>
        <v>14684</v>
      </c>
      <c r="H161" s="303">
        <f>JAN!G161+FEB!G161+MAR!G161+APR!G161+MEI!G161+JUN!G161+JUL!G161+AGS!G161+SEPT!G161+OKT!G161+NOV!G161+DES!G161</f>
        <v>283</v>
      </c>
      <c r="I161" s="303">
        <f>JAN!H161+FEB!H161+MAR!H161+APR!H161+MEI!H161+JUN!H161+JUL!H161+AGS!H161+SEPT!H161+OKT!H161+NOV!H161+DES!H161</f>
        <v>14967</v>
      </c>
      <c r="J161" s="303">
        <f>JAN!I161+FEB!I161+MAR!I161+APR!I161+MEI!I161+JUN!I161+JUL!I161+AGS!I161+SEPT!I161+OKT!I161+NOV!I161+DES!I161</f>
        <v>31143</v>
      </c>
      <c r="K161" s="303">
        <f>JAN!J161+FEB!J161+MAR!J161+APR!J161+MEI!J161+JUN!J161+JUL!J161+AGS!J161+SEPT!J161+OKT!J161+NOV!J161+DES!J161</f>
        <v>283</v>
      </c>
      <c r="L161" s="303">
        <f>JAN!K161+FEB!K161+MAR!K161+APR!K161+MEI!K161+JUN!K161+JUL!K161+AGS!K161+SEPT!K161+OKT!K161+NOV!K161+DES!K161</f>
        <v>31426</v>
      </c>
      <c r="M161" s="303">
        <f>JAN!L161+FEB!L161+MAR!L161+APR!L161+MEI!L161+JUN!L161+JUL!L161+AGS!L161+SEPT!L161+OKT!L161+NOV!L161+DES!L161</f>
        <v>94</v>
      </c>
      <c r="N161" s="303">
        <f>JAN!M161+FEB!M161+MAR!M161+APR!M161+MEI!M161+JUN!M161+JUL!M161+AGS!M161+SEPT!M161+OKT!M161+NOV!M161+DES!M161</f>
        <v>93</v>
      </c>
      <c r="O161" s="303">
        <f>JAN!N161+FEB!N161+MAR!N161+APR!N161+MEI!N161+JUN!N161+JUL!N161+AGS!N161+SEPT!N161+OKT!N161+NOV!N161+DES!N161</f>
        <v>28</v>
      </c>
      <c r="P161" s="303">
        <f>JAN!O161+FEB!O161+MAR!O161+APR!O161+MEI!O161+JUN!O161+JUL!O161+AGS!O161+SEPT!O161+OKT!O161+NOV!O161+DES!O161</f>
        <v>42</v>
      </c>
      <c r="Q161" s="303">
        <f>JAN!P161+FEB!P161+MAR!P161+APR!P161+MEI!P161+JUN!P161+JUL!P161+AGS!P161+SEPT!P161+OKT!P161+NOV!P161+DES!P161</f>
        <v>15</v>
      </c>
      <c r="R161" s="331">
        <f>JAN!Q161+FEB!Q161+MAR!Q161+APR!Q161+MEI!Q161+JUN!Q161+JUL!Q161+AGS!Q161+SEPT!Q161+OKT!Q161+NOV!Q161+DES!Q161</f>
        <v>0</v>
      </c>
      <c r="S161" s="336">
        <f t="shared" si="12"/>
        <v>0.72171858424148905</v>
      </c>
      <c r="T161" s="336">
        <f t="shared" si="13"/>
        <v>0.98936170212765961</v>
      </c>
      <c r="U161" s="336">
        <f t="shared" si="14"/>
        <v>0.2978723404255319</v>
      </c>
      <c r="V161" s="336">
        <f t="shared" si="15"/>
        <v>2.9911538216763189E-3</v>
      </c>
      <c r="W161" s="336">
        <f t="shared" si="16"/>
        <v>6.4943035868907067E-2</v>
      </c>
      <c r="X161" s="337">
        <f t="shared" si="17"/>
        <v>0.19425460993054364</v>
      </c>
    </row>
    <row r="162" spans="1:24" ht="30" hidden="1" customHeight="1" x14ac:dyDescent="0.3">
      <c r="A162" s="306">
        <v>161</v>
      </c>
      <c r="B162" s="306">
        <v>7</v>
      </c>
      <c r="C162" s="307" t="s">
        <v>180</v>
      </c>
      <c r="D162" s="307" t="s">
        <v>187</v>
      </c>
      <c r="E162" s="325">
        <v>144707</v>
      </c>
      <c r="F162" s="303">
        <f>JAN!E162+FEB!E162+MAR!E162+APR!E162+MEI!E162+JUN!E162+JUL!E162+AGS!E162+SEPT!E162+OKT!E162+NOV!E162+DES!E162</f>
        <v>2404</v>
      </c>
      <c r="G162" s="303">
        <f>JAN!F162+FEB!F162+MAR!F162+APR!F162+MEI!F162+JUN!F162+JUL!F162+AGS!F162+SEPT!F162+OKT!F162+NOV!F162+DES!F162</f>
        <v>1619</v>
      </c>
      <c r="H162" s="303">
        <f>JAN!G162+FEB!G162+MAR!G162+APR!G162+MEI!G162+JUN!G162+JUL!G162+AGS!G162+SEPT!G162+OKT!G162+NOV!G162+DES!G162</f>
        <v>109</v>
      </c>
      <c r="I162" s="303">
        <f>JAN!H162+FEB!H162+MAR!H162+APR!H162+MEI!H162+JUN!H162+JUL!H162+AGS!H162+SEPT!H162+OKT!H162+NOV!H162+DES!H162</f>
        <v>1728</v>
      </c>
      <c r="J162" s="303">
        <f>JAN!I162+FEB!I162+MAR!I162+APR!I162+MEI!I162+JUN!I162+JUL!I162+AGS!I162+SEPT!I162+OKT!I162+NOV!I162+DES!I162</f>
        <v>3124</v>
      </c>
      <c r="K162" s="303">
        <f>JAN!J162+FEB!J162+MAR!J162+APR!J162+MEI!J162+JUN!J162+JUL!J162+AGS!J162+SEPT!J162+OKT!J162+NOV!J162+DES!J162</f>
        <v>341</v>
      </c>
      <c r="L162" s="303">
        <f>JAN!K162+FEB!K162+MAR!K162+APR!K162+MEI!K162+JUN!K162+JUL!K162+AGS!K162+SEPT!K162+OKT!K162+NOV!K162+DES!K162</f>
        <v>3465</v>
      </c>
      <c r="M162" s="303">
        <f>JAN!L162+FEB!L162+MAR!L162+APR!L162+MEI!L162+JUN!L162+JUL!L162+AGS!L162+SEPT!L162+OKT!L162+NOV!L162+DES!L162</f>
        <v>94</v>
      </c>
      <c r="N162" s="303">
        <f>JAN!M162+FEB!M162+MAR!M162+APR!M162+MEI!M162+JUN!M162+JUL!M162+AGS!M162+SEPT!M162+OKT!M162+NOV!M162+DES!M162</f>
        <v>90</v>
      </c>
      <c r="O162" s="303">
        <f>JAN!N162+FEB!N162+MAR!N162+APR!N162+MEI!N162+JUN!N162+JUL!N162+AGS!N162+SEPT!N162+OKT!N162+NOV!N162+DES!N162</f>
        <v>0</v>
      </c>
      <c r="P162" s="303">
        <f>JAN!O162+FEB!O162+MAR!O162+APR!O162+MEI!O162+JUN!O162+JUL!O162+AGS!O162+SEPT!O162+OKT!O162+NOV!O162+DES!O162</f>
        <v>36</v>
      </c>
      <c r="Q162" s="303">
        <f>JAN!P162+FEB!P162+MAR!P162+APR!P162+MEI!P162+JUN!P162+JUL!P162+AGS!P162+SEPT!P162+OKT!P162+NOV!P162+DES!P162</f>
        <v>35</v>
      </c>
      <c r="R162" s="331">
        <f>JAN!Q162+FEB!Q162+MAR!Q162+APR!Q162+MEI!Q162+JUN!Q162+JUL!Q162+AGS!Q162+SEPT!Q162+OKT!Q162+NOV!Q162+DES!Q162</f>
        <v>1</v>
      </c>
      <c r="S162" s="336">
        <f t="shared" si="12"/>
        <v>0.71880199667221301</v>
      </c>
      <c r="T162" s="336">
        <f t="shared" si="13"/>
        <v>0.95744680851063835</v>
      </c>
      <c r="U162" s="336">
        <f t="shared" si="14"/>
        <v>0</v>
      </c>
      <c r="V162" s="336">
        <f t="shared" si="15"/>
        <v>2.712842712842713E-2</v>
      </c>
      <c r="W162" s="336">
        <f t="shared" si="16"/>
        <v>2.3944937010649106E-2</v>
      </c>
      <c r="X162" s="337">
        <f t="shared" si="17"/>
        <v>0.64958847878817194</v>
      </c>
    </row>
    <row r="163" spans="1:24" ht="30" hidden="1" customHeight="1" x14ac:dyDescent="0.3">
      <c r="A163" s="306">
        <v>162</v>
      </c>
      <c r="B163" s="306">
        <v>8</v>
      </c>
      <c r="C163" s="307" t="s">
        <v>180</v>
      </c>
      <c r="D163" s="307" t="s">
        <v>188</v>
      </c>
      <c r="E163" s="325">
        <v>218533</v>
      </c>
      <c r="F163" s="303">
        <f>JAN!E163+FEB!E163+MAR!E163+APR!E163+MEI!E163+JUN!E163+JUL!E163+AGS!E163+SEPT!E163+OKT!E163+NOV!E163+DES!E163</f>
        <v>4003</v>
      </c>
      <c r="G163" s="303">
        <f>JAN!F163+FEB!F163+MAR!F163+APR!F163+MEI!F163+JUN!F163+JUL!F163+AGS!F163+SEPT!F163+OKT!F163+NOV!F163+DES!F163</f>
        <v>2229</v>
      </c>
      <c r="H163" s="303">
        <f>JAN!G163+FEB!G163+MAR!G163+APR!G163+MEI!G163+JUN!G163+JUL!G163+AGS!G163+SEPT!G163+OKT!G163+NOV!G163+DES!G163</f>
        <v>147</v>
      </c>
      <c r="I163" s="303">
        <f>JAN!H163+FEB!H163+MAR!H163+APR!H163+MEI!H163+JUN!H163+JUL!H163+AGS!H163+SEPT!H163+OKT!H163+NOV!H163+DES!H163</f>
        <v>2376</v>
      </c>
      <c r="J163" s="303">
        <f>JAN!I163+FEB!I163+MAR!I163+APR!I163+MEI!I163+JUN!I163+JUL!I163+AGS!I163+SEPT!I163+OKT!I163+NOV!I163+DES!I163</f>
        <v>3925</v>
      </c>
      <c r="K163" s="303">
        <f>JAN!J163+FEB!J163+MAR!J163+APR!J163+MEI!J163+JUN!J163+JUL!J163+AGS!J163+SEPT!J163+OKT!J163+NOV!J163+DES!J163</f>
        <v>493</v>
      </c>
      <c r="L163" s="303">
        <f>JAN!K163+FEB!K163+MAR!K163+APR!K163+MEI!K163+JUN!K163+JUL!K163+AGS!K163+SEPT!K163+OKT!K163+NOV!K163+DES!K163</f>
        <v>4418</v>
      </c>
      <c r="M163" s="303">
        <f>JAN!L163+FEB!L163+MAR!L163+APR!L163+MEI!L163+JUN!L163+JUL!L163+AGS!L163+SEPT!L163+OKT!L163+NOV!L163+DES!L163</f>
        <v>95</v>
      </c>
      <c r="N163" s="303">
        <f>JAN!M163+FEB!M163+MAR!M163+APR!M163+MEI!M163+JUN!M163+JUL!M163+AGS!M163+SEPT!M163+OKT!M163+NOV!M163+DES!M163</f>
        <v>94</v>
      </c>
      <c r="O163" s="303">
        <f>JAN!N163+FEB!N163+MAR!N163+APR!N163+MEI!N163+JUN!N163+JUL!N163+AGS!N163+SEPT!N163+OKT!N163+NOV!N163+DES!N163</f>
        <v>93</v>
      </c>
      <c r="P163" s="303">
        <f>JAN!O163+FEB!O163+MAR!O163+APR!O163+MEI!O163+JUN!O163+JUL!O163+AGS!O163+SEPT!O163+OKT!O163+NOV!O163+DES!O163</f>
        <v>0</v>
      </c>
      <c r="Q163" s="303">
        <f>JAN!P163+FEB!P163+MAR!P163+APR!P163+MEI!P163+JUN!P163+JUL!P163+AGS!P163+SEPT!P163+OKT!P163+NOV!P163+DES!P163</f>
        <v>0</v>
      </c>
      <c r="R163" s="331">
        <f>JAN!Q163+FEB!Q163+MAR!Q163+APR!Q163+MEI!Q163+JUN!Q163+JUL!Q163+AGS!Q163+SEPT!Q163+OKT!Q163+NOV!Q163+DES!Q163</f>
        <v>0</v>
      </c>
      <c r="S163" s="336">
        <f t="shared" si="12"/>
        <v>0.59355483387459407</v>
      </c>
      <c r="T163" s="336">
        <f t="shared" si="13"/>
        <v>0.98947368421052628</v>
      </c>
      <c r="U163" s="336">
        <f t="shared" si="14"/>
        <v>0.97894736842105268</v>
      </c>
      <c r="V163" s="336">
        <f t="shared" si="15"/>
        <v>2.1502942507922135E-2</v>
      </c>
      <c r="W163" s="336">
        <f t="shared" si="16"/>
        <v>2.0216626321882737E-2</v>
      </c>
      <c r="X163" s="337">
        <f t="shared" si="17"/>
        <v>0.43471695350358985</v>
      </c>
    </row>
    <row r="164" spans="1:24" ht="30" hidden="1" customHeight="1" x14ac:dyDescent="0.3">
      <c r="A164" s="306">
        <v>163</v>
      </c>
      <c r="B164" s="306">
        <v>9</v>
      </c>
      <c r="C164" s="307" t="s">
        <v>180</v>
      </c>
      <c r="D164" s="307" t="s">
        <v>189</v>
      </c>
      <c r="E164" s="325">
        <v>477476</v>
      </c>
      <c r="F164" s="303">
        <f>JAN!E164+FEB!E164+MAR!E164+APR!E164+MEI!E164+JUN!E164+JUL!E164+AGS!E164+SEPT!E164+OKT!E164+NOV!E164+DES!E164</f>
        <v>129</v>
      </c>
      <c r="G164" s="303">
        <f>JAN!F164+FEB!F164+MAR!F164+APR!F164+MEI!F164+JUN!F164+JUL!F164+AGS!F164+SEPT!F164+OKT!F164+NOV!F164+DES!F164</f>
        <v>118</v>
      </c>
      <c r="H164" s="303">
        <f>JAN!G164+FEB!G164+MAR!G164+APR!G164+MEI!G164+JUN!G164+JUL!G164+AGS!G164+SEPT!G164+OKT!G164+NOV!G164+DES!G164</f>
        <v>0</v>
      </c>
      <c r="I164" s="303">
        <f>JAN!H164+FEB!H164+MAR!H164+APR!H164+MEI!H164+JUN!H164+JUL!H164+AGS!H164+SEPT!H164+OKT!H164+NOV!H164+DES!H164</f>
        <v>118</v>
      </c>
      <c r="J164" s="303">
        <f>JAN!I164+FEB!I164+MAR!I164+APR!I164+MEI!I164+JUN!I164+JUL!I164+AGS!I164+SEPT!I164+OKT!I164+NOV!I164+DES!I164</f>
        <v>528</v>
      </c>
      <c r="K164" s="303">
        <f>JAN!J164+FEB!J164+MAR!J164+APR!J164+MEI!J164+JUN!J164+JUL!J164+AGS!J164+SEPT!J164+OKT!J164+NOV!J164+DES!J164</f>
        <v>186</v>
      </c>
      <c r="L164" s="303">
        <f>JAN!K164+FEB!K164+MAR!K164+APR!K164+MEI!K164+JUN!K164+JUL!K164+AGS!K164+SEPT!K164+OKT!K164+NOV!K164+DES!K164</f>
        <v>714</v>
      </c>
      <c r="M164" s="303">
        <f>JAN!L164+FEB!L164+MAR!L164+APR!L164+MEI!L164+JUN!L164+JUL!L164+AGS!L164+SEPT!L164+OKT!L164+NOV!L164+DES!L164</f>
        <v>0</v>
      </c>
      <c r="N164" s="303">
        <f>JAN!M164+FEB!M164+MAR!M164+APR!M164+MEI!M164+JUN!M164+JUL!M164+AGS!M164+SEPT!M164+OKT!M164+NOV!M164+DES!M164</f>
        <v>0</v>
      </c>
      <c r="O164" s="303">
        <f>JAN!N164+FEB!N164+MAR!N164+APR!N164+MEI!N164+JUN!N164+JUL!N164+AGS!N164+SEPT!N164+OKT!N164+NOV!N164+DES!N164</f>
        <v>0</v>
      </c>
      <c r="P164" s="303">
        <f>JAN!O164+FEB!O164+MAR!O164+APR!O164+MEI!O164+JUN!O164+JUL!O164+AGS!O164+SEPT!O164+OKT!O164+NOV!O164+DES!O164</f>
        <v>3</v>
      </c>
      <c r="Q164" s="303">
        <f>JAN!P164+FEB!P164+MAR!P164+APR!P164+MEI!P164+JUN!P164+JUL!P164+AGS!P164+SEPT!P164+OKT!P164+NOV!P164+DES!P164</f>
        <v>12</v>
      </c>
      <c r="R164" s="331">
        <f>JAN!Q164+FEB!Q164+MAR!Q164+APR!Q164+MEI!Q164+JUN!Q164+JUL!Q164+AGS!Q164+SEPT!Q164+OKT!Q164+NOV!Q164+DES!Q164</f>
        <v>0</v>
      </c>
      <c r="S164" s="336">
        <f t="shared" si="12"/>
        <v>0.9147286821705426</v>
      </c>
      <c r="T164" s="336" t="e">
        <f t="shared" si="13"/>
        <v>#DIV/0!</v>
      </c>
      <c r="U164" s="336" t="e">
        <f t="shared" si="14"/>
        <v>#DIV/0!</v>
      </c>
      <c r="V164" s="336">
        <f t="shared" si="15"/>
        <v>0</v>
      </c>
      <c r="W164" s="336">
        <f t="shared" si="16"/>
        <v>1.4953631177273832E-3</v>
      </c>
      <c r="X164" s="337">
        <f t="shared" si="17"/>
        <v>0</v>
      </c>
    </row>
    <row r="165" spans="1:24" ht="30" hidden="1" customHeight="1" x14ac:dyDescent="0.3">
      <c r="A165" s="306">
        <v>164</v>
      </c>
      <c r="B165" s="306">
        <v>10</v>
      </c>
      <c r="C165" s="307" t="s">
        <v>180</v>
      </c>
      <c r="D165" s="307" t="s">
        <v>190</v>
      </c>
      <c r="E165" s="325">
        <v>169714</v>
      </c>
      <c r="F165" s="303">
        <f>JAN!E165+FEB!E165+MAR!E165+APR!E165+MEI!E165+JUN!E165+JUL!E165+AGS!E165+SEPT!E165+OKT!E165+NOV!E165+DES!E165</f>
        <v>0</v>
      </c>
      <c r="G165" s="303">
        <f>JAN!F165+FEB!F165+MAR!F165+APR!F165+MEI!F165+JUN!F165+JUL!F165+AGS!F165+SEPT!F165+OKT!F165+NOV!F165+DES!F165</f>
        <v>0</v>
      </c>
      <c r="H165" s="303">
        <f>JAN!G165+FEB!G165+MAR!G165+APR!G165+MEI!G165+JUN!G165+JUL!G165+AGS!G165+SEPT!G165+OKT!G165+NOV!G165+DES!G165</f>
        <v>0</v>
      </c>
      <c r="I165" s="303">
        <f>JAN!H165+FEB!H165+MAR!H165+APR!H165+MEI!H165+JUN!H165+JUL!H165+AGS!H165+SEPT!H165+OKT!H165+NOV!H165+DES!H165</f>
        <v>0</v>
      </c>
      <c r="J165" s="303">
        <f>JAN!I165+FEB!I165+MAR!I165+APR!I165+MEI!I165+JUN!I165+JUL!I165+AGS!I165+SEPT!I165+OKT!I165+NOV!I165+DES!I165</f>
        <v>0</v>
      </c>
      <c r="K165" s="303">
        <f>JAN!J165+FEB!J165+MAR!J165+APR!J165+MEI!J165+JUN!J165+JUL!J165+AGS!J165+SEPT!J165+OKT!J165+NOV!J165+DES!J165</f>
        <v>0</v>
      </c>
      <c r="L165" s="303">
        <f>JAN!K165+FEB!K165+MAR!K165+APR!K165+MEI!K165+JUN!K165+JUL!K165+AGS!K165+SEPT!K165+OKT!K165+NOV!K165+DES!K165</f>
        <v>0</v>
      </c>
      <c r="M165" s="303">
        <f>JAN!L165+FEB!L165+MAR!L165+APR!L165+MEI!L165+JUN!L165+JUL!L165+AGS!L165+SEPT!L165+OKT!L165+NOV!L165+DES!L165</f>
        <v>1</v>
      </c>
      <c r="N165" s="303">
        <f>JAN!M165+FEB!M165+MAR!M165+APR!M165+MEI!M165+JUN!M165+JUL!M165+AGS!M165+SEPT!M165+OKT!M165+NOV!M165+DES!M165</f>
        <v>1</v>
      </c>
      <c r="O165" s="303">
        <f>JAN!N165+FEB!N165+MAR!N165+APR!N165+MEI!N165+JUN!N165+JUL!N165+AGS!N165+SEPT!N165+OKT!N165+NOV!N165+DES!N165</f>
        <v>0</v>
      </c>
      <c r="P165" s="303">
        <f>JAN!O165+FEB!O165+MAR!O165+APR!O165+MEI!O165+JUN!O165+JUL!O165+AGS!O165+SEPT!O165+OKT!O165+NOV!O165+DES!O165</f>
        <v>0</v>
      </c>
      <c r="Q165" s="303">
        <f>JAN!P165+FEB!P165+MAR!P165+APR!P165+MEI!P165+JUN!P165+JUL!P165+AGS!P165+SEPT!P165+OKT!P165+NOV!P165+DES!P165</f>
        <v>1</v>
      </c>
      <c r="R165" s="331">
        <f>JAN!Q165+FEB!Q165+MAR!Q165+APR!Q165+MEI!Q165+JUN!Q165+JUL!Q165+AGS!Q165+SEPT!Q165+OKT!Q165+NOV!Q165+DES!Q165</f>
        <v>0</v>
      </c>
      <c r="S165" s="336" t="e">
        <f t="shared" si="12"/>
        <v>#DIV/0!</v>
      </c>
      <c r="T165" s="336">
        <f t="shared" si="13"/>
        <v>1</v>
      </c>
      <c r="U165" s="336">
        <f t="shared" si="14"/>
        <v>0</v>
      </c>
      <c r="V165" s="336" t="e">
        <f t="shared" si="15"/>
        <v>#DIV/0!</v>
      </c>
      <c r="W165" s="336">
        <f t="shared" si="16"/>
        <v>0</v>
      </c>
      <c r="X165" s="337">
        <f t="shared" si="17"/>
        <v>5.892265811895306E-3</v>
      </c>
    </row>
    <row r="166" spans="1:24" ht="30" hidden="1" customHeight="1" x14ac:dyDescent="0.3">
      <c r="A166" s="309">
        <v>165</v>
      </c>
      <c r="B166" s="309">
        <v>1</v>
      </c>
      <c r="C166" s="310" t="s">
        <v>191</v>
      </c>
      <c r="D166" s="310" t="s">
        <v>192</v>
      </c>
      <c r="E166" s="326">
        <v>338427</v>
      </c>
      <c r="F166" s="311">
        <f>JAN!E166+FEB!E166+MAR!E166+APR!E166+MEI!E166+JUN!E166+JUL!E166+AGS!E166+SEPT!E166+OKT!E166+NOV!E166+DES!E166</f>
        <v>55991</v>
      </c>
      <c r="G166" s="311">
        <f>JAN!F166+FEB!F166+MAR!F166+APR!F166+MEI!F166+JUN!F166+JUL!F166+AGS!F166+SEPT!F166+OKT!F166+NOV!F166+DES!F166</f>
        <v>55391</v>
      </c>
      <c r="H166" s="311">
        <f>JAN!G166+FEB!G166+MAR!G166+APR!G166+MEI!G166+JUN!G166+JUL!G166+AGS!G166+SEPT!G166+OKT!G166+NOV!G166+DES!G166</f>
        <v>600</v>
      </c>
      <c r="I166" s="311">
        <f>JAN!H166+FEB!H166+MAR!H166+APR!H166+MEI!H166+JUN!H166+JUL!H166+AGS!H166+SEPT!H166+OKT!H166+NOV!H166+DES!H166</f>
        <v>55991</v>
      </c>
      <c r="J166" s="311">
        <f>JAN!I166+FEB!I166+MAR!I166+APR!I166+MEI!I166+JUN!I166+JUL!I166+AGS!I166+SEPT!I166+OKT!I166+NOV!I166+DES!I166</f>
        <v>55391</v>
      </c>
      <c r="K166" s="311">
        <f>JAN!J166+FEB!J166+MAR!J166+APR!J166+MEI!J166+JUN!J166+JUL!J166+AGS!J166+SEPT!J166+OKT!J166+NOV!J166+DES!J166</f>
        <v>600</v>
      </c>
      <c r="L166" s="311">
        <f>JAN!K166+FEB!K166+MAR!K166+APR!K166+MEI!K166+JUN!K166+JUL!K166+AGS!K166+SEPT!K166+OKT!K166+NOV!K166+DES!K166</f>
        <v>55991</v>
      </c>
      <c r="M166" s="311">
        <f>JAN!L166+FEB!L166+MAR!L166+APR!L166+MEI!L166+JUN!L166+JUL!L166+AGS!L166+SEPT!L166+OKT!L166+NOV!L166+DES!L166</f>
        <v>8400</v>
      </c>
      <c r="N166" s="311">
        <f>JAN!M166+FEB!M166+MAR!M166+APR!M166+MEI!M166+JUN!M166+JUL!M166+AGS!M166+SEPT!M166+OKT!M166+NOV!M166+DES!M166</f>
        <v>7897</v>
      </c>
      <c r="O166" s="311">
        <f>JAN!N166+FEB!N166+MAR!N166+APR!N166+MEI!N166+JUN!N166+JUL!N166+AGS!N166+SEPT!N166+OKT!N166+NOV!N166+DES!N166</f>
        <v>0</v>
      </c>
      <c r="P166" s="311">
        <f>JAN!O166+FEB!O166+MAR!O166+APR!O166+MEI!O166+JUN!O166+JUL!O166+AGS!O166+SEPT!O166+OKT!O166+NOV!O166+DES!O166</f>
        <v>0</v>
      </c>
      <c r="Q166" s="311">
        <f>JAN!P166+FEB!P166+MAR!P166+APR!P166+MEI!P166+JUN!P166+JUL!P166+AGS!P166+SEPT!P166+OKT!P166+NOV!P166+DES!P166</f>
        <v>0</v>
      </c>
      <c r="R166" s="332">
        <f>JAN!Q166+FEB!Q166+MAR!Q166+APR!Q166+MEI!Q166+JUN!Q166+JUL!Q166+AGS!Q166+SEPT!Q166+OKT!Q166+NOV!Q166+DES!Q166</f>
        <v>0</v>
      </c>
      <c r="S166" s="336">
        <f t="shared" si="12"/>
        <v>1</v>
      </c>
      <c r="T166" s="336">
        <f t="shared" si="13"/>
        <v>0.94011904761904763</v>
      </c>
      <c r="U166" s="336">
        <f t="shared" si="14"/>
        <v>0</v>
      </c>
      <c r="V166" s="336">
        <f t="shared" si="15"/>
        <v>0.15002411101784216</v>
      </c>
      <c r="W166" s="336">
        <f t="shared" si="16"/>
        <v>0.16544483743909322</v>
      </c>
      <c r="X166" s="337">
        <f t="shared" si="17"/>
        <v>24.820714659291369</v>
      </c>
    </row>
    <row r="167" spans="1:24" ht="30" hidden="1" customHeight="1" x14ac:dyDescent="0.3">
      <c r="A167" s="309">
        <v>166</v>
      </c>
      <c r="B167" s="309">
        <v>2</v>
      </c>
      <c r="C167" s="310" t="s">
        <v>191</v>
      </c>
      <c r="D167" s="310" t="s">
        <v>193</v>
      </c>
      <c r="E167" s="326">
        <v>127872</v>
      </c>
      <c r="F167" s="311">
        <f>JAN!E167+FEB!E167+MAR!E167+APR!E167+MEI!E167+JUN!E167+JUL!E167+AGS!E167+SEPT!E167+OKT!E167+NOV!E167+DES!E167</f>
        <v>13158</v>
      </c>
      <c r="G167" s="311">
        <f>JAN!F167+FEB!F167+MAR!F167+APR!F167+MEI!F167+JUN!F167+JUL!F167+AGS!F167+SEPT!F167+OKT!F167+NOV!F167+DES!F167</f>
        <v>11750</v>
      </c>
      <c r="H167" s="311">
        <f>JAN!G167+FEB!G167+MAR!G167+APR!G167+MEI!G167+JUN!G167+JUL!G167+AGS!G167+SEPT!G167+OKT!G167+NOV!G167+DES!G167</f>
        <v>1408</v>
      </c>
      <c r="I167" s="311">
        <f>JAN!H167+FEB!H167+MAR!H167+APR!H167+MEI!H167+JUN!H167+JUL!H167+AGS!H167+SEPT!H167+OKT!H167+NOV!H167+DES!H167</f>
        <v>13158</v>
      </c>
      <c r="J167" s="311">
        <f>JAN!I167+FEB!I167+MAR!I167+APR!I167+MEI!I167+JUN!I167+JUL!I167+AGS!I167+SEPT!I167+OKT!I167+NOV!I167+DES!I167</f>
        <v>11750</v>
      </c>
      <c r="K167" s="311">
        <f>JAN!J167+FEB!J167+MAR!J167+APR!J167+MEI!J167+JUN!J167+JUL!J167+AGS!J167+SEPT!J167+OKT!J167+NOV!J167+DES!J167</f>
        <v>1408</v>
      </c>
      <c r="L167" s="311">
        <f>JAN!K167+FEB!K167+MAR!K167+APR!K167+MEI!K167+JUN!K167+JUL!K167+AGS!K167+SEPT!K167+OKT!K167+NOV!K167+DES!K167</f>
        <v>13158</v>
      </c>
      <c r="M167" s="311">
        <f>JAN!L167+FEB!L167+MAR!L167+APR!L167+MEI!L167+JUN!L167+JUL!L167+AGS!L167+SEPT!L167+OKT!L167+NOV!L167+DES!L167</f>
        <v>3027</v>
      </c>
      <c r="N167" s="311">
        <f>JAN!M167+FEB!M167+MAR!M167+APR!M167+MEI!M167+JUN!M167+JUL!M167+AGS!M167+SEPT!M167+OKT!M167+NOV!M167+DES!M167</f>
        <v>2927</v>
      </c>
      <c r="O167" s="311">
        <f>JAN!N167+FEB!N167+MAR!N167+APR!N167+MEI!N167+JUN!N167+JUL!N167+AGS!N167+SEPT!N167+OKT!N167+NOV!N167+DES!N167</f>
        <v>0</v>
      </c>
      <c r="P167" s="311">
        <f>JAN!O167+FEB!O167+MAR!O167+APR!O167+MEI!O167+JUN!O167+JUL!O167+AGS!O167+SEPT!O167+OKT!O167+NOV!O167+DES!O167</f>
        <v>0</v>
      </c>
      <c r="Q167" s="311">
        <f>JAN!P167+FEB!P167+MAR!P167+APR!P167+MEI!P167+JUN!P167+JUL!P167+AGS!P167+SEPT!P167+OKT!P167+NOV!P167+DES!P167</f>
        <v>0</v>
      </c>
      <c r="R167" s="332">
        <f>JAN!Q167+FEB!Q167+MAR!Q167+APR!Q167+MEI!Q167+JUN!Q167+JUL!Q167+AGS!Q167+SEPT!Q167+OKT!Q167+NOV!Q167+DES!Q167</f>
        <v>0</v>
      </c>
      <c r="S167" s="336">
        <f t="shared" si="12"/>
        <v>1</v>
      </c>
      <c r="T167" s="336">
        <f t="shared" si="13"/>
        <v>0.96696399074991746</v>
      </c>
      <c r="U167" s="336">
        <f t="shared" si="14"/>
        <v>0</v>
      </c>
      <c r="V167" s="336">
        <f t="shared" si="15"/>
        <v>0.23005015959872321</v>
      </c>
      <c r="W167" s="336">
        <f t="shared" si="16"/>
        <v>0.10289977477477477</v>
      </c>
      <c r="X167" s="337">
        <f t="shared" si="17"/>
        <v>23.67210960960961</v>
      </c>
    </row>
    <row r="168" spans="1:24" ht="30" hidden="1" customHeight="1" x14ac:dyDescent="0.3">
      <c r="A168" s="309">
        <v>167</v>
      </c>
      <c r="B168" s="309">
        <v>3</v>
      </c>
      <c r="C168" s="310" t="s">
        <v>191</v>
      </c>
      <c r="D168" s="310" t="s">
        <v>194</v>
      </c>
      <c r="E168" s="326">
        <v>71801</v>
      </c>
      <c r="F168" s="311">
        <f>JAN!E168+FEB!E168+MAR!E168+APR!E168+MEI!E168+JUN!E168+JUL!E168+AGS!E168+SEPT!E168+OKT!E168+NOV!E168+DES!E168</f>
        <v>9127</v>
      </c>
      <c r="G168" s="311">
        <f>JAN!F168+FEB!F168+MAR!F168+APR!F168+MEI!F168+JUN!F168+JUL!F168+AGS!F168+SEPT!F168+OKT!F168+NOV!F168+DES!F168</f>
        <v>9127</v>
      </c>
      <c r="H168" s="311">
        <f>JAN!G168+FEB!G168+MAR!G168+APR!G168+MEI!G168+JUN!G168+JUL!G168+AGS!G168+SEPT!G168+OKT!G168+NOV!G168+DES!G168</f>
        <v>0</v>
      </c>
      <c r="I168" s="311">
        <f>JAN!H168+FEB!H168+MAR!H168+APR!H168+MEI!H168+JUN!H168+JUL!H168+AGS!H168+SEPT!H168+OKT!H168+NOV!H168+DES!H168</f>
        <v>9127</v>
      </c>
      <c r="J168" s="311">
        <f>JAN!I168+FEB!I168+MAR!I168+APR!I168+MEI!I168+JUN!I168+JUL!I168+AGS!I168+SEPT!I168+OKT!I168+NOV!I168+DES!I168</f>
        <v>9127</v>
      </c>
      <c r="K168" s="311">
        <f>JAN!J168+FEB!J168+MAR!J168+APR!J168+MEI!J168+JUN!J168+JUL!J168+AGS!J168+SEPT!J168+OKT!J168+NOV!J168+DES!J168</f>
        <v>0</v>
      </c>
      <c r="L168" s="311">
        <f>JAN!K168+FEB!K168+MAR!K168+APR!K168+MEI!K168+JUN!K168+JUL!K168+AGS!K168+SEPT!K168+OKT!K168+NOV!K168+DES!K168</f>
        <v>9127</v>
      </c>
      <c r="M168" s="311">
        <f>JAN!L168+FEB!L168+MAR!L168+APR!L168+MEI!L168+JUN!L168+JUL!L168+AGS!L168+SEPT!L168+OKT!L168+NOV!L168+DES!L168</f>
        <v>571</v>
      </c>
      <c r="N168" s="311">
        <f>JAN!M168+FEB!M168+MAR!M168+APR!M168+MEI!M168+JUN!M168+JUL!M168+AGS!M168+SEPT!M168+OKT!M168+NOV!M168+DES!M168</f>
        <v>571</v>
      </c>
      <c r="O168" s="311">
        <f>JAN!N168+FEB!N168+MAR!N168+APR!N168+MEI!N168+JUN!N168+JUL!N168+AGS!N168+SEPT!N168+OKT!N168+NOV!N168+DES!N168</f>
        <v>0</v>
      </c>
      <c r="P168" s="311">
        <f>JAN!O168+FEB!O168+MAR!O168+APR!O168+MEI!O168+JUN!O168+JUL!O168+AGS!O168+SEPT!O168+OKT!O168+NOV!O168+DES!O168</f>
        <v>0</v>
      </c>
      <c r="Q168" s="311">
        <f>JAN!P168+FEB!P168+MAR!P168+APR!P168+MEI!P168+JUN!P168+JUL!P168+AGS!P168+SEPT!P168+OKT!P168+NOV!P168+DES!P168</f>
        <v>0</v>
      </c>
      <c r="R168" s="332">
        <f>JAN!Q168+FEB!Q168+MAR!Q168+APR!Q168+MEI!Q168+JUN!Q168+JUL!Q168+AGS!Q168+SEPT!Q168+OKT!Q168+NOV!Q168+DES!Q168</f>
        <v>0</v>
      </c>
      <c r="S168" s="336">
        <f t="shared" si="12"/>
        <v>1</v>
      </c>
      <c r="T168" s="336">
        <f t="shared" si="13"/>
        <v>1</v>
      </c>
      <c r="U168" s="336">
        <f t="shared" si="14"/>
        <v>0</v>
      </c>
      <c r="V168" s="336">
        <f t="shared" si="15"/>
        <v>6.2561630327599427E-2</v>
      </c>
      <c r="W168" s="336">
        <f t="shared" si="16"/>
        <v>0.12711522123647304</v>
      </c>
      <c r="X168" s="337">
        <f t="shared" si="17"/>
        <v>7.9525354800072421</v>
      </c>
    </row>
    <row r="169" spans="1:24" ht="30" hidden="1" customHeight="1" x14ac:dyDescent="0.3">
      <c r="A169" s="309">
        <v>168</v>
      </c>
      <c r="B169" s="309">
        <v>4</v>
      </c>
      <c r="C169" s="310" t="s">
        <v>191</v>
      </c>
      <c r="D169" s="310" t="s">
        <v>195</v>
      </c>
      <c r="E169" s="326">
        <v>255601</v>
      </c>
      <c r="F169" s="311">
        <f>JAN!E169+FEB!E169+MAR!E169+APR!E169+MEI!E169+JUN!E169+JUL!E169+AGS!E169+SEPT!E169+OKT!E169+NOV!E169+DES!E169</f>
        <v>29508</v>
      </c>
      <c r="G169" s="311">
        <f>JAN!F169+FEB!F169+MAR!F169+APR!F169+MEI!F169+JUN!F169+JUL!F169+AGS!F169+SEPT!F169+OKT!F169+NOV!F169+DES!F169</f>
        <v>23911</v>
      </c>
      <c r="H169" s="311">
        <f>JAN!G169+FEB!G169+MAR!G169+APR!G169+MEI!G169+JUN!G169+JUL!G169+AGS!G169+SEPT!G169+OKT!G169+NOV!G169+DES!G169</f>
        <v>5597</v>
      </c>
      <c r="I169" s="311">
        <f>JAN!H169+FEB!H169+MAR!H169+APR!H169+MEI!H169+JUN!H169+JUL!H169+AGS!H169+SEPT!H169+OKT!H169+NOV!H169+DES!H169</f>
        <v>29508</v>
      </c>
      <c r="J169" s="311">
        <f>JAN!I169+FEB!I169+MAR!I169+APR!I169+MEI!I169+JUN!I169+JUL!I169+AGS!I169+SEPT!I169+OKT!I169+NOV!I169+DES!I169</f>
        <v>23911</v>
      </c>
      <c r="K169" s="311">
        <f>JAN!J169+FEB!J169+MAR!J169+APR!J169+MEI!J169+JUN!J169+JUL!J169+AGS!J169+SEPT!J169+OKT!J169+NOV!J169+DES!J169</f>
        <v>5597</v>
      </c>
      <c r="L169" s="311">
        <f>JAN!K169+FEB!K169+MAR!K169+APR!K169+MEI!K169+JUN!K169+JUL!K169+AGS!K169+SEPT!K169+OKT!K169+NOV!K169+DES!K169</f>
        <v>29508</v>
      </c>
      <c r="M169" s="311">
        <f>JAN!L169+FEB!L169+MAR!L169+APR!L169+MEI!L169+JUN!L169+JUL!L169+AGS!L169+SEPT!L169+OKT!L169+NOV!L169+DES!L169</f>
        <v>1811</v>
      </c>
      <c r="N169" s="311">
        <f>JAN!M169+FEB!M169+MAR!M169+APR!M169+MEI!M169+JUN!M169+JUL!M169+AGS!M169+SEPT!M169+OKT!M169+NOV!M169+DES!M169</f>
        <v>1767</v>
      </c>
      <c r="O169" s="311">
        <f>JAN!N169+FEB!N169+MAR!N169+APR!N169+MEI!N169+JUN!N169+JUL!N169+AGS!N169+SEPT!N169+OKT!N169+NOV!N169+DES!N169</f>
        <v>0</v>
      </c>
      <c r="P169" s="311">
        <f>JAN!O169+FEB!O169+MAR!O169+APR!O169+MEI!O169+JUN!O169+JUL!O169+AGS!O169+SEPT!O169+OKT!O169+NOV!O169+DES!O169</f>
        <v>0</v>
      </c>
      <c r="Q169" s="311">
        <f>JAN!P169+FEB!P169+MAR!P169+APR!P169+MEI!P169+JUN!P169+JUL!P169+AGS!P169+SEPT!P169+OKT!P169+NOV!P169+DES!P169</f>
        <v>0</v>
      </c>
      <c r="R169" s="332">
        <f>JAN!Q169+FEB!Q169+MAR!Q169+APR!Q169+MEI!Q169+JUN!Q169+JUL!Q169+AGS!Q169+SEPT!Q169+OKT!Q169+NOV!Q169+DES!Q169</f>
        <v>0</v>
      </c>
      <c r="S169" s="336">
        <f t="shared" si="12"/>
        <v>1</v>
      </c>
      <c r="T169" s="336">
        <f t="shared" si="13"/>
        <v>0.97570403092214242</v>
      </c>
      <c r="U169" s="336">
        <f t="shared" si="14"/>
        <v>0</v>
      </c>
      <c r="V169" s="336">
        <f t="shared" si="15"/>
        <v>6.1373186932357326E-2</v>
      </c>
      <c r="W169" s="336">
        <f t="shared" si="16"/>
        <v>0.11544555772473504</v>
      </c>
      <c r="X169" s="337">
        <f t="shared" si="17"/>
        <v>7.0852617947504122</v>
      </c>
    </row>
    <row r="170" spans="1:24" ht="30" hidden="1" customHeight="1" x14ac:dyDescent="0.3">
      <c r="A170" s="309">
        <v>169</v>
      </c>
      <c r="B170" s="309">
        <v>5</v>
      </c>
      <c r="C170" s="310" t="s">
        <v>191</v>
      </c>
      <c r="D170" s="310" t="s">
        <v>196</v>
      </c>
      <c r="E170" s="326">
        <v>165807</v>
      </c>
      <c r="F170" s="311">
        <f>JAN!E170+FEB!E170+MAR!E170+APR!E170+MEI!E170+JUN!E170+JUL!E170+AGS!E170+SEPT!E170+OKT!E170+NOV!E170+DES!E170</f>
        <v>7095</v>
      </c>
      <c r="G170" s="311">
        <f>JAN!F170+FEB!F170+MAR!F170+APR!F170+MEI!F170+JUN!F170+JUL!F170+AGS!F170+SEPT!F170+OKT!F170+NOV!F170+DES!F170</f>
        <v>5586</v>
      </c>
      <c r="H170" s="311">
        <f>JAN!G170+FEB!G170+MAR!G170+APR!G170+MEI!G170+JUN!G170+JUL!G170+AGS!G170+SEPT!G170+OKT!G170+NOV!G170+DES!G170</f>
        <v>1509</v>
      </c>
      <c r="I170" s="311">
        <f>JAN!H170+FEB!H170+MAR!H170+APR!H170+MEI!H170+JUN!H170+JUL!H170+AGS!H170+SEPT!H170+OKT!H170+NOV!H170+DES!H170</f>
        <v>7095</v>
      </c>
      <c r="J170" s="311">
        <f>JAN!I170+FEB!I170+MAR!I170+APR!I170+MEI!I170+JUN!I170+JUL!I170+AGS!I170+SEPT!I170+OKT!I170+NOV!I170+DES!I170</f>
        <v>5586</v>
      </c>
      <c r="K170" s="311">
        <f>JAN!J170+FEB!J170+MAR!J170+APR!J170+MEI!J170+JUN!J170+JUL!J170+AGS!J170+SEPT!J170+OKT!J170+NOV!J170+DES!J170</f>
        <v>1509</v>
      </c>
      <c r="L170" s="311">
        <f>JAN!K170+FEB!K170+MAR!K170+APR!K170+MEI!K170+JUN!K170+JUL!K170+AGS!K170+SEPT!K170+OKT!K170+NOV!K170+DES!K170</f>
        <v>7095</v>
      </c>
      <c r="M170" s="311">
        <f>JAN!L170+FEB!L170+MAR!L170+APR!L170+MEI!L170+JUN!L170+JUL!L170+AGS!L170+SEPT!L170+OKT!L170+NOV!L170+DES!L170</f>
        <v>62</v>
      </c>
      <c r="N170" s="311">
        <f>JAN!M170+FEB!M170+MAR!M170+APR!M170+MEI!M170+JUN!M170+JUL!M170+AGS!M170+SEPT!M170+OKT!M170+NOV!M170+DES!M170</f>
        <v>62</v>
      </c>
      <c r="O170" s="311">
        <f>JAN!N170+FEB!N170+MAR!N170+APR!N170+MEI!N170+JUN!N170+JUL!N170+AGS!N170+SEPT!N170+OKT!N170+NOV!N170+DES!N170</f>
        <v>0</v>
      </c>
      <c r="P170" s="311">
        <f>JAN!O170+FEB!O170+MAR!O170+APR!O170+MEI!O170+JUN!O170+JUL!O170+AGS!O170+SEPT!O170+OKT!O170+NOV!O170+DES!O170</f>
        <v>0</v>
      </c>
      <c r="Q170" s="311">
        <f>JAN!P170+FEB!P170+MAR!P170+APR!P170+MEI!P170+JUN!P170+JUL!P170+AGS!P170+SEPT!P170+OKT!P170+NOV!P170+DES!P170</f>
        <v>0</v>
      </c>
      <c r="R170" s="332">
        <f>JAN!Q170+FEB!Q170+MAR!Q170+APR!Q170+MEI!Q170+JUN!Q170+JUL!Q170+AGS!Q170+SEPT!Q170+OKT!Q170+NOV!Q170+DES!Q170</f>
        <v>0</v>
      </c>
      <c r="S170" s="336">
        <f t="shared" si="12"/>
        <v>1</v>
      </c>
      <c r="T170" s="336">
        <f t="shared" si="13"/>
        <v>1</v>
      </c>
      <c r="U170" s="336">
        <f t="shared" si="14"/>
        <v>0</v>
      </c>
      <c r="V170" s="336">
        <f t="shared" si="15"/>
        <v>8.7385482734319946E-3</v>
      </c>
      <c r="W170" s="336">
        <f t="shared" si="16"/>
        <v>4.279071450541895E-2</v>
      </c>
      <c r="X170" s="337">
        <f t="shared" si="17"/>
        <v>0.37392872436025015</v>
      </c>
    </row>
    <row r="171" spans="1:24" ht="30" hidden="1" customHeight="1" x14ac:dyDescent="0.3">
      <c r="A171" s="309">
        <v>170</v>
      </c>
      <c r="B171" s="309">
        <v>6</v>
      </c>
      <c r="C171" s="310" t="s">
        <v>191</v>
      </c>
      <c r="D171" s="310" t="s">
        <v>197</v>
      </c>
      <c r="E171" s="326">
        <v>387479</v>
      </c>
      <c r="F171" s="311">
        <f>JAN!E171+FEB!E171+MAR!E171+APR!E171+MEI!E171+JUN!E171+JUL!E171+AGS!E171+SEPT!E171+OKT!E171+NOV!E171+DES!E171</f>
        <v>7545</v>
      </c>
      <c r="G171" s="311">
        <f>JAN!F171+FEB!F171+MAR!F171+APR!F171+MEI!F171+JUN!F171+JUL!F171+AGS!F171+SEPT!F171+OKT!F171+NOV!F171+DES!F171</f>
        <v>3460</v>
      </c>
      <c r="H171" s="311">
        <f>JAN!G171+FEB!G171+MAR!G171+APR!G171+MEI!G171+JUN!G171+JUL!G171+AGS!G171+SEPT!G171+OKT!G171+NOV!G171+DES!G171</f>
        <v>3873</v>
      </c>
      <c r="I171" s="311">
        <f>JAN!H171+FEB!H171+MAR!H171+APR!H171+MEI!H171+JUN!H171+JUL!H171+AGS!H171+SEPT!H171+OKT!H171+NOV!H171+DES!H171</f>
        <v>7333</v>
      </c>
      <c r="J171" s="311">
        <f>JAN!I171+FEB!I171+MAR!I171+APR!I171+MEI!I171+JUN!I171+JUL!I171+AGS!I171+SEPT!I171+OKT!I171+NOV!I171+DES!I171</f>
        <v>3460</v>
      </c>
      <c r="K171" s="311">
        <f>JAN!J171+FEB!J171+MAR!J171+APR!J171+MEI!J171+JUN!J171+JUL!J171+AGS!J171+SEPT!J171+OKT!J171+NOV!J171+DES!J171</f>
        <v>3873</v>
      </c>
      <c r="L171" s="311">
        <f>JAN!K171+FEB!K171+MAR!K171+APR!K171+MEI!K171+JUN!K171+JUL!K171+AGS!K171+SEPT!K171+OKT!K171+NOV!K171+DES!K171</f>
        <v>7333</v>
      </c>
      <c r="M171" s="311">
        <f>JAN!L171+FEB!L171+MAR!L171+APR!L171+MEI!L171+JUN!L171+JUL!L171+AGS!L171+SEPT!L171+OKT!L171+NOV!L171+DES!L171</f>
        <v>113</v>
      </c>
      <c r="N171" s="311">
        <f>JAN!M171+FEB!M171+MAR!M171+APR!M171+MEI!M171+JUN!M171+JUL!M171+AGS!M171+SEPT!M171+OKT!M171+NOV!M171+DES!M171</f>
        <v>113</v>
      </c>
      <c r="O171" s="311">
        <f>JAN!N171+FEB!N171+MAR!N171+APR!N171+MEI!N171+JUN!N171+JUL!N171+AGS!N171+SEPT!N171+OKT!N171+NOV!N171+DES!N171</f>
        <v>0</v>
      </c>
      <c r="P171" s="311">
        <f>JAN!O171+FEB!O171+MAR!O171+APR!O171+MEI!O171+JUN!O171+JUL!O171+AGS!O171+SEPT!O171+OKT!O171+NOV!O171+DES!O171</f>
        <v>0</v>
      </c>
      <c r="Q171" s="311">
        <f>JAN!P171+FEB!P171+MAR!P171+APR!P171+MEI!P171+JUN!P171+JUL!P171+AGS!P171+SEPT!P171+OKT!P171+NOV!P171+DES!P171</f>
        <v>0</v>
      </c>
      <c r="R171" s="332">
        <f>JAN!Q171+FEB!Q171+MAR!Q171+APR!Q171+MEI!Q171+JUN!Q171+JUL!Q171+AGS!Q171+SEPT!Q171+OKT!Q171+NOV!Q171+DES!Q171</f>
        <v>0</v>
      </c>
      <c r="S171" s="336">
        <f t="shared" si="12"/>
        <v>0.97190192180251822</v>
      </c>
      <c r="T171" s="336">
        <f t="shared" si="13"/>
        <v>1</v>
      </c>
      <c r="U171" s="336">
        <f t="shared" si="14"/>
        <v>0</v>
      </c>
      <c r="V171" s="336">
        <f t="shared" si="15"/>
        <v>1.5409791354152462E-2</v>
      </c>
      <c r="W171" s="336">
        <f t="shared" si="16"/>
        <v>1.8924896575040196E-2</v>
      </c>
      <c r="X171" s="337">
        <f t="shared" si="17"/>
        <v>0.29162870762028392</v>
      </c>
    </row>
    <row r="172" spans="1:24" ht="30" hidden="1" customHeight="1" x14ac:dyDescent="0.3">
      <c r="A172" s="309">
        <v>171</v>
      </c>
      <c r="B172" s="309">
        <v>7</v>
      </c>
      <c r="C172" s="310" t="s">
        <v>191</v>
      </c>
      <c r="D172" s="310" t="s">
        <v>198</v>
      </c>
      <c r="E172" s="326">
        <v>423800</v>
      </c>
      <c r="F172" s="311">
        <f>JAN!E172+FEB!E172+MAR!E172+APR!E172+MEI!E172+JUN!E172+JUL!E172+AGS!E172+SEPT!E172+OKT!E172+NOV!E172+DES!E172</f>
        <v>3801</v>
      </c>
      <c r="G172" s="311">
        <f>JAN!F172+FEB!F172+MAR!F172+APR!F172+MEI!F172+JUN!F172+JUL!F172+AGS!F172+SEPT!F172+OKT!F172+NOV!F172+DES!F172</f>
        <v>3542</v>
      </c>
      <c r="H172" s="311">
        <f>JAN!G172+FEB!G172+MAR!G172+APR!G172+MEI!G172+JUN!G172+JUL!G172+AGS!G172+SEPT!G172+OKT!G172+NOV!G172+DES!G172</f>
        <v>259</v>
      </c>
      <c r="I172" s="311">
        <f>JAN!H172+FEB!H172+MAR!H172+APR!H172+MEI!H172+JUN!H172+JUL!H172+AGS!H172+SEPT!H172+OKT!H172+NOV!H172+DES!H172</f>
        <v>3801</v>
      </c>
      <c r="J172" s="311">
        <f>JAN!I172+FEB!I172+MAR!I172+APR!I172+MEI!I172+JUN!I172+JUL!I172+AGS!I172+SEPT!I172+OKT!I172+NOV!I172+DES!I172</f>
        <v>3542</v>
      </c>
      <c r="K172" s="311">
        <f>JAN!J172+FEB!J172+MAR!J172+APR!J172+MEI!J172+JUN!J172+JUL!J172+AGS!J172+SEPT!J172+OKT!J172+NOV!J172+DES!J172</f>
        <v>259</v>
      </c>
      <c r="L172" s="311">
        <f>JAN!K172+FEB!K172+MAR!K172+APR!K172+MEI!K172+JUN!K172+JUL!K172+AGS!K172+SEPT!K172+OKT!K172+NOV!K172+DES!K172</f>
        <v>3801</v>
      </c>
      <c r="M172" s="311">
        <f>JAN!L172+FEB!L172+MAR!L172+APR!L172+MEI!L172+JUN!L172+JUL!L172+AGS!L172+SEPT!L172+OKT!L172+NOV!L172+DES!L172</f>
        <v>50</v>
      </c>
      <c r="N172" s="311">
        <f>JAN!M172+FEB!M172+MAR!M172+APR!M172+MEI!M172+JUN!M172+JUL!M172+AGS!M172+SEPT!M172+OKT!M172+NOV!M172+DES!M172</f>
        <v>50</v>
      </c>
      <c r="O172" s="311">
        <f>JAN!N172+FEB!N172+MAR!N172+APR!N172+MEI!N172+JUN!N172+JUL!N172+AGS!N172+SEPT!N172+OKT!N172+NOV!N172+DES!N172</f>
        <v>0</v>
      </c>
      <c r="P172" s="311">
        <f>JAN!O172+FEB!O172+MAR!O172+APR!O172+MEI!O172+JUN!O172+JUL!O172+AGS!O172+SEPT!O172+OKT!O172+NOV!O172+DES!O172</f>
        <v>0</v>
      </c>
      <c r="Q172" s="311">
        <f>JAN!P172+FEB!P172+MAR!P172+APR!P172+MEI!P172+JUN!P172+JUL!P172+AGS!P172+SEPT!P172+OKT!P172+NOV!P172+DES!P172</f>
        <v>0</v>
      </c>
      <c r="R172" s="332">
        <f>JAN!Q172+FEB!Q172+MAR!Q172+APR!Q172+MEI!Q172+JUN!Q172+JUL!Q172+AGS!Q172+SEPT!Q172+OKT!Q172+NOV!Q172+DES!Q172</f>
        <v>0</v>
      </c>
      <c r="S172" s="336">
        <f t="shared" si="12"/>
        <v>1</v>
      </c>
      <c r="T172" s="336">
        <f t="shared" si="13"/>
        <v>1</v>
      </c>
      <c r="U172" s="336">
        <f t="shared" si="14"/>
        <v>0</v>
      </c>
      <c r="V172" s="336">
        <f t="shared" si="15"/>
        <v>1.3154433043935806E-2</v>
      </c>
      <c r="W172" s="336">
        <f t="shared" si="16"/>
        <v>8.9688532326569134E-3</v>
      </c>
      <c r="X172" s="337">
        <f t="shared" si="17"/>
        <v>0.11798017932987259</v>
      </c>
    </row>
    <row r="173" spans="1:24" ht="30" hidden="1" customHeight="1" x14ac:dyDescent="0.3">
      <c r="A173" s="309">
        <v>172</v>
      </c>
      <c r="B173" s="309">
        <v>8</v>
      </c>
      <c r="C173" s="310" t="s">
        <v>191</v>
      </c>
      <c r="D173" s="310" t="s">
        <v>199</v>
      </c>
      <c r="E173" s="326">
        <v>465970</v>
      </c>
      <c r="F173" s="311">
        <f>JAN!E173+FEB!E173+MAR!E173+APR!E173+MEI!E173+JUN!E173+JUL!E173+AGS!E173+SEPT!E173+OKT!E173+NOV!E173+DES!E173</f>
        <v>15193</v>
      </c>
      <c r="G173" s="311">
        <f>JAN!F173+FEB!F173+MAR!F173+APR!F173+MEI!F173+JUN!F173+JUL!F173+AGS!F173+SEPT!F173+OKT!F173+NOV!F173+DES!F173</f>
        <v>11458</v>
      </c>
      <c r="H173" s="311">
        <f>JAN!G173+FEB!G173+MAR!G173+APR!G173+MEI!G173+JUN!G173+JUL!G173+AGS!G173+SEPT!G173+OKT!G173+NOV!G173+DES!G173</f>
        <v>3735</v>
      </c>
      <c r="I173" s="311">
        <f>JAN!H173+FEB!H173+MAR!H173+APR!H173+MEI!H173+JUN!H173+JUL!H173+AGS!H173+SEPT!H173+OKT!H173+NOV!H173+DES!H173</f>
        <v>15193</v>
      </c>
      <c r="J173" s="311">
        <f>JAN!I173+FEB!I173+MAR!I173+APR!I173+MEI!I173+JUN!I173+JUL!I173+AGS!I173+SEPT!I173+OKT!I173+NOV!I173+DES!I173</f>
        <v>11458</v>
      </c>
      <c r="K173" s="311">
        <f>JAN!J173+FEB!J173+MAR!J173+APR!J173+MEI!J173+JUN!J173+JUL!J173+AGS!J173+SEPT!J173+OKT!J173+NOV!J173+DES!J173</f>
        <v>3735</v>
      </c>
      <c r="L173" s="311">
        <f>JAN!K173+FEB!K173+MAR!K173+APR!K173+MEI!K173+JUN!K173+JUL!K173+AGS!K173+SEPT!K173+OKT!K173+NOV!K173+DES!K173</f>
        <v>15193</v>
      </c>
      <c r="M173" s="311">
        <f>JAN!L173+FEB!L173+MAR!L173+APR!L173+MEI!L173+JUN!L173+JUL!L173+AGS!L173+SEPT!L173+OKT!L173+NOV!L173+DES!L173</f>
        <v>756</v>
      </c>
      <c r="N173" s="311">
        <f>JAN!M173+FEB!M173+MAR!M173+APR!M173+MEI!M173+JUN!M173+JUL!M173+AGS!M173+SEPT!M173+OKT!M173+NOV!M173+DES!M173</f>
        <v>755</v>
      </c>
      <c r="O173" s="311">
        <f>JAN!N173+FEB!N173+MAR!N173+APR!N173+MEI!N173+JUN!N173+JUL!N173+AGS!N173+SEPT!N173+OKT!N173+NOV!N173+DES!N173</f>
        <v>0</v>
      </c>
      <c r="P173" s="311">
        <f>JAN!O173+FEB!O173+MAR!O173+APR!O173+MEI!O173+JUN!O173+JUL!O173+AGS!O173+SEPT!O173+OKT!O173+NOV!O173+DES!O173</f>
        <v>0</v>
      </c>
      <c r="Q173" s="311">
        <f>JAN!P173+FEB!P173+MAR!P173+APR!P173+MEI!P173+JUN!P173+JUL!P173+AGS!P173+SEPT!P173+OKT!P173+NOV!P173+DES!P173</f>
        <v>0</v>
      </c>
      <c r="R173" s="332">
        <f>JAN!Q173+FEB!Q173+MAR!Q173+APR!Q173+MEI!Q173+JUN!Q173+JUL!Q173+AGS!Q173+SEPT!Q173+OKT!Q173+NOV!Q173+DES!Q173</f>
        <v>0</v>
      </c>
      <c r="S173" s="336">
        <f t="shared" si="12"/>
        <v>1</v>
      </c>
      <c r="T173" s="336">
        <f t="shared" si="13"/>
        <v>0.99867724867724872</v>
      </c>
      <c r="U173" s="336">
        <f t="shared" si="14"/>
        <v>0</v>
      </c>
      <c r="V173" s="336">
        <f t="shared" si="15"/>
        <v>4.9759757783189626E-2</v>
      </c>
      <c r="W173" s="336">
        <f t="shared" si="16"/>
        <v>3.2605103332832584E-2</v>
      </c>
      <c r="X173" s="337">
        <f t="shared" si="17"/>
        <v>1.6224220443376183</v>
      </c>
    </row>
    <row r="174" spans="1:24" ht="30" hidden="1" customHeight="1" x14ac:dyDescent="0.3">
      <c r="A174" s="309">
        <v>173</v>
      </c>
      <c r="B174" s="309">
        <v>9</v>
      </c>
      <c r="C174" s="310" t="s">
        <v>191</v>
      </c>
      <c r="D174" s="310" t="s">
        <v>200</v>
      </c>
      <c r="E174" s="326">
        <v>251993</v>
      </c>
      <c r="F174" s="311">
        <f>JAN!E174+FEB!E174+MAR!E174+APR!E174+MEI!E174+JUN!E174+JUL!E174+AGS!E174+SEPT!E174+OKT!E174+NOV!E174+DES!E174</f>
        <v>10397</v>
      </c>
      <c r="G174" s="311">
        <f>JAN!F174+FEB!F174+MAR!F174+APR!F174+MEI!F174+JUN!F174+JUL!F174+AGS!F174+SEPT!F174+OKT!F174+NOV!F174+DES!F174</f>
        <v>7949</v>
      </c>
      <c r="H174" s="311">
        <f>JAN!G174+FEB!G174+MAR!G174+APR!G174+MEI!G174+JUN!G174+JUL!G174+AGS!G174+SEPT!G174+OKT!G174+NOV!G174+DES!G174</f>
        <v>641</v>
      </c>
      <c r="I174" s="311">
        <f>JAN!H174+FEB!H174+MAR!H174+APR!H174+MEI!H174+JUN!H174+JUL!H174+AGS!H174+SEPT!H174+OKT!H174+NOV!H174+DES!H174</f>
        <v>8590</v>
      </c>
      <c r="J174" s="311">
        <f>JAN!I174+FEB!I174+MAR!I174+APR!I174+MEI!I174+JUN!I174+JUL!I174+AGS!I174+SEPT!I174+OKT!I174+NOV!I174+DES!I174</f>
        <v>7949</v>
      </c>
      <c r="K174" s="311">
        <f>JAN!J174+FEB!J174+MAR!J174+APR!J174+MEI!J174+JUN!J174+JUL!J174+AGS!J174+SEPT!J174+OKT!J174+NOV!J174+DES!J174</f>
        <v>641</v>
      </c>
      <c r="L174" s="311">
        <f>JAN!K174+FEB!K174+MAR!K174+APR!K174+MEI!K174+JUN!K174+JUL!K174+AGS!K174+SEPT!K174+OKT!K174+NOV!K174+DES!K174</f>
        <v>8590</v>
      </c>
      <c r="M174" s="311">
        <f>JAN!L174+FEB!L174+MAR!L174+APR!L174+MEI!L174+JUN!L174+JUL!L174+AGS!L174+SEPT!L174+OKT!L174+NOV!L174+DES!L174</f>
        <v>80</v>
      </c>
      <c r="N174" s="311">
        <f>JAN!M174+FEB!M174+MAR!M174+APR!M174+MEI!M174+JUN!M174+JUL!M174+AGS!M174+SEPT!M174+OKT!M174+NOV!M174+DES!M174</f>
        <v>78</v>
      </c>
      <c r="O174" s="311">
        <f>JAN!N174+FEB!N174+MAR!N174+APR!N174+MEI!N174+JUN!N174+JUL!N174+AGS!N174+SEPT!N174+OKT!N174+NOV!N174+DES!N174</f>
        <v>0</v>
      </c>
      <c r="P174" s="311">
        <f>JAN!O174+FEB!O174+MAR!O174+APR!O174+MEI!O174+JUN!O174+JUL!O174+AGS!O174+SEPT!O174+OKT!O174+NOV!O174+DES!O174</f>
        <v>0</v>
      </c>
      <c r="Q174" s="311">
        <f>JAN!P174+FEB!P174+MAR!P174+APR!P174+MEI!P174+JUN!P174+JUL!P174+AGS!P174+SEPT!P174+OKT!P174+NOV!P174+DES!P174</f>
        <v>0</v>
      </c>
      <c r="R174" s="332">
        <f>JAN!Q174+FEB!Q174+MAR!Q174+APR!Q174+MEI!Q174+JUN!Q174+JUL!Q174+AGS!Q174+SEPT!Q174+OKT!Q174+NOV!Q174+DES!Q174</f>
        <v>0</v>
      </c>
      <c r="S174" s="336">
        <f t="shared" si="12"/>
        <v>0.82619986534577283</v>
      </c>
      <c r="T174" s="336">
        <f t="shared" si="13"/>
        <v>0.97499999999999998</v>
      </c>
      <c r="U174" s="336">
        <f t="shared" si="14"/>
        <v>0</v>
      </c>
      <c r="V174" s="336">
        <f t="shared" si="15"/>
        <v>9.3131548311990685E-3</v>
      </c>
      <c r="W174" s="336">
        <f t="shared" si="16"/>
        <v>3.4088248483092783E-2</v>
      </c>
      <c r="X174" s="337">
        <f t="shared" si="17"/>
        <v>0.31746913604742988</v>
      </c>
    </row>
    <row r="175" spans="1:24" ht="30" hidden="1" customHeight="1" x14ac:dyDescent="0.3">
      <c r="A175" s="309">
        <v>174</v>
      </c>
      <c r="B175" s="309">
        <v>10</v>
      </c>
      <c r="C175" s="310" t="s">
        <v>191</v>
      </c>
      <c r="D175" s="310" t="s">
        <v>201</v>
      </c>
      <c r="E175" s="326">
        <v>216783</v>
      </c>
      <c r="F175" s="311">
        <f>JAN!E175+FEB!E175+MAR!E175+APR!E175+MEI!E175+JUN!E175+JUL!E175+AGS!E175+SEPT!E175+OKT!E175+NOV!E175+DES!E175</f>
        <v>27722</v>
      </c>
      <c r="G175" s="311">
        <f>JAN!F175+FEB!F175+MAR!F175+APR!F175+MEI!F175+JUN!F175+JUL!F175+AGS!F175+SEPT!F175+OKT!F175+NOV!F175+DES!F175</f>
        <v>25471</v>
      </c>
      <c r="H175" s="311">
        <f>JAN!G175+FEB!G175+MAR!G175+APR!G175+MEI!G175+JUN!G175+JUL!G175+AGS!G175+SEPT!G175+OKT!G175+NOV!G175+DES!G175</f>
        <v>2251</v>
      </c>
      <c r="I175" s="311">
        <f>JAN!H175+FEB!H175+MAR!H175+APR!H175+MEI!H175+JUN!H175+JUL!H175+AGS!H175+SEPT!H175+OKT!H175+NOV!H175+DES!H175</f>
        <v>27722</v>
      </c>
      <c r="J175" s="311">
        <f>JAN!I175+FEB!I175+MAR!I175+APR!I175+MEI!I175+JUN!I175+JUL!I175+AGS!I175+SEPT!I175+OKT!I175+NOV!I175+DES!I175</f>
        <v>25471</v>
      </c>
      <c r="K175" s="311">
        <f>JAN!J175+FEB!J175+MAR!J175+APR!J175+MEI!J175+JUN!J175+JUL!J175+AGS!J175+SEPT!J175+OKT!J175+NOV!J175+DES!J175</f>
        <v>2251</v>
      </c>
      <c r="L175" s="311">
        <f>JAN!K175+FEB!K175+MAR!K175+APR!K175+MEI!K175+JUN!K175+JUL!K175+AGS!K175+SEPT!K175+OKT!K175+NOV!K175+DES!K175</f>
        <v>27722</v>
      </c>
      <c r="M175" s="311">
        <f>JAN!L175+FEB!L175+MAR!L175+APR!L175+MEI!L175+JUN!L175+JUL!L175+AGS!L175+SEPT!L175+OKT!L175+NOV!L175+DES!L175</f>
        <v>425</v>
      </c>
      <c r="N175" s="311">
        <f>JAN!M175+FEB!M175+MAR!M175+APR!M175+MEI!M175+JUN!M175+JUL!M175+AGS!M175+SEPT!M175+OKT!M175+NOV!M175+DES!M175</f>
        <v>423</v>
      </c>
      <c r="O175" s="311">
        <f>JAN!N175+FEB!N175+MAR!N175+APR!N175+MEI!N175+JUN!N175+JUL!N175+AGS!N175+SEPT!N175+OKT!N175+NOV!N175+DES!N175</f>
        <v>0</v>
      </c>
      <c r="P175" s="311">
        <f>JAN!O175+FEB!O175+MAR!O175+APR!O175+MEI!O175+JUN!O175+JUL!O175+AGS!O175+SEPT!O175+OKT!O175+NOV!O175+DES!O175</f>
        <v>0</v>
      </c>
      <c r="Q175" s="311">
        <f>JAN!P175+FEB!P175+MAR!P175+APR!P175+MEI!P175+JUN!P175+JUL!P175+AGS!P175+SEPT!P175+OKT!P175+NOV!P175+DES!P175</f>
        <v>0</v>
      </c>
      <c r="R175" s="332">
        <f>JAN!Q175+FEB!Q175+MAR!Q175+APR!Q175+MEI!Q175+JUN!Q175+JUL!Q175+AGS!Q175+SEPT!Q175+OKT!Q175+NOV!Q175+DES!Q175</f>
        <v>0</v>
      </c>
      <c r="S175" s="336">
        <f t="shared" si="12"/>
        <v>1</v>
      </c>
      <c r="T175" s="336">
        <f t="shared" si="13"/>
        <v>0.99529411764705877</v>
      </c>
      <c r="U175" s="336">
        <f t="shared" si="14"/>
        <v>0</v>
      </c>
      <c r="V175" s="336">
        <f t="shared" si="15"/>
        <v>1.5330784214703123E-2</v>
      </c>
      <c r="W175" s="336">
        <f t="shared" si="16"/>
        <v>0.12787903110483756</v>
      </c>
      <c r="X175" s="337">
        <f t="shared" si="17"/>
        <v>1.9604858314535731</v>
      </c>
    </row>
    <row r="176" spans="1:24" ht="30" hidden="1" customHeight="1" x14ac:dyDescent="0.3">
      <c r="A176" s="309">
        <v>175</v>
      </c>
      <c r="B176" s="309">
        <v>11</v>
      </c>
      <c r="C176" s="310" t="s">
        <v>191</v>
      </c>
      <c r="D176" s="310" t="s">
        <v>202</v>
      </c>
      <c r="E176" s="326">
        <v>204380</v>
      </c>
      <c r="F176" s="311">
        <f>JAN!E176+FEB!E176+MAR!E176+APR!E176+MEI!E176+JUN!E176+JUL!E176+AGS!E176+SEPT!E176+OKT!E176+NOV!E176+DES!E176</f>
        <v>8087</v>
      </c>
      <c r="G176" s="311">
        <f>JAN!F176+FEB!F176+MAR!F176+APR!F176+MEI!F176+JUN!F176+JUL!F176+AGS!F176+SEPT!F176+OKT!F176+NOV!F176+DES!F176</f>
        <v>6239</v>
      </c>
      <c r="H176" s="311">
        <f>JAN!G176+FEB!G176+MAR!G176+APR!G176+MEI!G176+JUN!G176+JUL!G176+AGS!G176+SEPT!G176+OKT!G176+NOV!G176+DES!G176</f>
        <v>1610</v>
      </c>
      <c r="I176" s="311">
        <f>JAN!H176+FEB!H176+MAR!H176+APR!H176+MEI!H176+JUN!H176+JUL!H176+AGS!H176+SEPT!H176+OKT!H176+NOV!H176+DES!H176</f>
        <v>7849</v>
      </c>
      <c r="J176" s="311">
        <f>JAN!I176+FEB!I176+MAR!I176+APR!I176+MEI!I176+JUN!I176+JUL!I176+AGS!I176+SEPT!I176+OKT!I176+NOV!I176+DES!I176</f>
        <v>6239</v>
      </c>
      <c r="K176" s="311">
        <f>JAN!J176+FEB!J176+MAR!J176+APR!J176+MEI!J176+JUN!J176+JUL!J176+AGS!J176+SEPT!J176+OKT!J176+NOV!J176+DES!J176</f>
        <v>1610</v>
      </c>
      <c r="L176" s="311">
        <f>JAN!K176+FEB!K176+MAR!K176+APR!K176+MEI!K176+JUN!K176+JUL!K176+AGS!K176+SEPT!K176+OKT!K176+NOV!K176+DES!K176</f>
        <v>7849</v>
      </c>
      <c r="M176" s="311">
        <f>JAN!L176+FEB!L176+MAR!L176+APR!L176+MEI!L176+JUN!L176+JUL!L176+AGS!L176+SEPT!L176+OKT!L176+NOV!L176+DES!L176</f>
        <v>907</v>
      </c>
      <c r="N176" s="311">
        <f>JAN!M176+FEB!M176+MAR!M176+APR!M176+MEI!M176+JUN!M176+JUL!M176+AGS!M176+SEPT!M176+OKT!M176+NOV!M176+DES!M176</f>
        <v>907</v>
      </c>
      <c r="O176" s="311">
        <f>JAN!N176+FEB!N176+MAR!N176+APR!N176+MEI!N176+JUN!N176+JUL!N176+AGS!N176+SEPT!N176+OKT!N176+NOV!N176+DES!N176</f>
        <v>0</v>
      </c>
      <c r="P176" s="311">
        <f>JAN!O176+FEB!O176+MAR!O176+APR!O176+MEI!O176+JUN!O176+JUL!O176+AGS!O176+SEPT!O176+OKT!O176+NOV!O176+DES!O176</f>
        <v>0</v>
      </c>
      <c r="Q176" s="311">
        <f>JAN!P176+FEB!P176+MAR!P176+APR!P176+MEI!P176+JUN!P176+JUL!P176+AGS!P176+SEPT!P176+OKT!P176+NOV!P176+DES!P176</f>
        <v>0</v>
      </c>
      <c r="R176" s="332">
        <f>JAN!Q176+FEB!Q176+MAR!Q176+APR!Q176+MEI!Q176+JUN!Q176+JUL!Q176+AGS!Q176+SEPT!Q176+OKT!Q176+NOV!Q176+DES!Q176</f>
        <v>0</v>
      </c>
      <c r="S176" s="336">
        <f t="shared" si="12"/>
        <v>0.97057005069865221</v>
      </c>
      <c r="T176" s="336">
        <f t="shared" si="13"/>
        <v>1</v>
      </c>
      <c r="U176" s="336">
        <f t="shared" si="14"/>
        <v>0</v>
      </c>
      <c r="V176" s="336">
        <f t="shared" si="15"/>
        <v>0.11555612179895527</v>
      </c>
      <c r="W176" s="336">
        <f t="shared" si="16"/>
        <v>3.8403953420099814E-2</v>
      </c>
      <c r="X176" s="337">
        <f t="shared" si="17"/>
        <v>4.43781191897446</v>
      </c>
    </row>
    <row r="177" spans="1:24" ht="30" hidden="1" customHeight="1" x14ac:dyDescent="0.3">
      <c r="A177" s="309">
        <v>176</v>
      </c>
      <c r="B177" s="309">
        <v>12</v>
      </c>
      <c r="C177" s="310" t="s">
        <v>191</v>
      </c>
      <c r="D177" s="310" t="s">
        <v>203</v>
      </c>
      <c r="E177" s="326">
        <v>140390</v>
      </c>
      <c r="F177" s="311">
        <f>JAN!E177+FEB!E177+MAR!E177+APR!E177+MEI!E177+JUN!E177+JUL!E177+AGS!E177+SEPT!E177+OKT!E177+NOV!E177+DES!E177</f>
        <v>12949</v>
      </c>
      <c r="G177" s="311">
        <f>JAN!F177+FEB!F177+MAR!F177+APR!F177+MEI!F177+JUN!F177+JUL!F177+AGS!F177+SEPT!F177+OKT!F177+NOV!F177+DES!F177</f>
        <v>11158</v>
      </c>
      <c r="H177" s="311">
        <f>JAN!G177+FEB!G177+MAR!G177+APR!G177+MEI!G177+JUN!G177+JUL!G177+AGS!G177+SEPT!G177+OKT!G177+NOV!G177+DES!G177</f>
        <v>1791</v>
      </c>
      <c r="I177" s="311">
        <f>JAN!H177+FEB!H177+MAR!H177+APR!H177+MEI!H177+JUN!H177+JUL!H177+AGS!H177+SEPT!H177+OKT!H177+NOV!H177+DES!H177</f>
        <v>12949</v>
      </c>
      <c r="J177" s="311">
        <f>JAN!I177+FEB!I177+MAR!I177+APR!I177+MEI!I177+JUN!I177+JUL!I177+AGS!I177+SEPT!I177+OKT!I177+NOV!I177+DES!I177</f>
        <v>11158</v>
      </c>
      <c r="K177" s="311">
        <f>JAN!J177+FEB!J177+MAR!J177+APR!J177+MEI!J177+JUN!J177+JUL!J177+AGS!J177+SEPT!J177+OKT!J177+NOV!J177+DES!J177</f>
        <v>1791</v>
      </c>
      <c r="L177" s="311">
        <f>JAN!K177+FEB!K177+MAR!K177+APR!K177+MEI!K177+JUN!K177+JUL!K177+AGS!K177+SEPT!K177+OKT!K177+NOV!K177+DES!K177</f>
        <v>12949</v>
      </c>
      <c r="M177" s="311">
        <f>JAN!L177+FEB!L177+MAR!L177+APR!L177+MEI!L177+JUN!L177+JUL!L177+AGS!L177+SEPT!L177+OKT!L177+NOV!L177+DES!L177</f>
        <v>918</v>
      </c>
      <c r="N177" s="311">
        <f>JAN!M177+FEB!M177+MAR!M177+APR!M177+MEI!M177+JUN!M177+JUL!M177+AGS!M177+SEPT!M177+OKT!M177+NOV!M177+DES!M177</f>
        <v>885</v>
      </c>
      <c r="O177" s="311">
        <f>JAN!N177+FEB!N177+MAR!N177+APR!N177+MEI!N177+JUN!N177+JUL!N177+AGS!N177+SEPT!N177+OKT!N177+NOV!N177+DES!N177</f>
        <v>0</v>
      </c>
      <c r="P177" s="311">
        <f>JAN!O177+FEB!O177+MAR!O177+APR!O177+MEI!O177+JUN!O177+JUL!O177+AGS!O177+SEPT!O177+OKT!O177+NOV!O177+DES!O177</f>
        <v>0</v>
      </c>
      <c r="Q177" s="311">
        <f>JAN!P177+FEB!P177+MAR!P177+APR!P177+MEI!P177+JUN!P177+JUL!P177+AGS!P177+SEPT!P177+OKT!P177+NOV!P177+DES!P177</f>
        <v>0</v>
      </c>
      <c r="R177" s="332">
        <f>JAN!Q177+FEB!Q177+MAR!Q177+APR!Q177+MEI!Q177+JUN!Q177+JUL!Q177+AGS!Q177+SEPT!Q177+OKT!Q177+NOV!Q177+DES!Q177</f>
        <v>0</v>
      </c>
      <c r="S177" s="336">
        <f t="shared" si="12"/>
        <v>1</v>
      </c>
      <c r="T177" s="336">
        <f t="shared" si="13"/>
        <v>0.96405228758169936</v>
      </c>
      <c r="U177" s="336">
        <f t="shared" si="14"/>
        <v>0</v>
      </c>
      <c r="V177" s="336">
        <f t="shared" si="15"/>
        <v>7.0893505289983783E-2</v>
      </c>
      <c r="W177" s="336">
        <f t="shared" si="16"/>
        <v>9.2235914238905911E-2</v>
      </c>
      <c r="X177" s="337">
        <f t="shared" si="17"/>
        <v>6.5389272740223667</v>
      </c>
    </row>
    <row r="178" spans="1:24" ht="30" hidden="1" customHeight="1" x14ac:dyDescent="0.3">
      <c r="A178" s="309">
        <v>177</v>
      </c>
      <c r="B178" s="309">
        <v>13</v>
      </c>
      <c r="C178" s="310" t="s">
        <v>191</v>
      </c>
      <c r="D178" s="310" t="s">
        <v>204</v>
      </c>
      <c r="E178" s="326">
        <v>253818</v>
      </c>
      <c r="F178" s="311">
        <f>JAN!E178+FEB!E178+MAR!E178+APR!E178+MEI!E178+JUN!E178+JUL!E178+AGS!E178+SEPT!E178+OKT!E178+NOV!E178+DES!E178</f>
        <v>10727</v>
      </c>
      <c r="G178" s="311">
        <f>JAN!F178+FEB!F178+MAR!F178+APR!F178+MEI!F178+JUN!F178+JUL!F178+AGS!F178+SEPT!F178+OKT!F178+NOV!F178+DES!F178</f>
        <v>8046</v>
      </c>
      <c r="H178" s="311">
        <f>JAN!G178+FEB!G178+MAR!G178+APR!G178+MEI!G178+JUN!G178+JUL!G178+AGS!G178+SEPT!G178+OKT!G178+NOV!G178+DES!G178</f>
        <v>2681</v>
      </c>
      <c r="I178" s="311">
        <f>JAN!H178+FEB!H178+MAR!H178+APR!H178+MEI!H178+JUN!H178+JUL!H178+AGS!H178+SEPT!H178+OKT!H178+NOV!H178+DES!H178</f>
        <v>10727</v>
      </c>
      <c r="J178" s="311">
        <f>JAN!I178+FEB!I178+MAR!I178+APR!I178+MEI!I178+JUN!I178+JUL!I178+AGS!I178+SEPT!I178+OKT!I178+NOV!I178+DES!I178</f>
        <v>8046</v>
      </c>
      <c r="K178" s="311">
        <f>JAN!J178+FEB!J178+MAR!J178+APR!J178+MEI!J178+JUN!J178+JUL!J178+AGS!J178+SEPT!J178+OKT!J178+NOV!J178+DES!J178</f>
        <v>2681</v>
      </c>
      <c r="L178" s="311">
        <f>JAN!K178+FEB!K178+MAR!K178+APR!K178+MEI!K178+JUN!K178+JUL!K178+AGS!K178+SEPT!K178+OKT!K178+NOV!K178+DES!K178</f>
        <v>10727</v>
      </c>
      <c r="M178" s="311">
        <f>JAN!L178+FEB!L178+MAR!L178+APR!L178+MEI!L178+JUN!L178+JUL!L178+AGS!L178+SEPT!L178+OKT!L178+NOV!L178+DES!L178</f>
        <v>318</v>
      </c>
      <c r="N178" s="311">
        <f>JAN!M178+FEB!M178+MAR!M178+APR!M178+MEI!M178+JUN!M178+JUL!M178+AGS!M178+SEPT!M178+OKT!M178+NOV!M178+DES!M178</f>
        <v>317</v>
      </c>
      <c r="O178" s="311">
        <f>JAN!N178+FEB!N178+MAR!N178+APR!N178+MEI!N178+JUN!N178+JUL!N178+AGS!N178+SEPT!N178+OKT!N178+NOV!N178+DES!N178</f>
        <v>0</v>
      </c>
      <c r="P178" s="311">
        <f>JAN!O178+FEB!O178+MAR!O178+APR!O178+MEI!O178+JUN!O178+JUL!O178+AGS!O178+SEPT!O178+OKT!O178+NOV!O178+DES!O178</f>
        <v>0</v>
      </c>
      <c r="Q178" s="311">
        <f>JAN!P178+FEB!P178+MAR!P178+APR!P178+MEI!P178+JUN!P178+JUL!P178+AGS!P178+SEPT!P178+OKT!P178+NOV!P178+DES!P178</f>
        <v>0</v>
      </c>
      <c r="R178" s="332">
        <f>JAN!Q178+FEB!Q178+MAR!Q178+APR!Q178+MEI!Q178+JUN!Q178+JUL!Q178+AGS!Q178+SEPT!Q178+OKT!Q178+NOV!Q178+DES!Q178</f>
        <v>0</v>
      </c>
      <c r="S178" s="336">
        <f t="shared" si="12"/>
        <v>1</v>
      </c>
      <c r="T178" s="336">
        <f t="shared" si="13"/>
        <v>0.99685534591194969</v>
      </c>
      <c r="U178" s="336">
        <f t="shared" si="14"/>
        <v>0</v>
      </c>
      <c r="V178" s="336">
        <f t="shared" si="15"/>
        <v>2.9644821478512166E-2</v>
      </c>
      <c r="W178" s="336">
        <f t="shared" si="16"/>
        <v>4.2262566090663388E-2</v>
      </c>
      <c r="X178" s="337">
        <f t="shared" si="17"/>
        <v>1.252866226981538</v>
      </c>
    </row>
    <row r="179" spans="1:24" ht="30" hidden="1" customHeight="1" x14ac:dyDescent="0.3">
      <c r="A179" s="309">
        <v>178</v>
      </c>
      <c r="B179" s="309">
        <v>14</v>
      </c>
      <c r="C179" s="310" t="s">
        <v>191</v>
      </c>
      <c r="D179" s="310" t="s">
        <v>205</v>
      </c>
      <c r="E179" s="326">
        <v>318920</v>
      </c>
      <c r="F179" s="311">
        <f>JAN!E179+FEB!E179+MAR!E179+APR!E179+MEI!E179+JUN!E179+JUL!E179+AGS!E179+SEPT!E179+OKT!E179+NOV!E179+DES!E179</f>
        <v>18778</v>
      </c>
      <c r="G179" s="311">
        <f>JAN!F179+FEB!F179+MAR!F179+APR!F179+MEI!F179+JUN!F179+JUL!F179+AGS!F179+SEPT!F179+OKT!F179+NOV!F179+DES!F179</f>
        <v>12983</v>
      </c>
      <c r="H179" s="311">
        <f>JAN!G179+FEB!G179+MAR!G179+APR!G179+MEI!G179+JUN!G179+JUL!G179+AGS!G179+SEPT!G179+OKT!G179+NOV!G179+DES!G179</f>
        <v>5795</v>
      </c>
      <c r="I179" s="311">
        <f>JAN!H179+FEB!H179+MAR!H179+APR!H179+MEI!H179+JUN!H179+JUL!H179+AGS!H179+SEPT!H179+OKT!H179+NOV!H179+DES!H179</f>
        <v>18778</v>
      </c>
      <c r="J179" s="311">
        <f>JAN!I179+FEB!I179+MAR!I179+APR!I179+MEI!I179+JUN!I179+JUL!I179+AGS!I179+SEPT!I179+OKT!I179+NOV!I179+DES!I179</f>
        <v>12983</v>
      </c>
      <c r="K179" s="311">
        <f>JAN!J179+FEB!J179+MAR!J179+APR!J179+MEI!J179+JUN!J179+JUL!J179+AGS!J179+SEPT!J179+OKT!J179+NOV!J179+DES!J179</f>
        <v>5795</v>
      </c>
      <c r="L179" s="311">
        <f>JAN!K179+FEB!K179+MAR!K179+APR!K179+MEI!K179+JUN!K179+JUL!K179+AGS!K179+SEPT!K179+OKT!K179+NOV!K179+DES!K179</f>
        <v>18778</v>
      </c>
      <c r="M179" s="311">
        <f>JAN!L179+FEB!L179+MAR!L179+APR!L179+MEI!L179+JUN!L179+JUL!L179+AGS!L179+SEPT!L179+OKT!L179+NOV!L179+DES!L179</f>
        <v>117</v>
      </c>
      <c r="N179" s="311">
        <f>JAN!M179+FEB!M179+MAR!M179+APR!M179+MEI!M179+JUN!M179+JUL!M179+AGS!M179+SEPT!M179+OKT!M179+NOV!M179+DES!M179</f>
        <v>106</v>
      </c>
      <c r="O179" s="311">
        <f>JAN!N179+FEB!N179+MAR!N179+APR!N179+MEI!N179+JUN!N179+JUL!N179+AGS!N179+SEPT!N179+OKT!N179+NOV!N179+DES!N179</f>
        <v>0</v>
      </c>
      <c r="P179" s="311">
        <f>JAN!O179+FEB!O179+MAR!O179+APR!O179+MEI!O179+JUN!O179+JUL!O179+AGS!O179+SEPT!O179+OKT!O179+NOV!O179+DES!O179</f>
        <v>0</v>
      </c>
      <c r="Q179" s="311">
        <f>JAN!P179+FEB!P179+MAR!P179+APR!P179+MEI!P179+JUN!P179+JUL!P179+AGS!P179+SEPT!P179+OKT!P179+NOV!P179+DES!P179</f>
        <v>0</v>
      </c>
      <c r="R179" s="332">
        <f>JAN!Q179+FEB!Q179+MAR!Q179+APR!Q179+MEI!Q179+JUN!Q179+JUL!Q179+AGS!Q179+SEPT!Q179+OKT!Q179+NOV!Q179+DES!Q179</f>
        <v>0</v>
      </c>
      <c r="S179" s="336">
        <f t="shared" si="12"/>
        <v>1</v>
      </c>
      <c r="T179" s="336">
        <f t="shared" si="13"/>
        <v>0.90598290598290598</v>
      </c>
      <c r="U179" s="336">
        <f t="shared" si="14"/>
        <v>0</v>
      </c>
      <c r="V179" s="336">
        <f t="shared" si="15"/>
        <v>6.2306954947278729E-3</v>
      </c>
      <c r="W179" s="336">
        <f t="shared" si="16"/>
        <v>5.8879969898407124E-2</v>
      </c>
      <c r="X179" s="337">
        <f t="shared" si="17"/>
        <v>0.36686316317571804</v>
      </c>
    </row>
    <row r="180" spans="1:24" ht="30" hidden="1" customHeight="1" x14ac:dyDescent="0.3">
      <c r="A180" s="309">
        <v>179</v>
      </c>
      <c r="B180" s="309">
        <v>15</v>
      </c>
      <c r="C180" s="310" t="s">
        <v>191</v>
      </c>
      <c r="D180" s="310" t="s">
        <v>206</v>
      </c>
      <c r="E180" s="326">
        <v>272988</v>
      </c>
      <c r="F180" s="311">
        <f>JAN!E180+FEB!E180+MAR!E180+APR!E180+MEI!E180+JUN!E180+JUL!E180+AGS!E180+SEPT!E180+OKT!E180+NOV!E180+DES!E180</f>
        <v>30554</v>
      </c>
      <c r="G180" s="311">
        <f>JAN!F180+FEB!F180+MAR!F180+APR!F180+MEI!F180+JUN!F180+JUL!F180+AGS!F180+SEPT!F180+OKT!F180+NOV!F180+DES!F180</f>
        <v>27435</v>
      </c>
      <c r="H180" s="311">
        <f>JAN!G180+FEB!G180+MAR!G180+APR!G180+MEI!G180+JUN!G180+JUL!G180+AGS!G180+SEPT!G180+OKT!G180+NOV!G180+DES!G180</f>
        <v>3119</v>
      </c>
      <c r="I180" s="311">
        <f>JAN!H180+FEB!H180+MAR!H180+APR!H180+MEI!H180+JUN!H180+JUL!H180+AGS!H180+SEPT!H180+OKT!H180+NOV!H180+DES!H180</f>
        <v>30554</v>
      </c>
      <c r="J180" s="311">
        <f>JAN!I180+FEB!I180+MAR!I180+APR!I180+MEI!I180+JUN!I180+JUL!I180+AGS!I180+SEPT!I180+OKT!I180+NOV!I180+DES!I180</f>
        <v>27435</v>
      </c>
      <c r="K180" s="311">
        <f>JAN!J180+FEB!J180+MAR!J180+APR!J180+MEI!J180+JUN!J180+JUL!J180+AGS!J180+SEPT!J180+OKT!J180+NOV!J180+DES!J180</f>
        <v>3119</v>
      </c>
      <c r="L180" s="311">
        <f>JAN!K180+FEB!K180+MAR!K180+APR!K180+MEI!K180+JUN!K180+JUL!K180+AGS!K180+SEPT!K180+OKT!K180+NOV!K180+DES!K180</f>
        <v>30554</v>
      </c>
      <c r="M180" s="311">
        <f>JAN!L180+FEB!L180+MAR!L180+APR!L180+MEI!L180+JUN!L180+JUL!L180+AGS!L180+SEPT!L180+OKT!L180+NOV!L180+DES!L180</f>
        <v>169</v>
      </c>
      <c r="N180" s="311">
        <f>JAN!M180+FEB!M180+MAR!M180+APR!M180+MEI!M180+JUN!M180+JUL!M180+AGS!M180+SEPT!M180+OKT!M180+NOV!M180+DES!M180</f>
        <v>169</v>
      </c>
      <c r="O180" s="311">
        <f>JAN!N180+FEB!N180+MAR!N180+APR!N180+MEI!N180+JUN!N180+JUL!N180+AGS!N180+SEPT!N180+OKT!N180+NOV!N180+DES!N180</f>
        <v>0</v>
      </c>
      <c r="P180" s="311">
        <f>JAN!O180+FEB!O180+MAR!O180+APR!O180+MEI!O180+JUN!O180+JUL!O180+AGS!O180+SEPT!O180+OKT!O180+NOV!O180+DES!O180</f>
        <v>0</v>
      </c>
      <c r="Q180" s="311">
        <f>JAN!P180+FEB!P180+MAR!P180+APR!P180+MEI!P180+JUN!P180+JUL!P180+AGS!P180+SEPT!P180+OKT!P180+NOV!P180+DES!P180</f>
        <v>0</v>
      </c>
      <c r="R180" s="332">
        <f>JAN!Q180+FEB!Q180+MAR!Q180+APR!Q180+MEI!Q180+JUN!Q180+JUL!Q180+AGS!Q180+SEPT!Q180+OKT!Q180+NOV!Q180+DES!Q180</f>
        <v>0</v>
      </c>
      <c r="S180" s="336">
        <f t="shared" si="12"/>
        <v>1</v>
      </c>
      <c r="T180" s="336">
        <f t="shared" si="13"/>
        <v>1</v>
      </c>
      <c r="U180" s="336">
        <f t="shared" si="14"/>
        <v>0</v>
      </c>
      <c r="V180" s="336">
        <f t="shared" si="15"/>
        <v>5.5311906787981931E-3</v>
      </c>
      <c r="W180" s="336">
        <f t="shared" si="16"/>
        <v>0.11192433367034449</v>
      </c>
      <c r="X180" s="337">
        <f t="shared" si="17"/>
        <v>0.61907483112810824</v>
      </c>
    </row>
    <row r="181" spans="1:24" ht="30" hidden="1" customHeight="1" x14ac:dyDescent="0.3">
      <c r="A181" s="309">
        <v>180</v>
      </c>
      <c r="B181" s="309">
        <v>16</v>
      </c>
      <c r="C181" s="310" t="s">
        <v>191</v>
      </c>
      <c r="D181" s="310" t="s">
        <v>207</v>
      </c>
      <c r="E181" s="326">
        <v>144414</v>
      </c>
      <c r="F181" s="311">
        <f>JAN!E181+FEB!E181+MAR!E181+APR!E181+MEI!E181+JUN!E181+JUL!E181+AGS!E181+SEPT!E181+OKT!E181+NOV!E181+DES!E181</f>
        <v>13214</v>
      </c>
      <c r="G181" s="311">
        <f>JAN!F181+FEB!F181+MAR!F181+APR!F181+MEI!F181+JUN!F181+JUL!F181+AGS!F181+SEPT!F181+OKT!F181+NOV!F181+DES!F181</f>
        <v>4593</v>
      </c>
      <c r="H181" s="311">
        <f>JAN!G181+FEB!G181+MAR!G181+APR!G181+MEI!G181+JUN!G181+JUL!G181+AGS!G181+SEPT!G181+OKT!G181+NOV!G181+DES!G181</f>
        <v>8621</v>
      </c>
      <c r="I181" s="311">
        <f>JAN!H181+FEB!H181+MAR!H181+APR!H181+MEI!H181+JUN!H181+JUL!H181+AGS!H181+SEPT!H181+OKT!H181+NOV!H181+DES!H181</f>
        <v>13214</v>
      </c>
      <c r="J181" s="311">
        <f>JAN!I181+FEB!I181+MAR!I181+APR!I181+MEI!I181+JUN!I181+JUL!I181+AGS!I181+SEPT!I181+OKT!I181+NOV!I181+DES!I181</f>
        <v>4593</v>
      </c>
      <c r="K181" s="311">
        <f>JAN!J181+FEB!J181+MAR!J181+APR!J181+MEI!J181+JUN!J181+JUL!J181+AGS!J181+SEPT!J181+OKT!J181+NOV!J181+DES!J181</f>
        <v>8621</v>
      </c>
      <c r="L181" s="311">
        <f>JAN!K181+FEB!K181+MAR!K181+APR!K181+MEI!K181+JUN!K181+JUL!K181+AGS!K181+SEPT!K181+OKT!K181+NOV!K181+DES!K181</f>
        <v>13214</v>
      </c>
      <c r="M181" s="311">
        <f>JAN!L181+FEB!L181+MAR!L181+APR!L181+MEI!L181+JUN!L181+JUL!L181+AGS!L181+SEPT!L181+OKT!L181+NOV!L181+DES!L181</f>
        <v>11</v>
      </c>
      <c r="N181" s="311">
        <f>JAN!M181+FEB!M181+MAR!M181+APR!M181+MEI!M181+JUN!M181+JUL!M181+AGS!M181+SEPT!M181+OKT!M181+NOV!M181+DES!M181</f>
        <v>11</v>
      </c>
      <c r="O181" s="311">
        <f>JAN!N181+FEB!N181+MAR!N181+APR!N181+MEI!N181+JUN!N181+JUL!N181+AGS!N181+SEPT!N181+OKT!N181+NOV!N181+DES!N181</f>
        <v>0</v>
      </c>
      <c r="P181" s="311">
        <f>JAN!O181+FEB!O181+MAR!O181+APR!O181+MEI!O181+JUN!O181+JUL!O181+AGS!O181+SEPT!O181+OKT!O181+NOV!O181+DES!O181</f>
        <v>0</v>
      </c>
      <c r="Q181" s="311">
        <f>JAN!P181+FEB!P181+MAR!P181+APR!P181+MEI!P181+JUN!P181+JUL!P181+AGS!P181+SEPT!P181+OKT!P181+NOV!P181+DES!P181</f>
        <v>0</v>
      </c>
      <c r="R181" s="332">
        <f>JAN!Q181+FEB!Q181+MAR!Q181+APR!Q181+MEI!Q181+JUN!Q181+JUL!Q181+AGS!Q181+SEPT!Q181+OKT!Q181+NOV!Q181+DES!Q181</f>
        <v>0</v>
      </c>
      <c r="S181" s="336">
        <f t="shared" si="12"/>
        <v>1</v>
      </c>
      <c r="T181" s="336">
        <f t="shared" si="13"/>
        <v>1</v>
      </c>
      <c r="U181" s="336">
        <f t="shared" si="14"/>
        <v>0</v>
      </c>
      <c r="V181" s="336">
        <f t="shared" si="15"/>
        <v>8.3245043136067807E-4</v>
      </c>
      <c r="W181" s="336">
        <f t="shared" si="16"/>
        <v>9.1500824019831867E-2</v>
      </c>
      <c r="X181" s="337">
        <f t="shared" si="17"/>
        <v>7.616990042516654E-2</v>
      </c>
    </row>
    <row r="182" spans="1:24" ht="30" hidden="1" customHeight="1" x14ac:dyDescent="0.3">
      <c r="A182" s="309">
        <v>181</v>
      </c>
      <c r="B182" s="309">
        <v>17</v>
      </c>
      <c r="C182" s="310" t="s">
        <v>191</v>
      </c>
      <c r="D182" s="310" t="s">
        <v>208</v>
      </c>
      <c r="E182" s="326">
        <v>161196</v>
      </c>
      <c r="F182" s="311">
        <f>JAN!E182+FEB!E182+MAR!E182+APR!E182+MEI!E182+JUN!E182+JUL!E182+AGS!E182+SEPT!E182+OKT!E182+NOV!E182+DES!E182</f>
        <v>3056</v>
      </c>
      <c r="G182" s="311">
        <f>JAN!F182+FEB!F182+MAR!F182+APR!F182+MEI!F182+JUN!F182+JUL!F182+AGS!F182+SEPT!F182+OKT!F182+NOV!F182+DES!F182</f>
        <v>3056</v>
      </c>
      <c r="H182" s="311">
        <f>JAN!G182+FEB!G182+MAR!G182+APR!G182+MEI!G182+JUN!G182+JUL!G182+AGS!G182+SEPT!G182+OKT!G182+NOV!G182+DES!G182</f>
        <v>0</v>
      </c>
      <c r="I182" s="311">
        <f>JAN!H182+FEB!H182+MAR!H182+APR!H182+MEI!H182+JUN!H182+JUL!H182+AGS!H182+SEPT!H182+OKT!H182+NOV!H182+DES!H182</f>
        <v>3056</v>
      </c>
      <c r="J182" s="311">
        <f>JAN!I182+FEB!I182+MAR!I182+APR!I182+MEI!I182+JUN!I182+JUL!I182+AGS!I182+SEPT!I182+OKT!I182+NOV!I182+DES!I182</f>
        <v>3056</v>
      </c>
      <c r="K182" s="311">
        <f>JAN!J182+FEB!J182+MAR!J182+APR!J182+MEI!J182+JUN!J182+JUL!J182+AGS!J182+SEPT!J182+OKT!J182+NOV!J182+DES!J182</f>
        <v>0</v>
      </c>
      <c r="L182" s="311">
        <f>JAN!K182+FEB!K182+MAR!K182+APR!K182+MEI!K182+JUN!K182+JUL!K182+AGS!K182+SEPT!K182+OKT!K182+NOV!K182+DES!K182</f>
        <v>3056</v>
      </c>
      <c r="M182" s="311">
        <f>JAN!L182+FEB!L182+MAR!L182+APR!L182+MEI!L182+JUN!L182+JUL!L182+AGS!L182+SEPT!L182+OKT!L182+NOV!L182+DES!L182</f>
        <v>36</v>
      </c>
      <c r="N182" s="311">
        <f>JAN!M182+FEB!M182+MAR!M182+APR!M182+MEI!M182+JUN!M182+JUL!M182+AGS!M182+SEPT!M182+OKT!M182+NOV!M182+DES!M182</f>
        <v>36</v>
      </c>
      <c r="O182" s="311">
        <f>JAN!N182+FEB!N182+MAR!N182+APR!N182+MEI!N182+JUN!N182+JUL!N182+AGS!N182+SEPT!N182+OKT!N182+NOV!N182+DES!N182</f>
        <v>0</v>
      </c>
      <c r="P182" s="311">
        <f>JAN!O182+FEB!O182+MAR!O182+APR!O182+MEI!O182+JUN!O182+JUL!O182+AGS!O182+SEPT!O182+OKT!O182+NOV!O182+DES!O182</f>
        <v>0</v>
      </c>
      <c r="Q182" s="311">
        <f>JAN!P182+FEB!P182+MAR!P182+APR!P182+MEI!P182+JUN!P182+JUL!P182+AGS!P182+SEPT!P182+OKT!P182+NOV!P182+DES!P182</f>
        <v>0</v>
      </c>
      <c r="R182" s="332">
        <f>JAN!Q182+FEB!Q182+MAR!Q182+APR!Q182+MEI!Q182+JUN!Q182+JUL!Q182+AGS!Q182+SEPT!Q182+OKT!Q182+NOV!Q182+DES!Q182</f>
        <v>0</v>
      </c>
      <c r="S182" s="336">
        <f t="shared" si="12"/>
        <v>1</v>
      </c>
      <c r="T182" s="336">
        <f t="shared" si="13"/>
        <v>1</v>
      </c>
      <c r="U182" s="336">
        <f t="shared" si="14"/>
        <v>0</v>
      </c>
      <c r="V182" s="336">
        <f t="shared" si="15"/>
        <v>1.1780104712041885E-2</v>
      </c>
      <c r="W182" s="336">
        <f t="shared" si="16"/>
        <v>1.8958286806124221E-2</v>
      </c>
      <c r="X182" s="337">
        <f t="shared" si="17"/>
        <v>0.22333060373706543</v>
      </c>
    </row>
    <row r="183" spans="1:24" ht="30" hidden="1" customHeight="1" x14ac:dyDescent="0.3">
      <c r="A183" s="309">
        <v>182</v>
      </c>
      <c r="B183" s="309">
        <v>18</v>
      </c>
      <c r="C183" s="310" t="s">
        <v>191</v>
      </c>
      <c r="D183" s="310" t="s">
        <v>209</v>
      </c>
      <c r="E183" s="326">
        <v>283313</v>
      </c>
      <c r="F183" s="311">
        <f>JAN!E183+FEB!E183+MAR!E183+APR!E183+MEI!E183+JUN!E183+JUL!E183+AGS!E183+SEPT!E183+OKT!E183+NOV!E183+DES!E183</f>
        <v>9181</v>
      </c>
      <c r="G183" s="311">
        <f>JAN!F183+FEB!F183+MAR!F183+APR!F183+MEI!F183+JUN!F183+JUL!F183+AGS!F183+SEPT!F183+OKT!F183+NOV!F183+DES!F183</f>
        <v>6146</v>
      </c>
      <c r="H183" s="311">
        <f>JAN!G183+FEB!G183+MAR!G183+APR!G183+MEI!G183+JUN!G183+JUL!G183+AGS!G183+SEPT!G183+OKT!G183+NOV!G183+DES!G183</f>
        <v>3035</v>
      </c>
      <c r="I183" s="311">
        <f>JAN!H183+FEB!H183+MAR!H183+APR!H183+MEI!H183+JUN!H183+JUL!H183+AGS!H183+SEPT!H183+OKT!H183+NOV!H183+DES!H183</f>
        <v>9181</v>
      </c>
      <c r="J183" s="311">
        <f>JAN!I183+FEB!I183+MAR!I183+APR!I183+MEI!I183+JUN!I183+JUL!I183+AGS!I183+SEPT!I183+OKT!I183+NOV!I183+DES!I183</f>
        <v>6146</v>
      </c>
      <c r="K183" s="311">
        <f>JAN!J183+FEB!J183+MAR!J183+APR!J183+MEI!J183+JUN!J183+JUL!J183+AGS!J183+SEPT!J183+OKT!J183+NOV!J183+DES!J183</f>
        <v>3035</v>
      </c>
      <c r="L183" s="311">
        <f>JAN!K183+FEB!K183+MAR!K183+APR!K183+MEI!K183+JUN!K183+JUL!K183+AGS!K183+SEPT!K183+OKT!K183+NOV!K183+DES!K183</f>
        <v>9181</v>
      </c>
      <c r="M183" s="311">
        <f>JAN!L183+FEB!L183+MAR!L183+APR!L183+MEI!L183+JUN!L183+JUL!L183+AGS!L183+SEPT!L183+OKT!L183+NOV!L183+DES!L183</f>
        <v>2</v>
      </c>
      <c r="N183" s="311">
        <f>JAN!M183+FEB!M183+MAR!M183+APR!M183+MEI!M183+JUN!M183+JUL!M183+AGS!M183+SEPT!M183+OKT!M183+NOV!M183+DES!M183</f>
        <v>2</v>
      </c>
      <c r="O183" s="311">
        <f>JAN!N183+FEB!N183+MAR!N183+APR!N183+MEI!N183+JUN!N183+JUL!N183+AGS!N183+SEPT!N183+OKT!N183+NOV!N183+DES!N183</f>
        <v>0</v>
      </c>
      <c r="P183" s="311">
        <f>JAN!O183+FEB!O183+MAR!O183+APR!O183+MEI!O183+JUN!O183+JUL!O183+AGS!O183+SEPT!O183+OKT!O183+NOV!O183+DES!O183</f>
        <v>0</v>
      </c>
      <c r="Q183" s="311">
        <f>JAN!P183+FEB!P183+MAR!P183+APR!P183+MEI!P183+JUN!P183+JUL!P183+AGS!P183+SEPT!P183+OKT!P183+NOV!P183+DES!P183</f>
        <v>0</v>
      </c>
      <c r="R183" s="332">
        <f>JAN!Q183+FEB!Q183+MAR!Q183+APR!Q183+MEI!Q183+JUN!Q183+JUL!Q183+AGS!Q183+SEPT!Q183+OKT!Q183+NOV!Q183+DES!Q183</f>
        <v>0</v>
      </c>
      <c r="S183" s="336">
        <f t="shared" si="12"/>
        <v>1</v>
      </c>
      <c r="T183" s="336">
        <f t="shared" si="13"/>
        <v>1</v>
      </c>
      <c r="U183" s="336">
        <f t="shared" si="14"/>
        <v>0</v>
      </c>
      <c r="V183" s="336">
        <f t="shared" si="15"/>
        <v>2.1784119376974185E-4</v>
      </c>
      <c r="W183" s="336">
        <f t="shared" si="16"/>
        <v>3.240585500841825E-2</v>
      </c>
      <c r="X183" s="337">
        <f t="shared" si="17"/>
        <v>7.0593301401629992E-3</v>
      </c>
    </row>
    <row r="184" spans="1:24" ht="30" hidden="1" customHeight="1" x14ac:dyDescent="0.3">
      <c r="A184" s="309">
        <v>183</v>
      </c>
      <c r="B184" s="309">
        <v>19</v>
      </c>
      <c r="C184" s="310" t="s">
        <v>191</v>
      </c>
      <c r="D184" s="310" t="s">
        <v>210</v>
      </c>
      <c r="E184" s="326">
        <v>333912</v>
      </c>
      <c r="F184" s="311">
        <f>JAN!E184+FEB!E184+MAR!E184+APR!E184+MEI!E184+JUN!E184+JUL!E184+AGS!E184+SEPT!E184+OKT!E184+NOV!E184+DES!E184</f>
        <v>30515</v>
      </c>
      <c r="G184" s="311">
        <f>JAN!F184+FEB!F184+MAR!F184+APR!F184+MEI!F184+JUN!F184+JUL!F184+AGS!F184+SEPT!F184+OKT!F184+NOV!F184+DES!F184</f>
        <v>23254</v>
      </c>
      <c r="H184" s="311">
        <f>JAN!G184+FEB!G184+MAR!G184+APR!G184+MEI!G184+JUN!G184+JUL!G184+AGS!G184+SEPT!G184+OKT!G184+NOV!G184+DES!G184</f>
        <v>7261</v>
      </c>
      <c r="I184" s="311">
        <f>JAN!H184+FEB!H184+MAR!H184+APR!H184+MEI!H184+JUN!H184+JUL!H184+AGS!H184+SEPT!H184+OKT!H184+NOV!H184+DES!H184</f>
        <v>30515</v>
      </c>
      <c r="J184" s="311">
        <f>JAN!I184+FEB!I184+MAR!I184+APR!I184+MEI!I184+JUN!I184+JUL!I184+AGS!I184+SEPT!I184+OKT!I184+NOV!I184+DES!I184</f>
        <v>23254</v>
      </c>
      <c r="K184" s="311">
        <f>JAN!J184+FEB!J184+MAR!J184+APR!J184+MEI!J184+JUN!J184+JUL!J184+AGS!J184+SEPT!J184+OKT!J184+NOV!J184+DES!J184</f>
        <v>7261</v>
      </c>
      <c r="L184" s="311">
        <f>JAN!K184+FEB!K184+MAR!K184+APR!K184+MEI!K184+JUN!K184+JUL!K184+AGS!K184+SEPT!K184+OKT!K184+NOV!K184+DES!K184</f>
        <v>30515</v>
      </c>
      <c r="M184" s="311">
        <f>JAN!L184+FEB!L184+MAR!L184+APR!L184+MEI!L184+JUN!L184+JUL!L184+AGS!L184+SEPT!L184+OKT!L184+NOV!L184+DES!L184</f>
        <v>29</v>
      </c>
      <c r="N184" s="311">
        <f>JAN!M184+FEB!M184+MAR!M184+APR!M184+MEI!M184+JUN!M184+JUL!M184+AGS!M184+SEPT!M184+OKT!M184+NOV!M184+DES!M184</f>
        <v>29</v>
      </c>
      <c r="O184" s="311">
        <f>JAN!N184+FEB!N184+MAR!N184+APR!N184+MEI!N184+JUN!N184+JUL!N184+AGS!N184+SEPT!N184+OKT!N184+NOV!N184+DES!N184</f>
        <v>0</v>
      </c>
      <c r="P184" s="311">
        <f>JAN!O184+FEB!O184+MAR!O184+APR!O184+MEI!O184+JUN!O184+JUL!O184+AGS!O184+SEPT!O184+OKT!O184+NOV!O184+DES!O184</f>
        <v>0</v>
      </c>
      <c r="Q184" s="311">
        <f>JAN!P184+FEB!P184+MAR!P184+APR!P184+MEI!P184+JUN!P184+JUL!P184+AGS!P184+SEPT!P184+OKT!P184+NOV!P184+DES!P184</f>
        <v>0</v>
      </c>
      <c r="R184" s="332">
        <f>JAN!Q184+FEB!Q184+MAR!Q184+APR!Q184+MEI!Q184+JUN!Q184+JUL!Q184+AGS!Q184+SEPT!Q184+OKT!Q184+NOV!Q184+DES!Q184</f>
        <v>0</v>
      </c>
      <c r="S184" s="336">
        <f t="shared" si="12"/>
        <v>1</v>
      </c>
      <c r="T184" s="336">
        <f t="shared" si="13"/>
        <v>1</v>
      </c>
      <c r="U184" s="336">
        <f t="shared" si="14"/>
        <v>0</v>
      </c>
      <c r="V184" s="336">
        <f t="shared" si="15"/>
        <v>9.503522857611011E-4</v>
      </c>
      <c r="W184" s="336">
        <f t="shared" si="16"/>
        <v>9.1386353290687367E-2</v>
      </c>
      <c r="X184" s="337">
        <f t="shared" si="17"/>
        <v>8.6849229737176264E-2</v>
      </c>
    </row>
    <row r="185" spans="1:24" ht="30" hidden="1" customHeight="1" x14ac:dyDescent="0.3">
      <c r="A185" s="309">
        <v>184</v>
      </c>
      <c r="B185" s="309">
        <v>20</v>
      </c>
      <c r="C185" s="310" t="s">
        <v>191</v>
      </c>
      <c r="D185" s="310" t="s">
        <v>211</v>
      </c>
      <c r="E185" s="326">
        <v>269029</v>
      </c>
      <c r="F185" s="311">
        <f>JAN!E185+FEB!E185+MAR!E185+APR!E185+MEI!E185+JUN!E185+JUL!E185+AGS!E185+SEPT!E185+OKT!E185+NOV!E185+DES!E185</f>
        <v>4892</v>
      </c>
      <c r="G185" s="311">
        <f>JAN!F185+FEB!F185+MAR!F185+APR!F185+MEI!F185+JUN!F185+JUL!F185+AGS!F185+SEPT!F185+OKT!F185+NOV!F185+DES!F185</f>
        <v>3274</v>
      </c>
      <c r="H185" s="311">
        <f>JAN!G185+FEB!G185+MAR!G185+APR!G185+MEI!G185+JUN!G185+JUL!G185+AGS!G185+SEPT!G185+OKT!G185+NOV!G185+DES!G185</f>
        <v>1618</v>
      </c>
      <c r="I185" s="311">
        <f>JAN!H185+FEB!H185+MAR!H185+APR!H185+MEI!H185+JUN!H185+JUL!H185+AGS!H185+SEPT!H185+OKT!H185+NOV!H185+DES!H185</f>
        <v>4892</v>
      </c>
      <c r="J185" s="311">
        <f>JAN!I185+FEB!I185+MAR!I185+APR!I185+MEI!I185+JUN!I185+JUL!I185+AGS!I185+SEPT!I185+OKT!I185+NOV!I185+DES!I185</f>
        <v>3274</v>
      </c>
      <c r="K185" s="311">
        <f>JAN!J185+FEB!J185+MAR!J185+APR!J185+MEI!J185+JUN!J185+JUL!J185+AGS!J185+SEPT!J185+OKT!J185+NOV!J185+DES!J185</f>
        <v>1618</v>
      </c>
      <c r="L185" s="311">
        <f>JAN!K185+FEB!K185+MAR!K185+APR!K185+MEI!K185+JUN!K185+JUL!K185+AGS!K185+SEPT!K185+OKT!K185+NOV!K185+DES!K185</f>
        <v>4892</v>
      </c>
      <c r="M185" s="311">
        <f>JAN!L185+FEB!L185+MAR!L185+APR!L185+MEI!L185+JUN!L185+JUL!L185+AGS!L185+SEPT!L185+OKT!L185+NOV!L185+DES!L185</f>
        <v>109</v>
      </c>
      <c r="N185" s="311">
        <f>JAN!M185+FEB!M185+MAR!M185+APR!M185+MEI!M185+JUN!M185+JUL!M185+AGS!M185+SEPT!M185+OKT!M185+NOV!M185+DES!M185</f>
        <v>109</v>
      </c>
      <c r="O185" s="311">
        <f>JAN!N185+FEB!N185+MAR!N185+APR!N185+MEI!N185+JUN!N185+JUL!N185+AGS!N185+SEPT!N185+OKT!N185+NOV!N185+DES!N185</f>
        <v>0</v>
      </c>
      <c r="P185" s="311">
        <f>JAN!O185+FEB!O185+MAR!O185+APR!O185+MEI!O185+JUN!O185+JUL!O185+AGS!O185+SEPT!O185+OKT!O185+NOV!O185+DES!O185</f>
        <v>0</v>
      </c>
      <c r="Q185" s="311">
        <f>JAN!P185+FEB!P185+MAR!P185+APR!P185+MEI!P185+JUN!P185+JUL!P185+AGS!P185+SEPT!P185+OKT!P185+NOV!P185+DES!P185</f>
        <v>0</v>
      </c>
      <c r="R185" s="332">
        <f>JAN!Q185+FEB!Q185+MAR!Q185+APR!Q185+MEI!Q185+JUN!Q185+JUL!Q185+AGS!Q185+SEPT!Q185+OKT!Q185+NOV!Q185+DES!Q185</f>
        <v>0</v>
      </c>
      <c r="S185" s="336">
        <f t="shared" si="12"/>
        <v>1</v>
      </c>
      <c r="T185" s="336">
        <f t="shared" si="13"/>
        <v>1</v>
      </c>
      <c r="U185" s="336">
        <f t="shared" si="14"/>
        <v>0</v>
      </c>
      <c r="V185" s="336">
        <f t="shared" si="15"/>
        <v>2.2281275551921505E-2</v>
      </c>
      <c r="W185" s="336">
        <f t="shared" si="16"/>
        <v>1.8183913258421953E-2</v>
      </c>
      <c r="X185" s="337">
        <f t="shared" si="17"/>
        <v>0.40516078192313837</v>
      </c>
    </row>
    <row r="186" spans="1:24" ht="30" hidden="1" customHeight="1" x14ac:dyDescent="0.3">
      <c r="A186" s="309">
        <v>185</v>
      </c>
      <c r="B186" s="309">
        <v>21</v>
      </c>
      <c r="C186" s="310" t="s">
        <v>191</v>
      </c>
      <c r="D186" s="310" t="s">
        <v>212</v>
      </c>
      <c r="E186" s="326">
        <v>94406</v>
      </c>
      <c r="F186" s="311">
        <f>JAN!E186+FEB!E186+MAR!E186+APR!E186+MEI!E186+JUN!E186+JUL!E186+AGS!E186+SEPT!E186+OKT!E186+NOV!E186+DES!E186</f>
        <v>5009</v>
      </c>
      <c r="G186" s="311">
        <f>JAN!F186+FEB!F186+MAR!F186+APR!F186+MEI!F186+JUN!F186+JUL!F186+AGS!F186+SEPT!F186+OKT!F186+NOV!F186+DES!F186</f>
        <v>2136</v>
      </c>
      <c r="H186" s="311">
        <f>JAN!G186+FEB!G186+MAR!G186+APR!G186+MEI!G186+JUN!G186+JUL!G186+AGS!G186+SEPT!G186+OKT!G186+NOV!G186+DES!G186</f>
        <v>2873</v>
      </c>
      <c r="I186" s="311">
        <f>JAN!H186+FEB!H186+MAR!H186+APR!H186+MEI!H186+JUN!H186+JUL!H186+AGS!H186+SEPT!H186+OKT!H186+NOV!H186+DES!H186</f>
        <v>5009</v>
      </c>
      <c r="J186" s="311">
        <f>JAN!I186+FEB!I186+MAR!I186+APR!I186+MEI!I186+JUN!I186+JUL!I186+AGS!I186+SEPT!I186+OKT!I186+NOV!I186+DES!I186</f>
        <v>2136</v>
      </c>
      <c r="K186" s="311">
        <f>JAN!J186+FEB!J186+MAR!J186+APR!J186+MEI!J186+JUN!J186+JUL!J186+AGS!J186+SEPT!J186+OKT!J186+NOV!J186+DES!J186</f>
        <v>2873</v>
      </c>
      <c r="L186" s="311">
        <f>JAN!K186+FEB!K186+MAR!K186+APR!K186+MEI!K186+JUN!K186+JUL!K186+AGS!K186+SEPT!K186+OKT!K186+NOV!K186+DES!K186</f>
        <v>5009</v>
      </c>
      <c r="M186" s="311">
        <f>JAN!L186+FEB!L186+MAR!L186+APR!L186+MEI!L186+JUN!L186+JUL!L186+AGS!L186+SEPT!L186+OKT!L186+NOV!L186+DES!L186</f>
        <v>146</v>
      </c>
      <c r="N186" s="311">
        <f>JAN!M186+FEB!M186+MAR!M186+APR!M186+MEI!M186+JUN!M186+JUL!M186+AGS!M186+SEPT!M186+OKT!M186+NOV!M186+DES!M186</f>
        <v>146</v>
      </c>
      <c r="O186" s="311">
        <f>JAN!N186+FEB!N186+MAR!N186+APR!N186+MEI!N186+JUN!N186+JUL!N186+AGS!N186+SEPT!N186+OKT!N186+NOV!N186+DES!N186</f>
        <v>0</v>
      </c>
      <c r="P186" s="311">
        <f>JAN!O186+FEB!O186+MAR!O186+APR!O186+MEI!O186+JUN!O186+JUL!O186+AGS!O186+SEPT!O186+OKT!O186+NOV!O186+DES!O186</f>
        <v>0</v>
      </c>
      <c r="Q186" s="311">
        <f>JAN!P186+FEB!P186+MAR!P186+APR!P186+MEI!P186+JUN!P186+JUL!P186+AGS!P186+SEPT!P186+OKT!P186+NOV!P186+DES!P186</f>
        <v>0</v>
      </c>
      <c r="R186" s="332">
        <f>JAN!Q186+FEB!Q186+MAR!Q186+APR!Q186+MEI!Q186+JUN!Q186+JUL!Q186+AGS!Q186+SEPT!Q186+OKT!Q186+NOV!Q186+DES!Q186</f>
        <v>0</v>
      </c>
      <c r="S186" s="336">
        <f t="shared" si="12"/>
        <v>1</v>
      </c>
      <c r="T186" s="336">
        <f t="shared" si="13"/>
        <v>1</v>
      </c>
      <c r="U186" s="336">
        <f t="shared" si="14"/>
        <v>0</v>
      </c>
      <c r="V186" s="336">
        <f t="shared" si="15"/>
        <v>2.9147534438011578E-2</v>
      </c>
      <c r="W186" s="336">
        <f t="shared" si="16"/>
        <v>5.3058068343113787E-2</v>
      </c>
      <c r="X186" s="337">
        <f t="shared" si="17"/>
        <v>1.546511874245281</v>
      </c>
    </row>
    <row r="187" spans="1:24" ht="30" hidden="1" customHeight="1" x14ac:dyDescent="0.3">
      <c r="A187" s="309">
        <v>186</v>
      </c>
      <c r="B187" s="309">
        <v>22</v>
      </c>
      <c r="C187" s="310" t="s">
        <v>191</v>
      </c>
      <c r="D187" s="310" t="s">
        <v>213</v>
      </c>
      <c r="E187" s="326">
        <v>189220</v>
      </c>
      <c r="F187" s="311">
        <f>JAN!E187+FEB!E187+MAR!E187+APR!E187+MEI!E187+JUN!E187+JUL!E187+AGS!E187+SEPT!E187+OKT!E187+NOV!E187+DES!E187</f>
        <v>4983</v>
      </c>
      <c r="G187" s="311">
        <f>JAN!F187+FEB!F187+MAR!F187+APR!F187+MEI!F187+JUN!F187+JUL!F187+AGS!F187+SEPT!F187+OKT!F187+NOV!F187+DES!F187</f>
        <v>4643</v>
      </c>
      <c r="H187" s="311">
        <f>JAN!G187+FEB!G187+MAR!G187+APR!G187+MEI!G187+JUN!G187+JUL!G187+AGS!G187+SEPT!G187+OKT!G187+NOV!G187+DES!G187</f>
        <v>340</v>
      </c>
      <c r="I187" s="311">
        <f>JAN!H187+FEB!H187+MAR!H187+APR!H187+MEI!H187+JUN!H187+JUL!H187+AGS!H187+SEPT!H187+OKT!H187+NOV!H187+DES!H187</f>
        <v>4983</v>
      </c>
      <c r="J187" s="311">
        <f>JAN!I187+FEB!I187+MAR!I187+APR!I187+MEI!I187+JUN!I187+JUL!I187+AGS!I187+SEPT!I187+OKT!I187+NOV!I187+DES!I187</f>
        <v>4643</v>
      </c>
      <c r="K187" s="311">
        <f>JAN!J187+FEB!J187+MAR!J187+APR!J187+MEI!J187+JUN!J187+JUL!J187+AGS!J187+SEPT!J187+OKT!J187+NOV!J187+DES!J187</f>
        <v>340</v>
      </c>
      <c r="L187" s="311">
        <f>JAN!K187+FEB!K187+MAR!K187+APR!K187+MEI!K187+JUN!K187+JUL!K187+AGS!K187+SEPT!K187+OKT!K187+NOV!K187+DES!K187</f>
        <v>4983</v>
      </c>
      <c r="M187" s="311">
        <f>JAN!L187+FEB!L187+MAR!L187+APR!L187+MEI!L187+JUN!L187+JUL!L187+AGS!L187+SEPT!L187+OKT!L187+NOV!L187+DES!L187</f>
        <v>329</v>
      </c>
      <c r="N187" s="311">
        <f>JAN!M187+FEB!M187+MAR!M187+APR!M187+MEI!M187+JUN!M187+JUL!M187+AGS!M187+SEPT!M187+OKT!M187+NOV!M187+DES!M187</f>
        <v>328</v>
      </c>
      <c r="O187" s="311">
        <f>JAN!N187+FEB!N187+MAR!N187+APR!N187+MEI!N187+JUN!N187+JUL!N187+AGS!N187+SEPT!N187+OKT!N187+NOV!N187+DES!N187</f>
        <v>0</v>
      </c>
      <c r="P187" s="311">
        <f>JAN!O187+FEB!O187+MAR!O187+APR!O187+MEI!O187+JUN!O187+JUL!O187+AGS!O187+SEPT!O187+OKT!O187+NOV!O187+DES!O187</f>
        <v>0</v>
      </c>
      <c r="Q187" s="311">
        <f>JAN!P187+FEB!P187+MAR!P187+APR!P187+MEI!P187+JUN!P187+JUL!P187+AGS!P187+SEPT!P187+OKT!P187+NOV!P187+DES!P187</f>
        <v>0</v>
      </c>
      <c r="R187" s="332">
        <f>JAN!Q187+FEB!Q187+MAR!Q187+APR!Q187+MEI!Q187+JUN!Q187+JUL!Q187+AGS!Q187+SEPT!Q187+OKT!Q187+NOV!Q187+DES!Q187</f>
        <v>0</v>
      </c>
      <c r="S187" s="336">
        <f t="shared" si="12"/>
        <v>1</v>
      </c>
      <c r="T187" s="336">
        <f t="shared" si="13"/>
        <v>0.99696048632218848</v>
      </c>
      <c r="U187" s="336">
        <f t="shared" si="14"/>
        <v>0</v>
      </c>
      <c r="V187" s="336">
        <f t="shared" si="15"/>
        <v>6.6024483243026288E-2</v>
      </c>
      <c r="W187" s="336">
        <f t="shared" si="16"/>
        <v>2.6334425536412642E-2</v>
      </c>
      <c r="X187" s="337">
        <f t="shared" si="17"/>
        <v>1.7387168375436</v>
      </c>
    </row>
    <row r="188" spans="1:24" ht="30" hidden="1" customHeight="1" x14ac:dyDescent="0.3">
      <c r="A188" s="306">
        <v>187</v>
      </c>
      <c r="B188" s="306">
        <v>1</v>
      </c>
      <c r="C188" s="307" t="s">
        <v>214</v>
      </c>
      <c r="D188" s="307" t="s">
        <v>215</v>
      </c>
      <c r="E188" s="325">
        <v>461699</v>
      </c>
      <c r="F188" s="303">
        <f>JAN!E188+FEB!E188+MAR!E188+APR!E188+MEI!E188+JUN!E188+JUL!E188+AGS!E188+SEPT!E188+OKT!E188+NOV!E188+DES!E188</f>
        <v>11367</v>
      </c>
      <c r="G188" s="303">
        <f>JAN!F188+FEB!F188+MAR!F188+APR!F188+MEI!F188+JUN!F188+JUL!F188+AGS!F188+SEPT!F188+OKT!F188+NOV!F188+DES!F188</f>
        <v>10271</v>
      </c>
      <c r="H188" s="303">
        <f>JAN!G188+FEB!G188+MAR!G188+APR!G188+MEI!G188+JUN!G188+JUL!G188+AGS!G188+SEPT!G188+OKT!G188+NOV!G188+DES!G188</f>
        <v>1078</v>
      </c>
      <c r="I188" s="303">
        <f>JAN!H188+FEB!H188+MAR!H188+APR!H188+MEI!H188+JUN!H188+JUL!H188+AGS!H188+SEPT!H188+OKT!H188+NOV!H188+DES!H188</f>
        <v>11349</v>
      </c>
      <c r="J188" s="303">
        <f>JAN!I188+FEB!I188+MAR!I188+APR!I188+MEI!I188+JUN!I188+JUL!I188+AGS!I188+SEPT!I188+OKT!I188+NOV!I188+DES!I188</f>
        <v>10271</v>
      </c>
      <c r="K188" s="303">
        <f>JAN!J188+FEB!J188+MAR!J188+APR!J188+MEI!J188+JUN!J188+JUL!J188+AGS!J188+SEPT!J188+OKT!J188+NOV!J188+DES!J188</f>
        <v>1078</v>
      </c>
      <c r="L188" s="303">
        <f>JAN!K188+FEB!K188+MAR!K188+APR!K188+MEI!K188+JUN!K188+JUL!K188+AGS!K188+SEPT!K188+OKT!K188+NOV!K188+DES!K188</f>
        <v>11349</v>
      </c>
      <c r="M188" s="303">
        <f>JAN!L188+FEB!L188+MAR!L188+APR!L188+MEI!L188+JUN!L188+JUL!L188+AGS!L188+SEPT!L188+OKT!L188+NOV!L188+DES!L188</f>
        <v>222</v>
      </c>
      <c r="N188" s="303">
        <f>JAN!M188+FEB!M188+MAR!M188+APR!M188+MEI!M188+JUN!M188+JUL!M188+AGS!M188+SEPT!M188+OKT!M188+NOV!M188+DES!M188</f>
        <v>222</v>
      </c>
      <c r="O188" s="303">
        <f>JAN!N188+FEB!N188+MAR!N188+APR!N188+MEI!N188+JUN!N188+JUL!N188+AGS!N188+SEPT!N188+OKT!N188+NOV!N188+DES!N188</f>
        <v>62</v>
      </c>
      <c r="P188" s="303">
        <f>JAN!O188+FEB!O188+MAR!O188+APR!O188+MEI!O188+JUN!O188+JUL!O188+AGS!O188+SEPT!O188+OKT!O188+NOV!O188+DES!O188</f>
        <v>2</v>
      </c>
      <c r="Q188" s="303">
        <f>JAN!P188+FEB!P188+MAR!P188+APR!P188+MEI!P188+JUN!P188+JUL!P188+AGS!P188+SEPT!P188+OKT!P188+NOV!P188+DES!P188</f>
        <v>4</v>
      </c>
      <c r="R188" s="331">
        <f>JAN!Q188+FEB!Q188+MAR!Q188+APR!Q188+MEI!Q188+JUN!Q188+JUL!Q188+AGS!Q188+SEPT!Q188+OKT!Q188+NOV!Q188+DES!Q188</f>
        <v>0</v>
      </c>
      <c r="S188" s="336">
        <f t="shared" si="12"/>
        <v>0.99841646872525736</v>
      </c>
      <c r="T188" s="336">
        <f t="shared" si="13"/>
        <v>1</v>
      </c>
      <c r="U188" s="336">
        <f t="shared" si="14"/>
        <v>0.27927927927927926</v>
      </c>
      <c r="V188" s="336">
        <f t="shared" si="15"/>
        <v>1.9561194818926778E-2</v>
      </c>
      <c r="W188" s="336">
        <f t="shared" si="16"/>
        <v>2.4580949926250654E-2</v>
      </c>
      <c r="X188" s="337">
        <f t="shared" si="17"/>
        <v>0.48083275034167278</v>
      </c>
    </row>
    <row r="189" spans="1:24" ht="30" hidden="1" customHeight="1" x14ac:dyDescent="0.3">
      <c r="A189" s="306">
        <v>188</v>
      </c>
      <c r="B189" s="306">
        <v>2</v>
      </c>
      <c r="C189" s="307" t="s">
        <v>214</v>
      </c>
      <c r="D189" s="307" t="s">
        <v>216</v>
      </c>
      <c r="E189" s="325">
        <v>372529</v>
      </c>
      <c r="F189" s="303">
        <f>JAN!E189+FEB!E189+MAR!E189+APR!E189+MEI!E189+JUN!E189+JUL!E189+AGS!E189+SEPT!E189+OKT!E189+NOV!E189+DES!E189</f>
        <v>15746.617999999999</v>
      </c>
      <c r="G189" s="303">
        <f>JAN!F189+FEB!F189+MAR!F189+APR!F189+MEI!F189+JUN!F189+JUL!F189+AGS!F189+SEPT!F189+OKT!F189+NOV!F189+DES!F189</f>
        <v>8203</v>
      </c>
      <c r="H189" s="303">
        <f>JAN!G189+FEB!G189+MAR!G189+APR!G189+MEI!G189+JUN!G189+JUL!G189+AGS!G189+SEPT!G189+OKT!G189+NOV!G189+DES!G189</f>
        <v>8463.3630000000012</v>
      </c>
      <c r="I189" s="303">
        <f>JAN!H189+FEB!H189+MAR!H189+APR!H189+MEI!H189+JUN!H189+JUL!H189+AGS!H189+SEPT!H189+OKT!H189+NOV!H189+DES!H189</f>
        <v>16666.362999999998</v>
      </c>
      <c r="J189" s="303">
        <f>JAN!I189+FEB!I189+MAR!I189+APR!I189+MEI!I189+JUN!I189+JUL!I189+AGS!I189+SEPT!I189+OKT!I189+NOV!I189+DES!I189</f>
        <v>8203</v>
      </c>
      <c r="K189" s="303">
        <f>JAN!J189+FEB!J189+MAR!J189+APR!J189+MEI!J189+JUN!J189+JUL!J189+AGS!J189+SEPT!J189+OKT!J189+NOV!J189+DES!J189</f>
        <v>9578.2469999999994</v>
      </c>
      <c r="L189" s="303">
        <f>JAN!K189+FEB!K189+MAR!K189+APR!K189+MEI!K189+JUN!K189+JUL!K189+AGS!K189+SEPT!K189+OKT!K189+NOV!K189+DES!K189</f>
        <v>17781.246999999999</v>
      </c>
      <c r="M189" s="303">
        <f>JAN!L189+FEB!L189+MAR!L189+APR!L189+MEI!L189+JUN!L189+JUL!L189+AGS!L189+SEPT!L189+OKT!L189+NOV!L189+DES!L189</f>
        <v>248</v>
      </c>
      <c r="N189" s="303">
        <f>JAN!M189+FEB!M189+MAR!M189+APR!M189+MEI!M189+JUN!M189+JUL!M189+AGS!M189+SEPT!M189+OKT!M189+NOV!M189+DES!M189</f>
        <v>242</v>
      </c>
      <c r="O189" s="303">
        <f>JAN!N189+FEB!N189+MAR!N189+APR!N189+MEI!N189+JUN!N189+JUL!N189+AGS!N189+SEPT!N189+OKT!N189+NOV!N189+DES!N189</f>
        <v>0</v>
      </c>
      <c r="P189" s="303">
        <f>JAN!O189+FEB!O189+MAR!O189+APR!O189+MEI!O189+JUN!O189+JUL!O189+AGS!O189+SEPT!O189+OKT!O189+NOV!O189+DES!O189</f>
        <v>0</v>
      </c>
      <c r="Q189" s="303">
        <f>JAN!P189+FEB!P189+MAR!P189+APR!P189+MEI!P189+JUN!P189+JUL!P189+AGS!P189+SEPT!P189+OKT!P189+NOV!P189+DES!P189</f>
        <v>0</v>
      </c>
      <c r="R189" s="331">
        <f>JAN!Q189+FEB!Q189+MAR!Q189+APR!Q189+MEI!Q189+JUN!Q189+JUL!Q189+AGS!Q189+SEPT!Q189+OKT!Q189+NOV!Q189+DES!Q189</f>
        <v>0</v>
      </c>
      <c r="S189" s="336">
        <f t="shared" si="12"/>
        <v>1.0584090501211116</v>
      </c>
      <c r="T189" s="336">
        <f t="shared" si="13"/>
        <v>0.97580645161290325</v>
      </c>
      <c r="U189" s="336">
        <f t="shared" si="14"/>
        <v>0</v>
      </c>
      <c r="V189" s="336">
        <f t="shared" si="15"/>
        <v>1.3947278275814965E-2</v>
      </c>
      <c r="W189" s="336">
        <f t="shared" si="16"/>
        <v>4.7731175291051163E-2</v>
      </c>
      <c r="X189" s="337">
        <f t="shared" si="17"/>
        <v>0.66571998421599388</v>
      </c>
    </row>
    <row r="190" spans="1:24" ht="30" hidden="1" customHeight="1" x14ac:dyDescent="0.3">
      <c r="A190" s="306">
        <v>189</v>
      </c>
      <c r="B190" s="306">
        <v>3</v>
      </c>
      <c r="C190" s="307" t="s">
        <v>214</v>
      </c>
      <c r="D190" s="307" t="s">
        <v>217</v>
      </c>
      <c r="E190" s="325">
        <v>99591</v>
      </c>
      <c r="F190" s="303">
        <f>JAN!E190+FEB!E190+MAR!E190+APR!E190+MEI!E190+JUN!E190+JUL!E190+AGS!E190+SEPT!E190+OKT!E190+NOV!E190+DES!E190</f>
        <v>2054</v>
      </c>
      <c r="G190" s="303">
        <f>JAN!F190+FEB!F190+MAR!F190+APR!F190+MEI!F190+JUN!F190+JUL!F190+AGS!F190+SEPT!F190+OKT!F190+NOV!F190+DES!F190</f>
        <v>236</v>
      </c>
      <c r="H190" s="303">
        <f>JAN!G190+FEB!G190+MAR!G190+APR!G190+MEI!G190+JUN!G190+JUL!G190+AGS!G190+SEPT!G190+OKT!G190+NOV!G190+DES!G190</f>
        <v>1813</v>
      </c>
      <c r="I190" s="303">
        <f>JAN!H190+FEB!H190+MAR!H190+APR!H190+MEI!H190+JUN!H190+JUL!H190+AGS!H190+SEPT!H190+OKT!H190+NOV!H190+DES!H190</f>
        <v>2049</v>
      </c>
      <c r="J190" s="303">
        <f>JAN!I190+FEB!I190+MAR!I190+APR!I190+MEI!I190+JUN!I190+JUL!I190+AGS!I190+SEPT!I190+OKT!I190+NOV!I190+DES!I190</f>
        <v>236</v>
      </c>
      <c r="K190" s="303">
        <f>JAN!J190+FEB!J190+MAR!J190+APR!J190+MEI!J190+JUN!J190+JUL!J190+AGS!J190+SEPT!J190+OKT!J190+NOV!J190+DES!J190</f>
        <v>1813</v>
      </c>
      <c r="L190" s="303">
        <f>JAN!K190+FEB!K190+MAR!K190+APR!K190+MEI!K190+JUN!K190+JUL!K190+AGS!K190+SEPT!K190+OKT!K190+NOV!K190+DES!K190</f>
        <v>2049</v>
      </c>
      <c r="M190" s="303">
        <f>JAN!L190+FEB!L190+MAR!L190+APR!L190+MEI!L190+JUN!L190+JUL!L190+AGS!L190+SEPT!L190+OKT!L190+NOV!L190+DES!L190</f>
        <v>208</v>
      </c>
      <c r="N190" s="303">
        <f>JAN!M190+FEB!M190+MAR!M190+APR!M190+MEI!M190+JUN!M190+JUL!M190+AGS!M190+SEPT!M190+OKT!M190+NOV!M190+DES!M190</f>
        <v>209</v>
      </c>
      <c r="O190" s="303">
        <f>JAN!N190+FEB!N190+MAR!N190+APR!N190+MEI!N190+JUN!N190+JUL!N190+AGS!N190+SEPT!N190+OKT!N190+NOV!N190+DES!N190</f>
        <v>0</v>
      </c>
      <c r="P190" s="303">
        <f>JAN!O190+FEB!O190+MAR!O190+APR!O190+MEI!O190+JUN!O190+JUL!O190+AGS!O190+SEPT!O190+OKT!O190+NOV!O190+DES!O190</f>
        <v>0</v>
      </c>
      <c r="Q190" s="303">
        <f>JAN!P190+FEB!P190+MAR!P190+APR!P190+MEI!P190+JUN!P190+JUL!P190+AGS!P190+SEPT!P190+OKT!P190+NOV!P190+DES!P190</f>
        <v>0</v>
      </c>
      <c r="R190" s="331">
        <f>JAN!Q190+FEB!Q190+MAR!Q190+APR!Q190+MEI!Q190+JUN!Q190+JUL!Q190+AGS!Q190+SEPT!Q190+OKT!Q190+NOV!Q190+DES!Q190</f>
        <v>0</v>
      </c>
      <c r="S190" s="336">
        <f t="shared" si="12"/>
        <v>0.99756572541382671</v>
      </c>
      <c r="T190" s="336">
        <f t="shared" si="13"/>
        <v>1.0048076923076923</v>
      </c>
      <c r="U190" s="336">
        <f t="shared" si="14"/>
        <v>0</v>
      </c>
      <c r="V190" s="336">
        <f t="shared" si="15"/>
        <v>0.10151293313811616</v>
      </c>
      <c r="W190" s="336">
        <f t="shared" si="16"/>
        <v>2.0574148266409617E-2</v>
      </c>
      <c r="X190" s="337">
        <f t="shared" si="17"/>
        <v>2.0885421373417277</v>
      </c>
    </row>
    <row r="191" spans="1:24" ht="30" hidden="1" customHeight="1" x14ac:dyDescent="0.3">
      <c r="A191" s="306">
        <v>190</v>
      </c>
      <c r="B191" s="306">
        <v>4</v>
      </c>
      <c r="C191" s="307" t="s">
        <v>214</v>
      </c>
      <c r="D191" s="307" t="s">
        <v>218</v>
      </c>
      <c r="E191" s="325">
        <v>112429</v>
      </c>
      <c r="F191" s="303">
        <f>JAN!E191+FEB!E191+MAR!E191+APR!E191+MEI!E191+JUN!E191+JUL!E191+AGS!E191+SEPT!E191+OKT!E191+NOV!E191+DES!E191</f>
        <v>11794</v>
      </c>
      <c r="G191" s="303">
        <f>JAN!F191+FEB!F191+MAR!F191+APR!F191+MEI!F191+JUN!F191+JUL!F191+AGS!F191+SEPT!F191+OKT!F191+NOV!F191+DES!F191</f>
        <v>8201</v>
      </c>
      <c r="H191" s="303">
        <f>JAN!G191+FEB!G191+MAR!G191+APR!G191+MEI!G191+JUN!G191+JUL!G191+AGS!G191+SEPT!G191+OKT!G191+NOV!G191+DES!G191</f>
        <v>3586</v>
      </c>
      <c r="I191" s="303">
        <f>JAN!H191+FEB!H191+MAR!H191+APR!H191+MEI!H191+JUN!H191+JUL!H191+AGS!H191+SEPT!H191+OKT!H191+NOV!H191+DES!H191</f>
        <v>11787</v>
      </c>
      <c r="J191" s="303">
        <f>JAN!I191+FEB!I191+MAR!I191+APR!I191+MEI!I191+JUN!I191+JUL!I191+AGS!I191+SEPT!I191+OKT!I191+NOV!I191+DES!I191</f>
        <v>8201</v>
      </c>
      <c r="K191" s="303">
        <f>JAN!J191+FEB!J191+MAR!J191+APR!J191+MEI!J191+JUN!J191+JUL!J191+AGS!J191+SEPT!J191+OKT!J191+NOV!J191+DES!J191</f>
        <v>3586</v>
      </c>
      <c r="L191" s="303">
        <f>JAN!K191+FEB!K191+MAR!K191+APR!K191+MEI!K191+JUN!K191+JUL!K191+AGS!K191+SEPT!K191+OKT!K191+NOV!K191+DES!K191</f>
        <v>11787</v>
      </c>
      <c r="M191" s="303">
        <f>JAN!L191+FEB!L191+MAR!L191+APR!L191+MEI!L191+JUN!L191+JUL!L191+AGS!L191+SEPT!L191+OKT!L191+NOV!L191+DES!L191</f>
        <v>34</v>
      </c>
      <c r="N191" s="303">
        <f>JAN!M191+FEB!M191+MAR!M191+APR!M191+MEI!M191+JUN!M191+JUL!M191+AGS!M191+SEPT!M191+OKT!M191+NOV!M191+DES!M191</f>
        <v>33</v>
      </c>
      <c r="O191" s="303">
        <f>JAN!N191+FEB!N191+MAR!N191+APR!N191+MEI!N191+JUN!N191+JUL!N191+AGS!N191+SEPT!N191+OKT!N191+NOV!N191+DES!N191</f>
        <v>0</v>
      </c>
      <c r="P191" s="303">
        <f>JAN!O191+FEB!O191+MAR!O191+APR!O191+MEI!O191+JUN!O191+JUL!O191+AGS!O191+SEPT!O191+OKT!O191+NOV!O191+DES!O191</f>
        <v>0</v>
      </c>
      <c r="Q191" s="303">
        <f>JAN!P191+FEB!P191+MAR!P191+APR!P191+MEI!P191+JUN!P191+JUL!P191+AGS!P191+SEPT!P191+OKT!P191+NOV!P191+DES!P191</f>
        <v>0</v>
      </c>
      <c r="R191" s="331">
        <f>JAN!Q191+FEB!Q191+MAR!Q191+APR!Q191+MEI!Q191+JUN!Q191+JUL!Q191+AGS!Q191+SEPT!Q191+OKT!Q191+NOV!Q191+DES!Q191</f>
        <v>0</v>
      </c>
      <c r="S191" s="336">
        <f t="shared" si="12"/>
        <v>0.99940647787010339</v>
      </c>
      <c r="T191" s="336">
        <f t="shared" si="13"/>
        <v>0.97058823529411764</v>
      </c>
      <c r="U191" s="336">
        <f t="shared" si="14"/>
        <v>0</v>
      </c>
      <c r="V191" s="336">
        <f t="shared" si="15"/>
        <v>2.8845338084330196E-3</v>
      </c>
      <c r="W191" s="336">
        <f t="shared" si="16"/>
        <v>0.10483949870584991</v>
      </c>
      <c r="X191" s="337">
        <f t="shared" si="17"/>
        <v>0.30241307847619386</v>
      </c>
    </row>
    <row r="192" spans="1:24" ht="30" hidden="1" customHeight="1" x14ac:dyDescent="0.3">
      <c r="A192" s="306">
        <v>191</v>
      </c>
      <c r="B192" s="306">
        <v>5</v>
      </c>
      <c r="C192" s="307" t="s">
        <v>214</v>
      </c>
      <c r="D192" s="307" t="s">
        <v>219</v>
      </c>
      <c r="E192" s="325">
        <v>139658</v>
      </c>
      <c r="F192" s="303">
        <f>JAN!E192+FEB!E192+MAR!E192+APR!E192+MEI!E192+JUN!E192+JUL!E192+AGS!E192+SEPT!E192+OKT!E192+NOV!E192+DES!E192</f>
        <v>8162</v>
      </c>
      <c r="G192" s="303">
        <f>JAN!F192+FEB!F192+MAR!F192+APR!F192+MEI!F192+JUN!F192+JUL!F192+AGS!F192+SEPT!F192+OKT!F192+NOV!F192+DES!F192</f>
        <v>6333</v>
      </c>
      <c r="H192" s="303">
        <f>JAN!G192+FEB!G192+MAR!G192+APR!G192+MEI!G192+JUN!G192+JUL!G192+AGS!G192+SEPT!G192+OKT!G192+NOV!G192+DES!G192</f>
        <v>1850</v>
      </c>
      <c r="I192" s="303">
        <f>JAN!H192+FEB!H192+MAR!H192+APR!H192+MEI!H192+JUN!H192+JUL!H192+AGS!H192+SEPT!H192+OKT!H192+NOV!H192+DES!H192</f>
        <v>8183</v>
      </c>
      <c r="J192" s="303">
        <f>JAN!I192+FEB!I192+MAR!I192+APR!I192+MEI!I192+JUN!I192+JUL!I192+AGS!I192+SEPT!I192+OKT!I192+NOV!I192+DES!I192</f>
        <v>6333</v>
      </c>
      <c r="K192" s="303">
        <f>JAN!J192+FEB!J192+MAR!J192+APR!J192+MEI!J192+JUN!J192+JUL!J192+AGS!J192+SEPT!J192+OKT!J192+NOV!J192+DES!J192</f>
        <v>1850</v>
      </c>
      <c r="L192" s="303">
        <f>JAN!K192+FEB!K192+MAR!K192+APR!K192+MEI!K192+JUN!K192+JUL!K192+AGS!K192+SEPT!K192+OKT!K192+NOV!K192+DES!K192</f>
        <v>8183</v>
      </c>
      <c r="M192" s="303">
        <f>JAN!L192+FEB!L192+MAR!L192+APR!L192+MEI!L192+JUN!L192+JUL!L192+AGS!L192+SEPT!L192+OKT!L192+NOV!L192+DES!L192</f>
        <v>19</v>
      </c>
      <c r="N192" s="303">
        <f>JAN!M192+FEB!M192+MAR!M192+APR!M192+MEI!M192+JUN!M192+JUL!M192+AGS!M192+SEPT!M192+OKT!M192+NOV!M192+DES!M192</f>
        <v>16</v>
      </c>
      <c r="O192" s="303">
        <f>JAN!N192+FEB!N192+MAR!N192+APR!N192+MEI!N192+JUN!N192+JUL!N192+AGS!N192+SEPT!N192+OKT!N192+NOV!N192+DES!N192</f>
        <v>10</v>
      </c>
      <c r="P192" s="303">
        <f>JAN!O192+FEB!O192+MAR!O192+APR!O192+MEI!O192+JUN!O192+JUL!O192+AGS!O192+SEPT!O192+OKT!O192+NOV!O192+DES!O192</f>
        <v>4</v>
      </c>
      <c r="Q192" s="303">
        <f>JAN!P192+FEB!P192+MAR!P192+APR!P192+MEI!P192+JUN!P192+JUL!P192+AGS!P192+SEPT!P192+OKT!P192+NOV!P192+DES!P192</f>
        <v>12</v>
      </c>
      <c r="R192" s="331">
        <f>JAN!Q192+FEB!Q192+MAR!Q192+APR!Q192+MEI!Q192+JUN!Q192+JUL!Q192+AGS!Q192+SEPT!Q192+OKT!Q192+NOV!Q192+DES!Q192</f>
        <v>0</v>
      </c>
      <c r="S192" s="336">
        <f t="shared" si="12"/>
        <v>1.0025728987993139</v>
      </c>
      <c r="T192" s="336">
        <f t="shared" si="13"/>
        <v>0.84210526315789469</v>
      </c>
      <c r="U192" s="336">
        <f t="shared" si="14"/>
        <v>0.52631578947368418</v>
      </c>
      <c r="V192" s="336">
        <f t="shared" si="15"/>
        <v>2.3218868385677625E-3</v>
      </c>
      <c r="W192" s="336">
        <f t="shared" si="16"/>
        <v>5.8593134657520515E-2</v>
      </c>
      <c r="X192" s="337">
        <f t="shared" si="17"/>
        <v>0.1360466281917255</v>
      </c>
    </row>
    <row r="193" spans="1:24" ht="30" hidden="1" customHeight="1" x14ac:dyDescent="0.3">
      <c r="A193" s="306">
        <v>192</v>
      </c>
      <c r="B193" s="306">
        <v>6</v>
      </c>
      <c r="C193" s="307" t="s">
        <v>214</v>
      </c>
      <c r="D193" s="307" t="s">
        <v>220</v>
      </c>
      <c r="E193" s="325">
        <v>170969</v>
      </c>
      <c r="F193" s="303">
        <f>JAN!E193+FEB!E193+MAR!E193+APR!E193+MEI!E193+JUN!E193+JUL!E193+AGS!E193+SEPT!E193+OKT!E193+NOV!E193+DES!E193</f>
        <v>5795</v>
      </c>
      <c r="G193" s="303">
        <f>JAN!F193+FEB!F193+MAR!F193+APR!F193+MEI!F193+JUN!F193+JUL!F193+AGS!F193+SEPT!F193+OKT!F193+NOV!F193+DES!F193</f>
        <v>3423</v>
      </c>
      <c r="H193" s="303">
        <f>JAN!G193+FEB!G193+MAR!G193+APR!G193+MEI!G193+JUN!G193+JUL!G193+AGS!G193+SEPT!G193+OKT!G193+NOV!G193+DES!G193</f>
        <v>2372</v>
      </c>
      <c r="I193" s="303">
        <f>JAN!H193+FEB!H193+MAR!H193+APR!H193+MEI!H193+JUN!H193+JUL!H193+AGS!H193+SEPT!H193+OKT!H193+NOV!H193+DES!H193</f>
        <v>5795</v>
      </c>
      <c r="J193" s="303">
        <f>JAN!I193+FEB!I193+MAR!I193+APR!I193+MEI!I193+JUN!I193+JUL!I193+AGS!I193+SEPT!I193+OKT!I193+NOV!I193+DES!I193</f>
        <v>3423</v>
      </c>
      <c r="K193" s="303">
        <f>JAN!J193+FEB!J193+MAR!J193+APR!J193+MEI!J193+JUN!J193+JUL!J193+AGS!J193+SEPT!J193+OKT!J193+NOV!J193+DES!J193</f>
        <v>2372</v>
      </c>
      <c r="L193" s="303">
        <f>JAN!K193+FEB!K193+MAR!K193+APR!K193+MEI!K193+JUN!K193+JUL!K193+AGS!K193+SEPT!K193+OKT!K193+NOV!K193+DES!K193</f>
        <v>5795</v>
      </c>
      <c r="M193" s="303">
        <f>JAN!L193+FEB!L193+MAR!L193+APR!L193+MEI!L193+JUN!L193+JUL!L193+AGS!L193+SEPT!L193+OKT!L193+NOV!L193+DES!L193</f>
        <v>727</v>
      </c>
      <c r="N193" s="303">
        <f>JAN!M193+FEB!M193+MAR!M193+APR!M193+MEI!M193+JUN!M193+JUL!M193+AGS!M193+SEPT!M193+OKT!M193+NOV!M193+DES!M193</f>
        <v>726</v>
      </c>
      <c r="O193" s="303">
        <f>JAN!N193+FEB!N193+MAR!N193+APR!N193+MEI!N193+JUN!N193+JUL!N193+AGS!N193+SEPT!N193+OKT!N193+NOV!N193+DES!N193</f>
        <v>0</v>
      </c>
      <c r="P193" s="303">
        <f>JAN!O193+FEB!O193+MAR!O193+APR!O193+MEI!O193+JUN!O193+JUL!O193+AGS!O193+SEPT!O193+OKT!O193+NOV!O193+DES!O193</f>
        <v>0</v>
      </c>
      <c r="Q193" s="303">
        <f>JAN!P193+FEB!P193+MAR!P193+APR!P193+MEI!P193+JUN!P193+JUL!P193+AGS!P193+SEPT!P193+OKT!P193+NOV!P193+DES!P193</f>
        <v>0</v>
      </c>
      <c r="R193" s="331">
        <f>JAN!Q193+FEB!Q193+MAR!Q193+APR!Q193+MEI!Q193+JUN!Q193+JUL!Q193+AGS!Q193+SEPT!Q193+OKT!Q193+NOV!Q193+DES!Q193</f>
        <v>0</v>
      </c>
      <c r="S193" s="336">
        <f t="shared" si="12"/>
        <v>1</v>
      </c>
      <c r="T193" s="336">
        <f t="shared" si="13"/>
        <v>0.99862448418156813</v>
      </c>
      <c r="U193" s="336">
        <f t="shared" si="14"/>
        <v>0</v>
      </c>
      <c r="V193" s="336">
        <f t="shared" si="15"/>
        <v>0.12545297670405522</v>
      </c>
      <c r="W193" s="336">
        <f t="shared" si="16"/>
        <v>3.3895033602582926E-2</v>
      </c>
      <c r="X193" s="337">
        <f t="shared" si="17"/>
        <v>4.2522328609280038</v>
      </c>
    </row>
    <row r="194" spans="1:24" ht="30" hidden="1" customHeight="1" x14ac:dyDescent="0.3">
      <c r="A194" s="306">
        <v>193</v>
      </c>
      <c r="B194" s="306">
        <v>7</v>
      </c>
      <c r="C194" s="307" t="s">
        <v>214</v>
      </c>
      <c r="D194" s="307" t="s">
        <v>221</v>
      </c>
      <c r="E194" s="325">
        <v>113180</v>
      </c>
      <c r="F194" s="303">
        <f>JAN!E194+FEB!E194+MAR!E194+APR!E194+MEI!E194+JUN!E194+JUL!E194+AGS!E194+SEPT!E194+OKT!E194+NOV!E194+DES!E194</f>
        <v>2945</v>
      </c>
      <c r="G194" s="303">
        <f>JAN!F194+FEB!F194+MAR!F194+APR!F194+MEI!F194+JUN!F194+JUL!F194+AGS!F194+SEPT!F194+OKT!F194+NOV!F194+DES!F194</f>
        <v>638</v>
      </c>
      <c r="H194" s="303">
        <f>JAN!G194+FEB!G194+MAR!G194+APR!G194+MEI!G194+JUN!G194+JUL!G194+AGS!G194+SEPT!G194+OKT!G194+NOV!G194+DES!G194</f>
        <v>2303</v>
      </c>
      <c r="I194" s="303">
        <f>JAN!H194+FEB!H194+MAR!H194+APR!H194+MEI!H194+JUN!H194+JUL!H194+AGS!H194+SEPT!H194+OKT!H194+NOV!H194+DES!H194</f>
        <v>2941</v>
      </c>
      <c r="J194" s="303">
        <f>JAN!I194+FEB!I194+MAR!I194+APR!I194+MEI!I194+JUN!I194+JUL!I194+AGS!I194+SEPT!I194+OKT!I194+NOV!I194+DES!I194</f>
        <v>638</v>
      </c>
      <c r="K194" s="303">
        <f>JAN!J194+FEB!J194+MAR!J194+APR!J194+MEI!J194+JUN!J194+JUL!J194+AGS!J194+SEPT!J194+OKT!J194+NOV!J194+DES!J194</f>
        <v>2303</v>
      </c>
      <c r="L194" s="303">
        <f>JAN!K194+FEB!K194+MAR!K194+APR!K194+MEI!K194+JUN!K194+JUL!K194+AGS!K194+SEPT!K194+OKT!K194+NOV!K194+DES!K194</f>
        <v>2941</v>
      </c>
      <c r="M194" s="303">
        <f>JAN!L194+FEB!L194+MAR!L194+APR!L194+MEI!L194+JUN!L194+JUL!L194+AGS!L194+SEPT!L194+OKT!L194+NOV!L194+DES!L194</f>
        <v>185</v>
      </c>
      <c r="N194" s="303">
        <f>JAN!M194+FEB!M194+MAR!M194+APR!M194+MEI!M194+JUN!M194+JUL!M194+AGS!M194+SEPT!M194+OKT!M194+NOV!M194+DES!M194</f>
        <v>185</v>
      </c>
      <c r="O194" s="303">
        <f>JAN!N194+FEB!N194+MAR!N194+APR!N194+MEI!N194+JUN!N194+JUL!N194+AGS!N194+SEPT!N194+OKT!N194+NOV!N194+DES!N194</f>
        <v>0</v>
      </c>
      <c r="P194" s="303">
        <f>JAN!O194+FEB!O194+MAR!O194+APR!O194+MEI!O194+JUN!O194+JUL!O194+AGS!O194+SEPT!O194+OKT!O194+NOV!O194+DES!O194</f>
        <v>0</v>
      </c>
      <c r="Q194" s="303">
        <f>JAN!P194+FEB!P194+MAR!P194+APR!P194+MEI!P194+JUN!P194+JUL!P194+AGS!P194+SEPT!P194+OKT!P194+NOV!P194+DES!P194</f>
        <v>0</v>
      </c>
      <c r="R194" s="331">
        <f>JAN!Q194+FEB!Q194+MAR!Q194+APR!Q194+MEI!Q194+JUN!Q194+JUL!Q194+AGS!Q194+SEPT!Q194+OKT!Q194+NOV!Q194+DES!Q194</f>
        <v>0</v>
      </c>
      <c r="S194" s="336">
        <f t="shared" si="12"/>
        <v>0.99864176570458407</v>
      </c>
      <c r="T194" s="336">
        <f t="shared" si="13"/>
        <v>1</v>
      </c>
      <c r="U194" s="336">
        <f t="shared" si="14"/>
        <v>0</v>
      </c>
      <c r="V194" s="336">
        <f t="shared" si="15"/>
        <v>6.2903774226453588E-2</v>
      </c>
      <c r="W194" s="336">
        <f t="shared" si="16"/>
        <v>2.5985156388054428E-2</v>
      </c>
      <c r="X194" s="337">
        <f t="shared" si="17"/>
        <v>1.634564410673264</v>
      </c>
    </row>
    <row r="195" spans="1:24" ht="30" hidden="1" customHeight="1" x14ac:dyDescent="0.3">
      <c r="A195" s="306">
        <v>194</v>
      </c>
      <c r="B195" s="306">
        <v>8</v>
      </c>
      <c r="C195" s="307" t="s">
        <v>214</v>
      </c>
      <c r="D195" s="307" t="s">
        <v>222</v>
      </c>
      <c r="E195" s="325">
        <v>95005</v>
      </c>
      <c r="F195" s="303">
        <f>JAN!E195+FEB!E195+MAR!E195+APR!E195+MEI!E195+JUN!E195+JUL!E195+AGS!E195+SEPT!E195+OKT!E195+NOV!E195+DES!E195</f>
        <v>1559</v>
      </c>
      <c r="G195" s="303">
        <f>JAN!F195+FEB!F195+MAR!F195+APR!F195+MEI!F195+JUN!F195+JUL!F195+AGS!F195+SEPT!F195+OKT!F195+NOV!F195+DES!F195</f>
        <v>671</v>
      </c>
      <c r="H195" s="303">
        <f>JAN!G195+FEB!G195+MAR!G195+APR!G195+MEI!G195+JUN!G195+JUL!G195+AGS!G195+SEPT!G195+OKT!G195+NOV!G195+DES!G195</f>
        <v>880</v>
      </c>
      <c r="I195" s="303">
        <f>JAN!H195+FEB!H195+MAR!H195+APR!H195+MEI!H195+JUN!H195+JUL!H195+AGS!H195+SEPT!H195+OKT!H195+NOV!H195+DES!H195</f>
        <v>1551</v>
      </c>
      <c r="J195" s="303">
        <f>JAN!I195+FEB!I195+MAR!I195+APR!I195+MEI!I195+JUN!I195+JUL!I195+AGS!I195+SEPT!I195+OKT!I195+NOV!I195+DES!I195</f>
        <v>671</v>
      </c>
      <c r="K195" s="303">
        <f>JAN!J195+FEB!J195+MAR!J195+APR!J195+MEI!J195+JUN!J195+JUL!J195+AGS!J195+SEPT!J195+OKT!J195+NOV!J195+DES!J195</f>
        <v>880</v>
      </c>
      <c r="L195" s="303">
        <f>JAN!K195+FEB!K195+MAR!K195+APR!K195+MEI!K195+JUN!K195+JUL!K195+AGS!K195+SEPT!K195+OKT!K195+NOV!K195+DES!K195</f>
        <v>1551</v>
      </c>
      <c r="M195" s="303">
        <f>JAN!L195+FEB!L195+MAR!L195+APR!L195+MEI!L195+JUN!L195+JUL!L195+AGS!L195+SEPT!L195+OKT!L195+NOV!L195+DES!L195</f>
        <v>119</v>
      </c>
      <c r="N195" s="303">
        <f>JAN!M195+FEB!M195+MAR!M195+APR!M195+MEI!M195+JUN!M195+JUL!M195+AGS!M195+SEPT!M195+OKT!M195+NOV!M195+DES!M195</f>
        <v>118</v>
      </c>
      <c r="O195" s="303">
        <f>JAN!N195+FEB!N195+MAR!N195+APR!N195+MEI!N195+JUN!N195+JUL!N195+AGS!N195+SEPT!N195+OKT!N195+NOV!N195+DES!N195</f>
        <v>0</v>
      </c>
      <c r="P195" s="303">
        <f>JAN!O195+FEB!O195+MAR!O195+APR!O195+MEI!O195+JUN!O195+JUL!O195+AGS!O195+SEPT!O195+OKT!O195+NOV!O195+DES!O195</f>
        <v>0</v>
      </c>
      <c r="Q195" s="303">
        <f>JAN!P195+FEB!P195+MAR!P195+APR!P195+MEI!P195+JUN!P195+JUL!P195+AGS!P195+SEPT!P195+OKT!P195+NOV!P195+DES!P195</f>
        <v>0</v>
      </c>
      <c r="R195" s="331">
        <f>JAN!Q195+FEB!Q195+MAR!Q195+APR!Q195+MEI!Q195+JUN!Q195+JUL!Q195+AGS!Q195+SEPT!Q195+OKT!Q195+NOV!Q195+DES!Q195</f>
        <v>0</v>
      </c>
      <c r="S195" s="336">
        <f t="shared" ref="S195:S258" si="18">I195/F195</f>
        <v>0.99486850545221295</v>
      </c>
      <c r="T195" s="336">
        <f t="shared" ref="T195:T258" si="19">N195/M195</f>
        <v>0.99159663865546221</v>
      </c>
      <c r="U195" s="336">
        <f t="shared" ref="U195:U258" si="20">O195/M195</f>
        <v>0</v>
      </c>
      <c r="V195" s="336">
        <f t="shared" ref="V195:V258" si="21">M195/L195</f>
        <v>7.6724693745970338E-2</v>
      </c>
      <c r="W195" s="336">
        <f t="shared" ref="W195:W258" si="22">L195/E195</f>
        <v>1.6325456554918162E-2</v>
      </c>
      <c r="X195" s="337">
        <f t="shared" ref="X195:X258" si="23">M195/E195*1000</f>
        <v>1.2525656544392401</v>
      </c>
    </row>
    <row r="196" spans="1:24" ht="30" hidden="1" customHeight="1" x14ac:dyDescent="0.3">
      <c r="A196" s="306">
        <v>195</v>
      </c>
      <c r="B196" s="306">
        <v>9</v>
      </c>
      <c r="C196" s="307" t="s">
        <v>214</v>
      </c>
      <c r="D196" s="307" t="s">
        <v>223</v>
      </c>
      <c r="E196" s="325">
        <v>73605</v>
      </c>
      <c r="F196" s="303">
        <f>JAN!E196+FEB!E196+MAR!E196+APR!E196+MEI!E196+JUN!E196+JUL!E196+AGS!E196+SEPT!E196+OKT!E196+NOV!E196+DES!E196</f>
        <v>2866</v>
      </c>
      <c r="G196" s="303">
        <f>JAN!F196+FEB!F196+MAR!F196+APR!F196+MEI!F196+JUN!F196+JUL!F196+AGS!F196+SEPT!F196+OKT!F196+NOV!F196+DES!F196</f>
        <v>2341</v>
      </c>
      <c r="H196" s="303">
        <f>JAN!G196+FEB!G196+MAR!G196+APR!G196+MEI!G196+JUN!G196+JUL!G196+AGS!G196+SEPT!G196+OKT!G196+NOV!G196+DES!G196</f>
        <v>496</v>
      </c>
      <c r="I196" s="303">
        <f>JAN!H196+FEB!H196+MAR!H196+APR!H196+MEI!H196+JUN!H196+JUL!H196+AGS!H196+SEPT!H196+OKT!H196+NOV!H196+DES!H196</f>
        <v>2837</v>
      </c>
      <c r="J196" s="303">
        <f>JAN!I196+FEB!I196+MAR!I196+APR!I196+MEI!I196+JUN!I196+JUL!I196+AGS!I196+SEPT!I196+OKT!I196+NOV!I196+DES!I196</f>
        <v>3192</v>
      </c>
      <c r="K196" s="303">
        <f>JAN!J196+FEB!J196+MAR!J196+APR!J196+MEI!J196+JUN!J196+JUL!J196+AGS!J196+SEPT!J196+OKT!J196+NOV!J196+DES!J196</f>
        <v>496</v>
      </c>
      <c r="L196" s="303">
        <f>JAN!K196+FEB!K196+MAR!K196+APR!K196+MEI!K196+JUN!K196+JUL!K196+AGS!K196+SEPT!K196+OKT!K196+NOV!K196+DES!K196</f>
        <v>3688</v>
      </c>
      <c r="M196" s="303">
        <f>JAN!L196+FEB!L196+MAR!L196+APR!L196+MEI!L196+JUN!L196+JUL!L196+AGS!L196+SEPT!L196+OKT!L196+NOV!L196+DES!L196</f>
        <v>41</v>
      </c>
      <c r="N196" s="303">
        <f>JAN!M196+FEB!M196+MAR!M196+APR!M196+MEI!M196+JUN!M196+JUL!M196+AGS!M196+SEPT!M196+OKT!M196+NOV!M196+DES!M196</f>
        <v>38</v>
      </c>
      <c r="O196" s="303">
        <f>JAN!N196+FEB!N196+MAR!N196+APR!N196+MEI!N196+JUN!N196+JUL!N196+AGS!N196+SEPT!N196+OKT!N196+NOV!N196+DES!N196</f>
        <v>0</v>
      </c>
      <c r="P196" s="303">
        <f>JAN!O196+FEB!O196+MAR!O196+APR!O196+MEI!O196+JUN!O196+JUL!O196+AGS!O196+SEPT!O196+OKT!O196+NOV!O196+DES!O196</f>
        <v>0</v>
      </c>
      <c r="Q196" s="303">
        <f>JAN!P196+FEB!P196+MAR!P196+APR!P196+MEI!P196+JUN!P196+JUL!P196+AGS!P196+SEPT!P196+OKT!P196+NOV!P196+DES!P196</f>
        <v>0</v>
      </c>
      <c r="R196" s="331">
        <f>JAN!Q196+FEB!Q196+MAR!Q196+APR!Q196+MEI!Q196+JUN!Q196+JUL!Q196+AGS!Q196+SEPT!Q196+OKT!Q196+NOV!Q196+DES!Q196</f>
        <v>0</v>
      </c>
      <c r="S196" s="336">
        <f t="shared" si="18"/>
        <v>0.98988136775994418</v>
      </c>
      <c r="T196" s="336">
        <f t="shared" si="19"/>
        <v>0.92682926829268297</v>
      </c>
      <c r="U196" s="336">
        <f t="shared" si="20"/>
        <v>0</v>
      </c>
      <c r="V196" s="336">
        <f t="shared" si="21"/>
        <v>1.1117136659436009E-2</v>
      </c>
      <c r="W196" s="336">
        <f t="shared" si="22"/>
        <v>5.0105291760070648E-2</v>
      </c>
      <c r="X196" s="337">
        <f t="shared" si="23"/>
        <v>0.5570273758576183</v>
      </c>
    </row>
    <row r="197" spans="1:24" ht="30" hidden="1" customHeight="1" x14ac:dyDescent="0.3">
      <c r="A197" s="306">
        <v>196</v>
      </c>
      <c r="B197" s="306">
        <v>10</v>
      </c>
      <c r="C197" s="307" t="s">
        <v>214</v>
      </c>
      <c r="D197" s="307" t="s">
        <v>224</v>
      </c>
      <c r="E197" s="325">
        <v>72840</v>
      </c>
      <c r="F197" s="303">
        <f>JAN!E197+FEB!E197+MAR!E197+APR!E197+MEI!E197+JUN!E197+JUL!E197+AGS!E197+SEPT!E197+OKT!E197+NOV!E197+DES!E197</f>
        <v>4099</v>
      </c>
      <c r="G197" s="303">
        <f>JAN!F197+FEB!F197+MAR!F197+APR!F197+MEI!F197+JUN!F197+JUL!F197+AGS!F197+SEPT!F197+OKT!F197+NOV!F197+DES!F197</f>
        <v>2956</v>
      </c>
      <c r="H197" s="303">
        <f>JAN!G197+FEB!G197+MAR!G197+APR!G197+MEI!G197+JUN!G197+JUL!G197+AGS!G197+SEPT!G197+OKT!G197+NOV!G197+DES!G197</f>
        <v>1143</v>
      </c>
      <c r="I197" s="303">
        <f>JAN!H197+FEB!H197+MAR!H197+APR!H197+MEI!H197+JUN!H197+JUL!H197+AGS!H197+SEPT!H197+OKT!H197+NOV!H197+DES!H197</f>
        <v>4099</v>
      </c>
      <c r="J197" s="303">
        <f>JAN!I197+FEB!I197+MAR!I197+APR!I197+MEI!I197+JUN!I197+JUL!I197+AGS!I197+SEPT!I197+OKT!I197+NOV!I197+DES!I197</f>
        <v>2956</v>
      </c>
      <c r="K197" s="303">
        <f>JAN!J197+FEB!J197+MAR!J197+APR!J197+MEI!J197+JUN!J197+JUL!J197+AGS!J197+SEPT!J197+OKT!J197+NOV!J197+DES!J197</f>
        <v>1143</v>
      </c>
      <c r="L197" s="303">
        <f>JAN!K197+FEB!K197+MAR!K197+APR!K197+MEI!K197+JUN!K197+JUL!K197+AGS!K197+SEPT!K197+OKT!K197+NOV!K197+DES!K197</f>
        <v>4099</v>
      </c>
      <c r="M197" s="303">
        <f>JAN!L197+FEB!L197+MAR!L197+APR!L197+MEI!L197+JUN!L197+JUL!L197+AGS!L197+SEPT!L197+OKT!L197+NOV!L197+DES!L197</f>
        <v>144</v>
      </c>
      <c r="N197" s="303">
        <f>JAN!M197+FEB!M197+MAR!M197+APR!M197+MEI!M197+JUN!M197+JUL!M197+AGS!M197+SEPT!M197+OKT!M197+NOV!M197+DES!M197</f>
        <v>144</v>
      </c>
      <c r="O197" s="303">
        <f>JAN!N197+FEB!N197+MAR!N197+APR!N197+MEI!N197+JUN!N197+JUL!N197+AGS!N197+SEPT!N197+OKT!N197+NOV!N197+DES!N197</f>
        <v>0</v>
      </c>
      <c r="P197" s="303">
        <f>JAN!O197+FEB!O197+MAR!O197+APR!O197+MEI!O197+JUN!O197+JUL!O197+AGS!O197+SEPT!O197+OKT!O197+NOV!O197+DES!O197</f>
        <v>0</v>
      </c>
      <c r="Q197" s="303">
        <f>JAN!P197+FEB!P197+MAR!P197+APR!P197+MEI!P197+JUN!P197+JUL!P197+AGS!P197+SEPT!P197+OKT!P197+NOV!P197+DES!P197</f>
        <v>0</v>
      </c>
      <c r="R197" s="331">
        <f>JAN!Q197+FEB!Q197+MAR!Q197+APR!Q197+MEI!Q197+JUN!Q197+JUL!Q197+AGS!Q197+SEPT!Q197+OKT!Q197+NOV!Q197+DES!Q197</f>
        <v>0</v>
      </c>
      <c r="S197" s="336">
        <f t="shared" si="18"/>
        <v>1</v>
      </c>
      <c r="T197" s="336">
        <f t="shared" si="19"/>
        <v>1</v>
      </c>
      <c r="U197" s="336">
        <f t="shared" si="20"/>
        <v>0</v>
      </c>
      <c r="V197" s="336">
        <f t="shared" si="21"/>
        <v>3.5130519638936326E-2</v>
      </c>
      <c r="W197" s="336">
        <f t="shared" si="22"/>
        <v>5.6274025260845691E-2</v>
      </c>
      <c r="X197" s="337">
        <f t="shared" si="23"/>
        <v>1.9769357495881386</v>
      </c>
    </row>
    <row r="198" spans="1:24" ht="30" hidden="1" customHeight="1" x14ac:dyDescent="0.3">
      <c r="A198" s="306">
        <v>197</v>
      </c>
      <c r="B198" s="306">
        <v>11</v>
      </c>
      <c r="C198" s="307" t="s">
        <v>214</v>
      </c>
      <c r="D198" s="307" t="s">
        <v>225</v>
      </c>
      <c r="E198" s="325">
        <v>62271</v>
      </c>
      <c r="F198" s="303">
        <f>JAN!E198+FEB!E198+MAR!E198+APR!E198+MEI!E198+JUN!E198+JUL!E198+AGS!E198+SEPT!E198+OKT!E198+NOV!E198+DES!E198</f>
        <v>1431</v>
      </c>
      <c r="G198" s="303">
        <f>JAN!F198+FEB!F198+MAR!F198+APR!F198+MEI!F198+JUN!F198+JUL!F198+AGS!F198+SEPT!F198+OKT!F198+NOV!F198+DES!F198</f>
        <v>1027</v>
      </c>
      <c r="H198" s="303">
        <f>JAN!G198+FEB!G198+MAR!G198+APR!G198+MEI!G198+JUN!G198+JUL!G198+AGS!G198+SEPT!G198+OKT!G198+NOV!G198+DES!G198</f>
        <v>400</v>
      </c>
      <c r="I198" s="303">
        <f>JAN!H198+FEB!H198+MAR!H198+APR!H198+MEI!H198+JUN!H198+JUL!H198+AGS!H198+SEPT!H198+OKT!H198+NOV!H198+DES!H198</f>
        <v>1427</v>
      </c>
      <c r="J198" s="303">
        <f>JAN!I198+FEB!I198+MAR!I198+APR!I198+MEI!I198+JUN!I198+JUL!I198+AGS!I198+SEPT!I198+OKT!I198+NOV!I198+DES!I198</f>
        <v>1027</v>
      </c>
      <c r="K198" s="303">
        <f>JAN!J198+FEB!J198+MAR!J198+APR!J198+MEI!J198+JUN!J198+JUL!J198+AGS!J198+SEPT!J198+OKT!J198+NOV!J198+DES!J198</f>
        <v>400</v>
      </c>
      <c r="L198" s="303">
        <f>JAN!K198+FEB!K198+MAR!K198+APR!K198+MEI!K198+JUN!K198+JUL!K198+AGS!K198+SEPT!K198+OKT!K198+NOV!K198+DES!K198</f>
        <v>1427</v>
      </c>
      <c r="M198" s="303">
        <f>JAN!L198+FEB!L198+MAR!L198+APR!L198+MEI!L198+JUN!L198+JUL!L198+AGS!L198+SEPT!L198+OKT!L198+NOV!L198+DES!L198</f>
        <v>111</v>
      </c>
      <c r="N198" s="303">
        <f>JAN!M198+FEB!M198+MAR!M198+APR!M198+MEI!M198+JUN!M198+JUL!M198+AGS!M198+SEPT!M198+OKT!M198+NOV!M198+DES!M198</f>
        <v>111</v>
      </c>
      <c r="O198" s="303">
        <f>JAN!N198+FEB!N198+MAR!N198+APR!N198+MEI!N198+JUN!N198+JUL!N198+AGS!N198+SEPT!N198+OKT!N198+NOV!N198+DES!N198</f>
        <v>0</v>
      </c>
      <c r="P198" s="303">
        <f>JAN!O198+FEB!O198+MAR!O198+APR!O198+MEI!O198+JUN!O198+JUL!O198+AGS!O198+SEPT!O198+OKT!O198+NOV!O198+DES!O198</f>
        <v>0</v>
      </c>
      <c r="Q198" s="303">
        <f>JAN!P198+FEB!P198+MAR!P198+APR!P198+MEI!P198+JUN!P198+JUL!P198+AGS!P198+SEPT!P198+OKT!P198+NOV!P198+DES!P198</f>
        <v>0</v>
      </c>
      <c r="R198" s="331">
        <f>JAN!Q198+FEB!Q198+MAR!Q198+APR!Q198+MEI!Q198+JUN!Q198+JUL!Q198+AGS!Q198+SEPT!Q198+OKT!Q198+NOV!Q198+DES!Q198</f>
        <v>0</v>
      </c>
      <c r="S198" s="336">
        <f t="shared" si="18"/>
        <v>0.99720475192173308</v>
      </c>
      <c r="T198" s="336">
        <f t="shared" si="19"/>
        <v>1</v>
      </c>
      <c r="U198" s="336">
        <f t="shared" si="20"/>
        <v>0</v>
      </c>
      <c r="V198" s="336">
        <f t="shared" si="21"/>
        <v>7.7785564120532585E-2</v>
      </c>
      <c r="W198" s="336">
        <f t="shared" si="22"/>
        <v>2.2915964092434682E-2</v>
      </c>
      <c r="X198" s="337">
        <f t="shared" si="23"/>
        <v>1.7825311942959001</v>
      </c>
    </row>
    <row r="199" spans="1:24" ht="30" hidden="1" customHeight="1" x14ac:dyDescent="0.3">
      <c r="A199" s="309">
        <v>198</v>
      </c>
      <c r="B199" s="309">
        <v>1</v>
      </c>
      <c r="C199" s="310" t="s">
        <v>226</v>
      </c>
      <c r="D199" s="310" t="s">
        <v>227</v>
      </c>
      <c r="E199" s="326">
        <v>228105</v>
      </c>
      <c r="F199" s="311">
        <f>JAN!E199+FEB!E199+MAR!E199+APR!E199+MEI!E199+JUN!E199+JUL!E199+AGS!E199+SEPT!E199+OKT!E199+NOV!E199+DES!E199</f>
        <v>1669</v>
      </c>
      <c r="G199" s="311">
        <f>JAN!F199+FEB!F199+MAR!F199+APR!F199+MEI!F199+JUN!F199+JUL!F199+AGS!F199+SEPT!F199+OKT!F199+NOV!F199+DES!F199</f>
        <v>1439</v>
      </c>
      <c r="H199" s="311">
        <f>JAN!G199+FEB!G199+MAR!G199+APR!G199+MEI!G199+JUN!G199+JUL!G199+AGS!G199+SEPT!G199+OKT!G199+NOV!G199+DES!G199</f>
        <v>230</v>
      </c>
      <c r="I199" s="311">
        <f>JAN!H199+FEB!H199+MAR!H199+APR!H199+MEI!H199+JUN!H199+JUL!H199+AGS!H199+SEPT!H199+OKT!H199+NOV!H199+DES!H199</f>
        <v>1669</v>
      </c>
      <c r="J199" s="311">
        <f>JAN!I199+FEB!I199+MAR!I199+APR!I199+MEI!I199+JUN!I199+JUL!I199+AGS!I199+SEPT!I199+OKT!I199+NOV!I199+DES!I199</f>
        <v>1734</v>
      </c>
      <c r="K199" s="311">
        <f>JAN!J199+FEB!J199+MAR!J199+APR!J199+MEI!J199+JUN!J199+JUL!J199+AGS!J199+SEPT!J199+OKT!J199+NOV!J199+DES!J199</f>
        <v>230</v>
      </c>
      <c r="L199" s="311">
        <f>JAN!K199+FEB!K199+MAR!K199+APR!K199+MEI!K199+JUN!K199+JUL!K199+AGS!K199+SEPT!K199+OKT!K199+NOV!K199+DES!K199</f>
        <v>1964</v>
      </c>
      <c r="M199" s="311">
        <f>JAN!L199+FEB!L199+MAR!L199+APR!L199+MEI!L199+JUN!L199+JUL!L199+AGS!L199+SEPT!L199+OKT!L199+NOV!L199+DES!L199</f>
        <v>35</v>
      </c>
      <c r="N199" s="311">
        <f>JAN!M199+FEB!M199+MAR!M199+APR!M199+MEI!M199+JUN!M199+JUL!M199+AGS!M199+SEPT!M199+OKT!M199+NOV!M199+DES!M199</f>
        <v>35</v>
      </c>
      <c r="O199" s="311">
        <f>JAN!N199+FEB!N199+MAR!N199+APR!N199+MEI!N199+JUN!N199+JUL!N199+AGS!N199+SEPT!N199+OKT!N199+NOV!N199+DES!N199</f>
        <v>13</v>
      </c>
      <c r="P199" s="311">
        <f>JAN!O199+FEB!O199+MAR!O199+APR!O199+MEI!O199+JUN!O199+JUL!O199+AGS!O199+SEPT!O199+OKT!O199+NOV!O199+DES!O199</f>
        <v>0</v>
      </c>
      <c r="Q199" s="311">
        <f>JAN!P199+FEB!P199+MAR!P199+APR!P199+MEI!P199+JUN!P199+JUL!P199+AGS!P199+SEPT!P199+OKT!P199+NOV!P199+DES!P199</f>
        <v>7</v>
      </c>
      <c r="R199" s="332">
        <f>JAN!Q199+FEB!Q199+MAR!Q199+APR!Q199+MEI!Q199+JUN!Q199+JUL!Q199+AGS!Q199+SEPT!Q199+OKT!Q199+NOV!Q199+DES!Q199</f>
        <v>0</v>
      </c>
      <c r="S199" s="336">
        <f t="shared" si="18"/>
        <v>1</v>
      </c>
      <c r="T199" s="336">
        <f t="shared" si="19"/>
        <v>1</v>
      </c>
      <c r="U199" s="336">
        <f t="shared" si="20"/>
        <v>0.37142857142857144</v>
      </c>
      <c r="V199" s="336">
        <f t="shared" si="21"/>
        <v>1.7820773930753563E-2</v>
      </c>
      <c r="W199" s="336">
        <f t="shared" si="22"/>
        <v>8.6100699239385365E-3</v>
      </c>
      <c r="X199" s="337">
        <f t="shared" si="23"/>
        <v>0.15343810964248919</v>
      </c>
    </row>
    <row r="200" spans="1:24" ht="30" hidden="1" customHeight="1" x14ac:dyDescent="0.3">
      <c r="A200" s="309">
        <v>199</v>
      </c>
      <c r="B200" s="309">
        <v>2</v>
      </c>
      <c r="C200" s="310" t="s">
        <v>226</v>
      </c>
      <c r="D200" s="310" t="s">
        <v>228</v>
      </c>
      <c r="E200" s="326">
        <v>100415</v>
      </c>
      <c r="F200" s="311">
        <f>JAN!E200+FEB!E200+MAR!E200+APR!E200+MEI!E200+JUN!E200+JUL!E200+AGS!E200+SEPT!E200+OKT!E200+NOV!E200+DES!E200</f>
        <v>4212</v>
      </c>
      <c r="G200" s="311">
        <f>JAN!F200+FEB!F200+MAR!F200+APR!F200+MEI!F200+JUN!F200+JUL!F200+AGS!F200+SEPT!F200+OKT!F200+NOV!F200+DES!F200</f>
        <v>2176</v>
      </c>
      <c r="H200" s="311">
        <f>JAN!G200+FEB!G200+MAR!G200+APR!G200+MEI!G200+JUN!G200+JUL!G200+AGS!G200+SEPT!G200+OKT!G200+NOV!G200+DES!G200</f>
        <v>1884</v>
      </c>
      <c r="I200" s="311">
        <f>JAN!H200+FEB!H200+MAR!H200+APR!H200+MEI!H200+JUN!H200+JUL!H200+AGS!H200+SEPT!H200+OKT!H200+NOV!H200+DES!H200</f>
        <v>4060</v>
      </c>
      <c r="J200" s="311">
        <f>JAN!I200+FEB!I200+MAR!I200+APR!I200+MEI!I200+JUN!I200+JUL!I200+AGS!I200+SEPT!I200+OKT!I200+NOV!I200+DES!I200</f>
        <v>2176</v>
      </c>
      <c r="K200" s="311">
        <f>JAN!J200+FEB!J200+MAR!J200+APR!J200+MEI!J200+JUN!J200+JUL!J200+AGS!J200+SEPT!J200+OKT!J200+NOV!J200+DES!J200</f>
        <v>1884</v>
      </c>
      <c r="L200" s="311">
        <f>JAN!K200+FEB!K200+MAR!K200+APR!K200+MEI!K200+JUN!K200+JUL!K200+AGS!K200+SEPT!K200+OKT!K200+NOV!K200+DES!K200</f>
        <v>4060</v>
      </c>
      <c r="M200" s="311">
        <f>JAN!L200+FEB!L200+MAR!L200+APR!L200+MEI!L200+JUN!L200+JUL!L200+AGS!L200+SEPT!L200+OKT!L200+NOV!L200+DES!L200</f>
        <v>13</v>
      </c>
      <c r="N200" s="311">
        <f>JAN!M200+FEB!M200+MAR!M200+APR!M200+MEI!M200+JUN!M200+JUL!M200+AGS!M200+SEPT!M200+OKT!M200+NOV!M200+DES!M200</f>
        <v>13</v>
      </c>
      <c r="O200" s="311">
        <f>JAN!N200+FEB!N200+MAR!N200+APR!N200+MEI!N200+JUN!N200+JUL!N200+AGS!N200+SEPT!N200+OKT!N200+NOV!N200+DES!N200</f>
        <v>17</v>
      </c>
      <c r="P200" s="311">
        <f>JAN!O200+FEB!O200+MAR!O200+APR!O200+MEI!O200+JUN!O200+JUL!O200+AGS!O200+SEPT!O200+OKT!O200+NOV!O200+DES!O200</f>
        <v>0</v>
      </c>
      <c r="Q200" s="311">
        <f>JAN!P200+FEB!P200+MAR!P200+APR!P200+MEI!P200+JUN!P200+JUL!P200+AGS!P200+SEPT!P200+OKT!P200+NOV!P200+DES!P200</f>
        <v>1</v>
      </c>
      <c r="R200" s="332">
        <f>JAN!Q200+FEB!Q200+MAR!Q200+APR!Q200+MEI!Q200+JUN!Q200+JUL!Q200+AGS!Q200+SEPT!Q200+OKT!Q200+NOV!Q200+DES!Q200</f>
        <v>0</v>
      </c>
      <c r="S200" s="336">
        <f t="shared" si="18"/>
        <v>0.96391263057929721</v>
      </c>
      <c r="T200" s="336">
        <f t="shared" si="19"/>
        <v>1</v>
      </c>
      <c r="U200" s="336">
        <f t="shared" si="20"/>
        <v>1.3076923076923077</v>
      </c>
      <c r="V200" s="336">
        <f t="shared" si="21"/>
        <v>3.2019704433497538E-3</v>
      </c>
      <c r="W200" s="336">
        <f t="shared" si="22"/>
        <v>4.0432206343673754E-2</v>
      </c>
      <c r="X200" s="337">
        <f t="shared" si="23"/>
        <v>0.12946272967186179</v>
      </c>
    </row>
    <row r="201" spans="1:24" ht="30" hidden="1" customHeight="1" x14ac:dyDescent="0.3">
      <c r="A201" s="309">
        <v>200</v>
      </c>
      <c r="B201" s="309">
        <v>3</v>
      </c>
      <c r="C201" s="310" t="s">
        <v>226</v>
      </c>
      <c r="D201" s="310" t="s">
        <v>229</v>
      </c>
      <c r="E201" s="326">
        <v>116513</v>
      </c>
      <c r="F201" s="311">
        <f>JAN!E201+FEB!E201+MAR!E201+APR!E201+MEI!E201+JUN!E201+JUL!E201+AGS!E201+SEPT!E201+OKT!E201+NOV!E201+DES!E201</f>
        <v>467</v>
      </c>
      <c r="G201" s="311">
        <f>JAN!F201+FEB!F201+MAR!F201+APR!F201+MEI!F201+JUN!F201+JUL!F201+AGS!F201+SEPT!F201+OKT!F201+NOV!F201+DES!F201</f>
        <v>246</v>
      </c>
      <c r="H201" s="311">
        <f>JAN!G201+FEB!G201+MAR!G201+APR!G201+MEI!G201+JUN!G201+JUL!G201+AGS!G201+SEPT!G201+OKT!G201+NOV!G201+DES!G201</f>
        <v>221</v>
      </c>
      <c r="I201" s="311">
        <f>JAN!H201+FEB!H201+MAR!H201+APR!H201+MEI!H201+JUN!H201+JUL!H201+AGS!H201+SEPT!H201+OKT!H201+NOV!H201+DES!H201</f>
        <v>467</v>
      </c>
      <c r="J201" s="311">
        <f>JAN!I201+FEB!I201+MAR!I201+APR!I201+MEI!I201+JUN!I201+JUL!I201+AGS!I201+SEPT!I201+OKT!I201+NOV!I201+DES!I201</f>
        <v>342</v>
      </c>
      <c r="K201" s="311">
        <f>JAN!J201+FEB!J201+MAR!J201+APR!J201+MEI!J201+JUN!J201+JUL!J201+AGS!J201+SEPT!J201+OKT!J201+NOV!J201+DES!J201</f>
        <v>221</v>
      </c>
      <c r="L201" s="311">
        <f>JAN!K201+FEB!K201+MAR!K201+APR!K201+MEI!K201+JUN!K201+JUL!K201+AGS!K201+SEPT!K201+OKT!K201+NOV!K201+DES!K201</f>
        <v>563</v>
      </c>
      <c r="M201" s="311">
        <f>JAN!L201+FEB!L201+MAR!L201+APR!L201+MEI!L201+JUN!L201+JUL!L201+AGS!L201+SEPT!L201+OKT!L201+NOV!L201+DES!L201</f>
        <v>23</v>
      </c>
      <c r="N201" s="311">
        <f>JAN!M201+FEB!M201+MAR!M201+APR!M201+MEI!M201+JUN!M201+JUL!M201+AGS!M201+SEPT!M201+OKT!M201+NOV!M201+DES!M201</f>
        <v>23</v>
      </c>
      <c r="O201" s="311">
        <f>JAN!N201+FEB!N201+MAR!N201+APR!N201+MEI!N201+JUN!N201+JUL!N201+AGS!N201+SEPT!N201+OKT!N201+NOV!N201+DES!N201</f>
        <v>5</v>
      </c>
      <c r="P201" s="311">
        <f>JAN!O201+FEB!O201+MAR!O201+APR!O201+MEI!O201+JUN!O201+JUL!O201+AGS!O201+SEPT!O201+OKT!O201+NOV!O201+DES!O201</f>
        <v>3</v>
      </c>
      <c r="Q201" s="311">
        <f>JAN!P201+FEB!P201+MAR!P201+APR!P201+MEI!P201+JUN!P201+JUL!P201+AGS!P201+SEPT!P201+OKT!P201+NOV!P201+DES!P201</f>
        <v>1</v>
      </c>
      <c r="R201" s="332">
        <f>JAN!Q201+FEB!Q201+MAR!Q201+APR!Q201+MEI!Q201+JUN!Q201+JUL!Q201+AGS!Q201+SEPT!Q201+OKT!Q201+NOV!Q201+DES!Q201</f>
        <v>0</v>
      </c>
      <c r="S201" s="336">
        <f t="shared" si="18"/>
        <v>1</v>
      </c>
      <c r="T201" s="336">
        <f t="shared" si="19"/>
        <v>1</v>
      </c>
      <c r="U201" s="336">
        <f t="shared" si="20"/>
        <v>0.21739130434782608</v>
      </c>
      <c r="V201" s="336">
        <f t="shared" si="21"/>
        <v>4.0852575488454709E-2</v>
      </c>
      <c r="W201" s="336">
        <f t="shared" si="22"/>
        <v>4.8320788238222345E-3</v>
      </c>
      <c r="X201" s="337">
        <f t="shared" si="23"/>
        <v>0.19740286491636128</v>
      </c>
    </row>
    <row r="202" spans="1:24" ht="30" hidden="1" customHeight="1" x14ac:dyDescent="0.3">
      <c r="A202" s="309">
        <v>201</v>
      </c>
      <c r="B202" s="309">
        <v>4</v>
      </c>
      <c r="C202" s="310" t="s">
        <v>226</v>
      </c>
      <c r="D202" s="310" t="s">
        <v>230</v>
      </c>
      <c r="E202" s="326">
        <v>190531</v>
      </c>
      <c r="F202" s="311">
        <f>JAN!E202+FEB!E202+MAR!E202+APR!E202+MEI!E202+JUN!E202+JUL!E202+AGS!E202+SEPT!E202+OKT!E202+NOV!E202+DES!E202</f>
        <v>2138</v>
      </c>
      <c r="G202" s="311">
        <f>JAN!F202+FEB!F202+MAR!F202+APR!F202+MEI!F202+JUN!F202+JUL!F202+AGS!F202+SEPT!F202+OKT!F202+NOV!F202+DES!F202</f>
        <v>519</v>
      </c>
      <c r="H202" s="311">
        <f>JAN!G202+FEB!G202+MAR!G202+APR!G202+MEI!G202+JUN!G202+JUL!G202+AGS!G202+SEPT!G202+OKT!G202+NOV!G202+DES!G202</f>
        <v>1619</v>
      </c>
      <c r="I202" s="311">
        <f>JAN!H202+FEB!H202+MAR!H202+APR!H202+MEI!H202+JUN!H202+JUL!H202+AGS!H202+SEPT!H202+OKT!H202+NOV!H202+DES!H202</f>
        <v>2138</v>
      </c>
      <c r="J202" s="311">
        <f>JAN!I202+FEB!I202+MAR!I202+APR!I202+MEI!I202+JUN!I202+JUL!I202+AGS!I202+SEPT!I202+OKT!I202+NOV!I202+DES!I202</f>
        <v>519</v>
      </c>
      <c r="K202" s="311">
        <f>JAN!J202+FEB!J202+MAR!J202+APR!J202+MEI!J202+JUN!J202+JUL!J202+AGS!J202+SEPT!J202+OKT!J202+NOV!J202+DES!J202</f>
        <v>1619</v>
      </c>
      <c r="L202" s="311">
        <f>JAN!K202+FEB!K202+MAR!K202+APR!K202+MEI!K202+JUN!K202+JUL!K202+AGS!K202+SEPT!K202+OKT!K202+NOV!K202+DES!K202</f>
        <v>2138</v>
      </c>
      <c r="M202" s="311">
        <f>JAN!L202+FEB!L202+MAR!L202+APR!L202+MEI!L202+JUN!L202+JUL!L202+AGS!L202+SEPT!L202+OKT!L202+NOV!L202+DES!L202</f>
        <v>50</v>
      </c>
      <c r="N202" s="311">
        <f>JAN!M202+FEB!M202+MAR!M202+APR!M202+MEI!M202+JUN!M202+JUL!M202+AGS!M202+SEPT!M202+OKT!M202+NOV!M202+DES!M202</f>
        <v>50</v>
      </c>
      <c r="O202" s="311">
        <f>JAN!N202+FEB!N202+MAR!N202+APR!N202+MEI!N202+JUN!N202+JUL!N202+AGS!N202+SEPT!N202+OKT!N202+NOV!N202+DES!N202</f>
        <v>2</v>
      </c>
      <c r="P202" s="311">
        <f>JAN!O202+FEB!O202+MAR!O202+APR!O202+MEI!O202+JUN!O202+JUL!O202+AGS!O202+SEPT!O202+OKT!O202+NOV!O202+DES!O202</f>
        <v>3</v>
      </c>
      <c r="Q202" s="311">
        <f>JAN!P202+FEB!P202+MAR!P202+APR!P202+MEI!P202+JUN!P202+JUL!P202+AGS!P202+SEPT!P202+OKT!P202+NOV!P202+DES!P202</f>
        <v>0</v>
      </c>
      <c r="R202" s="332">
        <f>JAN!Q202+FEB!Q202+MAR!Q202+APR!Q202+MEI!Q202+JUN!Q202+JUL!Q202+AGS!Q202+SEPT!Q202+OKT!Q202+NOV!Q202+DES!Q202</f>
        <v>0</v>
      </c>
      <c r="S202" s="336">
        <f t="shared" si="18"/>
        <v>1</v>
      </c>
      <c r="T202" s="336">
        <f t="shared" si="19"/>
        <v>1</v>
      </c>
      <c r="U202" s="336">
        <f t="shared" si="20"/>
        <v>0.04</v>
      </c>
      <c r="V202" s="336">
        <f t="shared" si="21"/>
        <v>2.3386342376052385E-2</v>
      </c>
      <c r="W202" s="336">
        <f t="shared" si="22"/>
        <v>1.1221271079246947E-2</v>
      </c>
      <c r="X202" s="337">
        <f t="shared" si="23"/>
        <v>0.26242448735376395</v>
      </c>
    </row>
    <row r="203" spans="1:24" ht="30" hidden="1" customHeight="1" x14ac:dyDescent="0.3">
      <c r="A203" s="309">
        <v>202</v>
      </c>
      <c r="B203" s="309">
        <v>5</v>
      </c>
      <c r="C203" s="310" t="s">
        <v>226</v>
      </c>
      <c r="D203" s="310" t="s">
        <v>231</v>
      </c>
      <c r="E203" s="326">
        <v>231217</v>
      </c>
      <c r="F203" s="311">
        <f>JAN!E203+FEB!E203+MAR!E203+APR!E203+MEI!E203+JUN!E203+JUL!E203+AGS!E203+SEPT!E203+OKT!E203+NOV!E203+DES!E203</f>
        <v>4067</v>
      </c>
      <c r="G203" s="311">
        <f>JAN!F203+FEB!F203+MAR!F203+APR!F203+MEI!F203+JUN!F203+JUL!F203+AGS!F203+SEPT!F203+OKT!F203+NOV!F203+DES!F203</f>
        <v>2157</v>
      </c>
      <c r="H203" s="311">
        <f>JAN!G203+FEB!G203+MAR!G203+APR!G203+MEI!G203+JUN!G203+JUL!G203+AGS!G203+SEPT!G203+OKT!G203+NOV!G203+DES!G203</f>
        <v>1910</v>
      </c>
      <c r="I203" s="311">
        <f>JAN!H203+FEB!H203+MAR!H203+APR!H203+MEI!H203+JUN!H203+JUL!H203+AGS!H203+SEPT!H203+OKT!H203+NOV!H203+DES!H203</f>
        <v>4067</v>
      </c>
      <c r="J203" s="311">
        <f>JAN!I203+FEB!I203+MAR!I203+APR!I203+MEI!I203+JUN!I203+JUL!I203+AGS!I203+SEPT!I203+OKT!I203+NOV!I203+DES!I203</f>
        <v>2157</v>
      </c>
      <c r="K203" s="311">
        <f>JAN!J203+FEB!J203+MAR!J203+APR!J203+MEI!J203+JUN!J203+JUL!J203+AGS!J203+SEPT!J203+OKT!J203+NOV!J203+DES!J203</f>
        <v>1910</v>
      </c>
      <c r="L203" s="311">
        <f>JAN!K203+FEB!K203+MAR!K203+APR!K203+MEI!K203+JUN!K203+JUL!K203+AGS!K203+SEPT!K203+OKT!K203+NOV!K203+DES!K203</f>
        <v>4067</v>
      </c>
      <c r="M203" s="311">
        <f>JAN!L203+FEB!L203+MAR!L203+APR!L203+MEI!L203+JUN!L203+JUL!L203+AGS!L203+SEPT!L203+OKT!L203+NOV!L203+DES!L203</f>
        <v>55</v>
      </c>
      <c r="N203" s="311">
        <f>JAN!M203+FEB!M203+MAR!M203+APR!M203+MEI!M203+JUN!M203+JUL!M203+AGS!M203+SEPT!M203+OKT!M203+NOV!M203+DES!M203</f>
        <v>52</v>
      </c>
      <c r="O203" s="311">
        <f>JAN!N203+FEB!N203+MAR!N203+APR!N203+MEI!N203+JUN!N203+JUL!N203+AGS!N203+SEPT!N203+OKT!N203+NOV!N203+DES!N203</f>
        <v>1</v>
      </c>
      <c r="P203" s="311">
        <f>JAN!O203+FEB!O203+MAR!O203+APR!O203+MEI!O203+JUN!O203+JUL!O203+AGS!O203+SEPT!O203+OKT!O203+NOV!O203+DES!O203</f>
        <v>0</v>
      </c>
      <c r="Q203" s="311">
        <f>JAN!P203+FEB!P203+MAR!P203+APR!P203+MEI!P203+JUN!P203+JUL!P203+AGS!P203+SEPT!P203+OKT!P203+NOV!P203+DES!P203</f>
        <v>0</v>
      </c>
      <c r="R203" s="332">
        <f>JAN!Q203+FEB!Q203+MAR!Q203+APR!Q203+MEI!Q203+JUN!Q203+JUL!Q203+AGS!Q203+SEPT!Q203+OKT!Q203+NOV!Q203+DES!Q203</f>
        <v>0</v>
      </c>
      <c r="S203" s="336">
        <f t="shared" si="18"/>
        <v>1</v>
      </c>
      <c r="T203" s="336">
        <f t="shared" si="19"/>
        <v>0.94545454545454544</v>
      </c>
      <c r="U203" s="336">
        <f t="shared" si="20"/>
        <v>1.8181818181818181E-2</v>
      </c>
      <c r="V203" s="336">
        <f t="shared" si="21"/>
        <v>1.3523481681829359E-2</v>
      </c>
      <c r="W203" s="336">
        <f t="shared" si="22"/>
        <v>1.7589537101510701E-2</v>
      </c>
      <c r="X203" s="337">
        <f t="shared" si="23"/>
        <v>0.23787178278413784</v>
      </c>
    </row>
    <row r="204" spans="1:24" ht="30" hidden="1" customHeight="1" x14ac:dyDescent="0.3">
      <c r="A204" s="309">
        <v>203</v>
      </c>
      <c r="B204" s="309">
        <v>6</v>
      </c>
      <c r="C204" s="310" t="s">
        <v>226</v>
      </c>
      <c r="D204" s="310" t="s">
        <v>232</v>
      </c>
      <c r="E204" s="326">
        <v>54190</v>
      </c>
      <c r="F204" s="311">
        <f>JAN!E204+FEB!E204+MAR!E204+APR!E204+MEI!E204+JUN!E204+JUL!E204+AGS!E204+SEPT!E204+OKT!E204+NOV!E204+DES!E204</f>
        <v>294</v>
      </c>
      <c r="G204" s="311">
        <f>JAN!F204+FEB!F204+MAR!F204+APR!F204+MEI!F204+JUN!F204+JUL!F204+AGS!F204+SEPT!F204+OKT!F204+NOV!F204+DES!F204</f>
        <v>143</v>
      </c>
      <c r="H204" s="311">
        <f>JAN!G204+FEB!G204+MAR!G204+APR!G204+MEI!G204+JUN!G204+JUL!G204+AGS!G204+SEPT!G204+OKT!G204+NOV!G204+DES!G204</f>
        <v>151</v>
      </c>
      <c r="I204" s="311">
        <f>JAN!H204+FEB!H204+MAR!H204+APR!H204+MEI!H204+JUN!H204+JUL!H204+AGS!H204+SEPT!H204+OKT!H204+NOV!H204+DES!H204</f>
        <v>294</v>
      </c>
      <c r="J204" s="311">
        <f>JAN!I204+FEB!I204+MAR!I204+APR!I204+MEI!I204+JUN!I204+JUL!I204+AGS!I204+SEPT!I204+OKT!I204+NOV!I204+DES!I204</f>
        <v>143</v>
      </c>
      <c r="K204" s="311">
        <f>JAN!J204+FEB!J204+MAR!J204+APR!J204+MEI!J204+JUN!J204+JUL!J204+AGS!J204+SEPT!J204+OKT!J204+NOV!J204+DES!J204</f>
        <v>151</v>
      </c>
      <c r="L204" s="311">
        <f>JAN!K204+FEB!K204+MAR!K204+APR!K204+MEI!K204+JUN!K204+JUL!K204+AGS!K204+SEPT!K204+OKT!K204+NOV!K204+DES!K204</f>
        <v>294</v>
      </c>
      <c r="M204" s="311">
        <f>JAN!L204+FEB!L204+MAR!L204+APR!L204+MEI!L204+JUN!L204+JUL!L204+AGS!L204+SEPT!L204+OKT!L204+NOV!L204+DES!L204</f>
        <v>3</v>
      </c>
      <c r="N204" s="311">
        <f>JAN!M204+FEB!M204+MAR!M204+APR!M204+MEI!M204+JUN!M204+JUL!M204+AGS!M204+SEPT!M204+OKT!M204+NOV!M204+DES!M204</f>
        <v>3</v>
      </c>
      <c r="O204" s="311">
        <f>JAN!N204+FEB!N204+MAR!N204+APR!N204+MEI!N204+JUN!N204+JUL!N204+AGS!N204+SEPT!N204+OKT!N204+NOV!N204+DES!N204</f>
        <v>6</v>
      </c>
      <c r="P204" s="311">
        <f>JAN!O204+FEB!O204+MAR!O204+APR!O204+MEI!O204+JUN!O204+JUL!O204+AGS!O204+SEPT!O204+OKT!O204+NOV!O204+DES!O204</f>
        <v>0</v>
      </c>
      <c r="Q204" s="311">
        <f>JAN!P204+FEB!P204+MAR!P204+APR!P204+MEI!P204+JUN!P204+JUL!P204+AGS!P204+SEPT!P204+OKT!P204+NOV!P204+DES!P204</f>
        <v>1</v>
      </c>
      <c r="R204" s="332">
        <f>JAN!Q204+FEB!Q204+MAR!Q204+APR!Q204+MEI!Q204+JUN!Q204+JUL!Q204+AGS!Q204+SEPT!Q204+OKT!Q204+NOV!Q204+DES!Q204</f>
        <v>0</v>
      </c>
      <c r="S204" s="336">
        <f t="shared" si="18"/>
        <v>1</v>
      </c>
      <c r="T204" s="336">
        <f t="shared" si="19"/>
        <v>1</v>
      </c>
      <c r="U204" s="336">
        <f t="shared" si="20"/>
        <v>2</v>
      </c>
      <c r="V204" s="336">
        <f t="shared" si="21"/>
        <v>1.020408163265306E-2</v>
      </c>
      <c r="W204" s="336">
        <f t="shared" si="22"/>
        <v>5.4253552315925444E-3</v>
      </c>
      <c r="X204" s="337">
        <f t="shared" si="23"/>
        <v>5.5360767669311681E-2</v>
      </c>
    </row>
    <row r="205" spans="1:24" ht="30" hidden="1" customHeight="1" x14ac:dyDescent="0.3">
      <c r="A205" s="309">
        <v>204</v>
      </c>
      <c r="B205" s="309">
        <v>7</v>
      </c>
      <c r="C205" s="310" t="s">
        <v>226</v>
      </c>
      <c r="D205" s="310" t="s">
        <v>233</v>
      </c>
      <c r="E205" s="326">
        <v>92618</v>
      </c>
      <c r="F205" s="311">
        <f>JAN!E205+FEB!E205+MAR!E205+APR!E205+MEI!E205+JUN!E205+JUL!E205+AGS!E205+SEPT!E205+OKT!E205+NOV!E205+DES!E205</f>
        <v>2178</v>
      </c>
      <c r="G205" s="311">
        <f>JAN!F205+FEB!F205+MAR!F205+APR!F205+MEI!F205+JUN!F205+JUL!F205+AGS!F205+SEPT!F205+OKT!F205+NOV!F205+DES!F205</f>
        <v>1289</v>
      </c>
      <c r="H205" s="311">
        <f>JAN!G205+FEB!G205+MAR!G205+APR!G205+MEI!G205+JUN!G205+JUL!G205+AGS!G205+SEPT!G205+OKT!G205+NOV!G205+DES!G205</f>
        <v>889</v>
      </c>
      <c r="I205" s="311">
        <f>JAN!H205+FEB!H205+MAR!H205+APR!H205+MEI!H205+JUN!H205+JUL!H205+AGS!H205+SEPT!H205+OKT!H205+NOV!H205+DES!H205</f>
        <v>2178</v>
      </c>
      <c r="J205" s="311">
        <f>JAN!I205+FEB!I205+MAR!I205+APR!I205+MEI!I205+JUN!I205+JUL!I205+AGS!I205+SEPT!I205+OKT!I205+NOV!I205+DES!I205</f>
        <v>1311</v>
      </c>
      <c r="K205" s="311">
        <f>JAN!J205+FEB!J205+MAR!J205+APR!J205+MEI!J205+JUN!J205+JUL!J205+AGS!J205+SEPT!J205+OKT!J205+NOV!J205+DES!J205</f>
        <v>871</v>
      </c>
      <c r="L205" s="311">
        <f>JAN!K205+FEB!K205+MAR!K205+APR!K205+MEI!K205+JUN!K205+JUL!K205+AGS!K205+SEPT!K205+OKT!K205+NOV!K205+DES!K205</f>
        <v>2182</v>
      </c>
      <c r="M205" s="311">
        <f>JAN!L205+FEB!L205+MAR!L205+APR!L205+MEI!L205+JUN!L205+JUL!L205+AGS!L205+SEPT!L205+OKT!L205+NOV!L205+DES!L205</f>
        <v>187</v>
      </c>
      <c r="N205" s="311">
        <f>JAN!M205+FEB!M205+MAR!M205+APR!M205+MEI!M205+JUN!M205+JUL!M205+AGS!M205+SEPT!M205+OKT!M205+NOV!M205+DES!M205</f>
        <v>187</v>
      </c>
      <c r="O205" s="311">
        <f>JAN!N205+FEB!N205+MAR!N205+APR!N205+MEI!N205+JUN!N205+JUL!N205+AGS!N205+SEPT!N205+OKT!N205+NOV!N205+DES!N205</f>
        <v>0</v>
      </c>
      <c r="P205" s="311">
        <f>JAN!O205+FEB!O205+MAR!O205+APR!O205+MEI!O205+JUN!O205+JUL!O205+AGS!O205+SEPT!O205+OKT!O205+NOV!O205+DES!O205</f>
        <v>0</v>
      </c>
      <c r="Q205" s="311">
        <f>JAN!P205+FEB!P205+MAR!P205+APR!P205+MEI!P205+JUN!P205+JUL!P205+AGS!P205+SEPT!P205+OKT!P205+NOV!P205+DES!P205</f>
        <v>0</v>
      </c>
      <c r="R205" s="332">
        <f>JAN!Q205+FEB!Q205+MAR!Q205+APR!Q205+MEI!Q205+JUN!Q205+JUL!Q205+AGS!Q205+SEPT!Q205+OKT!Q205+NOV!Q205+DES!Q205</f>
        <v>0</v>
      </c>
      <c r="S205" s="336">
        <f t="shared" si="18"/>
        <v>1</v>
      </c>
      <c r="T205" s="336">
        <f t="shared" si="19"/>
        <v>1</v>
      </c>
      <c r="U205" s="336">
        <f t="shared" si="20"/>
        <v>0</v>
      </c>
      <c r="V205" s="336">
        <f t="shared" si="21"/>
        <v>8.5701191567369384E-2</v>
      </c>
      <c r="W205" s="336">
        <f t="shared" si="22"/>
        <v>2.3559135373253579E-2</v>
      </c>
      <c r="X205" s="337">
        <f t="shared" si="23"/>
        <v>2.0190459737847934</v>
      </c>
    </row>
    <row r="206" spans="1:24" ht="30" hidden="1" customHeight="1" x14ac:dyDescent="0.3">
      <c r="A206" s="309">
        <v>205</v>
      </c>
      <c r="B206" s="309">
        <v>8</v>
      </c>
      <c r="C206" s="310" t="s">
        <v>226</v>
      </c>
      <c r="D206" s="310" t="s">
        <v>234</v>
      </c>
      <c r="E206" s="326">
        <v>100967</v>
      </c>
      <c r="F206" s="311">
        <f>JAN!E206+FEB!E206+MAR!E206+APR!E206+MEI!E206+JUN!E206+JUL!E206+AGS!E206+SEPT!E206+OKT!E206+NOV!E206+DES!E206</f>
        <v>1476</v>
      </c>
      <c r="G206" s="311">
        <f>JAN!F206+FEB!F206+MAR!F206+APR!F206+MEI!F206+JUN!F206+JUL!F206+AGS!F206+SEPT!F206+OKT!F206+NOV!F206+DES!F206</f>
        <v>1053</v>
      </c>
      <c r="H206" s="311">
        <f>JAN!G206+FEB!G206+MAR!G206+APR!G206+MEI!G206+JUN!G206+JUL!G206+AGS!G206+SEPT!G206+OKT!G206+NOV!G206+DES!G206</f>
        <v>423</v>
      </c>
      <c r="I206" s="311">
        <f>JAN!H206+FEB!H206+MAR!H206+APR!H206+MEI!H206+JUN!H206+JUL!H206+AGS!H206+SEPT!H206+OKT!H206+NOV!H206+DES!H206</f>
        <v>1476</v>
      </c>
      <c r="J206" s="311">
        <f>JAN!I206+FEB!I206+MAR!I206+APR!I206+MEI!I206+JUN!I206+JUL!I206+AGS!I206+SEPT!I206+OKT!I206+NOV!I206+DES!I206</f>
        <v>1053</v>
      </c>
      <c r="K206" s="311">
        <f>JAN!J206+FEB!J206+MAR!J206+APR!J206+MEI!J206+JUN!J206+JUL!J206+AGS!J206+SEPT!J206+OKT!J206+NOV!J206+DES!J206</f>
        <v>423</v>
      </c>
      <c r="L206" s="311">
        <f>JAN!K206+FEB!K206+MAR!K206+APR!K206+MEI!K206+JUN!K206+JUL!K206+AGS!K206+SEPT!K206+OKT!K206+NOV!K206+DES!K206</f>
        <v>1476</v>
      </c>
      <c r="M206" s="311">
        <f>JAN!L206+FEB!L206+MAR!L206+APR!L206+MEI!L206+JUN!L206+JUL!L206+AGS!L206+SEPT!L206+OKT!L206+NOV!L206+DES!L206</f>
        <v>20</v>
      </c>
      <c r="N206" s="311">
        <f>JAN!M206+FEB!M206+MAR!M206+APR!M206+MEI!M206+JUN!M206+JUL!M206+AGS!M206+SEPT!M206+OKT!M206+NOV!M206+DES!M206</f>
        <v>20</v>
      </c>
      <c r="O206" s="311">
        <f>JAN!N206+FEB!N206+MAR!N206+APR!N206+MEI!N206+JUN!N206+JUL!N206+AGS!N206+SEPT!N206+OKT!N206+NOV!N206+DES!N206</f>
        <v>0</v>
      </c>
      <c r="P206" s="311">
        <f>JAN!O206+FEB!O206+MAR!O206+APR!O206+MEI!O206+JUN!O206+JUL!O206+AGS!O206+SEPT!O206+OKT!O206+NOV!O206+DES!O206</f>
        <v>0</v>
      </c>
      <c r="Q206" s="311">
        <f>JAN!P206+FEB!P206+MAR!P206+APR!P206+MEI!P206+JUN!P206+JUL!P206+AGS!P206+SEPT!P206+OKT!P206+NOV!P206+DES!P206</f>
        <v>0</v>
      </c>
      <c r="R206" s="332">
        <f>JAN!Q206+FEB!Q206+MAR!Q206+APR!Q206+MEI!Q206+JUN!Q206+JUL!Q206+AGS!Q206+SEPT!Q206+OKT!Q206+NOV!Q206+DES!Q206</f>
        <v>0</v>
      </c>
      <c r="S206" s="336">
        <f t="shared" si="18"/>
        <v>1</v>
      </c>
      <c r="T206" s="336">
        <f t="shared" si="19"/>
        <v>1</v>
      </c>
      <c r="U206" s="336">
        <f t="shared" si="20"/>
        <v>0</v>
      </c>
      <c r="V206" s="336">
        <f t="shared" si="21"/>
        <v>1.3550135501355014E-2</v>
      </c>
      <c r="W206" s="336">
        <f t="shared" si="22"/>
        <v>1.4618637772737628E-2</v>
      </c>
      <c r="X206" s="337">
        <f t="shared" si="23"/>
        <v>0.19808452266582149</v>
      </c>
    </row>
    <row r="207" spans="1:24" ht="30" hidden="1" customHeight="1" x14ac:dyDescent="0.3">
      <c r="A207" s="309">
        <v>206</v>
      </c>
      <c r="B207" s="309">
        <v>9</v>
      </c>
      <c r="C207" s="310" t="s">
        <v>226</v>
      </c>
      <c r="D207" s="310" t="s">
        <v>235</v>
      </c>
      <c r="E207" s="326">
        <v>65573</v>
      </c>
      <c r="F207" s="311">
        <f>JAN!E207+FEB!E207+MAR!E207+APR!E207+MEI!E207+JUN!E207+JUL!E207+AGS!E207+SEPT!E207+OKT!E207+NOV!E207+DES!E207</f>
        <v>887</v>
      </c>
      <c r="G207" s="311">
        <f>JAN!F207+FEB!F207+MAR!F207+APR!F207+MEI!F207+JUN!F207+JUL!F207+AGS!F207+SEPT!F207+OKT!F207+NOV!F207+DES!F207</f>
        <v>427</v>
      </c>
      <c r="H207" s="311">
        <f>JAN!G207+FEB!G207+MAR!G207+APR!G207+MEI!G207+JUN!G207+JUL!G207+AGS!G207+SEPT!G207+OKT!G207+NOV!G207+DES!G207</f>
        <v>460</v>
      </c>
      <c r="I207" s="311">
        <f>JAN!H207+FEB!H207+MAR!H207+APR!H207+MEI!H207+JUN!H207+JUL!H207+AGS!H207+SEPT!H207+OKT!H207+NOV!H207+DES!H207</f>
        <v>887</v>
      </c>
      <c r="J207" s="311">
        <f>JAN!I207+FEB!I207+MAR!I207+APR!I207+MEI!I207+JUN!I207+JUL!I207+AGS!I207+SEPT!I207+OKT!I207+NOV!I207+DES!I207</f>
        <v>427</v>
      </c>
      <c r="K207" s="311">
        <f>JAN!J207+FEB!J207+MAR!J207+APR!J207+MEI!J207+JUN!J207+JUL!J207+AGS!J207+SEPT!J207+OKT!J207+NOV!J207+DES!J207</f>
        <v>460</v>
      </c>
      <c r="L207" s="311">
        <f>JAN!K207+FEB!K207+MAR!K207+APR!K207+MEI!K207+JUN!K207+JUL!K207+AGS!K207+SEPT!K207+OKT!K207+NOV!K207+DES!K207</f>
        <v>887</v>
      </c>
      <c r="M207" s="311">
        <f>JAN!L207+FEB!L207+MAR!L207+APR!L207+MEI!L207+JUN!L207+JUL!L207+AGS!L207+SEPT!L207+OKT!L207+NOV!L207+DES!L207</f>
        <v>14</v>
      </c>
      <c r="N207" s="311">
        <f>JAN!M207+FEB!M207+MAR!M207+APR!M207+MEI!M207+JUN!M207+JUL!M207+AGS!M207+SEPT!M207+OKT!M207+NOV!M207+DES!M207</f>
        <v>13</v>
      </c>
      <c r="O207" s="311">
        <f>JAN!N207+FEB!N207+MAR!N207+APR!N207+MEI!N207+JUN!N207+JUL!N207+AGS!N207+SEPT!N207+OKT!N207+NOV!N207+DES!N207</f>
        <v>0</v>
      </c>
      <c r="P207" s="311">
        <f>JAN!O207+FEB!O207+MAR!O207+APR!O207+MEI!O207+JUN!O207+JUL!O207+AGS!O207+SEPT!O207+OKT!O207+NOV!O207+DES!O207</f>
        <v>0</v>
      </c>
      <c r="Q207" s="311">
        <f>JAN!P207+FEB!P207+MAR!P207+APR!P207+MEI!P207+JUN!P207+JUL!P207+AGS!P207+SEPT!P207+OKT!P207+NOV!P207+DES!P207</f>
        <v>0</v>
      </c>
      <c r="R207" s="332">
        <f>JAN!Q207+FEB!Q207+MAR!Q207+APR!Q207+MEI!Q207+JUN!Q207+JUL!Q207+AGS!Q207+SEPT!Q207+OKT!Q207+NOV!Q207+DES!Q207</f>
        <v>0</v>
      </c>
      <c r="S207" s="336">
        <f t="shared" si="18"/>
        <v>1</v>
      </c>
      <c r="T207" s="336">
        <f t="shared" si="19"/>
        <v>0.9285714285714286</v>
      </c>
      <c r="U207" s="336">
        <f t="shared" si="20"/>
        <v>0</v>
      </c>
      <c r="V207" s="336">
        <f t="shared" si="21"/>
        <v>1.5783540022547914E-2</v>
      </c>
      <c r="W207" s="336">
        <f t="shared" si="22"/>
        <v>1.3526908941180058E-2</v>
      </c>
      <c r="X207" s="337">
        <f t="shared" si="23"/>
        <v>0.21350250865447667</v>
      </c>
    </row>
    <row r="208" spans="1:24" ht="30" hidden="1" customHeight="1" x14ac:dyDescent="0.3">
      <c r="A208" s="309">
        <v>207</v>
      </c>
      <c r="B208" s="309">
        <v>10</v>
      </c>
      <c r="C208" s="310" t="s">
        <v>226</v>
      </c>
      <c r="D208" s="310" t="s">
        <v>236</v>
      </c>
      <c r="E208" s="326">
        <v>52503</v>
      </c>
      <c r="F208" s="311">
        <f>JAN!E208+FEB!E208+MAR!E208+APR!E208+MEI!E208+JUN!E208+JUL!E208+AGS!E208+SEPT!E208+OKT!E208+NOV!E208+DES!E208</f>
        <v>941</v>
      </c>
      <c r="G208" s="311">
        <f>JAN!F208+FEB!F208+MAR!F208+APR!F208+MEI!F208+JUN!F208+JUL!F208+AGS!F208+SEPT!F208+OKT!F208+NOV!F208+DES!F208</f>
        <v>562</v>
      </c>
      <c r="H208" s="311">
        <f>JAN!G208+FEB!G208+MAR!G208+APR!G208+MEI!G208+JUN!G208+JUL!G208+AGS!G208+SEPT!G208+OKT!G208+NOV!G208+DES!G208</f>
        <v>379</v>
      </c>
      <c r="I208" s="311">
        <f>JAN!H208+FEB!H208+MAR!H208+APR!H208+MEI!H208+JUN!H208+JUL!H208+AGS!H208+SEPT!H208+OKT!H208+NOV!H208+DES!H208</f>
        <v>941</v>
      </c>
      <c r="J208" s="311">
        <f>JAN!I208+FEB!I208+MAR!I208+APR!I208+MEI!I208+JUN!I208+JUL!I208+AGS!I208+SEPT!I208+OKT!I208+NOV!I208+DES!I208</f>
        <v>562</v>
      </c>
      <c r="K208" s="311">
        <f>JAN!J208+FEB!J208+MAR!J208+APR!J208+MEI!J208+JUN!J208+JUL!J208+AGS!J208+SEPT!J208+OKT!J208+NOV!J208+DES!J208</f>
        <v>379</v>
      </c>
      <c r="L208" s="311">
        <f>JAN!K208+FEB!K208+MAR!K208+APR!K208+MEI!K208+JUN!K208+JUL!K208+AGS!K208+SEPT!K208+OKT!K208+NOV!K208+DES!K208</f>
        <v>941</v>
      </c>
      <c r="M208" s="311">
        <f>JAN!L208+FEB!L208+MAR!L208+APR!L208+MEI!L208+JUN!L208+JUL!L208+AGS!L208+SEPT!L208+OKT!L208+NOV!L208+DES!L208</f>
        <v>85</v>
      </c>
      <c r="N208" s="311">
        <f>JAN!M208+FEB!M208+MAR!M208+APR!M208+MEI!M208+JUN!M208+JUL!M208+AGS!M208+SEPT!M208+OKT!M208+NOV!M208+DES!M208</f>
        <v>51</v>
      </c>
      <c r="O208" s="311">
        <f>JAN!N208+FEB!N208+MAR!N208+APR!N208+MEI!N208+JUN!N208+JUL!N208+AGS!N208+SEPT!N208+OKT!N208+NOV!N208+DES!N208</f>
        <v>0</v>
      </c>
      <c r="P208" s="311">
        <f>JAN!O208+FEB!O208+MAR!O208+APR!O208+MEI!O208+JUN!O208+JUL!O208+AGS!O208+SEPT!O208+OKT!O208+NOV!O208+DES!O208</f>
        <v>0</v>
      </c>
      <c r="Q208" s="311">
        <f>JAN!P208+FEB!P208+MAR!P208+APR!P208+MEI!P208+JUN!P208+JUL!P208+AGS!P208+SEPT!P208+OKT!P208+NOV!P208+DES!P208</f>
        <v>0</v>
      </c>
      <c r="R208" s="332">
        <f>JAN!Q208+FEB!Q208+MAR!Q208+APR!Q208+MEI!Q208+JUN!Q208+JUL!Q208+AGS!Q208+SEPT!Q208+OKT!Q208+NOV!Q208+DES!Q208</f>
        <v>0</v>
      </c>
      <c r="S208" s="336">
        <f t="shared" si="18"/>
        <v>1</v>
      </c>
      <c r="T208" s="336">
        <f t="shared" si="19"/>
        <v>0.6</v>
      </c>
      <c r="U208" s="336">
        <f t="shared" si="20"/>
        <v>0</v>
      </c>
      <c r="V208" s="336">
        <f t="shared" si="21"/>
        <v>9.0329436769394256E-2</v>
      </c>
      <c r="W208" s="336">
        <f t="shared" si="22"/>
        <v>1.7922785364645831E-2</v>
      </c>
      <c r="X208" s="337">
        <f t="shared" si="23"/>
        <v>1.6189551073272004</v>
      </c>
    </row>
    <row r="209" spans="1:24" ht="30" hidden="1" customHeight="1" x14ac:dyDescent="0.3">
      <c r="A209" s="306">
        <v>208</v>
      </c>
      <c r="B209" s="306">
        <v>1</v>
      </c>
      <c r="C209" s="307" t="s">
        <v>237</v>
      </c>
      <c r="D209" s="307" t="s">
        <v>238</v>
      </c>
      <c r="E209" s="325">
        <v>77381</v>
      </c>
      <c r="F209" s="303">
        <f>JAN!E209+FEB!E209+MAR!E209+APR!E209+MEI!E209+JUN!E209+JUL!E209+AGS!E209+SEPT!E209+OKT!E209+NOV!E209+DES!E209</f>
        <v>23446</v>
      </c>
      <c r="G209" s="303">
        <f>JAN!F209+FEB!F209+MAR!F209+APR!F209+MEI!F209+JUN!F209+JUL!F209+AGS!F209+SEPT!F209+OKT!F209+NOV!F209+DES!F209</f>
        <v>22551</v>
      </c>
      <c r="H209" s="303">
        <f>JAN!G209+FEB!G209+MAR!G209+APR!G209+MEI!G209+JUN!G209+JUL!G209+AGS!G209+SEPT!G209+OKT!G209+NOV!G209+DES!G209</f>
        <v>895</v>
      </c>
      <c r="I209" s="303">
        <f>JAN!H209+FEB!H209+MAR!H209+APR!H209+MEI!H209+JUN!H209+JUL!H209+AGS!H209+SEPT!H209+OKT!H209+NOV!H209+DES!H209</f>
        <v>23446</v>
      </c>
      <c r="J209" s="303">
        <f>JAN!I209+FEB!I209+MAR!I209+APR!I209+MEI!I209+JUN!I209+JUL!I209+AGS!I209+SEPT!I209+OKT!I209+NOV!I209+DES!I209</f>
        <v>28774</v>
      </c>
      <c r="K209" s="303">
        <f>JAN!J209+FEB!J209+MAR!J209+APR!J209+MEI!J209+JUN!J209+JUL!J209+AGS!J209+SEPT!J209+OKT!J209+NOV!J209+DES!J209</f>
        <v>6165</v>
      </c>
      <c r="L209" s="303">
        <f>JAN!K209+FEB!K209+MAR!K209+APR!K209+MEI!K209+JUN!K209+JUL!K209+AGS!K209+SEPT!K209+OKT!K209+NOV!K209+DES!K209</f>
        <v>34939</v>
      </c>
      <c r="M209" s="303">
        <f>JAN!L209+FEB!L209+MAR!L209+APR!L209+MEI!L209+JUN!L209+JUL!L209+AGS!L209+SEPT!L209+OKT!L209+NOV!L209+DES!L209</f>
        <v>386</v>
      </c>
      <c r="N209" s="303">
        <f>JAN!M209+FEB!M209+MAR!M209+APR!M209+MEI!M209+JUN!M209+JUL!M209+AGS!M209+SEPT!M209+OKT!M209+NOV!M209+DES!M209</f>
        <v>331</v>
      </c>
      <c r="O209" s="303">
        <f>JAN!N209+FEB!N209+MAR!N209+APR!N209+MEI!N209+JUN!N209+JUL!N209+AGS!N209+SEPT!N209+OKT!N209+NOV!N209+DES!N209</f>
        <v>6</v>
      </c>
      <c r="P209" s="303">
        <f>JAN!O209+FEB!O209+MAR!O209+APR!O209+MEI!O209+JUN!O209+JUL!O209+AGS!O209+SEPT!O209+OKT!O209+NOV!O209+DES!O209</f>
        <v>5</v>
      </c>
      <c r="Q209" s="303">
        <f>JAN!P209+FEB!P209+MAR!P209+APR!P209+MEI!P209+JUN!P209+JUL!P209+AGS!P209+SEPT!P209+OKT!P209+NOV!P209+DES!P209</f>
        <v>1</v>
      </c>
      <c r="R209" s="331">
        <f>JAN!Q209+FEB!Q209+MAR!Q209+APR!Q209+MEI!Q209+JUN!Q209+JUL!Q209+AGS!Q209+SEPT!Q209+OKT!Q209+NOV!Q209+DES!Q209</f>
        <v>0</v>
      </c>
      <c r="S209" s="336">
        <f t="shared" si="18"/>
        <v>1</v>
      </c>
      <c r="T209" s="336">
        <f t="shared" si="19"/>
        <v>0.8575129533678757</v>
      </c>
      <c r="U209" s="336">
        <f t="shared" si="20"/>
        <v>1.5544041450777202E-2</v>
      </c>
      <c r="V209" s="336">
        <f t="shared" si="21"/>
        <v>1.1047826211397006E-2</v>
      </c>
      <c r="W209" s="336">
        <f t="shared" si="22"/>
        <v>0.45151910675747275</v>
      </c>
      <c r="X209" s="337">
        <f t="shared" si="23"/>
        <v>4.9883046225817704</v>
      </c>
    </row>
    <row r="210" spans="1:24" ht="30" hidden="1" customHeight="1" x14ac:dyDescent="0.3">
      <c r="A210" s="306">
        <v>209</v>
      </c>
      <c r="B210" s="306">
        <v>2</v>
      </c>
      <c r="C210" s="307" t="s">
        <v>237</v>
      </c>
      <c r="D210" s="307" t="s">
        <v>239</v>
      </c>
      <c r="E210" s="325">
        <v>58404</v>
      </c>
      <c r="F210" s="303">
        <f>JAN!E210+FEB!E210+MAR!E210+APR!E210+MEI!E210+JUN!E210+JUL!E210+AGS!E210+SEPT!E210+OKT!E210+NOV!E210+DES!E210</f>
        <v>2227</v>
      </c>
      <c r="G210" s="303">
        <f>JAN!F210+FEB!F210+MAR!F210+APR!F210+MEI!F210+JUN!F210+JUL!F210+AGS!F210+SEPT!F210+OKT!F210+NOV!F210+DES!F210</f>
        <v>1954</v>
      </c>
      <c r="H210" s="303">
        <f>JAN!G210+FEB!G210+MAR!G210+APR!G210+MEI!G210+JUN!G210+JUL!G210+AGS!G210+SEPT!G210+OKT!G210+NOV!G210+DES!G210</f>
        <v>273</v>
      </c>
      <c r="I210" s="303">
        <f>JAN!H210+FEB!H210+MAR!H210+APR!H210+MEI!H210+JUN!H210+JUL!H210+AGS!H210+SEPT!H210+OKT!H210+NOV!H210+DES!H210</f>
        <v>2227</v>
      </c>
      <c r="J210" s="303">
        <f>JAN!I210+FEB!I210+MAR!I210+APR!I210+MEI!I210+JUN!I210+JUL!I210+AGS!I210+SEPT!I210+OKT!I210+NOV!I210+DES!I210</f>
        <v>2577</v>
      </c>
      <c r="K210" s="303">
        <f>JAN!J210+FEB!J210+MAR!J210+APR!J210+MEI!J210+JUN!J210+JUL!J210+AGS!J210+SEPT!J210+OKT!J210+NOV!J210+DES!J210</f>
        <v>1095</v>
      </c>
      <c r="L210" s="303">
        <f>JAN!K210+FEB!K210+MAR!K210+APR!K210+MEI!K210+JUN!K210+JUL!K210+AGS!K210+SEPT!K210+OKT!K210+NOV!K210+DES!K210</f>
        <v>3672</v>
      </c>
      <c r="M210" s="303">
        <f>JAN!L210+FEB!L210+MAR!L210+APR!L210+MEI!L210+JUN!L210+JUL!L210+AGS!L210+SEPT!L210+OKT!L210+NOV!L210+DES!L210</f>
        <v>446</v>
      </c>
      <c r="N210" s="303">
        <f>JAN!M210+FEB!M210+MAR!M210+APR!M210+MEI!M210+JUN!M210+JUL!M210+AGS!M210+SEPT!M210+OKT!M210+NOV!M210+DES!M210</f>
        <v>409</v>
      </c>
      <c r="O210" s="303">
        <f>JAN!N210+FEB!N210+MAR!N210+APR!N210+MEI!N210+JUN!N210+JUL!N210+AGS!N210+SEPT!N210+OKT!N210+NOV!N210+DES!N210</f>
        <v>0</v>
      </c>
      <c r="P210" s="303">
        <f>JAN!O210+FEB!O210+MAR!O210+APR!O210+MEI!O210+JUN!O210+JUL!O210+AGS!O210+SEPT!O210+OKT!O210+NOV!O210+DES!O210</f>
        <v>0</v>
      </c>
      <c r="Q210" s="303">
        <f>JAN!P210+FEB!P210+MAR!P210+APR!P210+MEI!P210+JUN!P210+JUL!P210+AGS!P210+SEPT!P210+OKT!P210+NOV!P210+DES!P210</f>
        <v>0</v>
      </c>
      <c r="R210" s="331">
        <f>JAN!Q210+FEB!Q210+MAR!Q210+APR!Q210+MEI!Q210+JUN!Q210+JUL!Q210+AGS!Q210+SEPT!Q210+OKT!Q210+NOV!Q210+DES!Q210</f>
        <v>0</v>
      </c>
      <c r="S210" s="336">
        <f t="shared" si="18"/>
        <v>1</v>
      </c>
      <c r="T210" s="336">
        <f t="shared" si="19"/>
        <v>0.9170403587443946</v>
      </c>
      <c r="U210" s="336">
        <f t="shared" si="20"/>
        <v>0</v>
      </c>
      <c r="V210" s="336">
        <f t="shared" si="21"/>
        <v>0.12145969498910675</v>
      </c>
      <c r="W210" s="336">
        <f t="shared" si="22"/>
        <v>6.2872405999589071E-2</v>
      </c>
      <c r="X210" s="337">
        <f t="shared" si="23"/>
        <v>7.6364632559413739</v>
      </c>
    </row>
    <row r="211" spans="1:24" ht="30" hidden="1" customHeight="1" x14ac:dyDescent="0.3">
      <c r="A211" s="306">
        <v>210</v>
      </c>
      <c r="B211" s="306">
        <v>3</v>
      </c>
      <c r="C211" s="307" t="s">
        <v>237</v>
      </c>
      <c r="D211" s="307" t="s">
        <v>240</v>
      </c>
      <c r="E211" s="325">
        <v>31769</v>
      </c>
      <c r="F211" s="303">
        <f>JAN!E211+FEB!E211+MAR!E211+APR!E211+MEI!E211+JUN!E211+JUL!E211+AGS!E211+SEPT!E211+OKT!E211+NOV!E211+DES!E211</f>
        <v>2765</v>
      </c>
      <c r="G211" s="303">
        <f>JAN!F211+FEB!F211+MAR!F211+APR!F211+MEI!F211+JUN!F211+JUL!F211+AGS!F211+SEPT!F211+OKT!F211+NOV!F211+DES!F211</f>
        <v>1816</v>
      </c>
      <c r="H211" s="303">
        <f>JAN!G211+FEB!G211+MAR!G211+APR!G211+MEI!G211+JUN!G211+JUL!G211+AGS!G211+SEPT!G211+OKT!G211+NOV!G211+DES!G211</f>
        <v>949</v>
      </c>
      <c r="I211" s="303">
        <f>JAN!H211+FEB!H211+MAR!H211+APR!H211+MEI!H211+JUN!H211+JUL!H211+AGS!H211+SEPT!H211+OKT!H211+NOV!H211+DES!H211</f>
        <v>2765</v>
      </c>
      <c r="J211" s="303">
        <f>JAN!I211+FEB!I211+MAR!I211+APR!I211+MEI!I211+JUN!I211+JUL!I211+AGS!I211+SEPT!I211+OKT!I211+NOV!I211+DES!I211</f>
        <v>2058</v>
      </c>
      <c r="K211" s="303">
        <f>JAN!J211+FEB!J211+MAR!J211+APR!J211+MEI!J211+JUN!J211+JUL!J211+AGS!J211+SEPT!J211+OKT!J211+NOV!J211+DES!J211</f>
        <v>1435</v>
      </c>
      <c r="L211" s="303">
        <f>JAN!K211+FEB!K211+MAR!K211+APR!K211+MEI!K211+JUN!K211+JUL!K211+AGS!K211+SEPT!K211+OKT!K211+NOV!K211+DES!K211</f>
        <v>3493</v>
      </c>
      <c r="M211" s="303">
        <f>JAN!L211+FEB!L211+MAR!L211+APR!L211+MEI!L211+JUN!L211+JUL!L211+AGS!L211+SEPT!L211+OKT!L211+NOV!L211+DES!L211</f>
        <v>355</v>
      </c>
      <c r="N211" s="303">
        <f>JAN!M211+FEB!M211+MAR!M211+APR!M211+MEI!M211+JUN!M211+JUL!M211+AGS!M211+SEPT!M211+OKT!M211+NOV!M211+DES!M211</f>
        <v>326</v>
      </c>
      <c r="O211" s="303">
        <f>JAN!N211+FEB!N211+MAR!N211+APR!N211+MEI!N211+JUN!N211+JUL!N211+AGS!N211+SEPT!N211+OKT!N211+NOV!N211+DES!N211</f>
        <v>84</v>
      </c>
      <c r="P211" s="303">
        <f>JAN!O211+FEB!O211+MAR!O211+APR!O211+MEI!O211+JUN!O211+JUL!O211+AGS!O211+SEPT!O211+OKT!O211+NOV!O211+DES!O211</f>
        <v>84</v>
      </c>
      <c r="Q211" s="303">
        <f>JAN!P211+FEB!P211+MAR!P211+APR!P211+MEI!P211+JUN!P211+JUL!P211+AGS!P211+SEPT!P211+OKT!P211+NOV!P211+DES!P211</f>
        <v>0</v>
      </c>
      <c r="R211" s="331">
        <f>JAN!Q211+FEB!Q211+MAR!Q211+APR!Q211+MEI!Q211+JUN!Q211+JUL!Q211+AGS!Q211+SEPT!Q211+OKT!Q211+NOV!Q211+DES!Q211</f>
        <v>0</v>
      </c>
      <c r="S211" s="336">
        <f t="shared" si="18"/>
        <v>1</v>
      </c>
      <c r="T211" s="336">
        <f t="shared" si="19"/>
        <v>0.91830985915492958</v>
      </c>
      <c r="U211" s="336">
        <f t="shared" si="20"/>
        <v>0.23661971830985915</v>
      </c>
      <c r="V211" s="336">
        <f t="shared" si="21"/>
        <v>0.10163183509876897</v>
      </c>
      <c r="W211" s="336">
        <f t="shared" si="22"/>
        <v>0.10994995121029935</v>
      </c>
      <c r="X211" s="337">
        <f t="shared" si="23"/>
        <v>11.174415310522837</v>
      </c>
    </row>
    <row r="212" spans="1:24" ht="30" hidden="1" customHeight="1" x14ac:dyDescent="0.3">
      <c r="A212" s="306">
        <v>211</v>
      </c>
      <c r="B212" s="306">
        <v>4</v>
      </c>
      <c r="C212" s="307" t="s">
        <v>237</v>
      </c>
      <c r="D212" s="307" t="s">
        <v>241</v>
      </c>
      <c r="E212" s="325">
        <v>63091</v>
      </c>
      <c r="F212" s="303">
        <f>JAN!E212+FEB!E212+MAR!E212+APR!E212+MEI!E212+JUN!E212+JUL!E212+AGS!E212+SEPT!E212+OKT!E212+NOV!E212+DES!E212</f>
        <v>4654</v>
      </c>
      <c r="G212" s="303">
        <f>JAN!F212+FEB!F212+MAR!F212+APR!F212+MEI!F212+JUN!F212+JUL!F212+AGS!F212+SEPT!F212+OKT!F212+NOV!F212+DES!F212</f>
        <v>2988</v>
      </c>
      <c r="H212" s="303">
        <f>JAN!G212+FEB!G212+MAR!G212+APR!G212+MEI!G212+JUN!G212+JUL!G212+AGS!G212+SEPT!G212+OKT!G212+NOV!G212+DES!G212</f>
        <v>1666</v>
      </c>
      <c r="I212" s="303">
        <f>JAN!H212+FEB!H212+MAR!H212+APR!H212+MEI!H212+JUN!H212+JUL!H212+AGS!H212+SEPT!H212+OKT!H212+NOV!H212+DES!H212</f>
        <v>4654</v>
      </c>
      <c r="J212" s="303">
        <f>JAN!I212+FEB!I212+MAR!I212+APR!I212+MEI!I212+JUN!I212+JUL!I212+AGS!I212+SEPT!I212+OKT!I212+NOV!I212+DES!I212</f>
        <v>6244</v>
      </c>
      <c r="K212" s="303">
        <f>JAN!J212+FEB!J212+MAR!J212+APR!J212+MEI!J212+JUN!J212+JUL!J212+AGS!J212+SEPT!J212+OKT!J212+NOV!J212+DES!J212</f>
        <v>2596</v>
      </c>
      <c r="L212" s="303">
        <f>JAN!K212+FEB!K212+MAR!K212+APR!K212+MEI!K212+JUN!K212+JUL!K212+AGS!K212+SEPT!K212+OKT!K212+NOV!K212+DES!K212</f>
        <v>8840</v>
      </c>
      <c r="M212" s="303">
        <f>JAN!L212+FEB!L212+MAR!L212+APR!L212+MEI!L212+JUN!L212+JUL!L212+AGS!L212+SEPT!L212+OKT!L212+NOV!L212+DES!L212</f>
        <v>294</v>
      </c>
      <c r="N212" s="303">
        <f>JAN!M212+FEB!M212+MAR!M212+APR!M212+MEI!M212+JUN!M212+JUL!M212+AGS!M212+SEPT!M212+OKT!M212+NOV!M212+DES!M212</f>
        <v>287</v>
      </c>
      <c r="O212" s="303">
        <f>JAN!N212+FEB!N212+MAR!N212+APR!N212+MEI!N212+JUN!N212+JUL!N212+AGS!N212+SEPT!N212+OKT!N212+NOV!N212+DES!N212</f>
        <v>263</v>
      </c>
      <c r="P212" s="303">
        <f>JAN!O212+FEB!O212+MAR!O212+APR!O212+MEI!O212+JUN!O212+JUL!O212+AGS!O212+SEPT!O212+OKT!O212+NOV!O212+DES!O212</f>
        <v>128</v>
      </c>
      <c r="Q212" s="303">
        <f>JAN!P212+FEB!P212+MAR!P212+APR!P212+MEI!P212+JUN!P212+JUL!P212+AGS!P212+SEPT!P212+OKT!P212+NOV!P212+DES!P212</f>
        <v>133</v>
      </c>
      <c r="R212" s="331">
        <f>JAN!Q212+FEB!Q212+MAR!Q212+APR!Q212+MEI!Q212+JUN!Q212+JUL!Q212+AGS!Q212+SEPT!Q212+OKT!Q212+NOV!Q212+DES!Q212</f>
        <v>0</v>
      </c>
      <c r="S212" s="336">
        <f t="shared" si="18"/>
        <v>1</v>
      </c>
      <c r="T212" s="336">
        <f t="shared" si="19"/>
        <v>0.97619047619047616</v>
      </c>
      <c r="U212" s="336">
        <f t="shared" si="20"/>
        <v>0.89455782312925169</v>
      </c>
      <c r="V212" s="336">
        <f t="shared" si="21"/>
        <v>3.3257918552036199E-2</v>
      </c>
      <c r="W212" s="336">
        <f t="shared" si="22"/>
        <v>0.1401150718802999</v>
      </c>
      <c r="X212" s="337">
        <f t="shared" si="23"/>
        <v>4.6599356485077106</v>
      </c>
    </row>
    <row r="213" spans="1:24" ht="30" hidden="1" customHeight="1" x14ac:dyDescent="0.3">
      <c r="A213" s="306">
        <v>212</v>
      </c>
      <c r="B213" s="306">
        <v>5</v>
      </c>
      <c r="C213" s="307" t="s">
        <v>237</v>
      </c>
      <c r="D213" s="307" t="s">
        <v>242</v>
      </c>
      <c r="E213" s="325">
        <v>170897</v>
      </c>
      <c r="F213" s="303">
        <f>JAN!E213+FEB!E213+MAR!E213+APR!E213+MEI!E213+JUN!E213+JUL!E213+AGS!E213+SEPT!E213+OKT!E213+NOV!E213+DES!E213</f>
        <v>35485</v>
      </c>
      <c r="G213" s="303">
        <f>JAN!F213+FEB!F213+MAR!F213+APR!F213+MEI!F213+JUN!F213+JUL!F213+AGS!F213+SEPT!F213+OKT!F213+NOV!F213+DES!F213</f>
        <v>32212</v>
      </c>
      <c r="H213" s="303">
        <f>JAN!G213+FEB!G213+MAR!G213+APR!G213+MEI!G213+JUN!G213+JUL!G213+AGS!G213+SEPT!G213+OKT!G213+NOV!G213+DES!G213</f>
        <v>3273</v>
      </c>
      <c r="I213" s="303">
        <f>JAN!H213+FEB!H213+MAR!H213+APR!H213+MEI!H213+JUN!H213+JUL!H213+AGS!H213+SEPT!H213+OKT!H213+NOV!H213+DES!H213</f>
        <v>35485</v>
      </c>
      <c r="J213" s="303">
        <f>JAN!I213+FEB!I213+MAR!I213+APR!I213+MEI!I213+JUN!I213+JUL!I213+AGS!I213+SEPT!I213+OKT!I213+NOV!I213+DES!I213</f>
        <v>37185</v>
      </c>
      <c r="K213" s="303">
        <f>JAN!J213+FEB!J213+MAR!J213+APR!J213+MEI!J213+JUN!J213+JUL!J213+AGS!J213+SEPT!J213+OKT!J213+NOV!J213+DES!J213</f>
        <v>3473</v>
      </c>
      <c r="L213" s="303">
        <f>JAN!K213+FEB!K213+MAR!K213+APR!K213+MEI!K213+JUN!K213+JUL!K213+AGS!K213+SEPT!K213+OKT!K213+NOV!K213+DES!K213</f>
        <v>40658</v>
      </c>
      <c r="M213" s="303">
        <f>JAN!L213+FEB!L213+MAR!L213+APR!L213+MEI!L213+JUN!L213+JUL!L213+AGS!L213+SEPT!L213+OKT!L213+NOV!L213+DES!L213</f>
        <v>4731</v>
      </c>
      <c r="N213" s="303">
        <f>JAN!M213+FEB!M213+MAR!M213+APR!M213+MEI!M213+JUN!M213+JUL!M213+AGS!M213+SEPT!M213+OKT!M213+NOV!M213+DES!M213</f>
        <v>4552</v>
      </c>
      <c r="O213" s="303">
        <f>JAN!N213+FEB!N213+MAR!N213+APR!N213+MEI!N213+JUN!N213+JUL!N213+AGS!N213+SEPT!N213+OKT!N213+NOV!N213+DES!N213</f>
        <v>148</v>
      </c>
      <c r="P213" s="303">
        <f>JAN!O213+FEB!O213+MAR!O213+APR!O213+MEI!O213+JUN!O213+JUL!O213+AGS!O213+SEPT!O213+OKT!O213+NOV!O213+DES!O213</f>
        <v>24</v>
      </c>
      <c r="Q213" s="303">
        <f>JAN!P213+FEB!P213+MAR!P213+APR!P213+MEI!P213+JUN!P213+JUL!P213+AGS!P213+SEPT!P213+OKT!P213+NOV!P213+DES!P213</f>
        <v>1</v>
      </c>
      <c r="R213" s="331">
        <f>JAN!Q213+FEB!Q213+MAR!Q213+APR!Q213+MEI!Q213+JUN!Q213+JUL!Q213+AGS!Q213+SEPT!Q213+OKT!Q213+NOV!Q213+DES!Q213</f>
        <v>0</v>
      </c>
      <c r="S213" s="336">
        <f t="shared" si="18"/>
        <v>1</v>
      </c>
      <c r="T213" s="336">
        <f t="shared" si="19"/>
        <v>0.9621644472627352</v>
      </c>
      <c r="U213" s="336">
        <f t="shared" si="20"/>
        <v>3.1283026844218978E-2</v>
      </c>
      <c r="V213" s="336">
        <f t="shared" si="21"/>
        <v>0.11636086379064391</v>
      </c>
      <c r="W213" s="336">
        <f t="shared" si="22"/>
        <v>0.23790938401493297</v>
      </c>
      <c r="X213" s="337">
        <f t="shared" si="23"/>
        <v>27.683341427877611</v>
      </c>
    </row>
    <row r="214" spans="1:24" ht="30" hidden="1" customHeight="1" x14ac:dyDescent="0.3">
      <c r="A214" s="306">
        <v>213</v>
      </c>
      <c r="B214" s="306">
        <v>6</v>
      </c>
      <c r="C214" s="307" t="s">
        <v>237</v>
      </c>
      <c r="D214" s="307" t="s">
        <v>243</v>
      </c>
      <c r="E214" s="325">
        <v>46021</v>
      </c>
      <c r="F214" s="303">
        <f>JAN!E214+FEB!E214+MAR!E214+APR!E214+MEI!E214+JUN!E214+JUL!E214+AGS!E214+SEPT!E214+OKT!E214+NOV!E214+DES!E214</f>
        <v>5469</v>
      </c>
      <c r="G214" s="303">
        <f>JAN!F214+FEB!F214+MAR!F214+APR!F214+MEI!F214+JUN!F214+JUL!F214+AGS!F214+SEPT!F214+OKT!F214+NOV!F214+DES!F214</f>
        <v>1810</v>
      </c>
      <c r="H214" s="303">
        <f>JAN!G214+FEB!G214+MAR!G214+APR!G214+MEI!G214+JUN!G214+JUL!G214+AGS!G214+SEPT!G214+OKT!G214+NOV!G214+DES!G214</f>
        <v>3659</v>
      </c>
      <c r="I214" s="303">
        <f>JAN!H214+FEB!H214+MAR!H214+APR!H214+MEI!H214+JUN!H214+JUL!H214+AGS!H214+SEPT!H214+OKT!H214+NOV!H214+DES!H214</f>
        <v>5469</v>
      </c>
      <c r="J214" s="303">
        <f>JAN!I214+FEB!I214+MAR!I214+APR!I214+MEI!I214+JUN!I214+JUL!I214+AGS!I214+SEPT!I214+OKT!I214+NOV!I214+DES!I214</f>
        <v>1956</v>
      </c>
      <c r="K214" s="303">
        <f>JAN!J214+FEB!J214+MAR!J214+APR!J214+MEI!J214+JUN!J214+JUL!J214+AGS!J214+SEPT!J214+OKT!J214+NOV!J214+DES!J214</f>
        <v>4679</v>
      </c>
      <c r="L214" s="303">
        <f>JAN!K214+FEB!K214+MAR!K214+APR!K214+MEI!K214+JUN!K214+JUL!K214+AGS!K214+SEPT!K214+OKT!K214+NOV!K214+DES!K214</f>
        <v>6635</v>
      </c>
      <c r="M214" s="303">
        <f>JAN!L214+FEB!L214+MAR!L214+APR!L214+MEI!L214+JUN!L214+JUL!L214+AGS!L214+SEPT!L214+OKT!L214+NOV!L214+DES!L214</f>
        <v>46</v>
      </c>
      <c r="N214" s="303">
        <f>JAN!M214+FEB!M214+MAR!M214+APR!M214+MEI!M214+JUN!M214+JUL!M214+AGS!M214+SEPT!M214+OKT!M214+NOV!M214+DES!M214</f>
        <v>45</v>
      </c>
      <c r="O214" s="303">
        <f>JAN!N214+FEB!N214+MAR!N214+APR!N214+MEI!N214+JUN!N214+JUL!N214+AGS!N214+SEPT!N214+OKT!N214+NOV!N214+DES!N214</f>
        <v>0</v>
      </c>
      <c r="P214" s="303">
        <f>JAN!O214+FEB!O214+MAR!O214+APR!O214+MEI!O214+JUN!O214+JUL!O214+AGS!O214+SEPT!O214+OKT!O214+NOV!O214+DES!O214</f>
        <v>0</v>
      </c>
      <c r="Q214" s="303">
        <f>JAN!P214+FEB!P214+MAR!P214+APR!P214+MEI!P214+JUN!P214+JUL!P214+AGS!P214+SEPT!P214+OKT!P214+NOV!P214+DES!P214</f>
        <v>0</v>
      </c>
      <c r="R214" s="331">
        <f>JAN!Q214+FEB!Q214+MAR!Q214+APR!Q214+MEI!Q214+JUN!Q214+JUL!Q214+AGS!Q214+SEPT!Q214+OKT!Q214+NOV!Q214+DES!Q214</f>
        <v>0</v>
      </c>
      <c r="S214" s="336">
        <f t="shared" si="18"/>
        <v>1</v>
      </c>
      <c r="T214" s="336">
        <f t="shared" si="19"/>
        <v>0.97826086956521741</v>
      </c>
      <c r="U214" s="336">
        <f t="shared" si="20"/>
        <v>0</v>
      </c>
      <c r="V214" s="336">
        <f t="shared" si="21"/>
        <v>6.9329314242652599E-3</v>
      </c>
      <c r="W214" s="336">
        <f t="shared" si="22"/>
        <v>0.14417331218356838</v>
      </c>
      <c r="X214" s="337">
        <f t="shared" si="23"/>
        <v>0.99954368657786674</v>
      </c>
    </row>
    <row r="215" spans="1:24" ht="30" hidden="1" customHeight="1" x14ac:dyDescent="0.3">
      <c r="A215" s="306">
        <v>214</v>
      </c>
      <c r="B215" s="306">
        <v>7</v>
      </c>
      <c r="C215" s="307" t="s">
        <v>237</v>
      </c>
      <c r="D215" s="307" t="s">
        <v>244</v>
      </c>
      <c r="E215" s="325">
        <v>86994</v>
      </c>
      <c r="F215" s="303">
        <f>JAN!E215+FEB!E215+MAR!E215+APR!E215+MEI!E215+JUN!E215+JUL!E215+AGS!E215+SEPT!E215+OKT!E215+NOV!E215+DES!E215</f>
        <v>4544</v>
      </c>
      <c r="G215" s="303">
        <f>JAN!F215+FEB!F215+MAR!F215+APR!F215+MEI!F215+JUN!F215+JUL!F215+AGS!F215+SEPT!F215+OKT!F215+NOV!F215+DES!F215</f>
        <v>1239</v>
      </c>
      <c r="H215" s="303">
        <f>JAN!G215+FEB!G215+MAR!G215+APR!G215+MEI!G215+JUN!G215+JUL!G215+AGS!G215+SEPT!G215+OKT!G215+NOV!G215+DES!G215</f>
        <v>3305</v>
      </c>
      <c r="I215" s="303">
        <f>JAN!H215+FEB!H215+MAR!H215+APR!H215+MEI!H215+JUN!H215+JUL!H215+AGS!H215+SEPT!H215+OKT!H215+NOV!H215+DES!H215</f>
        <v>4544</v>
      </c>
      <c r="J215" s="303">
        <f>JAN!I215+FEB!I215+MAR!I215+APR!I215+MEI!I215+JUN!I215+JUL!I215+AGS!I215+SEPT!I215+OKT!I215+NOV!I215+DES!I215</f>
        <v>2349</v>
      </c>
      <c r="K215" s="303">
        <f>JAN!J215+FEB!J215+MAR!J215+APR!J215+MEI!J215+JUN!J215+JUL!J215+AGS!J215+SEPT!J215+OKT!J215+NOV!J215+DES!J215</f>
        <v>4846</v>
      </c>
      <c r="L215" s="303">
        <f>JAN!K215+FEB!K215+MAR!K215+APR!K215+MEI!K215+JUN!K215+JUL!K215+AGS!K215+SEPT!K215+OKT!K215+NOV!K215+DES!K215</f>
        <v>7195</v>
      </c>
      <c r="M215" s="303">
        <f>JAN!L215+FEB!L215+MAR!L215+APR!L215+MEI!L215+JUN!L215+JUL!L215+AGS!L215+SEPT!L215+OKT!L215+NOV!L215+DES!L215</f>
        <v>237</v>
      </c>
      <c r="N215" s="303">
        <f>JAN!M215+FEB!M215+MAR!M215+APR!M215+MEI!M215+JUN!M215+JUL!M215+AGS!M215+SEPT!M215+OKT!M215+NOV!M215+DES!M215</f>
        <v>134</v>
      </c>
      <c r="O215" s="303">
        <f>JAN!N215+FEB!N215+MAR!N215+APR!N215+MEI!N215+JUN!N215+JUL!N215+AGS!N215+SEPT!N215+OKT!N215+NOV!N215+DES!N215</f>
        <v>21</v>
      </c>
      <c r="P215" s="303">
        <f>JAN!O215+FEB!O215+MAR!O215+APR!O215+MEI!O215+JUN!O215+JUL!O215+AGS!O215+SEPT!O215+OKT!O215+NOV!O215+DES!O215</f>
        <v>7</v>
      </c>
      <c r="Q215" s="303">
        <f>JAN!P215+FEB!P215+MAR!P215+APR!P215+MEI!P215+JUN!P215+JUL!P215+AGS!P215+SEPT!P215+OKT!P215+NOV!P215+DES!P215</f>
        <v>14</v>
      </c>
      <c r="R215" s="331">
        <f>JAN!Q215+FEB!Q215+MAR!Q215+APR!Q215+MEI!Q215+JUN!Q215+JUL!Q215+AGS!Q215+SEPT!Q215+OKT!Q215+NOV!Q215+DES!Q215</f>
        <v>0</v>
      </c>
      <c r="S215" s="336">
        <f t="shared" si="18"/>
        <v>1</v>
      </c>
      <c r="T215" s="336">
        <f t="shared" si="19"/>
        <v>0.56540084388185652</v>
      </c>
      <c r="U215" s="336">
        <f t="shared" si="20"/>
        <v>8.8607594936708861E-2</v>
      </c>
      <c r="V215" s="336">
        <f t="shared" si="21"/>
        <v>3.2939541348158442E-2</v>
      </c>
      <c r="W215" s="336">
        <f t="shared" si="22"/>
        <v>8.2706853346207782E-2</v>
      </c>
      <c r="X215" s="337">
        <f t="shared" si="23"/>
        <v>2.7243258155734877</v>
      </c>
    </row>
    <row r="216" spans="1:24" ht="30" hidden="1" customHeight="1" x14ac:dyDescent="0.3">
      <c r="A216" s="306">
        <v>215</v>
      </c>
      <c r="B216" s="306">
        <v>8</v>
      </c>
      <c r="C216" s="307" t="s">
        <v>237</v>
      </c>
      <c r="D216" s="307" t="s">
        <v>245</v>
      </c>
      <c r="E216" s="325">
        <v>47885</v>
      </c>
      <c r="F216" s="303">
        <f>JAN!E216+FEB!E216+MAR!E216+APR!E216+MEI!E216+JUN!E216+JUL!E216+AGS!E216+SEPT!E216+OKT!E216+NOV!E216+DES!E216</f>
        <v>1125</v>
      </c>
      <c r="G216" s="303">
        <f>JAN!F216+FEB!F216+MAR!F216+APR!F216+MEI!F216+JUN!F216+JUL!F216+AGS!F216+SEPT!F216+OKT!F216+NOV!F216+DES!F216</f>
        <v>482</v>
      </c>
      <c r="H216" s="303">
        <f>JAN!G216+FEB!G216+MAR!G216+APR!G216+MEI!G216+JUN!G216+JUL!G216+AGS!G216+SEPT!G216+OKT!G216+NOV!G216+DES!G216</f>
        <v>643</v>
      </c>
      <c r="I216" s="303">
        <f>JAN!H216+FEB!H216+MAR!H216+APR!H216+MEI!H216+JUN!H216+JUL!H216+AGS!H216+SEPT!H216+OKT!H216+NOV!H216+DES!H216</f>
        <v>1125</v>
      </c>
      <c r="J216" s="303">
        <f>JAN!I216+FEB!I216+MAR!I216+APR!I216+MEI!I216+JUN!I216+JUL!I216+AGS!I216+SEPT!I216+OKT!I216+NOV!I216+DES!I216</f>
        <v>482</v>
      </c>
      <c r="K216" s="303">
        <f>JAN!J216+FEB!J216+MAR!J216+APR!J216+MEI!J216+JUN!J216+JUL!J216+AGS!J216+SEPT!J216+OKT!J216+NOV!J216+DES!J216</f>
        <v>674</v>
      </c>
      <c r="L216" s="303">
        <f>JAN!K216+FEB!K216+MAR!K216+APR!K216+MEI!K216+JUN!K216+JUL!K216+AGS!K216+SEPT!K216+OKT!K216+NOV!K216+DES!K216</f>
        <v>1156</v>
      </c>
      <c r="M216" s="303">
        <f>JAN!L216+FEB!L216+MAR!L216+APR!L216+MEI!L216+JUN!L216+JUL!L216+AGS!L216+SEPT!L216+OKT!L216+NOV!L216+DES!L216</f>
        <v>109</v>
      </c>
      <c r="N216" s="303">
        <f>JAN!M216+FEB!M216+MAR!M216+APR!M216+MEI!M216+JUN!M216+JUL!M216+AGS!M216+SEPT!M216+OKT!M216+NOV!M216+DES!M216</f>
        <v>105</v>
      </c>
      <c r="O216" s="303">
        <f>JAN!N216+FEB!N216+MAR!N216+APR!N216+MEI!N216+JUN!N216+JUL!N216+AGS!N216+SEPT!N216+OKT!N216+NOV!N216+DES!N216</f>
        <v>0</v>
      </c>
      <c r="P216" s="303">
        <f>JAN!O216+FEB!O216+MAR!O216+APR!O216+MEI!O216+JUN!O216+JUL!O216+AGS!O216+SEPT!O216+OKT!O216+NOV!O216+DES!O216</f>
        <v>0</v>
      </c>
      <c r="Q216" s="303">
        <f>JAN!P216+FEB!P216+MAR!P216+APR!P216+MEI!P216+JUN!P216+JUL!P216+AGS!P216+SEPT!P216+OKT!P216+NOV!P216+DES!P216</f>
        <v>0</v>
      </c>
      <c r="R216" s="331">
        <f>JAN!Q216+FEB!Q216+MAR!Q216+APR!Q216+MEI!Q216+JUN!Q216+JUL!Q216+AGS!Q216+SEPT!Q216+OKT!Q216+NOV!Q216+DES!Q216</f>
        <v>0</v>
      </c>
      <c r="S216" s="336">
        <f t="shared" si="18"/>
        <v>1</v>
      </c>
      <c r="T216" s="336">
        <f t="shared" si="19"/>
        <v>0.96330275229357798</v>
      </c>
      <c r="U216" s="336">
        <f t="shared" si="20"/>
        <v>0</v>
      </c>
      <c r="V216" s="336">
        <f t="shared" si="21"/>
        <v>9.4290657439446368E-2</v>
      </c>
      <c r="W216" s="336">
        <f t="shared" si="22"/>
        <v>2.4141171556854964E-2</v>
      </c>
      <c r="X216" s="337">
        <f t="shared" si="23"/>
        <v>2.2762869374543175</v>
      </c>
    </row>
    <row r="217" spans="1:24" ht="30" hidden="1" customHeight="1" x14ac:dyDescent="0.3">
      <c r="A217" s="306">
        <v>216</v>
      </c>
      <c r="B217" s="306">
        <v>9</v>
      </c>
      <c r="C217" s="307" t="s">
        <v>237</v>
      </c>
      <c r="D217" s="307" t="s">
        <v>246</v>
      </c>
      <c r="E217" s="325">
        <v>13804</v>
      </c>
      <c r="F217" s="303">
        <f>JAN!E217+FEB!E217+MAR!E217+APR!E217+MEI!E217+JUN!E217+JUL!E217+AGS!E217+SEPT!E217+OKT!E217+NOV!E217+DES!E217</f>
        <v>187</v>
      </c>
      <c r="G217" s="303">
        <f>JAN!F217+FEB!F217+MAR!F217+APR!F217+MEI!F217+JUN!F217+JUL!F217+AGS!F217+SEPT!F217+OKT!F217+NOV!F217+DES!F217</f>
        <v>2</v>
      </c>
      <c r="H217" s="303">
        <f>JAN!G217+FEB!G217+MAR!G217+APR!G217+MEI!G217+JUN!G217+JUL!G217+AGS!G217+SEPT!G217+OKT!G217+NOV!G217+DES!G217</f>
        <v>185</v>
      </c>
      <c r="I217" s="303">
        <f>JAN!H217+FEB!H217+MAR!H217+APR!H217+MEI!H217+JUN!H217+JUL!H217+AGS!H217+SEPT!H217+OKT!H217+NOV!H217+DES!H217</f>
        <v>187</v>
      </c>
      <c r="J217" s="303">
        <f>JAN!I217+FEB!I217+MAR!I217+APR!I217+MEI!I217+JUN!I217+JUL!I217+AGS!I217+SEPT!I217+OKT!I217+NOV!I217+DES!I217</f>
        <v>2</v>
      </c>
      <c r="K217" s="303">
        <f>JAN!J217+FEB!J217+MAR!J217+APR!J217+MEI!J217+JUN!J217+JUL!J217+AGS!J217+SEPT!J217+OKT!J217+NOV!J217+DES!J217</f>
        <v>251</v>
      </c>
      <c r="L217" s="303">
        <f>JAN!K217+FEB!K217+MAR!K217+APR!K217+MEI!K217+JUN!K217+JUL!K217+AGS!K217+SEPT!K217+OKT!K217+NOV!K217+DES!K217</f>
        <v>253</v>
      </c>
      <c r="M217" s="303">
        <f>JAN!L217+FEB!L217+MAR!L217+APR!L217+MEI!L217+JUN!L217+JUL!L217+AGS!L217+SEPT!L217+OKT!L217+NOV!L217+DES!L217</f>
        <v>24</v>
      </c>
      <c r="N217" s="303">
        <f>JAN!M217+FEB!M217+MAR!M217+APR!M217+MEI!M217+JUN!M217+JUL!M217+AGS!M217+SEPT!M217+OKT!M217+NOV!M217+DES!M217</f>
        <v>23</v>
      </c>
      <c r="O217" s="303">
        <f>JAN!N217+FEB!N217+MAR!N217+APR!N217+MEI!N217+JUN!N217+JUL!N217+AGS!N217+SEPT!N217+OKT!N217+NOV!N217+DES!N217</f>
        <v>0</v>
      </c>
      <c r="P217" s="303">
        <f>JAN!O217+FEB!O217+MAR!O217+APR!O217+MEI!O217+JUN!O217+JUL!O217+AGS!O217+SEPT!O217+OKT!O217+NOV!O217+DES!O217</f>
        <v>0</v>
      </c>
      <c r="Q217" s="303">
        <f>JAN!P217+FEB!P217+MAR!P217+APR!P217+MEI!P217+JUN!P217+JUL!P217+AGS!P217+SEPT!P217+OKT!P217+NOV!P217+DES!P217</f>
        <v>0</v>
      </c>
      <c r="R217" s="331">
        <f>JAN!Q217+FEB!Q217+MAR!Q217+APR!Q217+MEI!Q217+JUN!Q217+JUL!Q217+AGS!Q217+SEPT!Q217+OKT!Q217+NOV!Q217+DES!Q217</f>
        <v>0</v>
      </c>
      <c r="S217" s="336">
        <f t="shared" si="18"/>
        <v>1</v>
      </c>
      <c r="T217" s="336">
        <f t="shared" si="19"/>
        <v>0.95833333333333337</v>
      </c>
      <c r="U217" s="336">
        <f t="shared" si="20"/>
        <v>0</v>
      </c>
      <c r="V217" s="336">
        <f t="shared" si="21"/>
        <v>9.4861660079051377E-2</v>
      </c>
      <c r="W217" s="336">
        <f t="shared" si="22"/>
        <v>1.832802086351782E-2</v>
      </c>
      <c r="X217" s="337">
        <f t="shared" si="23"/>
        <v>1.7386264850767894</v>
      </c>
    </row>
    <row r="218" spans="1:24" ht="30" hidden="1" customHeight="1" x14ac:dyDescent="0.3">
      <c r="A218" s="306">
        <v>217</v>
      </c>
      <c r="B218" s="306">
        <v>10</v>
      </c>
      <c r="C218" s="307" t="s">
        <v>237</v>
      </c>
      <c r="D218" s="307" t="s">
        <v>247</v>
      </c>
      <c r="E218" s="325">
        <v>40102</v>
      </c>
      <c r="F218" s="303">
        <f>JAN!E218+FEB!E218+MAR!E218+APR!E218+MEI!E218+JUN!E218+JUL!E218+AGS!E218+SEPT!E218+OKT!E218+NOV!E218+DES!E218</f>
        <v>235</v>
      </c>
      <c r="G218" s="303">
        <f>JAN!F218+FEB!F218+MAR!F218+APR!F218+MEI!F218+JUN!F218+JUL!F218+AGS!F218+SEPT!F218+OKT!F218+NOV!F218+DES!F218</f>
        <v>119</v>
      </c>
      <c r="H218" s="303">
        <f>JAN!G218+FEB!G218+MAR!G218+APR!G218+MEI!G218+JUN!G218+JUL!G218+AGS!G218+SEPT!G218+OKT!G218+NOV!G218+DES!G218</f>
        <v>116</v>
      </c>
      <c r="I218" s="303">
        <f>JAN!H218+FEB!H218+MAR!H218+APR!H218+MEI!H218+JUN!H218+JUL!H218+AGS!H218+SEPT!H218+OKT!H218+NOV!H218+DES!H218</f>
        <v>235</v>
      </c>
      <c r="J218" s="303">
        <f>JAN!I218+FEB!I218+MAR!I218+APR!I218+MEI!I218+JUN!I218+JUL!I218+AGS!I218+SEPT!I218+OKT!I218+NOV!I218+DES!I218</f>
        <v>147</v>
      </c>
      <c r="K218" s="303">
        <f>JAN!J218+FEB!J218+MAR!J218+APR!J218+MEI!J218+JUN!J218+JUL!J218+AGS!J218+SEPT!J218+OKT!J218+NOV!J218+DES!J218</f>
        <v>125</v>
      </c>
      <c r="L218" s="303">
        <f>JAN!K218+FEB!K218+MAR!K218+APR!K218+MEI!K218+JUN!K218+JUL!K218+AGS!K218+SEPT!K218+OKT!K218+NOV!K218+DES!K218</f>
        <v>272</v>
      </c>
      <c r="M218" s="303">
        <f>JAN!L218+FEB!L218+MAR!L218+APR!L218+MEI!L218+JUN!L218+JUL!L218+AGS!L218+SEPT!L218+OKT!L218+NOV!L218+DES!L218</f>
        <v>11</v>
      </c>
      <c r="N218" s="303">
        <f>JAN!M218+FEB!M218+MAR!M218+APR!M218+MEI!M218+JUN!M218+JUL!M218+AGS!M218+SEPT!M218+OKT!M218+NOV!M218+DES!M218</f>
        <v>8</v>
      </c>
      <c r="O218" s="303">
        <f>JAN!N218+FEB!N218+MAR!N218+APR!N218+MEI!N218+JUN!N218+JUL!N218+AGS!N218+SEPT!N218+OKT!N218+NOV!N218+DES!N218</f>
        <v>0</v>
      </c>
      <c r="P218" s="303">
        <f>JAN!O218+FEB!O218+MAR!O218+APR!O218+MEI!O218+JUN!O218+JUL!O218+AGS!O218+SEPT!O218+OKT!O218+NOV!O218+DES!O218</f>
        <v>0</v>
      </c>
      <c r="Q218" s="303">
        <f>JAN!P218+FEB!P218+MAR!P218+APR!P218+MEI!P218+JUN!P218+JUL!P218+AGS!P218+SEPT!P218+OKT!P218+NOV!P218+DES!P218</f>
        <v>0</v>
      </c>
      <c r="R218" s="331">
        <f>JAN!Q218+FEB!Q218+MAR!Q218+APR!Q218+MEI!Q218+JUN!Q218+JUL!Q218+AGS!Q218+SEPT!Q218+OKT!Q218+NOV!Q218+DES!Q218</f>
        <v>0</v>
      </c>
      <c r="S218" s="336">
        <f t="shared" si="18"/>
        <v>1</v>
      </c>
      <c r="T218" s="336">
        <f t="shared" si="19"/>
        <v>0.72727272727272729</v>
      </c>
      <c r="U218" s="336">
        <f t="shared" si="20"/>
        <v>0</v>
      </c>
      <c r="V218" s="336">
        <f t="shared" si="21"/>
        <v>4.0441176470588237E-2</v>
      </c>
      <c r="W218" s="336">
        <f t="shared" si="22"/>
        <v>6.7827041045334397E-3</v>
      </c>
      <c r="X218" s="337">
        <f t="shared" si="23"/>
        <v>0.27430053363922002</v>
      </c>
    </row>
    <row r="219" spans="1:24" ht="30" hidden="1" customHeight="1" x14ac:dyDescent="0.3">
      <c r="A219" s="306">
        <v>218</v>
      </c>
      <c r="B219" s="306">
        <v>11</v>
      </c>
      <c r="C219" s="307" t="s">
        <v>237</v>
      </c>
      <c r="D219" s="307" t="s">
        <v>248</v>
      </c>
      <c r="E219" s="325">
        <v>23617</v>
      </c>
      <c r="F219" s="303">
        <f>JAN!E219+FEB!E219+MAR!E219+APR!E219+MEI!E219+JUN!E219+JUL!E219+AGS!E219+SEPT!E219+OKT!E219+NOV!E219+DES!E219</f>
        <v>7997</v>
      </c>
      <c r="G219" s="303">
        <f>JAN!F219+FEB!F219+MAR!F219+APR!F219+MEI!F219+JUN!F219+JUL!F219+AGS!F219+SEPT!F219+OKT!F219+NOV!F219+DES!F219</f>
        <v>6609</v>
      </c>
      <c r="H219" s="303">
        <f>JAN!G219+FEB!G219+MAR!G219+APR!G219+MEI!G219+JUN!G219+JUL!G219+AGS!G219+SEPT!G219+OKT!G219+NOV!G219+DES!G219</f>
        <v>1388</v>
      </c>
      <c r="I219" s="303">
        <f>JAN!H219+FEB!H219+MAR!H219+APR!H219+MEI!H219+JUN!H219+JUL!H219+AGS!H219+SEPT!H219+OKT!H219+NOV!H219+DES!H219</f>
        <v>7997</v>
      </c>
      <c r="J219" s="303">
        <f>JAN!I219+FEB!I219+MAR!I219+APR!I219+MEI!I219+JUN!I219+JUL!I219+AGS!I219+SEPT!I219+OKT!I219+NOV!I219+DES!I219</f>
        <v>8060</v>
      </c>
      <c r="K219" s="303">
        <f>JAN!J219+FEB!J219+MAR!J219+APR!J219+MEI!J219+JUN!J219+JUL!J219+AGS!J219+SEPT!J219+OKT!J219+NOV!J219+DES!J219</f>
        <v>1420</v>
      </c>
      <c r="L219" s="303">
        <f>JAN!K219+FEB!K219+MAR!K219+APR!K219+MEI!K219+JUN!K219+JUL!K219+AGS!K219+SEPT!K219+OKT!K219+NOV!K219+DES!K219</f>
        <v>9480</v>
      </c>
      <c r="M219" s="303">
        <f>JAN!L219+FEB!L219+MAR!L219+APR!L219+MEI!L219+JUN!L219+JUL!L219+AGS!L219+SEPT!L219+OKT!L219+NOV!L219+DES!L219</f>
        <v>922</v>
      </c>
      <c r="N219" s="303">
        <f>JAN!M219+FEB!M219+MAR!M219+APR!M219+MEI!M219+JUN!M219+JUL!M219+AGS!M219+SEPT!M219+OKT!M219+NOV!M219+DES!M219</f>
        <v>850</v>
      </c>
      <c r="O219" s="303">
        <f>JAN!N219+FEB!N219+MAR!N219+APR!N219+MEI!N219+JUN!N219+JUL!N219+AGS!N219+SEPT!N219+OKT!N219+NOV!N219+DES!N219</f>
        <v>0</v>
      </c>
      <c r="P219" s="303">
        <f>JAN!O219+FEB!O219+MAR!O219+APR!O219+MEI!O219+JUN!O219+JUL!O219+AGS!O219+SEPT!O219+OKT!O219+NOV!O219+DES!O219</f>
        <v>0</v>
      </c>
      <c r="Q219" s="303">
        <f>JAN!P219+FEB!P219+MAR!P219+APR!P219+MEI!P219+JUN!P219+JUL!P219+AGS!P219+SEPT!P219+OKT!P219+NOV!P219+DES!P219</f>
        <v>0</v>
      </c>
      <c r="R219" s="331">
        <f>JAN!Q219+FEB!Q219+MAR!Q219+APR!Q219+MEI!Q219+JUN!Q219+JUL!Q219+AGS!Q219+SEPT!Q219+OKT!Q219+NOV!Q219+DES!Q219</f>
        <v>0</v>
      </c>
      <c r="S219" s="336">
        <f t="shared" si="18"/>
        <v>1</v>
      </c>
      <c r="T219" s="336">
        <f t="shared" si="19"/>
        <v>0.9219088937093276</v>
      </c>
      <c r="U219" s="336">
        <f t="shared" si="20"/>
        <v>0</v>
      </c>
      <c r="V219" s="336">
        <f t="shared" si="21"/>
        <v>9.7257383966244726E-2</v>
      </c>
      <c r="W219" s="336">
        <f t="shared" si="22"/>
        <v>0.40140576703222253</v>
      </c>
      <c r="X219" s="337">
        <f t="shared" si="23"/>
        <v>39.039674810517852</v>
      </c>
    </row>
    <row r="220" spans="1:24" ht="30" hidden="1" customHeight="1" x14ac:dyDescent="0.3">
      <c r="A220" s="306">
        <v>219</v>
      </c>
      <c r="B220" s="306">
        <v>12</v>
      </c>
      <c r="C220" s="307" t="s">
        <v>237</v>
      </c>
      <c r="D220" s="307" t="s">
        <v>249</v>
      </c>
      <c r="E220" s="325">
        <v>30409</v>
      </c>
      <c r="F220" s="303">
        <f>JAN!E220+FEB!E220+MAR!E220+APR!E220+MEI!E220+JUN!E220+JUL!E220+AGS!E220+SEPT!E220+OKT!E220+NOV!E220+DES!E220</f>
        <v>0</v>
      </c>
      <c r="G220" s="303">
        <f>JAN!F220+FEB!F220+MAR!F220+APR!F220+MEI!F220+JUN!F220+JUL!F220+AGS!F220+SEPT!F220+OKT!F220+NOV!F220+DES!F220</f>
        <v>0</v>
      </c>
      <c r="H220" s="303">
        <f>JAN!G220+FEB!G220+MAR!G220+APR!G220+MEI!G220+JUN!G220+JUL!G220+AGS!G220+SEPT!G220+OKT!G220+NOV!G220+DES!G220</f>
        <v>0</v>
      </c>
      <c r="I220" s="303">
        <f>JAN!H220+FEB!H220+MAR!H220+APR!H220+MEI!H220+JUN!H220+JUL!H220+AGS!H220+SEPT!H220+OKT!H220+NOV!H220+DES!H220</f>
        <v>0</v>
      </c>
      <c r="J220" s="303">
        <f>JAN!I220+FEB!I220+MAR!I220+APR!I220+MEI!I220+JUN!I220+JUL!I220+AGS!I220+SEPT!I220+OKT!I220+NOV!I220+DES!I220</f>
        <v>0</v>
      </c>
      <c r="K220" s="303">
        <f>JAN!J220+FEB!J220+MAR!J220+APR!J220+MEI!J220+JUN!J220+JUL!J220+AGS!J220+SEPT!J220+OKT!J220+NOV!J220+DES!J220</f>
        <v>202</v>
      </c>
      <c r="L220" s="303">
        <f>JAN!K220+FEB!K220+MAR!K220+APR!K220+MEI!K220+JUN!K220+JUL!K220+AGS!K220+SEPT!K220+OKT!K220+NOV!K220+DES!K220</f>
        <v>202</v>
      </c>
      <c r="M220" s="303">
        <f>JAN!L220+FEB!L220+MAR!L220+APR!L220+MEI!L220+JUN!L220+JUL!L220+AGS!L220+SEPT!L220+OKT!L220+NOV!L220+DES!L220</f>
        <v>0</v>
      </c>
      <c r="N220" s="303">
        <f>JAN!M220+FEB!M220+MAR!M220+APR!M220+MEI!M220+JUN!M220+JUL!M220+AGS!M220+SEPT!M220+OKT!M220+NOV!M220+DES!M220</f>
        <v>0</v>
      </c>
      <c r="O220" s="303">
        <f>JAN!N220+FEB!N220+MAR!N220+APR!N220+MEI!N220+JUN!N220+JUL!N220+AGS!N220+SEPT!N220+OKT!N220+NOV!N220+DES!N220</f>
        <v>0</v>
      </c>
      <c r="P220" s="303">
        <f>JAN!O220+FEB!O220+MAR!O220+APR!O220+MEI!O220+JUN!O220+JUL!O220+AGS!O220+SEPT!O220+OKT!O220+NOV!O220+DES!O220</f>
        <v>0</v>
      </c>
      <c r="Q220" s="303">
        <f>JAN!P220+FEB!P220+MAR!P220+APR!P220+MEI!P220+JUN!P220+JUL!P220+AGS!P220+SEPT!P220+OKT!P220+NOV!P220+DES!P220</f>
        <v>0</v>
      </c>
      <c r="R220" s="331">
        <f>JAN!Q220+FEB!Q220+MAR!Q220+APR!Q220+MEI!Q220+JUN!Q220+JUL!Q220+AGS!Q220+SEPT!Q220+OKT!Q220+NOV!Q220+DES!Q220</f>
        <v>0</v>
      </c>
      <c r="S220" s="336" t="e">
        <f t="shared" si="18"/>
        <v>#DIV/0!</v>
      </c>
      <c r="T220" s="336" t="e">
        <f t="shared" si="19"/>
        <v>#DIV/0!</v>
      </c>
      <c r="U220" s="336" t="e">
        <f t="shared" si="20"/>
        <v>#DIV/0!</v>
      </c>
      <c r="V220" s="336">
        <f t="shared" si="21"/>
        <v>0</v>
      </c>
      <c r="W220" s="336">
        <f t="shared" si="22"/>
        <v>6.6427702324969584E-3</v>
      </c>
      <c r="X220" s="337">
        <f t="shared" si="23"/>
        <v>0</v>
      </c>
    </row>
    <row r="221" spans="1:24" ht="30" hidden="1" customHeight="1" x14ac:dyDescent="0.3">
      <c r="A221" s="306">
        <v>220</v>
      </c>
      <c r="B221" s="306">
        <v>13</v>
      </c>
      <c r="C221" s="307" t="s">
        <v>237</v>
      </c>
      <c r="D221" s="307" t="s">
        <v>250</v>
      </c>
      <c r="E221" s="325">
        <v>247084</v>
      </c>
      <c r="F221" s="303">
        <f>JAN!E221+FEB!E221+MAR!E221+APR!E221+MEI!E221+JUN!E221+JUL!E221+AGS!E221+SEPT!E221+OKT!E221+NOV!E221+DES!E221</f>
        <v>4276</v>
      </c>
      <c r="G221" s="303">
        <f>JAN!F221+FEB!F221+MAR!F221+APR!F221+MEI!F221+JUN!F221+JUL!F221+AGS!F221+SEPT!F221+OKT!F221+NOV!F221+DES!F221</f>
        <v>1763</v>
      </c>
      <c r="H221" s="303">
        <f>JAN!G221+FEB!G221+MAR!G221+APR!G221+MEI!G221+JUN!G221+JUL!G221+AGS!G221+SEPT!G221+OKT!G221+NOV!G221+DES!G221</f>
        <v>2513</v>
      </c>
      <c r="I221" s="303">
        <f>JAN!H221+FEB!H221+MAR!H221+APR!H221+MEI!H221+JUN!H221+JUL!H221+AGS!H221+SEPT!H221+OKT!H221+NOV!H221+DES!H221</f>
        <v>4276</v>
      </c>
      <c r="J221" s="303">
        <f>JAN!I221+FEB!I221+MAR!I221+APR!I221+MEI!I221+JUN!I221+JUL!I221+AGS!I221+SEPT!I221+OKT!I221+NOV!I221+DES!I221</f>
        <v>3430</v>
      </c>
      <c r="K221" s="303">
        <f>JAN!J221+FEB!J221+MAR!J221+APR!J221+MEI!J221+JUN!J221+JUL!J221+AGS!J221+SEPT!J221+OKT!J221+NOV!J221+DES!J221</f>
        <v>3130</v>
      </c>
      <c r="L221" s="303">
        <f>JAN!K221+FEB!K221+MAR!K221+APR!K221+MEI!K221+JUN!K221+JUL!K221+AGS!K221+SEPT!K221+OKT!K221+NOV!K221+DES!K221</f>
        <v>6560</v>
      </c>
      <c r="M221" s="303">
        <f>JAN!L221+FEB!L221+MAR!L221+APR!L221+MEI!L221+JUN!L221+JUL!L221+AGS!L221+SEPT!L221+OKT!L221+NOV!L221+DES!L221</f>
        <v>396</v>
      </c>
      <c r="N221" s="303">
        <f>JAN!M221+FEB!M221+MAR!M221+APR!M221+MEI!M221+JUN!M221+JUL!M221+AGS!M221+SEPT!M221+OKT!M221+NOV!M221+DES!M221</f>
        <v>355</v>
      </c>
      <c r="O221" s="303">
        <f>JAN!N221+FEB!N221+MAR!N221+APR!N221+MEI!N221+JUN!N221+JUL!N221+AGS!N221+SEPT!N221+OKT!N221+NOV!N221+DES!N221</f>
        <v>0</v>
      </c>
      <c r="P221" s="303">
        <f>JAN!O221+FEB!O221+MAR!O221+APR!O221+MEI!O221+JUN!O221+JUL!O221+AGS!O221+SEPT!O221+OKT!O221+NOV!O221+DES!O221</f>
        <v>0</v>
      </c>
      <c r="Q221" s="303">
        <f>JAN!P221+FEB!P221+MAR!P221+APR!P221+MEI!P221+JUN!P221+JUL!P221+AGS!P221+SEPT!P221+OKT!P221+NOV!P221+DES!P221</f>
        <v>0</v>
      </c>
      <c r="R221" s="331">
        <f>JAN!Q221+FEB!Q221+MAR!Q221+APR!Q221+MEI!Q221+JUN!Q221+JUL!Q221+AGS!Q221+SEPT!Q221+OKT!Q221+NOV!Q221+DES!Q221</f>
        <v>0</v>
      </c>
      <c r="S221" s="336">
        <f t="shared" si="18"/>
        <v>1</v>
      </c>
      <c r="T221" s="336">
        <f t="shared" si="19"/>
        <v>0.89646464646464652</v>
      </c>
      <c r="U221" s="336">
        <f t="shared" si="20"/>
        <v>0</v>
      </c>
      <c r="V221" s="336">
        <f t="shared" si="21"/>
        <v>6.0365853658536583E-2</v>
      </c>
      <c r="W221" s="336">
        <f t="shared" si="22"/>
        <v>2.6549675414029236E-2</v>
      </c>
      <c r="X221" s="337">
        <f t="shared" si="23"/>
        <v>1.6026938207249355</v>
      </c>
    </row>
    <row r="222" spans="1:24" ht="30" hidden="1" customHeight="1" x14ac:dyDescent="0.3">
      <c r="A222" s="352">
        <v>221</v>
      </c>
      <c r="B222" s="352">
        <v>1</v>
      </c>
      <c r="C222" s="353" t="s">
        <v>251</v>
      </c>
      <c r="D222" s="353" t="s">
        <v>252</v>
      </c>
      <c r="E222" s="354">
        <v>225714</v>
      </c>
      <c r="F222" s="355">
        <f>JAN!E222+FEB!E222+MAR!E222+APR!E222+MEI!E222+JUN!E222+JUL!E222+AGS!E222+SEPT!E222+OKT!E222+NOV!E222+DES!E222</f>
        <v>25735</v>
      </c>
      <c r="G222" s="355">
        <f>JAN!F222+FEB!F222+MAR!F222+APR!F222+MEI!F222+JUN!F222+JUL!F222+AGS!F222+SEPT!F222+OKT!F222+NOV!F222+DES!F222</f>
        <v>23896</v>
      </c>
      <c r="H222" s="355">
        <f>JAN!G222+FEB!G222+MAR!G222+APR!G222+MEI!G222+JUN!G222+JUL!G222+AGS!G222+SEPT!G222+OKT!G222+NOV!G222+DES!G222</f>
        <v>1839</v>
      </c>
      <c r="I222" s="355">
        <f>JAN!H222+FEB!H222+MAR!H222+APR!H222+MEI!H222+JUN!H222+JUL!H222+AGS!H222+SEPT!H222+OKT!H222+NOV!H222+DES!H222</f>
        <v>25735</v>
      </c>
      <c r="J222" s="355">
        <f>JAN!I222+FEB!I222+MAR!I222+APR!I222+MEI!I222+JUN!I222+JUL!I222+AGS!I222+SEPT!I222+OKT!I222+NOV!I222+DES!I222</f>
        <v>24681</v>
      </c>
      <c r="K222" s="355">
        <f>JAN!J222+FEB!J222+MAR!J222+APR!J222+MEI!J222+JUN!J222+JUL!J222+AGS!J222+SEPT!J222+OKT!J222+NOV!J222+DES!J222</f>
        <v>2779</v>
      </c>
      <c r="L222" s="355">
        <f>JAN!K222+FEB!K222+MAR!K222+APR!K222+MEI!K222+JUN!K222+JUL!K222+AGS!K222+SEPT!K222+OKT!K222+NOV!K222+DES!K222</f>
        <v>27460</v>
      </c>
      <c r="M222" s="355">
        <f>JAN!L222+FEB!L222+MAR!L222+APR!L222+MEI!L222+JUN!L222+JUL!L222+AGS!L222+SEPT!L222+OKT!L222+NOV!L222+DES!L222</f>
        <v>4841</v>
      </c>
      <c r="N222" s="355">
        <f>JAN!M222+FEB!M222+MAR!M222+APR!M222+MEI!M222+JUN!M222+JUL!M222+AGS!M222+SEPT!M222+OKT!M222+NOV!M222+DES!M222</f>
        <v>4040</v>
      </c>
      <c r="O222" s="355">
        <f>JAN!N222+FEB!N222+MAR!N222+APR!N222+MEI!N222+JUN!N222+JUL!N222+AGS!N222+SEPT!N222+OKT!N222+NOV!N222+DES!N222</f>
        <v>0</v>
      </c>
      <c r="P222" s="355">
        <f>JAN!O222+FEB!O222+MAR!O222+APR!O222+MEI!O222+JUN!O222+JUL!O222+AGS!O222+SEPT!O222+OKT!O222+NOV!O222+DES!O222</f>
        <v>0</v>
      </c>
      <c r="Q222" s="355">
        <f>JAN!P222+FEB!P222+MAR!P222+APR!P222+MEI!P222+JUN!P222+JUL!P222+AGS!P222+SEPT!P222+OKT!P222+NOV!P222+DES!P222</f>
        <v>0</v>
      </c>
      <c r="R222" s="356">
        <f>JAN!Q222+FEB!Q222+MAR!Q222+APR!Q222+MEI!Q222+JUN!Q222+JUL!Q222+AGS!Q222+SEPT!Q222+OKT!Q222+NOV!Q222+DES!Q222</f>
        <v>0</v>
      </c>
      <c r="S222" s="357">
        <f t="shared" si="18"/>
        <v>1</v>
      </c>
      <c r="T222" s="357">
        <f t="shared" si="19"/>
        <v>0.83453831852922955</v>
      </c>
      <c r="U222" s="357">
        <f t="shared" si="20"/>
        <v>0</v>
      </c>
      <c r="V222" s="357">
        <f t="shared" si="21"/>
        <v>0.17629278951201749</v>
      </c>
      <c r="W222" s="357">
        <f t="shared" si="22"/>
        <v>0.12165838184605297</v>
      </c>
      <c r="X222" s="358">
        <f t="shared" si="23"/>
        <v>21.447495503158866</v>
      </c>
    </row>
    <row r="223" spans="1:24" ht="30" hidden="1" customHeight="1" x14ac:dyDescent="0.3">
      <c r="A223" s="309">
        <v>222</v>
      </c>
      <c r="B223" s="309">
        <v>2</v>
      </c>
      <c r="C223" s="310" t="s">
        <v>251</v>
      </c>
      <c r="D223" s="310" t="s">
        <v>253</v>
      </c>
      <c r="E223" s="326">
        <v>214994</v>
      </c>
      <c r="F223" s="311">
        <f>JAN!E223+FEB!E223+MAR!E223+APR!E223+MEI!E223+JUN!E223+JUL!E223+AGS!E223+SEPT!E223+OKT!E223+NOV!E223+DES!E223</f>
        <v>8575</v>
      </c>
      <c r="G223" s="311">
        <f>JAN!F223+FEB!F223+MAR!F223+APR!F223+MEI!F223+JUN!F223+JUL!F223+AGS!F223+SEPT!F223+OKT!F223+NOV!F223+DES!F223</f>
        <v>7351</v>
      </c>
      <c r="H223" s="311">
        <f>JAN!G223+FEB!G223+MAR!G223+APR!G223+MEI!G223+JUN!G223+JUL!G223+AGS!G223+SEPT!G223+OKT!G223+NOV!G223+DES!G223</f>
        <v>1023</v>
      </c>
      <c r="I223" s="311">
        <f>JAN!H223+FEB!H223+MAR!H223+APR!H223+MEI!H223+JUN!H223+JUL!H223+AGS!H223+SEPT!H223+OKT!H223+NOV!H223+DES!H223</f>
        <v>8374</v>
      </c>
      <c r="J223" s="311">
        <f>JAN!I223+FEB!I223+MAR!I223+APR!I223+MEI!I223+JUN!I223+JUL!I223+AGS!I223+SEPT!I223+OKT!I223+NOV!I223+DES!I223</f>
        <v>7817</v>
      </c>
      <c r="K223" s="311">
        <f>JAN!J223+FEB!J223+MAR!J223+APR!J223+MEI!J223+JUN!J223+JUL!J223+AGS!J223+SEPT!J223+OKT!J223+NOV!J223+DES!J223</f>
        <v>7116</v>
      </c>
      <c r="L223" s="311">
        <f>JAN!K223+FEB!K223+MAR!K223+APR!K223+MEI!K223+JUN!K223+JUL!K223+AGS!K223+SEPT!K223+OKT!K223+NOV!K223+DES!K223</f>
        <v>14933</v>
      </c>
      <c r="M223" s="311">
        <f>JAN!L223+FEB!L223+MAR!L223+APR!L223+MEI!L223+JUN!L223+JUL!L223+AGS!L223+SEPT!L223+OKT!L223+NOV!L223+DES!L223</f>
        <v>1304</v>
      </c>
      <c r="N223" s="311">
        <f>JAN!M223+FEB!M223+MAR!M223+APR!M223+MEI!M223+JUN!M223+JUL!M223+AGS!M223+SEPT!M223+OKT!M223+NOV!M223+DES!M223</f>
        <v>1269</v>
      </c>
      <c r="O223" s="311">
        <f>JAN!N223+FEB!N223+MAR!N223+APR!N223+MEI!N223+JUN!N223+JUL!N223+AGS!N223+SEPT!N223+OKT!N223+NOV!N223+DES!N223</f>
        <v>0</v>
      </c>
      <c r="P223" s="311">
        <f>JAN!O223+FEB!O223+MAR!O223+APR!O223+MEI!O223+JUN!O223+JUL!O223+AGS!O223+SEPT!O223+OKT!O223+NOV!O223+DES!O223</f>
        <v>0</v>
      </c>
      <c r="Q223" s="311">
        <f>JAN!P223+FEB!P223+MAR!P223+APR!P223+MEI!P223+JUN!P223+JUL!P223+AGS!P223+SEPT!P223+OKT!P223+NOV!P223+DES!P223</f>
        <v>0</v>
      </c>
      <c r="R223" s="332">
        <f>JAN!Q223+FEB!Q223+MAR!Q223+APR!Q223+MEI!Q223+JUN!Q223+JUL!Q223+AGS!Q223+SEPT!Q223+OKT!Q223+NOV!Q223+DES!Q223</f>
        <v>0</v>
      </c>
      <c r="S223" s="336">
        <f t="shared" si="18"/>
        <v>0.97655976676384837</v>
      </c>
      <c r="T223" s="336">
        <f t="shared" si="19"/>
        <v>0.97315950920245398</v>
      </c>
      <c r="U223" s="336">
        <f t="shared" si="20"/>
        <v>0</v>
      </c>
      <c r="V223" s="336">
        <f t="shared" si="21"/>
        <v>8.7323377753967729E-2</v>
      </c>
      <c r="W223" s="336">
        <f t="shared" si="22"/>
        <v>6.945775230936678E-2</v>
      </c>
      <c r="X223" s="337">
        <f t="shared" si="23"/>
        <v>6.0652855428523589</v>
      </c>
    </row>
    <row r="224" spans="1:24" ht="30" hidden="1" customHeight="1" x14ac:dyDescent="0.3">
      <c r="A224" s="309">
        <v>223</v>
      </c>
      <c r="B224" s="309">
        <v>3</v>
      </c>
      <c r="C224" s="310" t="s">
        <v>251</v>
      </c>
      <c r="D224" s="310" t="s">
        <v>254</v>
      </c>
      <c r="E224" s="326">
        <v>128587</v>
      </c>
      <c r="F224" s="311">
        <f>JAN!E224+FEB!E224+MAR!E224+APR!E224+MEI!E224+JUN!E224+JUL!E224+AGS!E224+SEPT!E224+OKT!E224+NOV!E224+DES!E224</f>
        <v>38703</v>
      </c>
      <c r="G224" s="311">
        <f>JAN!F224+FEB!F224+MAR!F224+APR!F224+MEI!F224+JUN!F224+JUL!F224+AGS!F224+SEPT!F224+OKT!F224+NOV!F224+DES!F224</f>
        <v>33774</v>
      </c>
      <c r="H224" s="311">
        <f>JAN!G224+FEB!G224+MAR!G224+APR!G224+MEI!G224+JUN!G224+JUL!G224+AGS!G224+SEPT!G224+OKT!G224+NOV!G224+DES!G224</f>
        <v>4917</v>
      </c>
      <c r="I224" s="311">
        <f>JAN!H224+FEB!H224+MAR!H224+APR!H224+MEI!H224+JUN!H224+JUL!H224+AGS!H224+SEPT!H224+OKT!H224+NOV!H224+DES!H224</f>
        <v>38691</v>
      </c>
      <c r="J224" s="311">
        <f>JAN!I224+FEB!I224+MAR!I224+APR!I224+MEI!I224+JUN!I224+JUL!I224+AGS!I224+SEPT!I224+OKT!I224+NOV!I224+DES!I224</f>
        <v>37199</v>
      </c>
      <c r="K224" s="311">
        <f>JAN!J224+FEB!J224+MAR!J224+APR!J224+MEI!J224+JUN!J224+JUL!J224+AGS!J224+SEPT!J224+OKT!J224+NOV!J224+DES!J224</f>
        <v>7134</v>
      </c>
      <c r="L224" s="311">
        <f>JAN!K224+FEB!K224+MAR!K224+APR!K224+MEI!K224+JUN!K224+JUL!K224+AGS!K224+SEPT!K224+OKT!K224+NOV!K224+DES!K224</f>
        <v>44333</v>
      </c>
      <c r="M224" s="311">
        <f>JAN!L224+FEB!L224+MAR!L224+APR!L224+MEI!L224+JUN!L224+JUL!L224+AGS!L224+SEPT!L224+OKT!L224+NOV!L224+DES!L224</f>
        <v>18514</v>
      </c>
      <c r="N224" s="311">
        <f>JAN!M224+FEB!M224+MAR!M224+APR!M224+MEI!M224+JUN!M224+JUL!M224+AGS!M224+SEPT!M224+OKT!M224+NOV!M224+DES!M224</f>
        <v>15678</v>
      </c>
      <c r="O224" s="311">
        <f>JAN!N224+FEB!N224+MAR!N224+APR!N224+MEI!N224+JUN!N224+JUL!N224+AGS!N224+SEPT!N224+OKT!N224+NOV!N224+DES!N224</f>
        <v>1</v>
      </c>
      <c r="P224" s="311">
        <f>JAN!O224+FEB!O224+MAR!O224+APR!O224+MEI!O224+JUN!O224+JUL!O224+AGS!O224+SEPT!O224+OKT!O224+NOV!O224+DES!O224</f>
        <v>0</v>
      </c>
      <c r="Q224" s="311">
        <f>JAN!P224+FEB!P224+MAR!P224+APR!P224+MEI!P224+JUN!P224+JUL!P224+AGS!P224+SEPT!P224+OKT!P224+NOV!P224+DES!P224</f>
        <v>0</v>
      </c>
      <c r="R224" s="332">
        <f>JAN!Q224+FEB!Q224+MAR!Q224+APR!Q224+MEI!Q224+JUN!Q224+JUL!Q224+AGS!Q224+SEPT!Q224+OKT!Q224+NOV!Q224+DES!Q224</f>
        <v>0</v>
      </c>
      <c r="S224" s="336">
        <f t="shared" si="18"/>
        <v>0.99968994651577392</v>
      </c>
      <c r="T224" s="336">
        <f t="shared" si="19"/>
        <v>0.84681862374419359</v>
      </c>
      <c r="U224" s="336">
        <f t="shared" si="20"/>
        <v>5.4013179215728635E-5</v>
      </c>
      <c r="V224" s="336">
        <f t="shared" si="21"/>
        <v>0.41761216249746241</v>
      </c>
      <c r="W224" s="336">
        <f t="shared" si="22"/>
        <v>0.34477046668792333</v>
      </c>
      <c r="X224" s="337">
        <f t="shared" si="23"/>
        <v>143.98034015880299</v>
      </c>
    </row>
    <row r="225" spans="1:24" ht="30" hidden="1" customHeight="1" x14ac:dyDescent="0.3">
      <c r="A225" s="309">
        <v>224</v>
      </c>
      <c r="B225" s="309">
        <v>4</v>
      </c>
      <c r="C225" s="310" t="s">
        <v>251</v>
      </c>
      <c r="D225" s="310" t="s">
        <v>255</v>
      </c>
      <c r="E225" s="326">
        <v>147921</v>
      </c>
      <c r="F225" s="311">
        <f>JAN!E225+FEB!E225+MAR!E225+APR!E225+MEI!E225+JUN!E225+JUL!E225+AGS!E225+SEPT!E225+OKT!E225+NOV!E225+DES!E225</f>
        <v>31274</v>
      </c>
      <c r="G225" s="311">
        <f>JAN!F225+FEB!F225+MAR!F225+APR!F225+MEI!F225+JUN!F225+JUL!F225+AGS!F225+SEPT!F225+OKT!F225+NOV!F225+DES!F225</f>
        <v>27181</v>
      </c>
      <c r="H225" s="311">
        <f>JAN!G225+FEB!G225+MAR!G225+APR!G225+MEI!G225+JUN!G225+JUL!G225+AGS!G225+SEPT!G225+OKT!G225+NOV!G225+DES!G225</f>
        <v>2646</v>
      </c>
      <c r="I225" s="311">
        <f>JAN!H225+FEB!H225+MAR!H225+APR!H225+MEI!H225+JUN!H225+JUL!H225+AGS!H225+SEPT!H225+OKT!H225+NOV!H225+DES!H225</f>
        <v>29827</v>
      </c>
      <c r="J225" s="311">
        <f>JAN!I225+FEB!I225+MAR!I225+APR!I225+MEI!I225+JUN!I225+JUL!I225+AGS!I225+SEPT!I225+OKT!I225+NOV!I225+DES!I225</f>
        <v>29599</v>
      </c>
      <c r="K225" s="311">
        <f>JAN!J225+FEB!J225+MAR!J225+APR!J225+MEI!J225+JUN!J225+JUL!J225+AGS!J225+SEPT!J225+OKT!J225+NOV!J225+DES!J225</f>
        <v>3290</v>
      </c>
      <c r="L225" s="311">
        <f>JAN!K225+FEB!K225+MAR!K225+APR!K225+MEI!K225+JUN!K225+JUL!K225+AGS!K225+SEPT!K225+OKT!K225+NOV!K225+DES!K225</f>
        <v>32889</v>
      </c>
      <c r="M225" s="311">
        <f>JAN!L225+FEB!L225+MAR!L225+APR!L225+MEI!L225+JUN!L225+JUL!L225+AGS!L225+SEPT!L225+OKT!L225+NOV!L225+DES!L225</f>
        <v>2315</v>
      </c>
      <c r="N225" s="311">
        <f>JAN!M225+FEB!M225+MAR!M225+APR!M225+MEI!M225+JUN!M225+JUL!M225+AGS!M225+SEPT!M225+OKT!M225+NOV!M225+DES!M225</f>
        <v>1565</v>
      </c>
      <c r="O225" s="311">
        <f>JAN!N225+FEB!N225+MAR!N225+APR!N225+MEI!N225+JUN!N225+JUL!N225+AGS!N225+SEPT!N225+OKT!N225+NOV!N225+DES!N225</f>
        <v>0</v>
      </c>
      <c r="P225" s="311">
        <f>JAN!O225+FEB!O225+MAR!O225+APR!O225+MEI!O225+JUN!O225+JUL!O225+AGS!O225+SEPT!O225+OKT!O225+NOV!O225+DES!O225</f>
        <v>0</v>
      </c>
      <c r="Q225" s="311">
        <f>JAN!P225+FEB!P225+MAR!P225+APR!P225+MEI!P225+JUN!P225+JUL!P225+AGS!P225+SEPT!P225+OKT!P225+NOV!P225+DES!P225</f>
        <v>0</v>
      </c>
      <c r="R225" s="332">
        <f>JAN!Q225+FEB!Q225+MAR!Q225+APR!Q225+MEI!Q225+JUN!Q225+JUL!Q225+AGS!Q225+SEPT!Q225+OKT!Q225+NOV!Q225+DES!Q225</f>
        <v>0</v>
      </c>
      <c r="S225" s="336">
        <f t="shared" si="18"/>
        <v>0.95373153418174839</v>
      </c>
      <c r="T225" s="336">
        <f t="shared" si="19"/>
        <v>0.67602591792656586</v>
      </c>
      <c r="U225" s="336">
        <f t="shared" si="20"/>
        <v>0</v>
      </c>
      <c r="V225" s="336">
        <f t="shared" si="21"/>
        <v>7.0388275715284748E-2</v>
      </c>
      <c r="W225" s="336">
        <f t="shared" si="22"/>
        <v>0.22234165534305475</v>
      </c>
      <c r="X225" s="337">
        <f t="shared" si="23"/>
        <v>15.650245739279752</v>
      </c>
    </row>
    <row r="226" spans="1:24" ht="30" hidden="1" customHeight="1" x14ac:dyDescent="0.3">
      <c r="A226" s="309">
        <v>225</v>
      </c>
      <c r="B226" s="309">
        <v>5</v>
      </c>
      <c r="C226" s="310" t="s">
        <v>251</v>
      </c>
      <c r="D226" s="310" t="s">
        <v>256</v>
      </c>
      <c r="E226" s="326">
        <v>97412</v>
      </c>
      <c r="F226" s="311">
        <f>JAN!E226+FEB!E226+MAR!E226+APR!E226+MEI!E226+JUN!E226+JUL!E226+AGS!E226+SEPT!E226+OKT!E226+NOV!E226+DES!E226</f>
        <v>3886</v>
      </c>
      <c r="G226" s="311">
        <f>JAN!F226+FEB!F226+MAR!F226+APR!F226+MEI!F226+JUN!F226+JUL!F226+AGS!F226+SEPT!F226+OKT!F226+NOV!F226+DES!F226</f>
        <v>3601</v>
      </c>
      <c r="H226" s="311">
        <f>JAN!G226+FEB!G226+MAR!G226+APR!G226+MEI!G226+JUN!G226+JUL!G226+AGS!G226+SEPT!G226+OKT!G226+NOV!G226+DES!G226</f>
        <v>272</v>
      </c>
      <c r="I226" s="311">
        <f>JAN!H226+FEB!H226+MAR!H226+APR!H226+MEI!H226+JUN!H226+JUL!H226+AGS!H226+SEPT!H226+OKT!H226+NOV!H226+DES!H226</f>
        <v>3873</v>
      </c>
      <c r="J226" s="311">
        <f>JAN!I226+FEB!I226+MAR!I226+APR!I226+MEI!I226+JUN!I226+JUL!I226+AGS!I226+SEPT!I226+OKT!I226+NOV!I226+DES!I226</f>
        <v>3721</v>
      </c>
      <c r="K226" s="311">
        <f>JAN!J226+FEB!J226+MAR!J226+APR!J226+MEI!J226+JUN!J226+JUL!J226+AGS!J226+SEPT!J226+OKT!J226+NOV!J226+DES!J226</f>
        <v>394</v>
      </c>
      <c r="L226" s="311">
        <f>JAN!K226+FEB!K226+MAR!K226+APR!K226+MEI!K226+JUN!K226+JUL!K226+AGS!K226+SEPT!K226+OKT!K226+NOV!K226+DES!K226</f>
        <v>4115</v>
      </c>
      <c r="M226" s="311">
        <f>JAN!L226+FEB!L226+MAR!L226+APR!L226+MEI!L226+JUN!L226+JUL!L226+AGS!L226+SEPT!L226+OKT!L226+NOV!L226+DES!L226</f>
        <v>5306</v>
      </c>
      <c r="N226" s="311">
        <f>JAN!M226+FEB!M226+MAR!M226+APR!M226+MEI!M226+JUN!M226+JUL!M226+AGS!M226+SEPT!M226+OKT!M226+NOV!M226+DES!M226</f>
        <v>4965</v>
      </c>
      <c r="O226" s="311">
        <f>JAN!N226+FEB!N226+MAR!N226+APR!N226+MEI!N226+JUN!N226+JUL!N226+AGS!N226+SEPT!N226+OKT!N226+NOV!N226+DES!N226</f>
        <v>0</v>
      </c>
      <c r="P226" s="311">
        <f>JAN!O226+FEB!O226+MAR!O226+APR!O226+MEI!O226+JUN!O226+JUL!O226+AGS!O226+SEPT!O226+OKT!O226+NOV!O226+DES!O226</f>
        <v>0</v>
      </c>
      <c r="Q226" s="311">
        <f>JAN!P226+FEB!P226+MAR!P226+APR!P226+MEI!P226+JUN!P226+JUL!P226+AGS!P226+SEPT!P226+OKT!P226+NOV!P226+DES!P226</f>
        <v>0</v>
      </c>
      <c r="R226" s="332">
        <f>JAN!Q226+FEB!Q226+MAR!Q226+APR!Q226+MEI!Q226+JUN!Q226+JUL!Q226+AGS!Q226+SEPT!Q226+OKT!Q226+NOV!Q226+DES!Q226</f>
        <v>0</v>
      </c>
      <c r="S226" s="336">
        <f t="shared" si="18"/>
        <v>0.99665465774575401</v>
      </c>
      <c r="T226" s="336">
        <f t="shared" si="19"/>
        <v>0.93573313230305311</v>
      </c>
      <c r="U226" s="336">
        <f t="shared" si="20"/>
        <v>0</v>
      </c>
      <c r="V226" s="336">
        <f t="shared" si="21"/>
        <v>1.2894289185905226</v>
      </c>
      <c r="W226" s="336">
        <f t="shared" si="22"/>
        <v>4.224325545107379E-2</v>
      </c>
      <c r="X226" s="337">
        <f t="shared" si="23"/>
        <v>54.469675194021271</v>
      </c>
    </row>
    <row r="227" spans="1:24" ht="30" hidden="1" customHeight="1" x14ac:dyDescent="0.3">
      <c r="A227" s="309">
        <v>226</v>
      </c>
      <c r="B227" s="309">
        <v>6</v>
      </c>
      <c r="C227" s="310" t="s">
        <v>251</v>
      </c>
      <c r="D227" s="310" t="s">
        <v>257</v>
      </c>
      <c r="E227" s="326">
        <v>148404</v>
      </c>
      <c r="F227" s="311">
        <f>JAN!E227+FEB!E227+MAR!E227+APR!E227+MEI!E227+JUN!E227+JUL!E227+AGS!E227+SEPT!E227+OKT!E227+NOV!E227+DES!E227</f>
        <v>2049</v>
      </c>
      <c r="G227" s="311">
        <f>JAN!F227+FEB!F227+MAR!F227+APR!F227+MEI!F227+JUN!F227+JUL!F227+AGS!F227+SEPT!F227+OKT!F227+NOV!F227+DES!F227</f>
        <v>2010</v>
      </c>
      <c r="H227" s="311">
        <f>JAN!G227+FEB!G227+MAR!G227+APR!G227+MEI!G227+JUN!G227+JUL!G227+AGS!G227+SEPT!G227+OKT!G227+NOV!G227+DES!G227</f>
        <v>39</v>
      </c>
      <c r="I227" s="311">
        <f>JAN!H227+FEB!H227+MAR!H227+APR!H227+MEI!H227+JUN!H227+JUL!H227+AGS!H227+SEPT!H227+OKT!H227+NOV!H227+DES!H227</f>
        <v>2049</v>
      </c>
      <c r="J227" s="311">
        <f>JAN!I227+FEB!I227+MAR!I227+APR!I227+MEI!I227+JUN!I227+JUL!I227+AGS!I227+SEPT!I227+OKT!I227+NOV!I227+DES!I227</f>
        <v>2545</v>
      </c>
      <c r="K227" s="311">
        <f>JAN!J227+FEB!J227+MAR!J227+APR!J227+MEI!J227+JUN!J227+JUL!J227+AGS!J227+SEPT!J227+OKT!J227+NOV!J227+DES!J227</f>
        <v>201</v>
      </c>
      <c r="L227" s="311">
        <f>JAN!K227+FEB!K227+MAR!K227+APR!K227+MEI!K227+JUN!K227+JUL!K227+AGS!K227+SEPT!K227+OKT!K227+NOV!K227+DES!K227</f>
        <v>2746</v>
      </c>
      <c r="M227" s="311">
        <f>JAN!L227+FEB!L227+MAR!L227+APR!L227+MEI!L227+JUN!L227+JUL!L227+AGS!L227+SEPT!L227+OKT!L227+NOV!L227+DES!L227</f>
        <v>238</v>
      </c>
      <c r="N227" s="311">
        <f>JAN!M227+FEB!M227+MAR!M227+APR!M227+MEI!M227+JUN!M227+JUL!M227+AGS!M227+SEPT!M227+OKT!M227+NOV!M227+DES!M227</f>
        <v>232</v>
      </c>
      <c r="O227" s="311">
        <f>JAN!N227+FEB!N227+MAR!N227+APR!N227+MEI!N227+JUN!N227+JUL!N227+AGS!N227+SEPT!N227+OKT!N227+NOV!N227+DES!N227</f>
        <v>6</v>
      </c>
      <c r="P227" s="311">
        <f>JAN!O227+FEB!O227+MAR!O227+APR!O227+MEI!O227+JUN!O227+JUL!O227+AGS!O227+SEPT!O227+OKT!O227+NOV!O227+DES!O227</f>
        <v>2</v>
      </c>
      <c r="Q227" s="311">
        <f>JAN!P227+FEB!P227+MAR!P227+APR!P227+MEI!P227+JUN!P227+JUL!P227+AGS!P227+SEPT!P227+OKT!P227+NOV!P227+DES!P227</f>
        <v>0</v>
      </c>
      <c r="R227" s="332">
        <f>JAN!Q227+FEB!Q227+MAR!Q227+APR!Q227+MEI!Q227+JUN!Q227+JUL!Q227+AGS!Q227+SEPT!Q227+OKT!Q227+NOV!Q227+DES!Q227</f>
        <v>0</v>
      </c>
      <c r="S227" s="336">
        <f t="shared" si="18"/>
        <v>1</v>
      </c>
      <c r="T227" s="336">
        <f t="shared" si="19"/>
        <v>0.97478991596638653</v>
      </c>
      <c r="U227" s="336">
        <f t="shared" si="20"/>
        <v>2.5210084033613446E-2</v>
      </c>
      <c r="V227" s="336">
        <f t="shared" si="21"/>
        <v>8.6671522214129645E-2</v>
      </c>
      <c r="W227" s="336">
        <f t="shared" si="22"/>
        <v>1.8503544378857713E-2</v>
      </c>
      <c r="X227" s="337">
        <f t="shared" si="23"/>
        <v>1.6037303576723001</v>
      </c>
    </row>
    <row r="228" spans="1:24" ht="30" hidden="1" customHeight="1" x14ac:dyDescent="0.3">
      <c r="A228" s="309">
        <v>227</v>
      </c>
      <c r="B228" s="309">
        <v>7</v>
      </c>
      <c r="C228" s="310" t="s">
        <v>251</v>
      </c>
      <c r="D228" s="310" t="s">
        <v>258</v>
      </c>
      <c r="E228" s="326">
        <v>173392</v>
      </c>
      <c r="F228" s="311">
        <f>JAN!E228+FEB!E228+MAR!E228+APR!E228+MEI!E228+JUN!E228+JUL!E228+AGS!E228+SEPT!E228+OKT!E228+NOV!E228+DES!E228</f>
        <v>986</v>
      </c>
      <c r="G228" s="311">
        <f>JAN!F228+FEB!F228+MAR!F228+APR!F228+MEI!F228+JUN!F228+JUL!F228+AGS!F228+SEPT!F228+OKT!F228+NOV!F228+DES!F228</f>
        <v>881</v>
      </c>
      <c r="H228" s="311">
        <f>JAN!G228+FEB!G228+MAR!G228+APR!G228+MEI!G228+JUN!G228+JUL!G228+AGS!G228+SEPT!G228+OKT!G228+NOV!G228+DES!G228</f>
        <v>78</v>
      </c>
      <c r="I228" s="311">
        <f>JAN!H228+FEB!H228+MAR!H228+APR!H228+MEI!H228+JUN!H228+JUL!H228+AGS!H228+SEPT!H228+OKT!H228+NOV!H228+DES!H228</f>
        <v>959</v>
      </c>
      <c r="J228" s="311">
        <f>JAN!I228+FEB!I228+MAR!I228+APR!I228+MEI!I228+JUN!I228+JUL!I228+AGS!I228+SEPT!I228+OKT!I228+NOV!I228+DES!I228</f>
        <v>881</v>
      </c>
      <c r="K228" s="311">
        <f>JAN!J228+FEB!J228+MAR!J228+APR!J228+MEI!J228+JUN!J228+JUL!J228+AGS!J228+SEPT!J228+OKT!J228+NOV!J228+DES!J228</f>
        <v>78</v>
      </c>
      <c r="L228" s="311">
        <f>JAN!K228+FEB!K228+MAR!K228+APR!K228+MEI!K228+JUN!K228+JUL!K228+AGS!K228+SEPT!K228+OKT!K228+NOV!K228+DES!K228</f>
        <v>959</v>
      </c>
      <c r="M228" s="311">
        <f>JAN!L228+FEB!L228+MAR!L228+APR!L228+MEI!L228+JUN!L228+JUL!L228+AGS!L228+SEPT!L228+OKT!L228+NOV!L228+DES!L228</f>
        <v>239</v>
      </c>
      <c r="N228" s="311">
        <f>JAN!M228+FEB!M228+MAR!M228+APR!M228+MEI!M228+JUN!M228+JUL!M228+AGS!M228+SEPT!M228+OKT!M228+NOV!M228+DES!M228</f>
        <v>239</v>
      </c>
      <c r="O228" s="311">
        <f>JAN!N228+FEB!N228+MAR!N228+APR!N228+MEI!N228+JUN!N228+JUL!N228+AGS!N228+SEPT!N228+OKT!N228+NOV!N228+DES!N228</f>
        <v>0</v>
      </c>
      <c r="P228" s="311">
        <f>JAN!O228+FEB!O228+MAR!O228+APR!O228+MEI!O228+JUN!O228+JUL!O228+AGS!O228+SEPT!O228+OKT!O228+NOV!O228+DES!O228</f>
        <v>0</v>
      </c>
      <c r="Q228" s="311">
        <f>JAN!P228+FEB!P228+MAR!P228+APR!P228+MEI!P228+JUN!P228+JUL!P228+AGS!P228+SEPT!P228+OKT!P228+NOV!P228+DES!P228</f>
        <v>0</v>
      </c>
      <c r="R228" s="332">
        <f>JAN!Q228+FEB!Q228+MAR!Q228+APR!Q228+MEI!Q228+JUN!Q228+JUL!Q228+AGS!Q228+SEPT!Q228+OKT!Q228+NOV!Q228+DES!Q228</f>
        <v>0</v>
      </c>
      <c r="S228" s="336">
        <f t="shared" si="18"/>
        <v>0.97261663286004052</v>
      </c>
      <c r="T228" s="336">
        <f t="shared" si="19"/>
        <v>1</v>
      </c>
      <c r="U228" s="336">
        <f t="shared" si="20"/>
        <v>0</v>
      </c>
      <c r="V228" s="336">
        <f t="shared" si="21"/>
        <v>0.24921793534932221</v>
      </c>
      <c r="W228" s="336">
        <f t="shared" si="22"/>
        <v>5.5308203377318448E-3</v>
      </c>
      <c r="X228" s="337">
        <f t="shared" si="23"/>
        <v>1.3783796253575713</v>
      </c>
    </row>
    <row r="229" spans="1:24" ht="30" hidden="1" customHeight="1" x14ac:dyDescent="0.3">
      <c r="A229" s="309">
        <v>228</v>
      </c>
      <c r="B229" s="309">
        <v>8</v>
      </c>
      <c r="C229" s="310" t="s">
        <v>251</v>
      </c>
      <c r="D229" s="310" t="s">
        <v>259</v>
      </c>
      <c r="E229" s="326">
        <v>126113</v>
      </c>
      <c r="F229" s="311">
        <f>JAN!E229+FEB!E229+MAR!E229+APR!E229+MEI!E229+JUN!E229+JUL!E229+AGS!E229+SEPT!E229+OKT!E229+NOV!E229+DES!E229</f>
        <v>2023</v>
      </c>
      <c r="G229" s="311">
        <f>JAN!F229+FEB!F229+MAR!F229+APR!F229+MEI!F229+JUN!F229+JUL!F229+AGS!F229+SEPT!F229+OKT!F229+NOV!F229+DES!F229</f>
        <v>2023</v>
      </c>
      <c r="H229" s="311">
        <f>JAN!G229+FEB!G229+MAR!G229+APR!G229+MEI!G229+JUN!G229+JUL!G229+AGS!G229+SEPT!G229+OKT!G229+NOV!G229+DES!G229</f>
        <v>0</v>
      </c>
      <c r="I229" s="311">
        <f>JAN!H229+FEB!H229+MAR!H229+APR!H229+MEI!H229+JUN!H229+JUL!H229+AGS!H229+SEPT!H229+OKT!H229+NOV!H229+DES!H229</f>
        <v>2023</v>
      </c>
      <c r="J229" s="311">
        <f>JAN!I229+FEB!I229+MAR!I229+APR!I229+MEI!I229+JUN!I229+JUL!I229+AGS!I229+SEPT!I229+OKT!I229+NOV!I229+DES!I229</f>
        <v>2023</v>
      </c>
      <c r="K229" s="311">
        <f>JAN!J229+FEB!J229+MAR!J229+APR!J229+MEI!J229+JUN!J229+JUL!J229+AGS!J229+SEPT!J229+OKT!J229+NOV!J229+DES!J229</f>
        <v>0</v>
      </c>
      <c r="L229" s="311">
        <f>JAN!K229+FEB!K229+MAR!K229+APR!K229+MEI!K229+JUN!K229+JUL!K229+AGS!K229+SEPT!K229+OKT!K229+NOV!K229+DES!K229</f>
        <v>2023</v>
      </c>
      <c r="M229" s="311">
        <f>JAN!L229+FEB!L229+MAR!L229+APR!L229+MEI!L229+JUN!L229+JUL!L229+AGS!L229+SEPT!L229+OKT!L229+NOV!L229+DES!L229</f>
        <v>294</v>
      </c>
      <c r="N229" s="311">
        <f>JAN!M229+FEB!M229+MAR!M229+APR!M229+MEI!M229+JUN!M229+JUL!M229+AGS!M229+SEPT!M229+OKT!M229+NOV!M229+DES!M229</f>
        <v>286</v>
      </c>
      <c r="O229" s="311">
        <f>JAN!N229+FEB!N229+MAR!N229+APR!N229+MEI!N229+JUN!N229+JUL!N229+AGS!N229+SEPT!N229+OKT!N229+NOV!N229+DES!N229</f>
        <v>0</v>
      </c>
      <c r="P229" s="311">
        <f>JAN!O229+FEB!O229+MAR!O229+APR!O229+MEI!O229+JUN!O229+JUL!O229+AGS!O229+SEPT!O229+OKT!O229+NOV!O229+DES!O229</f>
        <v>0</v>
      </c>
      <c r="Q229" s="311">
        <f>JAN!P229+FEB!P229+MAR!P229+APR!P229+MEI!P229+JUN!P229+JUL!P229+AGS!P229+SEPT!P229+OKT!P229+NOV!P229+DES!P229</f>
        <v>0</v>
      </c>
      <c r="R229" s="332">
        <f>JAN!Q229+FEB!Q229+MAR!Q229+APR!Q229+MEI!Q229+JUN!Q229+JUL!Q229+AGS!Q229+SEPT!Q229+OKT!Q229+NOV!Q229+DES!Q229</f>
        <v>0</v>
      </c>
      <c r="S229" s="336">
        <f t="shared" si="18"/>
        <v>1</v>
      </c>
      <c r="T229" s="336">
        <f t="shared" si="19"/>
        <v>0.97278911564625847</v>
      </c>
      <c r="U229" s="336">
        <f t="shared" si="20"/>
        <v>0</v>
      </c>
      <c r="V229" s="336">
        <f t="shared" si="21"/>
        <v>0.1453287197231834</v>
      </c>
      <c r="W229" s="336">
        <f t="shared" si="22"/>
        <v>1.6041169427418268E-2</v>
      </c>
      <c r="X229" s="337">
        <f t="shared" si="23"/>
        <v>2.3312426157493675</v>
      </c>
    </row>
    <row r="230" spans="1:24" ht="30" hidden="1" customHeight="1" x14ac:dyDescent="0.3">
      <c r="A230" s="309">
        <v>229</v>
      </c>
      <c r="B230" s="309">
        <v>9</v>
      </c>
      <c r="C230" s="310" t="s">
        <v>251</v>
      </c>
      <c r="D230" s="310" t="s">
        <v>260</v>
      </c>
      <c r="E230" s="326">
        <v>215493</v>
      </c>
      <c r="F230" s="311">
        <f>JAN!E230+FEB!E230+MAR!E230+APR!E230+MEI!E230+JUN!E230+JUL!E230+AGS!E230+SEPT!E230+OKT!E230+NOV!E230+DES!E230</f>
        <v>142184</v>
      </c>
      <c r="G230" s="311">
        <f>JAN!F230+FEB!F230+MAR!F230+APR!F230+MEI!F230+JUN!F230+JUL!F230+AGS!F230+SEPT!F230+OKT!F230+NOV!F230+DES!F230</f>
        <v>127611</v>
      </c>
      <c r="H230" s="311">
        <f>JAN!G230+FEB!G230+MAR!G230+APR!G230+MEI!G230+JUN!G230+JUL!G230+AGS!G230+SEPT!G230+OKT!G230+NOV!G230+DES!G230</f>
        <v>11754</v>
      </c>
      <c r="I230" s="311">
        <f>JAN!H230+FEB!H230+MAR!H230+APR!H230+MEI!H230+JUN!H230+JUL!H230+AGS!H230+SEPT!H230+OKT!H230+NOV!H230+DES!H230</f>
        <v>139365</v>
      </c>
      <c r="J230" s="311">
        <f>JAN!I230+FEB!I230+MAR!I230+APR!I230+MEI!I230+JUN!I230+JUL!I230+AGS!I230+SEPT!I230+OKT!I230+NOV!I230+DES!I230</f>
        <v>139403</v>
      </c>
      <c r="K230" s="311">
        <f>JAN!J230+FEB!J230+MAR!J230+APR!J230+MEI!J230+JUN!J230+JUL!J230+AGS!J230+SEPT!J230+OKT!J230+NOV!J230+DES!J230</f>
        <v>13528</v>
      </c>
      <c r="L230" s="311">
        <f>JAN!K230+FEB!K230+MAR!K230+APR!K230+MEI!K230+JUN!K230+JUL!K230+AGS!K230+SEPT!K230+OKT!K230+NOV!K230+DES!K230</f>
        <v>152931</v>
      </c>
      <c r="M230" s="311">
        <f>JAN!L230+FEB!L230+MAR!L230+APR!L230+MEI!L230+JUN!L230+JUL!L230+AGS!L230+SEPT!L230+OKT!L230+NOV!L230+DES!L230</f>
        <v>64640</v>
      </c>
      <c r="N230" s="311">
        <f>JAN!M230+FEB!M230+MAR!M230+APR!M230+MEI!M230+JUN!M230+JUL!M230+AGS!M230+SEPT!M230+OKT!M230+NOV!M230+DES!M230</f>
        <v>63973</v>
      </c>
      <c r="O230" s="311">
        <f>JAN!N230+FEB!N230+MAR!N230+APR!N230+MEI!N230+JUN!N230+JUL!N230+AGS!N230+SEPT!N230+OKT!N230+NOV!N230+DES!N230</f>
        <v>0</v>
      </c>
      <c r="P230" s="311">
        <f>JAN!O230+FEB!O230+MAR!O230+APR!O230+MEI!O230+JUN!O230+JUL!O230+AGS!O230+SEPT!O230+OKT!O230+NOV!O230+DES!O230</f>
        <v>0</v>
      </c>
      <c r="Q230" s="311">
        <f>JAN!P230+FEB!P230+MAR!P230+APR!P230+MEI!P230+JUN!P230+JUL!P230+AGS!P230+SEPT!P230+OKT!P230+NOV!P230+DES!P230</f>
        <v>0</v>
      </c>
      <c r="R230" s="332">
        <f>JAN!Q230+FEB!Q230+MAR!Q230+APR!Q230+MEI!Q230+JUN!Q230+JUL!Q230+AGS!Q230+SEPT!Q230+OKT!Q230+NOV!Q230+DES!Q230</f>
        <v>0</v>
      </c>
      <c r="S230" s="336">
        <f t="shared" si="18"/>
        <v>0.98017357789906034</v>
      </c>
      <c r="T230" s="336">
        <f t="shared" si="19"/>
        <v>0.98968131188118813</v>
      </c>
      <c r="U230" s="336">
        <f t="shared" si="20"/>
        <v>0</v>
      </c>
      <c r="V230" s="336">
        <f t="shared" si="21"/>
        <v>0.42267427794234003</v>
      </c>
      <c r="W230" s="336">
        <f t="shared" si="22"/>
        <v>0.70967966476869315</v>
      </c>
      <c r="X230" s="337">
        <f t="shared" si="23"/>
        <v>299.96333987646926</v>
      </c>
    </row>
    <row r="231" spans="1:24" ht="30" hidden="1" customHeight="1" x14ac:dyDescent="0.3">
      <c r="A231" s="309">
        <v>230</v>
      </c>
      <c r="B231" s="309">
        <v>10</v>
      </c>
      <c r="C231" s="310" t="s">
        <v>251</v>
      </c>
      <c r="D231" s="310" t="s">
        <v>261</v>
      </c>
      <c r="E231" s="326">
        <v>67717</v>
      </c>
      <c r="F231" s="311">
        <f>JAN!E231+FEB!E231+MAR!E231+APR!E231+MEI!E231+JUN!E231+JUL!E231+AGS!E231+SEPT!E231+OKT!E231+NOV!E231+DES!E231</f>
        <v>16258</v>
      </c>
      <c r="G231" s="311">
        <f>JAN!F231+FEB!F231+MAR!F231+APR!F231+MEI!F231+JUN!F231+JUL!F231+AGS!F231+SEPT!F231+OKT!F231+NOV!F231+DES!F231</f>
        <v>12270</v>
      </c>
      <c r="H231" s="311">
        <f>JAN!G231+FEB!G231+MAR!G231+APR!G231+MEI!G231+JUN!G231+JUL!G231+AGS!G231+SEPT!G231+OKT!G231+NOV!G231+DES!G231</f>
        <v>3250</v>
      </c>
      <c r="I231" s="311">
        <f>JAN!H231+FEB!H231+MAR!H231+APR!H231+MEI!H231+JUN!H231+JUL!H231+AGS!H231+SEPT!H231+OKT!H231+NOV!H231+DES!H231</f>
        <v>15520</v>
      </c>
      <c r="J231" s="311">
        <f>JAN!I231+FEB!I231+MAR!I231+APR!I231+MEI!I231+JUN!I231+JUL!I231+AGS!I231+SEPT!I231+OKT!I231+NOV!I231+DES!I231</f>
        <v>14192</v>
      </c>
      <c r="K231" s="311">
        <f>JAN!J231+FEB!J231+MAR!J231+APR!J231+MEI!J231+JUN!J231+JUL!J231+AGS!J231+SEPT!J231+OKT!J231+NOV!J231+DES!J231</f>
        <v>4857</v>
      </c>
      <c r="L231" s="311">
        <f>JAN!K231+FEB!K231+MAR!K231+APR!K231+MEI!K231+JUN!K231+JUL!K231+AGS!K231+SEPT!K231+OKT!K231+NOV!K231+DES!K231</f>
        <v>19049</v>
      </c>
      <c r="M231" s="311">
        <f>JAN!L231+FEB!L231+MAR!L231+APR!L231+MEI!L231+JUN!L231+JUL!L231+AGS!L231+SEPT!L231+OKT!L231+NOV!L231+DES!L231</f>
        <v>8730</v>
      </c>
      <c r="N231" s="311">
        <f>JAN!M231+FEB!M231+MAR!M231+APR!M231+MEI!M231+JUN!M231+JUL!M231+AGS!M231+SEPT!M231+OKT!M231+NOV!M231+DES!M231</f>
        <v>7623</v>
      </c>
      <c r="O231" s="311">
        <f>JAN!N231+FEB!N231+MAR!N231+APR!N231+MEI!N231+JUN!N231+JUL!N231+AGS!N231+SEPT!N231+OKT!N231+NOV!N231+DES!N231</f>
        <v>0</v>
      </c>
      <c r="P231" s="311">
        <f>JAN!O231+FEB!O231+MAR!O231+APR!O231+MEI!O231+JUN!O231+JUL!O231+AGS!O231+SEPT!O231+OKT!O231+NOV!O231+DES!O231</f>
        <v>0</v>
      </c>
      <c r="Q231" s="311">
        <f>JAN!P231+FEB!P231+MAR!P231+APR!P231+MEI!P231+JUN!P231+JUL!P231+AGS!P231+SEPT!P231+OKT!P231+NOV!P231+DES!P231</f>
        <v>0</v>
      </c>
      <c r="R231" s="332">
        <f>JAN!Q231+FEB!Q231+MAR!Q231+APR!Q231+MEI!Q231+JUN!Q231+JUL!Q231+AGS!Q231+SEPT!Q231+OKT!Q231+NOV!Q231+DES!Q231</f>
        <v>0</v>
      </c>
      <c r="S231" s="336">
        <f t="shared" si="18"/>
        <v>0.95460696272604262</v>
      </c>
      <c r="T231" s="336">
        <f t="shared" si="19"/>
        <v>0.8731958762886598</v>
      </c>
      <c r="U231" s="336">
        <f t="shared" si="20"/>
        <v>0</v>
      </c>
      <c r="V231" s="336">
        <f t="shared" si="21"/>
        <v>0.45829177384639613</v>
      </c>
      <c r="W231" s="336">
        <f t="shared" si="22"/>
        <v>0.28130307013010025</v>
      </c>
      <c r="X231" s="337">
        <f t="shared" si="23"/>
        <v>128.91888299836083</v>
      </c>
    </row>
    <row r="232" spans="1:24" ht="30" hidden="1" customHeight="1" x14ac:dyDescent="0.3">
      <c r="A232" s="309">
        <v>231</v>
      </c>
      <c r="B232" s="309">
        <v>11</v>
      </c>
      <c r="C232" s="310" t="s">
        <v>251</v>
      </c>
      <c r="D232" s="310" t="s">
        <v>262</v>
      </c>
      <c r="E232" s="326">
        <v>99599</v>
      </c>
      <c r="F232" s="311">
        <f>JAN!E232+FEB!E232+MAR!E232+APR!E232+MEI!E232+JUN!E232+JUL!E232+AGS!E232+SEPT!E232+OKT!E232+NOV!E232+DES!E232</f>
        <v>18161</v>
      </c>
      <c r="G232" s="311">
        <f>JAN!F232+FEB!F232+MAR!F232+APR!F232+MEI!F232+JUN!F232+JUL!F232+AGS!F232+SEPT!F232+OKT!F232+NOV!F232+DES!F232</f>
        <v>15104</v>
      </c>
      <c r="H232" s="311">
        <f>JAN!G232+FEB!G232+MAR!G232+APR!G232+MEI!G232+JUN!G232+JUL!G232+AGS!G232+SEPT!G232+OKT!G232+NOV!G232+DES!G232</f>
        <v>2793</v>
      </c>
      <c r="I232" s="311">
        <f>JAN!H232+FEB!H232+MAR!H232+APR!H232+MEI!H232+JUN!H232+JUL!H232+AGS!H232+SEPT!H232+OKT!H232+NOV!H232+DES!H232</f>
        <v>17897</v>
      </c>
      <c r="J232" s="311">
        <f>JAN!I232+FEB!I232+MAR!I232+APR!I232+MEI!I232+JUN!I232+JUL!I232+AGS!I232+SEPT!I232+OKT!I232+NOV!I232+DES!I232</f>
        <v>15842</v>
      </c>
      <c r="K232" s="311">
        <f>JAN!J232+FEB!J232+MAR!J232+APR!J232+MEI!J232+JUN!J232+JUL!J232+AGS!J232+SEPT!J232+OKT!J232+NOV!J232+DES!J232</f>
        <v>2964</v>
      </c>
      <c r="L232" s="311">
        <f>JAN!K232+FEB!K232+MAR!K232+APR!K232+MEI!K232+JUN!K232+JUL!K232+AGS!K232+SEPT!K232+OKT!K232+NOV!K232+DES!K232</f>
        <v>18806</v>
      </c>
      <c r="M232" s="311">
        <f>JAN!L232+FEB!L232+MAR!L232+APR!L232+MEI!L232+JUN!L232+JUL!L232+AGS!L232+SEPT!L232+OKT!L232+NOV!L232+DES!L232</f>
        <v>1707</v>
      </c>
      <c r="N232" s="311">
        <f>JAN!M232+FEB!M232+MAR!M232+APR!M232+MEI!M232+JUN!M232+JUL!M232+AGS!M232+SEPT!M232+OKT!M232+NOV!M232+DES!M232</f>
        <v>1693</v>
      </c>
      <c r="O232" s="311">
        <f>JAN!N232+FEB!N232+MAR!N232+APR!N232+MEI!N232+JUN!N232+JUL!N232+AGS!N232+SEPT!N232+OKT!N232+NOV!N232+DES!N232</f>
        <v>0</v>
      </c>
      <c r="P232" s="311">
        <f>JAN!O232+FEB!O232+MAR!O232+APR!O232+MEI!O232+JUN!O232+JUL!O232+AGS!O232+SEPT!O232+OKT!O232+NOV!O232+DES!O232</f>
        <v>0</v>
      </c>
      <c r="Q232" s="311">
        <f>JAN!P232+FEB!P232+MAR!P232+APR!P232+MEI!P232+JUN!P232+JUL!P232+AGS!P232+SEPT!P232+OKT!P232+NOV!P232+DES!P232</f>
        <v>0</v>
      </c>
      <c r="R232" s="332">
        <f>JAN!Q232+FEB!Q232+MAR!Q232+APR!Q232+MEI!Q232+JUN!Q232+JUL!Q232+AGS!Q232+SEPT!Q232+OKT!Q232+NOV!Q232+DES!Q232</f>
        <v>0</v>
      </c>
      <c r="S232" s="336">
        <f t="shared" si="18"/>
        <v>0.98546335554209574</v>
      </c>
      <c r="T232" s="336">
        <f t="shared" si="19"/>
        <v>0.99179847685998823</v>
      </c>
      <c r="U232" s="336">
        <f t="shared" si="20"/>
        <v>0</v>
      </c>
      <c r="V232" s="336">
        <f t="shared" si="21"/>
        <v>9.0768903541422946E-2</v>
      </c>
      <c r="W232" s="336">
        <f t="shared" si="22"/>
        <v>0.18881715679876304</v>
      </c>
      <c r="X232" s="337">
        <f t="shared" si="23"/>
        <v>17.138726292432654</v>
      </c>
    </row>
    <row r="233" spans="1:24" ht="30" hidden="1" customHeight="1" x14ac:dyDescent="0.3">
      <c r="A233" s="309">
        <v>232</v>
      </c>
      <c r="B233" s="309">
        <v>12</v>
      </c>
      <c r="C233" s="310" t="s">
        <v>251</v>
      </c>
      <c r="D233" s="310" t="s">
        <v>263</v>
      </c>
      <c r="E233" s="326">
        <v>95606</v>
      </c>
      <c r="F233" s="311">
        <f>JAN!E233+FEB!E233+MAR!E233+APR!E233+MEI!E233+JUN!E233+JUL!E233+AGS!E233+SEPT!E233+OKT!E233+NOV!E233+DES!E233</f>
        <v>1940</v>
      </c>
      <c r="G233" s="311">
        <f>JAN!F233+FEB!F233+MAR!F233+APR!F233+MEI!F233+JUN!F233+JUL!F233+AGS!F233+SEPT!F233+OKT!F233+NOV!F233+DES!F233</f>
        <v>301</v>
      </c>
      <c r="H233" s="311">
        <f>JAN!G233+FEB!G233+MAR!G233+APR!G233+MEI!G233+JUN!G233+JUL!G233+AGS!G233+SEPT!G233+OKT!G233+NOV!G233+DES!G233</f>
        <v>1579</v>
      </c>
      <c r="I233" s="311">
        <f>JAN!H233+FEB!H233+MAR!H233+APR!H233+MEI!H233+JUN!H233+JUL!H233+AGS!H233+SEPT!H233+OKT!H233+NOV!H233+DES!H233</f>
        <v>1880</v>
      </c>
      <c r="J233" s="311">
        <f>JAN!I233+FEB!I233+MAR!I233+APR!I233+MEI!I233+JUN!I233+JUL!I233+AGS!I233+SEPT!I233+OKT!I233+NOV!I233+DES!I233</f>
        <v>440</v>
      </c>
      <c r="K233" s="311">
        <f>JAN!J233+FEB!J233+MAR!J233+APR!J233+MEI!J233+JUN!J233+JUL!J233+AGS!J233+SEPT!J233+OKT!J233+NOV!J233+DES!J233</f>
        <v>1673</v>
      </c>
      <c r="L233" s="311">
        <f>JAN!K233+FEB!K233+MAR!K233+APR!K233+MEI!K233+JUN!K233+JUL!K233+AGS!K233+SEPT!K233+OKT!K233+NOV!K233+DES!K233</f>
        <v>2113</v>
      </c>
      <c r="M233" s="311">
        <f>JAN!L233+FEB!L233+MAR!L233+APR!L233+MEI!L233+JUN!L233+JUL!L233+AGS!L233+SEPT!L233+OKT!L233+NOV!L233+DES!L233</f>
        <v>1118</v>
      </c>
      <c r="N233" s="311">
        <f>JAN!M233+FEB!M233+MAR!M233+APR!M233+MEI!M233+JUN!M233+JUL!M233+AGS!M233+SEPT!M233+OKT!M233+NOV!M233+DES!M233</f>
        <v>1033</v>
      </c>
      <c r="O233" s="311">
        <f>JAN!N233+FEB!N233+MAR!N233+APR!N233+MEI!N233+JUN!N233+JUL!N233+AGS!N233+SEPT!N233+OKT!N233+NOV!N233+DES!N233</f>
        <v>0</v>
      </c>
      <c r="P233" s="311">
        <f>JAN!O233+FEB!O233+MAR!O233+APR!O233+MEI!O233+JUN!O233+JUL!O233+AGS!O233+SEPT!O233+OKT!O233+NOV!O233+DES!O233</f>
        <v>0</v>
      </c>
      <c r="Q233" s="311">
        <f>JAN!P233+FEB!P233+MAR!P233+APR!P233+MEI!P233+JUN!P233+JUL!P233+AGS!P233+SEPT!P233+OKT!P233+NOV!P233+DES!P233</f>
        <v>0</v>
      </c>
      <c r="R233" s="332">
        <f>JAN!Q233+FEB!Q233+MAR!Q233+APR!Q233+MEI!Q233+JUN!Q233+JUL!Q233+AGS!Q233+SEPT!Q233+OKT!Q233+NOV!Q233+DES!Q233</f>
        <v>0</v>
      </c>
      <c r="S233" s="336">
        <f t="shared" si="18"/>
        <v>0.96907216494845361</v>
      </c>
      <c r="T233" s="336">
        <f t="shared" si="19"/>
        <v>0.92397137745974955</v>
      </c>
      <c r="U233" s="336">
        <f t="shared" si="20"/>
        <v>0</v>
      </c>
      <c r="V233" s="336">
        <f t="shared" si="21"/>
        <v>0.5291055371509702</v>
      </c>
      <c r="W233" s="336">
        <f t="shared" si="22"/>
        <v>2.2101123360458549E-2</v>
      </c>
      <c r="X233" s="337">
        <f t="shared" si="23"/>
        <v>11.693826747275276</v>
      </c>
    </row>
    <row r="234" spans="1:24" ht="30" hidden="1" customHeight="1" x14ac:dyDescent="0.3">
      <c r="A234" s="309">
        <v>233</v>
      </c>
      <c r="B234" s="309">
        <v>13</v>
      </c>
      <c r="C234" s="310" t="s">
        <v>251</v>
      </c>
      <c r="D234" s="310" t="s">
        <v>264</v>
      </c>
      <c r="E234" s="326">
        <v>189092</v>
      </c>
      <c r="F234" s="311">
        <f>JAN!E234+FEB!E234+MAR!E234+APR!E234+MEI!E234+JUN!E234+JUL!E234+AGS!E234+SEPT!E234+OKT!E234+NOV!E234+DES!E234</f>
        <v>8855</v>
      </c>
      <c r="G234" s="311">
        <f>JAN!F234+FEB!F234+MAR!F234+APR!F234+MEI!F234+JUN!F234+JUL!F234+AGS!F234+SEPT!F234+OKT!F234+NOV!F234+DES!F234</f>
        <v>5976</v>
      </c>
      <c r="H234" s="311">
        <f>JAN!G234+FEB!G234+MAR!G234+APR!G234+MEI!G234+JUN!G234+JUL!G234+AGS!G234+SEPT!G234+OKT!G234+NOV!G234+DES!G234</f>
        <v>2879</v>
      </c>
      <c r="I234" s="311">
        <f>JAN!H234+FEB!H234+MAR!H234+APR!H234+MEI!H234+JUN!H234+JUL!H234+AGS!H234+SEPT!H234+OKT!H234+NOV!H234+DES!H234</f>
        <v>8855</v>
      </c>
      <c r="J234" s="311">
        <f>JAN!I234+FEB!I234+MAR!I234+APR!I234+MEI!I234+JUN!I234+JUL!I234+AGS!I234+SEPT!I234+OKT!I234+NOV!I234+DES!I234</f>
        <v>5976</v>
      </c>
      <c r="K234" s="311">
        <f>JAN!J234+FEB!J234+MAR!J234+APR!J234+MEI!J234+JUN!J234+JUL!J234+AGS!J234+SEPT!J234+OKT!J234+NOV!J234+DES!J234</f>
        <v>2879</v>
      </c>
      <c r="L234" s="311">
        <f>JAN!K234+FEB!K234+MAR!K234+APR!K234+MEI!K234+JUN!K234+JUL!K234+AGS!K234+SEPT!K234+OKT!K234+NOV!K234+DES!K234</f>
        <v>8855</v>
      </c>
      <c r="M234" s="311">
        <f>JAN!L234+FEB!L234+MAR!L234+APR!L234+MEI!L234+JUN!L234+JUL!L234+AGS!L234+SEPT!L234+OKT!L234+NOV!L234+DES!L234</f>
        <v>5979</v>
      </c>
      <c r="N234" s="311">
        <f>JAN!M234+FEB!M234+MAR!M234+APR!M234+MEI!M234+JUN!M234+JUL!M234+AGS!M234+SEPT!M234+OKT!M234+NOV!M234+DES!M234</f>
        <v>5705</v>
      </c>
      <c r="O234" s="311">
        <f>JAN!N234+FEB!N234+MAR!N234+APR!N234+MEI!N234+JUN!N234+JUL!N234+AGS!N234+SEPT!N234+OKT!N234+NOV!N234+DES!N234</f>
        <v>0</v>
      </c>
      <c r="P234" s="311">
        <f>JAN!O234+FEB!O234+MAR!O234+APR!O234+MEI!O234+JUN!O234+JUL!O234+AGS!O234+SEPT!O234+OKT!O234+NOV!O234+DES!O234</f>
        <v>0</v>
      </c>
      <c r="Q234" s="311">
        <f>JAN!P234+FEB!P234+MAR!P234+APR!P234+MEI!P234+JUN!P234+JUL!P234+AGS!P234+SEPT!P234+OKT!P234+NOV!P234+DES!P234</f>
        <v>0</v>
      </c>
      <c r="R234" s="332">
        <f>JAN!Q234+FEB!Q234+MAR!Q234+APR!Q234+MEI!Q234+JUN!Q234+JUL!Q234+AGS!Q234+SEPT!Q234+OKT!Q234+NOV!Q234+DES!Q234</f>
        <v>0</v>
      </c>
      <c r="S234" s="336">
        <f t="shared" si="18"/>
        <v>1</v>
      </c>
      <c r="T234" s="336">
        <f t="shared" si="19"/>
        <v>0.95417293861849806</v>
      </c>
      <c r="U234" s="336">
        <f t="shared" si="20"/>
        <v>0</v>
      </c>
      <c r="V234" s="336">
        <f t="shared" si="21"/>
        <v>0.67521174477696222</v>
      </c>
      <c r="W234" s="336">
        <f t="shared" si="22"/>
        <v>4.6829056755441793E-2</v>
      </c>
      <c r="X234" s="337">
        <f t="shared" si="23"/>
        <v>31.619529118101244</v>
      </c>
    </row>
    <row r="235" spans="1:24" ht="30" hidden="1" customHeight="1" x14ac:dyDescent="0.3">
      <c r="A235" s="309">
        <v>234</v>
      </c>
      <c r="B235" s="309">
        <v>14</v>
      </c>
      <c r="C235" s="310" t="s">
        <v>251</v>
      </c>
      <c r="D235" s="310" t="s">
        <v>265</v>
      </c>
      <c r="E235" s="326">
        <v>74396</v>
      </c>
      <c r="F235" s="311">
        <f>JAN!E235+FEB!E235+MAR!E235+APR!E235+MEI!E235+JUN!E235+JUL!E235+AGS!E235+SEPT!E235+OKT!E235+NOV!E235+DES!E235</f>
        <v>2005</v>
      </c>
      <c r="G235" s="311">
        <f>JAN!F235+FEB!F235+MAR!F235+APR!F235+MEI!F235+JUN!F235+JUL!F235+AGS!F235+SEPT!F235+OKT!F235+NOV!F235+DES!F235</f>
        <v>803</v>
      </c>
      <c r="H235" s="311">
        <f>JAN!G235+FEB!G235+MAR!G235+APR!G235+MEI!G235+JUN!G235+JUL!G235+AGS!G235+SEPT!G235+OKT!G235+NOV!G235+DES!G235</f>
        <v>962</v>
      </c>
      <c r="I235" s="311">
        <f>JAN!H235+FEB!H235+MAR!H235+APR!H235+MEI!H235+JUN!H235+JUL!H235+AGS!H235+SEPT!H235+OKT!H235+NOV!H235+DES!H235</f>
        <v>1765</v>
      </c>
      <c r="J235" s="311">
        <f>JAN!I235+FEB!I235+MAR!I235+APR!I235+MEI!I235+JUN!I235+JUL!I235+AGS!I235+SEPT!I235+OKT!I235+NOV!I235+DES!I235</f>
        <v>803</v>
      </c>
      <c r="K235" s="311">
        <f>JAN!J235+FEB!J235+MAR!J235+APR!J235+MEI!J235+JUN!J235+JUL!J235+AGS!J235+SEPT!J235+OKT!J235+NOV!J235+DES!J235</f>
        <v>1132</v>
      </c>
      <c r="L235" s="311">
        <f>JAN!K235+FEB!K235+MAR!K235+APR!K235+MEI!K235+JUN!K235+JUL!K235+AGS!K235+SEPT!K235+OKT!K235+NOV!K235+DES!K235</f>
        <v>1935</v>
      </c>
      <c r="M235" s="311">
        <f>JAN!L235+FEB!L235+MAR!L235+APR!L235+MEI!L235+JUN!L235+JUL!L235+AGS!L235+SEPT!L235+OKT!L235+NOV!L235+DES!L235</f>
        <v>187</v>
      </c>
      <c r="N235" s="311">
        <f>JAN!M235+FEB!M235+MAR!M235+APR!M235+MEI!M235+JUN!M235+JUL!M235+AGS!M235+SEPT!M235+OKT!M235+NOV!M235+DES!M235</f>
        <v>159</v>
      </c>
      <c r="O235" s="311">
        <f>JAN!N235+FEB!N235+MAR!N235+APR!N235+MEI!N235+JUN!N235+JUL!N235+AGS!N235+SEPT!N235+OKT!N235+NOV!N235+DES!N235</f>
        <v>0</v>
      </c>
      <c r="P235" s="311">
        <f>JAN!O235+FEB!O235+MAR!O235+APR!O235+MEI!O235+JUN!O235+JUL!O235+AGS!O235+SEPT!O235+OKT!O235+NOV!O235+DES!O235</f>
        <v>0</v>
      </c>
      <c r="Q235" s="311">
        <f>JAN!P235+FEB!P235+MAR!P235+APR!P235+MEI!P235+JUN!P235+JUL!P235+AGS!P235+SEPT!P235+OKT!P235+NOV!P235+DES!P235</f>
        <v>0</v>
      </c>
      <c r="R235" s="332">
        <f>JAN!Q235+FEB!Q235+MAR!Q235+APR!Q235+MEI!Q235+JUN!Q235+JUL!Q235+AGS!Q235+SEPT!Q235+OKT!Q235+NOV!Q235+DES!Q235</f>
        <v>0</v>
      </c>
      <c r="S235" s="336">
        <f t="shared" si="18"/>
        <v>0.88029925187032421</v>
      </c>
      <c r="T235" s="336">
        <f t="shared" si="19"/>
        <v>0.85026737967914434</v>
      </c>
      <c r="U235" s="336">
        <f t="shared" si="20"/>
        <v>0</v>
      </c>
      <c r="V235" s="336">
        <f t="shared" si="21"/>
        <v>9.6640826873385016E-2</v>
      </c>
      <c r="W235" s="336">
        <f t="shared" si="22"/>
        <v>2.6009462874348084E-2</v>
      </c>
      <c r="X235" s="337">
        <f t="shared" si="23"/>
        <v>2.5135759987096082</v>
      </c>
    </row>
    <row r="236" spans="1:24" ht="30" hidden="1" customHeight="1" x14ac:dyDescent="0.3">
      <c r="A236" s="309">
        <v>235</v>
      </c>
      <c r="B236" s="309">
        <v>15</v>
      </c>
      <c r="C236" s="310" t="s">
        <v>251</v>
      </c>
      <c r="D236" s="310" t="s">
        <v>266</v>
      </c>
      <c r="E236" s="326">
        <v>137695</v>
      </c>
      <c r="F236" s="311">
        <f>JAN!E236+FEB!E236+MAR!E236+APR!E236+MEI!E236+JUN!E236+JUL!E236+AGS!E236+SEPT!E236+OKT!E236+NOV!E236+DES!E236</f>
        <v>0</v>
      </c>
      <c r="G236" s="311">
        <f>JAN!F236+FEB!F236+MAR!F236+APR!F236+MEI!F236+JUN!F236+JUL!F236+AGS!F236+SEPT!F236+OKT!F236+NOV!F236+DES!F236</f>
        <v>0</v>
      </c>
      <c r="H236" s="311">
        <f>JAN!G236+FEB!G236+MAR!G236+APR!G236+MEI!G236+JUN!G236+JUL!G236+AGS!G236+SEPT!G236+OKT!G236+NOV!G236+DES!G236</f>
        <v>0</v>
      </c>
      <c r="I236" s="311">
        <f>JAN!H236+FEB!H236+MAR!H236+APR!H236+MEI!H236+JUN!H236+JUL!H236+AGS!H236+SEPT!H236+OKT!H236+NOV!H236+DES!H236</f>
        <v>0</v>
      </c>
      <c r="J236" s="311">
        <f>JAN!I236+FEB!I236+MAR!I236+APR!I236+MEI!I236+JUN!I236+JUL!I236+AGS!I236+SEPT!I236+OKT!I236+NOV!I236+DES!I236</f>
        <v>0</v>
      </c>
      <c r="K236" s="311">
        <f>JAN!J236+FEB!J236+MAR!J236+APR!J236+MEI!J236+JUN!J236+JUL!J236+AGS!J236+SEPT!J236+OKT!J236+NOV!J236+DES!J236</f>
        <v>0</v>
      </c>
      <c r="L236" s="311">
        <f>JAN!K236+FEB!K236+MAR!K236+APR!K236+MEI!K236+JUN!K236+JUL!K236+AGS!K236+SEPT!K236+OKT!K236+NOV!K236+DES!K236</f>
        <v>0</v>
      </c>
      <c r="M236" s="311">
        <f>JAN!L236+FEB!L236+MAR!L236+APR!L236+MEI!L236+JUN!L236+JUL!L236+AGS!L236+SEPT!L236+OKT!L236+NOV!L236+DES!L236</f>
        <v>0</v>
      </c>
      <c r="N236" s="311">
        <f>JAN!M236+FEB!M236+MAR!M236+APR!M236+MEI!M236+JUN!M236+JUL!M236+AGS!M236+SEPT!M236+OKT!M236+NOV!M236+DES!M236</f>
        <v>0</v>
      </c>
      <c r="O236" s="311">
        <f>JAN!N236+FEB!N236+MAR!N236+APR!N236+MEI!N236+JUN!N236+JUL!N236+AGS!N236+SEPT!N236+OKT!N236+NOV!N236+DES!N236</f>
        <v>0</v>
      </c>
      <c r="P236" s="311">
        <f>JAN!O236+FEB!O236+MAR!O236+APR!O236+MEI!O236+JUN!O236+JUL!O236+AGS!O236+SEPT!O236+OKT!O236+NOV!O236+DES!O236</f>
        <v>0</v>
      </c>
      <c r="Q236" s="311">
        <f>JAN!P236+FEB!P236+MAR!P236+APR!P236+MEI!P236+JUN!P236+JUL!P236+AGS!P236+SEPT!P236+OKT!P236+NOV!P236+DES!P236</f>
        <v>0</v>
      </c>
      <c r="R236" s="332">
        <f>JAN!Q236+FEB!Q236+MAR!Q236+APR!Q236+MEI!Q236+JUN!Q236+JUL!Q236+AGS!Q236+SEPT!Q236+OKT!Q236+NOV!Q236+DES!Q236</f>
        <v>0</v>
      </c>
      <c r="S236" s="336" t="e">
        <f t="shared" si="18"/>
        <v>#DIV/0!</v>
      </c>
      <c r="T236" s="336" t="e">
        <f t="shared" si="19"/>
        <v>#DIV/0!</v>
      </c>
      <c r="U236" s="336" t="e">
        <f t="shared" si="20"/>
        <v>#DIV/0!</v>
      </c>
      <c r="V236" s="336" t="e">
        <f t="shared" si="21"/>
        <v>#DIV/0!</v>
      </c>
      <c r="W236" s="336">
        <f t="shared" si="22"/>
        <v>0</v>
      </c>
      <c r="X236" s="337">
        <f t="shared" si="23"/>
        <v>0</v>
      </c>
    </row>
    <row r="237" spans="1:24" ht="30" hidden="1" customHeight="1" x14ac:dyDescent="0.3">
      <c r="A237" s="309">
        <v>236</v>
      </c>
      <c r="B237" s="309">
        <v>16</v>
      </c>
      <c r="C237" s="310" t="s">
        <v>251</v>
      </c>
      <c r="D237" s="310" t="s">
        <v>267</v>
      </c>
      <c r="E237" s="326">
        <v>39406</v>
      </c>
      <c r="F237" s="311">
        <f>JAN!E237+FEB!E237+MAR!E237+APR!E237+MEI!E237+JUN!E237+JUL!E237+AGS!E237+SEPT!E237+OKT!E237+NOV!E237+DES!E237</f>
        <v>30178</v>
      </c>
      <c r="G237" s="311">
        <f>JAN!F237+FEB!F237+MAR!F237+APR!F237+MEI!F237+JUN!F237+JUL!F237+AGS!F237+SEPT!F237+OKT!F237+NOV!F237+DES!F237</f>
        <v>29207</v>
      </c>
      <c r="H237" s="311">
        <f>JAN!G237+FEB!G237+MAR!G237+APR!G237+MEI!G237+JUN!G237+JUL!G237+AGS!G237+SEPT!G237+OKT!G237+NOV!G237+DES!G237</f>
        <v>1133</v>
      </c>
      <c r="I237" s="311">
        <f>JAN!H237+FEB!H237+MAR!H237+APR!H237+MEI!H237+JUN!H237+JUL!H237+AGS!H237+SEPT!H237+OKT!H237+NOV!H237+DES!H237</f>
        <v>30340</v>
      </c>
      <c r="J237" s="311">
        <f>JAN!I237+FEB!I237+MAR!I237+APR!I237+MEI!I237+JUN!I237+JUL!I237+AGS!I237+SEPT!I237+OKT!I237+NOV!I237+DES!I237</f>
        <v>31319</v>
      </c>
      <c r="K237" s="311">
        <f>JAN!J237+FEB!J237+MAR!J237+APR!J237+MEI!J237+JUN!J237+JUL!J237+AGS!J237+SEPT!J237+OKT!J237+NOV!J237+DES!J237</f>
        <v>2017</v>
      </c>
      <c r="L237" s="311">
        <f>JAN!K237+FEB!K237+MAR!K237+APR!K237+MEI!K237+JUN!K237+JUL!K237+AGS!K237+SEPT!K237+OKT!K237+NOV!K237+DES!K237</f>
        <v>33336</v>
      </c>
      <c r="M237" s="311">
        <f>JAN!L237+FEB!L237+MAR!L237+APR!L237+MEI!L237+JUN!L237+JUL!L237+AGS!L237+SEPT!L237+OKT!L237+NOV!L237+DES!L237</f>
        <v>12719</v>
      </c>
      <c r="N237" s="311">
        <f>JAN!M237+FEB!M237+MAR!M237+APR!M237+MEI!M237+JUN!M237+JUL!M237+AGS!M237+SEPT!M237+OKT!M237+NOV!M237+DES!M237</f>
        <v>10852</v>
      </c>
      <c r="O237" s="311">
        <f>JAN!N237+FEB!N237+MAR!N237+APR!N237+MEI!N237+JUN!N237+JUL!N237+AGS!N237+SEPT!N237+OKT!N237+NOV!N237+DES!N237</f>
        <v>0</v>
      </c>
      <c r="P237" s="311">
        <f>JAN!O237+FEB!O237+MAR!O237+APR!O237+MEI!O237+JUN!O237+JUL!O237+AGS!O237+SEPT!O237+OKT!O237+NOV!O237+DES!O237</f>
        <v>0</v>
      </c>
      <c r="Q237" s="311">
        <f>JAN!P237+FEB!P237+MAR!P237+APR!P237+MEI!P237+JUN!P237+JUL!P237+AGS!P237+SEPT!P237+OKT!P237+NOV!P237+DES!P237</f>
        <v>0</v>
      </c>
      <c r="R237" s="332">
        <f>JAN!Q237+FEB!Q237+MAR!Q237+APR!Q237+MEI!Q237+JUN!Q237+JUL!Q237+AGS!Q237+SEPT!Q237+OKT!Q237+NOV!Q237+DES!Q237</f>
        <v>0</v>
      </c>
      <c r="S237" s="336">
        <f t="shared" si="18"/>
        <v>1.0053681489827027</v>
      </c>
      <c r="T237" s="336">
        <f t="shared" si="19"/>
        <v>0.85321173048195609</v>
      </c>
      <c r="U237" s="336">
        <f t="shared" si="20"/>
        <v>0</v>
      </c>
      <c r="V237" s="336">
        <f t="shared" si="21"/>
        <v>0.38153947684185263</v>
      </c>
      <c r="W237" s="336">
        <f t="shared" si="22"/>
        <v>0.84596254377505964</v>
      </c>
      <c r="X237" s="337">
        <f t="shared" si="23"/>
        <v>322.76810637973915</v>
      </c>
    </row>
    <row r="238" spans="1:24" ht="30" hidden="1" customHeight="1" x14ac:dyDescent="0.3">
      <c r="A238" s="309">
        <v>237</v>
      </c>
      <c r="B238" s="309">
        <v>17</v>
      </c>
      <c r="C238" s="310" t="s">
        <v>251</v>
      </c>
      <c r="D238" s="310" t="s">
        <v>268</v>
      </c>
      <c r="E238" s="326">
        <v>55799</v>
      </c>
      <c r="F238" s="311">
        <f>JAN!E238+FEB!E238+MAR!E238+APR!E238+MEI!E238+JUN!E238+JUL!E238+AGS!E238+SEPT!E238+OKT!E238+NOV!E238+DES!E238</f>
        <v>47341</v>
      </c>
      <c r="G238" s="311">
        <f>JAN!F238+FEB!F238+MAR!F238+APR!F238+MEI!F238+JUN!F238+JUL!F238+AGS!F238+SEPT!F238+OKT!F238+NOV!F238+DES!F238</f>
        <v>41176</v>
      </c>
      <c r="H238" s="311">
        <f>JAN!G238+FEB!G238+MAR!G238+APR!G238+MEI!G238+JUN!G238+JUL!G238+AGS!G238+SEPT!G238+OKT!G238+NOV!G238+DES!G238</f>
        <v>6226</v>
      </c>
      <c r="I238" s="311">
        <f>JAN!H238+FEB!H238+MAR!H238+APR!H238+MEI!H238+JUN!H238+JUL!H238+AGS!H238+SEPT!H238+OKT!H238+NOV!H238+DES!H238</f>
        <v>47402</v>
      </c>
      <c r="J238" s="311">
        <f>JAN!I238+FEB!I238+MAR!I238+APR!I238+MEI!I238+JUN!I238+JUL!I238+AGS!I238+SEPT!I238+OKT!I238+NOV!I238+DES!I238</f>
        <v>41731</v>
      </c>
      <c r="K238" s="311">
        <f>JAN!J238+FEB!J238+MAR!J238+APR!J238+MEI!J238+JUN!J238+JUL!J238+AGS!J238+SEPT!J238+OKT!J238+NOV!J238+DES!J238</f>
        <v>6829</v>
      </c>
      <c r="L238" s="311">
        <f>JAN!K238+FEB!K238+MAR!K238+APR!K238+MEI!K238+JUN!K238+JUL!K238+AGS!K238+SEPT!K238+OKT!K238+NOV!K238+DES!K238</f>
        <v>48560</v>
      </c>
      <c r="M238" s="311">
        <f>JAN!L238+FEB!L238+MAR!L238+APR!L238+MEI!L238+JUN!L238+JUL!L238+AGS!L238+SEPT!L238+OKT!L238+NOV!L238+DES!L238</f>
        <v>21168</v>
      </c>
      <c r="N238" s="311">
        <f>JAN!M238+FEB!M238+MAR!M238+APR!M238+MEI!M238+JUN!M238+JUL!M238+AGS!M238+SEPT!M238+OKT!M238+NOV!M238+DES!M238</f>
        <v>19372</v>
      </c>
      <c r="O238" s="311">
        <f>JAN!N238+FEB!N238+MAR!N238+APR!N238+MEI!N238+JUN!N238+JUL!N238+AGS!N238+SEPT!N238+OKT!N238+NOV!N238+DES!N238</f>
        <v>0</v>
      </c>
      <c r="P238" s="311">
        <f>JAN!O238+FEB!O238+MAR!O238+APR!O238+MEI!O238+JUN!O238+JUL!O238+AGS!O238+SEPT!O238+OKT!O238+NOV!O238+DES!O238</f>
        <v>0</v>
      </c>
      <c r="Q238" s="311">
        <f>JAN!P238+FEB!P238+MAR!P238+APR!P238+MEI!P238+JUN!P238+JUL!P238+AGS!P238+SEPT!P238+OKT!P238+NOV!P238+DES!P238</f>
        <v>0</v>
      </c>
      <c r="R238" s="332">
        <f>JAN!Q238+FEB!Q238+MAR!Q238+APR!Q238+MEI!Q238+JUN!Q238+JUL!Q238+AGS!Q238+SEPT!Q238+OKT!Q238+NOV!Q238+DES!Q238</f>
        <v>0</v>
      </c>
      <c r="S238" s="336">
        <f t="shared" si="18"/>
        <v>1.0012885236898248</v>
      </c>
      <c r="T238" s="336">
        <f t="shared" si="19"/>
        <v>0.91515495086923659</v>
      </c>
      <c r="U238" s="336">
        <f t="shared" si="20"/>
        <v>0</v>
      </c>
      <c r="V238" s="336">
        <f t="shared" si="21"/>
        <v>0.43591433278418451</v>
      </c>
      <c r="W238" s="336">
        <f t="shared" si="22"/>
        <v>0.87026649223104358</v>
      </c>
      <c r="X238" s="337">
        <f t="shared" si="23"/>
        <v>379.36163730532809</v>
      </c>
    </row>
    <row r="239" spans="1:24" ht="30" hidden="1" customHeight="1" x14ac:dyDescent="0.3">
      <c r="A239" s="309">
        <v>238</v>
      </c>
      <c r="B239" s="309">
        <v>18</v>
      </c>
      <c r="C239" s="310" t="s">
        <v>251</v>
      </c>
      <c r="D239" s="310" t="s">
        <v>269</v>
      </c>
      <c r="E239" s="326">
        <v>30612</v>
      </c>
      <c r="F239" s="311">
        <f>JAN!E239+FEB!E239+MAR!E239+APR!E239+MEI!E239+JUN!E239+JUL!E239+AGS!E239+SEPT!E239+OKT!E239+NOV!E239+DES!E239</f>
        <v>1233</v>
      </c>
      <c r="G239" s="311">
        <f>JAN!F239+FEB!F239+MAR!F239+APR!F239+MEI!F239+JUN!F239+JUL!F239+AGS!F239+SEPT!F239+OKT!F239+NOV!F239+DES!F239</f>
        <v>1204</v>
      </c>
      <c r="H239" s="311">
        <f>JAN!G239+FEB!G239+MAR!G239+APR!G239+MEI!G239+JUN!G239+JUL!G239+AGS!G239+SEPT!G239+OKT!G239+NOV!G239+DES!G239</f>
        <v>29</v>
      </c>
      <c r="I239" s="311">
        <f>JAN!H239+FEB!H239+MAR!H239+APR!H239+MEI!H239+JUN!H239+JUL!H239+AGS!H239+SEPT!H239+OKT!H239+NOV!H239+DES!H239</f>
        <v>1233</v>
      </c>
      <c r="J239" s="311">
        <f>JAN!I239+FEB!I239+MAR!I239+APR!I239+MEI!I239+JUN!I239+JUL!I239+AGS!I239+SEPT!I239+OKT!I239+NOV!I239+DES!I239</f>
        <v>1207</v>
      </c>
      <c r="K239" s="311">
        <f>JAN!J239+FEB!J239+MAR!J239+APR!J239+MEI!J239+JUN!J239+JUL!J239+AGS!J239+SEPT!J239+OKT!J239+NOV!J239+DES!J239</f>
        <v>29</v>
      </c>
      <c r="L239" s="311">
        <f>JAN!K239+FEB!K239+MAR!K239+APR!K239+MEI!K239+JUN!K239+JUL!K239+AGS!K239+SEPT!K239+OKT!K239+NOV!K239+DES!K239</f>
        <v>1236</v>
      </c>
      <c r="M239" s="311">
        <f>JAN!L239+FEB!L239+MAR!L239+APR!L239+MEI!L239+JUN!L239+JUL!L239+AGS!L239+SEPT!L239+OKT!L239+NOV!L239+DES!L239</f>
        <v>1386</v>
      </c>
      <c r="N239" s="311">
        <f>JAN!M239+FEB!M239+MAR!M239+APR!M239+MEI!M239+JUN!M239+JUL!M239+AGS!M239+SEPT!M239+OKT!M239+NOV!M239+DES!M239</f>
        <v>1387</v>
      </c>
      <c r="O239" s="311">
        <f>JAN!N239+FEB!N239+MAR!N239+APR!N239+MEI!N239+JUN!N239+JUL!N239+AGS!N239+SEPT!N239+OKT!N239+NOV!N239+DES!N239</f>
        <v>0</v>
      </c>
      <c r="P239" s="311">
        <f>JAN!O239+FEB!O239+MAR!O239+APR!O239+MEI!O239+JUN!O239+JUL!O239+AGS!O239+SEPT!O239+OKT!O239+NOV!O239+DES!O239</f>
        <v>0</v>
      </c>
      <c r="Q239" s="311">
        <f>JAN!P239+FEB!P239+MAR!P239+APR!P239+MEI!P239+JUN!P239+JUL!P239+AGS!P239+SEPT!P239+OKT!P239+NOV!P239+DES!P239</f>
        <v>0</v>
      </c>
      <c r="R239" s="332">
        <f>JAN!Q239+FEB!Q239+MAR!Q239+APR!Q239+MEI!Q239+JUN!Q239+JUL!Q239+AGS!Q239+SEPT!Q239+OKT!Q239+NOV!Q239+DES!Q239</f>
        <v>0</v>
      </c>
      <c r="S239" s="336">
        <f t="shared" si="18"/>
        <v>1</v>
      </c>
      <c r="T239" s="336">
        <f t="shared" si="19"/>
        <v>1.0007215007215007</v>
      </c>
      <c r="U239" s="336">
        <f t="shared" si="20"/>
        <v>0</v>
      </c>
      <c r="V239" s="336">
        <f t="shared" si="21"/>
        <v>1.1213592233009708</v>
      </c>
      <c r="W239" s="336">
        <f t="shared" si="22"/>
        <v>4.0376323010584088E-2</v>
      </c>
      <c r="X239" s="337">
        <f t="shared" si="23"/>
        <v>45.276362210897688</v>
      </c>
    </row>
    <row r="240" spans="1:24" ht="30" hidden="1" customHeight="1" x14ac:dyDescent="0.3">
      <c r="A240" s="309">
        <v>239</v>
      </c>
      <c r="B240" s="309">
        <v>19</v>
      </c>
      <c r="C240" s="310" t="s">
        <v>251</v>
      </c>
      <c r="D240" s="310" t="s">
        <v>270</v>
      </c>
      <c r="E240" s="326">
        <v>20018</v>
      </c>
      <c r="F240" s="311">
        <f>JAN!E240+FEB!E240+MAR!E240+APR!E240+MEI!E240+JUN!E240+JUL!E240+AGS!E240+SEPT!E240+OKT!E240+NOV!E240+DES!E240</f>
        <v>394</v>
      </c>
      <c r="G240" s="311">
        <f>JAN!F240+FEB!F240+MAR!F240+APR!F240+MEI!F240+JUN!F240+JUL!F240+AGS!F240+SEPT!F240+OKT!F240+NOV!F240+DES!F240</f>
        <v>360</v>
      </c>
      <c r="H240" s="311">
        <f>JAN!G240+FEB!G240+MAR!G240+APR!G240+MEI!G240+JUN!G240+JUL!G240+AGS!G240+SEPT!G240+OKT!G240+NOV!G240+DES!G240</f>
        <v>25</v>
      </c>
      <c r="I240" s="311">
        <f>JAN!H240+FEB!H240+MAR!H240+APR!H240+MEI!H240+JUN!H240+JUL!H240+AGS!H240+SEPT!H240+OKT!H240+NOV!H240+DES!H240</f>
        <v>385</v>
      </c>
      <c r="J240" s="311">
        <f>JAN!I240+FEB!I240+MAR!I240+APR!I240+MEI!I240+JUN!I240+JUL!I240+AGS!I240+SEPT!I240+OKT!I240+NOV!I240+DES!I240</f>
        <v>360</v>
      </c>
      <c r="K240" s="311">
        <f>JAN!J240+FEB!J240+MAR!J240+APR!J240+MEI!J240+JUN!J240+JUL!J240+AGS!J240+SEPT!J240+OKT!J240+NOV!J240+DES!J240</f>
        <v>27</v>
      </c>
      <c r="L240" s="311">
        <f>JAN!K240+FEB!K240+MAR!K240+APR!K240+MEI!K240+JUN!K240+JUL!K240+AGS!K240+SEPT!K240+OKT!K240+NOV!K240+DES!K240</f>
        <v>387</v>
      </c>
      <c r="M240" s="311">
        <f>JAN!L240+FEB!L240+MAR!L240+APR!L240+MEI!L240+JUN!L240+JUL!L240+AGS!L240+SEPT!L240+OKT!L240+NOV!L240+DES!L240</f>
        <v>16</v>
      </c>
      <c r="N240" s="311">
        <f>JAN!M240+FEB!M240+MAR!M240+APR!M240+MEI!M240+JUN!M240+JUL!M240+AGS!M240+SEPT!M240+OKT!M240+NOV!M240+DES!M240</f>
        <v>13</v>
      </c>
      <c r="O240" s="311">
        <f>JAN!N240+FEB!N240+MAR!N240+APR!N240+MEI!N240+JUN!N240+JUL!N240+AGS!N240+SEPT!N240+OKT!N240+NOV!N240+DES!N240</f>
        <v>0</v>
      </c>
      <c r="P240" s="311">
        <f>JAN!O240+FEB!O240+MAR!O240+APR!O240+MEI!O240+JUN!O240+JUL!O240+AGS!O240+SEPT!O240+OKT!O240+NOV!O240+DES!O240</f>
        <v>0</v>
      </c>
      <c r="Q240" s="311">
        <f>JAN!P240+FEB!P240+MAR!P240+APR!P240+MEI!P240+JUN!P240+JUL!P240+AGS!P240+SEPT!P240+OKT!P240+NOV!P240+DES!P240</f>
        <v>0</v>
      </c>
      <c r="R240" s="332">
        <f>JAN!Q240+FEB!Q240+MAR!Q240+APR!Q240+MEI!Q240+JUN!Q240+JUL!Q240+AGS!Q240+SEPT!Q240+OKT!Q240+NOV!Q240+DES!Q240</f>
        <v>0</v>
      </c>
      <c r="S240" s="336">
        <f t="shared" si="18"/>
        <v>0.97715736040609136</v>
      </c>
      <c r="T240" s="336">
        <f t="shared" si="19"/>
        <v>0.8125</v>
      </c>
      <c r="U240" s="336">
        <f t="shared" si="20"/>
        <v>0</v>
      </c>
      <c r="V240" s="336">
        <f t="shared" si="21"/>
        <v>4.1343669250645997E-2</v>
      </c>
      <c r="W240" s="336">
        <f t="shared" si="22"/>
        <v>1.9332600659406535E-2</v>
      </c>
      <c r="X240" s="337">
        <f t="shared" si="23"/>
        <v>0.79928064741732441</v>
      </c>
    </row>
    <row r="241" spans="1:24" ht="30" hidden="1" customHeight="1" x14ac:dyDescent="0.3">
      <c r="A241" s="309">
        <v>240</v>
      </c>
      <c r="B241" s="309">
        <v>20</v>
      </c>
      <c r="C241" s="310" t="s">
        <v>251</v>
      </c>
      <c r="D241" s="310" t="s">
        <v>271</v>
      </c>
      <c r="E241" s="326">
        <v>23307</v>
      </c>
      <c r="F241" s="311">
        <f>JAN!E241+FEB!E241+MAR!E241+APR!E241+MEI!E241+JUN!E241+JUL!E241+AGS!E241+SEPT!E241+OKT!E241+NOV!E241+DES!E241</f>
        <v>419</v>
      </c>
      <c r="G241" s="311">
        <f>JAN!F241+FEB!F241+MAR!F241+APR!F241+MEI!F241+JUN!F241+JUL!F241+AGS!F241+SEPT!F241+OKT!F241+NOV!F241+DES!F241</f>
        <v>152</v>
      </c>
      <c r="H241" s="311">
        <f>JAN!G241+FEB!G241+MAR!G241+APR!G241+MEI!G241+JUN!G241+JUL!G241+AGS!G241+SEPT!G241+OKT!G241+NOV!G241+DES!G241</f>
        <v>267</v>
      </c>
      <c r="I241" s="311">
        <f>JAN!H241+FEB!H241+MAR!H241+APR!H241+MEI!H241+JUN!H241+JUL!H241+AGS!H241+SEPT!H241+OKT!H241+NOV!H241+DES!H241</f>
        <v>419</v>
      </c>
      <c r="J241" s="311">
        <f>JAN!I241+FEB!I241+MAR!I241+APR!I241+MEI!I241+JUN!I241+JUL!I241+AGS!I241+SEPT!I241+OKT!I241+NOV!I241+DES!I241</f>
        <v>152</v>
      </c>
      <c r="K241" s="311">
        <f>JAN!J241+FEB!J241+MAR!J241+APR!J241+MEI!J241+JUN!J241+JUL!J241+AGS!J241+SEPT!J241+OKT!J241+NOV!J241+DES!J241</f>
        <v>275</v>
      </c>
      <c r="L241" s="311">
        <f>JAN!K241+FEB!K241+MAR!K241+APR!K241+MEI!K241+JUN!K241+JUL!K241+AGS!K241+SEPT!K241+OKT!K241+NOV!K241+DES!K241</f>
        <v>427</v>
      </c>
      <c r="M241" s="311">
        <f>JAN!L241+FEB!L241+MAR!L241+APR!L241+MEI!L241+JUN!L241+JUL!L241+AGS!L241+SEPT!L241+OKT!L241+NOV!L241+DES!L241</f>
        <v>502</v>
      </c>
      <c r="N241" s="311">
        <f>JAN!M241+FEB!M241+MAR!M241+APR!M241+MEI!M241+JUN!M241+JUL!M241+AGS!M241+SEPT!M241+OKT!M241+NOV!M241+DES!M241</f>
        <v>431</v>
      </c>
      <c r="O241" s="311">
        <f>JAN!N241+FEB!N241+MAR!N241+APR!N241+MEI!N241+JUN!N241+JUL!N241+AGS!N241+SEPT!N241+OKT!N241+NOV!N241+DES!N241</f>
        <v>117</v>
      </c>
      <c r="P241" s="311">
        <f>JAN!O241+FEB!O241+MAR!O241+APR!O241+MEI!O241+JUN!O241+JUL!O241+AGS!O241+SEPT!O241+OKT!O241+NOV!O241+DES!O241</f>
        <v>0</v>
      </c>
      <c r="Q241" s="311">
        <f>JAN!P241+FEB!P241+MAR!P241+APR!P241+MEI!P241+JUN!P241+JUL!P241+AGS!P241+SEPT!P241+OKT!P241+NOV!P241+DES!P241</f>
        <v>0</v>
      </c>
      <c r="R241" s="332">
        <f>JAN!Q241+FEB!Q241+MAR!Q241+APR!Q241+MEI!Q241+JUN!Q241+JUL!Q241+AGS!Q241+SEPT!Q241+OKT!Q241+NOV!Q241+DES!Q241</f>
        <v>0</v>
      </c>
      <c r="S241" s="336">
        <f t="shared" si="18"/>
        <v>1</v>
      </c>
      <c r="T241" s="336">
        <f t="shared" si="19"/>
        <v>0.85856573705179284</v>
      </c>
      <c r="U241" s="336">
        <f t="shared" si="20"/>
        <v>0.23306772908366533</v>
      </c>
      <c r="V241" s="336">
        <f t="shared" si="21"/>
        <v>1.1756440281030445</v>
      </c>
      <c r="W241" s="336">
        <f t="shared" si="22"/>
        <v>1.8320676191702065E-2</v>
      </c>
      <c r="X241" s="337">
        <f t="shared" si="23"/>
        <v>21.538593555584161</v>
      </c>
    </row>
    <row r="242" spans="1:24" ht="30" hidden="1" customHeight="1" x14ac:dyDescent="0.3">
      <c r="A242" s="309">
        <v>241</v>
      </c>
      <c r="B242" s="309">
        <v>21</v>
      </c>
      <c r="C242" s="310" t="s">
        <v>251</v>
      </c>
      <c r="D242" s="310" t="s">
        <v>272</v>
      </c>
      <c r="E242" s="326">
        <v>61546</v>
      </c>
      <c r="F242" s="311">
        <f>JAN!E242+FEB!E242+MAR!E242+APR!E242+MEI!E242+JUN!E242+JUL!E242+AGS!E242+SEPT!E242+OKT!E242+NOV!E242+DES!E242</f>
        <v>9876</v>
      </c>
      <c r="G242" s="311">
        <f>JAN!F242+FEB!F242+MAR!F242+APR!F242+MEI!F242+JUN!F242+JUL!F242+AGS!F242+SEPT!F242+OKT!F242+NOV!F242+DES!F242</f>
        <v>9433</v>
      </c>
      <c r="H242" s="311">
        <f>JAN!G242+FEB!G242+MAR!G242+APR!G242+MEI!G242+JUN!G242+JUL!G242+AGS!G242+SEPT!G242+OKT!G242+NOV!G242+DES!G242</f>
        <v>443</v>
      </c>
      <c r="I242" s="311">
        <f>JAN!H242+FEB!H242+MAR!H242+APR!H242+MEI!H242+JUN!H242+JUL!H242+AGS!H242+SEPT!H242+OKT!H242+NOV!H242+DES!H242</f>
        <v>9876</v>
      </c>
      <c r="J242" s="311">
        <f>JAN!I242+FEB!I242+MAR!I242+APR!I242+MEI!I242+JUN!I242+JUL!I242+AGS!I242+SEPT!I242+OKT!I242+NOV!I242+DES!I242</f>
        <v>9433</v>
      </c>
      <c r="K242" s="311">
        <f>JAN!J242+FEB!J242+MAR!J242+APR!J242+MEI!J242+JUN!J242+JUL!J242+AGS!J242+SEPT!J242+OKT!J242+NOV!J242+DES!J242</f>
        <v>443</v>
      </c>
      <c r="L242" s="311">
        <f>JAN!K242+FEB!K242+MAR!K242+APR!K242+MEI!K242+JUN!K242+JUL!K242+AGS!K242+SEPT!K242+OKT!K242+NOV!K242+DES!K242</f>
        <v>9876</v>
      </c>
      <c r="M242" s="311">
        <f>JAN!L242+FEB!L242+MAR!L242+APR!L242+MEI!L242+JUN!L242+JUL!L242+AGS!L242+SEPT!L242+OKT!L242+NOV!L242+DES!L242</f>
        <v>3720</v>
      </c>
      <c r="N242" s="311">
        <f>JAN!M242+FEB!M242+MAR!M242+APR!M242+MEI!M242+JUN!M242+JUL!M242+AGS!M242+SEPT!M242+OKT!M242+NOV!M242+DES!M242</f>
        <v>2999</v>
      </c>
      <c r="O242" s="311">
        <f>JAN!N242+FEB!N242+MAR!N242+APR!N242+MEI!N242+JUN!N242+JUL!N242+AGS!N242+SEPT!N242+OKT!N242+NOV!N242+DES!N242</f>
        <v>0</v>
      </c>
      <c r="P242" s="311">
        <f>JAN!O242+FEB!O242+MAR!O242+APR!O242+MEI!O242+JUN!O242+JUL!O242+AGS!O242+SEPT!O242+OKT!O242+NOV!O242+DES!O242</f>
        <v>0</v>
      </c>
      <c r="Q242" s="311">
        <f>JAN!P242+FEB!P242+MAR!P242+APR!P242+MEI!P242+JUN!P242+JUL!P242+AGS!P242+SEPT!P242+OKT!P242+NOV!P242+DES!P242</f>
        <v>0</v>
      </c>
      <c r="R242" s="332">
        <f>JAN!Q242+FEB!Q242+MAR!Q242+APR!Q242+MEI!Q242+JUN!Q242+JUL!Q242+AGS!Q242+SEPT!Q242+OKT!Q242+NOV!Q242+DES!Q242</f>
        <v>0</v>
      </c>
      <c r="S242" s="336">
        <f t="shared" si="18"/>
        <v>1</v>
      </c>
      <c r="T242" s="336">
        <f t="shared" si="19"/>
        <v>0.8061827956989247</v>
      </c>
      <c r="U242" s="336">
        <f t="shared" si="20"/>
        <v>0</v>
      </c>
      <c r="V242" s="336">
        <f t="shared" si="21"/>
        <v>0.37667071688942894</v>
      </c>
      <c r="W242" s="336">
        <f t="shared" si="22"/>
        <v>0.16046534299548304</v>
      </c>
      <c r="X242" s="337">
        <f t="shared" si="23"/>
        <v>60.442595782016703</v>
      </c>
    </row>
    <row r="243" spans="1:24" ht="30" hidden="1" customHeight="1" x14ac:dyDescent="0.3">
      <c r="A243" s="309">
        <v>242</v>
      </c>
      <c r="B243" s="309">
        <v>22</v>
      </c>
      <c r="C243" s="310" t="s">
        <v>251</v>
      </c>
      <c r="D243" s="310" t="s">
        <v>273</v>
      </c>
      <c r="E243" s="326">
        <v>177682</v>
      </c>
      <c r="F243" s="311">
        <f>JAN!E243+FEB!E243+MAR!E243+APR!E243+MEI!E243+JUN!E243+JUL!E243+AGS!E243+SEPT!E243+OKT!E243+NOV!E243+DES!E243</f>
        <v>166</v>
      </c>
      <c r="G243" s="311">
        <f>JAN!F243+FEB!F243+MAR!F243+APR!F243+MEI!F243+JUN!F243+JUL!F243+AGS!F243+SEPT!F243+OKT!F243+NOV!F243+DES!F243</f>
        <v>107</v>
      </c>
      <c r="H243" s="311">
        <f>JAN!G243+FEB!G243+MAR!G243+APR!G243+MEI!G243+JUN!G243+JUL!G243+AGS!G243+SEPT!G243+OKT!G243+NOV!G243+DES!G243</f>
        <v>59</v>
      </c>
      <c r="I243" s="311">
        <f>JAN!H243+FEB!H243+MAR!H243+APR!H243+MEI!H243+JUN!H243+JUL!H243+AGS!H243+SEPT!H243+OKT!H243+NOV!H243+DES!H243</f>
        <v>166</v>
      </c>
      <c r="J243" s="311">
        <f>JAN!I243+FEB!I243+MAR!I243+APR!I243+MEI!I243+JUN!I243+JUL!I243+AGS!I243+SEPT!I243+OKT!I243+NOV!I243+DES!I243</f>
        <v>107</v>
      </c>
      <c r="K243" s="311">
        <f>JAN!J243+FEB!J243+MAR!J243+APR!J243+MEI!J243+JUN!J243+JUL!J243+AGS!J243+SEPT!J243+OKT!J243+NOV!J243+DES!J243</f>
        <v>59</v>
      </c>
      <c r="L243" s="311">
        <f>JAN!K243+FEB!K243+MAR!K243+APR!K243+MEI!K243+JUN!K243+JUL!K243+AGS!K243+SEPT!K243+OKT!K243+NOV!K243+DES!K243</f>
        <v>166</v>
      </c>
      <c r="M243" s="311">
        <f>JAN!L243+FEB!L243+MAR!L243+APR!L243+MEI!L243+JUN!L243+JUL!L243+AGS!L243+SEPT!L243+OKT!L243+NOV!L243+DES!L243</f>
        <v>28</v>
      </c>
      <c r="N243" s="311">
        <f>JAN!M243+FEB!M243+MAR!M243+APR!M243+MEI!M243+JUN!M243+JUL!M243+AGS!M243+SEPT!M243+OKT!M243+NOV!M243+DES!M243</f>
        <v>16</v>
      </c>
      <c r="O243" s="311">
        <f>JAN!N243+FEB!N243+MAR!N243+APR!N243+MEI!N243+JUN!N243+JUL!N243+AGS!N243+SEPT!N243+OKT!N243+NOV!N243+DES!N243</f>
        <v>0</v>
      </c>
      <c r="P243" s="311">
        <f>JAN!O243+FEB!O243+MAR!O243+APR!O243+MEI!O243+JUN!O243+JUL!O243+AGS!O243+SEPT!O243+OKT!O243+NOV!O243+DES!O243</f>
        <v>0</v>
      </c>
      <c r="Q243" s="311">
        <f>JAN!P243+FEB!P243+MAR!P243+APR!P243+MEI!P243+JUN!P243+JUL!P243+AGS!P243+SEPT!P243+OKT!P243+NOV!P243+DES!P243</f>
        <v>0</v>
      </c>
      <c r="R243" s="332">
        <f>JAN!Q243+FEB!Q243+MAR!Q243+APR!Q243+MEI!Q243+JUN!Q243+JUL!Q243+AGS!Q243+SEPT!Q243+OKT!Q243+NOV!Q243+DES!Q243</f>
        <v>0</v>
      </c>
      <c r="S243" s="336">
        <f t="shared" si="18"/>
        <v>1</v>
      </c>
      <c r="T243" s="336">
        <f t="shared" si="19"/>
        <v>0.5714285714285714</v>
      </c>
      <c r="U243" s="336">
        <f t="shared" si="20"/>
        <v>0</v>
      </c>
      <c r="V243" s="336">
        <f t="shared" si="21"/>
        <v>0.16867469879518071</v>
      </c>
      <c r="W243" s="336">
        <f t="shared" si="22"/>
        <v>9.3425332898098852E-4</v>
      </c>
      <c r="X243" s="337">
        <f t="shared" si="23"/>
        <v>0.15758489886426313</v>
      </c>
    </row>
    <row r="244" spans="1:24" ht="30" hidden="1" customHeight="1" x14ac:dyDescent="0.3">
      <c r="A244" s="309">
        <v>243</v>
      </c>
      <c r="B244" s="309">
        <v>23</v>
      </c>
      <c r="C244" s="310" t="s">
        <v>251</v>
      </c>
      <c r="D244" s="310" t="s">
        <v>274</v>
      </c>
      <c r="E244" s="326">
        <v>48090</v>
      </c>
      <c r="F244" s="311">
        <f>JAN!E244+FEB!E244+MAR!E244+APR!E244+MEI!E244+JUN!E244+JUL!E244+AGS!E244+SEPT!E244+OKT!E244+NOV!E244+DES!E244</f>
        <v>279</v>
      </c>
      <c r="G244" s="311">
        <f>JAN!F244+FEB!F244+MAR!F244+APR!F244+MEI!F244+JUN!F244+JUL!F244+AGS!F244+SEPT!F244+OKT!F244+NOV!F244+DES!F244</f>
        <v>180</v>
      </c>
      <c r="H244" s="311">
        <f>JAN!G244+FEB!G244+MAR!G244+APR!G244+MEI!G244+JUN!G244+JUL!G244+AGS!G244+SEPT!G244+OKT!G244+NOV!G244+DES!G244</f>
        <v>99</v>
      </c>
      <c r="I244" s="311">
        <f>JAN!H244+FEB!H244+MAR!H244+APR!H244+MEI!H244+JUN!H244+JUL!H244+AGS!H244+SEPT!H244+OKT!H244+NOV!H244+DES!H244</f>
        <v>279</v>
      </c>
      <c r="J244" s="311">
        <f>JAN!I244+FEB!I244+MAR!I244+APR!I244+MEI!I244+JUN!I244+JUL!I244+AGS!I244+SEPT!I244+OKT!I244+NOV!I244+DES!I244</f>
        <v>286</v>
      </c>
      <c r="K244" s="311">
        <f>JAN!J244+FEB!J244+MAR!J244+APR!J244+MEI!J244+JUN!J244+JUL!J244+AGS!J244+SEPT!J244+OKT!J244+NOV!J244+DES!J244</f>
        <v>99</v>
      </c>
      <c r="L244" s="311">
        <f>JAN!K244+FEB!K244+MAR!K244+APR!K244+MEI!K244+JUN!K244+JUL!K244+AGS!K244+SEPT!K244+OKT!K244+NOV!K244+DES!K244</f>
        <v>385</v>
      </c>
      <c r="M244" s="311">
        <f>JAN!L244+FEB!L244+MAR!L244+APR!L244+MEI!L244+JUN!L244+JUL!L244+AGS!L244+SEPT!L244+OKT!L244+NOV!L244+DES!L244</f>
        <v>97</v>
      </c>
      <c r="N244" s="311">
        <f>JAN!M244+FEB!M244+MAR!M244+APR!M244+MEI!M244+JUN!M244+JUL!M244+AGS!M244+SEPT!M244+OKT!M244+NOV!M244+DES!M244</f>
        <v>91</v>
      </c>
      <c r="O244" s="311">
        <f>JAN!N244+FEB!N244+MAR!N244+APR!N244+MEI!N244+JUN!N244+JUL!N244+AGS!N244+SEPT!N244+OKT!N244+NOV!N244+DES!N244</f>
        <v>0</v>
      </c>
      <c r="P244" s="311">
        <f>JAN!O244+FEB!O244+MAR!O244+APR!O244+MEI!O244+JUN!O244+JUL!O244+AGS!O244+SEPT!O244+OKT!O244+NOV!O244+DES!O244</f>
        <v>0</v>
      </c>
      <c r="Q244" s="311">
        <f>JAN!P244+FEB!P244+MAR!P244+APR!P244+MEI!P244+JUN!P244+JUL!P244+AGS!P244+SEPT!P244+OKT!P244+NOV!P244+DES!P244</f>
        <v>0</v>
      </c>
      <c r="R244" s="332">
        <f>JAN!Q244+FEB!Q244+MAR!Q244+APR!Q244+MEI!Q244+JUN!Q244+JUL!Q244+AGS!Q244+SEPT!Q244+OKT!Q244+NOV!Q244+DES!Q244</f>
        <v>0</v>
      </c>
      <c r="S244" s="336">
        <f t="shared" si="18"/>
        <v>1</v>
      </c>
      <c r="T244" s="336">
        <f t="shared" si="19"/>
        <v>0.93814432989690721</v>
      </c>
      <c r="U244" s="336">
        <f t="shared" si="20"/>
        <v>0</v>
      </c>
      <c r="V244" s="336">
        <f t="shared" si="21"/>
        <v>0.25194805194805192</v>
      </c>
      <c r="W244" s="336">
        <f t="shared" si="22"/>
        <v>8.0058224163027658E-3</v>
      </c>
      <c r="X244" s="337">
        <f t="shared" si="23"/>
        <v>2.0170513620295281</v>
      </c>
    </row>
    <row r="245" spans="1:24" ht="30" hidden="1" customHeight="1" x14ac:dyDescent="0.3">
      <c r="A245" s="309">
        <v>244</v>
      </c>
      <c r="B245" s="309">
        <v>24</v>
      </c>
      <c r="C245" s="310" t="s">
        <v>251</v>
      </c>
      <c r="D245" s="310" t="s">
        <v>275</v>
      </c>
      <c r="E245" s="326">
        <v>97517</v>
      </c>
      <c r="F245" s="311">
        <f>JAN!E245+FEB!E245+MAR!E245+APR!E245+MEI!E245+JUN!E245+JUL!E245+AGS!E245+SEPT!E245+OKT!E245+NOV!E245+DES!E245</f>
        <v>4287</v>
      </c>
      <c r="G245" s="311">
        <f>JAN!F245+FEB!F245+MAR!F245+APR!F245+MEI!F245+JUN!F245+JUL!F245+AGS!F245+SEPT!F245+OKT!F245+NOV!F245+DES!F245</f>
        <v>4055</v>
      </c>
      <c r="H245" s="311">
        <f>JAN!G245+FEB!G245+MAR!G245+APR!G245+MEI!G245+JUN!G245+JUL!G245+AGS!G245+SEPT!G245+OKT!G245+NOV!G245+DES!G245</f>
        <v>232</v>
      </c>
      <c r="I245" s="311">
        <f>JAN!H245+FEB!H245+MAR!H245+APR!H245+MEI!H245+JUN!H245+JUL!H245+AGS!H245+SEPT!H245+OKT!H245+NOV!H245+DES!H245</f>
        <v>4287</v>
      </c>
      <c r="J245" s="311">
        <f>JAN!I245+FEB!I245+MAR!I245+APR!I245+MEI!I245+JUN!I245+JUL!I245+AGS!I245+SEPT!I245+OKT!I245+NOV!I245+DES!I245</f>
        <v>4060</v>
      </c>
      <c r="K245" s="311">
        <f>JAN!J245+FEB!J245+MAR!J245+APR!J245+MEI!J245+JUN!J245+JUL!J245+AGS!J245+SEPT!J245+OKT!J245+NOV!J245+DES!J245</f>
        <v>232</v>
      </c>
      <c r="L245" s="311">
        <f>JAN!K245+FEB!K245+MAR!K245+APR!K245+MEI!K245+JUN!K245+JUL!K245+AGS!K245+SEPT!K245+OKT!K245+NOV!K245+DES!K245</f>
        <v>4292</v>
      </c>
      <c r="M245" s="311">
        <f>JAN!L245+FEB!L245+MAR!L245+APR!L245+MEI!L245+JUN!L245+JUL!L245+AGS!L245+SEPT!L245+OKT!L245+NOV!L245+DES!L245</f>
        <v>1070</v>
      </c>
      <c r="N245" s="311">
        <f>JAN!M245+FEB!M245+MAR!M245+APR!M245+MEI!M245+JUN!M245+JUL!M245+AGS!M245+SEPT!M245+OKT!M245+NOV!M245+DES!M245</f>
        <v>1071</v>
      </c>
      <c r="O245" s="311">
        <f>JAN!N245+FEB!N245+MAR!N245+APR!N245+MEI!N245+JUN!N245+JUL!N245+AGS!N245+SEPT!N245+OKT!N245+NOV!N245+DES!N245</f>
        <v>0</v>
      </c>
      <c r="P245" s="311">
        <f>JAN!O245+FEB!O245+MAR!O245+APR!O245+MEI!O245+JUN!O245+JUL!O245+AGS!O245+SEPT!O245+OKT!O245+NOV!O245+DES!O245</f>
        <v>0</v>
      </c>
      <c r="Q245" s="311">
        <f>JAN!P245+FEB!P245+MAR!P245+APR!P245+MEI!P245+JUN!P245+JUL!P245+AGS!P245+SEPT!P245+OKT!P245+NOV!P245+DES!P245</f>
        <v>0</v>
      </c>
      <c r="R245" s="332">
        <f>JAN!Q245+FEB!Q245+MAR!Q245+APR!Q245+MEI!Q245+JUN!Q245+JUL!Q245+AGS!Q245+SEPT!Q245+OKT!Q245+NOV!Q245+DES!Q245</f>
        <v>0</v>
      </c>
      <c r="S245" s="336">
        <f t="shared" si="18"/>
        <v>1</v>
      </c>
      <c r="T245" s="336">
        <f t="shared" si="19"/>
        <v>1.0009345794392523</v>
      </c>
      <c r="U245" s="336">
        <f t="shared" si="20"/>
        <v>0</v>
      </c>
      <c r="V245" s="336">
        <f t="shared" si="21"/>
        <v>0.24930102516309413</v>
      </c>
      <c r="W245" s="336">
        <f t="shared" si="22"/>
        <v>4.4012838787083279E-2</v>
      </c>
      <c r="X245" s="337">
        <f t="shared" si="23"/>
        <v>10.972445829957854</v>
      </c>
    </row>
    <row r="246" spans="1:24" ht="30" hidden="1" customHeight="1" x14ac:dyDescent="0.3">
      <c r="A246" s="309">
        <v>245</v>
      </c>
      <c r="B246" s="309">
        <v>25</v>
      </c>
      <c r="C246" s="310" t="s">
        <v>251</v>
      </c>
      <c r="D246" s="310" t="s">
        <v>276</v>
      </c>
      <c r="E246" s="326">
        <v>111182</v>
      </c>
      <c r="F246" s="311">
        <f>JAN!E246+FEB!E246+MAR!E246+APR!E246+MEI!E246+JUN!E246+JUL!E246+AGS!E246+SEPT!E246+OKT!E246+NOV!E246+DES!E246</f>
        <v>0</v>
      </c>
      <c r="G246" s="311">
        <f>JAN!F246+FEB!F246+MAR!F246+APR!F246+MEI!F246+JUN!F246+JUL!F246+AGS!F246+SEPT!F246+OKT!F246+NOV!F246+DES!F246</f>
        <v>0</v>
      </c>
      <c r="H246" s="311">
        <f>JAN!G246+FEB!G246+MAR!G246+APR!G246+MEI!G246+JUN!G246+JUL!G246+AGS!G246+SEPT!G246+OKT!G246+NOV!G246+DES!G246</f>
        <v>0</v>
      </c>
      <c r="I246" s="311">
        <f>JAN!H246+FEB!H246+MAR!H246+APR!H246+MEI!H246+JUN!H246+JUL!H246+AGS!H246+SEPT!H246+OKT!H246+NOV!H246+DES!H246</f>
        <v>0</v>
      </c>
      <c r="J246" s="311">
        <f>JAN!I246+FEB!I246+MAR!I246+APR!I246+MEI!I246+JUN!I246+JUL!I246+AGS!I246+SEPT!I246+OKT!I246+NOV!I246+DES!I246</f>
        <v>0</v>
      </c>
      <c r="K246" s="311">
        <f>JAN!J246+FEB!J246+MAR!J246+APR!J246+MEI!J246+JUN!J246+JUL!J246+AGS!J246+SEPT!J246+OKT!J246+NOV!J246+DES!J246</f>
        <v>0</v>
      </c>
      <c r="L246" s="311">
        <f>JAN!K246+FEB!K246+MAR!K246+APR!K246+MEI!K246+JUN!K246+JUL!K246+AGS!K246+SEPT!K246+OKT!K246+NOV!K246+DES!K246</f>
        <v>0</v>
      </c>
      <c r="M246" s="311">
        <f>JAN!L246+FEB!L246+MAR!L246+APR!L246+MEI!L246+JUN!L246+JUL!L246+AGS!L246+SEPT!L246+OKT!L246+NOV!L246+DES!L246</f>
        <v>0</v>
      </c>
      <c r="N246" s="311">
        <f>JAN!M246+FEB!M246+MAR!M246+APR!M246+MEI!M246+JUN!M246+JUL!M246+AGS!M246+SEPT!M246+OKT!M246+NOV!M246+DES!M246</f>
        <v>0</v>
      </c>
      <c r="O246" s="311">
        <f>JAN!N246+FEB!N246+MAR!N246+APR!N246+MEI!N246+JUN!N246+JUL!N246+AGS!N246+SEPT!N246+OKT!N246+NOV!N246+DES!N246</f>
        <v>0</v>
      </c>
      <c r="P246" s="311">
        <f>JAN!O246+FEB!O246+MAR!O246+APR!O246+MEI!O246+JUN!O246+JUL!O246+AGS!O246+SEPT!O246+OKT!O246+NOV!O246+DES!O246</f>
        <v>0</v>
      </c>
      <c r="Q246" s="311">
        <f>JAN!P246+FEB!P246+MAR!P246+APR!P246+MEI!P246+JUN!P246+JUL!P246+AGS!P246+SEPT!P246+OKT!P246+NOV!P246+DES!P246</f>
        <v>0</v>
      </c>
      <c r="R246" s="332">
        <f>JAN!Q246+FEB!Q246+MAR!Q246+APR!Q246+MEI!Q246+JUN!Q246+JUL!Q246+AGS!Q246+SEPT!Q246+OKT!Q246+NOV!Q246+DES!Q246</f>
        <v>0</v>
      </c>
      <c r="S246" s="336" t="e">
        <f t="shared" si="18"/>
        <v>#DIV/0!</v>
      </c>
      <c r="T246" s="336" t="e">
        <f t="shared" si="19"/>
        <v>#DIV/0!</v>
      </c>
      <c r="U246" s="336" t="e">
        <f t="shared" si="20"/>
        <v>#DIV/0!</v>
      </c>
      <c r="V246" s="336" t="e">
        <f t="shared" si="21"/>
        <v>#DIV/0!</v>
      </c>
      <c r="W246" s="336">
        <f t="shared" si="22"/>
        <v>0</v>
      </c>
      <c r="X246" s="337">
        <f t="shared" si="23"/>
        <v>0</v>
      </c>
    </row>
    <row r="247" spans="1:24" ht="30" hidden="1" customHeight="1" x14ac:dyDescent="0.3">
      <c r="A247" s="309">
        <v>246</v>
      </c>
      <c r="B247" s="309">
        <v>26</v>
      </c>
      <c r="C247" s="310" t="s">
        <v>251</v>
      </c>
      <c r="D247" s="310" t="s">
        <v>277</v>
      </c>
      <c r="E247" s="326">
        <v>96590</v>
      </c>
      <c r="F247" s="311">
        <f>JAN!E247+FEB!E247+MAR!E247+APR!E247+MEI!E247+JUN!E247+JUL!E247+AGS!E247+SEPT!E247+OKT!E247+NOV!E247+DES!E247</f>
        <v>400</v>
      </c>
      <c r="G247" s="311">
        <f>JAN!F247+FEB!F247+MAR!F247+APR!F247+MEI!F247+JUN!F247+JUL!F247+AGS!F247+SEPT!F247+OKT!F247+NOV!F247+DES!F247</f>
        <v>275</v>
      </c>
      <c r="H247" s="311">
        <f>JAN!G247+FEB!G247+MAR!G247+APR!G247+MEI!G247+JUN!G247+JUL!G247+AGS!G247+SEPT!G247+OKT!G247+NOV!G247+DES!G247</f>
        <v>110</v>
      </c>
      <c r="I247" s="311">
        <f>JAN!H247+FEB!H247+MAR!H247+APR!H247+MEI!H247+JUN!H247+JUL!H247+AGS!H247+SEPT!H247+OKT!H247+NOV!H247+DES!H247</f>
        <v>385</v>
      </c>
      <c r="J247" s="311">
        <f>JAN!I247+FEB!I247+MAR!I247+APR!I247+MEI!I247+JUN!I247+JUL!I247+AGS!I247+SEPT!I247+OKT!I247+NOV!I247+DES!I247</f>
        <v>281</v>
      </c>
      <c r="K247" s="311">
        <f>JAN!J247+FEB!J247+MAR!J247+APR!J247+MEI!J247+JUN!J247+JUL!J247+AGS!J247+SEPT!J247+OKT!J247+NOV!J247+DES!J247</f>
        <v>215</v>
      </c>
      <c r="L247" s="311">
        <f>JAN!K247+FEB!K247+MAR!K247+APR!K247+MEI!K247+JUN!K247+JUL!K247+AGS!K247+SEPT!K247+OKT!K247+NOV!K247+DES!K247</f>
        <v>496</v>
      </c>
      <c r="M247" s="311">
        <f>JAN!L247+FEB!L247+MAR!L247+APR!L247+MEI!L247+JUN!L247+JUL!L247+AGS!L247+SEPT!L247+OKT!L247+NOV!L247+DES!L247</f>
        <v>47</v>
      </c>
      <c r="N247" s="311">
        <f>JAN!M247+FEB!M247+MAR!M247+APR!M247+MEI!M247+JUN!M247+JUL!M247+AGS!M247+SEPT!M247+OKT!M247+NOV!M247+DES!M247</f>
        <v>47</v>
      </c>
      <c r="O247" s="311">
        <f>JAN!N247+FEB!N247+MAR!N247+APR!N247+MEI!N247+JUN!N247+JUL!N247+AGS!N247+SEPT!N247+OKT!N247+NOV!N247+DES!N247</f>
        <v>0</v>
      </c>
      <c r="P247" s="311">
        <f>JAN!O247+FEB!O247+MAR!O247+APR!O247+MEI!O247+JUN!O247+JUL!O247+AGS!O247+SEPT!O247+OKT!O247+NOV!O247+DES!O247</f>
        <v>0</v>
      </c>
      <c r="Q247" s="311">
        <f>JAN!P247+FEB!P247+MAR!P247+APR!P247+MEI!P247+JUN!P247+JUL!P247+AGS!P247+SEPT!P247+OKT!P247+NOV!P247+DES!P247</f>
        <v>0</v>
      </c>
      <c r="R247" s="332">
        <f>JAN!Q247+FEB!Q247+MAR!Q247+APR!Q247+MEI!Q247+JUN!Q247+JUL!Q247+AGS!Q247+SEPT!Q247+OKT!Q247+NOV!Q247+DES!Q247</f>
        <v>0</v>
      </c>
      <c r="S247" s="336">
        <f t="shared" si="18"/>
        <v>0.96250000000000002</v>
      </c>
      <c r="T247" s="336">
        <f t="shared" si="19"/>
        <v>1</v>
      </c>
      <c r="U247" s="336">
        <f t="shared" si="20"/>
        <v>0</v>
      </c>
      <c r="V247" s="336">
        <f t="shared" si="21"/>
        <v>9.4758064516129031E-2</v>
      </c>
      <c r="W247" s="336">
        <f t="shared" si="22"/>
        <v>5.1351071539496845E-3</v>
      </c>
      <c r="X247" s="337">
        <f t="shared" si="23"/>
        <v>0.48659281499119988</v>
      </c>
    </row>
    <row r="248" spans="1:24" ht="30" hidden="1" customHeight="1" x14ac:dyDescent="0.3">
      <c r="A248" s="309">
        <v>247</v>
      </c>
      <c r="B248" s="309">
        <v>27</v>
      </c>
      <c r="C248" s="310" t="s">
        <v>251</v>
      </c>
      <c r="D248" s="310" t="s">
        <v>278</v>
      </c>
      <c r="E248" s="326">
        <v>48812</v>
      </c>
      <c r="F248" s="311">
        <f>JAN!E248+FEB!E248+MAR!E248+APR!E248+MEI!E248+JUN!E248+JUL!E248+AGS!E248+SEPT!E248+OKT!E248+NOV!E248+DES!E248</f>
        <v>843</v>
      </c>
      <c r="G248" s="311">
        <f>JAN!F248+FEB!F248+MAR!F248+APR!F248+MEI!F248+JUN!F248+JUL!F248+AGS!F248+SEPT!F248+OKT!F248+NOV!F248+DES!F248</f>
        <v>0</v>
      </c>
      <c r="H248" s="311">
        <f>JAN!G248+FEB!G248+MAR!G248+APR!G248+MEI!G248+JUN!G248+JUL!G248+AGS!G248+SEPT!G248+OKT!G248+NOV!G248+DES!G248</f>
        <v>843</v>
      </c>
      <c r="I248" s="311">
        <f>JAN!H248+FEB!H248+MAR!H248+APR!H248+MEI!H248+JUN!H248+JUL!H248+AGS!H248+SEPT!H248+OKT!H248+NOV!H248+DES!H248</f>
        <v>843</v>
      </c>
      <c r="J248" s="311">
        <f>JAN!I248+FEB!I248+MAR!I248+APR!I248+MEI!I248+JUN!I248+JUL!I248+AGS!I248+SEPT!I248+OKT!I248+NOV!I248+DES!I248</f>
        <v>0</v>
      </c>
      <c r="K248" s="311">
        <f>JAN!J248+FEB!J248+MAR!J248+APR!J248+MEI!J248+JUN!J248+JUL!J248+AGS!J248+SEPT!J248+OKT!J248+NOV!J248+DES!J248</f>
        <v>843</v>
      </c>
      <c r="L248" s="311">
        <f>JAN!K248+FEB!K248+MAR!K248+APR!K248+MEI!K248+JUN!K248+JUL!K248+AGS!K248+SEPT!K248+OKT!K248+NOV!K248+DES!K248</f>
        <v>843</v>
      </c>
      <c r="M248" s="311">
        <f>JAN!L248+FEB!L248+MAR!L248+APR!L248+MEI!L248+JUN!L248+JUL!L248+AGS!L248+SEPT!L248+OKT!L248+NOV!L248+DES!L248</f>
        <v>268</v>
      </c>
      <c r="N248" s="311">
        <f>JAN!M248+FEB!M248+MAR!M248+APR!M248+MEI!M248+JUN!M248+JUL!M248+AGS!M248+SEPT!M248+OKT!M248+NOV!M248+DES!M248</f>
        <v>253</v>
      </c>
      <c r="O248" s="311">
        <f>JAN!N248+FEB!N248+MAR!N248+APR!N248+MEI!N248+JUN!N248+JUL!N248+AGS!N248+SEPT!N248+OKT!N248+NOV!N248+DES!N248</f>
        <v>0</v>
      </c>
      <c r="P248" s="311">
        <f>JAN!O248+FEB!O248+MAR!O248+APR!O248+MEI!O248+JUN!O248+JUL!O248+AGS!O248+SEPT!O248+OKT!O248+NOV!O248+DES!O248</f>
        <v>0</v>
      </c>
      <c r="Q248" s="311">
        <f>JAN!P248+FEB!P248+MAR!P248+APR!P248+MEI!P248+JUN!P248+JUL!P248+AGS!P248+SEPT!P248+OKT!P248+NOV!P248+DES!P248</f>
        <v>0</v>
      </c>
      <c r="R248" s="332">
        <f>JAN!Q248+FEB!Q248+MAR!Q248+APR!Q248+MEI!Q248+JUN!Q248+JUL!Q248+AGS!Q248+SEPT!Q248+OKT!Q248+NOV!Q248+DES!Q248</f>
        <v>0</v>
      </c>
      <c r="S248" s="336">
        <f t="shared" si="18"/>
        <v>1</v>
      </c>
      <c r="T248" s="336">
        <f t="shared" si="19"/>
        <v>0.94402985074626866</v>
      </c>
      <c r="U248" s="336">
        <f t="shared" si="20"/>
        <v>0</v>
      </c>
      <c r="V248" s="336">
        <f t="shared" si="21"/>
        <v>0.31791221826809013</v>
      </c>
      <c r="W248" s="336">
        <f t="shared" si="22"/>
        <v>1.727034335819061E-2</v>
      </c>
      <c r="X248" s="337">
        <f t="shared" si="23"/>
        <v>5.4904531672539543</v>
      </c>
    </row>
    <row r="249" spans="1:24" ht="30" hidden="1" customHeight="1" x14ac:dyDescent="0.3">
      <c r="A249" s="309">
        <v>248</v>
      </c>
      <c r="B249" s="309">
        <v>28</v>
      </c>
      <c r="C249" s="310" t="s">
        <v>251</v>
      </c>
      <c r="D249" s="310" t="s">
        <v>279</v>
      </c>
      <c r="E249" s="326">
        <v>72486</v>
      </c>
      <c r="F249" s="311">
        <f>JAN!E249+FEB!E249+MAR!E249+APR!E249+MEI!E249+JUN!E249+JUL!E249+AGS!E249+SEPT!E249+OKT!E249+NOV!E249+DES!E249</f>
        <v>166</v>
      </c>
      <c r="G249" s="311">
        <f>JAN!F249+FEB!F249+MAR!F249+APR!F249+MEI!F249+JUN!F249+JUL!F249+AGS!F249+SEPT!F249+OKT!F249+NOV!F249+DES!F249</f>
        <v>0</v>
      </c>
      <c r="H249" s="311">
        <f>JAN!G249+FEB!G249+MAR!G249+APR!G249+MEI!G249+JUN!G249+JUL!G249+AGS!G249+SEPT!G249+OKT!G249+NOV!G249+DES!G249</f>
        <v>166</v>
      </c>
      <c r="I249" s="311">
        <f>JAN!H249+FEB!H249+MAR!H249+APR!H249+MEI!H249+JUN!H249+JUL!H249+AGS!H249+SEPT!H249+OKT!H249+NOV!H249+DES!H249</f>
        <v>166</v>
      </c>
      <c r="J249" s="311">
        <f>JAN!I249+FEB!I249+MAR!I249+APR!I249+MEI!I249+JUN!I249+JUL!I249+AGS!I249+SEPT!I249+OKT!I249+NOV!I249+DES!I249</f>
        <v>0</v>
      </c>
      <c r="K249" s="311">
        <f>JAN!J249+FEB!J249+MAR!J249+APR!J249+MEI!J249+JUN!J249+JUL!J249+AGS!J249+SEPT!J249+OKT!J249+NOV!J249+DES!J249</f>
        <v>166</v>
      </c>
      <c r="L249" s="311">
        <f>JAN!K249+FEB!K249+MAR!K249+APR!K249+MEI!K249+JUN!K249+JUL!K249+AGS!K249+SEPT!K249+OKT!K249+NOV!K249+DES!K249</f>
        <v>166</v>
      </c>
      <c r="M249" s="311">
        <f>JAN!L249+FEB!L249+MAR!L249+APR!L249+MEI!L249+JUN!L249+JUL!L249+AGS!L249+SEPT!L249+OKT!L249+NOV!L249+DES!L249</f>
        <v>8</v>
      </c>
      <c r="N249" s="311">
        <f>JAN!M249+FEB!M249+MAR!M249+APR!M249+MEI!M249+JUN!M249+JUL!M249+AGS!M249+SEPT!M249+OKT!M249+NOV!M249+DES!M249</f>
        <v>8</v>
      </c>
      <c r="O249" s="311">
        <f>JAN!N249+FEB!N249+MAR!N249+APR!N249+MEI!N249+JUN!N249+JUL!N249+AGS!N249+SEPT!N249+OKT!N249+NOV!N249+DES!N249</f>
        <v>0</v>
      </c>
      <c r="P249" s="311">
        <f>JAN!O249+FEB!O249+MAR!O249+APR!O249+MEI!O249+JUN!O249+JUL!O249+AGS!O249+SEPT!O249+OKT!O249+NOV!O249+DES!O249</f>
        <v>0</v>
      </c>
      <c r="Q249" s="311">
        <f>JAN!P249+FEB!P249+MAR!P249+APR!P249+MEI!P249+JUN!P249+JUL!P249+AGS!P249+SEPT!P249+OKT!P249+NOV!P249+DES!P249</f>
        <v>0</v>
      </c>
      <c r="R249" s="332">
        <f>JAN!Q249+FEB!Q249+MAR!Q249+APR!Q249+MEI!Q249+JUN!Q249+JUL!Q249+AGS!Q249+SEPT!Q249+OKT!Q249+NOV!Q249+DES!Q249</f>
        <v>0</v>
      </c>
      <c r="S249" s="336">
        <f t="shared" si="18"/>
        <v>1</v>
      </c>
      <c r="T249" s="336">
        <f t="shared" si="19"/>
        <v>1</v>
      </c>
      <c r="U249" s="336">
        <f t="shared" si="20"/>
        <v>0</v>
      </c>
      <c r="V249" s="336">
        <f t="shared" si="21"/>
        <v>4.8192771084337352E-2</v>
      </c>
      <c r="W249" s="336">
        <f t="shared" si="22"/>
        <v>2.2900973981182572E-3</v>
      </c>
      <c r="X249" s="337">
        <f t="shared" si="23"/>
        <v>0.11036613966834975</v>
      </c>
    </row>
    <row r="250" spans="1:24" ht="30" hidden="1" customHeight="1" x14ac:dyDescent="0.3">
      <c r="A250" s="309">
        <v>249</v>
      </c>
      <c r="B250" s="309">
        <v>29</v>
      </c>
      <c r="C250" s="310" t="s">
        <v>251</v>
      </c>
      <c r="D250" s="310" t="s">
        <v>280</v>
      </c>
      <c r="E250" s="326">
        <v>297775</v>
      </c>
      <c r="F250" s="311">
        <f>JAN!E250+FEB!E250+MAR!E250+APR!E250+MEI!E250+JUN!E250+JUL!E250+AGS!E250+SEPT!E250+OKT!E250+NOV!E250+DES!E250</f>
        <v>88515</v>
      </c>
      <c r="G250" s="311">
        <f>JAN!F250+FEB!F250+MAR!F250+APR!F250+MEI!F250+JUN!F250+JUL!F250+AGS!F250+SEPT!F250+OKT!F250+NOV!F250+DES!F250</f>
        <v>83510</v>
      </c>
      <c r="H250" s="311">
        <f>JAN!G250+FEB!G250+MAR!G250+APR!G250+MEI!G250+JUN!G250+JUL!G250+AGS!G250+SEPT!G250+OKT!G250+NOV!G250+DES!G250</f>
        <v>4725</v>
      </c>
      <c r="I250" s="311">
        <f>JAN!H250+FEB!H250+MAR!H250+APR!H250+MEI!H250+JUN!H250+JUL!H250+AGS!H250+SEPT!H250+OKT!H250+NOV!H250+DES!H250</f>
        <v>88235</v>
      </c>
      <c r="J250" s="311">
        <f>JAN!I250+FEB!I250+MAR!I250+APR!I250+MEI!I250+JUN!I250+JUL!I250+AGS!I250+SEPT!I250+OKT!I250+NOV!I250+DES!I250</f>
        <v>91281</v>
      </c>
      <c r="K250" s="311">
        <f>JAN!J250+FEB!J250+MAR!J250+APR!J250+MEI!J250+JUN!J250+JUL!J250+AGS!J250+SEPT!J250+OKT!J250+NOV!J250+DES!J250</f>
        <v>6319</v>
      </c>
      <c r="L250" s="311">
        <f>JAN!K250+FEB!K250+MAR!K250+APR!K250+MEI!K250+JUN!K250+JUL!K250+AGS!K250+SEPT!K250+OKT!K250+NOV!K250+DES!K250</f>
        <v>97600</v>
      </c>
      <c r="M250" s="311">
        <f>JAN!L250+FEB!L250+MAR!L250+APR!L250+MEI!L250+JUN!L250+JUL!L250+AGS!L250+SEPT!L250+OKT!L250+NOV!L250+DES!L250</f>
        <v>19629</v>
      </c>
      <c r="N250" s="311">
        <f>JAN!M250+FEB!M250+MAR!M250+APR!M250+MEI!M250+JUN!M250+JUL!M250+AGS!M250+SEPT!M250+OKT!M250+NOV!M250+DES!M250</f>
        <v>17757</v>
      </c>
      <c r="O250" s="311">
        <f>JAN!N250+FEB!N250+MAR!N250+APR!N250+MEI!N250+JUN!N250+JUL!N250+AGS!N250+SEPT!N250+OKT!N250+NOV!N250+DES!N250</f>
        <v>0</v>
      </c>
      <c r="P250" s="311">
        <f>JAN!O250+FEB!O250+MAR!O250+APR!O250+MEI!O250+JUN!O250+JUL!O250+AGS!O250+SEPT!O250+OKT!O250+NOV!O250+DES!O250</f>
        <v>0</v>
      </c>
      <c r="Q250" s="311">
        <f>JAN!P250+FEB!P250+MAR!P250+APR!P250+MEI!P250+JUN!P250+JUL!P250+AGS!P250+SEPT!P250+OKT!P250+NOV!P250+DES!P250</f>
        <v>0</v>
      </c>
      <c r="R250" s="332">
        <f>JAN!Q250+FEB!Q250+MAR!Q250+APR!Q250+MEI!Q250+JUN!Q250+JUL!Q250+AGS!Q250+SEPT!Q250+OKT!Q250+NOV!Q250+DES!Q250</f>
        <v>0</v>
      </c>
      <c r="S250" s="336">
        <f t="shared" si="18"/>
        <v>0.99683669434559119</v>
      </c>
      <c r="T250" s="336">
        <f t="shared" si="19"/>
        <v>0.90463090325538742</v>
      </c>
      <c r="U250" s="336">
        <f t="shared" si="20"/>
        <v>0</v>
      </c>
      <c r="V250" s="336">
        <f t="shared" si="21"/>
        <v>0.20111680327868853</v>
      </c>
      <c r="W250" s="336">
        <f t="shared" si="22"/>
        <v>0.32776425153219713</v>
      </c>
      <c r="X250" s="337">
        <f t="shared" si="23"/>
        <v>65.91889849718747</v>
      </c>
    </row>
    <row r="251" spans="1:24" ht="30" hidden="1" customHeight="1" x14ac:dyDescent="0.3">
      <c r="A251" s="306">
        <v>250</v>
      </c>
      <c r="B251" s="306">
        <v>1</v>
      </c>
      <c r="C251" s="307" t="s">
        <v>281</v>
      </c>
      <c r="D251" s="307" t="s">
        <v>282</v>
      </c>
      <c r="E251" s="325">
        <v>431880</v>
      </c>
      <c r="F251" s="303">
        <f>JAN!E251+FEB!E251+MAR!E251+APR!E251+MEI!E251+JUN!E251+JUL!E251+AGS!E251+SEPT!E251+OKT!E251+NOV!E251+DES!E251</f>
        <v>712</v>
      </c>
      <c r="G251" s="303">
        <f>JAN!F251+FEB!F251+MAR!F251+APR!F251+MEI!F251+JUN!F251+JUL!F251+AGS!F251+SEPT!F251+OKT!F251+NOV!F251+DES!F251</f>
        <v>191</v>
      </c>
      <c r="H251" s="303">
        <f>JAN!G251+FEB!G251+MAR!G251+APR!G251+MEI!G251+JUN!G251+JUL!G251+AGS!G251+SEPT!G251+OKT!G251+NOV!G251+DES!G251</f>
        <v>521</v>
      </c>
      <c r="I251" s="303">
        <f>JAN!H251+FEB!H251+MAR!H251+APR!H251+MEI!H251+JUN!H251+JUL!H251+AGS!H251+SEPT!H251+OKT!H251+NOV!H251+DES!H251</f>
        <v>712</v>
      </c>
      <c r="J251" s="303">
        <f>JAN!I251+FEB!I251+MAR!I251+APR!I251+MEI!I251+JUN!I251+JUL!I251+AGS!I251+SEPT!I251+OKT!I251+NOV!I251+DES!I251</f>
        <v>191</v>
      </c>
      <c r="K251" s="303">
        <f>JAN!J251+FEB!J251+MAR!J251+APR!J251+MEI!J251+JUN!J251+JUL!J251+AGS!J251+SEPT!J251+OKT!J251+NOV!J251+DES!J251</f>
        <v>521</v>
      </c>
      <c r="L251" s="303">
        <f>JAN!K251+FEB!K251+MAR!K251+APR!K251+MEI!K251+JUN!K251+JUL!K251+AGS!K251+SEPT!K251+OKT!K251+NOV!K251+DES!K251</f>
        <v>712</v>
      </c>
      <c r="M251" s="303">
        <f>JAN!L251+FEB!L251+MAR!L251+APR!L251+MEI!L251+JUN!L251+JUL!L251+AGS!L251+SEPT!L251+OKT!L251+NOV!L251+DES!L251</f>
        <v>28</v>
      </c>
      <c r="N251" s="303">
        <f>JAN!M251+FEB!M251+MAR!M251+APR!M251+MEI!M251+JUN!M251+JUL!M251+AGS!M251+SEPT!M251+OKT!M251+NOV!M251+DES!M251</f>
        <v>28</v>
      </c>
      <c r="O251" s="303">
        <f>JAN!N251+FEB!N251+MAR!N251+APR!N251+MEI!N251+JUN!N251+JUL!N251+AGS!N251+SEPT!N251+OKT!N251+NOV!N251+DES!N251</f>
        <v>5</v>
      </c>
      <c r="P251" s="303">
        <f>JAN!O251+FEB!O251+MAR!O251+APR!O251+MEI!O251+JUN!O251+JUL!O251+AGS!O251+SEPT!O251+OKT!O251+NOV!O251+DES!O251</f>
        <v>2</v>
      </c>
      <c r="Q251" s="303">
        <f>JAN!P251+FEB!P251+MAR!P251+APR!P251+MEI!P251+JUN!P251+JUL!P251+AGS!P251+SEPT!P251+OKT!P251+NOV!P251+DES!P251</f>
        <v>0</v>
      </c>
      <c r="R251" s="331">
        <f>JAN!Q251+FEB!Q251+MAR!Q251+APR!Q251+MEI!Q251+JUN!Q251+JUL!Q251+AGS!Q251+SEPT!Q251+OKT!Q251+NOV!Q251+DES!Q251</f>
        <v>0</v>
      </c>
      <c r="S251" s="336">
        <f t="shared" si="18"/>
        <v>1</v>
      </c>
      <c r="T251" s="336">
        <f t="shared" si="19"/>
        <v>1</v>
      </c>
      <c r="U251" s="336">
        <f t="shared" si="20"/>
        <v>0.17857142857142858</v>
      </c>
      <c r="V251" s="336">
        <f t="shared" si="21"/>
        <v>3.9325842696629212E-2</v>
      </c>
      <c r="W251" s="336">
        <f t="shared" si="22"/>
        <v>1.6486060942854496E-3</v>
      </c>
      <c r="X251" s="337">
        <f t="shared" si="23"/>
        <v>6.4832823932573863E-2</v>
      </c>
    </row>
    <row r="252" spans="1:24" ht="30" hidden="1" customHeight="1" x14ac:dyDescent="0.3">
      <c r="A252" s="306">
        <v>251</v>
      </c>
      <c r="B252" s="306">
        <v>2</v>
      </c>
      <c r="C252" s="307" t="s">
        <v>281</v>
      </c>
      <c r="D252" s="307" t="s">
        <v>283</v>
      </c>
      <c r="E252" s="325">
        <v>215711</v>
      </c>
      <c r="F252" s="303">
        <f>JAN!E252+FEB!E252+MAR!E252+APR!E252+MEI!E252+JUN!E252+JUL!E252+AGS!E252+SEPT!E252+OKT!E252+NOV!E252+DES!E252</f>
        <v>4300</v>
      </c>
      <c r="G252" s="303">
        <f>JAN!F252+FEB!F252+MAR!F252+APR!F252+MEI!F252+JUN!F252+JUL!F252+AGS!F252+SEPT!F252+OKT!F252+NOV!F252+DES!F252</f>
        <v>3706</v>
      </c>
      <c r="H252" s="303">
        <f>JAN!G252+FEB!G252+MAR!G252+APR!G252+MEI!G252+JUN!G252+JUL!G252+AGS!G252+SEPT!G252+OKT!G252+NOV!G252+DES!G252</f>
        <v>594</v>
      </c>
      <c r="I252" s="303">
        <f>JAN!H252+FEB!H252+MAR!H252+APR!H252+MEI!H252+JUN!H252+JUL!H252+AGS!H252+SEPT!H252+OKT!H252+NOV!H252+DES!H252</f>
        <v>4300</v>
      </c>
      <c r="J252" s="303">
        <f>JAN!I252+FEB!I252+MAR!I252+APR!I252+MEI!I252+JUN!I252+JUL!I252+AGS!I252+SEPT!I252+OKT!I252+NOV!I252+DES!I252</f>
        <v>3717</v>
      </c>
      <c r="K252" s="303">
        <f>JAN!J252+FEB!J252+MAR!J252+APR!J252+MEI!J252+JUN!J252+JUL!J252+AGS!J252+SEPT!J252+OKT!J252+NOV!J252+DES!J252</f>
        <v>538</v>
      </c>
      <c r="L252" s="303">
        <f>JAN!K252+FEB!K252+MAR!K252+APR!K252+MEI!K252+JUN!K252+JUL!K252+AGS!K252+SEPT!K252+OKT!K252+NOV!K252+DES!K252</f>
        <v>4255</v>
      </c>
      <c r="M252" s="303">
        <f>JAN!L252+FEB!L252+MAR!L252+APR!L252+MEI!L252+JUN!L252+JUL!L252+AGS!L252+SEPT!L252+OKT!L252+NOV!L252+DES!L252</f>
        <v>92</v>
      </c>
      <c r="N252" s="303">
        <f>JAN!M252+FEB!M252+MAR!M252+APR!M252+MEI!M252+JUN!M252+JUL!M252+AGS!M252+SEPT!M252+OKT!M252+NOV!M252+DES!M252</f>
        <v>91</v>
      </c>
      <c r="O252" s="303">
        <f>JAN!N252+FEB!N252+MAR!N252+APR!N252+MEI!N252+JUN!N252+JUL!N252+AGS!N252+SEPT!N252+OKT!N252+NOV!N252+DES!N252</f>
        <v>0</v>
      </c>
      <c r="P252" s="303">
        <f>JAN!O252+FEB!O252+MAR!O252+APR!O252+MEI!O252+JUN!O252+JUL!O252+AGS!O252+SEPT!O252+OKT!O252+NOV!O252+DES!O252</f>
        <v>3</v>
      </c>
      <c r="Q252" s="303">
        <f>JAN!P252+FEB!P252+MAR!P252+APR!P252+MEI!P252+JUN!P252+JUL!P252+AGS!P252+SEPT!P252+OKT!P252+NOV!P252+DES!P252</f>
        <v>0</v>
      </c>
      <c r="R252" s="331">
        <f>JAN!Q252+FEB!Q252+MAR!Q252+APR!Q252+MEI!Q252+JUN!Q252+JUL!Q252+AGS!Q252+SEPT!Q252+OKT!Q252+NOV!Q252+DES!Q252</f>
        <v>0</v>
      </c>
      <c r="S252" s="336">
        <f t="shared" si="18"/>
        <v>1</v>
      </c>
      <c r="T252" s="336">
        <f t="shared" si="19"/>
        <v>0.98913043478260865</v>
      </c>
      <c r="U252" s="336">
        <f t="shared" si="20"/>
        <v>0</v>
      </c>
      <c r="V252" s="336">
        <f t="shared" si="21"/>
        <v>2.1621621621621623E-2</v>
      </c>
      <c r="W252" s="336">
        <f t="shared" si="22"/>
        <v>1.9725466017032046E-2</v>
      </c>
      <c r="X252" s="337">
        <f t="shared" si="23"/>
        <v>0.42649656253042262</v>
      </c>
    </row>
    <row r="253" spans="1:24" ht="30" hidden="1" customHeight="1" x14ac:dyDescent="0.3">
      <c r="A253" s="306">
        <v>252</v>
      </c>
      <c r="B253" s="306">
        <v>3</v>
      </c>
      <c r="C253" s="307" t="s">
        <v>281</v>
      </c>
      <c r="D253" s="307" t="s">
        <v>284</v>
      </c>
      <c r="E253" s="325">
        <v>105306</v>
      </c>
      <c r="F253" s="303">
        <f>JAN!E253+FEB!E253+MAR!E253+APR!E253+MEI!E253+JUN!E253+JUL!E253+AGS!E253+SEPT!E253+OKT!E253+NOV!E253+DES!E253</f>
        <v>1751</v>
      </c>
      <c r="G253" s="303">
        <f>JAN!F253+FEB!F253+MAR!F253+APR!F253+MEI!F253+JUN!F253+JUL!F253+AGS!F253+SEPT!F253+OKT!F253+NOV!F253+DES!F253</f>
        <v>1676</v>
      </c>
      <c r="H253" s="303">
        <f>JAN!G253+FEB!G253+MAR!G253+APR!G253+MEI!G253+JUN!G253+JUL!G253+AGS!G253+SEPT!G253+OKT!G253+NOV!G253+DES!G253</f>
        <v>75</v>
      </c>
      <c r="I253" s="303">
        <f>JAN!H253+FEB!H253+MAR!H253+APR!H253+MEI!H253+JUN!H253+JUL!H253+AGS!H253+SEPT!H253+OKT!H253+NOV!H253+DES!H253</f>
        <v>1751</v>
      </c>
      <c r="J253" s="303">
        <f>JAN!I253+FEB!I253+MAR!I253+APR!I253+MEI!I253+JUN!I253+JUL!I253+AGS!I253+SEPT!I253+OKT!I253+NOV!I253+DES!I253</f>
        <v>1676</v>
      </c>
      <c r="K253" s="303">
        <f>JAN!J253+FEB!J253+MAR!J253+APR!J253+MEI!J253+JUN!J253+JUL!J253+AGS!J253+SEPT!J253+OKT!J253+NOV!J253+DES!J253</f>
        <v>75</v>
      </c>
      <c r="L253" s="303">
        <f>JAN!K253+FEB!K253+MAR!K253+APR!K253+MEI!K253+JUN!K253+JUL!K253+AGS!K253+SEPT!K253+OKT!K253+NOV!K253+DES!K253</f>
        <v>1751</v>
      </c>
      <c r="M253" s="303">
        <f>JAN!L253+FEB!L253+MAR!L253+APR!L253+MEI!L253+JUN!L253+JUL!L253+AGS!L253+SEPT!L253+OKT!L253+NOV!L253+DES!L253</f>
        <v>11</v>
      </c>
      <c r="N253" s="303">
        <f>JAN!M253+FEB!M253+MAR!M253+APR!M253+MEI!M253+JUN!M253+JUL!M253+AGS!M253+SEPT!M253+OKT!M253+NOV!M253+DES!M253</f>
        <v>11</v>
      </c>
      <c r="O253" s="303">
        <f>JAN!N253+FEB!N253+MAR!N253+APR!N253+MEI!N253+JUN!N253+JUL!N253+AGS!N253+SEPT!N253+OKT!N253+NOV!N253+DES!N253</f>
        <v>1</v>
      </c>
      <c r="P253" s="303">
        <f>JAN!O253+FEB!O253+MAR!O253+APR!O253+MEI!O253+JUN!O253+JUL!O253+AGS!O253+SEPT!O253+OKT!O253+NOV!O253+DES!O253</f>
        <v>0</v>
      </c>
      <c r="Q253" s="303">
        <f>JAN!P253+FEB!P253+MAR!P253+APR!P253+MEI!P253+JUN!P253+JUL!P253+AGS!P253+SEPT!P253+OKT!P253+NOV!P253+DES!P253</f>
        <v>0</v>
      </c>
      <c r="R253" s="331">
        <f>JAN!Q253+FEB!Q253+MAR!Q253+APR!Q253+MEI!Q253+JUN!Q253+JUL!Q253+AGS!Q253+SEPT!Q253+OKT!Q253+NOV!Q253+DES!Q253</f>
        <v>0</v>
      </c>
      <c r="S253" s="336">
        <f t="shared" si="18"/>
        <v>1</v>
      </c>
      <c r="T253" s="336">
        <f t="shared" si="19"/>
        <v>1</v>
      </c>
      <c r="U253" s="336">
        <f t="shared" si="20"/>
        <v>9.0909090909090912E-2</v>
      </c>
      <c r="V253" s="336">
        <f t="shared" si="21"/>
        <v>6.2821245002855509E-3</v>
      </c>
      <c r="W253" s="336">
        <f t="shared" si="22"/>
        <v>1.6627732512867262E-2</v>
      </c>
      <c r="X253" s="337">
        <f t="shared" si="23"/>
        <v>0.10445748580327806</v>
      </c>
    </row>
    <row r="254" spans="1:24" ht="30" hidden="1" customHeight="1" x14ac:dyDescent="0.3">
      <c r="A254" s="306">
        <v>253</v>
      </c>
      <c r="B254" s="306">
        <v>4</v>
      </c>
      <c r="C254" s="307" t="s">
        <v>281</v>
      </c>
      <c r="D254" s="307" t="s">
        <v>285</v>
      </c>
      <c r="E254" s="325">
        <v>126198</v>
      </c>
      <c r="F254" s="303">
        <f>JAN!E254+FEB!E254+MAR!E254+APR!E254+MEI!E254+JUN!E254+JUL!E254+AGS!E254+SEPT!E254+OKT!E254+NOV!E254+DES!E254</f>
        <v>301</v>
      </c>
      <c r="G254" s="303">
        <f>JAN!F254+FEB!F254+MAR!F254+APR!F254+MEI!F254+JUN!F254+JUL!F254+AGS!F254+SEPT!F254+OKT!F254+NOV!F254+DES!F254</f>
        <v>77</v>
      </c>
      <c r="H254" s="303">
        <f>JAN!G254+FEB!G254+MAR!G254+APR!G254+MEI!G254+JUN!G254+JUL!G254+AGS!G254+SEPT!G254+OKT!G254+NOV!G254+DES!G254</f>
        <v>224</v>
      </c>
      <c r="I254" s="303">
        <f>JAN!H254+FEB!H254+MAR!H254+APR!H254+MEI!H254+JUN!H254+JUL!H254+AGS!H254+SEPT!H254+OKT!H254+NOV!H254+DES!H254</f>
        <v>301</v>
      </c>
      <c r="J254" s="303">
        <f>JAN!I254+FEB!I254+MAR!I254+APR!I254+MEI!I254+JUN!I254+JUL!I254+AGS!I254+SEPT!I254+OKT!I254+NOV!I254+DES!I254</f>
        <v>88</v>
      </c>
      <c r="K254" s="303">
        <f>JAN!J254+FEB!J254+MAR!J254+APR!J254+MEI!J254+JUN!J254+JUL!J254+AGS!J254+SEPT!J254+OKT!J254+NOV!J254+DES!J254</f>
        <v>168</v>
      </c>
      <c r="L254" s="303">
        <f>JAN!K254+FEB!K254+MAR!K254+APR!K254+MEI!K254+JUN!K254+JUL!K254+AGS!K254+SEPT!K254+OKT!K254+NOV!K254+DES!K254</f>
        <v>256</v>
      </c>
      <c r="M254" s="303">
        <f>JAN!L254+FEB!L254+MAR!L254+APR!L254+MEI!L254+JUN!L254+JUL!L254+AGS!L254+SEPT!L254+OKT!L254+NOV!L254+DES!L254</f>
        <v>1</v>
      </c>
      <c r="N254" s="303">
        <f>JAN!M254+FEB!M254+MAR!M254+APR!M254+MEI!M254+JUN!M254+JUL!M254+AGS!M254+SEPT!M254+OKT!M254+NOV!M254+DES!M254</f>
        <v>1</v>
      </c>
      <c r="O254" s="303">
        <f>JAN!N254+FEB!N254+MAR!N254+APR!N254+MEI!N254+JUN!N254+JUL!N254+AGS!N254+SEPT!N254+OKT!N254+NOV!N254+DES!N254</f>
        <v>1</v>
      </c>
      <c r="P254" s="303">
        <f>JAN!O254+FEB!O254+MAR!O254+APR!O254+MEI!O254+JUN!O254+JUL!O254+AGS!O254+SEPT!O254+OKT!O254+NOV!O254+DES!O254</f>
        <v>0</v>
      </c>
      <c r="Q254" s="303">
        <f>JAN!P254+FEB!P254+MAR!P254+APR!P254+MEI!P254+JUN!P254+JUL!P254+AGS!P254+SEPT!P254+OKT!P254+NOV!P254+DES!P254</f>
        <v>0</v>
      </c>
      <c r="R254" s="331">
        <f>JAN!Q254+FEB!Q254+MAR!Q254+APR!Q254+MEI!Q254+JUN!Q254+JUL!Q254+AGS!Q254+SEPT!Q254+OKT!Q254+NOV!Q254+DES!Q254</f>
        <v>0</v>
      </c>
      <c r="S254" s="336">
        <f t="shared" si="18"/>
        <v>1</v>
      </c>
      <c r="T254" s="336">
        <f t="shared" si="19"/>
        <v>1</v>
      </c>
      <c r="U254" s="336">
        <f t="shared" si="20"/>
        <v>1</v>
      </c>
      <c r="V254" s="336">
        <f t="shared" si="21"/>
        <v>3.90625E-3</v>
      </c>
      <c r="W254" s="336">
        <f t="shared" si="22"/>
        <v>2.0285582972788792E-3</v>
      </c>
      <c r="X254" s="337">
        <f t="shared" si="23"/>
        <v>7.9240558487456217E-3</v>
      </c>
    </row>
    <row r="255" spans="1:24" ht="30" hidden="1" customHeight="1" x14ac:dyDescent="0.3">
      <c r="A255" s="306">
        <v>254</v>
      </c>
      <c r="B255" s="306">
        <v>5</v>
      </c>
      <c r="C255" s="307" t="s">
        <v>281</v>
      </c>
      <c r="D255" s="307" t="s">
        <v>286</v>
      </c>
      <c r="E255" s="325">
        <v>338364</v>
      </c>
      <c r="F255" s="303">
        <f>JAN!E255+FEB!E255+MAR!E255+APR!E255+MEI!E255+JUN!E255+JUL!E255+AGS!E255+SEPT!E255+OKT!E255+NOV!E255+DES!E255</f>
        <v>1450</v>
      </c>
      <c r="G255" s="303">
        <f>JAN!F255+FEB!F255+MAR!F255+APR!F255+MEI!F255+JUN!F255+JUL!F255+AGS!F255+SEPT!F255+OKT!F255+NOV!F255+DES!F255</f>
        <v>481</v>
      </c>
      <c r="H255" s="303">
        <f>JAN!G255+FEB!G255+MAR!G255+APR!G255+MEI!G255+JUN!G255+JUL!G255+AGS!G255+SEPT!G255+OKT!G255+NOV!G255+DES!G255</f>
        <v>969</v>
      </c>
      <c r="I255" s="303">
        <f>JAN!H255+FEB!H255+MAR!H255+APR!H255+MEI!H255+JUN!H255+JUL!H255+AGS!H255+SEPT!H255+OKT!H255+NOV!H255+DES!H255</f>
        <v>1450</v>
      </c>
      <c r="J255" s="303">
        <f>JAN!I255+FEB!I255+MAR!I255+APR!I255+MEI!I255+JUN!I255+JUL!I255+AGS!I255+SEPT!I255+OKT!I255+NOV!I255+DES!I255</f>
        <v>361</v>
      </c>
      <c r="K255" s="303">
        <f>JAN!J255+FEB!J255+MAR!J255+APR!J255+MEI!J255+JUN!J255+JUL!J255+AGS!J255+SEPT!J255+OKT!J255+NOV!J255+DES!J255</f>
        <v>969</v>
      </c>
      <c r="L255" s="303">
        <f>JAN!K255+FEB!K255+MAR!K255+APR!K255+MEI!K255+JUN!K255+JUL!K255+AGS!K255+SEPT!K255+OKT!K255+NOV!K255+DES!K255</f>
        <v>1330</v>
      </c>
      <c r="M255" s="303">
        <f>JAN!L255+FEB!L255+MAR!L255+APR!L255+MEI!L255+JUN!L255+JUL!L255+AGS!L255+SEPT!L255+OKT!L255+NOV!L255+DES!L255</f>
        <v>7</v>
      </c>
      <c r="N255" s="303">
        <f>JAN!M255+FEB!M255+MAR!M255+APR!M255+MEI!M255+JUN!M255+JUL!M255+AGS!M255+SEPT!M255+OKT!M255+NOV!M255+DES!M255</f>
        <v>7</v>
      </c>
      <c r="O255" s="303">
        <f>JAN!N255+FEB!N255+MAR!N255+APR!N255+MEI!N255+JUN!N255+JUL!N255+AGS!N255+SEPT!N255+OKT!N255+NOV!N255+DES!N255</f>
        <v>6</v>
      </c>
      <c r="P255" s="303">
        <f>JAN!O255+FEB!O255+MAR!O255+APR!O255+MEI!O255+JUN!O255+JUL!O255+AGS!O255+SEPT!O255+OKT!O255+NOV!O255+DES!O255</f>
        <v>0</v>
      </c>
      <c r="Q255" s="303">
        <f>JAN!P255+FEB!P255+MAR!P255+APR!P255+MEI!P255+JUN!P255+JUL!P255+AGS!P255+SEPT!P255+OKT!P255+NOV!P255+DES!P255</f>
        <v>0</v>
      </c>
      <c r="R255" s="331">
        <f>JAN!Q255+FEB!Q255+MAR!Q255+APR!Q255+MEI!Q255+JUN!Q255+JUL!Q255+AGS!Q255+SEPT!Q255+OKT!Q255+NOV!Q255+DES!Q255</f>
        <v>0</v>
      </c>
      <c r="S255" s="336">
        <f t="shared" si="18"/>
        <v>1</v>
      </c>
      <c r="T255" s="336">
        <f t="shared" si="19"/>
        <v>1</v>
      </c>
      <c r="U255" s="336">
        <f t="shared" si="20"/>
        <v>0.8571428571428571</v>
      </c>
      <c r="V255" s="336">
        <f t="shared" si="21"/>
        <v>5.263157894736842E-3</v>
      </c>
      <c r="W255" s="336">
        <f t="shared" si="22"/>
        <v>3.9306782045371259E-3</v>
      </c>
      <c r="X255" s="337">
        <f t="shared" si="23"/>
        <v>2.0687780023879609E-2</v>
      </c>
    </row>
    <row r="256" spans="1:24" ht="30" hidden="1" customHeight="1" x14ac:dyDescent="0.3">
      <c r="A256" s="306">
        <v>255</v>
      </c>
      <c r="B256" s="306">
        <v>6</v>
      </c>
      <c r="C256" s="307" t="s">
        <v>281</v>
      </c>
      <c r="D256" s="307" t="s">
        <v>287</v>
      </c>
      <c r="E256" s="325">
        <v>209501</v>
      </c>
      <c r="F256" s="303">
        <f>JAN!E256+FEB!E256+MAR!E256+APR!E256+MEI!E256+JUN!E256+JUL!E256+AGS!E256+SEPT!E256+OKT!E256+NOV!E256+DES!E256</f>
        <v>899</v>
      </c>
      <c r="G256" s="303">
        <f>JAN!F256+FEB!F256+MAR!F256+APR!F256+MEI!F256+JUN!F256+JUL!F256+AGS!F256+SEPT!F256+OKT!F256+NOV!F256+DES!F256</f>
        <v>65</v>
      </c>
      <c r="H256" s="303">
        <f>JAN!G256+FEB!G256+MAR!G256+APR!G256+MEI!G256+JUN!G256+JUL!G256+AGS!G256+SEPT!G256+OKT!G256+NOV!G256+DES!G256</f>
        <v>834</v>
      </c>
      <c r="I256" s="303">
        <f>JAN!H256+FEB!H256+MAR!H256+APR!H256+MEI!H256+JUN!H256+JUL!H256+AGS!H256+SEPT!H256+OKT!H256+NOV!H256+DES!H256</f>
        <v>899</v>
      </c>
      <c r="J256" s="303">
        <f>JAN!I256+FEB!I256+MAR!I256+APR!I256+MEI!I256+JUN!I256+JUL!I256+AGS!I256+SEPT!I256+OKT!I256+NOV!I256+DES!I256</f>
        <v>77</v>
      </c>
      <c r="K256" s="303">
        <f>JAN!J256+FEB!J256+MAR!J256+APR!J256+MEI!J256+JUN!J256+JUL!J256+AGS!J256+SEPT!J256+OKT!J256+NOV!J256+DES!J256</f>
        <v>797</v>
      </c>
      <c r="L256" s="303">
        <f>JAN!K256+FEB!K256+MAR!K256+APR!K256+MEI!K256+JUN!K256+JUL!K256+AGS!K256+SEPT!K256+OKT!K256+NOV!K256+DES!K256</f>
        <v>874</v>
      </c>
      <c r="M256" s="303">
        <f>JAN!L256+FEB!L256+MAR!L256+APR!L256+MEI!L256+JUN!L256+JUL!L256+AGS!L256+SEPT!L256+OKT!L256+NOV!L256+DES!L256</f>
        <v>119</v>
      </c>
      <c r="N256" s="303">
        <f>JAN!M256+FEB!M256+MAR!M256+APR!M256+MEI!M256+JUN!M256+JUL!M256+AGS!M256+SEPT!M256+OKT!M256+NOV!M256+DES!M256</f>
        <v>119</v>
      </c>
      <c r="O256" s="303">
        <f>JAN!N256+FEB!N256+MAR!N256+APR!N256+MEI!N256+JUN!N256+JUL!N256+AGS!N256+SEPT!N256+OKT!N256+NOV!N256+DES!N256</f>
        <v>24</v>
      </c>
      <c r="P256" s="303">
        <f>JAN!O256+FEB!O256+MAR!O256+APR!O256+MEI!O256+JUN!O256+JUL!O256+AGS!O256+SEPT!O256+OKT!O256+NOV!O256+DES!O256</f>
        <v>8</v>
      </c>
      <c r="Q256" s="303">
        <f>JAN!P256+FEB!P256+MAR!P256+APR!P256+MEI!P256+JUN!P256+JUL!P256+AGS!P256+SEPT!P256+OKT!P256+NOV!P256+DES!P256</f>
        <v>0</v>
      </c>
      <c r="R256" s="331">
        <f>JAN!Q256+FEB!Q256+MAR!Q256+APR!Q256+MEI!Q256+JUN!Q256+JUL!Q256+AGS!Q256+SEPT!Q256+OKT!Q256+NOV!Q256+DES!Q256</f>
        <v>0</v>
      </c>
      <c r="S256" s="336">
        <f t="shared" si="18"/>
        <v>1</v>
      </c>
      <c r="T256" s="336">
        <f t="shared" si="19"/>
        <v>1</v>
      </c>
      <c r="U256" s="336">
        <f t="shared" si="20"/>
        <v>0.20168067226890757</v>
      </c>
      <c r="V256" s="336">
        <f t="shared" si="21"/>
        <v>0.13615560640732266</v>
      </c>
      <c r="W256" s="336">
        <f t="shared" si="22"/>
        <v>4.1718177956191144E-3</v>
      </c>
      <c r="X256" s="337">
        <f t="shared" si="23"/>
        <v>0.56801638178338043</v>
      </c>
    </row>
    <row r="257" spans="1:24" ht="30" hidden="1" customHeight="1" x14ac:dyDescent="0.3">
      <c r="A257" s="306">
        <v>256</v>
      </c>
      <c r="B257" s="306">
        <v>7</v>
      </c>
      <c r="C257" s="307" t="s">
        <v>281</v>
      </c>
      <c r="D257" s="307" t="s">
        <v>288</v>
      </c>
      <c r="E257" s="325">
        <v>202317</v>
      </c>
      <c r="F257" s="303">
        <f>JAN!E257+FEB!E257+MAR!E257+APR!E257+MEI!E257+JUN!E257+JUL!E257+AGS!E257+SEPT!E257+OKT!E257+NOV!E257+DES!E257</f>
        <v>472</v>
      </c>
      <c r="G257" s="303">
        <f>JAN!F257+FEB!F257+MAR!F257+APR!F257+MEI!F257+JUN!F257+JUL!F257+AGS!F257+SEPT!F257+OKT!F257+NOV!F257+DES!F257</f>
        <v>147</v>
      </c>
      <c r="H257" s="303">
        <f>JAN!G257+FEB!G257+MAR!G257+APR!G257+MEI!G257+JUN!G257+JUL!G257+AGS!G257+SEPT!G257+OKT!G257+NOV!G257+DES!G257</f>
        <v>325</v>
      </c>
      <c r="I257" s="303">
        <f>JAN!H257+FEB!H257+MAR!H257+APR!H257+MEI!H257+JUN!H257+JUL!H257+AGS!H257+SEPT!H257+OKT!H257+NOV!H257+DES!H257</f>
        <v>472</v>
      </c>
      <c r="J257" s="303">
        <f>JAN!I257+FEB!I257+MAR!I257+APR!I257+MEI!I257+JUN!I257+JUL!I257+AGS!I257+SEPT!I257+OKT!I257+NOV!I257+DES!I257</f>
        <v>110</v>
      </c>
      <c r="K257" s="303">
        <f>JAN!J257+FEB!J257+MAR!J257+APR!J257+MEI!J257+JUN!J257+JUL!J257+AGS!J257+SEPT!J257+OKT!J257+NOV!J257+DES!J257</f>
        <v>266</v>
      </c>
      <c r="L257" s="303">
        <f>JAN!K257+FEB!K257+MAR!K257+APR!K257+MEI!K257+JUN!K257+JUL!K257+AGS!K257+SEPT!K257+OKT!K257+NOV!K257+DES!K257</f>
        <v>376</v>
      </c>
      <c r="M257" s="303">
        <f>JAN!L257+FEB!L257+MAR!L257+APR!L257+MEI!L257+JUN!L257+JUL!L257+AGS!L257+SEPT!L257+OKT!L257+NOV!L257+DES!L257</f>
        <v>15</v>
      </c>
      <c r="N257" s="303">
        <f>JAN!M257+FEB!M257+MAR!M257+APR!M257+MEI!M257+JUN!M257+JUL!M257+AGS!M257+SEPT!M257+OKT!M257+NOV!M257+DES!M257</f>
        <v>15</v>
      </c>
      <c r="O257" s="303">
        <f>JAN!N257+FEB!N257+MAR!N257+APR!N257+MEI!N257+JUN!N257+JUL!N257+AGS!N257+SEPT!N257+OKT!N257+NOV!N257+DES!N257</f>
        <v>0</v>
      </c>
      <c r="P257" s="303">
        <f>JAN!O257+FEB!O257+MAR!O257+APR!O257+MEI!O257+JUN!O257+JUL!O257+AGS!O257+SEPT!O257+OKT!O257+NOV!O257+DES!O257</f>
        <v>0</v>
      </c>
      <c r="Q257" s="303">
        <f>JAN!P257+FEB!P257+MAR!P257+APR!P257+MEI!P257+JUN!P257+JUL!P257+AGS!P257+SEPT!P257+OKT!P257+NOV!P257+DES!P257</f>
        <v>0</v>
      </c>
      <c r="R257" s="331">
        <f>JAN!Q257+FEB!Q257+MAR!Q257+APR!Q257+MEI!Q257+JUN!Q257+JUL!Q257+AGS!Q257+SEPT!Q257+OKT!Q257+NOV!Q257+DES!Q257</f>
        <v>0</v>
      </c>
      <c r="S257" s="336">
        <f t="shared" si="18"/>
        <v>1</v>
      </c>
      <c r="T257" s="336">
        <f t="shared" si="19"/>
        <v>1</v>
      </c>
      <c r="U257" s="336">
        <f t="shared" si="20"/>
        <v>0</v>
      </c>
      <c r="V257" s="336">
        <f t="shared" si="21"/>
        <v>3.9893617021276598E-2</v>
      </c>
      <c r="W257" s="336">
        <f t="shared" si="22"/>
        <v>1.8584696293440493E-3</v>
      </c>
      <c r="X257" s="337">
        <f t="shared" si="23"/>
        <v>7.4141075638725365E-2</v>
      </c>
    </row>
    <row r="258" spans="1:24" ht="30" hidden="1" customHeight="1" x14ac:dyDescent="0.3">
      <c r="A258" s="306">
        <v>257</v>
      </c>
      <c r="B258" s="306">
        <v>8</v>
      </c>
      <c r="C258" s="307" t="s">
        <v>281</v>
      </c>
      <c r="D258" s="307" t="s">
        <v>289</v>
      </c>
      <c r="E258" s="325">
        <v>106303</v>
      </c>
      <c r="F258" s="303">
        <f>JAN!E258+FEB!E258+MAR!E258+APR!E258+MEI!E258+JUN!E258+JUL!E258+AGS!E258+SEPT!E258+OKT!E258+NOV!E258+DES!E258</f>
        <v>875</v>
      </c>
      <c r="G258" s="303">
        <f>JAN!F258+FEB!F258+MAR!F258+APR!F258+MEI!F258+JUN!F258+JUL!F258+AGS!F258+SEPT!F258+OKT!F258+NOV!F258+DES!F258</f>
        <v>841</v>
      </c>
      <c r="H258" s="303">
        <f>JAN!G258+FEB!G258+MAR!G258+APR!G258+MEI!G258+JUN!G258+JUL!G258+AGS!G258+SEPT!G258+OKT!G258+NOV!G258+DES!G258</f>
        <v>34</v>
      </c>
      <c r="I258" s="303">
        <f>JAN!H258+FEB!H258+MAR!H258+APR!H258+MEI!H258+JUN!H258+JUL!H258+AGS!H258+SEPT!H258+OKT!H258+NOV!H258+DES!H258</f>
        <v>875</v>
      </c>
      <c r="J258" s="303">
        <f>JAN!I258+FEB!I258+MAR!I258+APR!I258+MEI!I258+JUN!I258+JUL!I258+AGS!I258+SEPT!I258+OKT!I258+NOV!I258+DES!I258</f>
        <v>707</v>
      </c>
      <c r="K258" s="303">
        <f>JAN!J258+FEB!J258+MAR!J258+APR!J258+MEI!J258+JUN!J258+JUL!J258+AGS!J258+SEPT!J258+OKT!J258+NOV!J258+DES!J258</f>
        <v>95</v>
      </c>
      <c r="L258" s="303">
        <f>JAN!K258+FEB!K258+MAR!K258+APR!K258+MEI!K258+JUN!K258+JUL!K258+AGS!K258+SEPT!K258+OKT!K258+NOV!K258+DES!K258</f>
        <v>802</v>
      </c>
      <c r="M258" s="303">
        <f>JAN!L258+FEB!L258+MAR!L258+APR!L258+MEI!L258+JUN!L258+JUL!L258+AGS!L258+SEPT!L258+OKT!L258+NOV!L258+DES!L258</f>
        <v>98</v>
      </c>
      <c r="N258" s="303">
        <f>JAN!M258+FEB!M258+MAR!M258+APR!M258+MEI!M258+JUN!M258+JUL!M258+AGS!M258+SEPT!M258+OKT!M258+NOV!M258+DES!M258</f>
        <v>98</v>
      </c>
      <c r="O258" s="303">
        <f>JAN!N258+FEB!N258+MAR!N258+APR!N258+MEI!N258+JUN!N258+JUL!N258+AGS!N258+SEPT!N258+OKT!N258+NOV!N258+DES!N258</f>
        <v>1</v>
      </c>
      <c r="P258" s="303">
        <f>JAN!O258+FEB!O258+MAR!O258+APR!O258+MEI!O258+JUN!O258+JUL!O258+AGS!O258+SEPT!O258+OKT!O258+NOV!O258+DES!O258</f>
        <v>2</v>
      </c>
      <c r="Q258" s="303">
        <f>JAN!P258+FEB!P258+MAR!P258+APR!P258+MEI!P258+JUN!P258+JUL!P258+AGS!P258+SEPT!P258+OKT!P258+NOV!P258+DES!P258</f>
        <v>0</v>
      </c>
      <c r="R258" s="331">
        <f>JAN!Q258+FEB!Q258+MAR!Q258+APR!Q258+MEI!Q258+JUN!Q258+JUL!Q258+AGS!Q258+SEPT!Q258+OKT!Q258+NOV!Q258+DES!Q258</f>
        <v>0</v>
      </c>
      <c r="S258" s="336">
        <f t="shared" si="18"/>
        <v>1</v>
      </c>
      <c r="T258" s="336">
        <f t="shared" si="19"/>
        <v>1</v>
      </c>
      <c r="U258" s="336">
        <f t="shared" si="20"/>
        <v>1.020408163265306E-2</v>
      </c>
      <c r="V258" s="336">
        <f t="shared" si="21"/>
        <v>0.12219451371571072</v>
      </c>
      <c r="W258" s="336">
        <f t="shared" si="22"/>
        <v>7.5444719339999812E-3</v>
      </c>
      <c r="X258" s="337">
        <f t="shared" si="23"/>
        <v>0.92189307921695529</v>
      </c>
    </row>
    <row r="259" spans="1:24" ht="30" hidden="1" customHeight="1" x14ac:dyDescent="0.3">
      <c r="A259" s="306">
        <v>258</v>
      </c>
      <c r="B259" s="306">
        <v>9</v>
      </c>
      <c r="C259" s="307" t="s">
        <v>281</v>
      </c>
      <c r="D259" s="307" t="s">
        <v>290</v>
      </c>
      <c r="E259" s="325">
        <v>244185</v>
      </c>
      <c r="F259" s="303">
        <f>JAN!E259+FEB!E259+MAR!E259+APR!E259+MEI!E259+JUN!E259+JUL!E259+AGS!E259+SEPT!E259+OKT!E259+NOV!E259+DES!E259</f>
        <v>430</v>
      </c>
      <c r="G259" s="303">
        <f>JAN!F259+FEB!F259+MAR!F259+APR!F259+MEI!F259+JUN!F259+JUL!F259+AGS!F259+SEPT!F259+OKT!F259+NOV!F259+DES!F259</f>
        <v>23</v>
      </c>
      <c r="H259" s="303">
        <f>JAN!G259+FEB!G259+MAR!G259+APR!G259+MEI!G259+JUN!G259+JUL!G259+AGS!G259+SEPT!G259+OKT!G259+NOV!G259+DES!G259</f>
        <v>407</v>
      </c>
      <c r="I259" s="303">
        <f>JAN!H259+FEB!H259+MAR!H259+APR!H259+MEI!H259+JUN!H259+JUL!H259+AGS!H259+SEPT!H259+OKT!H259+NOV!H259+DES!H259</f>
        <v>430</v>
      </c>
      <c r="J259" s="303">
        <f>JAN!I259+FEB!I259+MAR!I259+APR!I259+MEI!I259+JUN!I259+JUL!I259+AGS!I259+SEPT!I259+OKT!I259+NOV!I259+DES!I259</f>
        <v>23</v>
      </c>
      <c r="K259" s="303">
        <f>JAN!J259+FEB!J259+MAR!J259+APR!J259+MEI!J259+JUN!J259+JUL!J259+AGS!J259+SEPT!J259+OKT!J259+NOV!J259+DES!J259</f>
        <v>389</v>
      </c>
      <c r="L259" s="303">
        <f>JAN!K259+FEB!K259+MAR!K259+APR!K259+MEI!K259+JUN!K259+JUL!K259+AGS!K259+SEPT!K259+OKT!K259+NOV!K259+DES!K259</f>
        <v>412</v>
      </c>
      <c r="M259" s="303">
        <f>JAN!L259+FEB!L259+MAR!L259+APR!L259+MEI!L259+JUN!L259+JUL!L259+AGS!L259+SEPT!L259+OKT!L259+NOV!L259+DES!L259</f>
        <v>9</v>
      </c>
      <c r="N259" s="303">
        <f>JAN!M259+FEB!M259+MAR!M259+APR!M259+MEI!M259+JUN!M259+JUL!M259+AGS!M259+SEPT!M259+OKT!M259+NOV!M259+DES!M259</f>
        <v>9</v>
      </c>
      <c r="O259" s="303">
        <f>JAN!N259+FEB!N259+MAR!N259+APR!N259+MEI!N259+JUN!N259+JUL!N259+AGS!N259+SEPT!N259+OKT!N259+NOV!N259+DES!N259</f>
        <v>0</v>
      </c>
      <c r="P259" s="303">
        <f>JAN!O259+FEB!O259+MAR!O259+APR!O259+MEI!O259+JUN!O259+JUL!O259+AGS!O259+SEPT!O259+OKT!O259+NOV!O259+DES!O259</f>
        <v>0</v>
      </c>
      <c r="Q259" s="303">
        <f>JAN!P259+FEB!P259+MAR!P259+APR!P259+MEI!P259+JUN!P259+JUL!P259+AGS!P259+SEPT!P259+OKT!P259+NOV!P259+DES!P259</f>
        <v>0</v>
      </c>
      <c r="R259" s="331">
        <f>JAN!Q259+FEB!Q259+MAR!Q259+APR!Q259+MEI!Q259+JUN!Q259+JUL!Q259+AGS!Q259+SEPT!Q259+OKT!Q259+NOV!Q259+DES!Q259</f>
        <v>0</v>
      </c>
      <c r="S259" s="336">
        <f t="shared" ref="S259:S322" si="24">I259/F259</f>
        <v>1</v>
      </c>
      <c r="T259" s="336">
        <f t="shared" ref="T259:T322" si="25">N259/M259</f>
        <v>1</v>
      </c>
      <c r="U259" s="336">
        <f t="shared" ref="U259:U322" si="26">O259/M259</f>
        <v>0</v>
      </c>
      <c r="V259" s="336">
        <f t="shared" ref="V259:V322" si="27">M259/L259</f>
        <v>2.1844660194174758E-2</v>
      </c>
      <c r="W259" s="336">
        <f t="shared" ref="W259:W322" si="28">L259/E259</f>
        <v>1.6872453262894937E-3</v>
      </c>
      <c r="X259" s="337">
        <f t="shared" ref="X259:X322" si="29">M259/E259*1000</f>
        <v>3.6857300817003495E-2</v>
      </c>
    </row>
    <row r="260" spans="1:24" ht="30" hidden="1" customHeight="1" x14ac:dyDescent="0.3">
      <c r="A260" s="306">
        <v>259</v>
      </c>
      <c r="B260" s="306">
        <v>10</v>
      </c>
      <c r="C260" s="307" t="s">
        <v>281</v>
      </c>
      <c r="D260" s="307" t="s">
        <v>291</v>
      </c>
      <c r="E260" s="325">
        <v>79366</v>
      </c>
      <c r="F260" s="303">
        <f>JAN!E260+FEB!E260+MAR!E260+APR!E260+MEI!E260+JUN!E260+JUL!E260+AGS!E260+SEPT!E260+OKT!E260+NOV!E260+DES!E260</f>
        <v>1037</v>
      </c>
      <c r="G260" s="303">
        <f>JAN!F260+FEB!F260+MAR!F260+APR!F260+MEI!F260+JUN!F260+JUL!F260+AGS!F260+SEPT!F260+OKT!F260+NOV!F260+DES!F260</f>
        <v>381</v>
      </c>
      <c r="H260" s="303">
        <f>JAN!G260+FEB!G260+MAR!G260+APR!G260+MEI!G260+JUN!G260+JUL!G260+AGS!G260+SEPT!G260+OKT!G260+NOV!G260+DES!G260</f>
        <v>656</v>
      </c>
      <c r="I260" s="303">
        <f>JAN!H260+FEB!H260+MAR!H260+APR!H260+MEI!H260+JUN!H260+JUL!H260+AGS!H260+SEPT!H260+OKT!H260+NOV!H260+DES!H260</f>
        <v>1037</v>
      </c>
      <c r="J260" s="303">
        <f>JAN!I260+FEB!I260+MAR!I260+APR!I260+MEI!I260+JUN!I260+JUL!I260+AGS!I260+SEPT!I260+OKT!I260+NOV!I260+DES!I260</f>
        <v>381</v>
      </c>
      <c r="K260" s="303">
        <f>JAN!J260+FEB!J260+MAR!J260+APR!J260+MEI!J260+JUN!J260+JUL!J260+AGS!J260+SEPT!J260+OKT!J260+NOV!J260+DES!J260</f>
        <v>656</v>
      </c>
      <c r="L260" s="303">
        <f>JAN!K260+FEB!K260+MAR!K260+APR!K260+MEI!K260+JUN!K260+JUL!K260+AGS!K260+SEPT!K260+OKT!K260+NOV!K260+DES!K260</f>
        <v>1037</v>
      </c>
      <c r="M260" s="303">
        <f>JAN!L260+FEB!L260+MAR!L260+APR!L260+MEI!L260+JUN!L260+JUL!L260+AGS!L260+SEPT!L260+OKT!L260+NOV!L260+DES!L260</f>
        <v>12</v>
      </c>
      <c r="N260" s="303">
        <f>JAN!M260+FEB!M260+MAR!M260+APR!M260+MEI!M260+JUN!M260+JUL!M260+AGS!M260+SEPT!M260+OKT!M260+NOV!M260+DES!M260</f>
        <v>12</v>
      </c>
      <c r="O260" s="303">
        <f>JAN!N260+FEB!N260+MAR!N260+APR!N260+MEI!N260+JUN!N260+JUL!N260+AGS!N260+SEPT!N260+OKT!N260+NOV!N260+DES!N260</f>
        <v>2</v>
      </c>
      <c r="P260" s="303">
        <f>JAN!O260+FEB!O260+MAR!O260+APR!O260+MEI!O260+JUN!O260+JUL!O260+AGS!O260+SEPT!O260+OKT!O260+NOV!O260+DES!O260</f>
        <v>0</v>
      </c>
      <c r="Q260" s="303">
        <f>JAN!P260+FEB!P260+MAR!P260+APR!P260+MEI!P260+JUN!P260+JUL!P260+AGS!P260+SEPT!P260+OKT!P260+NOV!P260+DES!P260</f>
        <v>0</v>
      </c>
      <c r="R260" s="331">
        <f>JAN!Q260+FEB!Q260+MAR!Q260+APR!Q260+MEI!Q260+JUN!Q260+JUL!Q260+AGS!Q260+SEPT!Q260+OKT!Q260+NOV!Q260+DES!Q260</f>
        <v>0</v>
      </c>
      <c r="S260" s="336">
        <f t="shared" si="24"/>
        <v>1</v>
      </c>
      <c r="T260" s="336">
        <f t="shared" si="25"/>
        <v>1</v>
      </c>
      <c r="U260" s="336">
        <f t="shared" si="26"/>
        <v>0.16666666666666666</v>
      </c>
      <c r="V260" s="336">
        <f t="shared" si="27"/>
        <v>1.1571841851494697E-2</v>
      </c>
      <c r="W260" s="336">
        <f t="shared" si="28"/>
        <v>1.3066048433838167E-2</v>
      </c>
      <c r="X260" s="337">
        <f t="shared" si="29"/>
        <v>0.15119824610034524</v>
      </c>
    </row>
    <row r="261" spans="1:24" ht="30" hidden="1" customHeight="1" x14ac:dyDescent="0.3">
      <c r="A261" s="306">
        <v>260</v>
      </c>
      <c r="B261" s="306">
        <v>11</v>
      </c>
      <c r="C261" s="307" t="s">
        <v>281</v>
      </c>
      <c r="D261" s="307" t="s">
        <v>292</v>
      </c>
      <c r="E261" s="325">
        <v>130833</v>
      </c>
      <c r="F261" s="303">
        <f>JAN!E261+FEB!E261+MAR!E261+APR!E261+MEI!E261+JUN!E261+JUL!E261+AGS!E261+SEPT!E261+OKT!E261+NOV!E261+DES!E261</f>
        <v>1167</v>
      </c>
      <c r="G261" s="303">
        <f>JAN!F261+FEB!F261+MAR!F261+APR!F261+MEI!F261+JUN!F261+JUL!F261+AGS!F261+SEPT!F261+OKT!F261+NOV!F261+DES!F261</f>
        <v>704</v>
      </c>
      <c r="H261" s="303">
        <f>JAN!G261+FEB!G261+MAR!G261+APR!G261+MEI!G261+JUN!G261+JUL!G261+AGS!G261+SEPT!G261+OKT!G261+NOV!G261+DES!G261</f>
        <v>463</v>
      </c>
      <c r="I261" s="303">
        <f>JAN!H261+FEB!H261+MAR!H261+APR!H261+MEI!H261+JUN!H261+JUL!H261+AGS!H261+SEPT!H261+OKT!H261+NOV!H261+DES!H261</f>
        <v>1167</v>
      </c>
      <c r="J261" s="303">
        <f>JAN!I261+FEB!I261+MAR!I261+APR!I261+MEI!I261+JUN!I261+JUL!I261+AGS!I261+SEPT!I261+OKT!I261+NOV!I261+DES!I261</f>
        <v>716</v>
      </c>
      <c r="K261" s="303">
        <f>JAN!J261+FEB!J261+MAR!J261+APR!J261+MEI!J261+JUN!J261+JUL!J261+AGS!J261+SEPT!J261+OKT!J261+NOV!J261+DES!J261</f>
        <v>470</v>
      </c>
      <c r="L261" s="303">
        <f>JAN!K261+FEB!K261+MAR!K261+APR!K261+MEI!K261+JUN!K261+JUL!K261+AGS!K261+SEPT!K261+OKT!K261+NOV!K261+DES!K261</f>
        <v>1186</v>
      </c>
      <c r="M261" s="303">
        <f>JAN!L261+FEB!L261+MAR!L261+APR!L261+MEI!L261+JUN!L261+JUL!L261+AGS!L261+SEPT!L261+OKT!L261+NOV!L261+DES!L261</f>
        <v>112</v>
      </c>
      <c r="N261" s="303">
        <f>JAN!M261+FEB!M261+MAR!M261+APR!M261+MEI!M261+JUN!M261+JUL!M261+AGS!M261+SEPT!M261+OKT!M261+NOV!M261+DES!M261</f>
        <v>112</v>
      </c>
      <c r="O261" s="303">
        <f>JAN!N261+FEB!N261+MAR!N261+APR!N261+MEI!N261+JUN!N261+JUL!N261+AGS!N261+SEPT!N261+OKT!N261+NOV!N261+DES!N261</f>
        <v>0</v>
      </c>
      <c r="P261" s="303">
        <f>JAN!O261+FEB!O261+MAR!O261+APR!O261+MEI!O261+JUN!O261+JUL!O261+AGS!O261+SEPT!O261+OKT!O261+NOV!O261+DES!O261</f>
        <v>0</v>
      </c>
      <c r="Q261" s="303">
        <f>JAN!P261+FEB!P261+MAR!P261+APR!P261+MEI!P261+JUN!P261+JUL!P261+AGS!P261+SEPT!P261+OKT!P261+NOV!P261+DES!P261</f>
        <v>0</v>
      </c>
      <c r="R261" s="331">
        <f>JAN!Q261+FEB!Q261+MAR!Q261+APR!Q261+MEI!Q261+JUN!Q261+JUL!Q261+AGS!Q261+SEPT!Q261+OKT!Q261+NOV!Q261+DES!Q261</f>
        <v>0</v>
      </c>
      <c r="S261" s="336">
        <f t="shared" si="24"/>
        <v>1</v>
      </c>
      <c r="T261" s="336">
        <f t="shared" si="25"/>
        <v>1</v>
      </c>
      <c r="U261" s="336">
        <f t="shared" si="26"/>
        <v>0</v>
      </c>
      <c r="V261" s="336">
        <f t="shared" si="27"/>
        <v>9.4435075885328831E-2</v>
      </c>
      <c r="W261" s="336">
        <f t="shared" si="28"/>
        <v>9.0649912483853467E-3</v>
      </c>
      <c r="X261" s="337">
        <f t="shared" si="29"/>
        <v>0.85605313644111192</v>
      </c>
    </row>
    <row r="262" spans="1:24" ht="30" hidden="1" customHeight="1" x14ac:dyDescent="0.3">
      <c r="A262" s="306">
        <v>261</v>
      </c>
      <c r="B262" s="306">
        <v>12</v>
      </c>
      <c r="C262" s="307" t="s">
        <v>281</v>
      </c>
      <c r="D262" s="307" t="s">
        <v>293</v>
      </c>
      <c r="E262" s="325">
        <v>66225</v>
      </c>
      <c r="F262" s="303">
        <f>JAN!E262+FEB!E262+MAR!E262+APR!E262+MEI!E262+JUN!E262+JUL!E262+AGS!E262+SEPT!E262+OKT!E262+NOV!E262+DES!E262</f>
        <v>442</v>
      </c>
      <c r="G262" s="303">
        <f>JAN!F262+FEB!F262+MAR!F262+APR!F262+MEI!F262+JUN!F262+JUL!F262+AGS!F262+SEPT!F262+OKT!F262+NOV!F262+DES!F262</f>
        <v>389</v>
      </c>
      <c r="H262" s="303">
        <f>JAN!G262+FEB!G262+MAR!G262+APR!G262+MEI!G262+JUN!G262+JUL!G262+AGS!G262+SEPT!G262+OKT!G262+NOV!G262+DES!G262</f>
        <v>53</v>
      </c>
      <c r="I262" s="303">
        <f>JAN!H262+FEB!H262+MAR!H262+APR!H262+MEI!H262+JUN!H262+JUL!H262+AGS!H262+SEPT!H262+OKT!H262+NOV!H262+DES!H262</f>
        <v>442</v>
      </c>
      <c r="J262" s="303">
        <f>JAN!I262+FEB!I262+MAR!I262+APR!I262+MEI!I262+JUN!I262+JUL!I262+AGS!I262+SEPT!I262+OKT!I262+NOV!I262+DES!I262</f>
        <v>380</v>
      </c>
      <c r="K262" s="303">
        <f>JAN!J262+FEB!J262+MAR!J262+APR!J262+MEI!J262+JUN!J262+JUL!J262+AGS!J262+SEPT!J262+OKT!J262+NOV!J262+DES!J262</f>
        <v>40</v>
      </c>
      <c r="L262" s="303">
        <f>JAN!K262+FEB!K262+MAR!K262+APR!K262+MEI!K262+JUN!K262+JUL!K262+AGS!K262+SEPT!K262+OKT!K262+NOV!K262+DES!K262</f>
        <v>420</v>
      </c>
      <c r="M262" s="303">
        <f>JAN!L262+FEB!L262+MAR!L262+APR!L262+MEI!L262+JUN!L262+JUL!L262+AGS!L262+SEPT!L262+OKT!L262+NOV!L262+DES!L262</f>
        <v>71</v>
      </c>
      <c r="N262" s="303">
        <f>JAN!M262+FEB!M262+MAR!M262+APR!M262+MEI!M262+JUN!M262+JUL!M262+AGS!M262+SEPT!M262+OKT!M262+NOV!M262+DES!M262</f>
        <v>71</v>
      </c>
      <c r="O262" s="303">
        <f>JAN!N262+FEB!N262+MAR!N262+APR!N262+MEI!N262+JUN!N262+JUL!N262+AGS!N262+SEPT!N262+OKT!N262+NOV!N262+DES!N262</f>
        <v>68</v>
      </c>
      <c r="P262" s="303">
        <f>JAN!O262+FEB!O262+MAR!O262+APR!O262+MEI!O262+JUN!O262+JUL!O262+AGS!O262+SEPT!O262+OKT!O262+NOV!O262+DES!O262</f>
        <v>2</v>
      </c>
      <c r="Q262" s="303">
        <f>JAN!P262+FEB!P262+MAR!P262+APR!P262+MEI!P262+JUN!P262+JUL!P262+AGS!P262+SEPT!P262+OKT!P262+NOV!P262+DES!P262</f>
        <v>0</v>
      </c>
      <c r="R262" s="331">
        <f>JAN!Q262+FEB!Q262+MAR!Q262+APR!Q262+MEI!Q262+JUN!Q262+JUL!Q262+AGS!Q262+SEPT!Q262+OKT!Q262+NOV!Q262+DES!Q262</f>
        <v>0</v>
      </c>
      <c r="S262" s="336">
        <f t="shared" si="24"/>
        <v>1</v>
      </c>
      <c r="T262" s="336">
        <f t="shared" si="25"/>
        <v>1</v>
      </c>
      <c r="U262" s="336">
        <f t="shared" si="26"/>
        <v>0.95774647887323938</v>
      </c>
      <c r="V262" s="336">
        <f t="shared" si="27"/>
        <v>0.16904761904761906</v>
      </c>
      <c r="W262" s="336">
        <f t="shared" si="28"/>
        <v>6.3420158550396375E-3</v>
      </c>
      <c r="X262" s="337">
        <f t="shared" si="29"/>
        <v>1.0721026802567006</v>
      </c>
    </row>
    <row r="263" spans="1:24" ht="30" hidden="1" customHeight="1" x14ac:dyDescent="0.3">
      <c r="A263" s="306">
        <v>262</v>
      </c>
      <c r="B263" s="306">
        <v>13</v>
      </c>
      <c r="C263" s="307" t="s">
        <v>281</v>
      </c>
      <c r="D263" s="307" t="s">
        <v>294</v>
      </c>
      <c r="E263" s="325">
        <v>91599</v>
      </c>
      <c r="F263" s="303">
        <f>JAN!E263+FEB!E263+MAR!E263+APR!E263+MEI!E263+JUN!E263+JUL!E263+AGS!E263+SEPT!E263+OKT!E263+NOV!E263+DES!E263</f>
        <v>437</v>
      </c>
      <c r="G263" s="303">
        <f>JAN!F263+FEB!F263+MAR!F263+APR!F263+MEI!F263+JUN!F263+JUL!F263+AGS!F263+SEPT!F263+OKT!F263+NOV!F263+DES!F263</f>
        <v>168</v>
      </c>
      <c r="H263" s="303">
        <f>JAN!G263+FEB!G263+MAR!G263+APR!G263+MEI!G263+JUN!G263+JUL!G263+AGS!G263+SEPT!G263+OKT!G263+NOV!G263+DES!G263</f>
        <v>269</v>
      </c>
      <c r="I263" s="303">
        <f>JAN!H263+FEB!H263+MAR!H263+APR!H263+MEI!H263+JUN!H263+JUL!H263+AGS!H263+SEPT!H263+OKT!H263+NOV!H263+DES!H263</f>
        <v>437</v>
      </c>
      <c r="J263" s="303">
        <f>JAN!I263+FEB!I263+MAR!I263+APR!I263+MEI!I263+JUN!I263+JUL!I263+AGS!I263+SEPT!I263+OKT!I263+NOV!I263+DES!I263</f>
        <v>168</v>
      </c>
      <c r="K263" s="303">
        <f>JAN!J263+FEB!J263+MAR!J263+APR!J263+MEI!J263+JUN!J263+JUL!J263+AGS!J263+SEPT!J263+OKT!J263+NOV!J263+DES!J263</f>
        <v>269</v>
      </c>
      <c r="L263" s="303">
        <f>JAN!K263+FEB!K263+MAR!K263+APR!K263+MEI!K263+JUN!K263+JUL!K263+AGS!K263+SEPT!K263+OKT!K263+NOV!K263+DES!K263</f>
        <v>437</v>
      </c>
      <c r="M263" s="303">
        <f>JAN!L263+FEB!L263+MAR!L263+APR!L263+MEI!L263+JUN!L263+JUL!L263+AGS!L263+SEPT!L263+OKT!L263+NOV!L263+DES!L263</f>
        <v>26</v>
      </c>
      <c r="N263" s="303">
        <f>JAN!M263+FEB!M263+MAR!M263+APR!M263+MEI!M263+JUN!M263+JUL!M263+AGS!M263+SEPT!M263+OKT!M263+NOV!M263+DES!M263</f>
        <v>26</v>
      </c>
      <c r="O263" s="303">
        <f>JAN!N263+FEB!N263+MAR!N263+APR!N263+MEI!N263+JUN!N263+JUL!N263+AGS!N263+SEPT!N263+OKT!N263+NOV!N263+DES!N263</f>
        <v>6</v>
      </c>
      <c r="P263" s="303">
        <f>JAN!O263+FEB!O263+MAR!O263+APR!O263+MEI!O263+JUN!O263+JUL!O263+AGS!O263+SEPT!O263+OKT!O263+NOV!O263+DES!O263</f>
        <v>2</v>
      </c>
      <c r="Q263" s="303">
        <f>JAN!P263+FEB!P263+MAR!P263+APR!P263+MEI!P263+JUN!P263+JUL!P263+AGS!P263+SEPT!P263+OKT!P263+NOV!P263+DES!P263</f>
        <v>0</v>
      </c>
      <c r="R263" s="331">
        <f>JAN!Q263+FEB!Q263+MAR!Q263+APR!Q263+MEI!Q263+JUN!Q263+JUL!Q263+AGS!Q263+SEPT!Q263+OKT!Q263+NOV!Q263+DES!Q263</f>
        <v>0</v>
      </c>
      <c r="S263" s="336">
        <f t="shared" si="24"/>
        <v>1</v>
      </c>
      <c r="T263" s="336">
        <f t="shared" si="25"/>
        <v>1</v>
      </c>
      <c r="U263" s="336">
        <f t="shared" si="26"/>
        <v>0.23076923076923078</v>
      </c>
      <c r="V263" s="336">
        <f t="shared" si="27"/>
        <v>5.9496567505720827E-2</v>
      </c>
      <c r="W263" s="336">
        <f t="shared" si="28"/>
        <v>4.7707944409873474E-3</v>
      </c>
      <c r="X263" s="337">
        <f t="shared" si="29"/>
        <v>0.28384589351412132</v>
      </c>
    </row>
    <row r="264" spans="1:24" ht="30" hidden="1" customHeight="1" x14ac:dyDescent="0.3">
      <c r="A264" s="306">
        <v>263</v>
      </c>
      <c r="B264" s="306">
        <v>14</v>
      </c>
      <c r="C264" s="307" t="s">
        <v>281</v>
      </c>
      <c r="D264" s="307" t="s">
        <v>295</v>
      </c>
      <c r="E264" s="325">
        <v>71477</v>
      </c>
      <c r="F264" s="303">
        <f>JAN!E264+FEB!E264+MAR!E264+APR!E264+MEI!E264+JUN!E264+JUL!E264+AGS!E264+SEPT!E264+OKT!E264+NOV!E264+DES!E264</f>
        <v>501</v>
      </c>
      <c r="G264" s="303">
        <f>JAN!F264+FEB!F264+MAR!F264+APR!F264+MEI!F264+JUN!F264+JUL!F264+AGS!F264+SEPT!F264+OKT!F264+NOV!F264+DES!F264</f>
        <v>82</v>
      </c>
      <c r="H264" s="303">
        <f>JAN!G264+FEB!G264+MAR!G264+APR!G264+MEI!G264+JUN!G264+JUL!G264+AGS!G264+SEPT!G264+OKT!G264+NOV!G264+DES!G264</f>
        <v>419</v>
      </c>
      <c r="I264" s="303">
        <f>JAN!H264+FEB!H264+MAR!H264+APR!H264+MEI!H264+JUN!H264+JUL!H264+AGS!H264+SEPT!H264+OKT!H264+NOV!H264+DES!H264</f>
        <v>501</v>
      </c>
      <c r="J264" s="303">
        <f>JAN!I264+FEB!I264+MAR!I264+APR!I264+MEI!I264+JUN!I264+JUL!I264+AGS!I264+SEPT!I264+OKT!I264+NOV!I264+DES!I264</f>
        <v>82</v>
      </c>
      <c r="K264" s="303">
        <f>JAN!J264+FEB!J264+MAR!J264+APR!J264+MEI!J264+JUN!J264+JUL!J264+AGS!J264+SEPT!J264+OKT!J264+NOV!J264+DES!J264</f>
        <v>419</v>
      </c>
      <c r="L264" s="303">
        <f>JAN!K264+FEB!K264+MAR!K264+APR!K264+MEI!K264+JUN!K264+JUL!K264+AGS!K264+SEPT!K264+OKT!K264+NOV!K264+DES!K264</f>
        <v>501</v>
      </c>
      <c r="M264" s="303">
        <f>JAN!L264+FEB!L264+MAR!L264+APR!L264+MEI!L264+JUN!L264+JUL!L264+AGS!L264+SEPT!L264+OKT!L264+NOV!L264+DES!L264</f>
        <v>8</v>
      </c>
      <c r="N264" s="303">
        <f>JAN!M264+FEB!M264+MAR!M264+APR!M264+MEI!M264+JUN!M264+JUL!M264+AGS!M264+SEPT!M264+OKT!M264+NOV!M264+DES!M264</f>
        <v>8</v>
      </c>
      <c r="O264" s="303">
        <f>JAN!N264+FEB!N264+MAR!N264+APR!N264+MEI!N264+JUN!N264+JUL!N264+AGS!N264+SEPT!N264+OKT!N264+NOV!N264+DES!N264</f>
        <v>3</v>
      </c>
      <c r="P264" s="303">
        <f>JAN!O264+FEB!O264+MAR!O264+APR!O264+MEI!O264+JUN!O264+JUL!O264+AGS!O264+SEPT!O264+OKT!O264+NOV!O264+DES!O264</f>
        <v>0</v>
      </c>
      <c r="Q264" s="303">
        <f>JAN!P264+FEB!P264+MAR!P264+APR!P264+MEI!P264+JUN!P264+JUL!P264+AGS!P264+SEPT!P264+OKT!P264+NOV!P264+DES!P264</f>
        <v>0</v>
      </c>
      <c r="R264" s="331">
        <f>JAN!Q264+FEB!Q264+MAR!Q264+APR!Q264+MEI!Q264+JUN!Q264+JUL!Q264+AGS!Q264+SEPT!Q264+OKT!Q264+NOV!Q264+DES!Q264</f>
        <v>0</v>
      </c>
      <c r="S264" s="336">
        <f t="shared" si="24"/>
        <v>1</v>
      </c>
      <c r="T264" s="336">
        <f t="shared" si="25"/>
        <v>1</v>
      </c>
      <c r="U264" s="336">
        <f t="shared" si="26"/>
        <v>0.375</v>
      </c>
      <c r="V264" s="336">
        <f t="shared" si="27"/>
        <v>1.5968063872255488E-2</v>
      </c>
      <c r="W264" s="336">
        <f t="shared" si="28"/>
        <v>7.0092477300390333E-3</v>
      </c>
      <c r="X264" s="337">
        <f t="shared" si="29"/>
        <v>0.1119241154497251</v>
      </c>
    </row>
    <row r="265" spans="1:24" ht="30" hidden="1" customHeight="1" x14ac:dyDescent="0.3">
      <c r="A265" s="306">
        <v>264</v>
      </c>
      <c r="B265" s="306">
        <v>15</v>
      </c>
      <c r="C265" s="307" t="s">
        <v>281</v>
      </c>
      <c r="D265" s="307" t="s">
        <v>296</v>
      </c>
      <c r="E265" s="325">
        <v>65127</v>
      </c>
      <c r="F265" s="303">
        <f>JAN!E265+FEB!E265+MAR!E265+APR!E265+MEI!E265+JUN!E265+JUL!E265+AGS!E265+SEPT!E265+OKT!E265+NOV!E265+DES!E265</f>
        <v>866</v>
      </c>
      <c r="G265" s="303">
        <f>JAN!F265+FEB!F265+MAR!F265+APR!F265+MEI!F265+JUN!F265+JUL!F265+AGS!F265+SEPT!F265+OKT!F265+NOV!F265+DES!F265</f>
        <v>61</v>
      </c>
      <c r="H265" s="303">
        <f>JAN!G265+FEB!G265+MAR!G265+APR!G265+MEI!G265+JUN!G265+JUL!G265+AGS!G265+SEPT!G265+OKT!G265+NOV!G265+DES!G265</f>
        <v>720</v>
      </c>
      <c r="I265" s="303">
        <f>JAN!H265+FEB!H265+MAR!H265+APR!H265+MEI!H265+JUN!H265+JUL!H265+AGS!H265+SEPT!H265+OKT!H265+NOV!H265+DES!H265</f>
        <v>781</v>
      </c>
      <c r="J265" s="303">
        <f>JAN!I265+FEB!I265+MAR!I265+APR!I265+MEI!I265+JUN!I265+JUL!I265+AGS!I265+SEPT!I265+OKT!I265+NOV!I265+DES!I265</f>
        <v>87</v>
      </c>
      <c r="K265" s="303">
        <f>JAN!J265+FEB!J265+MAR!J265+APR!J265+MEI!J265+JUN!J265+JUL!J265+AGS!J265+SEPT!J265+OKT!J265+NOV!J265+DES!J265</f>
        <v>728</v>
      </c>
      <c r="L265" s="303">
        <f>JAN!K265+FEB!K265+MAR!K265+APR!K265+MEI!K265+JUN!K265+JUL!K265+AGS!K265+SEPT!K265+OKT!K265+NOV!K265+DES!K265</f>
        <v>815</v>
      </c>
      <c r="M265" s="303">
        <f>JAN!L265+FEB!L265+MAR!L265+APR!L265+MEI!L265+JUN!L265+JUL!L265+AGS!L265+SEPT!L265+OKT!L265+NOV!L265+DES!L265</f>
        <v>0</v>
      </c>
      <c r="N265" s="303">
        <f>JAN!M265+FEB!M265+MAR!M265+APR!M265+MEI!M265+JUN!M265+JUL!M265+AGS!M265+SEPT!M265+OKT!M265+NOV!M265+DES!M265</f>
        <v>0</v>
      </c>
      <c r="O265" s="303">
        <f>JAN!N265+FEB!N265+MAR!N265+APR!N265+MEI!N265+JUN!N265+JUL!N265+AGS!N265+SEPT!N265+OKT!N265+NOV!N265+DES!N265</f>
        <v>0</v>
      </c>
      <c r="P265" s="303">
        <f>JAN!O265+FEB!O265+MAR!O265+APR!O265+MEI!O265+JUN!O265+JUL!O265+AGS!O265+SEPT!O265+OKT!O265+NOV!O265+DES!O265</f>
        <v>0</v>
      </c>
      <c r="Q265" s="303">
        <f>JAN!P265+FEB!P265+MAR!P265+APR!P265+MEI!P265+JUN!P265+JUL!P265+AGS!P265+SEPT!P265+OKT!P265+NOV!P265+DES!P265</f>
        <v>0</v>
      </c>
      <c r="R265" s="331">
        <f>JAN!Q265+FEB!Q265+MAR!Q265+APR!Q265+MEI!Q265+JUN!Q265+JUL!Q265+AGS!Q265+SEPT!Q265+OKT!Q265+NOV!Q265+DES!Q265</f>
        <v>0</v>
      </c>
      <c r="S265" s="336">
        <f t="shared" si="24"/>
        <v>0.90184757505773672</v>
      </c>
      <c r="T265" s="336" t="e">
        <f t="shared" si="25"/>
        <v>#DIV/0!</v>
      </c>
      <c r="U265" s="336" t="e">
        <f t="shared" si="26"/>
        <v>#DIV/0!</v>
      </c>
      <c r="V265" s="336">
        <f t="shared" si="27"/>
        <v>0</v>
      </c>
      <c r="W265" s="336">
        <f t="shared" si="28"/>
        <v>1.2514011086031908E-2</v>
      </c>
      <c r="X265" s="337">
        <f t="shared" si="29"/>
        <v>0</v>
      </c>
    </row>
    <row r="266" spans="1:24" ht="30" hidden="1" customHeight="1" x14ac:dyDescent="0.3">
      <c r="A266" s="309">
        <v>265</v>
      </c>
      <c r="B266" s="309">
        <v>1</v>
      </c>
      <c r="C266" s="310" t="s">
        <v>297</v>
      </c>
      <c r="D266" s="310" t="s">
        <v>298</v>
      </c>
      <c r="E266" s="326">
        <v>286389</v>
      </c>
      <c r="F266" s="311">
        <f>JAN!E266+FEB!E266+MAR!E266+APR!E266+MEI!E266+JUN!E266+JUL!E266+AGS!E266+SEPT!E266+OKT!E266+NOV!E266+DES!E266</f>
        <v>4345</v>
      </c>
      <c r="G266" s="311">
        <f>JAN!F266+FEB!F266+MAR!F266+APR!F266+MEI!F266+JUN!F266+JUL!F266+AGS!F266+SEPT!F266+OKT!F266+NOV!F266+DES!F266</f>
        <v>783</v>
      </c>
      <c r="H266" s="311">
        <f>JAN!G266+FEB!G266+MAR!G266+APR!G266+MEI!G266+JUN!G266+JUL!G266+AGS!G266+SEPT!G266+OKT!G266+NOV!G266+DES!G266</f>
        <v>4947</v>
      </c>
      <c r="I266" s="311">
        <f>JAN!H266+FEB!H266+MAR!H266+APR!H266+MEI!H266+JUN!H266+JUL!H266+AGS!H266+SEPT!H266+OKT!H266+NOV!H266+DES!H266</f>
        <v>5730</v>
      </c>
      <c r="J266" s="311">
        <f>JAN!I266+FEB!I266+MAR!I266+APR!I266+MEI!I266+JUN!I266+JUL!I266+AGS!I266+SEPT!I266+OKT!I266+NOV!I266+DES!I266</f>
        <v>929</v>
      </c>
      <c r="K266" s="311">
        <f>JAN!J266+FEB!J266+MAR!J266+APR!J266+MEI!J266+JUN!J266+JUL!J266+AGS!J266+SEPT!J266+OKT!J266+NOV!J266+DES!J266</f>
        <v>5312</v>
      </c>
      <c r="L266" s="311">
        <f>JAN!K266+FEB!K266+MAR!K266+APR!K266+MEI!K266+JUN!K266+JUL!K266+AGS!K266+SEPT!K266+OKT!K266+NOV!K266+DES!K266</f>
        <v>6241</v>
      </c>
      <c r="M266" s="311">
        <f>JAN!L266+FEB!L266+MAR!L266+APR!L266+MEI!L266+JUN!L266+JUL!L266+AGS!L266+SEPT!L266+OKT!L266+NOV!L266+DES!L266</f>
        <v>70</v>
      </c>
      <c r="N266" s="311">
        <f>JAN!M266+FEB!M266+MAR!M266+APR!M266+MEI!M266+JUN!M266+JUL!M266+AGS!M266+SEPT!M266+OKT!M266+NOV!M266+DES!M266</f>
        <v>70</v>
      </c>
      <c r="O266" s="311">
        <f>JAN!N266+FEB!N266+MAR!N266+APR!N266+MEI!N266+JUN!N266+JUL!N266+AGS!N266+SEPT!N266+OKT!N266+NOV!N266+DES!N266</f>
        <v>70</v>
      </c>
      <c r="P266" s="311">
        <f>JAN!O266+FEB!O266+MAR!O266+APR!O266+MEI!O266+JUN!O266+JUL!O266+AGS!O266+SEPT!O266+OKT!O266+NOV!O266+DES!O266</f>
        <v>0</v>
      </c>
      <c r="Q266" s="311">
        <f>JAN!P266+FEB!P266+MAR!P266+APR!P266+MEI!P266+JUN!P266+JUL!P266+AGS!P266+SEPT!P266+OKT!P266+NOV!P266+DES!P266</f>
        <v>67</v>
      </c>
      <c r="R266" s="332">
        <f>JAN!Q266+FEB!Q266+MAR!Q266+APR!Q266+MEI!Q266+JUN!Q266+JUL!Q266+AGS!Q266+SEPT!Q266+OKT!Q266+NOV!Q266+DES!Q266</f>
        <v>0</v>
      </c>
      <c r="S266" s="336">
        <f t="shared" si="24"/>
        <v>1.3187571921749137</v>
      </c>
      <c r="T266" s="336">
        <f t="shared" si="25"/>
        <v>1</v>
      </c>
      <c r="U266" s="336">
        <f t="shared" si="26"/>
        <v>1</v>
      </c>
      <c r="V266" s="336">
        <f t="shared" si="27"/>
        <v>1.1216151257811249E-2</v>
      </c>
      <c r="W266" s="336">
        <f t="shared" si="28"/>
        <v>2.1792038102022075E-2</v>
      </c>
      <c r="X266" s="337">
        <f t="shared" si="29"/>
        <v>0.24442279556826557</v>
      </c>
    </row>
    <row r="267" spans="1:24" ht="30" hidden="1" customHeight="1" x14ac:dyDescent="0.3">
      <c r="A267" s="309">
        <v>266</v>
      </c>
      <c r="B267" s="309">
        <v>2</v>
      </c>
      <c r="C267" s="310" t="s">
        <v>297</v>
      </c>
      <c r="D267" s="310" t="s">
        <v>299</v>
      </c>
      <c r="E267" s="326">
        <v>130827</v>
      </c>
      <c r="F267" s="311">
        <f>JAN!E267+FEB!E267+MAR!E267+APR!E267+MEI!E267+JUN!E267+JUL!E267+AGS!E267+SEPT!E267+OKT!E267+NOV!E267+DES!E267</f>
        <v>510</v>
      </c>
      <c r="G267" s="311">
        <f>JAN!F267+FEB!F267+MAR!F267+APR!F267+MEI!F267+JUN!F267+JUL!F267+AGS!F267+SEPT!F267+OKT!F267+NOV!F267+DES!F267</f>
        <v>453</v>
      </c>
      <c r="H267" s="311">
        <f>JAN!G267+FEB!G267+MAR!G267+APR!G267+MEI!G267+JUN!G267+JUL!G267+AGS!G267+SEPT!G267+OKT!G267+NOV!G267+DES!G267</f>
        <v>2483</v>
      </c>
      <c r="I267" s="311">
        <f>JAN!H267+FEB!H267+MAR!H267+APR!H267+MEI!H267+JUN!H267+JUL!H267+AGS!H267+SEPT!H267+OKT!H267+NOV!H267+DES!H267</f>
        <v>3109</v>
      </c>
      <c r="J267" s="311">
        <f>JAN!I267+FEB!I267+MAR!I267+APR!I267+MEI!I267+JUN!I267+JUL!I267+AGS!I267+SEPT!I267+OKT!I267+NOV!I267+DES!I267</f>
        <v>233</v>
      </c>
      <c r="K267" s="311">
        <f>JAN!J267+FEB!J267+MAR!J267+APR!J267+MEI!J267+JUN!J267+JUL!J267+AGS!J267+SEPT!J267+OKT!J267+NOV!J267+DES!J267</f>
        <v>775</v>
      </c>
      <c r="L267" s="311">
        <f>JAN!K267+FEB!K267+MAR!K267+APR!K267+MEI!K267+JUN!K267+JUL!K267+AGS!K267+SEPT!K267+OKT!K267+NOV!K267+DES!K267</f>
        <v>741</v>
      </c>
      <c r="M267" s="311">
        <f>JAN!L267+FEB!L267+MAR!L267+APR!L267+MEI!L267+JUN!L267+JUL!L267+AGS!L267+SEPT!L267+OKT!L267+NOV!L267+DES!L267</f>
        <v>10</v>
      </c>
      <c r="N267" s="311">
        <f>JAN!M267+FEB!M267+MAR!M267+APR!M267+MEI!M267+JUN!M267+JUL!M267+AGS!M267+SEPT!M267+OKT!M267+NOV!M267+DES!M267</f>
        <v>10</v>
      </c>
      <c r="O267" s="311">
        <f>JAN!N267+FEB!N267+MAR!N267+APR!N267+MEI!N267+JUN!N267+JUL!N267+AGS!N267+SEPT!N267+OKT!N267+NOV!N267+DES!N267</f>
        <v>10</v>
      </c>
      <c r="P267" s="311">
        <f>JAN!O267+FEB!O267+MAR!O267+APR!O267+MEI!O267+JUN!O267+JUL!O267+AGS!O267+SEPT!O267+OKT!O267+NOV!O267+DES!O267</f>
        <v>0</v>
      </c>
      <c r="Q267" s="311">
        <f>JAN!P267+FEB!P267+MAR!P267+APR!P267+MEI!P267+JUN!P267+JUL!P267+AGS!P267+SEPT!P267+OKT!P267+NOV!P267+DES!P267</f>
        <v>10</v>
      </c>
      <c r="R267" s="332">
        <f>JAN!Q267+FEB!Q267+MAR!Q267+APR!Q267+MEI!Q267+JUN!Q267+JUL!Q267+AGS!Q267+SEPT!Q267+OKT!Q267+NOV!Q267+DES!Q267</f>
        <v>0</v>
      </c>
      <c r="S267" s="336">
        <f t="shared" si="24"/>
        <v>6.0960784313725487</v>
      </c>
      <c r="T267" s="336">
        <f t="shared" si="25"/>
        <v>1</v>
      </c>
      <c r="U267" s="336">
        <f t="shared" si="26"/>
        <v>1</v>
      </c>
      <c r="V267" s="336">
        <f t="shared" si="27"/>
        <v>1.3495276653171391E-2</v>
      </c>
      <c r="W267" s="336">
        <f t="shared" si="28"/>
        <v>5.6639684468802309E-3</v>
      </c>
      <c r="X267" s="337">
        <f t="shared" si="29"/>
        <v>7.6436821145482198E-2</v>
      </c>
    </row>
    <row r="268" spans="1:24" ht="30" hidden="1" customHeight="1" x14ac:dyDescent="0.3">
      <c r="A268" s="309">
        <v>267</v>
      </c>
      <c r="B268" s="309">
        <v>3</v>
      </c>
      <c r="C268" s="310" t="s">
        <v>297</v>
      </c>
      <c r="D268" s="310" t="s">
        <v>300</v>
      </c>
      <c r="E268" s="326">
        <v>171272</v>
      </c>
      <c r="F268" s="311">
        <f>JAN!E268+FEB!E268+MAR!E268+APR!E268+MEI!E268+JUN!E268+JUL!E268+AGS!E268+SEPT!E268+OKT!E268+NOV!E268+DES!E268</f>
        <v>2344</v>
      </c>
      <c r="G268" s="311">
        <f>JAN!F268+FEB!F268+MAR!F268+APR!F268+MEI!F268+JUN!F268+JUL!F268+AGS!F268+SEPT!F268+OKT!F268+NOV!F268+DES!F268</f>
        <v>2056</v>
      </c>
      <c r="H268" s="311">
        <f>JAN!G268+FEB!G268+MAR!G268+APR!G268+MEI!G268+JUN!G268+JUL!G268+AGS!G268+SEPT!G268+OKT!G268+NOV!G268+DES!G268</f>
        <v>2089</v>
      </c>
      <c r="I268" s="311">
        <f>JAN!H268+FEB!H268+MAR!H268+APR!H268+MEI!H268+JUN!H268+JUL!H268+AGS!H268+SEPT!H268+OKT!H268+NOV!H268+DES!H268</f>
        <v>4023</v>
      </c>
      <c r="J268" s="311">
        <f>JAN!I268+FEB!I268+MAR!I268+APR!I268+MEI!I268+JUN!I268+JUL!I268+AGS!I268+SEPT!I268+OKT!I268+NOV!I268+DES!I268</f>
        <v>1489</v>
      </c>
      <c r="K268" s="311">
        <f>JAN!J268+FEB!J268+MAR!J268+APR!J268+MEI!J268+JUN!J268+JUL!J268+AGS!J268+SEPT!J268+OKT!J268+NOV!J268+DES!J268</f>
        <v>1697</v>
      </c>
      <c r="L268" s="311">
        <f>JAN!K268+FEB!K268+MAR!K268+APR!K268+MEI!K268+JUN!K268+JUL!K268+AGS!K268+SEPT!K268+OKT!K268+NOV!K268+DES!K268</f>
        <v>3186</v>
      </c>
      <c r="M268" s="311">
        <f>JAN!L268+FEB!L268+MAR!L268+APR!L268+MEI!L268+JUN!L268+JUL!L268+AGS!L268+SEPT!L268+OKT!L268+NOV!L268+DES!L268</f>
        <v>139</v>
      </c>
      <c r="N268" s="311">
        <f>JAN!M268+FEB!M268+MAR!M268+APR!M268+MEI!M268+JUN!M268+JUL!M268+AGS!M268+SEPT!M268+OKT!M268+NOV!M268+DES!M268</f>
        <v>139</v>
      </c>
      <c r="O268" s="311">
        <f>JAN!N268+FEB!N268+MAR!N268+APR!N268+MEI!N268+JUN!N268+JUL!N268+AGS!N268+SEPT!N268+OKT!N268+NOV!N268+DES!N268</f>
        <v>139</v>
      </c>
      <c r="P268" s="311">
        <f>JAN!O268+FEB!O268+MAR!O268+APR!O268+MEI!O268+JUN!O268+JUL!O268+AGS!O268+SEPT!O268+OKT!O268+NOV!O268+DES!O268</f>
        <v>0</v>
      </c>
      <c r="Q268" s="311">
        <f>JAN!P268+FEB!P268+MAR!P268+APR!P268+MEI!P268+JUN!P268+JUL!P268+AGS!P268+SEPT!P268+OKT!P268+NOV!P268+DES!P268</f>
        <v>139</v>
      </c>
      <c r="R268" s="332">
        <f>JAN!Q268+FEB!Q268+MAR!Q268+APR!Q268+MEI!Q268+JUN!Q268+JUL!Q268+AGS!Q268+SEPT!Q268+OKT!Q268+NOV!Q268+DES!Q268</f>
        <v>0</v>
      </c>
      <c r="S268" s="336">
        <f t="shared" si="24"/>
        <v>1.716296928327645</v>
      </c>
      <c r="T268" s="336">
        <f t="shared" si="25"/>
        <v>1</v>
      </c>
      <c r="U268" s="336">
        <f t="shared" si="26"/>
        <v>1</v>
      </c>
      <c r="V268" s="336">
        <f t="shared" si="27"/>
        <v>4.362837413684871E-2</v>
      </c>
      <c r="W268" s="336">
        <f t="shared" si="28"/>
        <v>1.8601989817366528E-2</v>
      </c>
      <c r="X268" s="337">
        <f t="shared" si="29"/>
        <v>0.81157457144191691</v>
      </c>
    </row>
    <row r="269" spans="1:24" ht="30" hidden="1" customHeight="1" x14ac:dyDescent="0.3">
      <c r="A269" s="309">
        <v>268</v>
      </c>
      <c r="B269" s="309">
        <v>4</v>
      </c>
      <c r="C269" s="310" t="s">
        <v>297</v>
      </c>
      <c r="D269" s="310" t="s">
        <v>301</v>
      </c>
      <c r="E269" s="326">
        <v>437662</v>
      </c>
      <c r="F269" s="311">
        <f>JAN!E269+FEB!E269+MAR!E269+APR!E269+MEI!E269+JUN!E269+JUL!E269+AGS!E269+SEPT!E269+OKT!E269+NOV!E269+DES!E269</f>
        <v>3914</v>
      </c>
      <c r="G269" s="311">
        <f>JAN!F269+FEB!F269+MAR!F269+APR!F269+MEI!F269+JUN!F269+JUL!F269+AGS!F269+SEPT!F269+OKT!F269+NOV!F269+DES!F269</f>
        <v>7092</v>
      </c>
      <c r="H269" s="311">
        <f>JAN!G269+FEB!G269+MAR!G269+APR!G269+MEI!G269+JUN!G269+JUL!G269+AGS!G269+SEPT!G269+OKT!G269+NOV!G269+DES!G269</f>
        <v>779</v>
      </c>
      <c r="I269" s="311">
        <f>JAN!H269+FEB!H269+MAR!H269+APR!H269+MEI!H269+JUN!H269+JUL!H269+AGS!H269+SEPT!H269+OKT!H269+NOV!H269+DES!H269</f>
        <v>7871</v>
      </c>
      <c r="J269" s="311">
        <f>JAN!I269+FEB!I269+MAR!I269+APR!I269+MEI!I269+JUN!I269+JUL!I269+AGS!I269+SEPT!I269+OKT!I269+NOV!I269+DES!I269</f>
        <v>6549</v>
      </c>
      <c r="K269" s="311">
        <f>JAN!J269+FEB!J269+MAR!J269+APR!J269+MEI!J269+JUN!J269+JUL!J269+AGS!J269+SEPT!J269+OKT!J269+NOV!J269+DES!J269</f>
        <v>874</v>
      </c>
      <c r="L269" s="311">
        <f>JAN!K269+FEB!K269+MAR!K269+APR!K269+MEI!K269+JUN!K269+JUL!K269+AGS!K269+SEPT!K269+OKT!K269+NOV!K269+DES!K269</f>
        <v>7423</v>
      </c>
      <c r="M269" s="311">
        <f>JAN!L269+FEB!L269+MAR!L269+APR!L269+MEI!L269+JUN!L269+JUL!L269+AGS!L269+SEPT!L269+OKT!L269+NOV!L269+DES!L269</f>
        <v>18</v>
      </c>
      <c r="N269" s="311">
        <f>JAN!M269+FEB!M269+MAR!M269+APR!M269+MEI!M269+JUN!M269+JUL!M269+AGS!M269+SEPT!M269+OKT!M269+NOV!M269+DES!M269</f>
        <v>20</v>
      </c>
      <c r="O269" s="311">
        <f>JAN!N269+FEB!N269+MAR!N269+APR!N269+MEI!N269+JUN!N269+JUL!N269+AGS!N269+SEPT!N269+OKT!N269+NOV!N269+DES!N269</f>
        <v>16</v>
      </c>
      <c r="P269" s="311">
        <f>JAN!O269+FEB!O269+MAR!O269+APR!O269+MEI!O269+JUN!O269+JUL!O269+AGS!O269+SEPT!O269+OKT!O269+NOV!O269+DES!O269</f>
        <v>0</v>
      </c>
      <c r="Q269" s="311">
        <f>JAN!P269+FEB!P269+MAR!P269+APR!P269+MEI!P269+JUN!P269+JUL!P269+AGS!P269+SEPT!P269+OKT!P269+NOV!P269+DES!P269</f>
        <v>8</v>
      </c>
      <c r="R269" s="332">
        <f>JAN!Q269+FEB!Q269+MAR!Q269+APR!Q269+MEI!Q269+JUN!Q269+JUL!Q269+AGS!Q269+SEPT!Q269+OKT!Q269+NOV!Q269+DES!Q269</f>
        <v>0</v>
      </c>
      <c r="S269" s="336">
        <f t="shared" si="24"/>
        <v>2.010986203372509</v>
      </c>
      <c r="T269" s="336">
        <f t="shared" si="25"/>
        <v>1.1111111111111112</v>
      </c>
      <c r="U269" s="336">
        <f t="shared" si="26"/>
        <v>0.88888888888888884</v>
      </c>
      <c r="V269" s="336">
        <f t="shared" si="27"/>
        <v>2.4248955947730028E-3</v>
      </c>
      <c r="W269" s="336">
        <f t="shared" si="28"/>
        <v>1.6960576883531128E-2</v>
      </c>
      <c r="X269" s="337">
        <f t="shared" si="29"/>
        <v>4.1127628169683454E-2</v>
      </c>
    </row>
    <row r="270" spans="1:24" ht="30" hidden="1" customHeight="1" x14ac:dyDescent="0.3">
      <c r="A270" s="309">
        <v>269</v>
      </c>
      <c r="B270" s="309">
        <v>5</v>
      </c>
      <c r="C270" s="310" t="s">
        <v>297</v>
      </c>
      <c r="D270" s="310" t="s">
        <v>302</v>
      </c>
      <c r="E270" s="326">
        <v>159201</v>
      </c>
      <c r="F270" s="311">
        <f>JAN!E270+FEB!E270+MAR!E270+APR!E270+MEI!E270+JUN!E270+JUL!E270+AGS!E270+SEPT!E270+OKT!E270+NOV!E270+DES!E270</f>
        <v>1256</v>
      </c>
      <c r="G270" s="311">
        <f>JAN!F270+FEB!F270+MAR!F270+APR!F270+MEI!F270+JUN!F270+JUL!F270+AGS!F270+SEPT!F270+OKT!F270+NOV!F270+DES!F270</f>
        <v>726</v>
      </c>
      <c r="H270" s="311">
        <f>JAN!G270+FEB!G270+MAR!G270+APR!G270+MEI!G270+JUN!G270+JUL!G270+AGS!G270+SEPT!G270+OKT!G270+NOV!G270+DES!G270</f>
        <v>279</v>
      </c>
      <c r="I270" s="311">
        <f>JAN!H270+FEB!H270+MAR!H270+APR!H270+MEI!H270+JUN!H270+JUL!H270+AGS!H270+SEPT!H270+OKT!H270+NOV!H270+DES!H270</f>
        <v>1005</v>
      </c>
      <c r="J270" s="311">
        <f>JAN!I270+FEB!I270+MAR!I270+APR!I270+MEI!I270+JUN!I270+JUL!I270+AGS!I270+SEPT!I270+OKT!I270+NOV!I270+DES!I270</f>
        <v>872</v>
      </c>
      <c r="K270" s="311">
        <f>JAN!J270+FEB!J270+MAR!J270+APR!J270+MEI!J270+JUN!J270+JUL!J270+AGS!J270+SEPT!J270+OKT!J270+NOV!J270+DES!J270</f>
        <v>636</v>
      </c>
      <c r="L270" s="311">
        <f>JAN!K270+FEB!K270+MAR!K270+APR!K270+MEI!K270+JUN!K270+JUL!K270+AGS!K270+SEPT!K270+OKT!K270+NOV!K270+DES!K270</f>
        <v>1508</v>
      </c>
      <c r="M270" s="311">
        <f>JAN!L270+FEB!L270+MAR!L270+APR!L270+MEI!L270+JUN!L270+JUL!L270+AGS!L270+SEPT!L270+OKT!L270+NOV!L270+DES!L270</f>
        <v>11</v>
      </c>
      <c r="N270" s="311">
        <f>JAN!M270+FEB!M270+MAR!M270+APR!M270+MEI!M270+JUN!M270+JUL!M270+AGS!M270+SEPT!M270+OKT!M270+NOV!M270+DES!M270</f>
        <v>11</v>
      </c>
      <c r="O270" s="311">
        <f>JAN!N270+FEB!N270+MAR!N270+APR!N270+MEI!N270+JUN!N270+JUL!N270+AGS!N270+SEPT!N270+OKT!N270+NOV!N270+DES!N270</f>
        <v>11</v>
      </c>
      <c r="P270" s="311">
        <f>JAN!O270+FEB!O270+MAR!O270+APR!O270+MEI!O270+JUN!O270+JUL!O270+AGS!O270+SEPT!O270+OKT!O270+NOV!O270+DES!O270</f>
        <v>0</v>
      </c>
      <c r="Q270" s="311">
        <f>JAN!P270+FEB!P270+MAR!P270+APR!P270+MEI!P270+JUN!P270+JUL!P270+AGS!P270+SEPT!P270+OKT!P270+NOV!P270+DES!P270</f>
        <v>11</v>
      </c>
      <c r="R270" s="332">
        <f>JAN!Q270+FEB!Q270+MAR!Q270+APR!Q270+MEI!Q270+JUN!Q270+JUL!Q270+AGS!Q270+SEPT!Q270+OKT!Q270+NOV!Q270+DES!Q270</f>
        <v>0</v>
      </c>
      <c r="S270" s="336">
        <f t="shared" si="24"/>
        <v>0.80015923566878977</v>
      </c>
      <c r="T270" s="336">
        <f t="shared" si="25"/>
        <v>1</v>
      </c>
      <c r="U270" s="336">
        <f t="shared" si="26"/>
        <v>1</v>
      </c>
      <c r="V270" s="336">
        <f t="shared" si="27"/>
        <v>7.2944297082228118E-3</v>
      </c>
      <c r="W270" s="336">
        <f t="shared" si="28"/>
        <v>9.4723023096588595E-3</v>
      </c>
      <c r="X270" s="337">
        <f t="shared" si="29"/>
        <v>6.909504337284314E-2</v>
      </c>
    </row>
    <row r="271" spans="1:24" ht="30" hidden="1" customHeight="1" x14ac:dyDescent="0.3">
      <c r="A271" s="309">
        <v>270</v>
      </c>
      <c r="B271" s="309">
        <v>6</v>
      </c>
      <c r="C271" s="310" t="s">
        <v>297</v>
      </c>
      <c r="D271" s="310" t="s">
        <v>303</v>
      </c>
      <c r="E271" s="326">
        <v>170203</v>
      </c>
      <c r="F271" s="311">
        <f>JAN!E271+FEB!E271+MAR!E271+APR!E271+MEI!E271+JUN!E271+JUL!E271+AGS!E271+SEPT!E271+OKT!E271+NOV!E271+DES!E271</f>
        <v>1752</v>
      </c>
      <c r="G271" s="311">
        <f>JAN!F271+FEB!F271+MAR!F271+APR!F271+MEI!F271+JUN!F271+JUL!F271+AGS!F271+SEPT!F271+OKT!F271+NOV!F271+DES!F271</f>
        <v>237</v>
      </c>
      <c r="H271" s="311">
        <f>JAN!G271+FEB!G271+MAR!G271+APR!G271+MEI!G271+JUN!G271+JUL!G271+AGS!G271+SEPT!G271+OKT!G271+NOV!G271+DES!G271</f>
        <v>1094</v>
      </c>
      <c r="I271" s="311">
        <f>JAN!H271+FEB!H271+MAR!H271+APR!H271+MEI!H271+JUN!H271+JUL!H271+AGS!H271+SEPT!H271+OKT!H271+NOV!H271+DES!H271</f>
        <v>1331</v>
      </c>
      <c r="J271" s="311">
        <f>JAN!I271+FEB!I271+MAR!I271+APR!I271+MEI!I271+JUN!I271+JUL!I271+AGS!I271+SEPT!I271+OKT!I271+NOV!I271+DES!I271</f>
        <v>5102</v>
      </c>
      <c r="K271" s="311">
        <f>JAN!J271+FEB!J271+MAR!J271+APR!J271+MEI!J271+JUN!J271+JUL!J271+AGS!J271+SEPT!J271+OKT!J271+NOV!J271+DES!J271</f>
        <v>4082</v>
      </c>
      <c r="L271" s="311">
        <f>JAN!K271+FEB!K271+MAR!K271+APR!K271+MEI!K271+JUN!K271+JUL!K271+AGS!K271+SEPT!K271+OKT!K271+NOV!K271+DES!K271</f>
        <v>9184</v>
      </c>
      <c r="M271" s="311">
        <f>JAN!L271+FEB!L271+MAR!L271+APR!L271+MEI!L271+JUN!L271+JUL!L271+AGS!L271+SEPT!L271+OKT!L271+NOV!L271+DES!L271</f>
        <v>6</v>
      </c>
      <c r="N271" s="311">
        <f>JAN!M271+FEB!M271+MAR!M271+APR!M271+MEI!M271+JUN!M271+JUL!M271+AGS!M271+SEPT!M271+OKT!M271+NOV!M271+DES!M271</f>
        <v>6</v>
      </c>
      <c r="O271" s="311">
        <f>JAN!N271+FEB!N271+MAR!N271+APR!N271+MEI!N271+JUN!N271+JUL!N271+AGS!N271+SEPT!N271+OKT!N271+NOV!N271+DES!N271</f>
        <v>6</v>
      </c>
      <c r="P271" s="311">
        <f>JAN!O271+FEB!O271+MAR!O271+APR!O271+MEI!O271+JUN!O271+JUL!O271+AGS!O271+SEPT!O271+OKT!O271+NOV!O271+DES!O271</f>
        <v>0</v>
      </c>
      <c r="Q271" s="311">
        <f>JAN!P271+FEB!P271+MAR!P271+APR!P271+MEI!P271+JUN!P271+JUL!P271+AGS!P271+SEPT!P271+OKT!P271+NOV!P271+DES!P271</f>
        <v>6</v>
      </c>
      <c r="R271" s="332">
        <f>JAN!Q271+FEB!Q271+MAR!Q271+APR!Q271+MEI!Q271+JUN!Q271+JUL!Q271+AGS!Q271+SEPT!Q271+OKT!Q271+NOV!Q271+DES!Q271</f>
        <v>0</v>
      </c>
      <c r="S271" s="336">
        <f t="shared" si="24"/>
        <v>0.75970319634703198</v>
      </c>
      <c r="T271" s="336">
        <f t="shared" si="25"/>
        <v>1</v>
      </c>
      <c r="U271" s="336">
        <f t="shared" si="26"/>
        <v>1</v>
      </c>
      <c r="V271" s="336">
        <f t="shared" si="27"/>
        <v>6.5331010452961678E-4</v>
      </c>
      <c r="W271" s="336">
        <f t="shared" si="28"/>
        <v>5.3959095903127439E-2</v>
      </c>
      <c r="X271" s="337">
        <f t="shared" si="29"/>
        <v>3.5252022584795803E-2</v>
      </c>
    </row>
    <row r="272" spans="1:24" ht="30" hidden="1" customHeight="1" x14ac:dyDescent="0.3">
      <c r="A272" s="306">
        <v>271</v>
      </c>
      <c r="B272" s="306">
        <v>1</v>
      </c>
      <c r="C272" s="307" t="s">
        <v>304</v>
      </c>
      <c r="D272" s="307" t="s">
        <v>305</v>
      </c>
      <c r="E272" s="325">
        <v>249010</v>
      </c>
      <c r="F272" s="303">
        <f>JAN!E272+FEB!E272+MAR!E272+APR!E272+MEI!E272+JUN!E272+JUL!E272+AGS!E272+SEPT!E272+OKT!E272+NOV!E272+DES!E272</f>
        <v>1019</v>
      </c>
      <c r="G272" s="303">
        <f>JAN!F272+FEB!F272+MAR!F272+APR!F272+MEI!F272+JUN!F272+JUL!F272+AGS!F272+SEPT!F272+OKT!F272+NOV!F272+DES!F272</f>
        <v>195</v>
      </c>
      <c r="H272" s="303">
        <f>JAN!G272+FEB!G272+MAR!G272+APR!G272+MEI!G272+JUN!G272+JUL!G272+AGS!G272+SEPT!G272+OKT!G272+NOV!G272+DES!G272</f>
        <v>824</v>
      </c>
      <c r="I272" s="303">
        <f>JAN!H272+FEB!H272+MAR!H272+APR!H272+MEI!H272+JUN!H272+JUL!H272+AGS!H272+SEPT!H272+OKT!H272+NOV!H272+DES!H272</f>
        <v>1019</v>
      </c>
      <c r="J272" s="303">
        <f>JAN!I272+FEB!I272+MAR!I272+APR!I272+MEI!I272+JUN!I272+JUL!I272+AGS!I272+SEPT!I272+OKT!I272+NOV!I272+DES!I272</f>
        <v>195</v>
      </c>
      <c r="K272" s="303">
        <f>JAN!J272+FEB!J272+MAR!J272+APR!J272+MEI!J272+JUN!J272+JUL!J272+AGS!J272+SEPT!J272+OKT!J272+NOV!J272+DES!J272</f>
        <v>824</v>
      </c>
      <c r="L272" s="303">
        <f>JAN!K272+FEB!K272+MAR!K272+APR!K272+MEI!K272+JUN!K272+JUL!K272+AGS!K272+SEPT!K272+OKT!K272+NOV!K272+DES!K272</f>
        <v>1019</v>
      </c>
      <c r="M272" s="303">
        <f>JAN!L272+FEB!L272+MAR!L272+APR!L272+MEI!L272+JUN!L272+JUL!L272+AGS!L272+SEPT!L272+OKT!L272+NOV!L272+DES!L272</f>
        <v>21</v>
      </c>
      <c r="N272" s="303">
        <f>JAN!M272+FEB!M272+MAR!M272+APR!M272+MEI!M272+JUN!M272+JUL!M272+AGS!M272+SEPT!M272+OKT!M272+NOV!M272+DES!M272</f>
        <v>20</v>
      </c>
      <c r="O272" s="303">
        <f>JAN!N272+FEB!N272+MAR!N272+APR!N272+MEI!N272+JUN!N272+JUL!N272+AGS!N272+SEPT!N272+OKT!N272+NOV!N272+DES!N272</f>
        <v>6</v>
      </c>
      <c r="P272" s="303">
        <f>JAN!O272+FEB!O272+MAR!O272+APR!O272+MEI!O272+JUN!O272+JUL!O272+AGS!O272+SEPT!O272+OKT!O272+NOV!O272+DES!O272</f>
        <v>0</v>
      </c>
      <c r="Q272" s="303">
        <f>JAN!P272+FEB!P272+MAR!P272+APR!P272+MEI!P272+JUN!P272+JUL!P272+AGS!P272+SEPT!P272+OKT!P272+NOV!P272+DES!P272</f>
        <v>5</v>
      </c>
      <c r="R272" s="331">
        <f>JAN!Q272+FEB!Q272+MAR!Q272+APR!Q272+MEI!Q272+JUN!Q272+JUL!Q272+AGS!Q272+SEPT!Q272+OKT!Q272+NOV!Q272+DES!Q272</f>
        <v>0</v>
      </c>
      <c r="S272" s="336">
        <f t="shared" si="24"/>
        <v>1</v>
      </c>
      <c r="T272" s="336">
        <f t="shared" si="25"/>
        <v>0.95238095238095233</v>
      </c>
      <c r="U272" s="336">
        <f t="shared" si="26"/>
        <v>0.2857142857142857</v>
      </c>
      <c r="V272" s="336">
        <f t="shared" si="27"/>
        <v>2.0608439646712464E-2</v>
      </c>
      <c r="W272" s="336">
        <f t="shared" si="28"/>
        <v>4.0922051323240031E-3</v>
      </c>
      <c r="X272" s="337">
        <f t="shared" si="29"/>
        <v>8.4333962491466199E-2</v>
      </c>
    </row>
    <row r="273" spans="1:24" ht="30" hidden="1" customHeight="1" x14ac:dyDescent="0.3">
      <c r="A273" s="306">
        <v>272</v>
      </c>
      <c r="B273" s="306">
        <v>2</v>
      </c>
      <c r="C273" s="307" t="s">
        <v>304</v>
      </c>
      <c r="D273" s="307" t="s">
        <v>306</v>
      </c>
      <c r="E273" s="325">
        <v>273762</v>
      </c>
      <c r="F273" s="303">
        <f>JAN!E273+FEB!E273+MAR!E273+APR!E273+MEI!E273+JUN!E273+JUL!E273+AGS!E273+SEPT!E273+OKT!E273+NOV!E273+DES!E273</f>
        <v>1870</v>
      </c>
      <c r="G273" s="303">
        <f>JAN!F273+FEB!F273+MAR!F273+APR!F273+MEI!F273+JUN!F273+JUL!F273+AGS!F273+SEPT!F273+OKT!F273+NOV!F273+DES!F273</f>
        <v>479</v>
      </c>
      <c r="H273" s="303">
        <f>JAN!G273+FEB!G273+MAR!G273+APR!G273+MEI!G273+JUN!G273+JUL!G273+AGS!G273+SEPT!G273+OKT!G273+NOV!G273+DES!G273</f>
        <v>1421</v>
      </c>
      <c r="I273" s="303">
        <f>JAN!H273+FEB!H273+MAR!H273+APR!H273+MEI!H273+JUN!H273+JUL!H273+AGS!H273+SEPT!H273+OKT!H273+NOV!H273+DES!H273</f>
        <v>1870</v>
      </c>
      <c r="J273" s="303">
        <f>JAN!I273+FEB!I273+MAR!I273+APR!I273+MEI!I273+JUN!I273+JUL!I273+AGS!I273+SEPT!I273+OKT!I273+NOV!I273+DES!I273</f>
        <v>479</v>
      </c>
      <c r="K273" s="303">
        <f>JAN!J273+FEB!J273+MAR!J273+APR!J273+MEI!J273+JUN!J273+JUL!J273+AGS!J273+SEPT!J273+OKT!J273+NOV!J273+DES!J273</f>
        <v>1418</v>
      </c>
      <c r="L273" s="303">
        <f>JAN!K273+FEB!K273+MAR!K273+APR!K273+MEI!K273+JUN!K273+JUL!K273+AGS!K273+SEPT!K273+OKT!K273+NOV!K273+DES!K273</f>
        <v>1752</v>
      </c>
      <c r="M273" s="303">
        <f>JAN!L273+FEB!L273+MAR!L273+APR!L273+MEI!L273+JUN!L273+JUL!L273+AGS!L273+SEPT!L273+OKT!L273+NOV!L273+DES!L273</f>
        <v>81</v>
      </c>
      <c r="N273" s="303">
        <f>JAN!M273+FEB!M273+MAR!M273+APR!M273+MEI!M273+JUN!M273+JUL!M273+AGS!M273+SEPT!M273+OKT!M273+NOV!M273+DES!M273</f>
        <v>68</v>
      </c>
      <c r="O273" s="303">
        <f>JAN!N273+FEB!N273+MAR!N273+APR!N273+MEI!N273+JUN!N273+JUL!N273+AGS!N273+SEPT!N273+OKT!N273+NOV!N273+DES!N273</f>
        <v>77</v>
      </c>
      <c r="P273" s="303">
        <f>JAN!O273+FEB!O273+MAR!O273+APR!O273+MEI!O273+JUN!O273+JUL!O273+AGS!O273+SEPT!O273+OKT!O273+NOV!O273+DES!O273</f>
        <v>0</v>
      </c>
      <c r="Q273" s="303">
        <f>JAN!P273+FEB!P273+MAR!P273+APR!P273+MEI!P273+JUN!P273+JUL!P273+AGS!P273+SEPT!P273+OKT!P273+NOV!P273+DES!P273</f>
        <v>64</v>
      </c>
      <c r="R273" s="331">
        <f>JAN!Q273+FEB!Q273+MAR!Q273+APR!Q273+MEI!Q273+JUN!Q273+JUL!Q273+AGS!Q273+SEPT!Q273+OKT!Q273+NOV!Q273+DES!Q273</f>
        <v>0</v>
      </c>
      <c r="S273" s="336">
        <f t="shared" si="24"/>
        <v>1</v>
      </c>
      <c r="T273" s="336">
        <f t="shared" si="25"/>
        <v>0.83950617283950613</v>
      </c>
      <c r="U273" s="336">
        <f t="shared" si="26"/>
        <v>0.95061728395061729</v>
      </c>
      <c r="V273" s="336">
        <f t="shared" si="27"/>
        <v>4.6232876712328765E-2</v>
      </c>
      <c r="W273" s="336">
        <f t="shared" si="28"/>
        <v>6.3997194643522475E-3</v>
      </c>
      <c r="X273" s="337">
        <f t="shared" si="29"/>
        <v>0.29587744098888813</v>
      </c>
    </row>
    <row r="274" spans="1:24" ht="30" hidden="1" customHeight="1" x14ac:dyDescent="0.3">
      <c r="A274" s="306">
        <v>273</v>
      </c>
      <c r="B274" s="306">
        <v>3</v>
      </c>
      <c r="C274" s="307" t="s">
        <v>304</v>
      </c>
      <c r="D274" s="307" t="s">
        <v>307</v>
      </c>
      <c r="E274" s="325">
        <v>301962</v>
      </c>
      <c r="F274" s="303">
        <f>JAN!E274+FEB!E274+MAR!E274+APR!E274+MEI!E274+JUN!E274+JUL!E274+AGS!E274+SEPT!E274+OKT!E274+NOV!E274+DES!E274</f>
        <v>1650</v>
      </c>
      <c r="G274" s="303">
        <f>JAN!F274+FEB!F274+MAR!F274+APR!F274+MEI!F274+JUN!F274+JUL!F274+AGS!F274+SEPT!F274+OKT!F274+NOV!F274+DES!F274</f>
        <v>1205</v>
      </c>
      <c r="H274" s="303">
        <f>JAN!G274+FEB!G274+MAR!G274+APR!G274+MEI!G274+JUN!G274+JUL!G274+AGS!G274+SEPT!G274+OKT!G274+NOV!G274+DES!G274</f>
        <v>599</v>
      </c>
      <c r="I274" s="303">
        <f>JAN!H274+FEB!H274+MAR!H274+APR!H274+MEI!H274+JUN!H274+JUL!H274+AGS!H274+SEPT!H274+OKT!H274+NOV!H274+DES!H274</f>
        <v>1650</v>
      </c>
      <c r="J274" s="303">
        <f>JAN!I274+FEB!I274+MAR!I274+APR!I274+MEI!I274+JUN!I274+JUL!I274+AGS!I274+SEPT!I274+OKT!I274+NOV!I274+DES!I274</f>
        <v>1205</v>
      </c>
      <c r="K274" s="303">
        <f>JAN!J274+FEB!J274+MAR!J274+APR!J274+MEI!J274+JUN!J274+JUL!J274+AGS!J274+SEPT!J274+OKT!J274+NOV!J274+DES!J274</f>
        <v>552</v>
      </c>
      <c r="L274" s="303">
        <f>JAN!K274+FEB!K274+MAR!K274+APR!K274+MEI!K274+JUN!K274+JUL!K274+AGS!K274+SEPT!K274+OKT!K274+NOV!K274+DES!K274</f>
        <v>1627</v>
      </c>
      <c r="M274" s="303">
        <f>JAN!L274+FEB!L274+MAR!L274+APR!L274+MEI!L274+JUN!L274+JUL!L274+AGS!L274+SEPT!L274+OKT!L274+NOV!L274+DES!L274</f>
        <v>288</v>
      </c>
      <c r="N274" s="303">
        <f>JAN!M274+FEB!M274+MAR!M274+APR!M274+MEI!M274+JUN!M274+JUL!M274+AGS!M274+SEPT!M274+OKT!M274+NOV!M274+DES!M274</f>
        <v>288</v>
      </c>
      <c r="O274" s="303">
        <f>JAN!N274+FEB!N274+MAR!N274+APR!N274+MEI!N274+JUN!N274+JUL!N274+AGS!N274+SEPT!N274+OKT!N274+NOV!N274+DES!N274</f>
        <v>0</v>
      </c>
      <c r="P274" s="303">
        <f>JAN!O274+FEB!O274+MAR!O274+APR!O274+MEI!O274+JUN!O274+JUL!O274+AGS!O274+SEPT!O274+OKT!O274+NOV!O274+DES!O274</f>
        <v>0</v>
      </c>
      <c r="Q274" s="303">
        <f>JAN!P274+FEB!P274+MAR!P274+APR!P274+MEI!P274+JUN!P274+JUL!P274+AGS!P274+SEPT!P274+OKT!P274+NOV!P274+DES!P274</f>
        <v>0</v>
      </c>
      <c r="R274" s="331">
        <f>JAN!Q274+FEB!Q274+MAR!Q274+APR!Q274+MEI!Q274+JUN!Q274+JUL!Q274+AGS!Q274+SEPT!Q274+OKT!Q274+NOV!Q274+DES!Q274</f>
        <v>0</v>
      </c>
      <c r="S274" s="336">
        <f t="shared" si="24"/>
        <v>1</v>
      </c>
      <c r="T274" s="336">
        <f t="shared" si="25"/>
        <v>1</v>
      </c>
      <c r="U274" s="336">
        <f t="shared" si="26"/>
        <v>0</v>
      </c>
      <c r="V274" s="336">
        <f t="shared" si="27"/>
        <v>0.17701290719114934</v>
      </c>
      <c r="W274" s="336">
        <f t="shared" si="28"/>
        <v>5.3880951907855955E-3</v>
      </c>
      <c r="X274" s="337">
        <f t="shared" si="29"/>
        <v>0.95376239394360873</v>
      </c>
    </row>
    <row r="275" spans="1:24" ht="30" hidden="1" customHeight="1" x14ac:dyDescent="0.3">
      <c r="A275" s="306">
        <v>274</v>
      </c>
      <c r="B275" s="306">
        <v>4</v>
      </c>
      <c r="C275" s="307" t="s">
        <v>304</v>
      </c>
      <c r="D275" s="307" t="s">
        <v>308</v>
      </c>
      <c r="E275" s="325">
        <v>198891</v>
      </c>
      <c r="F275" s="303">
        <f>JAN!E275+FEB!E275+MAR!E275+APR!E275+MEI!E275+JUN!E275+JUL!E275+AGS!E275+SEPT!E275+OKT!E275+NOV!E275+DES!E275</f>
        <v>283</v>
      </c>
      <c r="G275" s="303">
        <f>JAN!F275+FEB!F275+MAR!F275+APR!F275+MEI!F275+JUN!F275+JUL!F275+AGS!F275+SEPT!F275+OKT!F275+NOV!F275+DES!F275</f>
        <v>114</v>
      </c>
      <c r="H275" s="303">
        <f>JAN!G275+FEB!G275+MAR!G275+APR!G275+MEI!G275+JUN!G275+JUL!G275+AGS!G275+SEPT!G275+OKT!G275+NOV!G275+DES!G275</f>
        <v>187</v>
      </c>
      <c r="I275" s="303">
        <f>JAN!H275+FEB!H275+MAR!H275+APR!H275+MEI!H275+JUN!H275+JUL!H275+AGS!H275+SEPT!H275+OKT!H275+NOV!H275+DES!H275</f>
        <v>283</v>
      </c>
      <c r="J275" s="303">
        <f>JAN!I275+FEB!I275+MAR!I275+APR!I275+MEI!I275+JUN!I275+JUL!I275+AGS!I275+SEPT!I275+OKT!I275+NOV!I275+DES!I275</f>
        <v>114</v>
      </c>
      <c r="K275" s="303">
        <f>JAN!J275+FEB!J275+MAR!J275+APR!J275+MEI!J275+JUN!J275+JUL!J275+AGS!J275+SEPT!J275+OKT!J275+NOV!J275+DES!J275</f>
        <v>182</v>
      </c>
      <c r="L275" s="303">
        <f>JAN!K275+FEB!K275+MAR!K275+APR!K275+MEI!K275+JUN!K275+JUL!K275+AGS!K275+SEPT!K275+OKT!K275+NOV!K275+DES!K275</f>
        <v>271</v>
      </c>
      <c r="M275" s="303">
        <f>JAN!L275+FEB!L275+MAR!L275+APR!L275+MEI!L275+JUN!L275+JUL!L275+AGS!L275+SEPT!L275+OKT!L275+NOV!L275+DES!L275</f>
        <v>20</v>
      </c>
      <c r="N275" s="303">
        <f>JAN!M275+FEB!M275+MAR!M275+APR!M275+MEI!M275+JUN!M275+JUL!M275+AGS!M275+SEPT!M275+OKT!M275+NOV!M275+DES!M275</f>
        <v>17</v>
      </c>
      <c r="O275" s="303">
        <f>JAN!N275+FEB!N275+MAR!N275+APR!N275+MEI!N275+JUN!N275+JUL!N275+AGS!N275+SEPT!N275+OKT!N275+NOV!N275+DES!N275</f>
        <v>9</v>
      </c>
      <c r="P275" s="303">
        <f>JAN!O275+FEB!O275+MAR!O275+APR!O275+MEI!O275+JUN!O275+JUL!O275+AGS!O275+SEPT!O275+OKT!O275+NOV!O275+DES!O275</f>
        <v>0</v>
      </c>
      <c r="Q275" s="303">
        <f>JAN!P275+FEB!P275+MAR!P275+APR!P275+MEI!P275+JUN!P275+JUL!P275+AGS!P275+SEPT!P275+OKT!P275+NOV!P275+DES!P275</f>
        <v>7</v>
      </c>
      <c r="R275" s="331">
        <f>JAN!Q275+FEB!Q275+MAR!Q275+APR!Q275+MEI!Q275+JUN!Q275+JUL!Q275+AGS!Q275+SEPT!Q275+OKT!Q275+NOV!Q275+DES!Q275</f>
        <v>0</v>
      </c>
      <c r="S275" s="336">
        <f t="shared" si="24"/>
        <v>1</v>
      </c>
      <c r="T275" s="336">
        <f t="shared" si="25"/>
        <v>0.85</v>
      </c>
      <c r="U275" s="336">
        <f t="shared" si="26"/>
        <v>0.45</v>
      </c>
      <c r="V275" s="336">
        <f t="shared" si="27"/>
        <v>7.3800738007380073E-2</v>
      </c>
      <c r="W275" s="336">
        <f t="shared" si="28"/>
        <v>1.3625553695240107E-3</v>
      </c>
      <c r="X275" s="337">
        <f t="shared" si="29"/>
        <v>0.10055759184679046</v>
      </c>
    </row>
    <row r="276" spans="1:24" ht="30" hidden="1" customHeight="1" x14ac:dyDescent="0.3">
      <c r="A276" s="306">
        <v>275</v>
      </c>
      <c r="B276" s="306">
        <v>5</v>
      </c>
      <c r="C276" s="307" t="s">
        <v>304</v>
      </c>
      <c r="D276" s="307" t="s">
        <v>309</v>
      </c>
      <c r="E276" s="325">
        <v>381628</v>
      </c>
      <c r="F276" s="303">
        <f>JAN!E276+FEB!E276+MAR!E276+APR!E276+MEI!E276+JUN!E276+JUL!E276+AGS!E276+SEPT!E276+OKT!E276+NOV!E276+DES!E276</f>
        <v>1314</v>
      </c>
      <c r="G276" s="303">
        <f>JAN!F276+FEB!F276+MAR!F276+APR!F276+MEI!F276+JUN!F276+JUL!F276+AGS!F276+SEPT!F276+OKT!F276+NOV!F276+DES!F276</f>
        <v>712</v>
      </c>
      <c r="H276" s="303">
        <f>JAN!G276+FEB!G276+MAR!G276+APR!G276+MEI!G276+JUN!G276+JUL!G276+AGS!G276+SEPT!G276+OKT!G276+NOV!G276+DES!G276</f>
        <v>602</v>
      </c>
      <c r="I276" s="303">
        <f>JAN!H276+FEB!H276+MAR!H276+APR!H276+MEI!H276+JUN!H276+JUL!H276+AGS!H276+SEPT!H276+OKT!H276+NOV!H276+DES!H276</f>
        <v>1314</v>
      </c>
      <c r="J276" s="303">
        <f>JAN!I276+FEB!I276+MAR!I276+APR!I276+MEI!I276+JUN!I276+JUL!I276+AGS!I276+SEPT!I276+OKT!I276+NOV!I276+DES!I276</f>
        <v>712</v>
      </c>
      <c r="K276" s="303">
        <f>JAN!J276+FEB!J276+MAR!J276+APR!J276+MEI!J276+JUN!J276+JUL!J276+AGS!J276+SEPT!J276+OKT!J276+NOV!J276+DES!J276</f>
        <v>602</v>
      </c>
      <c r="L276" s="303">
        <f>JAN!K276+FEB!K276+MAR!K276+APR!K276+MEI!K276+JUN!K276+JUL!K276+AGS!K276+SEPT!K276+OKT!K276+NOV!K276+DES!K276</f>
        <v>1314</v>
      </c>
      <c r="M276" s="303">
        <f>JAN!L276+FEB!L276+MAR!L276+APR!L276+MEI!L276+JUN!L276+JUL!L276+AGS!L276+SEPT!L276+OKT!L276+NOV!L276+DES!L276</f>
        <v>113</v>
      </c>
      <c r="N276" s="303">
        <f>JAN!M276+FEB!M276+MAR!M276+APR!M276+MEI!M276+JUN!M276+JUL!M276+AGS!M276+SEPT!M276+OKT!M276+NOV!M276+DES!M276</f>
        <v>113</v>
      </c>
      <c r="O276" s="303">
        <f>JAN!N276+FEB!N276+MAR!N276+APR!N276+MEI!N276+JUN!N276+JUL!N276+AGS!N276+SEPT!N276+OKT!N276+NOV!N276+DES!N276</f>
        <v>2</v>
      </c>
      <c r="P276" s="303">
        <f>JAN!O276+FEB!O276+MAR!O276+APR!O276+MEI!O276+JUN!O276+JUL!O276+AGS!O276+SEPT!O276+OKT!O276+NOV!O276+DES!O276</f>
        <v>0</v>
      </c>
      <c r="Q276" s="303">
        <f>JAN!P276+FEB!P276+MAR!P276+APR!P276+MEI!P276+JUN!P276+JUL!P276+AGS!P276+SEPT!P276+OKT!P276+NOV!P276+DES!P276</f>
        <v>2</v>
      </c>
      <c r="R276" s="331">
        <f>JAN!Q276+FEB!Q276+MAR!Q276+APR!Q276+MEI!Q276+JUN!Q276+JUL!Q276+AGS!Q276+SEPT!Q276+OKT!Q276+NOV!Q276+DES!Q276</f>
        <v>0</v>
      </c>
      <c r="S276" s="336">
        <f t="shared" si="24"/>
        <v>1</v>
      </c>
      <c r="T276" s="336">
        <f t="shared" si="25"/>
        <v>1</v>
      </c>
      <c r="U276" s="336">
        <f t="shared" si="26"/>
        <v>1.7699115044247787E-2</v>
      </c>
      <c r="V276" s="336">
        <f t="shared" si="27"/>
        <v>8.5996955859969554E-2</v>
      </c>
      <c r="W276" s="336">
        <f t="shared" si="28"/>
        <v>3.4431435848522643E-3</v>
      </c>
      <c r="X276" s="337">
        <f t="shared" si="29"/>
        <v>0.29609986688607753</v>
      </c>
    </row>
    <row r="277" spans="1:24" ht="30" hidden="1" customHeight="1" x14ac:dyDescent="0.3">
      <c r="A277" s="306">
        <v>276</v>
      </c>
      <c r="B277" s="306">
        <v>6</v>
      </c>
      <c r="C277" s="307" t="s">
        <v>304</v>
      </c>
      <c r="D277" s="307" t="s">
        <v>310</v>
      </c>
      <c r="E277" s="325">
        <v>167519</v>
      </c>
      <c r="F277" s="303">
        <f>JAN!E277+FEB!E277+MAR!E277+APR!E277+MEI!E277+JUN!E277+JUL!E277+AGS!E277+SEPT!E277+OKT!E277+NOV!E277+DES!E277</f>
        <v>668</v>
      </c>
      <c r="G277" s="303">
        <f>JAN!F277+FEB!F277+MAR!F277+APR!F277+MEI!F277+JUN!F277+JUL!F277+AGS!F277+SEPT!F277+OKT!F277+NOV!F277+DES!F277</f>
        <v>479</v>
      </c>
      <c r="H277" s="303">
        <f>JAN!G277+FEB!G277+MAR!G277+APR!G277+MEI!G277+JUN!G277+JUL!G277+AGS!G277+SEPT!G277+OKT!G277+NOV!G277+DES!G277</f>
        <v>213</v>
      </c>
      <c r="I277" s="303">
        <f>JAN!H277+FEB!H277+MAR!H277+APR!H277+MEI!H277+JUN!H277+JUL!H277+AGS!H277+SEPT!H277+OKT!H277+NOV!H277+DES!H277</f>
        <v>668</v>
      </c>
      <c r="J277" s="303">
        <f>JAN!I277+FEB!I277+MAR!I277+APR!I277+MEI!I277+JUN!I277+JUL!I277+AGS!I277+SEPT!I277+OKT!I277+NOV!I277+DES!I277</f>
        <v>479</v>
      </c>
      <c r="K277" s="303">
        <f>JAN!J277+FEB!J277+MAR!J277+APR!J277+MEI!J277+JUN!J277+JUL!J277+AGS!J277+SEPT!J277+OKT!J277+NOV!J277+DES!J277</f>
        <v>205</v>
      </c>
      <c r="L277" s="303">
        <f>JAN!K277+FEB!K277+MAR!K277+APR!K277+MEI!K277+JUN!K277+JUL!K277+AGS!K277+SEPT!K277+OKT!K277+NOV!K277+DES!K277</f>
        <v>646</v>
      </c>
      <c r="M277" s="303">
        <f>JAN!L277+FEB!L277+MAR!L277+APR!L277+MEI!L277+JUN!L277+JUL!L277+AGS!L277+SEPT!L277+OKT!L277+NOV!L277+DES!L277</f>
        <v>34</v>
      </c>
      <c r="N277" s="303">
        <f>JAN!M277+FEB!M277+MAR!M277+APR!M277+MEI!M277+JUN!M277+JUL!M277+AGS!M277+SEPT!M277+OKT!M277+NOV!M277+DES!M277</f>
        <v>30</v>
      </c>
      <c r="O277" s="303">
        <f>JAN!N277+FEB!N277+MAR!N277+APR!N277+MEI!N277+JUN!N277+JUL!N277+AGS!N277+SEPT!N277+OKT!N277+NOV!N277+DES!N277</f>
        <v>31</v>
      </c>
      <c r="P277" s="303">
        <f>JAN!O277+FEB!O277+MAR!O277+APR!O277+MEI!O277+JUN!O277+JUL!O277+AGS!O277+SEPT!O277+OKT!O277+NOV!O277+DES!O277</f>
        <v>0</v>
      </c>
      <c r="Q277" s="303">
        <f>JAN!P277+FEB!P277+MAR!P277+APR!P277+MEI!P277+JUN!P277+JUL!P277+AGS!P277+SEPT!P277+OKT!P277+NOV!P277+DES!P277</f>
        <v>27</v>
      </c>
      <c r="R277" s="331">
        <f>JAN!Q277+FEB!Q277+MAR!Q277+APR!Q277+MEI!Q277+JUN!Q277+JUL!Q277+AGS!Q277+SEPT!Q277+OKT!Q277+NOV!Q277+DES!Q277</f>
        <v>0</v>
      </c>
      <c r="S277" s="336">
        <f t="shared" si="24"/>
        <v>1</v>
      </c>
      <c r="T277" s="336">
        <f t="shared" si="25"/>
        <v>0.88235294117647056</v>
      </c>
      <c r="U277" s="336">
        <f t="shared" si="26"/>
        <v>0.91176470588235292</v>
      </c>
      <c r="V277" s="336">
        <f t="shared" si="27"/>
        <v>5.2631578947368418E-2</v>
      </c>
      <c r="W277" s="336">
        <f t="shared" si="28"/>
        <v>3.8562789892489808E-3</v>
      </c>
      <c r="X277" s="337">
        <f t="shared" si="29"/>
        <v>0.20296205206573584</v>
      </c>
    </row>
    <row r="278" spans="1:24" ht="30" hidden="1" customHeight="1" x14ac:dyDescent="0.3">
      <c r="A278" s="306">
        <v>277</v>
      </c>
      <c r="B278" s="306">
        <v>7</v>
      </c>
      <c r="C278" s="307" t="s">
        <v>304</v>
      </c>
      <c r="D278" s="307" t="s">
        <v>311</v>
      </c>
      <c r="E278" s="325">
        <v>309298</v>
      </c>
      <c r="F278" s="303">
        <f>JAN!E278+FEB!E278+MAR!E278+APR!E278+MEI!E278+JUN!E278+JUL!E278+AGS!E278+SEPT!E278+OKT!E278+NOV!E278+DES!E278</f>
        <v>784</v>
      </c>
      <c r="G278" s="303">
        <f>JAN!F278+FEB!F278+MAR!F278+APR!F278+MEI!F278+JUN!F278+JUL!F278+AGS!F278+SEPT!F278+OKT!F278+NOV!F278+DES!F278</f>
        <v>127</v>
      </c>
      <c r="H278" s="303">
        <f>JAN!G278+FEB!G278+MAR!G278+APR!G278+MEI!G278+JUN!G278+JUL!G278+AGS!G278+SEPT!G278+OKT!G278+NOV!G278+DES!G278</f>
        <v>665</v>
      </c>
      <c r="I278" s="303">
        <f>JAN!H278+FEB!H278+MAR!H278+APR!H278+MEI!H278+JUN!H278+JUL!H278+AGS!H278+SEPT!H278+OKT!H278+NOV!H278+DES!H278</f>
        <v>784</v>
      </c>
      <c r="J278" s="303">
        <f>JAN!I278+FEB!I278+MAR!I278+APR!I278+MEI!I278+JUN!I278+JUL!I278+AGS!I278+SEPT!I278+OKT!I278+NOV!I278+DES!I278</f>
        <v>127</v>
      </c>
      <c r="K278" s="303">
        <f>JAN!J278+FEB!J278+MAR!J278+APR!J278+MEI!J278+JUN!J278+JUL!J278+AGS!J278+SEPT!J278+OKT!J278+NOV!J278+DES!J278</f>
        <v>663</v>
      </c>
      <c r="L278" s="303">
        <f>JAN!K278+FEB!K278+MAR!K278+APR!K278+MEI!K278+JUN!K278+JUL!K278+AGS!K278+SEPT!K278+OKT!K278+NOV!K278+DES!K278</f>
        <v>785</v>
      </c>
      <c r="M278" s="303">
        <f>JAN!L278+FEB!L278+MAR!L278+APR!L278+MEI!L278+JUN!L278+JUL!L278+AGS!L278+SEPT!L278+OKT!L278+NOV!L278+DES!L278</f>
        <v>41</v>
      </c>
      <c r="N278" s="303">
        <f>JAN!M278+FEB!M278+MAR!M278+APR!M278+MEI!M278+JUN!M278+JUL!M278+AGS!M278+SEPT!M278+OKT!M278+NOV!M278+DES!M278</f>
        <v>39</v>
      </c>
      <c r="O278" s="303">
        <f>JAN!N278+FEB!N278+MAR!N278+APR!N278+MEI!N278+JUN!N278+JUL!N278+AGS!N278+SEPT!N278+OKT!N278+NOV!N278+DES!N278</f>
        <v>43</v>
      </c>
      <c r="P278" s="303">
        <f>JAN!O278+FEB!O278+MAR!O278+APR!O278+MEI!O278+JUN!O278+JUL!O278+AGS!O278+SEPT!O278+OKT!O278+NOV!O278+DES!O278</f>
        <v>0</v>
      </c>
      <c r="Q278" s="303">
        <f>JAN!P278+FEB!P278+MAR!P278+APR!P278+MEI!P278+JUN!P278+JUL!P278+AGS!P278+SEPT!P278+OKT!P278+NOV!P278+DES!P278</f>
        <v>41</v>
      </c>
      <c r="R278" s="331">
        <f>JAN!Q278+FEB!Q278+MAR!Q278+APR!Q278+MEI!Q278+JUN!Q278+JUL!Q278+AGS!Q278+SEPT!Q278+OKT!Q278+NOV!Q278+DES!Q278</f>
        <v>0</v>
      </c>
      <c r="S278" s="336">
        <f t="shared" si="24"/>
        <v>1</v>
      </c>
      <c r="T278" s="336">
        <f t="shared" si="25"/>
        <v>0.95121951219512191</v>
      </c>
      <c r="U278" s="336">
        <f t="shared" si="26"/>
        <v>1.0487804878048781</v>
      </c>
      <c r="V278" s="336">
        <f t="shared" si="27"/>
        <v>5.2229299363057327E-2</v>
      </c>
      <c r="W278" s="336">
        <f t="shared" si="28"/>
        <v>2.5380054187223973E-3</v>
      </c>
      <c r="X278" s="337">
        <f t="shared" si="29"/>
        <v>0.13255824479951372</v>
      </c>
    </row>
    <row r="279" spans="1:24" ht="30" hidden="1" customHeight="1" x14ac:dyDescent="0.3">
      <c r="A279" s="306">
        <v>278</v>
      </c>
      <c r="B279" s="306">
        <v>8</v>
      </c>
      <c r="C279" s="307" t="s">
        <v>304</v>
      </c>
      <c r="D279" s="307" t="s">
        <v>312</v>
      </c>
      <c r="E279" s="325">
        <v>95737</v>
      </c>
      <c r="F279" s="303">
        <f>JAN!E279+FEB!E279+MAR!E279+APR!E279+MEI!E279+JUN!E279+JUL!E279+AGS!E279+SEPT!E279+OKT!E279+NOV!E279+DES!E279</f>
        <v>533</v>
      </c>
      <c r="G279" s="303">
        <f>JAN!F279+FEB!F279+MAR!F279+APR!F279+MEI!F279+JUN!F279+JUL!F279+AGS!F279+SEPT!F279+OKT!F279+NOV!F279+DES!F279</f>
        <v>15</v>
      </c>
      <c r="H279" s="303">
        <f>JAN!G279+FEB!G279+MAR!G279+APR!G279+MEI!G279+JUN!G279+JUL!G279+AGS!G279+SEPT!G279+OKT!G279+NOV!G279+DES!G279</f>
        <v>518</v>
      </c>
      <c r="I279" s="303">
        <f>JAN!H279+FEB!H279+MAR!H279+APR!H279+MEI!H279+JUN!H279+JUL!H279+AGS!H279+SEPT!H279+OKT!H279+NOV!H279+DES!H279</f>
        <v>533</v>
      </c>
      <c r="J279" s="303">
        <f>JAN!I279+FEB!I279+MAR!I279+APR!I279+MEI!I279+JUN!I279+JUL!I279+AGS!I279+SEPT!I279+OKT!I279+NOV!I279+DES!I279</f>
        <v>15</v>
      </c>
      <c r="K279" s="303">
        <f>JAN!J279+FEB!J279+MAR!J279+APR!J279+MEI!J279+JUN!J279+JUL!J279+AGS!J279+SEPT!J279+OKT!J279+NOV!J279+DES!J279</f>
        <v>518</v>
      </c>
      <c r="L279" s="303">
        <f>JAN!K279+FEB!K279+MAR!K279+APR!K279+MEI!K279+JUN!K279+JUL!K279+AGS!K279+SEPT!K279+OKT!K279+NOV!K279+DES!K279</f>
        <v>533</v>
      </c>
      <c r="M279" s="303">
        <f>JAN!L279+FEB!L279+MAR!L279+APR!L279+MEI!L279+JUN!L279+JUL!L279+AGS!L279+SEPT!L279+OKT!L279+NOV!L279+DES!L279</f>
        <v>32</v>
      </c>
      <c r="N279" s="303">
        <f>JAN!M279+FEB!M279+MAR!M279+APR!M279+MEI!M279+JUN!M279+JUL!M279+AGS!M279+SEPT!M279+OKT!M279+NOV!M279+DES!M279</f>
        <v>25</v>
      </c>
      <c r="O279" s="303">
        <f>JAN!N279+FEB!N279+MAR!N279+APR!N279+MEI!N279+JUN!N279+JUL!N279+AGS!N279+SEPT!N279+OKT!N279+NOV!N279+DES!N279</f>
        <v>32</v>
      </c>
      <c r="P279" s="303">
        <f>JAN!O279+FEB!O279+MAR!O279+APR!O279+MEI!O279+JUN!O279+JUL!O279+AGS!O279+SEPT!O279+OKT!O279+NOV!O279+DES!O279</f>
        <v>0</v>
      </c>
      <c r="Q279" s="303">
        <f>JAN!P279+FEB!P279+MAR!P279+APR!P279+MEI!P279+JUN!P279+JUL!P279+AGS!P279+SEPT!P279+OKT!P279+NOV!P279+DES!P279</f>
        <v>31</v>
      </c>
      <c r="R279" s="331">
        <f>JAN!Q279+FEB!Q279+MAR!Q279+APR!Q279+MEI!Q279+JUN!Q279+JUL!Q279+AGS!Q279+SEPT!Q279+OKT!Q279+NOV!Q279+DES!Q279</f>
        <v>0</v>
      </c>
      <c r="S279" s="336">
        <f t="shared" si="24"/>
        <v>1</v>
      </c>
      <c r="T279" s="336">
        <f t="shared" si="25"/>
        <v>0.78125</v>
      </c>
      <c r="U279" s="336">
        <f t="shared" si="26"/>
        <v>1</v>
      </c>
      <c r="V279" s="336">
        <f t="shared" si="27"/>
        <v>6.0037523452157598E-2</v>
      </c>
      <c r="W279" s="336">
        <f t="shared" si="28"/>
        <v>5.5673355129155916E-3</v>
      </c>
      <c r="X279" s="337">
        <f t="shared" si="29"/>
        <v>0.33424903642269971</v>
      </c>
    </row>
    <row r="280" spans="1:24" ht="30" hidden="1" customHeight="1" x14ac:dyDescent="0.3">
      <c r="A280" s="306">
        <v>279</v>
      </c>
      <c r="B280" s="306">
        <v>9</v>
      </c>
      <c r="C280" s="307" t="s">
        <v>304</v>
      </c>
      <c r="D280" s="307" t="s">
        <v>313</v>
      </c>
      <c r="E280" s="325">
        <v>180035</v>
      </c>
      <c r="F280" s="303">
        <f>JAN!E280+FEB!E280+MAR!E280+APR!E280+MEI!E280+JUN!E280+JUL!E280+AGS!E280+SEPT!E280+OKT!E280+NOV!E280+DES!E280</f>
        <v>1342</v>
      </c>
      <c r="G280" s="303">
        <f>JAN!F280+FEB!F280+MAR!F280+APR!F280+MEI!F280+JUN!F280+JUL!F280+AGS!F280+SEPT!F280+OKT!F280+NOV!F280+DES!F280</f>
        <v>747</v>
      </c>
      <c r="H280" s="303">
        <f>JAN!G280+FEB!G280+MAR!G280+APR!G280+MEI!G280+JUN!G280+JUL!G280+AGS!G280+SEPT!G280+OKT!G280+NOV!G280+DES!G280</f>
        <v>687</v>
      </c>
      <c r="I280" s="303">
        <f>JAN!H280+FEB!H280+MAR!H280+APR!H280+MEI!H280+JUN!H280+JUL!H280+AGS!H280+SEPT!H280+OKT!H280+NOV!H280+DES!H280</f>
        <v>1342</v>
      </c>
      <c r="J280" s="303">
        <f>JAN!I280+FEB!I280+MAR!I280+APR!I280+MEI!I280+JUN!I280+JUL!I280+AGS!I280+SEPT!I280+OKT!I280+NOV!I280+DES!I280</f>
        <v>747</v>
      </c>
      <c r="K280" s="303">
        <f>JAN!J280+FEB!J280+MAR!J280+APR!J280+MEI!J280+JUN!J280+JUL!J280+AGS!J280+SEPT!J280+OKT!J280+NOV!J280+DES!J280</f>
        <v>644</v>
      </c>
      <c r="L280" s="303">
        <f>JAN!K280+FEB!K280+MAR!K280+APR!K280+MEI!K280+JUN!K280+JUL!K280+AGS!K280+SEPT!K280+OKT!K280+NOV!K280+DES!K280</f>
        <v>1239</v>
      </c>
      <c r="M280" s="303">
        <f>JAN!L280+FEB!L280+MAR!L280+APR!L280+MEI!L280+JUN!L280+JUL!L280+AGS!L280+SEPT!L280+OKT!L280+NOV!L280+DES!L280</f>
        <v>30</v>
      </c>
      <c r="N280" s="303">
        <f>JAN!M280+FEB!M280+MAR!M280+APR!M280+MEI!M280+JUN!M280+JUL!M280+AGS!M280+SEPT!M280+OKT!M280+NOV!M280+DES!M280</f>
        <v>28</v>
      </c>
      <c r="O280" s="303">
        <f>JAN!N280+FEB!N280+MAR!N280+APR!N280+MEI!N280+JUN!N280+JUL!N280+AGS!N280+SEPT!N280+OKT!N280+NOV!N280+DES!N280</f>
        <v>36</v>
      </c>
      <c r="P280" s="303">
        <f>JAN!O280+FEB!O280+MAR!O280+APR!O280+MEI!O280+JUN!O280+JUL!O280+AGS!O280+SEPT!O280+OKT!O280+NOV!O280+DES!O280</f>
        <v>0</v>
      </c>
      <c r="Q280" s="303">
        <f>JAN!P280+FEB!P280+MAR!P280+APR!P280+MEI!P280+JUN!P280+JUL!P280+AGS!P280+SEPT!P280+OKT!P280+NOV!P280+DES!P280</f>
        <v>34</v>
      </c>
      <c r="R280" s="331">
        <f>JAN!Q280+FEB!Q280+MAR!Q280+APR!Q280+MEI!Q280+JUN!Q280+JUL!Q280+AGS!Q280+SEPT!Q280+OKT!Q280+NOV!Q280+DES!Q280</f>
        <v>0</v>
      </c>
      <c r="S280" s="336">
        <f t="shared" si="24"/>
        <v>1</v>
      </c>
      <c r="T280" s="336">
        <f t="shared" si="25"/>
        <v>0.93333333333333335</v>
      </c>
      <c r="U280" s="336">
        <f t="shared" si="26"/>
        <v>1.2</v>
      </c>
      <c r="V280" s="336">
        <f t="shared" si="27"/>
        <v>2.4213075060532687E-2</v>
      </c>
      <c r="W280" s="336">
        <f t="shared" si="28"/>
        <v>6.8819951676062988E-3</v>
      </c>
      <c r="X280" s="337">
        <f t="shared" si="29"/>
        <v>0.16663426555947453</v>
      </c>
    </row>
    <row r="281" spans="1:24" ht="30" hidden="1" customHeight="1" x14ac:dyDescent="0.3">
      <c r="A281" s="306">
        <v>280</v>
      </c>
      <c r="B281" s="306">
        <v>10</v>
      </c>
      <c r="C281" s="307" t="s">
        <v>304</v>
      </c>
      <c r="D281" s="307" t="s">
        <v>314</v>
      </c>
      <c r="E281" s="325">
        <v>147863</v>
      </c>
      <c r="F281" s="303">
        <f>JAN!E281+FEB!E281+MAR!E281+APR!E281+MEI!E281+JUN!E281+JUL!E281+AGS!E281+SEPT!E281+OKT!E281+NOV!E281+DES!E281</f>
        <v>221</v>
      </c>
      <c r="G281" s="303">
        <f>JAN!F281+FEB!F281+MAR!F281+APR!F281+MEI!F281+JUN!F281+JUL!F281+AGS!F281+SEPT!F281+OKT!F281+NOV!F281+DES!F281</f>
        <v>53</v>
      </c>
      <c r="H281" s="303">
        <f>JAN!G281+FEB!G281+MAR!G281+APR!G281+MEI!G281+JUN!G281+JUL!G281+AGS!G281+SEPT!G281+OKT!G281+NOV!G281+DES!G281</f>
        <v>176</v>
      </c>
      <c r="I281" s="303">
        <f>JAN!H281+FEB!H281+MAR!H281+APR!H281+MEI!H281+JUN!H281+JUL!H281+AGS!H281+SEPT!H281+OKT!H281+NOV!H281+DES!H281</f>
        <v>221</v>
      </c>
      <c r="J281" s="303">
        <f>JAN!I281+FEB!I281+MAR!I281+APR!I281+MEI!I281+JUN!I281+JUL!I281+AGS!I281+SEPT!I281+OKT!I281+NOV!I281+DES!I281</f>
        <v>53</v>
      </c>
      <c r="K281" s="303">
        <f>JAN!J281+FEB!J281+MAR!J281+APR!J281+MEI!J281+JUN!J281+JUL!J281+AGS!J281+SEPT!J281+OKT!J281+NOV!J281+DES!J281</f>
        <v>172</v>
      </c>
      <c r="L281" s="303">
        <f>JAN!K281+FEB!K281+MAR!K281+APR!K281+MEI!K281+JUN!K281+JUL!K281+AGS!K281+SEPT!K281+OKT!K281+NOV!K281+DES!K281</f>
        <v>211</v>
      </c>
      <c r="M281" s="303">
        <f>JAN!L281+FEB!L281+MAR!L281+APR!L281+MEI!L281+JUN!L281+JUL!L281+AGS!L281+SEPT!L281+OKT!L281+NOV!L281+DES!L281</f>
        <v>14</v>
      </c>
      <c r="N281" s="303">
        <f>JAN!M281+FEB!M281+MAR!M281+APR!M281+MEI!M281+JUN!M281+JUL!M281+AGS!M281+SEPT!M281+OKT!M281+NOV!M281+DES!M281</f>
        <v>13</v>
      </c>
      <c r="O281" s="303">
        <f>JAN!N281+FEB!N281+MAR!N281+APR!N281+MEI!N281+JUN!N281+JUL!N281+AGS!N281+SEPT!N281+OKT!N281+NOV!N281+DES!N281</f>
        <v>17</v>
      </c>
      <c r="P281" s="303">
        <f>JAN!O281+FEB!O281+MAR!O281+APR!O281+MEI!O281+JUN!O281+JUL!O281+AGS!O281+SEPT!O281+OKT!O281+NOV!O281+DES!O281</f>
        <v>0</v>
      </c>
      <c r="Q281" s="303">
        <f>JAN!P281+FEB!P281+MAR!P281+APR!P281+MEI!P281+JUN!P281+JUL!P281+AGS!P281+SEPT!P281+OKT!P281+NOV!P281+DES!P281</f>
        <v>16</v>
      </c>
      <c r="R281" s="331">
        <f>JAN!Q281+FEB!Q281+MAR!Q281+APR!Q281+MEI!Q281+JUN!Q281+JUL!Q281+AGS!Q281+SEPT!Q281+OKT!Q281+NOV!Q281+DES!Q281</f>
        <v>0</v>
      </c>
      <c r="S281" s="336">
        <f t="shared" si="24"/>
        <v>1</v>
      </c>
      <c r="T281" s="336">
        <f t="shared" si="25"/>
        <v>0.9285714285714286</v>
      </c>
      <c r="U281" s="336">
        <f t="shared" si="26"/>
        <v>1.2142857142857142</v>
      </c>
      <c r="V281" s="336">
        <f t="shared" si="27"/>
        <v>6.6350710900473939E-2</v>
      </c>
      <c r="W281" s="336">
        <f t="shared" si="28"/>
        <v>1.4269966117284242E-3</v>
      </c>
      <c r="X281" s="337">
        <f t="shared" si="29"/>
        <v>9.4682239640748525E-2</v>
      </c>
    </row>
    <row r="282" spans="1:24" ht="30" hidden="1" customHeight="1" x14ac:dyDescent="0.3">
      <c r="A282" s="306">
        <v>281</v>
      </c>
      <c r="B282" s="306">
        <v>11</v>
      </c>
      <c r="C282" s="307" t="s">
        <v>304</v>
      </c>
      <c r="D282" s="307" t="s">
        <v>315</v>
      </c>
      <c r="E282" s="325">
        <v>62403</v>
      </c>
      <c r="F282" s="303">
        <f>JAN!E282+FEB!E282+MAR!E282+APR!E282+MEI!E282+JUN!E282+JUL!E282+AGS!E282+SEPT!E282+OKT!E282+NOV!E282+DES!E282</f>
        <v>74</v>
      </c>
      <c r="G282" s="303">
        <f>JAN!F282+FEB!F282+MAR!F282+APR!F282+MEI!F282+JUN!F282+JUL!F282+AGS!F282+SEPT!F282+OKT!F282+NOV!F282+DES!F282</f>
        <v>0</v>
      </c>
      <c r="H282" s="303">
        <f>JAN!G282+FEB!G282+MAR!G282+APR!G282+MEI!G282+JUN!G282+JUL!G282+AGS!G282+SEPT!G282+OKT!G282+NOV!G282+DES!G282</f>
        <v>74</v>
      </c>
      <c r="I282" s="303">
        <f>JAN!H282+FEB!H282+MAR!H282+APR!H282+MEI!H282+JUN!H282+JUL!H282+AGS!H282+SEPT!H282+OKT!H282+NOV!H282+DES!H282</f>
        <v>74</v>
      </c>
      <c r="J282" s="303">
        <f>JAN!I282+FEB!I282+MAR!I282+APR!I282+MEI!I282+JUN!I282+JUL!I282+AGS!I282+SEPT!I282+OKT!I282+NOV!I282+DES!I282</f>
        <v>0</v>
      </c>
      <c r="K282" s="303">
        <f>JAN!J282+FEB!J282+MAR!J282+APR!J282+MEI!J282+JUN!J282+JUL!J282+AGS!J282+SEPT!J282+OKT!J282+NOV!J282+DES!J282</f>
        <v>74</v>
      </c>
      <c r="L282" s="303">
        <f>JAN!K282+FEB!K282+MAR!K282+APR!K282+MEI!K282+JUN!K282+JUL!K282+AGS!K282+SEPT!K282+OKT!K282+NOV!K282+DES!K282</f>
        <v>74</v>
      </c>
      <c r="M282" s="303">
        <f>JAN!L282+FEB!L282+MAR!L282+APR!L282+MEI!L282+JUN!L282+JUL!L282+AGS!L282+SEPT!L282+OKT!L282+NOV!L282+DES!L282</f>
        <v>2</v>
      </c>
      <c r="N282" s="303">
        <f>JAN!M282+FEB!M282+MAR!M282+APR!M282+MEI!M282+JUN!M282+JUL!M282+AGS!M282+SEPT!M282+OKT!M282+NOV!M282+DES!M282</f>
        <v>2</v>
      </c>
      <c r="O282" s="303">
        <f>JAN!N282+FEB!N282+MAR!N282+APR!N282+MEI!N282+JUN!N282+JUL!N282+AGS!N282+SEPT!N282+OKT!N282+NOV!N282+DES!N282</f>
        <v>2</v>
      </c>
      <c r="P282" s="303">
        <f>JAN!O282+FEB!O282+MAR!O282+APR!O282+MEI!O282+JUN!O282+JUL!O282+AGS!O282+SEPT!O282+OKT!O282+NOV!O282+DES!O282</f>
        <v>0</v>
      </c>
      <c r="Q282" s="303">
        <f>JAN!P282+FEB!P282+MAR!P282+APR!P282+MEI!P282+JUN!P282+JUL!P282+AGS!P282+SEPT!P282+OKT!P282+NOV!P282+DES!P282</f>
        <v>2</v>
      </c>
      <c r="R282" s="331">
        <f>JAN!Q282+FEB!Q282+MAR!Q282+APR!Q282+MEI!Q282+JUN!Q282+JUL!Q282+AGS!Q282+SEPT!Q282+OKT!Q282+NOV!Q282+DES!Q282</f>
        <v>0</v>
      </c>
      <c r="S282" s="336">
        <f t="shared" si="24"/>
        <v>1</v>
      </c>
      <c r="T282" s="336">
        <f t="shared" si="25"/>
        <v>1</v>
      </c>
      <c r="U282" s="336">
        <f t="shared" si="26"/>
        <v>1</v>
      </c>
      <c r="V282" s="336">
        <f t="shared" si="27"/>
        <v>2.7027027027027029E-2</v>
      </c>
      <c r="W282" s="336">
        <f t="shared" si="28"/>
        <v>1.1858404243385735E-3</v>
      </c>
      <c r="X282" s="337">
        <f t="shared" si="29"/>
        <v>3.2049741198339823E-2</v>
      </c>
    </row>
    <row r="283" spans="1:24" ht="30" hidden="1" customHeight="1" x14ac:dyDescent="0.3">
      <c r="A283" s="306">
        <v>282</v>
      </c>
      <c r="B283" s="306">
        <v>12</v>
      </c>
      <c r="C283" s="307" t="s">
        <v>304</v>
      </c>
      <c r="D283" s="307" t="s">
        <v>316</v>
      </c>
      <c r="E283" s="325">
        <v>63070</v>
      </c>
      <c r="F283" s="303">
        <f>JAN!E283+FEB!E283+MAR!E283+APR!E283+MEI!E283+JUN!E283+JUL!E283+AGS!E283+SEPT!E283+OKT!E283+NOV!E283+DES!E283</f>
        <v>493</v>
      </c>
      <c r="G283" s="303">
        <f>JAN!F283+FEB!F283+MAR!F283+APR!F283+MEI!F283+JUN!F283+JUL!F283+AGS!F283+SEPT!F283+OKT!F283+NOV!F283+DES!F283</f>
        <v>208</v>
      </c>
      <c r="H283" s="303">
        <f>JAN!G283+FEB!G283+MAR!G283+APR!G283+MEI!G283+JUN!G283+JUL!G283+AGS!G283+SEPT!G283+OKT!G283+NOV!G283+DES!G283</f>
        <v>285</v>
      </c>
      <c r="I283" s="303">
        <f>JAN!H283+FEB!H283+MAR!H283+APR!H283+MEI!H283+JUN!H283+JUL!H283+AGS!H283+SEPT!H283+OKT!H283+NOV!H283+DES!H283</f>
        <v>493</v>
      </c>
      <c r="J283" s="303">
        <f>JAN!I283+FEB!I283+MAR!I283+APR!I283+MEI!I283+JUN!I283+JUL!I283+AGS!I283+SEPT!I283+OKT!I283+NOV!I283+DES!I283</f>
        <v>208</v>
      </c>
      <c r="K283" s="303">
        <f>JAN!J283+FEB!J283+MAR!J283+APR!J283+MEI!J283+JUN!J283+JUL!J283+AGS!J283+SEPT!J283+OKT!J283+NOV!J283+DES!J283</f>
        <v>287</v>
      </c>
      <c r="L283" s="303">
        <f>JAN!K283+FEB!K283+MAR!K283+APR!K283+MEI!K283+JUN!K283+JUL!K283+AGS!K283+SEPT!K283+OKT!K283+NOV!K283+DES!K283</f>
        <v>476</v>
      </c>
      <c r="M283" s="303">
        <f>JAN!L283+FEB!L283+MAR!L283+APR!L283+MEI!L283+JUN!L283+JUL!L283+AGS!L283+SEPT!L283+OKT!L283+NOV!L283+DES!L283</f>
        <v>43</v>
      </c>
      <c r="N283" s="303">
        <f>JAN!M283+FEB!M283+MAR!M283+APR!M283+MEI!M283+JUN!M283+JUL!M283+AGS!M283+SEPT!M283+OKT!M283+NOV!M283+DES!M283</f>
        <v>40</v>
      </c>
      <c r="O283" s="303">
        <f>JAN!N283+FEB!N283+MAR!N283+APR!N283+MEI!N283+JUN!N283+JUL!N283+AGS!N283+SEPT!N283+OKT!N283+NOV!N283+DES!N283</f>
        <v>46</v>
      </c>
      <c r="P283" s="303">
        <f>JAN!O283+FEB!O283+MAR!O283+APR!O283+MEI!O283+JUN!O283+JUL!O283+AGS!O283+SEPT!O283+OKT!O283+NOV!O283+DES!O283</f>
        <v>0</v>
      </c>
      <c r="Q283" s="303">
        <f>JAN!P283+FEB!P283+MAR!P283+APR!P283+MEI!P283+JUN!P283+JUL!P283+AGS!P283+SEPT!P283+OKT!P283+NOV!P283+DES!P283</f>
        <v>43</v>
      </c>
      <c r="R283" s="331">
        <f>JAN!Q283+FEB!Q283+MAR!Q283+APR!Q283+MEI!Q283+JUN!Q283+JUL!Q283+AGS!Q283+SEPT!Q283+OKT!Q283+NOV!Q283+DES!Q283</f>
        <v>0</v>
      </c>
      <c r="S283" s="336">
        <f t="shared" si="24"/>
        <v>1</v>
      </c>
      <c r="T283" s="336">
        <f t="shared" si="25"/>
        <v>0.93023255813953487</v>
      </c>
      <c r="U283" s="336">
        <f t="shared" si="26"/>
        <v>1.069767441860465</v>
      </c>
      <c r="V283" s="336">
        <f t="shared" si="27"/>
        <v>9.0336134453781511E-2</v>
      </c>
      <c r="W283" s="336">
        <f t="shared" si="28"/>
        <v>7.5471698113207548E-3</v>
      </c>
      <c r="X283" s="337">
        <f t="shared" si="29"/>
        <v>0.68178214682099259</v>
      </c>
    </row>
    <row r="284" spans="1:24" ht="30" hidden="1" customHeight="1" x14ac:dyDescent="0.3">
      <c r="A284" s="306">
        <v>283</v>
      </c>
      <c r="B284" s="306">
        <v>13</v>
      </c>
      <c r="C284" s="307" t="s">
        <v>304</v>
      </c>
      <c r="D284" s="307" t="s">
        <v>317</v>
      </c>
      <c r="E284" s="325">
        <v>33680</v>
      </c>
      <c r="F284" s="303">
        <f>JAN!E284+FEB!E284+MAR!E284+APR!E284+MEI!E284+JUN!E284+JUL!E284+AGS!E284+SEPT!E284+OKT!E284+NOV!E284+DES!E284</f>
        <v>893</v>
      </c>
      <c r="G284" s="303">
        <f>JAN!F284+FEB!F284+MAR!F284+APR!F284+MEI!F284+JUN!F284+JUL!F284+AGS!F284+SEPT!F284+OKT!F284+NOV!F284+DES!F284</f>
        <v>475</v>
      </c>
      <c r="H284" s="303">
        <f>JAN!G284+FEB!G284+MAR!G284+APR!G284+MEI!G284+JUN!G284+JUL!G284+AGS!G284+SEPT!G284+OKT!G284+NOV!G284+DES!G284</f>
        <v>418</v>
      </c>
      <c r="I284" s="303">
        <f>JAN!H284+FEB!H284+MAR!H284+APR!H284+MEI!H284+JUN!H284+JUL!H284+AGS!H284+SEPT!H284+OKT!H284+NOV!H284+DES!H284</f>
        <v>893</v>
      </c>
      <c r="J284" s="303">
        <f>JAN!I284+FEB!I284+MAR!I284+APR!I284+MEI!I284+JUN!I284+JUL!I284+AGS!I284+SEPT!I284+OKT!I284+NOV!I284+DES!I284</f>
        <v>475</v>
      </c>
      <c r="K284" s="303">
        <f>JAN!J284+FEB!J284+MAR!J284+APR!J284+MEI!J284+JUN!J284+JUL!J284+AGS!J284+SEPT!J284+OKT!J284+NOV!J284+DES!J284</f>
        <v>419</v>
      </c>
      <c r="L284" s="303">
        <f>JAN!K284+FEB!K284+MAR!K284+APR!K284+MEI!K284+JUN!K284+JUL!K284+AGS!K284+SEPT!K284+OKT!K284+NOV!K284+DES!K284</f>
        <v>736</v>
      </c>
      <c r="M284" s="303">
        <f>JAN!L284+FEB!L284+MAR!L284+APR!L284+MEI!L284+JUN!L284+JUL!L284+AGS!L284+SEPT!L284+OKT!L284+NOV!L284+DES!L284</f>
        <v>5</v>
      </c>
      <c r="N284" s="303">
        <f>JAN!M284+FEB!M284+MAR!M284+APR!M284+MEI!M284+JUN!M284+JUL!M284+AGS!M284+SEPT!M284+OKT!M284+NOV!M284+DES!M284</f>
        <v>5</v>
      </c>
      <c r="O284" s="303">
        <f>JAN!N284+FEB!N284+MAR!N284+APR!N284+MEI!N284+JUN!N284+JUL!N284+AGS!N284+SEPT!N284+OKT!N284+NOV!N284+DES!N284</f>
        <v>0</v>
      </c>
      <c r="P284" s="303">
        <f>JAN!O284+FEB!O284+MAR!O284+APR!O284+MEI!O284+JUN!O284+JUL!O284+AGS!O284+SEPT!O284+OKT!O284+NOV!O284+DES!O284</f>
        <v>0</v>
      </c>
      <c r="Q284" s="303">
        <f>JAN!P284+FEB!P284+MAR!P284+APR!P284+MEI!P284+JUN!P284+JUL!P284+AGS!P284+SEPT!P284+OKT!P284+NOV!P284+DES!P284</f>
        <v>0</v>
      </c>
      <c r="R284" s="331">
        <f>JAN!Q284+FEB!Q284+MAR!Q284+APR!Q284+MEI!Q284+JUN!Q284+JUL!Q284+AGS!Q284+SEPT!Q284+OKT!Q284+NOV!Q284+DES!Q284</f>
        <v>0</v>
      </c>
      <c r="S284" s="336">
        <f t="shared" si="24"/>
        <v>1</v>
      </c>
      <c r="T284" s="336">
        <f t="shared" si="25"/>
        <v>1</v>
      </c>
      <c r="U284" s="336">
        <f t="shared" si="26"/>
        <v>0</v>
      </c>
      <c r="V284" s="336">
        <f t="shared" si="27"/>
        <v>6.793478260869565E-3</v>
      </c>
      <c r="W284" s="336">
        <f t="shared" si="28"/>
        <v>2.1852731591448932E-2</v>
      </c>
      <c r="X284" s="337">
        <f t="shared" si="29"/>
        <v>0.14845605700712589</v>
      </c>
    </row>
    <row r="285" spans="1:24" ht="30" hidden="1" customHeight="1" x14ac:dyDescent="0.3">
      <c r="A285" s="306">
        <v>284</v>
      </c>
      <c r="B285" s="306">
        <v>14</v>
      </c>
      <c r="C285" s="307" t="s">
        <v>304</v>
      </c>
      <c r="D285" s="307" t="s">
        <v>318</v>
      </c>
      <c r="E285" s="325">
        <v>188796</v>
      </c>
      <c r="F285" s="303">
        <f>JAN!E285+FEB!E285+MAR!E285+APR!E285+MEI!E285+JUN!E285+JUL!E285+AGS!E285+SEPT!E285+OKT!E285+NOV!E285+DES!E285</f>
        <v>359</v>
      </c>
      <c r="G285" s="303">
        <f>JAN!F285+FEB!F285+MAR!F285+APR!F285+MEI!F285+JUN!F285+JUL!F285+AGS!F285+SEPT!F285+OKT!F285+NOV!F285+DES!F285</f>
        <v>215</v>
      </c>
      <c r="H285" s="303">
        <f>JAN!G285+FEB!G285+MAR!G285+APR!G285+MEI!G285+JUN!G285+JUL!G285+AGS!G285+SEPT!G285+OKT!G285+NOV!G285+DES!G285</f>
        <v>148</v>
      </c>
      <c r="I285" s="303">
        <f>JAN!H285+FEB!H285+MAR!H285+APR!H285+MEI!H285+JUN!H285+JUL!H285+AGS!H285+SEPT!H285+OKT!H285+NOV!H285+DES!H285</f>
        <v>359</v>
      </c>
      <c r="J285" s="303">
        <f>JAN!I285+FEB!I285+MAR!I285+APR!I285+MEI!I285+JUN!I285+JUL!I285+AGS!I285+SEPT!I285+OKT!I285+NOV!I285+DES!I285</f>
        <v>215</v>
      </c>
      <c r="K285" s="303">
        <f>JAN!J285+FEB!J285+MAR!J285+APR!J285+MEI!J285+JUN!J285+JUL!J285+AGS!J285+SEPT!J285+OKT!J285+NOV!J285+DES!J285</f>
        <v>152</v>
      </c>
      <c r="L285" s="303">
        <f>JAN!K285+FEB!K285+MAR!K285+APR!K285+MEI!K285+JUN!K285+JUL!K285+AGS!K285+SEPT!K285+OKT!K285+NOV!K285+DES!K285</f>
        <v>359</v>
      </c>
      <c r="M285" s="303">
        <f>JAN!L285+FEB!L285+MAR!L285+APR!L285+MEI!L285+JUN!L285+JUL!L285+AGS!L285+SEPT!L285+OKT!L285+NOV!L285+DES!L285</f>
        <v>20</v>
      </c>
      <c r="N285" s="303">
        <f>JAN!M285+FEB!M285+MAR!M285+APR!M285+MEI!M285+JUN!M285+JUL!M285+AGS!M285+SEPT!M285+OKT!M285+NOV!M285+DES!M285</f>
        <v>16</v>
      </c>
      <c r="O285" s="303">
        <f>JAN!N285+FEB!N285+MAR!N285+APR!N285+MEI!N285+JUN!N285+JUL!N285+AGS!N285+SEPT!N285+OKT!N285+NOV!N285+DES!N285</f>
        <v>23</v>
      </c>
      <c r="P285" s="303">
        <f>JAN!O285+FEB!O285+MAR!O285+APR!O285+MEI!O285+JUN!O285+JUL!O285+AGS!O285+SEPT!O285+OKT!O285+NOV!O285+DES!O285</f>
        <v>0</v>
      </c>
      <c r="Q285" s="303">
        <f>JAN!P285+FEB!P285+MAR!P285+APR!P285+MEI!P285+JUN!P285+JUL!P285+AGS!P285+SEPT!P285+OKT!P285+NOV!P285+DES!P285</f>
        <v>19</v>
      </c>
      <c r="R285" s="331">
        <f>JAN!Q285+FEB!Q285+MAR!Q285+APR!Q285+MEI!Q285+JUN!Q285+JUL!Q285+AGS!Q285+SEPT!Q285+OKT!Q285+NOV!Q285+DES!Q285</f>
        <v>0</v>
      </c>
      <c r="S285" s="336">
        <f t="shared" si="24"/>
        <v>1</v>
      </c>
      <c r="T285" s="336">
        <f t="shared" si="25"/>
        <v>0.8</v>
      </c>
      <c r="U285" s="336">
        <f t="shared" si="26"/>
        <v>1.1499999999999999</v>
      </c>
      <c r="V285" s="336">
        <f t="shared" si="27"/>
        <v>5.5710306406685235E-2</v>
      </c>
      <c r="W285" s="336">
        <f t="shared" si="28"/>
        <v>1.9015233373588423E-3</v>
      </c>
      <c r="X285" s="337">
        <f t="shared" si="29"/>
        <v>0.10593444776372381</v>
      </c>
    </row>
    <row r="286" spans="1:24" ht="30" hidden="1" customHeight="1" x14ac:dyDescent="0.3">
      <c r="A286" s="306">
        <v>285</v>
      </c>
      <c r="B286" s="306">
        <v>15</v>
      </c>
      <c r="C286" s="307" t="s">
        <v>304</v>
      </c>
      <c r="D286" s="307" t="s">
        <v>319</v>
      </c>
      <c r="E286" s="325">
        <v>91099</v>
      </c>
      <c r="F286" s="303">
        <f>JAN!E286+FEB!E286+MAR!E286+APR!E286+MEI!E286+JUN!E286+JUL!E286+AGS!E286+SEPT!E286+OKT!E286+NOV!E286+DES!E286</f>
        <v>664</v>
      </c>
      <c r="G286" s="303">
        <f>JAN!F286+FEB!F286+MAR!F286+APR!F286+MEI!F286+JUN!F286+JUL!F286+AGS!F286+SEPT!F286+OKT!F286+NOV!F286+DES!F286</f>
        <v>560</v>
      </c>
      <c r="H286" s="303">
        <f>JAN!G286+FEB!G286+MAR!G286+APR!G286+MEI!G286+JUN!G286+JUL!G286+AGS!G286+SEPT!G286+OKT!G286+NOV!G286+DES!G286</f>
        <v>198</v>
      </c>
      <c r="I286" s="303">
        <f>JAN!H286+FEB!H286+MAR!H286+APR!H286+MEI!H286+JUN!H286+JUL!H286+AGS!H286+SEPT!H286+OKT!H286+NOV!H286+DES!H286</f>
        <v>664</v>
      </c>
      <c r="J286" s="303">
        <f>JAN!I286+FEB!I286+MAR!I286+APR!I286+MEI!I286+JUN!I286+JUL!I286+AGS!I286+SEPT!I286+OKT!I286+NOV!I286+DES!I286</f>
        <v>560</v>
      </c>
      <c r="K286" s="303">
        <f>JAN!J286+FEB!J286+MAR!J286+APR!J286+MEI!J286+JUN!J286+JUL!J286+AGS!J286+SEPT!J286+OKT!J286+NOV!J286+DES!J286</f>
        <v>153</v>
      </c>
      <c r="L286" s="303">
        <f>JAN!K286+FEB!K286+MAR!K286+APR!K286+MEI!K286+JUN!K286+JUL!K286+AGS!K286+SEPT!K286+OKT!K286+NOV!K286+DES!K286</f>
        <v>656</v>
      </c>
      <c r="M286" s="303">
        <f>JAN!L286+FEB!L286+MAR!L286+APR!L286+MEI!L286+JUN!L286+JUL!L286+AGS!L286+SEPT!L286+OKT!L286+NOV!L286+DES!L286</f>
        <v>34</v>
      </c>
      <c r="N286" s="303">
        <f>JAN!M286+FEB!M286+MAR!M286+APR!M286+MEI!M286+JUN!M286+JUL!M286+AGS!M286+SEPT!M286+OKT!M286+NOV!M286+DES!M286</f>
        <v>32</v>
      </c>
      <c r="O286" s="303">
        <f>JAN!N286+FEB!N286+MAR!N286+APR!N286+MEI!N286+JUN!N286+JUL!N286+AGS!N286+SEPT!N286+OKT!N286+NOV!N286+DES!N286</f>
        <v>35</v>
      </c>
      <c r="P286" s="303">
        <f>JAN!O286+FEB!O286+MAR!O286+APR!O286+MEI!O286+JUN!O286+JUL!O286+AGS!O286+SEPT!O286+OKT!O286+NOV!O286+DES!O286</f>
        <v>0</v>
      </c>
      <c r="Q286" s="303">
        <f>JAN!P286+FEB!P286+MAR!P286+APR!P286+MEI!P286+JUN!P286+JUL!P286+AGS!P286+SEPT!P286+OKT!P286+NOV!P286+DES!P286</f>
        <v>33</v>
      </c>
      <c r="R286" s="331">
        <f>JAN!Q286+FEB!Q286+MAR!Q286+APR!Q286+MEI!Q286+JUN!Q286+JUL!Q286+AGS!Q286+SEPT!Q286+OKT!Q286+NOV!Q286+DES!Q286</f>
        <v>0</v>
      </c>
      <c r="S286" s="336">
        <f t="shared" si="24"/>
        <v>1</v>
      </c>
      <c r="T286" s="336">
        <f t="shared" si="25"/>
        <v>0.94117647058823528</v>
      </c>
      <c r="U286" s="336">
        <f t="shared" si="26"/>
        <v>1.0294117647058822</v>
      </c>
      <c r="V286" s="336">
        <f t="shared" si="27"/>
        <v>5.1829268292682924E-2</v>
      </c>
      <c r="W286" s="336">
        <f t="shared" si="28"/>
        <v>7.2009572004083471E-3</v>
      </c>
      <c r="X286" s="337">
        <f t="shared" si="29"/>
        <v>0.37322034270409116</v>
      </c>
    </row>
    <row r="287" spans="1:24" ht="30" hidden="1" customHeight="1" x14ac:dyDescent="0.3">
      <c r="A287" s="306">
        <v>286</v>
      </c>
      <c r="B287" s="306">
        <v>16</v>
      </c>
      <c r="C287" s="307" t="s">
        <v>304</v>
      </c>
      <c r="D287" s="307" t="s">
        <v>320</v>
      </c>
      <c r="E287" s="325">
        <v>79053</v>
      </c>
      <c r="F287" s="303">
        <f>JAN!E287+FEB!E287+MAR!E287+APR!E287+MEI!E287+JUN!E287+JUL!E287+AGS!E287+SEPT!E287+OKT!E287+NOV!E287+DES!E287</f>
        <v>545</v>
      </c>
      <c r="G287" s="303">
        <f>JAN!F287+FEB!F287+MAR!F287+APR!F287+MEI!F287+JUN!F287+JUL!F287+AGS!F287+SEPT!F287+OKT!F287+NOV!F287+DES!F287</f>
        <v>123</v>
      </c>
      <c r="H287" s="303">
        <f>JAN!G287+FEB!G287+MAR!G287+APR!G287+MEI!G287+JUN!G287+JUL!G287+AGS!G287+SEPT!G287+OKT!G287+NOV!G287+DES!G287</f>
        <v>422</v>
      </c>
      <c r="I287" s="303">
        <f>JAN!H287+FEB!H287+MAR!H287+APR!H287+MEI!H287+JUN!H287+JUL!H287+AGS!H287+SEPT!H287+OKT!H287+NOV!H287+DES!H287</f>
        <v>545</v>
      </c>
      <c r="J287" s="303">
        <f>JAN!I287+FEB!I287+MAR!I287+APR!I287+MEI!I287+JUN!I287+JUL!I287+AGS!I287+SEPT!I287+OKT!I287+NOV!I287+DES!I287</f>
        <v>123</v>
      </c>
      <c r="K287" s="303">
        <f>JAN!J287+FEB!J287+MAR!J287+APR!J287+MEI!J287+JUN!J287+JUL!J287+AGS!J287+SEPT!J287+OKT!J287+NOV!J287+DES!J287</f>
        <v>422</v>
      </c>
      <c r="L287" s="303">
        <f>JAN!K287+FEB!K287+MAR!K287+APR!K287+MEI!K287+JUN!K287+JUL!K287+AGS!K287+SEPT!K287+OKT!K287+NOV!K287+DES!K287</f>
        <v>545</v>
      </c>
      <c r="M287" s="303">
        <f>JAN!L287+FEB!L287+MAR!L287+APR!L287+MEI!L287+JUN!L287+JUL!L287+AGS!L287+SEPT!L287+OKT!L287+NOV!L287+DES!L287</f>
        <v>22</v>
      </c>
      <c r="N287" s="303">
        <f>JAN!M287+FEB!M287+MAR!M287+APR!M287+MEI!M287+JUN!M287+JUL!M287+AGS!M287+SEPT!M287+OKT!M287+NOV!M287+DES!M287</f>
        <v>9</v>
      </c>
      <c r="O287" s="303">
        <f>JAN!N287+FEB!N287+MAR!N287+APR!N287+MEI!N287+JUN!N287+JUL!N287+AGS!N287+SEPT!N287+OKT!N287+NOV!N287+DES!N287</f>
        <v>31</v>
      </c>
      <c r="P287" s="303">
        <f>JAN!O287+FEB!O287+MAR!O287+APR!O287+MEI!O287+JUN!O287+JUL!O287+AGS!O287+SEPT!O287+OKT!O287+NOV!O287+DES!O287</f>
        <v>0</v>
      </c>
      <c r="Q287" s="303">
        <f>JAN!P287+FEB!P287+MAR!P287+APR!P287+MEI!P287+JUN!P287+JUL!P287+AGS!P287+SEPT!P287+OKT!P287+NOV!P287+DES!P287</f>
        <v>31</v>
      </c>
      <c r="R287" s="331">
        <f>JAN!Q287+FEB!Q287+MAR!Q287+APR!Q287+MEI!Q287+JUN!Q287+JUL!Q287+AGS!Q287+SEPT!Q287+OKT!Q287+NOV!Q287+DES!Q287</f>
        <v>0</v>
      </c>
      <c r="S287" s="336">
        <f t="shared" si="24"/>
        <v>1</v>
      </c>
      <c r="T287" s="336">
        <f t="shared" si="25"/>
        <v>0.40909090909090912</v>
      </c>
      <c r="U287" s="336">
        <f t="shared" si="26"/>
        <v>1.4090909090909092</v>
      </c>
      <c r="V287" s="336">
        <f t="shared" si="27"/>
        <v>4.0366972477064222E-2</v>
      </c>
      <c r="W287" s="336">
        <f t="shared" si="28"/>
        <v>6.8941090154706333E-3</v>
      </c>
      <c r="X287" s="337">
        <f t="shared" si="29"/>
        <v>0.27829430888138335</v>
      </c>
    </row>
    <row r="288" spans="1:24" ht="30" hidden="1" customHeight="1" x14ac:dyDescent="0.3">
      <c r="A288" s="306">
        <v>287</v>
      </c>
      <c r="B288" s="306">
        <v>17</v>
      </c>
      <c r="C288" s="307" t="s">
        <v>304</v>
      </c>
      <c r="D288" s="307" t="s">
        <v>321</v>
      </c>
      <c r="E288" s="325">
        <v>79649</v>
      </c>
      <c r="F288" s="303">
        <f>JAN!E288+FEB!E288+MAR!E288+APR!E288+MEI!E288+JUN!E288+JUL!E288+AGS!E288+SEPT!E288+OKT!E288+NOV!E288+DES!E288</f>
        <v>136</v>
      </c>
      <c r="G288" s="303">
        <f>JAN!F288+FEB!F288+MAR!F288+APR!F288+MEI!F288+JUN!F288+JUL!F288+AGS!F288+SEPT!F288+OKT!F288+NOV!F288+DES!F288</f>
        <v>53</v>
      </c>
      <c r="H288" s="303">
        <f>JAN!G288+FEB!G288+MAR!G288+APR!G288+MEI!G288+JUN!G288+JUL!G288+AGS!G288+SEPT!G288+OKT!G288+NOV!G288+DES!G288</f>
        <v>109</v>
      </c>
      <c r="I288" s="303">
        <f>JAN!H288+FEB!H288+MAR!H288+APR!H288+MEI!H288+JUN!H288+JUL!H288+AGS!H288+SEPT!H288+OKT!H288+NOV!H288+DES!H288</f>
        <v>136</v>
      </c>
      <c r="J288" s="303">
        <f>JAN!I288+FEB!I288+MAR!I288+APR!I288+MEI!I288+JUN!I288+JUL!I288+AGS!I288+SEPT!I288+OKT!I288+NOV!I288+DES!I288</f>
        <v>53</v>
      </c>
      <c r="K288" s="303">
        <f>JAN!J288+FEB!J288+MAR!J288+APR!J288+MEI!J288+JUN!J288+JUL!J288+AGS!J288+SEPT!J288+OKT!J288+NOV!J288+DES!J288</f>
        <v>103</v>
      </c>
      <c r="L288" s="303">
        <f>JAN!K288+FEB!K288+MAR!K288+APR!K288+MEI!K288+JUN!K288+JUL!K288+AGS!K288+SEPT!K288+OKT!K288+NOV!K288+DES!K288</f>
        <v>129</v>
      </c>
      <c r="M288" s="303">
        <f>JAN!L288+FEB!L288+MAR!L288+APR!L288+MEI!L288+JUN!L288+JUL!L288+AGS!L288+SEPT!L288+OKT!L288+NOV!L288+DES!L288</f>
        <v>31</v>
      </c>
      <c r="N288" s="303">
        <f>JAN!M288+FEB!M288+MAR!M288+APR!M288+MEI!M288+JUN!M288+JUL!M288+AGS!M288+SEPT!M288+OKT!M288+NOV!M288+DES!M288</f>
        <v>27</v>
      </c>
      <c r="O288" s="303">
        <f>JAN!N288+FEB!N288+MAR!N288+APR!N288+MEI!N288+JUN!N288+JUL!N288+AGS!N288+SEPT!N288+OKT!N288+NOV!N288+DES!N288</f>
        <v>13</v>
      </c>
      <c r="P288" s="303">
        <f>JAN!O288+FEB!O288+MAR!O288+APR!O288+MEI!O288+JUN!O288+JUL!O288+AGS!O288+SEPT!O288+OKT!O288+NOV!O288+DES!O288</f>
        <v>3</v>
      </c>
      <c r="Q288" s="303">
        <f>JAN!P288+FEB!P288+MAR!P288+APR!P288+MEI!P288+JUN!P288+JUL!P288+AGS!P288+SEPT!P288+OKT!P288+NOV!P288+DES!P288</f>
        <v>10</v>
      </c>
      <c r="R288" s="331">
        <f>JAN!Q288+FEB!Q288+MAR!Q288+APR!Q288+MEI!Q288+JUN!Q288+JUL!Q288+AGS!Q288+SEPT!Q288+OKT!Q288+NOV!Q288+DES!Q288</f>
        <v>0</v>
      </c>
      <c r="S288" s="336">
        <f t="shared" si="24"/>
        <v>1</v>
      </c>
      <c r="T288" s="336">
        <f t="shared" si="25"/>
        <v>0.87096774193548387</v>
      </c>
      <c r="U288" s="336">
        <f t="shared" si="26"/>
        <v>0.41935483870967744</v>
      </c>
      <c r="V288" s="336">
        <f t="shared" si="27"/>
        <v>0.24031007751937986</v>
      </c>
      <c r="W288" s="336">
        <f t="shared" si="28"/>
        <v>1.6196060214189757E-3</v>
      </c>
      <c r="X288" s="337">
        <f t="shared" si="29"/>
        <v>0.38920764855804846</v>
      </c>
    </row>
    <row r="289" spans="1:24" ht="30" hidden="1" customHeight="1" x14ac:dyDescent="0.3">
      <c r="A289" s="309">
        <v>288</v>
      </c>
      <c r="B289" s="309">
        <v>1</v>
      </c>
      <c r="C289" s="310" t="s">
        <v>322</v>
      </c>
      <c r="D289" s="310" t="s">
        <v>323</v>
      </c>
      <c r="E289" s="326">
        <v>385619</v>
      </c>
      <c r="F289" s="311">
        <f>JAN!E289+FEB!E289+MAR!E289+APR!E289+MEI!E289+JUN!E289+JUL!E289+AGS!E289+SEPT!E289+OKT!E289+NOV!E289+DES!E289</f>
        <v>35</v>
      </c>
      <c r="G289" s="311">
        <f>JAN!F289+FEB!F289+MAR!F289+APR!F289+MEI!F289+JUN!F289+JUL!F289+AGS!F289+SEPT!F289+OKT!F289+NOV!F289+DES!F289</f>
        <v>35</v>
      </c>
      <c r="H289" s="311">
        <f>JAN!G289+FEB!G289+MAR!G289+APR!G289+MEI!G289+JUN!G289+JUL!G289+AGS!G289+SEPT!G289+OKT!G289+NOV!G289+DES!G289</f>
        <v>0</v>
      </c>
      <c r="I289" s="311">
        <f>JAN!H289+FEB!H289+MAR!H289+APR!H289+MEI!H289+JUN!H289+JUL!H289+AGS!H289+SEPT!H289+OKT!H289+NOV!H289+DES!H289</f>
        <v>35</v>
      </c>
      <c r="J289" s="311">
        <f>JAN!I289+FEB!I289+MAR!I289+APR!I289+MEI!I289+JUN!I289+JUL!I289+AGS!I289+SEPT!I289+OKT!I289+NOV!I289+DES!I289</f>
        <v>35</v>
      </c>
      <c r="K289" s="311">
        <f>JAN!J289+FEB!J289+MAR!J289+APR!J289+MEI!J289+JUN!J289+JUL!J289+AGS!J289+SEPT!J289+OKT!J289+NOV!J289+DES!J289</f>
        <v>0</v>
      </c>
      <c r="L289" s="311">
        <f>JAN!K289+FEB!K289+MAR!K289+APR!K289+MEI!K289+JUN!K289+JUL!K289+AGS!K289+SEPT!K289+OKT!K289+NOV!K289+DES!K289</f>
        <v>35</v>
      </c>
      <c r="M289" s="311">
        <f>JAN!L289+FEB!L289+MAR!L289+APR!L289+MEI!L289+JUN!L289+JUL!L289+AGS!L289+SEPT!L289+OKT!L289+NOV!L289+DES!L289</f>
        <v>1</v>
      </c>
      <c r="N289" s="311">
        <f>JAN!M289+FEB!M289+MAR!M289+APR!M289+MEI!M289+JUN!M289+JUL!M289+AGS!M289+SEPT!M289+OKT!M289+NOV!M289+DES!M289</f>
        <v>0</v>
      </c>
      <c r="O289" s="311">
        <f>JAN!N289+FEB!N289+MAR!N289+APR!N289+MEI!N289+JUN!N289+JUL!N289+AGS!N289+SEPT!N289+OKT!N289+NOV!N289+DES!N289</f>
        <v>0</v>
      </c>
      <c r="P289" s="311">
        <f>JAN!O289+FEB!O289+MAR!O289+APR!O289+MEI!O289+JUN!O289+JUL!O289+AGS!O289+SEPT!O289+OKT!O289+NOV!O289+DES!O289</f>
        <v>0</v>
      </c>
      <c r="Q289" s="311">
        <f>JAN!P289+FEB!P289+MAR!P289+APR!P289+MEI!P289+JUN!P289+JUL!P289+AGS!P289+SEPT!P289+OKT!P289+NOV!P289+DES!P289</f>
        <v>0</v>
      </c>
      <c r="R289" s="332">
        <f>JAN!Q289+FEB!Q289+MAR!Q289+APR!Q289+MEI!Q289+JUN!Q289+JUL!Q289+AGS!Q289+SEPT!Q289+OKT!Q289+NOV!Q289+DES!Q289</f>
        <v>0</v>
      </c>
      <c r="S289" s="336">
        <f t="shared" si="24"/>
        <v>1</v>
      </c>
      <c r="T289" s="336">
        <f t="shared" si="25"/>
        <v>0</v>
      </c>
      <c r="U289" s="336">
        <f t="shared" si="26"/>
        <v>0</v>
      </c>
      <c r="V289" s="336">
        <f t="shared" si="27"/>
        <v>2.8571428571428571E-2</v>
      </c>
      <c r="W289" s="336">
        <f t="shared" si="28"/>
        <v>9.0763162603502425E-5</v>
      </c>
      <c r="X289" s="337">
        <f t="shared" si="29"/>
        <v>2.5932332172429262E-3</v>
      </c>
    </row>
    <row r="290" spans="1:24" ht="30" hidden="1" customHeight="1" x14ac:dyDescent="0.3">
      <c r="A290" s="309">
        <v>289</v>
      </c>
      <c r="B290" s="309">
        <v>2</v>
      </c>
      <c r="C290" s="310" t="s">
        <v>322</v>
      </c>
      <c r="D290" s="310" t="s">
        <v>324</v>
      </c>
      <c r="E290" s="326">
        <v>301591</v>
      </c>
      <c r="F290" s="311">
        <f>JAN!E290+FEB!E290+MAR!E290+APR!E290+MEI!E290+JUN!E290+JUL!E290+AGS!E290+SEPT!E290+OKT!E290+NOV!E290+DES!E290</f>
        <v>3153</v>
      </c>
      <c r="G290" s="311">
        <f>JAN!F290+FEB!F290+MAR!F290+APR!F290+MEI!F290+JUN!F290+JUL!F290+AGS!F290+SEPT!F290+OKT!F290+NOV!F290+DES!F290</f>
        <v>2108</v>
      </c>
      <c r="H290" s="311">
        <f>JAN!G290+FEB!G290+MAR!G290+APR!G290+MEI!G290+JUN!G290+JUL!G290+AGS!G290+SEPT!G290+OKT!G290+NOV!G290+DES!G290</f>
        <v>1582</v>
      </c>
      <c r="I290" s="311">
        <f>JAN!H290+FEB!H290+MAR!H290+APR!H290+MEI!H290+JUN!H290+JUL!H290+AGS!H290+SEPT!H290+OKT!H290+NOV!H290+DES!H290</f>
        <v>3690</v>
      </c>
      <c r="J290" s="311">
        <f>JAN!I290+FEB!I290+MAR!I290+APR!I290+MEI!I290+JUN!I290+JUL!I290+AGS!I290+SEPT!I290+OKT!I290+NOV!I290+DES!I290</f>
        <v>1804</v>
      </c>
      <c r="K290" s="311">
        <f>JAN!J290+FEB!J290+MAR!J290+APR!J290+MEI!J290+JUN!J290+JUL!J290+AGS!J290+SEPT!J290+OKT!J290+NOV!J290+DES!J290</f>
        <v>1383</v>
      </c>
      <c r="L290" s="311">
        <f>JAN!K290+FEB!K290+MAR!K290+APR!K290+MEI!K290+JUN!K290+JUL!K290+AGS!K290+SEPT!K290+OKT!K290+NOV!K290+DES!K290</f>
        <v>3187</v>
      </c>
      <c r="M290" s="311">
        <f>JAN!L290+FEB!L290+MAR!L290+APR!L290+MEI!L290+JUN!L290+JUL!L290+AGS!L290+SEPT!L290+OKT!L290+NOV!L290+DES!L290</f>
        <v>30</v>
      </c>
      <c r="N290" s="311">
        <f>JAN!M290+FEB!M290+MAR!M290+APR!M290+MEI!M290+JUN!M290+JUL!M290+AGS!M290+SEPT!M290+OKT!M290+NOV!M290+DES!M290</f>
        <v>29</v>
      </c>
      <c r="O290" s="311">
        <f>JAN!N290+FEB!N290+MAR!N290+APR!N290+MEI!N290+JUN!N290+JUL!N290+AGS!N290+SEPT!N290+OKT!N290+NOV!N290+DES!N290</f>
        <v>130</v>
      </c>
      <c r="P290" s="311">
        <f>JAN!O290+FEB!O290+MAR!O290+APR!O290+MEI!O290+JUN!O290+JUL!O290+AGS!O290+SEPT!O290+OKT!O290+NOV!O290+DES!O290</f>
        <v>0</v>
      </c>
      <c r="Q290" s="311">
        <f>JAN!P290+FEB!P290+MAR!P290+APR!P290+MEI!P290+JUN!P290+JUL!P290+AGS!P290+SEPT!P290+OKT!P290+NOV!P290+DES!P290</f>
        <v>0</v>
      </c>
      <c r="R290" s="332">
        <f>JAN!Q290+FEB!Q290+MAR!Q290+APR!Q290+MEI!Q290+JUN!Q290+JUL!Q290+AGS!Q290+SEPT!Q290+OKT!Q290+NOV!Q290+DES!Q290</f>
        <v>0</v>
      </c>
      <c r="S290" s="336">
        <f t="shared" si="24"/>
        <v>1.170313986679353</v>
      </c>
      <c r="T290" s="336">
        <f t="shared" si="25"/>
        <v>0.96666666666666667</v>
      </c>
      <c r="U290" s="336">
        <f t="shared" si="26"/>
        <v>4.333333333333333</v>
      </c>
      <c r="V290" s="336">
        <f t="shared" si="27"/>
        <v>9.4132412927518047E-3</v>
      </c>
      <c r="W290" s="336">
        <f t="shared" si="28"/>
        <v>1.0567291464267834E-2</v>
      </c>
      <c r="X290" s="337">
        <f t="shared" si="29"/>
        <v>9.9472464363989641E-2</v>
      </c>
    </row>
    <row r="291" spans="1:24" ht="30" hidden="1" customHeight="1" x14ac:dyDescent="0.3">
      <c r="A291" s="309">
        <v>290</v>
      </c>
      <c r="B291" s="309">
        <v>3</v>
      </c>
      <c r="C291" s="310" t="s">
        <v>322</v>
      </c>
      <c r="D291" s="310" t="s">
        <v>325</v>
      </c>
      <c r="E291" s="326">
        <v>482794</v>
      </c>
      <c r="F291" s="311">
        <f>JAN!E291+FEB!E291+MAR!E291+APR!E291+MEI!E291+JUN!E291+JUL!E291+AGS!E291+SEPT!E291+OKT!E291+NOV!E291+DES!E291</f>
        <v>376</v>
      </c>
      <c r="G291" s="311">
        <f>JAN!F291+FEB!F291+MAR!F291+APR!F291+MEI!F291+JUN!F291+JUL!F291+AGS!F291+SEPT!F291+OKT!F291+NOV!F291+DES!F291</f>
        <v>52</v>
      </c>
      <c r="H291" s="311">
        <f>JAN!G291+FEB!G291+MAR!G291+APR!G291+MEI!G291+JUN!G291+JUL!G291+AGS!G291+SEPT!G291+OKT!G291+NOV!G291+DES!G291</f>
        <v>313</v>
      </c>
      <c r="I291" s="311">
        <f>JAN!H291+FEB!H291+MAR!H291+APR!H291+MEI!H291+JUN!H291+JUL!H291+AGS!H291+SEPT!H291+OKT!H291+NOV!H291+DES!H291</f>
        <v>365</v>
      </c>
      <c r="J291" s="311">
        <f>JAN!I291+FEB!I291+MAR!I291+APR!I291+MEI!I291+JUN!I291+JUL!I291+AGS!I291+SEPT!I291+OKT!I291+NOV!I291+DES!I291</f>
        <v>81</v>
      </c>
      <c r="K291" s="311">
        <f>JAN!J291+FEB!J291+MAR!J291+APR!J291+MEI!J291+JUN!J291+JUL!J291+AGS!J291+SEPT!J291+OKT!J291+NOV!J291+DES!J291</f>
        <v>324</v>
      </c>
      <c r="L291" s="311">
        <f>JAN!K291+FEB!K291+MAR!K291+APR!K291+MEI!K291+JUN!K291+JUL!K291+AGS!K291+SEPT!K291+OKT!K291+NOV!K291+DES!K291</f>
        <v>405</v>
      </c>
      <c r="M291" s="311">
        <f>JAN!L291+FEB!L291+MAR!L291+APR!L291+MEI!L291+JUN!L291+JUL!L291+AGS!L291+SEPT!L291+OKT!L291+NOV!L291+DES!L291</f>
        <v>7</v>
      </c>
      <c r="N291" s="311">
        <f>JAN!M291+FEB!M291+MAR!M291+APR!M291+MEI!M291+JUN!M291+JUL!M291+AGS!M291+SEPT!M291+OKT!M291+NOV!M291+DES!M291</f>
        <v>5</v>
      </c>
      <c r="O291" s="311">
        <f>JAN!N291+FEB!N291+MAR!N291+APR!N291+MEI!N291+JUN!N291+JUL!N291+AGS!N291+SEPT!N291+OKT!N291+NOV!N291+DES!N291</f>
        <v>20</v>
      </c>
      <c r="P291" s="311">
        <f>JAN!O291+FEB!O291+MAR!O291+APR!O291+MEI!O291+JUN!O291+JUL!O291+AGS!O291+SEPT!O291+OKT!O291+NOV!O291+DES!O291</f>
        <v>0</v>
      </c>
      <c r="Q291" s="311">
        <f>JAN!P291+FEB!P291+MAR!P291+APR!P291+MEI!P291+JUN!P291+JUL!P291+AGS!P291+SEPT!P291+OKT!P291+NOV!P291+DES!P291</f>
        <v>0</v>
      </c>
      <c r="R291" s="332">
        <f>JAN!Q291+FEB!Q291+MAR!Q291+APR!Q291+MEI!Q291+JUN!Q291+JUL!Q291+AGS!Q291+SEPT!Q291+OKT!Q291+NOV!Q291+DES!Q291</f>
        <v>0</v>
      </c>
      <c r="S291" s="336">
        <f t="shared" si="24"/>
        <v>0.9707446808510638</v>
      </c>
      <c r="T291" s="336">
        <f t="shared" si="25"/>
        <v>0.7142857142857143</v>
      </c>
      <c r="U291" s="336">
        <f t="shared" si="26"/>
        <v>2.8571428571428572</v>
      </c>
      <c r="V291" s="336">
        <f t="shared" si="27"/>
        <v>1.7283950617283949E-2</v>
      </c>
      <c r="W291" s="336">
        <f t="shared" si="28"/>
        <v>8.3886709445436358E-4</v>
      </c>
      <c r="X291" s="337">
        <f t="shared" si="29"/>
        <v>1.4498937435013692E-2</v>
      </c>
    </row>
    <row r="292" spans="1:24" ht="30" hidden="1" customHeight="1" x14ac:dyDescent="0.3">
      <c r="A292" s="309">
        <v>291</v>
      </c>
      <c r="B292" s="309">
        <v>4</v>
      </c>
      <c r="C292" s="310" t="s">
        <v>322</v>
      </c>
      <c r="D292" s="310" t="s">
        <v>326</v>
      </c>
      <c r="E292" s="326">
        <v>251185</v>
      </c>
      <c r="F292" s="311">
        <f>JAN!E292+FEB!E292+MAR!E292+APR!E292+MEI!E292+JUN!E292+JUL!E292+AGS!E292+SEPT!E292+OKT!E292+NOV!E292+DES!E292</f>
        <v>2725</v>
      </c>
      <c r="G292" s="311">
        <f>JAN!F292+FEB!F292+MAR!F292+APR!F292+MEI!F292+JUN!F292+JUL!F292+AGS!F292+SEPT!F292+OKT!F292+NOV!F292+DES!F292</f>
        <v>1818</v>
      </c>
      <c r="H292" s="311">
        <f>JAN!G292+FEB!G292+MAR!G292+APR!G292+MEI!G292+JUN!G292+JUL!G292+AGS!G292+SEPT!G292+OKT!G292+NOV!G292+DES!G292</f>
        <v>907</v>
      </c>
      <c r="I292" s="311">
        <f>JAN!H292+FEB!H292+MAR!H292+APR!H292+MEI!H292+JUN!H292+JUL!H292+AGS!H292+SEPT!H292+OKT!H292+NOV!H292+DES!H292</f>
        <v>2725</v>
      </c>
      <c r="J292" s="311">
        <f>JAN!I292+FEB!I292+MAR!I292+APR!I292+MEI!I292+JUN!I292+JUL!I292+AGS!I292+SEPT!I292+OKT!I292+NOV!I292+DES!I292</f>
        <v>1759</v>
      </c>
      <c r="K292" s="311">
        <f>JAN!J292+FEB!J292+MAR!J292+APR!J292+MEI!J292+JUN!J292+JUL!J292+AGS!J292+SEPT!J292+OKT!J292+NOV!J292+DES!J292</f>
        <v>1043</v>
      </c>
      <c r="L292" s="311">
        <f>JAN!K292+FEB!K292+MAR!K292+APR!K292+MEI!K292+JUN!K292+JUL!K292+AGS!K292+SEPT!K292+OKT!K292+NOV!K292+DES!K292</f>
        <v>2802</v>
      </c>
      <c r="M292" s="311">
        <f>JAN!L292+FEB!L292+MAR!L292+APR!L292+MEI!L292+JUN!L292+JUL!L292+AGS!L292+SEPT!L292+OKT!L292+NOV!L292+DES!L292</f>
        <v>49</v>
      </c>
      <c r="N292" s="311">
        <f>JAN!M292+FEB!M292+MAR!M292+APR!M292+MEI!M292+JUN!M292+JUL!M292+AGS!M292+SEPT!M292+OKT!M292+NOV!M292+DES!M292</f>
        <v>49</v>
      </c>
      <c r="O292" s="311">
        <f>JAN!N292+FEB!N292+MAR!N292+APR!N292+MEI!N292+JUN!N292+JUL!N292+AGS!N292+SEPT!N292+OKT!N292+NOV!N292+DES!N292</f>
        <v>40</v>
      </c>
      <c r="P292" s="311">
        <f>JAN!O292+FEB!O292+MAR!O292+APR!O292+MEI!O292+JUN!O292+JUL!O292+AGS!O292+SEPT!O292+OKT!O292+NOV!O292+DES!O292</f>
        <v>0</v>
      </c>
      <c r="Q292" s="311">
        <f>JAN!P292+FEB!P292+MAR!P292+APR!P292+MEI!P292+JUN!P292+JUL!P292+AGS!P292+SEPT!P292+OKT!P292+NOV!P292+DES!P292</f>
        <v>0</v>
      </c>
      <c r="R292" s="332">
        <f>JAN!Q292+FEB!Q292+MAR!Q292+APR!Q292+MEI!Q292+JUN!Q292+JUL!Q292+AGS!Q292+SEPT!Q292+OKT!Q292+NOV!Q292+DES!Q292</f>
        <v>0</v>
      </c>
      <c r="S292" s="336">
        <f t="shared" si="24"/>
        <v>1</v>
      </c>
      <c r="T292" s="336">
        <f t="shared" si="25"/>
        <v>1</v>
      </c>
      <c r="U292" s="336">
        <f t="shared" si="26"/>
        <v>0.81632653061224492</v>
      </c>
      <c r="V292" s="336">
        <f t="shared" si="27"/>
        <v>1.7487508922198431E-2</v>
      </c>
      <c r="W292" s="336">
        <f t="shared" si="28"/>
        <v>1.1155124708879909E-2</v>
      </c>
      <c r="X292" s="337">
        <f t="shared" si="29"/>
        <v>0.19507534287477357</v>
      </c>
    </row>
    <row r="293" spans="1:24" ht="30" hidden="1" customHeight="1" x14ac:dyDescent="0.3">
      <c r="A293" s="309">
        <v>292</v>
      </c>
      <c r="B293" s="309">
        <v>5</v>
      </c>
      <c r="C293" s="310" t="s">
        <v>322</v>
      </c>
      <c r="D293" s="310" t="s">
        <v>327</v>
      </c>
      <c r="E293" s="326">
        <v>119292</v>
      </c>
      <c r="F293" s="311">
        <f>JAN!E293+FEB!E293+MAR!E293+APR!E293+MEI!E293+JUN!E293+JUL!E293+AGS!E293+SEPT!E293+OKT!E293+NOV!E293+DES!E293</f>
        <v>500</v>
      </c>
      <c r="G293" s="311">
        <f>JAN!F293+FEB!F293+MAR!F293+APR!F293+MEI!F293+JUN!F293+JUL!F293+AGS!F293+SEPT!F293+OKT!F293+NOV!F293+DES!F293</f>
        <v>88</v>
      </c>
      <c r="H293" s="311">
        <f>JAN!G293+FEB!G293+MAR!G293+APR!G293+MEI!G293+JUN!G293+JUL!G293+AGS!G293+SEPT!G293+OKT!G293+NOV!G293+DES!G293</f>
        <v>412</v>
      </c>
      <c r="I293" s="311">
        <f>JAN!H293+FEB!H293+MAR!H293+APR!H293+MEI!H293+JUN!H293+JUL!H293+AGS!H293+SEPT!H293+OKT!H293+NOV!H293+DES!H293</f>
        <v>500</v>
      </c>
      <c r="J293" s="311">
        <f>JAN!I293+FEB!I293+MAR!I293+APR!I293+MEI!I293+JUN!I293+JUL!I293+AGS!I293+SEPT!I293+OKT!I293+NOV!I293+DES!I293</f>
        <v>96</v>
      </c>
      <c r="K293" s="311">
        <f>JAN!J293+FEB!J293+MAR!J293+APR!J293+MEI!J293+JUN!J293+JUL!J293+AGS!J293+SEPT!J293+OKT!J293+NOV!J293+DES!J293</f>
        <v>416</v>
      </c>
      <c r="L293" s="311">
        <f>JAN!K293+FEB!K293+MAR!K293+APR!K293+MEI!K293+JUN!K293+JUL!K293+AGS!K293+SEPT!K293+OKT!K293+NOV!K293+DES!K293</f>
        <v>512</v>
      </c>
      <c r="M293" s="311">
        <f>JAN!L293+FEB!L293+MAR!L293+APR!L293+MEI!L293+JUN!L293+JUL!L293+AGS!L293+SEPT!L293+OKT!L293+NOV!L293+DES!L293</f>
        <v>18</v>
      </c>
      <c r="N293" s="311">
        <f>JAN!M293+FEB!M293+MAR!M293+APR!M293+MEI!M293+JUN!M293+JUL!M293+AGS!M293+SEPT!M293+OKT!M293+NOV!M293+DES!M293</f>
        <v>18</v>
      </c>
      <c r="O293" s="311">
        <f>JAN!N293+FEB!N293+MAR!N293+APR!N293+MEI!N293+JUN!N293+JUL!N293+AGS!N293+SEPT!N293+OKT!N293+NOV!N293+DES!N293</f>
        <v>0</v>
      </c>
      <c r="P293" s="311">
        <f>JAN!O293+FEB!O293+MAR!O293+APR!O293+MEI!O293+JUN!O293+JUL!O293+AGS!O293+SEPT!O293+OKT!O293+NOV!O293+DES!O293</f>
        <v>0</v>
      </c>
      <c r="Q293" s="311">
        <f>JAN!P293+FEB!P293+MAR!P293+APR!P293+MEI!P293+JUN!P293+JUL!P293+AGS!P293+SEPT!P293+OKT!P293+NOV!P293+DES!P293</f>
        <v>0</v>
      </c>
      <c r="R293" s="332">
        <f>JAN!Q293+FEB!Q293+MAR!Q293+APR!Q293+MEI!Q293+JUN!Q293+JUL!Q293+AGS!Q293+SEPT!Q293+OKT!Q293+NOV!Q293+DES!Q293</f>
        <v>0</v>
      </c>
      <c r="S293" s="336">
        <f t="shared" si="24"/>
        <v>1</v>
      </c>
      <c r="T293" s="336">
        <f t="shared" si="25"/>
        <v>1</v>
      </c>
      <c r="U293" s="336">
        <f t="shared" si="26"/>
        <v>0</v>
      </c>
      <c r="V293" s="336">
        <f t="shared" si="27"/>
        <v>3.515625E-2</v>
      </c>
      <c r="W293" s="336">
        <f t="shared" si="28"/>
        <v>4.2919894041511582E-3</v>
      </c>
      <c r="X293" s="337">
        <f t="shared" si="29"/>
        <v>0.15089025248968915</v>
      </c>
    </row>
    <row r="294" spans="1:24" ht="30" hidden="1" customHeight="1" x14ac:dyDescent="0.3">
      <c r="A294" s="309">
        <v>293</v>
      </c>
      <c r="B294" s="309">
        <v>6</v>
      </c>
      <c r="C294" s="310" t="s">
        <v>322</v>
      </c>
      <c r="D294" s="310" t="s">
        <v>328</v>
      </c>
      <c r="E294" s="326">
        <v>152476</v>
      </c>
      <c r="F294" s="311">
        <f>JAN!E294+FEB!E294+MAR!E294+APR!E294+MEI!E294+JUN!E294+JUL!E294+AGS!E294+SEPT!E294+OKT!E294+NOV!E294+DES!E294</f>
        <v>1174</v>
      </c>
      <c r="G294" s="311">
        <f>JAN!F294+FEB!F294+MAR!F294+APR!F294+MEI!F294+JUN!F294+JUL!F294+AGS!F294+SEPT!F294+OKT!F294+NOV!F294+DES!F294</f>
        <v>453</v>
      </c>
      <c r="H294" s="311">
        <f>JAN!G294+FEB!G294+MAR!G294+APR!G294+MEI!G294+JUN!G294+JUL!G294+AGS!G294+SEPT!G294+OKT!G294+NOV!G294+DES!G294</f>
        <v>1247</v>
      </c>
      <c r="I294" s="311">
        <f>JAN!H294+FEB!H294+MAR!H294+APR!H294+MEI!H294+JUN!H294+JUL!H294+AGS!H294+SEPT!H294+OKT!H294+NOV!H294+DES!H294</f>
        <v>1700</v>
      </c>
      <c r="J294" s="311">
        <f>JAN!I294+FEB!I294+MAR!I294+APR!I294+MEI!I294+JUN!I294+JUL!I294+AGS!I294+SEPT!I294+OKT!I294+NOV!I294+DES!I294</f>
        <v>402</v>
      </c>
      <c r="K294" s="311">
        <f>JAN!J294+FEB!J294+MAR!J294+APR!J294+MEI!J294+JUN!J294+JUL!J294+AGS!J294+SEPT!J294+OKT!J294+NOV!J294+DES!J294</f>
        <v>782</v>
      </c>
      <c r="L294" s="311">
        <f>JAN!K294+FEB!K294+MAR!K294+APR!K294+MEI!K294+JUN!K294+JUL!K294+AGS!K294+SEPT!K294+OKT!K294+NOV!K294+DES!K294</f>
        <v>1184</v>
      </c>
      <c r="M294" s="311">
        <f>JAN!L294+FEB!L294+MAR!L294+APR!L294+MEI!L294+JUN!L294+JUL!L294+AGS!L294+SEPT!L294+OKT!L294+NOV!L294+DES!L294</f>
        <v>27</v>
      </c>
      <c r="N294" s="311">
        <f>JAN!M294+FEB!M294+MAR!M294+APR!M294+MEI!M294+JUN!M294+JUL!M294+AGS!M294+SEPT!M294+OKT!M294+NOV!M294+DES!M294</f>
        <v>27</v>
      </c>
      <c r="O294" s="311">
        <f>JAN!N294+FEB!N294+MAR!N294+APR!N294+MEI!N294+JUN!N294+JUL!N294+AGS!N294+SEPT!N294+OKT!N294+NOV!N294+DES!N294</f>
        <v>0</v>
      </c>
      <c r="P294" s="311">
        <f>JAN!O294+FEB!O294+MAR!O294+APR!O294+MEI!O294+JUN!O294+JUL!O294+AGS!O294+SEPT!O294+OKT!O294+NOV!O294+DES!O294</f>
        <v>0</v>
      </c>
      <c r="Q294" s="311">
        <f>JAN!P294+FEB!P294+MAR!P294+APR!P294+MEI!P294+JUN!P294+JUL!P294+AGS!P294+SEPT!P294+OKT!P294+NOV!P294+DES!P294</f>
        <v>0</v>
      </c>
      <c r="R294" s="332">
        <f>JAN!Q294+FEB!Q294+MAR!Q294+APR!Q294+MEI!Q294+JUN!Q294+JUL!Q294+AGS!Q294+SEPT!Q294+OKT!Q294+NOV!Q294+DES!Q294</f>
        <v>0</v>
      </c>
      <c r="S294" s="336">
        <f t="shared" si="24"/>
        <v>1.4480408858603067</v>
      </c>
      <c r="T294" s="336">
        <f t="shared" si="25"/>
        <v>1</v>
      </c>
      <c r="U294" s="336">
        <f t="shared" si="26"/>
        <v>0</v>
      </c>
      <c r="V294" s="336">
        <f t="shared" si="27"/>
        <v>2.2804054054054054E-2</v>
      </c>
      <c r="W294" s="336">
        <f t="shared" si="28"/>
        <v>7.7651564836433273E-3</v>
      </c>
      <c r="X294" s="337">
        <f t="shared" si="29"/>
        <v>0.17707704819119074</v>
      </c>
    </row>
    <row r="295" spans="1:24" ht="30" hidden="1" customHeight="1" x14ac:dyDescent="0.3">
      <c r="A295" s="309">
        <v>294</v>
      </c>
      <c r="B295" s="309">
        <v>7</v>
      </c>
      <c r="C295" s="310" t="s">
        <v>322</v>
      </c>
      <c r="D295" s="310" t="s">
        <v>329</v>
      </c>
      <c r="E295" s="326">
        <v>371322</v>
      </c>
      <c r="F295" s="311">
        <f>JAN!E295+FEB!E295+MAR!E295+APR!E295+MEI!E295+JUN!E295+JUL!E295+AGS!E295+SEPT!E295+OKT!E295+NOV!E295+DES!E295</f>
        <v>3852</v>
      </c>
      <c r="G295" s="311">
        <f>JAN!F295+FEB!F295+MAR!F295+APR!F295+MEI!F295+JUN!F295+JUL!F295+AGS!F295+SEPT!F295+OKT!F295+NOV!F295+DES!F295</f>
        <v>1100</v>
      </c>
      <c r="H295" s="311">
        <f>JAN!G295+FEB!G295+MAR!G295+APR!G295+MEI!G295+JUN!G295+JUL!G295+AGS!G295+SEPT!G295+OKT!G295+NOV!G295+DES!G295</f>
        <v>2768</v>
      </c>
      <c r="I295" s="311">
        <f>JAN!H295+FEB!H295+MAR!H295+APR!H295+MEI!H295+JUN!H295+JUL!H295+AGS!H295+SEPT!H295+OKT!H295+NOV!H295+DES!H295</f>
        <v>3868</v>
      </c>
      <c r="J295" s="311">
        <f>JAN!I295+FEB!I295+MAR!I295+APR!I295+MEI!I295+JUN!I295+JUL!I295+AGS!I295+SEPT!I295+OKT!I295+NOV!I295+DES!I295</f>
        <v>1283</v>
      </c>
      <c r="K295" s="311">
        <f>JAN!J295+FEB!J295+MAR!J295+APR!J295+MEI!J295+JUN!J295+JUL!J295+AGS!J295+SEPT!J295+OKT!J295+NOV!J295+DES!J295</f>
        <v>2867</v>
      </c>
      <c r="L295" s="311">
        <f>JAN!K295+FEB!K295+MAR!K295+APR!K295+MEI!K295+JUN!K295+JUL!K295+AGS!K295+SEPT!K295+OKT!K295+NOV!K295+DES!K295</f>
        <v>4150</v>
      </c>
      <c r="M295" s="311">
        <f>JAN!L295+FEB!L295+MAR!L295+APR!L295+MEI!L295+JUN!L295+JUL!L295+AGS!L295+SEPT!L295+OKT!L295+NOV!L295+DES!L295</f>
        <v>20</v>
      </c>
      <c r="N295" s="311">
        <f>JAN!M295+FEB!M295+MAR!M295+APR!M295+MEI!M295+JUN!M295+JUL!M295+AGS!M295+SEPT!M295+OKT!M295+NOV!M295+DES!M295</f>
        <v>20</v>
      </c>
      <c r="O295" s="311">
        <f>JAN!N295+FEB!N295+MAR!N295+APR!N295+MEI!N295+JUN!N295+JUL!N295+AGS!N295+SEPT!N295+OKT!N295+NOV!N295+DES!N295</f>
        <v>133</v>
      </c>
      <c r="P295" s="311">
        <f>JAN!O295+FEB!O295+MAR!O295+APR!O295+MEI!O295+JUN!O295+JUL!O295+AGS!O295+SEPT!O295+OKT!O295+NOV!O295+DES!O295</f>
        <v>0</v>
      </c>
      <c r="Q295" s="311">
        <f>JAN!P295+FEB!P295+MAR!P295+APR!P295+MEI!P295+JUN!P295+JUL!P295+AGS!P295+SEPT!P295+OKT!P295+NOV!P295+DES!P295</f>
        <v>0</v>
      </c>
      <c r="R295" s="332">
        <f>JAN!Q295+FEB!Q295+MAR!Q295+APR!Q295+MEI!Q295+JUN!Q295+JUL!Q295+AGS!Q295+SEPT!Q295+OKT!Q295+NOV!Q295+DES!Q295</f>
        <v>0</v>
      </c>
      <c r="S295" s="336">
        <f t="shared" si="24"/>
        <v>1.0041536863966771</v>
      </c>
      <c r="T295" s="336">
        <f t="shared" si="25"/>
        <v>1</v>
      </c>
      <c r="U295" s="336">
        <f t="shared" si="26"/>
        <v>6.65</v>
      </c>
      <c r="V295" s="336">
        <f t="shared" si="27"/>
        <v>4.8192771084337354E-3</v>
      </c>
      <c r="W295" s="336">
        <f t="shared" si="28"/>
        <v>1.117628365677229E-2</v>
      </c>
      <c r="X295" s="337">
        <f t="shared" si="29"/>
        <v>5.3861607984444768E-2</v>
      </c>
    </row>
    <row r="296" spans="1:24" ht="30" hidden="1" customHeight="1" x14ac:dyDescent="0.3">
      <c r="A296" s="309">
        <v>295</v>
      </c>
      <c r="B296" s="309">
        <v>8</v>
      </c>
      <c r="C296" s="310" t="s">
        <v>322</v>
      </c>
      <c r="D296" s="310" t="s">
        <v>330</v>
      </c>
      <c r="E296" s="326">
        <v>117633</v>
      </c>
      <c r="F296" s="311">
        <f>JAN!E296+FEB!E296+MAR!E296+APR!E296+MEI!E296+JUN!E296+JUL!E296+AGS!E296+SEPT!E296+OKT!E296+NOV!E296+DES!E296</f>
        <v>742</v>
      </c>
      <c r="G296" s="311">
        <f>JAN!F296+FEB!F296+MAR!F296+APR!F296+MEI!F296+JUN!F296+JUL!F296+AGS!F296+SEPT!F296+OKT!F296+NOV!F296+DES!F296</f>
        <v>409</v>
      </c>
      <c r="H296" s="311">
        <f>JAN!G296+FEB!G296+MAR!G296+APR!G296+MEI!G296+JUN!G296+JUL!G296+AGS!G296+SEPT!G296+OKT!G296+NOV!G296+DES!G296</f>
        <v>333</v>
      </c>
      <c r="I296" s="311">
        <f>JAN!H296+FEB!H296+MAR!H296+APR!H296+MEI!H296+JUN!H296+JUL!H296+AGS!H296+SEPT!H296+OKT!H296+NOV!H296+DES!H296</f>
        <v>742</v>
      </c>
      <c r="J296" s="311">
        <f>JAN!I296+FEB!I296+MAR!I296+APR!I296+MEI!I296+JUN!I296+JUL!I296+AGS!I296+SEPT!I296+OKT!I296+NOV!I296+DES!I296</f>
        <v>412</v>
      </c>
      <c r="K296" s="311">
        <f>JAN!J296+FEB!J296+MAR!J296+APR!J296+MEI!J296+JUN!J296+JUL!J296+AGS!J296+SEPT!J296+OKT!J296+NOV!J296+DES!J296</f>
        <v>349</v>
      </c>
      <c r="L296" s="311">
        <f>JAN!K296+FEB!K296+MAR!K296+APR!K296+MEI!K296+JUN!K296+JUL!K296+AGS!K296+SEPT!K296+OKT!K296+NOV!K296+DES!K296</f>
        <v>761</v>
      </c>
      <c r="M296" s="311">
        <f>JAN!L296+FEB!L296+MAR!L296+APR!L296+MEI!L296+JUN!L296+JUL!L296+AGS!L296+SEPT!L296+OKT!L296+NOV!L296+DES!L296</f>
        <v>0</v>
      </c>
      <c r="N296" s="311">
        <f>JAN!M296+FEB!M296+MAR!M296+APR!M296+MEI!M296+JUN!M296+JUL!M296+AGS!M296+SEPT!M296+OKT!M296+NOV!M296+DES!M296</f>
        <v>0</v>
      </c>
      <c r="O296" s="311">
        <f>JAN!N296+FEB!N296+MAR!N296+APR!N296+MEI!N296+JUN!N296+JUL!N296+AGS!N296+SEPT!N296+OKT!N296+NOV!N296+DES!N296</f>
        <v>25</v>
      </c>
      <c r="P296" s="311">
        <f>JAN!O296+FEB!O296+MAR!O296+APR!O296+MEI!O296+JUN!O296+JUL!O296+AGS!O296+SEPT!O296+OKT!O296+NOV!O296+DES!O296</f>
        <v>0</v>
      </c>
      <c r="Q296" s="311">
        <f>JAN!P296+FEB!P296+MAR!P296+APR!P296+MEI!P296+JUN!P296+JUL!P296+AGS!P296+SEPT!P296+OKT!P296+NOV!P296+DES!P296</f>
        <v>0</v>
      </c>
      <c r="R296" s="332">
        <f>JAN!Q296+FEB!Q296+MAR!Q296+APR!Q296+MEI!Q296+JUN!Q296+JUL!Q296+AGS!Q296+SEPT!Q296+OKT!Q296+NOV!Q296+DES!Q296</f>
        <v>0</v>
      </c>
      <c r="S296" s="336">
        <f t="shared" si="24"/>
        <v>1</v>
      </c>
      <c r="T296" s="336" t="e">
        <f t="shared" si="25"/>
        <v>#DIV/0!</v>
      </c>
      <c r="U296" s="336" t="e">
        <f t="shared" si="26"/>
        <v>#DIV/0!</v>
      </c>
      <c r="V296" s="336">
        <f t="shared" si="27"/>
        <v>0</v>
      </c>
      <c r="W296" s="336">
        <f t="shared" si="28"/>
        <v>6.4692730781328372E-3</v>
      </c>
      <c r="X296" s="337">
        <f t="shared" si="29"/>
        <v>0</v>
      </c>
    </row>
    <row r="297" spans="1:24" ht="30" hidden="1" customHeight="1" x14ac:dyDescent="0.3">
      <c r="A297" s="309">
        <v>296</v>
      </c>
      <c r="B297" s="309">
        <v>9</v>
      </c>
      <c r="C297" s="310" t="s">
        <v>322</v>
      </c>
      <c r="D297" s="310" t="s">
        <v>331</v>
      </c>
      <c r="E297" s="326">
        <v>233409</v>
      </c>
      <c r="F297" s="311">
        <f>JAN!E297+FEB!E297+MAR!E297+APR!E297+MEI!E297+JUN!E297+JUL!E297+AGS!E297+SEPT!E297+OKT!E297+NOV!E297+DES!E297</f>
        <v>2141</v>
      </c>
      <c r="G297" s="311">
        <f>JAN!F297+FEB!F297+MAR!F297+APR!F297+MEI!F297+JUN!F297+JUL!F297+AGS!F297+SEPT!F297+OKT!F297+NOV!F297+DES!F297</f>
        <v>1519</v>
      </c>
      <c r="H297" s="311">
        <f>JAN!G297+FEB!G297+MAR!G297+APR!G297+MEI!G297+JUN!G297+JUL!G297+AGS!G297+SEPT!G297+OKT!G297+NOV!G297+DES!G297</f>
        <v>1105</v>
      </c>
      <c r="I297" s="311">
        <f>JAN!H297+FEB!H297+MAR!H297+APR!H297+MEI!H297+JUN!H297+JUL!H297+AGS!H297+SEPT!H297+OKT!H297+NOV!H297+DES!H297</f>
        <v>2624</v>
      </c>
      <c r="J297" s="311">
        <f>JAN!I297+FEB!I297+MAR!I297+APR!I297+MEI!I297+JUN!I297+JUL!I297+AGS!I297+SEPT!I297+OKT!I297+NOV!I297+DES!I297</f>
        <v>1201</v>
      </c>
      <c r="K297" s="311">
        <f>JAN!J297+FEB!J297+MAR!J297+APR!J297+MEI!J297+JUN!J297+JUL!J297+AGS!J297+SEPT!J297+OKT!J297+NOV!J297+DES!J297</f>
        <v>952</v>
      </c>
      <c r="L297" s="311">
        <f>JAN!K297+FEB!K297+MAR!K297+APR!K297+MEI!K297+JUN!K297+JUL!K297+AGS!K297+SEPT!K297+OKT!K297+NOV!K297+DES!K297</f>
        <v>2153</v>
      </c>
      <c r="M297" s="311">
        <f>JAN!L297+FEB!L297+MAR!L297+APR!L297+MEI!L297+JUN!L297+JUL!L297+AGS!L297+SEPT!L297+OKT!L297+NOV!L297+DES!L297</f>
        <v>3</v>
      </c>
      <c r="N297" s="311">
        <f>JAN!M297+FEB!M297+MAR!M297+APR!M297+MEI!M297+JUN!M297+JUL!M297+AGS!M297+SEPT!M297+OKT!M297+NOV!M297+DES!M297</f>
        <v>0</v>
      </c>
      <c r="O297" s="311">
        <f>JAN!N297+FEB!N297+MAR!N297+APR!N297+MEI!N297+JUN!N297+JUL!N297+AGS!N297+SEPT!N297+OKT!N297+NOV!N297+DES!N297</f>
        <v>47</v>
      </c>
      <c r="P297" s="311">
        <f>JAN!O297+FEB!O297+MAR!O297+APR!O297+MEI!O297+JUN!O297+JUL!O297+AGS!O297+SEPT!O297+OKT!O297+NOV!O297+DES!O297</f>
        <v>0</v>
      </c>
      <c r="Q297" s="311">
        <f>JAN!P297+FEB!P297+MAR!P297+APR!P297+MEI!P297+JUN!P297+JUL!P297+AGS!P297+SEPT!P297+OKT!P297+NOV!P297+DES!P297</f>
        <v>0</v>
      </c>
      <c r="R297" s="332">
        <f>JAN!Q297+FEB!Q297+MAR!Q297+APR!Q297+MEI!Q297+JUN!Q297+JUL!Q297+AGS!Q297+SEPT!Q297+OKT!Q297+NOV!Q297+DES!Q297</f>
        <v>0</v>
      </c>
      <c r="S297" s="336">
        <f t="shared" si="24"/>
        <v>1.2255955161139653</v>
      </c>
      <c r="T297" s="336">
        <f t="shared" si="25"/>
        <v>0</v>
      </c>
      <c r="U297" s="336">
        <f t="shared" si="26"/>
        <v>15.666666666666666</v>
      </c>
      <c r="V297" s="336">
        <f t="shared" si="27"/>
        <v>1.3934045517882026E-3</v>
      </c>
      <c r="W297" s="336">
        <f t="shared" si="28"/>
        <v>9.2241515965536883E-3</v>
      </c>
      <c r="X297" s="337">
        <f t="shared" si="29"/>
        <v>1.2852974821022324E-2</v>
      </c>
    </row>
    <row r="298" spans="1:24" ht="30" hidden="1" customHeight="1" x14ac:dyDescent="0.3">
      <c r="A298" s="309">
        <v>297</v>
      </c>
      <c r="B298" s="309">
        <v>10</v>
      </c>
      <c r="C298" s="310" t="s">
        <v>322</v>
      </c>
      <c r="D298" s="310" t="s">
        <v>332</v>
      </c>
      <c r="E298" s="326">
        <v>158790</v>
      </c>
      <c r="F298" s="311">
        <f>JAN!E298+FEB!E298+MAR!E298+APR!E298+MEI!E298+JUN!E298+JUL!E298+AGS!E298+SEPT!E298+OKT!E298+NOV!E298+DES!E298</f>
        <v>996</v>
      </c>
      <c r="G298" s="311">
        <f>JAN!F298+FEB!F298+MAR!F298+APR!F298+MEI!F298+JUN!F298+JUL!F298+AGS!F298+SEPT!F298+OKT!F298+NOV!F298+DES!F298</f>
        <v>527</v>
      </c>
      <c r="H298" s="311">
        <f>JAN!G298+FEB!G298+MAR!G298+APR!G298+MEI!G298+JUN!G298+JUL!G298+AGS!G298+SEPT!G298+OKT!G298+NOV!G298+DES!G298</f>
        <v>469</v>
      </c>
      <c r="I298" s="311">
        <f>JAN!H298+FEB!H298+MAR!H298+APR!H298+MEI!H298+JUN!H298+JUL!H298+AGS!H298+SEPT!H298+OKT!H298+NOV!H298+DES!H298</f>
        <v>996</v>
      </c>
      <c r="J298" s="311">
        <f>JAN!I298+FEB!I298+MAR!I298+APR!I298+MEI!I298+JUN!I298+JUL!I298+AGS!I298+SEPT!I298+OKT!I298+NOV!I298+DES!I298</f>
        <v>481</v>
      </c>
      <c r="K298" s="311">
        <f>JAN!J298+FEB!J298+MAR!J298+APR!J298+MEI!J298+JUN!J298+JUL!J298+AGS!J298+SEPT!J298+OKT!J298+NOV!J298+DES!J298</f>
        <v>527</v>
      </c>
      <c r="L298" s="311">
        <f>JAN!K298+FEB!K298+MAR!K298+APR!K298+MEI!K298+JUN!K298+JUL!K298+AGS!K298+SEPT!K298+OKT!K298+NOV!K298+DES!K298</f>
        <v>1008</v>
      </c>
      <c r="M298" s="311">
        <f>JAN!L298+FEB!L298+MAR!L298+APR!L298+MEI!L298+JUN!L298+JUL!L298+AGS!L298+SEPT!L298+OKT!L298+NOV!L298+DES!L298</f>
        <v>0</v>
      </c>
      <c r="N298" s="311">
        <f>JAN!M298+FEB!M298+MAR!M298+APR!M298+MEI!M298+JUN!M298+JUL!M298+AGS!M298+SEPT!M298+OKT!M298+NOV!M298+DES!M298</f>
        <v>0</v>
      </c>
      <c r="O298" s="311">
        <f>JAN!N298+FEB!N298+MAR!N298+APR!N298+MEI!N298+JUN!N298+JUL!N298+AGS!N298+SEPT!N298+OKT!N298+NOV!N298+DES!N298</f>
        <v>0</v>
      </c>
      <c r="P298" s="311">
        <f>JAN!O298+FEB!O298+MAR!O298+APR!O298+MEI!O298+JUN!O298+JUL!O298+AGS!O298+SEPT!O298+OKT!O298+NOV!O298+DES!O298</f>
        <v>0</v>
      </c>
      <c r="Q298" s="311">
        <f>JAN!P298+FEB!P298+MAR!P298+APR!P298+MEI!P298+JUN!P298+JUL!P298+AGS!P298+SEPT!P298+OKT!P298+NOV!P298+DES!P298</f>
        <v>0</v>
      </c>
      <c r="R298" s="332">
        <f>JAN!Q298+FEB!Q298+MAR!Q298+APR!Q298+MEI!Q298+JUN!Q298+JUL!Q298+AGS!Q298+SEPT!Q298+OKT!Q298+NOV!Q298+DES!Q298</f>
        <v>0</v>
      </c>
      <c r="S298" s="336">
        <f t="shared" si="24"/>
        <v>1</v>
      </c>
      <c r="T298" s="336" t="e">
        <f t="shared" si="25"/>
        <v>#DIV/0!</v>
      </c>
      <c r="U298" s="336" t="e">
        <f t="shared" si="26"/>
        <v>#DIV/0!</v>
      </c>
      <c r="V298" s="336">
        <f t="shared" si="27"/>
        <v>0</v>
      </c>
      <c r="W298" s="336">
        <f t="shared" si="28"/>
        <v>6.3480068014358584E-3</v>
      </c>
      <c r="X298" s="337">
        <f t="shared" si="29"/>
        <v>0</v>
      </c>
    </row>
    <row r="299" spans="1:24" ht="30" hidden="1" customHeight="1" x14ac:dyDescent="0.3">
      <c r="A299" s="309">
        <v>298</v>
      </c>
      <c r="B299" s="309">
        <v>11</v>
      </c>
      <c r="C299" s="310" t="s">
        <v>322</v>
      </c>
      <c r="D299" s="310" t="s">
        <v>333</v>
      </c>
      <c r="E299" s="326">
        <v>237011</v>
      </c>
      <c r="F299" s="311">
        <f>JAN!E299+FEB!E299+MAR!E299+APR!E299+MEI!E299+JUN!E299+JUL!E299+AGS!E299+SEPT!E299+OKT!E299+NOV!E299+DES!E299</f>
        <v>463</v>
      </c>
      <c r="G299" s="311">
        <f>JAN!F299+FEB!F299+MAR!F299+APR!F299+MEI!F299+JUN!F299+JUL!F299+AGS!F299+SEPT!F299+OKT!F299+NOV!F299+DES!F299</f>
        <v>226</v>
      </c>
      <c r="H299" s="311">
        <f>JAN!G299+FEB!G299+MAR!G299+APR!G299+MEI!G299+JUN!G299+JUL!G299+AGS!G299+SEPT!G299+OKT!G299+NOV!G299+DES!G299</f>
        <v>237</v>
      </c>
      <c r="I299" s="311">
        <f>JAN!H299+FEB!H299+MAR!H299+APR!H299+MEI!H299+JUN!H299+JUL!H299+AGS!H299+SEPT!H299+OKT!H299+NOV!H299+DES!H299</f>
        <v>463</v>
      </c>
      <c r="J299" s="311">
        <f>JAN!I299+FEB!I299+MAR!I299+APR!I299+MEI!I299+JUN!I299+JUL!I299+AGS!I299+SEPT!I299+OKT!I299+NOV!I299+DES!I299</f>
        <v>227</v>
      </c>
      <c r="K299" s="311">
        <f>JAN!J299+FEB!J299+MAR!J299+APR!J299+MEI!J299+JUN!J299+JUL!J299+AGS!J299+SEPT!J299+OKT!J299+NOV!J299+DES!J299</f>
        <v>237</v>
      </c>
      <c r="L299" s="311">
        <f>JAN!K299+FEB!K299+MAR!K299+APR!K299+MEI!K299+JUN!K299+JUL!K299+AGS!K299+SEPT!K299+OKT!K299+NOV!K299+DES!K299</f>
        <v>464</v>
      </c>
      <c r="M299" s="311">
        <f>JAN!L299+FEB!L299+MAR!L299+APR!L299+MEI!L299+JUN!L299+JUL!L299+AGS!L299+SEPT!L299+OKT!L299+NOV!L299+DES!L299</f>
        <v>10</v>
      </c>
      <c r="N299" s="311">
        <f>JAN!M299+FEB!M299+MAR!M299+APR!M299+MEI!M299+JUN!M299+JUL!M299+AGS!M299+SEPT!M299+OKT!M299+NOV!M299+DES!M299</f>
        <v>10</v>
      </c>
      <c r="O299" s="311">
        <f>JAN!N299+FEB!N299+MAR!N299+APR!N299+MEI!N299+JUN!N299+JUL!N299+AGS!N299+SEPT!N299+OKT!N299+NOV!N299+DES!N299</f>
        <v>192</v>
      </c>
      <c r="P299" s="311">
        <f>JAN!O299+FEB!O299+MAR!O299+APR!O299+MEI!O299+JUN!O299+JUL!O299+AGS!O299+SEPT!O299+OKT!O299+NOV!O299+DES!O299</f>
        <v>0</v>
      </c>
      <c r="Q299" s="311">
        <f>JAN!P299+FEB!P299+MAR!P299+APR!P299+MEI!P299+JUN!P299+JUL!P299+AGS!P299+SEPT!P299+OKT!P299+NOV!P299+DES!P299</f>
        <v>0</v>
      </c>
      <c r="R299" s="332">
        <f>JAN!Q299+FEB!Q299+MAR!Q299+APR!Q299+MEI!Q299+JUN!Q299+JUL!Q299+AGS!Q299+SEPT!Q299+OKT!Q299+NOV!Q299+DES!Q299</f>
        <v>0</v>
      </c>
      <c r="S299" s="336">
        <f t="shared" si="24"/>
        <v>1</v>
      </c>
      <c r="T299" s="336">
        <f t="shared" si="25"/>
        <v>1</v>
      </c>
      <c r="U299" s="336">
        <f t="shared" si="26"/>
        <v>19.2</v>
      </c>
      <c r="V299" s="336">
        <f t="shared" si="27"/>
        <v>2.1551724137931036E-2</v>
      </c>
      <c r="W299" s="336">
        <f t="shared" si="28"/>
        <v>1.9577150427617282E-3</v>
      </c>
      <c r="X299" s="337">
        <f t="shared" si="29"/>
        <v>4.2192134542278631E-2</v>
      </c>
    </row>
    <row r="300" spans="1:24" ht="30" hidden="1" customHeight="1" x14ac:dyDescent="0.3">
      <c r="A300" s="309">
        <v>299</v>
      </c>
      <c r="B300" s="309">
        <v>12</v>
      </c>
      <c r="C300" s="310" t="s">
        <v>322</v>
      </c>
      <c r="D300" s="310" t="s">
        <v>334</v>
      </c>
      <c r="E300" s="326">
        <v>73697</v>
      </c>
      <c r="F300" s="311">
        <f>JAN!E300+FEB!E300+MAR!E300+APR!E300+MEI!E300+JUN!E300+JUL!E300+AGS!E300+SEPT!E300+OKT!E300+NOV!E300+DES!E300</f>
        <v>434</v>
      </c>
      <c r="G300" s="311">
        <f>JAN!F300+FEB!F300+MAR!F300+APR!F300+MEI!F300+JUN!F300+JUL!F300+AGS!F300+SEPT!F300+OKT!F300+NOV!F300+DES!F300</f>
        <v>185</v>
      </c>
      <c r="H300" s="311">
        <f>JAN!G300+FEB!G300+MAR!G300+APR!G300+MEI!G300+JUN!G300+JUL!G300+AGS!G300+SEPT!G300+OKT!G300+NOV!G300+DES!G300</f>
        <v>284</v>
      </c>
      <c r="I300" s="311">
        <f>JAN!H300+FEB!H300+MAR!H300+APR!H300+MEI!H300+JUN!H300+JUL!H300+AGS!H300+SEPT!H300+OKT!H300+NOV!H300+DES!H300</f>
        <v>469</v>
      </c>
      <c r="J300" s="311">
        <f>JAN!I300+FEB!I300+MAR!I300+APR!I300+MEI!I300+JUN!I300+JUL!I300+AGS!I300+SEPT!I300+OKT!I300+NOV!I300+DES!I300</f>
        <v>190</v>
      </c>
      <c r="K300" s="311">
        <f>JAN!J300+FEB!J300+MAR!J300+APR!J300+MEI!J300+JUN!J300+JUL!J300+AGS!J300+SEPT!J300+OKT!J300+NOV!J300+DES!J300</f>
        <v>249</v>
      </c>
      <c r="L300" s="311">
        <f>JAN!K300+FEB!K300+MAR!K300+APR!K300+MEI!K300+JUN!K300+JUL!K300+AGS!K300+SEPT!K300+OKT!K300+NOV!K300+DES!K300</f>
        <v>439</v>
      </c>
      <c r="M300" s="311">
        <f>JAN!L300+FEB!L300+MAR!L300+APR!L300+MEI!L300+JUN!L300+JUL!L300+AGS!L300+SEPT!L300+OKT!L300+NOV!L300+DES!L300</f>
        <v>3</v>
      </c>
      <c r="N300" s="311">
        <f>JAN!M300+FEB!M300+MAR!M300+APR!M300+MEI!M300+JUN!M300+JUL!M300+AGS!M300+SEPT!M300+OKT!M300+NOV!M300+DES!M300</f>
        <v>3</v>
      </c>
      <c r="O300" s="311">
        <f>JAN!N300+FEB!N300+MAR!N300+APR!N300+MEI!N300+JUN!N300+JUL!N300+AGS!N300+SEPT!N300+OKT!N300+NOV!N300+DES!N300</f>
        <v>0</v>
      </c>
      <c r="P300" s="311">
        <f>JAN!O300+FEB!O300+MAR!O300+APR!O300+MEI!O300+JUN!O300+JUL!O300+AGS!O300+SEPT!O300+OKT!O300+NOV!O300+DES!O300</f>
        <v>0</v>
      </c>
      <c r="Q300" s="311">
        <f>JAN!P300+FEB!P300+MAR!P300+APR!P300+MEI!P300+JUN!P300+JUL!P300+AGS!P300+SEPT!P300+OKT!P300+NOV!P300+DES!P300</f>
        <v>0</v>
      </c>
      <c r="R300" s="332">
        <f>JAN!Q300+FEB!Q300+MAR!Q300+APR!Q300+MEI!Q300+JUN!Q300+JUL!Q300+AGS!Q300+SEPT!Q300+OKT!Q300+NOV!Q300+DES!Q300</f>
        <v>0</v>
      </c>
      <c r="S300" s="336">
        <f t="shared" si="24"/>
        <v>1.0806451612903225</v>
      </c>
      <c r="T300" s="336">
        <f t="shared" si="25"/>
        <v>1</v>
      </c>
      <c r="U300" s="336">
        <f t="shared" si="26"/>
        <v>0</v>
      </c>
      <c r="V300" s="336">
        <f t="shared" si="27"/>
        <v>6.8337129840546698E-3</v>
      </c>
      <c r="W300" s="336">
        <f t="shared" si="28"/>
        <v>5.9568232085430882E-3</v>
      </c>
      <c r="X300" s="337">
        <f t="shared" si="29"/>
        <v>4.0707220103939103E-2</v>
      </c>
    </row>
    <row r="301" spans="1:24" ht="30" hidden="1" customHeight="1" x14ac:dyDescent="0.3">
      <c r="A301" s="309">
        <v>300</v>
      </c>
      <c r="B301" s="309">
        <v>13</v>
      </c>
      <c r="C301" s="310" t="s">
        <v>322</v>
      </c>
      <c r="D301" s="310" t="s">
        <v>335</v>
      </c>
      <c r="E301" s="326">
        <v>125624</v>
      </c>
      <c r="F301" s="311">
        <f>JAN!E301+FEB!E301+MAR!E301+APR!E301+MEI!E301+JUN!E301+JUL!E301+AGS!E301+SEPT!E301+OKT!E301+NOV!E301+DES!E301</f>
        <v>830</v>
      </c>
      <c r="G301" s="311">
        <f>JAN!F301+FEB!F301+MAR!F301+APR!F301+MEI!F301+JUN!F301+JUL!F301+AGS!F301+SEPT!F301+OKT!F301+NOV!F301+DES!F301</f>
        <v>57</v>
      </c>
      <c r="H301" s="311">
        <f>JAN!G301+FEB!G301+MAR!G301+APR!G301+MEI!G301+JUN!G301+JUL!G301+AGS!G301+SEPT!G301+OKT!G301+NOV!G301+DES!G301</f>
        <v>773</v>
      </c>
      <c r="I301" s="311">
        <f>JAN!H301+FEB!H301+MAR!H301+APR!H301+MEI!H301+JUN!H301+JUL!H301+AGS!H301+SEPT!H301+OKT!H301+NOV!H301+DES!H301</f>
        <v>830</v>
      </c>
      <c r="J301" s="311">
        <f>JAN!I301+FEB!I301+MAR!I301+APR!I301+MEI!I301+JUN!I301+JUL!I301+AGS!I301+SEPT!I301+OKT!I301+NOV!I301+DES!I301</f>
        <v>168</v>
      </c>
      <c r="K301" s="311">
        <f>JAN!J301+FEB!J301+MAR!J301+APR!J301+MEI!J301+JUN!J301+JUL!J301+AGS!J301+SEPT!J301+OKT!J301+NOV!J301+DES!J301</f>
        <v>778</v>
      </c>
      <c r="L301" s="311">
        <f>JAN!K301+FEB!K301+MAR!K301+APR!K301+MEI!K301+JUN!K301+JUL!K301+AGS!K301+SEPT!K301+OKT!K301+NOV!K301+DES!K301</f>
        <v>946</v>
      </c>
      <c r="M301" s="311">
        <f>JAN!L301+FEB!L301+MAR!L301+APR!L301+MEI!L301+JUN!L301+JUL!L301+AGS!L301+SEPT!L301+OKT!L301+NOV!L301+DES!L301</f>
        <v>18</v>
      </c>
      <c r="N301" s="311">
        <f>JAN!M301+FEB!M301+MAR!M301+APR!M301+MEI!M301+JUN!M301+JUL!M301+AGS!M301+SEPT!M301+OKT!M301+NOV!M301+DES!M301</f>
        <v>12</v>
      </c>
      <c r="O301" s="311">
        <f>JAN!N301+FEB!N301+MAR!N301+APR!N301+MEI!N301+JUN!N301+JUL!N301+AGS!N301+SEPT!N301+OKT!N301+NOV!N301+DES!N301</f>
        <v>0</v>
      </c>
      <c r="P301" s="311">
        <f>JAN!O301+FEB!O301+MAR!O301+APR!O301+MEI!O301+JUN!O301+JUL!O301+AGS!O301+SEPT!O301+OKT!O301+NOV!O301+DES!O301</f>
        <v>0</v>
      </c>
      <c r="Q301" s="311">
        <f>JAN!P301+FEB!P301+MAR!P301+APR!P301+MEI!P301+JUN!P301+JUL!P301+AGS!P301+SEPT!P301+OKT!P301+NOV!P301+DES!P301</f>
        <v>0</v>
      </c>
      <c r="R301" s="332">
        <f>JAN!Q301+FEB!Q301+MAR!Q301+APR!Q301+MEI!Q301+JUN!Q301+JUL!Q301+AGS!Q301+SEPT!Q301+OKT!Q301+NOV!Q301+DES!Q301</f>
        <v>0</v>
      </c>
      <c r="S301" s="336">
        <f t="shared" si="24"/>
        <v>1</v>
      </c>
      <c r="T301" s="336">
        <f t="shared" si="25"/>
        <v>0.66666666666666663</v>
      </c>
      <c r="U301" s="336">
        <f t="shared" si="26"/>
        <v>0</v>
      </c>
      <c r="V301" s="336">
        <f t="shared" si="27"/>
        <v>1.9027484143763214E-2</v>
      </c>
      <c r="W301" s="336">
        <f t="shared" si="28"/>
        <v>7.5304082022543467E-3</v>
      </c>
      <c r="X301" s="337">
        <f t="shared" si="29"/>
        <v>0.14328472266445902</v>
      </c>
    </row>
    <row r="302" spans="1:24" ht="30" hidden="1" customHeight="1" x14ac:dyDescent="0.3">
      <c r="A302" s="306">
        <v>301</v>
      </c>
      <c r="B302" s="306">
        <v>1</v>
      </c>
      <c r="C302" s="307" t="s">
        <v>336</v>
      </c>
      <c r="D302" s="307" t="s">
        <v>337</v>
      </c>
      <c r="E302" s="325">
        <v>186612</v>
      </c>
      <c r="F302" s="303">
        <f>JAN!E302+FEB!E302+MAR!E302+APR!E302+MEI!E302+JUN!E302+JUL!E302+AGS!E302+SEPT!E302+OKT!E302+NOV!E302+DES!E302</f>
        <v>57</v>
      </c>
      <c r="G302" s="303">
        <f>JAN!F302+FEB!F302+MAR!F302+APR!F302+MEI!F302+JUN!F302+JUL!F302+AGS!F302+SEPT!F302+OKT!F302+NOV!F302+DES!F302</f>
        <v>42</v>
      </c>
      <c r="H302" s="303">
        <f>JAN!G302+FEB!G302+MAR!G302+APR!G302+MEI!G302+JUN!G302+JUL!G302+AGS!G302+SEPT!G302+OKT!G302+NOV!G302+DES!G302</f>
        <v>15</v>
      </c>
      <c r="I302" s="303">
        <f>JAN!H302+FEB!H302+MAR!H302+APR!H302+MEI!H302+JUN!H302+JUL!H302+AGS!H302+SEPT!H302+OKT!H302+NOV!H302+DES!H302</f>
        <v>57</v>
      </c>
      <c r="J302" s="303">
        <f>JAN!I302+FEB!I302+MAR!I302+APR!I302+MEI!I302+JUN!I302+JUL!I302+AGS!I302+SEPT!I302+OKT!I302+NOV!I302+DES!I302</f>
        <v>42</v>
      </c>
      <c r="K302" s="303">
        <f>JAN!J302+FEB!J302+MAR!J302+APR!J302+MEI!J302+JUN!J302+JUL!J302+AGS!J302+SEPT!J302+OKT!J302+NOV!J302+DES!J302</f>
        <v>15</v>
      </c>
      <c r="L302" s="303">
        <f>JAN!K302+FEB!K302+MAR!K302+APR!K302+MEI!K302+JUN!K302+JUL!K302+AGS!K302+SEPT!K302+OKT!K302+NOV!K302+DES!K302</f>
        <v>57</v>
      </c>
      <c r="M302" s="303">
        <f>JAN!L302+FEB!L302+MAR!L302+APR!L302+MEI!L302+JUN!L302+JUL!L302+AGS!L302+SEPT!L302+OKT!L302+NOV!L302+DES!L302</f>
        <v>24</v>
      </c>
      <c r="N302" s="303">
        <f>JAN!M302+FEB!M302+MAR!M302+APR!M302+MEI!M302+JUN!M302+JUL!M302+AGS!M302+SEPT!M302+OKT!M302+NOV!M302+DES!M302</f>
        <v>24</v>
      </c>
      <c r="O302" s="303">
        <f>JAN!N302+FEB!N302+MAR!N302+APR!N302+MEI!N302+JUN!N302+JUL!N302+AGS!N302+SEPT!N302+OKT!N302+NOV!N302+DES!N302</f>
        <v>19</v>
      </c>
      <c r="P302" s="303">
        <f>JAN!O302+FEB!O302+MAR!O302+APR!O302+MEI!O302+JUN!O302+JUL!O302+AGS!O302+SEPT!O302+OKT!O302+NOV!O302+DES!O302</f>
        <v>0</v>
      </c>
      <c r="Q302" s="303">
        <f>JAN!P302+FEB!P302+MAR!P302+APR!P302+MEI!P302+JUN!P302+JUL!P302+AGS!P302+SEPT!P302+OKT!P302+NOV!P302+DES!P302</f>
        <v>24</v>
      </c>
      <c r="R302" s="331">
        <f>JAN!Q302+FEB!Q302+MAR!Q302+APR!Q302+MEI!Q302+JUN!Q302+JUL!Q302+AGS!Q302+SEPT!Q302+OKT!Q302+NOV!Q302+DES!Q302</f>
        <v>0</v>
      </c>
      <c r="S302" s="336">
        <f t="shared" si="24"/>
        <v>1</v>
      </c>
      <c r="T302" s="336">
        <f t="shared" si="25"/>
        <v>1</v>
      </c>
      <c r="U302" s="336">
        <f t="shared" si="26"/>
        <v>0.79166666666666663</v>
      </c>
      <c r="V302" s="336">
        <f t="shared" si="27"/>
        <v>0.42105263157894735</v>
      </c>
      <c r="W302" s="336">
        <f t="shared" si="28"/>
        <v>3.0544659507427178E-4</v>
      </c>
      <c r="X302" s="337">
        <f t="shared" si="29"/>
        <v>0.12860909266285125</v>
      </c>
    </row>
    <row r="303" spans="1:24" ht="30" hidden="1" customHeight="1" x14ac:dyDescent="0.3">
      <c r="A303" s="306">
        <v>302</v>
      </c>
      <c r="B303" s="306">
        <v>2</v>
      </c>
      <c r="C303" s="307" t="s">
        <v>336</v>
      </c>
      <c r="D303" s="307" t="s">
        <v>338</v>
      </c>
      <c r="E303" s="325">
        <v>173623</v>
      </c>
      <c r="F303" s="303">
        <f>JAN!E303+FEB!E303+MAR!E303+APR!E303+MEI!E303+JUN!E303+JUL!E303+AGS!E303+SEPT!E303+OKT!E303+NOV!E303+DES!E303</f>
        <v>162</v>
      </c>
      <c r="G303" s="303">
        <f>JAN!F303+FEB!F303+MAR!F303+APR!F303+MEI!F303+JUN!F303+JUL!F303+AGS!F303+SEPT!F303+OKT!F303+NOV!F303+DES!F303</f>
        <v>36</v>
      </c>
      <c r="H303" s="303">
        <f>JAN!G303+FEB!G303+MAR!G303+APR!G303+MEI!G303+JUN!G303+JUL!G303+AGS!G303+SEPT!G303+OKT!G303+NOV!G303+DES!G303</f>
        <v>126</v>
      </c>
      <c r="I303" s="303">
        <f>JAN!H303+FEB!H303+MAR!H303+APR!H303+MEI!H303+JUN!H303+JUL!H303+AGS!H303+SEPT!H303+OKT!H303+NOV!H303+DES!H303</f>
        <v>162</v>
      </c>
      <c r="J303" s="303">
        <f>JAN!I303+FEB!I303+MAR!I303+APR!I303+MEI!I303+JUN!I303+JUL!I303+AGS!I303+SEPT!I303+OKT!I303+NOV!I303+DES!I303</f>
        <v>36</v>
      </c>
      <c r="K303" s="303">
        <f>JAN!J303+FEB!J303+MAR!J303+APR!J303+MEI!J303+JUN!J303+JUL!J303+AGS!J303+SEPT!J303+OKT!J303+NOV!J303+DES!J303</f>
        <v>126</v>
      </c>
      <c r="L303" s="303">
        <f>JAN!K303+FEB!K303+MAR!K303+APR!K303+MEI!K303+JUN!K303+JUL!K303+AGS!K303+SEPT!K303+OKT!K303+NOV!K303+DES!K303</f>
        <v>162</v>
      </c>
      <c r="M303" s="303">
        <f>JAN!L303+FEB!L303+MAR!L303+APR!L303+MEI!L303+JUN!L303+JUL!L303+AGS!L303+SEPT!L303+OKT!L303+NOV!L303+DES!L303</f>
        <v>15</v>
      </c>
      <c r="N303" s="303">
        <f>JAN!M303+FEB!M303+MAR!M303+APR!M303+MEI!M303+JUN!M303+JUL!M303+AGS!M303+SEPT!M303+OKT!M303+NOV!M303+DES!M303</f>
        <v>15</v>
      </c>
      <c r="O303" s="303">
        <f>JAN!N303+FEB!N303+MAR!N303+APR!N303+MEI!N303+JUN!N303+JUL!N303+AGS!N303+SEPT!N303+OKT!N303+NOV!N303+DES!N303</f>
        <v>6</v>
      </c>
      <c r="P303" s="303">
        <f>JAN!O303+FEB!O303+MAR!O303+APR!O303+MEI!O303+JUN!O303+JUL!O303+AGS!O303+SEPT!O303+OKT!O303+NOV!O303+DES!O303</f>
        <v>0</v>
      </c>
      <c r="Q303" s="303">
        <f>JAN!P303+FEB!P303+MAR!P303+APR!P303+MEI!P303+JUN!P303+JUL!P303+AGS!P303+SEPT!P303+OKT!P303+NOV!P303+DES!P303</f>
        <v>15</v>
      </c>
      <c r="R303" s="331">
        <f>JAN!Q303+FEB!Q303+MAR!Q303+APR!Q303+MEI!Q303+JUN!Q303+JUL!Q303+AGS!Q303+SEPT!Q303+OKT!Q303+NOV!Q303+DES!Q303</f>
        <v>0</v>
      </c>
      <c r="S303" s="336">
        <f t="shared" si="24"/>
        <v>1</v>
      </c>
      <c r="T303" s="336">
        <f t="shared" si="25"/>
        <v>1</v>
      </c>
      <c r="U303" s="336">
        <f t="shared" si="26"/>
        <v>0.4</v>
      </c>
      <c r="V303" s="336">
        <f t="shared" si="27"/>
        <v>9.2592592592592587E-2</v>
      </c>
      <c r="W303" s="336">
        <f t="shared" si="28"/>
        <v>9.3305610431797627E-4</v>
      </c>
      <c r="X303" s="337">
        <f t="shared" si="29"/>
        <v>8.6394083733145957E-2</v>
      </c>
    </row>
    <row r="304" spans="1:24" ht="30" hidden="1" customHeight="1" x14ac:dyDescent="0.3">
      <c r="A304" s="306">
        <v>303</v>
      </c>
      <c r="B304" s="306">
        <v>3</v>
      </c>
      <c r="C304" s="307" t="s">
        <v>336</v>
      </c>
      <c r="D304" s="307" t="s">
        <v>339</v>
      </c>
      <c r="E304" s="325">
        <v>754894</v>
      </c>
      <c r="F304" s="303">
        <f>JAN!E304+FEB!E304+MAR!E304+APR!E304+MEI!E304+JUN!E304+JUL!E304+AGS!E304+SEPT!E304+OKT!E304+NOV!E304+DES!E304</f>
        <v>422</v>
      </c>
      <c r="G304" s="303">
        <f>JAN!F304+FEB!F304+MAR!F304+APR!F304+MEI!F304+JUN!F304+JUL!F304+AGS!F304+SEPT!F304+OKT!F304+NOV!F304+DES!F304</f>
        <v>195</v>
      </c>
      <c r="H304" s="303">
        <f>JAN!G304+FEB!G304+MAR!G304+APR!G304+MEI!G304+JUN!G304+JUL!G304+AGS!G304+SEPT!G304+OKT!G304+NOV!G304+DES!G304</f>
        <v>227</v>
      </c>
      <c r="I304" s="303">
        <f>JAN!H304+FEB!H304+MAR!H304+APR!H304+MEI!H304+JUN!H304+JUL!H304+AGS!H304+SEPT!H304+OKT!H304+NOV!H304+DES!H304</f>
        <v>422</v>
      </c>
      <c r="J304" s="303">
        <f>JAN!I304+FEB!I304+MAR!I304+APR!I304+MEI!I304+JUN!I304+JUL!I304+AGS!I304+SEPT!I304+OKT!I304+NOV!I304+DES!I304</f>
        <v>195</v>
      </c>
      <c r="K304" s="303">
        <f>JAN!J304+FEB!J304+MAR!J304+APR!J304+MEI!J304+JUN!J304+JUL!J304+AGS!J304+SEPT!J304+OKT!J304+NOV!J304+DES!J304</f>
        <v>227</v>
      </c>
      <c r="L304" s="303">
        <f>JAN!K304+FEB!K304+MAR!K304+APR!K304+MEI!K304+JUN!K304+JUL!K304+AGS!K304+SEPT!K304+OKT!K304+NOV!K304+DES!K304</f>
        <v>422</v>
      </c>
      <c r="M304" s="303">
        <f>JAN!L304+FEB!L304+MAR!L304+APR!L304+MEI!L304+JUN!L304+JUL!L304+AGS!L304+SEPT!L304+OKT!L304+NOV!L304+DES!L304</f>
        <v>83</v>
      </c>
      <c r="N304" s="303">
        <f>JAN!M304+FEB!M304+MAR!M304+APR!M304+MEI!M304+JUN!M304+JUL!M304+AGS!M304+SEPT!M304+OKT!M304+NOV!M304+DES!M304</f>
        <v>82</v>
      </c>
      <c r="O304" s="303">
        <f>JAN!N304+FEB!N304+MAR!N304+APR!N304+MEI!N304+JUN!N304+JUL!N304+AGS!N304+SEPT!N304+OKT!N304+NOV!N304+DES!N304</f>
        <v>55</v>
      </c>
      <c r="P304" s="303">
        <f>JAN!O304+FEB!O304+MAR!O304+APR!O304+MEI!O304+JUN!O304+JUL!O304+AGS!O304+SEPT!O304+OKT!O304+NOV!O304+DES!O304</f>
        <v>0</v>
      </c>
      <c r="Q304" s="303">
        <f>JAN!P304+FEB!P304+MAR!P304+APR!P304+MEI!P304+JUN!P304+JUL!P304+AGS!P304+SEPT!P304+OKT!P304+NOV!P304+DES!P304</f>
        <v>83</v>
      </c>
      <c r="R304" s="331">
        <f>JAN!Q304+FEB!Q304+MAR!Q304+APR!Q304+MEI!Q304+JUN!Q304+JUL!Q304+AGS!Q304+SEPT!Q304+OKT!Q304+NOV!Q304+DES!Q304</f>
        <v>0</v>
      </c>
      <c r="S304" s="336">
        <f t="shared" si="24"/>
        <v>1</v>
      </c>
      <c r="T304" s="336">
        <f t="shared" si="25"/>
        <v>0.98795180722891562</v>
      </c>
      <c r="U304" s="336">
        <f t="shared" si="26"/>
        <v>0.66265060240963858</v>
      </c>
      <c r="V304" s="336">
        <f t="shared" si="27"/>
        <v>0.19668246445497631</v>
      </c>
      <c r="W304" s="336">
        <f t="shared" si="28"/>
        <v>5.5901888212119845E-4</v>
      </c>
      <c r="X304" s="337">
        <f t="shared" si="29"/>
        <v>0.10994921141246321</v>
      </c>
    </row>
    <row r="305" spans="1:24" ht="30" hidden="1" customHeight="1" x14ac:dyDescent="0.3">
      <c r="A305" s="306">
        <v>304</v>
      </c>
      <c r="B305" s="306">
        <v>4</v>
      </c>
      <c r="C305" s="307" t="s">
        <v>336</v>
      </c>
      <c r="D305" s="307" t="s">
        <v>340</v>
      </c>
      <c r="E305" s="325">
        <v>418326</v>
      </c>
      <c r="F305" s="303">
        <f>JAN!E305+FEB!E305+MAR!E305+APR!E305+MEI!E305+JUN!E305+JUL!E305+AGS!E305+SEPT!E305+OKT!E305+NOV!E305+DES!E305</f>
        <v>834</v>
      </c>
      <c r="G305" s="303">
        <f>JAN!F305+FEB!F305+MAR!F305+APR!F305+MEI!F305+JUN!F305+JUL!F305+AGS!F305+SEPT!F305+OKT!F305+NOV!F305+DES!F305</f>
        <v>587</v>
      </c>
      <c r="H305" s="303">
        <f>JAN!G305+FEB!G305+MAR!G305+APR!G305+MEI!G305+JUN!G305+JUL!G305+AGS!G305+SEPT!G305+OKT!G305+NOV!G305+DES!G305</f>
        <v>247</v>
      </c>
      <c r="I305" s="303">
        <f>JAN!H305+FEB!H305+MAR!H305+APR!H305+MEI!H305+JUN!H305+JUL!H305+AGS!H305+SEPT!H305+OKT!H305+NOV!H305+DES!H305</f>
        <v>834</v>
      </c>
      <c r="J305" s="303">
        <f>JAN!I305+FEB!I305+MAR!I305+APR!I305+MEI!I305+JUN!I305+JUL!I305+AGS!I305+SEPT!I305+OKT!I305+NOV!I305+DES!I305</f>
        <v>587</v>
      </c>
      <c r="K305" s="303">
        <f>JAN!J305+FEB!J305+MAR!J305+APR!J305+MEI!J305+JUN!J305+JUL!J305+AGS!J305+SEPT!J305+OKT!J305+NOV!J305+DES!J305</f>
        <v>247</v>
      </c>
      <c r="L305" s="303">
        <f>JAN!K305+FEB!K305+MAR!K305+APR!K305+MEI!K305+JUN!K305+JUL!K305+AGS!K305+SEPT!K305+OKT!K305+NOV!K305+DES!K305</f>
        <v>834</v>
      </c>
      <c r="M305" s="303">
        <f>JAN!L305+FEB!L305+MAR!L305+APR!L305+MEI!L305+JUN!L305+JUL!L305+AGS!L305+SEPT!L305+OKT!L305+NOV!L305+DES!L305</f>
        <v>45</v>
      </c>
      <c r="N305" s="303">
        <f>JAN!M305+FEB!M305+MAR!M305+APR!M305+MEI!M305+JUN!M305+JUL!M305+AGS!M305+SEPT!M305+OKT!M305+NOV!M305+DES!M305</f>
        <v>45</v>
      </c>
      <c r="O305" s="303">
        <f>JAN!N305+FEB!N305+MAR!N305+APR!N305+MEI!N305+JUN!N305+JUL!N305+AGS!N305+SEPT!N305+OKT!N305+NOV!N305+DES!N305</f>
        <v>42</v>
      </c>
      <c r="P305" s="303">
        <f>JAN!O305+FEB!O305+MAR!O305+APR!O305+MEI!O305+JUN!O305+JUL!O305+AGS!O305+SEPT!O305+OKT!O305+NOV!O305+DES!O305</f>
        <v>0</v>
      </c>
      <c r="Q305" s="303">
        <f>JAN!P305+FEB!P305+MAR!P305+APR!P305+MEI!P305+JUN!P305+JUL!P305+AGS!P305+SEPT!P305+OKT!P305+NOV!P305+DES!P305</f>
        <v>45</v>
      </c>
      <c r="R305" s="331">
        <f>JAN!Q305+FEB!Q305+MAR!Q305+APR!Q305+MEI!Q305+JUN!Q305+JUL!Q305+AGS!Q305+SEPT!Q305+OKT!Q305+NOV!Q305+DES!Q305</f>
        <v>0</v>
      </c>
      <c r="S305" s="336">
        <f t="shared" si="24"/>
        <v>1</v>
      </c>
      <c r="T305" s="336">
        <f t="shared" si="25"/>
        <v>1</v>
      </c>
      <c r="U305" s="336">
        <f t="shared" si="26"/>
        <v>0.93333333333333335</v>
      </c>
      <c r="V305" s="336">
        <f t="shared" si="27"/>
        <v>5.3956834532374098E-2</v>
      </c>
      <c r="W305" s="336">
        <f t="shared" si="28"/>
        <v>1.9936604466373117E-3</v>
      </c>
      <c r="X305" s="337">
        <f t="shared" si="29"/>
        <v>0.10757160683294846</v>
      </c>
    </row>
    <row r="306" spans="1:24" ht="30" hidden="1" customHeight="1" x14ac:dyDescent="0.3">
      <c r="A306" s="306">
        <v>305</v>
      </c>
      <c r="B306" s="306">
        <v>5</v>
      </c>
      <c r="C306" s="307" t="s">
        <v>336</v>
      </c>
      <c r="D306" s="307" t="s">
        <v>341</v>
      </c>
      <c r="E306" s="325">
        <v>204827</v>
      </c>
      <c r="F306" s="303">
        <f>JAN!E306+FEB!E306+MAR!E306+APR!E306+MEI!E306+JUN!E306+JUL!E306+AGS!E306+SEPT!E306+OKT!E306+NOV!E306+DES!E306</f>
        <v>494</v>
      </c>
      <c r="G306" s="303">
        <f>JAN!F306+FEB!F306+MAR!F306+APR!F306+MEI!F306+JUN!F306+JUL!F306+AGS!F306+SEPT!F306+OKT!F306+NOV!F306+DES!F306</f>
        <v>242</v>
      </c>
      <c r="H306" s="303">
        <f>JAN!G306+FEB!G306+MAR!G306+APR!G306+MEI!G306+JUN!G306+JUL!G306+AGS!G306+SEPT!G306+OKT!G306+NOV!G306+DES!G306</f>
        <v>252</v>
      </c>
      <c r="I306" s="303">
        <f>JAN!H306+FEB!H306+MAR!H306+APR!H306+MEI!H306+JUN!H306+JUL!H306+AGS!H306+SEPT!H306+OKT!H306+NOV!H306+DES!H306</f>
        <v>494</v>
      </c>
      <c r="J306" s="303">
        <f>JAN!I306+FEB!I306+MAR!I306+APR!I306+MEI!I306+JUN!I306+JUL!I306+AGS!I306+SEPT!I306+OKT!I306+NOV!I306+DES!I306</f>
        <v>242</v>
      </c>
      <c r="K306" s="303">
        <f>JAN!J306+FEB!J306+MAR!J306+APR!J306+MEI!J306+JUN!J306+JUL!J306+AGS!J306+SEPT!J306+OKT!J306+NOV!J306+DES!J306</f>
        <v>252</v>
      </c>
      <c r="L306" s="303">
        <f>JAN!K306+FEB!K306+MAR!K306+APR!K306+MEI!K306+JUN!K306+JUL!K306+AGS!K306+SEPT!K306+OKT!K306+NOV!K306+DES!K306</f>
        <v>494</v>
      </c>
      <c r="M306" s="303">
        <f>JAN!L306+FEB!L306+MAR!L306+APR!L306+MEI!L306+JUN!L306+JUL!L306+AGS!L306+SEPT!L306+OKT!L306+NOV!L306+DES!L306</f>
        <v>54</v>
      </c>
      <c r="N306" s="303">
        <f>JAN!M306+FEB!M306+MAR!M306+APR!M306+MEI!M306+JUN!M306+JUL!M306+AGS!M306+SEPT!M306+OKT!M306+NOV!M306+DES!M306</f>
        <v>54</v>
      </c>
      <c r="O306" s="303">
        <f>JAN!N306+FEB!N306+MAR!N306+APR!N306+MEI!N306+JUN!N306+JUL!N306+AGS!N306+SEPT!N306+OKT!N306+NOV!N306+DES!N306</f>
        <v>35</v>
      </c>
      <c r="P306" s="303">
        <f>JAN!O306+FEB!O306+MAR!O306+APR!O306+MEI!O306+JUN!O306+JUL!O306+AGS!O306+SEPT!O306+OKT!O306+NOV!O306+DES!O306</f>
        <v>0</v>
      </c>
      <c r="Q306" s="303">
        <f>JAN!P306+FEB!P306+MAR!P306+APR!P306+MEI!P306+JUN!P306+JUL!P306+AGS!P306+SEPT!P306+OKT!P306+NOV!P306+DES!P306</f>
        <v>54</v>
      </c>
      <c r="R306" s="331">
        <f>JAN!Q306+FEB!Q306+MAR!Q306+APR!Q306+MEI!Q306+JUN!Q306+JUL!Q306+AGS!Q306+SEPT!Q306+OKT!Q306+NOV!Q306+DES!Q306</f>
        <v>0</v>
      </c>
      <c r="S306" s="336">
        <f t="shared" si="24"/>
        <v>1</v>
      </c>
      <c r="T306" s="336">
        <f t="shared" si="25"/>
        <v>1</v>
      </c>
      <c r="U306" s="336">
        <f t="shared" si="26"/>
        <v>0.64814814814814814</v>
      </c>
      <c r="V306" s="336">
        <f t="shared" si="27"/>
        <v>0.10931174089068826</v>
      </c>
      <c r="W306" s="336">
        <f t="shared" si="28"/>
        <v>2.4117914142178522E-3</v>
      </c>
      <c r="X306" s="337">
        <f t="shared" si="29"/>
        <v>0.26363711815336843</v>
      </c>
    </row>
    <row r="307" spans="1:24" ht="30" hidden="1" customHeight="1" x14ac:dyDescent="0.3">
      <c r="A307" s="306">
        <v>306</v>
      </c>
      <c r="B307" s="306">
        <v>6</v>
      </c>
      <c r="C307" s="307" t="s">
        <v>336</v>
      </c>
      <c r="D307" s="307" t="s">
        <v>342</v>
      </c>
      <c r="E307" s="325">
        <v>760607</v>
      </c>
      <c r="F307" s="303">
        <f>JAN!E307+FEB!E307+MAR!E307+APR!E307+MEI!E307+JUN!E307+JUL!E307+AGS!E307+SEPT!E307+OKT!E307+NOV!E307+DES!E307</f>
        <v>677</v>
      </c>
      <c r="G307" s="303">
        <f>JAN!F307+FEB!F307+MAR!F307+APR!F307+MEI!F307+JUN!F307+JUL!F307+AGS!F307+SEPT!F307+OKT!F307+NOV!F307+DES!F307</f>
        <v>677</v>
      </c>
      <c r="H307" s="303">
        <f>JAN!G307+FEB!G307+MAR!G307+APR!G307+MEI!G307+JUN!G307+JUL!G307+AGS!G307+SEPT!G307+OKT!G307+NOV!G307+DES!G307</f>
        <v>0</v>
      </c>
      <c r="I307" s="303">
        <f>JAN!H307+FEB!H307+MAR!H307+APR!H307+MEI!H307+JUN!H307+JUL!H307+AGS!H307+SEPT!H307+OKT!H307+NOV!H307+DES!H307</f>
        <v>677</v>
      </c>
      <c r="J307" s="303">
        <f>JAN!I307+FEB!I307+MAR!I307+APR!I307+MEI!I307+JUN!I307+JUL!I307+AGS!I307+SEPT!I307+OKT!I307+NOV!I307+DES!I307</f>
        <v>677</v>
      </c>
      <c r="K307" s="303">
        <f>JAN!J307+FEB!J307+MAR!J307+APR!J307+MEI!J307+JUN!J307+JUL!J307+AGS!J307+SEPT!J307+OKT!J307+NOV!J307+DES!J307</f>
        <v>0</v>
      </c>
      <c r="L307" s="303">
        <f>JAN!K307+FEB!K307+MAR!K307+APR!K307+MEI!K307+JUN!K307+JUL!K307+AGS!K307+SEPT!K307+OKT!K307+NOV!K307+DES!K307</f>
        <v>677</v>
      </c>
      <c r="M307" s="303">
        <f>JAN!L307+FEB!L307+MAR!L307+APR!L307+MEI!L307+JUN!L307+JUL!L307+AGS!L307+SEPT!L307+OKT!L307+NOV!L307+DES!L307</f>
        <v>7</v>
      </c>
      <c r="N307" s="303">
        <f>JAN!M307+FEB!M307+MAR!M307+APR!M307+MEI!M307+JUN!M307+JUL!M307+AGS!M307+SEPT!M307+OKT!M307+NOV!M307+DES!M307</f>
        <v>7</v>
      </c>
      <c r="O307" s="303">
        <f>JAN!N307+FEB!N307+MAR!N307+APR!N307+MEI!N307+JUN!N307+JUL!N307+AGS!N307+SEPT!N307+OKT!N307+NOV!N307+DES!N307</f>
        <v>7</v>
      </c>
      <c r="P307" s="303">
        <f>JAN!O307+FEB!O307+MAR!O307+APR!O307+MEI!O307+JUN!O307+JUL!O307+AGS!O307+SEPT!O307+OKT!O307+NOV!O307+DES!O307</f>
        <v>0</v>
      </c>
      <c r="Q307" s="303">
        <f>JAN!P307+FEB!P307+MAR!P307+APR!P307+MEI!P307+JUN!P307+JUL!P307+AGS!P307+SEPT!P307+OKT!P307+NOV!P307+DES!P307</f>
        <v>7</v>
      </c>
      <c r="R307" s="331">
        <f>JAN!Q307+FEB!Q307+MAR!Q307+APR!Q307+MEI!Q307+JUN!Q307+JUL!Q307+AGS!Q307+SEPT!Q307+OKT!Q307+NOV!Q307+DES!Q307</f>
        <v>0</v>
      </c>
      <c r="S307" s="336">
        <f t="shared" si="24"/>
        <v>1</v>
      </c>
      <c r="T307" s="336">
        <f t="shared" si="25"/>
        <v>1</v>
      </c>
      <c r="U307" s="336">
        <f t="shared" si="26"/>
        <v>1</v>
      </c>
      <c r="V307" s="336">
        <f t="shared" si="27"/>
        <v>1.03397341211226E-2</v>
      </c>
      <c r="W307" s="336">
        <f t="shared" si="28"/>
        <v>8.9007858197465975E-4</v>
      </c>
      <c r="X307" s="337">
        <f t="shared" si="29"/>
        <v>9.2031758845238076E-3</v>
      </c>
    </row>
    <row r="308" spans="1:24" ht="30" hidden="1" customHeight="1" x14ac:dyDescent="0.3">
      <c r="A308" s="306">
        <v>307</v>
      </c>
      <c r="B308" s="306">
        <v>7</v>
      </c>
      <c r="C308" s="307" t="s">
        <v>336</v>
      </c>
      <c r="D308" s="307" t="s">
        <v>343</v>
      </c>
      <c r="E308" s="325">
        <v>361793</v>
      </c>
      <c r="F308" s="303">
        <f>JAN!E308+FEB!E308+MAR!E308+APR!E308+MEI!E308+JUN!E308+JUL!E308+AGS!E308+SEPT!E308+OKT!E308+NOV!E308+DES!E308</f>
        <v>59</v>
      </c>
      <c r="G308" s="303">
        <f>JAN!F308+FEB!F308+MAR!F308+APR!F308+MEI!F308+JUN!F308+JUL!F308+AGS!F308+SEPT!F308+OKT!F308+NOV!F308+DES!F308</f>
        <v>30</v>
      </c>
      <c r="H308" s="303">
        <f>JAN!G308+FEB!G308+MAR!G308+APR!G308+MEI!G308+JUN!G308+JUL!G308+AGS!G308+SEPT!G308+OKT!G308+NOV!G308+DES!G308</f>
        <v>30</v>
      </c>
      <c r="I308" s="303">
        <f>JAN!H308+FEB!H308+MAR!H308+APR!H308+MEI!H308+JUN!H308+JUL!H308+AGS!H308+SEPT!H308+OKT!H308+NOV!H308+DES!H308</f>
        <v>60</v>
      </c>
      <c r="J308" s="303">
        <f>JAN!I308+FEB!I308+MAR!I308+APR!I308+MEI!I308+JUN!I308+JUL!I308+AGS!I308+SEPT!I308+OKT!I308+NOV!I308+DES!I308</f>
        <v>30</v>
      </c>
      <c r="K308" s="303">
        <f>JAN!J308+FEB!J308+MAR!J308+APR!J308+MEI!J308+JUN!J308+JUL!J308+AGS!J308+SEPT!J308+OKT!J308+NOV!J308+DES!J308</f>
        <v>30</v>
      </c>
      <c r="L308" s="303">
        <f>JAN!K308+FEB!K308+MAR!K308+APR!K308+MEI!K308+JUN!K308+JUL!K308+AGS!K308+SEPT!K308+OKT!K308+NOV!K308+DES!K308</f>
        <v>60</v>
      </c>
      <c r="M308" s="303">
        <f>JAN!L308+FEB!L308+MAR!L308+APR!L308+MEI!L308+JUN!L308+JUL!L308+AGS!L308+SEPT!L308+OKT!L308+NOV!L308+DES!L308</f>
        <v>60</v>
      </c>
      <c r="N308" s="303">
        <f>JAN!M308+FEB!M308+MAR!M308+APR!M308+MEI!M308+JUN!M308+JUL!M308+AGS!M308+SEPT!M308+OKT!M308+NOV!M308+DES!M308</f>
        <v>60</v>
      </c>
      <c r="O308" s="303">
        <f>JAN!N308+FEB!N308+MAR!N308+APR!N308+MEI!N308+JUN!N308+JUL!N308+AGS!N308+SEPT!N308+OKT!N308+NOV!N308+DES!N308</f>
        <v>57</v>
      </c>
      <c r="P308" s="303">
        <f>JAN!O308+FEB!O308+MAR!O308+APR!O308+MEI!O308+JUN!O308+JUL!O308+AGS!O308+SEPT!O308+OKT!O308+NOV!O308+DES!O308</f>
        <v>0</v>
      </c>
      <c r="Q308" s="303">
        <f>JAN!P308+FEB!P308+MAR!P308+APR!P308+MEI!P308+JUN!P308+JUL!P308+AGS!P308+SEPT!P308+OKT!P308+NOV!P308+DES!P308</f>
        <v>60</v>
      </c>
      <c r="R308" s="331">
        <f>JAN!Q308+FEB!Q308+MAR!Q308+APR!Q308+MEI!Q308+JUN!Q308+JUL!Q308+AGS!Q308+SEPT!Q308+OKT!Q308+NOV!Q308+DES!Q308</f>
        <v>0</v>
      </c>
      <c r="S308" s="336">
        <f t="shared" si="24"/>
        <v>1.0169491525423728</v>
      </c>
      <c r="T308" s="336">
        <f t="shared" si="25"/>
        <v>1</v>
      </c>
      <c r="U308" s="336">
        <f t="shared" si="26"/>
        <v>0.95</v>
      </c>
      <c r="V308" s="336">
        <f t="shared" si="27"/>
        <v>1</v>
      </c>
      <c r="W308" s="336">
        <f t="shared" si="28"/>
        <v>1.6584068790717344E-4</v>
      </c>
      <c r="X308" s="337">
        <f t="shared" si="29"/>
        <v>0.16584068790717343</v>
      </c>
    </row>
    <row r="309" spans="1:24" ht="30" hidden="1" customHeight="1" x14ac:dyDescent="0.3">
      <c r="A309" s="306">
        <v>308</v>
      </c>
      <c r="B309" s="306">
        <v>8</v>
      </c>
      <c r="C309" s="307" t="s">
        <v>336</v>
      </c>
      <c r="D309" s="307" t="s">
        <v>344</v>
      </c>
      <c r="E309" s="325">
        <v>359209</v>
      </c>
      <c r="F309" s="303">
        <f>JAN!E309+FEB!E309+MAR!E309+APR!E309+MEI!E309+JUN!E309+JUL!E309+AGS!E309+SEPT!E309+OKT!E309+NOV!E309+DES!E309</f>
        <v>353</v>
      </c>
      <c r="G309" s="303">
        <f>JAN!F309+FEB!F309+MAR!F309+APR!F309+MEI!F309+JUN!F309+JUL!F309+AGS!F309+SEPT!F309+OKT!F309+NOV!F309+DES!F309</f>
        <v>251</v>
      </c>
      <c r="H309" s="303">
        <f>JAN!G309+FEB!G309+MAR!G309+APR!G309+MEI!G309+JUN!G309+JUL!G309+AGS!G309+SEPT!G309+OKT!G309+NOV!G309+DES!G309</f>
        <v>102</v>
      </c>
      <c r="I309" s="303">
        <f>JAN!H309+FEB!H309+MAR!H309+APR!H309+MEI!H309+JUN!H309+JUL!H309+AGS!H309+SEPT!H309+OKT!H309+NOV!H309+DES!H309</f>
        <v>353</v>
      </c>
      <c r="J309" s="303">
        <f>JAN!I309+FEB!I309+MAR!I309+APR!I309+MEI!I309+JUN!I309+JUL!I309+AGS!I309+SEPT!I309+OKT!I309+NOV!I309+DES!I309</f>
        <v>251</v>
      </c>
      <c r="K309" s="303">
        <f>JAN!J309+FEB!J309+MAR!J309+APR!J309+MEI!J309+JUN!J309+JUL!J309+AGS!J309+SEPT!J309+OKT!J309+NOV!J309+DES!J309</f>
        <v>102</v>
      </c>
      <c r="L309" s="303">
        <f>JAN!K309+FEB!K309+MAR!K309+APR!K309+MEI!K309+JUN!K309+JUL!K309+AGS!K309+SEPT!K309+OKT!K309+NOV!K309+DES!K309</f>
        <v>353</v>
      </c>
      <c r="M309" s="303">
        <f>JAN!L309+FEB!L309+MAR!L309+APR!L309+MEI!L309+JUN!L309+JUL!L309+AGS!L309+SEPT!L309+OKT!L309+NOV!L309+DES!L309</f>
        <v>59</v>
      </c>
      <c r="N309" s="303">
        <f>JAN!M309+FEB!M309+MAR!M309+APR!M309+MEI!M309+JUN!M309+JUL!M309+AGS!M309+SEPT!M309+OKT!M309+NOV!M309+DES!M309</f>
        <v>59</v>
      </c>
      <c r="O309" s="303">
        <f>JAN!N309+FEB!N309+MAR!N309+APR!N309+MEI!N309+JUN!N309+JUL!N309+AGS!N309+SEPT!N309+OKT!N309+NOV!N309+DES!N309</f>
        <v>52</v>
      </c>
      <c r="P309" s="303">
        <f>JAN!O309+FEB!O309+MAR!O309+APR!O309+MEI!O309+JUN!O309+JUL!O309+AGS!O309+SEPT!O309+OKT!O309+NOV!O309+DES!O309</f>
        <v>0</v>
      </c>
      <c r="Q309" s="303">
        <f>JAN!P309+FEB!P309+MAR!P309+APR!P309+MEI!P309+JUN!P309+JUL!P309+AGS!P309+SEPT!P309+OKT!P309+NOV!P309+DES!P309</f>
        <v>59</v>
      </c>
      <c r="R309" s="331">
        <f>JAN!Q309+FEB!Q309+MAR!Q309+APR!Q309+MEI!Q309+JUN!Q309+JUL!Q309+AGS!Q309+SEPT!Q309+OKT!Q309+NOV!Q309+DES!Q309</f>
        <v>0</v>
      </c>
      <c r="S309" s="336">
        <f t="shared" si="24"/>
        <v>1</v>
      </c>
      <c r="T309" s="336">
        <f t="shared" si="25"/>
        <v>1</v>
      </c>
      <c r="U309" s="336">
        <f t="shared" si="26"/>
        <v>0.88135593220338981</v>
      </c>
      <c r="V309" s="336">
        <f t="shared" si="27"/>
        <v>0.16713881019830029</v>
      </c>
      <c r="W309" s="336">
        <f t="shared" si="28"/>
        <v>9.8271479834859381E-4</v>
      </c>
      <c r="X309" s="337">
        <f t="shared" si="29"/>
        <v>0.16424978216024652</v>
      </c>
    </row>
    <row r="310" spans="1:24" ht="30" hidden="1" customHeight="1" x14ac:dyDescent="0.3">
      <c r="A310" s="306">
        <v>309</v>
      </c>
      <c r="B310" s="306">
        <v>9</v>
      </c>
      <c r="C310" s="307" t="s">
        <v>336</v>
      </c>
      <c r="D310" s="307" t="s">
        <v>345</v>
      </c>
      <c r="E310" s="325">
        <v>293822</v>
      </c>
      <c r="F310" s="303">
        <f>JAN!E310+FEB!E310+MAR!E310+APR!E310+MEI!E310+JUN!E310+JUL!E310+AGS!E310+SEPT!E310+OKT!E310+NOV!E310+DES!E310</f>
        <v>866</v>
      </c>
      <c r="G310" s="303">
        <f>JAN!F310+FEB!F310+MAR!F310+APR!F310+MEI!F310+JUN!F310+JUL!F310+AGS!F310+SEPT!F310+OKT!F310+NOV!F310+DES!F310</f>
        <v>506</v>
      </c>
      <c r="H310" s="303">
        <f>JAN!G310+FEB!G310+MAR!G310+APR!G310+MEI!G310+JUN!G310+JUL!G310+AGS!G310+SEPT!G310+OKT!G310+NOV!G310+DES!G310</f>
        <v>360</v>
      </c>
      <c r="I310" s="303">
        <f>JAN!H310+FEB!H310+MAR!H310+APR!H310+MEI!H310+JUN!H310+JUL!H310+AGS!H310+SEPT!H310+OKT!H310+NOV!H310+DES!H310</f>
        <v>866</v>
      </c>
      <c r="J310" s="303">
        <f>JAN!I310+FEB!I310+MAR!I310+APR!I310+MEI!I310+JUN!I310+JUL!I310+AGS!I310+SEPT!I310+OKT!I310+NOV!I310+DES!I310</f>
        <v>506</v>
      </c>
      <c r="K310" s="303">
        <f>JAN!J310+FEB!J310+MAR!J310+APR!J310+MEI!J310+JUN!J310+JUL!J310+AGS!J310+SEPT!J310+OKT!J310+NOV!J310+DES!J310</f>
        <v>360</v>
      </c>
      <c r="L310" s="303">
        <f>JAN!K310+FEB!K310+MAR!K310+APR!K310+MEI!K310+JUN!K310+JUL!K310+AGS!K310+SEPT!K310+OKT!K310+NOV!K310+DES!K310</f>
        <v>866</v>
      </c>
      <c r="M310" s="303">
        <f>JAN!L310+FEB!L310+MAR!L310+APR!L310+MEI!L310+JUN!L310+JUL!L310+AGS!L310+SEPT!L310+OKT!L310+NOV!L310+DES!L310</f>
        <v>72</v>
      </c>
      <c r="N310" s="303">
        <f>JAN!M310+FEB!M310+MAR!M310+APR!M310+MEI!M310+JUN!M310+JUL!M310+AGS!M310+SEPT!M310+OKT!M310+NOV!M310+DES!M310</f>
        <v>75</v>
      </c>
      <c r="O310" s="303">
        <f>JAN!N310+FEB!N310+MAR!N310+APR!N310+MEI!N310+JUN!N310+JUL!N310+AGS!N310+SEPT!N310+OKT!N310+NOV!N310+DES!N310</f>
        <v>66</v>
      </c>
      <c r="P310" s="303">
        <f>JAN!O310+FEB!O310+MAR!O310+APR!O310+MEI!O310+JUN!O310+JUL!O310+AGS!O310+SEPT!O310+OKT!O310+NOV!O310+DES!O310</f>
        <v>2</v>
      </c>
      <c r="Q310" s="303">
        <f>JAN!P310+FEB!P310+MAR!P310+APR!P310+MEI!P310+JUN!P310+JUL!P310+AGS!P310+SEPT!P310+OKT!P310+NOV!P310+DES!P310</f>
        <v>70</v>
      </c>
      <c r="R310" s="331">
        <f>JAN!Q310+FEB!Q310+MAR!Q310+APR!Q310+MEI!Q310+JUN!Q310+JUL!Q310+AGS!Q310+SEPT!Q310+OKT!Q310+NOV!Q310+DES!Q310</f>
        <v>0</v>
      </c>
      <c r="S310" s="336">
        <f t="shared" si="24"/>
        <v>1</v>
      </c>
      <c r="T310" s="336">
        <f t="shared" si="25"/>
        <v>1.0416666666666667</v>
      </c>
      <c r="U310" s="336">
        <f t="shared" si="26"/>
        <v>0.91666666666666663</v>
      </c>
      <c r="V310" s="336">
        <f t="shared" si="27"/>
        <v>8.3140877598152418E-2</v>
      </c>
      <c r="W310" s="336">
        <f t="shared" si="28"/>
        <v>2.9473626889749576E-3</v>
      </c>
      <c r="X310" s="337">
        <f t="shared" si="29"/>
        <v>0.24504632056142833</v>
      </c>
    </row>
    <row r="311" spans="1:24" ht="30" hidden="1" customHeight="1" x14ac:dyDescent="0.3">
      <c r="A311" s="306">
        <v>310</v>
      </c>
      <c r="B311" s="306">
        <v>10</v>
      </c>
      <c r="C311" s="307" t="s">
        <v>336</v>
      </c>
      <c r="D311" s="307" t="s">
        <v>346</v>
      </c>
      <c r="E311" s="325">
        <v>310470</v>
      </c>
      <c r="F311" s="303">
        <f>JAN!E311+FEB!E311+MAR!E311+APR!E311+MEI!E311+JUN!E311+JUL!E311+AGS!E311+SEPT!E311+OKT!E311+NOV!E311+DES!E311</f>
        <v>1713</v>
      </c>
      <c r="G311" s="303">
        <f>JAN!F311+FEB!F311+MAR!F311+APR!F311+MEI!F311+JUN!F311+JUL!F311+AGS!F311+SEPT!F311+OKT!F311+NOV!F311+DES!F311</f>
        <v>1496</v>
      </c>
      <c r="H311" s="303">
        <f>JAN!G311+FEB!G311+MAR!G311+APR!G311+MEI!G311+JUN!G311+JUL!G311+AGS!G311+SEPT!G311+OKT!G311+NOV!G311+DES!G311</f>
        <v>217</v>
      </c>
      <c r="I311" s="303">
        <f>JAN!H311+FEB!H311+MAR!H311+APR!H311+MEI!H311+JUN!H311+JUL!H311+AGS!H311+SEPT!H311+OKT!H311+NOV!H311+DES!H311</f>
        <v>1713</v>
      </c>
      <c r="J311" s="303">
        <f>JAN!I311+FEB!I311+MAR!I311+APR!I311+MEI!I311+JUN!I311+JUL!I311+AGS!I311+SEPT!I311+OKT!I311+NOV!I311+DES!I311</f>
        <v>1496</v>
      </c>
      <c r="K311" s="303">
        <f>JAN!J311+FEB!J311+MAR!J311+APR!J311+MEI!J311+JUN!J311+JUL!J311+AGS!J311+SEPT!J311+OKT!J311+NOV!J311+DES!J311</f>
        <v>217</v>
      </c>
      <c r="L311" s="303">
        <f>JAN!K311+FEB!K311+MAR!K311+APR!K311+MEI!K311+JUN!K311+JUL!K311+AGS!K311+SEPT!K311+OKT!K311+NOV!K311+DES!K311</f>
        <v>1713</v>
      </c>
      <c r="M311" s="303">
        <f>JAN!L311+FEB!L311+MAR!L311+APR!L311+MEI!L311+JUN!L311+JUL!L311+AGS!L311+SEPT!L311+OKT!L311+NOV!L311+DES!L311</f>
        <v>34</v>
      </c>
      <c r="N311" s="303">
        <f>JAN!M311+FEB!M311+MAR!M311+APR!M311+MEI!M311+JUN!M311+JUL!M311+AGS!M311+SEPT!M311+OKT!M311+NOV!M311+DES!M311</f>
        <v>34</v>
      </c>
      <c r="O311" s="303">
        <f>JAN!N311+FEB!N311+MAR!N311+APR!N311+MEI!N311+JUN!N311+JUL!N311+AGS!N311+SEPT!N311+OKT!N311+NOV!N311+DES!N311</f>
        <v>28</v>
      </c>
      <c r="P311" s="303">
        <f>JAN!O311+FEB!O311+MAR!O311+APR!O311+MEI!O311+JUN!O311+JUL!O311+AGS!O311+SEPT!O311+OKT!O311+NOV!O311+DES!O311</f>
        <v>0</v>
      </c>
      <c r="Q311" s="303">
        <f>JAN!P311+FEB!P311+MAR!P311+APR!P311+MEI!P311+JUN!P311+JUL!P311+AGS!P311+SEPT!P311+OKT!P311+NOV!P311+DES!P311</f>
        <v>34</v>
      </c>
      <c r="R311" s="331">
        <f>JAN!Q311+FEB!Q311+MAR!Q311+APR!Q311+MEI!Q311+JUN!Q311+JUL!Q311+AGS!Q311+SEPT!Q311+OKT!Q311+NOV!Q311+DES!Q311</f>
        <v>0</v>
      </c>
      <c r="S311" s="336">
        <f t="shared" si="24"/>
        <v>1</v>
      </c>
      <c r="T311" s="336">
        <f t="shared" si="25"/>
        <v>1</v>
      </c>
      <c r="U311" s="336">
        <f t="shared" si="26"/>
        <v>0.82352941176470584</v>
      </c>
      <c r="V311" s="336">
        <f t="shared" si="27"/>
        <v>1.9848219497956801E-2</v>
      </c>
      <c r="W311" s="336">
        <f t="shared" si="28"/>
        <v>5.5174412986762006E-3</v>
      </c>
      <c r="X311" s="337">
        <f t="shared" si="29"/>
        <v>0.10951138596321706</v>
      </c>
    </row>
    <row r="312" spans="1:24" ht="30" hidden="1" customHeight="1" x14ac:dyDescent="0.3">
      <c r="A312" s="306">
        <v>311</v>
      </c>
      <c r="B312" s="306">
        <v>11</v>
      </c>
      <c r="C312" s="307" t="s">
        <v>336</v>
      </c>
      <c r="D312" s="307" t="s">
        <v>347</v>
      </c>
      <c r="E312" s="325">
        <v>1508154</v>
      </c>
      <c r="F312" s="303">
        <f>JAN!E312+FEB!E312+MAR!E312+APR!E312+MEI!E312+JUN!E312+JUL!E312+AGS!E312+SEPT!E312+OKT!E312+NOV!E312+DES!E312</f>
        <v>1450</v>
      </c>
      <c r="G312" s="303">
        <f>JAN!F312+FEB!F312+MAR!F312+APR!F312+MEI!F312+JUN!F312+JUL!F312+AGS!F312+SEPT!F312+OKT!F312+NOV!F312+DES!F312</f>
        <v>1020</v>
      </c>
      <c r="H312" s="303">
        <f>JAN!G312+FEB!G312+MAR!G312+APR!G312+MEI!G312+JUN!G312+JUL!G312+AGS!G312+SEPT!G312+OKT!G312+NOV!G312+DES!G312</f>
        <v>430</v>
      </c>
      <c r="I312" s="303">
        <f>JAN!H312+FEB!H312+MAR!H312+APR!H312+MEI!H312+JUN!H312+JUL!H312+AGS!H312+SEPT!H312+OKT!H312+NOV!H312+DES!H312</f>
        <v>1450</v>
      </c>
      <c r="J312" s="303">
        <f>JAN!I312+FEB!I312+MAR!I312+APR!I312+MEI!I312+JUN!I312+JUL!I312+AGS!I312+SEPT!I312+OKT!I312+NOV!I312+DES!I312</f>
        <v>1020</v>
      </c>
      <c r="K312" s="303">
        <f>JAN!J312+FEB!J312+MAR!J312+APR!J312+MEI!J312+JUN!J312+JUL!J312+AGS!J312+SEPT!J312+OKT!J312+NOV!J312+DES!J312</f>
        <v>430</v>
      </c>
      <c r="L312" s="303">
        <f>JAN!K312+FEB!K312+MAR!K312+APR!K312+MEI!K312+JUN!K312+JUL!K312+AGS!K312+SEPT!K312+OKT!K312+NOV!K312+DES!K312</f>
        <v>1450</v>
      </c>
      <c r="M312" s="303">
        <f>JAN!L312+FEB!L312+MAR!L312+APR!L312+MEI!L312+JUN!L312+JUL!L312+AGS!L312+SEPT!L312+OKT!L312+NOV!L312+DES!L312</f>
        <v>191</v>
      </c>
      <c r="N312" s="303">
        <f>JAN!M312+FEB!M312+MAR!M312+APR!M312+MEI!M312+JUN!M312+JUL!M312+AGS!M312+SEPT!M312+OKT!M312+NOV!M312+DES!M312</f>
        <v>167</v>
      </c>
      <c r="O312" s="303">
        <f>JAN!N312+FEB!N312+MAR!N312+APR!N312+MEI!N312+JUN!N312+JUL!N312+AGS!N312+SEPT!N312+OKT!N312+NOV!N312+DES!N312</f>
        <v>108</v>
      </c>
      <c r="P312" s="303">
        <f>JAN!O312+FEB!O312+MAR!O312+APR!O312+MEI!O312+JUN!O312+JUL!O312+AGS!O312+SEPT!O312+OKT!O312+NOV!O312+DES!O312</f>
        <v>1</v>
      </c>
      <c r="Q312" s="303">
        <f>JAN!P312+FEB!P312+MAR!P312+APR!P312+MEI!P312+JUN!P312+JUL!P312+AGS!P312+SEPT!P312+OKT!P312+NOV!P312+DES!P312</f>
        <v>190</v>
      </c>
      <c r="R312" s="331">
        <f>JAN!Q312+FEB!Q312+MAR!Q312+APR!Q312+MEI!Q312+JUN!Q312+JUL!Q312+AGS!Q312+SEPT!Q312+OKT!Q312+NOV!Q312+DES!Q312</f>
        <v>0</v>
      </c>
      <c r="S312" s="336">
        <f t="shared" si="24"/>
        <v>1</v>
      </c>
      <c r="T312" s="336">
        <f t="shared" si="25"/>
        <v>0.87434554973821987</v>
      </c>
      <c r="U312" s="336">
        <f t="shared" si="26"/>
        <v>0.56544502617801051</v>
      </c>
      <c r="V312" s="336">
        <f t="shared" si="27"/>
        <v>0.13172413793103449</v>
      </c>
      <c r="W312" s="336">
        <f t="shared" si="28"/>
        <v>9.6144027731915975E-4</v>
      </c>
      <c r="X312" s="337">
        <f t="shared" si="29"/>
        <v>0.12664489170204105</v>
      </c>
    </row>
    <row r="313" spans="1:24" ht="30" hidden="1" customHeight="1" x14ac:dyDescent="0.3">
      <c r="A313" s="306">
        <v>312</v>
      </c>
      <c r="B313" s="306">
        <v>12</v>
      </c>
      <c r="C313" s="307" t="s">
        <v>336</v>
      </c>
      <c r="D313" s="307" t="s">
        <v>348</v>
      </c>
      <c r="E313" s="325">
        <v>349822</v>
      </c>
      <c r="F313" s="303">
        <f>JAN!E313+FEB!E313+MAR!E313+APR!E313+MEI!E313+JUN!E313+JUL!E313+AGS!E313+SEPT!E313+OKT!E313+NOV!E313+DES!E313</f>
        <v>366</v>
      </c>
      <c r="G313" s="303">
        <f>JAN!F313+FEB!F313+MAR!F313+APR!F313+MEI!F313+JUN!F313+JUL!F313+AGS!F313+SEPT!F313+OKT!F313+NOV!F313+DES!F313</f>
        <v>275</v>
      </c>
      <c r="H313" s="303">
        <f>JAN!G313+FEB!G313+MAR!G313+APR!G313+MEI!G313+JUN!G313+JUL!G313+AGS!G313+SEPT!G313+OKT!G313+NOV!G313+DES!G313</f>
        <v>91</v>
      </c>
      <c r="I313" s="303">
        <f>JAN!H313+FEB!H313+MAR!H313+APR!H313+MEI!H313+JUN!H313+JUL!H313+AGS!H313+SEPT!H313+OKT!H313+NOV!H313+DES!H313</f>
        <v>366</v>
      </c>
      <c r="J313" s="303">
        <f>JAN!I313+FEB!I313+MAR!I313+APR!I313+MEI!I313+JUN!I313+JUL!I313+AGS!I313+SEPT!I313+OKT!I313+NOV!I313+DES!I313</f>
        <v>275</v>
      </c>
      <c r="K313" s="303">
        <f>JAN!J313+FEB!J313+MAR!J313+APR!J313+MEI!J313+JUN!J313+JUL!J313+AGS!J313+SEPT!J313+OKT!J313+NOV!J313+DES!J313</f>
        <v>91</v>
      </c>
      <c r="L313" s="303">
        <f>JAN!K313+FEB!K313+MAR!K313+APR!K313+MEI!K313+JUN!K313+JUL!K313+AGS!K313+SEPT!K313+OKT!K313+NOV!K313+DES!K313</f>
        <v>366</v>
      </c>
      <c r="M313" s="303">
        <f>JAN!L313+FEB!L313+MAR!L313+APR!L313+MEI!L313+JUN!L313+JUL!L313+AGS!L313+SEPT!L313+OKT!L313+NOV!L313+DES!L313</f>
        <v>141</v>
      </c>
      <c r="N313" s="303">
        <f>JAN!M313+FEB!M313+MAR!M313+APR!M313+MEI!M313+JUN!M313+JUL!M313+AGS!M313+SEPT!M313+OKT!M313+NOV!M313+DES!M313</f>
        <v>129</v>
      </c>
      <c r="O313" s="303">
        <f>JAN!N313+FEB!N313+MAR!N313+APR!N313+MEI!N313+JUN!N313+JUL!N313+AGS!N313+SEPT!N313+OKT!N313+NOV!N313+DES!N313</f>
        <v>58</v>
      </c>
      <c r="P313" s="303">
        <f>JAN!O313+FEB!O313+MAR!O313+APR!O313+MEI!O313+JUN!O313+JUL!O313+AGS!O313+SEPT!O313+OKT!O313+NOV!O313+DES!O313</f>
        <v>0</v>
      </c>
      <c r="Q313" s="303">
        <f>JAN!P313+FEB!P313+MAR!P313+APR!P313+MEI!P313+JUN!P313+JUL!P313+AGS!P313+SEPT!P313+OKT!P313+NOV!P313+DES!P313</f>
        <v>141</v>
      </c>
      <c r="R313" s="331">
        <f>JAN!Q313+FEB!Q313+MAR!Q313+APR!Q313+MEI!Q313+JUN!Q313+JUL!Q313+AGS!Q313+SEPT!Q313+OKT!Q313+NOV!Q313+DES!Q313</f>
        <v>0</v>
      </c>
      <c r="S313" s="336">
        <f t="shared" si="24"/>
        <v>1</v>
      </c>
      <c r="T313" s="336">
        <f t="shared" si="25"/>
        <v>0.91489361702127658</v>
      </c>
      <c r="U313" s="336">
        <f t="shared" si="26"/>
        <v>0.41134751773049644</v>
      </c>
      <c r="V313" s="336">
        <f t="shared" si="27"/>
        <v>0.38524590163934425</v>
      </c>
      <c r="W313" s="336">
        <f t="shared" si="28"/>
        <v>1.0462463767287363E-3</v>
      </c>
      <c r="X313" s="337">
        <f t="shared" si="29"/>
        <v>0.40306212873975905</v>
      </c>
    </row>
    <row r="314" spans="1:24" ht="30" hidden="1" customHeight="1" x14ac:dyDescent="0.3">
      <c r="A314" s="306">
        <v>313</v>
      </c>
      <c r="B314" s="306">
        <v>13</v>
      </c>
      <c r="C314" s="307" t="s">
        <v>336</v>
      </c>
      <c r="D314" s="307" t="s">
        <v>349</v>
      </c>
      <c r="E314" s="325">
        <v>180678</v>
      </c>
      <c r="F314" s="303">
        <f>JAN!E314+FEB!E314+MAR!E314+APR!E314+MEI!E314+JUN!E314+JUL!E314+AGS!E314+SEPT!E314+OKT!E314+NOV!E314+DES!E314</f>
        <v>212</v>
      </c>
      <c r="G314" s="303">
        <f>JAN!F314+FEB!F314+MAR!F314+APR!F314+MEI!F314+JUN!F314+JUL!F314+AGS!F314+SEPT!F314+OKT!F314+NOV!F314+DES!F314</f>
        <v>72</v>
      </c>
      <c r="H314" s="303">
        <f>JAN!G314+FEB!G314+MAR!G314+APR!G314+MEI!G314+JUN!G314+JUL!G314+AGS!G314+SEPT!G314+OKT!G314+NOV!G314+DES!G314</f>
        <v>140</v>
      </c>
      <c r="I314" s="303">
        <f>JAN!H314+FEB!H314+MAR!H314+APR!H314+MEI!H314+JUN!H314+JUL!H314+AGS!H314+SEPT!H314+OKT!H314+NOV!H314+DES!H314</f>
        <v>212</v>
      </c>
      <c r="J314" s="303">
        <f>JAN!I314+FEB!I314+MAR!I314+APR!I314+MEI!I314+JUN!I314+JUL!I314+AGS!I314+SEPT!I314+OKT!I314+NOV!I314+DES!I314</f>
        <v>72</v>
      </c>
      <c r="K314" s="303">
        <f>JAN!J314+FEB!J314+MAR!J314+APR!J314+MEI!J314+JUN!J314+JUL!J314+AGS!J314+SEPT!J314+OKT!J314+NOV!J314+DES!J314</f>
        <v>140</v>
      </c>
      <c r="L314" s="303">
        <f>JAN!K314+FEB!K314+MAR!K314+APR!K314+MEI!K314+JUN!K314+JUL!K314+AGS!K314+SEPT!K314+OKT!K314+NOV!K314+DES!K314</f>
        <v>212</v>
      </c>
      <c r="M314" s="303">
        <f>JAN!L314+FEB!L314+MAR!L314+APR!L314+MEI!L314+JUN!L314+JUL!L314+AGS!L314+SEPT!L314+OKT!L314+NOV!L314+DES!L314</f>
        <v>18</v>
      </c>
      <c r="N314" s="303">
        <f>JAN!M314+FEB!M314+MAR!M314+APR!M314+MEI!M314+JUN!M314+JUL!M314+AGS!M314+SEPT!M314+OKT!M314+NOV!M314+DES!M314</f>
        <v>10</v>
      </c>
      <c r="O314" s="303">
        <f>JAN!N314+FEB!N314+MAR!N314+APR!N314+MEI!N314+JUN!N314+JUL!N314+AGS!N314+SEPT!N314+OKT!N314+NOV!N314+DES!N314</f>
        <v>11</v>
      </c>
      <c r="P314" s="303">
        <f>JAN!O314+FEB!O314+MAR!O314+APR!O314+MEI!O314+JUN!O314+JUL!O314+AGS!O314+SEPT!O314+OKT!O314+NOV!O314+DES!O314</f>
        <v>0</v>
      </c>
      <c r="Q314" s="303">
        <f>JAN!P314+FEB!P314+MAR!P314+APR!P314+MEI!P314+JUN!P314+JUL!P314+AGS!P314+SEPT!P314+OKT!P314+NOV!P314+DES!P314</f>
        <v>18</v>
      </c>
      <c r="R314" s="331">
        <f>JAN!Q314+FEB!Q314+MAR!Q314+APR!Q314+MEI!Q314+JUN!Q314+JUL!Q314+AGS!Q314+SEPT!Q314+OKT!Q314+NOV!Q314+DES!Q314</f>
        <v>0</v>
      </c>
      <c r="S314" s="336">
        <f t="shared" si="24"/>
        <v>1</v>
      </c>
      <c r="T314" s="336">
        <f t="shared" si="25"/>
        <v>0.55555555555555558</v>
      </c>
      <c r="U314" s="336">
        <f t="shared" si="26"/>
        <v>0.61111111111111116</v>
      </c>
      <c r="V314" s="336">
        <f t="shared" si="27"/>
        <v>8.4905660377358486E-2</v>
      </c>
      <c r="W314" s="336">
        <f t="shared" si="28"/>
        <v>1.1733581288258671E-3</v>
      </c>
      <c r="X314" s="337">
        <f t="shared" si="29"/>
        <v>9.9624746787101912E-2</v>
      </c>
    </row>
    <row r="315" spans="1:24" ht="30" hidden="1" customHeight="1" x14ac:dyDescent="0.3">
      <c r="A315" s="306">
        <v>314</v>
      </c>
      <c r="B315" s="306">
        <v>14</v>
      </c>
      <c r="C315" s="307" t="s">
        <v>336</v>
      </c>
      <c r="D315" s="307" t="s">
        <v>350</v>
      </c>
      <c r="E315" s="325">
        <v>332674</v>
      </c>
      <c r="F315" s="303">
        <f>JAN!E315+FEB!E315+MAR!E315+APR!E315+MEI!E315+JUN!E315+JUL!E315+AGS!E315+SEPT!E315+OKT!E315+NOV!E315+DES!E315</f>
        <v>62</v>
      </c>
      <c r="G315" s="303">
        <f>JAN!F315+FEB!F315+MAR!F315+APR!F315+MEI!F315+JUN!F315+JUL!F315+AGS!F315+SEPT!F315+OKT!F315+NOV!F315+DES!F315</f>
        <v>46</v>
      </c>
      <c r="H315" s="303">
        <f>JAN!G315+FEB!G315+MAR!G315+APR!G315+MEI!G315+JUN!G315+JUL!G315+AGS!G315+SEPT!G315+OKT!G315+NOV!G315+DES!G315</f>
        <v>16</v>
      </c>
      <c r="I315" s="303">
        <f>JAN!H315+FEB!H315+MAR!H315+APR!H315+MEI!H315+JUN!H315+JUL!H315+AGS!H315+SEPT!H315+OKT!H315+NOV!H315+DES!H315</f>
        <v>62</v>
      </c>
      <c r="J315" s="303">
        <f>JAN!I315+FEB!I315+MAR!I315+APR!I315+MEI!I315+JUN!I315+JUL!I315+AGS!I315+SEPT!I315+OKT!I315+NOV!I315+DES!I315</f>
        <v>46</v>
      </c>
      <c r="K315" s="303">
        <f>JAN!J315+FEB!J315+MAR!J315+APR!J315+MEI!J315+JUN!J315+JUL!J315+AGS!J315+SEPT!J315+OKT!J315+NOV!J315+DES!J315</f>
        <v>16</v>
      </c>
      <c r="L315" s="303">
        <f>JAN!K315+FEB!K315+MAR!K315+APR!K315+MEI!K315+JUN!K315+JUL!K315+AGS!K315+SEPT!K315+OKT!K315+NOV!K315+DES!K315</f>
        <v>62</v>
      </c>
      <c r="M315" s="303">
        <f>JAN!L315+FEB!L315+MAR!L315+APR!L315+MEI!L315+JUN!L315+JUL!L315+AGS!L315+SEPT!L315+OKT!L315+NOV!L315+DES!L315</f>
        <v>36</v>
      </c>
      <c r="N315" s="303">
        <f>JAN!M315+FEB!M315+MAR!M315+APR!M315+MEI!M315+JUN!M315+JUL!M315+AGS!M315+SEPT!M315+OKT!M315+NOV!M315+DES!M315</f>
        <v>36</v>
      </c>
      <c r="O315" s="303">
        <f>JAN!N315+FEB!N315+MAR!N315+APR!N315+MEI!N315+JUN!N315+JUL!N315+AGS!N315+SEPT!N315+OKT!N315+NOV!N315+DES!N315</f>
        <v>30</v>
      </c>
      <c r="P315" s="303">
        <f>JAN!O315+FEB!O315+MAR!O315+APR!O315+MEI!O315+JUN!O315+JUL!O315+AGS!O315+SEPT!O315+OKT!O315+NOV!O315+DES!O315</f>
        <v>0</v>
      </c>
      <c r="Q315" s="303">
        <f>JAN!P315+FEB!P315+MAR!P315+APR!P315+MEI!P315+JUN!P315+JUL!P315+AGS!P315+SEPT!P315+OKT!P315+NOV!P315+DES!P315</f>
        <v>36</v>
      </c>
      <c r="R315" s="331">
        <f>JAN!Q315+FEB!Q315+MAR!Q315+APR!Q315+MEI!Q315+JUN!Q315+JUL!Q315+AGS!Q315+SEPT!Q315+OKT!Q315+NOV!Q315+DES!Q315</f>
        <v>0</v>
      </c>
      <c r="S315" s="336">
        <f t="shared" si="24"/>
        <v>1</v>
      </c>
      <c r="T315" s="336">
        <f t="shared" si="25"/>
        <v>1</v>
      </c>
      <c r="U315" s="336">
        <f t="shared" si="26"/>
        <v>0.83333333333333337</v>
      </c>
      <c r="V315" s="336">
        <f t="shared" si="27"/>
        <v>0.58064516129032262</v>
      </c>
      <c r="W315" s="336">
        <f t="shared" si="28"/>
        <v>1.8636863716431102E-4</v>
      </c>
      <c r="X315" s="337">
        <f t="shared" si="29"/>
        <v>0.10821404738572897</v>
      </c>
    </row>
    <row r="316" spans="1:24" ht="30" hidden="1" customHeight="1" x14ac:dyDescent="0.3">
      <c r="A316" s="306">
        <v>315</v>
      </c>
      <c r="B316" s="306">
        <v>15</v>
      </c>
      <c r="C316" s="307" t="s">
        <v>336</v>
      </c>
      <c r="D316" s="307" t="s">
        <v>351</v>
      </c>
      <c r="E316" s="325">
        <v>143710</v>
      </c>
      <c r="F316" s="303">
        <f>JAN!E316+FEB!E316+MAR!E316+APR!E316+MEI!E316+JUN!E316+JUL!E316+AGS!E316+SEPT!E316+OKT!E316+NOV!E316+DES!E316</f>
        <v>381</v>
      </c>
      <c r="G316" s="303">
        <f>JAN!F316+FEB!F316+MAR!F316+APR!F316+MEI!F316+JUN!F316+JUL!F316+AGS!F316+SEPT!F316+OKT!F316+NOV!F316+DES!F316</f>
        <v>350</v>
      </c>
      <c r="H316" s="303">
        <f>JAN!G316+FEB!G316+MAR!G316+APR!G316+MEI!G316+JUN!G316+JUL!G316+AGS!G316+SEPT!G316+OKT!G316+NOV!G316+DES!G316</f>
        <v>31</v>
      </c>
      <c r="I316" s="303">
        <f>JAN!H316+FEB!H316+MAR!H316+APR!H316+MEI!H316+JUN!H316+JUL!H316+AGS!H316+SEPT!H316+OKT!H316+NOV!H316+DES!H316</f>
        <v>381</v>
      </c>
      <c r="J316" s="303">
        <f>JAN!I316+FEB!I316+MAR!I316+APR!I316+MEI!I316+JUN!I316+JUL!I316+AGS!I316+SEPT!I316+OKT!I316+NOV!I316+DES!I316</f>
        <v>350</v>
      </c>
      <c r="K316" s="303">
        <f>JAN!J316+FEB!J316+MAR!J316+APR!J316+MEI!J316+JUN!J316+JUL!J316+AGS!J316+SEPT!J316+OKT!J316+NOV!J316+DES!J316</f>
        <v>31</v>
      </c>
      <c r="L316" s="303">
        <f>JAN!K316+FEB!K316+MAR!K316+APR!K316+MEI!K316+JUN!K316+JUL!K316+AGS!K316+SEPT!K316+OKT!K316+NOV!K316+DES!K316</f>
        <v>381</v>
      </c>
      <c r="M316" s="303">
        <f>JAN!L316+FEB!L316+MAR!L316+APR!L316+MEI!L316+JUN!L316+JUL!L316+AGS!L316+SEPT!L316+OKT!L316+NOV!L316+DES!L316</f>
        <v>24</v>
      </c>
      <c r="N316" s="303">
        <f>JAN!M316+FEB!M316+MAR!M316+APR!M316+MEI!M316+JUN!M316+JUL!M316+AGS!M316+SEPT!M316+OKT!M316+NOV!M316+DES!M316</f>
        <v>23</v>
      </c>
      <c r="O316" s="303">
        <f>JAN!N316+FEB!N316+MAR!N316+APR!N316+MEI!N316+JUN!N316+JUL!N316+AGS!N316+SEPT!N316+OKT!N316+NOV!N316+DES!N316</f>
        <v>9</v>
      </c>
      <c r="P316" s="303">
        <f>JAN!O316+FEB!O316+MAR!O316+APR!O316+MEI!O316+JUN!O316+JUL!O316+AGS!O316+SEPT!O316+OKT!O316+NOV!O316+DES!O316</f>
        <v>0</v>
      </c>
      <c r="Q316" s="303">
        <f>JAN!P316+FEB!P316+MAR!P316+APR!P316+MEI!P316+JUN!P316+JUL!P316+AGS!P316+SEPT!P316+OKT!P316+NOV!P316+DES!P316</f>
        <v>24</v>
      </c>
      <c r="R316" s="331">
        <f>JAN!Q316+FEB!Q316+MAR!Q316+APR!Q316+MEI!Q316+JUN!Q316+JUL!Q316+AGS!Q316+SEPT!Q316+OKT!Q316+NOV!Q316+DES!Q316</f>
        <v>0</v>
      </c>
      <c r="S316" s="336">
        <f t="shared" si="24"/>
        <v>1</v>
      </c>
      <c r="T316" s="336">
        <f t="shared" si="25"/>
        <v>0.95833333333333337</v>
      </c>
      <c r="U316" s="336">
        <f t="shared" si="26"/>
        <v>0.375</v>
      </c>
      <c r="V316" s="336">
        <f t="shared" si="27"/>
        <v>6.2992125984251968E-2</v>
      </c>
      <c r="W316" s="336">
        <f t="shared" si="28"/>
        <v>2.6511725001739615E-3</v>
      </c>
      <c r="X316" s="337">
        <f t="shared" si="29"/>
        <v>0.16700299213694245</v>
      </c>
    </row>
    <row r="317" spans="1:24" ht="30" hidden="1" customHeight="1" x14ac:dyDescent="0.3">
      <c r="A317" s="306">
        <v>316</v>
      </c>
      <c r="B317" s="306">
        <v>16</v>
      </c>
      <c r="C317" s="307" t="s">
        <v>336</v>
      </c>
      <c r="D317" s="307" t="s">
        <v>352</v>
      </c>
      <c r="E317" s="325">
        <v>374583</v>
      </c>
      <c r="F317" s="303">
        <f>JAN!E317+FEB!E317+MAR!E317+APR!E317+MEI!E317+JUN!E317+JUL!E317+AGS!E317+SEPT!E317+OKT!E317+NOV!E317+DES!E317</f>
        <v>2476</v>
      </c>
      <c r="G317" s="303">
        <f>JAN!F317+FEB!F317+MAR!F317+APR!F317+MEI!F317+JUN!F317+JUL!F317+AGS!F317+SEPT!F317+OKT!F317+NOV!F317+DES!F317</f>
        <v>2397</v>
      </c>
      <c r="H317" s="303">
        <f>JAN!G317+FEB!G317+MAR!G317+APR!G317+MEI!G317+JUN!G317+JUL!G317+AGS!G317+SEPT!G317+OKT!G317+NOV!G317+DES!G317</f>
        <v>79</v>
      </c>
      <c r="I317" s="303">
        <f>JAN!H317+FEB!H317+MAR!H317+APR!H317+MEI!H317+JUN!H317+JUL!H317+AGS!H317+SEPT!H317+OKT!H317+NOV!H317+DES!H317</f>
        <v>2476</v>
      </c>
      <c r="J317" s="303">
        <f>JAN!I317+FEB!I317+MAR!I317+APR!I317+MEI!I317+JUN!I317+JUL!I317+AGS!I317+SEPT!I317+OKT!I317+NOV!I317+DES!I317</f>
        <v>2397</v>
      </c>
      <c r="K317" s="303">
        <f>JAN!J317+FEB!J317+MAR!J317+APR!J317+MEI!J317+JUN!J317+JUL!J317+AGS!J317+SEPT!J317+OKT!J317+NOV!J317+DES!J317</f>
        <v>79</v>
      </c>
      <c r="L317" s="303">
        <f>JAN!K317+FEB!K317+MAR!K317+APR!K317+MEI!K317+JUN!K317+JUL!K317+AGS!K317+SEPT!K317+OKT!K317+NOV!K317+DES!K317</f>
        <v>2476</v>
      </c>
      <c r="M317" s="303">
        <f>JAN!L317+FEB!L317+MAR!L317+APR!L317+MEI!L317+JUN!L317+JUL!L317+AGS!L317+SEPT!L317+OKT!L317+NOV!L317+DES!L317</f>
        <v>60</v>
      </c>
      <c r="N317" s="303">
        <f>JAN!M317+FEB!M317+MAR!M317+APR!M317+MEI!M317+JUN!M317+JUL!M317+AGS!M317+SEPT!M317+OKT!M317+NOV!M317+DES!M317</f>
        <v>60</v>
      </c>
      <c r="O317" s="303">
        <f>JAN!N317+FEB!N317+MAR!N317+APR!N317+MEI!N317+JUN!N317+JUL!N317+AGS!N317+SEPT!N317+OKT!N317+NOV!N317+DES!N317</f>
        <v>49</v>
      </c>
      <c r="P317" s="303">
        <f>JAN!O317+FEB!O317+MAR!O317+APR!O317+MEI!O317+JUN!O317+JUL!O317+AGS!O317+SEPT!O317+OKT!O317+NOV!O317+DES!O317</f>
        <v>0</v>
      </c>
      <c r="Q317" s="303">
        <f>JAN!P317+FEB!P317+MAR!P317+APR!P317+MEI!P317+JUN!P317+JUL!P317+AGS!P317+SEPT!P317+OKT!P317+NOV!P317+DES!P317</f>
        <v>60</v>
      </c>
      <c r="R317" s="331">
        <f>JAN!Q317+FEB!Q317+MAR!Q317+APR!Q317+MEI!Q317+JUN!Q317+JUL!Q317+AGS!Q317+SEPT!Q317+OKT!Q317+NOV!Q317+DES!Q317</f>
        <v>0</v>
      </c>
      <c r="S317" s="336">
        <f t="shared" si="24"/>
        <v>1</v>
      </c>
      <c r="T317" s="336">
        <f t="shared" si="25"/>
        <v>1</v>
      </c>
      <c r="U317" s="336">
        <f t="shared" si="26"/>
        <v>0.81666666666666665</v>
      </c>
      <c r="V317" s="336">
        <f t="shared" si="27"/>
        <v>2.4232633279483037E-2</v>
      </c>
      <c r="W317" s="336">
        <f t="shared" si="28"/>
        <v>6.6100170055768681E-3</v>
      </c>
      <c r="X317" s="337">
        <f t="shared" si="29"/>
        <v>0.16017811806729082</v>
      </c>
    </row>
    <row r="318" spans="1:24" ht="30" hidden="1" customHeight="1" x14ac:dyDescent="0.3">
      <c r="A318" s="306">
        <v>317</v>
      </c>
      <c r="B318" s="306">
        <v>17</v>
      </c>
      <c r="C318" s="307" t="s">
        <v>336</v>
      </c>
      <c r="D318" s="307" t="s">
        <v>353</v>
      </c>
      <c r="E318" s="325">
        <v>134280</v>
      </c>
      <c r="F318" s="303">
        <f>JAN!E318+FEB!E318+MAR!E318+APR!E318+MEI!E318+JUN!E318+JUL!E318+AGS!E318+SEPT!E318+OKT!E318+NOV!E318+DES!E318</f>
        <v>1975</v>
      </c>
      <c r="G318" s="303">
        <f>JAN!F318+FEB!F318+MAR!F318+APR!F318+MEI!F318+JUN!F318+JUL!F318+AGS!F318+SEPT!F318+OKT!F318+NOV!F318+DES!F318</f>
        <v>623</v>
      </c>
      <c r="H318" s="303">
        <f>JAN!G318+FEB!G318+MAR!G318+APR!G318+MEI!G318+JUN!G318+JUL!G318+AGS!G318+SEPT!G318+OKT!G318+NOV!G318+DES!G318</f>
        <v>1352</v>
      </c>
      <c r="I318" s="303">
        <f>JAN!H318+FEB!H318+MAR!H318+APR!H318+MEI!H318+JUN!H318+JUL!H318+AGS!H318+SEPT!H318+OKT!H318+NOV!H318+DES!H318</f>
        <v>1975</v>
      </c>
      <c r="J318" s="303">
        <f>JAN!I318+FEB!I318+MAR!I318+APR!I318+MEI!I318+JUN!I318+JUL!I318+AGS!I318+SEPT!I318+OKT!I318+NOV!I318+DES!I318</f>
        <v>623</v>
      </c>
      <c r="K318" s="303">
        <f>JAN!J318+FEB!J318+MAR!J318+APR!J318+MEI!J318+JUN!J318+JUL!J318+AGS!J318+SEPT!J318+OKT!J318+NOV!J318+DES!J318</f>
        <v>1352</v>
      </c>
      <c r="L318" s="303">
        <f>JAN!K318+FEB!K318+MAR!K318+APR!K318+MEI!K318+JUN!K318+JUL!K318+AGS!K318+SEPT!K318+OKT!K318+NOV!K318+DES!K318</f>
        <v>1975</v>
      </c>
      <c r="M318" s="303">
        <f>JAN!L318+FEB!L318+MAR!L318+APR!L318+MEI!L318+JUN!L318+JUL!L318+AGS!L318+SEPT!L318+OKT!L318+NOV!L318+DES!L318</f>
        <v>30</v>
      </c>
      <c r="N318" s="303">
        <f>JAN!M318+FEB!M318+MAR!M318+APR!M318+MEI!M318+JUN!M318+JUL!M318+AGS!M318+SEPT!M318+OKT!M318+NOV!M318+DES!M318</f>
        <v>29</v>
      </c>
      <c r="O318" s="303">
        <f>JAN!N318+FEB!N318+MAR!N318+APR!N318+MEI!N318+JUN!N318+JUL!N318+AGS!N318+SEPT!N318+OKT!N318+NOV!N318+DES!N318</f>
        <v>23</v>
      </c>
      <c r="P318" s="303">
        <f>JAN!O318+FEB!O318+MAR!O318+APR!O318+MEI!O318+JUN!O318+JUL!O318+AGS!O318+SEPT!O318+OKT!O318+NOV!O318+DES!O318</f>
        <v>0</v>
      </c>
      <c r="Q318" s="303">
        <f>JAN!P318+FEB!P318+MAR!P318+APR!P318+MEI!P318+JUN!P318+JUL!P318+AGS!P318+SEPT!P318+OKT!P318+NOV!P318+DES!P318</f>
        <v>30</v>
      </c>
      <c r="R318" s="331">
        <f>JAN!Q318+FEB!Q318+MAR!Q318+APR!Q318+MEI!Q318+JUN!Q318+JUL!Q318+AGS!Q318+SEPT!Q318+OKT!Q318+NOV!Q318+DES!Q318</f>
        <v>0</v>
      </c>
      <c r="S318" s="336">
        <f t="shared" si="24"/>
        <v>1</v>
      </c>
      <c r="T318" s="336">
        <f t="shared" si="25"/>
        <v>0.96666666666666667</v>
      </c>
      <c r="U318" s="336">
        <f t="shared" si="26"/>
        <v>0.76666666666666672</v>
      </c>
      <c r="V318" s="336">
        <f t="shared" si="27"/>
        <v>1.5189873417721518E-2</v>
      </c>
      <c r="W318" s="336">
        <f t="shared" si="28"/>
        <v>1.4708072683943998E-2</v>
      </c>
      <c r="X318" s="337">
        <f t="shared" si="29"/>
        <v>0.22341376228775692</v>
      </c>
    </row>
    <row r="319" spans="1:24" ht="30" hidden="1" customHeight="1" x14ac:dyDescent="0.3">
      <c r="A319" s="306">
        <v>318</v>
      </c>
      <c r="B319" s="306">
        <v>18</v>
      </c>
      <c r="C319" s="307" t="s">
        <v>336</v>
      </c>
      <c r="D319" s="307" t="s">
        <v>354</v>
      </c>
      <c r="E319" s="325">
        <v>299123</v>
      </c>
      <c r="F319" s="303">
        <f>JAN!E319+FEB!E319+MAR!E319+APR!E319+MEI!E319+JUN!E319+JUL!E319+AGS!E319+SEPT!E319+OKT!E319+NOV!E319+DES!E319</f>
        <v>38</v>
      </c>
      <c r="G319" s="303">
        <f>JAN!F319+FEB!F319+MAR!F319+APR!F319+MEI!F319+JUN!F319+JUL!F319+AGS!F319+SEPT!F319+OKT!F319+NOV!F319+DES!F319</f>
        <v>18</v>
      </c>
      <c r="H319" s="303">
        <f>JAN!G319+FEB!G319+MAR!G319+APR!G319+MEI!G319+JUN!G319+JUL!G319+AGS!G319+SEPT!G319+OKT!G319+NOV!G319+DES!G319</f>
        <v>20</v>
      </c>
      <c r="I319" s="303">
        <f>JAN!H319+FEB!H319+MAR!H319+APR!H319+MEI!H319+JUN!H319+JUL!H319+AGS!H319+SEPT!H319+OKT!H319+NOV!H319+DES!H319</f>
        <v>38</v>
      </c>
      <c r="J319" s="303">
        <f>JAN!I319+FEB!I319+MAR!I319+APR!I319+MEI!I319+JUN!I319+JUL!I319+AGS!I319+SEPT!I319+OKT!I319+NOV!I319+DES!I319</f>
        <v>18</v>
      </c>
      <c r="K319" s="303">
        <f>JAN!J319+FEB!J319+MAR!J319+APR!J319+MEI!J319+JUN!J319+JUL!J319+AGS!J319+SEPT!J319+OKT!J319+NOV!J319+DES!J319</f>
        <v>20</v>
      </c>
      <c r="L319" s="303">
        <f>JAN!K319+FEB!K319+MAR!K319+APR!K319+MEI!K319+JUN!K319+JUL!K319+AGS!K319+SEPT!K319+OKT!K319+NOV!K319+DES!K319</f>
        <v>38</v>
      </c>
      <c r="M319" s="303">
        <f>JAN!L319+FEB!L319+MAR!L319+APR!L319+MEI!L319+JUN!L319+JUL!L319+AGS!L319+SEPT!L319+OKT!L319+NOV!L319+DES!L319</f>
        <v>18</v>
      </c>
      <c r="N319" s="303">
        <f>JAN!M319+FEB!M319+MAR!M319+APR!M319+MEI!M319+JUN!M319+JUL!M319+AGS!M319+SEPT!M319+OKT!M319+NOV!M319+DES!M319</f>
        <v>18</v>
      </c>
      <c r="O319" s="303">
        <f>JAN!N319+FEB!N319+MAR!N319+APR!N319+MEI!N319+JUN!N319+JUL!N319+AGS!N319+SEPT!N319+OKT!N319+NOV!N319+DES!N319</f>
        <v>11</v>
      </c>
      <c r="P319" s="303">
        <f>JAN!O319+FEB!O319+MAR!O319+APR!O319+MEI!O319+JUN!O319+JUL!O319+AGS!O319+SEPT!O319+OKT!O319+NOV!O319+DES!O319</f>
        <v>0</v>
      </c>
      <c r="Q319" s="303">
        <f>JAN!P319+FEB!P319+MAR!P319+APR!P319+MEI!P319+JUN!P319+JUL!P319+AGS!P319+SEPT!P319+OKT!P319+NOV!P319+DES!P319</f>
        <v>18</v>
      </c>
      <c r="R319" s="331">
        <f>JAN!Q319+FEB!Q319+MAR!Q319+APR!Q319+MEI!Q319+JUN!Q319+JUL!Q319+AGS!Q319+SEPT!Q319+OKT!Q319+NOV!Q319+DES!Q319</f>
        <v>0</v>
      </c>
      <c r="S319" s="336">
        <f t="shared" si="24"/>
        <v>1</v>
      </c>
      <c r="T319" s="336">
        <f t="shared" si="25"/>
        <v>1</v>
      </c>
      <c r="U319" s="336">
        <f t="shared" si="26"/>
        <v>0.61111111111111116</v>
      </c>
      <c r="V319" s="336">
        <f t="shared" si="27"/>
        <v>0.47368421052631576</v>
      </c>
      <c r="W319" s="336">
        <f t="shared" si="28"/>
        <v>1.2703804120712883E-4</v>
      </c>
      <c r="X319" s="337">
        <f t="shared" si="29"/>
        <v>6.0175914256008399E-2</v>
      </c>
    </row>
    <row r="320" spans="1:24" ht="30" hidden="1" customHeight="1" x14ac:dyDescent="0.3">
      <c r="A320" s="306">
        <v>319</v>
      </c>
      <c r="B320" s="306">
        <v>19</v>
      </c>
      <c r="C320" s="307" t="s">
        <v>336</v>
      </c>
      <c r="D320" s="307" t="s">
        <v>355</v>
      </c>
      <c r="E320" s="325">
        <v>242672</v>
      </c>
      <c r="F320" s="303">
        <f>JAN!E320+FEB!E320+MAR!E320+APR!E320+MEI!E320+JUN!E320+JUL!E320+AGS!E320+SEPT!E320+OKT!E320+NOV!E320+DES!E320</f>
        <v>88</v>
      </c>
      <c r="G320" s="303">
        <f>JAN!F320+FEB!F320+MAR!F320+APR!F320+MEI!F320+JUN!F320+JUL!F320+AGS!F320+SEPT!F320+OKT!F320+NOV!F320+DES!F320</f>
        <v>63</v>
      </c>
      <c r="H320" s="303">
        <f>JAN!G320+FEB!G320+MAR!G320+APR!G320+MEI!G320+JUN!G320+JUL!G320+AGS!G320+SEPT!G320+OKT!G320+NOV!G320+DES!G320</f>
        <v>25</v>
      </c>
      <c r="I320" s="303">
        <f>JAN!H320+FEB!H320+MAR!H320+APR!H320+MEI!H320+JUN!H320+JUL!H320+AGS!H320+SEPT!H320+OKT!H320+NOV!H320+DES!H320</f>
        <v>88</v>
      </c>
      <c r="J320" s="303">
        <f>JAN!I320+FEB!I320+MAR!I320+APR!I320+MEI!I320+JUN!I320+JUL!I320+AGS!I320+SEPT!I320+OKT!I320+NOV!I320+DES!I320</f>
        <v>63</v>
      </c>
      <c r="K320" s="303">
        <f>JAN!J320+FEB!J320+MAR!J320+APR!J320+MEI!J320+JUN!J320+JUL!J320+AGS!J320+SEPT!J320+OKT!J320+NOV!J320+DES!J320</f>
        <v>25</v>
      </c>
      <c r="L320" s="303">
        <f>JAN!K320+FEB!K320+MAR!K320+APR!K320+MEI!K320+JUN!K320+JUL!K320+AGS!K320+SEPT!K320+OKT!K320+NOV!K320+DES!K320</f>
        <v>88</v>
      </c>
      <c r="M320" s="303">
        <f>JAN!L320+FEB!L320+MAR!L320+APR!L320+MEI!L320+JUN!L320+JUL!L320+AGS!L320+SEPT!L320+OKT!L320+NOV!L320+DES!L320</f>
        <v>34</v>
      </c>
      <c r="N320" s="303">
        <f>JAN!M320+FEB!M320+MAR!M320+APR!M320+MEI!M320+JUN!M320+JUL!M320+AGS!M320+SEPT!M320+OKT!M320+NOV!M320+DES!M320</f>
        <v>34</v>
      </c>
      <c r="O320" s="303">
        <f>JAN!N320+FEB!N320+MAR!N320+APR!N320+MEI!N320+JUN!N320+JUL!N320+AGS!N320+SEPT!N320+OKT!N320+NOV!N320+DES!N320</f>
        <v>4</v>
      </c>
      <c r="P320" s="303">
        <f>JAN!O320+FEB!O320+MAR!O320+APR!O320+MEI!O320+JUN!O320+JUL!O320+AGS!O320+SEPT!O320+OKT!O320+NOV!O320+DES!O320</f>
        <v>0</v>
      </c>
      <c r="Q320" s="303">
        <f>JAN!P320+FEB!P320+MAR!P320+APR!P320+MEI!P320+JUN!P320+JUL!P320+AGS!P320+SEPT!P320+OKT!P320+NOV!P320+DES!P320</f>
        <v>34</v>
      </c>
      <c r="R320" s="331">
        <f>JAN!Q320+FEB!Q320+MAR!Q320+APR!Q320+MEI!Q320+JUN!Q320+JUL!Q320+AGS!Q320+SEPT!Q320+OKT!Q320+NOV!Q320+DES!Q320</f>
        <v>0</v>
      </c>
      <c r="S320" s="336">
        <f t="shared" si="24"/>
        <v>1</v>
      </c>
      <c r="T320" s="336">
        <f t="shared" si="25"/>
        <v>1</v>
      </c>
      <c r="U320" s="336">
        <f t="shared" si="26"/>
        <v>0.11764705882352941</v>
      </c>
      <c r="V320" s="336">
        <f t="shared" si="27"/>
        <v>0.38636363636363635</v>
      </c>
      <c r="W320" s="336">
        <f t="shared" si="28"/>
        <v>3.6262939276059868E-4</v>
      </c>
      <c r="X320" s="337">
        <f t="shared" si="29"/>
        <v>0.14010681083932219</v>
      </c>
    </row>
    <row r="321" spans="1:24" ht="30" hidden="1" customHeight="1" x14ac:dyDescent="0.3">
      <c r="A321" s="306">
        <v>320</v>
      </c>
      <c r="B321" s="306">
        <v>20</v>
      </c>
      <c r="C321" s="307" t="s">
        <v>336</v>
      </c>
      <c r="D321" s="307" t="s">
        <v>356</v>
      </c>
      <c r="E321" s="325">
        <v>226770</v>
      </c>
      <c r="F321" s="303">
        <f>JAN!E321+FEB!E321+MAR!E321+APR!E321+MEI!E321+JUN!E321+JUL!E321+AGS!E321+SEPT!E321+OKT!E321+NOV!E321+DES!E321</f>
        <v>122</v>
      </c>
      <c r="G321" s="303">
        <f>JAN!F321+FEB!F321+MAR!F321+APR!F321+MEI!F321+JUN!F321+JUL!F321+AGS!F321+SEPT!F321+OKT!F321+NOV!F321+DES!F321</f>
        <v>104</v>
      </c>
      <c r="H321" s="303">
        <f>JAN!G321+FEB!G321+MAR!G321+APR!G321+MEI!G321+JUN!G321+JUL!G321+AGS!G321+SEPT!G321+OKT!G321+NOV!G321+DES!G321</f>
        <v>18</v>
      </c>
      <c r="I321" s="303">
        <f>JAN!H321+FEB!H321+MAR!H321+APR!H321+MEI!H321+JUN!H321+JUL!H321+AGS!H321+SEPT!H321+OKT!H321+NOV!H321+DES!H321</f>
        <v>122</v>
      </c>
      <c r="J321" s="303">
        <f>JAN!I321+FEB!I321+MAR!I321+APR!I321+MEI!I321+JUN!I321+JUL!I321+AGS!I321+SEPT!I321+OKT!I321+NOV!I321+DES!I321</f>
        <v>104</v>
      </c>
      <c r="K321" s="303">
        <f>JAN!J321+FEB!J321+MAR!J321+APR!J321+MEI!J321+JUN!J321+JUL!J321+AGS!J321+SEPT!J321+OKT!J321+NOV!J321+DES!J321</f>
        <v>18</v>
      </c>
      <c r="L321" s="303">
        <f>JAN!K321+FEB!K321+MAR!K321+APR!K321+MEI!K321+JUN!K321+JUL!K321+AGS!K321+SEPT!K321+OKT!K321+NOV!K321+DES!K321</f>
        <v>122</v>
      </c>
      <c r="M321" s="303">
        <f>JAN!L321+FEB!L321+MAR!L321+APR!L321+MEI!L321+JUN!L321+JUL!L321+AGS!L321+SEPT!L321+OKT!L321+NOV!L321+DES!L321</f>
        <v>16</v>
      </c>
      <c r="N321" s="303">
        <f>JAN!M321+FEB!M321+MAR!M321+APR!M321+MEI!M321+JUN!M321+JUL!M321+AGS!M321+SEPT!M321+OKT!M321+NOV!M321+DES!M321</f>
        <v>14</v>
      </c>
      <c r="O321" s="303">
        <f>JAN!N321+FEB!N321+MAR!N321+APR!N321+MEI!N321+JUN!N321+JUL!N321+AGS!N321+SEPT!N321+OKT!N321+NOV!N321+DES!N321</f>
        <v>2</v>
      </c>
      <c r="P321" s="303">
        <f>JAN!O321+FEB!O321+MAR!O321+APR!O321+MEI!O321+JUN!O321+JUL!O321+AGS!O321+SEPT!O321+OKT!O321+NOV!O321+DES!O321</f>
        <v>0</v>
      </c>
      <c r="Q321" s="303">
        <f>JAN!P321+FEB!P321+MAR!P321+APR!P321+MEI!P321+JUN!P321+JUL!P321+AGS!P321+SEPT!P321+OKT!P321+NOV!P321+DES!P321</f>
        <v>16</v>
      </c>
      <c r="R321" s="331">
        <f>JAN!Q321+FEB!Q321+MAR!Q321+APR!Q321+MEI!Q321+JUN!Q321+JUL!Q321+AGS!Q321+SEPT!Q321+OKT!Q321+NOV!Q321+DES!Q321</f>
        <v>0</v>
      </c>
      <c r="S321" s="336">
        <f t="shared" si="24"/>
        <v>1</v>
      </c>
      <c r="T321" s="336">
        <f t="shared" si="25"/>
        <v>0.875</v>
      </c>
      <c r="U321" s="336">
        <f t="shared" si="26"/>
        <v>0.125</v>
      </c>
      <c r="V321" s="336">
        <f t="shared" si="27"/>
        <v>0.13114754098360656</v>
      </c>
      <c r="W321" s="336">
        <f t="shared" si="28"/>
        <v>5.3799003395510871E-4</v>
      </c>
      <c r="X321" s="337">
        <f t="shared" si="29"/>
        <v>7.0556070026899495E-2</v>
      </c>
    </row>
    <row r="322" spans="1:24" ht="30" hidden="1" customHeight="1" x14ac:dyDescent="0.3">
      <c r="A322" s="306">
        <v>321</v>
      </c>
      <c r="B322" s="306">
        <v>21</v>
      </c>
      <c r="C322" s="307" t="s">
        <v>336</v>
      </c>
      <c r="D322" s="307" t="s">
        <v>357</v>
      </c>
      <c r="E322" s="325">
        <v>295892</v>
      </c>
      <c r="F322" s="303">
        <f>JAN!E322+FEB!E322+MAR!E322+APR!E322+MEI!E322+JUN!E322+JUL!E322+AGS!E322+SEPT!E322+OKT!E322+NOV!E322+DES!E322</f>
        <v>499</v>
      </c>
      <c r="G322" s="303">
        <f>JAN!F322+FEB!F322+MAR!F322+APR!F322+MEI!F322+JUN!F322+JUL!F322+AGS!F322+SEPT!F322+OKT!F322+NOV!F322+DES!F322</f>
        <v>368</v>
      </c>
      <c r="H322" s="303">
        <f>JAN!G322+FEB!G322+MAR!G322+APR!G322+MEI!G322+JUN!G322+JUL!G322+AGS!G322+SEPT!G322+OKT!G322+NOV!G322+DES!G322</f>
        <v>131</v>
      </c>
      <c r="I322" s="303">
        <f>JAN!H322+FEB!H322+MAR!H322+APR!H322+MEI!H322+JUN!H322+JUL!H322+AGS!H322+SEPT!H322+OKT!H322+NOV!H322+DES!H322</f>
        <v>499</v>
      </c>
      <c r="J322" s="303">
        <f>JAN!I322+FEB!I322+MAR!I322+APR!I322+MEI!I322+JUN!I322+JUL!I322+AGS!I322+SEPT!I322+OKT!I322+NOV!I322+DES!I322</f>
        <v>368</v>
      </c>
      <c r="K322" s="303">
        <f>JAN!J322+FEB!J322+MAR!J322+APR!J322+MEI!J322+JUN!J322+JUL!J322+AGS!J322+SEPT!J322+OKT!J322+NOV!J322+DES!J322</f>
        <v>131</v>
      </c>
      <c r="L322" s="303">
        <f>JAN!K322+FEB!K322+MAR!K322+APR!K322+MEI!K322+JUN!K322+JUL!K322+AGS!K322+SEPT!K322+OKT!K322+NOV!K322+DES!K322</f>
        <v>499</v>
      </c>
      <c r="M322" s="303">
        <f>JAN!L322+FEB!L322+MAR!L322+APR!L322+MEI!L322+JUN!L322+JUL!L322+AGS!L322+SEPT!L322+OKT!L322+NOV!L322+DES!L322</f>
        <v>31</v>
      </c>
      <c r="N322" s="303">
        <f>JAN!M322+FEB!M322+MAR!M322+APR!M322+MEI!M322+JUN!M322+JUL!M322+AGS!M322+SEPT!M322+OKT!M322+NOV!M322+DES!M322</f>
        <v>30</v>
      </c>
      <c r="O322" s="303">
        <f>JAN!N322+FEB!N322+MAR!N322+APR!N322+MEI!N322+JUN!N322+JUL!N322+AGS!N322+SEPT!N322+OKT!N322+NOV!N322+DES!N322</f>
        <v>31</v>
      </c>
      <c r="P322" s="303">
        <f>JAN!O322+FEB!O322+MAR!O322+APR!O322+MEI!O322+JUN!O322+JUL!O322+AGS!O322+SEPT!O322+OKT!O322+NOV!O322+DES!O322</f>
        <v>0</v>
      </c>
      <c r="Q322" s="303">
        <f>JAN!P322+FEB!P322+MAR!P322+APR!P322+MEI!P322+JUN!P322+JUL!P322+AGS!P322+SEPT!P322+OKT!P322+NOV!P322+DES!P322</f>
        <v>31</v>
      </c>
      <c r="R322" s="331">
        <f>JAN!Q322+FEB!Q322+MAR!Q322+APR!Q322+MEI!Q322+JUN!Q322+JUL!Q322+AGS!Q322+SEPT!Q322+OKT!Q322+NOV!Q322+DES!Q322</f>
        <v>0</v>
      </c>
      <c r="S322" s="336">
        <f t="shared" si="24"/>
        <v>1</v>
      </c>
      <c r="T322" s="336">
        <f t="shared" si="25"/>
        <v>0.967741935483871</v>
      </c>
      <c r="U322" s="336">
        <f t="shared" si="26"/>
        <v>1</v>
      </c>
      <c r="V322" s="336">
        <f t="shared" si="27"/>
        <v>6.2124248496993988E-2</v>
      </c>
      <c r="W322" s="336">
        <f t="shared" si="28"/>
        <v>1.6864261284522731E-3</v>
      </c>
      <c r="X322" s="337">
        <f t="shared" si="29"/>
        <v>0.10476795587579252</v>
      </c>
    </row>
    <row r="323" spans="1:24" ht="30" hidden="1" customHeight="1" x14ac:dyDescent="0.3">
      <c r="A323" s="306">
        <v>322</v>
      </c>
      <c r="B323" s="306">
        <v>22</v>
      </c>
      <c r="C323" s="307" t="s">
        <v>336</v>
      </c>
      <c r="D323" s="307" t="s">
        <v>358</v>
      </c>
      <c r="E323" s="325">
        <v>232821</v>
      </c>
      <c r="F323" s="303">
        <f>JAN!E323+FEB!E323+MAR!E323+APR!E323+MEI!E323+JUN!E323+JUL!E323+AGS!E323+SEPT!E323+OKT!E323+NOV!E323+DES!E323</f>
        <v>194</v>
      </c>
      <c r="G323" s="303">
        <f>JAN!F323+FEB!F323+MAR!F323+APR!F323+MEI!F323+JUN!F323+JUL!F323+AGS!F323+SEPT!F323+OKT!F323+NOV!F323+DES!F323</f>
        <v>105</v>
      </c>
      <c r="H323" s="303">
        <f>JAN!G323+FEB!G323+MAR!G323+APR!G323+MEI!G323+JUN!G323+JUL!G323+AGS!G323+SEPT!G323+OKT!G323+NOV!G323+DES!G323</f>
        <v>60</v>
      </c>
      <c r="I323" s="303">
        <f>JAN!H323+FEB!H323+MAR!H323+APR!H323+MEI!H323+JUN!H323+JUL!H323+AGS!H323+SEPT!H323+OKT!H323+NOV!H323+DES!H323</f>
        <v>165</v>
      </c>
      <c r="J323" s="303">
        <f>JAN!I323+FEB!I323+MAR!I323+APR!I323+MEI!I323+JUN!I323+JUL!I323+AGS!I323+SEPT!I323+OKT!I323+NOV!I323+DES!I323</f>
        <v>105</v>
      </c>
      <c r="K323" s="303">
        <f>JAN!J323+FEB!J323+MAR!J323+APR!J323+MEI!J323+JUN!J323+JUL!J323+AGS!J323+SEPT!J323+OKT!J323+NOV!J323+DES!J323</f>
        <v>60</v>
      </c>
      <c r="L323" s="303">
        <f>JAN!K323+FEB!K323+MAR!K323+APR!K323+MEI!K323+JUN!K323+JUL!K323+AGS!K323+SEPT!K323+OKT!K323+NOV!K323+DES!K323</f>
        <v>165</v>
      </c>
      <c r="M323" s="303">
        <f>JAN!L323+FEB!L323+MAR!L323+APR!L323+MEI!L323+JUN!L323+JUL!L323+AGS!L323+SEPT!L323+OKT!L323+NOV!L323+DES!L323</f>
        <v>29</v>
      </c>
      <c r="N323" s="303">
        <f>JAN!M323+FEB!M323+MAR!M323+APR!M323+MEI!M323+JUN!M323+JUL!M323+AGS!M323+SEPT!M323+OKT!M323+NOV!M323+DES!M323</f>
        <v>29</v>
      </c>
      <c r="O323" s="303">
        <f>JAN!N323+FEB!N323+MAR!N323+APR!N323+MEI!N323+JUN!N323+JUL!N323+AGS!N323+SEPT!N323+OKT!N323+NOV!N323+DES!N323</f>
        <v>0</v>
      </c>
      <c r="P323" s="303">
        <f>JAN!O323+FEB!O323+MAR!O323+APR!O323+MEI!O323+JUN!O323+JUL!O323+AGS!O323+SEPT!O323+OKT!O323+NOV!O323+DES!O323</f>
        <v>0</v>
      </c>
      <c r="Q323" s="303">
        <f>JAN!P323+FEB!P323+MAR!P323+APR!P323+MEI!P323+JUN!P323+JUL!P323+AGS!P323+SEPT!P323+OKT!P323+NOV!P323+DES!P323</f>
        <v>29</v>
      </c>
      <c r="R323" s="331">
        <f>JAN!Q323+FEB!Q323+MAR!Q323+APR!Q323+MEI!Q323+JUN!Q323+JUL!Q323+AGS!Q323+SEPT!Q323+OKT!Q323+NOV!Q323+DES!Q323</f>
        <v>0</v>
      </c>
      <c r="S323" s="336">
        <f t="shared" ref="S323:S386" si="30">I323/F323</f>
        <v>0.85051546391752575</v>
      </c>
      <c r="T323" s="336">
        <f t="shared" ref="T323:T386" si="31">N323/M323</f>
        <v>1</v>
      </c>
      <c r="U323" s="336">
        <f t="shared" ref="U323:U386" si="32">O323/M323</f>
        <v>0</v>
      </c>
      <c r="V323" s="336">
        <f t="shared" ref="V323:V386" si="33">M323/L323</f>
        <v>0.17575757575757575</v>
      </c>
      <c r="W323" s="336">
        <f t="shared" ref="W323:W386" si="34">L323/E323</f>
        <v>7.0869895756826059E-4</v>
      </c>
      <c r="X323" s="337">
        <f t="shared" ref="X323:X386" si="35">M323/E323*1000</f>
        <v>0.12455921072411852</v>
      </c>
    </row>
    <row r="324" spans="1:24" ht="30" hidden="1" customHeight="1" x14ac:dyDescent="0.3">
      <c r="A324" s="306">
        <v>323</v>
      </c>
      <c r="B324" s="306">
        <v>23</v>
      </c>
      <c r="C324" s="307" t="s">
        <v>336</v>
      </c>
      <c r="D324" s="307" t="s">
        <v>359</v>
      </c>
      <c r="E324" s="325">
        <v>229798</v>
      </c>
      <c r="F324" s="303">
        <f>JAN!E324+FEB!E324+MAR!E324+APR!E324+MEI!E324+JUN!E324+JUL!E324+AGS!E324+SEPT!E324+OKT!E324+NOV!E324+DES!E324</f>
        <v>195</v>
      </c>
      <c r="G324" s="303">
        <f>JAN!F324+FEB!F324+MAR!F324+APR!F324+MEI!F324+JUN!F324+JUL!F324+AGS!F324+SEPT!F324+OKT!F324+NOV!F324+DES!F324</f>
        <v>81</v>
      </c>
      <c r="H324" s="303">
        <f>JAN!G324+FEB!G324+MAR!G324+APR!G324+MEI!G324+JUN!G324+JUL!G324+AGS!G324+SEPT!G324+OKT!G324+NOV!G324+DES!G324</f>
        <v>114</v>
      </c>
      <c r="I324" s="303">
        <f>JAN!H324+FEB!H324+MAR!H324+APR!H324+MEI!H324+JUN!H324+JUL!H324+AGS!H324+SEPT!H324+OKT!H324+NOV!H324+DES!H324</f>
        <v>195</v>
      </c>
      <c r="J324" s="303">
        <f>JAN!I324+FEB!I324+MAR!I324+APR!I324+MEI!I324+JUN!I324+JUL!I324+AGS!I324+SEPT!I324+OKT!I324+NOV!I324+DES!I324</f>
        <v>81</v>
      </c>
      <c r="K324" s="303">
        <f>JAN!J324+FEB!J324+MAR!J324+APR!J324+MEI!J324+JUN!J324+JUL!J324+AGS!J324+SEPT!J324+OKT!J324+NOV!J324+DES!J324</f>
        <v>114</v>
      </c>
      <c r="L324" s="303">
        <f>JAN!K324+FEB!K324+MAR!K324+APR!K324+MEI!K324+JUN!K324+JUL!K324+AGS!K324+SEPT!K324+OKT!K324+NOV!K324+DES!K324</f>
        <v>195</v>
      </c>
      <c r="M324" s="303">
        <f>JAN!L324+FEB!L324+MAR!L324+APR!L324+MEI!L324+JUN!L324+JUL!L324+AGS!L324+SEPT!L324+OKT!L324+NOV!L324+DES!L324</f>
        <v>172</v>
      </c>
      <c r="N324" s="303">
        <f>JAN!M324+FEB!M324+MAR!M324+APR!M324+MEI!M324+JUN!M324+JUL!M324+AGS!M324+SEPT!M324+OKT!M324+NOV!M324+DES!M324</f>
        <v>172</v>
      </c>
      <c r="O324" s="303">
        <f>JAN!N324+FEB!N324+MAR!N324+APR!N324+MEI!N324+JUN!N324+JUL!N324+AGS!N324+SEPT!N324+OKT!N324+NOV!N324+DES!N324</f>
        <v>80</v>
      </c>
      <c r="P324" s="303">
        <f>JAN!O324+FEB!O324+MAR!O324+APR!O324+MEI!O324+JUN!O324+JUL!O324+AGS!O324+SEPT!O324+OKT!O324+NOV!O324+DES!O324</f>
        <v>0</v>
      </c>
      <c r="Q324" s="303">
        <f>JAN!P324+FEB!P324+MAR!P324+APR!P324+MEI!P324+JUN!P324+JUL!P324+AGS!P324+SEPT!P324+OKT!P324+NOV!P324+DES!P324</f>
        <v>172</v>
      </c>
      <c r="R324" s="331">
        <f>JAN!Q324+FEB!Q324+MAR!Q324+APR!Q324+MEI!Q324+JUN!Q324+JUL!Q324+AGS!Q324+SEPT!Q324+OKT!Q324+NOV!Q324+DES!Q324</f>
        <v>0</v>
      </c>
      <c r="S324" s="336">
        <f t="shared" si="30"/>
        <v>1</v>
      </c>
      <c r="T324" s="336">
        <f t="shared" si="31"/>
        <v>1</v>
      </c>
      <c r="U324" s="336">
        <f t="shared" si="32"/>
        <v>0.46511627906976744</v>
      </c>
      <c r="V324" s="336">
        <f t="shared" si="33"/>
        <v>0.88205128205128203</v>
      </c>
      <c r="W324" s="336">
        <f t="shared" si="34"/>
        <v>8.4857135397174905E-4</v>
      </c>
      <c r="X324" s="337">
        <f t="shared" si="35"/>
        <v>0.74848345068277355</v>
      </c>
    </row>
    <row r="325" spans="1:24" ht="30" hidden="1" customHeight="1" x14ac:dyDescent="0.3">
      <c r="A325" s="306">
        <v>324</v>
      </c>
      <c r="B325" s="306">
        <v>24</v>
      </c>
      <c r="C325" s="307" t="s">
        <v>336</v>
      </c>
      <c r="D325" s="307" t="s">
        <v>360</v>
      </c>
      <c r="E325" s="325">
        <v>396810</v>
      </c>
      <c r="F325" s="303">
        <f>JAN!E325+FEB!E325+MAR!E325+APR!E325+MEI!E325+JUN!E325+JUL!E325+AGS!E325+SEPT!E325+OKT!E325+NOV!E325+DES!E325</f>
        <v>84</v>
      </c>
      <c r="G325" s="303">
        <f>JAN!F325+FEB!F325+MAR!F325+APR!F325+MEI!F325+JUN!F325+JUL!F325+AGS!F325+SEPT!F325+OKT!F325+NOV!F325+DES!F325</f>
        <v>23</v>
      </c>
      <c r="H325" s="303">
        <f>JAN!G325+FEB!G325+MAR!G325+APR!G325+MEI!G325+JUN!G325+JUL!G325+AGS!G325+SEPT!G325+OKT!G325+NOV!G325+DES!G325</f>
        <v>61</v>
      </c>
      <c r="I325" s="303">
        <f>JAN!H325+FEB!H325+MAR!H325+APR!H325+MEI!H325+JUN!H325+JUL!H325+AGS!H325+SEPT!H325+OKT!H325+NOV!H325+DES!H325</f>
        <v>84</v>
      </c>
      <c r="J325" s="303">
        <f>JAN!I325+FEB!I325+MAR!I325+APR!I325+MEI!I325+JUN!I325+JUL!I325+AGS!I325+SEPT!I325+OKT!I325+NOV!I325+DES!I325</f>
        <v>23</v>
      </c>
      <c r="K325" s="303">
        <f>JAN!J325+FEB!J325+MAR!J325+APR!J325+MEI!J325+JUN!J325+JUL!J325+AGS!J325+SEPT!J325+OKT!J325+NOV!J325+DES!J325</f>
        <v>61</v>
      </c>
      <c r="L325" s="303">
        <f>JAN!K325+FEB!K325+MAR!K325+APR!K325+MEI!K325+JUN!K325+JUL!K325+AGS!K325+SEPT!K325+OKT!K325+NOV!K325+DES!K325</f>
        <v>84</v>
      </c>
      <c r="M325" s="303">
        <f>JAN!L325+FEB!L325+MAR!L325+APR!L325+MEI!L325+JUN!L325+JUL!L325+AGS!L325+SEPT!L325+OKT!L325+NOV!L325+DES!L325</f>
        <v>32</v>
      </c>
      <c r="N325" s="303">
        <f>JAN!M325+FEB!M325+MAR!M325+APR!M325+MEI!M325+JUN!M325+JUL!M325+AGS!M325+SEPT!M325+OKT!M325+NOV!M325+DES!M325</f>
        <v>31</v>
      </c>
      <c r="O325" s="303">
        <f>JAN!N325+FEB!N325+MAR!N325+APR!N325+MEI!N325+JUN!N325+JUL!N325+AGS!N325+SEPT!N325+OKT!N325+NOV!N325+DES!N325</f>
        <v>26</v>
      </c>
      <c r="P325" s="303">
        <f>JAN!O325+FEB!O325+MAR!O325+APR!O325+MEI!O325+JUN!O325+JUL!O325+AGS!O325+SEPT!O325+OKT!O325+NOV!O325+DES!O325</f>
        <v>0</v>
      </c>
      <c r="Q325" s="303">
        <f>JAN!P325+FEB!P325+MAR!P325+APR!P325+MEI!P325+JUN!P325+JUL!P325+AGS!P325+SEPT!P325+OKT!P325+NOV!P325+DES!P325</f>
        <v>32</v>
      </c>
      <c r="R325" s="331">
        <f>JAN!Q325+FEB!Q325+MAR!Q325+APR!Q325+MEI!Q325+JUN!Q325+JUL!Q325+AGS!Q325+SEPT!Q325+OKT!Q325+NOV!Q325+DES!Q325</f>
        <v>0</v>
      </c>
      <c r="S325" s="336">
        <f t="shared" si="30"/>
        <v>1</v>
      </c>
      <c r="T325" s="336">
        <f t="shared" si="31"/>
        <v>0.96875</v>
      </c>
      <c r="U325" s="336">
        <f t="shared" si="32"/>
        <v>0.8125</v>
      </c>
      <c r="V325" s="336">
        <f t="shared" si="33"/>
        <v>0.38095238095238093</v>
      </c>
      <c r="W325" s="336">
        <f t="shared" si="34"/>
        <v>2.116882135026839E-4</v>
      </c>
      <c r="X325" s="337">
        <f t="shared" si="35"/>
        <v>8.0643128953403392E-2</v>
      </c>
    </row>
    <row r="326" spans="1:24" ht="30" hidden="1" customHeight="1" x14ac:dyDescent="0.3">
      <c r="A326" s="309">
        <v>325</v>
      </c>
      <c r="B326" s="309">
        <v>1</v>
      </c>
      <c r="C326" s="310" t="s">
        <v>361</v>
      </c>
      <c r="D326" s="310" t="s">
        <v>362</v>
      </c>
      <c r="E326" s="326">
        <v>215086</v>
      </c>
      <c r="F326" s="311">
        <f>JAN!E326+FEB!E326+MAR!E326+APR!E326+MEI!E326+JUN!E326+JUL!E326+AGS!E326+SEPT!E326+OKT!E326+NOV!E326+DES!E326</f>
        <v>20</v>
      </c>
      <c r="G326" s="311">
        <f>JAN!F326+FEB!F326+MAR!F326+APR!F326+MEI!F326+JUN!F326+JUL!F326+AGS!F326+SEPT!F326+OKT!F326+NOV!F326+DES!F326</f>
        <v>4</v>
      </c>
      <c r="H326" s="311">
        <f>JAN!G326+FEB!G326+MAR!G326+APR!G326+MEI!G326+JUN!G326+JUL!G326+AGS!G326+SEPT!G326+OKT!G326+NOV!G326+DES!G326</f>
        <v>16</v>
      </c>
      <c r="I326" s="311">
        <f>JAN!H326+FEB!H326+MAR!H326+APR!H326+MEI!H326+JUN!H326+JUL!H326+AGS!H326+SEPT!H326+OKT!H326+NOV!H326+DES!H326</f>
        <v>20</v>
      </c>
      <c r="J326" s="311">
        <f>JAN!I326+FEB!I326+MAR!I326+APR!I326+MEI!I326+JUN!I326+JUL!I326+AGS!I326+SEPT!I326+OKT!I326+NOV!I326+DES!I326</f>
        <v>4</v>
      </c>
      <c r="K326" s="311">
        <f>JAN!J326+FEB!J326+MAR!J326+APR!J326+MEI!J326+JUN!J326+JUL!J326+AGS!J326+SEPT!J326+OKT!J326+NOV!J326+DES!J326</f>
        <v>16</v>
      </c>
      <c r="L326" s="311">
        <f>JAN!K326+FEB!K326+MAR!K326+APR!K326+MEI!K326+JUN!K326+JUL!K326+AGS!K326+SEPT!K326+OKT!K326+NOV!K326+DES!K326</f>
        <v>20</v>
      </c>
      <c r="M326" s="311">
        <f>JAN!L326+FEB!L326+MAR!L326+APR!L326+MEI!L326+JUN!L326+JUL!L326+AGS!L326+SEPT!L326+OKT!L326+NOV!L326+DES!L326</f>
        <v>0</v>
      </c>
      <c r="N326" s="311">
        <f>JAN!M326+FEB!M326+MAR!M326+APR!M326+MEI!M326+JUN!M326+JUL!M326+AGS!M326+SEPT!M326+OKT!M326+NOV!M326+DES!M326</f>
        <v>0</v>
      </c>
      <c r="O326" s="311">
        <f>JAN!N326+FEB!N326+MAR!N326+APR!N326+MEI!N326+JUN!N326+JUL!N326+AGS!N326+SEPT!N326+OKT!N326+NOV!N326+DES!N326</f>
        <v>0</v>
      </c>
      <c r="P326" s="311">
        <f>JAN!O326+FEB!O326+MAR!O326+APR!O326+MEI!O326+JUN!O326+JUL!O326+AGS!O326+SEPT!O326+OKT!O326+NOV!O326+DES!O326</f>
        <v>0</v>
      </c>
      <c r="Q326" s="311">
        <f>JAN!P326+FEB!P326+MAR!P326+APR!P326+MEI!P326+JUN!P326+JUL!P326+AGS!P326+SEPT!P326+OKT!P326+NOV!P326+DES!P326</f>
        <v>0</v>
      </c>
      <c r="R326" s="332">
        <f>JAN!Q326+FEB!Q326+MAR!Q326+APR!Q326+MEI!Q326+JUN!Q326+JUL!Q326+AGS!Q326+SEPT!Q326+OKT!Q326+NOV!Q326+DES!Q326</f>
        <v>0</v>
      </c>
      <c r="S326" s="336">
        <f t="shared" si="30"/>
        <v>1</v>
      </c>
      <c r="T326" s="336" t="e">
        <f t="shared" si="31"/>
        <v>#DIV/0!</v>
      </c>
      <c r="U326" s="336" t="e">
        <f t="shared" si="32"/>
        <v>#DIV/0!</v>
      </c>
      <c r="V326" s="336">
        <f t="shared" si="33"/>
        <v>0</v>
      </c>
      <c r="W326" s="336">
        <f t="shared" si="34"/>
        <v>9.2986061389397723E-5</v>
      </c>
      <c r="X326" s="337">
        <f t="shared" si="35"/>
        <v>0</v>
      </c>
    </row>
    <row r="327" spans="1:24" ht="30" hidden="1" customHeight="1" x14ac:dyDescent="0.3">
      <c r="A327" s="309">
        <v>326</v>
      </c>
      <c r="B327" s="309">
        <v>2</v>
      </c>
      <c r="C327" s="310" t="s">
        <v>361</v>
      </c>
      <c r="D327" s="310" t="s">
        <v>363</v>
      </c>
      <c r="E327" s="326">
        <v>377048</v>
      </c>
      <c r="F327" s="311">
        <f>JAN!E327+FEB!E327+MAR!E327+APR!E327+MEI!E327+JUN!E327+JUL!E327+AGS!E327+SEPT!E327+OKT!E327+NOV!E327+DES!E327</f>
        <v>2137</v>
      </c>
      <c r="G327" s="311">
        <f>JAN!F327+FEB!F327+MAR!F327+APR!F327+MEI!F327+JUN!F327+JUL!F327+AGS!F327+SEPT!F327+OKT!F327+NOV!F327+DES!F327</f>
        <v>1527</v>
      </c>
      <c r="H327" s="311">
        <f>JAN!G327+FEB!G327+MAR!G327+APR!G327+MEI!G327+JUN!G327+JUL!G327+AGS!G327+SEPT!G327+OKT!G327+NOV!G327+DES!G327</f>
        <v>610</v>
      </c>
      <c r="I327" s="311">
        <f>JAN!H327+FEB!H327+MAR!H327+APR!H327+MEI!H327+JUN!H327+JUL!H327+AGS!H327+SEPT!H327+OKT!H327+NOV!H327+DES!H327</f>
        <v>2137</v>
      </c>
      <c r="J327" s="311">
        <f>JAN!I327+FEB!I327+MAR!I327+APR!I327+MEI!I327+JUN!I327+JUL!I327+AGS!I327+SEPT!I327+OKT!I327+NOV!I327+DES!I327</f>
        <v>1955</v>
      </c>
      <c r="K327" s="311">
        <f>JAN!J327+FEB!J327+MAR!J327+APR!J327+MEI!J327+JUN!J327+JUL!J327+AGS!J327+SEPT!J327+OKT!J327+NOV!J327+DES!J327</f>
        <v>4971</v>
      </c>
      <c r="L327" s="311">
        <f>JAN!K327+FEB!K327+MAR!K327+APR!K327+MEI!K327+JUN!K327+JUL!K327+AGS!K327+SEPT!K327+OKT!K327+NOV!K327+DES!K327</f>
        <v>6926</v>
      </c>
      <c r="M327" s="311">
        <f>JAN!L327+FEB!L327+MAR!L327+APR!L327+MEI!L327+JUN!L327+JUL!L327+AGS!L327+SEPT!L327+OKT!L327+NOV!L327+DES!L327</f>
        <v>5</v>
      </c>
      <c r="N327" s="311">
        <f>JAN!M327+FEB!M327+MAR!M327+APR!M327+MEI!M327+JUN!M327+JUL!M327+AGS!M327+SEPT!M327+OKT!M327+NOV!M327+DES!M327</f>
        <v>5</v>
      </c>
      <c r="O327" s="311">
        <f>JAN!N327+FEB!N327+MAR!N327+APR!N327+MEI!N327+JUN!N327+JUL!N327+AGS!N327+SEPT!N327+OKT!N327+NOV!N327+DES!N327</f>
        <v>5</v>
      </c>
      <c r="P327" s="311">
        <f>JAN!O327+FEB!O327+MAR!O327+APR!O327+MEI!O327+JUN!O327+JUL!O327+AGS!O327+SEPT!O327+OKT!O327+NOV!O327+DES!O327</f>
        <v>0</v>
      </c>
      <c r="Q327" s="311">
        <f>JAN!P327+FEB!P327+MAR!P327+APR!P327+MEI!P327+JUN!P327+JUL!P327+AGS!P327+SEPT!P327+OKT!P327+NOV!P327+DES!P327</f>
        <v>5</v>
      </c>
      <c r="R327" s="332">
        <f>JAN!Q327+FEB!Q327+MAR!Q327+APR!Q327+MEI!Q327+JUN!Q327+JUL!Q327+AGS!Q327+SEPT!Q327+OKT!Q327+NOV!Q327+DES!Q327</f>
        <v>0</v>
      </c>
      <c r="S327" s="336">
        <f t="shared" si="30"/>
        <v>1</v>
      </c>
      <c r="T327" s="336">
        <f t="shared" si="31"/>
        <v>1</v>
      </c>
      <c r="U327" s="336">
        <f t="shared" si="32"/>
        <v>1</v>
      </c>
      <c r="V327" s="336">
        <f t="shared" si="33"/>
        <v>7.2191741264799312E-4</v>
      </c>
      <c r="W327" s="336">
        <f t="shared" si="34"/>
        <v>1.8369014024739557E-2</v>
      </c>
      <c r="X327" s="337">
        <f t="shared" si="35"/>
        <v>1.3260911077634678E-2</v>
      </c>
    </row>
    <row r="328" spans="1:24" ht="30" hidden="1" customHeight="1" x14ac:dyDescent="0.3">
      <c r="A328" s="309">
        <v>327</v>
      </c>
      <c r="B328" s="309">
        <v>3</v>
      </c>
      <c r="C328" s="310" t="s">
        <v>361</v>
      </c>
      <c r="D328" s="310" t="s">
        <v>364</v>
      </c>
      <c r="E328" s="326">
        <v>162577</v>
      </c>
      <c r="F328" s="311">
        <f>JAN!E328+FEB!E328+MAR!E328+APR!E328+MEI!E328+JUN!E328+JUL!E328+AGS!E328+SEPT!E328+OKT!E328+NOV!E328+DES!E328</f>
        <v>717</v>
      </c>
      <c r="G328" s="311">
        <f>JAN!F328+FEB!F328+MAR!F328+APR!F328+MEI!F328+JUN!F328+JUL!F328+AGS!F328+SEPT!F328+OKT!F328+NOV!F328+DES!F328</f>
        <v>390</v>
      </c>
      <c r="H328" s="311">
        <f>JAN!G328+FEB!G328+MAR!G328+APR!G328+MEI!G328+JUN!G328+JUL!G328+AGS!G328+SEPT!G328+OKT!G328+NOV!G328+DES!G328</f>
        <v>327</v>
      </c>
      <c r="I328" s="311">
        <f>JAN!H328+FEB!H328+MAR!H328+APR!H328+MEI!H328+JUN!H328+JUL!H328+AGS!H328+SEPT!H328+OKT!H328+NOV!H328+DES!H328</f>
        <v>717</v>
      </c>
      <c r="J328" s="311">
        <f>JAN!I328+FEB!I328+MAR!I328+APR!I328+MEI!I328+JUN!I328+JUL!I328+AGS!I328+SEPT!I328+OKT!I328+NOV!I328+DES!I328</f>
        <v>707</v>
      </c>
      <c r="K328" s="311">
        <f>JAN!J328+FEB!J328+MAR!J328+APR!J328+MEI!J328+JUN!J328+JUL!J328+AGS!J328+SEPT!J328+OKT!J328+NOV!J328+DES!J328</f>
        <v>2275</v>
      </c>
      <c r="L328" s="311">
        <f>JAN!K328+FEB!K328+MAR!K328+APR!K328+MEI!K328+JUN!K328+JUL!K328+AGS!K328+SEPT!K328+OKT!K328+NOV!K328+DES!K328</f>
        <v>2982</v>
      </c>
      <c r="M328" s="311">
        <f>JAN!L328+FEB!L328+MAR!L328+APR!L328+MEI!L328+JUN!L328+JUL!L328+AGS!L328+SEPT!L328+OKT!L328+NOV!L328+DES!L328</f>
        <v>42</v>
      </c>
      <c r="N328" s="311">
        <f>JAN!M328+FEB!M328+MAR!M328+APR!M328+MEI!M328+JUN!M328+JUL!M328+AGS!M328+SEPT!M328+OKT!M328+NOV!M328+DES!M328</f>
        <v>42</v>
      </c>
      <c r="O328" s="311">
        <f>JAN!N328+FEB!N328+MAR!N328+APR!N328+MEI!N328+JUN!N328+JUL!N328+AGS!N328+SEPT!N328+OKT!N328+NOV!N328+DES!N328</f>
        <v>42</v>
      </c>
      <c r="P328" s="311">
        <f>JAN!O328+FEB!O328+MAR!O328+APR!O328+MEI!O328+JUN!O328+JUL!O328+AGS!O328+SEPT!O328+OKT!O328+NOV!O328+DES!O328</f>
        <v>35</v>
      </c>
      <c r="Q328" s="311">
        <f>JAN!P328+FEB!P328+MAR!P328+APR!P328+MEI!P328+JUN!P328+JUL!P328+AGS!P328+SEPT!P328+OKT!P328+NOV!P328+DES!P328</f>
        <v>7</v>
      </c>
      <c r="R328" s="332">
        <f>JAN!Q328+FEB!Q328+MAR!Q328+APR!Q328+MEI!Q328+JUN!Q328+JUL!Q328+AGS!Q328+SEPT!Q328+OKT!Q328+NOV!Q328+DES!Q328</f>
        <v>0</v>
      </c>
      <c r="S328" s="336">
        <f t="shared" si="30"/>
        <v>1</v>
      </c>
      <c r="T328" s="336">
        <f t="shared" si="31"/>
        <v>1</v>
      </c>
      <c r="U328" s="336">
        <f t="shared" si="32"/>
        <v>1</v>
      </c>
      <c r="V328" s="336">
        <f t="shared" si="33"/>
        <v>1.4084507042253521E-2</v>
      </c>
      <c r="W328" s="336">
        <f t="shared" si="34"/>
        <v>1.8342077907699122E-2</v>
      </c>
      <c r="X328" s="337">
        <f t="shared" si="35"/>
        <v>0.25833912546055104</v>
      </c>
    </row>
    <row r="329" spans="1:24" ht="30" hidden="1" customHeight="1" x14ac:dyDescent="0.3">
      <c r="A329" s="309">
        <v>328</v>
      </c>
      <c r="B329" s="309">
        <v>4</v>
      </c>
      <c r="C329" s="310" t="s">
        <v>361</v>
      </c>
      <c r="D329" s="310" t="s">
        <v>365</v>
      </c>
      <c r="E329" s="326">
        <v>157551</v>
      </c>
      <c r="F329" s="311">
        <f>JAN!E329+FEB!E329+MAR!E329+APR!E329+MEI!E329+JUN!E329+JUL!E329+AGS!E329+SEPT!E329+OKT!E329+NOV!E329+DES!E329</f>
        <v>369</v>
      </c>
      <c r="G329" s="311">
        <f>JAN!F329+FEB!F329+MAR!F329+APR!F329+MEI!F329+JUN!F329+JUL!F329+AGS!F329+SEPT!F329+OKT!F329+NOV!F329+DES!F329</f>
        <v>56</v>
      </c>
      <c r="H329" s="311">
        <f>JAN!G329+FEB!G329+MAR!G329+APR!G329+MEI!G329+JUN!G329+JUL!G329+AGS!G329+SEPT!G329+OKT!G329+NOV!G329+DES!G329</f>
        <v>313</v>
      </c>
      <c r="I329" s="311">
        <f>JAN!H329+FEB!H329+MAR!H329+APR!H329+MEI!H329+JUN!H329+JUL!H329+AGS!H329+SEPT!H329+OKT!H329+NOV!H329+DES!H329</f>
        <v>369</v>
      </c>
      <c r="J329" s="311">
        <f>JAN!I329+FEB!I329+MAR!I329+APR!I329+MEI!I329+JUN!I329+JUL!I329+AGS!I329+SEPT!I329+OKT!I329+NOV!I329+DES!I329</f>
        <v>75</v>
      </c>
      <c r="K329" s="311">
        <f>JAN!J329+FEB!J329+MAR!J329+APR!J329+MEI!J329+JUN!J329+JUL!J329+AGS!J329+SEPT!J329+OKT!J329+NOV!J329+DES!J329</f>
        <v>1800</v>
      </c>
      <c r="L329" s="311">
        <f>JAN!K329+FEB!K329+MAR!K329+APR!K329+MEI!K329+JUN!K329+JUL!K329+AGS!K329+SEPT!K329+OKT!K329+NOV!K329+DES!K329</f>
        <v>1875</v>
      </c>
      <c r="M329" s="311">
        <f>JAN!L329+FEB!L329+MAR!L329+APR!L329+MEI!L329+JUN!L329+JUL!L329+AGS!L329+SEPT!L329+OKT!L329+NOV!L329+DES!L329</f>
        <v>5</v>
      </c>
      <c r="N329" s="311">
        <f>JAN!M329+FEB!M329+MAR!M329+APR!M329+MEI!M329+JUN!M329+JUL!M329+AGS!M329+SEPT!M329+OKT!M329+NOV!M329+DES!M329</f>
        <v>4</v>
      </c>
      <c r="O329" s="311">
        <f>JAN!N329+FEB!N329+MAR!N329+APR!N329+MEI!N329+JUN!N329+JUL!N329+AGS!N329+SEPT!N329+OKT!N329+NOV!N329+DES!N329</f>
        <v>5</v>
      </c>
      <c r="P329" s="311">
        <f>JAN!O329+FEB!O329+MAR!O329+APR!O329+MEI!O329+JUN!O329+JUL!O329+AGS!O329+SEPT!O329+OKT!O329+NOV!O329+DES!O329</f>
        <v>0</v>
      </c>
      <c r="Q329" s="311">
        <f>JAN!P329+FEB!P329+MAR!P329+APR!P329+MEI!P329+JUN!P329+JUL!P329+AGS!P329+SEPT!P329+OKT!P329+NOV!P329+DES!P329</f>
        <v>5</v>
      </c>
      <c r="R329" s="332">
        <f>JAN!Q329+FEB!Q329+MAR!Q329+APR!Q329+MEI!Q329+JUN!Q329+JUL!Q329+AGS!Q329+SEPT!Q329+OKT!Q329+NOV!Q329+DES!Q329</f>
        <v>0</v>
      </c>
      <c r="S329" s="336">
        <f t="shared" si="30"/>
        <v>1</v>
      </c>
      <c r="T329" s="336">
        <f t="shared" si="31"/>
        <v>0.8</v>
      </c>
      <c r="U329" s="336">
        <f t="shared" si="32"/>
        <v>1</v>
      </c>
      <c r="V329" s="336">
        <f t="shared" si="33"/>
        <v>2.6666666666666666E-3</v>
      </c>
      <c r="W329" s="336">
        <f t="shared" si="34"/>
        <v>1.1900908277319724E-2</v>
      </c>
      <c r="X329" s="337">
        <f t="shared" si="35"/>
        <v>3.1735755406185936E-2</v>
      </c>
    </row>
    <row r="330" spans="1:24" ht="30" hidden="1" customHeight="1" x14ac:dyDescent="0.3">
      <c r="A330" s="309">
        <v>329</v>
      </c>
      <c r="B330" s="309">
        <v>5</v>
      </c>
      <c r="C330" s="310" t="s">
        <v>361</v>
      </c>
      <c r="D330" s="310" t="s">
        <v>366</v>
      </c>
      <c r="E330" s="326">
        <v>159194</v>
      </c>
      <c r="F330" s="311">
        <f>JAN!E330+FEB!E330+MAR!E330+APR!E330+MEI!E330+JUN!E330+JUL!E330+AGS!E330+SEPT!E330+OKT!E330+NOV!E330+DES!E330</f>
        <v>248</v>
      </c>
      <c r="G330" s="311">
        <f>JAN!F330+FEB!F330+MAR!F330+APR!F330+MEI!F330+JUN!F330+JUL!F330+AGS!F330+SEPT!F330+OKT!F330+NOV!F330+DES!F330</f>
        <v>82</v>
      </c>
      <c r="H330" s="311">
        <f>JAN!G330+FEB!G330+MAR!G330+APR!G330+MEI!G330+JUN!G330+JUL!G330+AGS!G330+SEPT!G330+OKT!G330+NOV!G330+DES!G330</f>
        <v>166</v>
      </c>
      <c r="I330" s="311">
        <f>JAN!H330+FEB!H330+MAR!H330+APR!H330+MEI!H330+JUN!H330+JUL!H330+AGS!H330+SEPT!H330+OKT!H330+NOV!H330+DES!H330</f>
        <v>248</v>
      </c>
      <c r="J330" s="311">
        <f>JAN!I330+FEB!I330+MAR!I330+APR!I330+MEI!I330+JUN!I330+JUL!I330+AGS!I330+SEPT!I330+OKT!I330+NOV!I330+DES!I330</f>
        <v>537</v>
      </c>
      <c r="K330" s="311">
        <f>JAN!J330+FEB!J330+MAR!J330+APR!J330+MEI!J330+JUN!J330+JUL!J330+AGS!J330+SEPT!J330+OKT!J330+NOV!J330+DES!J330</f>
        <v>2369</v>
      </c>
      <c r="L330" s="311">
        <f>JAN!K330+FEB!K330+MAR!K330+APR!K330+MEI!K330+JUN!K330+JUL!K330+AGS!K330+SEPT!K330+OKT!K330+NOV!K330+DES!K330</f>
        <v>2906</v>
      </c>
      <c r="M330" s="311">
        <f>JAN!L330+FEB!L330+MAR!L330+APR!L330+MEI!L330+JUN!L330+JUL!L330+AGS!L330+SEPT!L330+OKT!L330+NOV!L330+DES!L330</f>
        <v>1</v>
      </c>
      <c r="N330" s="311">
        <f>JAN!M330+FEB!M330+MAR!M330+APR!M330+MEI!M330+JUN!M330+JUL!M330+AGS!M330+SEPT!M330+OKT!M330+NOV!M330+DES!M330</f>
        <v>1</v>
      </c>
      <c r="O330" s="311">
        <f>JAN!N330+FEB!N330+MAR!N330+APR!N330+MEI!N330+JUN!N330+JUL!N330+AGS!N330+SEPT!N330+OKT!N330+NOV!N330+DES!N330</f>
        <v>1</v>
      </c>
      <c r="P330" s="311">
        <f>JAN!O330+FEB!O330+MAR!O330+APR!O330+MEI!O330+JUN!O330+JUL!O330+AGS!O330+SEPT!O330+OKT!O330+NOV!O330+DES!O330</f>
        <v>0</v>
      </c>
      <c r="Q330" s="311">
        <f>JAN!P330+FEB!P330+MAR!P330+APR!P330+MEI!P330+JUN!P330+JUL!P330+AGS!P330+SEPT!P330+OKT!P330+NOV!P330+DES!P330</f>
        <v>1</v>
      </c>
      <c r="R330" s="332">
        <f>JAN!Q330+FEB!Q330+MAR!Q330+APR!Q330+MEI!Q330+JUN!Q330+JUL!Q330+AGS!Q330+SEPT!Q330+OKT!Q330+NOV!Q330+DES!Q330</f>
        <v>0</v>
      </c>
      <c r="S330" s="336">
        <f t="shared" si="30"/>
        <v>1</v>
      </c>
      <c r="T330" s="336">
        <f t="shared" si="31"/>
        <v>1</v>
      </c>
      <c r="U330" s="336">
        <f t="shared" si="32"/>
        <v>1</v>
      </c>
      <c r="V330" s="336">
        <f t="shared" si="33"/>
        <v>3.4411562284927734E-4</v>
      </c>
      <c r="W330" s="336">
        <f t="shared" si="34"/>
        <v>1.8254456826262297E-2</v>
      </c>
      <c r="X330" s="337">
        <f t="shared" si="35"/>
        <v>6.2816437805444936E-3</v>
      </c>
    </row>
    <row r="331" spans="1:24" ht="30" hidden="1" customHeight="1" x14ac:dyDescent="0.3">
      <c r="A331" s="309">
        <v>330</v>
      </c>
      <c r="B331" s="309">
        <v>6</v>
      </c>
      <c r="C331" s="310" t="s">
        <v>361</v>
      </c>
      <c r="D331" s="310" t="s">
        <v>367</v>
      </c>
      <c r="E331" s="326">
        <v>114036</v>
      </c>
      <c r="F331" s="311">
        <f>JAN!E331+FEB!E331+MAR!E331+APR!E331+MEI!E331+JUN!E331+JUL!E331+AGS!E331+SEPT!E331+OKT!E331+NOV!E331+DES!E331</f>
        <v>706</v>
      </c>
      <c r="G331" s="311">
        <f>JAN!F331+FEB!F331+MAR!F331+APR!F331+MEI!F331+JUN!F331+JUL!F331+AGS!F331+SEPT!F331+OKT!F331+NOV!F331+DES!F331</f>
        <v>462</v>
      </c>
      <c r="H331" s="311">
        <f>JAN!G331+FEB!G331+MAR!G331+APR!G331+MEI!G331+JUN!G331+JUL!G331+AGS!G331+SEPT!G331+OKT!G331+NOV!G331+DES!G331</f>
        <v>244</v>
      </c>
      <c r="I331" s="311">
        <f>JAN!H331+FEB!H331+MAR!H331+APR!H331+MEI!H331+JUN!H331+JUL!H331+AGS!H331+SEPT!H331+OKT!H331+NOV!H331+DES!H331</f>
        <v>706</v>
      </c>
      <c r="J331" s="311">
        <f>JAN!I331+FEB!I331+MAR!I331+APR!I331+MEI!I331+JUN!I331+JUL!I331+AGS!I331+SEPT!I331+OKT!I331+NOV!I331+DES!I331</f>
        <v>732</v>
      </c>
      <c r="K331" s="311">
        <f>JAN!J331+FEB!J331+MAR!J331+APR!J331+MEI!J331+JUN!J331+JUL!J331+AGS!J331+SEPT!J331+OKT!J331+NOV!J331+DES!J331</f>
        <v>1417</v>
      </c>
      <c r="L331" s="311">
        <f>JAN!K331+FEB!K331+MAR!K331+APR!K331+MEI!K331+JUN!K331+JUL!K331+AGS!K331+SEPT!K331+OKT!K331+NOV!K331+DES!K331</f>
        <v>2149</v>
      </c>
      <c r="M331" s="311">
        <f>JAN!L331+FEB!L331+MAR!L331+APR!L331+MEI!L331+JUN!L331+JUL!L331+AGS!L331+SEPT!L331+OKT!L331+NOV!L331+DES!L331</f>
        <v>5</v>
      </c>
      <c r="N331" s="311">
        <f>JAN!M331+FEB!M331+MAR!M331+APR!M331+MEI!M331+JUN!M331+JUL!M331+AGS!M331+SEPT!M331+OKT!M331+NOV!M331+DES!M331</f>
        <v>5</v>
      </c>
      <c r="O331" s="311">
        <f>JAN!N331+FEB!N331+MAR!N331+APR!N331+MEI!N331+JUN!N331+JUL!N331+AGS!N331+SEPT!N331+OKT!N331+NOV!N331+DES!N331</f>
        <v>5</v>
      </c>
      <c r="P331" s="311">
        <f>JAN!O331+FEB!O331+MAR!O331+APR!O331+MEI!O331+JUN!O331+JUL!O331+AGS!O331+SEPT!O331+OKT!O331+NOV!O331+DES!O331</f>
        <v>0</v>
      </c>
      <c r="Q331" s="311">
        <f>JAN!P331+FEB!P331+MAR!P331+APR!P331+MEI!P331+JUN!P331+JUL!P331+AGS!P331+SEPT!P331+OKT!P331+NOV!P331+DES!P331</f>
        <v>5</v>
      </c>
      <c r="R331" s="332">
        <f>JAN!Q331+FEB!Q331+MAR!Q331+APR!Q331+MEI!Q331+JUN!Q331+JUL!Q331+AGS!Q331+SEPT!Q331+OKT!Q331+NOV!Q331+DES!Q331</f>
        <v>0</v>
      </c>
      <c r="S331" s="336">
        <f t="shared" si="30"/>
        <v>1</v>
      </c>
      <c r="T331" s="336">
        <f t="shared" si="31"/>
        <v>1</v>
      </c>
      <c r="U331" s="336">
        <f t="shared" si="32"/>
        <v>1</v>
      </c>
      <c r="V331" s="336">
        <f t="shared" si="33"/>
        <v>2.3266635644485808E-3</v>
      </c>
      <c r="W331" s="336">
        <f t="shared" si="34"/>
        <v>1.8844926163667612E-2</v>
      </c>
      <c r="X331" s="337">
        <f t="shared" si="35"/>
        <v>4.3845803079729205E-2</v>
      </c>
    </row>
    <row r="332" spans="1:24" ht="30" hidden="1" customHeight="1" x14ac:dyDescent="0.3">
      <c r="A332" s="306">
        <v>331</v>
      </c>
      <c r="B332" s="306">
        <v>1</v>
      </c>
      <c r="C332" s="307" t="s">
        <v>368</v>
      </c>
      <c r="D332" s="307" t="s">
        <v>369</v>
      </c>
      <c r="E332" s="325">
        <v>62044</v>
      </c>
      <c r="F332" s="303">
        <f>JAN!E332+FEB!E332+MAR!E332+APR!E332+MEI!E332+JUN!E332+JUL!E332+AGS!E332+SEPT!E332+OKT!E332+NOV!E332+DES!E332</f>
        <v>1410</v>
      </c>
      <c r="G332" s="303">
        <f>JAN!F332+FEB!F332+MAR!F332+APR!F332+MEI!F332+JUN!F332+JUL!F332+AGS!F332+SEPT!F332+OKT!F332+NOV!F332+DES!F332</f>
        <v>450</v>
      </c>
      <c r="H332" s="303">
        <f>JAN!G332+FEB!G332+MAR!G332+APR!G332+MEI!G332+JUN!G332+JUL!G332+AGS!G332+SEPT!G332+OKT!G332+NOV!G332+DES!G332</f>
        <v>960</v>
      </c>
      <c r="I332" s="303">
        <f>JAN!H332+FEB!H332+MAR!H332+APR!H332+MEI!H332+JUN!H332+JUL!H332+AGS!H332+SEPT!H332+OKT!H332+NOV!H332+DES!H332</f>
        <v>1410</v>
      </c>
      <c r="J332" s="303">
        <f>JAN!I332+FEB!I332+MAR!I332+APR!I332+MEI!I332+JUN!I332+JUL!I332+AGS!I332+SEPT!I332+OKT!I332+NOV!I332+DES!I332</f>
        <v>450</v>
      </c>
      <c r="K332" s="303">
        <f>JAN!J332+FEB!J332+MAR!J332+APR!J332+MEI!J332+JUN!J332+JUL!J332+AGS!J332+SEPT!J332+OKT!J332+NOV!J332+DES!J332</f>
        <v>962</v>
      </c>
      <c r="L332" s="303">
        <f>JAN!K332+FEB!K332+MAR!K332+APR!K332+MEI!K332+JUN!K332+JUL!K332+AGS!K332+SEPT!K332+OKT!K332+NOV!K332+DES!K332</f>
        <v>1412</v>
      </c>
      <c r="M332" s="303">
        <f>JAN!L332+FEB!L332+MAR!L332+APR!L332+MEI!L332+JUN!L332+JUL!L332+AGS!L332+SEPT!L332+OKT!L332+NOV!L332+DES!L332</f>
        <v>0</v>
      </c>
      <c r="N332" s="303">
        <f>JAN!M332+FEB!M332+MAR!M332+APR!M332+MEI!M332+JUN!M332+JUL!M332+AGS!M332+SEPT!M332+OKT!M332+NOV!M332+DES!M332</f>
        <v>0</v>
      </c>
      <c r="O332" s="303">
        <f>JAN!N332+FEB!N332+MAR!N332+APR!N332+MEI!N332+JUN!N332+JUL!N332+AGS!N332+SEPT!N332+OKT!N332+NOV!N332+DES!N332</f>
        <v>0</v>
      </c>
      <c r="P332" s="303">
        <f>JAN!O332+FEB!O332+MAR!O332+APR!O332+MEI!O332+JUN!O332+JUL!O332+AGS!O332+SEPT!O332+OKT!O332+NOV!O332+DES!O332</f>
        <v>0</v>
      </c>
      <c r="Q332" s="303">
        <f>JAN!P332+FEB!P332+MAR!P332+APR!P332+MEI!P332+JUN!P332+JUL!P332+AGS!P332+SEPT!P332+OKT!P332+NOV!P332+DES!P332</f>
        <v>0</v>
      </c>
      <c r="R332" s="331">
        <f>JAN!Q332+FEB!Q332+MAR!Q332+APR!Q332+MEI!Q332+JUN!Q332+JUL!Q332+AGS!Q332+SEPT!Q332+OKT!Q332+NOV!Q332+DES!Q332</f>
        <v>0</v>
      </c>
      <c r="S332" s="336">
        <f t="shared" si="30"/>
        <v>1</v>
      </c>
      <c r="T332" s="336" t="e">
        <f t="shared" si="31"/>
        <v>#DIV/0!</v>
      </c>
      <c r="U332" s="336" t="e">
        <f t="shared" si="32"/>
        <v>#DIV/0!</v>
      </c>
      <c r="V332" s="336">
        <f t="shared" si="33"/>
        <v>0</v>
      </c>
      <c r="W332" s="336">
        <f t="shared" si="34"/>
        <v>2.2758042679388822E-2</v>
      </c>
      <c r="X332" s="337">
        <f t="shared" si="35"/>
        <v>0</v>
      </c>
    </row>
    <row r="333" spans="1:24" ht="30" hidden="1" customHeight="1" x14ac:dyDescent="0.3">
      <c r="A333" s="306">
        <v>332</v>
      </c>
      <c r="B333" s="306">
        <v>2</v>
      </c>
      <c r="C333" s="307" t="s">
        <v>368</v>
      </c>
      <c r="D333" s="307" t="s">
        <v>370</v>
      </c>
      <c r="E333" s="325">
        <v>80512</v>
      </c>
      <c r="F333" s="303">
        <f>JAN!E333+FEB!E333+MAR!E333+APR!E333+MEI!E333+JUN!E333+JUL!E333+AGS!E333+SEPT!E333+OKT!E333+NOV!E333+DES!E333</f>
        <v>651</v>
      </c>
      <c r="G333" s="303">
        <f>JAN!F333+FEB!F333+MAR!F333+APR!F333+MEI!F333+JUN!F333+JUL!F333+AGS!F333+SEPT!F333+OKT!F333+NOV!F333+DES!F333</f>
        <v>142</v>
      </c>
      <c r="H333" s="303">
        <f>JAN!G333+FEB!G333+MAR!G333+APR!G333+MEI!G333+JUN!G333+JUL!G333+AGS!G333+SEPT!G333+OKT!G333+NOV!G333+DES!G333</f>
        <v>509</v>
      </c>
      <c r="I333" s="303">
        <f>JAN!H333+FEB!H333+MAR!H333+APR!H333+MEI!H333+JUN!H333+JUL!H333+AGS!H333+SEPT!H333+OKT!H333+NOV!H333+DES!H333</f>
        <v>651</v>
      </c>
      <c r="J333" s="303">
        <f>JAN!I333+FEB!I333+MAR!I333+APR!I333+MEI!I333+JUN!I333+JUL!I333+AGS!I333+SEPT!I333+OKT!I333+NOV!I333+DES!I333</f>
        <v>148</v>
      </c>
      <c r="K333" s="303">
        <f>JAN!J333+FEB!J333+MAR!J333+APR!J333+MEI!J333+JUN!J333+JUL!J333+AGS!J333+SEPT!J333+OKT!J333+NOV!J333+DES!J333</f>
        <v>596</v>
      </c>
      <c r="L333" s="303">
        <f>JAN!K333+FEB!K333+MAR!K333+APR!K333+MEI!K333+JUN!K333+JUL!K333+AGS!K333+SEPT!K333+OKT!K333+NOV!K333+DES!K333</f>
        <v>744</v>
      </c>
      <c r="M333" s="303">
        <f>JAN!L333+FEB!L333+MAR!L333+APR!L333+MEI!L333+JUN!L333+JUL!L333+AGS!L333+SEPT!L333+OKT!L333+NOV!L333+DES!L333</f>
        <v>0</v>
      </c>
      <c r="N333" s="303">
        <f>JAN!M333+FEB!M333+MAR!M333+APR!M333+MEI!M333+JUN!M333+JUL!M333+AGS!M333+SEPT!M333+OKT!M333+NOV!M333+DES!M333</f>
        <v>0</v>
      </c>
      <c r="O333" s="303">
        <f>JAN!N333+FEB!N333+MAR!N333+APR!N333+MEI!N333+JUN!N333+JUL!N333+AGS!N333+SEPT!N333+OKT!N333+NOV!N333+DES!N333</f>
        <v>0</v>
      </c>
      <c r="P333" s="303">
        <f>JAN!O333+FEB!O333+MAR!O333+APR!O333+MEI!O333+JUN!O333+JUL!O333+AGS!O333+SEPT!O333+OKT!O333+NOV!O333+DES!O333</f>
        <v>0</v>
      </c>
      <c r="Q333" s="303">
        <f>JAN!P333+FEB!P333+MAR!P333+APR!P333+MEI!P333+JUN!P333+JUL!P333+AGS!P333+SEPT!P333+OKT!P333+NOV!P333+DES!P333</f>
        <v>0</v>
      </c>
      <c r="R333" s="331">
        <f>JAN!Q333+FEB!Q333+MAR!Q333+APR!Q333+MEI!Q333+JUN!Q333+JUL!Q333+AGS!Q333+SEPT!Q333+OKT!Q333+NOV!Q333+DES!Q333</f>
        <v>0</v>
      </c>
      <c r="S333" s="336">
        <f t="shared" si="30"/>
        <v>1</v>
      </c>
      <c r="T333" s="336" t="e">
        <f t="shared" si="31"/>
        <v>#DIV/0!</v>
      </c>
      <c r="U333" s="336" t="e">
        <f t="shared" si="32"/>
        <v>#DIV/0!</v>
      </c>
      <c r="V333" s="336">
        <f t="shared" si="33"/>
        <v>0</v>
      </c>
      <c r="W333" s="336">
        <f t="shared" si="34"/>
        <v>9.2408585055643883E-3</v>
      </c>
      <c r="X333" s="337">
        <f t="shared" si="35"/>
        <v>0</v>
      </c>
    </row>
    <row r="334" spans="1:24" ht="30" hidden="1" customHeight="1" x14ac:dyDescent="0.3">
      <c r="A334" s="306">
        <v>333</v>
      </c>
      <c r="B334" s="306">
        <v>3</v>
      </c>
      <c r="C334" s="307" t="s">
        <v>368</v>
      </c>
      <c r="D334" s="307" t="s">
        <v>371</v>
      </c>
      <c r="E334" s="325">
        <v>304082</v>
      </c>
      <c r="F334" s="303">
        <f>JAN!E334+FEB!E334+MAR!E334+APR!E334+MEI!E334+JUN!E334+JUL!E334+AGS!E334+SEPT!E334+OKT!E334+NOV!E334+DES!E334</f>
        <v>211</v>
      </c>
      <c r="G334" s="303">
        <f>JAN!F334+FEB!F334+MAR!F334+APR!F334+MEI!F334+JUN!F334+JUL!F334+AGS!F334+SEPT!F334+OKT!F334+NOV!F334+DES!F334</f>
        <v>105</v>
      </c>
      <c r="H334" s="303">
        <f>JAN!G334+FEB!G334+MAR!G334+APR!G334+MEI!G334+JUN!G334+JUL!G334+AGS!G334+SEPT!G334+OKT!G334+NOV!G334+DES!G334</f>
        <v>106</v>
      </c>
      <c r="I334" s="303">
        <f>JAN!H334+FEB!H334+MAR!H334+APR!H334+MEI!H334+JUN!H334+JUL!H334+AGS!H334+SEPT!H334+OKT!H334+NOV!H334+DES!H334</f>
        <v>211</v>
      </c>
      <c r="J334" s="303">
        <f>JAN!I334+FEB!I334+MAR!I334+APR!I334+MEI!I334+JUN!I334+JUL!I334+AGS!I334+SEPT!I334+OKT!I334+NOV!I334+DES!I334</f>
        <v>105</v>
      </c>
      <c r="K334" s="303">
        <f>JAN!J334+FEB!J334+MAR!J334+APR!J334+MEI!J334+JUN!J334+JUL!J334+AGS!J334+SEPT!J334+OKT!J334+NOV!J334+DES!J334</f>
        <v>106</v>
      </c>
      <c r="L334" s="303">
        <f>JAN!K334+FEB!K334+MAR!K334+APR!K334+MEI!K334+JUN!K334+JUL!K334+AGS!K334+SEPT!K334+OKT!K334+NOV!K334+DES!K334</f>
        <v>211</v>
      </c>
      <c r="M334" s="303">
        <f>JAN!L334+FEB!L334+MAR!L334+APR!L334+MEI!L334+JUN!L334+JUL!L334+AGS!L334+SEPT!L334+OKT!L334+NOV!L334+DES!L334</f>
        <v>3</v>
      </c>
      <c r="N334" s="303">
        <f>JAN!M334+FEB!M334+MAR!M334+APR!M334+MEI!M334+JUN!M334+JUL!M334+AGS!M334+SEPT!M334+OKT!M334+NOV!M334+DES!M334</f>
        <v>2</v>
      </c>
      <c r="O334" s="303">
        <f>JAN!N334+FEB!N334+MAR!N334+APR!N334+MEI!N334+JUN!N334+JUL!N334+AGS!N334+SEPT!N334+OKT!N334+NOV!N334+DES!N334</f>
        <v>3</v>
      </c>
      <c r="P334" s="303">
        <f>JAN!O334+FEB!O334+MAR!O334+APR!O334+MEI!O334+JUN!O334+JUL!O334+AGS!O334+SEPT!O334+OKT!O334+NOV!O334+DES!O334</f>
        <v>0</v>
      </c>
      <c r="Q334" s="303">
        <f>JAN!P334+FEB!P334+MAR!P334+APR!P334+MEI!P334+JUN!P334+JUL!P334+AGS!P334+SEPT!P334+OKT!P334+NOV!P334+DES!P334</f>
        <v>3</v>
      </c>
      <c r="R334" s="331">
        <f>JAN!Q334+FEB!Q334+MAR!Q334+APR!Q334+MEI!Q334+JUN!Q334+JUL!Q334+AGS!Q334+SEPT!Q334+OKT!Q334+NOV!Q334+DES!Q334</f>
        <v>0</v>
      </c>
      <c r="S334" s="336">
        <f t="shared" si="30"/>
        <v>1</v>
      </c>
      <c r="T334" s="336">
        <f t="shared" si="31"/>
        <v>0.66666666666666663</v>
      </c>
      <c r="U334" s="336">
        <f t="shared" si="32"/>
        <v>1</v>
      </c>
      <c r="V334" s="336">
        <f t="shared" si="33"/>
        <v>1.4218009478672985E-2</v>
      </c>
      <c r="W334" s="336">
        <f t="shared" si="34"/>
        <v>6.9389177919113921E-4</v>
      </c>
      <c r="X334" s="337">
        <f t="shared" si="35"/>
        <v>9.8657598937128797E-3</v>
      </c>
    </row>
    <row r="335" spans="1:24" ht="30" hidden="1" customHeight="1" x14ac:dyDescent="0.3">
      <c r="A335" s="306">
        <v>334</v>
      </c>
      <c r="B335" s="306">
        <v>4</v>
      </c>
      <c r="C335" s="307" t="s">
        <v>368</v>
      </c>
      <c r="D335" s="307" t="s">
        <v>372</v>
      </c>
      <c r="E335" s="325">
        <v>197839</v>
      </c>
      <c r="F335" s="303">
        <f>JAN!E335+FEB!E335+MAR!E335+APR!E335+MEI!E335+JUN!E335+JUL!E335+AGS!E335+SEPT!E335+OKT!E335+NOV!E335+DES!E335</f>
        <v>569</v>
      </c>
      <c r="G335" s="303">
        <f>JAN!F335+FEB!F335+MAR!F335+APR!F335+MEI!F335+JUN!F335+JUL!F335+AGS!F335+SEPT!F335+OKT!F335+NOV!F335+DES!F335</f>
        <v>148</v>
      </c>
      <c r="H335" s="303">
        <f>JAN!G335+FEB!G335+MAR!G335+APR!G335+MEI!G335+JUN!G335+JUL!G335+AGS!G335+SEPT!G335+OKT!G335+NOV!G335+DES!G335</f>
        <v>421</v>
      </c>
      <c r="I335" s="303">
        <f>JAN!H335+FEB!H335+MAR!H335+APR!H335+MEI!H335+JUN!H335+JUL!H335+AGS!H335+SEPT!H335+OKT!H335+NOV!H335+DES!H335</f>
        <v>569</v>
      </c>
      <c r="J335" s="303">
        <f>JAN!I335+FEB!I335+MAR!I335+APR!I335+MEI!I335+JUN!I335+JUL!I335+AGS!I335+SEPT!I335+OKT!I335+NOV!I335+DES!I335</f>
        <v>148</v>
      </c>
      <c r="K335" s="303">
        <f>JAN!J335+FEB!J335+MAR!J335+APR!J335+MEI!J335+JUN!J335+JUL!J335+AGS!J335+SEPT!J335+OKT!J335+NOV!J335+DES!J335</f>
        <v>421</v>
      </c>
      <c r="L335" s="303">
        <f>JAN!K335+FEB!K335+MAR!K335+APR!K335+MEI!K335+JUN!K335+JUL!K335+AGS!K335+SEPT!K335+OKT!K335+NOV!K335+DES!K335</f>
        <v>569</v>
      </c>
      <c r="M335" s="303">
        <f>JAN!L335+FEB!L335+MAR!L335+APR!L335+MEI!L335+JUN!L335+JUL!L335+AGS!L335+SEPT!L335+OKT!L335+NOV!L335+DES!L335</f>
        <v>1</v>
      </c>
      <c r="N335" s="303">
        <f>JAN!M335+FEB!M335+MAR!M335+APR!M335+MEI!M335+JUN!M335+JUL!M335+AGS!M335+SEPT!M335+OKT!M335+NOV!M335+DES!M335</f>
        <v>1</v>
      </c>
      <c r="O335" s="303">
        <f>JAN!N335+FEB!N335+MAR!N335+APR!N335+MEI!N335+JUN!N335+JUL!N335+AGS!N335+SEPT!N335+OKT!N335+NOV!N335+DES!N335</f>
        <v>0</v>
      </c>
      <c r="P335" s="303">
        <f>JAN!O335+FEB!O335+MAR!O335+APR!O335+MEI!O335+JUN!O335+JUL!O335+AGS!O335+SEPT!O335+OKT!O335+NOV!O335+DES!O335</f>
        <v>0</v>
      </c>
      <c r="Q335" s="303">
        <f>JAN!P335+FEB!P335+MAR!P335+APR!P335+MEI!P335+JUN!P335+JUL!P335+AGS!P335+SEPT!P335+OKT!P335+NOV!P335+DES!P335</f>
        <v>1</v>
      </c>
      <c r="R335" s="331">
        <f>JAN!Q335+FEB!Q335+MAR!Q335+APR!Q335+MEI!Q335+JUN!Q335+JUL!Q335+AGS!Q335+SEPT!Q335+OKT!Q335+NOV!Q335+DES!Q335</f>
        <v>0</v>
      </c>
      <c r="S335" s="336">
        <f t="shared" si="30"/>
        <v>1</v>
      </c>
      <c r="T335" s="336">
        <f t="shared" si="31"/>
        <v>1</v>
      </c>
      <c r="U335" s="336">
        <f t="shared" si="32"/>
        <v>0</v>
      </c>
      <c r="V335" s="336">
        <f t="shared" si="33"/>
        <v>1.7574692442882249E-3</v>
      </c>
      <c r="W335" s="336">
        <f t="shared" si="34"/>
        <v>2.8760760011928891E-3</v>
      </c>
      <c r="X335" s="337">
        <f t="shared" si="35"/>
        <v>5.0546151163319668E-3</v>
      </c>
    </row>
    <row r="336" spans="1:24" ht="30" hidden="1" customHeight="1" x14ac:dyDescent="0.3">
      <c r="A336" s="306">
        <v>335</v>
      </c>
      <c r="B336" s="306">
        <v>5</v>
      </c>
      <c r="C336" s="307" t="s">
        <v>368</v>
      </c>
      <c r="D336" s="307" t="s">
        <v>373</v>
      </c>
      <c r="E336" s="325">
        <v>456409</v>
      </c>
      <c r="F336" s="303">
        <f>JAN!E336+FEB!E336+MAR!E336+APR!E336+MEI!E336+JUN!E336+JUL!E336+AGS!E336+SEPT!E336+OKT!E336+NOV!E336+DES!E336</f>
        <v>1923</v>
      </c>
      <c r="G336" s="303">
        <f>JAN!F336+FEB!F336+MAR!F336+APR!F336+MEI!F336+JUN!F336+JUL!F336+AGS!F336+SEPT!F336+OKT!F336+NOV!F336+DES!F336</f>
        <v>712</v>
      </c>
      <c r="H336" s="303">
        <f>JAN!G336+FEB!G336+MAR!G336+APR!G336+MEI!G336+JUN!G336+JUL!G336+AGS!G336+SEPT!G336+OKT!G336+NOV!G336+DES!G336</f>
        <v>1211</v>
      </c>
      <c r="I336" s="303">
        <f>JAN!H336+FEB!H336+MAR!H336+APR!H336+MEI!H336+JUN!H336+JUL!H336+AGS!H336+SEPT!H336+OKT!H336+NOV!H336+DES!H336</f>
        <v>1923</v>
      </c>
      <c r="J336" s="303">
        <f>JAN!I336+FEB!I336+MAR!I336+APR!I336+MEI!I336+JUN!I336+JUL!I336+AGS!I336+SEPT!I336+OKT!I336+NOV!I336+DES!I336</f>
        <v>712</v>
      </c>
      <c r="K336" s="303">
        <f>JAN!J336+FEB!J336+MAR!J336+APR!J336+MEI!J336+JUN!J336+JUL!J336+AGS!J336+SEPT!J336+OKT!J336+NOV!J336+DES!J336</f>
        <v>1211</v>
      </c>
      <c r="L336" s="303">
        <f>JAN!K336+FEB!K336+MAR!K336+APR!K336+MEI!K336+JUN!K336+JUL!K336+AGS!K336+SEPT!K336+OKT!K336+NOV!K336+DES!K336</f>
        <v>1923</v>
      </c>
      <c r="M336" s="303">
        <f>JAN!L336+FEB!L336+MAR!L336+APR!L336+MEI!L336+JUN!L336+JUL!L336+AGS!L336+SEPT!L336+OKT!L336+NOV!L336+DES!L336</f>
        <v>16</v>
      </c>
      <c r="N336" s="303">
        <f>JAN!M336+FEB!M336+MAR!M336+APR!M336+MEI!M336+JUN!M336+JUL!M336+AGS!M336+SEPT!M336+OKT!M336+NOV!M336+DES!M336</f>
        <v>15</v>
      </c>
      <c r="O336" s="303">
        <f>JAN!N336+FEB!N336+MAR!N336+APR!N336+MEI!N336+JUN!N336+JUL!N336+AGS!N336+SEPT!N336+OKT!N336+NOV!N336+DES!N336</f>
        <v>8</v>
      </c>
      <c r="P336" s="303">
        <f>JAN!O336+FEB!O336+MAR!O336+APR!O336+MEI!O336+JUN!O336+JUL!O336+AGS!O336+SEPT!O336+OKT!O336+NOV!O336+DES!O336</f>
        <v>0</v>
      </c>
      <c r="Q336" s="303">
        <f>JAN!P336+FEB!P336+MAR!P336+APR!P336+MEI!P336+JUN!P336+JUL!P336+AGS!P336+SEPT!P336+OKT!P336+NOV!P336+DES!P336</f>
        <v>16</v>
      </c>
      <c r="R336" s="331">
        <f>JAN!Q336+FEB!Q336+MAR!Q336+APR!Q336+MEI!Q336+JUN!Q336+JUL!Q336+AGS!Q336+SEPT!Q336+OKT!Q336+NOV!Q336+DES!Q336</f>
        <v>0</v>
      </c>
      <c r="S336" s="336">
        <f t="shared" si="30"/>
        <v>1</v>
      </c>
      <c r="T336" s="336">
        <f t="shared" si="31"/>
        <v>0.9375</v>
      </c>
      <c r="U336" s="336">
        <f t="shared" si="32"/>
        <v>0.5</v>
      </c>
      <c r="V336" s="336">
        <f t="shared" si="33"/>
        <v>8.3203328133125334E-3</v>
      </c>
      <c r="W336" s="336">
        <f t="shared" si="34"/>
        <v>4.2133262052238231E-3</v>
      </c>
      <c r="X336" s="337">
        <f t="shared" si="35"/>
        <v>3.5056276278513349E-2</v>
      </c>
    </row>
    <row r="337" spans="1:24" ht="30" hidden="1" customHeight="1" x14ac:dyDescent="0.3">
      <c r="A337" s="306">
        <v>336</v>
      </c>
      <c r="B337" s="306">
        <v>6</v>
      </c>
      <c r="C337" s="307" t="s">
        <v>368</v>
      </c>
      <c r="D337" s="307" t="s">
        <v>374</v>
      </c>
      <c r="E337" s="325">
        <v>167706</v>
      </c>
      <c r="F337" s="303">
        <f>JAN!E337+FEB!E337+MAR!E337+APR!E337+MEI!E337+JUN!E337+JUL!E337+AGS!E337+SEPT!E337+OKT!E337+NOV!E337+DES!E337</f>
        <v>987</v>
      </c>
      <c r="G337" s="303">
        <f>JAN!F337+FEB!F337+MAR!F337+APR!F337+MEI!F337+JUN!F337+JUL!F337+AGS!F337+SEPT!F337+OKT!F337+NOV!F337+DES!F337</f>
        <v>263</v>
      </c>
      <c r="H337" s="303">
        <f>JAN!G337+FEB!G337+MAR!G337+APR!G337+MEI!G337+JUN!G337+JUL!G337+AGS!G337+SEPT!G337+OKT!G337+NOV!G337+DES!G337</f>
        <v>724</v>
      </c>
      <c r="I337" s="303">
        <f>JAN!H337+FEB!H337+MAR!H337+APR!H337+MEI!H337+JUN!H337+JUL!H337+AGS!H337+SEPT!H337+OKT!H337+NOV!H337+DES!H337</f>
        <v>987</v>
      </c>
      <c r="J337" s="303">
        <f>JAN!I337+FEB!I337+MAR!I337+APR!I337+MEI!I337+JUN!I337+JUL!I337+AGS!I337+SEPT!I337+OKT!I337+NOV!I337+DES!I337</f>
        <v>263</v>
      </c>
      <c r="K337" s="303">
        <f>JAN!J337+FEB!J337+MAR!J337+APR!J337+MEI!J337+JUN!J337+JUL!J337+AGS!J337+SEPT!J337+OKT!J337+NOV!J337+DES!J337</f>
        <v>724</v>
      </c>
      <c r="L337" s="303">
        <f>JAN!K337+FEB!K337+MAR!K337+APR!K337+MEI!K337+JUN!K337+JUL!K337+AGS!K337+SEPT!K337+OKT!K337+NOV!K337+DES!K337</f>
        <v>987</v>
      </c>
      <c r="M337" s="303">
        <f>JAN!L337+FEB!L337+MAR!L337+APR!L337+MEI!L337+JUN!L337+JUL!L337+AGS!L337+SEPT!L337+OKT!L337+NOV!L337+DES!L337</f>
        <v>15</v>
      </c>
      <c r="N337" s="303">
        <f>JAN!M337+FEB!M337+MAR!M337+APR!M337+MEI!M337+JUN!M337+JUL!M337+AGS!M337+SEPT!M337+OKT!M337+NOV!M337+DES!M337</f>
        <v>15</v>
      </c>
      <c r="O337" s="303">
        <f>JAN!N337+FEB!N337+MAR!N337+APR!N337+MEI!N337+JUN!N337+JUL!N337+AGS!N337+SEPT!N337+OKT!N337+NOV!N337+DES!N337</f>
        <v>9</v>
      </c>
      <c r="P337" s="303">
        <f>JAN!O337+FEB!O337+MAR!O337+APR!O337+MEI!O337+JUN!O337+JUL!O337+AGS!O337+SEPT!O337+OKT!O337+NOV!O337+DES!O337</f>
        <v>0</v>
      </c>
      <c r="Q337" s="303">
        <f>JAN!P337+FEB!P337+MAR!P337+APR!P337+MEI!P337+JUN!P337+JUL!P337+AGS!P337+SEPT!P337+OKT!P337+NOV!P337+DES!P337</f>
        <v>9</v>
      </c>
      <c r="R337" s="331">
        <f>JAN!Q337+FEB!Q337+MAR!Q337+APR!Q337+MEI!Q337+JUN!Q337+JUL!Q337+AGS!Q337+SEPT!Q337+OKT!Q337+NOV!Q337+DES!Q337</f>
        <v>0</v>
      </c>
      <c r="S337" s="336">
        <f t="shared" si="30"/>
        <v>1</v>
      </c>
      <c r="T337" s="336">
        <f t="shared" si="31"/>
        <v>1</v>
      </c>
      <c r="U337" s="336">
        <f t="shared" si="32"/>
        <v>0.6</v>
      </c>
      <c r="V337" s="336">
        <f t="shared" si="33"/>
        <v>1.5197568389057751E-2</v>
      </c>
      <c r="W337" s="336">
        <f t="shared" si="34"/>
        <v>5.8852992737290256E-3</v>
      </c>
      <c r="X337" s="337">
        <f t="shared" si="35"/>
        <v>8.9442238202568788E-2</v>
      </c>
    </row>
    <row r="338" spans="1:24" ht="30" hidden="1" customHeight="1" x14ac:dyDescent="0.3">
      <c r="A338" s="306">
        <v>337</v>
      </c>
      <c r="B338" s="306">
        <v>7</v>
      </c>
      <c r="C338" s="307" t="s">
        <v>368</v>
      </c>
      <c r="D338" s="307" t="s">
        <v>375</v>
      </c>
      <c r="E338" s="325">
        <v>283612</v>
      </c>
      <c r="F338" s="303">
        <f>JAN!E338+FEB!E338+MAR!E338+APR!E338+MEI!E338+JUN!E338+JUL!E338+AGS!E338+SEPT!E338+OKT!E338+NOV!E338+DES!E338</f>
        <v>3129</v>
      </c>
      <c r="G338" s="303">
        <f>JAN!F338+FEB!F338+MAR!F338+APR!F338+MEI!F338+JUN!F338+JUL!F338+AGS!F338+SEPT!F338+OKT!F338+NOV!F338+DES!F338</f>
        <v>2186</v>
      </c>
      <c r="H338" s="303">
        <f>JAN!G338+FEB!G338+MAR!G338+APR!G338+MEI!G338+JUN!G338+JUL!G338+AGS!G338+SEPT!G338+OKT!G338+NOV!G338+DES!G338</f>
        <v>943</v>
      </c>
      <c r="I338" s="303">
        <f>JAN!H338+FEB!H338+MAR!H338+APR!H338+MEI!H338+JUN!H338+JUL!H338+AGS!H338+SEPT!H338+OKT!H338+NOV!H338+DES!H338</f>
        <v>3129</v>
      </c>
      <c r="J338" s="303">
        <f>JAN!I338+FEB!I338+MAR!I338+APR!I338+MEI!I338+JUN!I338+JUL!I338+AGS!I338+SEPT!I338+OKT!I338+NOV!I338+DES!I338</f>
        <v>2186</v>
      </c>
      <c r="K338" s="303">
        <f>JAN!J338+FEB!J338+MAR!J338+APR!J338+MEI!J338+JUN!J338+JUL!J338+AGS!J338+SEPT!J338+OKT!J338+NOV!J338+DES!J338</f>
        <v>943</v>
      </c>
      <c r="L338" s="303">
        <f>JAN!K338+FEB!K338+MAR!K338+APR!K338+MEI!K338+JUN!K338+JUL!K338+AGS!K338+SEPT!K338+OKT!K338+NOV!K338+DES!K338</f>
        <v>3129</v>
      </c>
      <c r="M338" s="303">
        <f>JAN!L338+FEB!L338+MAR!L338+APR!L338+MEI!L338+JUN!L338+JUL!L338+AGS!L338+SEPT!L338+OKT!L338+NOV!L338+DES!L338</f>
        <v>97</v>
      </c>
      <c r="N338" s="303">
        <f>JAN!M338+FEB!M338+MAR!M338+APR!M338+MEI!M338+JUN!M338+JUL!M338+AGS!M338+SEPT!M338+OKT!M338+NOV!M338+DES!M338</f>
        <v>68</v>
      </c>
      <c r="O338" s="303">
        <f>JAN!N338+FEB!N338+MAR!N338+APR!N338+MEI!N338+JUN!N338+JUL!N338+AGS!N338+SEPT!N338+OKT!N338+NOV!N338+DES!N338</f>
        <v>36</v>
      </c>
      <c r="P338" s="303">
        <f>JAN!O338+FEB!O338+MAR!O338+APR!O338+MEI!O338+JUN!O338+JUL!O338+AGS!O338+SEPT!O338+OKT!O338+NOV!O338+DES!O338</f>
        <v>0</v>
      </c>
      <c r="Q338" s="303">
        <f>JAN!P338+FEB!P338+MAR!P338+APR!P338+MEI!P338+JUN!P338+JUL!P338+AGS!P338+SEPT!P338+OKT!P338+NOV!P338+DES!P338</f>
        <v>97</v>
      </c>
      <c r="R338" s="331">
        <f>JAN!Q338+FEB!Q338+MAR!Q338+APR!Q338+MEI!Q338+JUN!Q338+JUL!Q338+AGS!Q338+SEPT!Q338+OKT!Q338+NOV!Q338+DES!Q338</f>
        <v>0</v>
      </c>
      <c r="S338" s="336">
        <f t="shared" si="30"/>
        <v>1</v>
      </c>
      <c r="T338" s="336">
        <f t="shared" si="31"/>
        <v>0.7010309278350515</v>
      </c>
      <c r="U338" s="336">
        <f t="shared" si="32"/>
        <v>0.37113402061855671</v>
      </c>
      <c r="V338" s="336">
        <f t="shared" si="33"/>
        <v>3.1000319590923617E-2</v>
      </c>
      <c r="W338" s="336">
        <f t="shared" si="34"/>
        <v>1.1032678448020534E-2</v>
      </c>
      <c r="X338" s="337">
        <f t="shared" si="35"/>
        <v>0.34201655783253182</v>
      </c>
    </row>
    <row r="339" spans="1:24" ht="30" hidden="1" customHeight="1" x14ac:dyDescent="0.3">
      <c r="A339" s="306">
        <v>338</v>
      </c>
      <c r="B339" s="306">
        <v>8</v>
      </c>
      <c r="C339" s="307" t="s">
        <v>368</v>
      </c>
      <c r="D339" s="307" t="s">
        <v>376</v>
      </c>
      <c r="E339" s="325">
        <v>117457</v>
      </c>
      <c r="F339" s="303">
        <f>JAN!E339+FEB!E339+MAR!E339+APR!E339+MEI!E339+JUN!E339+JUL!E339+AGS!E339+SEPT!E339+OKT!E339+NOV!E339+DES!E339</f>
        <v>934</v>
      </c>
      <c r="G339" s="303">
        <f>JAN!F339+FEB!F339+MAR!F339+APR!F339+MEI!F339+JUN!F339+JUL!F339+AGS!F339+SEPT!F339+OKT!F339+NOV!F339+DES!F339</f>
        <v>481</v>
      </c>
      <c r="H339" s="303">
        <f>JAN!G339+FEB!G339+MAR!G339+APR!G339+MEI!G339+JUN!G339+JUL!G339+AGS!G339+SEPT!G339+OKT!G339+NOV!G339+DES!G339</f>
        <v>403</v>
      </c>
      <c r="I339" s="303">
        <f>JAN!H339+FEB!H339+MAR!H339+APR!H339+MEI!H339+JUN!H339+JUL!H339+AGS!H339+SEPT!H339+OKT!H339+NOV!H339+DES!H339</f>
        <v>884</v>
      </c>
      <c r="J339" s="303">
        <f>JAN!I339+FEB!I339+MAR!I339+APR!I339+MEI!I339+JUN!I339+JUL!I339+AGS!I339+SEPT!I339+OKT!I339+NOV!I339+DES!I339</f>
        <v>689</v>
      </c>
      <c r="K339" s="303">
        <f>JAN!J339+FEB!J339+MAR!J339+APR!J339+MEI!J339+JUN!J339+JUL!J339+AGS!J339+SEPT!J339+OKT!J339+NOV!J339+DES!J339</f>
        <v>1330</v>
      </c>
      <c r="L339" s="303">
        <f>JAN!K339+FEB!K339+MAR!K339+APR!K339+MEI!K339+JUN!K339+JUL!K339+AGS!K339+SEPT!K339+OKT!K339+NOV!K339+DES!K339</f>
        <v>2019</v>
      </c>
      <c r="M339" s="303">
        <f>JAN!L339+FEB!L339+MAR!L339+APR!L339+MEI!L339+JUN!L339+JUL!L339+AGS!L339+SEPT!L339+OKT!L339+NOV!L339+DES!L339</f>
        <v>101</v>
      </c>
      <c r="N339" s="303">
        <f>JAN!M339+FEB!M339+MAR!M339+APR!M339+MEI!M339+JUN!M339+JUL!M339+AGS!M339+SEPT!M339+OKT!M339+NOV!M339+DES!M339</f>
        <v>101</v>
      </c>
      <c r="O339" s="303">
        <f>JAN!N339+FEB!N339+MAR!N339+APR!N339+MEI!N339+JUN!N339+JUL!N339+AGS!N339+SEPT!N339+OKT!N339+NOV!N339+DES!N339</f>
        <v>18</v>
      </c>
      <c r="P339" s="303">
        <f>JAN!O339+FEB!O339+MAR!O339+APR!O339+MEI!O339+JUN!O339+JUL!O339+AGS!O339+SEPT!O339+OKT!O339+NOV!O339+DES!O339</f>
        <v>12</v>
      </c>
      <c r="Q339" s="303">
        <f>JAN!P339+FEB!P339+MAR!P339+APR!P339+MEI!P339+JUN!P339+JUL!P339+AGS!P339+SEPT!P339+OKT!P339+NOV!P339+DES!P339</f>
        <v>89</v>
      </c>
      <c r="R339" s="331">
        <f>JAN!Q339+FEB!Q339+MAR!Q339+APR!Q339+MEI!Q339+JUN!Q339+JUL!Q339+AGS!Q339+SEPT!Q339+OKT!Q339+NOV!Q339+DES!Q339</f>
        <v>0</v>
      </c>
      <c r="S339" s="336">
        <f t="shared" si="30"/>
        <v>0.94646680942184158</v>
      </c>
      <c r="T339" s="336">
        <f t="shared" si="31"/>
        <v>1</v>
      </c>
      <c r="U339" s="336">
        <f t="shared" si="32"/>
        <v>0.17821782178217821</v>
      </c>
      <c r="V339" s="336">
        <f t="shared" si="33"/>
        <v>5.0024764735017338E-2</v>
      </c>
      <c r="W339" s="336">
        <f t="shared" si="34"/>
        <v>1.7189269264496796E-2</v>
      </c>
      <c r="X339" s="337">
        <f t="shared" si="35"/>
        <v>0.85988915092331664</v>
      </c>
    </row>
    <row r="340" spans="1:24" ht="30" hidden="1" customHeight="1" x14ac:dyDescent="0.3">
      <c r="A340" s="306">
        <v>339</v>
      </c>
      <c r="B340" s="306">
        <v>9</v>
      </c>
      <c r="C340" s="307" t="s">
        <v>368</v>
      </c>
      <c r="D340" s="307" t="s">
        <v>377</v>
      </c>
      <c r="E340" s="325">
        <v>126657</v>
      </c>
      <c r="F340" s="303">
        <f>JAN!E340+FEB!E340+MAR!E340+APR!E340+MEI!E340+JUN!E340+JUL!E340+AGS!E340+SEPT!E340+OKT!E340+NOV!E340+DES!E340</f>
        <v>1495</v>
      </c>
      <c r="G340" s="303">
        <f>JAN!F340+FEB!F340+MAR!F340+APR!F340+MEI!F340+JUN!F340+JUL!F340+AGS!F340+SEPT!F340+OKT!F340+NOV!F340+DES!F340</f>
        <v>346</v>
      </c>
      <c r="H340" s="303">
        <f>JAN!G340+FEB!G340+MAR!G340+APR!G340+MEI!G340+JUN!G340+JUL!G340+AGS!G340+SEPT!G340+OKT!G340+NOV!G340+DES!G340</f>
        <v>1149</v>
      </c>
      <c r="I340" s="303">
        <f>JAN!H340+FEB!H340+MAR!H340+APR!H340+MEI!H340+JUN!H340+JUL!H340+AGS!H340+SEPT!H340+OKT!H340+NOV!H340+DES!H340</f>
        <v>1495</v>
      </c>
      <c r="J340" s="303">
        <f>JAN!I340+FEB!I340+MAR!I340+APR!I340+MEI!I340+JUN!I340+JUL!I340+AGS!I340+SEPT!I340+OKT!I340+NOV!I340+DES!I340</f>
        <v>346</v>
      </c>
      <c r="K340" s="303">
        <f>JAN!J340+FEB!J340+MAR!J340+APR!J340+MEI!J340+JUN!J340+JUL!J340+AGS!J340+SEPT!J340+OKT!J340+NOV!J340+DES!J340</f>
        <v>1149</v>
      </c>
      <c r="L340" s="303">
        <f>JAN!K340+FEB!K340+MAR!K340+APR!K340+MEI!K340+JUN!K340+JUL!K340+AGS!K340+SEPT!K340+OKT!K340+NOV!K340+DES!K340</f>
        <v>1495</v>
      </c>
      <c r="M340" s="303">
        <f>JAN!L340+FEB!L340+MAR!L340+APR!L340+MEI!L340+JUN!L340+JUL!L340+AGS!L340+SEPT!L340+OKT!L340+NOV!L340+DES!L340</f>
        <v>74</v>
      </c>
      <c r="N340" s="303">
        <f>JAN!M340+FEB!M340+MAR!M340+APR!M340+MEI!M340+JUN!M340+JUL!M340+AGS!M340+SEPT!M340+OKT!M340+NOV!M340+DES!M340</f>
        <v>74</v>
      </c>
      <c r="O340" s="303">
        <f>JAN!N340+FEB!N340+MAR!N340+APR!N340+MEI!N340+JUN!N340+JUL!N340+AGS!N340+SEPT!N340+OKT!N340+NOV!N340+DES!N340</f>
        <v>74</v>
      </c>
      <c r="P340" s="303">
        <f>JAN!O340+FEB!O340+MAR!O340+APR!O340+MEI!O340+JUN!O340+JUL!O340+AGS!O340+SEPT!O340+OKT!O340+NOV!O340+DES!O340</f>
        <v>0</v>
      </c>
      <c r="Q340" s="303">
        <f>JAN!P340+FEB!P340+MAR!P340+APR!P340+MEI!P340+JUN!P340+JUL!P340+AGS!P340+SEPT!P340+OKT!P340+NOV!P340+DES!P340</f>
        <v>74</v>
      </c>
      <c r="R340" s="331">
        <f>JAN!Q340+FEB!Q340+MAR!Q340+APR!Q340+MEI!Q340+JUN!Q340+JUL!Q340+AGS!Q340+SEPT!Q340+OKT!Q340+NOV!Q340+DES!Q340</f>
        <v>0</v>
      </c>
      <c r="S340" s="336">
        <f t="shared" si="30"/>
        <v>1</v>
      </c>
      <c r="T340" s="336">
        <f t="shared" si="31"/>
        <v>1</v>
      </c>
      <c r="U340" s="336">
        <f t="shared" si="32"/>
        <v>1</v>
      </c>
      <c r="V340" s="336">
        <f t="shared" si="33"/>
        <v>4.9498327759197325E-2</v>
      </c>
      <c r="W340" s="336">
        <f t="shared" si="34"/>
        <v>1.1803532374839132E-2</v>
      </c>
      <c r="X340" s="337">
        <f t="shared" si="35"/>
        <v>0.58425511420608411</v>
      </c>
    </row>
    <row r="341" spans="1:24" ht="30" hidden="1" customHeight="1" x14ac:dyDescent="0.3">
      <c r="A341" s="306">
        <v>340</v>
      </c>
      <c r="B341" s="306">
        <v>10</v>
      </c>
      <c r="C341" s="307" t="s">
        <v>368</v>
      </c>
      <c r="D341" s="307" t="s">
        <v>378</v>
      </c>
      <c r="E341" s="325">
        <v>356382</v>
      </c>
      <c r="F341" s="303">
        <f>JAN!E341+FEB!E341+MAR!E341+APR!E341+MEI!E341+JUN!E341+JUL!E341+AGS!E341+SEPT!E341+OKT!E341+NOV!E341+DES!E341</f>
        <v>1462</v>
      </c>
      <c r="G341" s="303">
        <f>JAN!F341+FEB!F341+MAR!F341+APR!F341+MEI!F341+JUN!F341+JUL!F341+AGS!F341+SEPT!F341+OKT!F341+NOV!F341+DES!F341</f>
        <v>548</v>
      </c>
      <c r="H341" s="303">
        <f>JAN!G341+FEB!G341+MAR!G341+APR!G341+MEI!G341+JUN!G341+JUL!G341+AGS!G341+SEPT!G341+OKT!G341+NOV!G341+DES!G341</f>
        <v>914</v>
      </c>
      <c r="I341" s="303">
        <f>JAN!H341+FEB!H341+MAR!H341+APR!H341+MEI!H341+JUN!H341+JUL!H341+AGS!H341+SEPT!H341+OKT!H341+NOV!H341+DES!H341</f>
        <v>1462</v>
      </c>
      <c r="J341" s="303">
        <f>JAN!I341+FEB!I341+MAR!I341+APR!I341+MEI!I341+JUN!I341+JUL!I341+AGS!I341+SEPT!I341+OKT!I341+NOV!I341+DES!I341</f>
        <v>548</v>
      </c>
      <c r="K341" s="303">
        <f>JAN!J341+FEB!J341+MAR!J341+APR!J341+MEI!J341+JUN!J341+JUL!J341+AGS!J341+SEPT!J341+OKT!J341+NOV!J341+DES!J341</f>
        <v>914</v>
      </c>
      <c r="L341" s="303">
        <f>JAN!K341+FEB!K341+MAR!K341+APR!K341+MEI!K341+JUN!K341+JUL!K341+AGS!K341+SEPT!K341+OKT!K341+NOV!K341+DES!K341</f>
        <v>1462</v>
      </c>
      <c r="M341" s="303">
        <f>JAN!L341+FEB!L341+MAR!L341+APR!L341+MEI!L341+JUN!L341+JUL!L341+AGS!L341+SEPT!L341+OKT!L341+NOV!L341+DES!L341</f>
        <v>217</v>
      </c>
      <c r="N341" s="303">
        <f>JAN!M341+FEB!M341+MAR!M341+APR!M341+MEI!M341+JUN!M341+JUL!M341+AGS!M341+SEPT!M341+OKT!M341+NOV!M341+DES!M341</f>
        <v>211</v>
      </c>
      <c r="O341" s="303">
        <f>JAN!N341+FEB!N341+MAR!N341+APR!N341+MEI!N341+JUN!N341+JUL!N341+AGS!N341+SEPT!N341+OKT!N341+NOV!N341+DES!N341</f>
        <v>108</v>
      </c>
      <c r="P341" s="303">
        <f>JAN!O341+FEB!O341+MAR!O341+APR!O341+MEI!O341+JUN!O341+JUL!O341+AGS!O341+SEPT!O341+OKT!O341+NOV!O341+DES!O341</f>
        <v>56</v>
      </c>
      <c r="Q341" s="303">
        <f>JAN!P341+FEB!P341+MAR!P341+APR!P341+MEI!P341+JUN!P341+JUL!P341+AGS!P341+SEPT!P341+OKT!P341+NOV!P341+DES!P341</f>
        <v>9</v>
      </c>
      <c r="R341" s="331">
        <f>JAN!Q341+FEB!Q341+MAR!Q341+APR!Q341+MEI!Q341+JUN!Q341+JUL!Q341+AGS!Q341+SEPT!Q341+OKT!Q341+NOV!Q341+DES!Q341</f>
        <v>0</v>
      </c>
      <c r="S341" s="336">
        <f t="shared" si="30"/>
        <v>1</v>
      </c>
      <c r="T341" s="336">
        <f t="shared" si="31"/>
        <v>0.97235023041474655</v>
      </c>
      <c r="U341" s="336">
        <f t="shared" si="32"/>
        <v>0.49769585253456222</v>
      </c>
      <c r="V341" s="336">
        <f t="shared" si="33"/>
        <v>0.14842681258549931</v>
      </c>
      <c r="W341" s="336">
        <f t="shared" si="34"/>
        <v>4.1023396243356847E-3</v>
      </c>
      <c r="X341" s="337">
        <f t="shared" si="35"/>
        <v>0.60889719458334035</v>
      </c>
    </row>
    <row r="342" spans="1:24" ht="30" hidden="1" customHeight="1" x14ac:dyDescent="0.3">
      <c r="A342" s="306">
        <v>341</v>
      </c>
      <c r="B342" s="306">
        <v>11</v>
      </c>
      <c r="C342" s="307" t="s">
        <v>368</v>
      </c>
      <c r="D342" s="307" t="s">
        <v>379</v>
      </c>
      <c r="E342" s="325">
        <v>123557</v>
      </c>
      <c r="F342" s="303">
        <f>JAN!E342+FEB!E342+MAR!E342+APR!E342+MEI!E342+JUN!E342+JUL!E342+AGS!E342+SEPT!E342+OKT!E342+NOV!E342+DES!E342</f>
        <v>1213</v>
      </c>
      <c r="G342" s="303">
        <f>JAN!F342+FEB!F342+MAR!F342+APR!F342+MEI!F342+JUN!F342+JUL!F342+AGS!F342+SEPT!F342+OKT!F342+NOV!F342+DES!F342</f>
        <v>1190</v>
      </c>
      <c r="H342" s="303">
        <f>JAN!G342+FEB!G342+MAR!G342+APR!G342+MEI!G342+JUN!G342+JUL!G342+AGS!G342+SEPT!G342+OKT!G342+NOV!G342+DES!G342</f>
        <v>23</v>
      </c>
      <c r="I342" s="303">
        <f>JAN!H342+FEB!H342+MAR!H342+APR!H342+MEI!H342+JUN!H342+JUL!H342+AGS!H342+SEPT!H342+OKT!H342+NOV!H342+DES!H342</f>
        <v>1213</v>
      </c>
      <c r="J342" s="303">
        <f>JAN!I342+FEB!I342+MAR!I342+APR!I342+MEI!I342+JUN!I342+JUL!I342+AGS!I342+SEPT!I342+OKT!I342+NOV!I342+DES!I342</f>
        <v>1190</v>
      </c>
      <c r="K342" s="303">
        <f>JAN!J342+FEB!J342+MAR!J342+APR!J342+MEI!J342+JUN!J342+JUL!J342+AGS!J342+SEPT!J342+OKT!J342+NOV!J342+DES!J342</f>
        <v>23</v>
      </c>
      <c r="L342" s="303">
        <f>JAN!K342+FEB!K342+MAR!K342+APR!K342+MEI!K342+JUN!K342+JUL!K342+AGS!K342+SEPT!K342+OKT!K342+NOV!K342+DES!K342</f>
        <v>1213</v>
      </c>
      <c r="M342" s="303">
        <f>JAN!L342+FEB!L342+MAR!L342+APR!L342+MEI!L342+JUN!L342+JUL!L342+AGS!L342+SEPT!L342+OKT!L342+NOV!L342+DES!L342</f>
        <v>3</v>
      </c>
      <c r="N342" s="303">
        <f>JAN!M342+FEB!M342+MAR!M342+APR!M342+MEI!M342+JUN!M342+JUL!M342+AGS!M342+SEPT!M342+OKT!M342+NOV!M342+DES!M342</f>
        <v>3</v>
      </c>
      <c r="O342" s="303">
        <f>JAN!N342+FEB!N342+MAR!N342+APR!N342+MEI!N342+JUN!N342+JUL!N342+AGS!N342+SEPT!N342+OKT!N342+NOV!N342+DES!N342</f>
        <v>1</v>
      </c>
      <c r="P342" s="303">
        <f>JAN!O342+FEB!O342+MAR!O342+APR!O342+MEI!O342+JUN!O342+JUL!O342+AGS!O342+SEPT!O342+OKT!O342+NOV!O342+DES!O342</f>
        <v>0</v>
      </c>
      <c r="Q342" s="303">
        <f>JAN!P342+FEB!P342+MAR!P342+APR!P342+MEI!P342+JUN!P342+JUL!P342+AGS!P342+SEPT!P342+OKT!P342+NOV!P342+DES!P342</f>
        <v>2</v>
      </c>
      <c r="R342" s="331">
        <f>JAN!Q342+FEB!Q342+MAR!Q342+APR!Q342+MEI!Q342+JUN!Q342+JUL!Q342+AGS!Q342+SEPT!Q342+OKT!Q342+NOV!Q342+DES!Q342</f>
        <v>0</v>
      </c>
      <c r="S342" s="336">
        <f t="shared" si="30"/>
        <v>1</v>
      </c>
      <c r="T342" s="336">
        <f t="shared" si="31"/>
        <v>1</v>
      </c>
      <c r="U342" s="336">
        <f t="shared" si="32"/>
        <v>0.33333333333333331</v>
      </c>
      <c r="V342" s="336">
        <f t="shared" si="33"/>
        <v>2.4732069249793899E-3</v>
      </c>
      <c r="W342" s="336">
        <f t="shared" si="34"/>
        <v>9.8173312722063498E-3</v>
      </c>
      <c r="X342" s="337">
        <f t="shared" si="35"/>
        <v>2.4280291687237467E-2</v>
      </c>
    </row>
    <row r="343" spans="1:24" ht="30" hidden="1" customHeight="1" x14ac:dyDescent="0.3">
      <c r="A343" s="306">
        <v>342</v>
      </c>
      <c r="B343" s="306">
        <v>12</v>
      </c>
      <c r="C343" s="307" t="s">
        <v>368</v>
      </c>
      <c r="D343" s="307" t="s">
        <v>380</v>
      </c>
      <c r="E343" s="325">
        <v>135736</v>
      </c>
      <c r="F343" s="303">
        <f>JAN!E343+FEB!E343+MAR!E343+APR!E343+MEI!E343+JUN!E343+JUL!E343+AGS!E343+SEPT!E343+OKT!E343+NOV!E343+DES!E343</f>
        <v>1652</v>
      </c>
      <c r="G343" s="303">
        <f>JAN!F343+FEB!F343+MAR!F343+APR!F343+MEI!F343+JUN!F343+JUL!F343+AGS!F343+SEPT!F343+OKT!F343+NOV!F343+DES!F343</f>
        <v>1073</v>
      </c>
      <c r="H343" s="303">
        <f>JAN!G343+FEB!G343+MAR!G343+APR!G343+MEI!G343+JUN!G343+JUL!G343+AGS!G343+SEPT!G343+OKT!G343+NOV!G343+DES!G343</f>
        <v>579</v>
      </c>
      <c r="I343" s="303">
        <f>JAN!H343+FEB!H343+MAR!H343+APR!H343+MEI!H343+JUN!H343+JUL!H343+AGS!H343+SEPT!H343+OKT!H343+NOV!H343+DES!H343</f>
        <v>1652</v>
      </c>
      <c r="J343" s="303">
        <f>JAN!I343+FEB!I343+MAR!I343+APR!I343+MEI!I343+JUN!I343+JUL!I343+AGS!I343+SEPT!I343+OKT!I343+NOV!I343+DES!I343</f>
        <v>1073</v>
      </c>
      <c r="K343" s="303">
        <f>JAN!J343+FEB!J343+MAR!J343+APR!J343+MEI!J343+JUN!J343+JUL!J343+AGS!J343+SEPT!J343+OKT!J343+NOV!J343+DES!J343</f>
        <v>579</v>
      </c>
      <c r="L343" s="303">
        <f>JAN!K343+FEB!K343+MAR!K343+APR!K343+MEI!K343+JUN!K343+JUL!K343+AGS!K343+SEPT!K343+OKT!K343+NOV!K343+DES!K343</f>
        <v>1652</v>
      </c>
      <c r="M343" s="303">
        <f>JAN!L343+FEB!L343+MAR!L343+APR!L343+MEI!L343+JUN!L343+JUL!L343+AGS!L343+SEPT!L343+OKT!L343+NOV!L343+DES!L343</f>
        <v>15</v>
      </c>
      <c r="N343" s="303">
        <f>JAN!M343+FEB!M343+MAR!M343+APR!M343+MEI!M343+JUN!M343+JUL!M343+AGS!M343+SEPT!M343+OKT!M343+NOV!M343+DES!M343</f>
        <v>15</v>
      </c>
      <c r="O343" s="303">
        <f>JAN!N343+FEB!N343+MAR!N343+APR!N343+MEI!N343+JUN!N343+JUL!N343+AGS!N343+SEPT!N343+OKT!N343+NOV!N343+DES!N343</f>
        <v>0</v>
      </c>
      <c r="P343" s="303">
        <f>JAN!O343+FEB!O343+MAR!O343+APR!O343+MEI!O343+JUN!O343+JUL!O343+AGS!O343+SEPT!O343+OKT!O343+NOV!O343+DES!O343</f>
        <v>0</v>
      </c>
      <c r="Q343" s="303">
        <f>JAN!P343+FEB!P343+MAR!P343+APR!P343+MEI!P343+JUN!P343+JUL!P343+AGS!P343+SEPT!P343+OKT!P343+NOV!P343+DES!P343</f>
        <v>0</v>
      </c>
      <c r="R343" s="331">
        <f>JAN!Q343+FEB!Q343+MAR!Q343+APR!Q343+MEI!Q343+JUN!Q343+JUL!Q343+AGS!Q343+SEPT!Q343+OKT!Q343+NOV!Q343+DES!Q343</f>
        <v>0</v>
      </c>
      <c r="S343" s="336">
        <f t="shared" si="30"/>
        <v>1</v>
      </c>
      <c r="T343" s="336">
        <f t="shared" si="31"/>
        <v>1</v>
      </c>
      <c r="U343" s="336">
        <f t="shared" si="32"/>
        <v>0</v>
      </c>
      <c r="V343" s="336">
        <f t="shared" si="33"/>
        <v>9.0799031476997572E-3</v>
      </c>
      <c r="W343" s="336">
        <f t="shared" si="34"/>
        <v>1.2170684269464254E-2</v>
      </c>
      <c r="X343" s="337">
        <f t="shared" si="35"/>
        <v>0.11050863440796842</v>
      </c>
    </row>
    <row r="344" spans="1:24" ht="30" hidden="1" customHeight="1" x14ac:dyDescent="0.3">
      <c r="A344" s="306">
        <v>343</v>
      </c>
      <c r="B344" s="306">
        <v>13</v>
      </c>
      <c r="C344" s="307" t="s">
        <v>368</v>
      </c>
      <c r="D344" s="307" t="s">
        <v>381</v>
      </c>
      <c r="E344" s="325">
        <v>130019</v>
      </c>
      <c r="F344" s="303">
        <f>JAN!E344+FEB!E344+MAR!E344+APR!E344+MEI!E344+JUN!E344+JUL!E344+AGS!E344+SEPT!E344+OKT!E344+NOV!E344+DES!E344</f>
        <v>1503</v>
      </c>
      <c r="G344" s="303">
        <f>JAN!F344+FEB!F344+MAR!F344+APR!F344+MEI!F344+JUN!F344+JUL!F344+AGS!F344+SEPT!F344+OKT!F344+NOV!F344+DES!F344</f>
        <v>1057</v>
      </c>
      <c r="H344" s="303">
        <f>JAN!G344+FEB!G344+MAR!G344+APR!G344+MEI!G344+JUN!G344+JUL!G344+AGS!G344+SEPT!G344+OKT!G344+NOV!G344+DES!G344</f>
        <v>446</v>
      </c>
      <c r="I344" s="303">
        <f>JAN!H344+FEB!H344+MAR!H344+APR!H344+MEI!H344+JUN!H344+JUL!H344+AGS!H344+SEPT!H344+OKT!H344+NOV!H344+DES!H344</f>
        <v>1503</v>
      </c>
      <c r="J344" s="303">
        <f>JAN!I344+FEB!I344+MAR!I344+APR!I344+MEI!I344+JUN!I344+JUL!I344+AGS!I344+SEPT!I344+OKT!I344+NOV!I344+DES!I344</f>
        <v>1047</v>
      </c>
      <c r="K344" s="303">
        <f>JAN!J344+FEB!J344+MAR!J344+APR!J344+MEI!J344+JUN!J344+JUL!J344+AGS!J344+SEPT!J344+OKT!J344+NOV!J344+DES!J344</f>
        <v>477</v>
      </c>
      <c r="L344" s="303">
        <f>JAN!K344+FEB!K344+MAR!K344+APR!K344+MEI!K344+JUN!K344+JUL!K344+AGS!K344+SEPT!K344+OKT!K344+NOV!K344+DES!K344</f>
        <v>1524</v>
      </c>
      <c r="M344" s="303">
        <f>JAN!L344+FEB!L344+MAR!L344+APR!L344+MEI!L344+JUN!L344+JUL!L344+AGS!L344+SEPT!L344+OKT!L344+NOV!L344+DES!L344</f>
        <v>33</v>
      </c>
      <c r="N344" s="303">
        <f>JAN!M344+FEB!M344+MAR!M344+APR!M344+MEI!M344+JUN!M344+JUL!M344+AGS!M344+SEPT!M344+OKT!M344+NOV!M344+DES!M344</f>
        <v>27</v>
      </c>
      <c r="O344" s="303">
        <f>JAN!N344+FEB!N344+MAR!N344+APR!N344+MEI!N344+JUN!N344+JUL!N344+AGS!N344+SEPT!N344+OKT!N344+NOV!N344+DES!N344</f>
        <v>15</v>
      </c>
      <c r="P344" s="303">
        <f>JAN!O344+FEB!O344+MAR!O344+APR!O344+MEI!O344+JUN!O344+JUL!O344+AGS!O344+SEPT!O344+OKT!O344+NOV!O344+DES!O344</f>
        <v>0</v>
      </c>
      <c r="Q344" s="303">
        <f>JAN!P344+FEB!P344+MAR!P344+APR!P344+MEI!P344+JUN!P344+JUL!P344+AGS!P344+SEPT!P344+OKT!P344+NOV!P344+DES!P344</f>
        <v>23</v>
      </c>
      <c r="R344" s="331">
        <f>JAN!Q344+FEB!Q344+MAR!Q344+APR!Q344+MEI!Q344+JUN!Q344+JUL!Q344+AGS!Q344+SEPT!Q344+OKT!Q344+NOV!Q344+DES!Q344</f>
        <v>0</v>
      </c>
      <c r="S344" s="336">
        <f t="shared" si="30"/>
        <v>1</v>
      </c>
      <c r="T344" s="336">
        <f t="shared" si="31"/>
        <v>0.81818181818181823</v>
      </c>
      <c r="U344" s="336">
        <f t="shared" si="32"/>
        <v>0.45454545454545453</v>
      </c>
      <c r="V344" s="336">
        <f t="shared" si="33"/>
        <v>2.1653543307086614E-2</v>
      </c>
      <c r="W344" s="336">
        <f t="shared" si="34"/>
        <v>1.1721363800675287E-2</v>
      </c>
      <c r="X344" s="337">
        <f t="shared" si="35"/>
        <v>0.25380905867603964</v>
      </c>
    </row>
    <row r="345" spans="1:24" ht="30" hidden="1" customHeight="1" x14ac:dyDescent="0.3">
      <c r="A345" s="306">
        <v>344</v>
      </c>
      <c r="B345" s="306">
        <v>14</v>
      </c>
      <c r="C345" s="307" t="s">
        <v>368</v>
      </c>
      <c r="D345" s="307" t="s">
        <v>382</v>
      </c>
      <c r="E345" s="325">
        <v>118197</v>
      </c>
      <c r="F345" s="303">
        <f>JAN!E345+FEB!E345+MAR!E345+APR!E345+MEI!E345+JUN!E345+JUL!E345+AGS!E345+SEPT!E345+OKT!E345+NOV!E345+DES!E345</f>
        <v>1041</v>
      </c>
      <c r="G345" s="303">
        <f>JAN!F345+FEB!F345+MAR!F345+APR!F345+MEI!F345+JUN!F345+JUL!F345+AGS!F345+SEPT!F345+OKT!F345+NOV!F345+DES!F345</f>
        <v>595</v>
      </c>
      <c r="H345" s="303">
        <f>JAN!G345+FEB!G345+MAR!G345+APR!G345+MEI!G345+JUN!G345+JUL!G345+AGS!G345+SEPT!G345+OKT!G345+NOV!G345+DES!G345</f>
        <v>446</v>
      </c>
      <c r="I345" s="303">
        <f>JAN!H345+FEB!H345+MAR!H345+APR!H345+MEI!H345+JUN!H345+JUL!H345+AGS!H345+SEPT!H345+OKT!H345+NOV!H345+DES!H345</f>
        <v>1041</v>
      </c>
      <c r="J345" s="303">
        <f>JAN!I345+FEB!I345+MAR!I345+APR!I345+MEI!I345+JUN!I345+JUL!I345+AGS!I345+SEPT!I345+OKT!I345+NOV!I345+DES!I345</f>
        <v>2356</v>
      </c>
      <c r="K345" s="303">
        <f>JAN!J345+FEB!J345+MAR!J345+APR!J345+MEI!J345+JUN!J345+JUL!J345+AGS!J345+SEPT!J345+OKT!J345+NOV!J345+DES!J345</f>
        <v>1139</v>
      </c>
      <c r="L345" s="303">
        <f>JAN!K345+FEB!K345+MAR!K345+APR!K345+MEI!K345+JUN!K345+JUL!K345+AGS!K345+SEPT!K345+OKT!K345+NOV!K345+DES!K345</f>
        <v>3495</v>
      </c>
      <c r="M345" s="303">
        <f>JAN!L345+FEB!L345+MAR!L345+APR!L345+MEI!L345+JUN!L345+JUL!L345+AGS!L345+SEPT!L345+OKT!L345+NOV!L345+DES!L345</f>
        <v>89</v>
      </c>
      <c r="N345" s="303">
        <f>JAN!M345+FEB!M345+MAR!M345+APR!M345+MEI!M345+JUN!M345+JUL!M345+AGS!M345+SEPT!M345+OKT!M345+NOV!M345+DES!M345</f>
        <v>89</v>
      </c>
      <c r="O345" s="303">
        <f>JAN!N345+FEB!N345+MAR!N345+APR!N345+MEI!N345+JUN!N345+JUL!N345+AGS!N345+SEPT!N345+OKT!N345+NOV!N345+DES!N345</f>
        <v>84</v>
      </c>
      <c r="P345" s="303">
        <f>JAN!O345+FEB!O345+MAR!O345+APR!O345+MEI!O345+JUN!O345+JUL!O345+AGS!O345+SEPT!O345+OKT!O345+NOV!O345+DES!O345</f>
        <v>77</v>
      </c>
      <c r="Q345" s="303">
        <f>JAN!P345+FEB!P345+MAR!P345+APR!P345+MEI!P345+JUN!P345+JUL!P345+AGS!P345+SEPT!P345+OKT!P345+NOV!P345+DES!P345</f>
        <v>4</v>
      </c>
      <c r="R345" s="331">
        <f>JAN!Q345+FEB!Q345+MAR!Q345+APR!Q345+MEI!Q345+JUN!Q345+JUL!Q345+AGS!Q345+SEPT!Q345+OKT!Q345+NOV!Q345+DES!Q345</f>
        <v>0</v>
      </c>
      <c r="S345" s="336">
        <f t="shared" si="30"/>
        <v>1</v>
      </c>
      <c r="T345" s="336">
        <f t="shared" si="31"/>
        <v>1</v>
      </c>
      <c r="U345" s="336">
        <f t="shared" si="32"/>
        <v>0.9438202247191011</v>
      </c>
      <c r="V345" s="336">
        <f t="shared" si="33"/>
        <v>2.5464949928469243E-2</v>
      </c>
      <c r="W345" s="336">
        <f t="shared" si="34"/>
        <v>2.9569278408081424E-2</v>
      </c>
      <c r="X345" s="337">
        <f t="shared" si="35"/>
        <v>0.75298019408276018</v>
      </c>
    </row>
    <row r="346" spans="1:24" ht="30" hidden="1" customHeight="1" x14ac:dyDescent="0.3">
      <c r="A346" s="309">
        <v>345</v>
      </c>
      <c r="B346" s="309">
        <v>1</v>
      </c>
      <c r="C346" s="310" t="s">
        <v>383</v>
      </c>
      <c r="D346" s="310" t="s">
        <v>384</v>
      </c>
      <c r="E346" s="326">
        <v>637723</v>
      </c>
      <c r="F346" s="311">
        <f>JAN!E346+FEB!E346+MAR!E346+APR!E346+MEI!E346+JUN!E346+JUL!E346+AGS!E346+SEPT!E346+OKT!E346+NOV!E346+DES!E346</f>
        <v>919</v>
      </c>
      <c r="G346" s="311">
        <f>JAN!F346+FEB!F346+MAR!F346+APR!F346+MEI!F346+JUN!F346+JUL!F346+AGS!F346+SEPT!F346+OKT!F346+NOV!F346+DES!F346</f>
        <v>919</v>
      </c>
      <c r="H346" s="311">
        <f>JAN!G346+FEB!G346+MAR!G346+APR!G346+MEI!G346+JUN!G346+JUL!G346+AGS!G346+SEPT!G346+OKT!G346+NOV!G346+DES!G346</f>
        <v>0</v>
      </c>
      <c r="I346" s="311">
        <f>JAN!H346+FEB!H346+MAR!H346+APR!H346+MEI!H346+JUN!H346+JUL!H346+AGS!H346+SEPT!H346+OKT!H346+NOV!H346+DES!H346</f>
        <v>919</v>
      </c>
      <c r="J346" s="311">
        <f>JAN!I346+FEB!I346+MAR!I346+APR!I346+MEI!I346+JUN!I346+JUL!I346+AGS!I346+SEPT!I346+OKT!I346+NOV!I346+DES!I346</f>
        <v>890</v>
      </c>
      <c r="K346" s="311">
        <f>JAN!J346+FEB!J346+MAR!J346+APR!J346+MEI!J346+JUN!J346+JUL!J346+AGS!J346+SEPT!J346+OKT!J346+NOV!J346+DES!J346</f>
        <v>0</v>
      </c>
      <c r="L346" s="311">
        <f>JAN!K346+FEB!K346+MAR!K346+APR!K346+MEI!K346+JUN!K346+JUL!K346+AGS!K346+SEPT!K346+OKT!K346+NOV!K346+DES!K346</f>
        <v>890</v>
      </c>
      <c r="M346" s="311">
        <f>JAN!L346+FEB!L346+MAR!L346+APR!L346+MEI!L346+JUN!L346+JUL!L346+AGS!L346+SEPT!L346+OKT!L346+NOV!L346+DES!L346</f>
        <v>1</v>
      </c>
      <c r="N346" s="311">
        <f>JAN!M346+FEB!M346+MAR!M346+APR!M346+MEI!M346+JUN!M346+JUL!M346+AGS!M346+SEPT!M346+OKT!M346+NOV!M346+DES!M346</f>
        <v>1</v>
      </c>
      <c r="O346" s="311">
        <f>JAN!N346+FEB!N346+MAR!N346+APR!N346+MEI!N346+JUN!N346+JUL!N346+AGS!N346+SEPT!N346+OKT!N346+NOV!N346+DES!N346</f>
        <v>1</v>
      </c>
      <c r="P346" s="311">
        <f>JAN!O346+FEB!O346+MAR!O346+APR!O346+MEI!O346+JUN!O346+JUL!O346+AGS!O346+SEPT!O346+OKT!O346+NOV!O346+DES!O346</f>
        <v>0</v>
      </c>
      <c r="Q346" s="311">
        <f>JAN!P346+FEB!P346+MAR!P346+APR!P346+MEI!P346+JUN!P346+JUL!P346+AGS!P346+SEPT!P346+OKT!P346+NOV!P346+DES!P346</f>
        <v>1</v>
      </c>
      <c r="R346" s="332">
        <f>JAN!Q346+FEB!Q346+MAR!Q346+APR!Q346+MEI!Q346+JUN!Q346+JUL!Q346+AGS!Q346+SEPT!Q346+OKT!Q346+NOV!Q346+DES!Q346</f>
        <v>0</v>
      </c>
      <c r="S346" s="336">
        <f t="shared" si="30"/>
        <v>1</v>
      </c>
      <c r="T346" s="336">
        <f t="shared" si="31"/>
        <v>1</v>
      </c>
      <c r="U346" s="336">
        <f t="shared" si="32"/>
        <v>1</v>
      </c>
      <c r="V346" s="336">
        <f t="shared" si="33"/>
        <v>1.1235955056179776E-3</v>
      </c>
      <c r="W346" s="336">
        <f t="shared" si="34"/>
        <v>1.3955902484307451E-3</v>
      </c>
      <c r="X346" s="337">
        <f t="shared" si="35"/>
        <v>1.5680789308210618E-3</v>
      </c>
    </row>
    <row r="347" spans="1:24" ht="30" hidden="1" customHeight="1" x14ac:dyDescent="0.3">
      <c r="A347" s="309">
        <v>346</v>
      </c>
      <c r="B347" s="309">
        <v>2</v>
      </c>
      <c r="C347" s="310" t="s">
        <v>383</v>
      </c>
      <c r="D347" s="310" t="s">
        <v>385</v>
      </c>
      <c r="E347" s="326">
        <v>261299</v>
      </c>
      <c r="F347" s="311">
        <f>JAN!E347+FEB!E347+MAR!E347+APR!E347+MEI!E347+JUN!E347+JUL!E347+AGS!E347+SEPT!E347+OKT!E347+NOV!E347+DES!E347</f>
        <v>1883</v>
      </c>
      <c r="G347" s="311">
        <f>JAN!F347+FEB!F347+MAR!F347+APR!F347+MEI!F347+JUN!F347+JUL!F347+AGS!F347+SEPT!F347+OKT!F347+NOV!F347+DES!F347</f>
        <v>1329</v>
      </c>
      <c r="H347" s="311">
        <f>JAN!G347+FEB!G347+MAR!G347+APR!G347+MEI!G347+JUN!G347+JUL!G347+AGS!G347+SEPT!G347+OKT!G347+NOV!G347+DES!G347</f>
        <v>554</v>
      </c>
      <c r="I347" s="311">
        <f>JAN!H347+FEB!H347+MAR!H347+APR!H347+MEI!H347+JUN!H347+JUL!H347+AGS!H347+SEPT!H347+OKT!H347+NOV!H347+DES!H347</f>
        <v>1883</v>
      </c>
      <c r="J347" s="311">
        <f>JAN!I347+FEB!I347+MAR!I347+APR!I347+MEI!I347+JUN!I347+JUL!I347+AGS!I347+SEPT!I347+OKT!I347+NOV!I347+DES!I347</f>
        <v>1209</v>
      </c>
      <c r="K347" s="311">
        <f>JAN!J347+FEB!J347+MAR!J347+APR!J347+MEI!J347+JUN!J347+JUL!J347+AGS!J347+SEPT!J347+OKT!J347+NOV!J347+DES!J347</f>
        <v>524</v>
      </c>
      <c r="L347" s="311">
        <f>JAN!K347+FEB!K347+MAR!K347+APR!K347+MEI!K347+JUN!K347+JUL!K347+AGS!K347+SEPT!K347+OKT!K347+NOV!K347+DES!K347</f>
        <v>1733</v>
      </c>
      <c r="M347" s="311">
        <f>JAN!L347+FEB!L347+MAR!L347+APR!L347+MEI!L347+JUN!L347+JUL!L347+AGS!L347+SEPT!L347+OKT!L347+NOV!L347+DES!L347</f>
        <v>1</v>
      </c>
      <c r="N347" s="311">
        <f>JAN!M347+FEB!M347+MAR!M347+APR!M347+MEI!M347+JUN!M347+JUL!M347+AGS!M347+SEPT!M347+OKT!M347+NOV!M347+DES!M347</f>
        <v>1</v>
      </c>
      <c r="O347" s="311">
        <f>JAN!N347+FEB!N347+MAR!N347+APR!N347+MEI!N347+JUN!N347+JUL!N347+AGS!N347+SEPT!N347+OKT!N347+NOV!N347+DES!N347</f>
        <v>1</v>
      </c>
      <c r="P347" s="311">
        <f>JAN!O347+FEB!O347+MAR!O347+APR!O347+MEI!O347+JUN!O347+JUL!O347+AGS!O347+SEPT!O347+OKT!O347+NOV!O347+DES!O347</f>
        <v>0</v>
      </c>
      <c r="Q347" s="311">
        <f>JAN!P347+FEB!P347+MAR!P347+APR!P347+MEI!P347+JUN!P347+JUL!P347+AGS!P347+SEPT!P347+OKT!P347+NOV!P347+DES!P347</f>
        <v>1</v>
      </c>
      <c r="R347" s="332">
        <f>JAN!Q347+FEB!Q347+MAR!Q347+APR!Q347+MEI!Q347+JUN!Q347+JUL!Q347+AGS!Q347+SEPT!Q347+OKT!Q347+NOV!Q347+DES!Q347</f>
        <v>0</v>
      </c>
      <c r="S347" s="336">
        <f t="shared" si="30"/>
        <v>1</v>
      </c>
      <c r="T347" s="336">
        <f t="shared" si="31"/>
        <v>1</v>
      </c>
      <c r="U347" s="336">
        <f t="shared" si="32"/>
        <v>1</v>
      </c>
      <c r="V347" s="336">
        <f t="shared" si="33"/>
        <v>5.7703404500865547E-4</v>
      </c>
      <c r="W347" s="336">
        <f t="shared" si="34"/>
        <v>6.6322488796359729E-3</v>
      </c>
      <c r="X347" s="337">
        <f t="shared" si="35"/>
        <v>3.8270333985204689E-3</v>
      </c>
    </row>
    <row r="348" spans="1:24" ht="30" hidden="1" customHeight="1" x14ac:dyDescent="0.3">
      <c r="A348" s="309">
        <v>347</v>
      </c>
      <c r="B348" s="309">
        <v>3</v>
      </c>
      <c r="C348" s="310" t="s">
        <v>383</v>
      </c>
      <c r="D348" s="310" t="s">
        <v>386</v>
      </c>
      <c r="E348" s="326">
        <v>219061</v>
      </c>
      <c r="F348" s="311">
        <f>JAN!E348+FEB!E348+MAR!E348+APR!E348+MEI!E348+JUN!E348+JUL!E348+AGS!E348+SEPT!E348+OKT!E348+NOV!E348+DES!E348</f>
        <v>4677</v>
      </c>
      <c r="G348" s="311">
        <f>JAN!F348+FEB!F348+MAR!F348+APR!F348+MEI!F348+JUN!F348+JUL!F348+AGS!F348+SEPT!F348+OKT!F348+NOV!F348+DES!F348</f>
        <v>1951</v>
      </c>
      <c r="H348" s="311">
        <f>JAN!G348+FEB!G348+MAR!G348+APR!G348+MEI!G348+JUN!G348+JUL!G348+AGS!G348+SEPT!G348+OKT!G348+NOV!G348+DES!G348</f>
        <v>4001</v>
      </c>
      <c r="I348" s="311">
        <f>JAN!H348+FEB!H348+MAR!H348+APR!H348+MEI!H348+JUN!H348+JUL!H348+AGS!H348+SEPT!H348+OKT!H348+NOV!H348+DES!H348</f>
        <v>5952</v>
      </c>
      <c r="J348" s="311">
        <f>JAN!I348+FEB!I348+MAR!I348+APR!I348+MEI!I348+JUN!I348+JUL!I348+AGS!I348+SEPT!I348+OKT!I348+NOV!I348+DES!I348</f>
        <v>2055</v>
      </c>
      <c r="K348" s="311">
        <f>JAN!J348+FEB!J348+MAR!J348+APR!J348+MEI!J348+JUN!J348+JUL!J348+AGS!J348+SEPT!J348+OKT!J348+NOV!J348+DES!J348</f>
        <v>3764</v>
      </c>
      <c r="L348" s="311">
        <f>JAN!K348+FEB!K348+MAR!K348+APR!K348+MEI!K348+JUN!K348+JUL!K348+AGS!K348+SEPT!K348+OKT!K348+NOV!K348+DES!K348</f>
        <v>5819</v>
      </c>
      <c r="M348" s="311">
        <f>JAN!L348+FEB!L348+MAR!L348+APR!L348+MEI!L348+JUN!L348+JUL!L348+AGS!L348+SEPT!L348+OKT!L348+NOV!L348+DES!L348</f>
        <v>7</v>
      </c>
      <c r="N348" s="311">
        <f>JAN!M348+FEB!M348+MAR!M348+APR!M348+MEI!M348+JUN!M348+JUL!M348+AGS!M348+SEPT!M348+OKT!M348+NOV!M348+DES!M348</f>
        <v>6</v>
      </c>
      <c r="O348" s="311">
        <f>JAN!N348+FEB!N348+MAR!N348+APR!N348+MEI!N348+JUN!N348+JUL!N348+AGS!N348+SEPT!N348+OKT!N348+NOV!N348+DES!N348</f>
        <v>7</v>
      </c>
      <c r="P348" s="311">
        <f>JAN!O348+FEB!O348+MAR!O348+APR!O348+MEI!O348+JUN!O348+JUL!O348+AGS!O348+SEPT!O348+OKT!O348+NOV!O348+DES!O348</f>
        <v>0</v>
      </c>
      <c r="Q348" s="311">
        <f>JAN!P348+FEB!P348+MAR!P348+APR!P348+MEI!P348+JUN!P348+JUL!P348+AGS!P348+SEPT!P348+OKT!P348+NOV!P348+DES!P348</f>
        <v>6</v>
      </c>
      <c r="R348" s="332">
        <f>JAN!Q348+FEB!Q348+MAR!Q348+APR!Q348+MEI!Q348+JUN!Q348+JUL!Q348+AGS!Q348+SEPT!Q348+OKT!Q348+NOV!Q348+DES!Q348</f>
        <v>0</v>
      </c>
      <c r="S348" s="336">
        <f t="shared" si="30"/>
        <v>1.2726106478511867</v>
      </c>
      <c r="T348" s="336">
        <f t="shared" si="31"/>
        <v>0.8571428571428571</v>
      </c>
      <c r="U348" s="336">
        <f t="shared" si="32"/>
        <v>1</v>
      </c>
      <c r="V348" s="336">
        <f t="shared" si="33"/>
        <v>1.2029558343357965E-3</v>
      </c>
      <c r="W348" s="336">
        <f t="shared" si="34"/>
        <v>2.6563377324124331E-2</v>
      </c>
      <c r="X348" s="337">
        <f t="shared" si="35"/>
        <v>3.1954569731718563E-2</v>
      </c>
    </row>
    <row r="349" spans="1:24" ht="30" hidden="1" customHeight="1" x14ac:dyDescent="0.3">
      <c r="A349" s="309">
        <v>348</v>
      </c>
      <c r="B349" s="309">
        <v>4</v>
      </c>
      <c r="C349" s="310" t="s">
        <v>383</v>
      </c>
      <c r="D349" s="310" t="s">
        <v>387</v>
      </c>
      <c r="E349" s="326">
        <v>532609</v>
      </c>
      <c r="F349" s="311">
        <f>JAN!E349+FEB!E349+MAR!E349+APR!E349+MEI!E349+JUN!E349+JUL!E349+AGS!E349+SEPT!E349+OKT!E349+NOV!E349+DES!E349</f>
        <v>3624</v>
      </c>
      <c r="G349" s="311">
        <f>JAN!F349+FEB!F349+MAR!F349+APR!F349+MEI!F349+JUN!F349+JUL!F349+AGS!F349+SEPT!F349+OKT!F349+NOV!F349+DES!F349</f>
        <v>874</v>
      </c>
      <c r="H349" s="311">
        <f>JAN!G349+FEB!G349+MAR!G349+APR!G349+MEI!G349+JUN!G349+JUL!G349+AGS!G349+SEPT!G349+OKT!G349+NOV!G349+DES!G349</f>
        <v>2750</v>
      </c>
      <c r="I349" s="311">
        <f>JAN!H349+FEB!H349+MAR!H349+APR!H349+MEI!H349+JUN!H349+JUL!H349+AGS!H349+SEPT!H349+OKT!H349+NOV!H349+DES!H349</f>
        <v>3624</v>
      </c>
      <c r="J349" s="311">
        <f>JAN!I349+FEB!I349+MAR!I349+APR!I349+MEI!I349+JUN!I349+JUL!I349+AGS!I349+SEPT!I349+OKT!I349+NOV!I349+DES!I349</f>
        <v>838</v>
      </c>
      <c r="K349" s="311">
        <f>JAN!J349+FEB!J349+MAR!J349+APR!J349+MEI!J349+JUN!J349+JUL!J349+AGS!J349+SEPT!J349+OKT!J349+NOV!J349+DES!J349</f>
        <v>2694</v>
      </c>
      <c r="L349" s="311">
        <f>JAN!K349+FEB!K349+MAR!K349+APR!K349+MEI!K349+JUN!K349+JUL!K349+AGS!K349+SEPT!K349+OKT!K349+NOV!K349+DES!K349</f>
        <v>3532</v>
      </c>
      <c r="M349" s="311">
        <f>JAN!L349+FEB!L349+MAR!L349+APR!L349+MEI!L349+JUN!L349+JUL!L349+AGS!L349+SEPT!L349+OKT!L349+NOV!L349+DES!L349</f>
        <v>2</v>
      </c>
      <c r="N349" s="311">
        <f>JAN!M349+FEB!M349+MAR!M349+APR!M349+MEI!M349+JUN!M349+JUL!M349+AGS!M349+SEPT!M349+OKT!M349+NOV!M349+DES!M349</f>
        <v>2</v>
      </c>
      <c r="O349" s="311">
        <f>JAN!N349+FEB!N349+MAR!N349+APR!N349+MEI!N349+JUN!N349+JUL!N349+AGS!N349+SEPT!N349+OKT!N349+NOV!N349+DES!N349</f>
        <v>2</v>
      </c>
      <c r="P349" s="311">
        <f>JAN!O349+FEB!O349+MAR!O349+APR!O349+MEI!O349+JUN!O349+JUL!O349+AGS!O349+SEPT!O349+OKT!O349+NOV!O349+DES!O349</f>
        <v>0</v>
      </c>
      <c r="Q349" s="311">
        <f>JAN!P349+FEB!P349+MAR!P349+APR!P349+MEI!P349+JUN!P349+JUL!P349+AGS!P349+SEPT!P349+OKT!P349+NOV!P349+DES!P349</f>
        <v>2</v>
      </c>
      <c r="R349" s="332">
        <f>JAN!Q349+FEB!Q349+MAR!Q349+APR!Q349+MEI!Q349+JUN!Q349+JUL!Q349+AGS!Q349+SEPT!Q349+OKT!Q349+NOV!Q349+DES!Q349</f>
        <v>0</v>
      </c>
      <c r="S349" s="336">
        <f t="shared" si="30"/>
        <v>1</v>
      </c>
      <c r="T349" s="336">
        <f t="shared" si="31"/>
        <v>1</v>
      </c>
      <c r="U349" s="336">
        <f t="shared" si="32"/>
        <v>1</v>
      </c>
      <c r="V349" s="336">
        <f t="shared" si="33"/>
        <v>5.6625141562853911E-4</v>
      </c>
      <c r="W349" s="336">
        <f t="shared" si="34"/>
        <v>6.6315064146493961E-3</v>
      </c>
      <c r="X349" s="337">
        <f t="shared" si="35"/>
        <v>3.7550998950449579E-3</v>
      </c>
    </row>
    <row r="350" spans="1:24" ht="30" hidden="1" customHeight="1" x14ac:dyDescent="0.3">
      <c r="A350" s="309">
        <v>349</v>
      </c>
      <c r="B350" s="309">
        <v>5</v>
      </c>
      <c r="C350" s="310" t="s">
        <v>383</v>
      </c>
      <c r="D350" s="310" t="s">
        <v>388</v>
      </c>
      <c r="E350" s="326">
        <v>251320</v>
      </c>
      <c r="F350" s="311">
        <f>JAN!E350+FEB!E350+MAR!E350+APR!E350+MEI!E350+JUN!E350+JUL!E350+AGS!E350+SEPT!E350+OKT!E350+NOV!E350+DES!E350</f>
        <v>1272</v>
      </c>
      <c r="G350" s="311">
        <f>JAN!F350+FEB!F350+MAR!F350+APR!F350+MEI!F350+JUN!F350+JUL!F350+AGS!F350+SEPT!F350+OKT!F350+NOV!F350+DES!F350</f>
        <v>760</v>
      </c>
      <c r="H350" s="311">
        <f>JAN!G350+FEB!G350+MAR!G350+APR!G350+MEI!G350+JUN!G350+JUL!G350+AGS!G350+SEPT!G350+OKT!G350+NOV!G350+DES!G350</f>
        <v>512</v>
      </c>
      <c r="I350" s="311">
        <f>JAN!H350+FEB!H350+MAR!H350+APR!H350+MEI!H350+JUN!H350+JUL!H350+AGS!H350+SEPT!H350+OKT!H350+NOV!H350+DES!H350</f>
        <v>1272</v>
      </c>
      <c r="J350" s="311">
        <f>JAN!I350+FEB!I350+MAR!I350+APR!I350+MEI!I350+JUN!I350+JUL!I350+AGS!I350+SEPT!I350+OKT!I350+NOV!I350+DES!I350</f>
        <v>482</v>
      </c>
      <c r="K350" s="311">
        <f>JAN!J350+FEB!J350+MAR!J350+APR!J350+MEI!J350+JUN!J350+JUL!J350+AGS!J350+SEPT!J350+OKT!J350+NOV!J350+DES!J350</f>
        <v>815</v>
      </c>
      <c r="L350" s="311">
        <f>JAN!K350+FEB!K350+MAR!K350+APR!K350+MEI!K350+JUN!K350+JUL!K350+AGS!K350+SEPT!K350+OKT!K350+NOV!K350+DES!K350</f>
        <v>1297</v>
      </c>
      <c r="M350" s="311">
        <f>JAN!L350+FEB!L350+MAR!L350+APR!L350+MEI!L350+JUN!L350+JUL!L350+AGS!L350+SEPT!L350+OKT!L350+NOV!L350+DES!L350</f>
        <v>3</v>
      </c>
      <c r="N350" s="311">
        <f>JAN!M350+FEB!M350+MAR!M350+APR!M350+MEI!M350+JUN!M350+JUL!M350+AGS!M350+SEPT!M350+OKT!M350+NOV!M350+DES!M350</f>
        <v>2</v>
      </c>
      <c r="O350" s="311">
        <f>JAN!N350+FEB!N350+MAR!N350+APR!N350+MEI!N350+JUN!N350+JUL!N350+AGS!N350+SEPT!N350+OKT!N350+NOV!N350+DES!N350</f>
        <v>3</v>
      </c>
      <c r="P350" s="311">
        <f>JAN!O350+FEB!O350+MAR!O350+APR!O350+MEI!O350+JUN!O350+JUL!O350+AGS!O350+SEPT!O350+OKT!O350+NOV!O350+DES!O350</f>
        <v>0</v>
      </c>
      <c r="Q350" s="311">
        <f>JAN!P350+FEB!P350+MAR!P350+APR!P350+MEI!P350+JUN!P350+JUL!P350+AGS!P350+SEPT!P350+OKT!P350+NOV!P350+DES!P350</f>
        <v>3</v>
      </c>
      <c r="R350" s="332">
        <f>JAN!Q350+FEB!Q350+MAR!Q350+APR!Q350+MEI!Q350+JUN!Q350+JUL!Q350+AGS!Q350+SEPT!Q350+OKT!Q350+NOV!Q350+DES!Q350</f>
        <v>0</v>
      </c>
      <c r="S350" s="336">
        <f t="shared" si="30"/>
        <v>1</v>
      </c>
      <c r="T350" s="336">
        <f t="shared" si="31"/>
        <v>0.66666666666666663</v>
      </c>
      <c r="U350" s="336">
        <f t="shared" si="32"/>
        <v>1</v>
      </c>
      <c r="V350" s="336">
        <f t="shared" si="33"/>
        <v>2.3130300693909021E-3</v>
      </c>
      <c r="W350" s="336">
        <f t="shared" si="34"/>
        <v>5.1607512334871878E-3</v>
      </c>
      <c r="X350" s="337">
        <f t="shared" si="35"/>
        <v>1.1936972783702053E-2</v>
      </c>
    </row>
    <row r="351" spans="1:24" ht="30" hidden="1" customHeight="1" x14ac:dyDescent="0.3">
      <c r="A351" s="309">
        <v>350</v>
      </c>
      <c r="B351" s="309">
        <v>6</v>
      </c>
      <c r="C351" s="310" t="s">
        <v>383</v>
      </c>
      <c r="D351" s="310" t="s">
        <v>389</v>
      </c>
      <c r="E351" s="326">
        <v>372609</v>
      </c>
      <c r="F351" s="311">
        <f>JAN!E351+FEB!E351+MAR!E351+APR!E351+MEI!E351+JUN!E351+JUL!E351+AGS!E351+SEPT!E351+OKT!E351+NOV!E351+DES!E351</f>
        <v>806</v>
      </c>
      <c r="G351" s="311">
        <f>JAN!F351+FEB!F351+MAR!F351+APR!F351+MEI!F351+JUN!F351+JUL!F351+AGS!F351+SEPT!F351+OKT!F351+NOV!F351+DES!F351</f>
        <v>159</v>
      </c>
      <c r="H351" s="311">
        <f>JAN!G351+FEB!G351+MAR!G351+APR!G351+MEI!G351+JUN!G351+JUL!G351+AGS!G351+SEPT!G351+OKT!G351+NOV!G351+DES!G351</f>
        <v>621</v>
      </c>
      <c r="I351" s="311">
        <f>JAN!H351+FEB!H351+MAR!H351+APR!H351+MEI!H351+JUN!H351+JUL!H351+AGS!H351+SEPT!H351+OKT!H351+NOV!H351+DES!H351</f>
        <v>780</v>
      </c>
      <c r="J351" s="311">
        <f>JAN!I351+FEB!I351+MAR!I351+APR!I351+MEI!I351+JUN!I351+JUL!I351+AGS!I351+SEPT!I351+OKT!I351+NOV!I351+DES!I351</f>
        <v>495</v>
      </c>
      <c r="K351" s="311">
        <f>JAN!J351+FEB!J351+MAR!J351+APR!J351+MEI!J351+JUN!J351+JUL!J351+AGS!J351+SEPT!J351+OKT!J351+NOV!J351+DES!J351</f>
        <v>590</v>
      </c>
      <c r="L351" s="311">
        <f>JAN!K351+FEB!K351+MAR!K351+APR!K351+MEI!K351+JUN!K351+JUL!K351+AGS!K351+SEPT!K351+OKT!K351+NOV!K351+DES!K351</f>
        <v>1085</v>
      </c>
      <c r="M351" s="311">
        <f>JAN!L351+FEB!L351+MAR!L351+APR!L351+MEI!L351+JUN!L351+JUL!L351+AGS!L351+SEPT!L351+OKT!L351+NOV!L351+DES!L351</f>
        <v>10</v>
      </c>
      <c r="N351" s="311">
        <f>JAN!M351+FEB!M351+MAR!M351+APR!M351+MEI!M351+JUN!M351+JUL!M351+AGS!M351+SEPT!M351+OKT!M351+NOV!M351+DES!M351</f>
        <v>1</v>
      </c>
      <c r="O351" s="311">
        <f>JAN!N351+FEB!N351+MAR!N351+APR!N351+MEI!N351+JUN!N351+JUL!N351+AGS!N351+SEPT!N351+OKT!N351+NOV!N351+DES!N351</f>
        <v>10</v>
      </c>
      <c r="P351" s="311">
        <f>JAN!O351+FEB!O351+MAR!O351+APR!O351+MEI!O351+JUN!O351+JUL!O351+AGS!O351+SEPT!O351+OKT!O351+NOV!O351+DES!O351</f>
        <v>2</v>
      </c>
      <c r="Q351" s="311">
        <f>JAN!P351+FEB!P351+MAR!P351+APR!P351+MEI!P351+JUN!P351+JUL!P351+AGS!P351+SEPT!P351+OKT!P351+NOV!P351+DES!P351</f>
        <v>8</v>
      </c>
      <c r="R351" s="332">
        <f>JAN!Q351+FEB!Q351+MAR!Q351+APR!Q351+MEI!Q351+JUN!Q351+JUL!Q351+AGS!Q351+SEPT!Q351+OKT!Q351+NOV!Q351+DES!Q351</f>
        <v>0</v>
      </c>
      <c r="S351" s="336">
        <f t="shared" si="30"/>
        <v>0.967741935483871</v>
      </c>
      <c r="T351" s="336">
        <f t="shared" si="31"/>
        <v>0.1</v>
      </c>
      <c r="U351" s="336">
        <f t="shared" si="32"/>
        <v>1</v>
      </c>
      <c r="V351" s="336">
        <f t="shared" si="33"/>
        <v>9.2165898617511521E-3</v>
      </c>
      <c r="W351" s="336">
        <f t="shared" si="34"/>
        <v>2.9118996052161917E-3</v>
      </c>
      <c r="X351" s="337">
        <f t="shared" si="35"/>
        <v>2.6837784379872734E-2</v>
      </c>
    </row>
    <row r="352" spans="1:24" ht="30" hidden="1" customHeight="1" x14ac:dyDescent="0.3">
      <c r="A352" s="309">
        <v>351</v>
      </c>
      <c r="B352" s="309">
        <v>7</v>
      </c>
      <c r="C352" s="310" t="s">
        <v>383</v>
      </c>
      <c r="D352" s="310" t="s">
        <v>390</v>
      </c>
      <c r="E352" s="326">
        <v>463995</v>
      </c>
      <c r="F352" s="311">
        <f>JAN!E352+FEB!E352+MAR!E352+APR!E352+MEI!E352+JUN!E352+JUL!E352+AGS!E352+SEPT!E352+OKT!E352+NOV!E352+DES!E352</f>
        <v>2195</v>
      </c>
      <c r="G352" s="311">
        <f>JAN!F352+FEB!F352+MAR!F352+APR!F352+MEI!F352+JUN!F352+JUL!F352+AGS!F352+SEPT!F352+OKT!F352+NOV!F352+DES!F352</f>
        <v>298</v>
      </c>
      <c r="H352" s="311">
        <f>JAN!G352+FEB!G352+MAR!G352+APR!G352+MEI!G352+JUN!G352+JUL!G352+AGS!G352+SEPT!G352+OKT!G352+NOV!G352+DES!G352</f>
        <v>1894</v>
      </c>
      <c r="I352" s="311">
        <f>JAN!H352+FEB!H352+MAR!H352+APR!H352+MEI!H352+JUN!H352+JUL!H352+AGS!H352+SEPT!H352+OKT!H352+NOV!H352+DES!H352</f>
        <v>2192</v>
      </c>
      <c r="J352" s="311">
        <f>JAN!I352+FEB!I352+MAR!I352+APR!I352+MEI!I352+JUN!I352+JUL!I352+AGS!I352+SEPT!I352+OKT!I352+NOV!I352+DES!I352</f>
        <v>303</v>
      </c>
      <c r="K352" s="311">
        <f>JAN!J352+FEB!J352+MAR!J352+APR!J352+MEI!J352+JUN!J352+JUL!J352+AGS!J352+SEPT!J352+OKT!J352+NOV!J352+DES!J352</f>
        <v>1850</v>
      </c>
      <c r="L352" s="311">
        <f>JAN!K352+FEB!K352+MAR!K352+APR!K352+MEI!K352+JUN!K352+JUL!K352+AGS!K352+SEPT!K352+OKT!K352+NOV!K352+DES!K352</f>
        <v>2153</v>
      </c>
      <c r="M352" s="311">
        <f>JAN!L352+FEB!L352+MAR!L352+APR!L352+MEI!L352+JUN!L352+JUL!L352+AGS!L352+SEPT!L352+OKT!L352+NOV!L352+DES!L352</f>
        <v>1</v>
      </c>
      <c r="N352" s="311">
        <f>JAN!M352+FEB!M352+MAR!M352+APR!M352+MEI!M352+JUN!M352+JUL!M352+AGS!M352+SEPT!M352+OKT!M352+NOV!M352+DES!M352</f>
        <v>1</v>
      </c>
      <c r="O352" s="311">
        <f>JAN!N352+FEB!N352+MAR!N352+APR!N352+MEI!N352+JUN!N352+JUL!N352+AGS!N352+SEPT!N352+OKT!N352+NOV!N352+DES!N352</f>
        <v>1</v>
      </c>
      <c r="P352" s="311">
        <f>JAN!O352+FEB!O352+MAR!O352+APR!O352+MEI!O352+JUN!O352+JUL!O352+AGS!O352+SEPT!O352+OKT!O352+NOV!O352+DES!O352</f>
        <v>0</v>
      </c>
      <c r="Q352" s="311">
        <f>JAN!P352+FEB!P352+MAR!P352+APR!P352+MEI!P352+JUN!P352+JUL!P352+AGS!P352+SEPT!P352+OKT!P352+NOV!P352+DES!P352</f>
        <v>1</v>
      </c>
      <c r="R352" s="332">
        <f>JAN!Q352+FEB!Q352+MAR!Q352+APR!Q352+MEI!Q352+JUN!Q352+JUL!Q352+AGS!Q352+SEPT!Q352+OKT!Q352+NOV!Q352+DES!Q352</f>
        <v>0</v>
      </c>
      <c r="S352" s="336">
        <f t="shared" si="30"/>
        <v>0.99863325740318909</v>
      </c>
      <c r="T352" s="336">
        <f t="shared" si="31"/>
        <v>1</v>
      </c>
      <c r="U352" s="336">
        <f t="shared" si="32"/>
        <v>1</v>
      </c>
      <c r="V352" s="336">
        <f t="shared" si="33"/>
        <v>4.6446818392940084E-4</v>
      </c>
      <c r="W352" s="336">
        <f t="shared" si="34"/>
        <v>4.6401362083643141E-3</v>
      </c>
      <c r="X352" s="337">
        <f t="shared" si="35"/>
        <v>2.155195637884029E-3</v>
      </c>
    </row>
    <row r="353" spans="1:24" ht="30" hidden="1" customHeight="1" x14ac:dyDescent="0.3">
      <c r="A353" s="309">
        <v>352</v>
      </c>
      <c r="B353" s="309">
        <v>8</v>
      </c>
      <c r="C353" s="310" t="s">
        <v>383</v>
      </c>
      <c r="D353" s="310" t="s">
        <v>391</v>
      </c>
      <c r="E353" s="326">
        <v>199576</v>
      </c>
      <c r="F353" s="311">
        <f>JAN!E353+FEB!E353+MAR!E353+APR!E353+MEI!E353+JUN!E353+JUL!E353+AGS!E353+SEPT!E353+OKT!E353+NOV!E353+DES!E353</f>
        <v>1171</v>
      </c>
      <c r="G353" s="311">
        <f>JAN!F353+FEB!F353+MAR!F353+APR!F353+MEI!F353+JUN!F353+JUL!F353+AGS!F353+SEPT!F353+OKT!F353+NOV!F353+DES!F353</f>
        <v>452</v>
      </c>
      <c r="H353" s="311">
        <f>JAN!G353+FEB!G353+MAR!G353+APR!G353+MEI!G353+JUN!G353+JUL!G353+AGS!G353+SEPT!G353+OKT!G353+NOV!G353+DES!G353</f>
        <v>719</v>
      </c>
      <c r="I353" s="311">
        <f>JAN!H353+FEB!H353+MAR!H353+APR!H353+MEI!H353+JUN!H353+JUL!H353+AGS!H353+SEPT!H353+OKT!H353+NOV!H353+DES!H353</f>
        <v>1171</v>
      </c>
      <c r="J353" s="311">
        <f>JAN!I353+FEB!I353+MAR!I353+APR!I353+MEI!I353+JUN!I353+JUL!I353+AGS!I353+SEPT!I353+OKT!I353+NOV!I353+DES!I353</f>
        <v>453</v>
      </c>
      <c r="K353" s="311">
        <f>JAN!J353+FEB!J353+MAR!J353+APR!J353+MEI!J353+JUN!J353+JUL!J353+AGS!J353+SEPT!J353+OKT!J353+NOV!J353+DES!J353</f>
        <v>688</v>
      </c>
      <c r="L353" s="311">
        <f>JAN!K353+FEB!K353+MAR!K353+APR!K353+MEI!K353+JUN!K353+JUL!K353+AGS!K353+SEPT!K353+OKT!K353+NOV!K353+DES!K353</f>
        <v>1141</v>
      </c>
      <c r="M353" s="311">
        <f>JAN!L353+FEB!L353+MAR!L353+APR!L353+MEI!L353+JUN!L353+JUL!L353+AGS!L353+SEPT!L353+OKT!L353+NOV!L353+DES!L353</f>
        <v>1</v>
      </c>
      <c r="N353" s="311">
        <f>JAN!M353+FEB!M353+MAR!M353+APR!M353+MEI!M353+JUN!M353+JUL!M353+AGS!M353+SEPT!M353+OKT!M353+NOV!M353+DES!M353</f>
        <v>1</v>
      </c>
      <c r="O353" s="311">
        <f>JAN!N353+FEB!N353+MAR!N353+APR!N353+MEI!N353+JUN!N353+JUL!N353+AGS!N353+SEPT!N353+OKT!N353+NOV!N353+DES!N353</f>
        <v>1</v>
      </c>
      <c r="P353" s="311">
        <f>JAN!O353+FEB!O353+MAR!O353+APR!O353+MEI!O353+JUN!O353+JUL!O353+AGS!O353+SEPT!O353+OKT!O353+NOV!O353+DES!O353</f>
        <v>0</v>
      </c>
      <c r="Q353" s="311">
        <f>JAN!P353+FEB!P353+MAR!P353+APR!P353+MEI!P353+JUN!P353+JUL!P353+AGS!P353+SEPT!P353+OKT!P353+NOV!P353+DES!P353</f>
        <v>1</v>
      </c>
      <c r="R353" s="332">
        <f>JAN!Q353+FEB!Q353+MAR!Q353+APR!Q353+MEI!Q353+JUN!Q353+JUL!Q353+AGS!Q353+SEPT!Q353+OKT!Q353+NOV!Q353+DES!Q353</f>
        <v>0</v>
      </c>
      <c r="S353" s="336">
        <f t="shared" si="30"/>
        <v>1</v>
      </c>
      <c r="T353" s="336">
        <f t="shared" si="31"/>
        <v>1</v>
      </c>
      <c r="U353" s="336">
        <f t="shared" si="32"/>
        <v>1</v>
      </c>
      <c r="V353" s="336">
        <f t="shared" si="33"/>
        <v>8.7642418930762491E-4</v>
      </c>
      <c r="W353" s="336">
        <f t="shared" si="34"/>
        <v>5.7171202950254537E-3</v>
      </c>
      <c r="X353" s="337">
        <f t="shared" si="35"/>
        <v>5.010622519741853E-3</v>
      </c>
    </row>
    <row r="354" spans="1:24" ht="30" hidden="1" customHeight="1" x14ac:dyDescent="0.3">
      <c r="A354" s="309">
        <v>353</v>
      </c>
      <c r="B354" s="309">
        <v>9</v>
      </c>
      <c r="C354" s="310" t="s">
        <v>383</v>
      </c>
      <c r="D354" s="310" t="s">
        <v>392</v>
      </c>
      <c r="E354" s="326">
        <v>413369</v>
      </c>
      <c r="F354" s="311">
        <f>JAN!E354+FEB!E354+MAR!E354+APR!E354+MEI!E354+JUN!E354+JUL!E354+AGS!E354+SEPT!E354+OKT!E354+NOV!E354+DES!E354</f>
        <v>3077</v>
      </c>
      <c r="G354" s="311">
        <f>JAN!F354+FEB!F354+MAR!F354+APR!F354+MEI!F354+JUN!F354+JUL!F354+AGS!F354+SEPT!F354+OKT!F354+NOV!F354+DES!F354</f>
        <v>488</v>
      </c>
      <c r="H354" s="311">
        <f>JAN!G354+FEB!G354+MAR!G354+APR!G354+MEI!G354+JUN!G354+JUL!G354+AGS!G354+SEPT!G354+OKT!G354+NOV!G354+DES!G354</f>
        <v>2589</v>
      </c>
      <c r="I354" s="311">
        <f>JAN!H354+FEB!H354+MAR!H354+APR!H354+MEI!H354+JUN!H354+JUL!H354+AGS!H354+SEPT!H354+OKT!H354+NOV!H354+DES!H354</f>
        <v>3077</v>
      </c>
      <c r="J354" s="311">
        <f>JAN!I354+FEB!I354+MAR!I354+APR!I354+MEI!I354+JUN!I354+JUL!I354+AGS!I354+SEPT!I354+OKT!I354+NOV!I354+DES!I354</f>
        <v>481</v>
      </c>
      <c r="K354" s="311">
        <f>JAN!J354+FEB!J354+MAR!J354+APR!J354+MEI!J354+JUN!J354+JUL!J354+AGS!J354+SEPT!J354+OKT!J354+NOV!J354+DES!J354</f>
        <v>2507</v>
      </c>
      <c r="L354" s="311">
        <f>JAN!K354+FEB!K354+MAR!K354+APR!K354+MEI!K354+JUN!K354+JUL!K354+AGS!K354+SEPT!K354+OKT!K354+NOV!K354+DES!K354</f>
        <v>2988</v>
      </c>
      <c r="M354" s="311">
        <f>JAN!L354+FEB!L354+MAR!L354+APR!L354+MEI!L354+JUN!L354+JUL!L354+AGS!L354+SEPT!L354+OKT!L354+NOV!L354+DES!L354</f>
        <v>12</v>
      </c>
      <c r="N354" s="311">
        <f>JAN!M354+FEB!M354+MAR!M354+APR!M354+MEI!M354+JUN!M354+JUL!M354+AGS!M354+SEPT!M354+OKT!M354+NOV!M354+DES!M354</f>
        <v>9</v>
      </c>
      <c r="O354" s="311">
        <f>JAN!N354+FEB!N354+MAR!N354+APR!N354+MEI!N354+JUN!N354+JUL!N354+AGS!N354+SEPT!N354+OKT!N354+NOV!N354+DES!N354</f>
        <v>12</v>
      </c>
      <c r="P354" s="311">
        <f>JAN!O354+FEB!O354+MAR!O354+APR!O354+MEI!O354+JUN!O354+JUL!O354+AGS!O354+SEPT!O354+OKT!O354+NOV!O354+DES!O354</f>
        <v>3</v>
      </c>
      <c r="Q354" s="311">
        <f>JAN!P354+FEB!P354+MAR!P354+APR!P354+MEI!P354+JUN!P354+JUL!P354+AGS!P354+SEPT!P354+OKT!P354+NOV!P354+DES!P354</f>
        <v>9</v>
      </c>
      <c r="R354" s="332">
        <f>JAN!Q354+FEB!Q354+MAR!Q354+APR!Q354+MEI!Q354+JUN!Q354+JUL!Q354+AGS!Q354+SEPT!Q354+OKT!Q354+NOV!Q354+DES!Q354</f>
        <v>0</v>
      </c>
      <c r="S354" s="336">
        <f t="shared" si="30"/>
        <v>1</v>
      </c>
      <c r="T354" s="336">
        <f t="shared" si="31"/>
        <v>0.75</v>
      </c>
      <c r="U354" s="336">
        <f t="shared" si="32"/>
        <v>1</v>
      </c>
      <c r="V354" s="336">
        <f t="shared" si="33"/>
        <v>4.0160642570281121E-3</v>
      </c>
      <c r="W354" s="336">
        <f t="shared" si="34"/>
        <v>7.2284085163618946E-3</v>
      </c>
      <c r="X354" s="337">
        <f t="shared" si="35"/>
        <v>2.9029753077758614E-2</v>
      </c>
    </row>
    <row r="355" spans="1:24" ht="30" hidden="1" customHeight="1" x14ac:dyDescent="0.3">
      <c r="A355" s="309">
        <v>354</v>
      </c>
      <c r="B355" s="309">
        <v>10</v>
      </c>
      <c r="C355" s="310" t="s">
        <v>383</v>
      </c>
      <c r="D355" s="310" t="s">
        <v>393</v>
      </c>
      <c r="E355" s="326">
        <v>205298</v>
      </c>
      <c r="F355" s="311">
        <f>JAN!E355+FEB!E355+MAR!E355+APR!E355+MEI!E355+JUN!E355+JUL!E355+AGS!E355+SEPT!E355+OKT!E355+NOV!E355+DES!E355</f>
        <v>1027</v>
      </c>
      <c r="G355" s="311">
        <f>JAN!F355+FEB!F355+MAR!F355+APR!F355+MEI!F355+JUN!F355+JUL!F355+AGS!F355+SEPT!F355+OKT!F355+NOV!F355+DES!F355</f>
        <v>817</v>
      </c>
      <c r="H355" s="311">
        <f>JAN!G355+FEB!G355+MAR!G355+APR!G355+MEI!G355+JUN!G355+JUL!G355+AGS!G355+SEPT!G355+OKT!G355+NOV!G355+DES!G355</f>
        <v>277</v>
      </c>
      <c r="I355" s="311">
        <f>JAN!H355+FEB!H355+MAR!H355+APR!H355+MEI!H355+JUN!H355+JUL!H355+AGS!H355+SEPT!H355+OKT!H355+NOV!H355+DES!H355</f>
        <v>1094</v>
      </c>
      <c r="J355" s="311">
        <f>JAN!I355+FEB!I355+MAR!I355+APR!I355+MEI!I355+JUN!I355+JUL!I355+AGS!I355+SEPT!I355+OKT!I355+NOV!I355+DES!I355</f>
        <v>785</v>
      </c>
      <c r="K355" s="311">
        <f>JAN!J355+FEB!J355+MAR!J355+APR!J355+MEI!J355+JUN!J355+JUL!J355+AGS!J355+SEPT!J355+OKT!J355+NOV!J355+DES!J355</f>
        <v>460</v>
      </c>
      <c r="L355" s="311">
        <f>JAN!K355+FEB!K355+MAR!K355+APR!K355+MEI!K355+JUN!K355+JUL!K355+AGS!K355+SEPT!K355+OKT!K355+NOV!K355+DES!K355</f>
        <v>1245</v>
      </c>
      <c r="M355" s="311">
        <f>JAN!L355+FEB!L355+MAR!L355+APR!L355+MEI!L355+JUN!L355+JUL!L355+AGS!L355+SEPT!L355+OKT!L355+NOV!L355+DES!L355</f>
        <v>3</v>
      </c>
      <c r="N355" s="311">
        <f>JAN!M355+FEB!M355+MAR!M355+APR!M355+MEI!M355+JUN!M355+JUL!M355+AGS!M355+SEPT!M355+OKT!M355+NOV!M355+DES!M355</f>
        <v>3</v>
      </c>
      <c r="O355" s="311">
        <f>JAN!N355+FEB!N355+MAR!N355+APR!N355+MEI!N355+JUN!N355+JUL!N355+AGS!N355+SEPT!N355+OKT!N355+NOV!N355+DES!N355</f>
        <v>3</v>
      </c>
      <c r="P355" s="311">
        <f>JAN!O355+FEB!O355+MAR!O355+APR!O355+MEI!O355+JUN!O355+JUL!O355+AGS!O355+SEPT!O355+OKT!O355+NOV!O355+DES!O355</f>
        <v>1</v>
      </c>
      <c r="Q355" s="311">
        <f>JAN!P355+FEB!P355+MAR!P355+APR!P355+MEI!P355+JUN!P355+JUL!P355+AGS!P355+SEPT!P355+OKT!P355+NOV!P355+DES!P355</f>
        <v>2</v>
      </c>
      <c r="R355" s="332">
        <f>JAN!Q355+FEB!Q355+MAR!Q355+APR!Q355+MEI!Q355+JUN!Q355+JUL!Q355+AGS!Q355+SEPT!Q355+OKT!Q355+NOV!Q355+DES!Q355</f>
        <v>0</v>
      </c>
      <c r="S355" s="336">
        <f t="shared" si="30"/>
        <v>1.0652385589094451</v>
      </c>
      <c r="T355" s="336">
        <f t="shared" si="31"/>
        <v>1</v>
      </c>
      <c r="U355" s="336">
        <f t="shared" si="32"/>
        <v>1</v>
      </c>
      <c r="V355" s="336">
        <f t="shared" si="33"/>
        <v>2.4096385542168677E-3</v>
      </c>
      <c r="W355" s="336">
        <f t="shared" si="34"/>
        <v>6.0643552299584017E-3</v>
      </c>
      <c r="X355" s="337">
        <f t="shared" si="35"/>
        <v>1.4612904168574463E-2</v>
      </c>
    </row>
    <row r="356" spans="1:24" ht="30" hidden="1" customHeight="1" x14ac:dyDescent="0.3">
      <c r="A356" s="309">
        <v>355</v>
      </c>
      <c r="B356" s="309">
        <v>11</v>
      </c>
      <c r="C356" s="310" t="s">
        <v>383</v>
      </c>
      <c r="D356" s="310" t="s">
        <v>394</v>
      </c>
      <c r="E356" s="326">
        <v>258984</v>
      </c>
      <c r="F356" s="311">
        <f>JAN!E356+FEB!E356+MAR!E356+APR!E356+MEI!E356+JUN!E356+JUL!E356+AGS!E356+SEPT!E356+OKT!E356+NOV!E356+DES!E356</f>
        <v>993</v>
      </c>
      <c r="G356" s="311">
        <f>JAN!F356+FEB!F356+MAR!F356+APR!F356+MEI!F356+JUN!F356+JUL!F356+AGS!F356+SEPT!F356+OKT!F356+NOV!F356+DES!F356</f>
        <v>385</v>
      </c>
      <c r="H356" s="311">
        <f>JAN!G356+FEB!G356+MAR!G356+APR!G356+MEI!G356+JUN!G356+JUL!G356+AGS!G356+SEPT!G356+OKT!G356+NOV!G356+DES!G356</f>
        <v>598</v>
      </c>
      <c r="I356" s="311">
        <f>JAN!H356+FEB!H356+MAR!H356+APR!H356+MEI!H356+JUN!H356+JUL!H356+AGS!H356+SEPT!H356+OKT!H356+NOV!H356+DES!H356</f>
        <v>983</v>
      </c>
      <c r="J356" s="311">
        <f>JAN!I356+FEB!I356+MAR!I356+APR!I356+MEI!I356+JUN!I356+JUL!I356+AGS!I356+SEPT!I356+OKT!I356+NOV!I356+DES!I356</f>
        <v>413</v>
      </c>
      <c r="K356" s="311">
        <f>JAN!J356+FEB!J356+MAR!J356+APR!J356+MEI!J356+JUN!J356+JUL!J356+AGS!J356+SEPT!J356+OKT!J356+NOV!J356+DES!J356</f>
        <v>575</v>
      </c>
      <c r="L356" s="311">
        <f>JAN!K356+FEB!K356+MAR!K356+APR!K356+MEI!K356+JUN!K356+JUL!K356+AGS!K356+SEPT!K356+OKT!K356+NOV!K356+DES!K356</f>
        <v>988</v>
      </c>
      <c r="M356" s="311">
        <f>JAN!L356+FEB!L356+MAR!L356+APR!L356+MEI!L356+JUN!L356+JUL!L356+AGS!L356+SEPT!L356+OKT!L356+NOV!L356+DES!L356</f>
        <v>13</v>
      </c>
      <c r="N356" s="311">
        <f>JAN!M356+FEB!M356+MAR!M356+APR!M356+MEI!M356+JUN!M356+JUL!M356+AGS!M356+SEPT!M356+OKT!M356+NOV!M356+DES!M356</f>
        <v>13</v>
      </c>
      <c r="O356" s="311">
        <f>JAN!N356+FEB!N356+MAR!N356+APR!N356+MEI!N356+JUN!N356+JUL!N356+AGS!N356+SEPT!N356+OKT!N356+NOV!N356+DES!N356</f>
        <v>13</v>
      </c>
      <c r="P356" s="311">
        <f>JAN!O356+FEB!O356+MAR!O356+APR!O356+MEI!O356+JUN!O356+JUL!O356+AGS!O356+SEPT!O356+OKT!O356+NOV!O356+DES!O356</f>
        <v>5</v>
      </c>
      <c r="Q356" s="311">
        <f>JAN!P356+FEB!P356+MAR!P356+APR!P356+MEI!P356+JUN!P356+JUL!P356+AGS!P356+SEPT!P356+OKT!P356+NOV!P356+DES!P356</f>
        <v>8</v>
      </c>
      <c r="R356" s="332">
        <f>JAN!Q356+FEB!Q356+MAR!Q356+APR!Q356+MEI!Q356+JUN!Q356+JUL!Q356+AGS!Q356+SEPT!Q356+OKT!Q356+NOV!Q356+DES!Q356</f>
        <v>0</v>
      </c>
      <c r="S356" s="336">
        <f t="shared" si="30"/>
        <v>0.98992950654582079</v>
      </c>
      <c r="T356" s="336">
        <f t="shared" si="31"/>
        <v>1</v>
      </c>
      <c r="U356" s="336">
        <f t="shared" si="32"/>
        <v>1</v>
      </c>
      <c r="V356" s="336">
        <f t="shared" si="33"/>
        <v>1.3157894736842105E-2</v>
      </c>
      <c r="W356" s="336">
        <f t="shared" si="34"/>
        <v>3.8149074846322551E-3</v>
      </c>
      <c r="X356" s="337">
        <f t="shared" si="35"/>
        <v>5.0196151113582305E-2</v>
      </c>
    </row>
    <row r="357" spans="1:24" ht="30" hidden="1" customHeight="1" x14ac:dyDescent="0.3">
      <c r="A357" s="309">
        <v>356</v>
      </c>
      <c r="B357" s="309">
        <v>12</v>
      </c>
      <c r="C357" s="310" t="s">
        <v>383</v>
      </c>
      <c r="D357" s="310" t="s">
        <v>395</v>
      </c>
      <c r="E357" s="326">
        <v>504008</v>
      </c>
      <c r="F357" s="311">
        <f>JAN!E357+FEB!E357+MAR!E357+APR!E357+MEI!E357+JUN!E357+JUL!E357+AGS!E357+SEPT!E357+OKT!E357+NOV!E357+DES!E357</f>
        <v>4258.259</v>
      </c>
      <c r="G357" s="311">
        <f>JAN!F357+FEB!F357+MAR!F357+APR!F357+MEI!F357+JUN!F357+JUL!F357+AGS!F357+SEPT!F357+OKT!F357+NOV!F357+DES!F357</f>
        <v>4438</v>
      </c>
      <c r="H357" s="311">
        <f>JAN!G357+FEB!G357+MAR!G357+APR!G357+MEI!G357+JUN!G357+JUL!G357+AGS!G357+SEPT!G357+OKT!G357+NOV!G357+DES!G357</f>
        <v>1073</v>
      </c>
      <c r="I357" s="311">
        <f>JAN!H357+FEB!H357+MAR!H357+APR!H357+MEI!H357+JUN!H357+JUL!H357+AGS!H357+SEPT!H357+OKT!H357+NOV!H357+DES!H357</f>
        <v>5511</v>
      </c>
      <c r="J357" s="311">
        <f>JAN!I357+FEB!I357+MAR!I357+APR!I357+MEI!I357+JUN!I357+JUL!I357+AGS!I357+SEPT!I357+OKT!I357+NOV!I357+DES!I357</f>
        <v>4169</v>
      </c>
      <c r="K357" s="311">
        <f>JAN!J357+FEB!J357+MAR!J357+APR!J357+MEI!J357+JUN!J357+JUL!J357+AGS!J357+SEPT!J357+OKT!J357+NOV!J357+DES!J357</f>
        <v>1052</v>
      </c>
      <c r="L357" s="311">
        <f>JAN!K357+FEB!K357+MAR!K357+APR!K357+MEI!K357+JUN!K357+JUL!K357+AGS!K357+SEPT!K357+OKT!K357+NOV!K357+DES!K357</f>
        <v>5221</v>
      </c>
      <c r="M357" s="311">
        <f>JAN!L357+FEB!L357+MAR!L357+APR!L357+MEI!L357+JUN!L357+JUL!L357+AGS!L357+SEPT!L357+OKT!L357+NOV!L357+DES!L357</f>
        <v>37</v>
      </c>
      <c r="N357" s="311">
        <f>JAN!M357+FEB!M357+MAR!M357+APR!M357+MEI!M357+JUN!M357+JUL!M357+AGS!M357+SEPT!M357+OKT!M357+NOV!M357+DES!M357</f>
        <v>37</v>
      </c>
      <c r="O357" s="311">
        <f>JAN!N357+FEB!N357+MAR!N357+APR!N357+MEI!N357+JUN!N357+JUL!N357+AGS!N357+SEPT!N357+OKT!N357+NOV!N357+DES!N357</f>
        <v>14</v>
      </c>
      <c r="P357" s="311">
        <f>JAN!O357+FEB!O357+MAR!O357+APR!O357+MEI!O357+JUN!O357+JUL!O357+AGS!O357+SEPT!O357+OKT!O357+NOV!O357+DES!O357</f>
        <v>11</v>
      </c>
      <c r="Q357" s="311">
        <f>JAN!P357+FEB!P357+MAR!P357+APR!P357+MEI!P357+JUN!P357+JUL!P357+AGS!P357+SEPT!P357+OKT!P357+NOV!P357+DES!P357</f>
        <v>3</v>
      </c>
      <c r="R357" s="332">
        <f>JAN!Q357+FEB!Q357+MAR!Q357+APR!Q357+MEI!Q357+JUN!Q357+JUL!Q357+AGS!Q357+SEPT!Q357+OKT!Q357+NOV!Q357+DES!Q357</f>
        <v>0</v>
      </c>
      <c r="S357" s="336">
        <f t="shared" si="30"/>
        <v>1.2941908888116012</v>
      </c>
      <c r="T357" s="336">
        <f t="shared" si="31"/>
        <v>1</v>
      </c>
      <c r="U357" s="336">
        <f t="shared" si="32"/>
        <v>0.3783783783783784</v>
      </c>
      <c r="V357" s="336">
        <f t="shared" si="33"/>
        <v>7.0867649875502774E-3</v>
      </c>
      <c r="W357" s="336">
        <f t="shared" si="34"/>
        <v>1.0358962556149903E-2</v>
      </c>
      <c r="X357" s="337">
        <f t="shared" si="35"/>
        <v>7.3411533150267452E-2</v>
      </c>
    </row>
    <row r="358" spans="1:24" ht="30" hidden="1" customHeight="1" x14ac:dyDescent="0.3">
      <c r="A358" s="309">
        <v>357</v>
      </c>
      <c r="B358" s="309">
        <v>13</v>
      </c>
      <c r="C358" s="310" t="s">
        <v>383</v>
      </c>
      <c r="D358" s="310" t="s">
        <v>396</v>
      </c>
      <c r="E358" s="326">
        <v>110899</v>
      </c>
      <c r="F358" s="311">
        <f>JAN!E358+FEB!E358+MAR!E358+APR!E358+MEI!E358+JUN!E358+JUL!E358+AGS!E358+SEPT!E358+OKT!E358+NOV!E358+DES!E358</f>
        <v>1195</v>
      </c>
      <c r="G358" s="311">
        <f>JAN!F358+FEB!F358+MAR!F358+APR!F358+MEI!F358+JUN!F358+JUL!F358+AGS!F358+SEPT!F358+OKT!F358+NOV!F358+DES!F358</f>
        <v>1195</v>
      </c>
      <c r="H358" s="311">
        <f>JAN!G358+FEB!G358+MAR!G358+APR!G358+MEI!G358+JUN!G358+JUL!G358+AGS!G358+SEPT!G358+OKT!G358+NOV!G358+DES!G358</f>
        <v>0</v>
      </c>
      <c r="I358" s="311">
        <f>JAN!H358+FEB!H358+MAR!H358+APR!H358+MEI!H358+JUN!H358+JUL!H358+AGS!H358+SEPT!H358+OKT!H358+NOV!H358+DES!H358</f>
        <v>1195</v>
      </c>
      <c r="J358" s="311">
        <f>JAN!I358+FEB!I358+MAR!I358+APR!I358+MEI!I358+JUN!I358+JUL!I358+AGS!I358+SEPT!I358+OKT!I358+NOV!I358+DES!I358</f>
        <v>1298</v>
      </c>
      <c r="K358" s="311">
        <f>JAN!J358+FEB!J358+MAR!J358+APR!J358+MEI!J358+JUN!J358+JUL!J358+AGS!J358+SEPT!J358+OKT!J358+NOV!J358+DES!J358</f>
        <v>69</v>
      </c>
      <c r="L358" s="311">
        <f>JAN!K358+FEB!K358+MAR!K358+APR!K358+MEI!K358+JUN!K358+JUL!K358+AGS!K358+SEPT!K358+OKT!K358+NOV!K358+DES!K358</f>
        <v>1367</v>
      </c>
      <c r="M358" s="311">
        <f>JAN!L358+FEB!L358+MAR!L358+APR!L358+MEI!L358+JUN!L358+JUL!L358+AGS!L358+SEPT!L358+OKT!L358+NOV!L358+DES!L358</f>
        <v>7</v>
      </c>
      <c r="N358" s="311">
        <f>JAN!M358+FEB!M358+MAR!M358+APR!M358+MEI!M358+JUN!M358+JUL!M358+AGS!M358+SEPT!M358+OKT!M358+NOV!M358+DES!M358</f>
        <v>7</v>
      </c>
      <c r="O358" s="311">
        <f>JAN!N358+FEB!N358+MAR!N358+APR!N358+MEI!N358+JUN!N358+JUL!N358+AGS!N358+SEPT!N358+OKT!N358+NOV!N358+DES!N358</f>
        <v>10</v>
      </c>
      <c r="P358" s="311">
        <f>JAN!O358+FEB!O358+MAR!O358+APR!O358+MEI!O358+JUN!O358+JUL!O358+AGS!O358+SEPT!O358+OKT!O358+NOV!O358+DES!O358</f>
        <v>2</v>
      </c>
      <c r="Q358" s="311">
        <f>JAN!P358+FEB!P358+MAR!P358+APR!P358+MEI!P358+JUN!P358+JUL!P358+AGS!P358+SEPT!P358+OKT!P358+NOV!P358+DES!P358</f>
        <v>5</v>
      </c>
      <c r="R358" s="332">
        <f>JAN!Q358+FEB!Q358+MAR!Q358+APR!Q358+MEI!Q358+JUN!Q358+JUL!Q358+AGS!Q358+SEPT!Q358+OKT!Q358+NOV!Q358+DES!Q358</f>
        <v>0</v>
      </c>
      <c r="S358" s="336">
        <f t="shared" si="30"/>
        <v>1</v>
      </c>
      <c r="T358" s="336">
        <f t="shared" si="31"/>
        <v>1</v>
      </c>
      <c r="U358" s="336">
        <f t="shared" si="32"/>
        <v>1.4285714285714286</v>
      </c>
      <c r="V358" s="336">
        <f t="shared" si="33"/>
        <v>5.1207022677395757E-3</v>
      </c>
      <c r="W358" s="336">
        <f t="shared" si="34"/>
        <v>1.2326531348343989E-2</v>
      </c>
      <c r="X358" s="337">
        <f t="shared" si="35"/>
        <v>6.3120497028828021E-2</v>
      </c>
    </row>
    <row r="359" spans="1:24" ht="30" hidden="1" customHeight="1" x14ac:dyDescent="0.3">
      <c r="A359" s="309">
        <v>358</v>
      </c>
      <c r="B359" s="309">
        <v>14</v>
      </c>
      <c r="C359" s="310" t="s">
        <v>383</v>
      </c>
      <c r="D359" s="310" t="s">
        <v>397</v>
      </c>
      <c r="E359" s="326">
        <v>570914</v>
      </c>
      <c r="F359" s="311">
        <f>JAN!E359+FEB!E359+MAR!E359+APR!E359+MEI!E359+JUN!E359+JUL!E359+AGS!E359+SEPT!E359+OKT!E359+NOV!E359+DES!E359</f>
        <v>1937</v>
      </c>
      <c r="G359" s="311">
        <f>JAN!F359+FEB!F359+MAR!F359+APR!F359+MEI!F359+JUN!F359+JUL!F359+AGS!F359+SEPT!F359+OKT!F359+NOV!F359+DES!F359</f>
        <v>899</v>
      </c>
      <c r="H359" s="311">
        <f>JAN!G359+FEB!G359+MAR!G359+APR!G359+MEI!G359+JUN!G359+JUL!G359+AGS!G359+SEPT!G359+OKT!G359+NOV!G359+DES!G359</f>
        <v>1109</v>
      </c>
      <c r="I359" s="311">
        <f>JAN!H359+FEB!H359+MAR!H359+APR!H359+MEI!H359+JUN!H359+JUL!H359+AGS!H359+SEPT!H359+OKT!H359+NOV!H359+DES!H359</f>
        <v>2008</v>
      </c>
      <c r="J359" s="311">
        <f>JAN!I359+FEB!I359+MAR!I359+APR!I359+MEI!I359+JUN!I359+JUL!I359+AGS!I359+SEPT!I359+OKT!I359+NOV!I359+DES!I359</f>
        <v>1018</v>
      </c>
      <c r="K359" s="311">
        <f>JAN!J359+FEB!J359+MAR!J359+APR!J359+MEI!J359+JUN!J359+JUL!J359+AGS!J359+SEPT!J359+OKT!J359+NOV!J359+DES!J359</f>
        <v>859</v>
      </c>
      <c r="L359" s="311">
        <f>JAN!K359+FEB!K359+MAR!K359+APR!K359+MEI!K359+JUN!K359+JUL!K359+AGS!K359+SEPT!K359+OKT!K359+NOV!K359+DES!K359</f>
        <v>1877</v>
      </c>
      <c r="M359" s="311">
        <f>JAN!L359+FEB!L359+MAR!L359+APR!L359+MEI!L359+JUN!L359+JUL!L359+AGS!L359+SEPT!L359+OKT!L359+NOV!L359+DES!L359</f>
        <v>1</v>
      </c>
      <c r="N359" s="311">
        <f>JAN!M359+FEB!M359+MAR!M359+APR!M359+MEI!M359+JUN!M359+JUL!M359+AGS!M359+SEPT!M359+OKT!M359+NOV!M359+DES!M359</f>
        <v>1</v>
      </c>
      <c r="O359" s="311">
        <f>JAN!N359+FEB!N359+MAR!N359+APR!N359+MEI!N359+JUN!N359+JUL!N359+AGS!N359+SEPT!N359+OKT!N359+NOV!N359+DES!N359</f>
        <v>1</v>
      </c>
      <c r="P359" s="311">
        <f>JAN!O359+FEB!O359+MAR!O359+APR!O359+MEI!O359+JUN!O359+JUL!O359+AGS!O359+SEPT!O359+OKT!O359+NOV!O359+DES!O359</f>
        <v>0</v>
      </c>
      <c r="Q359" s="311">
        <f>JAN!P359+FEB!P359+MAR!P359+APR!P359+MEI!P359+JUN!P359+JUL!P359+AGS!P359+SEPT!P359+OKT!P359+NOV!P359+DES!P359</f>
        <v>1</v>
      </c>
      <c r="R359" s="332">
        <f>JAN!Q359+FEB!Q359+MAR!Q359+APR!Q359+MEI!Q359+JUN!Q359+JUL!Q359+AGS!Q359+SEPT!Q359+OKT!Q359+NOV!Q359+DES!Q359</f>
        <v>0</v>
      </c>
      <c r="S359" s="336">
        <f t="shared" si="30"/>
        <v>1.036654620547238</v>
      </c>
      <c r="T359" s="336">
        <f t="shared" si="31"/>
        <v>1</v>
      </c>
      <c r="U359" s="336">
        <f t="shared" si="32"/>
        <v>1</v>
      </c>
      <c r="V359" s="336">
        <f t="shared" si="33"/>
        <v>5.3276505061267978E-4</v>
      </c>
      <c r="W359" s="336">
        <f t="shared" si="34"/>
        <v>3.2877105833803342E-3</v>
      </c>
      <c r="X359" s="337">
        <f t="shared" si="35"/>
        <v>1.7515772953544668E-3</v>
      </c>
    </row>
    <row r="360" spans="1:24" ht="30" hidden="1" customHeight="1" x14ac:dyDescent="0.3">
      <c r="A360" s="306">
        <v>359</v>
      </c>
      <c r="B360" s="306">
        <v>1</v>
      </c>
      <c r="C360" s="307" t="s">
        <v>398</v>
      </c>
      <c r="D360" s="307" t="s">
        <v>399</v>
      </c>
      <c r="E360" s="325">
        <v>769337</v>
      </c>
      <c r="F360" s="303">
        <f>JAN!E360+FEB!E360+MAR!E360+APR!E360+MEI!E360+JUN!E360+JUL!E360+AGS!E360+SEPT!E360+OKT!E360+NOV!E360+DES!E360</f>
        <v>277</v>
      </c>
      <c r="G360" s="303">
        <f>JAN!F360+FEB!F360+MAR!F360+APR!F360+MEI!F360+JUN!F360+JUL!F360+AGS!F360+SEPT!F360+OKT!F360+NOV!F360+DES!F360</f>
        <v>124</v>
      </c>
      <c r="H360" s="303">
        <f>JAN!G360+FEB!G360+MAR!G360+APR!G360+MEI!G360+JUN!G360+JUL!G360+AGS!G360+SEPT!G360+OKT!G360+NOV!G360+DES!G360</f>
        <v>153</v>
      </c>
      <c r="I360" s="303">
        <f>JAN!H360+FEB!H360+MAR!H360+APR!H360+MEI!H360+JUN!H360+JUL!H360+AGS!H360+SEPT!H360+OKT!H360+NOV!H360+DES!H360</f>
        <v>277</v>
      </c>
      <c r="J360" s="303">
        <f>JAN!I360+FEB!I360+MAR!I360+APR!I360+MEI!I360+JUN!I360+JUL!I360+AGS!I360+SEPT!I360+OKT!I360+NOV!I360+DES!I360</f>
        <v>221</v>
      </c>
      <c r="K360" s="303">
        <f>JAN!J360+FEB!J360+MAR!J360+APR!J360+MEI!J360+JUN!J360+JUL!J360+AGS!J360+SEPT!J360+OKT!J360+NOV!J360+DES!J360</f>
        <v>1104</v>
      </c>
      <c r="L360" s="303">
        <f>JAN!K360+FEB!K360+MAR!K360+APR!K360+MEI!K360+JUN!K360+JUL!K360+AGS!K360+SEPT!K360+OKT!K360+NOV!K360+DES!K360</f>
        <v>1325</v>
      </c>
      <c r="M360" s="303">
        <f>JAN!L360+FEB!L360+MAR!L360+APR!L360+MEI!L360+JUN!L360+JUL!L360+AGS!L360+SEPT!L360+OKT!L360+NOV!L360+DES!L360</f>
        <v>98</v>
      </c>
      <c r="N360" s="303">
        <f>JAN!M360+FEB!M360+MAR!M360+APR!M360+MEI!M360+JUN!M360+JUL!M360+AGS!M360+SEPT!M360+OKT!M360+NOV!M360+DES!M360</f>
        <v>90</v>
      </c>
      <c r="O360" s="303">
        <f>JAN!N360+FEB!N360+MAR!N360+APR!N360+MEI!N360+JUN!N360+JUL!N360+AGS!N360+SEPT!N360+OKT!N360+NOV!N360+DES!N360</f>
        <v>98</v>
      </c>
      <c r="P360" s="303">
        <f>JAN!O360+FEB!O360+MAR!O360+APR!O360+MEI!O360+JUN!O360+JUL!O360+AGS!O360+SEPT!O360+OKT!O360+NOV!O360+DES!O360</f>
        <v>2</v>
      </c>
      <c r="Q360" s="303">
        <f>JAN!P360+FEB!P360+MAR!P360+APR!P360+MEI!P360+JUN!P360+JUL!P360+AGS!P360+SEPT!P360+OKT!P360+NOV!P360+DES!P360</f>
        <v>96</v>
      </c>
      <c r="R360" s="331">
        <f>JAN!Q360+FEB!Q360+MAR!Q360+APR!Q360+MEI!Q360+JUN!Q360+JUL!Q360+AGS!Q360+SEPT!Q360+OKT!Q360+NOV!Q360+DES!Q360</f>
        <v>0</v>
      </c>
      <c r="S360" s="336">
        <f t="shared" si="30"/>
        <v>1</v>
      </c>
      <c r="T360" s="336">
        <f t="shared" si="31"/>
        <v>0.91836734693877553</v>
      </c>
      <c r="U360" s="336">
        <f t="shared" si="32"/>
        <v>1</v>
      </c>
      <c r="V360" s="336">
        <f t="shared" si="33"/>
        <v>7.3962264150943396E-2</v>
      </c>
      <c r="W360" s="336">
        <f t="shared" si="34"/>
        <v>1.7222621555963121E-3</v>
      </c>
      <c r="X360" s="337">
        <f t="shared" si="35"/>
        <v>0.12738240848938762</v>
      </c>
    </row>
    <row r="361" spans="1:24" ht="30" hidden="1" customHeight="1" x14ac:dyDescent="0.3">
      <c r="A361" s="306">
        <v>360</v>
      </c>
      <c r="B361" s="306">
        <v>2</v>
      </c>
      <c r="C361" s="307" t="s">
        <v>398</v>
      </c>
      <c r="D361" s="307" t="s">
        <v>400</v>
      </c>
      <c r="E361" s="325">
        <v>361670</v>
      </c>
      <c r="F361" s="303">
        <f>JAN!E361+FEB!E361+MAR!E361+APR!E361+MEI!E361+JUN!E361+JUL!E361+AGS!E361+SEPT!E361+OKT!E361+NOV!E361+DES!E361</f>
        <v>746</v>
      </c>
      <c r="G361" s="303">
        <f>JAN!F361+FEB!F361+MAR!F361+APR!F361+MEI!F361+JUN!F361+JUL!F361+AGS!F361+SEPT!F361+OKT!F361+NOV!F361+DES!F361</f>
        <v>243</v>
      </c>
      <c r="H361" s="303">
        <f>JAN!G361+FEB!G361+MAR!G361+APR!G361+MEI!G361+JUN!G361+JUL!G361+AGS!G361+SEPT!G361+OKT!G361+NOV!G361+DES!G361</f>
        <v>503</v>
      </c>
      <c r="I361" s="303">
        <f>JAN!H361+FEB!H361+MAR!H361+APR!H361+MEI!H361+JUN!H361+JUL!H361+AGS!H361+SEPT!H361+OKT!H361+NOV!H361+DES!H361</f>
        <v>746</v>
      </c>
      <c r="J361" s="303">
        <f>JAN!I361+FEB!I361+MAR!I361+APR!I361+MEI!I361+JUN!I361+JUL!I361+AGS!I361+SEPT!I361+OKT!I361+NOV!I361+DES!I361</f>
        <v>312</v>
      </c>
      <c r="K361" s="303">
        <f>JAN!J361+FEB!J361+MAR!J361+APR!J361+MEI!J361+JUN!J361+JUL!J361+AGS!J361+SEPT!J361+OKT!J361+NOV!J361+DES!J361</f>
        <v>1304</v>
      </c>
      <c r="L361" s="303">
        <f>JAN!K361+FEB!K361+MAR!K361+APR!K361+MEI!K361+JUN!K361+JUL!K361+AGS!K361+SEPT!K361+OKT!K361+NOV!K361+DES!K361</f>
        <v>1616</v>
      </c>
      <c r="M361" s="303">
        <f>JAN!L361+FEB!L361+MAR!L361+APR!L361+MEI!L361+JUN!L361+JUL!L361+AGS!L361+SEPT!L361+OKT!L361+NOV!L361+DES!L361</f>
        <v>93</v>
      </c>
      <c r="N361" s="303">
        <f>JAN!M361+FEB!M361+MAR!M361+APR!M361+MEI!M361+JUN!M361+JUL!M361+AGS!M361+SEPT!M361+OKT!M361+NOV!M361+DES!M361</f>
        <v>57</v>
      </c>
      <c r="O361" s="303">
        <f>JAN!N361+FEB!N361+MAR!N361+APR!N361+MEI!N361+JUN!N361+JUL!N361+AGS!N361+SEPT!N361+OKT!N361+NOV!N361+DES!N361</f>
        <v>39</v>
      </c>
      <c r="P361" s="303">
        <f>JAN!O361+FEB!O361+MAR!O361+APR!O361+MEI!O361+JUN!O361+JUL!O361+AGS!O361+SEPT!O361+OKT!O361+NOV!O361+DES!O361</f>
        <v>4</v>
      </c>
      <c r="Q361" s="303">
        <f>JAN!P361+FEB!P361+MAR!P361+APR!P361+MEI!P361+JUN!P361+JUL!P361+AGS!P361+SEPT!P361+OKT!P361+NOV!P361+DES!P361</f>
        <v>35</v>
      </c>
      <c r="R361" s="331">
        <f>JAN!Q361+FEB!Q361+MAR!Q361+APR!Q361+MEI!Q361+JUN!Q361+JUL!Q361+AGS!Q361+SEPT!Q361+OKT!Q361+NOV!Q361+DES!Q361</f>
        <v>0</v>
      </c>
      <c r="S361" s="336">
        <f t="shared" si="30"/>
        <v>1</v>
      </c>
      <c r="T361" s="336">
        <f t="shared" si="31"/>
        <v>0.61290322580645162</v>
      </c>
      <c r="U361" s="336">
        <f t="shared" si="32"/>
        <v>0.41935483870967744</v>
      </c>
      <c r="V361" s="336">
        <f t="shared" si="33"/>
        <v>5.7549504950495052E-2</v>
      </c>
      <c r="W361" s="336">
        <f t="shared" si="34"/>
        <v>4.4681615837642045E-3</v>
      </c>
      <c r="X361" s="337">
        <f t="shared" si="35"/>
        <v>0.25714048718444987</v>
      </c>
    </row>
    <row r="362" spans="1:24" ht="30" hidden="1" customHeight="1" x14ac:dyDescent="0.3">
      <c r="A362" s="306">
        <v>361</v>
      </c>
      <c r="B362" s="306">
        <v>3</v>
      </c>
      <c r="C362" s="307" t="s">
        <v>398</v>
      </c>
      <c r="D362" s="307" t="s">
        <v>401</v>
      </c>
      <c r="E362" s="325">
        <v>147598</v>
      </c>
      <c r="F362" s="303">
        <f>JAN!E362+FEB!E362+MAR!E362+APR!E362+MEI!E362+JUN!E362+JUL!E362+AGS!E362+SEPT!E362+OKT!E362+NOV!E362+DES!E362</f>
        <v>2744</v>
      </c>
      <c r="G362" s="303">
        <f>JAN!F362+FEB!F362+MAR!F362+APR!F362+MEI!F362+JUN!F362+JUL!F362+AGS!F362+SEPT!F362+OKT!F362+NOV!F362+DES!F362</f>
        <v>1502</v>
      </c>
      <c r="H362" s="303">
        <f>JAN!G362+FEB!G362+MAR!G362+APR!G362+MEI!G362+JUN!G362+JUL!G362+AGS!G362+SEPT!G362+OKT!G362+NOV!G362+DES!G362</f>
        <v>1242</v>
      </c>
      <c r="I362" s="303">
        <f>JAN!H362+FEB!H362+MAR!H362+APR!H362+MEI!H362+JUN!H362+JUL!H362+AGS!H362+SEPT!H362+OKT!H362+NOV!H362+DES!H362</f>
        <v>2744</v>
      </c>
      <c r="J362" s="303">
        <f>JAN!I362+FEB!I362+MAR!I362+APR!I362+MEI!I362+JUN!I362+JUL!I362+AGS!I362+SEPT!I362+OKT!I362+NOV!I362+DES!I362</f>
        <v>1501</v>
      </c>
      <c r="K362" s="303">
        <f>JAN!J362+FEB!J362+MAR!J362+APR!J362+MEI!J362+JUN!J362+JUL!J362+AGS!J362+SEPT!J362+OKT!J362+NOV!J362+DES!J362</f>
        <v>2763</v>
      </c>
      <c r="L362" s="303">
        <f>JAN!K362+FEB!K362+MAR!K362+APR!K362+MEI!K362+JUN!K362+JUL!K362+AGS!K362+SEPT!K362+OKT!K362+NOV!K362+DES!K362</f>
        <v>4264</v>
      </c>
      <c r="M362" s="303">
        <f>JAN!L362+FEB!L362+MAR!L362+APR!L362+MEI!L362+JUN!L362+JUL!L362+AGS!L362+SEPT!L362+OKT!L362+NOV!L362+DES!L362</f>
        <v>425</v>
      </c>
      <c r="N362" s="303">
        <f>JAN!M362+FEB!M362+MAR!M362+APR!M362+MEI!M362+JUN!M362+JUL!M362+AGS!M362+SEPT!M362+OKT!M362+NOV!M362+DES!M362</f>
        <v>111</v>
      </c>
      <c r="O362" s="303">
        <f>JAN!N362+FEB!N362+MAR!N362+APR!N362+MEI!N362+JUN!N362+JUL!N362+AGS!N362+SEPT!N362+OKT!N362+NOV!N362+DES!N362</f>
        <v>153</v>
      </c>
      <c r="P362" s="303">
        <f>JAN!O362+FEB!O362+MAR!O362+APR!O362+MEI!O362+JUN!O362+JUL!O362+AGS!O362+SEPT!O362+OKT!O362+NOV!O362+DES!O362</f>
        <v>146</v>
      </c>
      <c r="Q362" s="303">
        <f>JAN!P362+FEB!P362+MAR!P362+APR!P362+MEI!P362+JUN!P362+JUL!P362+AGS!P362+SEPT!P362+OKT!P362+NOV!P362+DES!P362</f>
        <v>7</v>
      </c>
      <c r="R362" s="331">
        <f>JAN!Q362+FEB!Q362+MAR!Q362+APR!Q362+MEI!Q362+JUN!Q362+JUL!Q362+AGS!Q362+SEPT!Q362+OKT!Q362+NOV!Q362+DES!Q362</f>
        <v>0</v>
      </c>
      <c r="S362" s="336">
        <f t="shared" si="30"/>
        <v>1</v>
      </c>
      <c r="T362" s="336">
        <f t="shared" si="31"/>
        <v>0.26117647058823529</v>
      </c>
      <c r="U362" s="336">
        <f t="shared" si="32"/>
        <v>0.36</v>
      </c>
      <c r="V362" s="336">
        <f t="shared" si="33"/>
        <v>9.9671669793621007E-2</v>
      </c>
      <c r="W362" s="336">
        <f t="shared" si="34"/>
        <v>2.8889280342552066E-2</v>
      </c>
      <c r="X362" s="337">
        <f t="shared" si="35"/>
        <v>2.8794428108781962</v>
      </c>
    </row>
    <row r="363" spans="1:24" ht="30" hidden="1" customHeight="1" x14ac:dyDescent="0.3">
      <c r="A363" s="306">
        <v>362</v>
      </c>
      <c r="B363" s="306">
        <v>4</v>
      </c>
      <c r="C363" s="307" t="s">
        <v>398</v>
      </c>
      <c r="D363" s="307" t="s">
        <v>402</v>
      </c>
      <c r="E363" s="325">
        <v>279975</v>
      </c>
      <c r="F363" s="303">
        <f>JAN!E363+FEB!E363+MAR!E363+APR!E363+MEI!E363+JUN!E363+JUL!E363+AGS!E363+SEPT!E363+OKT!E363+NOV!E363+DES!E363</f>
        <v>804</v>
      </c>
      <c r="G363" s="303">
        <f>JAN!F363+FEB!F363+MAR!F363+APR!F363+MEI!F363+JUN!F363+JUL!F363+AGS!F363+SEPT!F363+OKT!F363+NOV!F363+DES!F363</f>
        <v>361</v>
      </c>
      <c r="H363" s="303">
        <f>JAN!G363+FEB!G363+MAR!G363+APR!G363+MEI!G363+JUN!G363+JUL!G363+AGS!G363+SEPT!G363+OKT!G363+NOV!G363+DES!G363</f>
        <v>443</v>
      </c>
      <c r="I363" s="303">
        <f>JAN!H363+FEB!H363+MAR!H363+APR!H363+MEI!H363+JUN!H363+JUL!H363+AGS!H363+SEPT!H363+OKT!H363+NOV!H363+DES!H363</f>
        <v>804</v>
      </c>
      <c r="J363" s="303">
        <f>JAN!I363+FEB!I363+MAR!I363+APR!I363+MEI!I363+JUN!I363+JUL!I363+AGS!I363+SEPT!I363+OKT!I363+NOV!I363+DES!I363</f>
        <v>43845</v>
      </c>
      <c r="K363" s="303">
        <f>JAN!J363+FEB!J363+MAR!J363+APR!J363+MEI!J363+JUN!J363+JUL!J363+AGS!J363+SEPT!J363+OKT!J363+NOV!J363+DES!J363</f>
        <v>1276</v>
      </c>
      <c r="L363" s="303">
        <f>JAN!K363+FEB!K363+MAR!K363+APR!K363+MEI!K363+JUN!K363+JUL!K363+AGS!K363+SEPT!K363+OKT!K363+NOV!K363+DES!K363</f>
        <v>45121</v>
      </c>
      <c r="M363" s="303">
        <f>JAN!L363+FEB!L363+MAR!L363+APR!L363+MEI!L363+JUN!L363+JUL!L363+AGS!L363+SEPT!L363+OKT!L363+NOV!L363+DES!L363</f>
        <v>319</v>
      </c>
      <c r="N363" s="303">
        <f>JAN!M363+FEB!M363+MAR!M363+APR!M363+MEI!M363+JUN!M363+JUL!M363+AGS!M363+SEPT!M363+OKT!M363+NOV!M363+DES!M363</f>
        <v>248</v>
      </c>
      <c r="O363" s="303">
        <f>JAN!N363+FEB!N363+MAR!N363+APR!N363+MEI!N363+JUN!N363+JUL!N363+AGS!N363+SEPT!N363+OKT!N363+NOV!N363+DES!N363</f>
        <v>0</v>
      </c>
      <c r="P363" s="303">
        <f>JAN!O363+FEB!O363+MAR!O363+APR!O363+MEI!O363+JUN!O363+JUL!O363+AGS!O363+SEPT!O363+OKT!O363+NOV!O363+DES!O363</f>
        <v>0</v>
      </c>
      <c r="Q363" s="303">
        <f>JAN!P363+FEB!P363+MAR!P363+APR!P363+MEI!P363+JUN!P363+JUL!P363+AGS!P363+SEPT!P363+OKT!P363+NOV!P363+DES!P363</f>
        <v>0</v>
      </c>
      <c r="R363" s="331">
        <f>JAN!Q363+FEB!Q363+MAR!Q363+APR!Q363+MEI!Q363+JUN!Q363+JUL!Q363+AGS!Q363+SEPT!Q363+OKT!Q363+NOV!Q363+DES!Q363</f>
        <v>0</v>
      </c>
      <c r="S363" s="336">
        <f t="shared" si="30"/>
        <v>1</v>
      </c>
      <c r="T363" s="336">
        <f t="shared" si="31"/>
        <v>0.77742946708463945</v>
      </c>
      <c r="U363" s="336">
        <f t="shared" si="32"/>
        <v>0</v>
      </c>
      <c r="V363" s="336">
        <f t="shared" si="33"/>
        <v>7.0698787704173219E-3</v>
      </c>
      <c r="W363" s="336">
        <f t="shared" si="34"/>
        <v>0.16116081793017234</v>
      </c>
      <c r="X363" s="337">
        <f t="shared" si="35"/>
        <v>1.1393874453076167</v>
      </c>
    </row>
    <row r="364" spans="1:24" ht="30" hidden="1" customHeight="1" x14ac:dyDescent="0.3">
      <c r="A364" s="306">
        <v>363</v>
      </c>
      <c r="B364" s="306">
        <v>5</v>
      </c>
      <c r="C364" s="307" t="s">
        <v>398</v>
      </c>
      <c r="D364" s="307" t="s">
        <v>403</v>
      </c>
      <c r="E364" s="325">
        <v>858080</v>
      </c>
      <c r="F364" s="303">
        <f>JAN!E364+FEB!E364+MAR!E364+APR!E364+MEI!E364+JUN!E364+JUL!E364+AGS!E364+SEPT!E364+OKT!E364+NOV!E364+DES!E364</f>
        <v>41</v>
      </c>
      <c r="G364" s="303">
        <f>JAN!F364+FEB!F364+MAR!F364+APR!F364+MEI!F364+JUN!F364+JUL!F364+AGS!F364+SEPT!F364+OKT!F364+NOV!F364+DES!F364</f>
        <v>41</v>
      </c>
      <c r="H364" s="303">
        <f>JAN!G364+FEB!G364+MAR!G364+APR!G364+MEI!G364+JUN!G364+JUL!G364+AGS!G364+SEPT!G364+OKT!G364+NOV!G364+DES!G364</f>
        <v>0</v>
      </c>
      <c r="I364" s="303">
        <f>JAN!H364+FEB!H364+MAR!H364+APR!H364+MEI!H364+JUN!H364+JUL!H364+AGS!H364+SEPT!H364+OKT!H364+NOV!H364+DES!H364</f>
        <v>41</v>
      </c>
      <c r="J364" s="303">
        <f>JAN!I364+FEB!I364+MAR!I364+APR!I364+MEI!I364+JUN!I364+JUL!I364+AGS!I364+SEPT!I364+OKT!I364+NOV!I364+DES!I364</f>
        <v>68</v>
      </c>
      <c r="K364" s="303">
        <f>JAN!J364+FEB!J364+MAR!J364+APR!J364+MEI!J364+JUN!J364+JUL!J364+AGS!J364+SEPT!J364+OKT!J364+NOV!J364+DES!J364</f>
        <v>0</v>
      </c>
      <c r="L364" s="303">
        <f>JAN!K364+FEB!K364+MAR!K364+APR!K364+MEI!K364+JUN!K364+JUL!K364+AGS!K364+SEPT!K364+OKT!K364+NOV!K364+DES!K364</f>
        <v>68</v>
      </c>
      <c r="M364" s="303">
        <f>JAN!L364+FEB!L364+MAR!L364+APR!L364+MEI!L364+JUN!L364+JUL!L364+AGS!L364+SEPT!L364+OKT!L364+NOV!L364+DES!L364</f>
        <v>41</v>
      </c>
      <c r="N364" s="303">
        <f>JAN!M364+FEB!M364+MAR!M364+APR!M364+MEI!M364+JUN!M364+JUL!M364+AGS!M364+SEPT!M364+OKT!M364+NOV!M364+DES!M364</f>
        <v>8</v>
      </c>
      <c r="O364" s="303">
        <f>JAN!N364+FEB!N364+MAR!N364+APR!N364+MEI!N364+JUN!N364+JUL!N364+AGS!N364+SEPT!N364+OKT!N364+NOV!N364+DES!N364</f>
        <v>4</v>
      </c>
      <c r="P364" s="303">
        <f>JAN!O364+FEB!O364+MAR!O364+APR!O364+MEI!O364+JUN!O364+JUL!O364+AGS!O364+SEPT!O364+OKT!O364+NOV!O364+DES!O364</f>
        <v>1</v>
      </c>
      <c r="Q364" s="303">
        <f>JAN!P364+FEB!P364+MAR!P364+APR!P364+MEI!P364+JUN!P364+JUL!P364+AGS!P364+SEPT!P364+OKT!P364+NOV!P364+DES!P364</f>
        <v>3</v>
      </c>
      <c r="R364" s="331">
        <f>JAN!Q364+FEB!Q364+MAR!Q364+APR!Q364+MEI!Q364+JUN!Q364+JUL!Q364+AGS!Q364+SEPT!Q364+OKT!Q364+NOV!Q364+DES!Q364</f>
        <v>0</v>
      </c>
      <c r="S364" s="336">
        <f t="shared" si="30"/>
        <v>1</v>
      </c>
      <c r="T364" s="336">
        <f t="shared" si="31"/>
        <v>0.1951219512195122</v>
      </c>
      <c r="U364" s="336">
        <f t="shared" si="32"/>
        <v>9.7560975609756101E-2</v>
      </c>
      <c r="V364" s="336">
        <f t="shared" si="33"/>
        <v>0.6029411764705882</v>
      </c>
      <c r="W364" s="336">
        <f t="shared" si="34"/>
        <v>7.9246690285288083E-5</v>
      </c>
      <c r="X364" s="337">
        <f t="shared" si="35"/>
        <v>4.7781092672011929E-2</v>
      </c>
    </row>
    <row r="365" spans="1:24" ht="30" hidden="1" customHeight="1" x14ac:dyDescent="0.3">
      <c r="A365" s="306">
        <v>364</v>
      </c>
      <c r="B365" s="306">
        <v>6</v>
      </c>
      <c r="C365" s="307" t="s">
        <v>398</v>
      </c>
      <c r="D365" s="307" t="s">
        <v>404</v>
      </c>
      <c r="E365" s="325">
        <v>226509</v>
      </c>
      <c r="F365" s="303">
        <f>JAN!E365+FEB!E365+MAR!E365+APR!E365+MEI!E365+JUN!E365+JUL!E365+AGS!E365+SEPT!E365+OKT!E365+NOV!E365+DES!E365</f>
        <v>400</v>
      </c>
      <c r="G365" s="303">
        <f>JAN!F365+FEB!F365+MAR!F365+APR!F365+MEI!F365+JUN!F365+JUL!F365+AGS!F365+SEPT!F365+OKT!F365+NOV!F365+DES!F365</f>
        <v>317</v>
      </c>
      <c r="H365" s="303">
        <f>JAN!G365+FEB!G365+MAR!G365+APR!G365+MEI!G365+JUN!G365+JUL!G365+AGS!G365+SEPT!G365+OKT!G365+NOV!G365+DES!G365</f>
        <v>83</v>
      </c>
      <c r="I365" s="303">
        <f>JAN!H365+FEB!H365+MAR!H365+APR!H365+MEI!H365+JUN!H365+JUL!H365+AGS!H365+SEPT!H365+OKT!H365+NOV!H365+DES!H365</f>
        <v>400</v>
      </c>
      <c r="J365" s="303">
        <f>JAN!I365+FEB!I365+MAR!I365+APR!I365+MEI!I365+JUN!I365+JUL!I365+AGS!I365+SEPT!I365+OKT!I365+NOV!I365+DES!I365</f>
        <v>1105</v>
      </c>
      <c r="K365" s="303">
        <f>JAN!J365+FEB!J365+MAR!J365+APR!J365+MEI!J365+JUN!J365+JUL!J365+AGS!J365+SEPT!J365+OKT!J365+NOV!J365+DES!J365</f>
        <v>501</v>
      </c>
      <c r="L365" s="303">
        <f>JAN!K365+FEB!K365+MAR!K365+APR!K365+MEI!K365+JUN!K365+JUL!K365+AGS!K365+SEPT!K365+OKT!K365+NOV!K365+DES!K365</f>
        <v>1606</v>
      </c>
      <c r="M365" s="303">
        <f>JAN!L365+FEB!L365+MAR!L365+APR!L365+MEI!L365+JUN!L365+JUL!L365+AGS!L365+SEPT!L365+OKT!L365+NOV!L365+DES!L365</f>
        <v>82</v>
      </c>
      <c r="N365" s="303">
        <f>JAN!M365+FEB!M365+MAR!M365+APR!M365+MEI!M365+JUN!M365+JUL!M365+AGS!M365+SEPT!M365+OKT!M365+NOV!M365+DES!M365</f>
        <v>67</v>
      </c>
      <c r="O365" s="303">
        <f>JAN!N365+FEB!N365+MAR!N365+APR!N365+MEI!N365+JUN!N365+JUL!N365+AGS!N365+SEPT!N365+OKT!N365+NOV!N365+DES!N365</f>
        <v>82</v>
      </c>
      <c r="P365" s="303">
        <f>JAN!O365+FEB!O365+MAR!O365+APR!O365+MEI!O365+JUN!O365+JUL!O365+AGS!O365+SEPT!O365+OKT!O365+NOV!O365+DES!O365</f>
        <v>42</v>
      </c>
      <c r="Q365" s="303">
        <f>JAN!P365+FEB!P365+MAR!P365+APR!P365+MEI!P365+JUN!P365+JUL!P365+AGS!P365+SEPT!P365+OKT!P365+NOV!P365+DES!P365</f>
        <v>40</v>
      </c>
      <c r="R365" s="331">
        <f>JAN!Q365+FEB!Q365+MAR!Q365+APR!Q365+MEI!Q365+JUN!Q365+JUL!Q365+AGS!Q365+SEPT!Q365+OKT!Q365+NOV!Q365+DES!Q365</f>
        <v>0</v>
      </c>
      <c r="S365" s="336">
        <f t="shared" si="30"/>
        <v>1</v>
      </c>
      <c r="T365" s="336">
        <f t="shared" si="31"/>
        <v>0.81707317073170727</v>
      </c>
      <c r="U365" s="336">
        <f t="shared" si="32"/>
        <v>1</v>
      </c>
      <c r="V365" s="336">
        <f t="shared" si="33"/>
        <v>5.1058530510585308E-2</v>
      </c>
      <c r="W365" s="336">
        <f t="shared" si="34"/>
        <v>7.0902259954350602E-3</v>
      </c>
      <c r="X365" s="337">
        <f t="shared" si="35"/>
        <v>0.36201652031486609</v>
      </c>
    </row>
    <row r="366" spans="1:24" ht="30" hidden="1" customHeight="1" x14ac:dyDescent="0.3">
      <c r="A366" s="306">
        <v>365</v>
      </c>
      <c r="B366" s="306">
        <v>7</v>
      </c>
      <c r="C366" s="307" t="s">
        <v>398</v>
      </c>
      <c r="D366" s="307" t="s">
        <v>405</v>
      </c>
      <c r="E366" s="325">
        <v>174206</v>
      </c>
      <c r="F366" s="303">
        <f>JAN!E366+FEB!E366+MAR!E366+APR!E366+MEI!E366+JUN!E366+JUL!E366+AGS!E366+SEPT!E366+OKT!E366+NOV!E366+DES!E366</f>
        <v>6</v>
      </c>
      <c r="G366" s="303">
        <f>JAN!F366+FEB!F366+MAR!F366+APR!F366+MEI!F366+JUN!F366+JUL!F366+AGS!F366+SEPT!F366+OKT!F366+NOV!F366+DES!F366</f>
        <v>6</v>
      </c>
      <c r="H366" s="303">
        <f>JAN!G366+FEB!G366+MAR!G366+APR!G366+MEI!G366+JUN!G366+JUL!G366+AGS!G366+SEPT!G366+OKT!G366+NOV!G366+DES!G366</f>
        <v>0</v>
      </c>
      <c r="I366" s="303">
        <f>JAN!H366+FEB!H366+MAR!H366+APR!H366+MEI!H366+JUN!H366+JUL!H366+AGS!H366+SEPT!H366+OKT!H366+NOV!H366+DES!H366</f>
        <v>6</v>
      </c>
      <c r="J366" s="303">
        <f>JAN!I366+FEB!I366+MAR!I366+APR!I366+MEI!I366+JUN!I366+JUL!I366+AGS!I366+SEPT!I366+OKT!I366+NOV!I366+DES!I366</f>
        <v>6</v>
      </c>
      <c r="K366" s="303">
        <f>JAN!J366+FEB!J366+MAR!J366+APR!J366+MEI!J366+JUN!J366+JUL!J366+AGS!J366+SEPT!J366+OKT!J366+NOV!J366+DES!J366</f>
        <v>0</v>
      </c>
      <c r="L366" s="303">
        <f>JAN!K366+FEB!K366+MAR!K366+APR!K366+MEI!K366+JUN!K366+JUL!K366+AGS!K366+SEPT!K366+OKT!K366+NOV!K366+DES!K366</f>
        <v>6</v>
      </c>
      <c r="M366" s="303">
        <f>JAN!L366+FEB!L366+MAR!L366+APR!L366+MEI!L366+JUN!L366+JUL!L366+AGS!L366+SEPT!L366+OKT!L366+NOV!L366+DES!L366</f>
        <v>6</v>
      </c>
      <c r="N366" s="303">
        <f>JAN!M366+FEB!M366+MAR!M366+APR!M366+MEI!M366+JUN!M366+JUL!M366+AGS!M366+SEPT!M366+OKT!M366+NOV!M366+DES!M366</f>
        <v>1</v>
      </c>
      <c r="O366" s="303">
        <f>JAN!N366+FEB!N366+MAR!N366+APR!N366+MEI!N366+JUN!N366+JUL!N366+AGS!N366+SEPT!N366+OKT!N366+NOV!N366+DES!N366</f>
        <v>3</v>
      </c>
      <c r="P366" s="303">
        <f>JAN!O366+FEB!O366+MAR!O366+APR!O366+MEI!O366+JUN!O366+JUL!O366+AGS!O366+SEPT!O366+OKT!O366+NOV!O366+DES!O366</f>
        <v>0</v>
      </c>
      <c r="Q366" s="303">
        <f>JAN!P366+FEB!P366+MAR!P366+APR!P366+MEI!P366+JUN!P366+JUL!P366+AGS!P366+SEPT!P366+OKT!P366+NOV!P366+DES!P366</f>
        <v>3</v>
      </c>
      <c r="R366" s="331">
        <f>JAN!Q366+FEB!Q366+MAR!Q366+APR!Q366+MEI!Q366+JUN!Q366+JUL!Q366+AGS!Q366+SEPT!Q366+OKT!Q366+NOV!Q366+DES!Q366</f>
        <v>0</v>
      </c>
      <c r="S366" s="336">
        <f t="shared" si="30"/>
        <v>1</v>
      </c>
      <c r="T366" s="336">
        <f t="shared" si="31"/>
        <v>0.16666666666666666</v>
      </c>
      <c r="U366" s="336">
        <f t="shared" si="32"/>
        <v>0.5</v>
      </c>
      <c r="V366" s="336">
        <f t="shared" si="33"/>
        <v>1</v>
      </c>
      <c r="W366" s="336">
        <f t="shared" si="34"/>
        <v>3.4441982480511576E-5</v>
      </c>
      <c r="X366" s="337">
        <f t="shared" si="35"/>
        <v>3.4441982480511578E-2</v>
      </c>
    </row>
    <row r="367" spans="1:24" ht="30" hidden="1" customHeight="1" x14ac:dyDescent="0.3">
      <c r="A367" s="306">
        <v>366</v>
      </c>
      <c r="B367" s="306">
        <v>8</v>
      </c>
      <c r="C367" s="307" t="s">
        <v>398</v>
      </c>
      <c r="D367" s="307" t="s">
        <v>406</v>
      </c>
      <c r="E367" s="325">
        <v>645727</v>
      </c>
      <c r="F367" s="303">
        <f>JAN!E367+FEB!E367+MAR!E367+APR!E367+MEI!E367+JUN!E367+JUL!E367+AGS!E367+SEPT!E367+OKT!E367+NOV!E367+DES!E367</f>
        <v>104</v>
      </c>
      <c r="G367" s="303">
        <f>JAN!F367+FEB!F367+MAR!F367+APR!F367+MEI!F367+JUN!F367+JUL!F367+AGS!F367+SEPT!F367+OKT!F367+NOV!F367+DES!F367</f>
        <v>94</v>
      </c>
      <c r="H367" s="303">
        <f>JAN!G367+FEB!G367+MAR!G367+APR!G367+MEI!G367+JUN!G367+JUL!G367+AGS!G367+SEPT!G367+OKT!G367+NOV!G367+DES!G367</f>
        <v>3</v>
      </c>
      <c r="I367" s="303">
        <f>JAN!H367+FEB!H367+MAR!H367+APR!H367+MEI!H367+JUN!H367+JUL!H367+AGS!H367+SEPT!H367+OKT!H367+NOV!H367+DES!H367</f>
        <v>97</v>
      </c>
      <c r="J367" s="303">
        <f>JAN!I367+FEB!I367+MAR!I367+APR!I367+MEI!I367+JUN!I367+JUL!I367+AGS!I367+SEPT!I367+OKT!I367+NOV!I367+DES!I367</f>
        <v>428</v>
      </c>
      <c r="K367" s="303">
        <f>JAN!J367+FEB!J367+MAR!J367+APR!J367+MEI!J367+JUN!J367+JUL!J367+AGS!J367+SEPT!J367+OKT!J367+NOV!J367+DES!J367</f>
        <v>3</v>
      </c>
      <c r="L367" s="303">
        <f>JAN!K367+FEB!K367+MAR!K367+APR!K367+MEI!K367+JUN!K367+JUL!K367+AGS!K367+SEPT!K367+OKT!K367+NOV!K367+DES!K367</f>
        <v>431</v>
      </c>
      <c r="M367" s="303">
        <f>JAN!L367+FEB!L367+MAR!L367+APR!L367+MEI!L367+JUN!L367+JUL!L367+AGS!L367+SEPT!L367+OKT!L367+NOV!L367+DES!L367</f>
        <v>103</v>
      </c>
      <c r="N367" s="303">
        <f>JAN!M367+FEB!M367+MAR!M367+APR!M367+MEI!M367+JUN!M367+JUL!M367+AGS!M367+SEPT!M367+OKT!M367+NOV!M367+DES!M367</f>
        <v>68</v>
      </c>
      <c r="O367" s="303">
        <f>JAN!N367+FEB!N367+MAR!N367+APR!N367+MEI!N367+JUN!N367+JUL!N367+AGS!N367+SEPT!N367+OKT!N367+NOV!N367+DES!N367</f>
        <v>58</v>
      </c>
      <c r="P367" s="303">
        <f>JAN!O367+FEB!O367+MAR!O367+APR!O367+MEI!O367+JUN!O367+JUL!O367+AGS!O367+SEPT!O367+OKT!O367+NOV!O367+DES!O367</f>
        <v>0</v>
      </c>
      <c r="Q367" s="303">
        <f>JAN!P367+FEB!P367+MAR!P367+APR!P367+MEI!P367+JUN!P367+JUL!P367+AGS!P367+SEPT!P367+OKT!P367+NOV!P367+DES!P367</f>
        <v>52</v>
      </c>
      <c r="R367" s="331">
        <f>JAN!Q367+FEB!Q367+MAR!Q367+APR!Q367+MEI!Q367+JUN!Q367+JUL!Q367+AGS!Q367+SEPT!Q367+OKT!Q367+NOV!Q367+DES!Q367</f>
        <v>0</v>
      </c>
      <c r="S367" s="336">
        <f t="shared" si="30"/>
        <v>0.93269230769230771</v>
      </c>
      <c r="T367" s="336">
        <f t="shared" si="31"/>
        <v>0.66019417475728159</v>
      </c>
      <c r="U367" s="336">
        <f t="shared" si="32"/>
        <v>0.56310679611650483</v>
      </c>
      <c r="V367" s="336">
        <f t="shared" si="33"/>
        <v>0.23897911832946636</v>
      </c>
      <c r="W367" s="336">
        <f t="shared" si="34"/>
        <v>6.6746473354838815E-4</v>
      </c>
      <c r="X367" s="337">
        <f t="shared" si="35"/>
        <v>0.15951013353940599</v>
      </c>
    </row>
    <row r="368" spans="1:24" ht="30" hidden="1" customHeight="1" x14ac:dyDescent="0.3">
      <c r="A368" s="306">
        <v>367</v>
      </c>
      <c r="B368" s="306">
        <v>9</v>
      </c>
      <c r="C368" s="307" t="s">
        <v>398</v>
      </c>
      <c r="D368" s="307" t="s">
        <v>407</v>
      </c>
      <c r="E368" s="325">
        <v>159386</v>
      </c>
      <c r="F368" s="303">
        <f>JAN!E368+FEB!E368+MAR!E368+APR!E368+MEI!E368+JUN!E368+JUL!E368+AGS!E368+SEPT!E368+OKT!E368+NOV!E368+DES!E368</f>
        <v>2234</v>
      </c>
      <c r="G368" s="303">
        <f>JAN!F368+FEB!F368+MAR!F368+APR!F368+MEI!F368+JUN!F368+JUL!F368+AGS!F368+SEPT!F368+OKT!F368+NOV!F368+DES!F368</f>
        <v>1598</v>
      </c>
      <c r="H368" s="303">
        <f>JAN!G368+FEB!G368+MAR!G368+APR!G368+MEI!G368+JUN!G368+JUL!G368+AGS!G368+SEPT!G368+OKT!G368+NOV!G368+DES!G368</f>
        <v>636</v>
      </c>
      <c r="I368" s="303">
        <f>JAN!H368+FEB!H368+MAR!H368+APR!H368+MEI!H368+JUN!H368+JUL!H368+AGS!H368+SEPT!H368+OKT!H368+NOV!H368+DES!H368</f>
        <v>2234</v>
      </c>
      <c r="J368" s="303">
        <f>JAN!I368+FEB!I368+MAR!I368+APR!I368+MEI!I368+JUN!I368+JUL!I368+AGS!I368+SEPT!I368+OKT!I368+NOV!I368+DES!I368</f>
        <v>2135</v>
      </c>
      <c r="K368" s="303">
        <f>JAN!J368+FEB!J368+MAR!J368+APR!J368+MEI!J368+JUN!J368+JUL!J368+AGS!J368+SEPT!J368+OKT!J368+NOV!J368+DES!J368</f>
        <v>1197</v>
      </c>
      <c r="L368" s="303">
        <f>JAN!K368+FEB!K368+MAR!K368+APR!K368+MEI!K368+JUN!K368+JUL!K368+AGS!K368+SEPT!K368+OKT!K368+NOV!K368+DES!K368</f>
        <v>3332</v>
      </c>
      <c r="M368" s="303">
        <f>JAN!L368+FEB!L368+MAR!L368+APR!L368+MEI!L368+JUN!L368+JUL!L368+AGS!L368+SEPT!L368+OKT!L368+NOV!L368+DES!L368</f>
        <v>1125</v>
      </c>
      <c r="N368" s="303">
        <f>JAN!M368+FEB!M368+MAR!M368+APR!M368+MEI!M368+JUN!M368+JUL!M368+AGS!M368+SEPT!M368+OKT!M368+NOV!M368+DES!M368</f>
        <v>1060</v>
      </c>
      <c r="O368" s="303">
        <f>JAN!N368+FEB!N368+MAR!N368+APR!N368+MEI!N368+JUN!N368+JUL!N368+AGS!N368+SEPT!N368+OKT!N368+NOV!N368+DES!N368</f>
        <v>0</v>
      </c>
      <c r="P368" s="303">
        <f>JAN!O368+FEB!O368+MAR!O368+APR!O368+MEI!O368+JUN!O368+JUL!O368+AGS!O368+SEPT!O368+OKT!O368+NOV!O368+DES!O368</f>
        <v>0</v>
      </c>
      <c r="Q368" s="303">
        <f>JAN!P368+FEB!P368+MAR!P368+APR!P368+MEI!P368+JUN!P368+JUL!P368+AGS!P368+SEPT!P368+OKT!P368+NOV!P368+DES!P368</f>
        <v>0</v>
      </c>
      <c r="R368" s="331">
        <f>JAN!Q368+FEB!Q368+MAR!Q368+APR!Q368+MEI!Q368+JUN!Q368+JUL!Q368+AGS!Q368+SEPT!Q368+OKT!Q368+NOV!Q368+DES!Q368</f>
        <v>0</v>
      </c>
      <c r="S368" s="336">
        <f t="shared" si="30"/>
        <v>1</v>
      </c>
      <c r="T368" s="336">
        <f t="shared" si="31"/>
        <v>0.94222222222222218</v>
      </c>
      <c r="U368" s="336">
        <f t="shared" si="32"/>
        <v>0</v>
      </c>
      <c r="V368" s="336">
        <f t="shared" si="33"/>
        <v>0.33763505402160865</v>
      </c>
      <c r="W368" s="336">
        <f t="shared" si="34"/>
        <v>2.0905223796318373E-2</v>
      </c>
      <c r="X368" s="337">
        <f t="shared" si="35"/>
        <v>7.0583363658037719</v>
      </c>
    </row>
    <row r="369" spans="1:24" ht="30" hidden="1" customHeight="1" x14ac:dyDescent="0.3">
      <c r="A369" s="306">
        <v>368</v>
      </c>
      <c r="B369" s="306">
        <v>10</v>
      </c>
      <c r="C369" s="307" t="s">
        <v>398</v>
      </c>
      <c r="D369" s="307" t="s">
        <v>408</v>
      </c>
      <c r="E369" s="325">
        <v>26347</v>
      </c>
      <c r="F369" s="303">
        <f>JAN!E369+FEB!E369+MAR!E369+APR!E369+MEI!E369+JUN!E369+JUL!E369+AGS!E369+SEPT!E369+OKT!E369+NOV!E369+DES!E369</f>
        <v>27</v>
      </c>
      <c r="G369" s="303">
        <f>JAN!F369+FEB!F369+MAR!F369+APR!F369+MEI!F369+JUN!F369+JUL!F369+AGS!F369+SEPT!F369+OKT!F369+NOV!F369+DES!F369</f>
        <v>6</v>
      </c>
      <c r="H369" s="303">
        <f>JAN!G369+FEB!G369+MAR!G369+APR!G369+MEI!G369+JUN!G369+JUL!G369+AGS!G369+SEPT!G369+OKT!G369+NOV!G369+DES!G369</f>
        <v>21</v>
      </c>
      <c r="I369" s="303">
        <f>JAN!H369+FEB!H369+MAR!H369+APR!H369+MEI!H369+JUN!H369+JUL!H369+AGS!H369+SEPT!H369+OKT!H369+NOV!H369+DES!H369</f>
        <v>27</v>
      </c>
      <c r="J369" s="303">
        <f>JAN!I369+FEB!I369+MAR!I369+APR!I369+MEI!I369+JUN!I369+JUL!I369+AGS!I369+SEPT!I369+OKT!I369+NOV!I369+DES!I369</f>
        <v>30</v>
      </c>
      <c r="K369" s="303">
        <f>JAN!J369+FEB!J369+MAR!J369+APR!J369+MEI!J369+JUN!J369+JUL!J369+AGS!J369+SEPT!J369+OKT!J369+NOV!J369+DES!J369</f>
        <v>79</v>
      </c>
      <c r="L369" s="303">
        <f>JAN!K369+FEB!K369+MAR!K369+APR!K369+MEI!K369+JUN!K369+JUL!K369+AGS!K369+SEPT!K369+OKT!K369+NOV!K369+DES!K369</f>
        <v>109</v>
      </c>
      <c r="M369" s="303">
        <f>JAN!L369+FEB!L369+MAR!L369+APR!L369+MEI!L369+JUN!L369+JUL!L369+AGS!L369+SEPT!L369+OKT!L369+NOV!L369+DES!L369</f>
        <v>5</v>
      </c>
      <c r="N369" s="303">
        <f>JAN!M369+FEB!M369+MAR!M369+APR!M369+MEI!M369+JUN!M369+JUL!M369+AGS!M369+SEPT!M369+OKT!M369+NOV!M369+DES!M369</f>
        <v>5</v>
      </c>
      <c r="O369" s="303">
        <f>JAN!N369+FEB!N369+MAR!N369+APR!N369+MEI!N369+JUN!N369+JUL!N369+AGS!N369+SEPT!N369+OKT!N369+NOV!N369+DES!N369</f>
        <v>5</v>
      </c>
      <c r="P369" s="303">
        <f>JAN!O369+FEB!O369+MAR!O369+APR!O369+MEI!O369+JUN!O369+JUL!O369+AGS!O369+SEPT!O369+OKT!O369+NOV!O369+DES!O369</f>
        <v>5</v>
      </c>
      <c r="Q369" s="303">
        <f>JAN!P369+FEB!P369+MAR!P369+APR!P369+MEI!P369+JUN!P369+JUL!P369+AGS!P369+SEPT!P369+OKT!P369+NOV!P369+DES!P369</f>
        <v>0</v>
      </c>
      <c r="R369" s="331">
        <f>JAN!Q369+FEB!Q369+MAR!Q369+APR!Q369+MEI!Q369+JUN!Q369+JUL!Q369+AGS!Q369+SEPT!Q369+OKT!Q369+NOV!Q369+DES!Q369</f>
        <v>0</v>
      </c>
      <c r="S369" s="336">
        <f t="shared" si="30"/>
        <v>1</v>
      </c>
      <c r="T369" s="336">
        <f t="shared" si="31"/>
        <v>1</v>
      </c>
      <c r="U369" s="336">
        <f t="shared" si="32"/>
        <v>1</v>
      </c>
      <c r="V369" s="336">
        <f t="shared" si="33"/>
        <v>4.5871559633027525E-2</v>
      </c>
      <c r="W369" s="336">
        <f t="shared" si="34"/>
        <v>4.1370934072190385E-3</v>
      </c>
      <c r="X369" s="337">
        <f t="shared" si="35"/>
        <v>0.18977492693665315</v>
      </c>
    </row>
    <row r="370" spans="1:24" ht="30" hidden="1" customHeight="1" x14ac:dyDescent="0.3">
      <c r="A370" s="309">
        <v>369</v>
      </c>
      <c r="B370" s="309">
        <v>1</v>
      </c>
      <c r="C370" s="310" t="s">
        <v>409</v>
      </c>
      <c r="D370" s="310" t="s">
        <v>410</v>
      </c>
      <c r="E370" s="326">
        <v>87032</v>
      </c>
      <c r="F370" s="311">
        <f>JAN!E370+FEB!E370+MAR!E370+APR!E370+MEI!E370+JUN!E370+JUL!E370+AGS!E370+SEPT!E370+OKT!E370+NOV!E370+DES!E370</f>
        <v>0</v>
      </c>
      <c r="G370" s="311">
        <f>JAN!F370+FEB!F370+MAR!F370+APR!F370+MEI!F370+JUN!F370+JUL!F370+AGS!F370+SEPT!F370+OKT!F370+NOV!F370+DES!F370</f>
        <v>0</v>
      </c>
      <c r="H370" s="311">
        <f>JAN!G370+FEB!G370+MAR!G370+APR!G370+MEI!G370+JUN!G370+JUL!G370+AGS!G370+SEPT!G370+OKT!G370+NOV!G370+DES!G370</f>
        <v>0</v>
      </c>
      <c r="I370" s="311">
        <f>JAN!H370+FEB!H370+MAR!H370+APR!H370+MEI!H370+JUN!H370+JUL!H370+AGS!H370+SEPT!H370+OKT!H370+NOV!H370+DES!H370</f>
        <v>0</v>
      </c>
      <c r="J370" s="311">
        <f>JAN!I370+FEB!I370+MAR!I370+APR!I370+MEI!I370+JUN!I370+JUL!I370+AGS!I370+SEPT!I370+OKT!I370+NOV!I370+DES!I370</f>
        <v>0</v>
      </c>
      <c r="K370" s="311">
        <f>JAN!J370+FEB!J370+MAR!J370+APR!J370+MEI!J370+JUN!J370+JUL!J370+AGS!J370+SEPT!J370+OKT!J370+NOV!J370+DES!J370</f>
        <v>0</v>
      </c>
      <c r="L370" s="311">
        <f>JAN!K370+FEB!K370+MAR!K370+APR!K370+MEI!K370+JUN!K370+JUL!K370+AGS!K370+SEPT!K370+OKT!K370+NOV!K370+DES!K370</f>
        <v>0</v>
      </c>
      <c r="M370" s="311">
        <f>JAN!L370+FEB!L370+MAR!L370+APR!L370+MEI!L370+JUN!L370+JUL!L370+AGS!L370+SEPT!L370+OKT!L370+NOV!L370+DES!L370</f>
        <v>0</v>
      </c>
      <c r="N370" s="311">
        <f>JAN!M370+FEB!M370+MAR!M370+APR!M370+MEI!M370+JUN!M370+JUL!M370+AGS!M370+SEPT!M370+OKT!M370+NOV!M370+DES!M370</f>
        <v>0</v>
      </c>
      <c r="O370" s="311">
        <f>JAN!N370+FEB!N370+MAR!N370+APR!N370+MEI!N370+JUN!N370+JUL!N370+AGS!N370+SEPT!N370+OKT!N370+NOV!N370+DES!N370</f>
        <v>0</v>
      </c>
      <c r="P370" s="311">
        <f>JAN!O370+FEB!O370+MAR!O370+APR!O370+MEI!O370+JUN!O370+JUL!O370+AGS!O370+SEPT!O370+OKT!O370+NOV!O370+DES!O370</f>
        <v>0</v>
      </c>
      <c r="Q370" s="311">
        <f>JAN!P370+FEB!P370+MAR!P370+APR!P370+MEI!P370+JUN!P370+JUL!P370+AGS!P370+SEPT!P370+OKT!P370+NOV!P370+DES!P370</f>
        <v>0</v>
      </c>
      <c r="R370" s="332">
        <f>JAN!Q370+FEB!Q370+MAR!Q370+APR!Q370+MEI!Q370+JUN!Q370+JUL!Q370+AGS!Q370+SEPT!Q370+OKT!Q370+NOV!Q370+DES!Q370</f>
        <v>0</v>
      </c>
      <c r="S370" s="336" t="e">
        <f t="shared" si="30"/>
        <v>#DIV/0!</v>
      </c>
      <c r="T370" s="336" t="e">
        <f t="shared" si="31"/>
        <v>#DIV/0!</v>
      </c>
      <c r="U370" s="336" t="e">
        <f t="shared" si="32"/>
        <v>#DIV/0!</v>
      </c>
      <c r="V370" s="336" t="e">
        <f t="shared" si="33"/>
        <v>#DIV/0!</v>
      </c>
      <c r="W370" s="336">
        <f t="shared" si="34"/>
        <v>0</v>
      </c>
      <c r="X370" s="337">
        <f t="shared" si="35"/>
        <v>0</v>
      </c>
    </row>
    <row r="371" spans="1:24" ht="30" hidden="1" customHeight="1" x14ac:dyDescent="0.3">
      <c r="A371" s="309">
        <v>370</v>
      </c>
      <c r="B371" s="309">
        <v>2</v>
      </c>
      <c r="C371" s="310" t="s">
        <v>409</v>
      </c>
      <c r="D371" s="310" t="s">
        <v>411</v>
      </c>
      <c r="E371" s="326">
        <v>262025</v>
      </c>
      <c r="F371" s="311">
        <f>JAN!E371+FEB!E371+MAR!E371+APR!E371+MEI!E371+JUN!E371+JUL!E371+AGS!E371+SEPT!E371+OKT!E371+NOV!E371+DES!E371</f>
        <v>1164</v>
      </c>
      <c r="G371" s="311">
        <f>JAN!F371+FEB!F371+MAR!F371+APR!F371+MEI!F371+JUN!F371+JUL!F371+AGS!F371+SEPT!F371+OKT!F371+NOV!F371+DES!F371</f>
        <v>356</v>
      </c>
      <c r="H371" s="311">
        <f>JAN!G371+FEB!G371+MAR!G371+APR!G371+MEI!G371+JUN!G371+JUL!G371+AGS!G371+SEPT!G371+OKT!G371+NOV!G371+DES!G371</f>
        <v>814</v>
      </c>
      <c r="I371" s="311">
        <f>JAN!H371+FEB!H371+MAR!H371+APR!H371+MEI!H371+JUN!H371+JUL!H371+AGS!H371+SEPT!H371+OKT!H371+NOV!H371+DES!H371</f>
        <v>1170</v>
      </c>
      <c r="J371" s="311">
        <f>JAN!I371+FEB!I371+MAR!I371+APR!I371+MEI!I371+JUN!I371+JUL!I371+AGS!I371+SEPT!I371+OKT!I371+NOV!I371+DES!I371</f>
        <v>417</v>
      </c>
      <c r="K371" s="311">
        <f>JAN!J371+FEB!J371+MAR!J371+APR!J371+MEI!J371+JUN!J371+JUL!J371+AGS!J371+SEPT!J371+OKT!J371+NOV!J371+DES!J371</f>
        <v>904</v>
      </c>
      <c r="L371" s="311">
        <f>JAN!K371+FEB!K371+MAR!K371+APR!K371+MEI!K371+JUN!K371+JUL!K371+AGS!K371+SEPT!K371+OKT!K371+NOV!K371+DES!K371</f>
        <v>1321</v>
      </c>
      <c r="M371" s="311">
        <f>JAN!L371+FEB!L371+MAR!L371+APR!L371+MEI!L371+JUN!L371+JUL!L371+AGS!L371+SEPT!L371+OKT!L371+NOV!L371+DES!L371</f>
        <v>6</v>
      </c>
      <c r="N371" s="311">
        <f>JAN!M371+FEB!M371+MAR!M371+APR!M371+MEI!M371+JUN!M371+JUL!M371+AGS!M371+SEPT!M371+OKT!M371+NOV!M371+DES!M371</f>
        <v>6</v>
      </c>
      <c r="O371" s="311">
        <f>JAN!N371+FEB!N371+MAR!N371+APR!N371+MEI!N371+JUN!N371+JUL!N371+AGS!N371+SEPT!N371+OKT!N371+NOV!N371+DES!N371</f>
        <v>6</v>
      </c>
      <c r="P371" s="311">
        <f>JAN!O371+FEB!O371+MAR!O371+APR!O371+MEI!O371+JUN!O371+JUL!O371+AGS!O371+SEPT!O371+OKT!O371+NOV!O371+DES!O371</f>
        <v>0</v>
      </c>
      <c r="Q371" s="311">
        <f>JAN!P371+FEB!P371+MAR!P371+APR!P371+MEI!P371+JUN!P371+JUL!P371+AGS!P371+SEPT!P371+OKT!P371+NOV!P371+DES!P371</f>
        <v>6</v>
      </c>
      <c r="R371" s="332">
        <f>JAN!Q371+FEB!Q371+MAR!Q371+APR!Q371+MEI!Q371+JUN!Q371+JUL!Q371+AGS!Q371+SEPT!Q371+OKT!Q371+NOV!Q371+DES!Q371</f>
        <v>0</v>
      </c>
      <c r="S371" s="336">
        <f t="shared" si="30"/>
        <v>1.0051546391752577</v>
      </c>
      <c r="T371" s="336">
        <f t="shared" si="31"/>
        <v>1</v>
      </c>
      <c r="U371" s="336">
        <f t="shared" si="32"/>
        <v>1</v>
      </c>
      <c r="V371" s="336">
        <f t="shared" si="33"/>
        <v>4.5420136260408781E-3</v>
      </c>
      <c r="W371" s="336">
        <f t="shared" si="34"/>
        <v>5.0415036733136151E-3</v>
      </c>
      <c r="X371" s="337">
        <f t="shared" si="35"/>
        <v>2.289857837992558E-2</v>
      </c>
    </row>
    <row r="372" spans="1:24" ht="30" hidden="1" customHeight="1" x14ac:dyDescent="0.3">
      <c r="A372" s="309">
        <v>371</v>
      </c>
      <c r="B372" s="309">
        <v>3</v>
      </c>
      <c r="C372" s="310" t="s">
        <v>409</v>
      </c>
      <c r="D372" s="310" t="s">
        <v>412</v>
      </c>
      <c r="E372" s="326">
        <v>201580</v>
      </c>
      <c r="F372" s="311">
        <f>JAN!E372+FEB!E372+MAR!E372+APR!E372+MEI!E372+JUN!E372+JUL!E372+AGS!E372+SEPT!E372+OKT!E372+NOV!E372+DES!E372</f>
        <v>26</v>
      </c>
      <c r="G372" s="311">
        <f>JAN!F372+FEB!F372+MAR!F372+APR!F372+MEI!F372+JUN!F372+JUL!F372+AGS!F372+SEPT!F372+OKT!F372+NOV!F372+DES!F372</f>
        <v>31</v>
      </c>
      <c r="H372" s="311">
        <f>JAN!G372+FEB!G372+MAR!G372+APR!G372+MEI!G372+JUN!G372+JUL!G372+AGS!G372+SEPT!G372+OKT!G372+NOV!G372+DES!G372</f>
        <v>10</v>
      </c>
      <c r="I372" s="311">
        <f>JAN!H372+FEB!H372+MAR!H372+APR!H372+MEI!H372+JUN!H372+JUL!H372+AGS!H372+SEPT!H372+OKT!H372+NOV!H372+DES!H372</f>
        <v>41</v>
      </c>
      <c r="J372" s="311">
        <f>JAN!I372+FEB!I372+MAR!I372+APR!I372+MEI!I372+JUN!I372+JUL!I372+AGS!I372+SEPT!I372+OKT!I372+NOV!I372+DES!I372</f>
        <v>26</v>
      </c>
      <c r="K372" s="311">
        <f>JAN!J372+FEB!J372+MAR!J372+APR!J372+MEI!J372+JUN!J372+JUL!J372+AGS!J372+SEPT!J372+OKT!J372+NOV!J372+DES!J372</f>
        <v>15</v>
      </c>
      <c r="L372" s="311">
        <f>JAN!K372+FEB!K372+MAR!K372+APR!K372+MEI!K372+JUN!K372+JUL!K372+AGS!K372+SEPT!K372+OKT!K372+NOV!K372+DES!K372</f>
        <v>41</v>
      </c>
      <c r="M372" s="311">
        <f>JAN!L372+FEB!L372+MAR!L372+APR!L372+MEI!L372+JUN!L372+JUL!L372+AGS!L372+SEPT!L372+OKT!L372+NOV!L372+DES!L372</f>
        <v>5</v>
      </c>
      <c r="N372" s="311">
        <f>JAN!M372+FEB!M372+MAR!M372+APR!M372+MEI!M372+JUN!M372+JUL!M372+AGS!M372+SEPT!M372+OKT!M372+NOV!M372+DES!M372</f>
        <v>5</v>
      </c>
      <c r="O372" s="311">
        <f>JAN!N372+FEB!N372+MAR!N372+APR!N372+MEI!N372+JUN!N372+JUL!N372+AGS!N372+SEPT!N372+OKT!N372+NOV!N372+DES!N372</f>
        <v>5</v>
      </c>
      <c r="P372" s="311">
        <f>JAN!O372+FEB!O372+MAR!O372+APR!O372+MEI!O372+JUN!O372+JUL!O372+AGS!O372+SEPT!O372+OKT!O372+NOV!O372+DES!O372</f>
        <v>0</v>
      </c>
      <c r="Q372" s="311">
        <f>JAN!P372+FEB!P372+MAR!P372+APR!P372+MEI!P372+JUN!P372+JUL!P372+AGS!P372+SEPT!P372+OKT!P372+NOV!P372+DES!P372</f>
        <v>1</v>
      </c>
      <c r="R372" s="332">
        <f>JAN!Q372+FEB!Q372+MAR!Q372+APR!Q372+MEI!Q372+JUN!Q372+JUL!Q372+AGS!Q372+SEPT!Q372+OKT!Q372+NOV!Q372+DES!Q372</f>
        <v>4</v>
      </c>
      <c r="S372" s="336">
        <f t="shared" si="30"/>
        <v>1.5769230769230769</v>
      </c>
      <c r="T372" s="336">
        <f t="shared" si="31"/>
        <v>1</v>
      </c>
      <c r="U372" s="336">
        <f t="shared" si="32"/>
        <v>1</v>
      </c>
      <c r="V372" s="336">
        <f t="shared" si="33"/>
        <v>0.12195121951219512</v>
      </c>
      <c r="W372" s="336">
        <f t="shared" si="34"/>
        <v>2.0339319376922314E-4</v>
      </c>
      <c r="X372" s="337">
        <f t="shared" si="35"/>
        <v>2.4804048020636967E-2</v>
      </c>
    </row>
    <row r="373" spans="1:24" ht="30" hidden="1" customHeight="1" x14ac:dyDescent="0.3">
      <c r="A373" s="309">
        <v>372</v>
      </c>
      <c r="B373" s="309">
        <v>4</v>
      </c>
      <c r="C373" s="310" t="s">
        <v>409</v>
      </c>
      <c r="D373" s="310" t="s">
        <v>413</v>
      </c>
      <c r="E373" s="326">
        <v>138878</v>
      </c>
      <c r="F373" s="311">
        <f>JAN!E373+FEB!E373+MAR!E373+APR!E373+MEI!E373+JUN!E373+JUL!E373+AGS!E373+SEPT!E373+OKT!E373+NOV!E373+DES!E373</f>
        <v>1157</v>
      </c>
      <c r="G373" s="311">
        <f>JAN!F373+FEB!F373+MAR!F373+APR!F373+MEI!F373+JUN!F373+JUL!F373+AGS!F373+SEPT!F373+OKT!F373+NOV!F373+DES!F373</f>
        <v>675</v>
      </c>
      <c r="H373" s="311">
        <f>JAN!G373+FEB!G373+MAR!G373+APR!G373+MEI!G373+JUN!G373+JUL!G373+AGS!G373+SEPT!G373+OKT!G373+NOV!G373+DES!G373</f>
        <v>506</v>
      </c>
      <c r="I373" s="311">
        <f>JAN!H373+FEB!H373+MAR!H373+APR!H373+MEI!H373+JUN!H373+JUL!H373+AGS!H373+SEPT!H373+OKT!H373+NOV!H373+DES!H373</f>
        <v>1181</v>
      </c>
      <c r="J373" s="311">
        <f>JAN!I373+FEB!I373+MAR!I373+APR!I373+MEI!I373+JUN!I373+JUL!I373+AGS!I373+SEPT!I373+OKT!I373+NOV!I373+DES!I373</f>
        <v>628</v>
      </c>
      <c r="K373" s="311">
        <f>JAN!J373+FEB!J373+MAR!J373+APR!J373+MEI!J373+JUN!J373+JUL!J373+AGS!J373+SEPT!J373+OKT!J373+NOV!J373+DES!J373</f>
        <v>389</v>
      </c>
      <c r="L373" s="311">
        <f>JAN!K373+FEB!K373+MAR!K373+APR!K373+MEI!K373+JUN!K373+JUL!K373+AGS!K373+SEPT!K373+OKT!K373+NOV!K373+DES!K373</f>
        <v>1017</v>
      </c>
      <c r="M373" s="311">
        <f>JAN!L373+FEB!L373+MAR!L373+APR!L373+MEI!L373+JUN!L373+JUL!L373+AGS!L373+SEPT!L373+OKT!L373+NOV!L373+DES!L373</f>
        <v>16</v>
      </c>
      <c r="N373" s="311">
        <f>JAN!M373+FEB!M373+MAR!M373+APR!M373+MEI!M373+JUN!M373+JUL!M373+AGS!M373+SEPT!M373+OKT!M373+NOV!M373+DES!M373</f>
        <v>16</v>
      </c>
      <c r="O373" s="311">
        <f>JAN!N373+FEB!N373+MAR!N373+APR!N373+MEI!N373+JUN!N373+JUL!N373+AGS!N373+SEPT!N373+OKT!N373+NOV!N373+DES!N373</f>
        <v>16</v>
      </c>
      <c r="P373" s="311">
        <f>JAN!O373+FEB!O373+MAR!O373+APR!O373+MEI!O373+JUN!O373+JUL!O373+AGS!O373+SEPT!O373+OKT!O373+NOV!O373+DES!O373</f>
        <v>7</v>
      </c>
      <c r="Q373" s="311">
        <f>JAN!P373+FEB!P373+MAR!P373+APR!P373+MEI!P373+JUN!P373+JUL!P373+AGS!P373+SEPT!P373+OKT!P373+NOV!P373+DES!P373</f>
        <v>2</v>
      </c>
      <c r="R373" s="332">
        <f>JAN!Q373+FEB!Q373+MAR!Q373+APR!Q373+MEI!Q373+JUN!Q373+JUL!Q373+AGS!Q373+SEPT!Q373+OKT!Q373+NOV!Q373+DES!Q373</f>
        <v>4</v>
      </c>
      <c r="S373" s="336">
        <f t="shared" si="30"/>
        <v>1.0207433016421781</v>
      </c>
      <c r="T373" s="336">
        <f t="shared" si="31"/>
        <v>1</v>
      </c>
      <c r="U373" s="336">
        <f t="shared" si="32"/>
        <v>1</v>
      </c>
      <c r="V373" s="336">
        <f t="shared" si="33"/>
        <v>1.5732546705998034E-2</v>
      </c>
      <c r="W373" s="336">
        <f t="shared" si="34"/>
        <v>7.3229741211710995E-3</v>
      </c>
      <c r="X373" s="337">
        <f t="shared" si="35"/>
        <v>0.11520903238813923</v>
      </c>
    </row>
    <row r="374" spans="1:24" ht="30" hidden="1" customHeight="1" x14ac:dyDescent="0.3">
      <c r="A374" s="309">
        <v>373</v>
      </c>
      <c r="B374" s="309">
        <v>5</v>
      </c>
      <c r="C374" s="310" t="s">
        <v>409</v>
      </c>
      <c r="D374" s="310" t="s">
        <v>414</v>
      </c>
      <c r="E374" s="326">
        <v>26892</v>
      </c>
      <c r="F374" s="311">
        <f>JAN!E374+FEB!E374+MAR!E374+APR!E374+MEI!E374+JUN!E374+JUL!E374+AGS!E374+SEPT!E374+OKT!E374+NOV!E374+DES!E374</f>
        <v>311</v>
      </c>
      <c r="G374" s="311">
        <f>JAN!F374+FEB!F374+MAR!F374+APR!F374+MEI!F374+JUN!F374+JUL!F374+AGS!F374+SEPT!F374+OKT!F374+NOV!F374+DES!F374</f>
        <v>125</v>
      </c>
      <c r="H374" s="311">
        <f>JAN!G374+FEB!G374+MAR!G374+APR!G374+MEI!G374+JUN!G374+JUL!G374+AGS!G374+SEPT!G374+OKT!G374+NOV!G374+DES!G374</f>
        <v>186</v>
      </c>
      <c r="I374" s="311">
        <f>JAN!H374+FEB!H374+MAR!H374+APR!H374+MEI!H374+JUN!H374+JUL!H374+AGS!H374+SEPT!H374+OKT!H374+NOV!H374+DES!H374</f>
        <v>311</v>
      </c>
      <c r="J374" s="311">
        <f>JAN!I374+FEB!I374+MAR!I374+APR!I374+MEI!I374+JUN!I374+JUL!I374+AGS!I374+SEPT!I374+OKT!I374+NOV!I374+DES!I374</f>
        <v>127</v>
      </c>
      <c r="K374" s="311">
        <f>JAN!J374+FEB!J374+MAR!J374+APR!J374+MEI!J374+JUN!J374+JUL!J374+AGS!J374+SEPT!J374+OKT!J374+NOV!J374+DES!J374</f>
        <v>194</v>
      </c>
      <c r="L374" s="311">
        <f>JAN!K374+FEB!K374+MAR!K374+APR!K374+MEI!K374+JUN!K374+JUL!K374+AGS!K374+SEPT!K374+OKT!K374+NOV!K374+DES!K374</f>
        <v>321</v>
      </c>
      <c r="M374" s="311">
        <f>JAN!L374+FEB!L374+MAR!L374+APR!L374+MEI!L374+JUN!L374+JUL!L374+AGS!L374+SEPT!L374+OKT!L374+NOV!L374+DES!L374</f>
        <v>0</v>
      </c>
      <c r="N374" s="311">
        <f>JAN!M374+FEB!M374+MAR!M374+APR!M374+MEI!M374+JUN!M374+JUL!M374+AGS!M374+SEPT!M374+OKT!M374+NOV!M374+DES!M374</f>
        <v>0</v>
      </c>
      <c r="O374" s="311">
        <f>JAN!N374+FEB!N374+MAR!N374+APR!N374+MEI!N374+JUN!N374+JUL!N374+AGS!N374+SEPT!N374+OKT!N374+NOV!N374+DES!N374</f>
        <v>0</v>
      </c>
      <c r="P374" s="311">
        <f>JAN!O374+FEB!O374+MAR!O374+APR!O374+MEI!O374+JUN!O374+JUL!O374+AGS!O374+SEPT!O374+OKT!O374+NOV!O374+DES!O374</f>
        <v>0</v>
      </c>
      <c r="Q374" s="311">
        <f>JAN!P374+FEB!P374+MAR!P374+APR!P374+MEI!P374+JUN!P374+JUL!P374+AGS!P374+SEPT!P374+OKT!P374+NOV!P374+DES!P374</f>
        <v>0</v>
      </c>
      <c r="R374" s="332">
        <f>JAN!Q374+FEB!Q374+MAR!Q374+APR!Q374+MEI!Q374+JUN!Q374+JUL!Q374+AGS!Q374+SEPT!Q374+OKT!Q374+NOV!Q374+DES!Q374</f>
        <v>0</v>
      </c>
      <c r="S374" s="336">
        <f t="shared" si="30"/>
        <v>1</v>
      </c>
      <c r="T374" s="336" t="e">
        <f t="shared" si="31"/>
        <v>#DIV/0!</v>
      </c>
      <c r="U374" s="336" t="e">
        <f t="shared" si="32"/>
        <v>#DIV/0!</v>
      </c>
      <c r="V374" s="336">
        <f t="shared" si="33"/>
        <v>0</v>
      </c>
      <c r="W374" s="336">
        <f t="shared" si="34"/>
        <v>1.1936635430611334E-2</v>
      </c>
      <c r="X374" s="337">
        <f t="shared" si="35"/>
        <v>0</v>
      </c>
    </row>
    <row r="375" spans="1:24" ht="30" hidden="1" customHeight="1" x14ac:dyDescent="0.3">
      <c r="A375" s="306">
        <v>374</v>
      </c>
      <c r="B375" s="306">
        <v>1</v>
      </c>
      <c r="C375" s="307" t="s">
        <v>415</v>
      </c>
      <c r="D375" s="307" t="s">
        <v>416</v>
      </c>
      <c r="E375" s="325">
        <v>700869</v>
      </c>
      <c r="F375" s="303">
        <f>JAN!E375+FEB!E375+MAR!E375+APR!E375+MEI!E375+JUN!E375+JUL!E375+AGS!E375+SEPT!E375+OKT!E375+NOV!E375+DES!E375</f>
        <v>168</v>
      </c>
      <c r="G375" s="303">
        <f>JAN!F375+FEB!F375+MAR!F375+APR!F375+MEI!F375+JUN!F375+JUL!F375+AGS!F375+SEPT!F375+OKT!F375+NOV!F375+DES!F375</f>
        <v>192</v>
      </c>
      <c r="H375" s="303">
        <f>JAN!G375+FEB!G375+MAR!G375+APR!G375+MEI!G375+JUN!G375+JUL!G375+AGS!G375+SEPT!G375+OKT!G375+NOV!G375+DES!G375</f>
        <v>0</v>
      </c>
      <c r="I375" s="303">
        <f>JAN!H375+FEB!H375+MAR!H375+APR!H375+MEI!H375+JUN!H375+JUL!H375+AGS!H375+SEPT!H375+OKT!H375+NOV!H375+DES!H375</f>
        <v>192</v>
      </c>
      <c r="J375" s="303">
        <f>JAN!I375+FEB!I375+MAR!I375+APR!I375+MEI!I375+JUN!I375+JUL!I375+AGS!I375+SEPT!I375+OKT!I375+NOV!I375+DES!I375</f>
        <v>192</v>
      </c>
      <c r="K375" s="303">
        <f>JAN!J375+FEB!J375+MAR!J375+APR!J375+MEI!J375+JUN!J375+JUL!J375+AGS!J375+SEPT!J375+OKT!J375+NOV!J375+DES!J375</f>
        <v>0</v>
      </c>
      <c r="L375" s="303">
        <f>JAN!K375+FEB!K375+MAR!K375+APR!K375+MEI!K375+JUN!K375+JUL!K375+AGS!K375+SEPT!K375+OKT!K375+NOV!K375+DES!K375</f>
        <v>192</v>
      </c>
      <c r="M375" s="303">
        <f>JAN!L375+FEB!L375+MAR!L375+APR!L375+MEI!L375+JUN!L375+JUL!L375+AGS!L375+SEPT!L375+OKT!L375+NOV!L375+DES!L375</f>
        <v>6</v>
      </c>
      <c r="N375" s="303">
        <f>JAN!M375+FEB!M375+MAR!M375+APR!M375+MEI!M375+JUN!M375+JUL!M375+AGS!M375+SEPT!M375+OKT!M375+NOV!M375+DES!M375</f>
        <v>6</v>
      </c>
      <c r="O375" s="303">
        <f>JAN!N375+FEB!N375+MAR!N375+APR!N375+MEI!N375+JUN!N375+JUL!N375+AGS!N375+SEPT!N375+OKT!N375+NOV!N375+DES!N375</f>
        <v>4</v>
      </c>
      <c r="P375" s="303">
        <f>JAN!O375+FEB!O375+MAR!O375+APR!O375+MEI!O375+JUN!O375+JUL!O375+AGS!O375+SEPT!O375+OKT!O375+NOV!O375+DES!O375</f>
        <v>0</v>
      </c>
      <c r="Q375" s="303">
        <f>JAN!P375+FEB!P375+MAR!P375+APR!P375+MEI!P375+JUN!P375+JUL!P375+AGS!P375+SEPT!P375+OKT!P375+NOV!P375+DES!P375</f>
        <v>6</v>
      </c>
      <c r="R375" s="331">
        <f>JAN!Q375+FEB!Q375+MAR!Q375+APR!Q375+MEI!Q375+JUN!Q375+JUL!Q375+AGS!Q375+SEPT!Q375+OKT!Q375+NOV!Q375+DES!Q375</f>
        <v>0</v>
      </c>
      <c r="S375" s="336">
        <f t="shared" si="30"/>
        <v>1.1428571428571428</v>
      </c>
      <c r="T375" s="336">
        <f t="shared" si="31"/>
        <v>1</v>
      </c>
      <c r="U375" s="336">
        <f t="shared" si="32"/>
        <v>0.66666666666666663</v>
      </c>
      <c r="V375" s="336">
        <f t="shared" si="33"/>
        <v>3.125E-2</v>
      </c>
      <c r="W375" s="336">
        <f t="shared" si="34"/>
        <v>2.7394563035317585E-4</v>
      </c>
      <c r="X375" s="337">
        <f t="shared" si="35"/>
        <v>8.560800948536746E-3</v>
      </c>
    </row>
    <row r="376" spans="1:24" ht="30" hidden="1" customHeight="1" x14ac:dyDescent="0.3">
      <c r="A376" s="306">
        <v>375</v>
      </c>
      <c r="B376" s="306">
        <v>2</v>
      </c>
      <c r="C376" s="307" t="s">
        <v>415</v>
      </c>
      <c r="D376" s="307" t="s">
        <v>417</v>
      </c>
      <c r="E376" s="325">
        <v>255597</v>
      </c>
      <c r="F376" s="303">
        <f>JAN!E376+FEB!E376+MAR!E376+APR!E376+MEI!E376+JUN!E376+JUL!E376+AGS!E376+SEPT!E376+OKT!E376+NOV!E376+DES!E376</f>
        <v>627</v>
      </c>
      <c r="G376" s="303">
        <f>JAN!F376+FEB!F376+MAR!F376+APR!F376+MEI!F376+JUN!F376+JUL!F376+AGS!F376+SEPT!F376+OKT!F376+NOV!F376+DES!F376</f>
        <v>576</v>
      </c>
      <c r="H376" s="303">
        <f>JAN!G376+FEB!G376+MAR!G376+APR!G376+MEI!G376+JUN!G376+JUL!G376+AGS!G376+SEPT!G376+OKT!G376+NOV!G376+DES!G376</f>
        <v>51</v>
      </c>
      <c r="I376" s="303">
        <f>JAN!H376+FEB!H376+MAR!H376+APR!H376+MEI!H376+JUN!H376+JUL!H376+AGS!H376+SEPT!H376+OKT!H376+NOV!H376+DES!H376</f>
        <v>627</v>
      </c>
      <c r="J376" s="303">
        <f>JAN!I376+FEB!I376+MAR!I376+APR!I376+MEI!I376+JUN!I376+JUL!I376+AGS!I376+SEPT!I376+OKT!I376+NOV!I376+DES!I376</f>
        <v>576</v>
      </c>
      <c r="K376" s="303">
        <f>JAN!J376+FEB!J376+MAR!J376+APR!J376+MEI!J376+JUN!J376+JUL!J376+AGS!J376+SEPT!J376+OKT!J376+NOV!J376+DES!J376</f>
        <v>51</v>
      </c>
      <c r="L376" s="303">
        <f>JAN!K376+FEB!K376+MAR!K376+APR!K376+MEI!K376+JUN!K376+JUL!K376+AGS!K376+SEPT!K376+OKT!K376+NOV!K376+DES!K376</f>
        <v>651</v>
      </c>
      <c r="M376" s="303">
        <f>JAN!L376+FEB!L376+MAR!L376+APR!L376+MEI!L376+JUN!L376+JUL!L376+AGS!L376+SEPT!L376+OKT!L376+NOV!L376+DES!L376</f>
        <v>24</v>
      </c>
      <c r="N376" s="303">
        <f>JAN!M376+FEB!M376+MAR!M376+APR!M376+MEI!M376+JUN!M376+JUL!M376+AGS!M376+SEPT!M376+OKT!M376+NOV!M376+DES!M376</f>
        <v>24</v>
      </c>
      <c r="O376" s="303">
        <f>JAN!N376+FEB!N376+MAR!N376+APR!N376+MEI!N376+JUN!N376+JUL!N376+AGS!N376+SEPT!N376+OKT!N376+NOV!N376+DES!N376</f>
        <v>24</v>
      </c>
      <c r="P376" s="303">
        <f>JAN!O376+FEB!O376+MAR!O376+APR!O376+MEI!O376+JUN!O376+JUL!O376+AGS!O376+SEPT!O376+OKT!O376+NOV!O376+DES!O376</f>
        <v>0</v>
      </c>
      <c r="Q376" s="303">
        <f>JAN!P376+FEB!P376+MAR!P376+APR!P376+MEI!P376+JUN!P376+JUL!P376+AGS!P376+SEPT!P376+OKT!P376+NOV!P376+DES!P376</f>
        <v>23</v>
      </c>
      <c r="R376" s="331">
        <f>JAN!Q376+FEB!Q376+MAR!Q376+APR!Q376+MEI!Q376+JUN!Q376+JUL!Q376+AGS!Q376+SEPT!Q376+OKT!Q376+NOV!Q376+DES!Q376</f>
        <v>0</v>
      </c>
      <c r="S376" s="336">
        <f t="shared" si="30"/>
        <v>1</v>
      </c>
      <c r="T376" s="336">
        <f t="shared" si="31"/>
        <v>1</v>
      </c>
      <c r="U376" s="336">
        <f t="shared" si="32"/>
        <v>1</v>
      </c>
      <c r="V376" s="336">
        <f t="shared" si="33"/>
        <v>3.6866359447004608E-2</v>
      </c>
      <c r="W376" s="336">
        <f t="shared" si="34"/>
        <v>2.546978250918438E-3</v>
      </c>
      <c r="X376" s="337">
        <f t="shared" si="35"/>
        <v>9.3897815702062237E-2</v>
      </c>
    </row>
    <row r="377" spans="1:24" ht="30" hidden="1" customHeight="1" x14ac:dyDescent="0.3">
      <c r="A377" s="306">
        <v>376</v>
      </c>
      <c r="B377" s="306">
        <v>3</v>
      </c>
      <c r="C377" s="307" t="s">
        <v>415</v>
      </c>
      <c r="D377" s="307" t="s">
        <v>418</v>
      </c>
      <c r="E377" s="325">
        <v>580026</v>
      </c>
      <c r="F377" s="303">
        <f>JAN!E377+FEB!E377+MAR!E377+APR!E377+MEI!E377+JUN!E377+JUL!E377+AGS!E377+SEPT!E377+OKT!E377+NOV!E377+DES!E377</f>
        <v>1016</v>
      </c>
      <c r="G377" s="303">
        <f>JAN!F377+FEB!F377+MAR!F377+APR!F377+MEI!F377+JUN!F377+JUL!F377+AGS!F377+SEPT!F377+OKT!F377+NOV!F377+DES!F377</f>
        <v>464</v>
      </c>
      <c r="H377" s="303">
        <f>JAN!G377+FEB!G377+MAR!G377+APR!G377+MEI!G377+JUN!G377+JUL!G377+AGS!G377+SEPT!G377+OKT!G377+NOV!G377+DES!G377</f>
        <v>552</v>
      </c>
      <c r="I377" s="303">
        <f>JAN!H377+FEB!H377+MAR!H377+APR!H377+MEI!H377+JUN!H377+JUL!H377+AGS!H377+SEPT!H377+OKT!H377+NOV!H377+DES!H377</f>
        <v>1016</v>
      </c>
      <c r="J377" s="303">
        <f>JAN!I377+FEB!I377+MAR!I377+APR!I377+MEI!I377+JUN!I377+JUL!I377+AGS!I377+SEPT!I377+OKT!I377+NOV!I377+DES!I377</f>
        <v>464</v>
      </c>
      <c r="K377" s="303">
        <f>JAN!J377+FEB!J377+MAR!J377+APR!J377+MEI!J377+JUN!J377+JUL!J377+AGS!J377+SEPT!J377+OKT!J377+NOV!J377+DES!J377</f>
        <v>552</v>
      </c>
      <c r="L377" s="303">
        <f>JAN!K377+FEB!K377+MAR!K377+APR!K377+MEI!K377+JUN!K377+JUL!K377+AGS!K377+SEPT!K377+OKT!K377+NOV!K377+DES!K377</f>
        <v>1189</v>
      </c>
      <c r="M377" s="303">
        <f>JAN!L377+FEB!L377+MAR!L377+APR!L377+MEI!L377+JUN!L377+JUL!L377+AGS!L377+SEPT!L377+OKT!L377+NOV!L377+DES!L377</f>
        <v>119</v>
      </c>
      <c r="N377" s="303">
        <f>JAN!M377+FEB!M377+MAR!M377+APR!M377+MEI!M377+JUN!M377+JUL!M377+AGS!M377+SEPT!M377+OKT!M377+NOV!M377+DES!M377</f>
        <v>119</v>
      </c>
      <c r="O377" s="303">
        <f>JAN!N377+FEB!N377+MAR!N377+APR!N377+MEI!N377+JUN!N377+JUL!N377+AGS!N377+SEPT!N377+OKT!N377+NOV!N377+DES!N377</f>
        <v>90</v>
      </c>
      <c r="P377" s="303">
        <f>JAN!O377+FEB!O377+MAR!O377+APR!O377+MEI!O377+JUN!O377+JUL!O377+AGS!O377+SEPT!O377+OKT!O377+NOV!O377+DES!O377</f>
        <v>27</v>
      </c>
      <c r="Q377" s="303">
        <f>JAN!P377+FEB!P377+MAR!P377+APR!P377+MEI!P377+JUN!P377+JUL!P377+AGS!P377+SEPT!P377+OKT!P377+NOV!P377+DES!P377</f>
        <v>91</v>
      </c>
      <c r="R377" s="331">
        <f>JAN!Q377+FEB!Q377+MAR!Q377+APR!Q377+MEI!Q377+JUN!Q377+JUL!Q377+AGS!Q377+SEPT!Q377+OKT!Q377+NOV!Q377+DES!Q377</f>
        <v>0</v>
      </c>
      <c r="S377" s="336">
        <f t="shared" si="30"/>
        <v>1</v>
      </c>
      <c r="T377" s="336">
        <f t="shared" si="31"/>
        <v>1</v>
      </c>
      <c r="U377" s="336">
        <f t="shared" si="32"/>
        <v>0.75630252100840334</v>
      </c>
      <c r="V377" s="336">
        <f t="shared" si="33"/>
        <v>0.10008410428931876</v>
      </c>
      <c r="W377" s="336">
        <f t="shared" si="34"/>
        <v>2.049908107567592E-3</v>
      </c>
      <c r="X377" s="337">
        <f t="shared" si="35"/>
        <v>0.20516321682131491</v>
      </c>
    </row>
    <row r="378" spans="1:24" ht="30" hidden="1" customHeight="1" x14ac:dyDescent="0.3">
      <c r="A378" s="306">
        <v>377</v>
      </c>
      <c r="B378" s="306">
        <v>4</v>
      </c>
      <c r="C378" s="307" t="s">
        <v>415</v>
      </c>
      <c r="D378" s="307" t="s">
        <v>419</v>
      </c>
      <c r="E378" s="325">
        <v>339195</v>
      </c>
      <c r="F378" s="303">
        <f>JAN!E378+FEB!E378+MAR!E378+APR!E378+MEI!E378+JUN!E378+JUL!E378+AGS!E378+SEPT!E378+OKT!E378+NOV!E378+DES!E378</f>
        <v>1671</v>
      </c>
      <c r="G378" s="303">
        <f>JAN!F378+FEB!F378+MAR!F378+APR!F378+MEI!F378+JUN!F378+JUL!F378+AGS!F378+SEPT!F378+OKT!F378+NOV!F378+DES!F378</f>
        <v>1445</v>
      </c>
      <c r="H378" s="303">
        <f>JAN!G378+FEB!G378+MAR!G378+APR!G378+MEI!G378+JUN!G378+JUL!G378+AGS!G378+SEPT!G378+OKT!G378+NOV!G378+DES!G378</f>
        <v>267</v>
      </c>
      <c r="I378" s="303">
        <f>JAN!H378+FEB!H378+MAR!H378+APR!H378+MEI!H378+JUN!H378+JUL!H378+AGS!H378+SEPT!H378+OKT!H378+NOV!H378+DES!H378</f>
        <v>1712</v>
      </c>
      <c r="J378" s="303">
        <f>JAN!I378+FEB!I378+MAR!I378+APR!I378+MEI!I378+JUN!I378+JUL!I378+AGS!I378+SEPT!I378+OKT!I378+NOV!I378+DES!I378</f>
        <v>1523</v>
      </c>
      <c r="K378" s="303">
        <f>JAN!J378+FEB!J378+MAR!J378+APR!J378+MEI!J378+JUN!J378+JUL!J378+AGS!J378+SEPT!J378+OKT!J378+NOV!J378+DES!J378</f>
        <v>249</v>
      </c>
      <c r="L378" s="303">
        <f>JAN!K378+FEB!K378+MAR!K378+APR!K378+MEI!K378+JUN!K378+JUL!K378+AGS!K378+SEPT!K378+OKT!K378+NOV!K378+DES!K378</f>
        <v>1789</v>
      </c>
      <c r="M378" s="303">
        <f>JAN!L378+FEB!L378+MAR!L378+APR!L378+MEI!L378+JUN!L378+JUL!L378+AGS!L378+SEPT!L378+OKT!L378+NOV!L378+DES!L378</f>
        <v>111</v>
      </c>
      <c r="N378" s="303">
        <f>JAN!M378+FEB!M378+MAR!M378+APR!M378+MEI!M378+JUN!M378+JUL!M378+AGS!M378+SEPT!M378+OKT!M378+NOV!M378+DES!M378</f>
        <v>111</v>
      </c>
      <c r="O378" s="303">
        <f>JAN!N378+FEB!N378+MAR!N378+APR!N378+MEI!N378+JUN!N378+JUL!N378+AGS!N378+SEPT!N378+OKT!N378+NOV!N378+DES!N378</f>
        <v>26</v>
      </c>
      <c r="P378" s="303">
        <f>JAN!O378+FEB!O378+MAR!O378+APR!O378+MEI!O378+JUN!O378+JUL!O378+AGS!O378+SEPT!O378+OKT!O378+NOV!O378+DES!O378</f>
        <v>0</v>
      </c>
      <c r="Q378" s="303">
        <f>JAN!P378+FEB!P378+MAR!P378+APR!P378+MEI!P378+JUN!P378+JUL!P378+AGS!P378+SEPT!P378+OKT!P378+NOV!P378+DES!P378</f>
        <v>111</v>
      </c>
      <c r="R378" s="331">
        <f>JAN!Q378+FEB!Q378+MAR!Q378+APR!Q378+MEI!Q378+JUN!Q378+JUL!Q378+AGS!Q378+SEPT!Q378+OKT!Q378+NOV!Q378+DES!Q378</f>
        <v>0</v>
      </c>
      <c r="S378" s="336">
        <f t="shared" si="30"/>
        <v>1.0245362058647516</v>
      </c>
      <c r="T378" s="336">
        <f t="shared" si="31"/>
        <v>1</v>
      </c>
      <c r="U378" s="336">
        <f t="shared" si="32"/>
        <v>0.23423423423423423</v>
      </c>
      <c r="V378" s="336">
        <f t="shared" si="33"/>
        <v>6.204583566238122E-2</v>
      </c>
      <c r="W378" s="336">
        <f t="shared" si="34"/>
        <v>5.2742522737658278E-3</v>
      </c>
      <c r="X378" s="337">
        <f t="shared" si="35"/>
        <v>0.327245389820015</v>
      </c>
    </row>
    <row r="379" spans="1:24" ht="30" hidden="1" customHeight="1" x14ac:dyDescent="0.3">
      <c r="A379" s="306">
        <v>378</v>
      </c>
      <c r="B379" s="306">
        <v>5</v>
      </c>
      <c r="C379" s="307" t="s">
        <v>415</v>
      </c>
      <c r="D379" s="307" t="s">
        <v>420</v>
      </c>
      <c r="E379" s="325">
        <v>189081</v>
      </c>
      <c r="F379" s="303">
        <f>JAN!E379+FEB!E379+MAR!E379+APR!E379+MEI!E379+JUN!E379+JUL!E379+AGS!E379+SEPT!E379+OKT!E379+NOV!E379+DES!E379</f>
        <v>1196</v>
      </c>
      <c r="G379" s="303">
        <f>JAN!F379+FEB!F379+MAR!F379+APR!F379+MEI!F379+JUN!F379+JUL!F379+AGS!F379+SEPT!F379+OKT!F379+NOV!F379+DES!F379</f>
        <v>1076</v>
      </c>
      <c r="H379" s="303">
        <f>JAN!G379+FEB!G379+MAR!G379+APR!G379+MEI!G379+JUN!G379+JUL!G379+AGS!G379+SEPT!G379+OKT!G379+NOV!G379+DES!G379</f>
        <v>120</v>
      </c>
      <c r="I379" s="303">
        <f>JAN!H379+FEB!H379+MAR!H379+APR!H379+MEI!H379+JUN!H379+JUL!H379+AGS!H379+SEPT!H379+OKT!H379+NOV!H379+DES!H379</f>
        <v>1196</v>
      </c>
      <c r="J379" s="303">
        <f>JAN!I379+FEB!I379+MAR!I379+APR!I379+MEI!I379+JUN!I379+JUL!I379+AGS!I379+SEPT!I379+OKT!I379+NOV!I379+DES!I379</f>
        <v>1076</v>
      </c>
      <c r="K379" s="303">
        <f>JAN!J379+FEB!J379+MAR!J379+APR!J379+MEI!J379+JUN!J379+JUL!J379+AGS!J379+SEPT!J379+OKT!J379+NOV!J379+DES!J379</f>
        <v>119</v>
      </c>
      <c r="L379" s="303">
        <f>JAN!K379+FEB!K379+MAR!K379+APR!K379+MEI!K379+JUN!K379+JUL!K379+AGS!K379+SEPT!K379+OKT!K379+NOV!K379+DES!K379</f>
        <v>1304</v>
      </c>
      <c r="M379" s="303">
        <f>JAN!L379+FEB!L379+MAR!L379+APR!L379+MEI!L379+JUN!L379+JUL!L379+AGS!L379+SEPT!L379+OKT!L379+NOV!L379+DES!L379</f>
        <v>32</v>
      </c>
      <c r="N379" s="303">
        <f>JAN!M379+FEB!M379+MAR!M379+APR!M379+MEI!M379+JUN!M379+JUL!M379+AGS!M379+SEPT!M379+OKT!M379+NOV!M379+DES!M379</f>
        <v>32</v>
      </c>
      <c r="O379" s="303">
        <f>JAN!N379+FEB!N379+MAR!N379+APR!N379+MEI!N379+JUN!N379+JUL!N379+AGS!N379+SEPT!N379+OKT!N379+NOV!N379+DES!N379</f>
        <v>32</v>
      </c>
      <c r="P379" s="303">
        <f>JAN!O379+FEB!O379+MAR!O379+APR!O379+MEI!O379+JUN!O379+JUL!O379+AGS!O379+SEPT!O379+OKT!O379+NOV!O379+DES!O379</f>
        <v>0</v>
      </c>
      <c r="Q379" s="303">
        <f>JAN!P379+FEB!P379+MAR!P379+APR!P379+MEI!P379+JUN!P379+JUL!P379+AGS!P379+SEPT!P379+OKT!P379+NOV!P379+DES!P379</f>
        <v>32</v>
      </c>
      <c r="R379" s="331">
        <f>JAN!Q379+FEB!Q379+MAR!Q379+APR!Q379+MEI!Q379+JUN!Q379+JUL!Q379+AGS!Q379+SEPT!Q379+OKT!Q379+NOV!Q379+DES!Q379</f>
        <v>0</v>
      </c>
      <c r="S379" s="336">
        <f t="shared" si="30"/>
        <v>1</v>
      </c>
      <c r="T379" s="336">
        <f t="shared" si="31"/>
        <v>1</v>
      </c>
      <c r="U379" s="336">
        <f t="shared" si="32"/>
        <v>1</v>
      </c>
      <c r="V379" s="336">
        <f t="shared" si="33"/>
        <v>2.4539877300613498E-2</v>
      </c>
      <c r="W379" s="336">
        <f t="shared" si="34"/>
        <v>6.8965152500780093E-3</v>
      </c>
      <c r="X379" s="337">
        <f t="shared" si="35"/>
        <v>0.16923963803872413</v>
      </c>
    </row>
    <row r="380" spans="1:24" ht="30" hidden="1" customHeight="1" x14ac:dyDescent="0.3">
      <c r="A380" s="306">
        <v>379</v>
      </c>
      <c r="B380" s="306">
        <v>6</v>
      </c>
      <c r="C380" s="307" t="s">
        <v>415</v>
      </c>
      <c r="D380" s="307" t="s">
        <v>421</v>
      </c>
      <c r="E380" s="325">
        <v>235217</v>
      </c>
      <c r="F380" s="303">
        <f>JAN!E380+FEB!E380+MAR!E380+APR!E380+MEI!E380+JUN!E380+JUL!E380+AGS!E380+SEPT!E380+OKT!E380+NOV!E380+DES!E380</f>
        <v>459</v>
      </c>
      <c r="G380" s="303">
        <f>JAN!F380+FEB!F380+MAR!F380+APR!F380+MEI!F380+JUN!F380+JUL!F380+AGS!F380+SEPT!F380+OKT!F380+NOV!F380+DES!F380</f>
        <v>260</v>
      </c>
      <c r="H380" s="303">
        <f>JAN!G380+FEB!G380+MAR!G380+APR!G380+MEI!G380+JUN!G380+JUL!G380+AGS!G380+SEPT!G380+OKT!G380+NOV!G380+DES!G380</f>
        <v>199</v>
      </c>
      <c r="I380" s="303">
        <f>JAN!H380+FEB!H380+MAR!H380+APR!H380+MEI!H380+JUN!H380+JUL!H380+AGS!H380+SEPT!H380+OKT!H380+NOV!H380+DES!H380</f>
        <v>459</v>
      </c>
      <c r="J380" s="303">
        <f>JAN!I380+FEB!I380+MAR!I380+APR!I380+MEI!I380+JUN!I380+JUL!I380+AGS!I380+SEPT!I380+OKT!I380+NOV!I380+DES!I380</f>
        <v>260</v>
      </c>
      <c r="K380" s="303">
        <f>JAN!J380+FEB!J380+MAR!J380+APR!J380+MEI!J380+JUN!J380+JUL!J380+AGS!J380+SEPT!J380+OKT!J380+NOV!J380+DES!J380</f>
        <v>199</v>
      </c>
      <c r="L380" s="303">
        <f>JAN!K380+FEB!K380+MAR!K380+APR!K380+MEI!K380+JUN!K380+JUL!K380+AGS!K380+SEPT!K380+OKT!K380+NOV!K380+DES!K380</f>
        <v>489</v>
      </c>
      <c r="M380" s="303">
        <f>JAN!L380+FEB!L380+MAR!L380+APR!L380+MEI!L380+JUN!L380+JUL!L380+AGS!L380+SEPT!L380+OKT!L380+NOV!L380+DES!L380</f>
        <v>40</v>
      </c>
      <c r="N380" s="303">
        <f>JAN!M380+FEB!M380+MAR!M380+APR!M380+MEI!M380+JUN!M380+JUL!M380+AGS!M380+SEPT!M380+OKT!M380+NOV!M380+DES!M380</f>
        <v>40</v>
      </c>
      <c r="O380" s="303">
        <f>JAN!N380+FEB!N380+MAR!N380+APR!N380+MEI!N380+JUN!N380+JUL!N380+AGS!N380+SEPT!N380+OKT!N380+NOV!N380+DES!N380</f>
        <v>40</v>
      </c>
      <c r="P380" s="303">
        <f>JAN!O380+FEB!O380+MAR!O380+APR!O380+MEI!O380+JUN!O380+JUL!O380+AGS!O380+SEPT!O380+OKT!O380+NOV!O380+DES!O380</f>
        <v>0</v>
      </c>
      <c r="Q380" s="303">
        <f>JAN!P380+FEB!P380+MAR!P380+APR!P380+MEI!P380+JUN!P380+JUL!P380+AGS!P380+SEPT!P380+OKT!P380+NOV!P380+DES!P380</f>
        <v>40</v>
      </c>
      <c r="R380" s="331">
        <f>JAN!Q380+FEB!Q380+MAR!Q380+APR!Q380+MEI!Q380+JUN!Q380+JUL!Q380+AGS!Q380+SEPT!Q380+OKT!Q380+NOV!Q380+DES!Q380</f>
        <v>0</v>
      </c>
      <c r="S380" s="336">
        <f t="shared" si="30"/>
        <v>1</v>
      </c>
      <c r="T380" s="336">
        <f t="shared" si="31"/>
        <v>1</v>
      </c>
      <c r="U380" s="336">
        <f t="shared" si="32"/>
        <v>1</v>
      </c>
      <c r="V380" s="336">
        <f t="shared" si="33"/>
        <v>8.1799591002044994E-2</v>
      </c>
      <c r="W380" s="336">
        <f t="shared" si="34"/>
        <v>2.0789313697564377E-3</v>
      </c>
      <c r="X380" s="337">
        <f t="shared" si="35"/>
        <v>0.17005573576739777</v>
      </c>
    </row>
    <row r="381" spans="1:24" ht="30" hidden="1" customHeight="1" x14ac:dyDescent="0.3">
      <c r="A381" s="306">
        <v>380</v>
      </c>
      <c r="B381" s="306">
        <v>7</v>
      </c>
      <c r="C381" s="307" t="s">
        <v>415</v>
      </c>
      <c r="D381" s="307" t="s">
        <v>422</v>
      </c>
      <c r="E381" s="325">
        <v>269384</v>
      </c>
      <c r="F381" s="303">
        <f>JAN!E381+FEB!E381+MAR!E381+APR!E381+MEI!E381+JUN!E381+JUL!E381+AGS!E381+SEPT!E381+OKT!E381+NOV!E381+DES!E381</f>
        <v>662</v>
      </c>
      <c r="G381" s="303">
        <f>JAN!F381+FEB!F381+MAR!F381+APR!F381+MEI!F381+JUN!F381+JUL!F381+AGS!F381+SEPT!F381+OKT!F381+NOV!F381+DES!F381</f>
        <v>646</v>
      </c>
      <c r="H381" s="303">
        <f>JAN!G381+FEB!G381+MAR!G381+APR!G381+MEI!G381+JUN!G381+JUL!G381+AGS!G381+SEPT!G381+OKT!G381+NOV!G381+DES!G381</f>
        <v>57</v>
      </c>
      <c r="I381" s="303">
        <f>JAN!H381+FEB!H381+MAR!H381+APR!H381+MEI!H381+JUN!H381+JUL!H381+AGS!H381+SEPT!H381+OKT!H381+NOV!H381+DES!H381</f>
        <v>703</v>
      </c>
      <c r="J381" s="303">
        <f>JAN!I381+FEB!I381+MAR!I381+APR!I381+MEI!I381+JUN!I381+JUL!I381+AGS!I381+SEPT!I381+OKT!I381+NOV!I381+DES!I381</f>
        <v>646</v>
      </c>
      <c r="K381" s="303">
        <f>JAN!J381+FEB!J381+MAR!J381+APR!J381+MEI!J381+JUN!J381+JUL!J381+AGS!J381+SEPT!J381+OKT!J381+NOV!J381+DES!J381</f>
        <v>57</v>
      </c>
      <c r="L381" s="303">
        <f>JAN!K381+FEB!K381+MAR!K381+APR!K381+MEI!K381+JUN!K381+JUL!K381+AGS!K381+SEPT!K381+OKT!K381+NOV!K381+DES!K381</f>
        <v>713</v>
      </c>
      <c r="M381" s="303">
        <f>JAN!L381+FEB!L381+MAR!L381+APR!L381+MEI!L381+JUN!L381+JUL!L381+AGS!L381+SEPT!L381+OKT!L381+NOV!L381+DES!L381</f>
        <v>13</v>
      </c>
      <c r="N381" s="303">
        <f>JAN!M381+FEB!M381+MAR!M381+APR!M381+MEI!M381+JUN!M381+JUL!M381+AGS!M381+SEPT!M381+OKT!M381+NOV!M381+DES!M381</f>
        <v>13</v>
      </c>
      <c r="O381" s="303">
        <f>JAN!N381+FEB!N381+MAR!N381+APR!N381+MEI!N381+JUN!N381+JUL!N381+AGS!N381+SEPT!N381+OKT!N381+NOV!N381+DES!N381</f>
        <v>13</v>
      </c>
      <c r="P381" s="303">
        <f>JAN!O381+FEB!O381+MAR!O381+APR!O381+MEI!O381+JUN!O381+JUL!O381+AGS!O381+SEPT!O381+OKT!O381+NOV!O381+DES!O381</f>
        <v>0</v>
      </c>
      <c r="Q381" s="303">
        <f>JAN!P381+FEB!P381+MAR!P381+APR!P381+MEI!P381+JUN!P381+JUL!P381+AGS!P381+SEPT!P381+OKT!P381+NOV!P381+DES!P381</f>
        <v>13</v>
      </c>
      <c r="R381" s="331">
        <f>JAN!Q381+FEB!Q381+MAR!Q381+APR!Q381+MEI!Q381+JUN!Q381+JUL!Q381+AGS!Q381+SEPT!Q381+OKT!Q381+NOV!Q381+DES!Q381</f>
        <v>0</v>
      </c>
      <c r="S381" s="336">
        <f t="shared" si="30"/>
        <v>1.0619335347432024</v>
      </c>
      <c r="T381" s="336">
        <f t="shared" si="31"/>
        <v>1</v>
      </c>
      <c r="U381" s="336">
        <f t="shared" si="32"/>
        <v>1</v>
      </c>
      <c r="V381" s="336">
        <f t="shared" si="33"/>
        <v>1.82328190743338E-2</v>
      </c>
      <c r="W381" s="336">
        <f t="shared" si="34"/>
        <v>2.646779318742019E-3</v>
      </c>
      <c r="X381" s="337">
        <f t="shared" si="35"/>
        <v>4.8258248448311704E-2</v>
      </c>
    </row>
    <row r="382" spans="1:24" ht="30" hidden="1" customHeight="1" x14ac:dyDescent="0.3">
      <c r="A382" s="306">
        <v>381</v>
      </c>
      <c r="B382" s="306">
        <v>8</v>
      </c>
      <c r="C382" s="307" t="s">
        <v>415</v>
      </c>
      <c r="D382" s="307" t="s">
        <v>423</v>
      </c>
      <c r="E382" s="325">
        <v>234604</v>
      </c>
      <c r="F382" s="303">
        <f>JAN!E382+FEB!E382+MAR!E382+APR!E382+MEI!E382+JUN!E382+JUL!E382+AGS!E382+SEPT!E382+OKT!E382+NOV!E382+DES!E382</f>
        <v>335</v>
      </c>
      <c r="G382" s="303">
        <f>JAN!F382+FEB!F382+MAR!F382+APR!F382+MEI!F382+JUN!F382+JUL!F382+AGS!F382+SEPT!F382+OKT!F382+NOV!F382+DES!F382</f>
        <v>302</v>
      </c>
      <c r="H382" s="303">
        <f>JAN!G382+FEB!G382+MAR!G382+APR!G382+MEI!G382+JUN!G382+JUL!G382+AGS!G382+SEPT!G382+OKT!G382+NOV!G382+DES!G382</f>
        <v>33</v>
      </c>
      <c r="I382" s="303">
        <f>JAN!H382+FEB!H382+MAR!H382+APR!H382+MEI!H382+JUN!H382+JUL!H382+AGS!H382+SEPT!H382+OKT!H382+NOV!H382+DES!H382</f>
        <v>335</v>
      </c>
      <c r="J382" s="303">
        <f>JAN!I382+FEB!I382+MAR!I382+APR!I382+MEI!I382+JUN!I382+JUL!I382+AGS!I382+SEPT!I382+OKT!I382+NOV!I382+DES!I382</f>
        <v>302</v>
      </c>
      <c r="K382" s="303">
        <f>JAN!J382+FEB!J382+MAR!J382+APR!J382+MEI!J382+JUN!J382+JUL!J382+AGS!J382+SEPT!J382+OKT!J382+NOV!J382+DES!J382</f>
        <v>33</v>
      </c>
      <c r="L382" s="303">
        <f>JAN!K382+FEB!K382+MAR!K382+APR!K382+MEI!K382+JUN!K382+JUL!K382+AGS!K382+SEPT!K382+OKT!K382+NOV!K382+DES!K382</f>
        <v>530</v>
      </c>
      <c r="M382" s="303">
        <f>JAN!L382+FEB!L382+MAR!L382+APR!L382+MEI!L382+JUN!L382+JUL!L382+AGS!L382+SEPT!L382+OKT!L382+NOV!L382+DES!L382</f>
        <v>25</v>
      </c>
      <c r="N382" s="303">
        <f>JAN!M382+FEB!M382+MAR!M382+APR!M382+MEI!M382+JUN!M382+JUL!M382+AGS!M382+SEPT!M382+OKT!M382+NOV!M382+DES!M382</f>
        <v>23</v>
      </c>
      <c r="O382" s="303">
        <f>JAN!N382+FEB!N382+MAR!N382+APR!N382+MEI!N382+JUN!N382+JUL!N382+AGS!N382+SEPT!N382+OKT!N382+NOV!N382+DES!N382</f>
        <v>17</v>
      </c>
      <c r="P382" s="303">
        <f>JAN!O382+FEB!O382+MAR!O382+APR!O382+MEI!O382+JUN!O382+JUL!O382+AGS!O382+SEPT!O382+OKT!O382+NOV!O382+DES!O382</f>
        <v>0</v>
      </c>
      <c r="Q382" s="303">
        <f>JAN!P382+FEB!P382+MAR!P382+APR!P382+MEI!P382+JUN!P382+JUL!P382+AGS!P382+SEPT!P382+OKT!P382+NOV!P382+DES!P382</f>
        <v>25</v>
      </c>
      <c r="R382" s="331">
        <f>JAN!Q382+FEB!Q382+MAR!Q382+APR!Q382+MEI!Q382+JUN!Q382+JUL!Q382+AGS!Q382+SEPT!Q382+OKT!Q382+NOV!Q382+DES!Q382</f>
        <v>0</v>
      </c>
      <c r="S382" s="336">
        <f t="shared" si="30"/>
        <v>1</v>
      </c>
      <c r="T382" s="336">
        <f t="shared" si="31"/>
        <v>0.92</v>
      </c>
      <c r="U382" s="336">
        <f t="shared" si="32"/>
        <v>0.68</v>
      </c>
      <c r="V382" s="336">
        <f t="shared" si="33"/>
        <v>4.716981132075472E-2</v>
      </c>
      <c r="W382" s="336">
        <f t="shared" si="34"/>
        <v>2.2591260166067075E-3</v>
      </c>
      <c r="X382" s="337">
        <f t="shared" si="35"/>
        <v>0.10656254795314657</v>
      </c>
    </row>
    <row r="383" spans="1:24" ht="30" hidden="1" customHeight="1" x14ac:dyDescent="0.3">
      <c r="A383" s="306">
        <v>382</v>
      </c>
      <c r="B383" s="306">
        <v>9</v>
      </c>
      <c r="C383" s="307" t="s">
        <v>415</v>
      </c>
      <c r="D383" s="307" t="s">
        <v>424</v>
      </c>
      <c r="E383" s="325">
        <v>250809</v>
      </c>
      <c r="F383" s="303">
        <f>JAN!E383+FEB!E383+MAR!E383+APR!E383+MEI!E383+JUN!E383+JUL!E383+AGS!E383+SEPT!E383+OKT!E383+NOV!E383+DES!E383</f>
        <v>5546.0469999999996</v>
      </c>
      <c r="G383" s="303">
        <f>JAN!F383+FEB!F383+MAR!F383+APR!F383+MEI!F383+JUN!F383+JUL!F383+AGS!F383+SEPT!F383+OKT!F383+NOV!F383+DES!F383</f>
        <v>3298</v>
      </c>
      <c r="H383" s="303">
        <f>JAN!G383+FEB!G383+MAR!G383+APR!G383+MEI!G383+JUN!G383+JUL!G383+AGS!G383+SEPT!G383+OKT!G383+NOV!G383+DES!G383</f>
        <v>2293.002</v>
      </c>
      <c r="I383" s="303">
        <f>JAN!H383+FEB!H383+MAR!H383+APR!H383+MEI!H383+JUN!H383+JUL!H383+AGS!H383+SEPT!H383+OKT!H383+NOV!H383+DES!H383</f>
        <v>7591</v>
      </c>
      <c r="J383" s="303">
        <f>JAN!I383+FEB!I383+MAR!I383+APR!I383+MEI!I383+JUN!I383+JUL!I383+AGS!I383+SEPT!I383+OKT!I383+NOV!I383+DES!I383</f>
        <v>3298</v>
      </c>
      <c r="K383" s="303">
        <f>JAN!J383+FEB!J383+MAR!J383+APR!J383+MEI!J383+JUN!J383+JUL!J383+AGS!J383+SEPT!J383+OKT!J383+NOV!J383+DES!J383</f>
        <v>2293</v>
      </c>
      <c r="L383" s="303">
        <f>JAN!K383+FEB!K383+MAR!K383+APR!K383+MEI!K383+JUN!K383+JUL!K383+AGS!K383+SEPT!K383+OKT!K383+NOV!K383+DES!K383</f>
        <v>7616</v>
      </c>
      <c r="M383" s="303">
        <f>JAN!L383+FEB!L383+MAR!L383+APR!L383+MEI!L383+JUN!L383+JUL!L383+AGS!L383+SEPT!L383+OKT!L383+NOV!L383+DES!L383</f>
        <v>203</v>
      </c>
      <c r="N383" s="303">
        <f>JAN!M383+FEB!M383+MAR!M383+APR!M383+MEI!M383+JUN!M383+JUL!M383+AGS!M383+SEPT!M383+OKT!M383+NOV!M383+DES!M383</f>
        <v>203</v>
      </c>
      <c r="O383" s="303">
        <f>JAN!N383+FEB!N383+MAR!N383+APR!N383+MEI!N383+JUN!N383+JUL!N383+AGS!N383+SEPT!N383+OKT!N383+NOV!N383+DES!N383</f>
        <v>0</v>
      </c>
      <c r="P383" s="303">
        <f>JAN!O383+FEB!O383+MAR!O383+APR!O383+MEI!O383+JUN!O383+JUL!O383+AGS!O383+SEPT!O383+OKT!O383+NOV!O383+DES!O383</f>
        <v>0</v>
      </c>
      <c r="Q383" s="303">
        <f>JAN!P383+FEB!P383+MAR!P383+APR!P383+MEI!P383+JUN!P383+JUL!P383+AGS!P383+SEPT!P383+OKT!P383+NOV!P383+DES!P383</f>
        <v>203</v>
      </c>
      <c r="R383" s="331">
        <f>JAN!Q383+FEB!Q383+MAR!Q383+APR!Q383+MEI!Q383+JUN!Q383+JUL!Q383+AGS!Q383+SEPT!Q383+OKT!Q383+NOV!Q383+DES!Q383</f>
        <v>0</v>
      </c>
      <c r="S383" s="336">
        <f t="shared" si="30"/>
        <v>1.3687226235190579</v>
      </c>
      <c r="T383" s="336">
        <f t="shared" si="31"/>
        <v>1</v>
      </c>
      <c r="U383" s="336">
        <f t="shared" si="32"/>
        <v>0</v>
      </c>
      <c r="V383" s="336">
        <f t="shared" si="33"/>
        <v>2.6654411764705881E-2</v>
      </c>
      <c r="W383" s="336">
        <f t="shared" si="34"/>
        <v>3.0365736476761201E-2</v>
      </c>
      <c r="X383" s="337">
        <f t="shared" si="35"/>
        <v>0.80938084359014228</v>
      </c>
    </row>
    <row r="384" spans="1:24" ht="30" hidden="1" customHeight="1" x14ac:dyDescent="0.3">
      <c r="A384" s="306">
        <v>383</v>
      </c>
      <c r="B384" s="306">
        <v>10</v>
      </c>
      <c r="C384" s="307" t="s">
        <v>415</v>
      </c>
      <c r="D384" s="307" t="s">
        <v>425</v>
      </c>
      <c r="E384" s="325">
        <v>310016</v>
      </c>
      <c r="F384" s="303">
        <f>JAN!E384+FEB!E384+MAR!E384+APR!E384+MEI!E384+JUN!E384+JUL!E384+AGS!E384+SEPT!E384+OKT!E384+NOV!E384+DES!E384</f>
        <v>70</v>
      </c>
      <c r="G384" s="303">
        <f>JAN!F384+FEB!F384+MAR!F384+APR!F384+MEI!F384+JUN!F384+JUL!F384+AGS!F384+SEPT!F384+OKT!F384+NOV!F384+DES!F384</f>
        <v>7</v>
      </c>
      <c r="H384" s="303">
        <f>JAN!G384+FEB!G384+MAR!G384+APR!G384+MEI!G384+JUN!G384+JUL!G384+AGS!G384+SEPT!G384+OKT!G384+NOV!G384+DES!G384</f>
        <v>63</v>
      </c>
      <c r="I384" s="303">
        <f>JAN!H384+FEB!H384+MAR!H384+APR!H384+MEI!H384+JUN!H384+JUL!H384+AGS!H384+SEPT!H384+OKT!H384+NOV!H384+DES!H384</f>
        <v>70</v>
      </c>
      <c r="J384" s="303">
        <f>JAN!I384+FEB!I384+MAR!I384+APR!I384+MEI!I384+JUN!I384+JUL!I384+AGS!I384+SEPT!I384+OKT!I384+NOV!I384+DES!I384</f>
        <v>7</v>
      </c>
      <c r="K384" s="303">
        <f>JAN!J384+FEB!J384+MAR!J384+APR!J384+MEI!J384+JUN!J384+JUL!J384+AGS!J384+SEPT!J384+OKT!J384+NOV!J384+DES!J384</f>
        <v>63</v>
      </c>
      <c r="L384" s="303">
        <f>JAN!K384+FEB!K384+MAR!K384+APR!K384+MEI!K384+JUN!K384+JUL!K384+AGS!K384+SEPT!K384+OKT!K384+NOV!K384+DES!K384</f>
        <v>123</v>
      </c>
      <c r="M384" s="303">
        <f>JAN!L384+FEB!L384+MAR!L384+APR!L384+MEI!L384+JUN!L384+JUL!L384+AGS!L384+SEPT!L384+OKT!L384+NOV!L384+DES!L384</f>
        <v>17</v>
      </c>
      <c r="N384" s="303">
        <f>JAN!M384+FEB!M384+MAR!M384+APR!M384+MEI!M384+JUN!M384+JUL!M384+AGS!M384+SEPT!M384+OKT!M384+NOV!M384+DES!M384</f>
        <v>17</v>
      </c>
      <c r="O384" s="303">
        <f>JAN!N384+FEB!N384+MAR!N384+APR!N384+MEI!N384+JUN!N384+JUL!N384+AGS!N384+SEPT!N384+OKT!N384+NOV!N384+DES!N384</f>
        <v>17</v>
      </c>
      <c r="P384" s="303">
        <f>JAN!O384+FEB!O384+MAR!O384+APR!O384+MEI!O384+JUN!O384+JUL!O384+AGS!O384+SEPT!O384+OKT!O384+NOV!O384+DES!O384</f>
        <v>0</v>
      </c>
      <c r="Q384" s="303">
        <f>JAN!P384+FEB!P384+MAR!P384+APR!P384+MEI!P384+JUN!P384+JUL!P384+AGS!P384+SEPT!P384+OKT!P384+NOV!P384+DES!P384</f>
        <v>17</v>
      </c>
      <c r="R384" s="331">
        <f>JAN!Q384+FEB!Q384+MAR!Q384+APR!Q384+MEI!Q384+JUN!Q384+JUL!Q384+AGS!Q384+SEPT!Q384+OKT!Q384+NOV!Q384+DES!Q384</f>
        <v>0</v>
      </c>
      <c r="S384" s="336">
        <f t="shared" si="30"/>
        <v>1</v>
      </c>
      <c r="T384" s="336">
        <f t="shared" si="31"/>
        <v>1</v>
      </c>
      <c r="U384" s="336">
        <f t="shared" si="32"/>
        <v>1</v>
      </c>
      <c r="V384" s="336">
        <f t="shared" si="33"/>
        <v>0.13821138211382114</v>
      </c>
      <c r="W384" s="336">
        <f t="shared" si="34"/>
        <v>3.9675371593724196E-4</v>
      </c>
      <c r="X384" s="337">
        <f t="shared" si="35"/>
        <v>5.4835879438480596E-2</v>
      </c>
    </row>
    <row r="385" spans="1:24" ht="30" hidden="1" customHeight="1" x14ac:dyDescent="0.3">
      <c r="A385" s="306">
        <v>384</v>
      </c>
      <c r="B385" s="306">
        <v>11</v>
      </c>
      <c r="C385" s="307" t="s">
        <v>415</v>
      </c>
      <c r="D385" s="307" t="s">
        <v>426</v>
      </c>
      <c r="E385" s="325">
        <v>336719</v>
      </c>
      <c r="F385" s="303">
        <f>JAN!E385+FEB!E385+MAR!E385+APR!E385+MEI!E385+JUN!E385+JUL!E385+AGS!E385+SEPT!E385+OKT!E385+NOV!E385+DES!E385</f>
        <v>4052</v>
      </c>
      <c r="G385" s="303">
        <f>JAN!F385+FEB!F385+MAR!F385+APR!F385+MEI!F385+JUN!F385+JUL!F385+AGS!F385+SEPT!F385+OKT!F385+NOV!F385+DES!F385</f>
        <v>2322</v>
      </c>
      <c r="H385" s="303">
        <f>JAN!G385+FEB!G385+MAR!G385+APR!G385+MEI!G385+JUN!G385+JUL!G385+AGS!G385+SEPT!G385+OKT!G385+NOV!G385+DES!G385</f>
        <v>1730</v>
      </c>
      <c r="I385" s="303">
        <f>JAN!H385+FEB!H385+MAR!H385+APR!H385+MEI!H385+JUN!H385+JUL!H385+AGS!H385+SEPT!H385+OKT!H385+NOV!H385+DES!H385</f>
        <v>4052</v>
      </c>
      <c r="J385" s="303">
        <f>JAN!I385+FEB!I385+MAR!I385+APR!I385+MEI!I385+JUN!I385+JUL!I385+AGS!I385+SEPT!I385+OKT!I385+NOV!I385+DES!I385</f>
        <v>2322</v>
      </c>
      <c r="K385" s="303">
        <f>JAN!J385+FEB!J385+MAR!J385+APR!J385+MEI!J385+JUN!J385+JUL!J385+AGS!J385+SEPT!J385+OKT!J385+NOV!J385+DES!J385</f>
        <v>1730</v>
      </c>
      <c r="L385" s="303">
        <f>JAN!K385+FEB!K385+MAR!K385+APR!K385+MEI!K385+JUN!K385+JUL!K385+AGS!K385+SEPT!K385+OKT!K385+NOV!K385+DES!K385</f>
        <v>4052</v>
      </c>
      <c r="M385" s="303">
        <f>JAN!L385+FEB!L385+MAR!L385+APR!L385+MEI!L385+JUN!L385+JUL!L385+AGS!L385+SEPT!L385+OKT!L385+NOV!L385+DES!L385</f>
        <v>64</v>
      </c>
      <c r="N385" s="303">
        <f>JAN!M385+FEB!M385+MAR!M385+APR!M385+MEI!M385+JUN!M385+JUL!M385+AGS!M385+SEPT!M385+OKT!M385+NOV!M385+DES!M385</f>
        <v>64</v>
      </c>
      <c r="O385" s="303">
        <f>JAN!N385+FEB!N385+MAR!N385+APR!N385+MEI!N385+JUN!N385+JUL!N385+AGS!N385+SEPT!N385+OKT!N385+NOV!N385+DES!N385</f>
        <v>0</v>
      </c>
      <c r="P385" s="303">
        <f>JAN!O385+FEB!O385+MAR!O385+APR!O385+MEI!O385+JUN!O385+JUL!O385+AGS!O385+SEPT!O385+OKT!O385+NOV!O385+DES!O385</f>
        <v>48</v>
      </c>
      <c r="Q385" s="303">
        <f>JAN!P385+FEB!P385+MAR!P385+APR!P385+MEI!P385+JUN!P385+JUL!P385+AGS!P385+SEPT!P385+OKT!P385+NOV!P385+DES!P385</f>
        <v>21</v>
      </c>
      <c r="R385" s="331">
        <f>JAN!Q385+FEB!Q385+MAR!Q385+APR!Q385+MEI!Q385+JUN!Q385+JUL!Q385+AGS!Q385+SEPT!Q385+OKT!Q385+NOV!Q385+DES!Q385</f>
        <v>0</v>
      </c>
      <c r="S385" s="336">
        <f t="shared" si="30"/>
        <v>1</v>
      </c>
      <c r="T385" s="336">
        <f t="shared" si="31"/>
        <v>1</v>
      </c>
      <c r="U385" s="336">
        <f t="shared" si="32"/>
        <v>0</v>
      </c>
      <c r="V385" s="336">
        <f t="shared" si="33"/>
        <v>1.5794669299111549E-2</v>
      </c>
      <c r="W385" s="336">
        <f t="shared" si="34"/>
        <v>1.2033772967964386E-2</v>
      </c>
      <c r="X385" s="337">
        <f t="shared" si="35"/>
        <v>0.19006946444958556</v>
      </c>
    </row>
    <row r="386" spans="1:24" ht="30" hidden="1" customHeight="1" x14ac:dyDescent="0.3">
      <c r="A386" s="306">
        <v>385</v>
      </c>
      <c r="B386" s="306">
        <v>12</v>
      </c>
      <c r="C386" s="307" t="s">
        <v>415</v>
      </c>
      <c r="D386" s="307" t="s">
        <v>427</v>
      </c>
      <c r="E386" s="325">
        <v>351673</v>
      </c>
      <c r="F386" s="303">
        <f>JAN!E386+FEB!E386+MAR!E386+APR!E386+MEI!E386+JUN!E386+JUL!E386+AGS!E386+SEPT!E386+OKT!E386+NOV!E386+DES!E386</f>
        <v>3206</v>
      </c>
      <c r="G386" s="303">
        <f>JAN!F386+FEB!F386+MAR!F386+APR!F386+MEI!F386+JUN!F386+JUL!F386+AGS!F386+SEPT!F386+OKT!F386+NOV!F386+DES!F386</f>
        <v>2573</v>
      </c>
      <c r="H386" s="303">
        <f>JAN!G386+FEB!G386+MAR!G386+APR!G386+MEI!G386+JUN!G386+JUL!G386+AGS!G386+SEPT!G386+OKT!G386+NOV!G386+DES!G386</f>
        <v>633</v>
      </c>
      <c r="I386" s="303">
        <f>JAN!H386+FEB!H386+MAR!H386+APR!H386+MEI!H386+JUN!H386+JUL!H386+AGS!H386+SEPT!H386+OKT!H386+NOV!H386+DES!H386</f>
        <v>3206</v>
      </c>
      <c r="J386" s="303">
        <f>JAN!I386+FEB!I386+MAR!I386+APR!I386+MEI!I386+JUN!I386+JUL!I386+AGS!I386+SEPT!I386+OKT!I386+NOV!I386+DES!I386</f>
        <v>1482</v>
      </c>
      <c r="K386" s="303">
        <f>JAN!J386+FEB!J386+MAR!J386+APR!J386+MEI!J386+JUN!J386+JUL!J386+AGS!J386+SEPT!J386+OKT!J386+NOV!J386+DES!J386</f>
        <v>585</v>
      </c>
      <c r="L386" s="303">
        <f>JAN!K386+FEB!K386+MAR!K386+APR!K386+MEI!K386+JUN!K386+JUL!K386+AGS!K386+SEPT!K386+OKT!K386+NOV!K386+DES!K386</f>
        <v>2144</v>
      </c>
      <c r="M386" s="303">
        <f>JAN!L386+FEB!L386+MAR!L386+APR!L386+MEI!L386+JUN!L386+JUL!L386+AGS!L386+SEPT!L386+OKT!L386+NOV!L386+DES!L386</f>
        <v>85</v>
      </c>
      <c r="N386" s="303">
        <f>JAN!M386+FEB!M386+MAR!M386+APR!M386+MEI!M386+JUN!M386+JUL!M386+AGS!M386+SEPT!M386+OKT!M386+NOV!M386+DES!M386</f>
        <v>71</v>
      </c>
      <c r="O386" s="303">
        <f>JAN!N386+FEB!N386+MAR!N386+APR!N386+MEI!N386+JUN!N386+JUL!N386+AGS!N386+SEPT!N386+OKT!N386+NOV!N386+DES!N386</f>
        <v>0</v>
      </c>
      <c r="P386" s="303">
        <f>JAN!O386+FEB!O386+MAR!O386+APR!O386+MEI!O386+JUN!O386+JUL!O386+AGS!O386+SEPT!O386+OKT!O386+NOV!O386+DES!O386</f>
        <v>44</v>
      </c>
      <c r="Q386" s="303">
        <f>JAN!P386+FEB!P386+MAR!P386+APR!P386+MEI!P386+JUN!P386+JUL!P386+AGS!P386+SEPT!P386+OKT!P386+NOV!P386+DES!P386</f>
        <v>52</v>
      </c>
      <c r="R386" s="331">
        <f>JAN!Q386+FEB!Q386+MAR!Q386+APR!Q386+MEI!Q386+JUN!Q386+JUL!Q386+AGS!Q386+SEPT!Q386+OKT!Q386+NOV!Q386+DES!Q386</f>
        <v>0</v>
      </c>
      <c r="S386" s="336">
        <f t="shared" si="30"/>
        <v>1</v>
      </c>
      <c r="T386" s="336">
        <f t="shared" si="31"/>
        <v>0.83529411764705885</v>
      </c>
      <c r="U386" s="336">
        <f t="shared" si="32"/>
        <v>0</v>
      </c>
      <c r="V386" s="336">
        <f t="shared" si="33"/>
        <v>3.9645522388059705E-2</v>
      </c>
      <c r="W386" s="336">
        <f t="shared" si="34"/>
        <v>6.0965726683595272E-3</v>
      </c>
      <c r="X386" s="337">
        <f t="shared" si="35"/>
        <v>0.24170180821388051</v>
      </c>
    </row>
    <row r="387" spans="1:24" ht="30" hidden="1" customHeight="1" x14ac:dyDescent="0.3">
      <c r="A387" s="306">
        <v>386</v>
      </c>
      <c r="B387" s="306">
        <v>13</v>
      </c>
      <c r="C387" s="307" t="s">
        <v>415</v>
      </c>
      <c r="D387" s="307" t="s">
        <v>428</v>
      </c>
      <c r="E387" s="325">
        <v>129505</v>
      </c>
      <c r="F387" s="303">
        <f>JAN!E387+FEB!E387+MAR!E387+APR!E387+MEI!E387+JUN!E387+JUL!E387+AGS!E387+SEPT!E387+OKT!E387+NOV!E387+DES!E387</f>
        <v>490</v>
      </c>
      <c r="G387" s="303">
        <f>JAN!F387+FEB!F387+MAR!F387+APR!F387+MEI!F387+JUN!F387+JUL!F387+AGS!F387+SEPT!F387+OKT!F387+NOV!F387+DES!F387</f>
        <v>109</v>
      </c>
      <c r="H387" s="303">
        <f>JAN!G387+FEB!G387+MAR!G387+APR!G387+MEI!G387+JUN!G387+JUL!G387+AGS!G387+SEPT!G387+OKT!G387+NOV!G387+DES!G387</f>
        <v>893</v>
      </c>
      <c r="I387" s="303">
        <f>JAN!H387+FEB!H387+MAR!H387+APR!H387+MEI!H387+JUN!H387+JUL!H387+AGS!H387+SEPT!H387+OKT!H387+NOV!H387+DES!H387</f>
        <v>1003</v>
      </c>
      <c r="J387" s="303">
        <f>JAN!I387+FEB!I387+MAR!I387+APR!I387+MEI!I387+JUN!I387+JUL!I387+AGS!I387+SEPT!I387+OKT!I387+NOV!I387+DES!I387</f>
        <v>111</v>
      </c>
      <c r="K387" s="303">
        <f>JAN!J387+FEB!J387+MAR!J387+APR!J387+MEI!J387+JUN!J387+JUL!J387+AGS!J387+SEPT!J387+OKT!J387+NOV!J387+DES!J387</f>
        <v>893</v>
      </c>
      <c r="L387" s="303">
        <f>JAN!K387+FEB!K387+MAR!K387+APR!K387+MEI!K387+JUN!K387+JUL!K387+AGS!K387+SEPT!K387+OKT!K387+NOV!K387+DES!K387</f>
        <v>1312</v>
      </c>
      <c r="M387" s="303">
        <f>JAN!L387+FEB!L387+MAR!L387+APR!L387+MEI!L387+JUN!L387+JUL!L387+AGS!L387+SEPT!L387+OKT!L387+NOV!L387+DES!L387</f>
        <v>105</v>
      </c>
      <c r="N387" s="303">
        <f>JAN!M387+FEB!M387+MAR!M387+APR!M387+MEI!M387+JUN!M387+JUL!M387+AGS!M387+SEPT!M387+OKT!M387+NOV!M387+DES!M387</f>
        <v>104</v>
      </c>
      <c r="O387" s="303">
        <f>JAN!N387+FEB!N387+MAR!N387+APR!N387+MEI!N387+JUN!N387+JUL!N387+AGS!N387+SEPT!N387+OKT!N387+NOV!N387+DES!N387</f>
        <v>102</v>
      </c>
      <c r="P387" s="303">
        <f>JAN!O387+FEB!O387+MAR!O387+APR!O387+MEI!O387+JUN!O387+JUL!O387+AGS!O387+SEPT!O387+OKT!O387+NOV!O387+DES!O387</f>
        <v>1</v>
      </c>
      <c r="Q387" s="303">
        <f>JAN!P387+FEB!P387+MAR!P387+APR!P387+MEI!P387+JUN!P387+JUL!P387+AGS!P387+SEPT!P387+OKT!P387+NOV!P387+DES!P387</f>
        <v>104</v>
      </c>
      <c r="R387" s="331">
        <f>JAN!Q387+FEB!Q387+MAR!Q387+APR!Q387+MEI!Q387+JUN!Q387+JUL!Q387+AGS!Q387+SEPT!Q387+OKT!Q387+NOV!Q387+DES!Q387</f>
        <v>0</v>
      </c>
      <c r="S387" s="336">
        <f t="shared" ref="S387:S449" si="36">I387/F387</f>
        <v>2.046938775510204</v>
      </c>
      <c r="T387" s="336">
        <f t="shared" ref="T387:T449" si="37">N387/M387</f>
        <v>0.99047619047619051</v>
      </c>
      <c r="U387" s="336">
        <f t="shared" ref="U387:U449" si="38">O387/M387</f>
        <v>0.97142857142857142</v>
      </c>
      <c r="V387" s="336">
        <f t="shared" ref="V387:V449" si="39">M387/L387</f>
        <v>8.003048780487805E-2</v>
      </c>
      <c r="W387" s="336">
        <f t="shared" ref="W387:W449" si="40">L387/E387</f>
        <v>1.0130882977491217E-2</v>
      </c>
      <c r="X387" s="337">
        <f t="shared" ref="X387:X449" si="41">M387/E387*1000</f>
        <v>0.81077950658275733</v>
      </c>
    </row>
    <row r="388" spans="1:24" ht="30" hidden="1" customHeight="1" x14ac:dyDescent="0.3">
      <c r="A388" s="309">
        <v>387</v>
      </c>
      <c r="B388" s="313">
        <v>1</v>
      </c>
      <c r="C388" s="314" t="s">
        <v>429</v>
      </c>
      <c r="D388" s="314" t="s">
        <v>430</v>
      </c>
      <c r="E388" s="326">
        <v>924686</v>
      </c>
      <c r="F388" s="311">
        <f>JAN!E388+FEB!E388+MAR!E388+APR!E388+MEI!E388+JUN!E388+JUL!E388+AGS!E388+SEPT!E388+OKT!E388+NOV!E388+DES!E388</f>
        <v>1</v>
      </c>
      <c r="G388" s="311">
        <f>JAN!F388+FEB!F388+MAR!F388+APR!F388+MEI!F388+JUN!F388+JUL!F388+AGS!F388+SEPT!F388+OKT!F388+NOV!F388+DES!F388</f>
        <v>7</v>
      </c>
      <c r="H388" s="311">
        <f>JAN!G388+FEB!G388+MAR!G388+APR!G388+MEI!G388+JUN!G388+JUL!G388+AGS!G388+SEPT!G388+OKT!G388+NOV!G388+DES!G388</f>
        <v>0</v>
      </c>
      <c r="I388" s="311">
        <f>JAN!H388+FEB!H388+MAR!H388+APR!H388+MEI!H388+JUN!H388+JUL!H388+AGS!H388+SEPT!H388+OKT!H388+NOV!H388+DES!H388</f>
        <v>7</v>
      </c>
      <c r="J388" s="311">
        <f>JAN!I388+FEB!I388+MAR!I388+APR!I388+MEI!I388+JUN!I388+JUL!I388+AGS!I388+SEPT!I388+OKT!I388+NOV!I388+DES!I388</f>
        <v>7</v>
      </c>
      <c r="K388" s="311">
        <f>JAN!J388+FEB!J388+MAR!J388+APR!J388+MEI!J388+JUN!J388+JUL!J388+AGS!J388+SEPT!J388+OKT!J388+NOV!J388+DES!J388</f>
        <v>0</v>
      </c>
      <c r="L388" s="311">
        <f>JAN!K388+FEB!K388+MAR!K388+APR!K388+MEI!K388+JUN!K388+JUL!K388+AGS!K388+SEPT!K388+OKT!K388+NOV!K388+DES!K388</f>
        <v>7</v>
      </c>
      <c r="M388" s="311">
        <f>JAN!L388+FEB!L388+MAR!L388+APR!L388+MEI!L388+JUN!L388+JUL!L388+AGS!L388+SEPT!L388+OKT!L388+NOV!L388+DES!L388</f>
        <v>7</v>
      </c>
      <c r="N388" s="311">
        <f>JAN!M388+FEB!M388+MAR!M388+APR!M388+MEI!M388+JUN!M388+JUL!M388+AGS!M388+SEPT!M388+OKT!M388+NOV!M388+DES!M388</f>
        <v>7</v>
      </c>
      <c r="O388" s="311">
        <f>JAN!N388+FEB!N388+MAR!N388+APR!N388+MEI!N388+JUN!N388+JUL!N388+AGS!N388+SEPT!N388+OKT!N388+NOV!N388+DES!N388</f>
        <v>6</v>
      </c>
      <c r="P388" s="311">
        <f>JAN!O388+FEB!O388+MAR!O388+APR!O388+MEI!O388+JUN!O388+JUL!O388+AGS!O388+SEPT!O388+OKT!O388+NOV!O388+DES!O388</f>
        <v>0</v>
      </c>
      <c r="Q388" s="311">
        <f>JAN!P388+FEB!P388+MAR!P388+APR!P388+MEI!P388+JUN!P388+JUL!P388+AGS!P388+SEPT!P388+OKT!P388+NOV!P388+DES!P388</f>
        <v>0</v>
      </c>
      <c r="R388" s="332">
        <f>JAN!Q388+FEB!Q388+MAR!Q388+APR!Q388+MEI!Q388+JUN!Q388+JUL!Q388+AGS!Q388+SEPT!Q388+OKT!Q388+NOV!Q388+DES!Q388</f>
        <v>0</v>
      </c>
      <c r="S388" s="336">
        <f t="shared" si="36"/>
        <v>7</v>
      </c>
      <c r="T388" s="336">
        <f t="shared" si="37"/>
        <v>1</v>
      </c>
      <c r="U388" s="336">
        <f t="shared" si="38"/>
        <v>0.8571428571428571</v>
      </c>
      <c r="V388" s="336">
        <f t="shared" si="39"/>
        <v>1</v>
      </c>
      <c r="W388" s="336">
        <f t="shared" si="40"/>
        <v>7.5701373222910264E-6</v>
      </c>
      <c r="X388" s="337">
        <f t="shared" si="41"/>
        <v>7.5701373222910266E-3</v>
      </c>
    </row>
    <row r="389" spans="1:24" ht="30" hidden="1" customHeight="1" x14ac:dyDescent="0.3">
      <c r="A389" s="309">
        <v>388</v>
      </c>
      <c r="B389" s="313">
        <v>2</v>
      </c>
      <c r="C389" s="314" t="s">
        <v>429</v>
      </c>
      <c r="D389" s="314" t="s">
        <v>431</v>
      </c>
      <c r="E389" s="326">
        <v>1797292</v>
      </c>
      <c r="F389" s="311">
        <f>JAN!E389+FEB!E389+MAR!E389+APR!E389+MEI!E389+JUN!E389+JUL!E389+AGS!E389+SEPT!E389+OKT!E389+NOV!E389+DES!E389</f>
        <v>0</v>
      </c>
      <c r="G389" s="311">
        <f>JAN!F389+FEB!F389+MAR!F389+APR!F389+MEI!F389+JUN!F389+JUL!F389+AGS!F389+SEPT!F389+OKT!F389+NOV!F389+DES!F389</f>
        <v>8</v>
      </c>
      <c r="H389" s="311">
        <f>JAN!G389+FEB!G389+MAR!G389+APR!G389+MEI!G389+JUN!G389+JUL!G389+AGS!G389+SEPT!G389+OKT!G389+NOV!G389+DES!G389</f>
        <v>0</v>
      </c>
      <c r="I389" s="311">
        <f>JAN!H389+FEB!H389+MAR!H389+APR!H389+MEI!H389+JUN!H389+JUL!H389+AGS!H389+SEPT!H389+OKT!H389+NOV!H389+DES!H389</f>
        <v>8</v>
      </c>
      <c r="J389" s="311">
        <f>JAN!I389+FEB!I389+MAR!I389+APR!I389+MEI!I389+JUN!I389+JUL!I389+AGS!I389+SEPT!I389+OKT!I389+NOV!I389+DES!I389</f>
        <v>8</v>
      </c>
      <c r="K389" s="311">
        <f>JAN!J389+FEB!J389+MAR!J389+APR!J389+MEI!J389+JUN!J389+JUL!J389+AGS!J389+SEPT!J389+OKT!J389+NOV!J389+DES!J389</f>
        <v>0</v>
      </c>
      <c r="L389" s="311">
        <f>JAN!K389+FEB!K389+MAR!K389+APR!K389+MEI!K389+JUN!K389+JUL!K389+AGS!K389+SEPT!K389+OKT!K389+NOV!K389+DES!K389</f>
        <v>8</v>
      </c>
      <c r="M389" s="311">
        <f>JAN!L389+FEB!L389+MAR!L389+APR!L389+MEI!L389+JUN!L389+JUL!L389+AGS!L389+SEPT!L389+OKT!L389+NOV!L389+DES!L389</f>
        <v>8</v>
      </c>
      <c r="N389" s="311">
        <f>JAN!M389+FEB!M389+MAR!M389+APR!M389+MEI!M389+JUN!M389+JUL!M389+AGS!M389+SEPT!M389+OKT!M389+NOV!M389+DES!M389</f>
        <v>8</v>
      </c>
      <c r="O389" s="311">
        <f>JAN!N389+FEB!N389+MAR!N389+APR!N389+MEI!N389+JUN!N389+JUL!N389+AGS!N389+SEPT!N389+OKT!N389+NOV!N389+DES!N389</f>
        <v>8</v>
      </c>
      <c r="P389" s="311">
        <f>JAN!O389+FEB!O389+MAR!O389+APR!O389+MEI!O389+JUN!O389+JUL!O389+AGS!O389+SEPT!O389+OKT!O389+NOV!O389+DES!O389</f>
        <v>0</v>
      </c>
      <c r="Q389" s="311">
        <f>JAN!P389+FEB!P389+MAR!P389+APR!P389+MEI!P389+JUN!P389+JUL!P389+AGS!P389+SEPT!P389+OKT!P389+NOV!P389+DES!P389</f>
        <v>0</v>
      </c>
      <c r="R389" s="332">
        <f>JAN!Q389+FEB!Q389+MAR!Q389+APR!Q389+MEI!Q389+JUN!Q389+JUL!Q389+AGS!Q389+SEPT!Q389+OKT!Q389+NOV!Q389+DES!Q389</f>
        <v>0</v>
      </c>
      <c r="S389" s="336" t="e">
        <f t="shared" si="36"/>
        <v>#DIV/0!</v>
      </c>
      <c r="T389" s="336">
        <f t="shared" si="37"/>
        <v>1</v>
      </c>
      <c r="U389" s="336">
        <f t="shared" si="38"/>
        <v>1</v>
      </c>
      <c r="V389" s="336">
        <f t="shared" si="39"/>
        <v>1</v>
      </c>
      <c r="W389" s="336">
        <f t="shared" si="40"/>
        <v>4.4511409387011126E-6</v>
      </c>
      <c r="X389" s="337">
        <f t="shared" si="41"/>
        <v>4.4511409387011126E-3</v>
      </c>
    </row>
    <row r="390" spans="1:24" ht="30" hidden="1" customHeight="1" x14ac:dyDescent="0.3">
      <c r="A390" s="309">
        <v>389</v>
      </c>
      <c r="B390" s="313">
        <v>3</v>
      </c>
      <c r="C390" s="314" t="s">
        <v>429</v>
      </c>
      <c r="D390" s="314" t="s">
        <v>432</v>
      </c>
      <c r="E390" s="326">
        <v>2559362</v>
      </c>
      <c r="F390" s="311">
        <f>JAN!E390+FEB!E390+MAR!E390+APR!E390+MEI!E390+JUN!E390+JUL!E390+AGS!E390+SEPT!E390+OKT!E390+NOV!E390+DES!E390</f>
        <v>1</v>
      </c>
      <c r="G390" s="311">
        <f>JAN!F390+FEB!F390+MAR!F390+APR!F390+MEI!F390+JUN!F390+JUL!F390+AGS!F390+SEPT!F390+OKT!F390+NOV!F390+DES!F390</f>
        <v>10</v>
      </c>
      <c r="H390" s="311">
        <f>JAN!G390+FEB!G390+MAR!G390+APR!G390+MEI!G390+JUN!G390+JUL!G390+AGS!G390+SEPT!G390+OKT!G390+NOV!G390+DES!G390</f>
        <v>0</v>
      </c>
      <c r="I390" s="311">
        <f>JAN!H390+FEB!H390+MAR!H390+APR!H390+MEI!H390+JUN!H390+JUL!H390+AGS!H390+SEPT!H390+OKT!H390+NOV!H390+DES!H390</f>
        <v>10</v>
      </c>
      <c r="J390" s="311">
        <f>JAN!I390+FEB!I390+MAR!I390+APR!I390+MEI!I390+JUN!I390+JUL!I390+AGS!I390+SEPT!I390+OKT!I390+NOV!I390+DES!I390</f>
        <v>10</v>
      </c>
      <c r="K390" s="311">
        <f>JAN!J390+FEB!J390+MAR!J390+APR!J390+MEI!J390+JUN!J390+JUL!J390+AGS!J390+SEPT!J390+OKT!J390+NOV!J390+DES!J390</f>
        <v>0</v>
      </c>
      <c r="L390" s="311">
        <f>JAN!K390+FEB!K390+MAR!K390+APR!K390+MEI!K390+JUN!K390+JUL!K390+AGS!K390+SEPT!K390+OKT!K390+NOV!K390+DES!K390</f>
        <v>10</v>
      </c>
      <c r="M390" s="311">
        <f>JAN!L390+FEB!L390+MAR!L390+APR!L390+MEI!L390+JUN!L390+JUL!L390+AGS!L390+SEPT!L390+OKT!L390+NOV!L390+DES!L390</f>
        <v>10</v>
      </c>
      <c r="N390" s="311">
        <f>JAN!M390+FEB!M390+MAR!M390+APR!M390+MEI!M390+JUN!M390+JUL!M390+AGS!M390+SEPT!M390+OKT!M390+NOV!M390+DES!M390</f>
        <v>10</v>
      </c>
      <c r="O390" s="311">
        <f>JAN!N390+FEB!N390+MAR!N390+APR!N390+MEI!N390+JUN!N390+JUL!N390+AGS!N390+SEPT!N390+OKT!N390+NOV!N390+DES!N390</f>
        <v>9</v>
      </c>
      <c r="P390" s="311">
        <f>JAN!O390+FEB!O390+MAR!O390+APR!O390+MEI!O390+JUN!O390+JUL!O390+AGS!O390+SEPT!O390+OKT!O390+NOV!O390+DES!O390</f>
        <v>0</v>
      </c>
      <c r="Q390" s="311">
        <f>JAN!P390+FEB!P390+MAR!P390+APR!P390+MEI!P390+JUN!P390+JUL!P390+AGS!P390+SEPT!P390+OKT!P390+NOV!P390+DES!P390</f>
        <v>0</v>
      </c>
      <c r="R390" s="332">
        <f>JAN!Q390+FEB!Q390+MAR!Q390+APR!Q390+MEI!Q390+JUN!Q390+JUL!Q390+AGS!Q390+SEPT!Q390+OKT!Q390+NOV!Q390+DES!Q390</f>
        <v>0</v>
      </c>
      <c r="S390" s="336">
        <f t="shared" si="36"/>
        <v>10</v>
      </c>
      <c r="T390" s="336">
        <f t="shared" si="37"/>
        <v>1</v>
      </c>
      <c r="U390" s="336">
        <f t="shared" si="38"/>
        <v>0.9</v>
      </c>
      <c r="V390" s="336">
        <f t="shared" si="39"/>
        <v>1</v>
      </c>
      <c r="W390" s="336">
        <f t="shared" si="40"/>
        <v>3.9072237534197977E-6</v>
      </c>
      <c r="X390" s="337">
        <f t="shared" si="41"/>
        <v>3.9072237534197975E-3</v>
      </c>
    </row>
    <row r="391" spans="1:24" ht="30" hidden="1" customHeight="1" x14ac:dyDescent="0.3">
      <c r="A391" s="309">
        <v>390</v>
      </c>
      <c r="B391" s="313">
        <v>4</v>
      </c>
      <c r="C391" s="314" t="s">
        <v>429</v>
      </c>
      <c r="D391" s="314" t="s">
        <v>433</v>
      </c>
      <c r="E391" s="326">
        <v>2246137</v>
      </c>
      <c r="F391" s="311">
        <f>JAN!E391+FEB!E391+MAR!E391+APR!E391+MEI!E391+JUN!E391+JUL!E391+AGS!E391+SEPT!E391+OKT!E391+NOV!E391+DES!E391</f>
        <v>1</v>
      </c>
      <c r="G391" s="311">
        <f>JAN!F391+FEB!F391+MAR!F391+APR!F391+MEI!F391+JUN!F391+JUL!F391+AGS!F391+SEPT!F391+OKT!F391+NOV!F391+DES!F391</f>
        <v>10</v>
      </c>
      <c r="H391" s="311">
        <f>JAN!G391+FEB!G391+MAR!G391+APR!G391+MEI!G391+JUN!G391+JUL!G391+AGS!G391+SEPT!G391+OKT!G391+NOV!G391+DES!G391</f>
        <v>0</v>
      </c>
      <c r="I391" s="311">
        <f>JAN!H391+FEB!H391+MAR!H391+APR!H391+MEI!H391+JUN!H391+JUL!H391+AGS!H391+SEPT!H391+OKT!H391+NOV!H391+DES!H391</f>
        <v>10</v>
      </c>
      <c r="J391" s="311">
        <f>JAN!I391+FEB!I391+MAR!I391+APR!I391+MEI!I391+JUN!I391+JUL!I391+AGS!I391+SEPT!I391+OKT!I391+NOV!I391+DES!I391</f>
        <v>10</v>
      </c>
      <c r="K391" s="311">
        <f>JAN!J391+FEB!J391+MAR!J391+APR!J391+MEI!J391+JUN!J391+JUL!J391+AGS!J391+SEPT!J391+OKT!J391+NOV!J391+DES!J391</f>
        <v>0</v>
      </c>
      <c r="L391" s="311">
        <f>JAN!K391+FEB!K391+MAR!K391+APR!K391+MEI!K391+JUN!K391+JUL!K391+AGS!K391+SEPT!K391+OKT!K391+NOV!K391+DES!K391</f>
        <v>10</v>
      </c>
      <c r="M391" s="311">
        <f>JAN!L391+FEB!L391+MAR!L391+APR!L391+MEI!L391+JUN!L391+JUL!L391+AGS!L391+SEPT!L391+OKT!L391+NOV!L391+DES!L391</f>
        <v>10</v>
      </c>
      <c r="N391" s="311">
        <f>JAN!M391+FEB!M391+MAR!M391+APR!M391+MEI!M391+JUN!M391+JUL!M391+AGS!M391+SEPT!M391+OKT!M391+NOV!M391+DES!M391</f>
        <v>10</v>
      </c>
      <c r="O391" s="311">
        <f>JAN!N391+FEB!N391+MAR!N391+APR!N391+MEI!N391+JUN!N391+JUL!N391+AGS!N391+SEPT!N391+OKT!N391+NOV!N391+DES!N391</f>
        <v>9</v>
      </c>
      <c r="P391" s="311">
        <f>JAN!O391+FEB!O391+MAR!O391+APR!O391+MEI!O391+JUN!O391+JUL!O391+AGS!O391+SEPT!O391+OKT!O391+NOV!O391+DES!O391</f>
        <v>0</v>
      </c>
      <c r="Q391" s="311">
        <f>JAN!P391+FEB!P391+MAR!P391+APR!P391+MEI!P391+JUN!P391+JUL!P391+AGS!P391+SEPT!P391+OKT!P391+NOV!P391+DES!P391</f>
        <v>0</v>
      </c>
      <c r="R391" s="332">
        <f>JAN!Q391+FEB!Q391+MAR!Q391+APR!Q391+MEI!Q391+JUN!Q391+JUL!Q391+AGS!Q391+SEPT!Q391+OKT!Q391+NOV!Q391+DES!Q391</f>
        <v>0</v>
      </c>
      <c r="S391" s="336">
        <f t="shared" si="36"/>
        <v>10</v>
      </c>
      <c r="T391" s="336">
        <f t="shared" si="37"/>
        <v>1</v>
      </c>
      <c r="U391" s="336">
        <f t="shared" si="38"/>
        <v>0.9</v>
      </c>
      <c r="V391" s="336">
        <f t="shared" si="39"/>
        <v>1</v>
      </c>
      <c r="W391" s="336">
        <f t="shared" si="40"/>
        <v>4.4520881851819367E-6</v>
      </c>
      <c r="X391" s="337">
        <f t="shared" si="41"/>
        <v>4.4520881851819365E-3</v>
      </c>
    </row>
    <row r="392" spans="1:24" ht="30" hidden="1" customHeight="1" x14ac:dyDescent="0.3">
      <c r="A392" s="309">
        <v>391</v>
      </c>
      <c r="B392" s="313">
        <v>5</v>
      </c>
      <c r="C392" s="314" t="s">
        <v>429</v>
      </c>
      <c r="D392" s="314" t="s">
        <v>434</v>
      </c>
      <c r="E392" s="326">
        <v>2916018</v>
      </c>
      <c r="F392" s="311">
        <f>JAN!E392+FEB!E392+MAR!E392+APR!E392+MEI!E392+JUN!E392+JUL!E392+AGS!E392+SEPT!E392+OKT!E392+NOV!E392+DES!E392</f>
        <v>1</v>
      </c>
      <c r="G392" s="311">
        <f>JAN!F392+FEB!F392+MAR!F392+APR!F392+MEI!F392+JUN!F392+JUL!F392+AGS!F392+SEPT!F392+OKT!F392+NOV!F392+DES!F392</f>
        <v>28</v>
      </c>
      <c r="H392" s="311">
        <f>JAN!G392+FEB!G392+MAR!G392+APR!G392+MEI!G392+JUN!G392+JUL!G392+AGS!G392+SEPT!G392+OKT!G392+NOV!G392+DES!G392</f>
        <v>0</v>
      </c>
      <c r="I392" s="311">
        <f>JAN!H392+FEB!H392+MAR!H392+APR!H392+MEI!H392+JUN!H392+JUL!H392+AGS!H392+SEPT!H392+OKT!H392+NOV!H392+DES!H392</f>
        <v>28</v>
      </c>
      <c r="J392" s="311">
        <f>JAN!I392+FEB!I392+MAR!I392+APR!I392+MEI!I392+JUN!I392+JUL!I392+AGS!I392+SEPT!I392+OKT!I392+NOV!I392+DES!I392</f>
        <v>28</v>
      </c>
      <c r="K392" s="311">
        <f>JAN!J392+FEB!J392+MAR!J392+APR!J392+MEI!J392+JUN!J392+JUL!J392+AGS!J392+SEPT!J392+OKT!J392+NOV!J392+DES!J392</f>
        <v>0</v>
      </c>
      <c r="L392" s="311">
        <f>JAN!K392+FEB!K392+MAR!K392+APR!K392+MEI!K392+JUN!K392+JUL!K392+AGS!K392+SEPT!K392+OKT!K392+NOV!K392+DES!K392</f>
        <v>28</v>
      </c>
      <c r="M392" s="311">
        <f>JAN!L392+FEB!L392+MAR!L392+APR!L392+MEI!L392+JUN!L392+JUL!L392+AGS!L392+SEPT!L392+OKT!L392+NOV!L392+DES!L392</f>
        <v>28</v>
      </c>
      <c r="N392" s="311">
        <f>JAN!M392+FEB!M392+MAR!M392+APR!M392+MEI!M392+JUN!M392+JUL!M392+AGS!M392+SEPT!M392+OKT!M392+NOV!M392+DES!M392</f>
        <v>28</v>
      </c>
      <c r="O392" s="311">
        <f>JAN!N392+FEB!N392+MAR!N392+APR!N392+MEI!N392+JUN!N392+JUL!N392+AGS!N392+SEPT!N392+OKT!N392+NOV!N392+DES!N392</f>
        <v>27</v>
      </c>
      <c r="P392" s="311">
        <f>JAN!O392+FEB!O392+MAR!O392+APR!O392+MEI!O392+JUN!O392+JUL!O392+AGS!O392+SEPT!O392+OKT!O392+NOV!O392+DES!O392</f>
        <v>0</v>
      </c>
      <c r="Q392" s="311">
        <f>JAN!P392+FEB!P392+MAR!P392+APR!P392+MEI!P392+JUN!P392+JUL!P392+AGS!P392+SEPT!P392+OKT!P392+NOV!P392+DES!P392</f>
        <v>0</v>
      </c>
      <c r="R392" s="332">
        <f>JAN!Q392+FEB!Q392+MAR!Q392+APR!Q392+MEI!Q392+JUN!Q392+JUL!Q392+AGS!Q392+SEPT!Q392+OKT!Q392+NOV!Q392+DES!Q392</f>
        <v>0</v>
      </c>
      <c r="S392" s="336">
        <f t="shared" si="36"/>
        <v>28</v>
      </c>
      <c r="T392" s="336">
        <f t="shared" si="37"/>
        <v>1</v>
      </c>
      <c r="U392" s="336">
        <f t="shared" si="38"/>
        <v>0.9642857142857143</v>
      </c>
      <c r="V392" s="336">
        <f t="shared" si="39"/>
        <v>1</v>
      </c>
      <c r="W392" s="336">
        <f t="shared" si="40"/>
        <v>9.6021355149385216E-6</v>
      </c>
      <c r="X392" s="337">
        <f t="shared" si="41"/>
        <v>9.6021355149385219E-3</v>
      </c>
    </row>
    <row r="393" spans="1:24" ht="30" hidden="1" customHeight="1" x14ac:dyDescent="0.3">
      <c r="A393" s="309">
        <v>392</v>
      </c>
      <c r="B393" s="313">
        <v>6</v>
      </c>
      <c r="C393" s="314" t="s">
        <v>429</v>
      </c>
      <c r="D393" s="314" t="s">
        <v>435</v>
      </c>
      <c r="E393" s="326">
        <v>24134</v>
      </c>
      <c r="F393" s="311">
        <f>JAN!E393+FEB!E393+MAR!E393+APR!E393+MEI!E393+JUN!E393+JUL!E393+AGS!E393+SEPT!E393+OKT!E393+NOV!E393+DES!E393</f>
        <v>0</v>
      </c>
      <c r="G393" s="311">
        <f>JAN!F393+FEB!F393+MAR!F393+APR!F393+MEI!F393+JUN!F393+JUL!F393+AGS!F393+SEPT!F393+OKT!F393+NOV!F393+DES!F393</f>
        <v>0</v>
      </c>
      <c r="H393" s="311">
        <f>JAN!G393+FEB!G393+MAR!G393+APR!G393+MEI!G393+JUN!G393+JUL!G393+AGS!G393+SEPT!G393+OKT!G393+NOV!G393+DES!G393</f>
        <v>0</v>
      </c>
      <c r="I393" s="311">
        <f>JAN!H393+FEB!H393+MAR!H393+APR!H393+MEI!H393+JUN!H393+JUL!H393+AGS!H393+SEPT!H393+OKT!H393+NOV!H393+DES!H393</f>
        <v>0</v>
      </c>
      <c r="J393" s="311">
        <f>JAN!I393+FEB!I393+MAR!I393+APR!I393+MEI!I393+JUN!I393+JUL!I393+AGS!I393+SEPT!I393+OKT!I393+NOV!I393+DES!I393</f>
        <v>0</v>
      </c>
      <c r="K393" s="311">
        <f>JAN!J393+FEB!J393+MAR!J393+APR!J393+MEI!J393+JUN!J393+JUL!J393+AGS!J393+SEPT!J393+OKT!J393+NOV!J393+DES!J393</f>
        <v>0</v>
      </c>
      <c r="L393" s="311">
        <f>JAN!K393+FEB!K393+MAR!K393+APR!K393+MEI!K393+JUN!K393+JUL!K393+AGS!K393+SEPT!K393+OKT!K393+NOV!K393+DES!K393</f>
        <v>0</v>
      </c>
      <c r="M393" s="311">
        <f>JAN!L393+FEB!L393+MAR!L393+APR!L393+MEI!L393+JUN!L393+JUL!L393+AGS!L393+SEPT!L393+OKT!L393+NOV!L393+DES!L393</f>
        <v>0</v>
      </c>
      <c r="N393" s="311">
        <f>JAN!M393+FEB!M393+MAR!M393+APR!M393+MEI!M393+JUN!M393+JUL!M393+AGS!M393+SEPT!M393+OKT!M393+NOV!M393+DES!M393</f>
        <v>0</v>
      </c>
      <c r="O393" s="311">
        <f>JAN!N393+FEB!N393+MAR!N393+APR!N393+MEI!N393+JUN!N393+JUL!N393+AGS!N393+SEPT!N393+OKT!N393+NOV!N393+DES!N393</f>
        <v>3</v>
      </c>
      <c r="P393" s="311">
        <f>JAN!O393+FEB!O393+MAR!O393+APR!O393+MEI!O393+JUN!O393+JUL!O393+AGS!O393+SEPT!O393+OKT!O393+NOV!O393+DES!O393</f>
        <v>0</v>
      </c>
      <c r="Q393" s="311">
        <f>JAN!P393+FEB!P393+MAR!P393+APR!P393+MEI!P393+JUN!P393+JUL!P393+AGS!P393+SEPT!P393+OKT!P393+NOV!P393+DES!P393</f>
        <v>0</v>
      </c>
      <c r="R393" s="332">
        <f>JAN!Q393+FEB!Q393+MAR!Q393+APR!Q393+MEI!Q393+JUN!Q393+JUL!Q393+AGS!Q393+SEPT!Q393+OKT!Q393+NOV!Q393+DES!Q393</f>
        <v>0</v>
      </c>
      <c r="S393" s="336" t="e">
        <f t="shared" si="36"/>
        <v>#DIV/0!</v>
      </c>
      <c r="T393" s="336" t="e">
        <f t="shared" si="37"/>
        <v>#DIV/0!</v>
      </c>
      <c r="U393" s="336" t="e">
        <f t="shared" si="38"/>
        <v>#DIV/0!</v>
      </c>
      <c r="V393" s="336" t="e">
        <f t="shared" si="39"/>
        <v>#DIV/0!</v>
      </c>
      <c r="W393" s="336">
        <f t="shared" si="40"/>
        <v>0</v>
      </c>
      <c r="X393" s="337">
        <f t="shared" si="41"/>
        <v>0</v>
      </c>
    </row>
    <row r="394" spans="1:24" ht="30" hidden="1" customHeight="1" x14ac:dyDescent="0.3">
      <c r="A394" s="306">
        <v>394</v>
      </c>
      <c r="B394" s="308">
        <v>1</v>
      </c>
      <c r="C394" s="304" t="s">
        <v>437</v>
      </c>
      <c r="D394" s="304" t="s">
        <v>438</v>
      </c>
      <c r="E394" s="325">
        <v>1209011</v>
      </c>
      <c r="F394" s="303">
        <f>JAN!E394+FEB!E394+MAR!E394+APR!E394+MEI!E394+JUN!E394+JUL!E394+AGS!E394+SEPT!E394+OKT!E394+NOV!E394+DES!E394</f>
        <v>0</v>
      </c>
      <c r="G394" s="303">
        <f>JAN!F394+FEB!F394+MAR!F394+APR!F394+MEI!F394+JUN!F394+JUL!F394+AGS!F394+SEPT!F394+OKT!F394+NOV!F394+DES!F394</f>
        <v>6</v>
      </c>
      <c r="H394" s="303">
        <f>JAN!G394+FEB!G394+MAR!G394+APR!G394+MEI!G394+JUN!G394+JUL!G394+AGS!G394+SEPT!G394+OKT!G394+NOV!G394+DES!G394</f>
        <v>7</v>
      </c>
      <c r="I394" s="303">
        <f>JAN!H394+FEB!H394+MAR!H394+APR!H394+MEI!H394+JUN!H394+JUL!H394+AGS!H394+SEPT!H394+OKT!H394+NOV!H394+DES!H394</f>
        <v>13</v>
      </c>
      <c r="J394" s="303">
        <f>JAN!I394+FEB!I394+MAR!I394+APR!I394+MEI!I394+JUN!I394+JUL!I394+AGS!I394+SEPT!I394+OKT!I394+NOV!I394+DES!I394</f>
        <v>6</v>
      </c>
      <c r="K394" s="303">
        <f>JAN!J394+FEB!J394+MAR!J394+APR!J394+MEI!J394+JUN!J394+JUL!J394+AGS!J394+SEPT!J394+OKT!J394+NOV!J394+DES!J394</f>
        <v>7</v>
      </c>
      <c r="L394" s="303">
        <f>JAN!K394+FEB!K394+MAR!K394+APR!K394+MEI!K394+JUN!K394+JUL!K394+AGS!K394+SEPT!K394+OKT!K394+NOV!K394+DES!K394</f>
        <v>13</v>
      </c>
      <c r="M394" s="303">
        <f>JAN!L394+FEB!L394+MAR!L394+APR!L394+MEI!L394+JUN!L394+JUL!L394+AGS!L394+SEPT!L394+OKT!L394+NOV!L394+DES!L394</f>
        <v>13</v>
      </c>
      <c r="N394" s="303">
        <f>JAN!M394+FEB!M394+MAR!M394+APR!M394+MEI!M394+JUN!M394+JUL!M394+AGS!M394+SEPT!M394+OKT!M394+NOV!M394+DES!M394</f>
        <v>13</v>
      </c>
      <c r="O394" s="303">
        <f>JAN!N394+FEB!N394+MAR!N394+APR!N394+MEI!N394+JUN!N394+JUL!N394+AGS!N394+SEPT!N394+OKT!N394+NOV!N394+DES!N394</f>
        <v>13</v>
      </c>
      <c r="P394" s="303">
        <f>JAN!O394+FEB!O394+MAR!O394+APR!O394+MEI!O394+JUN!O394+JUL!O394+AGS!O394+SEPT!O394+OKT!O394+NOV!O394+DES!O394</f>
        <v>6</v>
      </c>
      <c r="Q394" s="303">
        <f>JAN!P394+FEB!P394+MAR!P394+APR!P394+MEI!P394+JUN!P394+JUL!P394+AGS!P394+SEPT!P394+OKT!P394+NOV!P394+DES!P394</f>
        <v>7</v>
      </c>
      <c r="R394" s="331">
        <f>JAN!Q394+FEB!Q394+MAR!Q394+APR!Q394+MEI!Q394+JUN!Q394+JUL!Q394+AGS!Q394+SEPT!Q394+OKT!Q394+NOV!Q394+DES!Q394</f>
        <v>0</v>
      </c>
      <c r="S394" s="336" t="e">
        <f t="shared" si="36"/>
        <v>#DIV/0!</v>
      </c>
      <c r="T394" s="336">
        <f t="shared" si="37"/>
        <v>1</v>
      </c>
      <c r="U394" s="336">
        <f t="shared" si="38"/>
        <v>1</v>
      </c>
      <c r="V394" s="336">
        <f t="shared" si="39"/>
        <v>1</v>
      </c>
      <c r="W394" s="336">
        <f t="shared" si="40"/>
        <v>1.0752590340369111E-5</v>
      </c>
      <c r="X394" s="337">
        <f t="shared" si="41"/>
        <v>1.0752590340369111E-2</v>
      </c>
    </row>
    <row r="395" spans="1:24" ht="30" hidden="1" customHeight="1" x14ac:dyDescent="0.3">
      <c r="A395" s="306">
        <v>395</v>
      </c>
      <c r="B395" s="308">
        <v>2</v>
      </c>
      <c r="C395" s="304" t="s">
        <v>437</v>
      </c>
      <c r="D395" s="304" t="s">
        <v>439</v>
      </c>
      <c r="E395" s="325">
        <v>1295810</v>
      </c>
      <c r="F395" s="303">
        <f>JAN!E395+FEB!E395+MAR!E395+APR!E395+MEI!E395+JUN!E395+JUL!E395+AGS!E395+SEPT!E395+OKT!E395+NOV!E395+DES!E395</f>
        <v>0</v>
      </c>
      <c r="G395" s="303">
        <f>JAN!F395+FEB!F395+MAR!F395+APR!F395+MEI!F395+JUN!F395+JUL!F395+AGS!F395+SEPT!F395+OKT!F395+NOV!F395+DES!F395</f>
        <v>4</v>
      </c>
      <c r="H395" s="303">
        <f>JAN!G395+FEB!G395+MAR!G395+APR!G395+MEI!G395+JUN!G395+JUL!G395+AGS!G395+SEPT!G395+OKT!G395+NOV!G395+DES!G395</f>
        <v>5</v>
      </c>
      <c r="I395" s="303">
        <f>JAN!H395+FEB!H395+MAR!H395+APR!H395+MEI!H395+JUN!H395+JUL!H395+AGS!H395+SEPT!H395+OKT!H395+NOV!H395+DES!H395</f>
        <v>9</v>
      </c>
      <c r="J395" s="303">
        <f>JAN!I395+FEB!I395+MAR!I395+APR!I395+MEI!I395+JUN!I395+JUL!I395+AGS!I395+SEPT!I395+OKT!I395+NOV!I395+DES!I395</f>
        <v>4</v>
      </c>
      <c r="K395" s="303">
        <f>JAN!J395+FEB!J395+MAR!J395+APR!J395+MEI!J395+JUN!J395+JUL!J395+AGS!J395+SEPT!J395+OKT!J395+NOV!J395+DES!J395</f>
        <v>5</v>
      </c>
      <c r="L395" s="303">
        <f>JAN!K395+FEB!K395+MAR!K395+APR!K395+MEI!K395+JUN!K395+JUL!K395+AGS!K395+SEPT!K395+OKT!K395+NOV!K395+DES!K395</f>
        <v>9</v>
      </c>
      <c r="M395" s="303">
        <f>JAN!L395+FEB!L395+MAR!L395+APR!L395+MEI!L395+JUN!L395+JUL!L395+AGS!L395+SEPT!L395+OKT!L395+NOV!L395+DES!L395</f>
        <v>9</v>
      </c>
      <c r="N395" s="303">
        <f>JAN!M395+FEB!M395+MAR!M395+APR!M395+MEI!M395+JUN!M395+JUL!M395+AGS!M395+SEPT!M395+OKT!M395+NOV!M395+DES!M395</f>
        <v>9</v>
      </c>
      <c r="O395" s="303">
        <f>JAN!N395+FEB!N395+MAR!N395+APR!N395+MEI!N395+JUN!N395+JUL!N395+AGS!N395+SEPT!N395+OKT!N395+NOV!N395+DES!N395</f>
        <v>9</v>
      </c>
      <c r="P395" s="303">
        <f>JAN!O395+FEB!O395+MAR!O395+APR!O395+MEI!O395+JUN!O395+JUL!O395+AGS!O395+SEPT!O395+OKT!O395+NOV!O395+DES!O395</f>
        <v>0</v>
      </c>
      <c r="Q395" s="303">
        <f>JAN!P395+FEB!P395+MAR!P395+APR!P395+MEI!P395+JUN!P395+JUL!P395+AGS!P395+SEPT!P395+OKT!P395+NOV!P395+DES!P395</f>
        <v>9</v>
      </c>
      <c r="R395" s="331">
        <f>JAN!Q395+FEB!Q395+MAR!Q395+APR!Q395+MEI!Q395+JUN!Q395+JUL!Q395+AGS!Q395+SEPT!Q395+OKT!Q395+NOV!Q395+DES!Q395</f>
        <v>0</v>
      </c>
      <c r="S395" s="336" t="e">
        <f t="shared" si="36"/>
        <v>#DIV/0!</v>
      </c>
      <c r="T395" s="336">
        <f t="shared" si="37"/>
        <v>1</v>
      </c>
      <c r="U395" s="336">
        <f t="shared" si="38"/>
        <v>1</v>
      </c>
      <c r="V395" s="336">
        <f t="shared" si="39"/>
        <v>1</v>
      </c>
      <c r="W395" s="336">
        <f t="shared" si="40"/>
        <v>6.9454626835724377E-6</v>
      </c>
      <c r="X395" s="337">
        <f t="shared" si="41"/>
        <v>6.9454626835724377E-3</v>
      </c>
    </row>
    <row r="396" spans="1:24" ht="30" hidden="1" customHeight="1" x14ac:dyDescent="0.3">
      <c r="A396" s="306">
        <v>396</v>
      </c>
      <c r="B396" s="308">
        <v>3</v>
      </c>
      <c r="C396" s="304" t="s">
        <v>437</v>
      </c>
      <c r="D396" s="304" t="s">
        <v>440</v>
      </c>
      <c r="E396" s="325">
        <v>3692693</v>
      </c>
      <c r="F396" s="303">
        <f>JAN!E396+FEB!E396+MAR!E396+APR!E396+MEI!E396+JUN!E396+JUL!E396+AGS!E396+SEPT!E396+OKT!E396+NOV!E396+DES!E396</f>
        <v>0</v>
      </c>
      <c r="G396" s="303">
        <f>JAN!F396+FEB!F396+MAR!F396+APR!F396+MEI!F396+JUN!F396+JUL!F396+AGS!F396+SEPT!F396+OKT!F396+NOV!F396+DES!F396</f>
        <v>2</v>
      </c>
      <c r="H396" s="303">
        <f>JAN!G396+FEB!G396+MAR!G396+APR!G396+MEI!G396+JUN!G396+JUL!G396+AGS!G396+SEPT!G396+OKT!G396+NOV!G396+DES!G396</f>
        <v>1</v>
      </c>
      <c r="I396" s="303">
        <f>JAN!H396+FEB!H396+MAR!H396+APR!H396+MEI!H396+JUN!H396+JUL!H396+AGS!H396+SEPT!H396+OKT!H396+NOV!H396+DES!H396</f>
        <v>3</v>
      </c>
      <c r="J396" s="303">
        <f>JAN!I396+FEB!I396+MAR!I396+APR!I396+MEI!I396+JUN!I396+JUL!I396+AGS!I396+SEPT!I396+OKT!I396+NOV!I396+DES!I396</f>
        <v>2</v>
      </c>
      <c r="K396" s="303">
        <f>JAN!J396+FEB!J396+MAR!J396+APR!J396+MEI!J396+JUN!J396+JUL!J396+AGS!J396+SEPT!J396+OKT!J396+NOV!J396+DES!J396</f>
        <v>1</v>
      </c>
      <c r="L396" s="303">
        <f>JAN!K396+FEB!K396+MAR!K396+APR!K396+MEI!K396+JUN!K396+JUL!K396+AGS!K396+SEPT!K396+OKT!K396+NOV!K396+DES!K396</f>
        <v>3</v>
      </c>
      <c r="M396" s="303">
        <f>JAN!L396+FEB!L396+MAR!L396+APR!L396+MEI!L396+JUN!L396+JUL!L396+AGS!L396+SEPT!L396+OKT!L396+NOV!L396+DES!L396</f>
        <v>3</v>
      </c>
      <c r="N396" s="303">
        <f>JAN!M396+FEB!M396+MAR!M396+APR!M396+MEI!M396+JUN!M396+JUL!M396+AGS!M396+SEPT!M396+OKT!M396+NOV!M396+DES!M396</f>
        <v>3</v>
      </c>
      <c r="O396" s="303">
        <f>JAN!N396+FEB!N396+MAR!N396+APR!N396+MEI!N396+JUN!N396+JUL!N396+AGS!N396+SEPT!N396+OKT!N396+NOV!N396+DES!N396</f>
        <v>3</v>
      </c>
      <c r="P396" s="303">
        <f>JAN!O396+FEB!O396+MAR!O396+APR!O396+MEI!O396+JUN!O396+JUL!O396+AGS!O396+SEPT!O396+OKT!O396+NOV!O396+DES!O396</f>
        <v>0</v>
      </c>
      <c r="Q396" s="303">
        <f>JAN!P396+FEB!P396+MAR!P396+APR!P396+MEI!P396+JUN!P396+JUL!P396+AGS!P396+SEPT!P396+OKT!P396+NOV!P396+DES!P396</f>
        <v>3</v>
      </c>
      <c r="R396" s="331">
        <f>JAN!Q396+FEB!Q396+MAR!Q396+APR!Q396+MEI!Q396+JUN!Q396+JUL!Q396+AGS!Q396+SEPT!Q396+OKT!Q396+NOV!Q396+DES!Q396</f>
        <v>0</v>
      </c>
      <c r="S396" s="336" t="e">
        <f t="shared" si="36"/>
        <v>#DIV/0!</v>
      </c>
      <c r="T396" s="336">
        <f t="shared" si="37"/>
        <v>1</v>
      </c>
      <c r="U396" s="336">
        <f t="shared" si="38"/>
        <v>1</v>
      </c>
      <c r="V396" s="336">
        <f t="shared" si="39"/>
        <v>1</v>
      </c>
      <c r="W396" s="336">
        <f t="shared" si="40"/>
        <v>8.1241522108661621E-7</v>
      </c>
      <c r="X396" s="337">
        <f t="shared" si="41"/>
        <v>8.1241522108661617E-4</v>
      </c>
    </row>
    <row r="397" spans="1:24" ht="30" hidden="1" customHeight="1" x14ac:dyDescent="0.3">
      <c r="A397" s="306">
        <v>397</v>
      </c>
      <c r="B397" s="308">
        <v>4</v>
      </c>
      <c r="C397" s="304" t="s">
        <v>437</v>
      </c>
      <c r="D397" s="304" t="s">
        <v>441</v>
      </c>
      <c r="E397" s="325">
        <v>1501501</v>
      </c>
      <c r="F397" s="303">
        <f>JAN!E397+FEB!E397+MAR!E397+APR!E397+MEI!E397+JUN!E397+JUL!E397+AGS!E397+SEPT!E397+OKT!E397+NOV!E397+DES!E397</f>
        <v>0</v>
      </c>
      <c r="G397" s="303">
        <f>JAN!F397+FEB!F397+MAR!F397+APR!F397+MEI!F397+JUN!F397+JUL!F397+AGS!F397+SEPT!F397+OKT!F397+NOV!F397+DES!F397</f>
        <v>0</v>
      </c>
      <c r="H397" s="303">
        <f>JAN!G397+FEB!G397+MAR!G397+APR!G397+MEI!G397+JUN!G397+JUL!G397+AGS!G397+SEPT!G397+OKT!G397+NOV!G397+DES!G397</f>
        <v>2</v>
      </c>
      <c r="I397" s="303">
        <f>JAN!H397+FEB!H397+MAR!H397+APR!H397+MEI!H397+JUN!H397+JUL!H397+AGS!H397+SEPT!H397+OKT!H397+NOV!H397+DES!H397</f>
        <v>2</v>
      </c>
      <c r="J397" s="303">
        <f>JAN!I397+FEB!I397+MAR!I397+APR!I397+MEI!I397+JUN!I397+JUL!I397+AGS!I397+SEPT!I397+OKT!I397+NOV!I397+DES!I397</f>
        <v>0</v>
      </c>
      <c r="K397" s="303">
        <f>JAN!J397+FEB!J397+MAR!J397+APR!J397+MEI!J397+JUN!J397+JUL!J397+AGS!J397+SEPT!J397+OKT!J397+NOV!J397+DES!J397</f>
        <v>2</v>
      </c>
      <c r="L397" s="303">
        <f>JAN!K397+FEB!K397+MAR!K397+APR!K397+MEI!K397+JUN!K397+JUL!K397+AGS!K397+SEPT!K397+OKT!K397+NOV!K397+DES!K397</f>
        <v>2</v>
      </c>
      <c r="M397" s="303">
        <f>JAN!L397+FEB!L397+MAR!L397+APR!L397+MEI!L397+JUN!L397+JUL!L397+AGS!L397+SEPT!L397+OKT!L397+NOV!L397+DES!L397</f>
        <v>2</v>
      </c>
      <c r="N397" s="303">
        <f>JAN!M397+FEB!M397+MAR!M397+APR!M397+MEI!M397+JUN!M397+JUL!M397+AGS!M397+SEPT!M397+OKT!M397+NOV!M397+DES!M397</f>
        <v>2</v>
      </c>
      <c r="O397" s="303">
        <f>JAN!N397+FEB!N397+MAR!N397+APR!N397+MEI!N397+JUN!N397+JUL!N397+AGS!N397+SEPT!N397+OKT!N397+NOV!N397+DES!N397</f>
        <v>2</v>
      </c>
      <c r="P397" s="303">
        <f>JAN!O397+FEB!O397+MAR!O397+APR!O397+MEI!O397+JUN!O397+JUL!O397+AGS!O397+SEPT!O397+OKT!O397+NOV!O397+DES!O397</f>
        <v>0</v>
      </c>
      <c r="Q397" s="303">
        <f>JAN!P397+FEB!P397+MAR!P397+APR!P397+MEI!P397+JUN!P397+JUL!P397+AGS!P397+SEPT!P397+OKT!P397+NOV!P397+DES!P397</f>
        <v>2</v>
      </c>
      <c r="R397" s="331">
        <f>JAN!Q397+FEB!Q397+MAR!Q397+APR!Q397+MEI!Q397+JUN!Q397+JUL!Q397+AGS!Q397+SEPT!Q397+OKT!Q397+NOV!Q397+DES!Q397</f>
        <v>0</v>
      </c>
      <c r="S397" s="336" t="e">
        <f t="shared" si="36"/>
        <v>#DIV/0!</v>
      </c>
      <c r="T397" s="336">
        <f t="shared" si="37"/>
        <v>1</v>
      </c>
      <c r="U397" s="336">
        <f t="shared" si="38"/>
        <v>1</v>
      </c>
      <c r="V397" s="336">
        <f t="shared" si="39"/>
        <v>1</v>
      </c>
      <c r="W397" s="336">
        <f t="shared" si="40"/>
        <v>1.3320004448881486E-6</v>
      </c>
      <c r="X397" s="337">
        <f t="shared" si="41"/>
        <v>1.3320004448881485E-3</v>
      </c>
    </row>
    <row r="398" spans="1:24" ht="30" hidden="1" customHeight="1" x14ac:dyDescent="0.3">
      <c r="A398" s="306">
        <v>398</v>
      </c>
      <c r="B398" s="308">
        <v>5</v>
      </c>
      <c r="C398" s="304" t="s">
        <v>437</v>
      </c>
      <c r="D398" s="304" t="s">
        <v>442</v>
      </c>
      <c r="E398" s="325">
        <v>2185304</v>
      </c>
      <c r="F398" s="303">
        <f>JAN!E398+FEB!E398+MAR!E398+APR!E398+MEI!E398+JUN!E398+JUL!E398+AGS!E398+SEPT!E398+OKT!E398+NOV!E398+DES!E398</f>
        <v>0</v>
      </c>
      <c r="G398" s="303">
        <f>JAN!F398+FEB!F398+MAR!F398+APR!F398+MEI!F398+JUN!F398+JUL!F398+AGS!F398+SEPT!F398+OKT!F398+NOV!F398+DES!F398</f>
        <v>2</v>
      </c>
      <c r="H398" s="303">
        <f>JAN!G398+FEB!G398+MAR!G398+APR!G398+MEI!G398+JUN!G398+JUL!G398+AGS!G398+SEPT!G398+OKT!G398+NOV!G398+DES!G398</f>
        <v>6</v>
      </c>
      <c r="I398" s="303">
        <f>JAN!H398+FEB!H398+MAR!H398+APR!H398+MEI!H398+JUN!H398+JUL!H398+AGS!H398+SEPT!H398+OKT!H398+NOV!H398+DES!H398</f>
        <v>8</v>
      </c>
      <c r="J398" s="303">
        <f>JAN!I398+FEB!I398+MAR!I398+APR!I398+MEI!I398+JUN!I398+JUL!I398+AGS!I398+SEPT!I398+OKT!I398+NOV!I398+DES!I398</f>
        <v>2</v>
      </c>
      <c r="K398" s="303">
        <f>JAN!J398+FEB!J398+MAR!J398+APR!J398+MEI!J398+JUN!J398+JUL!J398+AGS!J398+SEPT!J398+OKT!J398+NOV!J398+DES!J398</f>
        <v>6</v>
      </c>
      <c r="L398" s="303">
        <f>JAN!K398+FEB!K398+MAR!K398+APR!K398+MEI!K398+JUN!K398+JUL!K398+AGS!K398+SEPT!K398+OKT!K398+NOV!K398+DES!K398</f>
        <v>8</v>
      </c>
      <c r="M398" s="303">
        <f>JAN!L398+FEB!L398+MAR!L398+APR!L398+MEI!L398+JUN!L398+JUL!L398+AGS!L398+SEPT!L398+OKT!L398+NOV!L398+DES!L398</f>
        <v>8</v>
      </c>
      <c r="N398" s="303">
        <f>JAN!M398+FEB!M398+MAR!M398+APR!M398+MEI!M398+JUN!M398+JUL!M398+AGS!M398+SEPT!M398+OKT!M398+NOV!M398+DES!M398</f>
        <v>8</v>
      </c>
      <c r="O398" s="303">
        <f>JAN!N398+FEB!N398+MAR!N398+APR!N398+MEI!N398+JUN!N398+JUL!N398+AGS!N398+SEPT!N398+OKT!N398+NOV!N398+DES!N398</f>
        <v>8</v>
      </c>
      <c r="P398" s="303">
        <f>JAN!O398+FEB!O398+MAR!O398+APR!O398+MEI!O398+JUN!O398+JUL!O398+AGS!O398+SEPT!O398+OKT!O398+NOV!O398+DES!O398</f>
        <v>0</v>
      </c>
      <c r="Q398" s="303">
        <f>JAN!P398+FEB!P398+MAR!P398+APR!P398+MEI!P398+JUN!P398+JUL!P398+AGS!P398+SEPT!P398+OKT!P398+NOV!P398+DES!P398</f>
        <v>8</v>
      </c>
      <c r="R398" s="331">
        <f>JAN!Q398+FEB!Q398+MAR!Q398+APR!Q398+MEI!Q398+JUN!Q398+JUL!Q398+AGS!Q398+SEPT!Q398+OKT!Q398+NOV!Q398+DES!Q398</f>
        <v>0</v>
      </c>
      <c r="S398" s="336" t="e">
        <f t="shared" si="36"/>
        <v>#DIV/0!</v>
      </c>
      <c r="T398" s="336">
        <f t="shared" si="37"/>
        <v>1</v>
      </c>
      <c r="U398" s="336">
        <f t="shared" si="38"/>
        <v>1</v>
      </c>
      <c r="V398" s="336">
        <f t="shared" si="39"/>
        <v>1</v>
      </c>
      <c r="W398" s="336">
        <f t="shared" si="40"/>
        <v>3.6608178999352036E-6</v>
      </c>
      <c r="X398" s="337">
        <f t="shared" si="41"/>
        <v>3.6608178999352034E-3</v>
      </c>
    </row>
    <row r="399" spans="1:24" ht="30" hidden="1" customHeight="1" x14ac:dyDescent="0.3">
      <c r="A399" s="306">
        <v>399</v>
      </c>
      <c r="B399" s="308">
        <v>6</v>
      </c>
      <c r="C399" s="304" t="s">
        <v>437</v>
      </c>
      <c r="D399" s="304" t="s">
        <v>443</v>
      </c>
      <c r="E399" s="325">
        <v>431305</v>
      </c>
      <c r="F399" s="303">
        <f>JAN!E399+FEB!E399+MAR!E399+APR!E399+MEI!E399+JUN!E399+JUL!E399+AGS!E399+SEPT!E399+OKT!E399+NOV!E399+DES!E399</f>
        <v>0</v>
      </c>
      <c r="G399" s="303">
        <f>JAN!F399+FEB!F399+MAR!F399+APR!F399+MEI!F399+JUN!F399+JUL!F399+AGS!F399+SEPT!F399+OKT!F399+NOV!F399+DES!F399</f>
        <v>1</v>
      </c>
      <c r="H399" s="303">
        <f>JAN!G399+FEB!G399+MAR!G399+APR!G399+MEI!G399+JUN!G399+JUL!G399+AGS!G399+SEPT!G399+OKT!G399+NOV!G399+DES!G399</f>
        <v>0</v>
      </c>
      <c r="I399" s="303">
        <f>JAN!H399+FEB!H399+MAR!H399+APR!H399+MEI!H399+JUN!H399+JUL!H399+AGS!H399+SEPT!H399+OKT!H399+NOV!H399+DES!H399</f>
        <v>1</v>
      </c>
      <c r="J399" s="303">
        <f>JAN!I399+FEB!I399+MAR!I399+APR!I399+MEI!I399+JUN!I399+JUL!I399+AGS!I399+SEPT!I399+OKT!I399+NOV!I399+DES!I399</f>
        <v>1</v>
      </c>
      <c r="K399" s="303">
        <f>JAN!J399+FEB!J399+MAR!J399+APR!J399+MEI!J399+JUN!J399+JUL!J399+AGS!J399+SEPT!J399+OKT!J399+NOV!J399+DES!J399</f>
        <v>0</v>
      </c>
      <c r="L399" s="303">
        <f>JAN!K399+FEB!K399+MAR!K399+APR!K399+MEI!K399+JUN!K399+JUL!K399+AGS!K399+SEPT!K399+OKT!K399+NOV!K399+DES!K399</f>
        <v>1</v>
      </c>
      <c r="M399" s="303">
        <f>JAN!L399+FEB!L399+MAR!L399+APR!L399+MEI!L399+JUN!L399+JUL!L399+AGS!L399+SEPT!L399+OKT!L399+NOV!L399+DES!L399</f>
        <v>1</v>
      </c>
      <c r="N399" s="303">
        <f>JAN!M399+FEB!M399+MAR!M399+APR!M399+MEI!M399+JUN!M399+JUL!M399+AGS!M399+SEPT!M399+OKT!M399+NOV!M399+DES!M399</f>
        <v>1</v>
      </c>
      <c r="O399" s="303">
        <f>JAN!N399+FEB!N399+MAR!N399+APR!N399+MEI!N399+JUN!N399+JUL!N399+AGS!N399+SEPT!N399+OKT!N399+NOV!N399+DES!N399</f>
        <v>1</v>
      </c>
      <c r="P399" s="303">
        <f>JAN!O399+FEB!O399+MAR!O399+APR!O399+MEI!O399+JUN!O399+JUL!O399+AGS!O399+SEPT!O399+OKT!O399+NOV!O399+DES!O399</f>
        <v>0</v>
      </c>
      <c r="Q399" s="303">
        <f>JAN!P399+FEB!P399+MAR!P399+APR!P399+MEI!P399+JUN!P399+JUL!P399+AGS!P399+SEPT!P399+OKT!P399+NOV!P399+DES!P399</f>
        <v>1</v>
      </c>
      <c r="R399" s="331">
        <f>JAN!Q399+FEB!Q399+MAR!Q399+APR!Q399+MEI!Q399+JUN!Q399+JUL!Q399+AGS!Q399+SEPT!Q399+OKT!Q399+NOV!Q399+DES!Q399</f>
        <v>0</v>
      </c>
      <c r="S399" s="336" t="e">
        <f t="shared" si="36"/>
        <v>#DIV/0!</v>
      </c>
      <c r="T399" s="336">
        <f t="shared" si="37"/>
        <v>1</v>
      </c>
      <c r="U399" s="336">
        <f t="shared" si="38"/>
        <v>1</v>
      </c>
      <c r="V399" s="336">
        <f t="shared" si="39"/>
        <v>1</v>
      </c>
      <c r="W399" s="336">
        <f t="shared" si="40"/>
        <v>2.3185448812325385E-6</v>
      </c>
      <c r="X399" s="337">
        <f t="shared" si="41"/>
        <v>2.3185448812325384E-3</v>
      </c>
    </row>
    <row r="400" spans="1:24" ht="30" hidden="1" customHeight="1" x14ac:dyDescent="0.3">
      <c r="A400" s="306">
        <v>400</v>
      </c>
      <c r="B400" s="308">
        <v>7</v>
      </c>
      <c r="C400" s="304" t="s">
        <v>437</v>
      </c>
      <c r="D400" s="304" t="s">
        <v>444</v>
      </c>
      <c r="E400" s="325">
        <v>677804</v>
      </c>
      <c r="F400" s="303">
        <f>JAN!E400+FEB!E400+MAR!E400+APR!E400+MEI!E400+JUN!E400+JUL!E400+AGS!E400+SEPT!E400+OKT!E400+NOV!E400+DES!E400</f>
        <v>0</v>
      </c>
      <c r="G400" s="303">
        <f>JAN!F400+FEB!F400+MAR!F400+APR!F400+MEI!F400+JUN!F400+JUL!F400+AGS!F400+SEPT!F400+OKT!F400+NOV!F400+DES!F400</f>
        <v>0</v>
      </c>
      <c r="H400" s="303">
        <f>JAN!G400+FEB!G400+MAR!G400+APR!G400+MEI!G400+JUN!G400+JUL!G400+AGS!G400+SEPT!G400+OKT!G400+NOV!G400+DES!G400</f>
        <v>1</v>
      </c>
      <c r="I400" s="303">
        <f>JAN!H400+FEB!H400+MAR!H400+APR!H400+MEI!H400+JUN!H400+JUL!H400+AGS!H400+SEPT!H400+OKT!H400+NOV!H400+DES!H400</f>
        <v>1</v>
      </c>
      <c r="J400" s="303">
        <f>JAN!I400+FEB!I400+MAR!I400+APR!I400+MEI!I400+JUN!I400+JUL!I400+AGS!I400+SEPT!I400+OKT!I400+NOV!I400+DES!I400</f>
        <v>0</v>
      </c>
      <c r="K400" s="303">
        <f>JAN!J400+FEB!J400+MAR!J400+APR!J400+MEI!J400+JUN!J400+JUL!J400+AGS!J400+SEPT!J400+OKT!J400+NOV!J400+DES!J400</f>
        <v>1</v>
      </c>
      <c r="L400" s="303">
        <f>JAN!K400+FEB!K400+MAR!K400+APR!K400+MEI!K400+JUN!K400+JUL!K400+AGS!K400+SEPT!K400+OKT!K400+NOV!K400+DES!K400</f>
        <v>1</v>
      </c>
      <c r="M400" s="303">
        <f>JAN!L400+FEB!L400+MAR!L400+APR!L400+MEI!L400+JUN!L400+JUL!L400+AGS!L400+SEPT!L400+OKT!L400+NOV!L400+DES!L400</f>
        <v>1</v>
      </c>
      <c r="N400" s="303">
        <f>JAN!M400+FEB!M400+MAR!M400+APR!M400+MEI!M400+JUN!M400+JUL!M400+AGS!M400+SEPT!M400+OKT!M400+NOV!M400+DES!M400</f>
        <v>1</v>
      </c>
      <c r="O400" s="303">
        <f>JAN!N400+FEB!N400+MAR!N400+APR!N400+MEI!N400+JUN!N400+JUL!N400+AGS!N400+SEPT!N400+OKT!N400+NOV!N400+DES!N400</f>
        <v>1</v>
      </c>
      <c r="P400" s="303">
        <f>JAN!O400+FEB!O400+MAR!O400+APR!O400+MEI!O400+JUN!O400+JUL!O400+AGS!O400+SEPT!O400+OKT!O400+NOV!O400+DES!O400</f>
        <v>0</v>
      </c>
      <c r="Q400" s="303">
        <f>JAN!P400+FEB!P400+MAR!P400+APR!P400+MEI!P400+JUN!P400+JUL!P400+AGS!P400+SEPT!P400+OKT!P400+NOV!P400+DES!P400</f>
        <v>1</v>
      </c>
      <c r="R400" s="331">
        <f>JAN!Q400+FEB!Q400+MAR!Q400+APR!Q400+MEI!Q400+JUN!Q400+JUL!Q400+AGS!Q400+SEPT!Q400+OKT!Q400+NOV!Q400+DES!Q400</f>
        <v>0</v>
      </c>
      <c r="S400" s="336" t="e">
        <f t="shared" si="36"/>
        <v>#DIV/0!</v>
      </c>
      <c r="T400" s="336">
        <f t="shared" si="37"/>
        <v>1</v>
      </c>
      <c r="U400" s="336">
        <f t="shared" si="38"/>
        <v>1</v>
      </c>
      <c r="V400" s="336">
        <f t="shared" si="39"/>
        <v>1</v>
      </c>
      <c r="W400" s="336">
        <f t="shared" si="40"/>
        <v>1.4753527568441615E-6</v>
      </c>
      <c r="X400" s="337">
        <f t="shared" si="41"/>
        <v>1.4753527568441614E-3</v>
      </c>
    </row>
    <row r="401" spans="1:24" ht="30" hidden="1" customHeight="1" x14ac:dyDescent="0.3">
      <c r="A401" s="306">
        <v>401</v>
      </c>
      <c r="B401" s="308">
        <v>8</v>
      </c>
      <c r="C401" s="304" t="s">
        <v>437</v>
      </c>
      <c r="D401" s="304" t="s">
        <v>445</v>
      </c>
      <c r="E401" s="325">
        <v>1696308</v>
      </c>
      <c r="F401" s="303">
        <f>JAN!E401+FEB!E401+MAR!E401+APR!E401+MEI!E401+JUN!E401+JUL!E401+AGS!E401+SEPT!E401+OKT!E401+NOV!E401+DES!E401</f>
        <v>0</v>
      </c>
      <c r="G401" s="303">
        <f>JAN!F401+FEB!F401+MAR!F401+APR!F401+MEI!F401+JUN!F401+JUL!F401+AGS!F401+SEPT!F401+OKT!F401+NOV!F401+DES!F401</f>
        <v>7</v>
      </c>
      <c r="H401" s="303">
        <f>JAN!G401+FEB!G401+MAR!G401+APR!G401+MEI!G401+JUN!G401+JUL!G401+AGS!G401+SEPT!G401+OKT!G401+NOV!G401+DES!G401</f>
        <v>11</v>
      </c>
      <c r="I401" s="303">
        <f>JAN!H401+FEB!H401+MAR!H401+APR!H401+MEI!H401+JUN!H401+JUL!H401+AGS!H401+SEPT!H401+OKT!H401+NOV!H401+DES!H401</f>
        <v>18</v>
      </c>
      <c r="J401" s="303">
        <f>JAN!I401+FEB!I401+MAR!I401+APR!I401+MEI!I401+JUN!I401+JUL!I401+AGS!I401+SEPT!I401+OKT!I401+NOV!I401+DES!I401</f>
        <v>7</v>
      </c>
      <c r="K401" s="303">
        <f>JAN!J401+FEB!J401+MAR!J401+APR!J401+MEI!J401+JUN!J401+JUL!J401+AGS!J401+SEPT!J401+OKT!J401+NOV!J401+DES!J401</f>
        <v>11</v>
      </c>
      <c r="L401" s="303">
        <f>JAN!K401+FEB!K401+MAR!K401+APR!K401+MEI!K401+JUN!K401+JUL!K401+AGS!K401+SEPT!K401+OKT!K401+NOV!K401+DES!K401</f>
        <v>18</v>
      </c>
      <c r="M401" s="303">
        <f>JAN!L401+FEB!L401+MAR!L401+APR!L401+MEI!L401+JUN!L401+JUL!L401+AGS!L401+SEPT!L401+OKT!L401+NOV!L401+DES!L401</f>
        <v>18</v>
      </c>
      <c r="N401" s="303">
        <f>JAN!M401+FEB!M401+MAR!M401+APR!M401+MEI!M401+JUN!M401+JUL!M401+AGS!M401+SEPT!M401+OKT!M401+NOV!M401+DES!M401</f>
        <v>18</v>
      </c>
      <c r="O401" s="303">
        <f>JAN!N401+FEB!N401+MAR!N401+APR!N401+MEI!N401+JUN!N401+JUL!N401+AGS!N401+SEPT!N401+OKT!N401+NOV!N401+DES!N401</f>
        <v>18</v>
      </c>
      <c r="P401" s="303">
        <f>JAN!O401+FEB!O401+MAR!O401+APR!O401+MEI!O401+JUN!O401+JUL!O401+AGS!O401+SEPT!O401+OKT!O401+NOV!O401+DES!O401</f>
        <v>0</v>
      </c>
      <c r="Q401" s="303">
        <f>JAN!P401+FEB!P401+MAR!P401+APR!P401+MEI!P401+JUN!P401+JUL!P401+AGS!P401+SEPT!P401+OKT!P401+NOV!P401+DES!P401</f>
        <v>18</v>
      </c>
      <c r="R401" s="331">
        <f>JAN!Q401+FEB!Q401+MAR!Q401+APR!Q401+MEI!Q401+JUN!Q401+JUL!Q401+AGS!Q401+SEPT!Q401+OKT!Q401+NOV!Q401+DES!Q401</f>
        <v>0</v>
      </c>
      <c r="S401" s="336" t="e">
        <f t="shared" si="36"/>
        <v>#DIV/0!</v>
      </c>
      <c r="T401" s="336">
        <f t="shared" si="37"/>
        <v>1</v>
      </c>
      <c r="U401" s="336">
        <f t="shared" si="38"/>
        <v>1</v>
      </c>
      <c r="V401" s="336">
        <f t="shared" si="39"/>
        <v>1</v>
      </c>
      <c r="W401" s="336">
        <f t="shared" si="40"/>
        <v>1.06112804985887E-5</v>
      </c>
      <c r="X401" s="337">
        <f t="shared" si="41"/>
        <v>1.0611280498588701E-2</v>
      </c>
    </row>
    <row r="402" spans="1:24" ht="30" hidden="1" customHeight="1" x14ac:dyDescent="0.3">
      <c r="A402" s="309">
        <v>402</v>
      </c>
      <c r="B402" s="313">
        <v>1</v>
      </c>
      <c r="C402" s="314" t="s">
        <v>446</v>
      </c>
      <c r="D402" s="315" t="s">
        <v>447</v>
      </c>
      <c r="E402" s="328">
        <v>5840907</v>
      </c>
      <c r="F402" s="311">
        <f>JAN!E402+FEB!E402+MAR!E402+APR!E402+MEI!E402+JUN!E402+JUL!E402+AGS!E402+SEPT!E402+OKT!E402+NOV!E402+DES!E402</f>
        <v>0</v>
      </c>
      <c r="G402" s="311">
        <f>JAN!F402+FEB!F402+MAR!F402+APR!F402+MEI!F402+JUN!F402+JUL!F402+AGS!F402+SEPT!F402+OKT!F402+NOV!F402+DES!F402</f>
        <v>4</v>
      </c>
      <c r="H402" s="311">
        <f>JAN!G402+FEB!G402+MAR!G402+APR!G402+MEI!G402+JUN!G402+JUL!G402+AGS!G402+SEPT!G402+OKT!G402+NOV!G402+DES!G402</f>
        <v>0</v>
      </c>
      <c r="I402" s="311">
        <f>JAN!H402+FEB!H402+MAR!H402+APR!H402+MEI!H402+JUN!H402+JUL!H402+AGS!H402+SEPT!H402+OKT!H402+NOV!H402+DES!H402</f>
        <v>9</v>
      </c>
      <c r="J402" s="311">
        <f>JAN!I402+FEB!I402+MAR!I402+APR!I402+MEI!I402+JUN!I402+JUL!I402+AGS!I402+SEPT!I402+OKT!I402+NOV!I402+DES!I402</f>
        <v>4</v>
      </c>
      <c r="K402" s="311">
        <f>JAN!J402+FEB!J402+MAR!J402+APR!J402+MEI!J402+JUN!J402+JUL!J402+AGS!J402+SEPT!J402+OKT!J402+NOV!J402+DES!J402</f>
        <v>0</v>
      </c>
      <c r="L402" s="311">
        <f>JAN!K402+FEB!K402+MAR!K402+APR!K402+MEI!K402+JUN!K402+JUL!K402+AGS!K402+SEPT!K402+OKT!K402+NOV!K402+DES!K402</f>
        <v>4</v>
      </c>
      <c r="M402" s="311">
        <f>JAN!L402+FEB!L402+MAR!L402+APR!L402+MEI!L402+JUN!L402+JUL!L402+AGS!L402+SEPT!L402+OKT!L402+NOV!L402+DES!L402</f>
        <v>4</v>
      </c>
      <c r="N402" s="311">
        <f>JAN!M402+FEB!M402+MAR!M402+APR!M402+MEI!M402+JUN!M402+JUL!M402+AGS!M402+SEPT!M402+OKT!M402+NOV!M402+DES!M402</f>
        <v>4</v>
      </c>
      <c r="O402" s="311">
        <f>JAN!N402+FEB!N402+MAR!N402+APR!N402+MEI!N402+JUN!N402+JUL!N402+AGS!N402+SEPT!N402+OKT!N402+NOV!N402+DES!N402</f>
        <v>4</v>
      </c>
      <c r="P402" s="311">
        <f>JAN!O402+FEB!O402+MAR!O402+APR!O402+MEI!O402+JUN!O402+JUL!O402+AGS!O402+SEPT!O402+OKT!O402+NOV!O402+DES!O402</f>
        <v>0</v>
      </c>
      <c r="Q402" s="311">
        <f>JAN!P402+FEB!P402+MAR!P402+APR!P402+MEI!P402+JUN!P402+JUL!P402+AGS!P402+SEPT!P402+OKT!P402+NOV!P402+DES!P402</f>
        <v>7</v>
      </c>
      <c r="R402" s="332">
        <f>JAN!Q402+FEB!Q402+MAR!Q402+APR!Q402+MEI!Q402+JUN!Q402+JUL!Q402+AGS!Q402+SEPT!Q402+OKT!Q402+NOV!Q402+DES!Q402</f>
        <v>0</v>
      </c>
      <c r="S402" s="336" t="e">
        <f t="shared" si="36"/>
        <v>#DIV/0!</v>
      </c>
      <c r="T402" s="336">
        <f t="shared" si="37"/>
        <v>1</v>
      </c>
      <c r="U402" s="336">
        <f t="shared" si="38"/>
        <v>1</v>
      </c>
      <c r="V402" s="336">
        <f t="shared" si="39"/>
        <v>1</v>
      </c>
      <c r="W402" s="336">
        <f t="shared" si="40"/>
        <v>6.8482514787515026E-7</v>
      </c>
      <c r="X402" s="337">
        <f t="shared" si="41"/>
        <v>6.8482514787515029E-4</v>
      </c>
    </row>
    <row r="403" spans="1:24" ht="30" hidden="1" customHeight="1" x14ac:dyDescent="0.3">
      <c r="A403" s="309">
        <v>403</v>
      </c>
      <c r="B403" s="313">
        <v>2</v>
      </c>
      <c r="C403" s="314" t="s">
        <v>446</v>
      </c>
      <c r="D403" s="315" t="s">
        <v>448</v>
      </c>
      <c r="E403" s="328">
        <v>2460693</v>
      </c>
      <c r="F403" s="311">
        <f>JAN!E403+FEB!E403+MAR!E403+APR!E403+MEI!E403+JUN!E403+JUL!E403+AGS!E403+SEPT!E403+OKT!E403+NOV!E403+DES!E403</f>
        <v>14001</v>
      </c>
      <c r="G403" s="311">
        <f>JAN!F403+FEB!F403+MAR!F403+APR!F403+MEI!F403+JUN!F403+JUL!F403+AGS!F403+SEPT!F403+OKT!F403+NOV!F403+DES!F403</f>
        <v>13772</v>
      </c>
      <c r="H403" s="311">
        <f>JAN!G403+FEB!G403+MAR!G403+APR!G403+MEI!G403+JUN!G403+JUL!G403+AGS!G403+SEPT!G403+OKT!G403+NOV!G403+DES!G403</f>
        <v>0</v>
      </c>
      <c r="I403" s="311">
        <f>JAN!H403+FEB!H403+MAR!H403+APR!H403+MEI!H403+JUN!H403+JUL!H403+AGS!H403+SEPT!H403+OKT!H403+NOV!H403+DES!H403</f>
        <v>1183</v>
      </c>
      <c r="J403" s="311">
        <f>JAN!I403+FEB!I403+MAR!I403+APR!I403+MEI!I403+JUN!I403+JUL!I403+AGS!I403+SEPT!I403+OKT!I403+NOV!I403+DES!I403</f>
        <v>14021</v>
      </c>
      <c r="K403" s="311">
        <f>JAN!J403+FEB!J403+MAR!J403+APR!J403+MEI!J403+JUN!J403+JUL!J403+AGS!J403+SEPT!J403+OKT!J403+NOV!J403+DES!J403</f>
        <v>0</v>
      </c>
      <c r="L403" s="311">
        <f>JAN!K403+FEB!K403+MAR!K403+APR!K403+MEI!K403+JUN!K403+JUL!K403+AGS!K403+SEPT!K403+OKT!K403+NOV!K403+DES!K403</f>
        <v>2377</v>
      </c>
      <c r="M403" s="311">
        <f>JAN!L403+FEB!L403+MAR!L403+APR!L403+MEI!L403+JUN!L403+JUL!L403+AGS!L403+SEPT!L403+OKT!L403+NOV!L403+DES!L403</f>
        <v>55</v>
      </c>
      <c r="N403" s="311">
        <f>JAN!M403+FEB!M403+MAR!M403+APR!M403+MEI!M403+JUN!M403+JUL!M403+AGS!M403+SEPT!M403+OKT!M403+NOV!M403+DES!M403</f>
        <v>55</v>
      </c>
      <c r="O403" s="311">
        <f>JAN!N403+FEB!N403+MAR!N403+APR!N403+MEI!N403+JUN!N403+JUL!N403+AGS!N403+SEPT!N403+OKT!N403+NOV!N403+DES!N403</f>
        <v>37</v>
      </c>
      <c r="P403" s="311">
        <f>JAN!O403+FEB!O403+MAR!O403+APR!O403+MEI!O403+JUN!O403+JUL!O403+AGS!O403+SEPT!O403+OKT!O403+NOV!O403+DES!O403</f>
        <v>0</v>
      </c>
      <c r="Q403" s="311">
        <f>JAN!P403+FEB!P403+MAR!P403+APR!P403+MEI!P403+JUN!P403+JUL!P403+AGS!P403+SEPT!P403+OKT!P403+NOV!P403+DES!P403</f>
        <v>13</v>
      </c>
      <c r="R403" s="332">
        <f>JAN!Q403+FEB!Q403+MAR!Q403+APR!Q403+MEI!Q403+JUN!Q403+JUL!Q403+AGS!Q403+SEPT!Q403+OKT!Q403+NOV!Q403+DES!Q403</f>
        <v>0</v>
      </c>
      <c r="S403" s="336">
        <f t="shared" si="36"/>
        <v>8.4493964716805939E-2</v>
      </c>
      <c r="T403" s="336">
        <f t="shared" si="37"/>
        <v>1</v>
      </c>
      <c r="U403" s="336">
        <f t="shared" si="38"/>
        <v>0.67272727272727273</v>
      </c>
      <c r="V403" s="336">
        <f t="shared" si="39"/>
        <v>2.3138409760201935E-2</v>
      </c>
      <c r="W403" s="336">
        <f t="shared" si="40"/>
        <v>9.6598803670348149E-4</v>
      </c>
      <c r="X403" s="337">
        <f t="shared" si="41"/>
        <v>2.2351427016698143E-2</v>
      </c>
    </row>
    <row r="404" spans="1:24" ht="30" hidden="1" customHeight="1" x14ac:dyDescent="0.3">
      <c r="A404" s="309">
        <v>404</v>
      </c>
      <c r="B404" s="313">
        <v>3</v>
      </c>
      <c r="C404" s="314" t="s">
        <v>446</v>
      </c>
      <c r="D404" s="315" t="s">
        <v>449</v>
      </c>
      <c r="E404" s="328">
        <v>2260620</v>
      </c>
      <c r="F404" s="311">
        <f>JAN!E404+FEB!E404+MAR!E404+APR!E404+MEI!E404+JUN!E404+JUL!E404+AGS!E404+SEPT!E404+OKT!E404+NOV!E404+DES!E404</f>
        <v>0</v>
      </c>
      <c r="G404" s="311">
        <f>JAN!F404+FEB!F404+MAR!F404+APR!F404+MEI!F404+JUN!F404+JUL!F404+AGS!F404+SEPT!F404+OKT!F404+NOV!F404+DES!F404</f>
        <v>0</v>
      </c>
      <c r="H404" s="311">
        <f>JAN!G404+FEB!G404+MAR!G404+APR!G404+MEI!G404+JUN!G404+JUL!G404+AGS!G404+SEPT!G404+OKT!G404+NOV!G404+DES!G404</f>
        <v>0</v>
      </c>
      <c r="I404" s="311">
        <f>JAN!H404+FEB!H404+MAR!H404+APR!H404+MEI!H404+JUN!H404+JUL!H404+AGS!H404+SEPT!H404+OKT!H404+NOV!H404+DES!H404</f>
        <v>0</v>
      </c>
      <c r="J404" s="311">
        <f>JAN!I404+FEB!I404+MAR!I404+APR!I404+MEI!I404+JUN!I404+JUL!I404+AGS!I404+SEPT!I404+OKT!I404+NOV!I404+DES!I404</f>
        <v>0</v>
      </c>
      <c r="K404" s="311">
        <f>JAN!J404+FEB!J404+MAR!J404+APR!J404+MEI!J404+JUN!J404+JUL!J404+AGS!J404+SEPT!J404+OKT!J404+NOV!J404+DES!J404</f>
        <v>0</v>
      </c>
      <c r="L404" s="311">
        <f>JAN!K404+FEB!K404+MAR!K404+APR!K404+MEI!K404+JUN!K404+JUL!K404+AGS!K404+SEPT!K404+OKT!K404+NOV!K404+DES!K404</f>
        <v>0</v>
      </c>
      <c r="M404" s="311">
        <f>JAN!L404+FEB!L404+MAR!L404+APR!L404+MEI!L404+JUN!L404+JUL!L404+AGS!L404+SEPT!L404+OKT!L404+NOV!L404+DES!L404</f>
        <v>0</v>
      </c>
      <c r="N404" s="311">
        <f>JAN!M404+FEB!M404+MAR!M404+APR!M404+MEI!M404+JUN!M404+JUL!M404+AGS!M404+SEPT!M404+OKT!M404+NOV!M404+DES!M404</f>
        <v>0</v>
      </c>
      <c r="O404" s="311">
        <f>JAN!N404+FEB!N404+MAR!N404+APR!N404+MEI!N404+JUN!N404+JUL!N404+AGS!N404+SEPT!N404+OKT!N404+NOV!N404+DES!N404</f>
        <v>0</v>
      </c>
      <c r="P404" s="311">
        <f>JAN!O404+FEB!O404+MAR!O404+APR!O404+MEI!O404+JUN!O404+JUL!O404+AGS!O404+SEPT!O404+OKT!O404+NOV!O404+DES!O404</f>
        <v>0</v>
      </c>
      <c r="Q404" s="311">
        <f>JAN!P404+FEB!P404+MAR!P404+APR!P404+MEI!P404+JUN!P404+JUL!P404+AGS!P404+SEPT!P404+OKT!P404+NOV!P404+DES!P404</f>
        <v>0</v>
      </c>
      <c r="R404" s="332">
        <f>JAN!Q404+FEB!Q404+MAR!Q404+APR!Q404+MEI!Q404+JUN!Q404+JUL!Q404+AGS!Q404+SEPT!Q404+OKT!Q404+NOV!Q404+DES!Q404</f>
        <v>0</v>
      </c>
      <c r="S404" s="336" t="e">
        <f t="shared" si="36"/>
        <v>#DIV/0!</v>
      </c>
      <c r="T404" s="336" t="e">
        <f t="shared" si="37"/>
        <v>#DIV/0!</v>
      </c>
      <c r="U404" s="336" t="e">
        <f t="shared" si="38"/>
        <v>#DIV/0!</v>
      </c>
      <c r="V404" s="336" t="e">
        <f t="shared" si="39"/>
        <v>#DIV/0!</v>
      </c>
      <c r="W404" s="336">
        <f t="shared" si="40"/>
        <v>0</v>
      </c>
      <c r="X404" s="337">
        <f t="shared" si="41"/>
        <v>0</v>
      </c>
    </row>
    <row r="405" spans="1:24" ht="30" hidden="1" customHeight="1" x14ac:dyDescent="0.3">
      <c r="A405" s="309">
        <v>405</v>
      </c>
      <c r="B405" s="313">
        <v>4</v>
      </c>
      <c r="C405" s="314" t="s">
        <v>446</v>
      </c>
      <c r="D405" s="315" t="s">
        <v>450</v>
      </c>
      <c r="E405" s="328">
        <v>3717291</v>
      </c>
      <c r="F405" s="311">
        <f>JAN!E405+FEB!E405+MAR!E405+APR!E405+MEI!E405+JUN!E405+JUL!E405+AGS!E405+SEPT!E405+OKT!E405+NOV!E405+DES!E405</f>
        <v>0</v>
      </c>
      <c r="G405" s="311">
        <f>JAN!F405+FEB!F405+MAR!F405+APR!F405+MEI!F405+JUN!F405+JUL!F405+AGS!F405+SEPT!F405+OKT!F405+NOV!F405+DES!F405</f>
        <v>2</v>
      </c>
      <c r="H405" s="311">
        <f>JAN!G405+FEB!G405+MAR!G405+APR!G405+MEI!G405+JUN!G405+JUL!G405+AGS!G405+SEPT!G405+OKT!G405+NOV!G405+DES!G405</f>
        <v>0</v>
      </c>
      <c r="I405" s="311">
        <f>JAN!H405+FEB!H405+MAR!H405+APR!H405+MEI!H405+JUN!H405+JUL!H405+AGS!H405+SEPT!H405+OKT!H405+NOV!H405+DES!H405</f>
        <v>2</v>
      </c>
      <c r="J405" s="311">
        <f>JAN!I405+FEB!I405+MAR!I405+APR!I405+MEI!I405+JUN!I405+JUL!I405+AGS!I405+SEPT!I405+OKT!I405+NOV!I405+DES!I405</f>
        <v>2</v>
      </c>
      <c r="K405" s="311">
        <f>JAN!J405+FEB!J405+MAR!J405+APR!J405+MEI!J405+JUN!J405+JUL!J405+AGS!J405+SEPT!J405+OKT!J405+NOV!J405+DES!J405</f>
        <v>0</v>
      </c>
      <c r="L405" s="311">
        <f>JAN!K405+FEB!K405+MAR!K405+APR!K405+MEI!K405+JUN!K405+JUL!K405+AGS!K405+SEPT!K405+OKT!K405+NOV!K405+DES!K405</f>
        <v>2</v>
      </c>
      <c r="M405" s="311">
        <f>JAN!L405+FEB!L405+MAR!L405+APR!L405+MEI!L405+JUN!L405+JUL!L405+AGS!L405+SEPT!L405+OKT!L405+NOV!L405+DES!L405</f>
        <v>2</v>
      </c>
      <c r="N405" s="311">
        <f>JAN!M405+FEB!M405+MAR!M405+APR!M405+MEI!M405+JUN!M405+JUL!M405+AGS!M405+SEPT!M405+OKT!M405+NOV!M405+DES!M405</f>
        <v>2</v>
      </c>
      <c r="O405" s="311">
        <f>JAN!N405+FEB!N405+MAR!N405+APR!N405+MEI!N405+JUN!N405+JUL!N405+AGS!N405+SEPT!N405+OKT!N405+NOV!N405+DES!N405</f>
        <v>2</v>
      </c>
      <c r="P405" s="311">
        <f>JAN!O405+FEB!O405+MAR!O405+APR!O405+MEI!O405+JUN!O405+JUL!O405+AGS!O405+SEPT!O405+OKT!O405+NOV!O405+DES!O405</f>
        <v>0</v>
      </c>
      <c r="Q405" s="311">
        <f>JAN!P405+FEB!P405+MAR!P405+APR!P405+MEI!P405+JUN!P405+JUL!P405+AGS!P405+SEPT!P405+OKT!P405+NOV!P405+DES!P405</f>
        <v>1</v>
      </c>
      <c r="R405" s="332">
        <f>JAN!Q405+FEB!Q405+MAR!Q405+APR!Q405+MEI!Q405+JUN!Q405+JUL!Q405+AGS!Q405+SEPT!Q405+OKT!Q405+NOV!Q405+DES!Q405</f>
        <v>0</v>
      </c>
      <c r="S405" s="336" t="e">
        <f t="shared" si="36"/>
        <v>#DIV/0!</v>
      </c>
      <c r="T405" s="336">
        <f t="shared" si="37"/>
        <v>1</v>
      </c>
      <c r="U405" s="336">
        <f t="shared" si="38"/>
        <v>1</v>
      </c>
      <c r="V405" s="336">
        <f t="shared" si="39"/>
        <v>1</v>
      </c>
      <c r="W405" s="336">
        <f t="shared" si="40"/>
        <v>5.3802621317513209E-7</v>
      </c>
      <c r="X405" s="337">
        <f t="shared" si="41"/>
        <v>5.380262131751321E-4</v>
      </c>
    </row>
    <row r="406" spans="1:24" ht="30" hidden="1" customHeight="1" x14ac:dyDescent="0.3">
      <c r="A406" s="309">
        <v>406</v>
      </c>
      <c r="B406" s="313">
        <v>5</v>
      </c>
      <c r="C406" s="314" t="s">
        <v>446</v>
      </c>
      <c r="D406" s="315" t="s">
        <v>451</v>
      </c>
      <c r="E406" s="328">
        <v>2606399</v>
      </c>
      <c r="F406" s="311">
        <f>JAN!E406+FEB!E406+MAR!E406+APR!E406+MEI!E406+JUN!E406+JUL!E406+AGS!E406+SEPT!E406+OKT!E406+NOV!E406+DES!E406</f>
        <v>0</v>
      </c>
      <c r="G406" s="311">
        <f>JAN!F406+FEB!F406+MAR!F406+APR!F406+MEI!F406+JUN!F406+JUL!F406+AGS!F406+SEPT!F406+OKT!F406+NOV!F406+DES!F406</f>
        <v>0</v>
      </c>
      <c r="H406" s="311">
        <f>JAN!G406+FEB!G406+MAR!G406+APR!G406+MEI!G406+JUN!G406+JUL!G406+AGS!G406+SEPT!G406+OKT!G406+NOV!G406+DES!G406</f>
        <v>4</v>
      </c>
      <c r="I406" s="311">
        <f>JAN!H406+FEB!H406+MAR!H406+APR!H406+MEI!H406+JUN!H406+JUL!H406+AGS!H406+SEPT!H406+OKT!H406+NOV!H406+DES!H406</f>
        <v>0</v>
      </c>
      <c r="J406" s="311">
        <f>JAN!I406+FEB!I406+MAR!I406+APR!I406+MEI!I406+JUN!I406+JUL!I406+AGS!I406+SEPT!I406+OKT!I406+NOV!I406+DES!I406</f>
        <v>0</v>
      </c>
      <c r="K406" s="311">
        <f>JAN!J406+FEB!J406+MAR!J406+APR!J406+MEI!J406+JUN!J406+JUL!J406+AGS!J406+SEPT!J406+OKT!J406+NOV!J406+DES!J406</f>
        <v>4</v>
      </c>
      <c r="L406" s="311">
        <f>JAN!K406+FEB!K406+MAR!K406+APR!K406+MEI!K406+JUN!K406+JUL!K406+AGS!K406+SEPT!K406+OKT!K406+NOV!K406+DES!K406</f>
        <v>0</v>
      </c>
      <c r="M406" s="311">
        <f>JAN!L406+FEB!L406+MAR!L406+APR!L406+MEI!L406+JUN!L406+JUL!L406+AGS!L406+SEPT!L406+OKT!L406+NOV!L406+DES!L406</f>
        <v>0</v>
      </c>
      <c r="N406" s="311">
        <f>JAN!M406+FEB!M406+MAR!M406+APR!M406+MEI!M406+JUN!M406+JUL!M406+AGS!M406+SEPT!M406+OKT!M406+NOV!M406+DES!M406</f>
        <v>0</v>
      </c>
      <c r="O406" s="311">
        <f>JAN!N406+FEB!N406+MAR!N406+APR!N406+MEI!N406+JUN!N406+JUL!N406+AGS!N406+SEPT!N406+OKT!N406+NOV!N406+DES!N406</f>
        <v>0</v>
      </c>
      <c r="P406" s="311">
        <f>JAN!O406+FEB!O406+MAR!O406+APR!O406+MEI!O406+JUN!O406+JUL!O406+AGS!O406+SEPT!O406+OKT!O406+NOV!O406+DES!O406</f>
        <v>0</v>
      </c>
      <c r="Q406" s="311">
        <f>JAN!P406+FEB!P406+MAR!P406+APR!P406+MEI!P406+JUN!P406+JUL!P406+AGS!P406+SEPT!P406+OKT!P406+NOV!P406+DES!P406</f>
        <v>0</v>
      </c>
      <c r="R406" s="332">
        <f>JAN!Q406+FEB!Q406+MAR!Q406+APR!Q406+MEI!Q406+JUN!Q406+JUL!Q406+AGS!Q406+SEPT!Q406+OKT!Q406+NOV!Q406+DES!Q406</f>
        <v>0</v>
      </c>
      <c r="S406" s="336" t="e">
        <f t="shared" si="36"/>
        <v>#DIV/0!</v>
      </c>
      <c r="T406" s="336" t="e">
        <f t="shared" si="37"/>
        <v>#DIV/0!</v>
      </c>
      <c r="U406" s="336" t="e">
        <f t="shared" si="38"/>
        <v>#DIV/0!</v>
      </c>
      <c r="V406" s="336" t="e">
        <f t="shared" si="39"/>
        <v>#DIV/0!</v>
      </c>
      <c r="W406" s="336">
        <f t="shared" si="40"/>
        <v>0</v>
      </c>
      <c r="X406" s="337">
        <f t="shared" si="41"/>
        <v>0</v>
      </c>
    </row>
    <row r="407" spans="1:24" ht="30" hidden="1" customHeight="1" x14ac:dyDescent="0.3">
      <c r="A407" s="309">
        <v>407</v>
      </c>
      <c r="B407" s="313">
        <v>6</v>
      </c>
      <c r="C407" s="314" t="s">
        <v>446</v>
      </c>
      <c r="D407" s="315" t="s">
        <v>452</v>
      </c>
      <c r="E407" s="328">
        <v>1751295</v>
      </c>
      <c r="F407" s="311">
        <f>JAN!E407+FEB!E407+MAR!E407+APR!E407+MEI!E407+JUN!E407+JUL!E407+AGS!E407+SEPT!E407+OKT!E407+NOV!E407+DES!E407</f>
        <v>0</v>
      </c>
      <c r="G407" s="311">
        <f>JAN!F407+FEB!F407+MAR!F407+APR!F407+MEI!F407+JUN!F407+JUL!F407+AGS!F407+SEPT!F407+OKT!F407+NOV!F407+DES!F407</f>
        <v>8</v>
      </c>
      <c r="H407" s="311">
        <f>JAN!G407+FEB!G407+MAR!G407+APR!G407+MEI!G407+JUN!G407+JUL!G407+AGS!G407+SEPT!G407+OKT!G407+NOV!G407+DES!G407</f>
        <v>0</v>
      </c>
      <c r="I407" s="311">
        <f>JAN!H407+FEB!H407+MAR!H407+APR!H407+MEI!H407+JUN!H407+JUL!H407+AGS!H407+SEPT!H407+OKT!H407+NOV!H407+DES!H407</f>
        <v>13</v>
      </c>
      <c r="J407" s="311">
        <f>JAN!I407+FEB!I407+MAR!I407+APR!I407+MEI!I407+JUN!I407+JUL!I407+AGS!I407+SEPT!I407+OKT!I407+NOV!I407+DES!I407</f>
        <v>8</v>
      </c>
      <c r="K407" s="311">
        <f>JAN!J407+FEB!J407+MAR!J407+APR!J407+MEI!J407+JUN!J407+JUL!J407+AGS!J407+SEPT!J407+OKT!J407+NOV!J407+DES!J407</f>
        <v>0</v>
      </c>
      <c r="L407" s="311">
        <f>JAN!K407+FEB!K407+MAR!K407+APR!K407+MEI!K407+JUN!K407+JUL!K407+AGS!K407+SEPT!K407+OKT!K407+NOV!K407+DES!K407</f>
        <v>13</v>
      </c>
      <c r="M407" s="311">
        <f>JAN!L407+FEB!L407+MAR!L407+APR!L407+MEI!L407+JUN!L407+JUL!L407+AGS!L407+SEPT!L407+OKT!L407+NOV!L407+DES!L407</f>
        <v>13</v>
      </c>
      <c r="N407" s="311">
        <f>JAN!M407+FEB!M407+MAR!M407+APR!M407+MEI!M407+JUN!M407+JUL!M407+AGS!M407+SEPT!M407+OKT!M407+NOV!M407+DES!M407</f>
        <v>13</v>
      </c>
      <c r="O407" s="311">
        <f>JAN!N407+FEB!N407+MAR!N407+APR!N407+MEI!N407+JUN!N407+JUL!N407+AGS!N407+SEPT!N407+OKT!N407+NOV!N407+DES!N407</f>
        <v>13</v>
      </c>
      <c r="P407" s="311">
        <f>JAN!O407+FEB!O407+MAR!O407+APR!O407+MEI!O407+JUN!O407+JUL!O407+AGS!O407+SEPT!O407+OKT!O407+NOV!O407+DES!O407</f>
        <v>0</v>
      </c>
      <c r="Q407" s="311">
        <f>JAN!P407+FEB!P407+MAR!P407+APR!P407+MEI!P407+JUN!P407+JUL!P407+AGS!P407+SEPT!P407+OKT!P407+NOV!P407+DES!P407</f>
        <v>3</v>
      </c>
      <c r="R407" s="332">
        <f>JAN!Q407+FEB!Q407+MAR!Q407+APR!Q407+MEI!Q407+JUN!Q407+JUL!Q407+AGS!Q407+SEPT!Q407+OKT!Q407+NOV!Q407+DES!Q407</f>
        <v>0</v>
      </c>
      <c r="S407" s="336" t="e">
        <f t="shared" si="36"/>
        <v>#DIV/0!</v>
      </c>
      <c r="T407" s="336">
        <f t="shared" si="37"/>
        <v>1</v>
      </c>
      <c r="U407" s="336">
        <f t="shared" si="38"/>
        <v>1</v>
      </c>
      <c r="V407" s="336">
        <f t="shared" si="39"/>
        <v>1</v>
      </c>
      <c r="W407" s="336">
        <f t="shared" si="40"/>
        <v>7.4230783505919902E-6</v>
      </c>
      <c r="X407" s="337">
        <f t="shared" si="41"/>
        <v>7.42307835059199E-3</v>
      </c>
    </row>
    <row r="408" spans="1:24" ht="30" hidden="1" customHeight="1" x14ac:dyDescent="0.3">
      <c r="A408" s="309">
        <v>408</v>
      </c>
      <c r="B408" s="313">
        <v>7</v>
      </c>
      <c r="C408" s="314" t="s">
        <v>446</v>
      </c>
      <c r="D408" s="315" t="s">
        <v>453</v>
      </c>
      <c r="E408" s="328">
        <v>1188629</v>
      </c>
      <c r="F408" s="311">
        <f>JAN!E408+FEB!E408+MAR!E408+APR!E408+MEI!E408+JUN!E408+JUL!E408+AGS!E408+SEPT!E408+OKT!E408+NOV!E408+DES!E408</f>
        <v>0</v>
      </c>
      <c r="G408" s="311">
        <f>JAN!F408+FEB!F408+MAR!F408+APR!F408+MEI!F408+JUN!F408+JUL!F408+AGS!F408+SEPT!F408+OKT!F408+NOV!F408+DES!F408</f>
        <v>6</v>
      </c>
      <c r="H408" s="311">
        <f>JAN!G408+FEB!G408+MAR!G408+APR!G408+MEI!G408+JUN!G408+JUL!G408+AGS!G408+SEPT!G408+OKT!G408+NOV!G408+DES!G408</f>
        <v>0</v>
      </c>
      <c r="I408" s="311">
        <f>JAN!H408+FEB!H408+MAR!H408+APR!H408+MEI!H408+JUN!H408+JUL!H408+AGS!H408+SEPT!H408+OKT!H408+NOV!H408+DES!H408</f>
        <v>6</v>
      </c>
      <c r="J408" s="311">
        <f>JAN!I408+FEB!I408+MAR!I408+APR!I408+MEI!I408+JUN!I408+JUL!I408+AGS!I408+SEPT!I408+OKT!I408+NOV!I408+DES!I408</f>
        <v>6</v>
      </c>
      <c r="K408" s="311">
        <f>JAN!J408+FEB!J408+MAR!J408+APR!J408+MEI!J408+JUN!J408+JUL!J408+AGS!J408+SEPT!J408+OKT!J408+NOV!J408+DES!J408</f>
        <v>0</v>
      </c>
      <c r="L408" s="311">
        <f>JAN!K408+FEB!K408+MAR!K408+APR!K408+MEI!K408+JUN!K408+JUL!K408+AGS!K408+SEPT!K408+OKT!K408+NOV!K408+DES!K408</f>
        <v>6</v>
      </c>
      <c r="M408" s="311">
        <f>JAN!L408+FEB!L408+MAR!L408+APR!L408+MEI!L408+JUN!L408+JUL!L408+AGS!L408+SEPT!L408+OKT!L408+NOV!L408+DES!L408</f>
        <v>7</v>
      </c>
      <c r="N408" s="311">
        <f>JAN!M408+FEB!M408+MAR!M408+APR!M408+MEI!M408+JUN!M408+JUL!M408+AGS!M408+SEPT!M408+OKT!M408+NOV!M408+DES!M408</f>
        <v>7</v>
      </c>
      <c r="O408" s="311">
        <f>JAN!N408+FEB!N408+MAR!N408+APR!N408+MEI!N408+JUN!N408+JUL!N408+AGS!N408+SEPT!N408+OKT!N408+NOV!N408+DES!N408</f>
        <v>7</v>
      </c>
      <c r="P408" s="311">
        <f>JAN!O408+FEB!O408+MAR!O408+APR!O408+MEI!O408+JUN!O408+JUL!O408+AGS!O408+SEPT!O408+OKT!O408+NOV!O408+DES!O408</f>
        <v>0</v>
      </c>
      <c r="Q408" s="311">
        <f>JAN!P408+FEB!P408+MAR!P408+APR!P408+MEI!P408+JUN!P408+JUL!P408+AGS!P408+SEPT!P408+OKT!P408+NOV!P408+DES!P408</f>
        <v>1</v>
      </c>
      <c r="R408" s="332">
        <f>JAN!Q408+FEB!Q408+MAR!Q408+APR!Q408+MEI!Q408+JUN!Q408+JUL!Q408+AGS!Q408+SEPT!Q408+OKT!Q408+NOV!Q408+DES!Q408</f>
        <v>0</v>
      </c>
      <c r="S408" s="336" t="e">
        <f t="shared" si="36"/>
        <v>#DIV/0!</v>
      </c>
      <c r="T408" s="336">
        <f t="shared" si="37"/>
        <v>1</v>
      </c>
      <c r="U408" s="336">
        <f t="shared" si="38"/>
        <v>1</v>
      </c>
      <c r="V408" s="336">
        <f t="shared" si="39"/>
        <v>1.1666666666666667</v>
      </c>
      <c r="W408" s="336">
        <f t="shared" si="40"/>
        <v>5.0478324186941425E-6</v>
      </c>
      <c r="X408" s="337">
        <f t="shared" si="41"/>
        <v>5.8891378218098329E-3</v>
      </c>
    </row>
    <row r="409" spans="1:24" ht="30" hidden="1" customHeight="1" x14ac:dyDescent="0.3">
      <c r="A409" s="309">
        <v>409</v>
      </c>
      <c r="B409" s="313">
        <v>8</v>
      </c>
      <c r="C409" s="314" t="s">
        <v>446</v>
      </c>
      <c r="D409" s="315" t="s">
        <v>454</v>
      </c>
      <c r="E409" s="328">
        <v>1074497</v>
      </c>
      <c r="F409" s="311">
        <f>JAN!E409+FEB!E409+MAR!E409+APR!E409+MEI!E409+JUN!E409+JUL!E409+AGS!E409+SEPT!E409+OKT!E409+NOV!E409+DES!E409</f>
        <v>0</v>
      </c>
      <c r="G409" s="311">
        <f>JAN!F409+FEB!F409+MAR!F409+APR!F409+MEI!F409+JUN!F409+JUL!F409+AGS!F409+SEPT!F409+OKT!F409+NOV!F409+DES!F409</f>
        <v>1</v>
      </c>
      <c r="H409" s="311">
        <f>JAN!G409+FEB!G409+MAR!G409+APR!G409+MEI!G409+JUN!G409+JUL!G409+AGS!G409+SEPT!G409+OKT!G409+NOV!G409+DES!G409</f>
        <v>0</v>
      </c>
      <c r="I409" s="311">
        <f>JAN!H409+FEB!H409+MAR!H409+APR!H409+MEI!H409+JUN!H409+JUL!H409+AGS!H409+SEPT!H409+OKT!H409+NOV!H409+DES!H409</f>
        <v>1</v>
      </c>
      <c r="J409" s="311">
        <f>JAN!I409+FEB!I409+MAR!I409+APR!I409+MEI!I409+JUN!I409+JUL!I409+AGS!I409+SEPT!I409+OKT!I409+NOV!I409+DES!I409</f>
        <v>1</v>
      </c>
      <c r="K409" s="311">
        <f>JAN!J409+FEB!J409+MAR!J409+APR!J409+MEI!J409+JUN!J409+JUL!J409+AGS!J409+SEPT!J409+OKT!J409+NOV!J409+DES!J409</f>
        <v>0</v>
      </c>
      <c r="L409" s="311">
        <f>JAN!K409+FEB!K409+MAR!K409+APR!K409+MEI!K409+JUN!K409+JUL!K409+AGS!K409+SEPT!K409+OKT!K409+NOV!K409+DES!K409</f>
        <v>1</v>
      </c>
      <c r="M409" s="311">
        <f>JAN!L409+FEB!L409+MAR!L409+APR!L409+MEI!L409+JUN!L409+JUL!L409+AGS!L409+SEPT!L409+OKT!L409+NOV!L409+DES!L409</f>
        <v>1</v>
      </c>
      <c r="N409" s="311">
        <f>JAN!M409+FEB!M409+MAR!M409+APR!M409+MEI!M409+JUN!M409+JUL!M409+AGS!M409+SEPT!M409+OKT!M409+NOV!M409+DES!M409</f>
        <v>1</v>
      </c>
      <c r="O409" s="311">
        <f>JAN!N409+FEB!N409+MAR!N409+APR!N409+MEI!N409+JUN!N409+JUL!N409+AGS!N409+SEPT!N409+OKT!N409+NOV!N409+DES!N409</f>
        <v>1</v>
      </c>
      <c r="P409" s="311">
        <f>JAN!O409+FEB!O409+MAR!O409+APR!O409+MEI!O409+JUN!O409+JUL!O409+AGS!O409+SEPT!O409+OKT!O409+NOV!O409+DES!O409</f>
        <v>0</v>
      </c>
      <c r="Q409" s="311">
        <f>JAN!P409+FEB!P409+MAR!P409+APR!P409+MEI!P409+JUN!P409+JUL!P409+AGS!P409+SEPT!P409+OKT!P409+NOV!P409+DES!P409</f>
        <v>1</v>
      </c>
      <c r="R409" s="332">
        <f>JAN!Q409+FEB!Q409+MAR!Q409+APR!Q409+MEI!Q409+JUN!Q409+JUL!Q409+AGS!Q409+SEPT!Q409+OKT!Q409+NOV!Q409+DES!Q409</f>
        <v>0</v>
      </c>
      <c r="S409" s="336" t="e">
        <f t="shared" si="36"/>
        <v>#DIV/0!</v>
      </c>
      <c r="T409" s="336">
        <f t="shared" si="37"/>
        <v>1</v>
      </c>
      <c r="U409" s="336">
        <f t="shared" si="38"/>
        <v>1</v>
      </c>
      <c r="V409" s="336">
        <f t="shared" si="39"/>
        <v>1</v>
      </c>
      <c r="W409" s="336">
        <f t="shared" si="40"/>
        <v>9.3066802420109133E-7</v>
      </c>
      <c r="X409" s="337">
        <f t="shared" si="41"/>
        <v>9.3066802420109127E-4</v>
      </c>
    </row>
    <row r="410" spans="1:24" ht="30" hidden="1" customHeight="1" x14ac:dyDescent="0.3">
      <c r="A410" s="309">
        <v>410</v>
      </c>
      <c r="B410" s="313">
        <v>9</v>
      </c>
      <c r="C410" s="314" t="s">
        <v>446</v>
      </c>
      <c r="D410" s="315" t="s">
        <v>455</v>
      </c>
      <c r="E410" s="328">
        <v>2176213</v>
      </c>
      <c r="F410" s="311">
        <f>JAN!E410+FEB!E410+MAR!E410+APR!E410+MEI!E410+JUN!E410+JUL!E410+AGS!E410+SEPT!E410+OKT!E410+NOV!E410+DES!E410</f>
        <v>0</v>
      </c>
      <c r="G410" s="311">
        <f>JAN!F410+FEB!F410+MAR!F410+APR!F410+MEI!F410+JUN!F410+JUL!F410+AGS!F410+SEPT!F410+OKT!F410+NOV!F410+DES!F410</f>
        <v>6</v>
      </c>
      <c r="H410" s="311">
        <f>JAN!G410+FEB!G410+MAR!G410+APR!G410+MEI!G410+JUN!G410+JUL!G410+AGS!G410+SEPT!G410+OKT!G410+NOV!G410+DES!G410</f>
        <v>0</v>
      </c>
      <c r="I410" s="311">
        <f>JAN!H410+FEB!H410+MAR!H410+APR!H410+MEI!H410+JUN!H410+JUL!H410+AGS!H410+SEPT!H410+OKT!H410+NOV!H410+DES!H410</f>
        <v>6</v>
      </c>
      <c r="J410" s="311">
        <f>JAN!I410+FEB!I410+MAR!I410+APR!I410+MEI!I410+JUN!I410+JUL!I410+AGS!I410+SEPT!I410+OKT!I410+NOV!I410+DES!I410</f>
        <v>6</v>
      </c>
      <c r="K410" s="311">
        <f>JAN!J410+FEB!J410+MAR!J410+APR!J410+MEI!J410+JUN!J410+JUL!J410+AGS!J410+SEPT!J410+OKT!J410+NOV!J410+DES!J410</f>
        <v>0</v>
      </c>
      <c r="L410" s="311">
        <f>JAN!K410+FEB!K410+MAR!K410+APR!K410+MEI!K410+JUN!K410+JUL!K410+AGS!K410+SEPT!K410+OKT!K410+NOV!K410+DES!K410</f>
        <v>6</v>
      </c>
      <c r="M410" s="311">
        <f>JAN!L410+FEB!L410+MAR!L410+APR!L410+MEI!L410+JUN!L410+JUL!L410+AGS!L410+SEPT!L410+OKT!L410+NOV!L410+DES!L410</f>
        <v>6</v>
      </c>
      <c r="N410" s="311">
        <f>JAN!M410+FEB!M410+MAR!M410+APR!M410+MEI!M410+JUN!M410+JUL!M410+AGS!M410+SEPT!M410+OKT!M410+NOV!M410+DES!M410</f>
        <v>6</v>
      </c>
      <c r="O410" s="311">
        <f>JAN!N410+FEB!N410+MAR!N410+APR!N410+MEI!N410+JUN!N410+JUL!N410+AGS!N410+SEPT!N410+OKT!N410+NOV!N410+DES!N410</f>
        <v>6</v>
      </c>
      <c r="P410" s="311">
        <f>JAN!O410+FEB!O410+MAR!O410+APR!O410+MEI!O410+JUN!O410+JUL!O410+AGS!O410+SEPT!O410+OKT!O410+NOV!O410+DES!O410</f>
        <v>0</v>
      </c>
      <c r="Q410" s="311">
        <f>JAN!P410+FEB!P410+MAR!P410+APR!P410+MEI!P410+JUN!P410+JUL!P410+AGS!P410+SEPT!P410+OKT!P410+NOV!P410+DES!P410</f>
        <v>0</v>
      </c>
      <c r="R410" s="332">
        <f>JAN!Q410+FEB!Q410+MAR!Q410+APR!Q410+MEI!Q410+JUN!Q410+JUL!Q410+AGS!Q410+SEPT!Q410+OKT!Q410+NOV!Q410+DES!Q410</f>
        <v>0</v>
      </c>
      <c r="S410" s="336" t="e">
        <f t="shared" si="36"/>
        <v>#DIV/0!</v>
      </c>
      <c r="T410" s="336">
        <f t="shared" si="37"/>
        <v>1</v>
      </c>
      <c r="U410" s="336">
        <f t="shared" si="38"/>
        <v>1</v>
      </c>
      <c r="V410" s="336">
        <f t="shared" si="39"/>
        <v>1</v>
      </c>
      <c r="W410" s="336">
        <f t="shared" si="40"/>
        <v>2.757083061262845E-6</v>
      </c>
      <c r="X410" s="337">
        <f t="shared" si="41"/>
        <v>2.7570830612628451E-3</v>
      </c>
    </row>
    <row r="411" spans="1:24" ht="30" hidden="1" customHeight="1" x14ac:dyDescent="0.3">
      <c r="A411" s="309">
        <v>411</v>
      </c>
      <c r="B411" s="313">
        <v>10</v>
      </c>
      <c r="C411" s="314" t="s">
        <v>446</v>
      </c>
      <c r="D411" s="315" t="s">
        <v>456</v>
      </c>
      <c r="E411" s="328">
        <v>1199300</v>
      </c>
      <c r="F411" s="311">
        <f>JAN!E411+FEB!E411+MAR!E411+APR!E411+MEI!E411+JUN!E411+JUL!E411+AGS!E411+SEPT!E411+OKT!E411+NOV!E411+DES!E411</f>
        <v>0</v>
      </c>
      <c r="G411" s="311">
        <f>JAN!F411+FEB!F411+MAR!F411+APR!F411+MEI!F411+JUN!F411+JUL!F411+AGS!F411+SEPT!F411+OKT!F411+NOV!F411+DES!F411</f>
        <v>0</v>
      </c>
      <c r="H411" s="311">
        <f>JAN!G411+FEB!G411+MAR!G411+APR!G411+MEI!G411+JUN!G411+JUL!G411+AGS!G411+SEPT!G411+OKT!G411+NOV!G411+DES!G411</f>
        <v>0</v>
      </c>
      <c r="I411" s="311">
        <f>JAN!H411+FEB!H411+MAR!H411+APR!H411+MEI!H411+JUN!H411+JUL!H411+AGS!H411+SEPT!H411+OKT!H411+NOV!H411+DES!H411</f>
        <v>0</v>
      </c>
      <c r="J411" s="311">
        <f>JAN!I411+FEB!I411+MAR!I411+APR!I411+MEI!I411+JUN!I411+JUL!I411+AGS!I411+SEPT!I411+OKT!I411+NOV!I411+DES!I411</f>
        <v>0</v>
      </c>
      <c r="K411" s="311">
        <f>JAN!J411+FEB!J411+MAR!J411+APR!J411+MEI!J411+JUN!J411+JUL!J411+AGS!J411+SEPT!J411+OKT!J411+NOV!J411+DES!J411</f>
        <v>0</v>
      </c>
      <c r="L411" s="311">
        <f>JAN!K411+FEB!K411+MAR!K411+APR!K411+MEI!K411+JUN!K411+JUL!K411+AGS!K411+SEPT!K411+OKT!K411+NOV!K411+DES!K411</f>
        <v>0</v>
      </c>
      <c r="M411" s="311">
        <f>JAN!L411+FEB!L411+MAR!L411+APR!L411+MEI!L411+JUN!L411+JUL!L411+AGS!L411+SEPT!L411+OKT!L411+NOV!L411+DES!L411</f>
        <v>0</v>
      </c>
      <c r="N411" s="311">
        <f>JAN!M411+FEB!M411+MAR!M411+APR!M411+MEI!M411+JUN!M411+JUL!M411+AGS!M411+SEPT!M411+OKT!M411+NOV!M411+DES!M411</f>
        <v>0</v>
      </c>
      <c r="O411" s="311">
        <f>JAN!N411+FEB!N411+MAR!N411+APR!N411+MEI!N411+JUN!N411+JUL!N411+AGS!N411+SEPT!N411+OKT!N411+NOV!N411+DES!N411</f>
        <v>0</v>
      </c>
      <c r="P411" s="311">
        <f>JAN!O411+FEB!O411+MAR!O411+APR!O411+MEI!O411+JUN!O411+JUL!O411+AGS!O411+SEPT!O411+OKT!O411+NOV!O411+DES!O411</f>
        <v>0</v>
      </c>
      <c r="Q411" s="311">
        <f>JAN!P411+FEB!P411+MAR!P411+APR!P411+MEI!P411+JUN!P411+JUL!P411+AGS!P411+SEPT!P411+OKT!P411+NOV!P411+DES!P411</f>
        <v>0</v>
      </c>
      <c r="R411" s="332">
        <f>JAN!Q411+FEB!Q411+MAR!Q411+APR!Q411+MEI!Q411+JUN!Q411+JUL!Q411+AGS!Q411+SEPT!Q411+OKT!Q411+NOV!Q411+DES!Q411</f>
        <v>0</v>
      </c>
      <c r="S411" s="336" t="e">
        <f t="shared" si="36"/>
        <v>#DIV/0!</v>
      </c>
      <c r="T411" s="336" t="e">
        <f t="shared" si="37"/>
        <v>#DIV/0!</v>
      </c>
      <c r="U411" s="336" t="e">
        <f t="shared" si="38"/>
        <v>#DIV/0!</v>
      </c>
      <c r="V411" s="336" t="e">
        <f t="shared" si="39"/>
        <v>#DIV/0!</v>
      </c>
      <c r="W411" s="336">
        <f t="shared" si="40"/>
        <v>0</v>
      </c>
      <c r="X411" s="337">
        <f t="shared" si="41"/>
        <v>0</v>
      </c>
    </row>
    <row r="412" spans="1:24" ht="30" hidden="1" customHeight="1" x14ac:dyDescent="0.3">
      <c r="A412" s="309">
        <v>412</v>
      </c>
      <c r="B412" s="313">
        <v>11</v>
      </c>
      <c r="C412" s="314" t="s">
        <v>446</v>
      </c>
      <c r="D412" s="315" t="s">
        <v>457</v>
      </c>
      <c r="E412" s="328">
        <v>1149906</v>
      </c>
      <c r="F412" s="311">
        <f>JAN!E412+FEB!E412+MAR!E412+APR!E412+MEI!E412+JUN!E412+JUL!E412+AGS!E412+SEPT!E412+OKT!E412+NOV!E412+DES!E412</f>
        <v>0</v>
      </c>
      <c r="G412" s="311">
        <f>JAN!F412+FEB!F412+MAR!F412+APR!F412+MEI!F412+JUN!F412+JUL!F412+AGS!F412+SEPT!F412+OKT!F412+NOV!F412+DES!F412</f>
        <v>1</v>
      </c>
      <c r="H412" s="311">
        <f>JAN!G412+FEB!G412+MAR!G412+APR!G412+MEI!G412+JUN!G412+JUL!G412+AGS!G412+SEPT!G412+OKT!G412+NOV!G412+DES!G412</f>
        <v>0</v>
      </c>
      <c r="I412" s="311">
        <f>JAN!H412+FEB!H412+MAR!H412+APR!H412+MEI!H412+JUN!H412+JUL!H412+AGS!H412+SEPT!H412+OKT!H412+NOV!H412+DES!H412</f>
        <v>1</v>
      </c>
      <c r="J412" s="311">
        <f>JAN!I412+FEB!I412+MAR!I412+APR!I412+MEI!I412+JUN!I412+JUL!I412+AGS!I412+SEPT!I412+OKT!I412+NOV!I412+DES!I412</f>
        <v>1</v>
      </c>
      <c r="K412" s="311">
        <f>JAN!J412+FEB!J412+MAR!J412+APR!J412+MEI!J412+JUN!J412+JUL!J412+AGS!J412+SEPT!J412+OKT!J412+NOV!J412+DES!J412</f>
        <v>0</v>
      </c>
      <c r="L412" s="311">
        <f>JAN!K412+FEB!K412+MAR!K412+APR!K412+MEI!K412+JUN!K412+JUL!K412+AGS!K412+SEPT!K412+OKT!K412+NOV!K412+DES!K412</f>
        <v>1</v>
      </c>
      <c r="M412" s="311">
        <f>JAN!L412+FEB!L412+MAR!L412+APR!L412+MEI!L412+JUN!L412+JUL!L412+AGS!L412+SEPT!L412+OKT!L412+NOV!L412+DES!L412</f>
        <v>1</v>
      </c>
      <c r="N412" s="311">
        <f>JAN!M412+FEB!M412+MAR!M412+APR!M412+MEI!M412+JUN!M412+JUL!M412+AGS!M412+SEPT!M412+OKT!M412+NOV!M412+DES!M412</f>
        <v>1</v>
      </c>
      <c r="O412" s="311">
        <f>JAN!N412+FEB!N412+MAR!N412+APR!N412+MEI!N412+JUN!N412+JUL!N412+AGS!N412+SEPT!N412+OKT!N412+NOV!N412+DES!N412</f>
        <v>0</v>
      </c>
      <c r="P412" s="311">
        <f>JAN!O412+FEB!O412+MAR!O412+APR!O412+MEI!O412+JUN!O412+JUL!O412+AGS!O412+SEPT!O412+OKT!O412+NOV!O412+DES!O412</f>
        <v>0</v>
      </c>
      <c r="Q412" s="311">
        <f>JAN!P412+FEB!P412+MAR!P412+APR!P412+MEI!P412+JUN!P412+JUL!P412+AGS!P412+SEPT!P412+OKT!P412+NOV!P412+DES!P412</f>
        <v>0</v>
      </c>
      <c r="R412" s="332">
        <f>JAN!Q412+FEB!Q412+MAR!Q412+APR!Q412+MEI!Q412+JUN!Q412+JUL!Q412+AGS!Q412+SEPT!Q412+OKT!Q412+NOV!Q412+DES!Q412</f>
        <v>0</v>
      </c>
      <c r="S412" s="336" t="e">
        <f t="shared" si="36"/>
        <v>#DIV/0!</v>
      </c>
      <c r="T412" s="336">
        <f t="shared" si="37"/>
        <v>1</v>
      </c>
      <c r="U412" s="336">
        <f t="shared" si="38"/>
        <v>0</v>
      </c>
      <c r="V412" s="336">
        <f t="shared" si="39"/>
        <v>1</v>
      </c>
      <c r="W412" s="336">
        <f t="shared" si="40"/>
        <v>8.6963630070631862E-7</v>
      </c>
      <c r="X412" s="337">
        <f t="shared" si="41"/>
        <v>8.6963630070631859E-4</v>
      </c>
    </row>
    <row r="413" spans="1:24" ht="30" hidden="1" customHeight="1" x14ac:dyDescent="0.3">
      <c r="A413" s="309">
        <v>413</v>
      </c>
      <c r="B413" s="313">
        <v>12</v>
      </c>
      <c r="C413" s="314" t="s">
        <v>446</v>
      </c>
      <c r="D413" s="315" t="s">
        <v>458</v>
      </c>
      <c r="E413" s="328">
        <v>1719187</v>
      </c>
      <c r="F413" s="311">
        <f>JAN!E413+FEB!E413+MAR!E413+APR!E413+MEI!E413+JUN!E413+JUL!E413+AGS!E413+SEPT!E413+OKT!E413+NOV!E413+DES!E413</f>
        <v>3</v>
      </c>
      <c r="G413" s="311">
        <f>JAN!F413+FEB!F413+MAR!F413+APR!F413+MEI!F413+JUN!F413+JUL!F413+AGS!F413+SEPT!F413+OKT!F413+NOV!F413+DES!F413</f>
        <v>5</v>
      </c>
      <c r="H413" s="311">
        <f>JAN!G413+FEB!G413+MAR!G413+APR!G413+MEI!G413+JUN!G413+JUL!G413+AGS!G413+SEPT!G413+OKT!G413+NOV!G413+DES!G413</f>
        <v>2</v>
      </c>
      <c r="I413" s="311">
        <f>JAN!H413+FEB!H413+MAR!H413+APR!H413+MEI!H413+JUN!H413+JUL!H413+AGS!H413+SEPT!H413+OKT!H413+NOV!H413+DES!H413</f>
        <v>3</v>
      </c>
      <c r="J413" s="311">
        <f>JAN!I413+FEB!I413+MAR!I413+APR!I413+MEI!I413+JUN!I413+JUL!I413+AGS!I413+SEPT!I413+OKT!I413+NOV!I413+DES!I413</f>
        <v>5</v>
      </c>
      <c r="K413" s="311">
        <f>JAN!J413+FEB!J413+MAR!J413+APR!J413+MEI!J413+JUN!J413+JUL!J413+AGS!J413+SEPT!J413+OKT!J413+NOV!J413+DES!J413</f>
        <v>2</v>
      </c>
      <c r="L413" s="311">
        <f>JAN!K413+FEB!K413+MAR!K413+APR!K413+MEI!K413+JUN!K413+JUL!K413+AGS!K413+SEPT!K413+OKT!K413+NOV!K413+DES!K413</f>
        <v>3</v>
      </c>
      <c r="M413" s="311">
        <f>JAN!L413+FEB!L413+MAR!L413+APR!L413+MEI!L413+JUN!L413+JUL!L413+AGS!L413+SEPT!L413+OKT!L413+NOV!L413+DES!L413</f>
        <v>3</v>
      </c>
      <c r="N413" s="311">
        <f>JAN!M413+FEB!M413+MAR!M413+APR!M413+MEI!M413+JUN!M413+JUL!M413+AGS!M413+SEPT!M413+OKT!M413+NOV!M413+DES!M413</f>
        <v>3</v>
      </c>
      <c r="O413" s="311">
        <f>JAN!N413+FEB!N413+MAR!N413+APR!N413+MEI!N413+JUN!N413+JUL!N413+AGS!N413+SEPT!N413+OKT!N413+NOV!N413+DES!N413</f>
        <v>3</v>
      </c>
      <c r="P413" s="311">
        <f>JAN!O413+FEB!O413+MAR!O413+APR!O413+MEI!O413+JUN!O413+JUL!O413+AGS!O413+SEPT!O413+OKT!O413+NOV!O413+DES!O413</f>
        <v>0</v>
      </c>
      <c r="Q413" s="311">
        <f>JAN!P413+FEB!P413+MAR!P413+APR!P413+MEI!P413+JUN!P413+JUL!P413+AGS!P413+SEPT!P413+OKT!P413+NOV!P413+DES!P413</f>
        <v>0</v>
      </c>
      <c r="R413" s="332">
        <f>JAN!Q413+FEB!Q413+MAR!Q413+APR!Q413+MEI!Q413+JUN!Q413+JUL!Q413+AGS!Q413+SEPT!Q413+OKT!Q413+NOV!Q413+DES!Q413</f>
        <v>0</v>
      </c>
      <c r="S413" s="336">
        <f t="shared" si="36"/>
        <v>1</v>
      </c>
      <c r="T413" s="336">
        <f t="shared" si="37"/>
        <v>1</v>
      </c>
      <c r="U413" s="336">
        <f t="shared" si="38"/>
        <v>1</v>
      </c>
      <c r="V413" s="336">
        <f t="shared" si="39"/>
        <v>1</v>
      </c>
      <c r="W413" s="336">
        <f t="shared" si="40"/>
        <v>1.7450108685093593E-6</v>
      </c>
      <c r="X413" s="337">
        <f t="shared" si="41"/>
        <v>1.7450108685093592E-3</v>
      </c>
    </row>
    <row r="414" spans="1:24" ht="30" hidden="1" customHeight="1" x14ac:dyDescent="0.3">
      <c r="A414" s="309">
        <v>414</v>
      </c>
      <c r="B414" s="313">
        <v>13</v>
      </c>
      <c r="C414" s="314" t="s">
        <v>446</v>
      </c>
      <c r="D414" s="315" t="s">
        <v>459</v>
      </c>
      <c r="E414" s="328">
        <v>1579018</v>
      </c>
      <c r="F414" s="311">
        <f>JAN!E414+FEB!E414+MAR!E414+APR!E414+MEI!E414+JUN!E414+JUL!E414+AGS!E414+SEPT!E414+OKT!E414+NOV!E414+DES!E414</f>
        <v>0</v>
      </c>
      <c r="G414" s="311">
        <f>JAN!F414+FEB!F414+MAR!F414+APR!F414+MEI!F414+JUN!F414+JUL!F414+AGS!F414+SEPT!F414+OKT!F414+NOV!F414+DES!F414</f>
        <v>6</v>
      </c>
      <c r="H414" s="311">
        <f>JAN!G414+FEB!G414+MAR!G414+APR!G414+MEI!G414+JUN!G414+JUL!G414+AGS!G414+SEPT!G414+OKT!G414+NOV!G414+DES!G414</f>
        <v>0</v>
      </c>
      <c r="I414" s="311">
        <f>JAN!H414+FEB!H414+MAR!H414+APR!H414+MEI!H414+JUN!H414+JUL!H414+AGS!H414+SEPT!H414+OKT!H414+NOV!H414+DES!H414</f>
        <v>7</v>
      </c>
      <c r="J414" s="311">
        <f>JAN!I414+FEB!I414+MAR!I414+APR!I414+MEI!I414+JUN!I414+JUL!I414+AGS!I414+SEPT!I414+OKT!I414+NOV!I414+DES!I414</f>
        <v>6</v>
      </c>
      <c r="K414" s="311">
        <f>JAN!J414+FEB!J414+MAR!J414+APR!J414+MEI!J414+JUN!J414+JUL!J414+AGS!J414+SEPT!J414+OKT!J414+NOV!J414+DES!J414</f>
        <v>0</v>
      </c>
      <c r="L414" s="311">
        <f>JAN!K414+FEB!K414+MAR!K414+APR!K414+MEI!K414+JUN!K414+JUL!K414+AGS!K414+SEPT!K414+OKT!K414+NOV!K414+DES!K414</f>
        <v>7</v>
      </c>
      <c r="M414" s="311">
        <f>JAN!L414+FEB!L414+MAR!L414+APR!L414+MEI!L414+JUN!L414+JUL!L414+AGS!L414+SEPT!L414+OKT!L414+NOV!L414+DES!L414</f>
        <v>7</v>
      </c>
      <c r="N414" s="311">
        <f>JAN!M414+FEB!M414+MAR!M414+APR!M414+MEI!M414+JUN!M414+JUL!M414+AGS!M414+SEPT!M414+OKT!M414+NOV!M414+DES!M414</f>
        <v>7</v>
      </c>
      <c r="O414" s="311">
        <f>JAN!N414+FEB!N414+MAR!N414+APR!N414+MEI!N414+JUN!N414+JUL!N414+AGS!N414+SEPT!N414+OKT!N414+NOV!N414+DES!N414</f>
        <v>7</v>
      </c>
      <c r="P414" s="311">
        <f>JAN!O414+FEB!O414+MAR!O414+APR!O414+MEI!O414+JUN!O414+JUL!O414+AGS!O414+SEPT!O414+OKT!O414+NOV!O414+DES!O414</f>
        <v>0</v>
      </c>
      <c r="Q414" s="311">
        <f>JAN!P414+FEB!P414+MAR!P414+APR!P414+MEI!P414+JUN!P414+JUL!P414+AGS!P414+SEPT!P414+OKT!P414+NOV!P414+DES!P414</f>
        <v>3</v>
      </c>
      <c r="R414" s="332">
        <f>JAN!Q414+FEB!Q414+MAR!Q414+APR!Q414+MEI!Q414+JUN!Q414+JUL!Q414+AGS!Q414+SEPT!Q414+OKT!Q414+NOV!Q414+DES!Q414</f>
        <v>0</v>
      </c>
      <c r="S414" s="336" t="e">
        <f t="shared" si="36"/>
        <v>#DIV/0!</v>
      </c>
      <c r="T414" s="336">
        <f t="shared" si="37"/>
        <v>1</v>
      </c>
      <c r="U414" s="336">
        <f t="shared" si="38"/>
        <v>1</v>
      </c>
      <c r="V414" s="336">
        <f t="shared" si="39"/>
        <v>1</v>
      </c>
      <c r="W414" s="336">
        <f t="shared" si="40"/>
        <v>4.4331350244265742E-6</v>
      </c>
      <c r="X414" s="337">
        <f t="shared" si="41"/>
        <v>4.433135024426574E-3</v>
      </c>
    </row>
    <row r="415" spans="1:24" ht="30" hidden="1" customHeight="1" x14ac:dyDescent="0.3">
      <c r="A415" s="309">
        <v>415</v>
      </c>
      <c r="B415" s="313">
        <v>14</v>
      </c>
      <c r="C415" s="314" t="s">
        <v>446</v>
      </c>
      <c r="D415" s="315" t="s">
        <v>460</v>
      </c>
      <c r="E415" s="328">
        <v>953414</v>
      </c>
      <c r="F415" s="311">
        <f>JAN!E415+FEB!E415+MAR!E415+APR!E415+MEI!E415+JUN!E415+JUL!E415+AGS!E415+SEPT!E415+OKT!E415+NOV!E415+DES!E415</f>
        <v>0</v>
      </c>
      <c r="G415" s="311">
        <f>JAN!F415+FEB!F415+MAR!F415+APR!F415+MEI!F415+JUN!F415+JUL!F415+AGS!F415+SEPT!F415+OKT!F415+NOV!F415+DES!F415</f>
        <v>2</v>
      </c>
      <c r="H415" s="311">
        <f>JAN!G415+FEB!G415+MAR!G415+APR!G415+MEI!G415+JUN!G415+JUL!G415+AGS!G415+SEPT!G415+OKT!G415+NOV!G415+DES!G415</f>
        <v>0</v>
      </c>
      <c r="I415" s="311">
        <f>JAN!H415+FEB!H415+MAR!H415+APR!H415+MEI!H415+JUN!H415+JUL!H415+AGS!H415+SEPT!H415+OKT!H415+NOV!H415+DES!H415</f>
        <v>2</v>
      </c>
      <c r="J415" s="311">
        <f>JAN!I415+FEB!I415+MAR!I415+APR!I415+MEI!I415+JUN!I415+JUL!I415+AGS!I415+SEPT!I415+OKT!I415+NOV!I415+DES!I415</f>
        <v>2</v>
      </c>
      <c r="K415" s="311">
        <f>JAN!J415+FEB!J415+MAR!J415+APR!J415+MEI!J415+JUN!J415+JUL!J415+AGS!J415+SEPT!J415+OKT!J415+NOV!J415+DES!J415</f>
        <v>0</v>
      </c>
      <c r="L415" s="311">
        <f>JAN!K415+FEB!K415+MAR!K415+APR!K415+MEI!K415+JUN!K415+JUL!K415+AGS!K415+SEPT!K415+OKT!K415+NOV!K415+DES!K415</f>
        <v>2</v>
      </c>
      <c r="M415" s="311">
        <f>JAN!L415+FEB!L415+MAR!L415+APR!L415+MEI!L415+JUN!L415+JUL!L415+AGS!L415+SEPT!L415+OKT!L415+NOV!L415+DES!L415</f>
        <v>6</v>
      </c>
      <c r="N415" s="311">
        <f>JAN!M415+FEB!M415+MAR!M415+APR!M415+MEI!M415+JUN!M415+JUL!M415+AGS!M415+SEPT!M415+OKT!M415+NOV!M415+DES!M415</f>
        <v>6</v>
      </c>
      <c r="O415" s="311">
        <f>JAN!N415+FEB!N415+MAR!N415+APR!N415+MEI!N415+JUN!N415+JUL!N415+AGS!N415+SEPT!N415+OKT!N415+NOV!N415+DES!N415</f>
        <v>5</v>
      </c>
      <c r="P415" s="311">
        <f>JAN!O415+FEB!O415+MAR!O415+APR!O415+MEI!O415+JUN!O415+JUL!O415+AGS!O415+SEPT!O415+OKT!O415+NOV!O415+DES!O415</f>
        <v>0</v>
      </c>
      <c r="Q415" s="311">
        <f>JAN!P415+FEB!P415+MAR!P415+APR!P415+MEI!P415+JUN!P415+JUL!P415+AGS!P415+SEPT!P415+OKT!P415+NOV!P415+DES!P415</f>
        <v>0</v>
      </c>
      <c r="R415" s="332">
        <f>JAN!Q415+FEB!Q415+MAR!Q415+APR!Q415+MEI!Q415+JUN!Q415+JUL!Q415+AGS!Q415+SEPT!Q415+OKT!Q415+NOV!Q415+DES!Q415</f>
        <v>0</v>
      </c>
      <c r="S415" s="336" t="e">
        <f t="shared" si="36"/>
        <v>#DIV/0!</v>
      </c>
      <c r="T415" s="336">
        <f t="shared" si="37"/>
        <v>1</v>
      </c>
      <c r="U415" s="336">
        <f t="shared" si="38"/>
        <v>0.83333333333333337</v>
      </c>
      <c r="V415" s="336">
        <f t="shared" si="39"/>
        <v>3</v>
      </c>
      <c r="W415" s="336">
        <f t="shared" si="40"/>
        <v>2.0977245981284101E-6</v>
      </c>
      <c r="X415" s="337">
        <f t="shared" si="41"/>
        <v>6.2931737943852303E-3</v>
      </c>
    </row>
    <row r="416" spans="1:24" ht="30" hidden="1" customHeight="1" x14ac:dyDescent="0.3">
      <c r="A416" s="309">
        <v>416</v>
      </c>
      <c r="B416" s="313">
        <v>15</v>
      </c>
      <c r="C416" s="314" t="s">
        <v>446</v>
      </c>
      <c r="D416" s="315" t="s">
        <v>461</v>
      </c>
      <c r="E416" s="328">
        <v>2336009</v>
      </c>
      <c r="F416" s="311">
        <f>JAN!E416+FEB!E416+MAR!E416+APR!E416+MEI!E416+JUN!E416+JUL!E416+AGS!E416+SEPT!E416+OKT!E416+NOV!E416+DES!E416</f>
        <v>0</v>
      </c>
      <c r="G416" s="311">
        <f>JAN!F416+FEB!F416+MAR!F416+APR!F416+MEI!F416+JUN!F416+JUL!F416+AGS!F416+SEPT!F416+OKT!F416+NOV!F416+DES!F416</f>
        <v>1</v>
      </c>
      <c r="H416" s="311">
        <f>JAN!G416+FEB!G416+MAR!G416+APR!G416+MEI!G416+JUN!G416+JUL!G416+AGS!G416+SEPT!G416+OKT!G416+NOV!G416+DES!G416</f>
        <v>0</v>
      </c>
      <c r="I416" s="311">
        <f>JAN!H416+FEB!H416+MAR!H416+APR!H416+MEI!H416+JUN!H416+JUL!H416+AGS!H416+SEPT!H416+OKT!H416+NOV!H416+DES!H416</f>
        <v>1</v>
      </c>
      <c r="J416" s="311">
        <f>JAN!I416+FEB!I416+MAR!I416+APR!I416+MEI!I416+JUN!I416+JUL!I416+AGS!I416+SEPT!I416+OKT!I416+NOV!I416+DES!I416</f>
        <v>1</v>
      </c>
      <c r="K416" s="311">
        <f>JAN!J416+FEB!J416+MAR!J416+APR!J416+MEI!J416+JUN!J416+JUL!J416+AGS!J416+SEPT!J416+OKT!J416+NOV!J416+DES!J416</f>
        <v>0</v>
      </c>
      <c r="L416" s="311">
        <f>JAN!K416+FEB!K416+MAR!K416+APR!K416+MEI!K416+JUN!K416+JUL!K416+AGS!K416+SEPT!K416+OKT!K416+NOV!K416+DES!K416</f>
        <v>1</v>
      </c>
      <c r="M416" s="311">
        <f>JAN!L416+FEB!L416+MAR!L416+APR!L416+MEI!L416+JUN!L416+JUL!L416+AGS!L416+SEPT!L416+OKT!L416+NOV!L416+DES!L416</f>
        <v>4</v>
      </c>
      <c r="N416" s="311">
        <f>JAN!M416+FEB!M416+MAR!M416+APR!M416+MEI!M416+JUN!M416+JUL!M416+AGS!M416+SEPT!M416+OKT!M416+NOV!M416+DES!M416</f>
        <v>4</v>
      </c>
      <c r="O416" s="311">
        <f>JAN!N416+FEB!N416+MAR!N416+APR!N416+MEI!N416+JUN!N416+JUL!N416+AGS!N416+SEPT!N416+OKT!N416+NOV!N416+DES!N416</f>
        <v>4</v>
      </c>
      <c r="P416" s="311">
        <f>JAN!O416+FEB!O416+MAR!O416+APR!O416+MEI!O416+JUN!O416+JUL!O416+AGS!O416+SEPT!O416+OKT!O416+NOV!O416+DES!O416</f>
        <v>0</v>
      </c>
      <c r="Q416" s="311">
        <f>JAN!P416+FEB!P416+MAR!P416+APR!P416+MEI!P416+JUN!P416+JUL!P416+AGS!P416+SEPT!P416+OKT!P416+NOV!P416+DES!P416</f>
        <v>0</v>
      </c>
      <c r="R416" s="332">
        <f>JAN!Q416+FEB!Q416+MAR!Q416+APR!Q416+MEI!Q416+JUN!Q416+JUL!Q416+AGS!Q416+SEPT!Q416+OKT!Q416+NOV!Q416+DES!Q416</f>
        <v>0</v>
      </c>
      <c r="S416" s="336" t="e">
        <f t="shared" si="36"/>
        <v>#DIV/0!</v>
      </c>
      <c r="T416" s="336">
        <f t="shared" si="37"/>
        <v>1</v>
      </c>
      <c r="U416" s="336">
        <f t="shared" si="38"/>
        <v>1</v>
      </c>
      <c r="V416" s="336">
        <f t="shared" si="39"/>
        <v>4</v>
      </c>
      <c r="W416" s="336">
        <f t="shared" si="40"/>
        <v>4.2808054249790991E-7</v>
      </c>
      <c r="X416" s="337">
        <f t="shared" si="41"/>
        <v>1.7123221699916395E-3</v>
      </c>
    </row>
    <row r="417" spans="1:24" ht="30" hidden="1" customHeight="1" x14ac:dyDescent="0.3">
      <c r="A417" s="309">
        <v>417</v>
      </c>
      <c r="B417" s="313">
        <v>16</v>
      </c>
      <c r="C417" s="314" t="s">
        <v>446</v>
      </c>
      <c r="D417" s="315" t="s">
        <v>462</v>
      </c>
      <c r="E417" s="328">
        <v>3630907</v>
      </c>
      <c r="F417" s="311">
        <f>JAN!E417+FEB!E417+MAR!E417+APR!E417+MEI!E417+JUN!E417+JUL!E417+AGS!E417+SEPT!E417+OKT!E417+NOV!E417+DES!E417</f>
        <v>0</v>
      </c>
      <c r="G417" s="311">
        <f>JAN!F417+FEB!F417+MAR!F417+APR!F417+MEI!F417+JUN!F417+JUL!F417+AGS!F417+SEPT!F417+OKT!F417+NOV!F417+DES!F417</f>
        <v>1</v>
      </c>
      <c r="H417" s="311">
        <f>JAN!G417+FEB!G417+MAR!G417+APR!G417+MEI!G417+JUN!G417+JUL!G417+AGS!G417+SEPT!G417+OKT!G417+NOV!G417+DES!G417</f>
        <v>0</v>
      </c>
      <c r="I417" s="311">
        <f>JAN!H417+FEB!H417+MAR!H417+APR!H417+MEI!H417+JUN!H417+JUL!H417+AGS!H417+SEPT!H417+OKT!H417+NOV!H417+DES!H417</f>
        <v>1</v>
      </c>
      <c r="J417" s="311">
        <f>JAN!I417+FEB!I417+MAR!I417+APR!I417+MEI!I417+JUN!I417+JUL!I417+AGS!I417+SEPT!I417+OKT!I417+NOV!I417+DES!I417</f>
        <v>1</v>
      </c>
      <c r="K417" s="311">
        <f>JAN!J417+FEB!J417+MAR!J417+APR!J417+MEI!J417+JUN!J417+JUL!J417+AGS!J417+SEPT!J417+OKT!J417+NOV!J417+DES!J417</f>
        <v>0</v>
      </c>
      <c r="L417" s="311">
        <f>JAN!K417+FEB!K417+MAR!K417+APR!K417+MEI!K417+JUN!K417+JUL!K417+AGS!K417+SEPT!K417+OKT!K417+NOV!K417+DES!K417</f>
        <v>1</v>
      </c>
      <c r="M417" s="311">
        <f>JAN!L417+FEB!L417+MAR!L417+APR!L417+MEI!L417+JUN!L417+JUL!L417+AGS!L417+SEPT!L417+OKT!L417+NOV!L417+DES!L417</f>
        <v>1</v>
      </c>
      <c r="N417" s="311">
        <f>JAN!M417+FEB!M417+MAR!M417+APR!M417+MEI!M417+JUN!M417+JUL!M417+AGS!M417+SEPT!M417+OKT!M417+NOV!M417+DES!M417</f>
        <v>1</v>
      </c>
      <c r="O417" s="311">
        <f>JAN!N417+FEB!N417+MAR!N417+APR!N417+MEI!N417+JUN!N417+JUL!N417+AGS!N417+SEPT!N417+OKT!N417+NOV!N417+DES!N417</f>
        <v>1</v>
      </c>
      <c r="P417" s="311">
        <f>JAN!O417+FEB!O417+MAR!O417+APR!O417+MEI!O417+JUN!O417+JUL!O417+AGS!O417+SEPT!O417+OKT!O417+NOV!O417+DES!O417</f>
        <v>0</v>
      </c>
      <c r="Q417" s="311">
        <f>JAN!P417+FEB!P417+MAR!P417+APR!P417+MEI!P417+JUN!P417+JUL!P417+AGS!P417+SEPT!P417+OKT!P417+NOV!P417+DES!P417</f>
        <v>0</v>
      </c>
      <c r="R417" s="332">
        <f>JAN!Q417+FEB!Q417+MAR!Q417+APR!Q417+MEI!Q417+JUN!Q417+JUL!Q417+AGS!Q417+SEPT!Q417+OKT!Q417+NOV!Q417+DES!Q417</f>
        <v>0</v>
      </c>
      <c r="S417" s="336" t="e">
        <f t="shared" si="36"/>
        <v>#DIV/0!</v>
      </c>
      <c r="T417" s="336">
        <f t="shared" si="37"/>
        <v>1</v>
      </c>
      <c r="U417" s="336">
        <f t="shared" si="38"/>
        <v>1</v>
      </c>
      <c r="V417" s="336">
        <f t="shared" si="39"/>
        <v>1</v>
      </c>
      <c r="W417" s="336">
        <f t="shared" si="40"/>
        <v>2.7541327828005507E-7</v>
      </c>
      <c r="X417" s="337">
        <f t="shared" si="41"/>
        <v>2.7541327828005505E-4</v>
      </c>
    </row>
    <row r="418" spans="1:24" ht="30" hidden="1" customHeight="1" x14ac:dyDescent="0.3">
      <c r="A418" s="309">
        <v>418</v>
      </c>
      <c r="B418" s="313">
        <v>17</v>
      </c>
      <c r="C418" s="314" t="s">
        <v>446</v>
      </c>
      <c r="D418" s="315" t="s">
        <v>463</v>
      </c>
      <c r="E418" s="328">
        <v>1683711</v>
      </c>
      <c r="F418" s="311">
        <f>JAN!E418+FEB!E418+MAR!E418+APR!E418+MEI!E418+JUN!E418+JUL!E418+AGS!E418+SEPT!E418+OKT!E418+NOV!E418+DES!E418</f>
        <v>0</v>
      </c>
      <c r="G418" s="311">
        <f>JAN!F418+FEB!F418+MAR!F418+APR!F418+MEI!F418+JUN!F418+JUL!F418+AGS!F418+SEPT!F418+OKT!F418+NOV!F418+DES!F418</f>
        <v>3</v>
      </c>
      <c r="H418" s="311">
        <f>JAN!G418+FEB!G418+MAR!G418+APR!G418+MEI!G418+JUN!G418+JUL!G418+AGS!G418+SEPT!G418+OKT!G418+NOV!G418+DES!G418</f>
        <v>0</v>
      </c>
      <c r="I418" s="311">
        <f>JAN!H418+FEB!H418+MAR!H418+APR!H418+MEI!H418+JUN!H418+JUL!H418+AGS!H418+SEPT!H418+OKT!H418+NOV!H418+DES!H418</f>
        <v>4</v>
      </c>
      <c r="J418" s="311">
        <f>JAN!I418+FEB!I418+MAR!I418+APR!I418+MEI!I418+JUN!I418+JUL!I418+AGS!I418+SEPT!I418+OKT!I418+NOV!I418+DES!I418</f>
        <v>4</v>
      </c>
      <c r="K418" s="311">
        <f>JAN!J418+FEB!J418+MAR!J418+APR!J418+MEI!J418+JUN!J418+JUL!J418+AGS!J418+SEPT!J418+OKT!J418+NOV!J418+DES!J418</f>
        <v>0</v>
      </c>
      <c r="L418" s="311">
        <f>JAN!K418+FEB!K418+MAR!K418+APR!K418+MEI!K418+JUN!K418+JUL!K418+AGS!K418+SEPT!K418+OKT!K418+NOV!K418+DES!K418</f>
        <v>4</v>
      </c>
      <c r="M418" s="311">
        <f>JAN!L418+FEB!L418+MAR!L418+APR!L418+MEI!L418+JUN!L418+JUL!L418+AGS!L418+SEPT!L418+OKT!L418+NOV!L418+DES!L418</f>
        <v>4</v>
      </c>
      <c r="N418" s="311">
        <f>JAN!M418+FEB!M418+MAR!M418+APR!M418+MEI!M418+JUN!M418+JUL!M418+AGS!M418+SEPT!M418+OKT!M418+NOV!M418+DES!M418</f>
        <v>4</v>
      </c>
      <c r="O418" s="311">
        <f>JAN!N418+FEB!N418+MAR!N418+APR!N418+MEI!N418+JUN!N418+JUL!N418+AGS!N418+SEPT!N418+OKT!N418+NOV!N418+DES!N418</f>
        <v>4</v>
      </c>
      <c r="P418" s="311">
        <f>JAN!O418+FEB!O418+MAR!O418+APR!O418+MEI!O418+JUN!O418+JUL!O418+AGS!O418+SEPT!O418+OKT!O418+NOV!O418+DES!O418</f>
        <v>0</v>
      </c>
      <c r="Q418" s="311">
        <f>JAN!P418+FEB!P418+MAR!P418+APR!P418+MEI!P418+JUN!P418+JUL!P418+AGS!P418+SEPT!P418+OKT!P418+NOV!P418+DES!P418</f>
        <v>2</v>
      </c>
      <c r="R418" s="332">
        <f>JAN!Q418+FEB!Q418+MAR!Q418+APR!Q418+MEI!Q418+JUN!Q418+JUL!Q418+AGS!Q418+SEPT!Q418+OKT!Q418+NOV!Q418+DES!Q418</f>
        <v>0</v>
      </c>
      <c r="S418" s="336" t="e">
        <f t="shared" si="36"/>
        <v>#DIV/0!</v>
      </c>
      <c r="T418" s="336">
        <f t="shared" si="37"/>
        <v>1</v>
      </c>
      <c r="U418" s="336">
        <f t="shared" si="38"/>
        <v>1</v>
      </c>
      <c r="V418" s="336">
        <f t="shared" si="39"/>
        <v>1</v>
      </c>
      <c r="W418" s="336">
        <f t="shared" si="40"/>
        <v>2.3757046191418834E-6</v>
      </c>
      <c r="X418" s="337">
        <f t="shared" si="41"/>
        <v>2.3757046191418833E-3</v>
      </c>
    </row>
    <row r="419" spans="1:24" ht="30" hidden="1" customHeight="1" x14ac:dyDescent="0.3">
      <c r="A419" s="309">
        <v>419</v>
      </c>
      <c r="B419" s="313">
        <v>18</v>
      </c>
      <c r="C419" s="314" t="s">
        <v>446</v>
      </c>
      <c r="D419" s="315" t="s">
        <v>464</v>
      </c>
      <c r="E419" s="328">
        <v>397187</v>
      </c>
      <c r="F419" s="311">
        <f>JAN!E419+FEB!E419+MAR!E419+APR!E419+MEI!E419+JUN!E419+JUL!E419+AGS!E419+SEPT!E419+OKT!E419+NOV!E419+DES!E419</f>
        <v>0</v>
      </c>
      <c r="G419" s="311">
        <f>JAN!F419+FEB!F419+MAR!F419+APR!F419+MEI!F419+JUN!F419+JUL!F419+AGS!F419+SEPT!F419+OKT!F419+NOV!F419+DES!F419</f>
        <v>6</v>
      </c>
      <c r="H419" s="311">
        <f>JAN!G419+FEB!G419+MAR!G419+APR!G419+MEI!G419+JUN!G419+JUL!G419+AGS!G419+SEPT!G419+OKT!G419+NOV!G419+DES!G419</f>
        <v>0</v>
      </c>
      <c r="I419" s="311">
        <f>JAN!H419+FEB!H419+MAR!H419+APR!H419+MEI!H419+JUN!H419+JUL!H419+AGS!H419+SEPT!H419+OKT!H419+NOV!H419+DES!H419</f>
        <v>6</v>
      </c>
      <c r="J419" s="311">
        <f>JAN!I419+FEB!I419+MAR!I419+APR!I419+MEI!I419+JUN!I419+JUL!I419+AGS!I419+SEPT!I419+OKT!I419+NOV!I419+DES!I419</f>
        <v>6</v>
      </c>
      <c r="K419" s="311">
        <f>JAN!J419+FEB!J419+MAR!J419+APR!J419+MEI!J419+JUN!J419+JUL!J419+AGS!J419+SEPT!J419+OKT!J419+NOV!J419+DES!J419</f>
        <v>0</v>
      </c>
      <c r="L419" s="311">
        <f>JAN!K419+FEB!K419+MAR!K419+APR!K419+MEI!K419+JUN!K419+JUL!K419+AGS!K419+SEPT!K419+OKT!K419+NOV!K419+DES!K419</f>
        <v>6</v>
      </c>
      <c r="M419" s="311">
        <f>JAN!L419+FEB!L419+MAR!L419+APR!L419+MEI!L419+JUN!L419+JUL!L419+AGS!L419+SEPT!L419+OKT!L419+NOV!L419+DES!L419</f>
        <v>6</v>
      </c>
      <c r="N419" s="311">
        <f>JAN!M419+FEB!M419+MAR!M419+APR!M419+MEI!M419+JUN!M419+JUL!M419+AGS!M419+SEPT!M419+OKT!M419+NOV!M419+DES!M419</f>
        <v>6</v>
      </c>
      <c r="O419" s="311">
        <f>JAN!N419+FEB!N419+MAR!N419+APR!N419+MEI!N419+JUN!N419+JUL!N419+AGS!N419+SEPT!N419+OKT!N419+NOV!N419+DES!N419</f>
        <v>6</v>
      </c>
      <c r="P419" s="311">
        <f>JAN!O419+FEB!O419+MAR!O419+APR!O419+MEI!O419+JUN!O419+JUL!O419+AGS!O419+SEPT!O419+OKT!O419+NOV!O419+DES!O419</f>
        <v>0</v>
      </c>
      <c r="Q419" s="311">
        <f>JAN!P419+FEB!P419+MAR!P419+APR!P419+MEI!P419+JUN!P419+JUL!P419+AGS!P419+SEPT!P419+OKT!P419+NOV!P419+DES!P419</f>
        <v>0</v>
      </c>
      <c r="R419" s="332">
        <f>JAN!Q419+FEB!Q419+MAR!Q419+APR!Q419+MEI!Q419+JUN!Q419+JUL!Q419+AGS!Q419+SEPT!Q419+OKT!Q419+NOV!Q419+DES!Q419</f>
        <v>0</v>
      </c>
      <c r="S419" s="336" t="e">
        <f t="shared" si="36"/>
        <v>#DIV/0!</v>
      </c>
      <c r="T419" s="336">
        <f t="shared" si="37"/>
        <v>1</v>
      </c>
      <c r="U419" s="336">
        <f t="shared" si="38"/>
        <v>1</v>
      </c>
      <c r="V419" s="336">
        <f t="shared" si="39"/>
        <v>1</v>
      </c>
      <c r="W419" s="336">
        <f t="shared" si="40"/>
        <v>1.5106234594787846E-5</v>
      </c>
      <c r="X419" s="337">
        <f t="shared" si="41"/>
        <v>1.5106234594787845E-2</v>
      </c>
    </row>
    <row r="420" spans="1:24" ht="30" hidden="1" customHeight="1" x14ac:dyDescent="0.3">
      <c r="A420" s="309">
        <v>420</v>
      </c>
      <c r="B420" s="313">
        <v>19</v>
      </c>
      <c r="C420" s="314" t="s">
        <v>446</v>
      </c>
      <c r="D420" s="315" t="s">
        <v>465</v>
      </c>
      <c r="E420" s="328">
        <v>1096828</v>
      </c>
      <c r="F420" s="311">
        <f>JAN!E420+FEB!E420+MAR!E420+APR!E420+MEI!E420+JUN!E420+JUL!E420+AGS!E420+SEPT!E420+OKT!E420+NOV!E420+DES!E420</f>
        <v>0</v>
      </c>
      <c r="G420" s="311">
        <f>JAN!F420+FEB!F420+MAR!F420+APR!F420+MEI!F420+JUN!F420+JUL!F420+AGS!F420+SEPT!F420+OKT!F420+NOV!F420+DES!F420</f>
        <v>7</v>
      </c>
      <c r="H420" s="311">
        <f>JAN!G420+FEB!G420+MAR!G420+APR!G420+MEI!G420+JUN!G420+JUL!G420+AGS!G420+SEPT!G420+OKT!G420+NOV!G420+DES!G420</f>
        <v>0</v>
      </c>
      <c r="I420" s="311">
        <f>JAN!H420+FEB!H420+MAR!H420+APR!H420+MEI!H420+JUN!H420+JUL!H420+AGS!H420+SEPT!H420+OKT!H420+NOV!H420+DES!H420</f>
        <v>7</v>
      </c>
      <c r="J420" s="311">
        <f>JAN!I420+FEB!I420+MAR!I420+APR!I420+MEI!I420+JUN!I420+JUL!I420+AGS!I420+SEPT!I420+OKT!I420+NOV!I420+DES!I420</f>
        <v>7</v>
      </c>
      <c r="K420" s="311">
        <f>JAN!J420+FEB!J420+MAR!J420+APR!J420+MEI!J420+JUN!J420+JUL!J420+AGS!J420+SEPT!J420+OKT!J420+NOV!J420+DES!J420</f>
        <v>0</v>
      </c>
      <c r="L420" s="311">
        <f>JAN!K420+FEB!K420+MAR!K420+APR!K420+MEI!K420+JUN!K420+JUL!K420+AGS!K420+SEPT!K420+OKT!K420+NOV!K420+DES!K420</f>
        <v>7</v>
      </c>
      <c r="M420" s="311">
        <f>JAN!L420+FEB!L420+MAR!L420+APR!L420+MEI!L420+JUN!L420+JUL!L420+AGS!L420+SEPT!L420+OKT!L420+NOV!L420+DES!L420</f>
        <v>5</v>
      </c>
      <c r="N420" s="311">
        <f>JAN!M420+FEB!M420+MAR!M420+APR!M420+MEI!M420+JUN!M420+JUL!M420+AGS!M420+SEPT!M420+OKT!M420+NOV!M420+DES!M420</f>
        <v>4</v>
      </c>
      <c r="O420" s="311">
        <f>JAN!N420+FEB!N420+MAR!N420+APR!N420+MEI!N420+JUN!N420+JUL!N420+AGS!N420+SEPT!N420+OKT!N420+NOV!N420+DES!N420</f>
        <v>5</v>
      </c>
      <c r="P420" s="311">
        <f>JAN!O420+FEB!O420+MAR!O420+APR!O420+MEI!O420+JUN!O420+JUL!O420+AGS!O420+SEPT!O420+OKT!O420+NOV!O420+DES!O420</f>
        <v>0</v>
      </c>
      <c r="Q420" s="311">
        <f>JAN!P420+FEB!P420+MAR!P420+APR!P420+MEI!P420+JUN!P420+JUL!P420+AGS!P420+SEPT!P420+OKT!P420+NOV!P420+DES!P420</f>
        <v>2</v>
      </c>
      <c r="R420" s="332">
        <f>JAN!Q420+FEB!Q420+MAR!Q420+APR!Q420+MEI!Q420+JUN!Q420+JUL!Q420+AGS!Q420+SEPT!Q420+OKT!Q420+NOV!Q420+DES!Q420</f>
        <v>0</v>
      </c>
      <c r="S420" s="336" t="e">
        <f t="shared" si="36"/>
        <v>#DIV/0!</v>
      </c>
      <c r="T420" s="336">
        <f t="shared" si="37"/>
        <v>0.8</v>
      </c>
      <c r="U420" s="336">
        <f t="shared" si="38"/>
        <v>1</v>
      </c>
      <c r="V420" s="336">
        <f t="shared" si="39"/>
        <v>0.7142857142857143</v>
      </c>
      <c r="W420" s="336">
        <f t="shared" si="40"/>
        <v>6.3820398458099173E-6</v>
      </c>
      <c r="X420" s="337">
        <f t="shared" si="41"/>
        <v>4.5585998898642266E-3</v>
      </c>
    </row>
    <row r="421" spans="1:24" ht="30" hidden="1" customHeight="1" x14ac:dyDescent="0.3">
      <c r="A421" s="309">
        <v>421</v>
      </c>
      <c r="B421" s="313">
        <v>20</v>
      </c>
      <c r="C421" s="314" t="s">
        <v>446</v>
      </c>
      <c r="D421" s="315" t="s">
        <v>466</v>
      </c>
      <c r="E421" s="328">
        <v>326282</v>
      </c>
      <c r="F421" s="311">
        <f>JAN!E421+FEB!E421+MAR!E421+APR!E421+MEI!E421+JUN!E421+JUL!E421+AGS!E421+SEPT!E421+OKT!E421+NOV!E421+DES!E421</f>
        <v>0</v>
      </c>
      <c r="G421" s="311">
        <f>JAN!F421+FEB!F421+MAR!F421+APR!F421+MEI!F421+JUN!F421+JUL!F421+AGS!F421+SEPT!F421+OKT!F421+NOV!F421+DES!F421</f>
        <v>8</v>
      </c>
      <c r="H421" s="311">
        <f>JAN!G421+FEB!G421+MAR!G421+APR!G421+MEI!G421+JUN!G421+JUL!G421+AGS!G421+SEPT!G421+OKT!G421+NOV!G421+DES!G421</f>
        <v>0</v>
      </c>
      <c r="I421" s="311">
        <f>JAN!H421+FEB!H421+MAR!H421+APR!H421+MEI!H421+JUN!H421+JUL!H421+AGS!H421+SEPT!H421+OKT!H421+NOV!H421+DES!H421</f>
        <v>8</v>
      </c>
      <c r="J421" s="311">
        <f>JAN!I421+FEB!I421+MAR!I421+APR!I421+MEI!I421+JUN!I421+JUL!I421+AGS!I421+SEPT!I421+OKT!I421+NOV!I421+DES!I421</f>
        <v>8</v>
      </c>
      <c r="K421" s="311">
        <f>JAN!J421+FEB!J421+MAR!J421+APR!J421+MEI!J421+JUN!J421+JUL!J421+AGS!J421+SEPT!J421+OKT!J421+NOV!J421+DES!J421</f>
        <v>0</v>
      </c>
      <c r="L421" s="311">
        <f>JAN!K421+FEB!K421+MAR!K421+APR!K421+MEI!K421+JUN!K421+JUL!K421+AGS!K421+SEPT!K421+OKT!K421+NOV!K421+DES!K421</f>
        <v>8</v>
      </c>
      <c r="M421" s="311">
        <f>JAN!L421+FEB!L421+MAR!L421+APR!L421+MEI!L421+JUN!L421+JUL!L421+AGS!L421+SEPT!L421+OKT!L421+NOV!L421+DES!L421</f>
        <v>8</v>
      </c>
      <c r="N421" s="311">
        <f>JAN!M421+FEB!M421+MAR!M421+APR!M421+MEI!M421+JUN!M421+JUL!M421+AGS!M421+SEPT!M421+OKT!M421+NOV!M421+DES!M421</f>
        <v>3</v>
      </c>
      <c r="O421" s="311">
        <f>JAN!N421+FEB!N421+MAR!N421+APR!N421+MEI!N421+JUN!N421+JUL!N421+AGS!N421+SEPT!N421+OKT!N421+NOV!N421+DES!N421</f>
        <v>1</v>
      </c>
      <c r="P421" s="311">
        <f>JAN!O421+FEB!O421+MAR!O421+APR!O421+MEI!O421+JUN!O421+JUL!O421+AGS!O421+SEPT!O421+OKT!O421+NOV!O421+DES!O421</f>
        <v>0</v>
      </c>
      <c r="Q421" s="311">
        <f>JAN!P421+FEB!P421+MAR!P421+APR!P421+MEI!P421+JUN!P421+JUL!P421+AGS!P421+SEPT!P421+OKT!P421+NOV!P421+DES!P421</f>
        <v>0</v>
      </c>
      <c r="R421" s="332">
        <f>JAN!Q421+FEB!Q421+MAR!Q421+APR!Q421+MEI!Q421+JUN!Q421+JUL!Q421+AGS!Q421+SEPT!Q421+OKT!Q421+NOV!Q421+DES!Q421</f>
        <v>0</v>
      </c>
      <c r="S421" s="336" t="e">
        <f t="shared" si="36"/>
        <v>#DIV/0!</v>
      </c>
      <c r="T421" s="336">
        <f t="shared" si="37"/>
        <v>0.375</v>
      </c>
      <c r="U421" s="336">
        <f t="shared" si="38"/>
        <v>0.125</v>
      </c>
      <c r="V421" s="336">
        <f t="shared" si="39"/>
        <v>1</v>
      </c>
      <c r="W421" s="336">
        <f t="shared" si="40"/>
        <v>2.4518667900772952E-5</v>
      </c>
      <c r="X421" s="337">
        <f t="shared" si="41"/>
        <v>2.451866790077295E-2</v>
      </c>
    </row>
    <row r="422" spans="1:24" ht="30" hidden="1" customHeight="1" x14ac:dyDescent="0.3">
      <c r="A422" s="309">
        <v>422</v>
      </c>
      <c r="B422" s="313">
        <v>21</v>
      </c>
      <c r="C422" s="314" t="s">
        <v>446</v>
      </c>
      <c r="D422" s="315" t="s">
        <v>467</v>
      </c>
      <c r="E422" s="328">
        <v>2503708</v>
      </c>
      <c r="F422" s="311">
        <f>JAN!E422+FEB!E422+MAR!E422+APR!E422+MEI!E422+JUN!E422+JUL!E422+AGS!E422+SEPT!E422+OKT!E422+NOV!E422+DES!E422</f>
        <v>0</v>
      </c>
      <c r="G422" s="311">
        <f>JAN!F422+FEB!F422+MAR!F422+APR!F422+MEI!F422+JUN!F422+JUL!F422+AGS!F422+SEPT!F422+OKT!F422+NOV!F422+DES!F422</f>
        <v>17</v>
      </c>
      <c r="H422" s="311">
        <f>JAN!G422+FEB!G422+MAR!G422+APR!G422+MEI!G422+JUN!G422+JUL!G422+AGS!G422+SEPT!G422+OKT!G422+NOV!G422+DES!G422</f>
        <v>0</v>
      </c>
      <c r="I422" s="311">
        <f>JAN!H422+FEB!H422+MAR!H422+APR!H422+MEI!H422+JUN!H422+JUL!H422+AGS!H422+SEPT!H422+OKT!H422+NOV!H422+DES!H422</f>
        <v>18</v>
      </c>
      <c r="J422" s="311">
        <f>JAN!I422+FEB!I422+MAR!I422+APR!I422+MEI!I422+JUN!I422+JUL!I422+AGS!I422+SEPT!I422+OKT!I422+NOV!I422+DES!I422</f>
        <v>17</v>
      </c>
      <c r="K422" s="311">
        <f>JAN!J422+FEB!J422+MAR!J422+APR!J422+MEI!J422+JUN!J422+JUL!J422+AGS!J422+SEPT!J422+OKT!J422+NOV!J422+DES!J422</f>
        <v>0</v>
      </c>
      <c r="L422" s="311">
        <f>JAN!K422+FEB!K422+MAR!K422+APR!K422+MEI!K422+JUN!K422+JUL!K422+AGS!K422+SEPT!K422+OKT!K422+NOV!K422+DES!K422</f>
        <v>18</v>
      </c>
      <c r="M422" s="311">
        <f>JAN!L422+FEB!L422+MAR!L422+APR!L422+MEI!L422+JUN!L422+JUL!L422+AGS!L422+SEPT!L422+OKT!L422+NOV!L422+DES!L422</f>
        <v>15</v>
      </c>
      <c r="N422" s="311">
        <f>JAN!M422+FEB!M422+MAR!M422+APR!M422+MEI!M422+JUN!M422+JUL!M422+AGS!M422+SEPT!M422+OKT!M422+NOV!M422+DES!M422</f>
        <v>15</v>
      </c>
      <c r="O422" s="311">
        <f>JAN!N422+FEB!N422+MAR!N422+APR!N422+MEI!N422+JUN!N422+JUL!N422+AGS!N422+SEPT!N422+OKT!N422+NOV!N422+DES!N422</f>
        <v>13</v>
      </c>
      <c r="P422" s="311">
        <f>JAN!O422+FEB!O422+MAR!O422+APR!O422+MEI!O422+JUN!O422+JUL!O422+AGS!O422+SEPT!O422+OKT!O422+NOV!O422+DES!O422</f>
        <v>0</v>
      </c>
      <c r="Q422" s="311">
        <f>JAN!P422+FEB!P422+MAR!P422+APR!P422+MEI!P422+JUN!P422+JUL!P422+AGS!P422+SEPT!P422+OKT!P422+NOV!P422+DES!P422</f>
        <v>7</v>
      </c>
      <c r="R422" s="332">
        <f>JAN!Q422+FEB!Q422+MAR!Q422+APR!Q422+MEI!Q422+JUN!Q422+JUL!Q422+AGS!Q422+SEPT!Q422+OKT!Q422+NOV!Q422+DES!Q422</f>
        <v>0</v>
      </c>
      <c r="S422" s="336" t="e">
        <f t="shared" si="36"/>
        <v>#DIV/0!</v>
      </c>
      <c r="T422" s="336">
        <f t="shared" si="37"/>
        <v>1</v>
      </c>
      <c r="U422" s="336">
        <f t="shared" si="38"/>
        <v>0.8666666666666667</v>
      </c>
      <c r="V422" s="336">
        <f t="shared" si="39"/>
        <v>0.83333333333333337</v>
      </c>
      <c r="W422" s="336">
        <f t="shared" si="40"/>
        <v>7.1893367756942901E-6</v>
      </c>
      <c r="X422" s="337">
        <f t="shared" si="41"/>
        <v>5.9911139797452417E-3</v>
      </c>
    </row>
    <row r="423" spans="1:24" ht="30" hidden="1" customHeight="1" x14ac:dyDescent="0.3">
      <c r="A423" s="309">
        <v>423</v>
      </c>
      <c r="B423" s="313">
        <v>22</v>
      </c>
      <c r="C423" s="314" t="s">
        <v>446</v>
      </c>
      <c r="D423" s="315" t="s">
        <v>468</v>
      </c>
      <c r="E423" s="328">
        <v>316277</v>
      </c>
      <c r="F423" s="311">
        <f>JAN!E423+FEB!E423+MAR!E423+APR!E423+MEI!E423+JUN!E423+JUL!E423+AGS!E423+SEPT!E423+OKT!E423+NOV!E423+DES!E423</f>
        <v>0</v>
      </c>
      <c r="G423" s="311">
        <f>JAN!F423+FEB!F423+MAR!F423+APR!F423+MEI!F423+JUN!F423+JUL!F423+AGS!F423+SEPT!F423+OKT!F423+NOV!F423+DES!F423</f>
        <v>0</v>
      </c>
      <c r="H423" s="311">
        <f>JAN!G423+FEB!G423+MAR!G423+APR!G423+MEI!G423+JUN!G423+JUL!G423+AGS!G423+SEPT!G423+OKT!G423+NOV!G423+DES!G423</f>
        <v>0</v>
      </c>
      <c r="I423" s="311">
        <f>JAN!H423+FEB!H423+MAR!H423+APR!H423+MEI!H423+JUN!H423+JUL!H423+AGS!H423+SEPT!H423+OKT!H423+NOV!H423+DES!H423</f>
        <v>0</v>
      </c>
      <c r="J423" s="311">
        <f>JAN!I423+FEB!I423+MAR!I423+APR!I423+MEI!I423+JUN!I423+JUL!I423+AGS!I423+SEPT!I423+OKT!I423+NOV!I423+DES!I423</f>
        <v>0</v>
      </c>
      <c r="K423" s="311">
        <f>JAN!J423+FEB!J423+MAR!J423+APR!J423+MEI!J423+JUN!J423+JUL!J423+AGS!J423+SEPT!J423+OKT!J423+NOV!J423+DES!J423</f>
        <v>0</v>
      </c>
      <c r="L423" s="311">
        <f>JAN!K423+FEB!K423+MAR!K423+APR!K423+MEI!K423+JUN!K423+JUL!K423+AGS!K423+SEPT!K423+OKT!K423+NOV!K423+DES!K423</f>
        <v>0</v>
      </c>
      <c r="M423" s="311">
        <f>JAN!L423+FEB!L423+MAR!L423+APR!L423+MEI!L423+JUN!L423+JUL!L423+AGS!L423+SEPT!L423+OKT!L423+NOV!L423+DES!L423</f>
        <v>6</v>
      </c>
      <c r="N423" s="311">
        <f>JAN!M423+FEB!M423+MAR!M423+APR!M423+MEI!M423+JUN!M423+JUL!M423+AGS!M423+SEPT!M423+OKT!M423+NOV!M423+DES!M423</f>
        <v>6</v>
      </c>
      <c r="O423" s="311">
        <f>JAN!N423+FEB!N423+MAR!N423+APR!N423+MEI!N423+JUN!N423+JUL!N423+AGS!N423+SEPT!N423+OKT!N423+NOV!N423+DES!N423</f>
        <v>4</v>
      </c>
      <c r="P423" s="311">
        <f>JAN!O423+FEB!O423+MAR!O423+APR!O423+MEI!O423+JUN!O423+JUL!O423+AGS!O423+SEPT!O423+OKT!O423+NOV!O423+DES!O423</f>
        <v>0</v>
      </c>
      <c r="Q423" s="311">
        <f>JAN!P423+FEB!P423+MAR!P423+APR!P423+MEI!P423+JUN!P423+JUL!P423+AGS!P423+SEPT!P423+OKT!P423+NOV!P423+DES!P423</f>
        <v>0</v>
      </c>
      <c r="R423" s="332">
        <f>JAN!Q423+FEB!Q423+MAR!Q423+APR!Q423+MEI!Q423+JUN!Q423+JUL!Q423+AGS!Q423+SEPT!Q423+OKT!Q423+NOV!Q423+DES!Q423</f>
        <v>0</v>
      </c>
      <c r="S423" s="336" t="e">
        <f t="shared" si="36"/>
        <v>#DIV/0!</v>
      </c>
      <c r="T423" s="336">
        <f t="shared" si="37"/>
        <v>1</v>
      </c>
      <c r="U423" s="336">
        <f t="shared" si="38"/>
        <v>0.66666666666666663</v>
      </c>
      <c r="V423" s="336" t="e">
        <f t="shared" si="39"/>
        <v>#DIV/0!</v>
      </c>
      <c r="W423" s="336">
        <f t="shared" si="40"/>
        <v>0</v>
      </c>
      <c r="X423" s="337">
        <f t="shared" si="41"/>
        <v>1.8970712381867792E-2</v>
      </c>
    </row>
    <row r="424" spans="1:24" ht="30" hidden="1" customHeight="1" x14ac:dyDescent="0.3">
      <c r="A424" s="309">
        <v>424</v>
      </c>
      <c r="B424" s="313">
        <v>23</v>
      </c>
      <c r="C424" s="314" t="s">
        <v>446</v>
      </c>
      <c r="D424" s="315" t="s">
        <v>469</v>
      </c>
      <c r="E424" s="328">
        <v>2931897</v>
      </c>
      <c r="F424" s="311">
        <f>JAN!E424+FEB!E424+MAR!E424+APR!E424+MEI!E424+JUN!E424+JUL!E424+AGS!E424+SEPT!E424+OKT!E424+NOV!E424+DES!E424</f>
        <v>0</v>
      </c>
      <c r="G424" s="311">
        <f>JAN!F424+FEB!F424+MAR!F424+APR!F424+MEI!F424+JUN!F424+JUL!F424+AGS!F424+SEPT!F424+OKT!F424+NOV!F424+DES!F424</f>
        <v>2</v>
      </c>
      <c r="H424" s="311">
        <f>JAN!G424+FEB!G424+MAR!G424+APR!G424+MEI!G424+JUN!G424+JUL!G424+AGS!G424+SEPT!G424+OKT!G424+NOV!G424+DES!G424</f>
        <v>0</v>
      </c>
      <c r="I424" s="311">
        <f>JAN!H424+FEB!H424+MAR!H424+APR!H424+MEI!H424+JUN!H424+JUL!H424+AGS!H424+SEPT!H424+OKT!H424+NOV!H424+DES!H424</f>
        <v>2</v>
      </c>
      <c r="J424" s="311">
        <f>JAN!I424+FEB!I424+MAR!I424+APR!I424+MEI!I424+JUN!I424+JUL!I424+AGS!I424+SEPT!I424+OKT!I424+NOV!I424+DES!I424</f>
        <v>2</v>
      </c>
      <c r="K424" s="311">
        <f>JAN!J424+FEB!J424+MAR!J424+APR!J424+MEI!J424+JUN!J424+JUL!J424+AGS!J424+SEPT!J424+OKT!J424+NOV!J424+DES!J424</f>
        <v>0</v>
      </c>
      <c r="L424" s="311">
        <f>JAN!K424+FEB!K424+MAR!K424+APR!K424+MEI!K424+JUN!K424+JUL!K424+AGS!K424+SEPT!K424+OKT!K424+NOV!K424+DES!K424</f>
        <v>2</v>
      </c>
      <c r="M424" s="311">
        <f>JAN!L424+FEB!L424+MAR!L424+APR!L424+MEI!L424+JUN!L424+JUL!L424+AGS!L424+SEPT!L424+OKT!L424+NOV!L424+DES!L424</f>
        <v>3</v>
      </c>
      <c r="N424" s="311">
        <f>JAN!M424+FEB!M424+MAR!M424+APR!M424+MEI!M424+JUN!M424+JUL!M424+AGS!M424+SEPT!M424+OKT!M424+NOV!M424+DES!M424</f>
        <v>2</v>
      </c>
      <c r="O424" s="311">
        <f>JAN!N424+FEB!N424+MAR!N424+APR!N424+MEI!N424+JUN!N424+JUL!N424+AGS!N424+SEPT!N424+OKT!N424+NOV!N424+DES!N424</f>
        <v>3</v>
      </c>
      <c r="P424" s="311">
        <f>JAN!O424+FEB!O424+MAR!O424+APR!O424+MEI!O424+JUN!O424+JUL!O424+AGS!O424+SEPT!O424+OKT!O424+NOV!O424+DES!O424</f>
        <v>0</v>
      </c>
      <c r="Q424" s="311">
        <f>JAN!P424+FEB!P424+MAR!P424+APR!P424+MEI!P424+JUN!P424+JUL!P424+AGS!P424+SEPT!P424+OKT!P424+NOV!P424+DES!P424</f>
        <v>1</v>
      </c>
      <c r="R424" s="332">
        <f>JAN!Q424+FEB!Q424+MAR!Q424+APR!Q424+MEI!Q424+JUN!Q424+JUL!Q424+AGS!Q424+SEPT!Q424+OKT!Q424+NOV!Q424+DES!Q424</f>
        <v>0</v>
      </c>
      <c r="S424" s="336" t="e">
        <f t="shared" si="36"/>
        <v>#DIV/0!</v>
      </c>
      <c r="T424" s="336">
        <f t="shared" si="37"/>
        <v>0.66666666666666663</v>
      </c>
      <c r="U424" s="336">
        <f t="shared" si="38"/>
        <v>1</v>
      </c>
      <c r="V424" s="336">
        <f t="shared" si="39"/>
        <v>1.5</v>
      </c>
      <c r="W424" s="336">
        <f t="shared" si="40"/>
        <v>6.8215220384617877E-7</v>
      </c>
      <c r="X424" s="337">
        <f t="shared" si="41"/>
        <v>1.0232283057692681E-3</v>
      </c>
    </row>
    <row r="425" spans="1:24" ht="30" hidden="1" customHeight="1" x14ac:dyDescent="0.3">
      <c r="A425" s="309">
        <v>425</v>
      </c>
      <c r="B425" s="313">
        <v>24</v>
      </c>
      <c r="C425" s="314" t="s">
        <v>446</v>
      </c>
      <c r="D425" s="315" t="s">
        <v>470</v>
      </c>
      <c r="E425" s="328">
        <v>2330333</v>
      </c>
      <c r="F425" s="311">
        <f>JAN!E425+FEB!E425+MAR!E425+APR!E425+MEI!E425+JUN!E425+JUL!E425+AGS!E425+SEPT!E425+OKT!E425+NOV!E425+DES!E425</f>
        <v>0</v>
      </c>
      <c r="G425" s="311">
        <f>JAN!F425+FEB!F425+MAR!F425+APR!F425+MEI!F425+JUN!F425+JUL!F425+AGS!F425+SEPT!F425+OKT!F425+NOV!F425+DES!F425</f>
        <v>0</v>
      </c>
      <c r="H425" s="311">
        <f>JAN!G425+FEB!G425+MAR!G425+APR!G425+MEI!G425+JUN!G425+JUL!G425+AGS!G425+SEPT!G425+OKT!G425+NOV!G425+DES!G425</f>
        <v>0</v>
      </c>
      <c r="I425" s="311">
        <f>JAN!H425+FEB!H425+MAR!H425+APR!H425+MEI!H425+JUN!H425+JUL!H425+AGS!H425+SEPT!H425+OKT!H425+NOV!H425+DES!H425</f>
        <v>0</v>
      </c>
      <c r="J425" s="311">
        <f>JAN!I425+FEB!I425+MAR!I425+APR!I425+MEI!I425+JUN!I425+JUL!I425+AGS!I425+SEPT!I425+OKT!I425+NOV!I425+DES!I425</f>
        <v>0</v>
      </c>
      <c r="K425" s="311">
        <f>JAN!J425+FEB!J425+MAR!J425+APR!J425+MEI!J425+JUN!J425+JUL!J425+AGS!J425+SEPT!J425+OKT!J425+NOV!J425+DES!J425</f>
        <v>0</v>
      </c>
      <c r="L425" s="311">
        <f>JAN!K425+FEB!K425+MAR!K425+APR!K425+MEI!K425+JUN!K425+JUL!K425+AGS!K425+SEPT!K425+OKT!K425+NOV!K425+DES!K425</f>
        <v>0</v>
      </c>
      <c r="M425" s="311">
        <f>JAN!L425+FEB!L425+MAR!L425+APR!L425+MEI!L425+JUN!L425+JUL!L425+AGS!L425+SEPT!L425+OKT!L425+NOV!L425+DES!L425</f>
        <v>6</v>
      </c>
      <c r="N425" s="311">
        <f>JAN!M425+FEB!M425+MAR!M425+APR!M425+MEI!M425+JUN!M425+JUL!M425+AGS!M425+SEPT!M425+OKT!M425+NOV!M425+DES!M425</f>
        <v>6</v>
      </c>
      <c r="O425" s="311">
        <f>JAN!N425+FEB!N425+MAR!N425+APR!N425+MEI!N425+JUN!N425+JUL!N425+AGS!N425+SEPT!N425+OKT!N425+NOV!N425+DES!N425</f>
        <v>6</v>
      </c>
      <c r="P425" s="311">
        <f>JAN!O425+FEB!O425+MAR!O425+APR!O425+MEI!O425+JUN!O425+JUL!O425+AGS!O425+SEPT!O425+OKT!O425+NOV!O425+DES!O425</f>
        <v>0</v>
      </c>
      <c r="Q425" s="311">
        <f>JAN!P425+FEB!P425+MAR!P425+APR!P425+MEI!P425+JUN!P425+JUL!P425+AGS!P425+SEPT!P425+OKT!P425+NOV!P425+DES!P425</f>
        <v>0</v>
      </c>
      <c r="R425" s="332">
        <f>JAN!Q425+FEB!Q425+MAR!Q425+APR!Q425+MEI!Q425+JUN!Q425+JUL!Q425+AGS!Q425+SEPT!Q425+OKT!Q425+NOV!Q425+DES!Q425</f>
        <v>0</v>
      </c>
      <c r="S425" s="336" t="e">
        <f t="shared" si="36"/>
        <v>#DIV/0!</v>
      </c>
      <c r="T425" s="336">
        <f t="shared" si="37"/>
        <v>1</v>
      </c>
      <c r="U425" s="336">
        <f t="shared" si="38"/>
        <v>1</v>
      </c>
      <c r="V425" s="336" t="e">
        <f t="shared" si="39"/>
        <v>#DIV/0!</v>
      </c>
      <c r="W425" s="336">
        <f t="shared" si="40"/>
        <v>0</v>
      </c>
      <c r="X425" s="337">
        <f t="shared" si="41"/>
        <v>2.5747393183720955E-3</v>
      </c>
    </row>
    <row r="426" spans="1:24" ht="30" hidden="1" customHeight="1" x14ac:dyDescent="0.3">
      <c r="A426" s="309">
        <v>426</v>
      </c>
      <c r="B426" s="313">
        <v>25</v>
      </c>
      <c r="C426" s="314" t="s">
        <v>446</v>
      </c>
      <c r="D426" s="315" t="s">
        <v>471</v>
      </c>
      <c r="E426" s="328">
        <v>607811</v>
      </c>
      <c r="F426" s="311">
        <f>JAN!E426+FEB!E426+MAR!E426+APR!E426+MEI!E426+JUN!E426+JUL!E426+AGS!E426+SEPT!E426+OKT!E426+NOV!E426+DES!E426</f>
        <v>0</v>
      </c>
      <c r="G426" s="311">
        <f>JAN!F426+FEB!F426+MAR!F426+APR!F426+MEI!F426+JUN!F426+JUL!F426+AGS!F426+SEPT!F426+OKT!F426+NOV!F426+DES!F426</f>
        <v>0</v>
      </c>
      <c r="H426" s="311">
        <f>JAN!G426+FEB!G426+MAR!G426+APR!G426+MEI!G426+JUN!G426+JUL!G426+AGS!G426+SEPT!G426+OKT!G426+NOV!G426+DES!G426</f>
        <v>0</v>
      </c>
      <c r="I426" s="311">
        <f>JAN!H426+FEB!H426+MAR!H426+APR!H426+MEI!H426+JUN!H426+JUL!H426+AGS!H426+SEPT!H426+OKT!H426+NOV!H426+DES!H426</f>
        <v>0</v>
      </c>
      <c r="J426" s="311">
        <f>JAN!I426+FEB!I426+MAR!I426+APR!I426+MEI!I426+JUN!I426+JUL!I426+AGS!I426+SEPT!I426+OKT!I426+NOV!I426+DES!I426</f>
        <v>0</v>
      </c>
      <c r="K426" s="311">
        <f>JAN!J426+FEB!J426+MAR!J426+APR!J426+MEI!J426+JUN!J426+JUL!J426+AGS!J426+SEPT!J426+OKT!J426+NOV!J426+DES!J426</f>
        <v>0</v>
      </c>
      <c r="L426" s="311">
        <f>JAN!K426+FEB!K426+MAR!K426+APR!K426+MEI!K426+JUN!K426+JUL!K426+AGS!K426+SEPT!K426+OKT!K426+NOV!K426+DES!K426</f>
        <v>0</v>
      </c>
      <c r="M426" s="311">
        <f>JAN!L426+FEB!L426+MAR!L426+APR!L426+MEI!L426+JUN!L426+JUL!L426+AGS!L426+SEPT!L426+OKT!L426+NOV!L426+DES!L426</f>
        <v>1</v>
      </c>
      <c r="N426" s="311">
        <f>JAN!M426+FEB!M426+MAR!M426+APR!M426+MEI!M426+JUN!M426+JUL!M426+AGS!M426+SEPT!M426+OKT!M426+NOV!M426+DES!M426</f>
        <v>1</v>
      </c>
      <c r="O426" s="311">
        <f>JAN!N426+FEB!N426+MAR!N426+APR!N426+MEI!N426+JUN!N426+JUL!N426+AGS!N426+SEPT!N426+OKT!N426+NOV!N426+DES!N426</f>
        <v>0</v>
      </c>
      <c r="P426" s="311">
        <f>JAN!O426+FEB!O426+MAR!O426+APR!O426+MEI!O426+JUN!O426+JUL!O426+AGS!O426+SEPT!O426+OKT!O426+NOV!O426+DES!O426</f>
        <v>0</v>
      </c>
      <c r="Q426" s="311">
        <f>JAN!P426+FEB!P426+MAR!P426+APR!P426+MEI!P426+JUN!P426+JUL!P426+AGS!P426+SEPT!P426+OKT!P426+NOV!P426+DES!P426</f>
        <v>0</v>
      </c>
      <c r="R426" s="332">
        <f>JAN!Q426+FEB!Q426+MAR!Q426+APR!Q426+MEI!Q426+JUN!Q426+JUL!Q426+AGS!Q426+SEPT!Q426+OKT!Q426+NOV!Q426+DES!Q426</f>
        <v>0</v>
      </c>
      <c r="S426" s="336" t="e">
        <f t="shared" si="36"/>
        <v>#DIV/0!</v>
      </c>
      <c r="T426" s="336">
        <f t="shared" si="37"/>
        <v>1</v>
      </c>
      <c r="U426" s="336">
        <f t="shared" si="38"/>
        <v>0</v>
      </c>
      <c r="V426" s="336" t="e">
        <f t="shared" si="39"/>
        <v>#DIV/0!</v>
      </c>
      <c r="W426" s="336">
        <f t="shared" si="40"/>
        <v>0</v>
      </c>
      <c r="X426" s="337">
        <f t="shared" si="41"/>
        <v>1.6452482761911186E-3</v>
      </c>
    </row>
    <row r="427" spans="1:24" ht="30" hidden="1" customHeight="1" x14ac:dyDescent="0.3">
      <c r="A427" s="309">
        <v>427</v>
      </c>
      <c r="B427" s="313">
        <v>26</v>
      </c>
      <c r="C427" s="314" t="s">
        <v>446</v>
      </c>
      <c r="D427" s="315" t="s">
        <v>472</v>
      </c>
      <c r="E427" s="328">
        <v>662723</v>
      </c>
      <c r="F427" s="311">
        <f>JAN!E427+FEB!E427+MAR!E427+APR!E427+MEI!E427+JUN!E427+JUL!E427+AGS!E427+SEPT!E427+OKT!E427+NOV!E427+DES!E427</f>
        <v>0</v>
      </c>
      <c r="G427" s="311">
        <f>JAN!F427+FEB!F427+MAR!F427+APR!F427+MEI!F427+JUN!F427+JUL!F427+AGS!F427+SEPT!F427+OKT!F427+NOV!F427+DES!F427</f>
        <v>3</v>
      </c>
      <c r="H427" s="311">
        <f>JAN!G427+FEB!G427+MAR!G427+APR!G427+MEI!G427+JUN!G427+JUL!G427+AGS!G427+SEPT!G427+OKT!G427+NOV!G427+DES!G427</f>
        <v>0</v>
      </c>
      <c r="I427" s="311">
        <f>JAN!H427+FEB!H427+MAR!H427+APR!H427+MEI!H427+JUN!H427+JUL!H427+AGS!H427+SEPT!H427+OKT!H427+NOV!H427+DES!H427</f>
        <v>3</v>
      </c>
      <c r="J427" s="311">
        <f>JAN!I427+FEB!I427+MAR!I427+APR!I427+MEI!I427+JUN!I427+JUL!I427+AGS!I427+SEPT!I427+OKT!I427+NOV!I427+DES!I427</f>
        <v>3</v>
      </c>
      <c r="K427" s="311">
        <f>JAN!J427+FEB!J427+MAR!J427+APR!J427+MEI!J427+JUN!J427+JUL!J427+AGS!J427+SEPT!J427+OKT!J427+NOV!J427+DES!J427</f>
        <v>0</v>
      </c>
      <c r="L427" s="311">
        <f>JAN!K427+FEB!K427+MAR!K427+APR!K427+MEI!K427+JUN!K427+JUL!K427+AGS!K427+SEPT!K427+OKT!K427+NOV!K427+DES!K427</f>
        <v>3</v>
      </c>
      <c r="M427" s="311">
        <f>JAN!L427+FEB!L427+MAR!L427+APR!L427+MEI!L427+JUN!L427+JUL!L427+AGS!L427+SEPT!L427+OKT!L427+NOV!L427+DES!L427</f>
        <v>2</v>
      </c>
      <c r="N427" s="311">
        <f>JAN!M427+FEB!M427+MAR!M427+APR!M427+MEI!M427+JUN!M427+JUL!M427+AGS!M427+SEPT!M427+OKT!M427+NOV!M427+DES!M427</f>
        <v>2</v>
      </c>
      <c r="O427" s="311">
        <f>JAN!N427+FEB!N427+MAR!N427+APR!N427+MEI!N427+JUN!N427+JUL!N427+AGS!N427+SEPT!N427+OKT!N427+NOV!N427+DES!N427</f>
        <v>2</v>
      </c>
      <c r="P427" s="311">
        <f>JAN!O427+FEB!O427+MAR!O427+APR!O427+MEI!O427+JUN!O427+JUL!O427+AGS!O427+SEPT!O427+OKT!O427+NOV!O427+DES!O427</f>
        <v>0</v>
      </c>
      <c r="Q427" s="311">
        <f>JAN!P427+FEB!P427+MAR!P427+APR!P427+MEI!P427+JUN!P427+JUL!P427+AGS!P427+SEPT!P427+OKT!P427+NOV!P427+DES!P427</f>
        <v>2</v>
      </c>
      <c r="R427" s="332">
        <f>JAN!Q427+FEB!Q427+MAR!Q427+APR!Q427+MEI!Q427+JUN!Q427+JUL!Q427+AGS!Q427+SEPT!Q427+OKT!Q427+NOV!Q427+DES!Q427</f>
        <v>0</v>
      </c>
      <c r="S427" s="336" t="e">
        <f t="shared" si="36"/>
        <v>#DIV/0!</v>
      </c>
      <c r="T427" s="336">
        <f t="shared" si="37"/>
        <v>1</v>
      </c>
      <c r="U427" s="336">
        <f t="shared" si="38"/>
        <v>1</v>
      </c>
      <c r="V427" s="336">
        <f t="shared" si="39"/>
        <v>0.66666666666666663</v>
      </c>
      <c r="W427" s="336">
        <f t="shared" si="40"/>
        <v>4.5267781561829002E-6</v>
      </c>
      <c r="X427" s="337">
        <f t="shared" si="41"/>
        <v>3.017852104121933E-3</v>
      </c>
    </row>
    <row r="428" spans="1:24" ht="30" hidden="1" customHeight="1" x14ac:dyDescent="0.3">
      <c r="A428" s="309">
        <v>428</v>
      </c>
      <c r="B428" s="313">
        <v>27</v>
      </c>
      <c r="C428" s="314" t="s">
        <v>446</v>
      </c>
      <c r="D428" s="315" t="s">
        <v>473</v>
      </c>
      <c r="E428" s="328">
        <v>182819</v>
      </c>
      <c r="F428" s="311">
        <f>JAN!E428+FEB!E428+MAR!E428+APR!E428+MEI!E428+JUN!E428+JUL!E428+AGS!E428+SEPT!E428+OKT!E428+NOV!E428+DES!E428</f>
        <v>0</v>
      </c>
      <c r="G428" s="311">
        <f>JAN!F428+FEB!F428+MAR!F428+APR!F428+MEI!F428+JUN!F428+JUL!F428+AGS!F428+SEPT!F428+OKT!F428+NOV!F428+DES!F428</f>
        <v>0</v>
      </c>
      <c r="H428" s="311">
        <f>JAN!G428+FEB!G428+MAR!G428+APR!G428+MEI!G428+JUN!G428+JUL!G428+AGS!G428+SEPT!G428+OKT!G428+NOV!G428+DES!G428</f>
        <v>0</v>
      </c>
      <c r="I428" s="311">
        <f>JAN!H428+FEB!H428+MAR!H428+APR!H428+MEI!H428+JUN!H428+JUL!H428+AGS!H428+SEPT!H428+OKT!H428+NOV!H428+DES!H428</f>
        <v>0</v>
      </c>
      <c r="J428" s="311">
        <f>JAN!I428+FEB!I428+MAR!I428+APR!I428+MEI!I428+JUN!I428+JUL!I428+AGS!I428+SEPT!I428+OKT!I428+NOV!I428+DES!I428</f>
        <v>0</v>
      </c>
      <c r="K428" s="311">
        <f>JAN!J428+FEB!J428+MAR!J428+APR!J428+MEI!J428+JUN!J428+JUL!J428+AGS!J428+SEPT!J428+OKT!J428+NOV!J428+DES!J428</f>
        <v>0</v>
      </c>
      <c r="L428" s="311">
        <f>JAN!K428+FEB!K428+MAR!K428+APR!K428+MEI!K428+JUN!K428+JUL!K428+AGS!K428+SEPT!K428+OKT!K428+NOV!K428+DES!K428</f>
        <v>0</v>
      </c>
      <c r="M428" s="311">
        <f>JAN!L428+FEB!L428+MAR!L428+APR!L428+MEI!L428+JUN!L428+JUL!L428+AGS!L428+SEPT!L428+OKT!L428+NOV!L428+DES!L428</f>
        <v>15</v>
      </c>
      <c r="N428" s="311">
        <f>JAN!M428+FEB!M428+MAR!M428+APR!M428+MEI!M428+JUN!M428+JUL!M428+AGS!M428+SEPT!M428+OKT!M428+NOV!M428+DES!M428</f>
        <v>7</v>
      </c>
      <c r="O428" s="311">
        <f>JAN!N428+FEB!N428+MAR!N428+APR!N428+MEI!N428+JUN!N428+JUL!N428+AGS!N428+SEPT!N428+OKT!N428+NOV!N428+DES!N428</f>
        <v>15</v>
      </c>
      <c r="P428" s="311">
        <f>JAN!O428+FEB!O428+MAR!O428+APR!O428+MEI!O428+JUN!O428+JUL!O428+AGS!O428+SEPT!O428+OKT!O428+NOV!O428+DES!O428</f>
        <v>0</v>
      </c>
      <c r="Q428" s="311">
        <f>JAN!P428+FEB!P428+MAR!P428+APR!P428+MEI!P428+JUN!P428+JUL!P428+AGS!P428+SEPT!P428+OKT!P428+NOV!P428+DES!P428</f>
        <v>0</v>
      </c>
      <c r="R428" s="332">
        <f>JAN!Q428+FEB!Q428+MAR!Q428+APR!Q428+MEI!Q428+JUN!Q428+JUL!Q428+AGS!Q428+SEPT!Q428+OKT!Q428+NOV!Q428+DES!Q428</f>
        <v>0</v>
      </c>
      <c r="S428" s="336" t="e">
        <f t="shared" si="36"/>
        <v>#DIV/0!</v>
      </c>
      <c r="T428" s="336">
        <f t="shared" si="37"/>
        <v>0.46666666666666667</v>
      </c>
      <c r="U428" s="336">
        <f t="shared" si="38"/>
        <v>1</v>
      </c>
      <c r="V428" s="336" t="e">
        <f t="shared" si="39"/>
        <v>#DIV/0!</v>
      </c>
      <c r="W428" s="336">
        <f t="shared" si="40"/>
        <v>0</v>
      </c>
      <c r="X428" s="337">
        <f t="shared" si="41"/>
        <v>8.204836477609001E-2</v>
      </c>
    </row>
    <row r="429" spans="1:24" ht="30" hidden="1" customHeight="1" x14ac:dyDescent="0.3">
      <c r="A429" s="306">
        <v>429</v>
      </c>
      <c r="B429" s="308">
        <v>1</v>
      </c>
      <c r="C429" s="304" t="s">
        <v>474</v>
      </c>
      <c r="D429" s="304" t="s">
        <v>475</v>
      </c>
      <c r="E429" s="325">
        <v>1719504</v>
      </c>
      <c r="F429" s="303">
        <f>JAN!E429+FEB!E429+MAR!E429+APR!E429+MEI!E429+JUN!E429+JUL!E429+AGS!E429+SEPT!E429+OKT!E429+NOV!E429+DES!E429</f>
        <v>197</v>
      </c>
      <c r="G429" s="303">
        <f>JAN!F429+FEB!F429+MAR!F429+APR!F429+MEI!F429+JUN!F429+JUL!F429+AGS!F429+SEPT!F429+OKT!F429+NOV!F429+DES!F429</f>
        <v>0</v>
      </c>
      <c r="H429" s="303">
        <f>JAN!G429+FEB!G429+MAR!G429+APR!G429+MEI!G429+JUN!G429+JUL!G429+AGS!G429+SEPT!G429+OKT!G429+NOV!G429+DES!G429</f>
        <v>0</v>
      </c>
      <c r="I429" s="303">
        <f>JAN!H429+FEB!H429+MAR!H429+APR!H429+MEI!H429+JUN!H429+JUL!H429+AGS!H429+SEPT!H429+OKT!H429+NOV!H429+DES!H429</f>
        <v>192</v>
      </c>
      <c r="J429" s="303">
        <f>JAN!I429+FEB!I429+MAR!I429+APR!I429+MEI!I429+JUN!I429+JUL!I429+AGS!I429+SEPT!I429+OKT!I429+NOV!I429+DES!I429</f>
        <v>5</v>
      </c>
      <c r="K429" s="303">
        <f>JAN!J429+FEB!J429+MAR!J429+APR!J429+MEI!J429+JUN!J429+JUL!J429+AGS!J429+SEPT!J429+OKT!J429+NOV!J429+DES!J429</f>
        <v>2</v>
      </c>
      <c r="L429" s="303">
        <f>JAN!K429+FEB!K429+MAR!K429+APR!K429+MEI!K429+JUN!K429+JUL!K429+AGS!K429+SEPT!K429+OKT!K429+NOV!K429+DES!K429</f>
        <v>191</v>
      </c>
      <c r="M429" s="303">
        <f>JAN!L429+FEB!L429+MAR!L429+APR!L429+MEI!L429+JUN!L429+JUL!L429+AGS!L429+SEPT!L429+OKT!L429+NOV!L429+DES!L429</f>
        <v>48</v>
      </c>
      <c r="N429" s="303">
        <f>JAN!M429+FEB!M429+MAR!M429+APR!M429+MEI!M429+JUN!M429+JUL!M429+AGS!M429+SEPT!M429+OKT!M429+NOV!M429+DES!M429</f>
        <v>48</v>
      </c>
      <c r="O429" s="303">
        <f>JAN!N429+FEB!N429+MAR!N429+APR!N429+MEI!N429+JUN!N429+JUL!N429+AGS!N429+SEPT!N429+OKT!N429+NOV!N429+DES!N429</f>
        <v>48</v>
      </c>
      <c r="P429" s="303">
        <f>JAN!O429+FEB!O429+MAR!O429+APR!O429+MEI!O429+JUN!O429+JUL!O429+AGS!O429+SEPT!O429+OKT!O429+NOV!O429+DES!O429</f>
        <v>0</v>
      </c>
      <c r="Q429" s="303">
        <f>JAN!P429+FEB!P429+MAR!P429+APR!P429+MEI!P429+JUN!P429+JUL!P429+AGS!P429+SEPT!P429+OKT!P429+NOV!P429+DES!P429</f>
        <v>48</v>
      </c>
      <c r="R429" s="331">
        <f>JAN!Q429+FEB!Q429+MAR!Q429+APR!Q429+MEI!Q429+JUN!Q429+JUL!Q429+AGS!Q429+SEPT!Q429+OKT!Q429+NOV!Q429+DES!Q429</f>
        <v>0</v>
      </c>
      <c r="S429" s="336">
        <f t="shared" si="36"/>
        <v>0.97461928934010156</v>
      </c>
      <c r="T429" s="336">
        <f t="shared" si="37"/>
        <v>1</v>
      </c>
      <c r="U429" s="336">
        <f t="shared" si="38"/>
        <v>1</v>
      </c>
      <c r="V429" s="336">
        <f t="shared" si="39"/>
        <v>0.2513089005235602</v>
      </c>
      <c r="W429" s="336">
        <f t="shared" si="40"/>
        <v>1.1107854358000913E-4</v>
      </c>
      <c r="X429" s="337">
        <f t="shared" si="41"/>
        <v>2.7915026658850459E-2</v>
      </c>
    </row>
    <row r="430" spans="1:24" ht="30" hidden="1" customHeight="1" x14ac:dyDescent="0.3">
      <c r="A430" s="306">
        <v>430</v>
      </c>
      <c r="B430" s="308">
        <v>2</v>
      </c>
      <c r="C430" s="304" t="s">
        <v>474</v>
      </c>
      <c r="D430" s="304" t="s">
        <v>476</v>
      </c>
      <c r="E430" s="325">
        <v>1679124</v>
      </c>
      <c r="F430" s="303">
        <f>JAN!E430+FEB!E430+MAR!E430+APR!E430+MEI!E430+JUN!E430+JUL!E430+AGS!E430+SEPT!E430+OKT!E430+NOV!E430+DES!E430</f>
        <v>1492</v>
      </c>
      <c r="G430" s="303">
        <f>JAN!F430+FEB!F430+MAR!F430+APR!F430+MEI!F430+JUN!F430+JUL!F430+AGS!F430+SEPT!F430+OKT!F430+NOV!F430+DES!F430</f>
        <v>0</v>
      </c>
      <c r="H430" s="303">
        <f>JAN!G430+FEB!G430+MAR!G430+APR!G430+MEI!G430+JUN!G430+JUL!G430+AGS!G430+SEPT!G430+OKT!G430+NOV!G430+DES!G430</f>
        <v>0</v>
      </c>
      <c r="I430" s="303">
        <f>JAN!H430+FEB!H430+MAR!H430+APR!H430+MEI!H430+JUN!H430+JUL!H430+AGS!H430+SEPT!H430+OKT!H430+NOV!H430+DES!H430</f>
        <v>1341</v>
      </c>
      <c r="J430" s="303">
        <f>JAN!I430+FEB!I430+MAR!I430+APR!I430+MEI!I430+JUN!I430+JUL!I430+AGS!I430+SEPT!I430+OKT!I430+NOV!I430+DES!I430</f>
        <v>0</v>
      </c>
      <c r="K430" s="303">
        <f>JAN!J430+FEB!J430+MAR!J430+APR!J430+MEI!J430+JUN!J430+JUL!J430+AGS!J430+SEPT!J430+OKT!J430+NOV!J430+DES!J430</f>
        <v>2</v>
      </c>
      <c r="L430" s="303">
        <f>JAN!K430+FEB!K430+MAR!K430+APR!K430+MEI!K430+JUN!K430+JUL!K430+AGS!K430+SEPT!K430+OKT!K430+NOV!K430+DES!K430</f>
        <v>1337</v>
      </c>
      <c r="M430" s="303">
        <f>JAN!L430+FEB!L430+MAR!L430+APR!L430+MEI!L430+JUN!L430+JUL!L430+AGS!L430+SEPT!L430+OKT!L430+NOV!L430+DES!L430</f>
        <v>7</v>
      </c>
      <c r="N430" s="303">
        <f>JAN!M430+FEB!M430+MAR!M430+APR!M430+MEI!M430+JUN!M430+JUL!M430+AGS!M430+SEPT!M430+OKT!M430+NOV!M430+DES!M430</f>
        <v>7</v>
      </c>
      <c r="O430" s="303">
        <f>JAN!N430+FEB!N430+MAR!N430+APR!N430+MEI!N430+JUN!N430+JUL!N430+AGS!N430+SEPT!N430+OKT!N430+NOV!N430+DES!N430</f>
        <v>7</v>
      </c>
      <c r="P430" s="303">
        <f>JAN!O430+FEB!O430+MAR!O430+APR!O430+MEI!O430+JUN!O430+JUL!O430+AGS!O430+SEPT!O430+OKT!O430+NOV!O430+DES!O430</f>
        <v>0</v>
      </c>
      <c r="Q430" s="303">
        <f>JAN!P430+FEB!P430+MAR!P430+APR!P430+MEI!P430+JUN!P430+JUL!P430+AGS!P430+SEPT!P430+OKT!P430+NOV!P430+DES!P430</f>
        <v>7</v>
      </c>
      <c r="R430" s="331">
        <f>JAN!Q430+FEB!Q430+MAR!Q430+APR!Q430+MEI!Q430+JUN!Q430+JUL!Q430+AGS!Q430+SEPT!Q430+OKT!Q430+NOV!Q430+DES!Q430</f>
        <v>0</v>
      </c>
      <c r="S430" s="336">
        <f t="shared" si="36"/>
        <v>0.8987935656836461</v>
      </c>
      <c r="T430" s="336">
        <f t="shared" si="37"/>
        <v>1</v>
      </c>
      <c r="U430" s="336">
        <f t="shared" si="38"/>
        <v>1</v>
      </c>
      <c r="V430" s="336">
        <f t="shared" si="39"/>
        <v>5.235602094240838E-3</v>
      </c>
      <c r="W430" s="336">
        <f t="shared" si="40"/>
        <v>7.9624852006165124E-4</v>
      </c>
      <c r="X430" s="337">
        <f t="shared" si="41"/>
        <v>4.1688404191709489E-3</v>
      </c>
    </row>
    <row r="431" spans="1:24" ht="30" hidden="1" customHeight="1" x14ac:dyDescent="0.3">
      <c r="A431" s="306">
        <v>431</v>
      </c>
      <c r="B431" s="308">
        <v>3</v>
      </c>
      <c r="C431" s="304" t="s">
        <v>474</v>
      </c>
      <c r="D431" s="304" t="s">
        <v>477</v>
      </c>
      <c r="E431" s="325">
        <v>925193</v>
      </c>
      <c r="F431" s="303">
        <f>JAN!E431+FEB!E431+MAR!E431+APR!E431+MEI!E431+JUN!E431+JUL!E431+AGS!E431+SEPT!E431+OKT!E431+NOV!E431+DES!E431</f>
        <v>26</v>
      </c>
      <c r="G431" s="303">
        <f>JAN!F431+FEB!F431+MAR!F431+APR!F431+MEI!F431+JUN!F431+JUL!F431+AGS!F431+SEPT!F431+OKT!F431+NOV!F431+DES!F431</f>
        <v>0</v>
      </c>
      <c r="H431" s="303">
        <f>JAN!G431+FEB!G431+MAR!G431+APR!G431+MEI!G431+JUN!G431+JUL!G431+AGS!G431+SEPT!G431+OKT!G431+NOV!G431+DES!G431</f>
        <v>0</v>
      </c>
      <c r="I431" s="303">
        <f>JAN!H431+FEB!H431+MAR!H431+APR!H431+MEI!H431+JUN!H431+JUL!H431+AGS!H431+SEPT!H431+OKT!H431+NOV!H431+DES!H431</f>
        <v>20</v>
      </c>
      <c r="J431" s="303">
        <f>JAN!I431+FEB!I431+MAR!I431+APR!I431+MEI!I431+JUN!I431+JUL!I431+AGS!I431+SEPT!I431+OKT!I431+NOV!I431+DES!I431</f>
        <v>1</v>
      </c>
      <c r="K431" s="303">
        <f>JAN!J431+FEB!J431+MAR!J431+APR!J431+MEI!J431+JUN!J431+JUL!J431+AGS!J431+SEPT!J431+OKT!J431+NOV!J431+DES!J431</f>
        <v>10</v>
      </c>
      <c r="L431" s="303">
        <f>JAN!K431+FEB!K431+MAR!K431+APR!K431+MEI!K431+JUN!K431+JUL!K431+AGS!K431+SEPT!K431+OKT!K431+NOV!K431+DES!K431</f>
        <v>31</v>
      </c>
      <c r="M431" s="303">
        <f>JAN!L431+FEB!L431+MAR!L431+APR!L431+MEI!L431+JUN!L431+JUL!L431+AGS!L431+SEPT!L431+OKT!L431+NOV!L431+DES!L431</f>
        <v>24</v>
      </c>
      <c r="N431" s="303">
        <f>JAN!M431+FEB!M431+MAR!M431+APR!M431+MEI!M431+JUN!M431+JUL!M431+AGS!M431+SEPT!M431+OKT!M431+NOV!M431+DES!M431</f>
        <v>24</v>
      </c>
      <c r="O431" s="303">
        <f>JAN!N431+FEB!N431+MAR!N431+APR!N431+MEI!N431+JUN!N431+JUL!N431+AGS!N431+SEPT!N431+OKT!N431+NOV!N431+DES!N431</f>
        <v>24</v>
      </c>
      <c r="P431" s="303">
        <f>JAN!O431+FEB!O431+MAR!O431+APR!O431+MEI!O431+JUN!O431+JUL!O431+AGS!O431+SEPT!O431+OKT!O431+NOV!O431+DES!O431</f>
        <v>0</v>
      </c>
      <c r="Q431" s="303">
        <f>JAN!P431+FEB!P431+MAR!P431+APR!P431+MEI!P431+JUN!P431+JUL!P431+AGS!P431+SEPT!P431+OKT!P431+NOV!P431+DES!P431</f>
        <v>24</v>
      </c>
      <c r="R431" s="331">
        <f>JAN!Q431+FEB!Q431+MAR!Q431+APR!Q431+MEI!Q431+JUN!Q431+JUL!Q431+AGS!Q431+SEPT!Q431+OKT!Q431+NOV!Q431+DES!Q431</f>
        <v>0</v>
      </c>
      <c r="S431" s="336">
        <f t="shared" si="36"/>
        <v>0.76923076923076927</v>
      </c>
      <c r="T431" s="336">
        <f t="shared" si="37"/>
        <v>1</v>
      </c>
      <c r="U431" s="336">
        <f t="shared" si="38"/>
        <v>1</v>
      </c>
      <c r="V431" s="336">
        <f t="shared" si="39"/>
        <v>0.77419354838709675</v>
      </c>
      <c r="W431" s="336">
        <f t="shared" si="40"/>
        <v>3.3506522422889061E-5</v>
      </c>
      <c r="X431" s="337">
        <f t="shared" si="41"/>
        <v>2.5940533488688307E-2</v>
      </c>
    </row>
    <row r="432" spans="1:24" ht="30" hidden="1" customHeight="1" x14ac:dyDescent="0.3">
      <c r="A432" s="306">
        <v>432</v>
      </c>
      <c r="B432" s="308">
        <v>4</v>
      </c>
      <c r="C432" s="304" t="s">
        <v>474</v>
      </c>
      <c r="D432" s="304" t="s">
        <v>478</v>
      </c>
      <c r="E432" s="325">
        <v>918219</v>
      </c>
      <c r="F432" s="303">
        <f>JAN!E432+FEB!E432+MAR!E432+APR!E432+MEI!E432+JUN!E432+JUL!E432+AGS!E432+SEPT!E432+OKT!E432+NOV!E432+DES!E432</f>
        <v>6958</v>
      </c>
      <c r="G432" s="303">
        <f>JAN!F432+FEB!F432+MAR!F432+APR!F432+MEI!F432+JUN!F432+JUL!F432+AGS!F432+SEPT!F432+OKT!F432+NOV!F432+DES!F432</f>
        <v>0</v>
      </c>
      <c r="H432" s="303">
        <f>JAN!G432+FEB!G432+MAR!G432+APR!G432+MEI!G432+JUN!G432+JUL!G432+AGS!G432+SEPT!G432+OKT!G432+NOV!G432+DES!G432</f>
        <v>0</v>
      </c>
      <c r="I432" s="303">
        <f>JAN!H432+FEB!H432+MAR!H432+APR!H432+MEI!H432+JUN!H432+JUL!H432+AGS!H432+SEPT!H432+OKT!H432+NOV!H432+DES!H432</f>
        <v>7790</v>
      </c>
      <c r="J432" s="303">
        <f>JAN!I432+FEB!I432+MAR!I432+APR!I432+MEI!I432+JUN!I432+JUL!I432+AGS!I432+SEPT!I432+OKT!I432+NOV!I432+DES!I432</f>
        <v>352</v>
      </c>
      <c r="K432" s="303">
        <f>JAN!J432+FEB!J432+MAR!J432+APR!J432+MEI!J432+JUN!J432+JUL!J432+AGS!J432+SEPT!J432+OKT!J432+NOV!J432+DES!J432</f>
        <v>0</v>
      </c>
      <c r="L432" s="303">
        <f>JAN!K432+FEB!K432+MAR!K432+APR!K432+MEI!K432+JUN!K432+JUL!K432+AGS!K432+SEPT!K432+OKT!K432+NOV!K432+DES!K432</f>
        <v>7828</v>
      </c>
      <c r="M432" s="303">
        <f>JAN!L432+FEB!L432+MAR!L432+APR!L432+MEI!L432+JUN!L432+JUL!L432+AGS!L432+SEPT!L432+OKT!L432+NOV!L432+DES!L432</f>
        <v>29</v>
      </c>
      <c r="N432" s="303">
        <f>JAN!M432+FEB!M432+MAR!M432+APR!M432+MEI!M432+JUN!M432+JUL!M432+AGS!M432+SEPT!M432+OKT!M432+NOV!M432+DES!M432</f>
        <v>29</v>
      </c>
      <c r="O432" s="303">
        <f>JAN!N432+FEB!N432+MAR!N432+APR!N432+MEI!N432+JUN!N432+JUL!N432+AGS!N432+SEPT!N432+OKT!N432+NOV!N432+DES!N432</f>
        <v>29</v>
      </c>
      <c r="P432" s="303">
        <f>JAN!O432+FEB!O432+MAR!O432+APR!O432+MEI!O432+JUN!O432+JUL!O432+AGS!O432+SEPT!O432+OKT!O432+NOV!O432+DES!O432</f>
        <v>15</v>
      </c>
      <c r="Q432" s="303">
        <f>JAN!P432+FEB!P432+MAR!P432+APR!P432+MEI!P432+JUN!P432+JUL!P432+AGS!P432+SEPT!P432+OKT!P432+NOV!P432+DES!P432</f>
        <v>14</v>
      </c>
      <c r="R432" s="331">
        <f>JAN!Q432+FEB!Q432+MAR!Q432+APR!Q432+MEI!Q432+JUN!Q432+JUL!Q432+AGS!Q432+SEPT!Q432+OKT!Q432+NOV!Q432+DES!Q432</f>
        <v>0</v>
      </c>
      <c r="S432" s="336">
        <f t="shared" si="36"/>
        <v>1.11957459039954</v>
      </c>
      <c r="T432" s="336">
        <f t="shared" si="37"/>
        <v>1</v>
      </c>
      <c r="U432" s="336">
        <f t="shared" si="38"/>
        <v>1</v>
      </c>
      <c r="V432" s="336">
        <f t="shared" si="39"/>
        <v>3.7046499744506898E-3</v>
      </c>
      <c r="W432" s="336">
        <f t="shared" si="40"/>
        <v>8.5251993260866965E-3</v>
      </c>
      <c r="X432" s="337">
        <f t="shared" si="41"/>
        <v>3.1582879465574115E-2</v>
      </c>
    </row>
    <row r="433" spans="1:24" ht="30" hidden="1" customHeight="1" x14ac:dyDescent="0.3">
      <c r="A433" s="306">
        <v>433</v>
      </c>
      <c r="B433" s="308">
        <v>5</v>
      </c>
      <c r="C433" s="304" t="s">
        <v>474</v>
      </c>
      <c r="D433" s="304" t="s">
        <v>479</v>
      </c>
      <c r="E433" s="325">
        <v>1195092</v>
      </c>
      <c r="F433" s="303">
        <f>JAN!E433+FEB!E433+MAR!E433+APR!E433+MEI!E433+JUN!E433+JUL!E433+AGS!E433+SEPT!E433+OKT!E433+NOV!E433+DES!E433</f>
        <v>183</v>
      </c>
      <c r="G433" s="303">
        <f>JAN!F433+FEB!F433+MAR!F433+APR!F433+MEI!F433+JUN!F433+JUL!F433+AGS!F433+SEPT!F433+OKT!F433+NOV!F433+DES!F433</f>
        <v>0</v>
      </c>
      <c r="H433" s="303">
        <f>JAN!G433+FEB!G433+MAR!G433+APR!G433+MEI!G433+JUN!G433+JUL!G433+AGS!G433+SEPT!G433+OKT!G433+NOV!G433+DES!G433</f>
        <v>0</v>
      </c>
      <c r="I433" s="303">
        <f>JAN!H433+FEB!H433+MAR!H433+APR!H433+MEI!H433+JUN!H433+JUL!H433+AGS!H433+SEPT!H433+OKT!H433+NOV!H433+DES!H433</f>
        <v>170</v>
      </c>
      <c r="J433" s="303">
        <f>JAN!I433+FEB!I433+MAR!I433+APR!I433+MEI!I433+JUN!I433+JUL!I433+AGS!I433+SEPT!I433+OKT!I433+NOV!I433+DES!I433</f>
        <v>1</v>
      </c>
      <c r="K433" s="303">
        <f>JAN!J433+FEB!J433+MAR!J433+APR!J433+MEI!J433+JUN!J433+JUL!J433+AGS!J433+SEPT!J433+OKT!J433+NOV!J433+DES!J433</f>
        <v>0</v>
      </c>
      <c r="L433" s="303">
        <f>JAN!K433+FEB!K433+MAR!K433+APR!K433+MEI!K433+JUN!K433+JUL!K433+AGS!K433+SEPT!K433+OKT!K433+NOV!K433+DES!K433</f>
        <v>171</v>
      </c>
      <c r="M433" s="303">
        <f>JAN!L433+FEB!L433+MAR!L433+APR!L433+MEI!L433+JUN!L433+JUL!L433+AGS!L433+SEPT!L433+OKT!L433+NOV!L433+DES!L433</f>
        <v>6</v>
      </c>
      <c r="N433" s="303">
        <f>JAN!M433+FEB!M433+MAR!M433+APR!M433+MEI!M433+JUN!M433+JUL!M433+AGS!M433+SEPT!M433+OKT!M433+NOV!M433+DES!M433</f>
        <v>6</v>
      </c>
      <c r="O433" s="303">
        <f>JAN!N433+FEB!N433+MAR!N433+APR!N433+MEI!N433+JUN!N433+JUL!N433+AGS!N433+SEPT!N433+OKT!N433+NOV!N433+DES!N433</f>
        <v>6</v>
      </c>
      <c r="P433" s="303">
        <f>JAN!O433+FEB!O433+MAR!O433+APR!O433+MEI!O433+JUN!O433+JUL!O433+AGS!O433+SEPT!O433+OKT!O433+NOV!O433+DES!O433</f>
        <v>0</v>
      </c>
      <c r="Q433" s="303">
        <f>JAN!P433+FEB!P433+MAR!P433+APR!P433+MEI!P433+JUN!P433+JUL!P433+AGS!P433+SEPT!P433+OKT!P433+NOV!P433+DES!P433</f>
        <v>6</v>
      </c>
      <c r="R433" s="331">
        <f>JAN!Q433+FEB!Q433+MAR!Q433+APR!Q433+MEI!Q433+JUN!Q433+JUL!Q433+AGS!Q433+SEPT!Q433+OKT!Q433+NOV!Q433+DES!Q433</f>
        <v>0</v>
      </c>
      <c r="S433" s="336">
        <f t="shared" si="36"/>
        <v>0.92896174863387981</v>
      </c>
      <c r="T433" s="336">
        <f t="shared" si="37"/>
        <v>1</v>
      </c>
      <c r="U433" s="336">
        <f t="shared" si="38"/>
        <v>1</v>
      </c>
      <c r="V433" s="336">
        <f t="shared" si="39"/>
        <v>3.5087719298245612E-2</v>
      </c>
      <c r="W433" s="336">
        <f t="shared" si="40"/>
        <v>1.4308521854384433E-4</v>
      </c>
      <c r="X433" s="337">
        <f t="shared" si="41"/>
        <v>5.0205339839945375E-3</v>
      </c>
    </row>
    <row r="434" spans="1:24" ht="30" hidden="1" customHeight="1" x14ac:dyDescent="0.3">
      <c r="A434" s="306">
        <v>434</v>
      </c>
      <c r="B434" s="308">
        <v>6</v>
      </c>
      <c r="C434" s="304" t="s">
        <v>474</v>
      </c>
      <c r="D434" s="304" t="s">
        <v>480</v>
      </c>
      <c r="E434" s="325">
        <v>716477</v>
      </c>
      <c r="F434" s="303">
        <f>JAN!E434+FEB!E434+MAR!E434+APR!E434+MEI!E434+JUN!E434+JUL!E434+AGS!E434+SEPT!E434+OKT!E434+NOV!E434+DES!E434</f>
        <v>7583</v>
      </c>
      <c r="G434" s="303">
        <f>JAN!F434+FEB!F434+MAR!F434+APR!F434+MEI!F434+JUN!F434+JUL!F434+AGS!F434+SEPT!F434+OKT!F434+NOV!F434+DES!F434</f>
        <v>0</v>
      </c>
      <c r="H434" s="303">
        <f>JAN!G434+FEB!G434+MAR!G434+APR!G434+MEI!G434+JUN!G434+JUL!G434+AGS!G434+SEPT!G434+OKT!G434+NOV!G434+DES!G434</f>
        <v>0</v>
      </c>
      <c r="I434" s="303">
        <f>JAN!H434+FEB!H434+MAR!H434+APR!H434+MEI!H434+JUN!H434+JUL!H434+AGS!H434+SEPT!H434+OKT!H434+NOV!H434+DES!H434</f>
        <v>9763</v>
      </c>
      <c r="J434" s="303">
        <f>JAN!I434+FEB!I434+MAR!I434+APR!I434+MEI!I434+JUN!I434+JUL!I434+AGS!I434+SEPT!I434+OKT!I434+NOV!I434+DES!I434</f>
        <v>394</v>
      </c>
      <c r="K434" s="303">
        <f>JAN!J434+FEB!J434+MAR!J434+APR!J434+MEI!J434+JUN!J434+JUL!J434+AGS!J434+SEPT!J434+OKT!J434+NOV!J434+DES!J434</f>
        <v>6</v>
      </c>
      <c r="L434" s="303">
        <f>JAN!K434+FEB!K434+MAR!K434+APR!K434+MEI!K434+JUN!K434+JUL!K434+AGS!K434+SEPT!K434+OKT!K434+NOV!K434+DES!K434</f>
        <v>9351</v>
      </c>
      <c r="M434" s="303">
        <f>JAN!L434+FEB!L434+MAR!L434+APR!L434+MEI!L434+JUN!L434+JUL!L434+AGS!L434+SEPT!L434+OKT!L434+NOV!L434+DES!L434</f>
        <v>176</v>
      </c>
      <c r="N434" s="303">
        <f>JAN!M434+FEB!M434+MAR!M434+APR!M434+MEI!M434+JUN!M434+JUL!M434+AGS!M434+SEPT!M434+OKT!M434+NOV!M434+DES!M434</f>
        <v>176</v>
      </c>
      <c r="O434" s="303">
        <f>JAN!N434+FEB!N434+MAR!N434+APR!N434+MEI!N434+JUN!N434+JUL!N434+AGS!N434+SEPT!N434+OKT!N434+NOV!N434+DES!N434</f>
        <v>176</v>
      </c>
      <c r="P434" s="303">
        <f>JAN!O434+FEB!O434+MAR!O434+APR!O434+MEI!O434+JUN!O434+JUL!O434+AGS!O434+SEPT!O434+OKT!O434+NOV!O434+DES!O434</f>
        <v>172</v>
      </c>
      <c r="Q434" s="303">
        <f>JAN!P434+FEB!P434+MAR!P434+APR!P434+MEI!P434+JUN!P434+JUL!P434+AGS!P434+SEPT!P434+OKT!P434+NOV!P434+DES!P434</f>
        <v>4</v>
      </c>
      <c r="R434" s="331">
        <f>JAN!Q434+FEB!Q434+MAR!Q434+APR!Q434+MEI!Q434+JUN!Q434+JUL!Q434+AGS!Q434+SEPT!Q434+OKT!Q434+NOV!Q434+DES!Q434</f>
        <v>0</v>
      </c>
      <c r="S434" s="336">
        <f t="shared" si="36"/>
        <v>1.2874851641830409</v>
      </c>
      <c r="T434" s="336">
        <f t="shared" si="37"/>
        <v>1</v>
      </c>
      <c r="U434" s="336">
        <f t="shared" si="38"/>
        <v>1</v>
      </c>
      <c r="V434" s="336">
        <f t="shared" si="39"/>
        <v>1.8821516415356645E-2</v>
      </c>
      <c r="W434" s="336">
        <f t="shared" si="40"/>
        <v>1.3051361034617999E-2</v>
      </c>
      <c r="X434" s="337">
        <f t="shared" si="41"/>
        <v>0.24564640595580875</v>
      </c>
    </row>
    <row r="435" spans="1:24" ht="30" hidden="1" customHeight="1" x14ac:dyDescent="0.3">
      <c r="A435" s="306">
        <v>435</v>
      </c>
      <c r="B435" s="308">
        <v>7</v>
      </c>
      <c r="C435" s="304" t="s">
        <v>474</v>
      </c>
      <c r="D435" s="304" t="s">
        <v>481</v>
      </c>
      <c r="E435" s="325">
        <v>787384</v>
      </c>
      <c r="F435" s="303">
        <f>JAN!E435+FEB!E435+MAR!E435+APR!E435+MEI!E435+JUN!E435+JUL!E435+AGS!E435+SEPT!E435+OKT!E435+NOV!E435+DES!E435</f>
        <v>3502</v>
      </c>
      <c r="G435" s="303">
        <f>JAN!F435+FEB!F435+MAR!F435+APR!F435+MEI!F435+JUN!F435+JUL!F435+AGS!F435+SEPT!F435+OKT!F435+NOV!F435+DES!F435</f>
        <v>0</v>
      </c>
      <c r="H435" s="303">
        <f>JAN!G435+FEB!G435+MAR!G435+APR!G435+MEI!G435+JUN!G435+JUL!G435+AGS!G435+SEPT!G435+OKT!G435+NOV!G435+DES!G435</f>
        <v>0</v>
      </c>
      <c r="I435" s="303">
        <f>JAN!H435+FEB!H435+MAR!H435+APR!H435+MEI!H435+JUN!H435+JUL!H435+AGS!H435+SEPT!H435+OKT!H435+NOV!H435+DES!H435</f>
        <v>3049</v>
      </c>
      <c r="J435" s="303">
        <f>JAN!I435+FEB!I435+MAR!I435+APR!I435+MEI!I435+JUN!I435+JUL!I435+AGS!I435+SEPT!I435+OKT!I435+NOV!I435+DES!I435</f>
        <v>402</v>
      </c>
      <c r="K435" s="303">
        <f>JAN!J435+FEB!J435+MAR!J435+APR!J435+MEI!J435+JUN!J435+JUL!J435+AGS!J435+SEPT!J435+OKT!J435+NOV!J435+DES!J435</f>
        <v>0</v>
      </c>
      <c r="L435" s="303">
        <f>JAN!K435+FEB!K435+MAR!K435+APR!K435+MEI!K435+JUN!K435+JUL!K435+AGS!K435+SEPT!K435+OKT!K435+NOV!K435+DES!K435</f>
        <v>3046</v>
      </c>
      <c r="M435" s="303">
        <f>JAN!L435+FEB!L435+MAR!L435+APR!L435+MEI!L435+JUN!L435+JUL!L435+AGS!L435+SEPT!L435+OKT!L435+NOV!L435+DES!L435</f>
        <v>27</v>
      </c>
      <c r="N435" s="303">
        <f>JAN!M435+FEB!M435+MAR!M435+APR!M435+MEI!M435+JUN!M435+JUL!M435+AGS!M435+SEPT!M435+OKT!M435+NOV!M435+DES!M435</f>
        <v>27</v>
      </c>
      <c r="O435" s="303">
        <f>JAN!N435+FEB!N435+MAR!N435+APR!N435+MEI!N435+JUN!N435+JUL!N435+AGS!N435+SEPT!N435+OKT!N435+NOV!N435+DES!N435</f>
        <v>27</v>
      </c>
      <c r="P435" s="303">
        <f>JAN!O435+FEB!O435+MAR!O435+APR!O435+MEI!O435+JUN!O435+JUL!O435+AGS!O435+SEPT!O435+OKT!O435+NOV!O435+DES!O435</f>
        <v>0</v>
      </c>
      <c r="Q435" s="303">
        <f>JAN!P435+FEB!P435+MAR!P435+APR!P435+MEI!P435+JUN!P435+JUL!P435+AGS!P435+SEPT!P435+OKT!P435+NOV!P435+DES!P435</f>
        <v>27</v>
      </c>
      <c r="R435" s="331">
        <f>JAN!Q435+FEB!Q435+MAR!Q435+APR!Q435+MEI!Q435+JUN!Q435+JUL!Q435+AGS!Q435+SEPT!Q435+OKT!Q435+NOV!Q435+DES!Q435</f>
        <v>0</v>
      </c>
      <c r="S435" s="336">
        <f t="shared" si="36"/>
        <v>0.87064534551684747</v>
      </c>
      <c r="T435" s="336">
        <f t="shared" si="37"/>
        <v>1</v>
      </c>
      <c r="U435" s="336">
        <f t="shared" si="38"/>
        <v>1</v>
      </c>
      <c r="V435" s="336">
        <f t="shared" si="39"/>
        <v>8.86408404464872E-3</v>
      </c>
      <c r="W435" s="336">
        <f t="shared" si="40"/>
        <v>3.8685063450616219E-3</v>
      </c>
      <c r="X435" s="337">
        <f t="shared" si="41"/>
        <v>3.4290765369883056E-2</v>
      </c>
    </row>
    <row r="436" spans="1:24" ht="30" hidden="1" customHeight="1" x14ac:dyDescent="0.3">
      <c r="A436" s="306">
        <v>436</v>
      </c>
      <c r="B436" s="308">
        <v>8</v>
      </c>
      <c r="C436" s="304" t="s">
        <v>474</v>
      </c>
      <c r="D436" s="304" t="s">
        <v>483</v>
      </c>
      <c r="E436" s="325">
        <v>1279625</v>
      </c>
      <c r="F436" s="303">
        <f>JAN!E436+FEB!E436+MAR!E436+APR!E436+MEI!E436+JUN!E436+JUL!E436+AGS!E436+SEPT!E436+OKT!E436+NOV!E436+DES!E436</f>
        <v>430</v>
      </c>
      <c r="G436" s="303">
        <f>JAN!F436+FEB!F436+MAR!F436+APR!F436+MEI!F436+JUN!F436+JUL!F436+AGS!F436+SEPT!F436+OKT!F436+NOV!F436+DES!F436</f>
        <v>0</v>
      </c>
      <c r="H436" s="303">
        <f>JAN!G436+FEB!G436+MAR!G436+APR!G436+MEI!G436+JUN!G436+JUL!G436+AGS!G436+SEPT!G436+OKT!G436+NOV!G436+DES!G436</f>
        <v>0</v>
      </c>
      <c r="I436" s="303">
        <f>JAN!H436+FEB!H436+MAR!H436+APR!H436+MEI!H436+JUN!H436+JUL!H436+AGS!H436+SEPT!H436+OKT!H436+NOV!H436+DES!H436</f>
        <v>305</v>
      </c>
      <c r="J436" s="303">
        <f>JAN!I436+FEB!I436+MAR!I436+APR!I436+MEI!I436+JUN!I436+JUL!I436+AGS!I436+SEPT!I436+OKT!I436+NOV!I436+DES!I436</f>
        <v>82</v>
      </c>
      <c r="K436" s="303">
        <f>JAN!J436+FEB!J436+MAR!J436+APR!J436+MEI!J436+JUN!J436+JUL!J436+AGS!J436+SEPT!J436+OKT!J436+NOV!J436+DES!J436</f>
        <v>0</v>
      </c>
      <c r="L436" s="303">
        <f>JAN!K436+FEB!K436+MAR!K436+APR!K436+MEI!K436+JUN!K436+JUL!K436+AGS!K436+SEPT!K436+OKT!K436+NOV!K436+DES!K436</f>
        <v>387</v>
      </c>
      <c r="M436" s="303">
        <f>JAN!L436+FEB!L436+MAR!L436+APR!L436+MEI!L436+JUN!L436+JUL!L436+AGS!L436+SEPT!L436+OKT!L436+NOV!L436+DES!L436</f>
        <v>6</v>
      </c>
      <c r="N436" s="303">
        <f>JAN!M436+FEB!M436+MAR!M436+APR!M436+MEI!M436+JUN!M436+JUL!M436+AGS!M436+SEPT!M436+OKT!M436+NOV!M436+DES!M436</f>
        <v>6</v>
      </c>
      <c r="O436" s="303">
        <f>JAN!N436+FEB!N436+MAR!N436+APR!N436+MEI!N436+JUN!N436+JUL!N436+AGS!N436+SEPT!N436+OKT!N436+NOV!N436+DES!N436</f>
        <v>6</v>
      </c>
      <c r="P436" s="303">
        <f>JAN!O436+FEB!O436+MAR!O436+APR!O436+MEI!O436+JUN!O436+JUL!O436+AGS!O436+SEPT!O436+OKT!O436+NOV!O436+DES!O436</f>
        <v>0</v>
      </c>
      <c r="Q436" s="303">
        <f>JAN!P436+FEB!P436+MAR!P436+APR!P436+MEI!P436+JUN!P436+JUL!P436+AGS!P436+SEPT!P436+OKT!P436+NOV!P436+DES!P436</f>
        <v>6</v>
      </c>
      <c r="R436" s="331">
        <f>JAN!Q436+FEB!Q436+MAR!Q436+APR!Q436+MEI!Q436+JUN!Q436+JUL!Q436+AGS!Q436+SEPT!Q436+OKT!Q436+NOV!Q436+DES!Q436</f>
        <v>0</v>
      </c>
      <c r="S436" s="336">
        <f t="shared" si="36"/>
        <v>0.70930232558139539</v>
      </c>
      <c r="T436" s="336">
        <f t="shared" si="37"/>
        <v>1</v>
      </c>
      <c r="U436" s="336">
        <f t="shared" si="38"/>
        <v>1</v>
      </c>
      <c r="V436" s="336">
        <f t="shared" si="39"/>
        <v>1.5503875968992248E-2</v>
      </c>
      <c r="W436" s="336">
        <f t="shared" si="40"/>
        <v>3.0243235322848492E-4</v>
      </c>
      <c r="X436" s="337">
        <f t="shared" si="41"/>
        <v>4.6888736934648824E-3</v>
      </c>
    </row>
    <row r="437" spans="1:24" ht="30" hidden="1" customHeight="1" x14ac:dyDescent="0.3">
      <c r="A437" s="306">
        <v>437</v>
      </c>
      <c r="B437" s="308">
        <v>9</v>
      </c>
      <c r="C437" s="304" t="s">
        <v>474</v>
      </c>
      <c r="D437" s="304" t="s">
        <v>484</v>
      </c>
      <c r="E437" s="325">
        <v>979799</v>
      </c>
      <c r="F437" s="303">
        <f>JAN!E437+FEB!E437+MAR!E437+APR!E437+MEI!E437+JUN!E437+JUL!E437+AGS!E437+SEPT!E437+OKT!E437+NOV!E437+DES!E437</f>
        <v>5</v>
      </c>
      <c r="G437" s="303">
        <f>JAN!F437+FEB!F437+MAR!F437+APR!F437+MEI!F437+JUN!F437+JUL!F437+AGS!F437+SEPT!F437+OKT!F437+NOV!F437+DES!F437</f>
        <v>0</v>
      </c>
      <c r="H437" s="303">
        <f>JAN!G437+FEB!G437+MAR!G437+APR!G437+MEI!G437+JUN!G437+JUL!G437+AGS!G437+SEPT!G437+OKT!G437+NOV!G437+DES!G437</f>
        <v>0</v>
      </c>
      <c r="I437" s="303">
        <f>JAN!H437+FEB!H437+MAR!H437+APR!H437+MEI!H437+JUN!H437+JUL!H437+AGS!H437+SEPT!H437+OKT!H437+NOV!H437+DES!H437</f>
        <v>4</v>
      </c>
      <c r="J437" s="303">
        <f>JAN!I437+FEB!I437+MAR!I437+APR!I437+MEI!I437+JUN!I437+JUL!I437+AGS!I437+SEPT!I437+OKT!I437+NOV!I437+DES!I437</f>
        <v>0</v>
      </c>
      <c r="K437" s="303">
        <f>JAN!J437+FEB!J437+MAR!J437+APR!J437+MEI!J437+JUN!J437+JUL!J437+AGS!J437+SEPT!J437+OKT!J437+NOV!J437+DES!J437</f>
        <v>0</v>
      </c>
      <c r="L437" s="303">
        <f>JAN!K437+FEB!K437+MAR!K437+APR!K437+MEI!K437+JUN!K437+JUL!K437+AGS!K437+SEPT!K437+OKT!K437+NOV!K437+DES!K437</f>
        <v>4</v>
      </c>
      <c r="M437" s="303">
        <f>JAN!L437+FEB!L437+MAR!L437+APR!L437+MEI!L437+JUN!L437+JUL!L437+AGS!L437+SEPT!L437+OKT!L437+NOV!L437+DES!L437</f>
        <v>4</v>
      </c>
      <c r="N437" s="303">
        <f>JAN!M437+FEB!M437+MAR!M437+APR!M437+MEI!M437+JUN!M437+JUL!M437+AGS!M437+SEPT!M437+OKT!M437+NOV!M437+DES!M437</f>
        <v>4</v>
      </c>
      <c r="O437" s="303">
        <f>JAN!N437+FEB!N437+MAR!N437+APR!N437+MEI!N437+JUN!N437+JUL!N437+AGS!N437+SEPT!N437+OKT!N437+NOV!N437+DES!N437</f>
        <v>4</v>
      </c>
      <c r="P437" s="303">
        <f>JAN!O437+FEB!O437+MAR!O437+APR!O437+MEI!O437+JUN!O437+JUL!O437+AGS!O437+SEPT!O437+OKT!O437+NOV!O437+DES!O437</f>
        <v>0</v>
      </c>
      <c r="Q437" s="303">
        <f>JAN!P437+FEB!P437+MAR!P437+APR!P437+MEI!P437+JUN!P437+JUL!P437+AGS!P437+SEPT!P437+OKT!P437+NOV!P437+DES!P437</f>
        <v>4</v>
      </c>
      <c r="R437" s="331">
        <f>JAN!Q437+FEB!Q437+MAR!Q437+APR!Q437+MEI!Q437+JUN!Q437+JUL!Q437+AGS!Q437+SEPT!Q437+OKT!Q437+NOV!Q437+DES!Q437</f>
        <v>0</v>
      </c>
      <c r="S437" s="336">
        <f t="shared" si="36"/>
        <v>0.8</v>
      </c>
      <c r="T437" s="336">
        <f t="shared" si="37"/>
        <v>1</v>
      </c>
      <c r="U437" s="336">
        <f t="shared" si="38"/>
        <v>1</v>
      </c>
      <c r="V437" s="336">
        <f t="shared" si="39"/>
        <v>1</v>
      </c>
      <c r="W437" s="336">
        <f t="shared" si="40"/>
        <v>4.0824699759848701E-6</v>
      </c>
      <c r="X437" s="337">
        <f t="shared" si="41"/>
        <v>4.0824699759848702E-3</v>
      </c>
    </row>
    <row r="438" spans="1:24" ht="30" hidden="1" customHeight="1" x14ac:dyDescent="0.3">
      <c r="A438" s="306">
        <v>438</v>
      </c>
      <c r="B438" s="308">
        <v>10</v>
      </c>
      <c r="C438" s="304" t="s">
        <v>474</v>
      </c>
      <c r="D438" s="304" t="s">
        <v>485</v>
      </c>
      <c r="E438" s="325">
        <v>1171411</v>
      </c>
      <c r="F438" s="303">
        <f>JAN!E438+FEB!E438+MAR!E438+APR!E438+MEI!E438+JUN!E438+JUL!E438+AGS!E438+SEPT!E438+OKT!E438+NOV!E438+DES!E438</f>
        <v>9</v>
      </c>
      <c r="G438" s="303">
        <f>JAN!F438+FEB!F438+MAR!F438+APR!F438+MEI!F438+JUN!F438+JUL!F438+AGS!F438+SEPT!F438+OKT!F438+NOV!F438+DES!F438</f>
        <v>0</v>
      </c>
      <c r="H438" s="303">
        <f>JAN!G438+FEB!G438+MAR!G438+APR!G438+MEI!G438+JUN!G438+JUL!G438+AGS!G438+SEPT!G438+OKT!G438+NOV!G438+DES!G438</f>
        <v>0</v>
      </c>
      <c r="I438" s="303">
        <f>JAN!H438+FEB!H438+MAR!H438+APR!H438+MEI!H438+JUN!H438+JUL!H438+AGS!H438+SEPT!H438+OKT!H438+NOV!H438+DES!H438</f>
        <v>9</v>
      </c>
      <c r="J438" s="303">
        <f>JAN!I438+FEB!I438+MAR!I438+APR!I438+MEI!I438+JUN!I438+JUL!I438+AGS!I438+SEPT!I438+OKT!I438+NOV!I438+DES!I438</f>
        <v>0</v>
      </c>
      <c r="K438" s="303">
        <f>JAN!J438+FEB!J438+MAR!J438+APR!J438+MEI!J438+JUN!J438+JUL!J438+AGS!J438+SEPT!J438+OKT!J438+NOV!J438+DES!J438</f>
        <v>0</v>
      </c>
      <c r="L438" s="303">
        <f>JAN!K438+FEB!K438+MAR!K438+APR!K438+MEI!K438+JUN!K438+JUL!K438+AGS!K438+SEPT!K438+OKT!K438+NOV!K438+DES!K438</f>
        <v>9</v>
      </c>
      <c r="M438" s="303">
        <f>JAN!L438+FEB!L438+MAR!L438+APR!L438+MEI!L438+JUN!L438+JUL!L438+AGS!L438+SEPT!L438+OKT!L438+NOV!L438+DES!L438</f>
        <v>9</v>
      </c>
      <c r="N438" s="303">
        <f>JAN!M438+FEB!M438+MAR!M438+APR!M438+MEI!M438+JUN!M438+JUL!M438+AGS!M438+SEPT!M438+OKT!M438+NOV!M438+DES!M438</f>
        <v>9</v>
      </c>
      <c r="O438" s="303">
        <f>JAN!N438+FEB!N438+MAR!N438+APR!N438+MEI!N438+JUN!N438+JUL!N438+AGS!N438+SEPT!N438+OKT!N438+NOV!N438+DES!N438</f>
        <v>9</v>
      </c>
      <c r="P438" s="303">
        <f>JAN!O438+FEB!O438+MAR!O438+APR!O438+MEI!O438+JUN!O438+JUL!O438+AGS!O438+SEPT!O438+OKT!O438+NOV!O438+DES!O438</f>
        <v>0</v>
      </c>
      <c r="Q438" s="303">
        <f>JAN!P438+FEB!P438+MAR!P438+APR!P438+MEI!P438+JUN!P438+JUL!P438+AGS!P438+SEPT!P438+OKT!P438+NOV!P438+DES!P438</f>
        <v>9</v>
      </c>
      <c r="R438" s="331">
        <f>JAN!Q438+FEB!Q438+MAR!Q438+APR!Q438+MEI!Q438+JUN!Q438+JUL!Q438+AGS!Q438+SEPT!Q438+OKT!Q438+NOV!Q438+DES!Q438</f>
        <v>0</v>
      </c>
      <c r="S438" s="336">
        <f t="shared" si="36"/>
        <v>1</v>
      </c>
      <c r="T438" s="336">
        <f t="shared" si="37"/>
        <v>1</v>
      </c>
      <c r="U438" s="336">
        <f t="shared" si="38"/>
        <v>1</v>
      </c>
      <c r="V438" s="336">
        <f t="shared" si="39"/>
        <v>1</v>
      </c>
      <c r="W438" s="336">
        <f t="shared" si="40"/>
        <v>7.6830420748994159E-6</v>
      </c>
      <c r="X438" s="337">
        <f t="shared" si="41"/>
        <v>7.6830420748994158E-3</v>
      </c>
    </row>
    <row r="439" spans="1:24" ht="30" hidden="1" customHeight="1" x14ac:dyDescent="0.3">
      <c r="A439" s="306">
        <v>439</v>
      </c>
      <c r="B439" s="308">
        <v>11</v>
      </c>
      <c r="C439" s="304" t="s">
        <v>474</v>
      </c>
      <c r="D439" s="304" t="s">
        <v>486</v>
      </c>
      <c r="E439" s="325">
        <v>885205</v>
      </c>
      <c r="F439" s="303">
        <f>JAN!E439+FEB!E439+MAR!E439+APR!E439+MEI!E439+JUN!E439+JUL!E439+AGS!E439+SEPT!E439+OKT!E439+NOV!E439+DES!E439</f>
        <v>1</v>
      </c>
      <c r="G439" s="303">
        <f>JAN!F439+FEB!F439+MAR!F439+APR!F439+MEI!F439+JUN!F439+JUL!F439+AGS!F439+SEPT!F439+OKT!F439+NOV!F439+DES!F439</f>
        <v>0</v>
      </c>
      <c r="H439" s="303">
        <f>JAN!G439+FEB!G439+MAR!G439+APR!G439+MEI!G439+JUN!G439+JUL!G439+AGS!G439+SEPT!G439+OKT!G439+NOV!G439+DES!G439</f>
        <v>0</v>
      </c>
      <c r="I439" s="303">
        <f>JAN!H439+FEB!H439+MAR!H439+APR!H439+MEI!H439+JUN!H439+JUL!H439+AGS!H439+SEPT!H439+OKT!H439+NOV!H439+DES!H439</f>
        <v>0</v>
      </c>
      <c r="J439" s="303">
        <f>JAN!I439+FEB!I439+MAR!I439+APR!I439+MEI!I439+JUN!I439+JUL!I439+AGS!I439+SEPT!I439+OKT!I439+NOV!I439+DES!I439</f>
        <v>0</v>
      </c>
      <c r="K439" s="303">
        <f>JAN!J439+FEB!J439+MAR!J439+APR!J439+MEI!J439+JUN!J439+JUL!J439+AGS!J439+SEPT!J439+OKT!J439+NOV!J439+DES!J439</f>
        <v>2</v>
      </c>
      <c r="L439" s="303">
        <f>JAN!K439+FEB!K439+MAR!K439+APR!K439+MEI!K439+JUN!K439+JUL!K439+AGS!K439+SEPT!K439+OKT!K439+NOV!K439+DES!K439</f>
        <v>2</v>
      </c>
      <c r="M439" s="303">
        <f>JAN!L439+FEB!L439+MAR!L439+APR!L439+MEI!L439+JUN!L439+JUL!L439+AGS!L439+SEPT!L439+OKT!L439+NOV!L439+DES!L439</f>
        <v>1</v>
      </c>
      <c r="N439" s="303">
        <f>JAN!M439+FEB!M439+MAR!M439+APR!M439+MEI!M439+JUN!M439+JUL!M439+AGS!M439+SEPT!M439+OKT!M439+NOV!M439+DES!M439</f>
        <v>1</v>
      </c>
      <c r="O439" s="303">
        <f>JAN!N439+FEB!N439+MAR!N439+APR!N439+MEI!N439+JUN!N439+JUL!N439+AGS!N439+SEPT!N439+OKT!N439+NOV!N439+DES!N439</f>
        <v>1</v>
      </c>
      <c r="P439" s="303">
        <f>JAN!O439+FEB!O439+MAR!O439+APR!O439+MEI!O439+JUN!O439+JUL!O439+AGS!O439+SEPT!O439+OKT!O439+NOV!O439+DES!O439</f>
        <v>0</v>
      </c>
      <c r="Q439" s="303">
        <f>JAN!P439+FEB!P439+MAR!P439+APR!P439+MEI!P439+JUN!P439+JUL!P439+AGS!P439+SEPT!P439+OKT!P439+NOV!P439+DES!P439</f>
        <v>1</v>
      </c>
      <c r="R439" s="331">
        <f>JAN!Q439+FEB!Q439+MAR!Q439+APR!Q439+MEI!Q439+JUN!Q439+JUL!Q439+AGS!Q439+SEPT!Q439+OKT!Q439+NOV!Q439+DES!Q439</f>
        <v>0</v>
      </c>
      <c r="S439" s="336">
        <f t="shared" si="36"/>
        <v>0</v>
      </c>
      <c r="T439" s="336">
        <f t="shared" si="37"/>
        <v>1</v>
      </c>
      <c r="U439" s="336">
        <f t="shared" si="38"/>
        <v>1</v>
      </c>
      <c r="V439" s="336">
        <f t="shared" si="39"/>
        <v>0.5</v>
      </c>
      <c r="W439" s="336">
        <f t="shared" si="40"/>
        <v>2.2593636502279133E-6</v>
      </c>
      <c r="X439" s="337">
        <f t="shared" si="41"/>
        <v>1.1296818251139565E-3</v>
      </c>
    </row>
    <row r="440" spans="1:24" ht="30" hidden="1" customHeight="1" x14ac:dyDescent="0.3">
      <c r="A440" s="306">
        <v>440</v>
      </c>
      <c r="B440" s="308">
        <v>12</v>
      </c>
      <c r="C440" s="304" t="s">
        <v>474</v>
      </c>
      <c r="D440" s="304" t="s">
        <v>487</v>
      </c>
      <c r="E440" s="325">
        <v>957106</v>
      </c>
      <c r="F440" s="303">
        <f>JAN!E440+FEB!E440+MAR!E440+APR!E440+MEI!E440+JUN!E440+JUL!E440+AGS!E440+SEPT!E440+OKT!E440+NOV!E440+DES!E440</f>
        <v>1</v>
      </c>
      <c r="G440" s="303">
        <f>JAN!F440+FEB!F440+MAR!F440+APR!F440+MEI!F440+JUN!F440+JUL!F440+AGS!F440+SEPT!F440+OKT!F440+NOV!F440+DES!F440</f>
        <v>0</v>
      </c>
      <c r="H440" s="303">
        <f>JAN!G440+FEB!G440+MAR!G440+APR!G440+MEI!G440+JUN!G440+JUL!G440+AGS!G440+SEPT!G440+OKT!G440+NOV!G440+DES!G440</f>
        <v>0</v>
      </c>
      <c r="I440" s="303">
        <f>JAN!H440+FEB!H440+MAR!H440+APR!H440+MEI!H440+JUN!H440+JUL!H440+AGS!H440+SEPT!H440+OKT!H440+NOV!H440+DES!H440</f>
        <v>1</v>
      </c>
      <c r="J440" s="303">
        <f>JAN!I440+FEB!I440+MAR!I440+APR!I440+MEI!I440+JUN!I440+JUL!I440+AGS!I440+SEPT!I440+OKT!I440+NOV!I440+DES!I440</f>
        <v>0</v>
      </c>
      <c r="K440" s="303">
        <f>JAN!J440+FEB!J440+MAR!J440+APR!J440+MEI!J440+JUN!J440+JUL!J440+AGS!J440+SEPT!J440+OKT!J440+NOV!J440+DES!J440</f>
        <v>0</v>
      </c>
      <c r="L440" s="303">
        <f>JAN!K440+FEB!K440+MAR!K440+APR!K440+MEI!K440+JUN!K440+JUL!K440+AGS!K440+SEPT!K440+OKT!K440+NOV!K440+DES!K440</f>
        <v>1</v>
      </c>
      <c r="M440" s="303">
        <f>JAN!L440+FEB!L440+MAR!L440+APR!L440+MEI!L440+JUN!L440+JUL!L440+AGS!L440+SEPT!L440+OKT!L440+NOV!L440+DES!L440</f>
        <v>1</v>
      </c>
      <c r="N440" s="303">
        <f>JAN!M440+FEB!M440+MAR!M440+APR!M440+MEI!M440+JUN!M440+JUL!M440+AGS!M440+SEPT!M440+OKT!M440+NOV!M440+DES!M440</f>
        <v>1</v>
      </c>
      <c r="O440" s="303">
        <f>JAN!N440+FEB!N440+MAR!N440+APR!N440+MEI!N440+JUN!N440+JUL!N440+AGS!N440+SEPT!N440+OKT!N440+NOV!N440+DES!N440</f>
        <v>1</v>
      </c>
      <c r="P440" s="303">
        <f>JAN!O440+FEB!O440+MAR!O440+APR!O440+MEI!O440+JUN!O440+JUL!O440+AGS!O440+SEPT!O440+OKT!O440+NOV!O440+DES!O440</f>
        <v>0</v>
      </c>
      <c r="Q440" s="303">
        <f>JAN!P440+FEB!P440+MAR!P440+APR!P440+MEI!P440+JUN!P440+JUL!P440+AGS!P440+SEPT!P440+OKT!P440+NOV!P440+DES!P440</f>
        <v>1</v>
      </c>
      <c r="R440" s="331">
        <f>JAN!Q440+FEB!Q440+MAR!Q440+APR!Q440+MEI!Q440+JUN!Q440+JUL!Q440+AGS!Q440+SEPT!Q440+OKT!Q440+NOV!Q440+DES!Q440</f>
        <v>0</v>
      </c>
      <c r="S440" s="336">
        <f t="shared" si="36"/>
        <v>1</v>
      </c>
      <c r="T440" s="336">
        <f t="shared" si="37"/>
        <v>1</v>
      </c>
      <c r="U440" s="336">
        <f t="shared" si="38"/>
        <v>1</v>
      </c>
      <c r="V440" s="336">
        <f t="shared" si="39"/>
        <v>1</v>
      </c>
      <c r="W440" s="336">
        <f t="shared" si="40"/>
        <v>1.0448163526296982E-6</v>
      </c>
      <c r="X440" s="337">
        <f t="shared" si="41"/>
        <v>1.0448163526296983E-3</v>
      </c>
    </row>
    <row r="441" spans="1:24" ht="30" hidden="1" customHeight="1" x14ac:dyDescent="0.3">
      <c r="A441" s="306">
        <v>441</v>
      </c>
      <c r="B441" s="308">
        <v>13</v>
      </c>
      <c r="C441" s="304" t="s">
        <v>474</v>
      </c>
      <c r="D441" s="304" t="s">
        <v>488</v>
      </c>
      <c r="E441" s="325">
        <v>879078</v>
      </c>
      <c r="F441" s="303">
        <f>JAN!E441+FEB!E441+MAR!E441+APR!E441+MEI!E441+JUN!E441+JUL!E441+AGS!E441+SEPT!E441+OKT!E441+NOV!E441+DES!E441</f>
        <v>1</v>
      </c>
      <c r="G441" s="303">
        <f>JAN!F441+FEB!F441+MAR!F441+APR!F441+MEI!F441+JUN!F441+JUL!F441+AGS!F441+SEPT!F441+OKT!F441+NOV!F441+DES!F441</f>
        <v>0</v>
      </c>
      <c r="H441" s="303">
        <f>JAN!G441+FEB!G441+MAR!G441+APR!G441+MEI!G441+JUN!G441+JUL!G441+AGS!G441+SEPT!G441+OKT!G441+NOV!G441+DES!G441</f>
        <v>0</v>
      </c>
      <c r="I441" s="303">
        <f>JAN!H441+FEB!H441+MAR!H441+APR!H441+MEI!H441+JUN!H441+JUL!H441+AGS!H441+SEPT!H441+OKT!H441+NOV!H441+DES!H441</f>
        <v>1</v>
      </c>
      <c r="J441" s="303">
        <f>JAN!I441+FEB!I441+MAR!I441+APR!I441+MEI!I441+JUN!I441+JUL!I441+AGS!I441+SEPT!I441+OKT!I441+NOV!I441+DES!I441</f>
        <v>0</v>
      </c>
      <c r="K441" s="303">
        <f>JAN!J441+FEB!J441+MAR!J441+APR!J441+MEI!J441+JUN!J441+JUL!J441+AGS!J441+SEPT!J441+OKT!J441+NOV!J441+DES!J441</f>
        <v>0</v>
      </c>
      <c r="L441" s="303">
        <f>JAN!K441+FEB!K441+MAR!K441+APR!K441+MEI!K441+JUN!K441+JUL!K441+AGS!K441+SEPT!K441+OKT!K441+NOV!K441+DES!K441</f>
        <v>1</v>
      </c>
      <c r="M441" s="303">
        <f>JAN!L441+FEB!L441+MAR!L441+APR!L441+MEI!L441+JUN!L441+JUL!L441+AGS!L441+SEPT!L441+OKT!L441+NOV!L441+DES!L441</f>
        <v>1</v>
      </c>
      <c r="N441" s="303">
        <f>JAN!M441+FEB!M441+MAR!M441+APR!M441+MEI!M441+JUN!M441+JUL!M441+AGS!M441+SEPT!M441+OKT!M441+NOV!M441+DES!M441</f>
        <v>1</v>
      </c>
      <c r="O441" s="303">
        <f>JAN!N441+FEB!N441+MAR!N441+APR!N441+MEI!N441+JUN!N441+JUL!N441+AGS!N441+SEPT!N441+OKT!N441+NOV!N441+DES!N441</f>
        <v>1</v>
      </c>
      <c r="P441" s="303">
        <f>JAN!O441+FEB!O441+MAR!O441+APR!O441+MEI!O441+JUN!O441+JUL!O441+AGS!O441+SEPT!O441+OKT!O441+NOV!O441+DES!O441</f>
        <v>0</v>
      </c>
      <c r="Q441" s="303">
        <f>JAN!P441+FEB!P441+MAR!P441+APR!P441+MEI!P441+JUN!P441+JUL!P441+AGS!P441+SEPT!P441+OKT!P441+NOV!P441+DES!P441</f>
        <v>1</v>
      </c>
      <c r="R441" s="331">
        <f>JAN!Q441+FEB!Q441+MAR!Q441+APR!Q441+MEI!Q441+JUN!Q441+JUL!Q441+AGS!Q441+SEPT!Q441+OKT!Q441+NOV!Q441+DES!Q441</f>
        <v>0</v>
      </c>
      <c r="S441" s="336">
        <f t="shared" si="36"/>
        <v>1</v>
      </c>
      <c r="T441" s="336">
        <f t="shared" si="37"/>
        <v>1</v>
      </c>
      <c r="U441" s="336">
        <f t="shared" si="38"/>
        <v>1</v>
      </c>
      <c r="V441" s="336">
        <f t="shared" si="39"/>
        <v>1</v>
      </c>
      <c r="W441" s="336">
        <f t="shared" si="40"/>
        <v>1.1375554842687451E-6</v>
      </c>
      <c r="X441" s="337">
        <f t="shared" si="41"/>
        <v>1.1375554842687451E-3</v>
      </c>
    </row>
    <row r="442" spans="1:24" ht="30" hidden="1" customHeight="1" x14ac:dyDescent="0.3">
      <c r="A442" s="306">
        <v>442</v>
      </c>
      <c r="B442" s="308">
        <v>14</v>
      </c>
      <c r="C442" s="304" t="s">
        <v>474</v>
      </c>
      <c r="D442" s="304" t="s">
        <v>489</v>
      </c>
      <c r="E442" s="325">
        <v>887889</v>
      </c>
      <c r="F442" s="303">
        <f>JAN!E442+FEB!E442+MAR!E442+APR!E442+MEI!E442+JUN!E442+JUL!E442+AGS!E442+SEPT!E442+OKT!E442+NOV!E442+DES!E442</f>
        <v>4</v>
      </c>
      <c r="G442" s="303">
        <f>JAN!F442+FEB!F442+MAR!F442+APR!F442+MEI!F442+JUN!F442+JUL!F442+AGS!F442+SEPT!F442+OKT!F442+NOV!F442+DES!F442</f>
        <v>0</v>
      </c>
      <c r="H442" s="303">
        <f>JAN!G442+FEB!G442+MAR!G442+APR!G442+MEI!G442+JUN!G442+JUL!G442+AGS!G442+SEPT!G442+OKT!G442+NOV!G442+DES!G442</f>
        <v>0</v>
      </c>
      <c r="I442" s="303">
        <f>JAN!H442+FEB!H442+MAR!H442+APR!H442+MEI!H442+JUN!H442+JUL!H442+AGS!H442+SEPT!H442+OKT!H442+NOV!H442+DES!H442</f>
        <v>4</v>
      </c>
      <c r="J442" s="303">
        <f>JAN!I442+FEB!I442+MAR!I442+APR!I442+MEI!I442+JUN!I442+JUL!I442+AGS!I442+SEPT!I442+OKT!I442+NOV!I442+DES!I442</f>
        <v>0</v>
      </c>
      <c r="K442" s="303">
        <f>JAN!J442+FEB!J442+MAR!J442+APR!J442+MEI!J442+JUN!J442+JUL!J442+AGS!J442+SEPT!J442+OKT!J442+NOV!J442+DES!J442</f>
        <v>0</v>
      </c>
      <c r="L442" s="303">
        <f>JAN!K442+FEB!K442+MAR!K442+APR!K442+MEI!K442+JUN!K442+JUL!K442+AGS!K442+SEPT!K442+OKT!K442+NOV!K442+DES!K442</f>
        <v>4</v>
      </c>
      <c r="M442" s="303">
        <f>JAN!L442+FEB!L442+MAR!L442+APR!L442+MEI!L442+JUN!L442+JUL!L442+AGS!L442+SEPT!L442+OKT!L442+NOV!L442+DES!L442</f>
        <v>4</v>
      </c>
      <c r="N442" s="303">
        <f>JAN!M442+FEB!M442+MAR!M442+APR!M442+MEI!M442+JUN!M442+JUL!M442+AGS!M442+SEPT!M442+OKT!M442+NOV!M442+DES!M442</f>
        <v>4</v>
      </c>
      <c r="O442" s="303">
        <f>JAN!N442+FEB!N442+MAR!N442+APR!N442+MEI!N442+JUN!N442+JUL!N442+AGS!N442+SEPT!N442+OKT!N442+NOV!N442+DES!N442</f>
        <v>4</v>
      </c>
      <c r="P442" s="303">
        <f>JAN!O442+FEB!O442+MAR!O442+APR!O442+MEI!O442+JUN!O442+JUL!O442+AGS!O442+SEPT!O442+OKT!O442+NOV!O442+DES!O442</f>
        <v>0</v>
      </c>
      <c r="Q442" s="303">
        <f>JAN!P442+FEB!P442+MAR!P442+APR!P442+MEI!P442+JUN!P442+JUL!P442+AGS!P442+SEPT!P442+OKT!P442+NOV!P442+DES!P442</f>
        <v>4</v>
      </c>
      <c r="R442" s="331">
        <f>JAN!Q442+FEB!Q442+MAR!Q442+APR!Q442+MEI!Q442+JUN!Q442+JUL!Q442+AGS!Q442+SEPT!Q442+OKT!Q442+NOV!Q442+DES!Q442</f>
        <v>0</v>
      </c>
      <c r="S442" s="336">
        <f t="shared" si="36"/>
        <v>1</v>
      </c>
      <c r="T442" s="336">
        <f t="shared" si="37"/>
        <v>1</v>
      </c>
      <c r="U442" s="336">
        <f t="shared" si="38"/>
        <v>1</v>
      </c>
      <c r="V442" s="336">
        <f t="shared" si="39"/>
        <v>1</v>
      </c>
      <c r="W442" s="336">
        <f t="shared" si="40"/>
        <v>4.5050676379592492E-6</v>
      </c>
      <c r="X442" s="337">
        <f t="shared" si="41"/>
        <v>4.5050676379592494E-3</v>
      </c>
    </row>
    <row r="443" spans="1:24" ht="30" hidden="1" customHeight="1" x14ac:dyDescent="0.3">
      <c r="A443" s="306">
        <v>443</v>
      </c>
      <c r="B443" s="308">
        <v>15</v>
      </c>
      <c r="C443" s="304" t="s">
        <v>474</v>
      </c>
      <c r="D443" s="304" t="s">
        <v>490</v>
      </c>
      <c r="E443" s="325">
        <v>1371610</v>
      </c>
      <c r="F443" s="303">
        <f>JAN!E443+FEB!E443+MAR!E443+APR!E443+MEI!E443+JUN!E443+JUL!E443+AGS!E443+SEPT!E443+OKT!E443+NOV!E443+DES!E443</f>
        <v>7</v>
      </c>
      <c r="G443" s="303">
        <f>JAN!F443+FEB!F443+MAR!F443+APR!F443+MEI!F443+JUN!F443+JUL!F443+AGS!F443+SEPT!F443+OKT!F443+NOV!F443+DES!F443</f>
        <v>0</v>
      </c>
      <c r="H443" s="303">
        <f>JAN!G443+FEB!G443+MAR!G443+APR!G443+MEI!G443+JUN!G443+JUL!G443+AGS!G443+SEPT!G443+OKT!G443+NOV!G443+DES!G443</f>
        <v>0</v>
      </c>
      <c r="I443" s="303">
        <f>JAN!H443+FEB!H443+MAR!H443+APR!H443+MEI!H443+JUN!H443+JUL!H443+AGS!H443+SEPT!H443+OKT!H443+NOV!H443+DES!H443</f>
        <v>7</v>
      </c>
      <c r="J443" s="303">
        <f>JAN!I443+FEB!I443+MAR!I443+APR!I443+MEI!I443+JUN!I443+JUL!I443+AGS!I443+SEPT!I443+OKT!I443+NOV!I443+DES!I443</f>
        <v>0</v>
      </c>
      <c r="K443" s="303">
        <f>JAN!J443+FEB!J443+MAR!J443+APR!J443+MEI!J443+JUN!J443+JUL!J443+AGS!J443+SEPT!J443+OKT!J443+NOV!J443+DES!J443</f>
        <v>0</v>
      </c>
      <c r="L443" s="303">
        <f>JAN!K443+FEB!K443+MAR!K443+APR!K443+MEI!K443+JUN!K443+JUL!K443+AGS!K443+SEPT!K443+OKT!K443+NOV!K443+DES!K443</f>
        <v>7</v>
      </c>
      <c r="M443" s="303">
        <f>JAN!L443+FEB!L443+MAR!L443+APR!L443+MEI!L443+JUN!L443+JUL!L443+AGS!L443+SEPT!L443+OKT!L443+NOV!L443+DES!L443</f>
        <v>7</v>
      </c>
      <c r="N443" s="303">
        <f>JAN!M443+FEB!M443+MAR!M443+APR!M443+MEI!M443+JUN!M443+JUL!M443+AGS!M443+SEPT!M443+OKT!M443+NOV!M443+DES!M443</f>
        <v>7</v>
      </c>
      <c r="O443" s="303">
        <f>JAN!N443+FEB!N443+MAR!N443+APR!N443+MEI!N443+JUN!N443+JUL!N443+AGS!N443+SEPT!N443+OKT!N443+NOV!N443+DES!N443</f>
        <v>7</v>
      </c>
      <c r="P443" s="303">
        <f>JAN!O443+FEB!O443+MAR!O443+APR!O443+MEI!O443+JUN!O443+JUL!O443+AGS!O443+SEPT!O443+OKT!O443+NOV!O443+DES!O443</f>
        <v>0</v>
      </c>
      <c r="Q443" s="303">
        <f>JAN!P443+FEB!P443+MAR!P443+APR!P443+MEI!P443+JUN!P443+JUL!P443+AGS!P443+SEPT!P443+OKT!P443+NOV!P443+DES!P443</f>
        <v>7</v>
      </c>
      <c r="R443" s="331">
        <f>JAN!Q443+FEB!Q443+MAR!Q443+APR!Q443+MEI!Q443+JUN!Q443+JUL!Q443+AGS!Q443+SEPT!Q443+OKT!Q443+NOV!Q443+DES!Q443</f>
        <v>0</v>
      </c>
      <c r="S443" s="336">
        <f t="shared" si="36"/>
        <v>1</v>
      </c>
      <c r="T443" s="336">
        <f t="shared" si="37"/>
        <v>1</v>
      </c>
      <c r="U443" s="336">
        <f t="shared" si="38"/>
        <v>1</v>
      </c>
      <c r="V443" s="336">
        <f t="shared" si="39"/>
        <v>1</v>
      </c>
      <c r="W443" s="336">
        <f t="shared" si="40"/>
        <v>5.1034915172680283E-6</v>
      </c>
      <c r="X443" s="337">
        <f t="shared" si="41"/>
        <v>5.1034915172680287E-3</v>
      </c>
    </row>
    <row r="444" spans="1:24" ht="30" hidden="1" customHeight="1" x14ac:dyDescent="0.3">
      <c r="A444" s="306">
        <v>444</v>
      </c>
      <c r="B444" s="308">
        <v>16</v>
      </c>
      <c r="C444" s="304" t="s">
        <v>474</v>
      </c>
      <c r="D444" s="304" t="s">
        <v>491</v>
      </c>
      <c r="E444" s="325">
        <v>862110</v>
      </c>
      <c r="F444" s="303">
        <f>JAN!E444+FEB!E444+MAR!E444+APR!E444+MEI!E444+JUN!E444+JUL!E444+AGS!E444+SEPT!E444+OKT!E444+NOV!E444+DES!E444</f>
        <v>137</v>
      </c>
      <c r="G444" s="303">
        <f>JAN!F444+FEB!F444+MAR!F444+APR!F444+MEI!F444+JUN!F444+JUL!F444+AGS!F444+SEPT!F444+OKT!F444+NOV!F444+DES!F444</f>
        <v>0</v>
      </c>
      <c r="H444" s="303">
        <f>JAN!G444+FEB!G444+MAR!G444+APR!G444+MEI!G444+JUN!G444+JUL!G444+AGS!G444+SEPT!G444+OKT!G444+NOV!G444+DES!G444</f>
        <v>0</v>
      </c>
      <c r="I444" s="303">
        <f>JAN!H444+FEB!H444+MAR!H444+APR!H444+MEI!H444+JUN!H444+JUL!H444+AGS!H444+SEPT!H444+OKT!H444+NOV!H444+DES!H444</f>
        <v>124</v>
      </c>
      <c r="J444" s="303">
        <f>JAN!I444+FEB!I444+MAR!I444+APR!I444+MEI!I444+JUN!I444+JUL!I444+AGS!I444+SEPT!I444+OKT!I444+NOV!I444+DES!I444</f>
        <v>0</v>
      </c>
      <c r="K444" s="303">
        <f>JAN!J444+FEB!J444+MAR!J444+APR!J444+MEI!J444+JUN!J444+JUL!J444+AGS!J444+SEPT!J444+OKT!J444+NOV!J444+DES!J444</f>
        <v>0</v>
      </c>
      <c r="L444" s="303">
        <f>JAN!K444+FEB!K444+MAR!K444+APR!K444+MEI!K444+JUN!K444+JUL!K444+AGS!K444+SEPT!K444+OKT!K444+NOV!K444+DES!K444</f>
        <v>116</v>
      </c>
      <c r="M444" s="303">
        <f>JAN!L444+FEB!L444+MAR!L444+APR!L444+MEI!L444+JUN!L444+JUL!L444+AGS!L444+SEPT!L444+OKT!L444+NOV!L444+DES!L444</f>
        <v>137</v>
      </c>
      <c r="N444" s="303">
        <f>JAN!M444+FEB!M444+MAR!M444+APR!M444+MEI!M444+JUN!M444+JUL!M444+AGS!M444+SEPT!M444+OKT!M444+NOV!M444+DES!M444</f>
        <v>137</v>
      </c>
      <c r="O444" s="303">
        <f>JAN!N444+FEB!N444+MAR!N444+APR!N444+MEI!N444+JUN!N444+JUL!N444+AGS!N444+SEPT!N444+OKT!N444+NOV!N444+DES!N444</f>
        <v>137</v>
      </c>
      <c r="P444" s="303">
        <f>JAN!O444+FEB!O444+MAR!O444+APR!O444+MEI!O444+JUN!O444+JUL!O444+AGS!O444+SEPT!O444+OKT!O444+NOV!O444+DES!O444</f>
        <v>0</v>
      </c>
      <c r="Q444" s="303">
        <f>JAN!P444+FEB!P444+MAR!P444+APR!P444+MEI!P444+JUN!P444+JUL!P444+AGS!P444+SEPT!P444+OKT!P444+NOV!P444+DES!P444</f>
        <v>137</v>
      </c>
      <c r="R444" s="331">
        <f>JAN!Q444+FEB!Q444+MAR!Q444+APR!Q444+MEI!Q444+JUN!Q444+JUL!Q444+AGS!Q444+SEPT!Q444+OKT!Q444+NOV!Q444+DES!Q444</f>
        <v>0</v>
      </c>
      <c r="S444" s="336">
        <f t="shared" si="36"/>
        <v>0.9051094890510949</v>
      </c>
      <c r="T444" s="336">
        <f t="shared" si="37"/>
        <v>1</v>
      </c>
      <c r="U444" s="336">
        <f t="shared" si="38"/>
        <v>1</v>
      </c>
      <c r="V444" s="336">
        <f t="shared" si="39"/>
        <v>1.1810344827586208</v>
      </c>
      <c r="W444" s="336">
        <f t="shared" si="40"/>
        <v>1.3455359524886616E-4</v>
      </c>
      <c r="X444" s="337">
        <f t="shared" si="41"/>
        <v>0.15891243576805744</v>
      </c>
    </row>
    <row r="445" spans="1:24" ht="30" hidden="1" customHeight="1" x14ac:dyDescent="0.3">
      <c r="A445" s="306">
        <v>445</v>
      </c>
      <c r="B445" s="308">
        <v>17</v>
      </c>
      <c r="C445" s="304" t="s">
        <v>474</v>
      </c>
      <c r="D445" s="304" t="s">
        <v>492</v>
      </c>
      <c r="E445" s="325">
        <v>633584</v>
      </c>
      <c r="F445" s="303">
        <f>JAN!E445+FEB!E445+MAR!E445+APR!E445+MEI!E445+JUN!E445+JUL!E445+AGS!E445+SEPT!E445+OKT!E445+NOV!E445+DES!E445</f>
        <v>24</v>
      </c>
      <c r="G445" s="303">
        <f>JAN!F445+FEB!F445+MAR!F445+APR!F445+MEI!F445+JUN!F445+JUL!F445+AGS!F445+SEPT!F445+OKT!F445+NOV!F445+DES!F445</f>
        <v>0</v>
      </c>
      <c r="H445" s="303">
        <f>JAN!G445+FEB!G445+MAR!G445+APR!G445+MEI!G445+JUN!G445+JUL!G445+AGS!G445+SEPT!G445+OKT!G445+NOV!G445+DES!G445</f>
        <v>0</v>
      </c>
      <c r="I445" s="303">
        <f>JAN!H445+FEB!H445+MAR!H445+APR!H445+MEI!H445+JUN!H445+JUL!H445+AGS!H445+SEPT!H445+OKT!H445+NOV!H445+DES!H445</f>
        <v>19</v>
      </c>
      <c r="J445" s="303">
        <f>JAN!I445+FEB!I445+MAR!I445+APR!I445+MEI!I445+JUN!I445+JUL!I445+AGS!I445+SEPT!I445+OKT!I445+NOV!I445+DES!I445</f>
        <v>1</v>
      </c>
      <c r="K445" s="303">
        <f>JAN!J445+FEB!J445+MAR!J445+APR!J445+MEI!J445+JUN!J445+JUL!J445+AGS!J445+SEPT!J445+OKT!J445+NOV!J445+DES!J445</f>
        <v>0</v>
      </c>
      <c r="L445" s="303">
        <f>JAN!K445+FEB!K445+MAR!K445+APR!K445+MEI!K445+JUN!K445+JUL!K445+AGS!K445+SEPT!K445+OKT!K445+NOV!K445+DES!K445</f>
        <v>19</v>
      </c>
      <c r="M445" s="303">
        <f>JAN!L445+FEB!L445+MAR!L445+APR!L445+MEI!L445+JUN!L445+JUL!L445+AGS!L445+SEPT!L445+OKT!L445+NOV!L445+DES!L445</f>
        <v>23</v>
      </c>
      <c r="N445" s="303">
        <f>JAN!M445+FEB!M445+MAR!M445+APR!M445+MEI!M445+JUN!M445+JUL!M445+AGS!M445+SEPT!M445+OKT!M445+NOV!M445+DES!M445</f>
        <v>23</v>
      </c>
      <c r="O445" s="303">
        <f>JAN!N445+FEB!N445+MAR!N445+APR!N445+MEI!N445+JUN!N445+JUL!N445+AGS!N445+SEPT!N445+OKT!N445+NOV!N445+DES!N445</f>
        <v>23</v>
      </c>
      <c r="P445" s="303">
        <f>JAN!O445+FEB!O445+MAR!O445+APR!O445+MEI!O445+JUN!O445+JUL!O445+AGS!O445+SEPT!O445+OKT!O445+NOV!O445+DES!O445</f>
        <v>0</v>
      </c>
      <c r="Q445" s="303">
        <f>JAN!P445+FEB!P445+MAR!P445+APR!P445+MEI!P445+JUN!P445+JUL!P445+AGS!P445+SEPT!P445+OKT!P445+NOV!P445+DES!P445</f>
        <v>23</v>
      </c>
      <c r="R445" s="331">
        <f>JAN!Q445+FEB!Q445+MAR!Q445+APR!Q445+MEI!Q445+JUN!Q445+JUL!Q445+AGS!Q445+SEPT!Q445+OKT!Q445+NOV!Q445+DES!Q445</f>
        <v>0</v>
      </c>
      <c r="S445" s="336">
        <f t="shared" si="36"/>
        <v>0.79166666666666663</v>
      </c>
      <c r="T445" s="336">
        <f t="shared" si="37"/>
        <v>1</v>
      </c>
      <c r="U445" s="336">
        <f t="shared" si="38"/>
        <v>1</v>
      </c>
      <c r="V445" s="336">
        <f t="shared" si="39"/>
        <v>1.2105263157894737</v>
      </c>
      <c r="W445" s="336">
        <f t="shared" si="40"/>
        <v>2.9988131013409429E-5</v>
      </c>
      <c r="X445" s="337">
        <f t="shared" si="41"/>
        <v>3.6301421753074575E-2</v>
      </c>
    </row>
    <row r="446" spans="1:24" ht="30" hidden="1" customHeight="1" x14ac:dyDescent="0.3">
      <c r="A446" s="306">
        <v>446</v>
      </c>
      <c r="B446" s="308">
        <v>18</v>
      </c>
      <c r="C446" s="304" t="s">
        <v>474</v>
      </c>
      <c r="D446" s="304" t="s">
        <v>493</v>
      </c>
      <c r="E446" s="325">
        <v>1253299</v>
      </c>
      <c r="F446" s="303">
        <f>JAN!E446+FEB!E446+MAR!E446+APR!E446+MEI!E446+JUN!E446+JUL!E446+AGS!E446+SEPT!E446+OKT!E446+NOV!E446+DES!E446</f>
        <v>59</v>
      </c>
      <c r="G446" s="303">
        <f>JAN!F446+FEB!F446+MAR!F446+APR!F446+MEI!F446+JUN!F446+JUL!F446+AGS!F446+SEPT!F446+OKT!F446+NOV!F446+DES!F446</f>
        <v>0</v>
      </c>
      <c r="H446" s="303">
        <f>JAN!G446+FEB!G446+MAR!G446+APR!G446+MEI!G446+JUN!G446+JUL!G446+AGS!G446+SEPT!G446+OKT!G446+NOV!G446+DES!G446</f>
        <v>0</v>
      </c>
      <c r="I446" s="303">
        <f>JAN!H446+FEB!H446+MAR!H446+APR!H446+MEI!H446+JUN!H446+JUL!H446+AGS!H446+SEPT!H446+OKT!H446+NOV!H446+DES!H446</f>
        <v>57</v>
      </c>
      <c r="J446" s="303">
        <f>JAN!I446+FEB!I446+MAR!I446+APR!I446+MEI!I446+JUN!I446+JUL!I446+AGS!I446+SEPT!I446+OKT!I446+NOV!I446+DES!I446</f>
        <v>3</v>
      </c>
      <c r="K446" s="303">
        <f>JAN!J446+FEB!J446+MAR!J446+APR!J446+MEI!J446+JUN!J446+JUL!J446+AGS!J446+SEPT!J446+OKT!J446+NOV!J446+DES!J446</f>
        <v>0</v>
      </c>
      <c r="L446" s="303">
        <f>JAN!K446+FEB!K446+MAR!K446+APR!K446+MEI!K446+JUN!K446+JUL!K446+AGS!K446+SEPT!K446+OKT!K446+NOV!K446+DES!K446</f>
        <v>59</v>
      </c>
      <c r="M446" s="303">
        <f>JAN!L446+FEB!L446+MAR!L446+APR!L446+MEI!L446+JUN!L446+JUL!L446+AGS!L446+SEPT!L446+OKT!L446+NOV!L446+DES!L446</f>
        <v>59</v>
      </c>
      <c r="N446" s="303">
        <f>JAN!M446+FEB!M446+MAR!M446+APR!M446+MEI!M446+JUN!M446+JUL!M446+AGS!M446+SEPT!M446+OKT!M446+NOV!M446+DES!M446</f>
        <v>59</v>
      </c>
      <c r="O446" s="303">
        <f>JAN!N446+FEB!N446+MAR!N446+APR!N446+MEI!N446+JUN!N446+JUL!N446+AGS!N446+SEPT!N446+OKT!N446+NOV!N446+DES!N446</f>
        <v>59</v>
      </c>
      <c r="P446" s="303">
        <f>JAN!O446+FEB!O446+MAR!O446+APR!O446+MEI!O446+JUN!O446+JUL!O446+AGS!O446+SEPT!O446+OKT!O446+NOV!O446+DES!O446</f>
        <v>0</v>
      </c>
      <c r="Q446" s="303">
        <f>JAN!P446+FEB!P446+MAR!P446+APR!P446+MEI!P446+JUN!P446+JUL!P446+AGS!P446+SEPT!P446+OKT!P446+NOV!P446+DES!P446</f>
        <v>59</v>
      </c>
      <c r="R446" s="331">
        <f>JAN!Q446+FEB!Q446+MAR!Q446+APR!Q446+MEI!Q446+JUN!Q446+JUL!Q446+AGS!Q446+SEPT!Q446+OKT!Q446+NOV!Q446+DES!Q446</f>
        <v>0</v>
      </c>
      <c r="S446" s="336">
        <f t="shared" si="36"/>
        <v>0.96610169491525422</v>
      </c>
      <c r="T446" s="336">
        <f t="shared" si="37"/>
        <v>1</v>
      </c>
      <c r="U446" s="336">
        <f t="shared" si="38"/>
        <v>1</v>
      </c>
      <c r="V446" s="336">
        <f t="shared" si="39"/>
        <v>1</v>
      </c>
      <c r="W446" s="336">
        <f t="shared" si="40"/>
        <v>4.7075757660382715E-5</v>
      </c>
      <c r="X446" s="337">
        <f t="shared" si="41"/>
        <v>4.7075757660382717E-2</v>
      </c>
    </row>
    <row r="447" spans="1:24" ht="30" hidden="1" customHeight="1" x14ac:dyDescent="0.3">
      <c r="A447" s="306">
        <v>447</v>
      </c>
      <c r="B447" s="308">
        <v>19</v>
      </c>
      <c r="C447" s="304" t="s">
        <v>474</v>
      </c>
      <c r="D447" s="304" t="s">
        <v>494</v>
      </c>
      <c r="E447" s="325">
        <v>861430</v>
      </c>
      <c r="F447" s="303">
        <f>JAN!E447+FEB!E447+MAR!E447+APR!E447+MEI!E447+JUN!E447+JUL!E447+AGS!E447+SEPT!E447+OKT!E447+NOV!E447+DES!E447</f>
        <v>9</v>
      </c>
      <c r="G447" s="303">
        <f>JAN!F447+FEB!F447+MAR!F447+APR!F447+MEI!F447+JUN!F447+JUL!F447+AGS!F447+SEPT!F447+OKT!F447+NOV!F447+DES!F447</f>
        <v>0</v>
      </c>
      <c r="H447" s="303">
        <f>JAN!G447+FEB!G447+MAR!G447+APR!G447+MEI!G447+JUN!G447+JUL!G447+AGS!G447+SEPT!G447+OKT!G447+NOV!G447+DES!G447</f>
        <v>0</v>
      </c>
      <c r="I447" s="303">
        <f>JAN!H447+FEB!H447+MAR!H447+APR!H447+MEI!H447+JUN!H447+JUL!H447+AGS!H447+SEPT!H447+OKT!H447+NOV!H447+DES!H447</f>
        <v>8</v>
      </c>
      <c r="J447" s="303">
        <f>JAN!I447+FEB!I447+MAR!I447+APR!I447+MEI!I447+JUN!I447+JUL!I447+AGS!I447+SEPT!I447+OKT!I447+NOV!I447+DES!I447</f>
        <v>1</v>
      </c>
      <c r="K447" s="303">
        <f>JAN!J447+FEB!J447+MAR!J447+APR!J447+MEI!J447+JUN!J447+JUL!J447+AGS!J447+SEPT!J447+OKT!J447+NOV!J447+DES!J447</f>
        <v>0</v>
      </c>
      <c r="L447" s="303">
        <f>JAN!K447+FEB!K447+MAR!K447+APR!K447+MEI!K447+JUN!K447+JUL!K447+AGS!K447+SEPT!K447+OKT!K447+NOV!K447+DES!K447</f>
        <v>7</v>
      </c>
      <c r="M447" s="303">
        <f>JAN!L447+FEB!L447+MAR!L447+APR!L447+MEI!L447+JUN!L447+JUL!L447+AGS!L447+SEPT!L447+OKT!L447+NOV!L447+DES!L447</f>
        <v>7</v>
      </c>
      <c r="N447" s="303">
        <f>JAN!M447+FEB!M447+MAR!M447+APR!M447+MEI!M447+JUN!M447+JUL!M447+AGS!M447+SEPT!M447+OKT!M447+NOV!M447+DES!M447</f>
        <v>7</v>
      </c>
      <c r="O447" s="303">
        <f>JAN!N447+FEB!N447+MAR!N447+APR!N447+MEI!N447+JUN!N447+JUL!N447+AGS!N447+SEPT!N447+OKT!N447+NOV!N447+DES!N447</f>
        <v>7</v>
      </c>
      <c r="P447" s="303">
        <f>JAN!O447+FEB!O447+MAR!O447+APR!O447+MEI!O447+JUN!O447+JUL!O447+AGS!O447+SEPT!O447+OKT!O447+NOV!O447+DES!O447</f>
        <v>0</v>
      </c>
      <c r="Q447" s="303">
        <f>JAN!P447+FEB!P447+MAR!P447+APR!P447+MEI!P447+JUN!P447+JUL!P447+AGS!P447+SEPT!P447+OKT!P447+NOV!P447+DES!P447</f>
        <v>7</v>
      </c>
      <c r="R447" s="331">
        <f>JAN!Q447+FEB!Q447+MAR!Q447+APR!Q447+MEI!Q447+JUN!Q447+JUL!Q447+AGS!Q447+SEPT!Q447+OKT!Q447+NOV!Q447+DES!Q447</f>
        <v>0</v>
      </c>
      <c r="S447" s="336">
        <f t="shared" si="36"/>
        <v>0.88888888888888884</v>
      </c>
      <c r="T447" s="336">
        <f t="shared" si="37"/>
        <v>1</v>
      </c>
      <c r="U447" s="336">
        <f t="shared" si="38"/>
        <v>1</v>
      </c>
      <c r="V447" s="336">
        <f t="shared" si="39"/>
        <v>1</v>
      </c>
      <c r="W447" s="336">
        <f t="shared" si="40"/>
        <v>8.1260230082537171E-6</v>
      </c>
      <c r="X447" s="337">
        <f t="shared" si="41"/>
        <v>8.1260230082537167E-3</v>
      </c>
    </row>
    <row r="448" spans="1:24" ht="30" hidden="1" customHeight="1" x14ac:dyDescent="0.3">
      <c r="A448" s="306">
        <v>448</v>
      </c>
      <c r="B448" s="308">
        <v>20</v>
      </c>
      <c r="C448" s="304" t="s">
        <v>474</v>
      </c>
      <c r="D448" s="304" t="s">
        <v>495</v>
      </c>
      <c r="E448" s="325">
        <v>1240600</v>
      </c>
      <c r="F448" s="303">
        <f>JAN!E448+FEB!E448+MAR!E448+APR!E448+MEI!E448+JUN!E448+JUL!E448+AGS!E448+SEPT!E448+OKT!E448+NOV!E448+DES!E448</f>
        <v>362</v>
      </c>
      <c r="G448" s="303">
        <f>JAN!F448+FEB!F448+MAR!F448+APR!F448+MEI!F448+JUN!F448+JUL!F448+AGS!F448+SEPT!F448+OKT!F448+NOV!F448+DES!F448</f>
        <v>0</v>
      </c>
      <c r="H448" s="303">
        <f>JAN!G448+FEB!G448+MAR!G448+APR!G448+MEI!G448+JUN!G448+JUL!G448+AGS!G448+SEPT!G448+OKT!G448+NOV!G448+DES!G448</f>
        <v>0</v>
      </c>
      <c r="I448" s="303">
        <f>JAN!H448+FEB!H448+MAR!H448+APR!H448+MEI!H448+JUN!H448+JUL!H448+AGS!H448+SEPT!H448+OKT!H448+NOV!H448+DES!H448</f>
        <v>339</v>
      </c>
      <c r="J448" s="303">
        <f>JAN!I448+FEB!I448+MAR!I448+APR!I448+MEI!I448+JUN!I448+JUL!I448+AGS!I448+SEPT!I448+OKT!I448+NOV!I448+DES!I448</f>
        <v>0</v>
      </c>
      <c r="K448" s="303">
        <f>JAN!J448+FEB!J448+MAR!J448+APR!J448+MEI!J448+JUN!J448+JUL!J448+AGS!J448+SEPT!J448+OKT!J448+NOV!J448+DES!J448</f>
        <v>0</v>
      </c>
      <c r="L448" s="303">
        <f>JAN!K448+FEB!K448+MAR!K448+APR!K448+MEI!K448+JUN!K448+JUL!K448+AGS!K448+SEPT!K448+OKT!K448+NOV!K448+DES!K448</f>
        <v>314</v>
      </c>
      <c r="M448" s="303">
        <f>JAN!L448+FEB!L448+MAR!L448+APR!L448+MEI!L448+JUN!L448+JUL!L448+AGS!L448+SEPT!L448+OKT!L448+NOV!L448+DES!L448</f>
        <v>24</v>
      </c>
      <c r="N448" s="303">
        <f>JAN!M448+FEB!M448+MAR!M448+APR!M448+MEI!M448+JUN!M448+JUL!M448+AGS!M448+SEPT!M448+OKT!M448+NOV!M448+DES!M448</f>
        <v>24</v>
      </c>
      <c r="O448" s="303">
        <f>JAN!N448+FEB!N448+MAR!N448+APR!N448+MEI!N448+JUN!N448+JUL!N448+AGS!N448+SEPT!N448+OKT!N448+NOV!N448+DES!N448</f>
        <v>24</v>
      </c>
      <c r="P448" s="303">
        <f>JAN!O448+FEB!O448+MAR!O448+APR!O448+MEI!O448+JUN!O448+JUL!O448+AGS!O448+SEPT!O448+OKT!O448+NOV!O448+DES!O448</f>
        <v>0</v>
      </c>
      <c r="Q448" s="303">
        <f>JAN!P448+FEB!P448+MAR!P448+APR!P448+MEI!P448+JUN!P448+JUL!P448+AGS!P448+SEPT!P448+OKT!P448+NOV!P448+DES!P448</f>
        <v>24</v>
      </c>
      <c r="R448" s="331">
        <f>JAN!Q448+FEB!Q448+MAR!Q448+APR!Q448+MEI!Q448+JUN!Q448+JUL!Q448+AGS!Q448+SEPT!Q448+OKT!Q448+NOV!Q448+DES!Q448</f>
        <v>0</v>
      </c>
      <c r="S448" s="336">
        <f t="shared" si="36"/>
        <v>0.93646408839779005</v>
      </c>
      <c r="T448" s="336">
        <f t="shared" si="37"/>
        <v>1</v>
      </c>
      <c r="U448" s="336">
        <f t="shared" si="38"/>
        <v>1</v>
      </c>
      <c r="V448" s="336">
        <f t="shared" si="39"/>
        <v>7.6433121019108277E-2</v>
      </c>
      <c r="W448" s="336">
        <f t="shared" si="40"/>
        <v>2.5310333709495407E-4</v>
      </c>
      <c r="X448" s="337">
        <f t="shared" si="41"/>
        <v>1.9345477994518783E-2</v>
      </c>
    </row>
    <row r="449" spans="1:24" ht="30" hidden="1" customHeight="1" x14ac:dyDescent="0.3">
      <c r="A449" s="306">
        <v>449</v>
      </c>
      <c r="B449" s="308">
        <v>21</v>
      </c>
      <c r="C449" s="304" t="s">
        <v>474</v>
      </c>
      <c r="D449" s="304" t="s">
        <v>496</v>
      </c>
      <c r="E449" s="325">
        <v>1151796</v>
      </c>
      <c r="F449" s="303">
        <f>JAN!E449+FEB!E449+MAR!E449+APR!E449+MEI!E449+JUN!E449+JUL!E449+AGS!E449+SEPT!E449+OKT!E449+NOV!E449+DES!E449</f>
        <v>23</v>
      </c>
      <c r="G449" s="303">
        <f>JAN!F449+FEB!F449+MAR!F449+APR!F449+MEI!F449+JUN!F449+JUL!F449+AGS!F449+SEPT!F449+OKT!F449+NOV!F449+DES!F449</f>
        <v>0</v>
      </c>
      <c r="H449" s="303">
        <f>JAN!G449+FEB!G449+MAR!G449+APR!G449+MEI!G449+JUN!G449+JUL!G449+AGS!G449+SEPT!G449+OKT!G449+NOV!G449+DES!G449</f>
        <v>0</v>
      </c>
      <c r="I449" s="303">
        <f>JAN!H449+FEB!H449+MAR!H449+APR!H449+MEI!H449+JUN!H449+JUL!H449+AGS!H449+SEPT!H449+OKT!H449+NOV!H449+DES!H449</f>
        <v>20</v>
      </c>
      <c r="J449" s="303">
        <f>JAN!I449+FEB!I449+MAR!I449+APR!I449+MEI!I449+JUN!I449+JUL!I449+AGS!I449+SEPT!I449+OKT!I449+NOV!I449+DES!I449</f>
        <v>3</v>
      </c>
      <c r="K449" s="303">
        <f>JAN!J449+FEB!J449+MAR!J449+APR!J449+MEI!J449+JUN!J449+JUL!J449+AGS!J449+SEPT!J449+OKT!J449+NOV!J449+DES!J449</f>
        <v>0</v>
      </c>
      <c r="L449" s="303">
        <f>JAN!K449+FEB!K449+MAR!K449+APR!K449+MEI!K449+JUN!K449+JUL!K449+AGS!K449+SEPT!K449+OKT!K449+NOV!K449+DES!K449</f>
        <v>20</v>
      </c>
      <c r="M449" s="303">
        <f>JAN!L449+FEB!L449+MAR!L449+APR!L449+MEI!L449+JUN!L449+JUL!L449+AGS!L449+SEPT!L449+OKT!L449+NOV!L449+DES!L449</f>
        <v>23</v>
      </c>
      <c r="N449" s="303">
        <f>JAN!M449+FEB!M449+MAR!M449+APR!M449+MEI!M449+JUN!M449+JUL!M449+AGS!M449+SEPT!M449+OKT!M449+NOV!M449+DES!M449</f>
        <v>23</v>
      </c>
      <c r="O449" s="303">
        <f>JAN!N449+FEB!N449+MAR!N449+APR!N449+MEI!N449+JUN!N449+JUL!N449+AGS!N449+SEPT!N449+OKT!N449+NOV!N449+DES!N449</f>
        <v>23</v>
      </c>
      <c r="P449" s="303">
        <f>JAN!O449+FEB!O449+MAR!O449+APR!O449+MEI!O449+JUN!O449+JUL!O449+AGS!O449+SEPT!O449+OKT!O449+NOV!O449+DES!O449</f>
        <v>0</v>
      </c>
      <c r="Q449" s="303">
        <f>JAN!P449+FEB!P449+MAR!P449+APR!P449+MEI!P449+JUN!P449+JUL!P449+AGS!P449+SEPT!P449+OKT!P449+NOV!P449+DES!P449</f>
        <v>23</v>
      </c>
      <c r="R449" s="331">
        <f>JAN!Q449+FEB!Q449+MAR!Q449+APR!Q449+MEI!Q449+JUN!Q449+JUL!Q449+AGS!Q449+SEPT!Q449+OKT!Q449+NOV!Q449+DES!Q449</f>
        <v>0</v>
      </c>
      <c r="S449" s="336">
        <f t="shared" si="36"/>
        <v>0.86956521739130432</v>
      </c>
      <c r="T449" s="336">
        <f t="shared" si="37"/>
        <v>1</v>
      </c>
      <c r="U449" s="336">
        <f t="shared" si="38"/>
        <v>1</v>
      </c>
      <c r="V449" s="336">
        <f t="shared" si="39"/>
        <v>1.1499999999999999</v>
      </c>
      <c r="W449" s="336">
        <f t="shared" si="40"/>
        <v>1.7364186019051984E-5</v>
      </c>
      <c r="X449" s="337">
        <f t="shared" si="41"/>
        <v>1.9968813921909783E-2</v>
      </c>
    </row>
    <row r="450" spans="1:24" ht="30" hidden="1" customHeight="1" x14ac:dyDescent="0.3">
      <c r="A450" s="306">
        <v>450</v>
      </c>
      <c r="B450" s="308">
        <v>22</v>
      </c>
      <c r="C450" s="304" t="s">
        <v>474</v>
      </c>
      <c r="D450" s="304" t="s">
        <v>497</v>
      </c>
      <c r="E450" s="325">
        <v>1040629</v>
      </c>
      <c r="F450" s="303">
        <f>JAN!E450+FEB!E450+MAR!E450+APR!E450+MEI!E450+JUN!E450+JUL!E450+AGS!E450+SEPT!E450+OKT!E450+NOV!E450+DES!E450</f>
        <v>5</v>
      </c>
      <c r="G450" s="303">
        <f>JAN!F450+FEB!F450+MAR!F450+APR!F450+MEI!F450+JUN!F450+JUL!F450+AGS!F450+SEPT!F450+OKT!F450+NOV!F450+DES!F450</f>
        <v>0</v>
      </c>
      <c r="H450" s="303">
        <f>JAN!G450+FEB!G450+MAR!G450+APR!G450+MEI!G450+JUN!G450+JUL!G450+AGS!G450+SEPT!G450+OKT!G450+NOV!G450+DES!G450</f>
        <v>0</v>
      </c>
      <c r="I450" s="303">
        <f>JAN!H450+FEB!H450+MAR!H450+APR!H450+MEI!H450+JUN!H450+JUL!H450+AGS!H450+SEPT!H450+OKT!H450+NOV!H450+DES!H450</f>
        <v>4</v>
      </c>
      <c r="J450" s="303">
        <f>JAN!I450+FEB!I450+MAR!I450+APR!I450+MEI!I450+JUN!I450+JUL!I450+AGS!I450+SEPT!I450+OKT!I450+NOV!I450+DES!I450</f>
        <v>0</v>
      </c>
      <c r="K450" s="303">
        <f>JAN!J450+FEB!J450+MAR!J450+APR!J450+MEI!J450+JUN!J450+JUL!J450+AGS!J450+SEPT!J450+OKT!J450+NOV!J450+DES!J450</f>
        <v>0</v>
      </c>
      <c r="L450" s="303">
        <f>JAN!K450+FEB!K450+MAR!K450+APR!K450+MEI!K450+JUN!K450+JUL!K450+AGS!K450+SEPT!K450+OKT!K450+NOV!K450+DES!K450</f>
        <v>4</v>
      </c>
      <c r="M450" s="303">
        <f>JAN!L450+FEB!L450+MAR!L450+APR!L450+MEI!L450+JUN!L450+JUL!L450+AGS!L450+SEPT!L450+OKT!L450+NOV!L450+DES!L450</f>
        <v>6</v>
      </c>
      <c r="N450" s="303">
        <f>JAN!M450+FEB!M450+MAR!M450+APR!M450+MEI!M450+JUN!M450+JUL!M450+AGS!M450+SEPT!M450+OKT!M450+NOV!M450+DES!M450</f>
        <v>6</v>
      </c>
      <c r="O450" s="303">
        <f>JAN!N450+FEB!N450+MAR!N450+APR!N450+MEI!N450+JUN!N450+JUL!N450+AGS!N450+SEPT!N450+OKT!N450+NOV!N450+DES!N450</f>
        <v>6</v>
      </c>
      <c r="P450" s="303">
        <f>JAN!O450+FEB!O450+MAR!O450+APR!O450+MEI!O450+JUN!O450+JUL!O450+AGS!O450+SEPT!O450+OKT!O450+NOV!O450+DES!O450</f>
        <v>0</v>
      </c>
      <c r="Q450" s="303">
        <f>JAN!P450+FEB!P450+MAR!P450+APR!P450+MEI!P450+JUN!P450+JUL!P450+AGS!P450+SEPT!P450+OKT!P450+NOV!P450+DES!P450</f>
        <v>6</v>
      </c>
      <c r="R450" s="331">
        <f>JAN!Q450+FEB!Q450+MAR!Q450+APR!Q450+MEI!Q450+JUN!Q450+JUL!Q450+AGS!Q450+SEPT!Q450+OKT!Q450+NOV!Q450+DES!Q450</f>
        <v>0</v>
      </c>
      <c r="S450" s="336">
        <f t="shared" ref="S450:S513" si="42">I450/F450</f>
        <v>0.8</v>
      </c>
      <c r="T450" s="336">
        <f t="shared" ref="T450:T513" si="43">N450/M450</f>
        <v>1</v>
      </c>
      <c r="U450" s="336">
        <f t="shared" ref="U450:U513" si="44">O450/M450</f>
        <v>1</v>
      </c>
      <c r="V450" s="336">
        <f t="shared" ref="V450:V513" si="45">M450/L450</f>
        <v>1.5</v>
      </c>
      <c r="W450" s="336">
        <f t="shared" ref="W450:W513" si="46">L450/E450</f>
        <v>3.8438290687651413E-6</v>
      </c>
      <c r="X450" s="337">
        <f t="shared" ref="X450:X513" si="47">M450/E450*1000</f>
        <v>5.7657436031477117E-3</v>
      </c>
    </row>
    <row r="451" spans="1:24" ht="30" hidden="1" customHeight="1" x14ac:dyDescent="0.3">
      <c r="A451" s="306">
        <v>451</v>
      </c>
      <c r="B451" s="308">
        <v>23</v>
      </c>
      <c r="C451" s="304" t="s">
        <v>474</v>
      </c>
      <c r="D451" s="304" t="s">
        <v>498</v>
      </c>
      <c r="E451" s="325">
        <v>765594</v>
      </c>
      <c r="F451" s="303">
        <f>JAN!E451+FEB!E451+MAR!E451+APR!E451+MEI!E451+JUN!E451+JUL!E451+AGS!E451+SEPT!E451+OKT!E451+NOV!E451+DES!E451</f>
        <v>16</v>
      </c>
      <c r="G451" s="303">
        <f>JAN!F451+FEB!F451+MAR!F451+APR!F451+MEI!F451+JUN!F451+JUL!F451+AGS!F451+SEPT!F451+OKT!F451+NOV!F451+DES!F451</f>
        <v>0</v>
      </c>
      <c r="H451" s="303">
        <f>JAN!G451+FEB!G451+MAR!G451+APR!G451+MEI!G451+JUN!G451+JUL!G451+AGS!G451+SEPT!G451+OKT!G451+NOV!G451+DES!G451</f>
        <v>0</v>
      </c>
      <c r="I451" s="303">
        <f>JAN!H451+FEB!H451+MAR!H451+APR!H451+MEI!H451+JUN!H451+JUL!H451+AGS!H451+SEPT!H451+OKT!H451+NOV!H451+DES!H451</f>
        <v>10</v>
      </c>
      <c r="J451" s="303">
        <f>JAN!I451+FEB!I451+MAR!I451+APR!I451+MEI!I451+JUN!I451+JUL!I451+AGS!I451+SEPT!I451+OKT!I451+NOV!I451+DES!I451</f>
        <v>0</v>
      </c>
      <c r="K451" s="303">
        <f>JAN!J451+FEB!J451+MAR!J451+APR!J451+MEI!J451+JUN!J451+JUL!J451+AGS!J451+SEPT!J451+OKT!J451+NOV!J451+DES!J451</f>
        <v>12</v>
      </c>
      <c r="L451" s="303">
        <f>JAN!K451+FEB!K451+MAR!K451+APR!K451+MEI!K451+JUN!K451+JUL!K451+AGS!K451+SEPT!K451+OKT!K451+NOV!K451+DES!K451</f>
        <v>19</v>
      </c>
      <c r="M451" s="303">
        <f>JAN!L451+FEB!L451+MAR!L451+APR!L451+MEI!L451+JUN!L451+JUL!L451+AGS!L451+SEPT!L451+OKT!L451+NOV!L451+DES!L451</f>
        <v>9</v>
      </c>
      <c r="N451" s="303">
        <f>JAN!M451+FEB!M451+MAR!M451+APR!M451+MEI!M451+JUN!M451+JUL!M451+AGS!M451+SEPT!M451+OKT!M451+NOV!M451+DES!M451</f>
        <v>9</v>
      </c>
      <c r="O451" s="303">
        <f>JAN!N451+FEB!N451+MAR!N451+APR!N451+MEI!N451+JUN!N451+JUL!N451+AGS!N451+SEPT!N451+OKT!N451+NOV!N451+DES!N451</f>
        <v>9</v>
      </c>
      <c r="P451" s="303">
        <f>JAN!O451+FEB!O451+MAR!O451+APR!O451+MEI!O451+JUN!O451+JUL!O451+AGS!O451+SEPT!O451+OKT!O451+NOV!O451+DES!O451</f>
        <v>0</v>
      </c>
      <c r="Q451" s="303">
        <f>JAN!P451+FEB!P451+MAR!P451+APR!P451+MEI!P451+JUN!P451+JUL!P451+AGS!P451+SEPT!P451+OKT!P451+NOV!P451+DES!P451</f>
        <v>9</v>
      </c>
      <c r="R451" s="331">
        <f>JAN!Q451+FEB!Q451+MAR!Q451+APR!Q451+MEI!Q451+JUN!Q451+JUL!Q451+AGS!Q451+SEPT!Q451+OKT!Q451+NOV!Q451+DES!Q451</f>
        <v>0</v>
      </c>
      <c r="S451" s="336">
        <f t="shared" si="42"/>
        <v>0.625</v>
      </c>
      <c r="T451" s="336">
        <f t="shared" si="43"/>
        <v>1</v>
      </c>
      <c r="U451" s="336">
        <f t="shared" si="44"/>
        <v>1</v>
      </c>
      <c r="V451" s="336">
        <f t="shared" si="45"/>
        <v>0.47368421052631576</v>
      </c>
      <c r="W451" s="336">
        <f t="shared" si="46"/>
        <v>2.481733137929503E-5</v>
      </c>
      <c r="X451" s="337">
        <f t="shared" si="47"/>
        <v>1.175557802177133E-2</v>
      </c>
    </row>
    <row r="452" spans="1:24" ht="30" hidden="1" customHeight="1" x14ac:dyDescent="0.3">
      <c r="A452" s="306">
        <v>452</v>
      </c>
      <c r="B452" s="308">
        <v>24</v>
      </c>
      <c r="C452" s="304" t="s">
        <v>474</v>
      </c>
      <c r="D452" s="304" t="s">
        <v>499</v>
      </c>
      <c r="E452" s="325">
        <v>964106</v>
      </c>
      <c r="F452" s="303">
        <f>JAN!E452+FEB!E452+MAR!E452+APR!E452+MEI!E452+JUN!E452+JUL!E452+AGS!E452+SEPT!E452+OKT!E452+NOV!E452+DES!E452</f>
        <v>550</v>
      </c>
      <c r="G452" s="303">
        <f>JAN!F452+FEB!F452+MAR!F452+APR!F452+MEI!F452+JUN!F452+JUL!F452+AGS!F452+SEPT!F452+OKT!F452+NOV!F452+DES!F452</f>
        <v>0</v>
      </c>
      <c r="H452" s="303">
        <f>JAN!G452+FEB!G452+MAR!G452+APR!G452+MEI!G452+JUN!G452+JUL!G452+AGS!G452+SEPT!G452+OKT!G452+NOV!G452+DES!G452</f>
        <v>0</v>
      </c>
      <c r="I452" s="303">
        <f>JAN!H452+FEB!H452+MAR!H452+APR!H452+MEI!H452+JUN!H452+JUL!H452+AGS!H452+SEPT!H452+OKT!H452+NOV!H452+DES!H452</f>
        <v>511</v>
      </c>
      <c r="J452" s="303">
        <f>JAN!I452+FEB!I452+MAR!I452+APR!I452+MEI!I452+JUN!I452+JUL!I452+AGS!I452+SEPT!I452+OKT!I452+NOV!I452+DES!I452</f>
        <v>63</v>
      </c>
      <c r="K452" s="303">
        <f>JAN!J452+FEB!J452+MAR!J452+APR!J452+MEI!J452+JUN!J452+JUL!J452+AGS!J452+SEPT!J452+OKT!J452+NOV!J452+DES!J452</f>
        <v>0</v>
      </c>
      <c r="L452" s="303">
        <f>JAN!K452+FEB!K452+MAR!K452+APR!K452+MEI!K452+JUN!K452+JUL!K452+AGS!K452+SEPT!K452+OKT!K452+NOV!K452+DES!K452</f>
        <v>541</v>
      </c>
      <c r="M452" s="303">
        <f>JAN!L452+FEB!L452+MAR!L452+APR!L452+MEI!L452+JUN!L452+JUL!L452+AGS!L452+SEPT!L452+OKT!L452+NOV!L452+DES!L452</f>
        <v>12</v>
      </c>
      <c r="N452" s="303">
        <f>JAN!M452+FEB!M452+MAR!M452+APR!M452+MEI!M452+JUN!M452+JUL!M452+AGS!M452+SEPT!M452+OKT!M452+NOV!M452+DES!M452</f>
        <v>12</v>
      </c>
      <c r="O452" s="303">
        <f>JAN!N452+FEB!N452+MAR!N452+APR!N452+MEI!N452+JUN!N452+JUL!N452+AGS!N452+SEPT!N452+OKT!N452+NOV!N452+DES!N452</f>
        <v>12</v>
      </c>
      <c r="P452" s="303">
        <f>JAN!O452+FEB!O452+MAR!O452+APR!O452+MEI!O452+JUN!O452+JUL!O452+AGS!O452+SEPT!O452+OKT!O452+NOV!O452+DES!O452</f>
        <v>0</v>
      </c>
      <c r="Q452" s="303">
        <f>JAN!P452+FEB!P452+MAR!P452+APR!P452+MEI!P452+JUN!P452+JUL!P452+AGS!P452+SEPT!P452+OKT!P452+NOV!P452+DES!P452</f>
        <v>12</v>
      </c>
      <c r="R452" s="331">
        <f>JAN!Q452+FEB!Q452+MAR!Q452+APR!Q452+MEI!Q452+JUN!Q452+JUL!Q452+AGS!Q452+SEPT!Q452+OKT!Q452+NOV!Q452+DES!Q452</f>
        <v>0</v>
      </c>
      <c r="S452" s="336">
        <f t="shared" si="42"/>
        <v>0.92909090909090908</v>
      </c>
      <c r="T452" s="336">
        <f t="shared" si="43"/>
        <v>1</v>
      </c>
      <c r="U452" s="336">
        <f t="shared" si="44"/>
        <v>1</v>
      </c>
      <c r="V452" s="336">
        <f t="shared" si="45"/>
        <v>2.2181146025878003E-2</v>
      </c>
      <c r="W452" s="336">
        <f t="shared" si="46"/>
        <v>5.6114161720806637E-4</v>
      </c>
      <c r="X452" s="337">
        <f t="shared" si="47"/>
        <v>1.2446764152489456E-2</v>
      </c>
    </row>
    <row r="453" spans="1:24" ht="30" hidden="1" customHeight="1" x14ac:dyDescent="0.3">
      <c r="A453" s="306">
        <v>453</v>
      </c>
      <c r="B453" s="308">
        <v>25</v>
      </c>
      <c r="C453" s="304" t="s">
        <v>474</v>
      </c>
      <c r="D453" s="304" t="s">
        <v>500</v>
      </c>
      <c r="E453" s="325">
        <v>762377</v>
      </c>
      <c r="F453" s="303">
        <f>JAN!E453+FEB!E453+MAR!E453+APR!E453+MEI!E453+JUN!E453+JUL!E453+AGS!E453+SEPT!E453+OKT!E453+NOV!E453+DES!E453</f>
        <v>2</v>
      </c>
      <c r="G453" s="303">
        <f>JAN!F453+FEB!F453+MAR!F453+APR!F453+MEI!F453+JUN!F453+JUL!F453+AGS!F453+SEPT!F453+OKT!F453+NOV!F453+DES!F453</f>
        <v>0</v>
      </c>
      <c r="H453" s="303">
        <f>JAN!G453+FEB!G453+MAR!G453+APR!G453+MEI!G453+JUN!G453+JUL!G453+AGS!G453+SEPT!G453+OKT!G453+NOV!G453+DES!G453</f>
        <v>0</v>
      </c>
      <c r="I453" s="303">
        <f>JAN!H453+FEB!H453+MAR!H453+APR!H453+MEI!H453+JUN!H453+JUL!H453+AGS!H453+SEPT!H453+OKT!H453+NOV!H453+DES!H453</f>
        <v>2</v>
      </c>
      <c r="J453" s="303">
        <f>JAN!I453+FEB!I453+MAR!I453+APR!I453+MEI!I453+JUN!I453+JUL!I453+AGS!I453+SEPT!I453+OKT!I453+NOV!I453+DES!I453</f>
        <v>0</v>
      </c>
      <c r="K453" s="303">
        <f>JAN!J453+FEB!J453+MAR!J453+APR!J453+MEI!J453+JUN!J453+JUL!J453+AGS!J453+SEPT!J453+OKT!J453+NOV!J453+DES!J453</f>
        <v>0</v>
      </c>
      <c r="L453" s="303">
        <f>JAN!K453+FEB!K453+MAR!K453+APR!K453+MEI!K453+JUN!K453+JUL!K453+AGS!K453+SEPT!K453+OKT!K453+NOV!K453+DES!K453</f>
        <v>2</v>
      </c>
      <c r="M453" s="303">
        <f>JAN!L453+FEB!L453+MAR!L453+APR!L453+MEI!L453+JUN!L453+JUL!L453+AGS!L453+SEPT!L453+OKT!L453+NOV!L453+DES!L453</f>
        <v>2</v>
      </c>
      <c r="N453" s="303">
        <f>JAN!M453+FEB!M453+MAR!M453+APR!M453+MEI!M453+JUN!M453+JUL!M453+AGS!M453+SEPT!M453+OKT!M453+NOV!M453+DES!M453</f>
        <v>2</v>
      </c>
      <c r="O453" s="303">
        <f>JAN!N453+FEB!N453+MAR!N453+APR!N453+MEI!N453+JUN!N453+JUL!N453+AGS!N453+SEPT!N453+OKT!N453+NOV!N453+DES!N453</f>
        <v>2</v>
      </c>
      <c r="P453" s="303">
        <f>JAN!O453+FEB!O453+MAR!O453+APR!O453+MEI!O453+JUN!O453+JUL!O453+AGS!O453+SEPT!O453+OKT!O453+NOV!O453+DES!O453</f>
        <v>0</v>
      </c>
      <c r="Q453" s="303">
        <f>JAN!P453+FEB!P453+MAR!P453+APR!P453+MEI!P453+JUN!P453+JUL!P453+AGS!P453+SEPT!P453+OKT!P453+NOV!P453+DES!P453</f>
        <v>2</v>
      </c>
      <c r="R453" s="331">
        <f>JAN!Q453+FEB!Q453+MAR!Q453+APR!Q453+MEI!Q453+JUN!Q453+JUL!Q453+AGS!Q453+SEPT!Q453+OKT!Q453+NOV!Q453+DES!Q453</f>
        <v>0</v>
      </c>
      <c r="S453" s="336">
        <f t="shared" si="42"/>
        <v>1</v>
      </c>
      <c r="T453" s="336">
        <f t="shared" si="43"/>
        <v>1</v>
      </c>
      <c r="U453" s="336">
        <f t="shared" si="44"/>
        <v>1</v>
      </c>
      <c r="V453" s="336">
        <f t="shared" si="45"/>
        <v>1</v>
      </c>
      <c r="W453" s="336">
        <f t="shared" si="46"/>
        <v>2.6233740000026235E-6</v>
      </c>
      <c r="X453" s="337">
        <f t="shared" si="47"/>
        <v>2.6233740000026237E-3</v>
      </c>
    </row>
    <row r="454" spans="1:24" ht="30" hidden="1" customHeight="1" x14ac:dyDescent="0.3">
      <c r="A454" s="306">
        <v>454</v>
      </c>
      <c r="B454" s="308">
        <v>26</v>
      </c>
      <c r="C454" s="304" t="s">
        <v>474</v>
      </c>
      <c r="D454" s="304" t="s">
        <v>501</v>
      </c>
      <c r="E454" s="325">
        <v>891892</v>
      </c>
      <c r="F454" s="303">
        <f>JAN!E454+FEB!E454+MAR!E454+APR!E454+MEI!E454+JUN!E454+JUL!E454+AGS!E454+SEPT!E454+OKT!E454+NOV!E454+DES!E454</f>
        <v>87</v>
      </c>
      <c r="G454" s="303">
        <f>JAN!F454+FEB!F454+MAR!F454+APR!F454+MEI!F454+JUN!F454+JUL!F454+AGS!F454+SEPT!F454+OKT!F454+NOV!F454+DES!F454</f>
        <v>0</v>
      </c>
      <c r="H454" s="303">
        <f>JAN!G454+FEB!G454+MAR!G454+APR!G454+MEI!G454+JUN!G454+JUL!G454+AGS!G454+SEPT!G454+OKT!G454+NOV!G454+DES!G454</f>
        <v>0</v>
      </c>
      <c r="I454" s="303">
        <f>JAN!H454+FEB!H454+MAR!H454+APR!H454+MEI!H454+JUN!H454+JUL!H454+AGS!H454+SEPT!H454+OKT!H454+NOV!H454+DES!H454</f>
        <v>59</v>
      </c>
      <c r="J454" s="303">
        <f>JAN!I454+FEB!I454+MAR!I454+APR!I454+MEI!I454+JUN!I454+JUL!I454+AGS!I454+SEPT!I454+OKT!I454+NOV!I454+DES!I454</f>
        <v>0</v>
      </c>
      <c r="K454" s="303">
        <f>JAN!J454+FEB!J454+MAR!J454+APR!J454+MEI!J454+JUN!J454+JUL!J454+AGS!J454+SEPT!J454+OKT!J454+NOV!J454+DES!J454</f>
        <v>0</v>
      </c>
      <c r="L454" s="303">
        <f>JAN!K454+FEB!K454+MAR!K454+APR!K454+MEI!K454+JUN!K454+JUL!K454+AGS!K454+SEPT!K454+OKT!K454+NOV!K454+DES!K454</f>
        <v>59</v>
      </c>
      <c r="M454" s="303">
        <f>JAN!L454+FEB!L454+MAR!L454+APR!L454+MEI!L454+JUN!L454+JUL!L454+AGS!L454+SEPT!L454+OKT!L454+NOV!L454+DES!L454</f>
        <v>1</v>
      </c>
      <c r="N454" s="303">
        <f>JAN!M454+FEB!M454+MAR!M454+APR!M454+MEI!M454+JUN!M454+JUL!M454+AGS!M454+SEPT!M454+OKT!M454+NOV!M454+DES!M454</f>
        <v>1</v>
      </c>
      <c r="O454" s="303">
        <f>JAN!N454+FEB!N454+MAR!N454+APR!N454+MEI!N454+JUN!N454+JUL!N454+AGS!N454+SEPT!N454+OKT!N454+NOV!N454+DES!N454</f>
        <v>1</v>
      </c>
      <c r="P454" s="303">
        <f>JAN!O454+FEB!O454+MAR!O454+APR!O454+MEI!O454+JUN!O454+JUL!O454+AGS!O454+SEPT!O454+OKT!O454+NOV!O454+DES!O454</f>
        <v>0</v>
      </c>
      <c r="Q454" s="303">
        <f>JAN!P454+FEB!P454+MAR!P454+APR!P454+MEI!P454+JUN!P454+JUL!P454+AGS!P454+SEPT!P454+OKT!P454+NOV!P454+DES!P454</f>
        <v>1</v>
      </c>
      <c r="R454" s="331">
        <f>JAN!Q454+FEB!Q454+MAR!Q454+APR!Q454+MEI!Q454+JUN!Q454+JUL!Q454+AGS!Q454+SEPT!Q454+OKT!Q454+NOV!Q454+DES!Q454</f>
        <v>0</v>
      </c>
      <c r="S454" s="336">
        <f t="shared" si="42"/>
        <v>0.67816091954022983</v>
      </c>
      <c r="T454" s="336">
        <f t="shared" si="43"/>
        <v>1</v>
      </c>
      <c r="U454" s="336">
        <f t="shared" si="44"/>
        <v>1</v>
      </c>
      <c r="V454" s="336">
        <f t="shared" si="45"/>
        <v>1.6949152542372881E-2</v>
      </c>
      <c r="W454" s="336">
        <f t="shared" si="46"/>
        <v>6.6151507133150656E-5</v>
      </c>
      <c r="X454" s="337">
        <f t="shared" si="47"/>
        <v>1.121211985307638E-3</v>
      </c>
    </row>
    <row r="455" spans="1:24" ht="30" hidden="1" customHeight="1" x14ac:dyDescent="0.3">
      <c r="A455" s="306">
        <v>455</v>
      </c>
      <c r="B455" s="308">
        <v>27</v>
      </c>
      <c r="C455" s="304" t="s">
        <v>474</v>
      </c>
      <c r="D455" s="304" t="s">
        <v>502</v>
      </c>
      <c r="E455" s="325">
        <v>1299724</v>
      </c>
      <c r="F455" s="303">
        <f>JAN!E455+FEB!E455+MAR!E455+APR!E455+MEI!E455+JUN!E455+JUL!E455+AGS!E455+SEPT!E455+OKT!E455+NOV!E455+DES!E455</f>
        <v>5</v>
      </c>
      <c r="G455" s="303">
        <f>JAN!F455+FEB!F455+MAR!F455+APR!F455+MEI!F455+JUN!F455+JUL!F455+AGS!F455+SEPT!F455+OKT!F455+NOV!F455+DES!F455</f>
        <v>0</v>
      </c>
      <c r="H455" s="303">
        <f>JAN!G455+FEB!G455+MAR!G455+APR!G455+MEI!G455+JUN!G455+JUL!G455+AGS!G455+SEPT!G455+OKT!G455+NOV!G455+DES!G455</f>
        <v>0</v>
      </c>
      <c r="I455" s="303">
        <f>JAN!H455+FEB!H455+MAR!H455+APR!H455+MEI!H455+JUN!H455+JUL!H455+AGS!H455+SEPT!H455+OKT!H455+NOV!H455+DES!H455</f>
        <v>5</v>
      </c>
      <c r="J455" s="303">
        <f>JAN!I455+FEB!I455+MAR!I455+APR!I455+MEI!I455+JUN!I455+JUL!I455+AGS!I455+SEPT!I455+OKT!I455+NOV!I455+DES!I455</f>
        <v>0</v>
      </c>
      <c r="K455" s="303">
        <f>JAN!J455+FEB!J455+MAR!J455+APR!J455+MEI!J455+JUN!J455+JUL!J455+AGS!J455+SEPT!J455+OKT!J455+NOV!J455+DES!J455</f>
        <v>0</v>
      </c>
      <c r="L455" s="303">
        <f>JAN!K455+FEB!K455+MAR!K455+APR!K455+MEI!K455+JUN!K455+JUL!K455+AGS!K455+SEPT!K455+OKT!K455+NOV!K455+DES!K455</f>
        <v>3</v>
      </c>
      <c r="M455" s="303">
        <f>JAN!L455+FEB!L455+MAR!L455+APR!L455+MEI!L455+JUN!L455+JUL!L455+AGS!L455+SEPT!L455+OKT!L455+NOV!L455+DES!L455</f>
        <v>3</v>
      </c>
      <c r="N455" s="303">
        <f>JAN!M455+FEB!M455+MAR!M455+APR!M455+MEI!M455+JUN!M455+JUL!M455+AGS!M455+SEPT!M455+OKT!M455+NOV!M455+DES!M455</f>
        <v>3</v>
      </c>
      <c r="O455" s="303">
        <f>JAN!N455+FEB!N455+MAR!N455+APR!N455+MEI!N455+JUN!N455+JUL!N455+AGS!N455+SEPT!N455+OKT!N455+NOV!N455+DES!N455</f>
        <v>3</v>
      </c>
      <c r="P455" s="303">
        <f>JAN!O455+FEB!O455+MAR!O455+APR!O455+MEI!O455+JUN!O455+JUL!O455+AGS!O455+SEPT!O455+OKT!O455+NOV!O455+DES!O455</f>
        <v>0</v>
      </c>
      <c r="Q455" s="303">
        <f>JAN!P455+FEB!P455+MAR!P455+APR!P455+MEI!P455+JUN!P455+JUL!P455+AGS!P455+SEPT!P455+OKT!P455+NOV!P455+DES!P455</f>
        <v>3</v>
      </c>
      <c r="R455" s="331">
        <f>JAN!Q455+FEB!Q455+MAR!Q455+APR!Q455+MEI!Q455+JUN!Q455+JUL!Q455+AGS!Q455+SEPT!Q455+OKT!Q455+NOV!Q455+DES!Q455</f>
        <v>0</v>
      </c>
      <c r="S455" s="336">
        <f t="shared" si="42"/>
        <v>1</v>
      </c>
      <c r="T455" s="336">
        <f t="shared" si="43"/>
        <v>1</v>
      </c>
      <c r="U455" s="336">
        <f t="shared" si="44"/>
        <v>1</v>
      </c>
      <c r="V455" s="336">
        <f t="shared" si="45"/>
        <v>1</v>
      </c>
      <c r="W455" s="336">
        <f t="shared" si="46"/>
        <v>2.3081823525610053E-6</v>
      </c>
      <c r="X455" s="337">
        <f t="shared" si="47"/>
        <v>2.3081823525610053E-3</v>
      </c>
    </row>
    <row r="456" spans="1:24" ht="30" hidden="1" customHeight="1" x14ac:dyDescent="0.3">
      <c r="A456" s="306">
        <v>456</v>
      </c>
      <c r="B456" s="308">
        <v>28</v>
      </c>
      <c r="C456" s="304" t="s">
        <v>474</v>
      </c>
      <c r="D456" s="304" t="s">
        <v>503</v>
      </c>
      <c r="E456" s="325">
        <v>1437225</v>
      </c>
      <c r="F456" s="303">
        <f>JAN!E456+FEB!E456+MAR!E456+APR!E456+MEI!E456+JUN!E456+JUL!E456+AGS!E456+SEPT!E456+OKT!E456+NOV!E456+DES!E456</f>
        <v>14</v>
      </c>
      <c r="G456" s="303">
        <f>JAN!F456+FEB!F456+MAR!F456+APR!F456+MEI!F456+JUN!F456+JUL!F456+AGS!F456+SEPT!F456+OKT!F456+NOV!F456+DES!F456</f>
        <v>0</v>
      </c>
      <c r="H456" s="303">
        <f>JAN!G456+FEB!G456+MAR!G456+APR!G456+MEI!G456+JUN!G456+JUL!G456+AGS!G456+SEPT!G456+OKT!G456+NOV!G456+DES!G456</f>
        <v>0</v>
      </c>
      <c r="I456" s="303">
        <f>JAN!H456+FEB!H456+MAR!H456+APR!H456+MEI!H456+JUN!H456+JUL!H456+AGS!H456+SEPT!H456+OKT!H456+NOV!H456+DES!H456</f>
        <v>12</v>
      </c>
      <c r="J456" s="303">
        <f>JAN!I456+FEB!I456+MAR!I456+APR!I456+MEI!I456+JUN!I456+JUL!I456+AGS!I456+SEPT!I456+OKT!I456+NOV!I456+DES!I456</f>
        <v>0</v>
      </c>
      <c r="K456" s="303">
        <f>JAN!J456+FEB!J456+MAR!J456+APR!J456+MEI!J456+JUN!J456+JUL!J456+AGS!J456+SEPT!J456+OKT!J456+NOV!J456+DES!J456</f>
        <v>0</v>
      </c>
      <c r="L456" s="303">
        <f>JAN!K456+FEB!K456+MAR!K456+APR!K456+MEI!K456+JUN!K456+JUL!K456+AGS!K456+SEPT!K456+OKT!K456+NOV!K456+DES!K456</f>
        <v>12</v>
      </c>
      <c r="M456" s="303">
        <f>JAN!L456+FEB!L456+MAR!L456+APR!L456+MEI!L456+JUN!L456+JUL!L456+AGS!L456+SEPT!L456+OKT!L456+NOV!L456+DES!L456</f>
        <v>15</v>
      </c>
      <c r="N456" s="303">
        <f>JAN!M456+FEB!M456+MAR!M456+APR!M456+MEI!M456+JUN!M456+JUL!M456+AGS!M456+SEPT!M456+OKT!M456+NOV!M456+DES!M456</f>
        <v>15</v>
      </c>
      <c r="O456" s="303">
        <f>JAN!N456+FEB!N456+MAR!N456+APR!N456+MEI!N456+JUN!N456+JUL!N456+AGS!N456+SEPT!N456+OKT!N456+NOV!N456+DES!N456</f>
        <v>15</v>
      </c>
      <c r="P456" s="303">
        <f>JAN!O456+FEB!O456+MAR!O456+APR!O456+MEI!O456+JUN!O456+JUL!O456+AGS!O456+SEPT!O456+OKT!O456+NOV!O456+DES!O456</f>
        <v>0</v>
      </c>
      <c r="Q456" s="303">
        <f>JAN!P456+FEB!P456+MAR!P456+APR!P456+MEI!P456+JUN!P456+JUL!P456+AGS!P456+SEPT!P456+OKT!P456+NOV!P456+DES!P456</f>
        <v>15</v>
      </c>
      <c r="R456" s="331">
        <f>JAN!Q456+FEB!Q456+MAR!Q456+APR!Q456+MEI!Q456+JUN!Q456+JUL!Q456+AGS!Q456+SEPT!Q456+OKT!Q456+NOV!Q456+DES!Q456</f>
        <v>0</v>
      </c>
      <c r="S456" s="336">
        <f t="shared" si="42"/>
        <v>0.8571428571428571</v>
      </c>
      <c r="T456" s="336">
        <f t="shared" si="43"/>
        <v>1</v>
      </c>
      <c r="U456" s="336">
        <f t="shared" si="44"/>
        <v>1</v>
      </c>
      <c r="V456" s="336">
        <f t="shared" si="45"/>
        <v>1.25</v>
      </c>
      <c r="W456" s="336">
        <f t="shared" si="46"/>
        <v>8.3494233679486504E-6</v>
      </c>
      <c r="X456" s="337">
        <f t="shared" si="47"/>
        <v>1.0436779209935814E-2</v>
      </c>
    </row>
    <row r="457" spans="1:24" ht="30" hidden="1" customHeight="1" x14ac:dyDescent="0.3">
      <c r="A457" s="306">
        <v>457</v>
      </c>
      <c r="B457" s="308">
        <v>29</v>
      </c>
      <c r="C457" s="304" t="s">
        <v>474</v>
      </c>
      <c r="D457" s="304" t="s">
        <v>504</v>
      </c>
      <c r="E457" s="325">
        <v>1802829</v>
      </c>
      <c r="F457" s="303">
        <f>JAN!E457+FEB!E457+MAR!E457+APR!E457+MEI!E457+JUN!E457+JUL!E457+AGS!E457+SEPT!E457+OKT!E457+NOV!E457+DES!E457</f>
        <v>2</v>
      </c>
      <c r="G457" s="303">
        <f>JAN!F457+FEB!F457+MAR!F457+APR!F457+MEI!F457+JUN!F457+JUL!F457+AGS!F457+SEPT!F457+OKT!F457+NOV!F457+DES!F457</f>
        <v>0</v>
      </c>
      <c r="H457" s="303">
        <f>JAN!G457+FEB!G457+MAR!G457+APR!G457+MEI!G457+JUN!G457+JUL!G457+AGS!G457+SEPT!G457+OKT!G457+NOV!G457+DES!G457</f>
        <v>0</v>
      </c>
      <c r="I457" s="303">
        <f>JAN!H457+FEB!H457+MAR!H457+APR!H457+MEI!H457+JUN!H457+JUL!H457+AGS!H457+SEPT!H457+OKT!H457+NOV!H457+DES!H457</f>
        <v>2</v>
      </c>
      <c r="J457" s="303">
        <f>JAN!I457+FEB!I457+MAR!I457+APR!I457+MEI!I457+JUN!I457+JUL!I457+AGS!I457+SEPT!I457+OKT!I457+NOV!I457+DES!I457</f>
        <v>0</v>
      </c>
      <c r="K457" s="303">
        <f>JAN!J457+FEB!J457+MAR!J457+APR!J457+MEI!J457+JUN!J457+JUL!J457+AGS!J457+SEPT!J457+OKT!J457+NOV!J457+DES!J457</f>
        <v>0</v>
      </c>
      <c r="L457" s="303">
        <f>JAN!K457+FEB!K457+MAR!K457+APR!K457+MEI!K457+JUN!K457+JUL!K457+AGS!K457+SEPT!K457+OKT!K457+NOV!K457+DES!K457</f>
        <v>2</v>
      </c>
      <c r="M457" s="303">
        <f>JAN!L457+FEB!L457+MAR!L457+APR!L457+MEI!L457+JUN!L457+JUL!L457+AGS!L457+SEPT!L457+OKT!L457+NOV!L457+DES!L457</f>
        <v>2</v>
      </c>
      <c r="N457" s="303">
        <f>JAN!M457+FEB!M457+MAR!M457+APR!M457+MEI!M457+JUN!M457+JUL!M457+AGS!M457+SEPT!M457+OKT!M457+NOV!M457+DES!M457</f>
        <v>2</v>
      </c>
      <c r="O457" s="303">
        <f>JAN!N457+FEB!N457+MAR!N457+APR!N457+MEI!N457+JUN!N457+JUL!N457+AGS!N457+SEPT!N457+OKT!N457+NOV!N457+DES!N457</f>
        <v>2</v>
      </c>
      <c r="P457" s="303">
        <f>JAN!O457+FEB!O457+MAR!O457+APR!O457+MEI!O457+JUN!O457+JUL!O457+AGS!O457+SEPT!O457+OKT!O457+NOV!O457+DES!O457</f>
        <v>0</v>
      </c>
      <c r="Q457" s="303">
        <f>JAN!P457+FEB!P457+MAR!P457+APR!P457+MEI!P457+JUN!P457+JUL!P457+AGS!P457+SEPT!P457+OKT!P457+NOV!P457+DES!P457</f>
        <v>2</v>
      </c>
      <c r="R457" s="331">
        <f>JAN!Q457+FEB!Q457+MAR!Q457+APR!Q457+MEI!Q457+JUN!Q457+JUL!Q457+AGS!Q457+SEPT!Q457+OKT!Q457+NOV!Q457+DES!Q457</f>
        <v>0</v>
      </c>
      <c r="S457" s="336">
        <f t="shared" si="42"/>
        <v>1</v>
      </c>
      <c r="T457" s="336">
        <f t="shared" si="43"/>
        <v>1</v>
      </c>
      <c r="U457" s="336">
        <f t="shared" si="44"/>
        <v>1</v>
      </c>
      <c r="V457" s="336">
        <f t="shared" si="45"/>
        <v>1</v>
      </c>
      <c r="W457" s="336">
        <f t="shared" si="46"/>
        <v>1.1093675551036731E-6</v>
      </c>
      <c r="X457" s="337">
        <f t="shared" si="47"/>
        <v>1.1093675551036731E-3</v>
      </c>
    </row>
    <row r="458" spans="1:24" ht="30" hidden="1" customHeight="1" x14ac:dyDescent="0.3">
      <c r="A458" s="306">
        <v>458</v>
      </c>
      <c r="B458" s="308">
        <v>30</v>
      </c>
      <c r="C458" s="304" t="s">
        <v>474</v>
      </c>
      <c r="D458" s="304" t="s">
        <v>505</v>
      </c>
      <c r="E458" s="325">
        <v>121872</v>
      </c>
      <c r="F458" s="303">
        <f>JAN!E458+FEB!E458+MAR!E458+APR!E458+MEI!E458+JUN!E458+JUL!E458+AGS!E458+SEPT!E458+OKT!E458+NOV!E458+DES!E458</f>
        <v>0</v>
      </c>
      <c r="G458" s="303">
        <f>JAN!F458+FEB!F458+MAR!F458+APR!F458+MEI!F458+JUN!F458+JUL!F458+AGS!F458+SEPT!F458+OKT!F458+NOV!F458+DES!F458</f>
        <v>0</v>
      </c>
      <c r="H458" s="303">
        <f>JAN!G458+FEB!G458+MAR!G458+APR!G458+MEI!G458+JUN!G458+JUL!G458+AGS!G458+SEPT!G458+OKT!G458+NOV!G458+DES!G458</f>
        <v>0</v>
      </c>
      <c r="I458" s="303">
        <f>JAN!H458+FEB!H458+MAR!H458+APR!H458+MEI!H458+JUN!H458+JUL!H458+AGS!H458+SEPT!H458+OKT!H458+NOV!H458+DES!H458</f>
        <v>0</v>
      </c>
      <c r="J458" s="303">
        <f>JAN!I458+FEB!I458+MAR!I458+APR!I458+MEI!I458+JUN!I458+JUL!I458+AGS!I458+SEPT!I458+OKT!I458+NOV!I458+DES!I458</f>
        <v>0</v>
      </c>
      <c r="K458" s="303">
        <f>JAN!J458+FEB!J458+MAR!J458+APR!J458+MEI!J458+JUN!J458+JUL!J458+AGS!J458+SEPT!J458+OKT!J458+NOV!J458+DES!J458</f>
        <v>0</v>
      </c>
      <c r="L458" s="303">
        <f>JAN!K458+FEB!K458+MAR!K458+APR!K458+MEI!K458+JUN!K458+JUL!K458+AGS!K458+SEPT!K458+OKT!K458+NOV!K458+DES!K458</f>
        <v>0</v>
      </c>
      <c r="M458" s="303">
        <f>JAN!L458+FEB!L458+MAR!L458+APR!L458+MEI!L458+JUN!L458+JUL!L458+AGS!L458+SEPT!L458+OKT!L458+NOV!L458+DES!L458</f>
        <v>0</v>
      </c>
      <c r="N458" s="303">
        <f>JAN!M458+FEB!M458+MAR!M458+APR!M458+MEI!M458+JUN!M458+JUL!M458+AGS!M458+SEPT!M458+OKT!M458+NOV!M458+DES!M458</f>
        <v>0</v>
      </c>
      <c r="O458" s="303">
        <f>JAN!N458+FEB!N458+MAR!N458+APR!N458+MEI!N458+JUN!N458+JUL!N458+AGS!N458+SEPT!N458+OKT!N458+NOV!N458+DES!N458</f>
        <v>0</v>
      </c>
      <c r="P458" s="303">
        <f>JAN!O458+FEB!O458+MAR!O458+APR!O458+MEI!O458+JUN!O458+JUL!O458+AGS!O458+SEPT!O458+OKT!O458+NOV!O458+DES!O458</f>
        <v>0</v>
      </c>
      <c r="Q458" s="303">
        <f>JAN!P458+FEB!P458+MAR!P458+APR!P458+MEI!P458+JUN!P458+JUL!P458+AGS!P458+SEPT!P458+OKT!P458+NOV!P458+DES!P458</f>
        <v>0</v>
      </c>
      <c r="R458" s="331">
        <f>JAN!Q458+FEB!Q458+MAR!Q458+APR!Q458+MEI!Q458+JUN!Q458+JUL!Q458+AGS!Q458+SEPT!Q458+OKT!Q458+NOV!Q458+DES!Q458</f>
        <v>0</v>
      </c>
      <c r="S458" s="336" t="e">
        <f t="shared" si="42"/>
        <v>#DIV/0!</v>
      </c>
      <c r="T458" s="336" t="e">
        <f t="shared" si="43"/>
        <v>#DIV/0!</v>
      </c>
      <c r="U458" s="336" t="e">
        <f t="shared" si="44"/>
        <v>#DIV/0!</v>
      </c>
      <c r="V458" s="336" t="e">
        <f t="shared" si="45"/>
        <v>#DIV/0!</v>
      </c>
      <c r="W458" s="336">
        <f t="shared" si="46"/>
        <v>0</v>
      </c>
      <c r="X458" s="337">
        <f t="shared" si="47"/>
        <v>0</v>
      </c>
    </row>
    <row r="459" spans="1:24" ht="30" hidden="1" customHeight="1" x14ac:dyDescent="0.3">
      <c r="A459" s="306">
        <v>459</v>
      </c>
      <c r="B459" s="308">
        <v>31</v>
      </c>
      <c r="C459" s="304" t="s">
        <v>474</v>
      </c>
      <c r="D459" s="304" t="s">
        <v>506</v>
      </c>
      <c r="E459" s="325">
        <v>517887</v>
      </c>
      <c r="F459" s="303">
        <f>JAN!E459+FEB!E459+MAR!E459+APR!E459+MEI!E459+JUN!E459+JUL!E459+AGS!E459+SEPT!E459+OKT!E459+NOV!E459+DES!E459</f>
        <v>0</v>
      </c>
      <c r="G459" s="303">
        <f>JAN!F459+FEB!F459+MAR!F459+APR!F459+MEI!F459+JUN!F459+JUL!F459+AGS!F459+SEPT!F459+OKT!F459+NOV!F459+DES!F459</f>
        <v>0</v>
      </c>
      <c r="H459" s="303">
        <f>JAN!G459+FEB!G459+MAR!G459+APR!G459+MEI!G459+JUN!G459+JUL!G459+AGS!G459+SEPT!G459+OKT!G459+NOV!G459+DES!G459</f>
        <v>0</v>
      </c>
      <c r="I459" s="303">
        <f>JAN!H459+FEB!H459+MAR!H459+APR!H459+MEI!H459+JUN!H459+JUL!H459+AGS!H459+SEPT!H459+OKT!H459+NOV!H459+DES!H459</f>
        <v>0</v>
      </c>
      <c r="J459" s="303">
        <f>JAN!I459+FEB!I459+MAR!I459+APR!I459+MEI!I459+JUN!I459+JUL!I459+AGS!I459+SEPT!I459+OKT!I459+NOV!I459+DES!I459</f>
        <v>0</v>
      </c>
      <c r="K459" s="303">
        <f>JAN!J459+FEB!J459+MAR!J459+APR!J459+MEI!J459+JUN!J459+JUL!J459+AGS!J459+SEPT!J459+OKT!J459+NOV!J459+DES!J459</f>
        <v>0</v>
      </c>
      <c r="L459" s="303">
        <f>JAN!K459+FEB!K459+MAR!K459+APR!K459+MEI!K459+JUN!K459+JUL!K459+AGS!K459+SEPT!K459+OKT!K459+NOV!K459+DES!K459</f>
        <v>0</v>
      </c>
      <c r="M459" s="303">
        <f>JAN!L459+FEB!L459+MAR!L459+APR!L459+MEI!L459+JUN!L459+JUL!L459+AGS!L459+SEPT!L459+OKT!L459+NOV!L459+DES!L459</f>
        <v>0</v>
      </c>
      <c r="N459" s="303">
        <f>JAN!M459+FEB!M459+MAR!M459+APR!M459+MEI!M459+JUN!M459+JUL!M459+AGS!M459+SEPT!M459+OKT!M459+NOV!M459+DES!M459</f>
        <v>0</v>
      </c>
      <c r="O459" s="303">
        <f>JAN!N459+FEB!N459+MAR!N459+APR!N459+MEI!N459+JUN!N459+JUL!N459+AGS!N459+SEPT!N459+OKT!N459+NOV!N459+DES!N459</f>
        <v>0</v>
      </c>
      <c r="P459" s="303">
        <f>JAN!O459+FEB!O459+MAR!O459+APR!O459+MEI!O459+JUN!O459+JUL!O459+AGS!O459+SEPT!O459+OKT!O459+NOV!O459+DES!O459</f>
        <v>0</v>
      </c>
      <c r="Q459" s="303">
        <f>JAN!P459+FEB!P459+MAR!P459+APR!P459+MEI!P459+JUN!P459+JUL!P459+AGS!P459+SEPT!P459+OKT!P459+NOV!P459+DES!P459</f>
        <v>0</v>
      </c>
      <c r="R459" s="331">
        <f>JAN!Q459+FEB!Q459+MAR!Q459+APR!Q459+MEI!Q459+JUN!Q459+JUL!Q459+AGS!Q459+SEPT!Q459+OKT!Q459+NOV!Q459+DES!Q459</f>
        <v>0</v>
      </c>
      <c r="S459" s="336" t="e">
        <f t="shared" si="42"/>
        <v>#DIV/0!</v>
      </c>
      <c r="T459" s="336" t="e">
        <f t="shared" si="43"/>
        <v>#DIV/0!</v>
      </c>
      <c r="U459" s="336" t="e">
        <f t="shared" si="44"/>
        <v>#DIV/0!</v>
      </c>
      <c r="V459" s="336" t="e">
        <f t="shared" si="45"/>
        <v>#DIV/0!</v>
      </c>
      <c r="W459" s="336">
        <f t="shared" si="46"/>
        <v>0</v>
      </c>
      <c r="X459" s="337">
        <f t="shared" si="47"/>
        <v>0</v>
      </c>
    </row>
    <row r="460" spans="1:24" ht="30" hidden="1" customHeight="1" x14ac:dyDescent="0.3">
      <c r="A460" s="306">
        <v>460</v>
      </c>
      <c r="B460" s="308">
        <v>32</v>
      </c>
      <c r="C460" s="304" t="s">
        <v>474</v>
      </c>
      <c r="D460" s="304" t="s">
        <v>507</v>
      </c>
      <c r="E460" s="325">
        <v>191571</v>
      </c>
      <c r="F460" s="303">
        <f>JAN!E460+FEB!E460+MAR!E460+APR!E460+MEI!E460+JUN!E460+JUL!E460+AGS!E460+SEPT!E460+OKT!E460+NOV!E460+DES!E460</f>
        <v>7</v>
      </c>
      <c r="G460" s="303">
        <f>JAN!F460+FEB!F460+MAR!F460+APR!F460+MEI!F460+JUN!F460+JUL!F460+AGS!F460+SEPT!F460+OKT!F460+NOV!F460+DES!F460</f>
        <v>0</v>
      </c>
      <c r="H460" s="303">
        <f>JAN!G460+FEB!G460+MAR!G460+APR!G460+MEI!G460+JUN!G460+JUL!G460+AGS!G460+SEPT!G460+OKT!G460+NOV!G460+DES!G460</f>
        <v>0</v>
      </c>
      <c r="I460" s="303">
        <f>JAN!H460+FEB!H460+MAR!H460+APR!H460+MEI!H460+JUN!H460+JUL!H460+AGS!H460+SEPT!H460+OKT!H460+NOV!H460+DES!H460</f>
        <v>6</v>
      </c>
      <c r="J460" s="303">
        <f>JAN!I460+FEB!I460+MAR!I460+APR!I460+MEI!I460+JUN!I460+JUL!I460+AGS!I460+SEPT!I460+OKT!I460+NOV!I460+DES!I460</f>
        <v>0</v>
      </c>
      <c r="K460" s="303">
        <f>JAN!J460+FEB!J460+MAR!J460+APR!J460+MEI!J460+JUN!J460+JUL!J460+AGS!J460+SEPT!J460+OKT!J460+NOV!J460+DES!J460</f>
        <v>0</v>
      </c>
      <c r="L460" s="303">
        <f>JAN!K460+FEB!K460+MAR!K460+APR!K460+MEI!K460+JUN!K460+JUL!K460+AGS!K460+SEPT!K460+OKT!K460+NOV!K460+DES!K460</f>
        <v>6</v>
      </c>
      <c r="M460" s="303">
        <f>JAN!L460+FEB!L460+MAR!L460+APR!L460+MEI!L460+JUN!L460+JUL!L460+AGS!L460+SEPT!L460+OKT!L460+NOV!L460+DES!L460</f>
        <v>7</v>
      </c>
      <c r="N460" s="303">
        <f>JAN!M460+FEB!M460+MAR!M460+APR!M460+MEI!M460+JUN!M460+JUL!M460+AGS!M460+SEPT!M460+OKT!M460+NOV!M460+DES!M460</f>
        <v>7</v>
      </c>
      <c r="O460" s="303">
        <f>JAN!N460+FEB!N460+MAR!N460+APR!N460+MEI!N460+JUN!N460+JUL!N460+AGS!N460+SEPT!N460+OKT!N460+NOV!N460+DES!N460</f>
        <v>7</v>
      </c>
      <c r="P460" s="303">
        <f>JAN!O460+FEB!O460+MAR!O460+APR!O460+MEI!O460+JUN!O460+JUL!O460+AGS!O460+SEPT!O460+OKT!O460+NOV!O460+DES!O460</f>
        <v>0</v>
      </c>
      <c r="Q460" s="303">
        <f>JAN!P460+FEB!P460+MAR!P460+APR!P460+MEI!P460+JUN!P460+JUL!P460+AGS!P460+SEPT!P460+OKT!P460+NOV!P460+DES!P460</f>
        <v>7</v>
      </c>
      <c r="R460" s="331">
        <f>JAN!Q460+FEB!Q460+MAR!Q460+APR!Q460+MEI!Q460+JUN!Q460+JUL!Q460+AGS!Q460+SEPT!Q460+OKT!Q460+NOV!Q460+DES!Q460</f>
        <v>0</v>
      </c>
      <c r="S460" s="336">
        <f t="shared" si="42"/>
        <v>0.8571428571428571</v>
      </c>
      <c r="T460" s="336">
        <f t="shared" si="43"/>
        <v>1</v>
      </c>
      <c r="U460" s="336">
        <f t="shared" si="44"/>
        <v>1</v>
      </c>
      <c r="V460" s="336">
        <f t="shared" si="45"/>
        <v>1.1666666666666667</v>
      </c>
      <c r="W460" s="336">
        <f t="shared" si="46"/>
        <v>3.1319980581612039E-5</v>
      </c>
      <c r="X460" s="337">
        <f t="shared" si="47"/>
        <v>3.6539977345214046E-2</v>
      </c>
    </row>
    <row r="461" spans="1:24" ht="30" hidden="1" customHeight="1" x14ac:dyDescent="0.3">
      <c r="A461" s="306">
        <v>461</v>
      </c>
      <c r="B461" s="308">
        <v>33</v>
      </c>
      <c r="C461" s="304" t="s">
        <v>474</v>
      </c>
      <c r="D461" s="304" t="s">
        <v>508</v>
      </c>
      <c r="E461" s="325">
        <v>1786114</v>
      </c>
      <c r="F461" s="303">
        <f>JAN!E461+FEB!E461+MAR!E461+APR!E461+MEI!E461+JUN!E461+JUL!E461+AGS!E461+SEPT!E461+OKT!E461+NOV!E461+DES!E461</f>
        <v>57</v>
      </c>
      <c r="G461" s="303">
        <f>JAN!F461+FEB!F461+MAR!F461+APR!F461+MEI!F461+JUN!F461+JUL!F461+AGS!F461+SEPT!F461+OKT!F461+NOV!F461+DES!F461</f>
        <v>0</v>
      </c>
      <c r="H461" s="303">
        <f>JAN!G461+FEB!G461+MAR!G461+APR!G461+MEI!G461+JUN!G461+JUL!G461+AGS!G461+SEPT!G461+OKT!G461+NOV!G461+DES!G461</f>
        <v>0</v>
      </c>
      <c r="I461" s="303">
        <f>JAN!H461+FEB!H461+MAR!H461+APR!H461+MEI!H461+JUN!H461+JUL!H461+AGS!H461+SEPT!H461+OKT!H461+NOV!H461+DES!H461</f>
        <v>54</v>
      </c>
      <c r="J461" s="303">
        <f>JAN!I461+FEB!I461+MAR!I461+APR!I461+MEI!I461+JUN!I461+JUL!I461+AGS!I461+SEPT!I461+OKT!I461+NOV!I461+DES!I461</f>
        <v>3</v>
      </c>
      <c r="K461" s="303">
        <f>JAN!J461+FEB!J461+MAR!J461+APR!J461+MEI!J461+JUN!J461+JUL!J461+AGS!J461+SEPT!J461+OKT!J461+NOV!J461+DES!J461</f>
        <v>14</v>
      </c>
      <c r="L461" s="303">
        <f>JAN!K461+FEB!K461+MAR!K461+APR!K461+MEI!K461+JUN!K461+JUL!K461+AGS!K461+SEPT!K461+OKT!K461+NOV!K461+DES!K461</f>
        <v>59</v>
      </c>
      <c r="M461" s="303">
        <f>JAN!L461+FEB!L461+MAR!L461+APR!L461+MEI!L461+JUN!L461+JUL!L461+AGS!L461+SEPT!L461+OKT!L461+NOV!L461+DES!L461</f>
        <v>52</v>
      </c>
      <c r="N461" s="303">
        <f>JAN!M461+FEB!M461+MAR!M461+APR!M461+MEI!M461+JUN!M461+JUL!M461+AGS!M461+SEPT!M461+OKT!M461+NOV!M461+DES!M461</f>
        <v>52</v>
      </c>
      <c r="O461" s="303">
        <f>JAN!N461+FEB!N461+MAR!N461+APR!N461+MEI!N461+JUN!N461+JUL!N461+AGS!N461+SEPT!N461+OKT!N461+NOV!N461+DES!N461</f>
        <v>52</v>
      </c>
      <c r="P461" s="303">
        <f>JAN!O461+FEB!O461+MAR!O461+APR!O461+MEI!O461+JUN!O461+JUL!O461+AGS!O461+SEPT!O461+OKT!O461+NOV!O461+DES!O461</f>
        <v>0</v>
      </c>
      <c r="Q461" s="303">
        <f>JAN!P461+FEB!P461+MAR!P461+APR!P461+MEI!P461+JUN!P461+JUL!P461+AGS!P461+SEPT!P461+OKT!P461+NOV!P461+DES!P461</f>
        <v>52</v>
      </c>
      <c r="R461" s="331">
        <f>JAN!Q461+FEB!Q461+MAR!Q461+APR!Q461+MEI!Q461+JUN!Q461+JUL!Q461+AGS!Q461+SEPT!Q461+OKT!Q461+NOV!Q461+DES!Q461</f>
        <v>0</v>
      </c>
      <c r="S461" s="336">
        <f t="shared" si="42"/>
        <v>0.94736842105263153</v>
      </c>
      <c r="T461" s="336">
        <f t="shared" si="43"/>
        <v>1</v>
      </c>
      <c r="U461" s="336">
        <f t="shared" si="44"/>
        <v>1</v>
      </c>
      <c r="V461" s="336">
        <f t="shared" si="45"/>
        <v>0.88135593220338981</v>
      </c>
      <c r="W461" s="336">
        <f t="shared" si="46"/>
        <v>3.3032605981477106E-5</v>
      </c>
      <c r="X461" s="337">
        <f t="shared" si="47"/>
        <v>2.9113483237912026E-2</v>
      </c>
    </row>
    <row r="462" spans="1:24" ht="30" hidden="1" customHeight="1" x14ac:dyDescent="0.3">
      <c r="A462" s="306">
        <v>462</v>
      </c>
      <c r="B462" s="308">
        <v>34</v>
      </c>
      <c r="C462" s="304" t="s">
        <v>474</v>
      </c>
      <c r="D462" s="304" t="s">
        <v>509</v>
      </c>
      <c r="E462" s="325">
        <v>304477</v>
      </c>
      <c r="F462" s="303">
        <f>JAN!E462+FEB!E462+MAR!E462+APR!E462+MEI!E462+JUN!E462+JUL!E462+AGS!E462+SEPT!E462+OKT!E462+NOV!E462+DES!E462</f>
        <v>0</v>
      </c>
      <c r="G462" s="303">
        <f>JAN!F462+FEB!F462+MAR!F462+APR!F462+MEI!F462+JUN!F462+JUL!F462+AGS!F462+SEPT!F462+OKT!F462+NOV!F462+DES!F462</f>
        <v>0</v>
      </c>
      <c r="H462" s="303">
        <f>JAN!G462+FEB!G462+MAR!G462+APR!G462+MEI!G462+JUN!G462+JUL!G462+AGS!G462+SEPT!G462+OKT!G462+NOV!G462+DES!G462</f>
        <v>0</v>
      </c>
      <c r="I462" s="303">
        <f>JAN!H462+FEB!H462+MAR!H462+APR!H462+MEI!H462+JUN!H462+JUL!H462+AGS!H462+SEPT!H462+OKT!H462+NOV!H462+DES!H462</f>
        <v>0</v>
      </c>
      <c r="J462" s="303">
        <f>JAN!I462+FEB!I462+MAR!I462+APR!I462+MEI!I462+JUN!I462+JUL!I462+AGS!I462+SEPT!I462+OKT!I462+NOV!I462+DES!I462</f>
        <v>0</v>
      </c>
      <c r="K462" s="303">
        <f>JAN!J462+FEB!J462+MAR!J462+APR!J462+MEI!J462+JUN!J462+JUL!J462+AGS!J462+SEPT!J462+OKT!J462+NOV!J462+DES!J462</f>
        <v>0</v>
      </c>
      <c r="L462" s="303">
        <f>JAN!K462+FEB!K462+MAR!K462+APR!K462+MEI!K462+JUN!K462+JUL!K462+AGS!K462+SEPT!K462+OKT!K462+NOV!K462+DES!K462</f>
        <v>0</v>
      </c>
      <c r="M462" s="303">
        <f>JAN!L462+FEB!L462+MAR!L462+APR!L462+MEI!L462+JUN!L462+JUL!L462+AGS!L462+SEPT!L462+OKT!L462+NOV!L462+DES!L462</f>
        <v>0</v>
      </c>
      <c r="N462" s="303">
        <f>JAN!M462+FEB!M462+MAR!M462+APR!M462+MEI!M462+JUN!M462+JUL!M462+AGS!M462+SEPT!M462+OKT!M462+NOV!M462+DES!M462</f>
        <v>0</v>
      </c>
      <c r="O462" s="303">
        <f>JAN!N462+FEB!N462+MAR!N462+APR!N462+MEI!N462+JUN!N462+JUL!N462+AGS!N462+SEPT!N462+OKT!N462+NOV!N462+DES!N462</f>
        <v>0</v>
      </c>
      <c r="P462" s="303">
        <f>JAN!O462+FEB!O462+MAR!O462+APR!O462+MEI!O462+JUN!O462+JUL!O462+AGS!O462+SEPT!O462+OKT!O462+NOV!O462+DES!O462</f>
        <v>0</v>
      </c>
      <c r="Q462" s="303">
        <f>JAN!P462+FEB!P462+MAR!P462+APR!P462+MEI!P462+JUN!P462+JUL!P462+AGS!P462+SEPT!P462+OKT!P462+NOV!P462+DES!P462</f>
        <v>0</v>
      </c>
      <c r="R462" s="331">
        <f>JAN!Q462+FEB!Q462+MAR!Q462+APR!Q462+MEI!Q462+JUN!Q462+JUL!Q462+AGS!Q462+SEPT!Q462+OKT!Q462+NOV!Q462+DES!Q462</f>
        <v>0</v>
      </c>
      <c r="S462" s="336" t="e">
        <f t="shared" si="42"/>
        <v>#DIV/0!</v>
      </c>
      <c r="T462" s="336" t="e">
        <f t="shared" si="43"/>
        <v>#DIV/0!</v>
      </c>
      <c r="U462" s="336" t="e">
        <f t="shared" si="44"/>
        <v>#DIV/0!</v>
      </c>
      <c r="V462" s="336" t="e">
        <f t="shared" si="45"/>
        <v>#DIV/0!</v>
      </c>
      <c r="W462" s="336">
        <f t="shared" si="46"/>
        <v>0</v>
      </c>
      <c r="X462" s="337">
        <f t="shared" si="47"/>
        <v>0</v>
      </c>
    </row>
    <row r="463" spans="1:24" ht="30" hidden="1" customHeight="1" x14ac:dyDescent="0.3">
      <c r="A463" s="306">
        <v>463</v>
      </c>
      <c r="B463" s="308">
        <v>35</v>
      </c>
      <c r="C463" s="304" t="s">
        <v>474</v>
      </c>
      <c r="D463" s="304" t="s">
        <v>510</v>
      </c>
      <c r="E463" s="325">
        <v>249003</v>
      </c>
      <c r="F463" s="303">
        <f>JAN!E463+FEB!E463+MAR!E463+APR!E463+MEI!E463+JUN!E463+JUL!E463+AGS!E463+SEPT!E463+OKT!E463+NOV!E463+DES!E463</f>
        <v>0</v>
      </c>
      <c r="G463" s="303">
        <f>JAN!F463+FEB!F463+MAR!F463+APR!F463+MEI!F463+JUN!F463+JUL!F463+AGS!F463+SEPT!F463+OKT!F463+NOV!F463+DES!F463</f>
        <v>0</v>
      </c>
      <c r="H463" s="303">
        <f>JAN!G463+FEB!G463+MAR!G463+APR!G463+MEI!G463+JUN!G463+JUL!G463+AGS!G463+SEPT!G463+OKT!G463+NOV!G463+DES!G463</f>
        <v>0</v>
      </c>
      <c r="I463" s="303">
        <f>JAN!H463+FEB!H463+MAR!H463+APR!H463+MEI!H463+JUN!H463+JUL!H463+AGS!H463+SEPT!H463+OKT!H463+NOV!H463+DES!H463</f>
        <v>0</v>
      </c>
      <c r="J463" s="303">
        <f>JAN!I463+FEB!I463+MAR!I463+APR!I463+MEI!I463+JUN!I463+JUL!I463+AGS!I463+SEPT!I463+OKT!I463+NOV!I463+DES!I463</f>
        <v>0</v>
      </c>
      <c r="K463" s="303">
        <f>JAN!J463+FEB!J463+MAR!J463+APR!J463+MEI!J463+JUN!J463+JUL!J463+AGS!J463+SEPT!J463+OKT!J463+NOV!J463+DES!J463</f>
        <v>0</v>
      </c>
      <c r="L463" s="303">
        <f>JAN!K463+FEB!K463+MAR!K463+APR!K463+MEI!K463+JUN!K463+JUL!K463+AGS!K463+SEPT!K463+OKT!K463+NOV!K463+DES!K463</f>
        <v>0</v>
      </c>
      <c r="M463" s="303">
        <f>JAN!L463+FEB!L463+MAR!L463+APR!L463+MEI!L463+JUN!L463+JUL!L463+AGS!L463+SEPT!L463+OKT!L463+NOV!L463+DES!L463</f>
        <v>0</v>
      </c>
      <c r="N463" s="303">
        <f>JAN!M463+FEB!M463+MAR!M463+APR!M463+MEI!M463+JUN!M463+JUL!M463+AGS!M463+SEPT!M463+OKT!M463+NOV!M463+DES!M463</f>
        <v>0</v>
      </c>
      <c r="O463" s="303">
        <f>JAN!N463+FEB!N463+MAR!N463+APR!N463+MEI!N463+JUN!N463+JUL!N463+AGS!N463+SEPT!N463+OKT!N463+NOV!N463+DES!N463</f>
        <v>0</v>
      </c>
      <c r="P463" s="303">
        <f>JAN!O463+FEB!O463+MAR!O463+APR!O463+MEI!O463+JUN!O463+JUL!O463+AGS!O463+SEPT!O463+OKT!O463+NOV!O463+DES!O463</f>
        <v>0</v>
      </c>
      <c r="Q463" s="303">
        <f>JAN!P463+FEB!P463+MAR!P463+APR!P463+MEI!P463+JUN!P463+JUL!P463+AGS!P463+SEPT!P463+OKT!P463+NOV!P463+DES!P463</f>
        <v>0</v>
      </c>
      <c r="R463" s="331">
        <f>JAN!Q463+FEB!Q463+MAR!Q463+APR!Q463+MEI!Q463+JUN!Q463+JUL!Q463+AGS!Q463+SEPT!Q463+OKT!Q463+NOV!Q463+DES!Q463</f>
        <v>0</v>
      </c>
      <c r="S463" s="336" t="e">
        <f t="shared" si="42"/>
        <v>#DIV/0!</v>
      </c>
      <c r="T463" s="336" t="e">
        <f t="shared" si="43"/>
        <v>#DIV/0!</v>
      </c>
      <c r="U463" s="336" t="e">
        <f t="shared" si="44"/>
        <v>#DIV/0!</v>
      </c>
      <c r="V463" s="336" t="e">
        <f t="shared" si="45"/>
        <v>#DIV/0!</v>
      </c>
      <c r="W463" s="336">
        <f t="shared" si="46"/>
        <v>0</v>
      </c>
      <c r="X463" s="337">
        <f t="shared" si="47"/>
        <v>0</v>
      </c>
    </row>
    <row r="464" spans="1:24" ht="30" hidden="1" customHeight="1" x14ac:dyDescent="0.3">
      <c r="A464" s="309">
        <v>464</v>
      </c>
      <c r="B464" s="313">
        <v>1</v>
      </c>
      <c r="C464" s="314" t="s">
        <v>511</v>
      </c>
      <c r="D464" s="314" t="s">
        <v>512</v>
      </c>
      <c r="E464" s="326">
        <v>425758</v>
      </c>
      <c r="F464" s="311">
        <f>JAN!E464+FEB!E464+MAR!E464+APR!E464+MEI!E464+JUN!E464+JUL!E464+AGS!E464+SEPT!E464+OKT!E464+NOV!E464+DES!E464</f>
        <v>6102</v>
      </c>
      <c r="G464" s="311">
        <f>JAN!F464+FEB!F464+MAR!F464+APR!F464+MEI!F464+JUN!F464+JUL!F464+AGS!F464+SEPT!F464+OKT!F464+NOV!F464+DES!F464</f>
        <v>2332</v>
      </c>
      <c r="H464" s="311">
        <f>JAN!G464+FEB!G464+MAR!G464+APR!G464+MEI!G464+JUN!G464+JUL!G464+AGS!G464+SEPT!G464+OKT!G464+NOV!G464+DES!G464</f>
        <v>0</v>
      </c>
      <c r="I464" s="311">
        <f>JAN!H464+FEB!H464+MAR!H464+APR!H464+MEI!H464+JUN!H464+JUL!H464+AGS!H464+SEPT!H464+OKT!H464+NOV!H464+DES!H464</f>
        <v>147</v>
      </c>
      <c r="J464" s="311">
        <f>JAN!I464+FEB!I464+MAR!I464+APR!I464+MEI!I464+JUN!I464+JUL!I464+AGS!I464+SEPT!I464+OKT!I464+NOV!I464+DES!I464</f>
        <v>11985</v>
      </c>
      <c r="K464" s="311">
        <f>JAN!J464+FEB!J464+MAR!J464+APR!J464+MEI!J464+JUN!J464+JUL!J464+AGS!J464+SEPT!J464+OKT!J464+NOV!J464+DES!J464</f>
        <v>0</v>
      </c>
      <c r="L464" s="311">
        <f>JAN!K464+FEB!K464+MAR!K464+APR!K464+MEI!K464+JUN!K464+JUL!K464+AGS!K464+SEPT!K464+OKT!K464+NOV!K464+DES!K464</f>
        <v>1027</v>
      </c>
      <c r="M464" s="311">
        <f>JAN!L464+FEB!L464+MAR!L464+APR!L464+MEI!L464+JUN!L464+JUL!L464+AGS!L464+SEPT!L464+OKT!L464+NOV!L464+DES!L464</f>
        <v>26</v>
      </c>
      <c r="N464" s="311">
        <f>JAN!M464+FEB!M464+MAR!M464+APR!M464+MEI!M464+JUN!M464+JUL!M464+AGS!M464+SEPT!M464+OKT!M464+NOV!M464+DES!M464</f>
        <v>25</v>
      </c>
      <c r="O464" s="311">
        <f>JAN!N464+FEB!N464+MAR!N464+APR!N464+MEI!N464+JUN!N464+JUL!N464+AGS!N464+SEPT!N464+OKT!N464+NOV!N464+DES!N464</f>
        <v>18</v>
      </c>
      <c r="P464" s="311">
        <f>JAN!O464+FEB!O464+MAR!O464+APR!O464+MEI!O464+JUN!O464+JUL!O464+AGS!O464+SEPT!O464+OKT!O464+NOV!O464+DES!O464</f>
        <v>0</v>
      </c>
      <c r="Q464" s="311">
        <f>JAN!P464+FEB!P464+MAR!P464+APR!P464+MEI!P464+JUN!P464+JUL!P464+AGS!P464+SEPT!P464+OKT!P464+NOV!P464+DES!P464</f>
        <v>0</v>
      </c>
      <c r="R464" s="332">
        <f>JAN!Q464+FEB!Q464+MAR!Q464+APR!Q464+MEI!Q464+JUN!Q464+JUL!Q464+AGS!Q464+SEPT!Q464+OKT!Q464+NOV!Q464+DES!Q464</f>
        <v>0</v>
      </c>
      <c r="S464" s="336">
        <f t="shared" si="42"/>
        <v>2.4090462143559487E-2</v>
      </c>
      <c r="T464" s="336">
        <f t="shared" si="43"/>
        <v>0.96153846153846156</v>
      </c>
      <c r="U464" s="336">
        <f t="shared" si="44"/>
        <v>0.69230769230769229</v>
      </c>
      <c r="V464" s="336">
        <f t="shared" si="45"/>
        <v>2.5316455696202531E-2</v>
      </c>
      <c r="W464" s="336">
        <f t="shared" si="46"/>
        <v>2.4121684149211522E-3</v>
      </c>
      <c r="X464" s="337">
        <f t="shared" si="47"/>
        <v>6.1067554808130441E-2</v>
      </c>
    </row>
    <row r="465" spans="1:24" ht="30" hidden="1" customHeight="1" x14ac:dyDescent="0.3">
      <c r="A465" s="309">
        <v>465</v>
      </c>
      <c r="B465" s="313">
        <v>2</v>
      </c>
      <c r="C465" s="314" t="s">
        <v>511</v>
      </c>
      <c r="D465" s="314" t="s">
        <v>513</v>
      </c>
      <c r="E465" s="326">
        <v>1006692</v>
      </c>
      <c r="F465" s="311">
        <f>JAN!E465+FEB!E465+MAR!E465+APR!E465+MEI!E465+JUN!E465+JUL!E465+AGS!E465+SEPT!E465+OKT!E465+NOV!E465+DES!E465</f>
        <v>0</v>
      </c>
      <c r="G465" s="311">
        <f>JAN!F465+FEB!F465+MAR!F465+APR!F465+MEI!F465+JUN!F465+JUL!F465+AGS!F465+SEPT!F465+OKT!F465+NOV!F465+DES!F465</f>
        <v>0</v>
      </c>
      <c r="H465" s="311">
        <f>JAN!G465+FEB!G465+MAR!G465+APR!G465+MEI!G465+JUN!G465+JUL!G465+AGS!G465+SEPT!G465+OKT!G465+NOV!G465+DES!G465</f>
        <v>0</v>
      </c>
      <c r="I465" s="311">
        <f>JAN!H465+FEB!H465+MAR!H465+APR!H465+MEI!H465+JUN!H465+JUL!H465+AGS!H465+SEPT!H465+OKT!H465+NOV!H465+DES!H465</f>
        <v>0</v>
      </c>
      <c r="J465" s="311">
        <f>JAN!I465+FEB!I465+MAR!I465+APR!I465+MEI!I465+JUN!I465+JUL!I465+AGS!I465+SEPT!I465+OKT!I465+NOV!I465+DES!I465</f>
        <v>0</v>
      </c>
      <c r="K465" s="311">
        <f>JAN!J465+FEB!J465+MAR!J465+APR!J465+MEI!J465+JUN!J465+JUL!J465+AGS!J465+SEPT!J465+OKT!J465+NOV!J465+DES!J465</f>
        <v>0</v>
      </c>
      <c r="L465" s="311">
        <f>JAN!K465+FEB!K465+MAR!K465+APR!K465+MEI!K465+JUN!K465+JUL!K465+AGS!K465+SEPT!K465+OKT!K465+NOV!K465+DES!K465</f>
        <v>0</v>
      </c>
      <c r="M465" s="311">
        <f>JAN!L465+FEB!L465+MAR!L465+APR!L465+MEI!L465+JUN!L465+JUL!L465+AGS!L465+SEPT!L465+OKT!L465+NOV!L465+DES!L465</f>
        <v>4</v>
      </c>
      <c r="N465" s="311">
        <f>JAN!M465+FEB!M465+MAR!M465+APR!M465+MEI!M465+JUN!M465+JUL!M465+AGS!M465+SEPT!M465+OKT!M465+NOV!M465+DES!M465</f>
        <v>4</v>
      </c>
      <c r="O465" s="311">
        <f>JAN!N465+FEB!N465+MAR!N465+APR!N465+MEI!N465+JUN!N465+JUL!N465+AGS!N465+SEPT!N465+OKT!N465+NOV!N465+DES!N465</f>
        <v>4</v>
      </c>
      <c r="P465" s="311">
        <f>JAN!O465+FEB!O465+MAR!O465+APR!O465+MEI!O465+JUN!O465+JUL!O465+AGS!O465+SEPT!O465+OKT!O465+NOV!O465+DES!O465</f>
        <v>0</v>
      </c>
      <c r="Q465" s="311">
        <f>JAN!P465+FEB!P465+MAR!P465+APR!P465+MEI!P465+JUN!P465+JUL!P465+AGS!P465+SEPT!P465+OKT!P465+NOV!P465+DES!P465</f>
        <v>0</v>
      </c>
      <c r="R465" s="332">
        <f>JAN!Q465+FEB!Q465+MAR!Q465+APR!Q465+MEI!Q465+JUN!Q465+JUL!Q465+AGS!Q465+SEPT!Q465+OKT!Q465+NOV!Q465+DES!Q465</f>
        <v>0</v>
      </c>
      <c r="S465" s="336" t="e">
        <f t="shared" si="42"/>
        <v>#DIV/0!</v>
      </c>
      <c r="T465" s="336">
        <f t="shared" si="43"/>
        <v>1</v>
      </c>
      <c r="U465" s="336">
        <f t="shared" si="44"/>
        <v>1</v>
      </c>
      <c r="V465" s="336" t="e">
        <f t="shared" si="45"/>
        <v>#DIV/0!</v>
      </c>
      <c r="W465" s="336">
        <f t="shared" si="46"/>
        <v>0</v>
      </c>
      <c r="X465" s="337">
        <f t="shared" si="47"/>
        <v>3.9734099406769892E-3</v>
      </c>
    </row>
    <row r="466" spans="1:24" ht="30" hidden="1" customHeight="1" x14ac:dyDescent="0.3">
      <c r="A466" s="309">
        <v>466</v>
      </c>
      <c r="B466" s="313">
        <v>3</v>
      </c>
      <c r="C466" s="314" t="s">
        <v>511</v>
      </c>
      <c r="D466" s="314" t="s">
        <v>514</v>
      </c>
      <c r="E466" s="326">
        <v>736210</v>
      </c>
      <c r="F466" s="311">
        <f>JAN!E466+FEB!E466+MAR!E466+APR!E466+MEI!E466+JUN!E466+JUL!E466+AGS!E466+SEPT!E466+OKT!E466+NOV!E466+DES!E466</f>
        <v>0</v>
      </c>
      <c r="G466" s="311">
        <f>JAN!F466+FEB!F466+MAR!F466+APR!F466+MEI!F466+JUN!F466+JUL!F466+AGS!F466+SEPT!F466+OKT!F466+NOV!F466+DES!F466</f>
        <v>1</v>
      </c>
      <c r="H466" s="311">
        <f>JAN!G466+FEB!G466+MAR!G466+APR!G466+MEI!G466+JUN!G466+JUL!G466+AGS!G466+SEPT!G466+OKT!G466+NOV!G466+DES!G466</f>
        <v>0</v>
      </c>
      <c r="I466" s="311">
        <f>JAN!H466+FEB!H466+MAR!H466+APR!H466+MEI!H466+JUN!H466+JUL!H466+AGS!H466+SEPT!H466+OKT!H466+NOV!H466+DES!H466</f>
        <v>26</v>
      </c>
      <c r="J466" s="311">
        <f>JAN!I466+FEB!I466+MAR!I466+APR!I466+MEI!I466+JUN!I466+JUL!I466+AGS!I466+SEPT!I466+OKT!I466+NOV!I466+DES!I466</f>
        <v>1</v>
      </c>
      <c r="K466" s="311">
        <f>JAN!J466+FEB!J466+MAR!J466+APR!J466+MEI!J466+JUN!J466+JUL!J466+AGS!J466+SEPT!J466+OKT!J466+NOV!J466+DES!J466</f>
        <v>0</v>
      </c>
      <c r="L466" s="311">
        <f>JAN!K466+FEB!K466+MAR!K466+APR!K466+MEI!K466+JUN!K466+JUL!K466+AGS!K466+SEPT!K466+OKT!K466+NOV!K466+DES!K466</f>
        <v>20</v>
      </c>
      <c r="M466" s="311">
        <f>JAN!L466+FEB!L466+MAR!L466+APR!L466+MEI!L466+JUN!L466+JUL!L466+AGS!L466+SEPT!L466+OKT!L466+NOV!L466+DES!L466</f>
        <v>0</v>
      </c>
      <c r="N466" s="311">
        <f>JAN!M466+FEB!M466+MAR!M466+APR!M466+MEI!M466+JUN!M466+JUL!M466+AGS!M466+SEPT!M466+OKT!M466+NOV!M466+DES!M466</f>
        <v>0</v>
      </c>
      <c r="O466" s="311">
        <f>JAN!N466+FEB!N466+MAR!N466+APR!N466+MEI!N466+JUN!N466+JUL!N466+AGS!N466+SEPT!N466+OKT!N466+NOV!N466+DES!N466</f>
        <v>0</v>
      </c>
      <c r="P466" s="311">
        <f>JAN!O466+FEB!O466+MAR!O466+APR!O466+MEI!O466+JUN!O466+JUL!O466+AGS!O466+SEPT!O466+OKT!O466+NOV!O466+DES!O466</f>
        <v>0</v>
      </c>
      <c r="Q466" s="311">
        <f>JAN!P466+FEB!P466+MAR!P466+APR!P466+MEI!P466+JUN!P466+JUL!P466+AGS!P466+SEPT!P466+OKT!P466+NOV!P466+DES!P466</f>
        <v>0</v>
      </c>
      <c r="R466" s="332">
        <f>JAN!Q466+FEB!Q466+MAR!Q466+APR!Q466+MEI!Q466+JUN!Q466+JUL!Q466+AGS!Q466+SEPT!Q466+OKT!Q466+NOV!Q466+DES!Q466</f>
        <v>0</v>
      </c>
      <c r="S466" s="336" t="e">
        <f t="shared" si="42"/>
        <v>#DIV/0!</v>
      </c>
      <c r="T466" s="336" t="e">
        <f t="shared" si="43"/>
        <v>#DIV/0!</v>
      </c>
      <c r="U466" s="336" t="e">
        <f t="shared" si="44"/>
        <v>#DIV/0!</v>
      </c>
      <c r="V466" s="336">
        <f t="shared" si="45"/>
        <v>0</v>
      </c>
      <c r="W466" s="336">
        <f t="shared" si="46"/>
        <v>2.7166161828826016E-5</v>
      </c>
      <c r="X466" s="337">
        <f t="shared" si="47"/>
        <v>0</v>
      </c>
    </row>
    <row r="467" spans="1:24" ht="30" hidden="1" customHeight="1" x14ac:dyDescent="0.3">
      <c r="A467" s="309">
        <v>467</v>
      </c>
      <c r="B467" s="313">
        <v>4</v>
      </c>
      <c r="C467" s="314" t="s">
        <v>511</v>
      </c>
      <c r="D467" s="314" t="s">
        <v>515</v>
      </c>
      <c r="E467" s="326">
        <v>1206714</v>
      </c>
      <c r="F467" s="311">
        <f>JAN!E467+FEB!E467+MAR!E467+APR!E467+MEI!E467+JUN!E467+JUL!E467+AGS!E467+SEPT!E467+OKT!E467+NOV!E467+DES!E467</f>
        <v>0</v>
      </c>
      <c r="G467" s="311">
        <f>JAN!F467+FEB!F467+MAR!F467+APR!F467+MEI!F467+JUN!F467+JUL!F467+AGS!F467+SEPT!F467+OKT!F467+NOV!F467+DES!F467</f>
        <v>0</v>
      </c>
      <c r="H467" s="311">
        <f>JAN!G467+FEB!G467+MAR!G467+APR!G467+MEI!G467+JUN!G467+JUL!G467+AGS!G467+SEPT!G467+OKT!G467+NOV!G467+DES!G467</f>
        <v>0</v>
      </c>
      <c r="I467" s="311">
        <f>JAN!H467+FEB!H467+MAR!H467+APR!H467+MEI!H467+JUN!H467+JUL!H467+AGS!H467+SEPT!H467+OKT!H467+NOV!H467+DES!H467</f>
        <v>0</v>
      </c>
      <c r="J467" s="311">
        <f>JAN!I467+FEB!I467+MAR!I467+APR!I467+MEI!I467+JUN!I467+JUL!I467+AGS!I467+SEPT!I467+OKT!I467+NOV!I467+DES!I467</f>
        <v>0</v>
      </c>
      <c r="K467" s="311">
        <f>JAN!J467+FEB!J467+MAR!J467+APR!J467+MEI!J467+JUN!J467+JUL!J467+AGS!J467+SEPT!J467+OKT!J467+NOV!J467+DES!J467</f>
        <v>0</v>
      </c>
      <c r="L467" s="311">
        <f>JAN!K467+FEB!K467+MAR!K467+APR!K467+MEI!K467+JUN!K467+JUL!K467+AGS!K467+SEPT!K467+OKT!K467+NOV!K467+DES!K467</f>
        <v>0</v>
      </c>
      <c r="M467" s="311">
        <f>JAN!L467+FEB!L467+MAR!L467+APR!L467+MEI!L467+JUN!L467+JUL!L467+AGS!L467+SEPT!L467+OKT!L467+NOV!L467+DES!L467</f>
        <v>0</v>
      </c>
      <c r="N467" s="311">
        <f>JAN!M467+FEB!M467+MAR!M467+APR!M467+MEI!M467+JUN!M467+JUL!M467+AGS!M467+SEPT!M467+OKT!M467+NOV!M467+DES!M467</f>
        <v>0</v>
      </c>
      <c r="O467" s="311">
        <f>JAN!N467+FEB!N467+MAR!N467+APR!N467+MEI!N467+JUN!N467+JUL!N467+AGS!N467+SEPT!N467+OKT!N467+NOV!N467+DES!N467</f>
        <v>0</v>
      </c>
      <c r="P467" s="311">
        <f>JAN!O467+FEB!O467+MAR!O467+APR!O467+MEI!O467+JUN!O467+JUL!O467+AGS!O467+SEPT!O467+OKT!O467+NOV!O467+DES!O467</f>
        <v>0</v>
      </c>
      <c r="Q467" s="311">
        <f>JAN!P467+FEB!P467+MAR!P467+APR!P467+MEI!P467+JUN!P467+JUL!P467+AGS!P467+SEPT!P467+OKT!P467+NOV!P467+DES!P467</f>
        <v>0</v>
      </c>
      <c r="R467" s="332">
        <f>JAN!Q467+FEB!Q467+MAR!Q467+APR!Q467+MEI!Q467+JUN!Q467+JUL!Q467+AGS!Q467+SEPT!Q467+OKT!Q467+NOV!Q467+DES!Q467</f>
        <v>0</v>
      </c>
      <c r="S467" s="336" t="e">
        <f t="shared" si="42"/>
        <v>#DIV/0!</v>
      </c>
      <c r="T467" s="336" t="e">
        <f t="shared" si="43"/>
        <v>#DIV/0!</v>
      </c>
      <c r="U467" s="336" t="e">
        <f t="shared" si="44"/>
        <v>#DIV/0!</v>
      </c>
      <c r="V467" s="336" t="e">
        <f t="shared" si="45"/>
        <v>#DIV/0!</v>
      </c>
      <c r="W467" s="336">
        <f t="shared" si="46"/>
        <v>0</v>
      </c>
      <c r="X467" s="337">
        <f t="shared" si="47"/>
        <v>0</v>
      </c>
    </row>
    <row r="468" spans="1:24" ht="30" hidden="1" customHeight="1" x14ac:dyDescent="0.3">
      <c r="A468" s="309">
        <v>468</v>
      </c>
      <c r="B468" s="313">
        <v>5</v>
      </c>
      <c r="C468" s="314" t="s">
        <v>511</v>
      </c>
      <c r="D468" s="314" t="s">
        <v>516</v>
      </c>
      <c r="E468" s="326">
        <v>427498</v>
      </c>
      <c r="F468" s="311">
        <f>JAN!E468+FEB!E468+MAR!E468+APR!E468+MEI!E468+JUN!E468+JUL!E468+AGS!E468+SEPT!E468+OKT!E468+NOV!E468+DES!E468</f>
        <v>0</v>
      </c>
      <c r="G468" s="311">
        <f>JAN!F468+FEB!F468+MAR!F468+APR!F468+MEI!F468+JUN!F468+JUL!F468+AGS!F468+SEPT!F468+OKT!F468+NOV!F468+DES!F468</f>
        <v>0</v>
      </c>
      <c r="H468" s="311">
        <f>JAN!G468+FEB!G468+MAR!G468+APR!G468+MEI!G468+JUN!G468+JUL!G468+AGS!G468+SEPT!G468+OKT!G468+NOV!G468+DES!G468</f>
        <v>0</v>
      </c>
      <c r="I468" s="311">
        <f>JAN!H468+FEB!H468+MAR!H468+APR!H468+MEI!H468+JUN!H468+JUL!H468+AGS!H468+SEPT!H468+OKT!H468+NOV!H468+DES!H468</f>
        <v>0</v>
      </c>
      <c r="J468" s="311">
        <f>JAN!I468+FEB!I468+MAR!I468+APR!I468+MEI!I468+JUN!I468+JUL!I468+AGS!I468+SEPT!I468+OKT!I468+NOV!I468+DES!I468</f>
        <v>0</v>
      </c>
      <c r="K468" s="311">
        <f>JAN!J468+FEB!J468+MAR!J468+APR!J468+MEI!J468+JUN!J468+JUL!J468+AGS!J468+SEPT!J468+OKT!J468+NOV!J468+DES!J468</f>
        <v>0</v>
      </c>
      <c r="L468" s="311">
        <f>JAN!K468+FEB!K468+MAR!K468+APR!K468+MEI!K468+JUN!K468+JUL!K468+AGS!K468+SEPT!K468+OKT!K468+NOV!K468+DES!K468</f>
        <v>0</v>
      </c>
      <c r="M468" s="311">
        <f>JAN!L468+FEB!L468+MAR!L468+APR!L468+MEI!L468+JUN!L468+JUL!L468+AGS!L468+SEPT!L468+OKT!L468+NOV!L468+DES!L468</f>
        <v>0</v>
      </c>
      <c r="N468" s="311">
        <f>JAN!M468+FEB!M468+MAR!M468+APR!M468+MEI!M468+JUN!M468+JUL!M468+AGS!M468+SEPT!M468+OKT!M468+NOV!M468+DES!M468</f>
        <v>0</v>
      </c>
      <c r="O468" s="311">
        <f>JAN!N468+FEB!N468+MAR!N468+APR!N468+MEI!N468+JUN!N468+JUL!N468+AGS!N468+SEPT!N468+OKT!N468+NOV!N468+DES!N468</f>
        <v>0</v>
      </c>
      <c r="P468" s="311">
        <f>JAN!O468+FEB!O468+MAR!O468+APR!O468+MEI!O468+JUN!O468+JUL!O468+AGS!O468+SEPT!O468+OKT!O468+NOV!O468+DES!O468</f>
        <v>0</v>
      </c>
      <c r="Q468" s="311">
        <f>JAN!P468+FEB!P468+MAR!P468+APR!P468+MEI!P468+JUN!P468+JUL!P468+AGS!P468+SEPT!P468+OKT!P468+NOV!P468+DES!P468</f>
        <v>0</v>
      </c>
      <c r="R468" s="332">
        <f>JAN!Q468+FEB!Q468+MAR!Q468+APR!Q468+MEI!Q468+JUN!Q468+JUL!Q468+AGS!Q468+SEPT!Q468+OKT!Q468+NOV!Q468+DES!Q468</f>
        <v>0</v>
      </c>
      <c r="S468" s="336" t="e">
        <f t="shared" si="42"/>
        <v>#DIV/0!</v>
      </c>
      <c r="T468" s="336" t="e">
        <f t="shared" si="43"/>
        <v>#DIV/0!</v>
      </c>
      <c r="U468" s="336" t="e">
        <f t="shared" si="44"/>
        <v>#DIV/0!</v>
      </c>
      <c r="V468" s="336" t="e">
        <f t="shared" si="45"/>
        <v>#DIV/0!</v>
      </c>
      <c r="W468" s="336">
        <f t="shared" si="46"/>
        <v>0</v>
      </c>
      <c r="X468" s="337">
        <f t="shared" si="47"/>
        <v>0</v>
      </c>
    </row>
    <row r="469" spans="1:24" ht="30" hidden="1" customHeight="1" x14ac:dyDescent="0.3">
      <c r="A469" s="306">
        <v>469</v>
      </c>
      <c r="B469" s="308">
        <v>1</v>
      </c>
      <c r="C469" s="304" t="s">
        <v>517</v>
      </c>
      <c r="D469" s="304" t="s">
        <v>518</v>
      </c>
      <c r="E469" s="325">
        <v>554394</v>
      </c>
      <c r="F469" s="303">
        <f>JAN!E469+FEB!E469+MAR!E469+APR!E469+MEI!E469+JUN!E469+JUL!E469+AGS!E469+SEPT!E469+OKT!E469+NOV!E469+DES!E469</f>
        <v>444</v>
      </c>
      <c r="G469" s="303">
        <f>JAN!F469+FEB!F469+MAR!F469+APR!F469+MEI!F469+JUN!F469+JUL!F469+AGS!F469+SEPT!F469+OKT!F469+NOV!F469+DES!F469</f>
        <v>0</v>
      </c>
      <c r="H469" s="303">
        <f>JAN!G469+FEB!G469+MAR!G469+APR!G469+MEI!G469+JUN!G469+JUL!G469+AGS!G469+SEPT!G469+OKT!G469+NOV!G469+DES!G469</f>
        <v>0</v>
      </c>
      <c r="I469" s="303">
        <f>JAN!H469+FEB!H469+MAR!H469+APR!H469+MEI!H469+JUN!H469+JUL!H469+AGS!H469+SEPT!H469+OKT!H469+NOV!H469+DES!H469</f>
        <v>1</v>
      </c>
      <c r="J469" s="303">
        <f>JAN!I469+FEB!I469+MAR!I469+APR!I469+MEI!I469+JUN!I469+JUL!I469+AGS!I469+SEPT!I469+OKT!I469+NOV!I469+DES!I469</f>
        <v>444</v>
      </c>
      <c r="K469" s="303">
        <f>JAN!J469+FEB!J469+MAR!J469+APR!J469+MEI!J469+JUN!J469+JUL!J469+AGS!J469+SEPT!J469+OKT!J469+NOV!J469+DES!J469</f>
        <v>0</v>
      </c>
      <c r="L469" s="303">
        <f>JAN!K469+FEB!K469+MAR!K469+APR!K469+MEI!K469+JUN!K469+JUL!K469+AGS!K469+SEPT!K469+OKT!K469+NOV!K469+DES!K469</f>
        <v>16</v>
      </c>
      <c r="M469" s="303">
        <f>JAN!L469+FEB!L469+MAR!L469+APR!L469+MEI!L469+JUN!L469+JUL!L469+AGS!L469+SEPT!L469+OKT!L469+NOV!L469+DES!L469</f>
        <v>8</v>
      </c>
      <c r="N469" s="303">
        <f>JAN!M469+FEB!M469+MAR!M469+APR!M469+MEI!M469+JUN!M469+JUL!M469+AGS!M469+SEPT!M469+OKT!M469+NOV!M469+DES!M469</f>
        <v>8</v>
      </c>
      <c r="O469" s="303">
        <f>JAN!N469+FEB!N469+MAR!N469+APR!N469+MEI!N469+JUN!N469+JUL!N469+AGS!N469+SEPT!N469+OKT!N469+NOV!N469+DES!N469</f>
        <v>7</v>
      </c>
      <c r="P469" s="303">
        <f>JAN!O469+FEB!O469+MAR!O469+APR!O469+MEI!O469+JUN!O469+JUL!O469+AGS!O469+SEPT!O469+OKT!O469+NOV!O469+DES!O469</f>
        <v>0</v>
      </c>
      <c r="Q469" s="303">
        <f>JAN!P469+FEB!P469+MAR!P469+APR!P469+MEI!P469+JUN!P469+JUL!P469+AGS!P469+SEPT!P469+OKT!P469+NOV!P469+DES!P469</f>
        <v>0</v>
      </c>
      <c r="R469" s="331">
        <f>JAN!Q469+FEB!Q469+MAR!Q469+APR!Q469+MEI!Q469+JUN!Q469+JUL!Q469+AGS!Q469+SEPT!Q469+OKT!Q469+NOV!Q469+DES!Q469</f>
        <v>0</v>
      </c>
      <c r="S469" s="336">
        <f t="shared" si="42"/>
        <v>2.2522522522522522E-3</v>
      </c>
      <c r="T469" s="336">
        <f t="shared" si="43"/>
        <v>1</v>
      </c>
      <c r="U469" s="336">
        <f t="shared" si="44"/>
        <v>0.875</v>
      </c>
      <c r="V469" s="336">
        <f t="shared" si="45"/>
        <v>0.5</v>
      </c>
      <c r="W469" s="336">
        <f t="shared" si="46"/>
        <v>2.8860341201383853E-5</v>
      </c>
      <c r="X469" s="337">
        <f t="shared" si="47"/>
        <v>1.4430170600691926E-2</v>
      </c>
    </row>
    <row r="470" spans="1:24" ht="30" hidden="1" customHeight="1" x14ac:dyDescent="0.3">
      <c r="A470" s="306">
        <v>470</v>
      </c>
      <c r="B470" s="308">
        <v>2</v>
      </c>
      <c r="C470" s="304" t="s">
        <v>517</v>
      </c>
      <c r="D470" s="304" t="s">
        <v>519</v>
      </c>
      <c r="E470" s="325">
        <v>870705</v>
      </c>
      <c r="F470" s="303">
        <f>JAN!E470+FEB!E470+MAR!E470+APR!E470+MEI!E470+JUN!E470+JUL!E470+AGS!E470+SEPT!E470+OKT!E470+NOV!E470+DES!E470</f>
        <v>0</v>
      </c>
      <c r="G470" s="303">
        <f>JAN!F470+FEB!F470+MAR!F470+APR!F470+MEI!F470+JUN!F470+JUL!F470+AGS!F470+SEPT!F470+OKT!F470+NOV!F470+DES!F470</f>
        <v>3</v>
      </c>
      <c r="H470" s="303">
        <f>JAN!G470+FEB!G470+MAR!G470+APR!G470+MEI!G470+JUN!G470+JUL!G470+AGS!G470+SEPT!G470+OKT!G470+NOV!G470+DES!G470</f>
        <v>0</v>
      </c>
      <c r="I470" s="303">
        <f>JAN!H470+FEB!H470+MAR!H470+APR!H470+MEI!H470+JUN!H470+JUL!H470+AGS!H470+SEPT!H470+OKT!H470+NOV!H470+DES!H470</f>
        <v>24</v>
      </c>
      <c r="J470" s="303">
        <f>JAN!I470+FEB!I470+MAR!I470+APR!I470+MEI!I470+JUN!I470+JUL!I470+AGS!I470+SEPT!I470+OKT!I470+NOV!I470+DES!I470</f>
        <v>3</v>
      </c>
      <c r="K470" s="303">
        <f>JAN!J470+FEB!J470+MAR!J470+APR!J470+MEI!J470+JUN!J470+JUL!J470+AGS!J470+SEPT!J470+OKT!J470+NOV!J470+DES!J470</f>
        <v>0</v>
      </c>
      <c r="L470" s="303">
        <f>JAN!K470+FEB!K470+MAR!K470+APR!K470+MEI!K470+JUN!K470+JUL!K470+AGS!K470+SEPT!K470+OKT!K470+NOV!K470+DES!K470</f>
        <v>24</v>
      </c>
      <c r="M470" s="303">
        <f>JAN!L470+FEB!L470+MAR!L470+APR!L470+MEI!L470+JUN!L470+JUL!L470+AGS!L470+SEPT!L470+OKT!L470+NOV!L470+DES!L470</f>
        <v>3</v>
      </c>
      <c r="N470" s="303">
        <f>JAN!M470+FEB!M470+MAR!M470+APR!M470+MEI!M470+JUN!M470+JUL!M470+AGS!M470+SEPT!M470+OKT!M470+NOV!M470+DES!M470</f>
        <v>1</v>
      </c>
      <c r="O470" s="303">
        <f>JAN!N470+FEB!N470+MAR!N470+APR!N470+MEI!N470+JUN!N470+JUL!N470+AGS!N470+SEPT!N470+OKT!N470+NOV!N470+DES!N470</f>
        <v>1</v>
      </c>
      <c r="P470" s="303">
        <f>JAN!O470+FEB!O470+MAR!O470+APR!O470+MEI!O470+JUN!O470+JUL!O470+AGS!O470+SEPT!O470+OKT!O470+NOV!O470+DES!O470</f>
        <v>0</v>
      </c>
      <c r="Q470" s="303">
        <f>JAN!P470+FEB!P470+MAR!P470+APR!P470+MEI!P470+JUN!P470+JUL!P470+AGS!P470+SEPT!P470+OKT!P470+NOV!P470+DES!P470</f>
        <v>0</v>
      </c>
      <c r="R470" s="331">
        <f>JAN!Q470+FEB!Q470+MAR!Q470+APR!Q470+MEI!Q470+JUN!Q470+JUL!Q470+AGS!Q470+SEPT!Q470+OKT!Q470+NOV!Q470+DES!Q470</f>
        <v>0</v>
      </c>
      <c r="S470" s="336" t="e">
        <f t="shared" si="42"/>
        <v>#DIV/0!</v>
      </c>
      <c r="T470" s="336">
        <f t="shared" si="43"/>
        <v>0.33333333333333331</v>
      </c>
      <c r="U470" s="336">
        <f t="shared" si="44"/>
        <v>0.33333333333333331</v>
      </c>
      <c r="V470" s="336">
        <f t="shared" si="45"/>
        <v>0.125</v>
      </c>
      <c r="W470" s="336">
        <f t="shared" si="46"/>
        <v>2.7563870656536945E-5</v>
      </c>
      <c r="X470" s="337">
        <f t="shared" si="47"/>
        <v>3.4454838320671179E-3</v>
      </c>
    </row>
    <row r="471" spans="1:24" ht="30" hidden="1" customHeight="1" x14ac:dyDescent="0.3">
      <c r="A471" s="306">
        <v>471</v>
      </c>
      <c r="B471" s="308">
        <v>3</v>
      </c>
      <c r="C471" s="304" t="s">
        <v>517</v>
      </c>
      <c r="D471" s="304" t="s">
        <v>520</v>
      </c>
      <c r="E471" s="325">
        <v>694902</v>
      </c>
      <c r="F471" s="303">
        <f>JAN!E471+FEB!E471+MAR!E471+APR!E471+MEI!E471+JUN!E471+JUL!E471+AGS!E471+SEPT!E471+OKT!E471+NOV!E471+DES!E471</f>
        <v>5</v>
      </c>
      <c r="G471" s="303">
        <f>JAN!F471+FEB!F471+MAR!F471+APR!F471+MEI!F471+JUN!F471+JUL!F471+AGS!F471+SEPT!F471+OKT!F471+NOV!F471+DES!F471</f>
        <v>105</v>
      </c>
      <c r="H471" s="303">
        <f>JAN!G471+FEB!G471+MAR!G471+APR!G471+MEI!G471+JUN!G471+JUL!G471+AGS!G471+SEPT!G471+OKT!G471+NOV!G471+DES!G471</f>
        <v>0</v>
      </c>
      <c r="I471" s="303">
        <f>JAN!H471+FEB!H471+MAR!H471+APR!H471+MEI!H471+JUN!H471+JUL!H471+AGS!H471+SEPT!H471+OKT!H471+NOV!H471+DES!H471</f>
        <v>17</v>
      </c>
      <c r="J471" s="303">
        <f>JAN!I471+FEB!I471+MAR!I471+APR!I471+MEI!I471+JUN!I471+JUL!I471+AGS!I471+SEPT!I471+OKT!I471+NOV!I471+DES!I471</f>
        <v>3631</v>
      </c>
      <c r="K471" s="303">
        <f>JAN!J471+FEB!J471+MAR!J471+APR!J471+MEI!J471+JUN!J471+JUL!J471+AGS!J471+SEPT!J471+OKT!J471+NOV!J471+DES!J471</f>
        <v>0</v>
      </c>
      <c r="L471" s="303">
        <f>JAN!K471+FEB!K471+MAR!K471+APR!K471+MEI!K471+JUN!K471+JUL!K471+AGS!K471+SEPT!K471+OKT!K471+NOV!K471+DES!K471</f>
        <v>288</v>
      </c>
      <c r="M471" s="303">
        <f>JAN!L471+FEB!L471+MAR!L471+APR!L471+MEI!L471+JUN!L471+JUL!L471+AGS!L471+SEPT!L471+OKT!L471+NOV!L471+DES!L471</f>
        <v>67</v>
      </c>
      <c r="N471" s="303">
        <f>JAN!M471+FEB!M471+MAR!M471+APR!M471+MEI!M471+JUN!M471+JUL!M471+AGS!M471+SEPT!M471+OKT!M471+NOV!M471+DES!M471</f>
        <v>67</v>
      </c>
      <c r="O471" s="303">
        <f>JAN!N471+FEB!N471+MAR!N471+APR!N471+MEI!N471+JUN!N471+JUL!N471+AGS!N471+SEPT!N471+OKT!N471+NOV!N471+DES!N471</f>
        <v>67</v>
      </c>
      <c r="P471" s="303">
        <f>JAN!O471+FEB!O471+MAR!O471+APR!O471+MEI!O471+JUN!O471+JUL!O471+AGS!O471+SEPT!O471+OKT!O471+NOV!O471+DES!O471</f>
        <v>0</v>
      </c>
      <c r="Q471" s="303">
        <f>JAN!P471+FEB!P471+MAR!P471+APR!P471+MEI!P471+JUN!P471+JUL!P471+AGS!P471+SEPT!P471+OKT!P471+NOV!P471+DES!P471</f>
        <v>0</v>
      </c>
      <c r="R471" s="331">
        <f>JAN!Q471+FEB!Q471+MAR!Q471+APR!Q471+MEI!Q471+JUN!Q471+JUL!Q471+AGS!Q471+SEPT!Q471+OKT!Q471+NOV!Q471+DES!Q471</f>
        <v>0</v>
      </c>
      <c r="S471" s="336">
        <f t="shared" si="42"/>
        <v>3.4</v>
      </c>
      <c r="T471" s="336">
        <f t="shared" si="43"/>
        <v>1</v>
      </c>
      <c r="U471" s="336">
        <f t="shared" si="44"/>
        <v>1</v>
      </c>
      <c r="V471" s="336">
        <f t="shared" si="45"/>
        <v>0.2326388888888889</v>
      </c>
      <c r="W471" s="336">
        <f t="shared" si="46"/>
        <v>4.1444692920728388E-4</v>
      </c>
      <c r="X471" s="337">
        <f t="shared" si="47"/>
        <v>9.6416473114194517E-2</v>
      </c>
    </row>
    <row r="472" spans="1:24" ht="30" hidden="1" customHeight="1" x14ac:dyDescent="0.3">
      <c r="A472" s="306">
        <v>472</v>
      </c>
      <c r="B472" s="308">
        <v>4</v>
      </c>
      <c r="C472" s="304" t="s">
        <v>517</v>
      </c>
      <c r="D472" s="304" t="s">
        <v>521</v>
      </c>
      <c r="E472" s="325">
        <v>1035290</v>
      </c>
      <c r="F472" s="303">
        <f>JAN!E472+FEB!E472+MAR!E472+APR!E472+MEI!E472+JUN!E472+JUL!E472+AGS!E472+SEPT!E472+OKT!E472+NOV!E472+DES!E472</f>
        <v>0</v>
      </c>
      <c r="G472" s="303">
        <f>JAN!F472+FEB!F472+MAR!F472+APR!F472+MEI!F472+JUN!F472+JUL!F472+AGS!F472+SEPT!F472+OKT!F472+NOV!F472+DES!F472</f>
        <v>0</v>
      </c>
      <c r="H472" s="303">
        <f>JAN!G472+FEB!G472+MAR!G472+APR!G472+MEI!G472+JUN!G472+JUL!G472+AGS!G472+SEPT!G472+OKT!G472+NOV!G472+DES!G472</f>
        <v>0</v>
      </c>
      <c r="I472" s="303">
        <f>JAN!H472+FEB!H472+MAR!H472+APR!H472+MEI!H472+JUN!H472+JUL!H472+AGS!H472+SEPT!H472+OKT!H472+NOV!H472+DES!H472</f>
        <v>4</v>
      </c>
      <c r="J472" s="303">
        <f>JAN!I472+FEB!I472+MAR!I472+APR!I472+MEI!I472+JUN!I472+JUL!I472+AGS!I472+SEPT!I472+OKT!I472+NOV!I472+DES!I472</f>
        <v>0</v>
      </c>
      <c r="K472" s="303">
        <f>JAN!J472+FEB!J472+MAR!J472+APR!J472+MEI!J472+JUN!J472+JUL!J472+AGS!J472+SEPT!J472+OKT!J472+NOV!J472+DES!J472</f>
        <v>0</v>
      </c>
      <c r="L472" s="303">
        <f>JAN!K472+FEB!K472+MAR!K472+APR!K472+MEI!K472+JUN!K472+JUL!K472+AGS!K472+SEPT!K472+OKT!K472+NOV!K472+DES!K472</f>
        <v>4</v>
      </c>
      <c r="M472" s="303">
        <f>JAN!L472+FEB!L472+MAR!L472+APR!L472+MEI!L472+JUN!L472+JUL!L472+AGS!L472+SEPT!L472+OKT!L472+NOV!L472+DES!L472</f>
        <v>1</v>
      </c>
      <c r="N472" s="303">
        <f>JAN!M472+FEB!M472+MAR!M472+APR!M472+MEI!M472+JUN!M472+JUL!M472+AGS!M472+SEPT!M472+OKT!M472+NOV!M472+DES!M472</f>
        <v>1</v>
      </c>
      <c r="O472" s="303">
        <f>JAN!N472+FEB!N472+MAR!N472+APR!N472+MEI!N472+JUN!N472+JUL!N472+AGS!N472+SEPT!N472+OKT!N472+NOV!N472+DES!N472</f>
        <v>0</v>
      </c>
      <c r="P472" s="303">
        <f>JAN!O472+FEB!O472+MAR!O472+APR!O472+MEI!O472+JUN!O472+JUL!O472+AGS!O472+SEPT!O472+OKT!O472+NOV!O472+DES!O472</f>
        <v>0</v>
      </c>
      <c r="Q472" s="303">
        <f>JAN!P472+FEB!P472+MAR!P472+APR!P472+MEI!P472+JUN!P472+JUL!P472+AGS!P472+SEPT!P472+OKT!P472+NOV!P472+DES!P472</f>
        <v>0</v>
      </c>
      <c r="R472" s="331">
        <f>JAN!Q472+FEB!Q472+MAR!Q472+APR!Q472+MEI!Q472+JUN!Q472+JUL!Q472+AGS!Q472+SEPT!Q472+OKT!Q472+NOV!Q472+DES!Q472</f>
        <v>0</v>
      </c>
      <c r="S472" s="336" t="e">
        <f t="shared" si="42"/>
        <v>#DIV/0!</v>
      </c>
      <c r="T472" s="336">
        <f t="shared" si="43"/>
        <v>1</v>
      </c>
      <c r="U472" s="336">
        <f t="shared" si="44"/>
        <v>0</v>
      </c>
      <c r="V472" s="336">
        <f t="shared" si="45"/>
        <v>0.25</v>
      </c>
      <c r="W472" s="336">
        <f t="shared" si="46"/>
        <v>3.8636517304330185E-6</v>
      </c>
      <c r="X472" s="337">
        <f t="shared" si="47"/>
        <v>9.659129326082546E-4</v>
      </c>
    </row>
    <row r="473" spans="1:24" ht="30" hidden="1" customHeight="1" x14ac:dyDescent="0.3">
      <c r="A473" s="306">
        <v>473</v>
      </c>
      <c r="B473" s="308">
        <v>5</v>
      </c>
      <c r="C473" s="304" t="s">
        <v>517</v>
      </c>
      <c r="D473" s="304" t="s">
        <v>522</v>
      </c>
      <c r="E473" s="325">
        <v>1157500</v>
      </c>
      <c r="F473" s="303">
        <f>JAN!E473+FEB!E473+MAR!E473+APR!E473+MEI!E473+JUN!E473+JUL!E473+AGS!E473+SEPT!E473+OKT!E473+NOV!E473+DES!E473</f>
        <v>57</v>
      </c>
      <c r="G473" s="303">
        <f>JAN!F473+FEB!F473+MAR!F473+APR!F473+MEI!F473+JUN!F473+JUL!F473+AGS!F473+SEPT!F473+OKT!F473+NOV!F473+DES!F473</f>
        <v>20</v>
      </c>
      <c r="H473" s="303">
        <f>JAN!G473+FEB!G473+MAR!G473+APR!G473+MEI!G473+JUN!G473+JUL!G473+AGS!G473+SEPT!G473+OKT!G473+NOV!G473+DES!G473</f>
        <v>2</v>
      </c>
      <c r="I473" s="303">
        <f>JAN!H473+FEB!H473+MAR!H473+APR!H473+MEI!H473+JUN!H473+JUL!H473+AGS!H473+SEPT!H473+OKT!H473+NOV!H473+DES!H473</f>
        <v>7</v>
      </c>
      <c r="J473" s="303">
        <f>JAN!I473+FEB!I473+MAR!I473+APR!I473+MEI!I473+JUN!I473+JUL!I473+AGS!I473+SEPT!I473+OKT!I473+NOV!I473+DES!I473</f>
        <v>42</v>
      </c>
      <c r="K473" s="303">
        <f>JAN!J473+FEB!J473+MAR!J473+APR!J473+MEI!J473+JUN!J473+JUL!J473+AGS!J473+SEPT!J473+OKT!J473+NOV!J473+DES!J473</f>
        <v>2</v>
      </c>
      <c r="L473" s="303">
        <f>JAN!K473+FEB!K473+MAR!K473+APR!K473+MEI!K473+JUN!K473+JUL!K473+AGS!K473+SEPT!K473+OKT!K473+NOV!K473+DES!K473</f>
        <v>7</v>
      </c>
      <c r="M473" s="303">
        <f>JAN!L473+FEB!L473+MAR!L473+APR!L473+MEI!L473+JUN!L473+JUL!L473+AGS!L473+SEPT!L473+OKT!L473+NOV!L473+DES!L473</f>
        <v>14</v>
      </c>
      <c r="N473" s="303">
        <f>JAN!M473+FEB!M473+MAR!M473+APR!M473+MEI!M473+JUN!M473+JUL!M473+AGS!M473+SEPT!M473+OKT!M473+NOV!M473+DES!M473</f>
        <v>13</v>
      </c>
      <c r="O473" s="303">
        <f>JAN!N473+FEB!N473+MAR!N473+APR!N473+MEI!N473+JUN!N473+JUL!N473+AGS!N473+SEPT!N473+OKT!N473+NOV!N473+DES!N473</f>
        <v>10</v>
      </c>
      <c r="P473" s="303">
        <f>JAN!O473+FEB!O473+MAR!O473+APR!O473+MEI!O473+JUN!O473+JUL!O473+AGS!O473+SEPT!O473+OKT!O473+NOV!O473+DES!O473</f>
        <v>0</v>
      </c>
      <c r="Q473" s="303">
        <f>JAN!P473+FEB!P473+MAR!P473+APR!P473+MEI!P473+JUN!P473+JUL!P473+AGS!P473+SEPT!P473+OKT!P473+NOV!P473+DES!P473</f>
        <v>0</v>
      </c>
      <c r="R473" s="331">
        <f>JAN!Q473+FEB!Q473+MAR!Q473+APR!Q473+MEI!Q473+JUN!Q473+JUL!Q473+AGS!Q473+SEPT!Q473+OKT!Q473+NOV!Q473+DES!Q473</f>
        <v>0</v>
      </c>
      <c r="S473" s="336">
        <f t="shared" si="42"/>
        <v>0.12280701754385964</v>
      </c>
      <c r="T473" s="336">
        <f t="shared" si="43"/>
        <v>0.9285714285714286</v>
      </c>
      <c r="U473" s="336">
        <f t="shared" si="44"/>
        <v>0.7142857142857143</v>
      </c>
      <c r="V473" s="336">
        <f t="shared" si="45"/>
        <v>2</v>
      </c>
      <c r="W473" s="336">
        <f t="shared" si="46"/>
        <v>6.0475161987041036E-6</v>
      </c>
      <c r="X473" s="337">
        <f t="shared" si="47"/>
        <v>1.2095032397408207E-2</v>
      </c>
    </row>
    <row r="474" spans="1:24" ht="30" hidden="1" customHeight="1" x14ac:dyDescent="0.3">
      <c r="A474" s="306">
        <v>474</v>
      </c>
      <c r="B474" s="308">
        <v>6</v>
      </c>
      <c r="C474" s="304" t="s">
        <v>517</v>
      </c>
      <c r="D474" s="304" t="s">
        <v>523</v>
      </c>
      <c r="E474" s="325">
        <v>1568113</v>
      </c>
      <c r="F474" s="303">
        <f>JAN!E474+FEB!E474+MAR!E474+APR!E474+MEI!E474+JUN!E474+JUL!E474+AGS!E474+SEPT!E474+OKT!E474+NOV!E474+DES!E474</f>
        <v>0</v>
      </c>
      <c r="G474" s="303">
        <f>JAN!F474+FEB!F474+MAR!F474+APR!F474+MEI!F474+JUN!F474+JUL!F474+AGS!F474+SEPT!F474+OKT!F474+NOV!F474+DES!F474</f>
        <v>0</v>
      </c>
      <c r="H474" s="303">
        <f>JAN!G474+FEB!G474+MAR!G474+APR!G474+MEI!G474+JUN!G474+JUL!G474+AGS!G474+SEPT!G474+OKT!G474+NOV!G474+DES!G474</f>
        <v>0</v>
      </c>
      <c r="I474" s="303">
        <f>JAN!H474+FEB!H474+MAR!H474+APR!H474+MEI!H474+JUN!H474+JUL!H474+AGS!H474+SEPT!H474+OKT!H474+NOV!H474+DES!H474</f>
        <v>6</v>
      </c>
      <c r="J474" s="303">
        <f>JAN!I474+FEB!I474+MAR!I474+APR!I474+MEI!I474+JUN!I474+JUL!I474+AGS!I474+SEPT!I474+OKT!I474+NOV!I474+DES!I474</f>
        <v>0</v>
      </c>
      <c r="K474" s="303">
        <f>JAN!J474+FEB!J474+MAR!J474+APR!J474+MEI!J474+JUN!J474+JUL!J474+AGS!J474+SEPT!J474+OKT!J474+NOV!J474+DES!J474</f>
        <v>0</v>
      </c>
      <c r="L474" s="303">
        <f>JAN!K474+FEB!K474+MAR!K474+APR!K474+MEI!K474+JUN!K474+JUL!K474+AGS!K474+SEPT!K474+OKT!K474+NOV!K474+DES!K474</f>
        <v>6</v>
      </c>
      <c r="M474" s="303">
        <f>JAN!L474+FEB!L474+MAR!L474+APR!L474+MEI!L474+JUN!L474+JUL!L474+AGS!L474+SEPT!L474+OKT!L474+NOV!L474+DES!L474</f>
        <v>0</v>
      </c>
      <c r="N474" s="303">
        <f>JAN!M474+FEB!M474+MAR!M474+APR!M474+MEI!M474+JUN!M474+JUL!M474+AGS!M474+SEPT!M474+OKT!M474+NOV!M474+DES!M474</f>
        <v>0</v>
      </c>
      <c r="O474" s="303">
        <f>JAN!N474+FEB!N474+MAR!N474+APR!N474+MEI!N474+JUN!N474+JUL!N474+AGS!N474+SEPT!N474+OKT!N474+NOV!N474+DES!N474</f>
        <v>0</v>
      </c>
      <c r="P474" s="303">
        <f>JAN!O474+FEB!O474+MAR!O474+APR!O474+MEI!O474+JUN!O474+JUL!O474+AGS!O474+SEPT!O474+OKT!O474+NOV!O474+DES!O474</f>
        <v>0</v>
      </c>
      <c r="Q474" s="303">
        <f>JAN!P474+FEB!P474+MAR!P474+APR!P474+MEI!P474+JUN!P474+JUL!P474+AGS!P474+SEPT!P474+OKT!P474+NOV!P474+DES!P474</f>
        <v>0</v>
      </c>
      <c r="R474" s="331">
        <f>JAN!Q474+FEB!Q474+MAR!Q474+APR!Q474+MEI!Q474+JUN!Q474+JUL!Q474+AGS!Q474+SEPT!Q474+OKT!Q474+NOV!Q474+DES!Q474</f>
        <v>0</v>
      </c>
      <c r="S474" s="336" t="e">
        <f t="shared" si="42"/>
        <v>#DIV/0!</v>
      </c>
      <c r="T474" s="336" t="e">
        <f t="shared" si="43"/>
        <v>#DIV/0!</v>
      </c>
      <c r="U474" s="336" t="e">
        <f t="shared" si="44"/>
        <v>#DIV/0!</v>
      </c>
      <c r="V474" s="336">
        <f t="shared" si="45"/>
        <v>0</v>
      </c>
      <c r="W474" s="336">
        <f t="shared" si="46"/>
        <v>3.826254868112183E-6</v>
      </c>
      <c r="X474" s="337">
        <f t="shared" si="47"/>
        <v>0</v>
      </c>
    </row>
    <row r="475" spans="1:24" ht="30" hidden="1" customHeight="1" x14ac:dyDescent="0.3">
      <c r="A475" s="306">
        <v>475</v>
      </c>
      <c r="B475" s="308">
        <v>7</v>
      </c>
      <c r="C475" s="304" t="s">
        <v>517</v>
      </c>
      <c r="D475" s="304" t="s">
        <v>524</v>
      </c>
      <c r="E475" s="325">
        <v>2591795</v>
      </c>
      <c r="F475" s="303">
        <f>JAN!E475+FEB!E475+MAR!E475+APR!E475+MEI!E475+JUN!E475+JUL!E475+AGS!E475+SEPT!E475+OKT!E475+NOV!E475+DES!E475</f>
        <v>159</v>
      </c>
      <c r="G475" s="303">
        <f>JAN!F475+FEB!F475+MAR!F475+APR!F475+MEI!F475+JUN!F475+JUL!F475+AGS!F475+SEPT!F475+OKT!F475+NOV!F475+DES!F475</f>
        <v>88</v>
      </c>
      <c r="H475" s="303">
        <f>JAN!G475+FEB!G475+MAR!G475+APR!G475+MEI!G475+JUN!G475+JUL!G475+AGS!G475+SEPT!G475+OKT!G475+NOV!G475+DES!G475</f>
        <v>0</v>
      </c>
      <c r="I475" s="303">
        <f>JAN!H475+FEB!H475+MAR!H475+APR!H475+MEI!H475+JUN!H475+JUL!H475+AGS!H475+SEPT!H475+OKT!H475+NOV!H475+DES!H475</f>
        <v>34</v>
      </c>
      <c r="J475" s="303">
        <f>JAN!I475+FEB!I475+MAR!I475+APR!I475+MEI!I475+JUN!I475+JUL!I475+AGS!I475+SEPT!I475+OKT!I475+NOV!I475+DES!I475</f>
        <v>145</v>
      </c>
      <c r="K475" s="303">
        <f>JAN!J475+FEB!J475+MAR!J475+APR!J475+MEI!J475+JUN!J475+JUL!J475+AGS!J475+SEPT!J475+OKT!J475+NOV!J475+DES!J475</f>
        <v>0</v>
      </c>
      <c r="L475" s="303">
        <f>JAN!K475+FEB!K475+MAR!K475+APR!K475+MEI!K475+JUN!K475+JUL!K475+AGS!K475+SEPT!K475+OKT!K475+NOV!K475+DES!K475</f>
        <v>38</v>
      </c>
      <c r="M475" s="303">
        <f>JAN!L475+FEB!L475+MAR!L475+APR!L475+MEI!L475+JUN!L475+JUL!L475+AGS!L475+SEPT!L475+OKT!L475+NOV!L475+DES!L475</f>
        <v>50</v>
      </c>
      <c r="N475" s="303">
        <f>JAN!M475+FEB!M475+MAR!M475+APR!M475+MEI!M475+JUN!M475+JUL!M475+AGS!M475+SEPT!M475+OKT!M475+NOV!M475+DES!M475</f>
        <v>51</v>
      </c>
      <c r="O475" s="303">
        <f>JAN!N475+FEB!N475+MAR!N475+APR!N475+MEI!N475+JUN!N475+JUL!N475+AGS!N475+SEPT!N475+OKT!N475+NOV!N475+DES!N475</f>
        <v>47</v>
      </c>
      <c r="P475" s="303">
        <f>JAN!O475+FEB!O475+MAR!O475+APR!O475+MEI!O475+JUN!O475+JUL!O475+AGS!O475+SEPT!O475+OKT!O475+NOV!O475+DES!O475</f>
        <v>0</v>
      </c>
      <c r="Q475" s="303">
        <f>JAN!P475+FEB!P475+MAR!P475+APR!P475+MEI!P475+JUN!P475+JUL!P475+AGS!P475+SEPT!P475+OKT!P475+NOV!P475+DES!P475</f>
        <v>0</v>
      </c>
      <c r="R475" s="331">
        <f>JAN!Q475+FEB!Q475+MAR!Q475+APR!Q475+MEI!Q475+JUN!Q475+JUL!Q475+AGS!Q475+SEPT!Q475+OKT!Q475+NOV!Q475+DES!Q475</f>
        <v>0</v>
      </c>
      <c r="S475" s="336">
        <f t="shared" si="42"/>
        <v>0.21383647798742139</v>
      </c>
      <c r="T475" s="336">
        <f t="shared" si="43"/>
        <v>1.02</v>
      </c>
      <c r="U475" s="336">
        <f t="shared" si="44"/>
        <v>0.94</v>
      </c>
      <c r="V475" s="336">
        <f t="shared" si="45"/>
        <v>1.3157894736842106</v>
      </c>
      <c r="W475" s="336">
        <f t="shared" si="46"/>
        <v>1.4661653410088374E-5</v>
      </c>
      <c r="X475" s="337">
        <f t="shared" si="47"/>
        <v>1.9291649223800496E-2</v>
      </c>
    </row>
    <row r="476" spans="1:24" ht="30" hidden="1" customHeight="1" x14ac:dyDescent="0.3">
      <c r="A476" s="306">
        <v>476</v>
      </c>
      <c r="B476" s="308">
        <v>8</v>
      </c>
      <c r="C476" s="304" t="s">
        <v>517</v>
      </c>
      <c r="D476" s="304" t="s">
        <v>525</v>
      </c>
      <c r="E476" s="325">
        <v>1039794</v>
      </c>
      <c r="F476" s="303">
        <f>JAN!E476+FEB!E476+MAR!E476+APR!E476+MEI!E476+JUN!E476+JUL!E476+AGS!E476+SEPT!E476+OKT!E476+NOV!E476+DES!E476</f>
        <v>0</v>
      </c>
      <c r="G476" s="303">
        <f>JAN!F476+FEB!F476+MAR!F476+APR!F476+MEI!F476+JUN!F476+JUL!F476+AGS!F476+SEPT!F476+OKT!F476+NOV!F476+DES!F476</f>
        <v>0</v>
      </c>
      <c r="H476" s="303">
        <f>JAN!G476+FEB!G476+MAR!G476+APR!G476+MEI!G476+JUN!G476+JUL!G476+AGS!G476+SEPT!G476+OKT!G476+NOV!G476+DES!G476</f>
        <v>0</v>
      </c>
      <c r="I476" s="303">
        <f>JAN!H476+FEB!H476+MAR!H476+APR!H476+MEI!H476+JUN!H476+JUL!H476+AGS!H476+SEPT!H476+OKT!H476+NOV!H476+DES!H476</f>
        <v>12</v>
      </c>
      <c r="J476" s="303">
        <f>JAN!I476+FEB!I476+MAR!I476+APR!I476+MEI!I476+JUN!I476+JUL!I476+AGS!I476+SEPT!I476+OKT!I476+NOV!I476+DES!I476</f>
        <v>0</v>
      </c>
      <c r="K476" s="303">
        <f>JAN!J476+FEB!J476+MAR!J476+APR!J476+MEI!J476+JUN!J476+JUL!J476+AGS!J476+SEPT!J476+OKT!J476+NOV!J476+DES!J476</f>
        <v>0</v>
      </c>
      <c r="L476" s="303">
        <f>JAN!K476+FEB!K476+MAR!K476+APR!K476+MEI!K476+JUN!K476+JUL!K476+AGS!K476+SEPT!K476+OKT!K476+NOV!K476+DES!K476</f>
        <v>12</v>
      </c>
      <c r="M476" s="303">
        <f>JAN!L476+FEB!L476+MAR!L476+APR!L476+MEI!L476+JUN!L476+JUL!L476+AGS!L476+SEPT!L476+OKT!L476+NOV!L476+DES!L476</f>
        <v>5</v>
      </c>
      <c r="N476" s="303">
        <f>JAN!M476+FEB!M476+MAR!M476+APR!M476+MEI!M476+JUN!M476+JUL!M476+AGS!M476+SEPT!M476+OKT!M476+NOV!M476+DES!M476</f>
        <v>5</v>
      </c>
      <c r="O476" s="303">
        <f>JAN!N476+FEB!N476+MAR!N476+APR!N476+MEI!N476+JUN!N476+JUL!N476+AGS!N476+SEPT!N476+OKT!N476+NOV!N476+DES!N476</f>
        <v>1</v>
      </c>
      <c r="P476" s="303">
        <f>JAN!O476+FEB!O476+MAR!O476+APR!O476+MEI!O476+JUN!O476+JUL!O476+AGS!O476+SEPT!O476+OKT!O476+NOV!O476+DES!O476</f>
        <v>0</v>
      </c>
      <c r="Q476" s="303">
        <f>JAN!P476+FEB!P476+MAR!P476+APR!P476+MEI!P476+JUN!P476+JUL!P476+AGS!P476+SEPT!P476+OKT!P476+NOV!P476+DES!P476</f>
        <v>0</v>
      </c>
      <c r="R476" s="331">
        <f>JAN!Q476+FEB!Q476+MAR!Q476+APR!Q476+MEI!Q476+JUN!Q476+JUL!Q476+AGS!Q476+SEPT!Q476+OKT!Q476+NOV!Q476+DES!Q476</f>
        <v>0</v>
      </c>
      <c r="S476" s="336" t="e">
        <f t="shared" si="42"/>
        <v>#DIV/0!</v>
      </c>
      <c r="T476" s="336">
        <f t="shared" si="43"/>
        <v>1</v>
      </c>
      <c r="U476" s="336">
        <f t="shared" si="44"/>
        <v>0.2</v>
      </c>
      <c r="V476" s="336">
        <f t="shared" si="45"/>
        <v>0.41666666666666669</v>
      </c>
      <c r="W476" s="336">
        <f t="shared" si="46"/>
        <v>1.15407474942152E-5</v>
      </c>
      <c r="X476" s="337">
        <f t="shared" si="47"/>
        <v>4.808644789256333E-3</v>
      </c>
    </row>
    <row r="477" spans="1:24" ht="30" hidden="1" customHeight="1" x14ac:dyDescent="0.3">
      <c r="A477" s="306">
        <v>477</v>
      </c>
      <c r="B477" s="308">
        <v>9</v>
      </c>
      <c r="C477" s="304" t="s">
        <v>517</v>
      </c>
      <c r="D477" s="304" t="s">
        <v>526</v>
      </c>
      <c r="E477" s="325">
        <v>2440714</v>
      </c>
      <c r="F477" s="303">
        <f>JAN!E477+FEB!E477+MAR!E477+APR!E477+MEI!E477+JUN!E477+JUL!E477+AGS!E477+SEPT!E477+OKT!E477+NOV!E477+DES!E477</f>
        <v>4</v>
      </c>
      <c r="G477" s="303">
        <f>JAN!F477+FEB!F477+MAR!F477+APR!F477+MEI!F477+JUN!F477+JUL!F477+AGS!F477+SEPT!F477+OKT!F477+NOV!F477+DES!F477</f>
        <v>1</v>
      </c>
      <c r="H477" s="303">
        <f>JAN!G477+FEB!G477+MAR!G477+APR!G477+MEI!G477+JUN!G477+JUL!G477+AGS!G477+SEPT!G477+OKT!G477+NOV!G477+DES!G477</f>
        <v>18</v>
      </c>
      <c r="I477" s="303">
        <f>JAN!H477+FEB!H477+MAR!H477+APR!H477+MEI!H477+JUN!H477+JUL!H477+AGS!H477+SEPT!H477+OKT!H477+NOV!H477+DES!H477</f>
        <v>8</v>
      </c>
      <c r="J477" s="303">
        <f>JAN!I477+FEB!I477+MAR!I477+APR!I477+MEI!I477+JUN!I477+JUL!I477+AGS!I477+SEPT!I477+OKT!I477+NOV!I477+DES!I477</f>
        <v>1</v>
      </c>
      <c r="K477" s="303">
        <f>JAN!J477+FEB!J477+MAR!J477+APR!J477+MEI!J477+JUN!J477+JUL!J477+AGS!J477+SEPT!J477+OKT!J477+NOV!J477+DES!J477</f>
        <v>20</v>
      </c>
      <c r="L477" s="303">
        <f>JAN!K477+FEB!K477+MAR!K477+APR!K477+MEI!K477+JUN!K477+JUL!K477+AGS!K477+SEPT!K477+OKT!K477+NOV!K477+DES!K477</f>
        <v>8</v>
      </c>
      <c r="M477" s="303">
        <f>JAN!L477+FEB!L477+MAR!L477+APR!L477+MEI!L477+JUN!L477+JUL!L477+AGS!L477+SEPT!L477+OKT!L477+NOV!L477+DES!L477</f>
        <v>9</v>
      </c>
      <c r="N477" s="303">
        <f>JAN!M477+FEB!M477+MAR!M477+APR!M477+MEI!M477+JUN!M477+JUL!M477+AGS!M477+SEPT!M477+OKT!M477+NOV!M477+DES!M477</f>
        <v>8</v>
      </c>
      <c r="O477" s="303">
        <f>JAN!N477+FEB!N477+MAR!N477+APR!N477+MEI!N477+JUN!N477+JUL!N477+AGS!N477+SEPT!N477+OKT!N477+NOV!N477+DES!N477</f>
        <v>5</v>
      </c>
      <c r="P477" s="303">
        <f>JAN!O477+FEB!O477+MAR!O477+APR!O477+MEI!O477+JUN!O477+JUL!O477+AGS!O477+SEPT!O477+OKT!O477+NOV!O477+DES!O477</f>
        <v>0</v>
      </c>
      <c r="Q477" s="303">
        <f>JAN!P477+FEB!P477+MAR!P477+APR!P477+MEI!P477+JUN!P477+JUL!P477+AGS!P477+SEPT!P477+OKT!P477+NOV!P477+DES!P477</f>
        <v>0</v>
      </c>
      <c r="R477" s="331">
        <f>JAN!Q477+FEB!Q477+MAR!Q477+APR!Q477+MEI!Q477+JUN!Q477+JUL!Q477+AGS!Q477+SEPT!Q477+OKT!Q477+NOV!Q477+DES!Q477</f>
        <v>0</v>
      </c>
      <c r="S477" s="336">
        <f t="shared" si="42"/>
        <v>2</v>
      </c>
      <c r="T477" s="336">
        <f t="shared" si="43"/>
        <v>0.88888888888888884</v>
      </c>
      <c r="U477" s="336">
        <f t="shared" si="44"/>
        <v>0.55555555555555558</v>
      </c>
      <c r="V477" s="336">
        <f t="shared" si="45"/>
        <v>1.125</v>
      </c>
      <c r="W477" s="336">
        <f t="shared" si="46"/>
        <v>3.2777293857453189E-6</v>
      </c>
      <c r="X477" s="337">
        <f t="shared" si="47"/>
        <v>3.6874455589634837E-3</v>
      </c>
    </row>
    <row r="478" spans="1:24" ht="30" hidden="1" customHeight="1" x14ac:dyDescent="0.3">
      <c r="A478" s="306">
        <v>478</v>
      </c>
      <c r="B478" s="308">
        <v>10</v>
      </c>
      <c r="C478" s="304" t="s">
        <v>517</v>
      </c>
      <c r="D478" s="304" t="s">
        <v>527</v>
      </c>
      <c r="E478" s="325">
        <v>1609677</v>
      </c>
      <c r="F478" s="303">
        <f>JAN!E478+FEB!E478+MAR!E478+APR!E478+MEI!E478+JUN!E478+JUL!E478+AGS!E478+SEPT!E478+OKT!E478+NOV!E478+DES!E478</f>
        <v>586</v>
      </c>
      <c r="G478" s="303">
        <f>JAN!F478+FEB!F478+MAR!F478+APR!F478+MEI!F478+JUN!F478+JUL!F478+AGS!F478+SEPT!F478+OKT!F478+NOV!F478+DES!F478</f>
        <v>590</v>
      </c>
      <c r="H478" s="303">
        <f>JAN!G478+FEB!G478+MAR!G478+APR!G478+MEI!G478+JUN!G478+JUL!G478+AGS!G478+SEPT!G478+OKT!G478+NOV!G478+DES!G478</f>
        <v>0</v>
      </c>
      <c r="I478" s="303">
        <f>JAN!H478+FEB!H478+MAR!H478+APR!H478+MEI!H478+JUN!H478+JUL!H478+AGS!H478+SEPT!H478+OKT!H478+NOV!H478+DES!H478</f>
        <v>49</v>
      </c>
      <c r="J478" s="303">
        <f>JAN!I478+FEB!I478+MAR!I478+APR!I478+MEI!I478+JUN!I478+JUL!I478+AGS!I478+SEPT!I478+OKT!I478+NOV!I478+DES!I478</f>
        <v>592</v>
      </c>
      <c r="K478" s="303">
        <f>JAN!J478+FEB!J478+MAR!J478+APR!J478+MEI!J478+JUN!J478+JUL!J478+AGS!J478+SEPT!J478+OKT!J478+NOV!J478+DES!J478</f>
        <v>0</v>
      </c>
      <c r="L478" s="303">
        <f>JAN!K478+FEB!K478+MAR!K478+APR!K478+MEI!K478+JUN!K478+JUL!K478+AGS!K478+SEPT!K478+OKT!K478+NOV!K478+DES!K478</f>
        <v>49</v>
      </c>
      <c r="M478" s="303">
        <f>JAN!L478+FEB!L478+MAR!L478+APR!L478+MEI!L478+JUN!L478+JUL!L478+AGS!L478+SEPT!L478+OKT!L478+NOV!L478+DES!L478</f>
        <v>23</v>
      </c>
      <c r="N478" s="303">
        <f>JAN!M478+FEB!M478+MAR!M478+APR!M478+MEI!M478+JUN!M478+JUL!M478+AGS!M478+SEPT!M478+OKT!M478+NOV!M478+DES!M478</f>
        <v>20</v>
      </c>
      <c r="O478" s="303">
        <f>JAN!N478+FEB!N478+MAR!N478+APR!N478+MEI!N478+JUN!N478+JUL!N478+AGS!N478+SEPT!N478+OKT!N478+NOV!N478+DES!N478</f>
        <v>11</v>
      </c>
      <c r="P478" s="303">
        <f>JAN!O478+FEB!O478+MAR!O478+APR!O478+MEI!O478+JUN!O478+JUL!O478+AGS!O478+SEPT!O478+OKT!O478+NOV!O478+DES!O478</f>
        <v>0</v>
      </c>
      <c r="Q478" s="303">
        <f>JAN!P478+FEB!P478+MAR!P478+APR!P478+MEI!P478+JUN!P478+JUL!P478+AGS!P478+SEPT!P478+OKT!P478+NOV!P478+DES!P478</f>
        <v>0</v>
      </c>
      <c r="R478" s="331">
        <f>JAN!Q478+FEB!Q478+MAR!Q478+APR!Q478+MEI!Q478+JUN!Q478+JUL!Q478+AGS!Q478+SEPT!Q478+OKT!Q478+NOV!Q478+DES!Q478</f>
        <v>0</v>
      </c>
      <c r="S478" s="336">
        <f t="shared" si="42"/>
        <v>8.3617747440273033E-2</v>
      </c>
      <c r="T478" s="336">
        <f t="shared" si="43"/>
        <v>0.86956521739130432</v>
      </c>
      <c r="U478" s="336">
        <f t="shared" si="44"/>
        <v>0.47826086956521741</v>
      </c>
      <c r="V478" s="336">
        <f t="shared" si="45"/>
        <v>0.46938775510204084</v>
      </c>
      <c r="W478" s="336">
        <f t="shared" si="46"/>
        <v>3.0440889694019358E-5</v>
      </c>
      <c r="X478" s="337">
        <f t="shared" si="47"/>
        <v>1.4288580876784598E-2</v>
      </c>
    </row>
    <row r="479" spans="1:24" ht="30" hidden="1" customHeight="1" x14ac:dyDescent="0.3">
      <c r="A479" s="306">
        <v>479</v>
      </c>
      <c r="B479" s="308">
        <v>11</v>
      </c>
      <c r="C479" s="304" t="s">
        <v>517</v>
      </c>
      <c r="D479" s="304" t="s">
        <v>528</v>
      </c>
      <c r="E479" s="325">
        <v>772297</v>
      </c>
      <c r="F479" s="303">
        <f>JAN!E479+FEB!E479+MAR!E479+APR!E479+MEI!E479+JUN!E479+JUL!E479+AGS!E479+SEPT!E479+OKT!E479+NOV!E479+DES!E479</f>
        <v>5200</v>
      </c>
      <c r="G479" s="303">
        <f>JAN!F479+FEB!F479+MAR!F479+APR!F479+MEI!F479+JUN!F479+JUL!F479+AGS!F479+SEPT!F479+OKT!F479+NOV!F479+DES!F479</f>
        <v>5181</v>
      </c>
      <c r="H479" s="303">
        <f>JAN!G479+FEB!G479+MAR!G479+APR!G479+MEI!G479+JUN!G479+JUL!G479+AGS!G479+SEPT!G479+OKT!G479+NOV!G479+DES!G479</f>
        <v>0</v>
      </c>
      <c r="I479" s="303">
        <f>JAN!H479+FEB!H479+MAR!H479+APR!H479+MEI!H479+JUN!H479+JUL!H479+AGS!H479+SEPT!H479+OKT!H479+NOV!H479+DES!H479</f>
        <v>392</v>
      </c>
      <c r="J479" s="303">
        <f>JAN!I479+FEB!I479+MAR!I479+APR!I479+MEI!I479+JUN!I479+JUL!I479+AGS!I479+SEPT!I479+OKT!I479+NOV!I479+DES!I479</f>
        <v>5275</v>
      </c>
      <c r="K479" s="303">
        <f>JAN!J479+FEB!J479+MAR!J479+APR!J479+MEI!J479+JUN!J479+JUL!J479+AGS!J479+SEPT!J479+OKT!J479+NOV!J479+DES!J479</f>
        <v>0</v>
      </c>
      <c r="L479" s="303">
        <f>JAN!K479+FEB!K479+MAR!K479+APR!K479+MEI!K479+JUN!K479+JUL!K479+AGS!K479+SEPT!K479+OKT!K479+NOV!K479+DES!K479</f>
        <v>392</v>
      </c>
      <c r="M479" s="303">
        <f>JAN!L479+FEB!L479+MAR!L479+APR!L479+MEI!L479+JUN!L479+JUL!L479+AGS!L479+SEPT!L479+OKT!L479+NOV!L479+DES!L479</f>
        <v>6</v>
      </c>
      <c r="N479" s="303">
        <f>JAN!M479+FEB!M479+MAR!M479+APR!M479+MEI!M479+JUN!M479+JUL!M479+AGS!M479+SEPT!M479+OKT!M479+NOV!M479+DES!M479</f>
        <v>6</v>
      </c>
      <c r="O479" s="303">
        <f>JAN!N479+FEB!N479+MAR!N479+APR!N479+MEI!N479+JUN!N479+JUL!N479+AGS!N479+SEPT!N479+OKT!N479+NOV!N479+DES!N479</f>
        <v>6</v>
      </c>
      <c r="P479" s="303">
        <f>JAN!O479+FEB!O479+MAR!O479+APR!O479+MEI!O479+JUN!O479+JUL!O479+AGS!O479+SEPT!O479+OKT!O479+NOV!O479+DES!O479</f>
        <v>0</v>
      </c>
      <c r="Q479" s="303">
        <f>JAN!P479+FEB!P479+MAR!P479+APR!P479+MEI!P479+JUN!P479+JUL!P479+AGS!P479+SEPT!P479+OKT!P479+NOV!P479+DES!P479</f>
        <v>0</v>
      </c>
      <c r="R479" s="331">
        <f>JAN!Q479+FEB!Q479+MAR!Q479+APR!Q479+MEI!Q479+JUN!Q479+JUL!Q479+AGS!Q479+SEPT!Q479+OKT!Q479+NOV!Q479+DES!Q479</f>
        <v>0</v>
      </c>
      <c r="S479" s="336">
        <f t="shared" si="42"/>
        <v>7.5384615384615383E-2</v>
      </c>
      <c r="T479" s="336">
        <f t="shared" si="43"/>
        <v>1</v>
      </c>
      <c r="U479" s="336">
        <f t="shared" si="44"/>
        <v>1</v>
      </c>
      <c r="V479" s="336">
        <f t="shared" si="45"/>
        <v>1.5306122448979591E-2</v>
      </c>
      <c r="W479" s="336">
        <f t="shared" si="46"/>
        <v>5.0757674832350769E-4</v>
      </c>
      <c r="X479" s="337">
        <f t="shared" si="47"/>
        <v>7.7690318620945052E-3</v>
      </c>
    </row>
    <row r="480" spans="1:24" ht="30" hidden="1" customHeight="1" x14ac:dyDescent="0.3">
      <c r="A480" s="306">
        <v>480</v>
      </c>
      <c r="B480" s="308">
        <v>12</v>
      </c>
      <c r="C480" s="304" t="s">
        <v>517</v>
      </c>
      <c r="D480" s="304" t="s">
        <v>529</v>
      </c>
      <c r="E480" s="325">
        <v>679993</v>
      </c>
      <c r="F480" s="303">
        <f>JAN!E480+FEB!E480+MAR!E480+APR!E480+MEI!E480+JUN!E480+JUL!E480+AGS!E480+SEPT!E480+OKT!E480+NOV!E480+DES!E480</f>
        <v>1</v>
      </c>
      <c r="G480" s="303">
        <f>JAN!F480+FEB!F480+MAR!F480+APR!F480+MEI!F480+JUN!F480+JUL!F480+AGS!F480+SEPT!F480+OKT!F480+NOV!F480+DES!F480</f>
        <v>1</v>
      </c>
      <c r="H480" s="303">
        <f>JAN!G480+FEB!G480+MAR!G480+APR!G480+MEI!G480+JUN!G480+JUL!G480+AGS!G480+SEPT!G480+OKT!G480+NOV!G480+DES!G480</f>
        <v>0</v>
      </c>
      <c r="I480" s="303">
        <f>JAN!H480+FEB!H480+MAR!H480+APR!H480+MEI!H480+JUN!H480+JUL!H480+AGS!H480+SEPT!H480+OKT!H480+NOV!H480+DES!H480</f>
        <v>26</v>
      </c>
      <c r="J480" s="303">
        <f>JAN!I480+FEB!I480+MAR!I480+APR!I480+MEI!I480+JUN!I480+JUL!I480+AGS!I480+SEPT!I480+OKT!I480+NOV!I480+DES!I480</f>
        <v>1</v>
      </c>
      <c r="K480" s="303">
        <f>JAN!J480+FEB!J480+MAR!J480+APR!J480+MEI!J480+JUN!J480+JUL!J480+AGS!J480+SEPT!J480+OKT!J480+NOV!J480+DES!J480</f>
        <v>0</v>
      </c>
      <c r="L480" s="303">
        <f>JAN!K480+FEB!K480+MAR!K480+APR!K480+MEI!K480+JUN!K480+JUL!K480+AGS!K480+SEPT!K480+OKT!K480+NOV!K480+DES!K480</f>
        <v>26</v>
      </c>
      <c r="M480" s="303">
        <f>JAN!L480+FEB!L480+MAR!L480+APR!L480+MEI!L480+JUN!L480+JUL!L480+AGS!L480+SEPT!L480+OKT!L480+NOV!L480+DES!L480</f>
        <v>1</v>
      </c>
      <c r="N480" s="303">
        <f>JAN!M480+FEB!M480+MAR!M480+APR!M480+MEI!M480+JUN!M480+JUL!M480+AGS!M480+SEPT!M480+OKT!M480+NOV!M480+DES!M480</f>
        <v>0</v>
      </c>
      <c r="O480" s="303">
        <f>JAN!N480+FEB!N480+MAR!N480+APR!N480+MEI!N480+JUN!N480+JUL!N480+AGS!N480+SEPT!N480+OKT!N480+NOV!N480+DES!N480</f>
        <v>1</v>
      </c>
      <c r="P480" s="303">
        <f>JAN!O480+FEB!O480+MAR!O480+APR!O480+MEI!O480+JUN!O480+JUL!O480+AGS!O480+SEPT!O480+OKT!O480+NOV!O480+DES!O480</f>
        <v>0</v>
      </c>
      <c r="Q480" s="303">
        <f>JAN!P480+FEB!P480+MAR!P480+APR!P480+MEI!P480+JUN!P480+JUL!P480+AGS!P480+SEPT!P480+OKT!P480+NOV!P480+DES!P480</f>
        <v>0</v>
      </c>
      <c r="R480" s="331">
        <f>JAN!Q480+FEB!Q480+MAR!Q480+APR!Q480+MEI!Q480+JUN!Q480+JUL!Q480+AGS!Q480+SEPT!Q480+OKT!Q480+NOV!Q480+DES!Q480</f>
        <v>0</v>
      </c>
      <c r="S480" s="336">
        <f t="shared" si="42"/>
        <v>26</v>
      </c>
      <c r="T480" s="336">
        <f t="shared" si="43"/>
        <v>0</v>
      </c>
      <c r="U480" s="336">
        <f t="shared" si="44"/>
        <v>1</v>
      </c>
      <c r="V480" s="336">
        <f t="shared" si="45"/>
        <v>3.8461538461538464E-2</v>
      </c>
      <c r="W480" s="336">
        <f t="shared" si="46"/>
        <v>3.8235687720314767E-5</v>
      </c>
      <c r="X480" s="337">
        <f t="shared" si="47"/>
        <v>1.4706033738582603E-3</v>
      </c>
    </row>
    <row r="481" spans="1:24" ht="30" hidden="1" customHeight="1" x14ac:dyDescent="0.3">
      <c r="A481" s="306">
        <v>481</v>
      </c>
      <c r="B481" s="308">
        <v>13</v>
      </c>
      <c r="C481" s="304" t="s">
        <v>517</v>
      </c>
      <c r="D481" s="304" t="s">
        <v>530</v>
      </c>
      <c r="E481" s="325">
        <v>1162092</v>
      </c>
      <c r="F481" s="303">
        <f>JAN!E481+FEB!E481+MAR!E481+APR!E481+MEI!E481+JUN!E481+JUL!E481+AGS!E481+SEPT!E481+OKT!E481+NOV!E481+DES!E481</f>
        <v>0</v>
      </c>
      <c r="G481" s="303">
        <f>JAN!F481+FEB!F481+MAR!F481+APR!F481+MEI!F481+JUN!F481+JUL!F481+AGS!F481+SEPT!F481+OKT!F481+NOV!F481+DES!F481</f>
        <v>0</v>
      </c>
      <c r="H481" s="303">
        <f>JAN!G481+FEB!G481+MAR!G481+APR!G481+MEI!G481+JUN!G481+JUL!G481+AGS!G481+SEPT!G481+OKT!G481+NOV!G481+DES!G481</f>
        <v>0</v>
      </c>
      <c r="I481" s="303">
        <f>JAN!H481+FEB!H481+MAR!H481+APR!H481+MEI!H481+JUN!H481+JUL!H481+AGS!H481+SEPT!H481+OKT!H481+NOV!H481+DES!H481</f>
        <v>2</v>
      </c>
      <c r="J481" s="303">
        <f>JAN!I481+FEB!I481+MAR!I481+APR!I481+MEI!I481+JUN!I481+JUL!I481+AGS!I481+SEPT!I481+OKT!I481+NOV!I481+DES!I481</f>
        <v>0</v>
      </c>
      <c r="K481" s="303">
        <f>JAN!J481+FEB!J481+MAR!J481+APR!J481+MEI!J481+JUN!J481+JUL!J481+AGS!J481+SEPT!J481+OKT!J481+NOV!J481+DES!J481</f>
        <v>0</v>
      </c>
      <c r="L481" s="303">
        <f>JAN!K481+FEB!K481+MAR!K481+APR!K481+MEI!K481+JUN!K481+JUL!K481+AGS!K481+SEPT!K481+OKT!K481+NOV!K481+DES!K481</f>
        <v>2</v>
      </c>
      <c r="M481" s="303">
        <f>JAN!L481+FEB!L481+MAR!L481+APR!L481+MEI!L481+JUN!L481+JUL!L481+AGS!L481+SEPT!L481+OKT!L481+NOV!L481+DES!L481</f>
        <v>1</v>
      </c>
      <c r="N481" s="303">
        <f>JAN!M481+FEB!M481+MAR!M481+APR!M481+MEI!M481+JUN!M481+JUL!M481+AGS!M481+SEPT!M481+OKT!M481+NOV!M481+DES!M481</f>
        <v>1</v>
      </c>
      <c r="O481" s="303">
        <f>JAN!N481+FEB!N481+MAR!N481+APR!N481+MEI!N481+JUN!N481+JUL!N481+AGS!N481+SEPT!N481+OKT!N481+NOV!N481+DES!N481</f>
        <v>1</v>
      </c>
      <c r="P481" s="303">
        <f>JAN!O481+FEB!O481+MAR!O481+APR!O481+MEI!O481+JUN!O481+JUL!O481+AGS!O481+SEPT!O481+OKT!O481+NOV!O481+DES!O481</f>
        <v>0</v>
      </c>
      <c r="Q481" s="303">
        <f>JAN!P481+FEB!P481+MAR!P481+APR!P481+MEI!P481+JUN!P481+JUL!P481+AGS!P481+SEPT!P481+OKT!P481+NOV!P481+DES!P481</f>
        <v>0</v>
      </c>
      <c r="R481" s="331">
        <f>JAN!Q481+FEB!Q481+MAR!Q481+APR!Q481+MEI!Q481+JUN!Q481+JUL!Q481+AGS!Q481+SEPT!Q481+OKT!Q481+NOV!Q481+DES!Q481</f>
        <v>0</v>
      </c>
      <c r="S481" s="336" t="e">
        <f t="shared" si="42"/>
        <v>#DIV/0!</v>
      </c>
      <c r="T481" s="336">
        <f t="shared" si="43"/>
        <v>1</v>
      </c>
      <c r="U481" s="336">
        <f t="shared" si="44"/>
        <v>1</v>
      </c>
      <c r="V481" s="336">
        <f t="shared" si="45"/>
        <v>0.5</v>
      </c>
      <c r="W481" s="336">
        <f t="shared" si="46"/>
        <v>1.7210341349910335E-6</v>
      </c>
      <c r="X481" s="337">
        <f t="shared" si="47"/>
        <v>8.6051706749551676E-4</v>
      </c>
    </row>
    <row r="482" spans="1:24" ht="30" hidden="1" customHeight="1" x14ac:dyDescent="0.3">
      <c r="A482" s="306">
        <v>482</v>
      </c>
      <c r="B482" s="308">
        <v>14</v>
      </c>
      <c r="C482" s="304" t="s">
        <v>517</v>
      </c>
      <c r="D482" s="304" t="s">
        <v>531</v>
      </c>
      <c r="E482" s="325">
        <v>1616578</v>
      </c>
      <c r="F482" s="303">
        <f>JAN!E482+FEB!E482+MAR!E482+APR!E482+MEI!E482+JUN!E482+JUL!E482+AGS!E482+SEPT!E482+OKT!E482+NOV!E482+DES!E482</f>
        <v>1</v>
      </c>
      <c r="G482" s="303">
        <f>JAN!F482+FEB!F482+MAR!F482+APR!F482+MEI!F482+JUN!F482+JUL!F482+AGS!F482+SEPT!F482+OKT!F482+NOV!F482+DES!F482</f>
        <v>1</v>
      </c>
      <c r="H482" s="303">
        <f>JAN!G482+FEB!G482+MAR!G482+APR!G482+MEI!G482+JUN!G482+JUL!G482+AGS!G482+SEPT!G482+OKT!G482+NOV!G482+DES!G482</f>
        <v>0</v>
      </c>
      <c r="I482" s="303">
        <f>JAN!H482+FEB!H482+MAR!H482+APR!H482+MEI!H482+JUN!H482+JUL!H482+AGS!H482+SEPT!H482+OKT!H482+NOV!H482+DES!H482</f>
        <v>57</v>
      </c>
      <c r="J482" s="303">
        <f>JAN!I482+FEB!I482+MAR!I482+APR!I482+MEI!I482+JUN!I482+JUL!I482+AGS!I482+SEPT!I482+OKT!I482+NOV!I482+DES!I482</f>
        <v>21</v>
      </c>
      <c r="K482" s="303">
        <f>JAN!J482+FEB!J482+MAR!J482+APR!J482+MEI!J482+JUN!J482+JUL!J482+AGS!J482+SEPT!J482+OKT!J482+NOV!J482+DES!J482</f>
        <v>0</v>
      </c>
      <c r="L482" s="303">
        <f>JAN!K482+FEB!K482+MAR!K482+APR!K482+MEI!K482+JUN!K482+JUL!K482+AGS!K482+SEPT!K482+OKT!K482+NOV!K482+DES!K482</f>
        <v>57</v>
      </c>
      <c r="M482" s="303">
        <f>JAN!L482+FEB!L482+MAR!L482+APR!L482+MEI!L482+JUN!L482+JUL!L482+AGS!L482+SEPT!L482+OKT!L482+NOV!L482+DES!L482</f>
        <v>0</v>
      </c>
      <c r="N482" s="303">
        <f>JAN!M482+FEB!M482+MAR!M482+APR!M482+MEI!M482+JUN!M482+JUL!M482+AGS!M482+SEPT!M482+OKT!M482+NOV!M482+DES!M482</f>
        <v>0</v>
      </c>
      <c r="O482" s="303">
        <f>JAN!N482+FEB!N482+MAR!N482+APR!N482+MEI!N482+JUN!N482+JUL!N482+AGS!N482+SEPT!N482+OKT!N482+NOV!N482+DES!N482</f>
        <v>0</v>
      </c>
      <c r="P482" s="303">
        <f>JAN!O482+FEB!O482+MAR!O482+APR!O482+MEI!O482+JUN!O482+JUL!O482+AGS!O482+SEPT!O482+OKT!O482+NOV!O482+DES!O482</f>
        <v>0</v>
      </c>
      <c r="Q482" s="303">
        <f>JAN!P482+FEB!P482+MAR!P482+APR!P482+MEI!P482+JUN!P482+JUL!P482+AGS!P482+SEPT!P482+OKT!P482+NOV!P482+DES!P482</f>
        <v>0</v>
      </c>
      <c r="R482" s="331">
        <f>JAN!Q482+FEB!Q482+MAR!Q482+APR!Q482+MEI!Q482+JUN!Q482+JUL!Q482+AGS!Q482+SEPT!Q482+OKT!Q482+NOV!Q482+DES!Q482</f>
        <v>0</v>
      </c>
      <c r="S482" s="336">
        <f t="shared" si="42"/>
        <v>57</v>
      </c>
      <c r="T482" s="336" t="e">
        <f t="shared" si="43"/>
        <v>#DIV/0!</v>
      </c>
      <c r="U482" s="336" t="e">
        <f t="shared" si="44"/>
        <v>#DIV/0!</v>
      </c>
      <c r="V482" s="336">
        <f t="shared" si="45"/>
        <v>0</v>
      </c>
      <c r="W482" s="336">
        <f t="shared" si="46"/>
        <v>3.5259665787855581E-5</v>
      </c>
      <c r="X482" s="337">
        <f t="shared" si="47"/>
        <v>0</v>
      </c>
    </row>
    <row r="483" spans="1:24" ht="30" hidden="1" customHeight="1" x14ac:dyDescent="0.3">
      <c r="A483" s="306">
        <v>483</v>
      </c>
      <c r="B483" s="308">
        <v>15</v>
      </c>
      <c r="C483" s="304" t="s">
        <v>517</v>
      </c>
      <c r="D483" s="304" t="s">
        <v>532</v>
      </c>
      <c r="E483" s="325">
        <v>2216804</v>
      </c>
      <c r="F483" s="303">
        <f>JAN!E483+FEB!E483+MAR!E483+APR!E483+MEI!E483+JUN!E483+JUL!E483+AGS!E483+SEPT!E483+OKT!E483+NOV!E483+DES!E483</f>
        <v>0</v>
      </c>
      <c r="G483" s="303">
        <f>JAN!F483+FEB!F483+MAR!F483+APR!F483+MEI!F483+JUN!F483+JUL!F483+AGS!F483+SEPT!F483+OKT!F483+NOV!F483+DES!F483</f>
        <v>5</v>
      </c>
      <c r="H483" s="303">
        <f>JAN!G483+FEB!G483+MAR!G483+APR!G483+MEI!G483+JUN!G483+JUL!G483+AGS!G483+SEPT!G483+OKT!G483+NOV!G483+DES!G483</f>
        <v>0</v>
      </c>
      <c r="I483" s="303">
        <f>JAN!H483+FEB!H483+MAR!H483+APR!H483+MEI!H483+JUN!H483+JUL!H483+AGS!H483+SEPT!H483+OKT!H483+NOV!H483+DES!H483</f>
        <v>4</v>
      </c>
      <c r="J483" s="303">
        <f>JAN!I483+FEB!I483+MAR!I483+APR!I483+MEI!I483+JUN!I483+JUL!I483+AGS!I483+SEPT!I483+OKT!I483+NOV!I483+DES!I483</f>
        <v>5</v>
      </c>
      <c r="K483" s="303">
        <f>JAN!J483+FEB!J483+MAR!J483+APR!J483+MEI!J483+JUN!J483+JUL!J483+AGS!J483+SEPT!J483+OKT!J483+NOV!J483+DES!J483</f>
        <v>0</v>
      </c>
      <c r="L483" s="303">
        <f>JAN!K483+FEB!K483+MAR!K483+APR!K483+MEI!K483+JUN!K483+JUL!K483+AGS!K483+SEPT!K483+OKT!K483+NOV!K483+DES!K483</f>
        <v>4</v>
      </c>
      <c r="M483" s="303">
        <f>JAN!L483+FEB!L483+MAR!L483+APR!L483+MEI!L483+JUN!L483+JUL!L483+AGS!L483+SEPT!L483+OKT!L483+NOV!L483+DES!L483</f>
        <v>15</v>
      </c>
      <c r="N483" s="303">
        <f>JAN!M483+FEB!M483+MAR!M483+APR!M483+MEI!M483+JUN!M483+JUL!M483+AGS!M483+SEPT!M483+OKT!M483+NOV!M483+DES!M483</f>
        <v>15</v>
      </c>
      <c r="O483" s="303">
        <f>JAN!N483+FEB!N483+MAR!N483+APR!N483+MEI!N483+JUN!N483+JUL!N483+AGS!N483+SEPT!N483+OKT!N483+NOV!N483+DES!N483</f>
        <v>15</v>
      </c>
      <c r="P483" s="303">
        <f>JAN!O483+FEB!O483+MAR!O483+APR!O483+MEI!O483+JUN!O483+JUL!O483+AGS!O483+SEPT!O483+OKT!O483+NOV!O483+DES!O483</f>
        <v>0</v>
      </c>
      <c r="Q483" s="303">
        <f>JAN!P483+FEB!P483+MAR!P483+APR!P483+MEI!P483+JUN!P483+JUL!P483+AGS!P483+SEPT!P483+OKT!P483+NOV!P483+DES!P483</f>
        <v>0</v>
      </c>
      <c r="R483" s="331">
        <f>JAN!Q483+FEB!Q483+MAR!Q483+APR!Q483+MEI!Q483+JUN!Q483+JUL!Q483+AGS!Q483+SEPT!Q483+OKT!Q483+NOV!Q483+DES!Q483</f>
        <v>0</v>
      </c>
      <c r="S483" s="336" t="e">
        <f t="shared" si="42"/>
        <v>#DIV/0!</v>
      </c>
      <c r="T483" s="336">
        <f t="shared" si="43"/>
        <v>1</v>
      </c>
      <c r="U483" s="336">
        <f t="shared" si="44"/>
        <v>1</v>
      </c>
      <c r="V483" s="336">
        <f t="shared" si="45"/>
        <v>3.75</v>
      </c>
      <c r="W483" s="336">
        <f t="shared" si="46"/>
        <v>1.804399486828786E-6</v>
      </c>
      <c r="X483" s="337">
        <f t="shared" si="47"/>
        <v>6.7664980756079471E-3</v>
      </c>
    </row>
    <row r="484" spans="1:24" ht="30" hidden="1" customHeight="1" x14ac:dyDescent="0.3">
      <c r="A484" s="306">
        <v>484</v>
      </c>
      <c r="B484" s="308">
        <v>16</v>
      </c>
      <c r="C484" s="304" t="s">
        <v>517</v>
      </c>
      <c r="D484" s="304" t="s">
        <v>533</v>
      </c>
      <c r="E484" s="325">
        <v>1108718</v>
      </c>
      <c r="F484" s="303">
        <f>JAN!E484+FEB!E484+MAR!E484+APR!E484+MEI!E484+JUN!E484+JUL!E484+AGS!E484+SEPT!E484+OKT!E484+NOV!E484+DES!E484</f>
        <v>6</v>
      </c>
      <c r="G484" s="303">
        <f>JAN!F484+FEB!F484+MAR!F484+APR!F484+MEI!F484+JUN!F484+JUL!F484+AGS!F484+SEPT!F484+OKT!F484+NOV!F484+DES!F484</f>
        <v>1</v>
      </c>
      <c r="H484" s="303">
        <f>JAN!G484+FEB!G484+MAR!G484+APR!G484+MEI!G484+JUN!G484+JUL!G484+AGS!G484+SEPT!G484+OKT!G484+NOV!G484+DES!G484</f>
        <v>2</v>
      </c>
      <c r="I484" s="303">
        <f>JAN!H484+FEB!H484+MAR!H484+APR!H484+MEI!H484+JUN!H484+JUL!H484+AGS!H484+SEPT!H484+OKT!H484+NOV!H484+DES!H484</f>
        <v>15</v>
      </c>
      <c r="J484" s="303">
        <f>JAN!I484+FEB!I484+MAR!I484+APR!I484+MEI!I484+JUN!I484+JUL!I484+AGS!I484+SEPT!I484+OKT!I484+NOV!I484+DES!I484</f>
        <v>1</v>
      </c>
      <c r="K484" s="303">
        <f>JAN!J484+FEB!J484+MAR!J484+APR!J484+MEI!J484+JUN!J484+JUL!J484+AGS!J484+SEPT!J484+OKT!J484+NOV!J484+DES!J484</f>
        <v>2</v>
      </c>
      <c r="L484" s="303">
        <f>JAN!K484+FEB!K484+MAR!K484+APR!K484+MEI!K484+JUN!K484+JUL!K484+AGS!K484+SEPT!K484+OKT!K484+NOV!K484+DES!K484</f>
        <v>15</v>
      </c>
      <c r="M484" s="303">
        <f>JAN!L484+FEB!L484+MAR!L484+APR!L484+MEI!L484+JUN!L484+JUL!L484+AGS!L484+SEPT!L484+OKT!L484+NOV!L484+DES!L484</f>
        <v>0</v>
      </c>
      <c r="N484" s="303">
        <f>JAN!M484+FEB!M484+MAR!M484+APR!M484+MEI!M484+JUN!M484+JUL!M484+AGS!M484+SEPT!M484+OKT!M484+NOV!M484+DES!M484</f>
        <v>0</v>
      </c>
      <c r="O484" s="303">
        <f>JAN!N484+FEB!N484+MAR!N484+APR!N484+MEI!N484+JUN!N484+JUL!N484+AGS!N484+SEPT!N484+OKT!N484+NOV!N484+DES!N484</f>
        <v>0</v>
      </c>
      <c r="P484" s="303">
        <f>JAN!O484+FEB!O484+MAR!O484+APR!O484+MEI!O484+JUN!O484+JUL!O484+AGS!O484+SEPT!O484+OKT!O484+NOV!O484+DES!O484</f>
        <v>0</v>
      </c>
      <c r="Q484" s="303">
        <f>JAN!P484+FEB!P484+MAR!P484+APR!P484+MEI!P484+JUN!P484+JUL!P484+AGS!P484+SEPT!P484+OKT!P484+NOV!P484+DES!P484</f>
        <v>0</v>
      </c>
      <c r="R484" s="331">
        <f>JAN!Q484+FEB!Q484+MAR!Q484+APR!Q484+MEI!Q484+JUN!Q484+JUL!Q484+AGS!Q484+SEPT!Q484+OKT!Q484+NOV!Q484+DES!Q484</f>
        <v>0</v>
      </c>
      <c r="S484" s="336">
        <f t="shared" si="42"/>
        <v>2.5</v>
      </c>
      <c r="T484" s="336" t="e">
        <f t="shared" si="43"/>
        <v>#DIV/0!</v>
      </c>
      <c r="U484" s="336" t="e">
        <f t="shared" si="44"/>
        <v>#DIV/0!</v>
      </c>
      <c r="V484" s="336">
        <f t="shared" si="45"/>
        <v>0</v>
      </c>
      <c r="W484" s="336">
        <f t="shared" si="46"/>
        <v>1.3529139059706796E-5</v>
      </c>
      <c r="X484" s="337">
        <f t="shared" si="47"/>
        <v>0</v>
      </c>
    </row>
    <row r="485" spans="1:24" ht="30" hidden="1" customHeight="1" x14ac:dyDescent="0.3">
      <c r="A485" s="306">
        <v>485</v>
      </c>
      <c r="B485" s="308">
        <v>17</v>
      </c>
      <c r="C485" s="304" t="s">
        <v>517</v>
      </c>
      <c r="D485" s="304" t="s">
        <v>534</v>
      </c>
      <c r="E485" s="325">
        <v>1258618</v>
      </c>
      <c r="F485" s="303">
        <f>JAN!E485+FEB!E485+MAR!E485+APR!E485+MEI!E485+JUN!E485+JUL!E485+AGS!E485+SEPT!E485+OKT!E485+NOV!E485+DES!E485</f>
        <v>0</v>
      </c>
      <c r="G485" s="303">
        <f>JAN!F485+FEB!F485+MAR!F485+APR!F485+MEI!F485+JUN!F485+JUL!F485+AGS!F485+SEPT!F485+OKT!F485+NOV!F485+DES!F485</f>
        <v>0</v>
      </c>
      <c r="H485" s="303">
        <f>JAN!G485+FEB!G485+MAR!G485+APR!G485+MEI!G485+JUN!G485+JUL!G485+AGS!G485+SEPT!G485+OKT!G485+NOV!G485+DES!G485</f>
        <v>0</v>
      </c>
      <c r="I485" s="303">
        <f>JAN!H485+FEB!H485+MAR!H485+APR!H485+MEI!H485+JUN!H485+JUL!H485+AGS!H485+SEPT!H485+OKT!H485+NOV!H485+DES!H485</f>
        <v>0</v>
      </c>
      <c r="J485" s="303">
        <f>JAN!I485+FEB!I485+MAR!I485+APR!I485+MEI!I485+JUN!I485+JUL!I485+AGS!I485+SEPT!I485+OKT!I485+NOV!I485+DES!I485</f>
        <v>0</v>
      </c>
      <c r="K485" s="303">
        <f>JAN!J485+FEB!J485+MAR!J485+APR!J485+MEI!J485+JUN!J485+JUL!J485+AGS!J485+SEPT!J485+OKT!J485+NOV!J485+DES!J485</f>
        <v>0</v>
      </c>
      <c r="L485" s="303">
        <f>JAN!K485+FEB!K485+MAR!K485+APR!K485+MEI!K485+JUN!K485+JUL!K485+AGS!K485+SEPT!K485+OKT!K485+NOV!K485+DES!K485</f>
        <v>0</v>
      </c>
      <c r="M485" s="303">
        <f>JAN!L485+FEB!L485+MAR!L485+APR!L485+MEI!L485+JUN!L485+JUL!L485+AGS!L485+SEPT!L485+OKT!L485+NOV!L485+DES!L485</f>
        <v>0</v>
      </c>
      <c r="N485" s="303">
        <f>JAN!M485+FEB!M485+MAR!M485+APR!M485+MEI!M485+JUN!M485+JUL!M485+AGS!M485+SEPT!M485+OKT!M485+NOV!M485+DES!M485</f>
        <v>0</v>
      </c>
      <c r="O485" s="303">
        <f>JAN!N485+FEB!N485+MAR!N485+APR!N485+MEI!N485+JUN!N485+JUL!N485+AGS!N485+SEPT!N485+OKT!N485+NOV!N485+DES!N485</f>
        <v>0</v>
      </c>
      <c r="P485" s="303">
        <f>JAN!O485+FEB!O485+MAR!O485+APR!O485+MEI!O485+JUN!O485+JUL!O485+AGS!O485+SEPT!O485+OKT!O485+NOV!O485+DES!O485</f>
        <v>0</v>
      </c>
      <c r="Q485" s="303">
        <f>JAN!P485+FEB!P485+MAR!P485+APR!P485+MEI!P485+JUN!P485+JUL!P485+AGS!P485+SEPT!P485+OKT!P485+NOV!P485+DES!P485</f>
        <v>0</v>
      </c>
      <c r="R485" s="331">
        <f>JAN!Q485+FEB!Q485+MAR!Q485+APR!Q485+MEI!Q485+JUN!Q485+JUL!Q485+AGS!Q485+SEPT!Q485+OKT!Q485+NOV!Q485+DES!Q485</f>
        <v>0</v>
      </c>
      <c r="S485" s="336" t="e">
        <f t="shared" si="42"/>
        <v>#DIV/0!</v>
      </c>
      <c r="T485" s="336" t="e">
        <f t="shared" si="43"/>
        <v>#DIV/0!</v>
      </c>
      <c r="U485" s="336" t="e">
        <f t="shared" si="44"/>
        <v>#DIV/0!</v>
      </c>
      <c r="V485" s="336" t="e">
        <f t="shared" si="45"/>
        <v>#DIV/0!</v>
      </c>
      <c r="W485" s="336">
        <f t="shared" si="46"/>
        <v>0</v>
      </c>
      <c r="X485" s="337">
        <f t="shared" si="47"/>
        <v>0</v>
      </c>
    </row>
    <row r="486" spans="1:24" ht="30" hidden="1" customHeight="1" x14ac:dyDescent="0.3">
      <c r="A486" s="306">
        <v>486</v>
      </c>
      <c r="B486" s="308">
        <v>18</v>
      </c>
      <c r="C486" s="304" t="s">
        <v>517</v>
      </c>
      <c r="D486" s="304" t="s">
        <v>535</v>
      </c>
      <c r="E486" s="325">
        <v>1051900</v>
      </c>
      <c r="F486" s="303">
        <f>JAN!E486+FEB!E486+MAR!E486+APR!E486+MEI!E486+JUN!E486+JUL!E486+AGS!E486+SEPT!E486+OKT!E486+NOV!E486+DES!E486</f>
        <v>9</v>
      </c>
      <c r="G486" s="303">
        <f>JAN!F486+FEB!F486+MAR!F486+APR!F486+MEI!F486+JUN!F486+JUL!F486+AGS!F486+SEPT!F486+OKT!F486+NOV!F486+DES!F486</f>
        <v>10</v>
      </c>
      <c r="H486" s="303">
        <f>JAN!G486+FEB!G486+MAR!G486+APR!G486+MEI!G486+JUN!G486+JUL!G486+AGS!G486+SEPT!G486+OKT!G486+NOV!G486+DES!G486</f>
        <v>0</v>
      </c>
      <c r="I486" s="303">
        <f>JAN!H486+FEB!H486+MAR!H486+APR!H486+MEI!H486+JUN!H486+JUL!H486+AGS!H486+SEPT!H486+OKT!H486+NOV!H486+DES!H486</f>
        <v>27</v>
      </c>
      <c r="J486" s="303">
        <f>JAN!I486+FEB!I486+MAR!I486+APR!I486+MEI!I486+JUN!I486+JUL!I486+AGS!I486+SEPT!I486+OKT!I486+NOV!I486+DES!I486</f>
        <v>10</v>
      </c>
      <c r="K486" s="303">
        <f>JAN!J486+FEB!J486+MAR!J486+APR!J486+MEI!J486+JUN!J486+JUL!J486+AGS!J486+SEPT!J486+OKT!J486+NOV!J486+DES!J486</f>
        <v>0</v>
      </c>
      <c r="L486" s="303">
        <f>JAN!K486+FEB!K486+MAR!K486+APR!K486+MEI!K486+JUN!K486+JUL!K486+AGS!K486+SEPT!K486+OKT!K486+NOV!K486+DES!K486</f>
        <v>27</v>
      </c>
      <c r="M486" s="303">
        <f>JAN!L486+FEB!L486+MAR!L486+APR!L486+MEI!L486+JUN!L486+JUL!L486+AGS!L486+SEPT!L486+OKT!L486+NOV!L486+DES!L486</f>
        <v>9</v>
      </c>
      <c r="N486" s="303">
        <f>JAN!M486+FEB!M486+MAR!M486+APR!M486+MEI!M486+JUN!M486+JUL!M486+AGS!M486+SEPT!M486+OKT!M486+NOV!M486+DES!M486</f>
        <v>8</v>
      </c>
      <c r="O486" s="303">
        <f>JAN!N486+FEB!N486+MAR!N486+APR!N486+MEI!N486+JUN!N486+JUL!N486+AGS!N486+SEPT!N486+OKT!N486+NOV!N486+DES!N486</f>
        <v>8</v>
      </c>
      <c r="P486" s="303">
        <f>JAN!O486+FEB!O486+MAR!O486+APR!O486+MEI!O486+JUN!O486+JUL!O486+AGS!O486+SEPT!O486+OKT!O486+NOV!O486+DES!O486</f>
        <v>0</v>
      </c>
      <c r="Q486" s="303">
        <f>JAN!P486+FEB!P486+MAR!P486+APR!P486+MEI!P486+JUN!P486+JUL!P486+AGS!P486+SEPT!P486+OKT!P486+NOV!P486+DES!P486</f>
        <v>0</v>
      </c>
      <c r="R486" s="331">
        <f>JAN!Q486+FEB!Q486+MAR!Q486+APR!Q486+MEI!Q486+JUN!Q486+JUL!Q486+AGS!Q486+SEPT!Q486+OKT!Q486+NOV!Q486+DES!Q486</f>
        <v>0</v>
      </c>
      <c r="S486" s="336">
        <f t="shared" si="42"/>
        <v>3</v>
      </c>
      <c r="T486" s="336">
        <f t="shared" si="43"/>
        <v>0.88888888888888884</v>
      </c>
      <c r="U486" s="336">
        <f t="shared" si="44"/>
        <v>0.88888888888888884</v>
      </c>
      <c r="V486" s="336">
        <f t="shared" si="45"/>
        <v>0.33333333333333331</v>
      </c>
      <c r="W486" s="336">
        <f t="shared" si="46"/>
        <v>2.5667839148208006E-5</v>
      </c>
      <c r="X486" s="337">
        <f t="shared" si="47"/>
        <v>8.5559463827360009E-3</v>
      </c>
    </row>
    <row r="487" spans="1:24" ht="30" hidden="1" customHeight="1" x14ac:dyDescent="0.3">
      <c r="A487" s="306">
        <v>487</v>
      </c>
      <c r="B487" s="308">
        <v>19</v>
      </c>
      <c r="C487" s="304" t="s">
        <v>517</v>
      </c>
      <c r="D487" s="304" t="s">
        <v>536</v>
      </c>
      <c r="E487" s="325">
        <v>681394</v>
      </c>
      <c r="F487" s="303">
        <f>JAN!E487+FEB!E487+MAR!E487+APR!E487+MEI!E487+JUN!E487+JUL!E487+AGS!E487+SEPT!E487+OKT!E487+NOV!E487+DES!E487</f>
        <v>7666</v>
      </c>
      <c r="G487" s="303">
        <f>JAN!F487+FEB!F487+MAR!F487+APR!F487+MEI!F487+JUN!F487+JUL!F487+AGS!F487+SEPT!F487+OKT!F487+NOV!F487+DES!F487</f>
        <v>7667</v>
      </c>
      <c r="H487" s="303">
        <f>JAN!G487+FEB!G487+MAR!G487+APR!G487+MEI!G487+JUN!G487+JUL!G487+AGS!G487+SEPT!G487+OKT!G487+NOV!G487+DES!G487</f>
        <v>0</v>
      </c>
      <c r="I487" s="303">
        <f>JAN!H487+FEB!H487+MAR!H487+APR!H487+MEI!H487+JUN!H487+JUL!H487+AGS!H487+SEPT!H487+OKT!H487+NOV!H487+DES!H487</f>
        <v>425</v>
      </c>
      <c r="J487" s="303">
        <f>JAN!I487+FEB!I487+MAR!I487+APR!I487+MEI!I487+JUN!I487+JUL!I487+AGS!I487+SEPT!I487+OKT!I487+NOV!I487+DES!I487</f>
        <v>10671</v>
      </c>
      <c r="K487" s="303">
        <f>JAN!J487+FEB!J487+MAR!J487+APR!J487+MEI!J487+JUN!J487+JUL!J487+AGS!J487+SEPT!J487+OKT!J487+NOV!J487+DES!J487</f>
        <v>0</v>
      </c>
      <c r="L487" s="303">
        <f>JAN!K487+FEB!K487+MAR!K487+APR!K487+MEI!K487+JUN!K487+JUL!K487+AGS!K487+SEPT!K487+OKT!K487+NOV!K487+DES!K487</f>
        <v>972</v>
      </c>
      <c r="M487" s="303">
        <f>JAN!L487+FEB!L487+MAR!L487+APR!L487+MEI!L487+JUN!L487+JUL!L487+AGS!L487+SEPT!L487+OKT!L487+NOV!L487+DES!L487</f>
        <v>33</v>
      </c>
      <c r="N487" s="303">
        <f>JAN!M487+FEB!M487+MAR!M487+APR!M487+MEI!M487+JUN!M487+JUL!M487+AGS!M487+SEPT!M487+OKT!M487+NOV!M487+DES!M487</f>
        <v>33</v>
      </c>
      <c r="O487" s="303">
        <f>JAN!N487+FEB!N487+MAR!N487+APR!N487+MEI!N487+JUN!N487+JUL!N487+AGS!N487+SEPT!N487+OKT!N487+NOV!N487+DES!N487</f>
        <v>31</v>
      </c>
      <c r="P487" s="303">
        <f>JAN!O487+FEB!O487+MAR!O487+APR!O487+MEI!O487+JUN!O487+JUL!O487+AGS!O487+SEPT!O487+OKT!O487+NOV!O487+DES!O487</f>
        <v>0</v>
      </c>
      <c r="Q487" s="303">
        <f>JAN!P487+FEB!P487+MAR!P487+APR!P487+MEI!P487+JUN!P487+JUL!P487+AGS!P487+SEPT!P487+OKT!P487+NOV!P487+DES!P487</f>
        <v>0</v>
      </c>
      <c r="R487" s="331">
        <f>JAN!Q487+FEB!Q487+MAR!Q487+APR!Q487+MEI!Q487+JUN!Q487+JUL!Q487+AGS!Q487+SEPT!Q487+OKT!Q487+NOV!Q487+DES!Q487</f>
        <v>0</v>
      </c>
      <c r="S487" s="336">
        <f t="shared" si="42"/>
        <v>5.543960344377772E-2</v>
      </c>
      <c r="T487" s="336">
        <f t="shared" si="43"/>
        <v>1</v>
      </c>
      <c r="U487" s="336">
        <f t="shared" si="44"/>
        <v>0.93939393939393945</v>
      </c>
      <c r="V487" s="336">
        <f t="shared" si="45"/>
        <v>3.3950617283950615E-2</v>
      </c>
      <c r="W487" s="336">
        <f t="shared" si="46"/>
        <v>1.4264874654018086E-3</v>
      </c>
      <c r="X487" s="337">
        <f t="shared" si="47"/>
        <v>4.8430129998209552E-2</v>
      </c>
    </row>
    <row r="488" spans="1:24" ht="30" hidden="1" customHeight="1" x14ac:dyDescent="0.3">
      <c r="A488" s="306">
        <v>488</v>
      </c>
      <c r="B488" s="308">
        <v>20</v>
      </c>
      <c r="C488" s="304" t="s">
        <v>517</v>
      </c>
      <c r="D488" s="304" t="s">
        <v>537</v>
      </c>
      <c r="E488" s="325">
        <v>628924</v>
      </c>
      <c r="F488" s="303">
        <f>JAN!E488+FEB!E488+MAR!E488+APR!E488+MEI!E488+JUN!E488+JUL!E488+AGS!E488+SEPT!E488+OKT!E488+NOV!E488+DES!E488</f>
        <v>0</v>
      </c>
      <c r="G488" s="303">
        <f>JAN!F488+FEB!F488+MAR!F488+APR!F488+MEI!F488+JUN!F488+JUL!F488+AGS!F488+SEPT!F488+OKT!F488+NOV!F488+DES!F488</f>
        <v>0</v>
      </c>
      <c r="H488" s="303">
        <f>JAN!G488+FEB!G488+MAR!G488+APR!G488+MEI!G488+JUN!G488+JUL!G488+AGS!G488+SEPT!G488+OKT!G488+NOV!G488+DES!G488</f>
        <v>0</v>
      </c>
      <c r="I488" s="303">
        <f>JAN!H488+FEB!H488+MAR!H488+APR!H488+MEI!H488+JUN!H488+JUL!H488+AGS!H488+SEPT!H488+OKT!H488+NOV!H488+DES!H488</f>
        <v>1</v>
      </c>
      <c r="J488" s="303">
        <f>JAN!I488+FEB!I488+MAR!I488+APR!I488+MEI!I488+JUN!I488+JUL!I488+AGS!I488+SEPT!I488+OKT!I488+NOV!I488+DES!I488</f>
        <v>0</v>
      </c>
      <c r="K488" s="303">
        <f>JAN!J488+FEB!J488+MAR!J488+APR!J488+MEI!J488+JUN!J488+JUL!J488+AGS!J488+SEPT!J488+OKT!J488+NOV!J488+DES!J488</f>
        <v>0</v>
      </c>
      <c r="L488" s="303">
        <f>JAN!K488+FEB!K488+MAR!K488+APR!K488+MEI!K488+JUN!K488+JUL!K488+AGS!K488+SEPT!K488+OKT!K488+NOV!K488+DES!K488</f>
        <v>1</v>
      </c>
      <c r="M488" s="303">
        <f>JAN!L488+FEB!L488+MAR!L488+APR!L488+MEI!L488+JUN!L488+JUL!L488+AGS!L488+SEPT!L488+OKT!L488+NOV!L488+DES!L488</f>
        <v>0</v>
      </c>
      <c r="N488" s="303">
        <f>JAN!M488+FEB!M488+MAR!M488+APR!M488+MEI!M488+JUN!M488+JUL!M488+AGS!M488+SEPT!M488+OKT!M488+NOV!M488+DES!M488</f>
        <v>0</v>
      </c>
      <c r="O488" s="303">
        <f>JAN!N488+FEB!N488+MAR!N488+APR!N488+MEI!N488+JUN!N488+JUL!N488+AGS!N488+SEPT!N488+OKT!N488+NOV!N488+DES!N488</f>
        <v>0</v>
      </c>
      <c r="P488" s="303">
        <f>JAN!O488+FEB!O488+MAR!O488+APR!O488+MEI!O488+JUN!O488+JUL!O488+AGS!O488+SEPT!O488+OKT!O488+NOV!O488+DES!O488</f>
        <v>0</v>
      </c>
      <c r="Q488" s="303">
        <f>JAN!P488+FEB!P488+MAR!P488+APR!P488+MEI!P488+JUN!P488+JUL!P488+AGS!P488+SEPT!P488+OKT!P488+NOV!P488+DES!P488</f>
        <v>0</v>
      </c>
      <c r="R488" s="331">
        <f>JAN!Q488+FEB!Q488+MAR!Q488+APR!Q488+MEI!Q488+JUN!Q488+JUL!Q488+AGS!Q488+SEPT!Q488+OKT!Q488+NOV!Q488+DES!Q488</f>
        <v>0</v>
      </c>
      <c r="S488" s="336" t="e">
        <f t="shared" si="42"/>
        <v>#DIV/0!</v>
      </c>
      <c r="T488" s="336" t="e">
        <f t="shared" si="43"/>
        <v>#DIV/0!</v>
      </c>
      <c r="U488" s="336" t="e">
        <f t="shared" si="44"/>
        <v>#DIV/0!</v>
      </c>
      <c r="V488" s="336">
        <f t="shared" si="45"/>
        <v>0</v>
      </c>
      <c r="W488" s="336">
        <f t="shared" si="46"/>
        <v>1.590017235786836E-6</v>
      </c>
      <c r="X488" s="337">
        <f t="shared" si="47"/>
        <v>0</v>
      </c>
    </row>
    <row r="489" spans="1:24" ht="30" hidden="1" customHeight="1" x14ac:dyDescent="0.3">
      <c r="A489" s="306">
        <v>489</v>
      </c>
      <c r="B489" s="308">
        <v>21</v>
      </c>
      <c r="C489" s="304" t="s">
        <v>517</v>
      </c>
      <c r="D489" s="304" t="s">
        <v>538</v>
      </c>
      <c r="E489" s="325">
        <v>830090</v>
      </c>
      <c r="F489" s="303">
        <f>JAN!E489+FEB!E489+MAR!E489+APR!E489+MEI!E489+JUN!E489+JUL!E489+AGS!E489+SEPT!E489+OKT!E489+NOV!E489+DES!E489</f>
        <v>0</v>
      </c>
      <c r="G489" s="303">
        <f>JAN!F489+FEB!F489+MAR!F489+APR!F489+MEI!F489+JUN!F489+JUL!F489+AGS!F489+SEPT!F489+OKT!F489+NOV!F489+DES!F489</f>
        <v>0</v>
      </c>
      <c r="H489" s="303">
        <f>JAN!G489+FEB!G489+MAR!G489+APR!G489+MEI!G489+JUN!G489+JUL!G489+AGS!G489+SEPT!G489+OKT!G489+NOV!G489+DES!G489</f>
        <v>0</v>
      </c>
      <c r="I489" s="303">
        <f>JAN!H489+FEB!H489+MAR!H489+APR!H489+MEI!H489+JUN!H489+JUL!H489+AGS!H489+SEPT!H489+OKT!H489+NOV!H489+DES!H489</f>
        <v>31</v>
      </c>
      <c r="J489" s="303">
        <f>JAN!I489+FEB!I489+MAR!I489+APR!I489+MEI!I489+JUN!I489+JUL!I489+AGS!I489+SEPT!I489+OKT!I489+NOV!I489+DES!I489</f>
        <v>8</v>
      </c>
      <c r="K489" s="303">
        <f>JAN!J489+FEB!J489+MAR!J489+APR!J489+MEI!J489+JUN!J489+JUL!J489+AGS!J489+SEPT!J489+OKT!J489+NOV!J489+DES!J489</f>
        <v>0</v>
      </c>
      <c r="L489" s="303">
        <f>JAN!K489+FEB!K489+MAR!K489+APR!K489+MEI!K489+JUN!K489+JUL!K489+AGS!K489+SEPT!K489+OKT!K489+NOV!K489+DES!K489</f>
        <v>31</v>
      </c>
      <c r="M489" s="303">
        <f>JAN!L489+FEB!L489+MAR!L489+APR!L489+MEI!L489+JUN!L489+JUL!L489+AGS!L489+SEPT!L489+OKT!L489+NOV!L489+DES!L489</f>
        <v>0</v>
      </c>
      <c r="N489" s="303">
        <f>JAN!M489+FEB!M489+MAR!M489+APR!M489+MEI!M489+JUN!M489+JUL!M489+AGS!M489+SEPT!M489+OKT!M489+NOV!M489+DES!M489</f>
        <v>0</v>
      </c>
      <c r="O489" s="303">
        <f>JAN!N489+FEB!N489+MAR!N489+APR!N489+MEI!N489+JUN!N489+JUL!N489+AGS!N489+SEPT!N489+OKT!N489+NOV!N489+DES!N489</f>
        <v>0</v>
      </c>
      <c r="P489" s="303">
        <f>JAN!O489+FEB!O489+MAR!O489+APR!O489+MEI!O489+JUN!O489+JUL!O489+AGS!O489+SEPT!O489+OKT!O489+NOV!O489+DES!O489</f>
        <v>0</v>
      </c>
      <c r="Q489" s="303">
        <f>JAN!P489+FEB!P489+MAR!P489+APR!P489+MEI!P489+JUN!P489+JUL!P489+AGS!P489+SEPT!P489+OKT!P489+NOV!P489+DES!P489</f>
        <v>0</v>
      </c>
      <c r="R489" s="331">
        <f>JAN!Q489+FEB!Q489+MAR!Q489+APR!Q489+MEI!Q489+JUN!Q489+JUL!Q489+AGS!Q489+SEPT!Q489+OKT!Q489+NOV!Q489+DES!Q489</f>
        <v>0</v>
      </c>
      <c r="S489" s="336" t="e">
        <f t="shared" si="42"/>
        <v>#DIV/0!</v>
      </c>
      <c r="T489" s="336" t="e">
        <f t="shared" si="43"/>
        <v>#DIV/0!</v>
      </c>
      <c r="U489" s="336" t="e">
        <f t="shared" si="44"/>
        <v>#DIV/0!</v>
      </c>
      <c r="V489" s="336">
        <f t="shared" si="45"/>
        <v>0</v>
      </c>
      <c r="W489" s="336">
        <f t="shared" si="46"/>
        <v>3.7345348094784906E-5</v>
      </c>
      <c r="X489" s="337">
        <f t="shared" si="47"/>
        <v>0</v>
      </c>
    </row>
    <row r="490" spans="1:24" ht="30" hidden="1" customHeight="1" x14ac:dyDescent="0.3">
      <c r="A490" s="306">
        <v>490</v>
      </c>
      <c r="B490" s="308">
        <v>22</v>
      </c>
      <c r="C490" s="304" t="s">
        <v>517</v>
      </c>
      <c r="D490" s="304" t="s">
        <v>539</v>
      </c>
      <c r="E490" s="325">
        <v>1246927</v>
      </c>
      <c r="F490" s="303">
        <f>JAN!E490+FEB!E490+MAR!E490+APR!E490+MEI!E490+JUN!E490+JUL!E490+AGS!E490+SEPT!E490+OKT!E490+NOV!E490+DES!E490</f>
        <v>0</v>
      </c>
      <c r="G490" s="303">
        <f>JAN!F490+FEB!F490+MAR!F490+APR!F490+MEI!F490+JUN!F490+JUL!F490+AGS!F490+SEPT!F490+OKT!F490+NOV!F490+DES!F490</f>
        <v>0</v>
      </c>
      <c r="H490" s="303">
        <f>JAN!G490+FEB!G490+MAR!G490+APR!G490+MEI!G490+JUN!G490+JUL!G490+AGS!G490+SEPT!G490+OKT!G490+NOV!G490+DES!G490</f>
        <v>0</v>
      </c>
      <c r="I490" s="303">
        <f>JAN!H490+FEB!H490+MAR!H490+APR!H490+MEI!H490+JUN!H490+JUL!H490+AGS!H490+SEPT!H490+OKT!H490+NOV!H490+DES!H490</f>
        <v>4</v>
      </c>
      <c r="J490" s="303">
        <f>JAN!I490+FEB!I490+MAR!I490+APR!I490+MEI!I490+JUN!I490+JUL!I490+AGS!I490+SEPT!I490+OKT!I490+NOV!I490+DES!I490</f>
        <v>0</v>
      </c>
      <c r="K490" s="303">
        <f>JAN!J490+FEB!J490+MAR!J490+APR!J490+MEI!J490+JUN!J490+JUL!J490+AGS!J490+SEPT!J490+OKT!J490+NOV!J490+DES!J490</f>
        <v>0</v>
      </c>
      <c r="L490" s="303">
        <f>JAN!K490+FEB!K490+MAR!K490+APR!K490+MEI!K490+JUN!K490+JUL!K490+AGS!K490+SEPT!K490+OKT!K490+NOV!K490+DES!K490</f>
        <v>4</v>
      </c>
      <c r="M490" s="303">
        <f>JAN!L490+FEB!L490+MAR!L490+APR!L490+MEI!L490+JUN!L490+JUL!L490+AGS!L490+SEPT!L490+OKT!L490+NOV!L490+DES!L490</f>
        <v>1</v>
      </c>
      <c r="N490" s="303">
        <f>JAN!M490+FEB!M490+MAR!M490+APR!M490+MEI!M490+JUN!M490+JUL!M490+AGS!M490+SEPT!M490+OKT!M490+NOV!M490+DES!M490</f>
        <v>1</v>
      </c>
      <c r="O490" s="303">
        <f>JAN!N490+FEB!N490+MAR!N490+APR!N490+MEI!N490+JUN!N490+JUL!N490+AGS!N490+SEPT!N490+OKT!N490+NOV!N490+DES!N490</f>
        <v>1</v>
      </c>
      <c r="P490" s="303">
        <f>JAN!O490+FEB!O490+MAR!O490+APR!O490+MEI!O490+JUN!O490+JUL!O490+AGS!O490+SEPT!O490+OKT!O490+NOV!O490+DES!O490</f>
        <v>0</v>
      </c>
      <c r="Q490" s="303">
        <f>JAN!P490+FEB!P490+MAR!P490+APR!P490+MEI!P490+JUN!P490+JUL!P490+AGS!P490+SEPT!P490+OKT!P490+NOV!P490+DES!P490</f>
        <v>0</v>
      </c>
      <c r="R490" s="331">
        <f>JAN!Q490+FEB!Q490+MAR!Q490+APR!Q490+MEI!Q490+JUN!Q490+JUL!Q490+AGS!Q490+SEPT!Q490+OKT!Q490+NOV!Q490+DES!Q490</f>
        <v>0</v>
      </c>
      <c r="S490" s="336" t="e">
        <f t="shared" si="42"/>
        <v>#DIV/0!</v>
      </c>
      <c r="T490" s="336">
        <f t="shared" si="43"/>
        <v>1</v>
      </c>
      <c r="U490" s="336">
        <f t="shared" si="44"/>
        <v>1</v>
      </c>
      <c r="V490" s="336">
        <f t="shared" si="45"/>
        <v>0.25</v>
      </c>
      <c r="W490" s="336">
        <f t="shared" si="46"/>
        <v>3.2078862676002686E-6</v>
      </c>
      <c r="X490" s="337">
        <f t="shared" si="47"/>
        <v>8.019715669000671E-4</v>
      </c>
    </row>
    <row r="491" spans="1:24" ht="30" hidden="1" customHeight="1" x14ac:dyDescent="0.3">
      <c r="A491" s="306">
        <v>491</v>
      </c>
      <c r="B491" s="308">
        <v>23</v>
      </c>
      <c r="C491" s="304" t="s">
        <v>517</v>
      </c>
      <c r="D491" s="304" t="s">
        <v>540</v>
      </c>
      <c r="E491" s="325">
        <v>1168277</v>
      </c>
      <c r="F491" s="303">
        <f>JAN!E491+FEB!E491+MAR!E491+APR!E491+MEI!E491+JUN!E491+JUL!E491+AGS!E491+SEPT!E491+OKT!E491+NOV!E491+DES!E491</f>
        <v>0</v>
      </c>
      <c r="G491" s="303">
        <f>JAN!F491+FEB!F491+MAR!F491+APR!F491+MEI!F491+JUN!F491+JUL!F491+AGS!F491+SEPT!F491+OKT!F491+NOV!F491+DES!F491</f>
        <v>0</v>
      </c>
      <c r="H491" s="303">
        <f>JAN!G491+FEB!G491+MAR!G491+APR!G491+MEI!G491+JUN!G491+JUL!G491+AGS!G491+SEPT!G491+OKT!G491+NOV!G491+DES!G491</f>
        <v>0</v>
      </c>
      <c r="I491" s="303">
        <f>JAN!H491+FEB!H491+MAR!H491+APR!H491+MEI!H491+JUN!H491+JUL!H491+AGS!H491+SEPT!H491+OKT!H491+NOV!H491+DES!H491</f>
        <v>1</v>
      </c>
      <c r="J491" s="303">
        <f>JAN!I491+FEB!I491+MAR!I491+APR!I491+MEI!I491+JUN!I491+JUL!I491+AGS!I491+SEPT!I491+OKT!I491+NOV!I491+DES!I491</f>
        <v>0</v>
      </c>
      <c r="K491" s="303">
        <f>JAN!J491+FEB!J491+MAR!J491+APR!J491+MEI!J491+JUN!J491+JUL!J491+AGS!J491+SEPT!J491+OKT!J491+NOV!J491+DES!J491</f>
        <v>0</v>
      </c>
      <c r="L491" s="303">
        <f>JAN!K491+FEB!K491+MAR!K491+APR!K491+MEI!K491+JUN!K491+JUL!K491+AGS!K491+SEPT!K491+OKT!K491+NOV!K491+DES!K491</f>
        <v>1</v>
      </c>
      <c r="M491" s="303">
        <f>JAN!L491+FEB!L491+MAR!L491+APR!L491+MEI!L491+JUN!L491+JUL!L491+AGS!L491+SEPT!L491+OKT!L491+NOV!L491+DES!L491</f>
        <v>0</v>
      </c>
      <c r="N491" s="303">
        <f>JAN!M491+FEB!M491+MAR!M491+APR!M491+MEI!M491+JUN!M491+JUL!M491+AGS!M491+SEPT!M491+OKT!M491+NOV!M491+DES!M491</f>
        <v>0</v>
      </c>
      <c r="O491" s="303">
        <f>JAN!N491+FEB!N491+MAR!N491+APR!N491+MEI!N491+JUN!N491+JUL!N491+AGS!N491+SEPT!N491+OKT!N491+NOV!N491+DES!N491</f>
        <v>0</v>
      </c>
      <c r="P491" s="303">
        <f>JAN!O491+FEB!O491+MAR!O491+APR!O491+MEI!O491+JUN!O491+JUL!O491+AGS!O491+SEPT!O491+OKT!O491+NOV!O491+DES!O491</f>
        <v>0</v>
      </c>
      <c r="Q491" s="303">
        <f>JAN!P491+FEB!P491+MAR!P491+APR!P491+MEI!P491+JUN!P491+JUL!P491+AGS!P491+SEPT!P491+OKT!P491+NOV!P491+DES!P491</f>
        <v>0</v>
      </c>
      <c r="R491" s="331">
        <f>JAN!Q491+FEB!Q491+MAR!Q491+APR!Q491+MEI!Q491+JUN!Q491+JUL!Q491+AGS!Q491+SEPT!Q491+OKT!Q491+NOV!Q491+DES!Q491</f>
        <v>0</v>
      </c>
      <c r="S491" s="336" t="e">
        <f t="shared" si="42"/>
        <v>#DIV/0!</v>
      </c>
      <c r="T491" s="336" t="e">
        <f t="shared" si="43"/>
        <v>#DIV/0!</v>
      </c>
      <c r="U491" s="336" t="e">
        <f t="shared" si="44"/>
        <v>#DIV/0!</v>
      </c>
      <c r="V491" s="336">
        <f t="shared" si="45"/>
        <v>0</v>
      </c>
      <c r="W491" s="336">
        <f t="shared" si="46"/>
        <v>8.5596138586996059E-7</v>
      </c>
      <c r="X491" s="337">
        <f t="shared" si="47"/>
        <v>0</v>
      </c>
    </row>
    <row r="492" spans="1:24" ht="30" hidden="1" customHeight="1" x14ac:dyDescent="0.3">
      <c r="A492" s="306">
        <v>492</v>
      </c>
      <c r="B492" s="308">
        <v>24</v>
      </c>
      <c r="C492" s="304" t="s">
        <v>517</v>
      </c>
      <c r="D492" s="304" t="s">
        <v>541</v>
      </c>
      <c r="E492" s="325">
        <v>1188913</v>
      </c>
      <c r="F492" s="303">
        <f>JAN!E492+FEB!E492+MAR!E492+APR!E492+MEI!E492+JUN!E492+JUL!E492+AGS!E492+SEPT!E492+OKT!E492+NOV!E492+DES!E492</f>
        <v>21</v>
      </c>
      <c r="G492" s="303">
        <f>JAN!F492+FEB!F492+MAR!F492+APR!F492+MEI!F492+JUN!F492+JUL!F492+AGS!F492+SEPT!F492+OKT!F492+NOV!F492+DES!F492</f>
        <v>21</v>
      </c>
      <c r="H492" s="303">
        <f>JAN!G492+FEB!G492+MAR!G492+APR!G492+MEI!G492+JUN!G492+JUL!G492+AGS!G492+SEPT!G492+OKT!G492+NOV!G492+DES!G492</f>
        <v>0</v>
      </c>
      <c r="I492" s="303">
        <f>JAN!H492+FEB!H492+MAR!H492+APR!H492+MEI!H492+JUN!H492+JUL!H492+AGS!H492+SEPT!H492+OKT!H492+NOV!H492+DES!H492</f>
        <v>5</v>
      </c>
      <c r="J492" s="303">
        <f>JAN!I492+FEB!I492+MAR!I492+APR!I492+MEI!I492+JUN!I492+JUL!I492+AGS!I492+SEPT!I492+OKT!I492+NOV!I492+DES!I492</f>
        <v>21</v>
      </c>
      <c r="K492" s="303">
        <f>JAN!J492+FEB!J492+MAR!J492+APR!J492+MEI!J492+JUN!J492+JUL!J492+AGS!J492+SEPT!J492+OKT!J492+NOV!J492+DES!J492</f>
        <v>0</v>
      </c>
      <c r="L492" s="303">
        <f>JAN!K492+FEB!K492+MAR!K492+APR!K492+MEI!K492+JUN!K492+JUL!K492+AGS!K492+SEPT!K492+OKT!K492+NOV!K492+DES!K492</f>
        <v>5</v>
      </c>
      <c r="M492" s="303">
        <f>JAN!L492+FEB!L492+MAR!L492+APR!L492+MEI!L492+JUN!L492+JUL!L492+AGS!L492+SEPT!L492+OKT!L492+NOV!L492+DES!L492</f>
        <v>1</v>
      </c>
      <c r="N492" s="303">
        <f>JAN!M492+FEB!M492+MAR!M492+APR!M492+MEI!M492+JUN!M492+JUL!M492+AGS!M492+SEPT!M492+OKT!M492+NOV!M492+DES!M492</f>
        <v>0</v>
      </c>
      <c r="O492" s="303">
        <f>JAN!N492+FEB!N492+MAR!N492+APR!N492+MEI!N492+JUN!N492+JUL!N492+AGS!N492+SEPT!N492+OKT!N492+NOV!N492+DES!N492</f>
        <v>1</v>
      </c>
      <c r="P492" s="303">
        <f>JAN!O492+FEB!O492+MAR!O492+APR!O492+MEI!O492+JUN!O492+JUL!O492+AGS!O492+SEPT!O492+OKT!O492+NOV!O492+DES!O492</f>
        <v>0</v>
      </c>
      <c r="Q492" s="303">
        <f>JAN!P492+FEB!P492+MAR!P492+APR!P492+MEI!P492+JUN!P492+JUL!P492+AGS!P492+SEPT!P492+OKT!P492+NOV!P492+DES!P492</f>
        <v>0</v>
      </c>
      <c r="R492" s="331">
        <f>JAN!Q492+FEB!Q492+MAR!Q492+APR!Q492+MEI!Q492+JUN!Q492+JUL!Q492+AGS!Q492+SEPT!Q492+OKT!Q492+NOV!Q492+DES!Q492</f>
        <v>0</v>
      </c>
      <c r="S492" s="336">
        <f t="shared" si="42"/>
        <v>0.23809523809523808</v>
      </c>
      <c r="T492" s="336">
        <f t="shared" si="43"/>
        <v>0</v>
      </c>
      <c r="U492" s="336">
        <f t="shared" si="44"/>
        <v>1</v>
      </c>
      <c r="V492" s="336">
        <f t="shared" si="45"/>
        <v>0.2</v>
      </c>
      <c r="W492" s="336">
        <f t="shared" si="46"/>
        <v>4.2055221870734021E-6</v>
      </c>
      <c r="X492" s="337">
        <f t="shared" si="47"/>
        <v>8.4110443741468039E-4</v>
      </c>
    </row>
    <row r="493" spans="1:24" ht="30" hidden="1" customHeight="1" x14ac:dyDescent="0.3">
      <c r="A493" s="306">
        <v>493</v>
      </c>
      <c r="B493" s="308">
        <v>25</v>
      </c>
      <c r="C493" s="304" t="s">
        <v>517</v>
      </c>
      <c r="D493" s="304" t="s">
        <v>542</v>
      </c>
      <c r="E493" s="325">
        <v>1299024</v>
      </c>
      <c r="F493" s="303">
        <f>JAN!E493+FEB!E493+MAR!E493+APR!E493+MEI!E493+JUN!E493+JUL!E493+AGS!E493+SEPT!E493+OKT!E493+NOV!E493+DES!E493</f>
        <v>0</v>
      </c>
      <c r="G493" s="303">
        <f>JAN!F493+FEB!F493+MAR!F493+APR!F493+MEI!F493+JUN!F493+JUL!F493+AGS!F493+SEPT!F493+OKT!F493+NOV!F493+DES!F493</f>
        <v>7</v>
      </c>
      <c r="H493" s="303">
        <f>JAN!G493+FEB!G493+MAR!G493+APR!G493+MEI!G493+JUN!G493+JUL!G493+AGS!G493+SEPT!G493+OKT!G493+NOV!G493+DES!G493</f>
        <v>0</v>
      </c>
      <c r="I493" s="303">
        <f>JAN!H493+FEB!H493+MAR!H493+APR!H493+MEI!H493+JUN!H493+JUL!H493+AGS!H493+SEPT!H493+OKT!H493+NOV!H493+DES!H493</f>
        <v>6</v>
      </c>
      <c r="J493" s="303">
        <f>JAN!I493+FEB!I493+MAR!I493+APR!I493+MEI!I493+JUN!I493+JUL!I493+AGS!I493+SEPT!I493+OKT!I493+NOV!I493+DES!I493</f>
        <v>7</v>
      </c>
      <c r="K493" s="303">
        <f>JAN!J493+FEB!J493+MAR!J493+APR!J493+MEI!J493+JUN!J493+JUL!J493+AGS!J493+SEPT!J493+OKT!J493+NOV!J493+DES!J493</f>
        <v>0</v>
      </c>
      <c r="L493" s="303">
        <f>JAN!K493+FEB!K493+MAR!K493+APR!K493+MEI!K493+JUN!K493+JUL!K493+AGS!K493+SEPT!K493+OKT!K493+NOV!K493+DES!K493</f>
        <v>6</v>
      </c>
      <c r="M493" s="303">
        <f>JAN!L493+FEB!L493+MAR!L493+APR!L493+MEI!L493+JUN!L493+JUL!L493+AGS!L493+SEPT!L493+OKT!L493+NOV!L493+DES!L493</f>
        <v>4</v>
      </c>
      <c r="N493" s="303">
        <f>JAN!M493+FEB!M493+MAR!M493+APR!M493+MEI!M493+JUN!M493+JUL!M493+AGS!M493+SEPT!M493+OKT!M493+NOV!M493+DES!M493</f>
        <v>3</v>
      </c>
      <c r="O493" s="303">
        <f>JAN!N493+FEB!N493+MAR!N493+APR!N493+MEI!N493+JUN!N493+JUL!N493+AGS!N493+SEPT!N493+OKT!N493+NOV!N493+DES!N493</f>
        <v>0</v>
      </c>
      <c r="P493" s="303">
        <f>JAN!O493+FEB!O493+MAR!O493+APR!O493+MEI!O493+JUN!O493+JUL!O493+AGS!O493+SEPT!O493+OKT!O493+NOV!O493+DES!O493</f>
        <v>0</v>
      </c>
      <c r="Q493" s="303">
        <f>JAN!P493+FEB!P493+MAR!P493+APR!P493+MEI!P493+JUN!P493+JUL!P493+AGS!P493+SEPT!P493+OKT!P493+NOV!P493+DES!P493</f>
        <v>0</v>
      </c>
      <c r="R493" s="331">
        <f>JAN!Q493+FEB!Q493+MAR!Q493+APR!Q493+MEI!Q493+JUN!Q493+JUL!Q493+AGS!Q493+SEPT!Q493+OKT!Q493+NOV!Q493+DES!Q493</f>
        <v>0</v>
      </c>
      <c r="S493" s="336" t="e">
        <f t="shared" si="42"/>
        <v>#DIV/0!</v>
      </c>
      <c r="T493" s="336">
        <f t="shared" si="43"/>
        <v>0.75</v>
      </c>
      <c r="U493" s="336">
        <f t="shared" si="44"/>
        <v>0</v>
      </c>
      <c r="V493" s="336">
        <f t="shared" si="45"/>
        <v>0.66666666666666663</v>
      </c>
      <c r="W493" s="336">
        <f t="shared" si="46"/>
        <v>4.6188523075786131E-6</v>
      </c>
      <c r="X493" s="337">
        <f t="shared" si="47"/>
        <v>3.0792348717190751E-3</v>
      </c>
    </row>
    <row r="494" spans="1:24" ht="30" hidden="1" customHeight="1" x14ac:dyDescent="0.3">
      <c r="A494" s="306">
        <v>494</v>
      </c>
      <c r="B494" s="308">
        <v>26</v>
      </c>
      <c r="C494" s="304" t="s">
        <v>517</v>
      </c>
      <c r="D494" s="304" t="s">
        <v>543</v>
      </c>
      <c r="E494" s="325">
        <v>978892</v>
      </c>
      <c r="F494" s="303">
        <f>JAN!E494+FEB!E494+MAR!E494+APR!E494+MEI!E494+JUN!E494+JUL!E494+AGS!E494+SEPT!E494+OKT!E494+NOV!E494+DES!E494</f>
        <v>0</v>
      </c>
      <c r="G494" s="303">
        <f>JAN!F494+FEB!F494+MAR!F494+APR!F494+MEI!F494+JUN!F494+JUL!F494+AGS!F494+SEPT!F494+OKT!F494+NOV!F494+DES!F494</f>
        <v>0</v>
      </c>
      <c r="H494" s="303">
        <f>JAN!G494+FEB!G494+MAR!G494+APR!G494+MEI!G494+JUN!G494+JUL!G494+AGS!G494+SEPT!G494+OKT!G494+NOV!G494+DES!G494</f>
        <v>0</v>
      </c>
      <c r="I494" s="303">
        <f>JAN!H494+FEB!H494+MAR!H494+APR!H494+MEI!H494+JUN!H494+JUL!H494+AGS!H494+SEPT!H494+OKT!H494+NOV!H494+DES!H494</f>
        <v>2</v>
      </c>
      <c r="J494" s="303">
        <f>JAN!I494+FEB!I494+MAR!I494+APR!I494+MEI!I494+JUN!I494+JUL!I494+AGS!I494+SEPT!I494+OKT!I494+NOV!I494+DES!I494</f>
        <v>0</v>
      </c>
      <c r="K494" s="303">
        <f>JAN!J494+FEB!J494+MAR!J494+APR!J494+MEI!J494+JUN!J494+JUL!J494+AGS!J494+SEPT!J494+OKT!J494+NOV!J494+DES!J494</f>
        <v>0</v>
      </c>
      <c r="L494" s="303">
        <f>JAN!K494+FEB!K494+MAR!K494+APR!K494+MEI!K494+JUN!K494+JUL!K494+AGS!K494+SEPT!K494+OKT!K494+NOV!K494+DES!K494</f>
        <v>2</v>
      </c>
      <c r="M494" s="303">
        <f>JAN!L494+FEB!L494+MAR!L494+APR!L494+MEI!L494+JUN!L494+JUL!L494+AGS!L494+SEPT!L494+OKT!L494+NOV!L494+DES!L494</f>
        <v>1</v>
      </c>
      <c r="N494" s="303">
        <f>JAN!M494+FEB!M494+MAR!M494+APR!M494+MEI!M494+JUN!M494+JUL!M494+AGS!M494+SEPT!M494+OKT!M494+NOV!M494+DES!M494</f>
        <v>1</v>
      </c>
      <c r="O494" s="303">
        <f>JAN!N494+FEB!N494+MAR!N494+APR!N494+MEI!N494+JUN!N494+JUL!N494+AGS!N494+SEPT!N494+OKT!N494+NOV!N494+DES!N494</f>
        <v>1</v>
      </c>
      <c r="P494" s="303">
        <f>JAN!O494+FEB!O494+MAR!O494+APR!O494+MEI!O494+JUN!O494+JUL!O494+AGS!O494+SEPT!O494+OKT!O494+NOV!O494+DES!O494</f>
        <v>0</v>
      </c>
      <c r="Q494" s="303">
        <f>JAN!P494+FEB!P494+MAR!P494+APR!P494+MEI!P494+JUN!P494+JUL!P494+AGS!P494+SEPT!P494+OKT!P494+NOV!P494+DES!P494</f>
        <v>0</v>
      </c>
      <c r="R494" s="331">
        <f>JAN!Q494+FEB!Q494+MAR!Q494+APR!Q494+MEI!Q494+JUN!Q494+JUL!Q494+AGS!Q494+SEPT!Q494+OKT!Q494+NOV!Q494+DES!Q494</f>
        <v>0</v>
      </c>
      <c r="S494" s="336" t="e">
        <f t="shared" si="42"/>
        <v>#DIV/0!</v>
      </c>
      <c r="T494" s="336">
        <f t="shared" si="43"/>
        <v>1</v>
      </c>
      <c r="U494" s="336">
        <f t="shared" si="44"/>
        <v>1</v>
      </c>
      <c r="V494" s="336">
        <f t="shared" si="45"/>
        <v>0.5</v>
      </c>
      <c r="W494" s="336">
        <f t="shared" si="46"/>
        <v>2.0431263101547465E-6</v>
      </c>
      <c r="X494" s="337">
        <f t="shared" si="47"/>
        <v>1.0215631550773733E-3</v>
      </c>
    </row>
    <row r="495" spans="1:24" ht="30" hidden="1" customHeight="1" x14ac:dyDescent="0.3">
      <c r="A495" s="306">
        <v>495</v>
      </c>
      <c r="B495" s="308">
        <v>27</v>
      </c>
      <c r="C495" s="304" t="s">
        <v>517</v>
      </c>
      <c r="D495" s="304" t="s">
        <v>544</v>
      </c>
      <c r="E495" s="325">
        <v>968520</v>
      </c>
      <c r="F495" s="303">
        <f>JAN!E495+FEB!E495+MAR!E495+APR!E495+MEI!E495+JUN!E495+JUL!E495+AGS!E495+SEPT!E495+OKT!E495+NOV!E495+DES!E495</f>
        <v>0</v>
      </c>
      <c r="G495" s="303">
        <f>JAN!F495+FEB!F495+MAR!F495+APR!F495+MEI!F495+JUN!F495+JUL!F495+AGS!F495+SEPT!F495+OKT!F495+NOV!F495+DES!F495</f>
        <v>1</v>
      </c>
      <c r="H495" s="303">
        <f>JAN!G495+FEB!G495+MAR!G495+APR!G495+MEI!G495+JUN!G495+JUL!G495+AGS!G495+SEPT!G495+OKT!G495+NOV!G495+DES!G495</f>
        <v>0</v>
      </c>
      <c r="I495" s="303">
        <f>JAN!H495+FEB!H495+MAR!H495+APR!H495+MEI!H495+JUN!H495+JUL!H495+AGS!H495+SEPT!H495+OKT!H495+NOV!H495+DES!H495</f>
        <v>87</v>
      </c>
      <c r="J495" s="303">
        <f>JAN!I495+FEB!I495+MAR!I495+APR!I495+MEI!I495+JUN!I495+JUL!I495+AGS!I495+SEPT!I495+OKT!I495+NOV!I495+DES!I495</f>
        <v>1</v>
      </c>
      <c r="K495" s="303">
        <f>JAN!J495+FEB!J495+MAR!J495+APR!J495+MEI!J495+JUN!J495+JUL!J495+AGS!J495+SEPT!J495+OKT!J495+NOV!J495+DES!J495</f>
        <v>0</v>
      </c>
      <c r="L495" s="303">
        <f>JAN!K495+FEB!K495+MAR!K495+APR!K495+MEI!K495+JUN!K495+JUL!K495+AGS!K495+SEPT!K495+OKT!K495+NOV!K495+DES!K495</f>
        <v>87</v>
      </c>
      <c r="M495" s="303">
        <f>JAN!L495+FEB!L495+MAR!L495+APR!L495+MEI!L495+JUN!L495+JUL!L495+AGS!L495+SEPT!L495+OKT!L495+NOV!L495+DES!L495</f>
        <v>3</v>
      </c>
      <c r="N495" s="303">
        <f>JAN!M495+FEB!M495+MAR!M495+APR!M495+MEI!M495+JUN!M495+JUL!M495+AGS!M495+SEPT!M495+OKT!M495+NOV!M495+DES!M495</f>
        <v>3</v>
      </c>
      <c r="O495" s="303">
        <f>JAN!N495+FEB!N495+MAR!N495+APR!N495+MEI!N495+JUN!N495+JUL!N495+AGS!N495+SEPT!N495+OKT!N495+NOV!N495+DES!N495</f>
        <v>2</v>
      </c>
      <c r="P495" s="303">
        <f>JAN!O495+FEB!O495+MAR!O495+APR!O495+MEI!O495+JUN!O495+JUL!O495+AGS!O495+SEPT!O495+OKT!O495+NOV!O495+DES!O495</f>
        <v>0</v>
      </c>
      <c r="Q495" s="303">
        <f>JAN!P495+FEB!P495+MAR!P495+APR!P495+MEI!P495+JUN!P495+JUL!P495+AGS!P495+SEPT!P495+OKT!P495+NOV!P495+DES!P495</f>
        <v>0</v>
      </c>
      <c r="R495" s="331">
        <f>JAN!Q495+FEB!Q495+MAR!Q495+APR!Q495+MEI!Q495+JUN!Q495+JUL!Q495+AGS!Q495+SEPT!Q495+OKT!Q495+NOV!Q495+DES!Q495</f>
        <v>0</v>
      </c>
      <c r="S495" s="336" t="e">
        <f t="shared" si="42"/>
        <v>#DIV/0!</v>
      </c>
      <c r="T495" s="336">
        <f t="shared" si="43"/>
        <v>1</v>
      </c>
      <c r="U495" s="336">
        <f t="shared" si="44"/>
        <v>0.66666666666666663</v>
      </c>
      <c r="V495" s="336">
        <f t="shared" si="45"/>
        <v>3.4482758620689655E-2</v>
      </c>
      <c r="W495" s="336">
        <f t="shared" si="46"/>
        <v>8.9827778466113246E-5</v>
      </c>
      <c r="X495" s="337">
        <f t="shared" si="47"/>
        <v>3.0975096022797673E-3</v>
      </c>
    </row>
    <row r="496" spans="1:24" ht="30" hidden="1" customHeight="1" x14ac:dyDescent="0.3">
      <c r="A496" s="306">
        <v>496</v>
      </c>
      <c r="B496" s="308">
        <v>28</v>
      </c>
      <c r="C496" s="304" t="s">
        <v>517</v>
      </c>
      <c r="D496" s="304" t="s">
        <v>545</v>
      </c>
      <c r="E496" s="325">
        <v>871497</v>
      </c>
      <c r="F496" s="303">
        <f>JAN!E496+FEB!E496+MAR!E496+APR!E496+MEI!E496+JUN!E496+JUL!E496+AGS!E496+SEPT!E496+OKT!E496+NOV!E496+DES!E496</f>
        <v>1302</v>
      </c>
      <c r="G496" s="303">
        <f>JAN!F496+FEB!F496+MAR!F496+APR!F496+MEI!F496+JUN!F496+JUL!F496+AGS!F496+SEPT!F496+OKT!F496+NOV!F496+DES!F496</f>
        <v>0</v>
      </c>
      <c r="H496" s="303">
        <f>JAN!G496+FEB!G496+MAR!G496+APR!G496+MEI!G496+JUN!G496+JUL!G496+AGS!G496+SEPT!G496+OKT!G496+NOV!G496+DES!G496</f>
        <v>0</v>
      </c>
      <c r="I496" s="303">
        <f>JAN!H496+FEB!H496+MAR!H496+APR!H496+MEI!H496+JUN!H496+JUL!H496+AGS!H496+SEPT!H496+OKT!H496+NOV!H496+DES!H496</f>
        <v>0</v>
      </c>
      <c r="J496" s="303">
        <f>JAN!I496+FEB!I496+MAR!I496+APR!I496+MEI!I496+JUN!I496+JUL!I496+AGS!I496+SEPT!I496+OKT!I496+NOV!I496+DES!I496</f>
        <v>0</v>
      </c>
      <c r="K496" s="303">
        <f>JAN!J496+FEB!J496+MAR!J496+APR!J496+MEI!J496+JUN!J496+JUL!J496+AGS!J496+SEPT!J496+OKT!J496+NOV!J496+DES!J496</f>
        <v>0</v>
      </c>
      <c r="L496" s="303">
        <f>JAN!K496+FEB!K496+MAR!K496+APR!K496+MEI!K496+JUN!K496+JUL!K496+AGS!K496+SEPT!K496+OKT!K496+NOV!K496+DES!K496</f>
        <v>0</v>
      </c>
      <c r="M496" s="303">
        <f>JAN!L496+FEB!L496+MAR!L496+APR!L496+MEI!L496+JUN!L496+JUL!L496+AGS!L496+SEPT!L496+OKT!L496+NOV!L496+DES!L496</f>
        <v>0</v>
      </c>
      <c r="N496" s="303">
        <f>JAN!M496+FEB!M496+MAR!M496+APR!M496+MEI!M496+JUN!M496+JUL!M496+AGS!M496+SEPT!M496+OKT!M496+NOV!M496+DES!M496</f>
        <v>0</v>
      </c>
      <c r="O496" s="303">
        <f>JAN!N496+FEB!N496+MAR!N496+APR!N496+MEI!N496+JUN!N496+JUL!N496+AGS!N496+SEPT!N496+OKT!N496+NOV!N496+DES!N496</f>
        <v>0</v>
      </c>
      <c r="P496" s="303">
        <f>JAN!O496+FEB!O496+MAR!O496+APR!O496+MEI!O496+JUN!O496+JUL!O496+AGS!O496+SEPT!O496+OKT!O496+NOV!O496+DES!O496</f>
        <v>0</v>
      </c>
      <c r="Q496" s="303">
        <f>JAN!P496+FEB!P496+MAR!P496+APR!P496+MEI!P496+JUN!P496+JUL!P496+AGS!P496+SEPT!P496+OKT!P496+NOV!P496+DES!P496</f>
        <v>0</v>
      </c>
      <c r="R496" s="331">
        <f>JAN!Q496+FEB!Q496+MAR!Q496+APR!Q496+MEI!Q496+JUN!Q496+JUL!Q496+AGS!Q496+SEPT!Q496+OKT!Q496+NOV!Q496+DES!Q496</f>
        <v>0</v>
      </c>
      <c r="S496" s="336">
        <f t="shared" si="42"/>
        <v>0</v>
      </c>
      <c r="T496" s="336" t="e">
        <f t="shared" si="43"/>
        <v>#DIV/0!</v>
      </c>
      <c r="U496" s="336" t="e">
        <f t="shared" si="44"/>
        <v>#DIV/0!</v>
      </c>
      <c r="V496" s="336" t="e">
        <f t="shared" si="45"/>
        <v>#DIV/0!</v>
      </c>
      <c r="W496" s="336">
        <f t="shared" si="46"/>
        <v>0</v>
      </c>
      <c r="X496" s="337">
        <f t="shared" si="47"/>
        <v>0</v>
      </c>
    </row>
    <row r="497" spans="1:24" ht="30" hidden="1" customHeight="1" x14ac:dyDescent="0.3">
      <c r="A497" s="306">
        <v>497</v>
      </c>
      <c r="B497" s="308">
        <v>29</v>
      </c>
      <c r="C497" s="304" t="s">
        <v>517</v>
      </c>
      <c r="D497" s="304" t="s">
        <v>546</v>
      </c>
      <c r="E497" s="325">
        <v>1085227</v>
      </c>
      <c r="F497" s="303">
        <f>JAN!E497+FEB!E497+MAR!E497+APR!E497+MEI!E497+JUN!E497+JUL!E497+AGS!E497+SEPT!E497+OKT!E497+NOV!E497+DES!E497</f>
        <v>0</v>
      </c>
      <c r="G497" s="303">
        <f>JAN!F497+FEB!F497+MAR!F497+APR!F497+MEI!F497+JUN!F497+JUL!F497+AGS!F497+SEPT!F497+OKT!F497+NOV!F497+DES!F497</f>
        <v>0</v>
      </c>
      <c r="H497" s="303">
        <f>JAN!G497+FEB!G497+MAR!G497+APR!G497+MEI!G497+JUN!G497+JUL!G497+AGS!G497+SEPT!G497+OKT!G497+NOV!G497+DES!G497</f>
        <v>0</v>
      </c>
      <c r="I497" s="303">
        <f>JAN!H497+FEB!H497+MAR!H497+APR!H497+MEI!H497+JUN!H497+JUL!H497+AGS!H497+SEPT!H497+OKT!H497+NOV!H497+DES!H497</f>
        <v>35</v>
      </c>
      <c r="J497" s="303">
        <f>JAN!I497+FEB!I497+MAR!I497+APR!I497+MEI!I497+JUN!I497+JUL!I497+AGS!I497+SEPT!I497+OKT!I497+NOV!I497+DES!I497</f>
        <v>0</v>
      </c>
      <c r="K497" s="303">
        <f>JAN!J497+FEB!J497+MAR!J497+APR!J497+MEI!J497+JUN!J497+JUL!J497+AGS!J497+SEPT!J497+OKT!J497+NOV!J497+DES!J497</f>
        <v>0</v>
      </c>
      <c r="L497" s="303">
        <f>JAN!K497+FEB!K497+MAR!K497+APR!K497+MEI!K497+JUN!K497+JUL!K497+AGS!K497+SEPT!K497+OKT!K497+NOV!K497+DES!K497</f>
        <v>35</v>
      </c>
      <c r="M497" s="303">
        <f>JAN!L497+FEB!L497+MAR!L497+APR!L497+MEI!L497+JUN!L497+JUL!L497+AGS!L497+SEPT!L497+OKT!L497+NOV!L497+DES!L497</f>
        <v>0</v>
      </c>
      <c r="N497" s="303">
        <f>JAN!M497+FEB!M497+MAR!M497+APR!M497+MEI!M497+JUN!M497+JUL!M497+AGS!M497+SEPT!M497+OKT!M497+NOV!M497+DES!M497</f>
        <v>0</v>
      </c>
      <c r="O497" s="303">
        <f>JAN!N497+FEB!N497+MAR!N497+APR!N497+MEI!N497+JUN!N497+JUL!N497+AGS!N497+SEPT!N497+OKT!N497+NOV!N497+DES!N497</f>
        <v>0</v>
      </c>
      <c r="P497" s="303">
        <f>JAN!O497+FEB!O497+MAR!O497+APR!O497+MEI!O497+JUN!O497+JUL!O497+AGS!O497+SEPT!O497+OKT!O497+NOV!O497+DES!O497</f>
        <v>0</v>
      </c>
      <c r="Q497" s="303">
        <f>JAN!P497+FEB!P497+MAR!P497+APR!P497+MEI!P497+JUN!P497+JUL!P497+AGS!P497+SEPT!P497+OKT!P497+NOV!P497+DES!P497</f>
        <v>0</v>
      </c>
      <c r="R497" s="331">
        <f>JAN!Q497+FEB!Q497+MAR!Q497+APR!Q497+MEI!Q497+JUN!Q497+JUL!Q497+AGS!Q497+SEPT!Q497+OKT!Q497+NOV!Q497+DES!Q497</f>
        <v>0</v>
      </c>
      <c r="S497" s="336" t="e">
        <f t="shared" si="42"/>
        <v>#DIV/0!</v>
      </c>
      <c r="T497" s="336" t="e">
        <f t="shared" si="43"/>
        <v>#DIV/0!</v>
      </c>
      <c r="U497" s="336" t="e">
        <f t="shared" si="44"/>
        <v>#DIV/0!</v>
      </c>
      <c r="V497" s="336">
        <f t="shared" si="45"/>
        <v>0</v>
      </c>
      <c r="W497" s="336">
        <f t="shared" si="46"/>
        <v>3.2251317005566579E-5</v>
      </c>
      <c r="X497" s="337">
        <f t="shared" si="47"/>
        <v>0</v>
      </c>
    </row>
    <row r="498" spans="1:24" ht="30" hidden="1" customHeight="1" x14ac:dyDescent="0.3">
      <c r="A498" s="306">
        <v>498</v>
      </c>
      <c r="B498" s="308">
        <v>30</v>
      </c>
      <c r="C498" s="304" t="s">
        <v>517</v>
      </c>
      <c r="D498" s="304" t="s">
        <v>547</v>
      </c>
      <c r="E498" s="325">
        <v>285582</v>
      </c>
      <c r="F498" s="303">
        <f>JAN!E498+FEB!E498+MAR!E498+APR!E498+MEI!E498+JUN!E498+JUL!E498+AGS!E498+SEPT!E498+OKT!E498+NOV!E498+DES!E498</f>
        <v>12</v>
      </c>
      <c r="G498" s="303">
        <f>JAN!F498+FEB!F498+MAR!F498+APR!F498+MEI!F498+JUN!F498+JUL!F498+AGS!F498+SEPT!F498+OKT!F498+NOV!F498+DES!F498</f>
        <v>12</v>
      </c>
      <c r="H498" s="303">
        <f>JAN!G498+FEB!G498+MAR!G498+APR!G498+MEI!G498+JUN!G498+JUL!G498+AGS!G498+SEPT!G498+OKT!G498+NOV!G498+DES!G498</f>
        <v>0</v>
      </c>
      <c r="I498" s="303">
        <f>JAN!H498+FEB!H498+MAR!H498+APR!H498+MEI!H498+JUN!H498+JUL!H498+AGS!H498+SEPT!H498+OKT!H498+NOV!H498+DES!H498</f>
        <v>3</v>
      </c>
      <c r="J498" s="303">
        <f>JAN!I498+FEB!I498+MAR!I498+APR!I498+MEI!I498+JUN!I498+JUL!I498+AGS!I498+SEPT!I498+OKT!I498+NOV!I498+DES!I498</f>
        <v>17</v>
      </c>
      <c r="K498" s="303">
        <f>JAN!J498+FEB!J498+MAR!J498+APR!J498+MEI!J498+JUN!J498+JUL!J498+AGS!J498+SEPT!J498+OKT!J498+NOV!J498+DES!J498</f>
        <v>2</v>
      </c>
      <c r="L498" s="303">
        <f>JAN!K498+FEB!K498+MAR!K498+APR!K498+MEI!K498+JUN!K498+JUL!K498+AGS!K498+SEPT!K498+OKT!K498+NOV!K498+DES!K498</f>
        <v>4</v>
      </c>
      <c r="M498" s="303">
        <f>JAN!L498+FEB!L498+MAR!L498+APR!L498+MEI!L498+JUN!L498+JUL!L498+AGS!L498+SEPT!L498+OKT!L498+NOV!L498+DES!L498</f>
        <v>13</v>
      </c>
      <c r="N498" s="303">
        <f>JAN!M498+FEB!M498+MAR!M498+APR!M498+MEI!M498+JUN!M498+JUL!M498+AGS!M498+SEPT!M498+OKT!M498+NOV!M498+DES!M498</f>
        <v>13</v>
      </c>
      <c r="O498" s="303">
        <f>JAN!N498+FEB!N498+MAR!N498+APR!N498+MEI!N498+JUN!N498+JUL!N498+AGS!N498+SEPT!N498+OKT!N498+NOV!N498+DES!N498</f>
        <v>12</v>
      </c>
      <c r="P498" s="303">
        <f>JAN!O498+FEB!O498+MAR!O498+APR!O498+MEI!O498+JUN!O498+JUL!O498+AGS!O498+SEPT!O498+OKT!O498+NOV!O498+DES!O498</f>
        <v>0</v>
      </c>
      <c r="Q498" s="303">
        <f>JAN!P498+FEB!P498+MAR!P498+APR!P498+MEI!P498+JUN!P498+JUL!P498+AGS!P498+SEPT!P498+OKT!P498+NOV!P498+DES!P498</f>
        <v>0</v>
      </c>
      <c r="R498" s="331">
        <f>JAN!Q498+FEB!Q498+MAR!Q498+APR!Q498+MEI!Q498+JUN!Q498+JUL!Q498+AGS!Q498+SEPT!Q498+OKT!Q498+NOV!Q498+DES!Q498</f>
        <v>0</v>
      </c>
      <c r="S498" s="336">
        <f t="shared" si="42"/>
        <v>0.25</v>
      </c>
      <c r="T498" s="336">
        <f t="shared" si="43"/>
        <v>1</v>
      </c>
      <c r="U498" s="336">
        <f t="shared" si="44"/>
        <v>0.92307692307692313</v>
      </c>
      <c r="V498" s="336">
        <f t="shared" si="45"/>
        <v>3.25</v>
      </c>
      <c r="W498" s="336">
        <f t="shared" si="46"/>
        <v>1.4006485002556184E-5</v>
      </c>
      <c r="X498" s="337">
        <f t="shared" si="47"/>
        <v>4.5521076258307598E-2</v>
      </c>
    </row>
    <row r="499" spans="1:24" ht="30" hidden="1" customHeight="1" x14ac:dyDescent="0.3">
      <c r="A499" s="306">
        <v>499</v>
      </c>
      <c r="B499" s="308">
        <v>31</v>
      </c>
      <c r="C499" s="304" t="s">
        <v>517</v>
      </c>
      <c r="D499" s="304" t="s">
        <v>548</v>
      </c>
      <c r="E499" s="325">
        <v>140971</v>
      </c>
      <c r="F499" s="303">
        <f>JAN!E499+FEB!E499+MAR!E499+APR!E499+MEI!E499+JUN!E499+JUL!E499+AGS!E499+SEPT!E499+OKT!E499+NOV!E499+DES!E499</f>
        <v>20</v>
      </c>
      <c r="G499" s="303">
        <f>JAN!F499+FEB!F499+MAR!F499+APR!F499+MEI!F499+JUN!F499+JUL!F499+AGS!F499+SEPT!F499+OKT!F499+NOV!F499+DES!F499</f>
        <v>14</v>
      </c>
      <c r="H499" s="303">
        <f>JAN!G499+FEB!G499+MAR!G499+APR!G499+MEI!G499+JUN!G499+JUL!G499+AGS!G499+SEPT!G499+OKT!G499+NOV!G499+DES!G499</f>
        <v>0</v>
      </c>
      <c r="I499" s="303">
        <f>JAN!H499+FEB!H499+MAR!H499+APR!H499+MEI!H499+JUN!H499+JUL!H499+AGS!H499+SEPT!H499+OKT!H499+NOV!H499+DES!H499</f>
        <v>4</v>
      </c>
      <c r="J499" s="303">
        <f>JAN!I499+FEB!I499+MAR!I499+APR!I499+MEI!I499+JUN!I499+JUL!I499+AGS!I499+SEPT!I499+OKT!I499+NOV!I499+DES!I499</f>
        <v>14</v>
      </c>
      <c r="K499" s="303">
        <f>JAN!J499+FEB!J499+MAR!J499+APR!J499+MEI!J499+JUN!J499+JUL!J499+AGS!J499+SEPT!J499+OKT!J499+NOV!J499+DES!J499</f>
        <v>0</v>
      </c>
      <c r="L499" s="303">
        <f>JAN!K499+FEB!K499+MAR!K499+APR!K499+MEI!K499+JUN!K499+JUL!K499+AGS!K499+SEPT!K499+OKT!K499+NOV!K499+DES!K499</f>
        <v>4</v>
      </c>
      <c r="M499" s="303">
        <f>JAN!L499+FEB!L499+MAR!L499+APR!L499+MEI!L499+JUN!L499+JUL!L499+AGS!L499+SEPT!L499+OKT!L499+NOV!L499+DES!L499</f>
        <v>8</v>
      </c>
      <c r="N499" s="303">
        <f>JAN!M499+FEB!M499+MAR!M499+APR!M499+MEI!M499+JUN!M499+JUL!M499+AGS!M499+SEPT!M499+OKT!M499+NOV!M499+DES!M499</f>
        <v>6</v>
      </c>
      <c r="O499" s="303">
        <f>JAN!N499+FEB!N499+MAR!N499+APR!N499+MEI!N499+JUN!N499+JUL!N499+AGS!N499+SEPT!N499+OKT!N499+NOV!N499+DES!N499</f>
        <v>2</v>
      </c>
      <c r="P499" s="303">
        <f>JAN!O499+FEB!O499+MAR!O499+APR!O499+MEI!O499+JUN!O499+JUL!O499+AGS!O499+SEPT!O499+OKT!O499+NOV!O499+DES!O499</f>
        <v>0</v>
      </c>
      <c r="Q499" s="303">
        <f>JAN!P499+FEB!P499+MAR!P499+APR!P499+MEI!P499+JUN!P499+JUL!P499+AGS!P499+SEPT!P499+OKT!P499+NOV!P499+DES!P499</f>
        <v>0</v>
      </c>
      <c r="R499" s="331">
        <f>JAN!Q499+FEB!Q499+MAR!Q499+APR!Q499+MEI!Q499+JUN!Q499+JUL!Q499+AGS!Q499+SEPT!Q499+OKT!Q499+NOV!Q499+DES!Q499</f>
        <v>0</v>
      </c>
      <c r="S499" s="336">
        <f t="shared" si="42"/>
        <v>0.2</v>
      </c>
      <c r="T499" s="336">
        <f t="shared" si="43"/>
        <v>0.75</v>
      </c>
      <c r="U499" s="336">
        <f t="shared" si="44"/>
        <v>0.25</v>
      </c>
      <c r="V499" s="336">
        <f t="shared" si="45"/>
        <v>2</v>
      </c>
      <c r="W499" s="336">
        <f t="shared" si="46"/>
        <v>2.8374630243099645E-5</v>
      </c>
      <c r="X499" s="337">
        <f t="shared" si="47"/>
        <v>5.6749260486199292E-2</v>
      </c>
    </row>
    <row r="500" spans="1:24" ht="30" hidden="1" customHeight="1" x14ac:dyDescent="0.3">
      <c r="A500" s="306">
        <v>500</v>
      </c>
      <c r="B500" s="308">
        <v>32</v>
      </c>
      <c r="C500" s="304" t="s">
        <v>517</v>
      </c>
      <c r="D500" s="304" t="s">
        <v>549</v>
      </c>
      <c r="E500" s="325">
        <v>866118</v>
      </c>
      <c r="F500" s="303">
        <f>JAN!E500+FEB!E500+MAR!E500+APR!E500+MEI!E500+JUN!E500+JUL!E500+AGS!E500+SEPT!E500+OKT!E500+NOV!E500+DES!E500</f>
        <v>7</v>
      </c>
      <c r="G500" s="303">
        <f>JAN!F500+FEB!F500+MAR!F500+APR!F500+MEI!F500+JUN!F500+JUL!F500+AGS!F500+SEPT!F500+OKT!F500+NOV!F500+DES!F500</f>
        <v>4</v>
      </c>
      <c r="H500" s="303">
        <f>JAN!G500+FEB!G500+MAR!G500+APR!G500+MEI!G500+JUN!G500+JUL!G500+AGS!G500+SEPT!G500+OKT!G500+NOV!G500+DES!G500</f>
        <v>0</v>
      </c>
      <c r="I500" s="303">
        <f>JAN!H500+FEB!H500+MAR!H500+APR!H500+MEI!H500+JUN!H500+JUL!H500+AGS!H500+SEPT!H500+OKT!H500+NOV!H500+DES!H500</f>
        <v>13</v>
      </c>
      <c r="J500" s="303">
        <f>JAN!I500+FEB!I500+MAR!I500+APR!I500+MEI!I500+JUN!I500+JUL!I500+AGS!I500+SEPT!I500+OKT!I500+NOV!I500+DES!I500</f>
        <v>4</v>
      </c>
      <c r="K500" s="303">
        <f>JAN!J500+FEB!J500+MAR!J500+APR!J500+MEI!J500+JUN!J500+JUL!J500+AGS!J500+SEPT!J500+OKT!J500+NOV!J500+DES!J500</f>
        <v>0</v>
      </c>
      <c r="L500" s="303">
        <f>JAN!K500+FEB!K500+MAR!K500+APR!K500+MEI!K500+JUN!K500+JUL!K500+AGS!K500+SEPT!K500+OKT!K500+NOV!K500+DES!K500</f>
        <v>13</v>
      </c>
      <c r="M500" s="303">
        <f>JAN!L500+FEB!L500+MAR!L500+APR!L500+MEI!L500+JUN!L500+JUL!L500+AGS!L500+SEPT!L500+OKT!L500+NOV!L500+DES!L500</f>
        <v>3</v>
      </c>
      <c r="N500" s="303">
        <f>JAN!M500+FEB!M500+MAR!M500+APR!M500+MEI!M500+JUN!M500+JUL!M500+AGS!M500+SEPT!M500+OKT!M500+NOV!M500+DES!M500</f>
        <v>3</v>
      </c>
      <c r="O500" s="303">
        <f>JAN!N500+FEB!N500+MAR!N500+APR!N500+MEI!N500+JUN!N500+JUL!N500+AGS!N500+SEPT!N500+OKT!N500+NOV!N500+DES!N500</f>
        <v>0</v>
      </c>
      <c r="P500" s="303">
        <f>JAN!O500+FEB!O500+MAR!O500+APR!O500+MEI!O500+JUN!O500+JUL!O500+AGS!O500+SEPT!O500+OKT!O500+NOV!O500+DES!O500</f>
        <v>0</v>
      </c>
      <c r="Q500" s="303">
        <f>JAN!P500+FEB!P500+MAR!P500+APR!P500+MEI!P500+JUN!P500+JUL!P500+AGS!P500+SEPT!P500+OKT!P500+NOV!P500+DES!P500</f>
        <v>0</v>
      </c>
      <c r="R500" s="331">
        <f>JAN!Q500+FEB!Q500+MAR!Q500+APR!Q500+MEI!Q500+JUN!Q500+JUL!Q500+AGS!Q500+SEPT!Q500+OKT!Q500+NOV!Q500+DES!Q500</f>
        <v>0</v>
      </c>
      <c r="S500" s="336">
        <f t="shared" si="42"/>
        <v>1.8571428571428572</v>
      </c>
      <c r="T500" s="336">
        <f t="shared" si="43"/>
        <v>1</v>
      </c>
      <c r="U500" s="336">
        <f t="shared" si="44"/>
        <v>0</v>
      </c>
      <c r="V500" s="336">
        <f t="shared" si="45"/>
        <v>0.23076923076923078</v>
      </c>
      <c r="W500" s="336">
        <f t="shared" si="46"/>
        <v>1.5009502169450352E-5</v>
      </c>
      <c r="X500" s="337">
        <f t="shared" si="47"/>
        <v>3.4637312698731584E-3</v>
      </c>
    </row>
    <row r="501" spans="1:24" ht="30" hidden="1" customHeight="1" x14ac:dyDescent="0.3">
      <c r="A501" s="306">
        <v>501</v>
      </c>
      <c r="B501" s="308">
        <v>33</v>
      </c>
      <c r="C501" s="304" t="s">
        <v>517</v>
      </c>
      <c r="D501" s="304" t="s">
        <v>550</v>
      </c>
      <c r="E501" s="325">
        <v>235211</v>
      </c>
      <c r="F501" s="303">
        <f>JAN!E501+FEB!E501+MAR!E501+APR!E501+MEI!E501+JUN!E501+JUL!E501+AGS!E501+SEPT!E501+OKT!E501+NOV!E501+DES!E501</f>
        <v>1</v>
      </c>
      <c r="G501" s="303">
        <f>JAN!F501+FEB!F501+MAR!F501+APR!F501+MEI!F501+JUN!F501+JUL!F501+AGS!F501+SEPT!F501+OKT!F501+NOV!F501+DES!F501</f>
        <v>2</v>
      </c>
      <c r="H501" s="303">
        <f>JAN!G501+FEB!G501+MAR!G501+APR!G501+MEI!G501+JUN!G501+JUL!G501+AGS!G501+SEPT!G501+OKT!G501+NOV!G501+DES!G501</f>
        <v>0</v>
      </c>
      <c r="I501" s="303">
        <f>JAN!H501+FEB!H501+MAR!H501+APR!H501+MEI!H501+JUN!H501+JUL!H501+AGS!H501+SEPT!H501+OKT!H501+NOV!H501+DES!H501</f>
        <v>71</v>
      </c>
      <c r="J501" s="303">
        <f>JAN!I501+FEB!I501+MAR!I501+APR!I501+MEI!I501+JUN!I501+JUL!I501+AGS!I501+SEPT!I501+OKT!I501+NOV!I501+DES!I501</f>
        <v>2</v>
      </c>
      <c r="K501" s="303">
        <f>JAN!J501+FEB!J501+MAR!J501+APR!J501+MEI!J501+JUN!J501+JUL!J501+AGS!J501+SEPT!J501+OKT!J501+NOV!J501+DES!J501</f>
        <v>0</v>
      </c>
      <c r="L501" s="303">
        <f>JAN!K501+FEB!K501+MAR!K501+APR!K501+MEI!K501+JUN!K501+JUL!K501+AGS!K501+SEPT!K501+OKT!K501+NOV!K501+DES!K501</f>
        <v>71</v>
      </c>
      <c r="M501" s="303">
        <f>JAN!L501+FEB!L501+MAR!L501+APR!L501+MEI!L501+JUN!L501+JUL!L501+AGS!L501+SEPT!L501+OKT!L501+NOV!L501+DES!L501</f>
        <v>5</v>
      </c>
      <c r="N501" s="303">
        <f>JAN!M501+FEB!M501+MAR!M501+APR!M501+MEI!M501+JUN!M501+JUL!M501+AGS!M501+SEPT!M501+OKT!M501+NOV!M501+DES!M501</f>
        <v>5</v>
      </c>
      <c r="O501" s="303">
        <f>JAN!N501+FEB!N501+MAR!N501+APR!N501+MEI!N501+JUN!N501+JUL!N501+AGS!N501+SEPT!N501+OKT!N501+NOV!N501+DES!N501</f>
        <v>0</v>
      </c>
      <c r="P501" s="303">
        <f>JAN!O501+FEB!O501+MAR!O501+APR!O501+MEI!O501+JUN!O501+JUL!O501+AGS!O501+SEPT!O501+OKT!O501+NOV!O501+DES!O501</f>
        <v>0</v>
      </c>
      <c r="Q501" s="303">
        <f>JAN!P501+FEB!P501+MAR!P501+APR!P501+MEI!P501+JUN!P501+JUL!P501+AGS!P501+SEPT!P501+OKT!P501+NOV!P501+DES!P501</f>
        <v>0</v>
      </c>
      <c r="R501" s="331">
        <f>JAN!Q501+FEB!Q501+MAR!Q501+APR!Q501+MEI!Q501+JUN!Q501+JUL!Q501+AGS!Q501+SEPT!Q501+OKT!Q501+NOV!Q501+DES!Q501</f>
        <v>0</v>
      </c>
      <c r="S501" s="336">
        <f t="shared" si="42"/>
        <v>71</v>
      </c>
      <c r="T501" s="336">
        <f t="shared" si="43"/>
        <v>1</v>
      </c>
      <c r="U501" s="336">
        <f t="shared" si="44"/>
        <v>0</v>
      </c>
      <c r="V501" s="336">
        <f t="shared" si="45"/>
        <v>7.0422535211267609E-2</v>
      </c>
      <c r="W501" s="336">
        <f t="shared" si="46"/>
        <v>3.0185663085484946E-4</v>
      </c>
      <c r="X501" s="337">
        <f t="shared" si="47"/>
        <v>2.1257509215130244E-2</v>
      </c>
    </row>
    <row r="502" spans="1:24" ht="30" hidden="1" customHeight="1" x14ac:dyDescent="0.3">
      <c r="A502" s="306">
        <v>502</v>
      </c>
      <c r="B502" s="308">
        <v>34</v>
      </c>
      <c r="C502" s="304" t="s">
        <v>517</v>
      </c>
      <c r="D502" s="304" t="s">
        <v>551</v>
      </c>
      <c r="E502" s="325">
        <v>119078</v>
      </c>
      <c r="F502" s="303">
        <f>JAN!E502+FEB!E502+MAR!E502+APR!E502+MEI!E502+JUN!E502+JUL!E502+AGS!E502+SEPT!E502+OKT!E502+NOV!E502+DES!E502</f>
        <v>1</v>
      </c>
      <c r="G502" s="303">
        <f>JAN!F502+FEB!F502+MAR!F502+APR!F502+MEI!F502+JUN!F502+JUL!F502+AGS!F502+SEPT!F502+OKT!F502+NOV!F502+DES!F502</f>
        <v>0</v>
      </c>
      <c r="H502" s="303">
        <f>JAN!G502+FEB!G502+MAR!G502+APR!G502+MEI!G502+JUN!G502+JUL!G502+AGS!G502+SEPT!G502+OKT!G502+NOV!G502+DES!G502</f>
        <v>0</v>
      </c>
      <c r="I502" s="303">
        <f>JAN!H502+FEB!H502+MAR!H502+APR!H502+MEI!H502+JUN!H502+JUL!H502+AGS!H502+SEPT!H502+OKT!H502+NOV!H502+DES!H502</f>
        <v>4</v>
      </c>
      <c r="J502" s="303">
        <f>JAN!I502+FEB!I502+MAR!I502+APR!I502+MEI!I502+JUN!I502+JUL!I502+AGS!I502+SEPT!I502+OKT!I502+NOV!I502+DES!I502</f>
        <v>0</v>
      </c>
      <c r="K502" s="303">
        <f>JAN!J502+FEB!J502+MAR!J502+APR!J502+MEI!J502+JUN!J502+JUL!J502+AGS!J502+SEPT!J502+OKT!J502+NOV!J502+DES!J502</f>
        <v>2</v>
      </c>
      <c r="L502" s="303">
        <f>JAN!K502+FEB!K502+MAR!K502+APR!K502+MEI!K502+JUN!K502+JUL!K502+AGS!K502+SEPT!K502+OKT!K502+NOV!K502+DES!K502</f>
        <v>4</v>
      </c>
      <c r="M502" s="303">
        <f>JAN!L502+FEB!L502+MAR!L502+APR!L502+MEI!L502+JUN!L502+JUL!L502+AGS!L502+SEPT!L502+OKT!L502+NOV!L502+DES!L502</f>
        <v>1</v>
      </c>
      <c r="N502" s="303">
        <f>JAN!M502+FEB!M502+MAR!M502+APR!M502+MEI!M502+JUN!M502+JUL!M502+AGS!M502+SEPT!M502+OKT!M502+NOV!M502+DES!M502</f>
        <v>0</v>
      </c>
      <c r="O502" s="303">
        <f>JAN!N502+FEB!N502+MAR!N502+APR!N502+MEI!N502+JUN!N502+JUL!N502+AGS!N502+SEPT!N502+OKT!N502+NOV!N502+DES!N502</f>
        <v>1</v>
      </c>
      <c r="P502" s="303">
        <f>JAN!O502+FEB!O502+MAR!O502+APR!O502+MEI!O502+JUN!O502+JUL!O502+AGS!O502+SEPT!O502+OKT!O502+NOV!O502+DES!O502</f>
        <v>0</v>
      </c>
      <c r="Q502" s="303">
        <f>JAN!P502+FEB!P502+MAR!P502+APR!P502+MEI!P502+JUN!P502+JUL!P502+AGS!P502+SEPT!P502+OKT!P502+NOV!P502+DES!P502</f>
        <v>0</v>
      </c>
      <c r="R502" s="331">
        <f>JAN!Q502+FEB!Q502+MAR!Q502+APR!Q502+MEI!Q502+JUN!Q502+JUL!Q502+AGS!Q502+SEPT!Q502+OKT!Q502+NOV!Q502+DES!Q502</f>
        <v>0</v>
      </c>
      <c r="S502" s="336">
        <f t="shared" si="42"/>
        <v>4</v>
      </c>
      <c r="T502" s="336">
        <f t="shared" si="43"/>
        <v>0</v>
      </c>
      <c r="U502" s="336">
        <f t="shared" si="44"/>
        <v>1</v>
      </c>
      <c r="V502" s="336">
        <f t="shared" si="45"/>
        <v>0.25</v>
      </c>
      <c r="W502" s="336">
        <f t="shared" si="46"/>
        <v>3.359142746771024E-5</v>
      </c>
      <c r="X502" s="337">
        <f t="shared" si="47"/>
        <v>8.3978568669275597E-3</v>
      </c>
    </row>
    <row r="503" spans="1:24" ht="30" hidden="1" customHeight="1" x14ac:dyDescent="0.3">
      <c r="A503" s="306">
        <v>503</v>
      </c>
      <c r="B503" s="308">
        <v>35</v>
      </c>
      <c r="C503" s="304" t="s">
        <v>517</v>
      </c>
      <c r="D503" s="304" t="s">
        <v>552</v>
      </c>
      <c r="E503" s="325">
        <v>128282</v>
      </c>
      <c r="F503" s="303">
        <f>JAN!E503+FEB!E503+MAR!E503+APR!E503+MEI!E503+JUN!E503+JUL!E503+AGS!E503+SEPT!E503+OKT!E503+NOV!E503+DES!E503</f>
        <v>2</v>
      </c>
      <c r="G503" s="303">
        <f>JAN!F503+FEB!F503+MAR!F503+APR!F503+MEI!F503+JUN!F503+JUL!F503+AGS!F503+SEPT!F503+OKT!F503+NOV!F503+DES!F503</f>
        <v>2</v>
      </c>
      <c r="H503" s="303">
        <f>JAN!G503+FEB!G503+MAR!G503+APR!G503+MEI!G503+JUN!G503+JUL!G503+AGS!G503+SEPT!G503+OKT!G503+NOV!G503+DES!G503</f>
        <v>0</v>
      </c>
      <c r="I503" s="303">
        <f>JAN!H503+FEB!H503+MAR!H503+APR!H503+MEI!H503+JUN!H503+JUL!H503+AGS!H503+SEPT!H503+OKT!H503+NOV!H503+DES!H503</f>
        <v>1</v>
      </c>
      <c r="J503" s="303">
        <f>JAN!I503+FEB!I503+MAR!I503+APR!I503+MEI!I503+JUN!I503+JUL!I503+AGS!I503+SEPT!I503+OKT!I503+NOV!I503+DES!I503</f>
        <v>2</v>
      </c>
      <c r="K503" s="303">
        <f>JAN!J503+FEB!J503+MAR!J503+APR!J503+MEI!J503+JUN!J503+JUL!J503+AGS!J503+SEPT!J503+OKT!J503+NOV!J503+DES!J503</f>
        <v>0</v>
      </c>
      <c r="L503" s="303">
        <f>JAN!K503+FEB!K503+MAR!K503+APR!K503+MEI!K503+JUN!K503+JUL!K503+AGS!K503+SEPT!K503+OKT!K503+NOV!K503+DES!K503</f>
        <v>1</v>
      </c>
      <c r="M503" s="303">
        <f>JAN!L503+FEB!L503+MAR!L503+APR!L503+MEI!L503+JUN!L503+JUL!L503+AGS!L503+SEPT!L503+OKT!L503+NOV!L503+DES!L503</f>
        <v>0</v>
      </c>
      <c r="N503" s="303">
        <f>JAN!M503+FEB!M503+MAR!M503+APR!M503+MEI!M503+JUN!M503+JUL!M503+AGS!M503+SEPT!M503+OKT!M503+NOV!M503+DES!M503</f>
        <v>0</v>
      </c>
      <c r="O503" s="303">
        <f>JAN!N503+FEB!N503+MAR!N503+APR!N503+MEI!N503+JUN!N503+JUL!N503+AGS!N503+SEPT!N503+OKT!N503+NOV!N503+DES!N503</f>
        <v>0</v>
      </c>
      <c r="P503" s="303">
        <f>JAN!O503+FEB!O503+MAR!O503+APR!O503+MEI!O503+JUN!O503+JUL!O503+AGS!O503+SEPT!O503+OKT!O503+NOV!O503+DES!O503</f>
        <v>0</v>
      </c>
      <c r="Q503" s="303">
        <f>JAN!P503+FEB!P503+MAR!P503+APR!P503+MEI!P503+JUN!P503+JUL!P503+AGS!P503+SEPT!P503+OKT!P503+NOV!P503+DES!P503</f>
        <v>0</v>
      </c>
      <c r="R503" s="331">
        <f>JAN!Q503+FEB!Q503+MAR!Q503+APR!Q503+MEI!Q503+JUN!Q503+JUL!Q503+AGS!Q503+SEPT!Q503+OKT!Q503+NOV!Q503+DES!Q503</f>
        <v>0</v>
      </c>
      <c r="S503" s="336">
        <f t="shared" si="42"/>
        <v>0.5</v>
      </c>
      <c r="T503" s="336" t="e">
        <f t="shared" si="43"/>
        <v>#DIV/0!</v>
      </c>
      <c r="U503" s="336" t="e">
        <f t="shared" si="44"/>
        <v>#DIV/0!</v>
      </c>
      <c r="V503" s="336">
        <f t="shared" si="45"/>
        <v>0</v>
      </c>
      <c r="W503" s="336">
        <f t="shared" si="46"/>
        <v>7.7953259225768222E-6</v>
      </c>
      <c r="X503" s="337">
        <f t="shared" si="47"/>
        <v>0</v>
      </c>
    </row>
    <row r="504" spans="1:24" ht="30" hidden="1" customHeight="1" x14ac:dyDescent="0.3">
      <c r="A504" s="306">
        <v>504</v>
      </c>
      <c r="B504" s="308">
        <v>36</v>
      </c>
      <c r="C504" s="304" t="s">
        <v>517</v>
      </c>
      <c r="D504" s="304" t="s">
        <v>553</v>
      </c>
      <c r="E504" s="325">
        <v>176697</v>
      </c>
      <c r="F504" s="303">
        <f>JAN!E504+FEB!E504+MAR!E504+APR!E504+MEI!E504+JUN!E504+JUL!E504+AGS!E504+SEPT!E504+OKT!E504+NOV!E504+DES!E504</f>
        <v>73</v>
      </c>
      <c r="G504" s="303">
        <f>JAN!F504+FEB!F504+MAR!F504+APR!F504+MEI!F504+JUN!F504+JUL!F504+AGS!F504+SEPT!F504+OKT!F504+NOV!F504+DES!F504</f>
        <v>73</v>
      </c>
      <c r="H504" s="303">
        <f>JAN!G504+FEB!G504+MAR!G504+APR!G504+MEI!G504+JUN!G504+JUL!G504+AGS!G504+SEPT!G504+OKT!G504+NOV!G504+DES!G504</f>
        <v>0</v>
      </c>
      <c r="I504" s="303">
        <f>JAN!H504+FEB!H504+MAR!H504+APR!H504+MEI!H504+JUN!H504+JUL!H504+AGS!H504+SEPT!H504+OKT!H504+NOV!H504+DES!H504</f>
        <v>2</v>
      </c>
      <c r="J504" s="303">
        <f>JAN!I504+FEB!I504+MAR!I504+APR!I504+MEI!I504+JUN!I504+JUL!I504+AGS!I504+SEPT!I504+OKT!I504+NOV!I504+DES!I504</f>
        <v>73</v>
      </c>
      <c r="K504" s="303">
        <f>JAN!J504+FEB!J504+MAR!J504+APR!J504+MEI!J504+JUN!J504+JUL!J504+AGS!J504+SEPT!J504+OKT!J504+NOV!J504+DES!J504</f>
        <v>0</v>
      </c>
      <c r="L504" s="303">
        <f>JAN!K504+FEB!K504+MAR!K504+APR!K504+MEI!K504+JUN!K504+JUL!K504+AGS!K504+SEPT!K504+OKT!K504+NOV!K504+DES!K504</f>
        <v>2</v>
      </c>
      <c r="M504" s="303">
        <f>JAN!L504+FEB!L504+MAR!L504+APR!L504+MEI!L504+JUN!L504+JUL!L504+AGS!L504+SEPT!L504+OKT!L504+NOV!L504+DES!L504</f>
        <v>71</v>
      </c>
      <c r="N504" s="303">
        <f>JAN!M504+FEB!M504+MAR!M504+APR!M504+MEI!M504+JUN!M504+JUL!M504+AGS!M504+SEPT!M504+OKT!M504+NOV!M504+DES!M504</f>
        <v>71</v>
      </c>
      <c r="O504" s="303">
        <f>JAN!N504+FEB!N504+MAR!N504+APR!N504+MEI!N504+JUN!N504+JUL!N504+AGS!N504+SEPT!N504+OKT!N504+NOV!N504+DES!N504</f>
        <v>67</v>
      </c>
      <c r="P504" s="303">
        <f>JAN!O504+FEB!O504+MAR!O504+APR!O504+MEI!O504+JUN!O504+JUL!O504+AGS!O504+SEPT!O504+OKT!O504+NOV!O504+DES!O504</f>
        <v>0</v>
      </c>
      <c r="Q504" s="303">
        <f>JAN!P504+FEB!P504+MAR!P504+APR!P504+MEI!P504+JUN!P504+JUL!P504+AGS!P504+SEPT!P504+OKT!P504+NOV!P504+DES!P504</f>
        <v>0</v>
      </c>
      <c r="R504" s="331">
        <f>JAN!Q504+FEB!Q504+MAR!Q504+APR!Q504+MEI!Q504+JUN!Q504+JUL!Q504+AGS!Q504+SEPT!Q504+OKT!Q504+NOV!Q504+DES!Q504</f>
        <v>0</v>
      </c>
      <c r="S504" s="336">
        <f t="shared" si="42"/>
        <v>2.7397260273972601E-2</v>
      </c>
      <c r="T504" s="336">
        <f t="shared" si="43"/>
        <v>1</v>
      </c>
      <c r="U504" s="336">
        <f t="shared" si="44"/>
        <v>0.94366197183098588</v>
      </c>
      <c r="V504" s="336">
        <f t="shared" si="45"/>
        <v>35.5</v>
      </c>
      <c r="W504" s="336">
        <f t="shared" si="46"/>
        <v>1.1318811298437438E-5</v>
      </c>
      <c r="X504" s="337">
        <f t="shared" si="47"/>
        <v>0.40181780109452903</v>
      </c>
    </row>
    <row r="505" spans="1:24" ht="30" hidden="1" customHeight="1" x14ac:dyDescent="0.3">
      <c r="A505" s="306">
        <v>505</v>
      </c>
      <c r="B505" s="308">
        <v>37</v>
      </c>
      <c r="C505" s="304" t="s">
        <v>517</v>
      </c>
      <c r="D505" s="304" t="s">
        <v>554</v>
      </c>
      <c r="E505" s="325">
        <v>2885555</v>
      </c>
      <c r="F505" s="303">
        <f>JAN!E505+FEB!E505+MAR!E505+APR!E505+MEI!E505+JUN!E505+JUL!E505+AGS!E505+SEPT!E505+OKT!E505+NOV!E505+DES!E505</f>
        <v>1</v>
      </c>
      <c r="G505" s="303">
        <f>JAN!F505+FEB!F505+MAR!F505+APR!F505+MEI!F505+JUN!F505+JUL!F505+AGS!F505+SEPT!F505+OKT!F505+NOV!F505+DES!F505</f>
        <v>2</v>
      </c>
      <c r="H505" s="303">
        <f>JAN!G505+FEB!G505+MAR!G505+APR!G505+MEI!G505+JUN!G505+JUL!G505+AGS!G505+SEPT!G505+OKT!G505+NOV!G505+DES!G505</f>
        <v>0</v>
      </c>
      <c r="I505" s="303">
        <f>JAN!H505+FEB!H505+MAR!H505+APR!H505+MEI!H505+JUN!H505+JUL!H505+AGS!H505+SEPT!H505+OKT!H505+NOV!H505+DES!H505</f>
        <v>2</v>
      </c>
      <c r="J505" s="303">
        <f>JAN!I505+FEB!I505+MAR!I505+APR!I505+MEI!I505+JUN!I505+JUL!I505+AGS!I505+SEPT!I505+OKT!I505+NOV!I505+DES!I505</f>
        <v>2</v>
      </c>
      <c r="K505" s="303">
        <f>JAN!J505+FEB!J505+MAR!J505+APR!J505+MEI!J505+JUN!J505+JUL!J505+AGS!J505+SEPT!J505+OKT!J505+NOV!J505+DES!J505</f>
        <v>0</v>
      </c>
      <c r="L505" s="303">
        <f>JAN!K505+FEB!K505+MAR!K505+APR!K505+MEI!K505+JUN!K505+JUL!K505+AGS!K505+SEPT!K505+OKT!K505+NOV!K505+DES!K505</f>
        <v>2</v>
      </c>
      <c r="M505" s="303">
        <f>JAN!L505+FEB!L505+MAR!L505+APR!L505+MEI!L505+JUN!L505+JUL!L505+AGS!L505+SEPT!L505+OKT!L505+NOV!L505+DES!L505</f>
        <v>5</v>
      </c>
      <c r="N505" s="303">
        <f>JAN!M505+FEB!M505+MAR!M505+APR!M505+MEI!M505+JUN!M505+JUL!M505+AGS!M505+SEPT!M505+OKT!M505+NOV!M505+DES!M505</f>
        <v>4</v>
      </c>
      <c r="O505" s="303">
        <f>JAN!N505+FEB!N505+MAR!N505+APR!N505+MEI!N505+JUN!N505+JUL!N505+AGS!N505+SEPT!N505+OKT!N505+NOV!N505+DES!N505</f>
        <v>1</v>
      </c>
      <c r="P505" s="303">
        <f>JAN!O505+FEB!O505+MAR!O505+APR!O505+MEI!O505+JUN!O505+JUL!O505+AGS!O505+SEPT!O505+OKT!O505+NOV!O505+DES!O505</f>
        <v>0</v>
      </c>
      <c r="Q505" s="303">
        <f>JAN!P505+FEB!P505+MAR!P505+APR!P505+MEI!P505+JUN!P505+JUL!P505+AGS!P505+SEPT!P505+OKT!P505+NOV!P505+DES!P505</f>
        <v>0</v>
      </c>
      <c r="R505" s="331">
        <f>JAN!Q505+FEB!Q505+MAR!Q505+APR!Q505+MEI!Q505+JUN!Q505+JUL!Q505+AGS!Q505+SEPT!Q505+OKT!Q505+NOV!Q505+DES!Q505</f>
        <v>0</v>
      </c>
      <c r="S505" s="336">
        <f t="shared" si="42"/>
        <v>2</v>
      </c>
      <c r="T505" s="336">
        <f t="shared" si="43"/>
        <v>0.8</v>
      </c>
      <c r="U505" s="336">
        <f t="shared" si="44"/>
        <v>0.2</v>
      </c>
      <c r="V505" s="336">
        <f t="shared" si="45"/>
        <v>2.5</v>
      </c>
      <c r="W505" s="336">
        <f t="shared" si="46"/>
        <v>6.9310756509579614E-7</v>
      </c>
      <c r="X505" s="337">
        <f t="shared" si="47"/>
        <v>1.7327689127394903E-3</v>
      </c>
    </row>
    <row r="506" spans="1:24" ht="30" hidden="1" customHeight="1" x14ac:dyDescent="0.3">
      <c r="A506" s="306">
        <v>506</v>
      </c>
      <c r="B506" s="308">
        <v>38</v>
      </c>
      <c r="C506" s="304" t="s">
        <v>517</v>
      </c>
      <c r="D506" s="304" t="s">
        <v>555</v>
      </c>
      <c r="E506" s="325">
        <v>205788</v>
      </c>
      <c r="F506" s="303">
        <f>JAN!E506+FEB!E506+MAR!E506+APR!E506+MEI!E506+JUN!E506+JUL!E506+AGS!E506+SEPT!E506+OKT!E506+NOV!E506+DES!E506</f>
        <v>0</v>
      </c>
      <c r="G506" s="303">
        <f>JAN!F506+FEB!F506+MAR!F506+APR!F506+MEI!F506+JUN!F506+JUL!F506+AGS!F506+SEPT!F506+OKT!F506+NOV!F506+DES!F506</f>
        <v>0</v>
      </c>
      <c r="H506" s="303">
        <f>JAN!G506+FEB!G506+MAR!G506+APR!G506+MEI!G506+JUN!G506+JUL!G506+AGS!G506+SEPT!G506+OKT!G506+NOV!G506+DES!G506</f>
        <v>0</v>
      </c>
      <c r="I506" s="303">
        <f>JAN!H506+FEB!H506+MAR!H506+APR!H506+MEI!H506+JUN!H506+JUL!H506+AGS!H506+SEPT!H506+OKT!H506+NOV!H506+DES!H506</f>
        <v>11</v>
      </c>
      <c r="J506" s="303">
        <f>JAN!I506+FEB!I506+MAR!I506+APR!I506+MEI!I506+JUN!I506+JUL!I506+AGS!I506+SEPT!I506+OKT!I506+NOV!I506+DES!I506</f>
        <v>0</v>
      </c>
      <c r="K506" s="303">
        <f>JAN!J506+FEB!J506+MAR!J506+APR!J506+MEI!J506+JUN!J506+JUL!J506+AGS!J506+SEPT!J506+OKT!J506+NOV!J506+DES!J506</f>
        <v>0</v>
      </c>
      <c r="L506" s="303">
        <f>JAN!K506+FEB!K506+MAR!K506+APR!K506+MEI!K506+JUN!K506+JUL!K506+AGS!K506+SEPT!K506+OKT!K506+NOV!K506+DES!K506</f>
        <v>11</v>
      </c>
      <c r="M506" s="303">
        <f>JAN!L506+FEB!L506+MAR!L506+APR!L506+MEI!L506+JUN!L506+JUL!L506+AGS!L506+SEPT!L506+OKT!L506+NOV!L506+DES!L506</f>
        <v>0</v>
      </c>
      <c r="N506" s="303">
        <f>JAN!M506+FEB!M506+MAR!M506+APR!M506+MEI!M506+JUN!M506+JUL!M506+AGS!M506+SEPT!M506+OKT!M506+NOV!M506+DES!M506</f>
        <v>0</v>
      </c>
      <c r="O506" s="303">
        <f>JAN!N506+FEB!N506+MAR!N506+APR!N506+MEI!N506+JUN!N506+JUL!N506+AGS!N506+SEPT!N506+OKT!N506+NOV!N506+DES!N506</f>
        <v>0</v>
      </c>
      <c r="P506" s="303">
        <f>JAN!O506+FEB!O506+MAR!O506+APR!O506+MEI!O506+JUN!O506+JUL!O506+AGS!O506+SEPT!O506+OKT!O506+NOV!O506+DES!O506</f>
        <v>0</v>
      </c>
      <c r="Q506" s="303">
        <f>JAN!P506+FEB!P506+MAR!P506+APR!P506+MEI!P506+JUN!P506+JUL!P506+AGS!P506+SEPT!P506+OKT!P506+NOV!P506+DES!P506</f>
        <v>0</v>
      </c>
      <c r="R506" s="331">
        <f>JAN!Q506+FEB!Q506+MAR!Q506+APR!Q506+MEI!Q506+JUN!Q506+JUL!Q506+AGS!Q506+SEPT!Q506+OKT!Q506+NOV!Q506+DES!Q506</f>
        <v>0</v>
      </c>
      <c r="S506" s="336" t="e">
        <f t="shared" si="42"/>
        <v>#DIV/0!</v>
      </c>
      <c r="T506" s="336" t="e">
        <f t="shared" si="43"/>
        <v>#DIV/0!</v>
      </c>
      <c r="U506" s="336" t="e">
        <f t="shared" si="44"/>
        <v>#DIV/0!</v>
      </c>
      <c r="V506" s="336">
        <f t="shared" si="45"/>
        <v>0</v>
      </c>
      <c r="W506" s="336">
        <f t="shared" si="46"/>
        <v>5.345306820611503E-5</v>
      </c>
      <c r="X506" s="337">
        <f t="shared" si="47"/>
        <v>0</v>
      </c>
    </row>
    <row r="507" spans="1:24" ht="30" hidden="1" customHeight="1" x14ac:dyDescent="0.3">
      <c r="A507" s="309">
        <v>507</v>
      </c>
      <c r="B507" s="313">
        <v>1</v>
      </c>
      <c r="C507" s="314" t="s">
        <v>556</v>
      </c>
      <c r="D507" s="314" t="s">
        <v>557</v>
      </c>
      <c r="E507" s="326">
        <v>276588</v>
      </c>
      <c r="F507" s="311">
        <f>JAN!E507+FEB!E507+MAR!E507+APR!E507+MEI!E507+JUN!E507+JUL!E507+AGS!E507+SEPT!E507+OKT!E507+NOV!E507+DES!E507</f>
        <v>376</v>
      </c>
      <c r="G507" s="311">
        <f>JAN!F507+FEB!F507+MAR!F507+APR!F507+MEI!F507+JUN!F507+JUL!F507+AGS!F507+SEPT!F507+OKT!F507+NOV!F507+DES!F507</f>
        <v>479</v>
      </c>
      <c r="H507" s="311">
        <f>JAN!G507+FEB!G507+MAR!G507+APR!G507+MEI!G507+JUN!G507+JUL!G507+AGS!G507+SEPT!G507+OKT!G507+NOV!G507+DES!G507</f>
        <v>2</v>
      </c>
      <c r="I507" s="311">
        <f>JAN!H507+FEB!H507+MAR!H507+APR!H507+MEI!H507+JUN!H507+JUL!H507+AGS!H507+SEPT!H507+OKT!H507+NOV!H507+DES!H507</f>
        <v>265</v>
      </c>
      <c r="J507" s="311">
        <f>JAN!I507+FEB!I507+MAR!I507+APR!I507+MEI!I507+JUN!I507+JUL!I507+AGS!I507+SEPT!I507+OKT!I507+NOV!I507+DES!I507</f>
        <v>3496</v>
      </c>
      <c r="K507" s="311">
        <f>JAN!J507+FEB!J507+MAR!J507+APR!J507+MEI!J507+JUN!J507+JUL!J507+AGS!J507+SEPT!J507+OKT!J507+NOV!J507+DES!J507</f>
        <v>2</v>
      </c>
      <c r="L507" s="311">
        <f>JAN!K507+FEB!K507+MAR!K507+APR!K507+MEI!K507+JUN!K507+JUL!K507+AGS!K507+SEPT!K507+OKT!K507+NOV!K507+DES!K507</f>
        <v>2858</v>
      </c>
      <c r="M507" s="311">
        <f>JAN!L507+FEB!L507+MAR!L507+APR!L507+MEI!L507+JUN!L507+JUL!L507+AGS!L507+SEPT!L507+OKT!L507+NOV!L507+DES!L507</f>
        <v>1</v>
      </c>
      <c r="N507" s="311">
        <f>JAN!M507+FEB!M507+MAR!M507+APR!M507+MEI!M507+JUN!M507+JUL!M507+AGS!M507+SEPT!M507+OKT!M507+NOV!M507+DES!M507</f>
        <v>1</v>
      </c>
      <c r="O507" s="311">
        <f>JAN!N507+FEB!N507+MAR!N507+APR!N507+MEI!N507+JUN!N507+JUL!N507+AGS!N507+SEPT!N507+OKT!N507+NOV!N507+DES!N507</f>
        <v>1</v>
      </c>
      <c r="P507" s="311">
        <f>JAN!O507+FEB!O507+MAR!O507+APR!O507+MEI!O507+JUN!O507+JUL!O507+AGS!O507+SEPT!O507+OKT!O507+NOV!O507+DES!O507</f>
        <v>0</v>
      </c>
      <c r="Q507" s="311">
        <f>JAN!P507+FEB!P507+MAR!P507+APR!P507+MEI!P507+JUN!P507+JUL!P507+AGS!P507+SEPT!P507+OKT!P507+NOV!P507+DES!P507</f>
        <v>0</v>
      </c>
      <c r="R507" s="332">
        <f>JAN!Q507+FEB!Q507+MAR!Q507+APR!Q507+MEI!Q507+JUN!Q507+JUL!Q507+AGS!Q507+SEPT!Q507+OKT!Q507+NOV!Q507+DES!Q507</f>
        <v>0</v>
      </c>
      <c r="S507" s="336">
        <f t="shared" si="42"/>
        <v>0.70478723404255317</v>
      </c>
      <c r="T507" s="336">
        <f t="shared" si="43"/>
        <v>1</v>
      </c>
      <c r="U507" s="336">
        <f t="shared" si="44"/>
        <v>1</v>
      </c>
      <c r="V507" s="336">
        <f t="shared" si="45"/>
        <v>3.4989503149055281E-4</v>
      </c>
      <c r="W507" s="336">
        <f t="shared" si="46"/>
        <v>1.0333058556408811E-2</v>
      </c>
      <c r="X507" s="337">
        <f t="shared" si="47"/>
        <v>3.6154858489883869E-3</v>
      </c>
    </row>
    <row r="508" spans="1:24" ht="30" hidden="1" customHeight="1" x14ac:dyDescent="0.3">
      <c r="A508" s="309">
        <v>508</v>
      </c>
      <c r="B508" s="313">
        <v>2</v>
      </c>
      <c r="C508" s="314" t="s">
        <v>556</v>
      </c>
      <c r="D508" s="314" t="s">
        <v>558</v>
      </c>
      <c r="E508" s="326">
        <v>443510</v>
      </c>
      <c r="F508" s="311">
        <f>JAN!E508+FEB!E508+MAR!E508+APR!E508+MEI!E508+JUN!E508+JUL!E508+AGS!E508+SEPT!E508+OKT!E508+NOV!E508+DES!E508</f>
        <v>26</v>
      </c>
      <c r="G508" s="311">
        <f>JAN!F508+FEB!F508+MAR!F508+APR!F508+MEI!F508+JUN!F508+JUL!F508+AGS!F508+SEPT!F508+OKT!F508+NOV!F508+DES!F508</f>
        <v>28</v>
      </c>
      <c r="H508" s="311">
        <f>JAN!G508+FEB!G508+MAR!G508+APR!G508+MEI!G508+JUN!G508+JUL!G508+AGS!G508+SEPT!G508+OKT!G508+NOV!G508+DES!G508</f>
        <v>4</v>
      </c>
      <c r="I508" s="311">
        <f>JAN!H508+FEB!H508+MAR!H508+APR!H508+MEI!H508+JUN!H508+JUL!H508+AGS!H508+SEPT!H508+OKT!H508+NOV!H508+DES!H508</f>
        <v>27</v>
      </c>
      <c r="J508" s="311">
        <f>JAN!I508+FEB!I508+MAR!I508+APR!I508+MEI!I508+JUN!I508+JUL!I508+AGS!I508+SEPT!I508+OKT!I508+NOV!I508+DES!I508</f>
        <v>907</v>
      </c>
      <c r="K508" s="311">
        <f>JAN!J508+FEB!J508+MAR!J508+APR!J508+MEI!J508+JUN!J508+JUL!J508+AGS!J508+SEPT!J508+OKT!J508+NOV!J508+DES!J508</f>
        <v>4</v>
      </c>
      <c r="L508" s="311">
        <f>JAN!K508+FEB!K508+MAR!K508+APR!K508+MEI!K508+JUN!K508+JUL!K508+AGS!K508+SEPT!K508+OKT!K508+NOV!K508+DES!K508</f>
        <v>460</v>
      </c>
      <c r="M508" s="311">
        <f>JAN!L508+FEB!L508+MAR!L508+APR!L508+MEI!L508+JUN!L508+JUL!L508+AGS!L508+SEPT!L508+OKT!L508+NOV!L508+DES!L508</f>
        <v>9</v>
      </c>
      <c r="N508" s="311">
        <f>JAN!M508+FEB!M508+MAR!M508+APR!M508+MEI!M508+JUN!M508+JUL!M508+AGS!M508+SEPT!M508+OKT!M508+NOV!M508+DES!M508</f>
        <v>8</v>
      </c>
      <c r="O508" s="311">
        <f>JAN!N508+FEB!N508+MAR!N508+APR!N508+MEI!N508+JUN!N508+JUL!N508+AGS!N508+SEPT!N508+OKT!N508+NOV!N508+DES!N508</f>
        <v>6</v>
      </c>
      <c r="P508" s="311">
        <f>JAN!O508+FEB!O508+MAR!O508+APR!O508+MEI!O508+JUN!O508+JUL!O508+AGS!O508+SEPT!O508+OKT!O508+NOV!O508+DES!O508</f>
        <v>0</v>
      </c>
      <c r="Q508" s="311">
        <f>JAN!P508+FEB!P508+MAR!P508+APR!P508+MEI!P508+JUN!P508+JUL!P508+AGS!P508+SEPT!P508+OKT!P508+NOV!P508+DES!P508</f>
        <v>2</v>
      </c>
      <c r="R508" s="332">
        <f>JAN!Q508+FEB!Q508+MAR!Q508+APR!Q508+MEI!Q508+JUN!Q508+JUL!Q508+AGS!Q508+SEPT!Q508+OKT!Q508+NOV!Q508+DES!Q508</f>
        <v>0</v>
      </c>
      <c r="S508" s="336">
        <f t="shared" si="42"/>
        <v>1.0384615384615385</v>
      </c>
      <c r="T508" s="336">
        <f t="shared" si="43"/>
        <v>0.88888888888888884</v>
      </c>
      <c r="U508" s="336">
        <f t="shared" si="44"/>
        <v>0.66666666666666663</v>
      </c>
      <c r="V508" s="336">
        <f t="shared" si="45"/>
        <v>1.9565217391304349E-2</v>
      </c>
      <c r="W508" s="336">
        <f t="shared" si="46"/>
        <v>1.0371806723636445E-3</v>
      </c>
      <c r="X508" s="337">
        <f t="shared" si="47"/>
        <v>2.0292665328853914E-2</v>
      </c>
    </row>
    <row r="509" spans="1:24" ht="30" hidden="1" customHeight="1" x14ac:dyDescent="0.3">
      <c r="A509" s="309">
        <v>509</v>
      </c>
      <c r="B509" s="313">
        <v>3</v>
      </c>
      <c r="C509" s="314" t="s">
        <v>556</v>
      </c>
      <c r="D509" s="314" t="s">
        <v>559</v>
      </c>
      <c r="E509" s="326">
        <v>656921</v>
      </c>
      <c r="F509" s="311">
        <f>JAN!E509+FEB!E509+MAR!E509+APR!E509+MEI!E509+JUN!E509+JUL!E509+AGS!E509+SEPT!E509+OKT!E509+NOV!E509+DES!E509</f>
        <v>111</v>
      </c>
      <c r="G509" s="311">
        <f>JAN!F509+FEB!F509+MAR!F509+APR!F509+MEI!F509+JUN!F509+JUL!F509+AGS!F509+SEPT!F509+OKT!F509+NOV!F509+DES!F509</f>
        <v>205</v>
      </c>
      <c r="H509" s="311">
        <f>JAN!G509+FEB!G509+MAR!G509+APR!G509+MEI!G509+JUN!G509+JUL!G509+AGS!G509+SEPT!G509+OKT!G509+NOV!G509+DES!G509</f>
        <v>0</v>
      </c>
      <c r="I509" s="311">
        <f>JAN!H509+FEB!H509+MAR!H509+APR!H509+MEI!H509+JUN!H509+JUL!H509+AGS!H509+SEPT!H509+OKT!H509+NOV!H509+DES!H509</f>
        <v>183</v>
      </c>
      <c r="J509" s="311">
        <f>JAN!I509+FEB!I509+MAR!I509+APR!I509+MEI!I509+JUN!I509+JUL!I509+AGS!I509+SEPT!I509+OKT!I509+NOV!I509+DES!I509</f>
        <v>214</v>
      </c>
      <c r="K509" s="311">
        <f>JAN!J509+FEB!J509+MAR!J509+APR!J509+MEI!J509+JUN!J509+JUL!J509+AGS!J509+SEPT!J509+OKT!J509+NOV!J509+DES!J509</f>
        <v>0</v>
      </c>
      <c r="L509" s="311">
        <f>JAN!K509+FEB!K509+MAR!K509+APR!K509+MEI!K509+JUN!K509+JUL!K509+AGS!K509+SEPT!K509+OKT!K509+NOV!K509+DES!K509</f>
        <v>192</v>
      </c>
      <c r="M509" s="311">
        <f>JAN!L509+FEB!L509+MAR!L509+APR!L509+MEI!L509+JUN!L509+JUL!L509+AGS!L509+SEPT!L509+OKT!L509+NOV!L509+DES!L509</f>
        <v>1</v>
      </c>
      <c r="N509" s="311">
        <f>JAN!M509+FEB!M509+MAR!M509+APR!M509+MEI!M509+JUN!M509+JUL!M509+AGS!M509+SEPT!M509+OKT!M509+NOV!M509+DES!M509</f>
        <v>1</v>
      </c>
      <c r="O509" s="311">
        <f>JAN!N509+FEB!N509+MAR!N509+APR!N509+MEI!N509+JUN!N509+JUL!N509+AGS!N509+SEPT!N509+OKT!N509+NOV!N509+DES!N509</f>
        <v>0</v>
      </c>
      <c r="P509" s="311">
        <f>JAN!O509+FEB!O509+MAR!O509+APR!O509+MEI!O509+JUN!O509+JUL!O509+AGS!O509+SEPT!O509+OKT!O509+NOV!O509+DES!O509</f>
        <v>0</v>
      </c>
      <c r="Q509" s="311">
        <f>JAN!P509+FEB!P509+MAR!P509+APR!P509+MEI!P509+JUN!P509+JUL!P509+AGS!P509+SEPT!P509+OKT!P509+NOV!P509+DES!P509</f>
        <v>0</v>
      </c>
      <c r="R509" s="332">
        <f>JAN!Q509+FEB!Q509+MAR!Q509+APR!Q509+MEI!Q509+JUN!Q509+JUL!Q509+AGS!Q509+SEPT!Q509+OKT!Q509+NOV!Q509+DES!Q509</f>
        <v>0</v>
      </c>
      <c r="S509" s="336">
        <f t="shared" si="42"/>
        <v>1.6486486486486487</v>
      </c>
      <c r="T509" s="336">
        <f t="shared" si="43"/>
        <v>1</v>
      </c>
      <c r="U509" s="336">
        <f t="shared" si="44"/>
        <v>0</v>
      </c>
      <c r="V509" s="336">
        <f t="shared" si="45"/>
        <v>5.208333333333333E-3</v>
      </c>
      <c r="W509" s="336">
        <f t="shared" si="46"/>
        <v>2.9227258681028618E-4</v>
      </c>
      <c r="X509" s="337">
        <f t="shared" si="47"/>
        <v>1.5222530563035739E-3</v>
      </c>
    </row>
    <row r="510" spans="1:24" ht="30" hidden="1" customHeight="1" x14ac:dyDescent="0.3">
      <c r="A510" s="309">
        <v>510</v>
      </c>
      <c r="B510" s="313">
        <v>4</v>
      </c>
      <c r="C510" s="314" t="s">
        <v>556</v>
      </c>
      <c r="D510" s="314" t="s">
        <v>560</v>
      </c>
      <c r="E510" s="326">
        <v>508108</v>
      </c>
      <c r="F510" s="311">
        <f>JAN!E510+FEB!E510+MAR!E510+APR!E510+MEI!E510+JUN!E510+JUL!E510+AGS!E510+SEPT!E510+OKT!E510+NOV!E510+DES!E510</f>
        <v>26</v>
      </c>
      <c r="G510" s="311">
        <f>JAN!F510+FEB!F510+MAR!F510+APR!F510+MEI!F510+JUN!F510+JUL!F510+AGS!F510+SEPT!F510+OKT!F510+NOV!F510+DES!F510</f>
        <v>2</v>
      </c>
      <c r="H510" s="311">
        <f>JAN!G510+FEB!G510+MAR!G510+APR!G510+MEI!G510+JUN!G510+JUL!G510+AGS!G510+SEPT!G510+OKT!G510+NOV!G510+DES!G510</f>
        <v>0</v>
      </c>
      <c r="I510" s="311">
        <f>JAN!H510+FEB!H510+MAR!H510+APR!H510+MEI!H510+JUN!H510+JUL!H510+AGS!H510+SEPT!H510+OKT!H510+NOV!H510+DES!H510</f>
        <v>2</v>
      </c>
      <c r="J510" s="311">
        <f>JAN!I510+FEB!I510+MAR!I510+APR!I510+MEI!I510+JUN!I510+JUL!I510+AGS!I510+SEPT!I510+OKT!I510+NOV!I510+DES!I510</f>
        <v>88</v>
      </c>
      <c r="K510" s="311">
        <f>JAN!J510+FEB!J510+MAR!J510+APR!J510+MEI!J510+JUN!J510+JUL!J510+AGS!J510+SEPT!J510+OKT!J510+NOV!J510+DES!J510</f>
        <v>0</v>
      </c>
      <c r="L510" s="311">
        <f>JAN!K510+FEB!K510+MAR!K510+APR!K510+MEI!K510+JUN!K510+JUL!K510+AGS!K510+SEPT!K510+OKT!K510+NOV!K510+DES!K510</f>
        <v>78</v>
      </c>
      <c r="M510" s="311">
        <f>JAN!L510+FEB!L510+MAR!L510+APR!L510+MEI!L510+JUN!L510+JUL!L510+AGS!L510+SEPT!L510+OKT!L510+NOV!L510+DES!L510</f>
        <v>18</v>
      </c>
      <c r="N510" s="311">
        <f>JAN!M510+FEB!M510+MAR!M510+APR!M510+MEI!M510+JUN!M510+JUL!M510+AGS!M510+SEPT!M510+OKT!M510+NOV!M510+DES!M510</f>
        <v>6</v>
      </c>
      <c r="O510" s="311">
        <f>JAN!N510+FEB!N510+MAR!N510+APR!N510+MEI!N510+JUN!N510+JUL!N510+AGS!N510+SEPT!N510+OKT!N510+NOV!N510+DES!N510</f>
        <v>4</v>
      </c>
      <c r="P510" s="311">
        <f>JAN!O510+FEB!O510+MAR!O510+APR!O510+MEI!O510+JUN!O510+JUL!O510+AGS!O510+SEPT!O510+OKT!O510+NOV!O510+DES!O510</f>
        <v>0</v>
      </c>
      <c r="Q510" s="311">
        <f>JAN!P510+FEB!P510+MAR!P510+APR!P510+MEI!P510+JUN!P510+JUL!P510+AGS!P510+SEPT!P510+OKT!P510+NOV!P510+DES!P510</f>
        <v>0</v>
      </c>
      <c r="R510" s="332">
        <f>JAN!Q510+FEB!Q510+MAR!Q510+APR!Q510+MEI!Q510+JUN!Q510+JUL!Q510+AGS!Q510+SEPT!Q510+OKT!Q510+NOV!Q510+DES!Q510</f>
        <v>0</v>
      </c>
      <c r="S510" s="336">
        <f t="shared" si="42"/>
        <v>7.6923076923076927E-2</v>
      </c>
      <c r="T510" s="336">
        <f t="shared" si="43"/>
        <v>0.33333333333333331</v>
      </c>
      <c r="U510" s="336">
        <f t="shared" si="44"/>
        <v>0.22222222222222221</v>
      </c>
      <c r="V510" s="336">
        <f t="shared" si="45"/>
        <v>0.23076923076923078</v>
      </c>
      <c r="W510" s="336">
        <f t="shared" si="46"/>
        <v>1.5351067095971721E-4</v>
      </c>
      <c r="X510" s="337">
        <f t="shared" si="47"/>
        <v>3.5425539452242437E-2</v>
      </c>
    </row>
    <row r="511" spans="1:24" ht="30" hidden="1" customHeight="1" x14ac:dyDescent="0.3">
      <c r="A511" s="309">
        <v>511</v>
      </c>
      <c r="B511" s="313">
        <v>5</v>
      </c>
      <c r="C511" s="314" t="s">
        <v>556</v>
      </c>
      <c r="D511" s="314" t="s">
        <v>561</v>
      </c>
      <c r="E511" s="326">
        <v>178267</v>
      </c>
      <c r="F511" s="311">
        <f>JAN!E511+FEB!E511+MAR!E511+APR!E511+MEI!E511+JUN!E511+JUL!E511+AGS!E511+SEPT!E511+OKT!E511+NOV!E511+DES!E511</f>
        <v>12</v>
      </c>
      <c r="G511" s="311">
        <f>JAN!F511+FEB!F511+MAR!F511+APR!F511+MEI!F511+JUN!F511+JUL!F511+AGS!F511+SEPT!F511+OKT!F511+NOV!F511+DES!F511</f>
        <v>75</v>
      </c>
      <c r="H511" s="311">
        <f>JAN!G511+FEB!G511+MAR!G511+APR!G511+MEI!G511+JUN!G511+JUL!G511+AGS!G511+SEPT!G511+OKT!G511+NOV!G511+DES!G511</f>
        <v>0</v>
      </c>
      <c r="I511" s="311">
        <f>JAN!H511+FEB!H511+MAR!H511+APR!H511+MEI!H511+JUN!H511+JUL!H511+AGS!H511+SEPT!H511+OKT!H511+NOV!H511+DES!H511</f>
        <v>75</v>
      </c>
      <c r="J511" s="311">
        <f>JAN!I511+FEB!I511+MAR!I511+APR!I511+MEI!I511+JUN!I511+JUL!I511+AGS!I511+SEPT!I511+OKT!I511+NOV!I511+DES!I511</f>
        <v>645</v>
      </c>
      <c r="K511" s="311">
        <f>JAN!J511+FEB!J511+MAR!J511+APR!J511+MEI!J511+JUN!J511+JUL!J511+AGS!J511+SEPT!J511+OKT!J511+NOV!J511+DES!J511</f>
        <v>0</v>
      </c>
      <c r="L511" s="311">
        <f>JAN!K511+FEB!K511+MAR!K511+APR!K511+MEI!K511+JUN!K511+JUL!K511+AGS!K511+SEPT!K511+OKT!K511+NOV!K511+DES!K511</f>
        <v>645</v>
      </c>
      <c r="M511" s="311">
        <f>JAN!L511+FEB!L511+MAR!L511+APR!L511+MEI!L511+JUN!L511+JUL!L511+AGS!L511+SEPT!L511+OKT!L511+NOV!L511+DES!L511</f>
        <v>1</v>
      </c>
      <c r="N511" s="311">
        <f>JAN!M511+FEB!M511+MAR!M511+APR!M511+MEI!M511+JUN!M511+JUL!M511+AGS!M511+SEPT!M511+OKT!M511+NOV!M511+DES!M511</f>
        <v>1</v>
      </c>
      <c r="O511" s="311">
        <f>JAN!N511+FEB!N511+MAR!N511+APR!N511+MEI!N511+JUN!N511+JUL!N511+AGS!N511+SEPT!N511+OKT!N511+NOV!N511+DES!N511</f>
        <v>1</v>
      </c>
      <c r="P511" s="311">
        <f>JAN!O511+FEB!O511+MAR!O511+APR!O511+MEI!O511+JUN!O511+JUL!O511+AGS!O511+SEPT!O511+OKT!O511+NOV!O511+DES!O511</f>
        <v>0</v>
      </c>
      <c r="Q511" s="311">
        <f>JAN!P511+FEB!P511+MAR!P511+APR!P511+MEI!P511+JUN!P511+JUL!P511+AGS!P511+SEPT!P511+OKT!P511+NOV!P511+DES!P511</f>
        <v>0</v>
      </c>
      <c r="R511" s="332">
        <f>JAN!Q511+FEB!Q511+MAR!Q511+APR!Q511+MEI!Q511+JUN!Q511+JUL!Q511+AGS!Q511+SEPT!Q511+OKT!Q511+NOV!Q511+DES!Q511</f>
        <v>0</v>
      </c>
      <c r="S511" s="336">
        <f t="shared" si="42"/>
        <v>6.25</v>
      </c>
      <c r="T511" s="336">
        <f t="shared" si="43"/>
        <v>1</v>
      </c>
      <c r="U511" s="336">
        <f t="shared" si="44"/>
        <v>1</v>
      </c>
      <c r="V511" s="336">
        <f t="shared" si="45"/>
        <v>1.5503875968992248E-3</v>
      </c>
      <c r="W511" s="336">
        <f t="shared" si="46"/>
        <v>3.6181682532381203E-3</v>
      </c>
      <c r="X511" s="337">
        <f t="shared" si="47"/>
        <v>5.609563183314915E-3</v>
      </c>
    </row>
    <row r="512" spans="1:24" ht="30" hidden="1" customHeight="1" x14ac:dyDescent="0.3">
      <c r="A512" s="309">
        <v>512</v>
      </c>
      <c r="B512" s="313">
        <v>6</v>
      </c>
      <c r="C512" s="314" t="s">
        <v>556</v>
      </c>
      <c r="D512" s="314" t="s">
        <v>562</v>
      </c>
      <c r="E512" s="326">
        <v>226161</v>
      </c>
      <c r="F512" s="311">
        <f>JAN!E512+FEB!E512+MAR!E512+APR!E512+MEI!E512+JUN!E512+JUL!E512+AGS!E512+SEPT!E512+OKT!E512+NOV!E512+DES!E512</f>
        <v>0</v>
      </c>
      <c r="G512" s="311">
        <f>JAN!F512+FEB!F512+MAR!F512+APR!F512+MEI!F512+JUN!F512+JUL!F512+AGS!F512+SEPT!F512+OKT!F512+NOV!F512+DES!F512</f>
        <v>0</v>
      </c>
      <c r="H512" s="311">
        <f>JAN!G512+FEB!G512+MAR!G512+APR!G512+MEI!G512+JUN!G512+JUL!G512+AGS!G512+SEPT!G512+OKT!G512+NOV!G512+DES!G512</f>
        <v>0</v>
      </c>
      <c r="I512" s="311">
        <f>JAN!H512+FEB!H512+MAR!H512+APR!H512+MEI!H512+JUN!H512+JUL!H512+AGS!H512+SEPT!H512+OKT!H512+NOV!H512+DES!H512</f>
        <v>0</v>
      </c>
      <c r="J512" s="311">
        <f>JAN!I512+FEB!I512+MAR!I512+APR!I512+MEI!I512+JUN!I512+JUL!I512+AGS!I512+SEPT!I512+OKT!I512+NOV!I512+DES!I512</f>
        <v>44</v>
      </c>
      <c r="K512" s="311">
        <f>JAN!J512+FEB!J512+MAR!J512+APR!J512+MEI!J512+JUN!J512+JUL!J512+AGS!J512+SEPT!J512+OKT!J512+NOV!J512+DES!J512</f>
        <v>0</v>
      </c>
      <c r="L512" s="311">
        <f>JAN!K512+FEB!K512+MAR!K512+APR!K512+MEI!K512+JUN!K512+JUL!K512+AGS!K512+SEPT!K512+OKT!K512+NOV!K512+DES!K512</f>
        <v>44</v>
      </c>
      <c r="M512" s="311">
        <f>JAN!L512+FEB!L512+MAR!L512+APR!L512+MEI!L512+JUN!L512+JUL!L512+AGS!L512+SEPT!L512+OKT!L512+NOV!L512+DES!L512</f>
        <v>3</v>
      </c>
      <c r="N512" s="311">
        <f>JAN!M512+FEB!M512+MAR!M512+APR!M512+MEI!M512+JUN!M512+JUL!M512+AGS!M512+SEPT!M512+OKT!M512+NOV!M512+DES!M512</f>
        <v>3</v>
      </c>
      <c r="O512" s="311">
        <f>JAN!N512+FEB!N512+MAR!N512+APR!N512+MEI!N512+JUN!N512+JUL!N512+AGS!N512+SEPT!N512+OKT!N512+NOV!N512+DES!N512</f>
        <v>3</v>
      </c>
      <c r="P512" s="311">
        <f>JAN!O512+FEB!O512+MAR!O512+APR!O512+MEI!O512+JUN!O512+JUL!O512+AGS!O512+SEPT!O512+OKT!O512+NOV!O512+DES!O512</f>
        <v>0</v>
      </c>
      <c r="Q512" s="311">
        <f>JAN!P512+FEB!P512+MAR!P512+APR!P512+MEI!P512+JUN!P512+JUL!P512+AGS!P512+SEPT!P512+OKT!P512+NOV!P512+DES!P512</f>
        <v>0</v>
      </c>
      <c r="R512" s="332">
        <f>JAN!Q512+FEB!Q512+MAR!Q512+APR!Q512+MEI!Q512+JUN!Q512+JUL!Q512+AGS!Q512+SEPT!Q512+OKT!Q512+NOV!Q512+DES!Q512</f>
        <v>0</v>
      </c>
      <c r="S512" s="336" t="e">
        <f t="shared" si="42"/>
        <v>#DIV/0!</v>
      </c>
      <c r="T512" s="336">
        <f t="shared" si="43"/>
        <v>1</v>
      </c>
      <c r="U512" s="336">
        <f t="shared" si="44"/>
        <v>1</v>
      </c>
      <c r="V512" s="336">
        <f t="shared" si="45"/>
        <v>6.8181818181818177E-2</v>
      </c>
      <c r="W512" s="336">
        <f t="shared" si="46"/>
        <v>1.9455166894380551E-4</v>
      </c>
      <c r="X512" s="337">
        <f t="shared" si="47"/>
        <v>1.3264886518895831E-2</v>
      </c>
    </row>
    <row r="513" spans="1:24" ht="30" hidden="1" customHeight="1" x14ac:dyDescent="0.3">
      <c r="A513" s="309">
        <v>513</v>
      </c>
      <c r="B513" s="313">
        <v>7</v>
      </c>
      <c r="C513" s="314" t="s">
        <v>556</v>
      </c>
      <c r="D513" s="314" t="s">
        <v>563</v>
      </c>
      <c r="E513" s="326">
        <v>414800</v>
      </c>
      <c r="F513" s="311">
        <f>JAN!E513+FEB!E513+MAR!E513+APR!E513+MEI!E513+JUN!E513+JUL!E513+AGS!E513+SEPT!E513+OKT!E513+NOV!E513+DES!E513</f>
        <v>0</v>
      </c>
      <c r="G513" s="311">
        <f>JAN!F513+FEB!F513+MAR!F513+APR!F513+MEI!F513+JUN!F513+JUL!F513+AGS!F513+SEPT!F513+OKT!F513+NOV!F513+DES!F513</f>
        <v>0</v>
      </c>
      <c r="H513" s="311">
        <f>JAN!G513+FEB!G513+MAR!G513+APR!G513+MEI!G513+JUN!G513+JUL!G513+AGS!G513+SEPT!G513+OKT!G513+NOV!G513+DES!G513</f>
        <v>0</v>
      </c>
      <c r="I513" s="311">
        <f>JAN!H513+FEB!H513+MAR!H513+APR!H513+MEI!H513+JUN!H513+JUL!H513+AGS!H513+SEPT!H513+OKT!H513+NOV!H513+DES!H513</f>
        <v>0</v>
      </c>
      <c r="J513" s="311">
        <f>JAN!I513+FEB!I513+MAR!I513+APR!I513+MEI!I513+JUN!I513+JUL!I513+AGS!I513+SEPT!I513+OKT!I513+NOV!I513+DES!I513</f>
        <v>764</v>
      </c>
      <c r="K513" s="311">
        <f>JAN!J513+FEB!J513+MAR!J513+APR!J513+MEI!J513+JUN!J513+JUL!J513+AGS!J513+SEPT!J513+OKT!J513+NOV!J513+DES!J513</f>
        <v>0</v>
      </c>
      <c r="L513" s="311">
        <f>JAN!K513+FEB!K513+MAR!K513+APR!K513+MEI!K513+JUN!K513+JUL!K513+AGS!K513+SEPT!K513+OKT!K513+NOV!K513+DES!K513</f>
        <v>701</v>
      </c>
      <c r="M513" s="311">
        <f>JAN!L513+FEB!L513+MAR!L513+APR!L513+MEI!L513+JUN!L513+JUL!L513+AGS!L513+SEPT!L513+OKT!L513+NOV!L513+DES!L513</f>
        <v>24</v>
      </c>
      <c r="N513" s="311">
        <f>JAN!M513+FEB!M513+MAR!M513+APR!M513+MEI!M513+JUN!M513+JUL!M513+AGS!M513+SEPT!M513+OKT!M513+NOV!M513+DES!M513</f>
        <v>29</v>
      </c>
      <c r="O513" s="311">
        <f>JAN!N513+FEB!N513+MAR!N513+APR!N513+MEI!N513+JUN!N513+JUL!N513+AGS!N513+SEPT!N513+OKT!N513+NOV!N513+DES!N513</f>
        <v>3</v>
      </c>
      <c r="P513" s="311">
        <f>JAN!O513+FEB!O513+MAR!O513+APR!O513+MEI!O513+JUN!O513+JUL!O513+AGS!O513+SEPT!O513+OKT!O513+NOV!O513+DES!O513</f>
        <v>0</v>
      </c>
      <c r="Q513" s="311">
        <f>JAN!P513+FEB!P513+MAR!P513+APR!P513+MEI!P513+JUN!P513+JUL!P513+AGS!P513+SEPT!P513+OKT!P513+NOV!P513+DES!P513</f>
        <v>0</v>
      </c>
      <c r="R513" s="332">
        <f>JAN!Q513+FEB!Q513+MAR!Q513+APR!Q513+MEI!Q513+JUN!Q513+JUL!Q513+AGS!Q513+SEPT!Q513+OKT!Q513+NOV!Q513+DES!Q513</f>
        <v>0</v>
      </c>
      <c r="S513" s="336" t="e">
        <f t="shared" si="42"/>
        <v>#DIV/0!</v>
      </c>
      <c r="T513" s="336">
        <f t="shared" si="43"/>
        <v>1.2083333333333333</v>
      </c>
      <c r="U513" s="336">
        <f t="shared" si="44"/>
        <v>0.125</v>
      </c>
      <c r="V513" s="336">
        <f t="shared" si="45"/>
        <v>3.4236804564907276E-2</v>
      </c>
      <c r="W513" s="336">
        <f t="shared" si="46"/>
        <v>1.6899710703953714E-3</v>
      </c>
      <c r="X513" s="337">
        <f t="shared" si="47"/>
        <v>5.7859209257473482E-2</v>
      </c>
    </row>
    <row r="514" spans="1:24" ht="30" hidden="1" customHeight="1" x14ac:dyDescent="0.3">
      <c r="A514" s="309">
        <v>514</v>
      </c>
      <c r="B514" s="313">
        <v>8</v>
      </c>
      <c r="C514" s="314" t="s">
        <v>556</v>
      </c>
      <c r="D514" s="314" t="s">
        <v>564</v>
      </c>
      <c r="E514" s="326">
        <v>657180</v>
      </c>
      <c r="F514" s="311">
        <f>JAN!E514+FEB!E514+MAR!E514+APR!E514+MEI!E514+JUN!E514+JUL!E514+AGS!E514+SEPT!E514+OKT!E514+NOV!E514+DES!E514</f>
        <v>100</v>
      </c>
      <c r="G514" s="311">
        <f>JAN!F514+FEB!F514+MAR!F514+APR!F514+MEI!F514+JUN!F514+JUL!F514+AGS!F514+SEPT!F514+OKT!F514+NOV!F514+DES!F514</f>
        <v>112</v>
      </c>
      <c r="H514" s="311">
        <f>JAN!G514+FEB!G514+MAR!G514+APR!G514+MEI!G514+JUN!G514+JUL!G514+AGS!G514+SEPT!G514+OKT!G514+NOV!G514+DES!G514</f>
        <v>0</v>
      </c>
      <c r="I514" s="311">
        <f>JAN!H514+FEB!H514+MAR!H514+APR!H514+MEI!H514+JUN!H514+JUL!H514+AGS!H514+SEPT!H514+OKT!H514+NOV!H514+DES!H514</f>
        <v>111</v>
      </c>
      <c r="J514" s="311">
        <f>JAN!I514+FEB!I514+MAR!I514+APR!I514+MEI!I514+JUN!I514+JUL!I514+AGS!I514+SEPT!I514+OKT!I514+NOV!I514+DES!I514</f>
        <v>123</v>
      </c>
      <c r="K514" s="311">
        <f>JAN!J514+FEB!J514+MAR!J514+APR!J514+MEI!J514+JUN!J514+JUL!J514+AGS!J514+SEPT!J514+OKT!J514+NOV!J514+DES!J514</f>
        <v>2</v>
      </c>
      <c r="L514" s="311">
        <f>JAN!K514+FEB!K514+MAR!K514+APR!K514+MEI!K514+JUN!K514+JUL!K514+AGS!K514+SEPT!K514+OKT!K514+NOV!K514+DES!K514</f>
        <v>111</v>
      </c>
      <c r="M514" s="311">
        <f>JAN!L514+FEB!L514+MAR!L514+APR!L514+MEI!L514+JUN!L514+JUL!L514+AGS!L514+SEPT!L514+OKT!L514+NOV!L514+DES!L514</f>
        <v>2</v>
      </c>
      <c r="N514" s="311">
        <f>JAN!M514+FEB!M514+MAR!M514+APR!M514+MEI!M514+JUN!M514+JUL!M514+AGS!M514+SEPT!M514+OKT!M514+NOV!M514+DES!M514</f>
        <v>0</v>
      </c>
      <c r="O514" s="311">
        <f>JAN!N514+FEB!N514+MAR!N514+APR!N514+MEI!N514+JUN!N514+JUL!N514+AGS!N514+SEPT!N514+OKT!N514+NOV!N514+DES!N514</f>
        <v>1</v>
      </c>
      <c r="P514" s="311">
        <f>JAN!O514+FEB!O514+MAR!O514+APR!O514+MEI!O514+JUN!O514+JUL!O514+AGS!O514+SEPT!O514+OKT!O514+NOV!O514+DES!O514</f>
        <v>0</v>
      </c>
      <c r="Q514" s="311">
        <f>JAN!P514+FEB!P514+MAR!P514+APR!P514+MEI!P514+JUN!P514+JUL!P514+AGS!P514+SEPT!P514+OKT!P514+NOV!P514+DES!P514</f>
        <v>0</v>
      </c>
      <c r="R514" s="332">
        <f>JAN!Q514+FEB!Q514+MAR!Q514+APR!Q514+MEI!Q514+JUN!Q514+JUL!Q514+AGS!Q514+SEPT!Q514+OKT!Q514+NOV!Q514+DES!Q514</f>
        <v>0</v>
      </c>
      <c r="S514" s="336">
        <f t="shared" ref="S514:S515" si="48">I514/F514</f>
        <v>1.1100000000000001</v>
      </c>
      <c r="T514" s="336">
        <f t="shared" ref="T514:T516" si="49">N514/M514</f>
        <v>0</v>
      </c>
      <c r="U514" s="336">
        <f t="shared" ref="U514:U516" si="50">O514/M514</f>
        <v>0.5</v>
      </c>
      <c r="V514" s="336">
        <f t="shared" ref="V514:V516" si="51">M514/L514</f>
        <v>1.8018018018018018E-2</v>
      </c>
      <c r="W514" s="336">
        <f t="shared" ref="W514:W515" si="52">L514/E514</f>
        <v>1.6890349675887886E-4</v>
      </c>
      <c r="X514" s="337">
        <f t="shared" ref="X514:X516" si="53">M514/E514*1000</f>
        <v>3.0433062479077273E-3</v>
      </c>
    </row>
    <row r="515" spans="1:24" ht="30" hidden="1" customHeight="1" x14ac:dyDescent="0.3">
      <c r="A515" s="316">
        <v>515</v>
      </c>
      <c r="B515" s="317">
        <v>9</v>
      </c>
      <c r="C515" s="318" t="s">
        <v>556</v>
      </c>
      <c r="D515" s="318" t="s">
        <v>565</v>
      </c>
      <c r="E515" s="318">
        <v>930619</v>
      </c>
      <c r="F515" s="319">
        <f>JAN!E515+FEB!E515+MAR!E515+APR!E515+MEI!E515+JUN!E515+JUL!E515+AGS!E515+SEPT!E515+OKT!E515+NOV!E515+DES!E515</f>
        <v>0</v>
      </c>
      <c r="G515" s="319">
        <f>JAN!F515+FEB!F515+MAR!F515+APR!F515+MEI!F515+JUN!F515+JUL!F515+AGS!F515+SEPT!F515+OKT!F515+NOV!F515+DES!F515</f>
        <v>11</v>
      </c>
      <c r="H515" s="319">
        <f>JAN!G515+FEB!G515+MAR!G515+APR!G515+MEI!G515+JUN!G515+JUL!G515+AGS!G515+SEPT!G515+OKT!G515+NOV!G515+DES!G515</f>
        <v>0</v>
      </c>
      <c r="I515" s="319">
        <f>JAN!H515+FEB!H515+MAR!H515+APR!H515+MEI!H515+JUN!H515+JUL!H515+AGS!H515+SEPT!H515+OKT!H515+NOV!H515+DES!H515</f>
        <v>11</v>
      </c>
      <c r="J515" s="319">
        <f>JAN!I515+FEB!I515+MAR!I515+APR!I515+MEI!I515+JUN!I515+JUL!I515+AGS!I515+SEPT!I515+OKT!I515+NOV!I515+DES!I515</f>
        <v>13</v>
      </c>
      <c r="K515" s="319">
        <f>JAN!J515+FEB!J515+MAR!J515+APR!J515+MEI!J515+JUN!J515+JUL!J515+AGS!J515+SEPT!J515+OKT!J515+NOV!J515+DES!J515</f>
        <v>0</v>
      </c>
      <c r="L515" s="319">
        <f>JAN!K515+FEB!K515+MAR!K515+APR!K515+MEI!K515+JUN!K515+JUL!K515+AGS!K515+SEPT!K515+OKT!K515+NOV!K515+DES!K515</f>
        <v>11</v>
      </c>
      <c r="M515" s="319">
        <f>JAN!L515+FEB!L515+MAR!L515+APR!L515+MEI!L515+JUN!L515+JUL!L515+AGS!L515+SEPT!L515+OKT!L515+NOV!L515+DES!L515</f>
        <v>11</v>
      </c>
      <c r="N515" s="319">
        <f>JAN!M515+FEB!M515+MAR!M515+APR!M515+MEI!M515+JUN!M515+JUL!M515+AGS!M515+SEPT!M515+OKT!M515+NOV!M515+DES!M515</f>
        <v>10</v>
      </c>
      <c r="O515" s="319">
        <f>JAN!N515+FEB!N515+MAR!N515+APR!N515+MEI!N515+JUN!N515+JUL!N515+AGS!N515+SEPT!N515+OKT!N515+NOV!N515+DES!N515</f>
        <v>1</v>
      </c>
      <c r="P515" s="319">
        <f>JAN!O515+FEB!O515+MAR!O515+APR!O515+MEI!O515+JUN!O515+JUL!O515+AGS!O515+SEPT!O515+OKT!O515+NOV!O515+DES!O515</f>
        <v>0</v>
      </c>
      <c r="Q515" s="319">
        <f>JAN!P515+FEB!P515+MAR!P515+APR!P515+MEI!P515+JUN!P515+JUL!P515+AGS!P515+SEPT!P515+OKT!P515+NOV!P515+DES!P515</f>
        <v>0</v>
      </c>
      <c r="R515" s="333">
        <f>JAN!Q515+FEB!Q515+MAR!Q515+APR!Q515+MEI!Q515+JUN!Q515+JUL!Q515+AGS!Q515+SEPT!Q515+OKT!Q515+NOV!Q515+DES!Q515</f>
        <v>0</v>
      </c>
      <c r="S515" s="336" t="e">
        <f t="shared" si="48"/>
        <v>#DIV/0!</v>
      </c>
      <c r="T515" s="336">
        <f t="shared" si="49"/>
        <v>0.90909090909090906</v>
      </c>
      <c r="U515" s="336">
        <f t="shared" si="50"/>
        <v>9.0909090909090912E-2</v>
      </c>
      <c r="V515" s="336">
        <f t="shared" si="51"/>
        <v>1</v>
      </c>
      <c r="W515" s="336">
        <f t="shared" si="52"/>
        <v>1.182008963926161E-5</v>
      </c>
      <c r="X515" s="337">
        <f t="shared" si="53"/>
        <v>1.182008963926161E-2</v>
      </c>
    </row>
    <row r="516" spans="1:24" ht="30" hidden="1" customHeight="1" x14ac:dyDescent="0.3">
      <c r="A516" s="320"/>
      <c r="B516" s="320"/>
      <c r="C516" s="321"/>
      <c r="D516" s="321"/>
      <c r="E516" s="338">
        <f t="shared" ref="E516:R516" si="54">SUM(E2:E515)</f>
        <v>265185545</v>
      </c>
      <c r="F516" s="322">
        <f t="shared" si="54"/>
        <v>1440504.9240000001</v>
      </c>
      <c r="G516" s="322">
        <f t="shared" si="54"/>
        <v>1095015</v>
      </c>
      <c r="H516" s="322">
        <f t="shared" si="54"/>
        <v>282887.36499999999</v>
      </c>
      <c r="I516" s="322">
        <f t="shared" si="54"/>
        <v>1375956.3629999999</v>
      </c>
      <c r="J516" s="322">
        <f t="shared" si="54"/>
        <v>1322026.2450000001</v>
      </c>
      <c r="K516" s="322">
        <f t="shared" si="54"/>
        <v>378068.24699999997</v>
      </c>
      <c r="L516" s="322">
        <f t="shared" si="54"/>
        <v>1681093.1469999999</v>
      </c>
      <c r="M516" s="322">
        <f t="shared" si="54"/>
        <v>222085</v>
      </c>
      <c r="N516" s="322">
        <f t="shared" si="54"/>
        <v>206417</v>
      </c>
      <c r="O516" s="322">
        <f t="shared" si="54"/>
        <v>8974</v>
      </c>
      <c r="P516" s="322">
        <f t="shared" si="54"/>
        <v>3716</v>
      </c>
      <c r="Q516" s="322">
        <f t="shared" si="54"/>
        <v>4726</v>
      </c>
      <c r="R516" s="334">
        <f t="shared" si="54"/>
        <v>57</v>
      </c>
      <c r="S516" s="339">
        <f>I516/F516</f>
        <v>0.95519032255664804</v>
      </c>
      <c r="T516" s="339">
        <f t="shared" si="49"/>
        <v>0.9294504356440102</v>
      </c>
      <c r="U516" s="339">
        <f t="shared" si="50"/>
        <v>4.0407951910304614E-2</v>
      </c>
      <c r="V516" s="339">
        <f t="shared" si="51"/>
        <v>0.13210749231612923</v>
      </c>
      <c r="W516" s="339">
        <f>L516/E516</f>
        <v>6.3393091316496907E-3</v>
      </c>
      <c r="X516" s="340">
        <f t="shared" si="53"/>
        <v>0.83747023239897944</v>
      </c>
    </row>
    <row r="517" spans="1:24" ht="30" customHeight="1" x14ac:dyDescent="0.3">
      <c r="A517" s="65"/>
      <c r="B517" s="66"/>
      <c r="C517" s="67"/>
      <c r="D517" s="67"/>
      <c r="E517" s="323"/>
      <c r="F517" s="68"/>
      <c r="G517" s="68"/>
      <c r="H517" s="68"/>
      <c r="I517" s="68"/>
      <c r="J517" s="68"/>
      <c r="K517" s="68"/>
      <c r="L517" s="68"/>
      <c r="M517" s="69"/>
      <c r="N517" s="69"/>
      <c r="O517" s="67"/>
      <c r="P517" s="67"/>
      <c r="Q517" s="67"/>
      <c r="R517" s="67"/>
    </row>
    <row r="518" spans="1:24" ht="30" customHeight="1" x14ac:dyDescent="0.3">
      <c r="A518" s="65"/>
      <c r="B518" s="66"/>
      <c r="C518" s="67"/>
      <c r="D518" s="67"/>
      <c r="E518" s="323"/>
      <c r="F518" s="68"/>
      <c r="G518" s="68"/>
      <c r="H518" s="68"/>
      <c r="I518" s="68"/>
      <c r="J518" s="68"/>
      <c r="K518" s="68"/>
      <c r="L518" s="68"/>
      <c r="M518" s="69"/>
      <c r="N518" s="69"/>
      <c r="O518" s="67"/>
      <c r="P518" s="67"/>
      <c r="Q518" s="67"/>
      <c r="R518" s="67"/>
    </row>
    <row r="519" spans="1:24" ht="30" customHeight="1" x14ac:dyDescent="0.3">
      <c r="A519" s="65"/>
      <c r="B519" s="66"/>
      <c r="C519" s="67"/>
      <c r="D519" s="67"/>
      <c r="E519" s="323"/>
      <c r="F519" s="68"/>
      <c r="G519" s="68"/>
      <c r="H519" s="68"/>
      <c r="I519" s="68"/>
      <c r="J519" s="68"/>
      <c r="K519" s="68"/>
      <c r="L519" s="68"/>
      <c r="M519" s="69"/>
      <c r="N519" s="69"/>
      <c r="O519" s="67"/>
      <c r="P519" s="67"/>
      <c r="Q519" s="67"/>
      <c r="R519" s="67"/>
    </row>
    <row r="520" spans="1:24" ht="30" customHeight="1" x14ac:dyDescent="0.3">
      <c r="A520" s="65"/>
      <c r="B520" s="66"/>
      <c r="C520" s="67"/>
      <c r="D520" s="67"/>
      <c r="E520" s="323"/>
      <c r="F520" s="68"/>
      <c r="G520" s="68"/>
      <c r="H520" s="68"/>
      <c r="I520" s="68"/>
      <c r="J520" s="68"/>
      <c r="K520" s="68"/>
      <c r="L520" s="68"/>
      <c r="M520" s="69"/>
      <c r="N520" s="69"/>
      <c r="O520" s="67"/>
      <c r="P520" s="67"/>
      <c r="Q520" s="67"/>
      <c r="R520" s="67"/>
    </row>
    <row r="521" spans="1:24" ht="30" customHeight="1" x14ac:dyDescent="0.3">
      <c r="A521" s="65"/>
      <c r="B521" s="66"/>
      <c r="C521" s="67"/>
      <c r="D521" s="67"/>
      <c r="E521" s="323"/>
      <c r="F521" s="68"/>
      <c r="G521" s="68"/>
      <c r="H521" s="68"/>
      <c r="I521" s="68"/>
      <c r="J521" s="68"/>
      <c r="K521" s="68"/>
      <c r="L521" s="68"/>
      <c r="M521" s="69"/>
      <c r="N521" s="69"/>
      <c r="O521" s="67"/>
      <c r="P521" s="67"/>
      <c r="Q521" s="67"/>
      <c r="R521" s="67"/>
    </row>
    <row r="522" spans="1:24" ht="30" customHeight="1" x14ac:dyDescent="0.3">
      <c r="A522" s="65"/>
      <c r="B522" s="66"/>
      <c r="C522" s="67"/>
      <c r="D522" s="67"/>
      <c r="E522" s="323"/>
      <c r="F522" s="68"/>
      <c r="G522" s="68"/>
      <c r="H522" s="68"/>
      <c r="I522" s="68"/>
      <c r="J522" s="68"/>
      <c r="K522" s="68"/>
      <c r="L522" s="68"/>
      <c r="M522" s="69"/>
      <c r="N522" s="69"/>
      <c r="O522" s="67"/>
      <c r="P522" s="67"/>
      <c r="Q522" s="67"/>
      <c r="R522" s="67"/>
    </row>
    <row r="523" spans="1:24" ht="30" customHeight="1" x14ac:dyDescent="0.3">
      <c r="A523" s="65"/>
      <c r="B523" s="66"/>
      <c r="C523" s="67"/>
      <c r="D523" s="67"/>
      <c r="E523" s="323"/>
      <c r="F523" s="68"/>
      <c r="G523" s="68"/>
      <c r="H523" s="68"/>
      <c r="I523" s="68"/>
      <c r="J523" s="68"/>
      <c r="K523" s="68"/>
      <c r="L523" s="68"/>
      <c r="M523" s="69"/>
      <c r="N523" s="69"/>
      <c r="O523" s="67"/>
      <c r="P523" s="67"/>
      <c r="Q523" s="67"/>
      <c r="R523" s="67"/>
    </row>
    <row r="524" spans="1:24" ht="30" customHeight="1" x14ac:dyDescent="0.3">
      <c r="A524" s="65"/>
      <c r="B524" s="66"/>
      <c r="C524" s="67"/>
      <c r="D524" s="67"/>
      <c r="E524" s="323"/>
      <c r="F524" s="68"/>
      <c r="G524" s="68"/>
      <c r="H524" s="68"/>
      <c r="I524" s="68"/>
      <c r="J524" s="68"/>
      <c r="K524" s="68"/>
      <c r="L524" s="68"/>
      <c r="M524" s="69"/>
      <c r="N524" s="69"/>
      <c r="O524" s="67"/>
      <c r="P524" s="67"/>
      <c r="Q524" s="67"/>
      <c r="R524" s="67"/>
    </row>
    <row r="525" spans="1:24" ht="30" customHeight="1" x14ac:dyDescent="0.3">
      <c r="A525" s="65"/>
      <c r="B525" s="66"/>
      <c r="C525" s="67"/>
      <c r="D525" s="67"/>
      <c r="E525" s="323"/>
      <c r="F525" s="68"/>
      <c r="G525" s="68"/>
      <c r="H525" s="68"/>
      <c r="I525" s="68"/>
      <c r="J525" s="68"/>
      <c r="K525" s="68"/>
      <c r="L525" s="68"/>
      <c r="M525" s="69"/>
      <c r="N525" s="69"/>
      <c r="O525" s="67"/>
      <c r="P525" s="67"/>
      <c r="Q525" s="67"/>
      <c r="R525" s="67"/>
    </row>
    <row r="526" spans="1:24" ht="30" customHeight="1" x14ac:dyDescent="0.3">
      <c r="A526" s="65"/>
      <c r="B526" s="66"/>
      <c r="C526" s="67"/>
      <c r="D526" s="67"/>
      <c r="E526" s="323"/>
      <c r="F526" s="68"/>
      <c r="G526" s="68"/>
      <c r="H526" s="68"/>
      <c r="I526" s="68"/>
      <c r="J526" s="68"/>
      <c r="K526" s="68"/>
      <c r="L526" s="68"/>
      <c r="M526" s="69"/>
      <c r="N526" s="69"/>
      <c r="O526" s="67"/>
      <c r="P526" s="67"/>
      <c r="Q526" s="67"/>
      <c r="R526" s="67"/>
    </row>
    <row r="527" spans="1:24" ht="30" customHeight="1" x14ac:dyDescent="0.3">
      <c r="A527" s="65"/>
      <c r="B527" s="66"/>
      <c r="C527" s="67"/>
      <c r="D527" s="67"/>
      <c r="E527" s="323"/>
      <c r="F527" s="68"/>
      <c r="G527" s="68"/>
      <c r="H527" s="68"/>
      <c r="I527" s="68"/>
      <c r="J527" s="68"/>
      <c r="K527" s="68"/>
      <c r="L527" s="68"/>
      <c r="M527" s="69"/>
      <c r="N527" s="69"/>
      <c r="O527" s="67"/>
      <c r="P527" s="67"/>
      <c r="Q527" s="67"/>
      <c r="R527" s="67"/>
    </row>
    <row r="528" spans="1:24" ht="30" customHeight="1" x14ac:dyDescent="0.3">
      <c r="A528" s="65"/>
      <c r="B528" s="66"/>
      <c r="C528" s="67"/>
      <c r="D528" s="67"/>
      <c r="E528" s="323"/>
      <c r="F528" s="68"/>
      <c r="G528" s="68"/>
      <c r="H528" s="68"/>
      <c r="I528" s="68"/>
      <c r="J528" s="68"/>
      <c r="K528" s="68"/>
      <c r="L528" s="68"/>
      <c r="M528" s="69"/>
      <c r="N528" s="69"/>
      <c r="O528" s="67"/>
      <c r="P528" s="67"/>
      <c r="Q528" s="67"/>
      <c r="R528" s="67"/>
    </row>
    <row r="529" spans="1:18" ht="30" customHeight="1" x14ac:dyDescent="0.3">
      <c r="A529" s="65"/>
      <c r="B529" s="66"/>
      <c r="C529" s="67"/>
      <c r="D529" s="67"/>
      <c r="E529" s="323"/>
      <c r="F529" s="68"/>
      <c r="G529" s="68"/>
      <c r="H529" s="68"/>
      <c r="I529" s="68"/>
      <c r="J529" s="68"/>
      <c r="K529" s="68"/>
      <c r="L529" s="68"/>
      <c r="M529" s="69"/>
      <c r="N529" s="69"/>
      <c r="O529" s="67"/>
      <c r="P529" s="67"/>
      <c r="Q529" s="67"/>
      <c r="R529" s="67"/>
    </row>
    <row r="530" spans="1:18" ht="30" customHeight="1" x14ac:dyDescent="0.3">
      <c r="A530" s="65"/>
      <c r="B530" s="66"/>
      <c r="C530" s="67"/>
      <c r="D530" s="67"/>
      <c r="E530" s="323"/>
      <c r="F530" s="68"/>
      <c r="G530" s="68"/>
      <c r="H530" s="68"/>
      <c r="I530" s="68"/>
      <c r="J530" s="68"/>
      <c r="K530" s="68"/>
      <c r="L530" s="68"/>
      <c r="M530" s="69"/>
      <c r="N530" s="69"/>
      <c r="O530" s="67"/>
      <c r="P530" s="67"/>
      <c r="Q530" s="67"/>
      <c r="R530" s="67"/>
    </row>
    <row r="531" spans="1:18" ht="30" customHeight="1" x14ac:dyDescent="0.3">
      <c r="A531" s="65"/>
      <c r="B531" s="66"/>
      <c r="C531" s="67"/>
      <c r="D531" s="67"/>
      <c r="E531" s="323"/>
      <c r="F531" s="68"/>
      <c r="G531" s="68"/>
      <c r="H531" s="68"/>
      <c r="I531" s="68"/>
      <c r="J531" s="68"/>
      <c r="K531" s="68"/>
      <c r="L531" s="68"/>
      <c r="M531" s="69"/>
      <c r="N531" s="69"/>
      <c r="O531" s="67"/>
      <c r="P531" s="67"/>
      <c r="Q531" s="67"/>
      <c r="R531" s="67"/>
    </row>
    <row r="532" spans="1:18" ht="30" customHeight="1" x14ac:dyDescent="0.3">
      <c r="A532" s="65"/>
      <c r="B532" s="66"/>
      <c r="C532" s="67"/>
      <c r="D532" s="67"/>
      <c r="E532" s="323"/>
      <c r="F532" s="68"/>
      <c r="G532" s="68"/>
      <c r="H532" s="68"/>
      <c r="I532" s="68"/>
      <c r="J532" s="68"/>
      <c r="K532" s="68"/>
      <c r="L532" s="68"/>
      <c r="M532" s="69"/>
      <c r="N532" s="69"/>
      <c r="O532" s="67"/>
      <c r="P532" s="67"/>
      <c r="Q532" s="67"/>
      <c r="R532" s="67"/>
    </row>
    <row r="533" spans="1:18" ht="30" customHeight="1" x14ac:dyDescent="0.3">
      <c r="A533" s="65"/>
      <c r="B533" s="66"/>
      <c r="C533" s="67"/>
      <c r="D533" s="67"/>
      <c r="E533" s="323"/>
      <c r="F533" s="68"/>
      <c r="G533" s="68"/>
      <c r="H533" s="68"/>
      <c r="I533" s="68"/>
      <c r="J533" s="68"/>
      <c r="K533" s="68"/>
      <c r="L533" s="68"/>
      <c r="M533" s="69"/>
      <c r="N533" s="69"/>
      <c r="O533" s="67"/>
      <c r="P533" s="67"/>
      <c r="Q533" s="67"/>
      <c r="R533" s="67"/>
    </row>
    <row r="534" spans="1:18" ht="30" customHeight="1" x14ac:dyDescent="0.3">
      <c r="A534" s="65"/>
      <c r="B534" s="66"/>
      <c r="C534" s="67"/>
      <c r="D534" s="67"/>
      <c r="E534" s="323"/>
      <c r="F534" s="68"/>
      <c r="G534" s="68"/>
      <c r="H534" s="68"/>
      <c r="I534" s="68"/>
      <c r="J534" s="68"/>
      <c r="K534" s="68"/>
      <c r="L534" s="68"/>
      <c r="M534" s="69"/>
      <c r="N534" s="69"/>
      <c r="O534" s="67"/>
      <c r="P534" s="67"/>
      <c r="Q534" s="67"/>
      <c r="R534" s="67"/>
    </row>
    <row r="535" spans="1:18" ht="30" customHeight="1" x14ac:dyDescent="0.3">
      <c r="A535" s="65"/>
      <c r="B535" s="66"/>
      <c r="C535" s="67"/>
      <c r="D535" s="67"/>
      <c r="E535" s="323"/>
      <c r="F535" s="68"/>
      <c r="G535" s="68"/>
      <c r="H535" s="68"/>
      <c r="I535" s="68"/>
      <c r="J535" s="68"/>
      <c r="K535" s="68"/>
      <c r="L535" s="68"/>
      <c r="M535" s="69"/>
      <c r="N535" s="69"/>
      <c r="O535" s="67"/>
      <c r="P535" s="67"/>
      <c r="Q535" s="67"/>
      <c r="R535" s="67"/>
    </row>
    <row r="536" spans="1:18" ht="30" customHeight="1" x14ac:dyDescent="0.3">
      <c r="A536" s="65"/>
      <c r="B536" s="66"/>
      <c r="C536" s="67"/>
      <c r="D536" s="67"/>
      <c r="E536" s="323"/>
      <c r="F536" s="68"/>
      <c r="G536" s="68"/>
      <c r="H536" s="68"/>
      <c r="I536" s="68"/>
      <c r="J536" s="68"/>
      <c r="K536" s="68"/>
      <c r="L536" s="68"/>
      <c r="M536" s="69"/>
      <c r="N536" s="69"/>
      <c r="O536" s="67"/>
      <c r="P536" s="67"/>
      <c r="Q536" s="67"/>
      <c r="R536" s="67"/>
    </row>
    <row r="537" spans="1:18" ht="30" customHeight="1" x14ac:dyDescent="0.3">
      <c r="A537" s="65"/>
      <c r="B537" s="66"/>
      <c r="C537" s="67"/>
      <c r="D537" s="67"/>
      <c r="E537" s="323"/>
      <c r="F537" s="68"/>
      <c r="G537" s="68"/>
      <c r="H537" s="68"/>
      <c r="I537" s="68"/>
      <c r="J537" s="68"/>
      <c r="K537" s="68"/>
      <c r="L537" s="68"/>
      <c r="M537" s="69"/>
      <c r="N537" s="69"/>
      <c r="O537" s="67"/>
      <c r="P537" s="67"/>
      <c r="Q537" s="67"/>
      <c r="R537" s="67"/>
    </row>
    <row r="538" spans="1:18" ht="30" customHeight="1" x14ac:dyDescent="0.3">
      <c r="A538" s="65"/>
      <c r="B538" s="66"/>
      <c r="C538" s="67"/>
      <c r="D538" s="67"/>
      <c r="E538" s="323"/>
      <c r="F538" s="68"/>
      <c r="G538" s="68"/>
      <c r="H538" s="68"/>
      <c r="I538" s="68"/>
      <c r="J538" s="68"/>
      <c r="K538" s="68"/>
      <c r="L538" s="68"/>
      <c r="M538" s="69"/>
      <c r="N538" s="69"/>
      <c r="O538" s="67"/>
      <c r="P538" s="67"/>
      <c r="Q538" s="67"/>
      <c r="R538" s="67"/>
    </row>
    <row r="539" spans="1:18" ht="30" customHeight="1" x14ac:dyDescent="0.3">
      <c r="A539" s="65"/>
      <c r="B539" s="66"/>
      <c r="C539" s="67"/>
      <c r="D539" s="67"/>
      <c r="E539" s="323"/>
      <c r="F539" s="68"/>
      <c r="G539" s="68"/>
      <c r="H539" s="68"/>
      <c r="I539" s="68"/>
      <c r="J539" s="68"/>
      <c r="K539" s="68"/>
      <c r="L539" s="68"/>
      <c r="M539" s="69"/>
      <c r="N539" s="69"/>
      <c r="O539" s="67"/>
      <c r="P539" s="67"/>
      <c r="Q539" s="67"/>
      <c r="R539" s="67"/>
    </row>
    <row r="540" spans="1:18" ht="30" customHeight="1" x14ac:dyDescent="0.3">
      <c r="A540" s="65"/>
      <c r="B540" s="66"/>
      <c r="C540" s="67"/>
      <c r="D540" s="67"/>
      <c r="E540" s="323"/>
      <c r="F540" s="68"/>
      <c r="G540" s="68"/>
      <c r="H540" s="68"/>
      <c r="I540" s="68"/>
      <c r="J540" s="68"/>
      <c r="K540" s="68"/>
      <c r="L540" s="68"/>
      <c r="M540" s="69"/>
      <c r="N540" s="69"/>
      <c r="O540" s="67"/>
      <c r="P540" s="67"/>
      <c r="Q540" s="67"/>
      <c r="R540" s="67"/>
    </row>
    <row r="541" spans="1:18" ht="30" customHeight="1" x14ac:dyDescent="0.3">
      <c r="A541" s="65"/>
      <c r="B541" s="66"/>
      <c r="C541" s="67"/>
      <c r="D541" s="67"/>
      <c r="E541" s="323"/>
      <c r="F541" s="68"/>
      <c r="G541" s="68"/>
      <c r="H541" s="68"/>
      <c r="I541" s="68"/>
      <c r="J541" s="68"/>
      <c r="K541" s="68"/>
      <c r="L541" s="68"/>
      <c r="M541" s="69"/>
      <c r="N541" s="69"/>
      <c r="O541" s="67"/>
      <c r="P541" s="67"/>
      <c r="Q541" s="67"/>
      <c r="R541" s="67"/>
    </row>
    <row r="542" spans="1:18" ht="30" customHeight="1" x14ac:dyDescent="0.3">
      <c r="A542" s="65"/>
      <c r="B542" s="66"/>
      <c r="C542" s="67"/>
      <c r="D542" s="67"/>
      <c r="E542" s="323"/>
      <c r="F542" s="68"/>
      <c r="G542" s="68"/>
      <c r="H542" s="68"/>
      <c r="I542" s="68"/>
      <c r="J542" s="68"/>
      <c r="K542" s="68"/>
      <c r="L542" s="68"/>
      <c r="M542" s="69"/>
      <c r="N542" s="69"/>
      <c r="O542" s="67"/>
      <c r="P542" s="67"/>
      <c r="Q542" s="67"/>
      <c r="R542" s="67"/>
    </row>
    <row r="543" spans="1:18" ht="30" customHeight="1" x14ac:dyDescent="0.3">
      <c r="A543" s="65"/>
      <c r="B543" s="66"/>
      <c r="C543" s="67"/>
      <c r="D543" s="67"/>
      <c r="E543" s="323"/>
      <c r="F543" s="68"/>
      <c r="G543" s="68"/>
      <c r="H543" s="68"/>
      <c r="I543" s="68"/>
      <c r="J543" s="68"/>
      <c r="K543" s="68"/>
      <c r="L543" s="68"/>
      <c r="M543" s="69"/>
      <c r="N543" s="69"/>
      <c r="O543" s="67"/>
      <c r="P543" s="67"/>
      <c r="Q543" s="67"/>
      <c r="R543" s="67"/>
    </row>
    <row r="544" spans="1:18" ht="30" customHeight="1" x14ac:dyDescent="0.3">
      <c r="A544" s="65"/>
      <c r="B544" s="66"/>
      <c r="C544" s="67"/>
      <c r="D544" s="67"/>
      <c r="E544" s="323"/>
      <c r="F544" s="68"/>
      <c r="G544" s="68"/>
      <c r="H544" s="68"/>
      <c r="I544" s="68"/>
      <c r="J544" s="68"/>
      <c r="K544" s="68"/>
      <c r="L544" s="68"/>
      <c r="M544" s="69"/>
      <c r="N544" s="69"/>
      <c r="O544" s="67"/>
      <c r="P544" s="67"/>
      <c r="Q544" s="67"/>
      <c r="R544" s="67"/>
    </row>
    <row r="545" spans="1:18" ht="30" customHeight="1" x14ac:dyDescent="0.3">
      <c r="A545" s="65"/>
      <c r="B545" s="66"/>
      <c r="C545" s="67"/>
      <c r="D545" s="67"/>
      <c r="E545" s="323"/>
      <c r="F545" s="68"/>
      <c r="G545" s="68"/>
      <c r="H545" s="68"/>
      <c r="I545" s="68"/>
      <c r="J545" s="68"/>
      <c r="K545" s="68"/>
      <c r="L545" s="68"/>
      <c r="M545" s="69"/>
      <c r="N545" s="69"/>
      <c r="O545" s="67"/>
      <c r="P545" s="67"/>
      <c r="Q545" s="67"/>
      <c r="R545" s="67"/>
    </row>
    <row r="546" spans="1:18" ht="30" customHeight="1" x14ac:dyDescent="0.3">
      <c r="A546" s="65"/>
      <c r="B546" s="66"/>
      <c r="C546" s="67"/>
      <c r="D546" s="67"/>
      <c r="E546" s="323"/>
      <c r="F546" s="68"/>
      <c r="G546" s="68"/>
      <c r="H546" s="68"/>
      <c r="I546" s="68"/>
      <c r="J546" s="68"/>
      <c r="K546" s="68"/>
      <c r="L546" s="68"/>
      <c r="M546" s="69"/>
      <c r="N546" s="69"/>
      <c r="O546" s="67"/>
      <c r="P546" s="67"/>
      <c r="Q546" s="67"/>
      <c r="R546" s="67"/>
    </row>
    <row r="547" spans="1:18" ht="30" customHeight="1" x14ac:dyDescent="0.3">
      <c r="A547" s="65"/>
      <c r="B547" s="66"/>
      <c r="C547" s="67"/>
      <c r="D547" s="67"/>
      <c r="E547" s="323"/>
      <c r="F547" s="68"/>
      <c r="G547" s="68"/>
      <c r="H547" s="68"/>
      <c r="I547" s="68"/>
      <c r="J547" s="68"/>
      <c r="K547" s="68"/>
      <c r="L547" s="68"/>
      <c r="M547" s="69"/>
      <c r="N547" s="69"/>
      <c r="O547" s="67"/>
      <c r="P547" s="67"/>
      <c r="Q547" s="67"/>
      <c r="R547" s="67"/>
    </row>
    <row r="548" spans="1:18" ht="30" customHeight="1" x14ac:dyDescent="0.3">
      <c r="A548" s="65"/>
      <c r="B548" s="66"/>
      <c r="C548" s="67"/>
      <c r="D548" s="67"/>
      <c r="E548" s="323"/>
      <c r="F548" s="68"/>
      <c r="G548" s="68"/>
      <c r="H548" s="68"/>
      <c r="I548" s="68"/>
      <c r="J548" s="68"/>
      <c r="K548" s="68"/>
      <c r="L548" s="68"/>
      <c r="M548" s="69"/>
      <c r="N548" s="69"/>
      <c r="O548" s="67"/>
      <c r="P548" s="67"/>
      <c r="Q548" s="67"/>
      <c r="R548" s="67"/>
    </row>
    <row r="549" spans="1:18" ht="30" customHeight="1" x14ac:dyDescent="0.3">
      <c r="A549" s="65"/>
      <c r="B549" s="66"/>
      <c r="C549" s="67"/>
      <c r="D549" s="67"/>
      <c r="E549" s="323"/>
      <c r="F549" s="68"/>
      <c r="G549" s="68"/>
      <c r="H549" s="68"/>
      <c r="I549" s="68"/>
      <c r="J549" s="68"/>
      <c r="K549" s="68"/>
      <c r="L549" s="68"/>
      <c r="M549" s="69"/>
      <c r="N549" s="69"/>
      <c r="O549" s="67"/>
      <c r="P549" s="67"/>
      <c r="Q549" s="67"/>
      <c r="R549" s="67"/>
    </row>
    <row r="550" spans="1:18" ht="30" customHeight="1" x14ac:dyDescent="0.3">
      <c r="A550" s="65"/>
      <c r="B550" s="66"/>
      <c r="C550" s="67"/>
      <c r="D550" s="67"/>
      <c r="E550" s="323"/>
      <c r="F550" s="68"/>
      <c r="G550" s="68"/>
      <c r="H550" s="68"/>
      <c r="I550" s="68"/>
      <c r="J550" s="68"/>
      <c r="K550" s="68"/>
      <c r="L550" s="68"/>
      <c r="M550" s="69"/>
      <c r="N550" s="69"/>
      <c r="O550" s="67"/>
      <c r="P550" s="67"/>
      <c r="Q550" s="67"/>
      <c r="R550" s="67"/>
    </row>
    <row r="551" spans="1:18" ht="30" customHeight="1" x14ac:dyDescent="0.3">
      <c r="A551" s="65"/>
      <c r="B551" s="66"/>
      <c r="C551" s="67"/>
      <c r="D551" s="67"/>
      <c r="E551" s="323"/>
      <c r="F551" s="68"/>
      <c r="G551" s="68"/>
      <c r="H551" s="68"/>
      <c r="I551" s="68"/>
      <c r="J551" s="68"/>
      <c r="K551" s="68"/>
      <c r="L551" s="68"/>
      <c r="M551" s="69"/>
      <c r="N551" s="69"/>
      <c r="O551" s="67"/>
      <c r="P551" s="67"/>
      <c r="Q551" s="67"/>
      <c r="R551" s="67"/>
    </row>
    <row r="552" spans="1:18" ht="30" customHeight="1" x14ac:dyDescent="0.3">
      <c r="A552" s="65"/>
      <c r="B552" s="66"/>
      <c r="C552" s="67"/>
      <c r="D552" s="67"/>
      <c r="E552" s="323"/>
      <c r="F552" s="68"/>
      <c r="G552" s="68"/>
      <c r="H552" s="68"/>
      <c r="I552" s="68"/>
      <c r="J552" s="68"/>
      <c r="K552" s="68"/>
      <c r="L552" s="68"/>
      <c r="M552" s="69"/>
      <c r="N552" s="69"/>
      <c r="O552" s="67"/>
      <c r="P552" s="67"/>
      <c r="Q552" s="67"/>
      <c r="R552" s="67"/>
    </row>
    <row r="553" spans="1:18" ht="30" customHeight="1" x14ac:dyDescent="0.3">
      <c r="A553" s="65"/>
      <c r="B553" s="66"/>
      <c r="C553" s="67"/>
      <c r="D553" s="67"/>
      <c r="E553" s="323"/>
      <c r="F553" s="68"/>
      <c r="G553" s="68"/>
      <c r="H553" s="68"/>
      <c r="I553" s="68"/>
      <c r="J553" s="68"/>
      <c r="K553" s="68"/>
      <c r="L553" s="68"/>
      <c r="M553" s="69"/>
      <c r="N553" s="69"/>
      <c r="O553" s="67"/>
      <c r="P553" s="67"/>
      <c r="Q553" s="67"/>
      <c r="R553" s="67"/>
    </row>
    <row r="554" spans="1:18" ht="30" customHeight="1" x14ac:dyDescent="0.3">
      <c r="A554" s="65"/>
      <c r="B554" s="66"/>
      <c r="C554" s="67"/>
      <c r="D554" s="67"/>
      <c r="E554" s="323"/>
      <c r="F554" s="68"/>
      <c r="G554" s="68"/>
      <c r="H554" s="68"/>
      <c r="I554" s="68"/>
      <c r="J554" s="68"/>
      <c r="K554" s="68"/>
      <c r="L554" s="68"/>
      <c r="M554" s="69"/>
      <c r="N554" s="69"/>
      <c r="O554" s="67"/>
      <c r="P554" s="67"/>
      <c r="Q554" s="67"/>
      <c r="R554" s="67"/>
    </row>
    <row r="555" spans="1:18" ht="30" customHeight="1" x14ac:dyDescent="0.3">
      <c r="A555" s="65"/>
      <c r="B555" s="66"/>
      <c r="C555" s="67"/>
      <c r="D555" s="67"/>
      <c r="E555" s="323"/>
      <c r="F555" s="68"/>
      <c r="G555" s="68"/>
      <c r="H555" s="68"/>
      <c r="I555" s="68"/>
      <c r="J555" s="68"/>
      <c r="K555" s="68"/>
      <c r="L555" s="68"/>
      <c r="M555" s="69"/>
      <c r="N555" s="69"/>
      <c r="O555" s="67"/>
      <c r="P555" s="67"/>
      <c r="Q555" s="67"/>
      <c r="R555" s="67"/>
    </row>
    <row r="556" spans="1:18" ht="30" customHeight="1" x14ac:dyDescent="0.3">
      <c r="A556" s="65"/>
      <c r="B556" s="66"/>
      <c r="C556" s="67"/>
      <c r="D556" s="67"/>
      <c r="E556" s="323"/>
      <c r="F556" s="68"/>
      <c r="G556" s="68"/>
      <c r="H556" s="68"/>
      <c r="I556" s="68"/>
      <c r="J556" s="68"/>
      <c r="K556" s="68"/>
      <c r="L556" s="68"/>
      <c r="M556" s="69"/>
      <c r="N556" s="69"/>
      <c r="O556" s="67"/>
      <c r="P556" s="67"/>
      <c r="Q556" s="67"/>
      <c r="R556" s="67"/>
    </row>
    <row r="557" spans="1:18" ht="30" customHeight="1" x14ac:dyDescent="0.3">
      <c r="A557" s="65"/>
      <c r="B557" s="66"/>
      <c r="C557" s="67"/>
      <c r="D557" s="67"/>
      <c r="E557" s="323"/>
      <c r="F557" s="68"/>
      <c r="G557" s="68"/>
      <c r="H557" s="68"/>
      <c r="I557" s="68"/>
      <c r="J557" s="68"/>
      <c r="K557" s="68"/>
      <c r="L557" s="68"/>
      <c r="M557" s="69"/>
      <c r="N557" s="69"/>
      <c r="O557" s="67"/>
      <c r="P557" s="67"/>
      <c r="Q557" s="67"/>
      <c r="R557" s="67"/>
    </row>
    <row r="558" spans="1:18" ht="30" customHeight="1" x14ac:dyDescent="0.3">
      <c r="A558" s="65"/>
      <c r="B558" s="66"/>
      <c r="C558" s="67"/>
      <c r="D558" s="67"/>
      <c r="E558" s="323"/>
      <c r="F558" s="68"/>
      <c r="G558" s="68"/>
      <c r="H558" s="68"/>
      <c r="I558" s="68"/>
      <c r="J558" s="68"/>
      <c r="K558" s="68"/>
      <c r="L558" s="68"/>
      <c r="M558" s="69"/>
      <c r="N558" s="69"/>
      <c r="O558" s="67"/>
      <c r="P558" s="67"/>
      <c r="Q558" s="67"/>
      <c r="R558" s="67"/>
    </row>
    <row r="559" spans="1:18" ht="30" customHeight="1" x14ac:dyDescent="0.3">
      <c r="A559" s="65"/>
      <c r="B559" s="66"/>
      <c r="C559" s="67"/>
      <c r="D559" s="67"/>
      <c r="E559" s="323"/>
      <c r="F559" s="68"/>
      <c r="G559" s="68"/>
      <c r="H559" s="68"/>
      <c r="I559" s="68"/>
      <c r="J559" s="68"/>
      <c r="K559" s="68"/>
      <c r="L559" s="68"/>
      <c r="M559" s="69"/>
      <c r="N559" s="69"/>
      <c r="O559" s="67"/>
      <c r="P559" s="67"/>
      <c r="Q559" s="67"/>
      <c r="R559" s="67"/>
    </row>
    <row r="560" spans="1:18" ht="30" customHeight="1" x14ac:dyDescent="0.3">
      <c r="A560" s="65"/>
      <c r="B560" s="66"/>
      <c r="C560" s="67"/>
      <c r="D560" s="67"/>
      <c r="E560" s="323"/>
      <c r="F560" s="68"/>
      <c r="G560" s="68"/>
      <c r="H560" s="68"/>
      <c r="I560" s="68"/>
      <c r="J560" s="68"/>
      <c r="K560" s="68"/>
      <c r="L560" s="68"/>
      <c r="M560" s="69"/>
      <c r="N560" s="69"/>
      <c r="O560" s="67"/>
      <c r="P560" s="67"/>
      <c r="Q560" s="67"/>
      <c r="R560" s="67"/>
    </row>
    <row r="561" spans="1:18" ht="30" customHeight="1" x14ac:dyDescent="0.3">
      <c r="A561" s="65"/>
      <c r="B561" s="66"/>
      <c r="C561" s="67"/>
      <c r="D561" s="67"/>
      <c r="E561" s="323"/>
      <c r="F561" s="68"/>
      <c r="G561" s="68"/>
      <c r="H561" s="68"/>
      <c r="I561" s="68"/>
      <c r="J561" s="68"/>
      <c r="K561" s="68"/>
      <c r="L561" s="68"/>
      <c r="M561" s="69"/>
      <c r="N561" s="69"/>
      <c r="O561" s="67"/>
      <c r="P561" s="67"/>
      <c r="Q561" s="67"/>
      <c r="R561" s="67"/>
    </row>
    <row r="562" spans="1:18" ht="30" customHeight="1" x14ac:dyDescent="0.3">
      <c r="A562" s="65"/>
      <c r="B562" s="66"/>
      <c r="C562" s="67"/>
      <c r="D562" s="67"/>
      <c r="E562" s="323"/>
      <c r="F562" s="68"/>
      <c r="G562" s="68"/>
      <c r="H562" s="68"/>
      <c r="I562" s="68"/>
      <c r="J562" s="68"/>
      <c r="K562" s="68"/>
      <c r="L562" s="68"/>
      <c r="M562" s="69"/>
      <c r="N562" s="69"/>
      <c r="O562" s="67"/>
      <c r="P562" s="67"/>
      <c r="Q562" s="67"/>
      <c r="R562" s="67"/>
    </row>
    <row r="563" spans="1:18" ht="30" customHeight="1" x14ac:dyDescent="0.3">
      <c r="A563" s="65"/>
      <c r="B563" s="66"/>
      <c r="C563" s="67"/>
      <c r="D563" s="67"/>
      <c r="E563" s="323"/>
      <c r="F563" s="68"/>
      <c r="G563" s="68"/>
      <c r="H563" s="68"/>
      <c r="I563" s="68"/>
      <c r="J563" s="68"/>
      <c r="K563" s="68"/>
      <c r="L563" s="68"/>
      <c r="M563" s="69"/>
      <c r="N563" s="69"/>
      <c r="O563" s="67"/>
      <c r="P563" s="67"/>
      <c r="Q563" s="67"/>
      <c r="R563" s="67"/>
    </row>
    <row r="564" spans="1:18" ht="30" customHeight="1" x14ac:dyDescent="0.3">
      <c r="A564" s="65"/>
      <c r="B564" s="66"/>
      <c r="C564" s="67"/>
      <c r="D564" s="67"/>
      <c r="E564" s="323"/>
      <c r="F564" s="68"/>
      <c r="G564" s="68"/>
      <c r="H564" s="68"/>
      <c r="I564" s="68"/>
      <c r="J564" s="68"/>
      <c r="K564" s="68"/>
      <c r="L564" s="68"/>
      <c r="M564" s="69"/>
      <c r="N564" s="69"/>
      <c r="O564" s="67"/>
      <c r="P564" s="67"/>
      <c r="Q564" s="67"/>
      <c r="R564" s="67"/>
    </row>
    <row r="565" spans="1:18" ht="30" customHeight="1" x14ac:dyDescent="0.3">
      <c r="A565" s="65"/>
      <c r="B565" s="66"/>
      <c r="C565" s="67"/>
      <c r="D565" s="67"/>
      <c r="E565" s="323"/>
      <c r="F565" s="68"/>
      <c r="G565" s="68"/>
      <c r="H565" s="68"/>
      <c r="I565" s="68"/>
      <c r="J565" s="68"/>
      <c r="K565" s="68"/>
      <c r="L565" s="68"/>
      <c r="M565" s="69"/>
      <c r="N565" s="69"/>
      <c r="O565" s="67"/>
      <c r="P565" s="67"/>
      <c r="Q565" s="67"/>
      <c r="R565" s="67"/>
    </row>
    <row r="566" spans="1:18" ht="30" customHeight="1" x14ac:dyDescent="0.3">
      <c r="A566" s="65"/>
      <c r="B566" s="66"/>
      <c r="C566" s="67"/>
      <c r="D566" s="67"/>
      <c r="E566" s="323"/>
      <c r="F566" s="68"/>
      <c r="G566" s="68"/>
      <c r="H566" s="68"/>
      <c r="I566" s="68"/>
      <c r="J566" s="68"/>
      <c r="K566" s="68"/>
      <c r="L566" s="68"/>
      <c r="M566" s="69"/>
      <c r="N566" s="69"/>
      <c r="O566" s="67"/>
      <c r="P566" s="67"/>
      <c r="Q566" s="67"/>
      <c r="R566" s="67"/>
    </row>
    <row r="567" spans="1:18" ht="30" customHeight="1" x14ac:dyDescent="0.3">
      <c r="A567" s="65"/>
      <c r="B567" s="66"/>
      <c r="C567" s="67"/>
      <c r="D567" s="67"/>
      <c r="E567" s="323"/>
      <c r="F567" s="68"/>
      <c r="G567" s="68"/>
      <c r="H567" s="68"/>
      <c r="I567" s="68"/>
      <c r="J567" s="68"/>
      <c r="K567" s="68"/>
      <c r="L567" s="68"/>
      <c r="M567" s="69"/>
      <c r="N567" s="69"/>
      <c r="O567" s="67"/>
      <c r="P567" s="67"/>
      <c r="Q567" s="67"/>
      <c r="R567" s="67"/>
    </row>
    <row r="568" spans="1:18" ht="30" customHeight="1" x14ac:dyDescent="0.3">
      <c r="A568" s="65"/>
      <c r="B568" s="66"/>
      <c r="C568" s="67"/>
      <c r="D568" s="67"/>
      <c r="E568" s="323"/>
      <c r="F568" s="68"/>
      <c r="G568" s="68"/>
      <c r="H568" s="68"/>
      <c r="I568" s="68"/>
      <c r="J568" s="68"/>
      <c r="K568" s="68"/>
      <c r="L568" s="68"/>
      <c r="M568" s="69"/>
      <c r="N568" s="69"/>
      <c r="O568" s="67"/>
      <c r="P568" s="67"/>
      <c r="Q568" s="67"/>
      <c r="R568" s="67"/>
    </row>
    <row r="569" spans="1:18" ht="30" customHeight="1" x14ac:dyDescent="0.3">
      <c r="A569" s="65"/>
      <c r="B569" s="66"/>
      <c r="C569" s="67"/>
      <c r="D569" s="67"/>
      <c r="E569" s="323"/>
      <c r="F569" s="68"/>
      <c r="G569" s="68"/>
      <c r="H569" s="68"/>
      <c r="I569" s="68"/>
      <c r="J569" s="68"/>
      <c r="K569" s="68"/>
      <c r="L569" s="68"/>
      <c r="M569" s="69"/>
      <c r="N569" s="69"/>
      <c r="O569" s="67"/>
      <c r="P569" s="67"/>
      <c r="Q569" s="67"/>
      <c r="R569" s="67"/>
    </row>
    <row r="570" spans="1:18" ht="30" customHeight="1" x14ac:dyDescent="0.3">
      <c r="A570" s="65"/>
      <c r="B570" s="66"/>
      <c r="C570" s="67"/>
      <c r="D570" s="67"/>
      <c r="E570" s="323"/>
      <c r="F570" s="68"/>
      <c r="G570" s="68"/>
      <c r="H570" s="68"/>
      <c r="I570" s="68"/>
      <c r="J570" s="68"/>
      <c r="K570" s="68"/>
      <c r="L570" s="68"/>
      <c r="M570" s="69"/>
      <c r="N570" s="69"/>
      <c r="O570" s="67"/>
      <c r="P570" s="67"/>
      <c r="Q570" s="67"/>
      <c r="R570" s="67"/>
    </row>
    <row r="571" spans="1:18" ht="30" customHeight="1" x14ac:dyDescent="0.3">
      <c r="A571" s="65"/>
      <c r="B571" s="66"/>
      <c r="C571" s="67"/>
      <c r="D571" s="67"/>
      <c r="E571" s="323"/>
      <c r="F571" s="68"/>
      <c r="G571" s="68"/>
      <c r="H571" s="68"/>
      <c r="I571" s="68"/>
      <c r="J571" s="68"/>
      <c r="K571" s="68"/>
      <c r="L571" s="68"/>
      <c r="M571" s="69"/>
      <c r="N571" s="69"/>
      <c r="O571" s="67"/>
      <c r="P571" s="67"/>
      <c r="Q571" s="67"/>
      <c r="R571" s="67"/>
    </row>
    <row r="572" spans="1:18" ht="30" customHeight="1" x14ac:dyDescent="0.3">
      <c r="A572" s="65"/>
      <c r="B572" s="66"/>
      <c r="C572" s="67"/>
      <c r="D572" s="67"/>
      <c r="E572" s="323"/>
      <c r="F572" s="68"/>
      <c r="G572" s="68"/>
      <c r="H572" s="68"/>
      <c r="I572" s="68"/>
      <c r="J572" s="68"/>
      <c r="K572" s="68"/>
      <c r="L572" s="68"/>
      <c r="M572" s="69"/>
      <c r="N572" s="69"/>
      <c r="O572" s="67"/>
      <c r="P572" s="67"/>
      <c r="Q572" s="67"/>
      <c r="R572" s="67"/>
    </row>
    <row r="573" spans="1:18" ht="30" customHeight="1" x14ac:dyDescent="0.3">
      <c r="A573" s="65"/>
      <c r="B573" s="66"/>
      <c r="C573" s="67"/>
      <c r="D573" s="67"/>
      <c r="E573" s="323"/>
      <c r="F573" s="68"/>
      <c r="G573" s="68"/>
      <c r="H573" s="68"/>
      <c r="I573" s="68"/>
      <c r="J573" s="68"/>
      <c r="K573" s="68"/>
      <c r="L573" s="68"/>
      <c r="M573" s="69"/>
      <c r="N573" s="69"/>
      <c r="O573" s="67"/>
      <c r="P573" s="67"/>
      <c r="Q573" s="67"/>
      <c r="R573" s="67"/>
    </row>
    <row r="574" spans="1:18" ht="30" customHeight="1" x14ac:dyDescent="0.3">
      <c r="A574" s="65"/>
      <c r="B574" s="66"/>
      <c r="C574" s="67"/>
      <c r="D574" s="67"/>
      <c r="E574" s="323"/>
      <c r="F574" s="68"/>
      <c r="G574" s="68"/>
      <c r="H574" s="68"/>
      <c r="I574" s="68"/>
      <c r="J574" s="68"/>
      <c r="K574" s="68"/>
      <c r="L574" s="68"/>
      <c r="M574" s="69"/>
      <c r="N574" s="69"/>
      <c r="O574" s="67"/>
      <c r="P574" s="67"/>
      <c r="Q574" s="67"/>
      <c r="R574" s="67"/>
    </row>
    <row r="575" spans="1:18" ht="30" customHeight="1" x14ac:dyDescent="0.3">
      <c r="A575" s="65"/>
      <c r="B575" s="66"/>
      <c r="C575" s="67"/>
      <c r="D575" s="67"/>
      <c r="E575" s="323"/>
      <c r="F575" s="68"/>
      <c r="G575" s="68"/>
      <c r="H575" s="68"/>
      <c r="I575" s="68"/>
      <c r="J575" s="68"/>
      <c r="K575" s="68"/>
      <c r="L575" s="68"/>
      <c r="M575" s="69"/>
      <c r="N575" s="69"/>
      <c r="O575" s="67"/>
      <c r="P575" s="67"/>
      <c r="Q575" s="67"/>
      <c r="R575" s="67"/>
    </row>
    <row r="576" spans="1:18" ht="30" customHeight="1" x14ac:dyDescent="0.3">
      <c r="A576" s="65"/>
      <c r="B576" s="66"/>
      <c r="C576" s="67"/>
      <c r="D576" s="67"/>
      <c r="E576" s="323"/>
      <c r="F576" s="68"/>
      <c r="G576" s="68"/>
      <c r="H576" s="68"/>
      <c r="I576" s="68"/>
      <c r="J576" s="68"/>
      <c r="K576" s="68"/>
      <c r="L576" s="68"/>
      <c r="M576" s="69"/>
      <c r="N576" s="69"/>
      <c r="O576" s="67"/>
      <c r="P576" s="67"/>
      <c r="Q576" s="67"/>
      <c r="R576" s="67"/>
    </row>
    <row r="577" spans="1:18" ht="30" customHeight="1" x14ac:dyDescent="0.3">
      <c r="A577" s="65"/>
      <c r="B577" s="66"/>
      <c r="C577" s="67"/>
      <c r="D577" s="67"/>
      <c r="E577" s="323"/>
      <c r="F577" s="68"/>
      <c r="G577" s="68"/>
      <c r="H577" s="68"/>
      <c r="I577" s="68"/>
      <c r="J577" s="68"/>
      <c r="K577" s="68"/>
      <c r="L577" s="68"/>
      <c r="M577" s="69"/>
      <c r="N577" s="69"/>
      <c r="O577" s="67"/>
      <c r="P577" s="67"/>
      <c r="Q577" s="67"/>
      <c r="R577" s="67"/>
    </row>
    <row r="578" spans="1:18" ht="30" customHeight="1" x14ac:dyDescent="0.3">
      <c r="A578" s="65"/>
      <c r="B578" s="66"/>
      <c r="C578" s="67"/>
      <c r="D578" s="67"/>
      <c r="E578" s="323"/>
      <c r="F578" s="68"/>
      <c r="G578" s="68"/>
      <c r="H578" s="68"/>
      <c r="I578" s="68"/>
      <c r="J578" s="68"/>
      <c r="K578" s="68"/>
      <c r="L578" s="68"/>
      <c r="M578" s="69"/>
      <c r="N578" s="69"/>
      <c r="O578" s="67"/>
      <c r="P578" s="67"/>
      <c r="Q578" s="67"/>
      <c r="R578" s="67"/>
    </row>
    <row r="579" spans="1:18" ht="30" customHeight="1" x14ac:dyDescent="0.3">
      <c r="A579" s="65"/>
      <c r="B579" s="66"/>
      <c r="C579" s="67"/>
      <c r="D579" s="67"/>
      <c r="E579" s="323"/>
      <c r="F579" s="68"/>
      <c r="G579" s="68"/>
      <c r="H579" s="68"/>
      <c r="I579" s="68"/>
      <c r="J579" s="68"/>
      <c r="K579" s="68"/>
      <c r="L579" s="68"/>
      <c r="M579" s="69"/>
      <c r="N579" s="69"/>
      <c r="O579" s="67"/>
      <c r="P579" s="67"/>
      <c r="Q579" s="67"/>
      <c r="R579" s="67"/>
    </row>
    <row r="580" spans="1:18" ht="30" customHeight="1" x14ac:dyDescent="0.3">
      <c r="A580" s="65"/>
      <c r="B580" s="66"/>
      <c r="C580" s="67"/>
      <c r="D580" s="67"/>
      <c r="E580" s="323"/>
      <c r="F580" s="68"/>
      <c r="G580" s="68"/>
      <c r="H580" s="68"/>
      <c r="I580" s="68"/>
      <c r="J580" s="68"/>
      <c r="K580" s="68"/>
      <c r="L580" s="68"/>
      <c r="M580" s="69"/>
      <c r="N580" s="69"/>
      <c r="O580" s="67"/>
      <c r="P580" s="67"/>
      <c r="Q580" s="67"/>
      <c r="R580" s="67"/>
    </row>
    <row r="581" spans="1:18" ht="30" customHeight="1" x14ac:dyDescent="0.3">
      <c r="A581" s="65"/>
      <c r="B581" s="66"/>
      <c r="C581" s="67"/>
      <c r="D581" s="67"/>
      <c r="E581" s="323"/>
      <c r="F581" s="68"/>
      <c r="G581" s="68"/>
      <c r="H581" s="68"/>
      <c r="I581" s="68"/>
      <c r="J581" s="68"/>
      <c r="K581" s="68"/>
      <c r="L581" s="68"/>
      <c r="M581" s="69"/>
      <c r="N581" s="69"/>
      <c r="O581" s="67"/>
      <c r="P581" s="67"/>
      <c r="Q581" s="67"/>
      <c r="R581" s="67"/>
    </row>
    <row r="582" spans="1:18" ht="30" customHeight="1" x14ac:dyDescent="0.3">
      <c r="A582" s="65"/>
      <c r="B582" s="66"/>
      <c r="C582" s="67"/>
      <c r="D582" s="67"/>
      <c r="E582" s="323"/>
      <c r="F582" s="68"/>
      <c r="G582" s="68"/>
      <c r="H582" s="68"/>
      <c r="I582" s="68"/>
      <c r="J582" s="68"/>
      <c r="K582" s="68"/>
      <c r="L582" s="68"/>
      <c r="M582" s="69"/>
      <c r="N582" s="69"/>
      <c r="O582" s="67"/>
      <c r="P582" s="67"/>
      <c r="Q582" s="67"/>
      <c r="R582" s="67"/>
    </row>
    <row r="583" spans="1:18" ht="30" customHeight="1" x14ac:dyDescent="0.3">
      <c r="A583" s="65"/>
      <c r="B583" s="66"/>
      <c r="C583" s="67"/>
      <c r="D583" s="67"/>
      <c r="E583" s="323"/>
      <c r="F583" s="68"/>
      <c r="G583" s="68"/>
      <c r="H583" s="68"/>
      <c r="I583" s="68"/>
      <c r="J583" s="68"/>
      <c r="K583" s="68"/>
      <c r="L583" s="68"/>
      <c r="M583" s="69"/>
      <c r="N583" s="69"/>
      <c r="O583" s="67"/>
      <c r="P583" s="67"/>
      <c r="Q583" s="67"/>
      <c r="R583" s="67"/>
    </row>
    <row r="584" spans="1:18" ht="30" customHeight="1" x14ac:dyDescent="0.3">
      <c r="A584" s="65"/>
      <c r="B584" s="66"/>
      <c r="C584" s="67"/>
      <c r="D584" s="67"/>
      <c r="E584" s="323"/>
      <c r="F584" s="68"/>
      <c r="G584" s="68"/>
      <c r="H584" s="68"/>
      <c r="I584" s="68"/>
      <c r="J584" s="68"/>
      <c r="K584" s="68"/>
      <c r="L584" s="68"/>
      <c r="M584" s="69"/>
      <c r="N584" s="69"/>
      <c r="O584" s="67"/>
      <c r="P584" s="67"/>
      <c r="Q584" s="67"/>
      <c r="R584" s="67"/>
    </row>
    <row r="585" spans="1:18" ht="30" customHeight="1" x14ac:dyDescent="0.3">
      <c r="A585" s="65"/>
      <c r="B585" s="66"/>
      <c r="C585" s="67"/>
      <c r="D585" s="67"/>
      <c r="E585" s="323"/>
      <c r="F585" s="68"/>
      <c r="G585" s="68"/>
      <c r="H585" s="68"/>
      <c r="I585" s="68"/>
      <c r="J585" s="68"/>
      <c r="K585" s="68"/>
      <c r="L585" s="68"/>
      <c r="M585" s="69"/>
      <c r="N585" s="69"/>
      <c r="O585" s="67"/>
      <c r="P585" s="67"/>
      <c r="Q585" s="67"/>
      <c r="R585" s="67"/>
    </row>
    <row r="586" spans="1:18" ht="30" customHeight="1" x14ac:dyDescent="0.3">
      <c r="A586" s="65"/>
      <c r="B586" s="66"/>
      <c r="C586" s="67"/>
      <c r="D586" s="67"/>
      <c r="E586" s="323"/>
      <c r="F586" s="68"/>
      <c r="G586" s="68"/>
      <c r="H586" s="68"/>
      <c r="I586" s="68"/>
      <c r="J586" s="68"/>
      <c r="K586" s="68"/>
      <c r="L586" s="68"/>
      <c r="M586" s="69"/>
      <c r="N586" s="69"/>
      <c r="O586" s="67"/>
      <c r="P586" s="67"/>
      <c r="Q586" s="67"/>
      <c r="R586" s="67"/>
    </row>
    <row r="587" spans="1:18" ht="30" customHeight="1" x14ac:dyDescent="0.3">
      <c r="A587" s="65"/>
      <c r="B587" s="66"/>
      <c r="C587" s="67"/>
      <c r="D587" s="67"/>
      <c r="E587" s="323"/>
      <c r="F587" s="68"/>
      <c r="G587" s="68"/>
      <c r="H587" s="68"/>
      <c r="I587" s="68"/>
      <c r="J587" s="68"/>
      <c r="K587" s="68"/>
      <c r="L587" s="68"/>
      <c r="M587" s="69"/>
      <c r="N587" s="69"/>
      <c r="O587" s="67"/>
      <c r="P587" s="67"/>
      <c r="Q587" s="67"/>
      <c r="R587" s="67"/>
    </row>
    <row r="588" spans="1:18" ht="30" customHeight="1" x14ac:dyDescent="0.3">
      <c r="A588" s="65"/>
      <c r="B588" s="66"/>
      <c r="C588" s="67"/>
      <c r="D588" s="67"/>
      <c r="E588" s="323"/>
      <c r="F588" s="68"/>
      <c r="G588" s="68"/>
      <c r="H588" s="68"/>
      <c r="I588" s="68"/>
      <c r="J588" s="68"/>
      <c r="K588" s="68"/>
      <c r="L588" s="68"/>
      <c r="M588" s="69"/>
      <c r="N588" s="69"/>
      <c r="O588" s="67"/>
      <c r="P588" s="67"/>
      <c r="Q588" s="67"/>
      <c r="R588" s="67"/>
    </row>
    <row r="589" spans="1:18" ht="30" customHeight="1" x14ac:dyDescent="0.3">
      <c r="A589" s="65"/>
      <c r="B589" s="66"/>
      <c r="C589" s="67"/>
      <c r="D589" s="67"/>
      <c r="E589" s="323"/>
      <c r="F589" s="68"/>
      <c r="G589" s="68"/>
      <c r="H589" s="68"/>
      <c r="I589" s="68"/>
      <c r="J589" s="68"/>
      <c r="K589" s="68"/>
      <c r="L589" s="68"/>
      <c r="M589" s="69"/>
      <c r="N589" s="69"/>
      <c r="O589" s="67"/>
      <c r="P589" s="67"/>
      <c r="Q589" s="67"/>
      <c r="R589" s="67"/>
    </row>
    <row r="590" spans="1:18" ht="30" customHeight="1" x14ac:dyDescent="0.3">
      <c r="A590" s="65"/>
      <c r="B590" s="66"/>
      <c r="C590" s="67"/>
      <c r="D590" s="67"/>
      <c r="E590" s="323"/>
      <c r="F590" s="68"/>
      <c r="G590" s="68"/>
      <c r="H590" s="68"/>
      <c r="I590" s="68"/>
      <c r="J590" s="68"/>
      <c r="K590" s="68"/>
      <c r="L590" s="68"/>
      <c r="M590" s="69"/>
      <c r="N590" s="69"/>
      <c r="O590" s="67"/>
      <c r="P590" s="67"/>
      <c r="Q590" s="67"/>
      <c r="R590" s="67"/>
    </row>
    <row r="591" spans="1:18" ht="30" customHeight="1" x14ac:dyDescent="0.3">
      <c r="A591" s="65"/>
      <c r="B591" s="66"/>
      <c r="C591" s="67"/>
      <c r="D591" s="67"/>
      <c r="E591" s="323"/>
      <c r="F591" s="68"/>
      <c r="G591" s="68"/>
      <c r="H591" s="68"/>
      <c r="I591" s="68"/>
      <c r="J591" s="68"/>
      <c r="K591" s="68"/>
      <c r="L591" s="68"/>
      <c r="M591" s="69"/>
      <c r="N591" s="69"/>
      <c r="O591" s="67"/>
      <c r="P591" s="67"/>
      <c r="Q591" s="67"/>
      <c r="R591" s="67"/>
    </row>
    <row r="592" spans="1:18" ht="30" customHeight="1" x14ac:dyDescent="0.3">
      <c r="A592" s="65"/>
      <c r="B592" s="66"/>
      <c r="C592" s="67"/>
      <c r="D592" s="67"/>
      <c r="E592" s="323"/>
      <c r="F592" s="68"/>
      <c r="G592" s="68"/>
      <c r="H592" s="68"/>
      <c r="I592" s="68"/>
      <c r="J592" s="68"/>
      <c r="K592" s="68"/>
      <c r="L592" s="68"/>
      <c r="M592" s="69"/>
      <c r="N592" s="69"/>
      <c r="O592" s="67"/>
      <c r="P592" s="67"/>
      <c r="Q592" s="67"/>
      <c r="R592" s="67"/>
    </row>
    <row r="593" spans="1:18" ht="30" customHeight="1" x14ac:dyDescent="0.3">
      <c r="A593" s="65"/>
      <c r="B593" s="66"/>
      <c r="C593" s="67"/>
      <c r="D593" s="67"/>
      <c r="E593" s="323"/>
      <c r="F593" s="68"/>
      <c r="G593" s="68"/>
      <c r="H593" s="68"/>
      <c r="I593" s="68"/>
      <c r="J593" s="68"/>
      <c r="K593" s="68"/>
      <c r="L593" s="68"/>
      <c r="M593" s="69"/>
      <c r="N593" s="69"/>
      <c r="O593" s="67"/>
      <c r="P593" s="67"/>
      <c r="Q593" s="67"/>
      <c r="R593" s="67"/>
    </row>
    <row r="594" spans="1:18" ht="30" customHeight="1" x14ac:dyDescent="0.3">
      <c r="A594" s="65"/>
      <c r="B594" s="66"/>
      <c r="C594" s="67"/>
      <c r="D594" s="67"/>
      <c r="E594" s="323"/>
      <c r="F594" s="68"/>
      <c r="G594" s="68"/>
      <c r="H594" s="68"/>
      <c r="I594" s="68"/>
      <c r="J594" s="68"/>
      <c r="K594" s="68"/>
      <c r="L594" s="68"/>
      <c r="M594" s="69"/>
      <c r="N594" s="69"/>
      <c r="O594" s="67"/>
      <c r="P594" s="67"/>
      <c r="Q594" s="67"/>
      <c r="R594" s="67"/>
    </row>
    <row r="595" spans="1:18" ht="30" customHeight="1" x14ac:dyDescent="0.3">
      <c r="A595" s="65"/>
      <c r="B595" s="66"/>
      <c r="C595" s="67"/>
      <c r="D595" s="67"/>
      <c r="E595" s="323"/>
      <c r="F595" s="68"/>
      <c r="G595" s="68"/>
      <c r="H595" s="68"/>
      <c r="I595" s="68"/>
      <c r="J595" s="68"/>
      <c r="K595" s="68"/>
      <c r="L595" s="68"/>
      <c r="M595" s="69"/>
      <c r="N595" s="69"/>
      <c r="O595" s="67"/>
      <c r="P595" s="67"/>
      <c r="Q595" s="67"/>
      <c r="R595" s="67"/>
    </row>
    <row r="596" spans="1:18" ht="30" customHeight="1" x14ac:dyDescent="0.3">
      <c r="A596" s="65"/>
      <c r="B596" s="66"/>
      <c r="C596" s="67"/>
      <c r="D596" s="67"/>
      <c r="E596" s="323"/>
      <c r="F596" s="68"/>
      <c r="G596" s="68"/>
      <c r="H596" s="68"/>
      <c r="I596" s="68"/>
      <c r="J596" s="68"/>
      <c r="K596" s="68"/>
      <c r="L596" s="68"/>
      <c r="M596" s="69"/>
      <c r="N596" s="69"/>
      <c r="O596" s="67"/>
      <c r="P596" s="67"/>
      <c r="Q596" s="67"/>
      <c r="R596" s="67"/>
    </row>
    <row r="597" spans="1:18" ht="30" customHeight="1" x14ac:dyDescent="0.3">
      <c r="A597" s="65"/>
      <c r="B597" s="66"/>
      <c r="C597" s="67"/>
      <c r="D597" s="67"/>
      <c r="E597" s="323"/>
      <c r="F597" s="68"/>
      <c r="G597" s="68"/>
      <c r="H597" s="68"/>
      <c r="I597" s="68"/>
      <c r="J597" s="68"/>
      <c r="K597" s="68"/>
      <c r="L597" s="68"/>
      <c r="M597" s="69"/>
      <c r="N597" s="69"/>
      <c r="O597" s="67"/>
      <c r="P597" s="67"/>
      <c r="Q597" s="67"/>
      <c r="R597" s="67"/>
    </row>
    <row r="598" spans="1:18" ht="30" customHeight="1" x14ac:dyDescent="0.3">
      <c r="A598" s="65"/>
      <c r="B598" s="66"/>
      <c r="C598" s="67"/>
      <c r="D598" s="67"/>
      <c r="E598" s="323"/>
      <c r="F598" s="68"/>
      <c r="G598" s="68"/>
      <c r="H598" s="68"/>
      <c r="I598" s="68"/>
      <c r="J598" s="68"/>
      <c r="K598" s="68"/>
      <c r="L598" s="68"/>
      <c r="M598" s="69"/>
      <c r="N598" s="69"/>
      <c r="O598" s="67"/>
      <c r="P598" s="67"/>
      <c r="Q598" s="67"/>
      <c r="R598" s="67"/>
    </row>
    <row r="599" spans="1:18" ht="30" customHeight="1" x14ac:dyDescent="0.3">
      <c r="A599" s="65"/>
      <c r="B599" s="66"/>
      <c r="C599" s="67"/>
      <c r="D599" s="67"/>
      <c r="E599" s="323"/>
      <c r="F599" s="68"/>
      <c r="G599" s="68"/>
      <c r="H599" s="68"/>
      <c r="I599" s="68"/>
      <c r="J599" s="68"/>
      <c r="K599" s="68"/>
      <c r="L599" s="68"/>
      <c r="M599" s="69"/>
      <c r="N599" s="69"/>
      <c r="O599" s="67"/>
      <c r="P599" s="67"/>
      <c r="Q599" s="67"/>
      <c r="R599" s="67"/>
    </row>
    <row r="600" spans="1:18" ht="30" customHeight="1" x14ac:dyDescent="0.3">
      <c r="A600" s="65"/>
      <c r="B600" s="66"/>
      <c r="C600" s="67"/>
      <c r="D600" s="67"/>
      <c r="E600" s="323"/>
      <c r="F600" s="68"/>
      <c r="G600" s="68"/>
      <c r="H600" s="68"/>
      <c r="I600" s="68"/>
      <c r="J600" s="68"/>
      <c r="K600" s="68"/>
      <c r="L600" s="68"/>
      <c r="M600" s="69"/>
      <c r="N600" s="69"/>
      <c r="O600" s="67"/>
      <c r="P600" s="67"/>
      <c r="Q600" s="67"/>
      <c r="R600" s="67"/>
    </row>
    <row r="601" spans="1:18" ht="30" customHeight="1" x14ac:dyDescent="0.3">
      <c r="A601" s="65"/>
      <c r="B601" s="66"/>
      <c r="C601" s="67"/>
      <c r="D601" s="67"/>
      <c r="E601" s="323"/>
      <c r="F601" s="68"/>
      <c r="G601" s="68"/>
      <c r="H601" s="68"/>
      <c r="I601" s="68"/>
      <c r="J601" s="68"/>
      <c r="K601" s="68"/>
      <c r="L601" s="68"/>
      <c r="M601" s="69"/>
      <c r="N601" s="69"/>
      <c r="O601" s="67"/>
      <c r="P601" s="67"/>
      <c r="Q601" s="67"/>
      <c r="R601" s="67"/>
    </row>
    <row r="602" spans="1:18" ht="30" customHeight="1" x14ac:dyDescent="0.3">
      <c r="A602" s="65"/>
      <c r="B602" s="66"/>
      <c r="C602" s="67"/>
      <c r="D602" s="67"/>
      <c r="E602" s="323"/>
      <c r="F602" s="68"/>
      <c r="G602" s="68"/>
      <c r="H602" s="68"/>
      <c r="I602" s="68"/>
      <c r="J602" s="68"/>
      <c r="K602" s="68"/>
      <c r="L602" s="68"/>
      <c r="M602" s="69"/>
      <c r="N602" s="69"/>
      <c r="O602" s="67"/>
      <c r="P602" s="67"/>
      <c r="Q602" s="67"/>
      <c r="R602" s="67"/>
    </row>
    <row r="603" spans="1:18" ht="30" customHeight="1" x14ac:dyDescent="0.3">
      <c r="A603" s="65"/>
      <c r="B603" s="66"/>
      <c r="C603" s="67"/>
      <c r="D603" s="67"/>
      <c r="E603" s="323"/>
      <c r="F603" s="68"/>
      <c r="G603" s="68"/>
      <c r="H603" s="68"/>
      <c r="I603" s="68"/>
      <c r="J603" s="68"/>
      <c r="K603" s="68"/>
      <c r="L603" s="68"/>
      <c r="M603" s="69"/>
      <c r="N603" s="69"/>
      <c r="O603" s="67"/>
      <c r="P603" s="67"/>
      <c r="Q603" s="67"/>
      <c r="R603" s="67"/>
    </row>
    <row r="604" spans="1:18" ht="30" customHeight="1" x14ac:dyDescent="0.3">
      <c r="A604" s="65"/>
      <c r="B604" s="66"/>
      <c r="C604" s="67"/>
      <c r="D604" s="67"/>
      <c r="E604" s="323"/>
      <c r="F604" s="68"/>
      <c r="G604" s="68"/>
      <c r="H604" s="68"/>
      <c r="I604" s="68"/>
      <c r="J604" s="68"/>
      <c r="K604" s="68"/>
      <c r="L604" s="68"/>
      <c r="M604" s="69"/>
      <c r="N604" s="69"/>
      <c r="O604" s="67"/>
      <c r="P604" s="67"/>
      <c r="Q604" s="67"/>
      <c r="R604" s="67"/>
    </row>
    <row r="605" spans="1:18" ht="30" customHeight="1" x14ac:dyDescent="0.3">
      <c r="A605" s="65"/>
      <c r="B605" s="66"/>
      <c r="C605" s="67"/>
      <c r="D605" s="67"/>
      <c r="E605" s="323"/>
      <c r="F605" s="68"/>
      <c r="G605" s="68"/>
      <c r="H605" s="68"/>
      <c r="I605" s="68"/>
      <c r="J605" s="68"/>
      <c r="K605" s="68"/>
      <c r="L605" s="68"/>
      <c r="M605" s="69"/>
      <c r="N605" s="69"/>
      <c r="O605" s="67"/>
      <c r="P605" s="67"/>
      <c r="Q605" s="67"/>
      <c r="R605" s="67"/>
    </row>
    <row r="606" spans="1:18" ht="30" customHeight="1" x14ac:dyDescent="0.3">
      <c r="A606" s="65"/>
      <c r="B606" s="66"/>
      <c r="C606" s="67"/>
      <c r="D606" s="67"/>
      <c r="E606" s="323"/>
      <c r="F606" s="68"/>
      <c r="G606" s="68"/>
      <c r="H606" s="68"/>
      <c r="I606" s="68"/>
      <c r="J606" s="68"/>
      <c r="K606" s="68"/>
      <c r="L606" s="68"/>
      <c r="M606" s="69"/>
      <c r="N606" s="69"/>
      <c r="O606" s="67"/>
      <c r="P606" s="67"/>
      <c r="Q606" s="67"/>
      <c r="R606" s="67"/>
    </row>
    <row r="607" spans="1:18" ht="30" customHeight="1" x14ac:dyDescent="0.3">
      <c r="A607" s="65"/>
      <c r="B607" s="66"/>
      <c r="C607" s="67"/>
      <c r="D607" s="67"/>
      <c r="E607" s="323"/>
      <c r="F607" s="68"/>
      <c r="G607" s="68"/>
      <c r="H607" s="68"/>
      <c r="I607" s="68"/>
      <c r="J607" s="68"/>
      <c r="K607" s="68"/>
      <c r="L607" s="68"/>
      <c r="M607" s="69"/>
      <c r="N607" s="69"/>
      <c r="O607" s="67"/>
      <c r="P607" s="67"/>
      <c r="Q607" s="67"/>
      <c r="R607" s="67"/>
    </row>
    <row r="608" spans="1:18" ht="30" customHeight="1" x14ac:dyDescent="0.3">
      <c r="A608" s="65"/>
      <c r="B608" s="66"/>
      <c r="C608" s="67"/>
      <c r="D608" s="67"/>
      <c r="E608" s="323"/>
      <c r="F608" s="68"/>
      <c r="G608" s="68"/>
      <c r="H608" s="68"/>
      <c r="I608" s="68"/>
      <c r="J608" s="68"/>
      <c r="K608" s="68"/>
      <c r="L608" s="68"/>
      <c r="M608" s="69"/>
      <c r="N608" s="69"/>
      <c r="O608" s="67"/>
      <c r="P608" s="67"/>
      <c r="Q608" s="67"/>
      <c r="R608" s="67"/>
    </row>
    <row r="609" spans="1:18" ht="30" customHeight="1" x14ac:dyDescent="0.3">
      <c r="A609" s="65"/>
      <c r="B609" s="66"/>
      <c r="C609" s="67"/>
      <c r="D609" s="67"/>
      <c r="E609" s="323"/>
      <c r="F609" s="68"/>
      <c r="G609" s="68"/>
      <c r="H609" s="68"/>
      <c r="I609" s="68"/>
      <c r="J609" s="68"/>
      <c r="K609" s="68"/>
      <c r="L609" s="68"/>
      <c r="M609" s="69"/>
      <c r="N609" s="69"/>
      <c r="O609" s="67"/>
      <c r="P609" s="67"/>
      <c r="Q609" s="67"/>
      <c r="R609" s="67"/>
    </row>
    <row r="610" spans="1:18" ht="30" customHeight="1" x14ac:dyDescent="0.3">
      <c r="A610" s="65"/>
      <c r="B610" s="66"/>
      <c r="C610" s="67"/>
      <c r="D610" s="67"/>
      <c r="E610" s="323"/>
      <c r="F610" s="68"/>
      <c r="G610" s="68"/>
      <c r="H610" s="68"/>
      <c r="I610" s="68"/>
      <c r="J610" s="68"/>
      <c r="K610" s="68"/>
      <c r="L610" s="68"/>
      <c r="M610" s="69"/>
      <c r="N610" s="69"/>
      <c r="O610" s="67"/>
      <c r="P610" s="67"/>
      <c r="Q610" s="67"/>
      <c r="R610" s="67"/>
    </row>
    <row r="611" spans="1:18" ht="30" customHeight="1" x14ac:dyDescent="0.3">
      <c r="A611" s="65"/>
      <c r="B611" s="66"/>
      <c r="C611" s="67"/>
      <c r="D611" s="67"/>
      <c r="E611" s="323"/>
      <c r="F611" s="68"/>
      <c r="G611" s="68"/>
      <c r="H611" s="68"/>
      <c r="I611" s="68"/>
      <c r="J611" s="68"/>
      <c r="K611" s="68"/>
      <c r="L611" s="68"/>
      <c r="M611" s="69"/>
      <c r="N611" s="69"/>
      <c r="O611" s="67"/>
      <c r="P611" s="67"/>
      <c r="Q611" s="67"/>
      <c r="R611" s="67"/>
    </row>
    <row r="612" spans="1:18" ht="30" customHeight="1" x14ac:dyDescent="0.3">
      <c r="A612" s="65"/>
      <c r="B612" s="66"/>
      <c r="C612" s="67"/>
      <c r="D612" s="67"/>
      <c r="E612" s="323"/>
      <c r="F612" s="68"/>
      <c r="G612" s="68"/>
      <c r="H612" s="68"/>
      <c r="I612" s="68"/>
      <c r="J612" s="68"/>
      <c r="K612" s="68"/>
      <c r="L612" s="68"/>
      <c r="M612" s="69"/>
      <c r="N612" s="69"/>
      <c r="O612" s="67"/>
      <c r="P612" s="67"/>
      <c r="Q612" s="67"/>
      <c r="R612" s="67"/>
    </row>
    <row r="613" spans="1:18" ht="30" customHeight="1" x14ac:dyDescent="0.3">
      <c r="A613" s="65"/>
      <c r="B613" s="66"/>
      <c r="C613" s="67"/>
      <c r="D613" s="67"/>
      <c r="E613" s="323"/>
      <c r="F613" s="68"/>
      <c r="G613" s="68"/>
      <c r="H613" s="68"/>
      <c r="I613" s="68"/>
      <c r="J613" s="68"/>
      <c r="K613" s="68"/>
      <c r="L613" s="68"/>
      <c r="M613" s="69"/>
      <c r="N613" s="69"/>
      <c r="O613" s="67"/>
      <c r="P613" s="67"/>
      <c r="Q613" s="67"/>
      <c r="R613" s="67"/>
    </row>
    <row r="614" spans="1:18" ht="30" customHeight="1" x14ac:dyDescent="0.3">
      <c r="A614" s="65"/>
      <c r="B614" s="66"/>
      <c r="C614" s="67"/>
      <c r="D614" s="67"/>
      <c r="E614" s="323"/>
      <c r="F614" s="68"/>
      <c r="G614" s="68"/>
      <c r="H614" s="68"/>
      <c r="I614" s="68"/>
      <c r="J614" s="68"/>
      <c r="K614" s="68"/>
      <c r="L614" s="68"/>
      <c r="M614" s="69"/>
      <c r="N614" s="69"/>
      <c r="O614" s="67"/>
      <c r="P614" s="67"/>
      <c r="Q614" s="67"/>
      <c r="R614" s="67"/>
    </row>
    <row r="615" spans="1:18" ht="30" customHeight="1" x14ac:dyDescent="0.3">
      <c r="A615" s="65"/>
      <c r="B615" s="66"/>
      <c r="C615" s="67"/>
      <c r="D615" s="67"/>
      <c r="E615" s="323"/>
      <c r="F615" s="68"/>
      <c r="G615" s="68"/>
      <c r="H615" s="68"/>
      <c r="I615" s="68"/>
      <c r="J615" s="68"/>
      <c r="K615" s="68"/>
      <c r="L615" s="68"/>
      <c r="M615" s="69"/>
      <c r="N615" s="69"/>
      <c r="O615" s="67"/>
      <c r="P615" s="67"/>
      <c r="Q615" s="67"/>
      <c r="R615" s="67"/>
    </row>
    <row r="616" spans="1:18" ht="30" customHeight="1" x14ac:dyDescent="0.3">
      <c r="A616" s="65"/>
      <c r="B616" s="66"/>
      <c r="C616" s="67"/>
      <c r="D616" s="67"/>
      <c r="E616" s="323"/>
      <c r="F616" s="68"/>
      <c r="G616" s="68"/>
      <c r="H616" s="68"/>
      <c r="I616" s="68"/>
      <c r="J616" s="68"/>
      <c r="K616" s="68"/>
      <c r="L616" s="68"/>
      <c r="M616" s="69"/>
      <c r="N616" s="69"/>
      <c r="O616" s="67"/>
      <c r="P616" s="67"/>
      <c r="Q616" s="67"/>
      <c r="R616" s="67"/>
    </row>
    <row r="617" spans="1:18" ht="30" customHeight="1" x14ac:dyDescent="0.3">
      <c r="A617" s="65"/>
      <c r="B617" s="66"/>
      <c r="C617" s="67"/>
      <c r="D617" s="67"/>
      <c r="E617" s="323"/>
      <c r="F617" s="68"/>
      <c r="G617" s="68"/>
      <c r="H617" s="68"/>
      <c r="I617" s="68"/>
      <c r="J617" s="68"/>
      <c r="K617" s="68"/>
      <c r="L617" s="68"/>
      <c r="M617" s="69"/>
      <c r="N617" s="69"/>
      <c r="O617" s="67"/>
      <c r="P617" s="67"/>
      <c r="Q617" s="67"/>
      <c r="R617" s="67"/>
    </row>
    <row r="618" spans="1:18" ht="30" customHeight="1" x14ac:dyDescent="0.3">
      <c r="A618" s="65"/>
      <c r="B618" s="66"/>
      <c r="C618" s="67"/>
      <c r="D618" s="67"/>
      <c r="E618" s="323"/>
      <c r="F618" s="68"/>
      <c r="G618" s="68"/>
      <c r="H618" s="68"/>
      <c r="I618" s="68"/>
      <c r="J618" s="68"/>
      <c r="K618" s="68"/>
      <c r="L618" s="68"/>
      <c r="M618" s="69"/>
      <c r="N618" s="69"/>
      <c r="O618" s="67"/>
      <c r="P618" s="67"/>
      <c r="Q618" s="67"/>
      <c r="R618" s="67"/>
    </row>
    <row r="619" spans="1:18" ht="30" customHeight="1" x14ac:dyDescent="0.3">
      <c r="A619" s="65"/>
      <c r="B619" s="66"/>
      <c r="C619" s="67"/>
      <c r="D619" s="67"/>
      <c r="E619" s="323"/>
      <c r="F619" s="68"/>
      <c r="G619" s="68"/>
      <c r="H619" s="68"/>
      <c r="I619" s="68"/>
      <c r="J619" s="68"/>
      <c r="K619" s="68"/>
      <c r="L619" s="68"/>
      <c r="M619" s="69"/>
      <c r="N619" s="69"/>
      <c r="O619" s="67"/>
      <c r="P619" s="67"/>
      <c r="Q619" s="67"/>
      <c r="R619" s="67"/>
    </row>
    <row r="620" spans="1:18" ht="30" customHeight="1" x14ac:dyDescent="0.3">
      <c r="A620" s="65"/>
      <c r="B620" s="66"/>
      <c r="C620" s="67"/>
      <c r="D620" s="67"/>
      <c r="E620" s="323"/>
      <c r="F620" s="68"/>
      <c r="G620" s="68"/>
      <c r="H620" s="68"/>
      <c r="I620" s="68"/>
      <c r="J620" s="68"/>
      <c r="K620" s="68"/>
      <c r="L620" s="68"/>
      <c r="M620" s="69"/>
      <c r="N620" s="69"/>
      <c r="O620" s="67"/>
      <c r="P620" s="67"/>
      <c r="Q620" s="67"/>
      <c r="R620" s="67"/>
    </row>
    <row r="621" spans="1:18" ht="30" customHeight="1" x14ac:dyDescent="0.3">
      <c r="A621" s="65"/>
      <c r="B621" s="66"/>
      <c r="C621" s="67"/>
      <c r="D621" s="67"/>
      <c r="E621" s="323"/>
      <c r="F621" s="68"/>
      <c r="G621" s="68"/>
      <c r="H621" s="68"/>
      <c r="I621" s="68"/>
      <c r="J621" s="68"/>
      <c r="K621" s="68"/>
      <c r="L621" s="68"/>
      <c r="M621" s="69"/>
      <c r="N621" s="69"/>
      <c r="O621" s="67"/>
      <c r="P621" s="67"/>
      <c r="Q621" s="67"/>
      <c r="R621" s="67"/>
    </row>
    <row r="622" spans="1:18" ht="30" customHeight="1" x14ac:dyDescent="0.3">
      <c r="A622" s="65"/>
      <c r="B622" s="66"/>
      <c r="C622" s="67"/>
      <c r="D622" s="67"/>
      <c r="E622" s="323"/>
      <c r="F622" s="68"/>
      <c r="G622" s="68"/>
      <c r="H622" s="68"/>
      <c r="I622" s="68"/>
      <c r="J622" s="68"/>
      <c r="K622" s="68"/>
      <c r="L622" s="68"/>
      <c r="M622" s="69"/>
      <c r="N622" s="69"/>
      <c r="O622" s="67"/>
      <c r="P622" s="67"/>
      <c r="Q622" s="67"/>
      <c r="R622" s="67"/>
    </row>
    <row r="623" spans="1:18" ht="30" customHeight="1" x14ac:dyDescent="0.3">
      <c r="A623" s="65"/>
      <c r="B623" s="66"/>
      <c r="C623" s="67"/>
      <c r="D623" s="67"/>
      <c r="E623" s="323"/>
      <c r="F623" s="68"/>
      <c r="G623" s="68"/>
      <c r="H623" s="68"/>
      <c r="I623" s="68"/>
      <c r="J623" s="68"/>
      <c r="K623" s="68"/>
      <c r="L623" s="68"/>
      <c r="M623" s="69"/>
      <c r="N623" s="69"/>
      <c r="O623" s="67"/>
      <c r="P623" s="67"/>
      <c r="Q623" s="67"/>
      <c r="R623" s="67"/>
    </row>
    <row r="624" spans="1:18" ht="30" customHeight="1" x14ac:dyDescent="0.3">
      <c r="A624" s="65"/>
      <c r="B624" s="66"/>
      <c r="C624" s="67"/>
      <c r="D624" s="67"/>
      <c r="E624" s="323"/>
      <c r="F624" s="68"/>
      <c r="G624" s="68"/>
      <c r="H624" s="68"/>
      <c r="I624" s="68"/>
      <c r="J624" s="68"/>
      <c r="K624" s="68"/>
      <c r="L624" s="68"/>
      <c r="M624" s="69"/>
      <c r="N624" s="69"/>
      <c r="O624" s="67"/>
      <c r="P624" s="67"/>
      <c r="Q624" s="67"/>
      <c r="R624" s="67"/>
    </row>
    <row r="625" spans="1:18" ht="30" customHeight="1" x14ac:dyDescent="0.3">
      <c r="A625" s="65"/>
      <c r="B625" s="66"/>
      <c r="C625" s="67"/>
      <c r="D625" s="67"/>
      <c r="E625" s="323"/>
      <c r="F625" s="68"/>
      <c r="G625" s="68"/>
      <c r="H625" s="68"/>
      <c r="I625" s="68"/>
      <c r="J625" s="68"/>
      <c r="K625" s="68"/>
      <c r="L625" s="68"/>
      <c r="M625" s="69"/>
      <c r="N625" s="69"/>
      <c r="O625" s="67"/>
      <c r="P625" s="67"/>
      <c r="Q625" s="67"/>
      <c r="R625" s="67"/>
    </row>
    <row r="626" spans="1:18" ht="30" customHeight="1" x14ac:dyDescent="0.3">
      <c r="A626" s="65"/>
      <c r="B626" s="66"/>
      <c r="C626" s="67"/>
      <c r="D626" s="67"/>
      <c r="E626" s="323"/>
      <c r="F626" s="68"/>
      <c r="G626" s="68"/>
      <c r="H626" s="68"/>
      <c r="I626" s="68"/>
      <c r="J626" s="68"/>
      <c r="K626" s="68"/>
      <c r="L626" s="68"/>
      <c r="M626" s="69"/>
      <c r="N626" s="69"/>
      <c r="O626" s="67"/>
      <c r="P626" s="67"/>
      <c r="Q626" s="67"/>
      <c r="R626" s="67"/>
    </row>
    <row r="627" spans="1:18" ht="30" customHeight="1" x14ac:dyDescent="0.3">
      <c r="A627" s="65"/>
      <c r="B627" s="66"/>
      <c r="C627" s="67"/>
      <c r="D627" s="67"/>
      <c r="E627" s="323"/>
      <c r="F627" s="68"/>
      <c r="G627" s="68"/>
      <c r="H627" s="68"/>
      <c r="I627" s="68"/>
      <c r="J627" s="68"/>
      <c r="K627" s="68"/>
      <c r="L627" s="68"/>
      <c r="M627" s="69"/>
      <c r="N627" s="69"/>
      <c r="O627" s="67"/>
      <c r="P627" s="67"/>
      <c r="Q627" s="67"/>
      <c r="R627" s="67"/>
    </row>
    <row r="628" spans="1:18" ht="30" customHeight="1" x14ac:dyDescent="0.3">
      <c r="A628" s="65"/>
      <c r="B628" s="66"/>
      <c r="C628" s="67"/>
      <c r="D628" s="67"/>
      <c r="E628" s="323"/>
      <c r="F628" s="68"/>
      <c r="G628" s="68"/>
      <c r="H628" s="68"/>
      <c r="I628" s="68"/>
      <c r="J628" s="68"/>
      <c r="K628" s="68"/>
      <c r="L628" s="68"/>
      <c r="M628" s="69"/>
      <c r="N628" s="69"/>
      <c r="O628" s="67"/>
      <c r="P628" s="67"/>
      <c r="Q628" s="67"/>
      <c r="R628" s="67"/>
    </row>
    <row r="629" spans="1:18" ht="30" customHeight="1" x14ac:dyDescent="0.3">
      <c r="A629" s="65"/>
      <c r="B629" s="66"/>
      <c r="C629" s="67"/>
      <c r="D629" s="67"/>
      <c r="E629" s="323"/>
      <c r="F629" s="68"/>
      <c r="G629" s="68"/>
      <c r="H629" s="68"/>
      <c r="I629" s="68"/>
      <c r="J629" s="68"/>
      <c r="K629" s="68"/>
      <c r="L629" s="68"/>
      <c r="M629" s="69"/>
      <c r="N629" s="69"/>
      <c r="O629" s="67"/>
      <c r="P629" s="67"/>
      <c r="Q629" s="67"/>
      <c r="R629" s="67"/>
    </row>
    <row r="630" spans="1:18" ht="30" customHeight="1" x14ac:dyDescent="0.3">
      <c r="A630" s="65"/>
      <c r="B630" s="66"/>
      <c r="C630" s="67"/>
      <c r="D630" s="67"/>
      <c r="E630" s="323"/>
      <c r="F630" s="68"/>
      <c r="G630" s="68"/>
      <c r="H630" s="68"/>
      <c r="I630" s="68"/>
      <c r="J630" s="68"/>
      <c r="K630" s="68"/>
      <c r="L630" s="68"/>
      <c r="M630" s="69"/>
      <c r="N630" s="69"/>
      <c r="O630" s="67"/>
      <c r="P630" s="67"/>
      <c r="Q630" s="67"/>
      <c r="R630" s="67"/>
    </row>
    <row r="631" spans="1:18" ht="30" customHeight="1" x14ac:dyDescent="0.3">
      <c r="A631" s="65"/>
      <c r="B631" s="66"/>
      <c r="C631" s="67"/>
      <c r="D631" s="67"/>
      <c r="E631" s="323"/>
      <c r="F631" s="68"/>
      <c r="G631" s="68"/>
      <c r="H631" s="68"/>
      <c r="I631" s="68"/>
      <c r="J631" s="68"/>
      <c r="K631" s="68"/>
      <c r="L631" s="68"/>
      <c r="M631" s="69"/>
      <c r="N631" s="69"/>
      <c r="O631" s="67"/>
      <c r="P631" s="67"/>
      <c r="Q631" s="67"/>
      <c r="R631" s="67"/>
    </row>
    <row r="632" spans="1:18" ht="30" customHeight="1" x14ac:dyDescent="0.3">
      <c r="A632" s="65"/>
      <c r="B632" s="66"/>
      <c r="C632" s="67"/>
      <c r="D632" s="67"/>
      <c r="E632" s="323"/>
      <c r="F632" s="68"/>
      <c r="G632" s="68"/>
      <c r="H632" s="68"/>
      <c r="I632" s="68"/>
      <c r="J632" s="68"/>
      <c r="K632" s="68"/>
      <c r="L632" s="68"/>
      <c r="M632" s="69"/>
      <c r="N632" s="69"/>
      <c r="O632" s="67"/>
      <c r="P632" s="67"/>
      <c r="Q632" s="67"/>
      <c r="R632" s="67"/>
    </row>
    <row r="633" spans="1:18" ht="30" customHeight="1" x14ac:dyDescent="0.3">
      <c r="A633" s="65"/>
      <c r="B633" s="66"/>
      <c r="C633" s="67"/>
      <c r="D633" s="67"/>
      <c r="E633" s="323"/>
      <c r="F633" s="68"/>
      <c r="G633" s="68"/>
      <c r="H633" s="68"/>
      <c r="I633" s="68"/>
      <c r="J633" s="68"/>
      <c r="K633" s="68"/>
      <c r="L633" s="68"/>
      <c r="M633" s="69"/>
      <c r="N633" s="69"/>
      <c r="O633" s="67"/>
      <c r="P633" s="67"/>
      <c r="Q633" s="67"/>
      <c r="R633" s="67"/>
    </row>
    <row r="634" spans="1:18" ht="30" customHeight="1" x14ac:dyDescent="0.3">
      <c r="A634" s="65"/>
      <c r="B634" s="66"/>
      <c r="C634" s="67"/>
      <c r="D634" s="67"/>
      <c r="E634" s="323"/>
      <c r="F634" s="68"/>
      <c r="G634" s="68"/>
      <c r="H634" s="68"/>
      <c r="I634" s="68"/>
      <c r="J634" s="68"/>
      <c r="K634" s="68"/>
      <c r="L634" s="68"/>
      <c r="M634" s="69"/>
      <c r="N634" s="69"/>
      <c r="O634" s="67"/>
      <c r="P634" s="67"/>
      <c r="Q634" s="67"/>
      <c r="R634" s="67"/>
    </row>
    <row r="635" spans="1:18" ht="30" customHeight="1" x14ac:dyDescent="0.3">
      <c r="A635" s="65"/>
      <c r="B635" s="66"/>
      <c r="C635" s="67"/>
      <c r="D635" s="67"/>
      <c r="E635" s="323"/>
      <c r="F635" s="68"/>
      <c r="G635" s="68"/>
      <c r="H635" s="68"/>
      <c r="I635" s="68"/>
      <c r="J635" s="68"/>
      <c r="K635" s="68"/>
      <c r="L635" s="68"/>
      <c r="M635" s="69"/>
      <c r="N635" s="69"/>
      <c r="O635" s="67"/>
      <c r="P635" s="67"/>
      <c r="Q635" s="67"/>
      <c r="R635" s="67"/>
    </row>
    <row r="636" spans="1:18" ht="30" customHeight="1" x14ac:dyDescent="0.3">
      <c r="A636" s="65"/>
      <c r="B636" s="66"/>
      <c r="C636" s="67"/>
      <c r="D636" s="67"/>
      <c r="E636" s="323"/>
      <c r="F636" s="68"/>
      <c r="G636" s="68"/>
      <c r="H636" s="68"/>
      <c r="I636" s="68"/>
      <c r="J636" s="68"/>
      <c r="K636" s="68"/>
      <c r="L636" s="68"/>
      <c r="M636" s="69"/>
      <c r="N636" s="69"/>
      <c r="O636" s="67"/>
      <c r="P636" s="67"/>
      <c r="Q636" s="67"/>
      <c r="R636" s="67"/>
    </row>
    <row r="637" spans="1:18" ht="30" customHeight="1" x14ac:dyDescent="0.3">
      <c r="A637" s="65"/>
      <c r="B637" s="66"/>
      <c r="C637" s="67"/>
      <c r="D637" s="67"/>
      <c r="E637" s="323"/>
      <c r="F637" s="68"/>
      <c r="G637" s="68"/>
      <c r="H637" s="68"/>
      <c r="I637" s="68"/>
      <c r="J637" s="68"/>
      <c r="K637" s="68"/>
      <c r="L637" s="68"/>
      <c r="M637" s="69"/>
      <c r="N637" s="69"/>
      <c r="O637" s="67"/>
      <c r="P637" s="67"/>
      <c r="Q637" s="67"/>
      <c r="R637" s="67"/>
    </row>
    <row r="638" spans="1:18" ht="30" customHeight="1" x14ac:dyDescent="0.3">
      <c r="A638" s="65"/>
      <c r="B638" s="66"/>
      <c r="C638" s="67"/>
      <c r="D638" s="67"/>
      <c r="E638" s="323"/>
      <c r="F638" s="68"/>
      <c r="G638" s="68"/>
      <c r="H638" s="68"/>
      <c r="I638" s="68"/>
      <c r="J638" s="68"/>
      <c r="K638" s="68"/>
      <c r="L638" s="68"/>
      <c r="M638" s="69"/>
      <c r="N638" s="69"/>
      <c r="O638" s="67"/>
      <c r="P638" s="67"/>
      <c r="Q638" s="67"/>
      <c r="R638" s="67"/>
    </row>
    <row r="639" spans="1:18" ht="30" customHeight="1" x14ac:dyDescent="0.3">
      <c r="A639" s="65"/>
      <c r="B639" s="66"/>
      <c r="C639" s="67"/>
      <c r="D639" s="67"/>
      <c r="E639" s="323"/>
      <c r="F639" s="68"/>
      <c r="G639" s="68"/>
      <c r="H639" s="68"/>
      <c r="I639" s="68"/>
      <c r="J639" s="68"/>
      <c r="K639" s="68"/>
      <c r="L639" s="68"/>
      <c r="M639" s="69"/>
      <c r="N639" s="69"/>
      <c r="O639" s="67"/>
      <c r="P639" s="67"/>
      <c r="Q639" s="67"/>
      <c r="R639" s="67"/>
    </row>
    <row r="640" spans="1:18" ht="30" customHeight="1" x14ac:dyDescent="0.3">
      <c r="A640" s="65"/>
      <c r="B640" s="66"/>
      <c r="C640" s="67"/>
      <c r="D640" s="67"/>
      <c r="E640" s="323"/>
      <c r="F640" s="68"/>
      <c r="G640" s="68"/>
      <c r="H640" s="68"/>
      <c r="I640" s="68"/>
      <c r="J640" s="68"/>
      <c r="K640" s="68"/>
      <c r="L640" s="68"/>
      <c r="M640" s="69"/>
      <c r="N640" s="69"/>
      <c r="O640" s="67"/>
      <c r="P640" s="67"/>
      <c r="Q640" s="67"/>
      <c r="R640" s="67"/>
    </row>
    <row r="641" spans="1:18" ht="30" customHeight="1" x14ac:dyDescent="0.3">
      <c r="A641" s="65"/>
      <c r="B641" s="66"/>
      <c r="C641" s="67"/>
      <c r="D641" s="67"/>
      <c r="E641" s="323"/>
      <c r="F641" s="68"/>
      <c r="G641" s="68"/>
      <c r="H641" s="68"/>
      <c r="I641" s="68"/>
      <c r="J641" s="68"/>
      <c r="K641" s="68"/>
      <c r="L641" s="68"/>
      <c r="M641" s="69"/>
      <c r="N641" s="69"/>
      <c r="O641" s="67"/>
      <c r="P641" s="67"/>
      <c r="Q641" s="67"/>
      <c r="R641" s="67"/>
    </row>
    <row r="642" spans="1:18" ht="30" customHeight="1" x14ac:dyDescent="0.3">
      <c r="A642" s="65"/>
      <c r="B642" s="66"/>
      <c r="C642" s="67"/>
      <c r="D642" s="67"/>
      <c r="E642" s="323"/>
      <c r="F642" s="68"/>
      <c r="G642" s="68"/>
      <c r="H642" s="68"/>
      <c r="I642" s="68"/>
      <c r="J642" s="68"/>
      <c r="K642" s="68"/>
      <c r="L642" s="68"/>
      <c r="M642" s="69"/>
      <c r="N642" s="69"/>
      <c r="O642" s="67"/>
      <c r="P642" s="67"/>
      <c r="Q642" s="67"/>
      <c r="R642" s="67"/>
    </row>
    <row r="643" spans="1:18" ht="30" customHeight="1" x14ac:dyDescent="0.3">
      <c r="A643" s="65"/>
      <c r="B643" s="66"/>
      <c r="C643" s="67"/>
      <c r="D643" s="67"/>
      <c r="E643" s="323"/>
      <c r="F643" s="68"/>
      <c r="G643" s="68"/>
      <c r="H643" s="68"/>
      <c r="I643" s="68"/>
      <c r="J643" s="68"/>
      <c r="K643" s="68"/>
      <c r="L643" s="68"/>
      <c r="M643" s="69"/>
      <c r="N643" s="69"/>
      <c r="O643" s="67"/>
      <c r="P643" s="67"/>
      <c r="Q643" s="67"/>
      <c r="R643" s="67"/>
    </row>
    <row r="644" spans="1:18" ht="30" customHeight="1" x14ac:dyDescent="0.3">
      <c r="A644" s="65"/>
      <c r="B644" s="66"/>
      <c r="C644" s="67"/>
      <c r="D644" s="67"/>
      <c r="E644" s="323"/>
      <c r="F644" s="68"/>
      <c r="G644" s="68"/>
      <c r="H644" s="68"/>
      <c r="I644" s="68"/>
      <c r="J644" s="68"/>
      <c r="K644" s="68"/>
      <c r="L644" s="68"/>
      <c r="M644" s="69"/>
      <c r="N644" s="69"/>
      <c r="O644" s="67"/>
      <c r="P644" s="67"/>
      <c r="Q644" s="67"/>
      <c r="R644" s="67"/>
    </row>
    <row r="645" spans="1:18" ht="30" customHeight="1" x14ac:dyDescent="0.3">
      <c r="A645" s="65"/>
      <c r="B645" s="66"/>
      <c r="C645" s="67"/>
      <c r="D645" s="67"/>
      <c r="E645" s="323"/>
      <c r="F645" s="68"/>
      <c r="G645" s="68"/>
      <c r="H645" s="68"/>
      <c r="I645" s="68"/>
      <c r="J645" s="68"/>
      <c r="K645" s="68"/>
      <c r="L645" s="68"/>
      <c r="M645" s="69"/>
      <c r="N645" s="69"/>
      <c r="O645" s="67"/>
      <c r="P645" s="67"/>
      <c r="Q645" s="67"/>
      <c r="R645" s="67"/>
    </row>
    <row r="646" spans="1:18" ht="30" customHeight="1" x14ac:dyDescent="0.3">
      <c r="A646" s="65"/>
      <c r="B646" s="66"/>
      <c r="C646" s="67"/>
      <c r="D646" s="67"/>
      <c r="E646" s="323"/>
      <c r="F646" s="68"/>
      <c r="G646" s="68"/>
      <c r="H646" s="68"/>
      <c r="I646" s="68"/>
      <c r="J646" s="68"/>
      <c r="K646" s="68"/>
      <c r="L646" s="68"/>
      <c r="M646" s="69"/>
      <c r="N646" s="69"/>
      <c r="O646" s="67"/>
      <c r="P646" s="67"/>
      <c r="Q646" s="67"/>
      <c r="R646" s="67"/>
    </row>
    <row r="647" spans="1:18" ht="30" customHeight="1" x14ac:dyDescent="0.3">
      <c r="A647" s="65"/>
      <c r="B647" s="66"/>
      <c r="C647" s="67"/>
      <c r="D647" s="67"/>
      <c r="E647" s="323"/>
      <c r="F647" s="68"/>
      <c r="G647" s="68"/>
      <c r="H647" s="68"/>
      <c r="I647" s="68"/>
      <c r="J647" s="68"/>
      <c r="K647" s="68"/>
      <c r="L647" s="68"/>
      <c r="M647" s="69"/>
      <c r="N647" s="69"/>
      <c r="O647" s="67"/>
      <c r="P647" s="67"/>
      <c r="Q647" s="67"/>
      <c r="R647" s="67"/>
    </row>
    <row r="648" spans="1:18" ht="30" customHeight="1" x14ac:dyDescent="0.3">
      <c r="A648" s="65"/>
      <c r="B648" s="66"/>
      <c r="C648" s="67"/>
      <c r="D648" s="67"/>
      <c r="E648" s="323"/>
      <c r="F648" s="68"/>
      <c r="G648" s="68"/>
      <c r="H648" s="68"/>
      <c r="I648" s="68"/>
      <c r="J648" s="68"/>
      <c r="K648" s="68"/>
      <c r="L648" s="68"/>
      <c r="M648" s="69"/>
      <c r="N648" s="69"/>
      <c r="O648" s="67"/>
      <c r="P648" s="67"/>
      <c r="Q648" s="67"/>
      <c r="R648" s="67"/>
    </row>
    <row r="649" spans="1:18" ht="30" customHeight="1" x14ac:dyDescent="0.3">
      <c r="A649" s="65"/>
      <c r="B649" s="66"/>
      <c r="C649" s="67"/>
      <c r="D649" s="67"/>
      <c r="E649" s="323"/>
      <c r="F649" s="68"/>
      <c r="G649" s="68"/>
      <c r="H649" s="68"/>
      <c r="I649" s="68"/>
      <c r="J649" s="68"/>
      <c r="K649" s="68"/>
      <c r="L649" s="68"/>
      <c r="M649" s="69"/>
      <c r="N649" s="69"/>
      <c r="O649" s="67"/>
      <c r="P649" s="67"/>
      <c r="Q649" s="67"/>
      <c r="R649" s="67"/>
    </row>
    <row r="650" spans="1:18" ht="30" customHeight="1" x14ac:dyDescent="0.3">
      <c r="A650" s="65"/>
      <c r="B650" s="66"/>
      <c r="C650" s="67"/>
      <c r="D650" s="67"/>
      <c r="E650" s="323"/>
      <c r="F650" s="68"/>
      <c r="G650" s="68"/>
      <c r="H650" s="68"/>
      <c r="I650" s="68"/>
      <c r="J650" s="68"/>
      <c r="K650" s="68"/>
      <c r="L650" s="68"/>
      <c r="M650" s="69"/>
      <c r="N650" s="69"/>
      <c r="O650" s="67"/>
      <c r="P650" s="67"/>
      <c r="Q650" s="67"/>
      <c r="R650" s="67"/>
    </row>
    <row r="651" spans="1:18" ht="30" customHeight="1" x14ac:dyDescent="0.3">
      <c r="A651" s="65"/>
      <c r="B651" s="66"/>
      <c r="C651" s="67"/>
      <c r="D651" s="67"/>
      <c r="E651" s="323"/>
      <c r="F651" s="68"/>
      <c r="G651" s="68"/>
      <c r="H651" s="68"/>
      <c r="I651" s="68"/>
      <c r="J651" s="68"/>
      <c r="K651" s="68"/>
      <c r="L651" s="68"/>
      <c r="M651" s="69"/>
      <c r="N651" s="69"/>
      <c r="O651" s="67"/>
      <c r="P651" s="67"/>
      <c r="Q651" s="67"/>
      <c r="R651" s="67"/>
    </row>
    <row r="652" spans="1:18" ht="30" customHeight="1" x14ac:dyDescent="0.3">
      <c r="A652" s="65"/>
      <c r="B652" s="66"/>
      <c r="C652" s="67"/>
      <c r="D652" s="67"/>
      <c r="E652" s="323"/>
      <c r="F652" s="68"/>
      <c r="G652" s="68"/>
      <c r="H652" s="68"/>
      <c r="I652" s="68"/>
      <c r="J652" s="68"/>
      <c r="K652" s="68"/>
      <c r="L652" s="68"/>
      <c r="M652" s="69"/>
      <c r="N652" s="69"/>
      <c r="O652" s="67"/>
      <c r="P652" s="67"/>
      <c r="Q652" s="67"/>
      <c r="R652" s="67"/>
    </row>
    <row r="653" spans="1:18" ht="30" customHeight="1" x14ac:dyDescent="0.3">
      <c r="A653" s="65"/>
      <c r="B653" s="66"/>
      <c r="C653" s="67"/>
      <c r="D653" s="67"/>
      <c r="E653" s="323"/>
      <c r="F653" s="68"/>
      <c r="G653" s="68"/>
      <c r="H653" s="68"/>
      <c r="I653" s="68"/>
      <c r="J653" s="68"/>
      <c r="K653" s="68"/>
      <c r="L653" s="68"/>
      <c r="M653" s="69"/>
      <c r="N653" s="69"/>
      <c r="O653" s="67"/>
      <c r="P653" s="67"/>
      <c r="Q653" s="67"/>
      <c r="R653" s="67"/>
    </row>
    <row r="654" spans="1:18" ht="30" customHeight="1" x14ac:dyDescent="0.3">
      <c r="A654" s="65"/>
      <c r="B654" s="66"/>
      <c r="C654" s="67"/>
      <c r="D654" s="67"/>
      <c r="E654" s="323"/>
      <c r="F654" s="68"/>
      <c r="G654" s="68"/>
      <c r="H654" s="68"/>
      <c r="I654" s="68"/>
      <c r="J654" s="68"/>
      <c r="K654" s="68"/>
      <c r="L654" s="68"/>
      <c r="M654" s="69"/>
      <c r="N654" s="69"/>
      <c r="O654" s="67"/>
      <c r="P654" s="67"/>
      <c r="Q654" s="67"/>
      <c r="R654" s="67"/>
    </row>
    <row r="655" spans="1:18" ht="30" customHeight="1" x14ac:dyDescent="0.3">
      <c r="A655" s="65"/>
      <c r="B655" s="66"/>
      <c r="C655" s="67"/>
      <c r="D655" s="67"/>
      <c r="E655" s="323"/>
      <c r="F655" s="68"/>
      <c r="G655" s="68"/>
      <c r="H655" s="68"/>
      <c r="I655" s="68"/>
      <c r="J655" s="68"/>
      <c r="K655" s="68"/>
      <c r="L655" s="68"/>
      <c r="M655" s="69"/>
      <c r="N655" s="69"/>
      <c r="O655" s="67"/>
      <c r="P655" s="67"/>
      <c r="Q655" s="67"/>
      <c r="R655" s="67"/>
    </row>
    <row r="656" spans="1:18" ht="30" customHeight="1" x14ac:dyDescent="0.3">
      <c r="A656" s="65"/>
      <c r="B656" s="66"/>
      <c r="C656" s="67"/>
      <c r="D656" s="67"/>
      <c r="E656" s="323"/>
      <c r="F656" s="68"/>
      <c r="G656" s="68"/>
      <c r="H656" s="68"/>
      <c r="I656" s="68"/>
      <c r="J656" s="68"/>
      <c r="K656" s="68"/>
      <c r="L656" s="68"/>
      <c r="M656" s="69"/>
      <c r="N656" s="69"/>
      <c r="O656" s="67"/>
      <c r="P656" s="67"/>
      <c r="Q656" s="67"/>
      <c r="R656" s="67"/>
    </row>
    <row r="657" spans="1:18" ht="30" customHeight="1" x14ac:dyDescent="0.3">
      <c r="A657" s="65"/>
      <c r="B657" s="66"/>
      <c r="C657" s="67"/>
      <c r="D657" s="67"/>
      <c r="E657" s="323"/>
      <c r="F657" s="68"/>
      <c r="G657" s="68"/>
      <c r="H657" s="68"/>
      <c r="I657" s="68"/>
      <c r="J657" s="68"/>
      <c r="K657" s="68"/>
      <c r="L657" s="68"/>
      <c r="M657" s="69"/>
      <c r="N657" s="69"/>
      <c r="O657" s="67"/>
      <c r="P657" s="67"/>
      <c r="Q657" s="67"/>
      <c r="R657" s="67"/>
    </row>
    <row r="658" spans="1:18" ht="30" customHeight="1" x14ac:dyDescent="0.3">
      <c r="A658" s="65"/>
      <c r="B658" s="66"/>
      <c r="C658" s="67"/>
      <c r="D658" s="67"/>
      <c r="E658" s="323"/>
      <c r="F658" s="68"/>
      <c r="G658" s="68"/>
      <c r="H658" s="68"/>
      <c r="I658" s="68"/>
      <c r="J658" s="68"/>
      <c r="K658" s="68"/>
      <c r="L658" s="68"/>
      <c r="M658" s="69"/>
      <c r="N658" s="69"/>
      <c r="O658" s="67"/>
      <c r="P658" s="67"/>
      <c r="Q658" s="67"/>
      <c r="R658" s="67"/>
    </row>
    <row r="659" spans="1:18" ht="30" customHeight="1" x14ac:dyDescent="0.3">
      <c r="A659" s="65"/>
      <c r="B659" s="66"/>
      <c r="C659" s="67"/>
      <c r="D659" s="67"/>
      <c r="E659" s="323"/>
      <c r="F659" s="68"/>
      <c r="G659" s="68"/>
      <c r="H659" s="68"/>
      <c r="I659" s="68"/>
      <c r="J659" s="68"/>
      <c r="K659" s="68"/>
      <c r="L659" s="68"/>
      <c r="M659" s="69"/>
      <c r="N659" s="69"/>
      <c r="O659" s="67"/>
      <c r="P659" s="67"/>
      <c r="Q659" s="67"/>
      <c r="R659" s="67"/>
    </row>
    <row r="660" spans="1:18" ht="30" customHeight="1" x14ac:dyDescent="0.3">
      <c r="A660" s="65"/>
      <c r="B660" s="66"/>
      <c r="C660" s="67"/>
      <c r="D660" s="67"/>
      <c r="E660" s="323"/>
      <c r="F660" s="68"/>
      <c r="G660" s="68"/>
      <c r="H660" s="68"/>
      <c r="I660" s="68"/>
      <c r="J660" s="68"/>
      <c r="K660" s="68"/>
      <c r="L660" s="68"/>
      <c r="M660" s="69"/>
      <c r="N660" s="69"/>
      <c r="O660" s="67"/>
      <c r="P660" s="67"/>
      <c r="Q660" s="67"/>
      <c r="R660" s="67"/>
    </row>
    <row r="661" spans="1:18" ht="30" customHeight="1" x14ac:dyDescent="0.3">
      <c r="A661" s="65"/>
      <c r="B661" s="66"/>
      <c r="C661" s="67"/>
      <c r="D661" s="67"/>
      <c r="E661" s="323"/>
      <c r="F661" s="68"/>
      <c r="G661" s="68"/>
      <c r="H661" s="68"/>
      <c r="I661" s="68"/>
      <c r="J661" s="68"/>
      <c r="K661" s="68"/>
      <c r="L661" s="68"/>
      <c r="M661" s="69"/>
      <c r="N661" s="69"/>
      <c r="O661" s="67"/>
      <c r="P661" s="67"/>
      <c r="Q661" s="67"/>
      <c r="R661" s="67"/>
    </row>
    <row r="662" spans="1:18" ht="30" customHeight="1" x14ac:dyDescent="0.3">
      <c r="A662" s="65"/>
      <c r="B662" s="66"/>
      <c r="C662" s="67"/>
      <c r="D662" s="67"/>
      <c r="E662" s="323"/>
      <c r="F662" s="68"/>
      <c r="G662" s="68"/>
      <c r="H662" s="68"/>
      <c r="I662" s="68"/>
      <c r="J662" s="68"/>
      <c r="K662" s="68"/>
      <c r="L662" s="68"/>
      <c r="M662" s="69"/>
      <c r="N662" s="69"/>
      <c r="O662" s="67"/>
      <c r="P662" s="67"/>
      <c r="Q662" s="67"/>
      <c r="R662" s="67"/>
    </row>
    <row r="663" spans="1:18" ht="30" customHeight="1" x14ac:dyDescent="0.3">
      <c r="A663" s="65"/>
      <c r="B663" s="66"/>
      <c r="C663" s="67"/>
      <c r="D663" s="67"/>
      <c r="E663" s="323"/>
      <c r="F663" s="68"/>
      <c r="G663" s="68"/>
      <c r="H663" s="68"/>
      <c r="I663" s="68"/>
      <c r="J663" s="68"/>
      <c r="K663" s="68"/>
      <c r="L663" s="68"/>
      <c r="M663" s="69"/>
      <c r="N663" s="69"/>
      <c r="O663" s="67"/>
      <c r="P663" s="67"/>
      <c r="Q663" s="67"/>
      <c r="R663" s="67"/>
    </row>
    <row r="664" spans="1:18" ht="30" customHeight="1" x14ac:dyDescent="0.3">
      <c r="A664" s="65"/>
      <c r="B664" s="66"/>
      <c r="C664" s="67"/>
      <c r="D664" s="67"/>
      <c r="E664" s="323"/>
      <c r="F664" s="68"/>
      <c r="G664" s="68"/>
      <c r="H664" s="68"/>
      <c r="I664" s="68"/>
      <c r="J664" s="68"/>
      <c r="K664" s="68"/>
      <c r="L664" s="68"/>
      <c r="M664" s="69"/>
      <c r="N664" s="69"/>
      <c r="O664" s="67"/>
      <c r="P664" s="67"/>
      <c r="Q664" s="67"/>
      <c r="R664" s="67"/>
    </row>
    <row r="665" spans="1:18" ht="30" customHeight="1" x14ac:dyDescent="0.3">
      <c r="A665" s="65"/>
      <c r="B665" s="66"/>
      <c r="C665" s="67"/>
      <c r="D665" s="67"/>
      <c r="E665" s="323"/>
      <c r="F665" s="68"/>
      <c r="G665" s="68"/>
      <c r="H665" s="68"/>
      <c r="I665" s="68"/>
      <c r="J665" s="68"/>
      <c r="K665" s="68"/>
      <c r="L665" s="68"/>
      <c r="M665" s="69"/>
      <c r="N665" s="69"/>
      <c r="O665" s="67"/>
      <c r="P665" s="67"/>
      <c r="Q665" s="67"/>
      <c r="R665" s="67"/>
    </row>
    <row r="666" spans="1:18" ht="30" customHeight="1" x14ac:dyDescent="0.3">
      <c r="A666" s="65"/>
      <c r="B666" s="66"/>
      <c r="C666" s="67"/>
      <c r="D666" s="67"/>
      <c r="E666" s="323"/>
      <c r="F666" s="68"/>
      <c r="G666" s="68"/>
      <c r="H666" s="68"/>
      <c r="I666" s="68"/>
      <c r="J666" s="68"/>
      <c r="K666" s="68"/>
      <c r="L666" s="68"/>
      <c r="M666" s="69"/>
      <c r="N666" s="69"/>
      <c r="O666" s="67"/>
      <c r="P666" s="67"/>
      <c r="Q666" s="67"/>
      <c r="R666" s="67"/>
    </row>
    <row r="667" spans="1:18" ht="30" customHeight="1" x14ac:dyDescent="0.3">
      <c r="A667" s="65"/>
      <c r="B667" s="66"/>
      <c r="C667" s="67"/>
      <c r="D667" s="67"/>
      <c r="E667" s="323"/>
      <c r="F667" s="68"/>
      <c r="G667" s="68"/>
      <c r="H667" s="68"/>
      <c r="I667" s="68"/>
      <c r="J667" s="68"/>
      <c r="K667" s="68"/>
      <c r="L667" s="68"/>
      <c r="M667" s="69"/>
      <c r="N667" s="69"/>
      <c r="O667" s="67"/>
      <c r="P667" s="67"/>
      <c r="Q667" s="67"/>
      <c r="R667" s="67"/>
    </row>
    <row r="668" spans="1:18" ht="30" customHeight="1" x14ac:dyDescent="0.3">
      <c r="A668" s="65"/>
      <c r="B668" s="66"/>
      <c r="C668" s="67"/>
      <c r="D668" s="67"/>
      <c r="E668" s="323"/>
      <c r="F668" s="68"/>
      <c r="G668" s="68"/>
      <c r="H668" s="68"/>
      <c r="I668" s="68"/>
      <c r="J668" s="68"/>
      <c r="K668" s="68"/>
      <c r="L668" s="68"/>
      <c r="M668" s="69"/>
      <c r="N668" s="69"/>
      <c r="O668" s="67"/>
      <c r="P668" s="67"/>
      <c r="Q668" s="67"/>
      <c r="R668" s="67"/>
    </row>
    <row r="669" spans="1:18" ht="30" customHeight="1" x14ac:dyDescent="0.3">
      <c r="A669" s="65"/>
      <c r="B669" s="66"/>
      <c r="C669" s="67"/>
      <c r="D669" s="67"/>
      <c r="E669" s="323"/>
      <c r="F669" s="68"/>
      <c r="G669" s="68"/>
      <c r="H669" s="68"/>
      <c r="I669" s="68"/>
      <c r="J669" s="68"/>
      <c r="K669" s="68"/>
      <c r="L669" s="68"/>
      <c r="M669" s="69"/>
      <c r="N669" s="69"/>
      <c r="O669" s="67"/>
      <c r="P669" s="67"/>
      <c r="Q669" s="67"/>
      <c r="R669" s="67"/>
    </row>
    <row r="670" spans="1:18" ht="30" customHeight="1" x14ac:dyDescent="0.3">
      <c r="A670" s="65"/>
      <c r="B670" s="66"/>
      <c r="C670" s="67"/>
      <c r="D670" s="67"/>
      <c r="E670" s="323"/>
      <c r="F670" s="68"/>
      <c r="G670" s="68"/>
      <c r="H670" s="68"/>
      <c r="I670" s="68"/>
      <c r="J670" s="68"/>
      <c r="K670" s="68"/>
      <c r="L670" s="68"/>
      <c r="M670" s="69"/>
      <c r="N670" s="69"/>
      <c r="O670" s="67"/>
      <c r="P670" s="67"/>
      <c r="Q670" s="67"/>
      <c r="R670" s="67"/>
    </row>
    <row r="671" spans="1:18" ht="30" customHeight="1" x14ac:dyDescent="0.3">
      <c r="A671" s="65"/>
      <c r="B671" s="66"/>
      <c r="C671" s="67"/>
      <c r="D671" s="67"/>
      <c r="E671" s="323"/>
      <c r="F671" s="68"/>
      <c r="G671" s="68"/>
      <c r="H671" s="68"/>
      <c r="I671" s="68"/>
      <c r="J671" s="68"/>
      <c r="K671" s="68"/>
      <c r="L671" s="68"/>
      <c r="M671" s="69"/>
      <c r="N671" s="69"/>
      <c r="O671" s="67"/>
      <c r="P671" s="67"/>
      <c r="Q671" s="67"/>
      <c r="R671" s="67"/>
    </row>
    <row r="672" spans="1:18" ht="30" customHeight="1" x14ac:dyDescent="0.3">
      <c r="A672" s="65"/>
      <c r="B672" s="66"/>
      <c r="C672" s="67"/>
      <c r="D672" s="67"/>
      <c r="E672" s="323"/>
      <c r="F672" s="68"/>
      <c r="G672" s="68"/>
      <c r="H672" s="68"/>
      <c r="I672" s="68"/>
      <c r="J672" s="68"/>
      <c r="K672" s="68"/>
      <c r="L672" s="68"/>
      <c r="M672" s="69"/>
      <c r="N672" s="69"/>
      <c r="O672" s="67"/>
      <c r="P672" s="67"/>
      <c r="Q672" s="67"/>
      <c r="R672" s="67"/>
    </row>
    <row r="673" spans="1:18" ht="30" customHeight="1" x14ac:dyDescent="0.3">
      <c r="A673" s="65"/>
      <c r="B673" s="66"/>
      <c r="C673" s="67"/>
      <c r="D673" s="67"/>
      <c r="E673" s="323"/>
      <c r="F673" s="68"/>
      <c r="G673" s="68"/>
      <c r="H673" s="68"/>
      <c r="I673" s="68"/>
      <c r="J673" s="68"/>
      <c r="K673" s="68"/>
      <c r="L673" s="68"/>
      <c r="M673" s="69"/>
      <c r="N673" s="69"/>
      <c r="O673" s="67"/>
      <c r="P673" s="67"/>
      <c r="Q673" s="67"/>
      <c r="R673" s="67"/>
    </row>
    <row r="674" spans="1:18" ht="30" customHeight="1" x14ac:dyDescent="0.3">
      <c r="A674" s="65"/>
      <c r="B674" s="66"/>
      <c r="C674" s="67"/>
      <c r="D674" s="67"/>
      <c r="E674" s="323"/>
      <c r="F674" s="68"/>
      <c r="G674" s="68"/>
      <c r="H674" s="68"/>
      <c r="I674" s="68"/>
      <c r="J674" s="68"/>
      <c r="K674" s="68"/>
      <c r="L674" s="68"/>
      <c r="M674" s="69"/>
      <c r="N674" s="69"/>
      <c r="O674" s="67"/>
      <c r="P674" s="67"/>
      <c r="Q674" s="67"/>
      <c r="R674" s="67"/>
    </row>
    <row r="675" spans="1:18" ht="30" customHeight="1" x14ac:dyDescent="0.3">
      <c r="A675" s="65"/>
      <c r="B675" s="66"/>
      <c r="C675" s="67"/>
      <c r="D675" s="67"/>
      <c r="E675" s="323"/>
      <c r="F675" s="68"/>
      <c r="G675" s="68"/>
      <c r="H675" s="68"/>
      <c r="I675" s="68"/>
      <c r="J675" s="68"/>
      <c r="K675" s="68"/>
      <c r="L675" s="68"/>
      <c r="M675" s="69"/>
      <c r="N675" s="69"/>
      <c r="O675" s="67"/>
      <c r="P675" s="67"/>
      <c r="Q675" s="67"/>
      <c r="R675" s="67"/>
    </row>
    <row r="676" spans="1:18" ht="30" customHeight="1" x14ac:dyDescent="0.3">
      <c r="A676" s="65"/>
      <c r="B676" s="66"/>
      <c r="C676" s="67"/>
      <c r="D676" s="67"/>
      <c r="E676" s="323"/>
      <c r="F676" s="68"/>
      <c r="G676" s="68"/>
      <c r="H676" s="68"/>
      <c r="I676" s="68"/>
      <c r="J676" s="68"/>
      <c r="K676" s="68"/>
      <c r="L676" s="68"/>
      <c r="M676" s="69"/>
      <c r="N676" s="69"/>
      <c r="O676" s="67"/>
      <c r="P676" s="67"/>
      <c r="Q676" s="67"/>
      <c r="R676" s="67"/>
    </row>
    <row r="677" spans="1:18" ht="30" customHeight="1" x14ac:dyDescent="0.3">
      <c r="A677" s="65"/>
      <c r="B677" s="66"/>
      <c r="C677" s="67"/>
      <c r="D677" s="67"/>
      <c r="E677" s="323"/>
      <c r="F677" s="68"/>
      <c r="G677" s="68"/>
      <c r="H677" s="68"/>
      <c r="I677" s="68"/>
      <c r="J677" s="68"/>
      <c r="K677" s="68"/>
      <c r="L677" s="68"/>
      <c r="M677" s="69"/>
      <c r="N677" s="69"/>
      <c r="O677" s="67"/>
      <c r="P677" s="67"/>
      <c r="Q677" s="67"/>
      <c r="R677" s="67"/>
    </row>
    <row r="678" spans="1:18" ht="30" customHeight="1" x14ac:dyDescent="0.3">
      <c r="A678" s="65"/>
      <c r="B678" s="66"/>
      <c r="C678" s="67"/>
      <c r="D678" s="67"/>
      <c r="E678" s="323"/>
      <c r="F678" s="68"/>
      <c r="G678" s="68"/>
      <c r="H678" s="68"/>
      <c r="I678" s="68"/>
      <c r="J678" s="68"/>
      <c r="K678" s="68"/>
      <c r="L678" s="68"/>
      <c r="M678" s="69"/>
      <c r="N678" s="69"/>
      <c r="O678" s="67"/>
      <c r="P678" s="67"/>
      <c r="Q678" s="67"/>
      <c r="R678" s="67"/>
    </row>
    <row r="679" spans="1:18" ht="30" customHeight="1" x14ac:dyDescent="0.3">
      <c r="A679" s="65"/>
      <c r="B679" s="66"/>
      <c r="C679" s="67"/>
      <c r="D679" s="67"/>
      <c r="E679" s="323"/>
      <c r="F679" s="68"/>
      <c r="G679" s="68"/>
      <c r="H679" s="68"/>
      <c r="I679" s="68"/>
      <c r="J679" s="68"/>
      <c r="K679" s="68"/>
      <c r="L679" s="68"/>
      <c r="M679" s="69"/>
      <c r="N679" s="69"/>
      <c r="O679" s="67"/>
      <c r="P679" s="67"/>
      <c r="Q679" s="67"/>
      <c r="R679" s="67"/>
    </row>
    <row r="680" spans="1:18" ht="30" customHeight="1" x14ac:dyDescent="0.3">
      <c r="A680" s="65"/>
      <c r="B680" s="66"/>
      <c r="C680" s="67"/>
      <c r="D680" s="67"/>
      <c r="E680" s="323"/>
      <c r="F680" s="68"/>
      <c r="G680" s="68"/>
      <c r="H680" s="68"/>
      <c r="I680" s="68"/>
      <c r="J680" s="68"/>
      <c r="K680" s="68"/>
      <c r="L680" s="68"/>
      <c r="M680" s="69"/>
      <c r="N680" s="69"/>
      <c r="O680" s="67"/>
      <c r="P680" s="67"/>
      <c r="Q680" s="67"/>
      <c r="R680" s="67"/>
    </row>
    <row r="681" spans="1:18" ht="30" customHeight="1" x14ac:dyDescent="0.3">
      <c r="A681" s="65"/>
      <c r="B681" s="66"/>
      <c r="C681" s="67"/>
      <c r="D681" s="67"/>
      <c r="E681" s="323"/>
      <c r="F681" s="68"/>
      <c r="G681" s="68"/>
      <c r="H681" s="68"/>
      <c r="I681" s="68"/>
      <c r="J681" s="68"/>
      <c r="K681" s="68"/>
      <c r="L681" s="68"/>
      <c r="M681" s="69"/>
      <c r="N681" s="69"/>
      <c r="O681" s="67"/>
      <c r="P681" s="67"/>
      <c r="Q681" s="67"/>
      <c r="R681" s="67"/>
    </row>
    <row r="682" spans="1:18" ht="30" customHeight="1" x14ac:dyDescent="0.3">
      <c r="A682" s="65"/>
      <c r="B682" s="66"/>
      <c r="C682" s="67"/>
      <c r="D682" s="67"/>
      <c r="E682" s="323"/>
      <c r="F682" s="68"/>
      <c r="G682" s="68"/>
      <c r="H682" s="68"/>
      <c r="I682" s="68"/>
      <c r="J682" s="68"/>
      <c r="K682" s="68"/>
      <c r="L682" s="68"/>
      <c r="M682" s="69"/>
      <c r="N682" s="69"/>
      <c r="O682" s="67"/>
      <c r="P682" s="67"/>
      <c r="Q682" s="67"/>
      <c r="R682" s="67"/>
    </row>
    <row r="683" spans="1:18" ht="30" customHeight="1" x14ac:dyDescent="0.3">
      <c r="A683" s="65"/>
      <c r="B683" s="66"/>
      <c r="C683" s="67"/>
      <c r="D683" s="67"/>
      <c r="E683" s="323"/>
      <c r="F683" s="68"/>
      <c r="G683" s="68"/>
      <c r="H683" s="68"/>
      <c r="I683" s="68"/>
      <c r="J683" s="68"/>
      <c r="K683" s="68"/>
      <c r="L683" s="68"/>
      <c r="M683" s="69"/>
      <c r="N683" s="69"/>
      <c r="O683" s="67"/>
      <c r="P683" s="67"/>
      <c r="Q683" s="67"/>
      <c r="R683" s="67"/>
    </row>
    <row r="684" spans="1:18" ht="30" customHeight="1" x14ac:dyDescent="0.3">
      <c r="A684" s="65"/>
      <c r="B684" s="66"/>
      <c r="C684" s="67"/>
      <c r="D684" s="67"/>
      <c r="E684" s="323"/>
      <c r="F684" s="68"/>
      <c r="G684" s="68"/>
      <c r="H684" s="68"/>
      <c r="I684" s="68"/>
      <c r="J684" s="68"/>
      <c r="K684" s="68"/>
      <c r="L684" s="68"/>
      <c r="M684" s="69"/>
      <c r="N684" s="69"/>
      <c r="O684" s="67"/>
      <c r="P684" s="67"/>
      <c r="Q684" s="67"/>
      <c r="R684" s="67"/>
    </row>
    <row r="685" spans="1:18" ht="30" customHeight="1" x14ac:dyDescent="0.3">
      <c r="A685" s="65"/>
      <c r="B685" s="66"/>
      <c r="C685" s="67"/>
      <c r="D685" s="67"/>
      <c r="E685" s="323"/>
      <c r="F685" s="68"/>
      <c r="G685" s="68"/>
      <c r="H685" s="68"/>
      <c r="I685" s="68"/>
      <c r="J685" s="68"/>
      <c r="K685" s="68"/>
      <c r="L685" s="68"/>
      <c r="M685" s="69"/>
      <c r="N685" s="69"/>
      <c r="O685" s="67"/>
      <c r="P685" s="67"/>
      <c r="Q685" s="67"/>
      <c r="R685" s="67"/>
    </row>
    <row r="686" spans="1:18" ht="30" customHeight="1" x14ac:dyDescent="0.3">
      <c r="A686" s="65"/>
      <c r="B686" s="66"/>
      <c r="C686" s="67"/>
      <c r="D686" s="67"/>
      <c r="E686" s="323"/>
      <c r="F686" s="68"/>
      <c r="G686" s="68"/>
      <c r="H686" s="68"/>
      <c r="I686" s="68"/>
      <c r="J686" s="68"/>
      <c r="K686" s="68"/>
      <c r="L686" s="68"/>
      <c r="M686" s="69"/>
      <c r="N686" s="69"/>
      <c r="O686" s="67"/>
      <c r="P686" s="67"/>
      <c r="Q686" s="67"/>
      <c r="R686" s="67"/>
    </row>
    <row r="687" spans="1:18" ht="30" customHeight="1" x14ac:dyDescent="0.3">
      <c r="A687" s="65"/>
      <c r="B687" s="66"/>
      <c r="C687" s="67"/>
      <c r="D687" s="67"/>
      <c r="E687" s="323"/>
      <c r="F687" s="68"/>
      <c r="G687" s="68"/>
      <c r="H687" s="68"/>
      <c r="I687" s="68"/>
      <c r="J687" s="68"/>
      <c r="K687" s="68"/>
      <c r="L687" s="68"/>
      <c r="M687" s="69"/>
      <c r="N687" s="69"/>
      <c r="O687" s="67"/>
      <c r="P687" s="67"/>
      <c r="Q687" s="67"/>
      <c r="R687" s="67"/>
    </row>
    <row r="688" spans="1:18" ht="30" customHeight="1" x14ac:dyDescent="0.3">
      <c r="A688" s="65"/>
      <c r="B688" s="66"/>
      <c r="C688" s="67"/>
      <c r="D688" s="67"/>
      <c r="E688" s="323"/>
      <c r="F688" s="68"/>
      <c r="G688" s="68"/>
      <c r="H688" s="68"/>
      <c r="I688" s="68"/>
      <c r="J688" s="68"/>
      <c r="K688" s="68"/>
      <c r="L688" s="68"/>
      <c r="M688" s="69"/>
      <c r="N688" s="69"/>
      <c r="O688" s="67"/>
      <c r="P688" s="67"/>
      <c r="Q688" s="67"/>
      <c r="R688" s="67"/>
    </row>
    <row r="689" spans="1:18" ht="30" customHeight="1" x14ac:dyDescent="0.3">
      <c r="A689" s="65"/>
      <c r="B689" s="66"/>
      <c r="C689" s="67"/>
      <c r="D689" s="67"/>
      <c r="E689" s="323"/>
      <c r="F689" s="68"/>
      <c r="G689" s="68"/>
      <c r="H689" s="68"/>
      <c r="I689" s="68"/>
      <c r="J689" s="68"/>
      <c r="K689" s="68"/>
      <c r="L689" s="68"/>
      <c r="M689" s="69"/>
      <c r="N689" s="69"/>
      <c r="O689" s="67"/>
      <c r="P689" s="67"/>
      <c r="Q689" s="67"/>
      <c r="R689" s="67"/>
    </row>
    <row r="690" spans="1:18" ht="30" customHeight="1" x14ac:dyDescent="0.3">
      <c r="A690" s="65"/>
      <c r="B690" s="66"/>
      <c r="C690" s="67"/>
      <c r="D690" s="67"/>
      <c r="E690" s="323"/>
      <c r="F690" s="68"/>
      <c r="G690" s="68"/>
      <c r="H690" s="68"/>
      <c r="I690" s="68"/>
      <c r="J690" s="68"/>
      <c r="K690" s="68"/>
      <c r="L690" s="68"/>
      <c r="M690" s="69"/>
      <c r="N690" s="69"/>
      <c r="O690" s="67"/>
      <c r="P690" s="67"/>
      <c r="Q690" s="67"/>
      <c r="R690" s="67"/>
    </row>
    <row r="691" spans="1:18" ht="30" customHeight="1" x14ac:dyDescent="0.3">
      <c r="A691" s="65"/>
      <c r="B691" s="66"/>
      <c r="C691" s="67"/>
      <c r="D691" s="67"/>
      <c r="E691" s="323"/>
      <c r="F691" s="68"/>
      <c r="G691" s="68"/>
      <c r="H691" s="68"/>
      <c r="I691" s="68"/>
      <c r="J691" s="68"/>
      <c r="K691" s="68"/>
      <c r="L691" s="68"/>
      <c r="M691" s="69"/>
      <c r="N691" s="69"/>
      <c r="O691" s="67"/>
      <c r="P691" s="67"/>
      <c r="Q691" s="67"/>
      <c r="R691" s="67"/>
    </row>
    <row r="692" spans="1:18" ht="30" customHeight="1" x14ac:dyDescent="0.3">
      <c r="A692" s="65"/>
      <c r="B692" s="66"/>
      <c r="C692" s="67"/>
      <c r="D692" s="67"/>
      <c r="E692" s="323"/>
      <c r="F692" s="68"/>
      <c r="G692" s="68"/>
      <c r="H692" s="68"/>
      <c r="I692" s="68"/>
      <c r="J692" s="68"/>
      <c r="K692" s="68"/>
      <c r="L692" s="68"/>
      <c r="M692" s="69"/>
      <c r="N692" s="69"/>
      <c r="O692" s="67"/>
      <c r="P692" s="67"/>
      <c r="Q692" s="67"/>
      <c r="R692" s="67"/>
    </row>
    <row r="693" spans="1:18" ht="30" customHeight="1" x14ac:dyDescent="0.3">
      <c r="A693" s="65"/>
      <c r="B693" s="66"/>
      <c r="C693" s="67"/>
      <c r="D693" s="67"/>
      <c r="E693" s="323"/>
      <c r="F693" s="68"/>
      <c r="G693" s="68"/>
      <c r="H693" s="68"/>
      <c r="I693" s="68"/>
      <c r="J693" s="68"/>
      <c r="K693" s="68"/>
      <c r="L693" s="68"/>
      <c r="M693" s="69"/>
      <c r="N693" s="69"/>
      <c r="O693" s="67"/>
      <c r="P693" s="67"/>
      <c r="Q693" s="67"/>
      <c r="R693" s="67"/>
    </row>
    <row r="694" spans="1:18" ht="30" customHeight="1" x14ac:dyDescent="0.3">
      <c r="A694" s="65"/>
      <c r="B694" s="66"/>
      <c r="C694" s="67"/>
      <c r="D694" s="67"/>
      <c r="E694" s="323"/>
      <c r="F694" s="68"/>
      <c r="G694" s="68"/>
      <c r="H694" s="68"/>
      <c r="I694" s="68"/>
      <c r="J694" s="68"/>
      <c r="K694" s="68"/>
      <c r="L694" s="68"/>
      <c r="M694" s="69"/>
      <c r="N694" s="69"/>
      <c r="O694" s="67"/>
      <c r="P694" s="67"/>
      <c r="Q694" s="67"/>
      <c r="R694" s="67"/>
    </row>
    <row r="695" spans="1:18" ht="30" customHeight="1" x14ac:dyDescent="0.3">
      <c r="A695" s="65"/>
      <c r="B695" s="66"/>
      <c r="C695" s="67"/>
      <c r="D695" s="67"/>
      <c r="E695" s="323"/>
      <c r="F695" s="68"/>
      <c r="G695" s="68"/>
      <c r="H695" s="68"/>
      <c r="I695" s="68"/>
      <c r="J695" s="68"/>
      <c r="K695" s="68"/>
      <c r="L695" s="68"/>
      <c r="M695" s="69"/>
      <c r="N695" s="69"/>
      <c r="O695" s="67"/>
      <c r="P695" s="67"/>
      <c r="Q695" s="67"/>
      <c r="R695" s="67"/>
    </row>
    <row r="696" spans="1:18" ht="30" customHeight="1" x14ac:dyDescent="0.3">
      <c r="A696" s="65"/>
      <c r="B696" s="66"/>
      <c r="C696" s="67"/>
      <c r="D696" s="67"/>
      <c r="E696" s="323"/>
      <c r="F696" s="68"/>
      <c r="G696" s="68"/>
      <c r="H696" s="68"/>
      <c r="I696" s="68"/>
      <c r="J696" s="68"/>
      <c r="K696" s="68"/>
      <c r="L696" s="68"/>
      <c r="M696" s="69"/>
      <c r="N696" s="69"/>
      <c r="O696" s="67"/>
      <c r="P696" s="67"/>
      <c r="Q696" s="67"/>
      <c r="R696" s="67"/>
    </row>
    <row r="697" spans="1:18" ht="30" customHeight="1" x14ac:dyDescent="0.3">
      <c r="A697" s="65"/>
      <c r="B697" s="66"/>
      <c r="C697" s="67"/>
      <c r="D697" s="67"/>
      <c r="E697" s="323"/>
      <c r="F697" s="68"/>
      <c r="G697" s="68"/>
      <c r="H697" s="68"/>
      <c r="I697" s="68"/>
      <c r="J697" s="68"/>
      <c r="K697" s="68"/>
      <c r="L697" s="68"/>
      <c r="M697" s="69"/>
      <c r="N697" s="69"/>
      <c r="O697" s="67"/>
      <c r="P697" s="67"/>
      <c r="Q697" s="67"/>
      <c r="R697" s="67"/>
    </row>
    <row r="698" spans="1:18" ht="30" customHeight="1" x14ac:dyDescent="0.3">
      <c r="A698" s="65"/>
      <c r="B698" s="66"/>
      <c r="C698" s="67"/>
      <c r="D698" s="67"/>
      <c r="E698" s="323"/>
      <c r="F698" s="68"/>
      <c r="G698" s="68"/>
      <c r="H698" s="68"/>
      <c r="I698" s="68"/>
      <c r="J698" s="68"/>
      <c r="K698" s="68"/>
      <c r="L698" s="68"/>
      <c r="M698" s="69"/>
      <c r="N698" s="69"/>
      <c r="O698" s="67"/>
      <c r="P698" s="67"/>
      <c r="Q698" s="67"/>
      <c r="R698" s="67"/>
    </row>
    <row r="699" spans="1:18" ht="30" customHeight="1" x14ac:dyDescent="0.3">
      <c r="A699" s="65"/>
      <c r="B699" s="66"/>
      <c r="C699" s="67"/>
      <c r="D699" s="67"/>
      <c r="E699" s="323"/>
      <c r="F699" s="68"/>
      <c r="G699" s="68"/>
      <c r="H699" s="68"/>
      <c r="I699" s="68"/>
      <c r="J699" s="68"/>
      <c r="K699" s="68"/>
      <c r="L699" s="68"/>
      <c r="M699" s="69"/>
      <c r="N699" s="69"/>
      <c r="O699" s="67"/>
      <c r="P699" s="67"/>
      <c r="Q699" s="67"/>
      <c r="R699" s="67"/>
    </row>
    <row r="700" spans="1:18" ht="30" customHeight="1" x14ac:dyDescent="0.3">
      <c r="A700" s="65"/>
      <c r="B700" s="66"/>
      <c r="C700" s="67"/>
      <c r="D700" s="67"/>
      <c r="E700" s="323"/>
      <c r="F700" s="68"/>
      <c r="G700" s="68"/>
      <c r="H700" s="68"/>
      <c r="I700" s="68"/>
      <c r="J700" s="68"/>
      <c r="K700" s="68"/>
      <c r="L700" s="68"/>
      <c r="M700" s="69"/>
      <c r="N700" s="69"/>
      <c r="O700" s="67"/>
      <c r="P700" s="67"/>
      <c r="Q700" s="67"/>
      <c r="R700" s="67"/>
    </row>
    <row r="701" spans="1:18" ht="30" customHeight="1" x14ac:dyDescent="0.3">
      <c r="A701" s="65"/>
      <c r="B701" s="66"/>
      <c r="C701" s="67"/>
      <c r="D701" s="67"/>
      <c r="E701" s="323"/>
      <c r="F701" s="68"/>
      <c r="G701" s="68"/>
      <c r="H701" s="68"/>
      <c r="I701" s="68"/>
      <c r="J701" s="68"/>
      <c r="K701" s="68"/>
      <c r="L701" s="68"/>
      <c r="M701" s="69"/>
      <c r="N701" s="69"/>
      <c r="O701" s="67"/>
      <c r="P701" s="67"/>
      <c r="Q701" s="67"/>
      <c r="R701" s="67"/>
    </row>
    <row r="702" spans="1:18" ht="30" customHeight="1" x14ac:dyDescent="0.3">
      <c r="A702" s="65"/>
      <c r="B702" s="66"/>
      <c r="C702" s="67"/>
      <c r="D702" s="67"/>
      <c r="E702" s="323"/>
      <c r="F702" s="68"/>
      <c r="G702" s="68"/>
      <c r="H702" s="68"/>
      <c r="I702" s="68"/>
      <c r="J702" s="68"/>
      <c r="K702" s="68"/>
      <c r="L702" s="68"/>
      <c r="M702" s="69"/>
      <c r="N702" s="69"/>
      <c r="O702" s="67"/>
      <c r="P702" s="67"/>
      <c r="Q702" s="67"/>
      <c r="R702" s="67"/>
    </row>
    <row r="703" spans="1:18" ht="30" customHeight="1" x14ac:dyDescent="0.3">
      <c r="A703" s="65"/>
      <c r="B703" s="66"/>
      <c r="C703" s="67"/>
      <c r="D703" s="67"/>
      <c r="E703" s="323"/>
      <c r="F703" s="68"/>
      <c r="G703" s="68"/>
      <c r="H703" s="68"/>
      <c r="I703" s="68"/>
      <c r="J703" s="68"/>
      <c r="K703" s="68"/>
      <c r="L703" s="68"/>
      <c r="M703" s="69"/>
      <c r="N703" s="69"/>
      <c r="O703" s="67"/>
      <c r="P703" s="67"/>
      <c r="Q703" s="67"/>
      <c r="R703" s="67"/>
    </row>
    <row r="704" spans="1:18" ht="30" customHeight="1" x14ac:dyDescent="0.3">
      <c r="A704" s="65"/>
      <c r="B704" s="66"/>
      <c r="C704" s="67"/>
      <c r="D704" s="67"/>
      <c r="E704" s="323"/>
      <c r="F704" s="68"/>
      <c r="G704" s="68"/>
      <c r="H704" s="68"/>
      <c r="I704" s="68"/>
      <c r="J704" s="68"/>
      <c r="K704" s="68"/>
      <c r="L704" s="68"/>
      <c r="M704" s="69"/>
      <c r="N704" s="69"/>
      <c r="O704" s="67"/>
      <c r="P704" s="67"/>
      <c r="Q704" s="67"/>
      <c r="R704" s="67"/>
    </row>
    <row r="705" spans="1:18" ht="30" customHeight="1" x14ac:dyDescent="0.3">
      <c r="A705" s="65"/>
      <c r="B705" s="66"/>
      <c r="C705" s="67"/>
      <c r="D705" s="67"/>
      <c r="E705" s="323"/>
      <c r="F705" s="68"/>
      <c r="G705" s="68"/>
      <c r="H705" s="68"/>
      <c r="I705" s="68"/>
      <c r="J705" s="68"/>
      <c r="K705" s="68"/>
      <c r="L705" s="68"/>
      <c r="M705" s="69"/>
      <c r="N705" s="69"/>
      <c r="O705" s="67"/>
      <c r="P705" s="67"/>
      <c r="Q705" s="67"/>
      <c r="R705" s="67"/>
    </row>
    <row r="706" spans="1:18" ht="30" customHeight="1" x14ac:dyDescent="0.3">
      <c r="A706" s="65"/>
      <c r="B706" s="66"/>
      <c r="C706" s="67"/>
      <c r="D706" s="67"/>
      <c r="E706" s="323"/>
      <c r="F706" s="68"/>
      <c r="G706" s="68"/>
      <c r="H706" s="68"/>
      <c r="I706" s="68"/>
      <c r="J706" s="68"/>
      <c r="K706" s="68"/>
      <c r="L706" s="68"/>
      <c r="M706" s="69"/>
      <c r="N706" s="69"/>
      <c r="O706" s="67"/>
      <c r="P706" s="67"/>
      <c r="Q706" s="67"/>
      <c r="R706" s="67"/>
    </row>
    <row r="707" spans="1:18" ht="30" customHeight="1" x14ac:dyDescent="0.3">
      <c r="A707" s="65"/>
      <c r="B707" s="66"/>
      <c r="C707" s="67"/>
      <c r="D707" s="67"/>
      <c r="E707" s="323"/>
      <c r="F707" s="68"/>
      <c r="G707" s="68"/>
      <c r="H707" s="68"/>
      <c r="I707" s="68"/>
      <c r="J707" s="68"/>
      <c r="K707" s="68"/>
      <c r="L707" s="68"/>
      <c r="M707" s="69"/>
      <c r="N707" s="69"/>
      <c r="O707" s="67"/>
      <c r="P707" s="67"/>
      <c r="Q707" s="67"/>
      <c r="R707" s="67"/>
    </row>
    <row r="708" spans="1:18" ht="30" customHeight="1" x14ac:dyDescent="0.3">
      <c r="A708" s="65"/>
      <c r="B708" s="66"/>
      <c r="C708" s="67"/>
      <c r="D708" s="67"/>
      <c r="E708" s="323"/>
      <c r="F708" s="68"/>
      <c r="G708" s="68"/>
      <c r="H708" s="68"/>
      <c r="I708" s="68"/>
      <c r="J708" s="68"/>
      <c r="K708" s="68"/>
      <c r="L708" s="68"/>
      <c r="M708" s="69"/>
      <c r="N708" s="69"/>
      <c r="O708" s="67"/>
      <c r="P708" s="67"/>
      <c r="Q708" s="67"/>
      <c r="R708" s="67"/>
    </row>
    <row r="709" spans="1:18" ht="30" customHeight="1" x14ac:dyDescent="0.3">
      <c r="A709" s="65"/>
      <c r="B709" s="66"/>
      <c r="C709" s="67"/>
      <c r="D709" s="67"/>
      <c r="E709" s="323"/>
      <c r="F709" s="68"/>
      <c r="G709" s="68"/>
      <c r="H709" s="68"/>
      <c r="I709" s="68"/>
      <c r="J709" s="68"/>
      <c r="K709" s="68"/>
      <c r="L709" s="68"/>
      <c r="M709" s="69"/>
      <c r="N709" s="69"/>
      <c r="O709" s="67"/>
      <c r="P709" s="67"/>
      <c r="Q709" s="67"/>
      <c r="R709" s="67"/>
    </row>
    <row r="710" spans="1:18" ht="30" customHeight="1" x14ac:dyDescent="0.3">
      <c r="A710" s="65"/>
      <c r="B710" s="66"/>
      <c r="C710" s="67"/>
      <c r="D710" s="67"/>
      <c r="E710" s="323"/>
      <c r="F710" s="68"/>
      <c r="G710" s="68"/>
      <c r="H710" s="68"/>
      <c r="I710" s="68"/>
      <c r="J710" s="68"/>
      <c r="K710" s="68"/>
      <c r="L710" s="68"/>
      <c r="M710" s="69"/>
      <c r="N710" s="69"/>
      <c r="O710" s="67"/>
      <c r="P710" s="67"/>
      <c r="Q710" s="67"/>
      <c r="R710" s="67"/>
    </row>
    <row r="711" spans="1:18" ht="30" customHeight="1" x14ac:dyDescent="0.3">
      <c r="A711" s="65"/>
      <c r="B711" s="66"/>
      <c r="C711" s="67"/>
      <c r="D711" s="67"/>
      <c r="E711" s="323"/>
      <c r="F711" s="68"/>
      <c r="G711" s="68"/>
      <c r="H711" s="68"/>
      <c r="I711" s="68"/>
      <c r="J711" s="68"/>
      <c r="K711" s="68"/>
      <c r="L711" s="68"/>
      <c r="M711" s="69"/>
      <c r="N711" s="69"/>
      <c r="O711" s="67"/>
      <c r="P711" s="67"/>
      <c r="Q711" s="67"/>
      <c r="R711" s="67"/>
    </row>
    <row r="712" spans="1:18" ht="30" customHeight="1" x14ac:dyDescent="0.3">
      <c r="A712" s="65"/>
      <c r="B712" s="66"/>
      <c r="C712" s="67"/>
      <c r="D712" s="67"/>
      <c r="E712" s="323"/>
      <c r="F712" s="68"/>
      <c r="G712" s="68"/>
      <c r="H712" s="68"/>
      <c r="I712" s="68"/>
      <c r="J712" s="68"/>
      <c r="K712" s="68"/>
      <c r="L712" s="68"/>
      <c r="M712" s="69"/>
      <c r="N712" s="69"/>
      <c r="O712" s="67"/>
      <c r="P712" s="67"/>
      <c r="Q712" s="67"/>
      <c r="R712" s="67"/>
    </row>
    <row r="713" spans="1:18" ht="30" customHeight="1" x14ac:dyDescent="0.3">
      <c r="A713" s="65"/>
      <c r="B713" s="66"/>
      <c r="C713" s="67"/>
      <c r="D713" s="67"/>
      <c r="E713" s="323"/>
      <c r="F713" s="68"/>
      <c r="G713" s="68"/>
      <c r="H713" s="68"/>
      <c r="I713" s="68"/>
      <c r="J713" s="68"/>
      <c r="K713" s="68"/>
      <c r="L713" s="68"/>
      <c r="M713" s="69"/>
      <c r="N713" s="69"/>
      <c r="O713" s="67"/>
      <c r="P713" s="67"/>
      <c r="Q713" s="67"/>
      <c r="R713" s="67"/>
    </row>
    <row r="714" spans="1:18" ht="30" customHeight="1" x14ac:dyDescent="0.3">
      <c r="A714" s="65"/>
      <c r="B714" s="66"/>
      <c r="C714" s="67"/>
      <c r="D714" s="67"/>
      <c r="E714" s="323"/>
      <c r="F714" s="68"/>
      <c r="G714" s="68"/>
      <c r="H714" s="68"/>
      <c r="I714" s="68"/>
      <c r="J714" s="68"/>
      <c r="K714" s="68"/>
      <c r="L714" s="68"/>
      <c r="M714" s="69"/>
      <c r="N714" s="69"/>
      <c r="O714" s="67"/>
      <c r="P714" s="67"/>
      <c r="Q714" s="67"/>
      <c r="R714" s="67"/>
    </row>
    <row r="715" spans="1:18" ht="15.75" customHeight="1" x14ac:dyDescent="0.3"/>
    <row r="716" spans="1:18" ht="15.75" customHeight="1" x14ac:dyDescent="0.3"/>
    <row r="717" spans="1:18" ht="15.75" customHeight="1" x14ac:dyDescent="0.3"/>
    <row r="718" spans="1:18" ht="15.75" customHeight="1" x14ac:dyDescent="0.3"/>
    <row r="719" spans="1:18" ht="15.75" customHeight="1" x14ac:dyDescent="0.3"/>
    <row r="720" spans="1:18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</sheetData>
  <autoFilter ref="A1:X516" xr:uid="{00000000-0009-0000-0000-00000C000000}">
    <filterColumn colId="2">
      <filters>
        <filter val="Jambi"/>
      </filters>
    </filterColumn>
  </autoFilter>
  <printOptions horizontalCentered="1"/>
  <pageMargins left="0.23622047244094491" right="0.23622047244094491" top="0.74803149606299213" bottom="0.74803149606299213" header="0" footer="0"/>
  <pageSetup scale="6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2E75B5"/>
  </sheetPr>
  <dimension ref="A1:U1000"/>
  <sheetViews>
    <sheetView zoomScale="51" zoomScaleNormal="51" workbookViewId="0">
      <pane xSplit="2" ySplit="1" topLeftCell="C22" activePane="bottomRight" state="frozen"/>
      <selection pane="topRight" activeCell="C1" sqref="C1"/>
      <selection pane="bottomLeft" activeCell="A2" sqref="A2"/>
      <selection pane="bottomRight" activeCell="O38" sqref="O38"/>
    </sheetView>
  </sheetViews>
  <sheetFormatPr defaultColWidth="14.44140625" defaultRowHeight="15" customHeight="1" x14ac:dyDescent="0.3"/>
  <cols>
    <col min="1" max="1" width="9" customWidth="1"/>
    <col min="2" max="2" width="31.5546875" customWidth="1"/>
    <col min="3" max="3" width="22.44140625" customWidth="1"/>
    <col min="4" max="10" width="19" customWidth="1"/>
    <col min="11" max="11" width="20.44140625" customWidth="1"/>
    <col min="12" max="12" width="26.88671875" customWidth="1"/>
    <col min="13" max="13" width="15.33203125" customWidth="1"/>
    <col min="14" max="14" width="19.5546875" customWidth="1"/>
    <col min="15" max="15" width="17.6640625" customWidth="1"/>
    <col min="16" max="16" width="17.109375" customWidth="1"/>
  </cols>
  <sheetData>
    <row r="1" spans="1:21" ht="73.5" customHeight="1" x14ac:dyDescent="0.3">
      <c r="A1" s="1" t="s">
        <v>0</v>
      </c>
      <c r="B1" s="1" t="s">
        <v>1</v>
      </c>
      <c r="C1" s="1" t="s">
        <v>593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335" t="s">
        <v>597</v>
      </c>
      <c r="R1" s="335" t="s">
        <v>960</v>
      </c>
      <c r="S1" s="335" t="s">
        <v>961</v>
      </c>
      <c r="T1" s="335" t="s">
        <v>595</v>
      </c>
      <c r="U1" s="335" t="s">
        <v>594</v>
      </c>
    </row>
    <row r="2" spans="1:21" ht="30" customHeight="1" x14ac:dyDescent="0.3">
      <c r="A2" s="6">
        <v>1</v>
      </c>
      <c r="B2" s="7" t="s">
        <v>16</v>
      </c>
      <c r="C2" s="329">
        <f>SUM('REKAP 1 KAB'!E2:E24)</f>
        <v>5281314</v>
      </c>
      <c r="D2" s="76">
        <f>SUM('REKAP 1 KAB'!F2:F24)</f>
        <v>29719</v>
      </c>
      <c r="E2" s="77">
        <f>SUM('REKAP 1 KAB'!G2:G24)</f>
        <v>18602</v>
      </c>
      <c r="F2" s="77">
        <f>SUM('REKAP 1 KAB'!H2:H24)</f>
        <v>9135</v>
      </c>
      <c r="G2" s="77">
        <f>SUM('REKAP 1 KAB'!I2:I24)</f>
        <v>27737</v>
      </c>
      <c r="H2" s="77">
        <f>SUM('REKAP 1 KAB'!J2:J24)</f>
        <v>21004</v>
      </c>
      <c r="I2" s="77">
        <f>SUM('REKAP 1 KAB'!K2:K24)</f>
        <v>9148</v>
      </c>
      <c r="J2" s="370">
        <f>SUM('REKAP 1 KAB'!L2:L24)</f>
        <v>30152</v>
      </c>
      <c r="K2" s="77">
        <f>SUM('REKAP 1 KAB'!M2:M24)</f>
        <v>128</v>
      </c>
      <c r="L2" s="77">
        <f>SUM('REKAP 1 KAB'!N2:N24)</f>
        <v>128</v>
      </c>
      <c r="M2" s="77">
        <f>SUM('REKAP 1 KAB'!O2:O24)</f>
        <v>128</v>
      </c>
      <c r="N2" s="77">
        <f>SUM('REKAP 1 KAB'!P2:P24)</f>
        <v>100</v>
      </c>
      <c r="O2" s="77">
        <f>SUM('REKAP 1 KAB'!Q2:Q24)</f>
        <v>19</v>
      </c>
      <c r="P2" s="372">
        <f>SUM('REKAP 1 KAB'!R2:R24)</f>
        <v>0</v>
      </c>
      <c r="Q2" s="375">
        <f>G2/D2</f>
        <v>0.93330865776102834</v>
      </c>
      <c r="R2" s="375">
        <f>L2/K2</f>
        <v>1</v>
      </c>
      <c r="S2" s="375">
        <f>M2/K2</f>
        <v>1</v>
      </c>
      <c r="T2" s="381">
        <f>K2/J2</f>
        <v>4.2451578668081715E-3</v>
      </c>
    </row>
    <row r="3" spans="1:21" ht="30" customHeight="1" x14ac:dyDescent="0.3">
      <c r="A3" s="6">
        <v>2</v>
      </c>
      <c r="B3" s="7" t="s">
        <v>40</v>
      </c>
      <c r="C3" s="329">
        <f>SUM('REKAP 1 KAB'!E25:E57)</f>
        <v>14415391</v>
      </c>
      <c r="D3" s="76">
        <f>SUM('REKAP 1 KAB'!F25:F57)</f>
        <v>23155</v>
      </c>
      <c r="E3" s="77">
        <f>SUM('REKAP 1 KAB'!G25:G57)</f>
        <v>5994</v>
      </c>
      <c r="F3" s="77">
        <f>SUM('REKAP 1 KAB'!H25:H57)</f>
        <v>15583</v>
      </c>
      <c r="G3" s="77">
        <f>SUM('REKAP 1 KAB'!I25:I57)</f>
        <v>21577</v>
      </c>
      <c r="H3" s="77">
        <f>SUM('REKAP 1 KAB'!J25:J57)</f>
        <v>6415</v>
      </c>
      <c r="I3" s="77">
        <f>SUM('REKAP 1 KAB'!K25:K57)</f>
        <v>15583</v>
      </c>
      <c r="J3" s="370">
        <f>SUM('REKAP 1 KAB'!L25:L57)</f>
        <v>21998</v>
      </c>
      <c r="K3" s="77">
        <f>SUM('REKAP 1 KAB'!M25:M57)</f>
        <v>1299</v>
      </c>
      <c r="L3" s="77">
        <f>SUM('REKAP 1 KAB'!N25:N57)</f>
        <v>1289</v>
      </c>
      <c r="M3" s="77">
        <f>SUM('REKAP 1 KAB'!O25:O57)</f>
        <v>1178</v>
      </c>
      <c r="N3" s="77">
        <f>SUM('REKAP 1 KAB'!P25:P57)</f>
        <v>1068</v>
      </c>
      <c r="O3" s="77">
        <f>SUM('REKAP 1 KAB'!Q25:Q57)</f>
        <v>141</v>
      </c>
      <c r="P3" s="372">
        <f>SUM('REKAP 1 KAB'!R25:R57)</f>
        <v>40</v>
      </c>
      <c r="Q3" s="375">
        <f t="shared" ref="Q3:Q36" si="0">G3/D3</f>
        <v>0.93185057223061973</v>
      </c>
      <c r="R3" s="375">
        <f t="shared" ref="R3:R36" si="1">L3/K3</f>
        <v>0.9923017705927637</v>
      </c>
      <c r="S3" s="375">
        <f t="shared" ref="S3:S35" si="2">M3/K3</f>
        <v>0.90685142417244036</v>
      </c>
      <c r="T3" s="381">
        <f t="shared" ref="T3:T36" si="3">K3/J3</f>
        <v>5.9050822802072918E-2</v>
      </c>
    </row>
    <row r="4" spans="1:21" ht="30" customHeight="1" x14ac:dyDescent="0.3">
      <c r="A4" s="6">
        <v>3</v>
      </c>
      <c r="B4" s="7" t="s">
        <v>74</v>
      </c>
      <c r="C4" s="329">
        <f>SUM('REKAP 1 KAB'!E58:E76)</f>
        <v>5382077</v>
      </c>
      <c r="D4" s="76">
        <f>SUM('REKAP 1 KAB'!F58:F76)</f>
        <v>4874</v>
      </c>
      <c r="E4" s="77">
        <f>SUM('REKAP 1 KAB'!G58:G76)</f>
        <v>3042</v>
      </c>
      <c r="F4" s="77">
        <f>SUM('REKAP 1 KAB'!H58:H76)</f>
        <v>1146</v>
      </c>
      <c r="G4" s="77">
        <f>SUM('REKAP 1 KAB'!I58:I76)</f>
        <v>4188</v>
      </c>
      <c r="H4" s="77">
        <f>SUM('REKAP 1 KAB'!J58:J76)</f>
        <v>7408</v>
      </c>
      <c r="I4" s="77">
        <f>SUM('REKAP 1 KAB'!K58:K76)</f>
        <v>6005</v>
      </c>
      <c r="J4" s="77">
        <f>SUM('REKAP 1 KAB'!L58:L76)</f>
        <v>13413</v>
      </c>
      <c r="K4" s="77">
        <f>SUM('REKAP 1 KAB'!M58:M76)</f>
        <v>482</v>
      </c>
      <c r="L4" s="77">
        <f>SUM('REKAP 1 KAB'!N58:N76)</f>
        <v>482</v>
      </c>
      <c r="M4" s="77">
        <f>SUM('REKAP 1 KAB'!O58:O76)</f>
        <v>100</v>
      </c>
      <c r="N4" s="77">
        <f>SUM('REKAP 1 KAB'!P58:P76)</f>
        <v>386</v>
      </c>
      <c r="O4" s="77">
        <f>SUM('REKAP 1 KAB'!Q58:Q76)</f>
        <v>86</v>
      </c>
      <c r="P4" s="372">
        <f>SUM('REKAP 1 KAB'!R58:R76)</f>
        <v>0</v>
      </c>
      <c r="Q4" s="375">
        <f t="shared" si="0"/>
        <v>0.85925318013951579</v>
      </c>
      <c r="R4" s="375">
        <f t="shared" si="1"/>
        <v>1</v>
      </c>
      <c r="S4" s="375">
        <f t="shared" si="2"/>
        <v>0.2074688796680498</v>
      </c>
      <c r="T4" s="381">
        <f t="shared" si="3"/>
        <v>3.5935286662193394E-2</v>
      </c>
    </row>
    <row r="5" spans="1:21" ht="30" customHeight="1" x14ac:dyDescent="0.3">
      <c r="A5" s="6">
        <v>4</v>
      </c>
      <c r="B5" s="7" t="s">
        <v>94</v>
      </c>
      <c r="C5" s="329">
        <f>SUM('REKAP 1 KAB'!E77:E88)</f>
        <v>6814909</v>
      </c>
      <c r="D5" s="76">
        <f>SUM('REKAP 1 KAB'!F77:F88)</f>
        <v>2771</v>
      </c>
      <c r="E5" s="77">
        <f>SUM('REKAP 1 KAB'!G77:G88)</f>
        <v>1859</v>
      </c>
      <c r="F5" s="77">
        <f>SUM('REKAP 1 KAB'!H77:H88)</f>
        <v>911</v>
      </c>
      <c r="G5" s="77">
        <f>SUM('REKAP 1 KAB'!I77:I88)</f>
        <v>2770</v>
      </c>
      <c r="H5" s="77">
        <f>SUM('REKAP 1 KAB'!J77:J88)</f>
        <v>4300</v>
      </c>
      <c r="I5" s="77">
        <f>SUM('REKAP 1 KAB'!K77:K88)</f>
        <v>4446</v>
      </c>
      <c r="J5" s="77">
        <f>SUM('REKAP 1 KAB'!L77:L88)</f>
        <v>8746</v>
      </c>
      <c r="K5" s="77">
        <f>SUM('REKAP 1 KAB'!M77:M88)</f>
        <v>74</v>
      </c>
      <c r="L5" s="77">
        <f>SUM('REKAP 1 KAB'!N77:N88)</f>
        <v>70</v>
      </c>
      <c r="M5" s="77">
        <f>SUM('REKAP 1 KAB'!O77:O88)</f>
        <v>74</v>
      </c>
      <c r="N5" s="77">
        <f>SUM('REKAP 1 KAB'!P77:P88)</f>
        <v>49</v>
      </c>
      <c r="O5" s="77">
        <f>SUM('REKAP 1 KAB'!Q77:Q88)</f>
        <v>25</v>
      </c>
      <c r="P5" s="372">
        <f>SUM('REKAP 1 KAB'!R77:R88)</f>
        <v>0</v>
      </c>
      <c r="Q5" s="375">
        <f t="shared" si="0"/>
        <v>0.99963911945146156</v>
      </c>
      <c r="R5" s="375">
        <f t="shared" si="1"/>
        <v>0.94594594594594594</v>
      </c>
      <c r="S5" s="375">
        <f t="shared" si="2"/>
        <v>1</v>
      </c>
      <c r="T5" s="381">
        <f t="shared" si="3"/>
        <v>8.4610107477704095E-3</v>
      </c>
    </row>
    <row r="6" spans="1:21" ht="30" customHeight="1" x14ac:dyDescent="0.3">
      <c r="A6" s="6">
        <v>5</v>
      </c>
      <c r="B6" s="7" t="s">
        <v>107</v>
      </c>
      <c r="C6" s="329">
        <f>SUM('REKAP 1 KAB'!E89:E95)</f>
        <v>2136521</v>
      </c>
      <c r="D6" s="76">
        <f>SUM('REKAP 1 KAB'!F89:F95)</f>
        <v>2153</v>
      </c>
      <c r="E6" s="77">
        <f>SUM('REKAP 1 KAB'!G89:G95)</f>
        <v>1832</v>
      </c>
      <c r="F6" s="77">
        <f>SUM('REKAP 1 KAB'!H89:H95)</f>
        <v>234</v>
      </c>
      <c r="G6" s="77">
        <f>SUM('REKAP 1 KAB'!I89:I95)</f>
        <v>2066</v>
      </c>
      <c r="H6" s="77">
        <f>SUM('REKAP 1 KAB'!J89:J95)</f>
        <v>1848</v>
      </c>
      <c r="I6" s="77">
        <f>SUM('REKAP 1 KAB'!K89:K95)</f>
        <v>234</v>
      </c>
      <c r="J6" s="370">
        <f>SUM('REKAP 1 KAB'!L89:L95)</f>
        <v>2082</v>
      </c>
      <c r="K6" s="77">
        <f>SUM('REKAP 1 KAB'!M89:M95)</f>
        <v>238</v>
      </c>
      <c r="L6" s="77">
        <f>SUM('REKAP 1 KAB'!N89:N95)</f>
        <v>235</v>
      </c>
      <c r="M6" s="77">
        <f>SUM('REKAP 1 KAB'!O89:O95)</f>
        <v>64</v>
      </c>
      <c r="N6" s="77">
        <f>SUM('REKAP 1 KAB'!P89:P95)</f>
        <v>126</v>
      </c>
      <c r="O6" s="77">
        <f>SUM('REKAP 1 KAB'!Q89:Q95)</f>
        <v>6</v>
      </c>
      <c r="P6" s="372">
        <f>SUM('REKAP 1 KAB'!R89:R95)</f>
        <v>0</v>
      </c>
      <c r="Q6" s="375">
        <f t="shared" si="0"/>
        <v>0.95959126799814209</v>
      </c>
      <c r="R6" s="375">
        <f t="shared" si="1"/>
        <v>0.98739495798319332</v>
      </c>
      <c r="S6" s="375">
        <f t="shared" si="2"/>
        <v>0.26890756302521007</v>
      </c>
      <c r="T6" s="381">
        <f t="shared" si="3"/>
        <v>0.11431316042267051</v>
      </c>
    </row>
    <row r="7" spans="1:21" ht="30" customHeight="1" x14ac:dyDescent="0.3">
      <c r="A7" s="6">
        <v>6</v>
      </c>
      <c r="B7" s="7" t="s">
        <v>115</v>
      </c>
      <c r="C7" s="325">
        <f>SUM('REKAP 1 KAB'!E96:E106)</f>
        <v>3570272</v>
      </c>
      <c r="D7" s="76">
        <f>SUM('REKAP 1 KAB'!F96:F106)</f>
        <v>18658</v>
      </c>
      <c r="E7" s="77">
        <f>SUM('REKAP 1 KAB'!G96:G106)</f>
        <v>11835</v>
      </c>
      <c r="F7" s="77">
        <f>SUM('REKAP 1 KAB'!H96:H106)</f>
        <v>6546</v>
      </c>
      <c r="G7" s="77">
        <f>SUM('REKAP 1 KAB'!I96:I106)</f>
        <v>18381</v>
      </c>
      <c r="H7" s="77">
        <f>SUM('REKAP 1 KAB'!J96:J106)</f>
        <v>26469</v>
      </c>
      <c r="I7" s="77">
        <f>SUM('REKAP 1 KAB'!K96:K106)</f>
        <v>17941</v>
      </c>
      <c r="J7" s="77">
        <f>SUM('REKAP 1 KAB'!L96:L106)</f>
        <v>44410</v>
      </c>
      <c r="K7" s="77">
        <f>SUM('REKAP 1 KAB'!M96:M106)</f>
        <v>189</v>
      </c>
      <c r="L7" s="77">
        <f>SUM('REKAP 1 KAB'!N96:N106)</f>
        <v>181</v>
      </c>
      <c r="M7" s="77">
        <f>SUM('REKAP 1 KAB'!O96:O106)</f>
        <v>166</v>
      </c>
      <c r="N7" s="77">
        <f>SUM('REKAP 1 KAB'!P96:P106)</f>
        <v>137</v>
      </c>
      <c r="O7" s="77">
        <f>SUM('REKAP 1 KAB'!Q96:Q106)</f>
        <v>26</v>
      </c>
      <c r="P7" s="372">
        <f>SUM('REKAP 1 KAB'!R96:R106)</f>
        <v>0</v>
      </c>
      <c r="Q7" s="375">
        <f t="shared" si="0"/>
        <v>0.98515382141708652</v>
      </c>
      <c r="R7" s="375">
        <f t="shared" si="1"/>
        <v>0.95767195767195767</v>
      </c>
      <c r="S7" s="375">
        <f t="shared" si="2"/>
        <v>0.87830687830687826</v>
      </c>
      <c r="T7" s="381">
        <f t="shared" si="3"/>
        <v>4.2557982436388199E-3</v>
      </c>
    </row>
    <row r="8" spans="1:21" ht="30" customHeight="1" x14ac:dyDescent="0.3">
      <c r="A8" s="6">
        <v>7</v>
      </c>
      <c r="B8" s="7" t="s">
        <v>127</v>
      </c>
      <c r="C8" s="325">
        <f>SUM('REKAP 1 KAB'!E107:E116)</f>
        <v>1963300</v>
      </c>
      <c r="D8" s="76">
        <f>SUM('REKAP 1 KAB'!F107:F116)</f>
        <v>13307</v>
      </c>
      <c r="E8" s="77">
        <f>SUM('REKAP 1 KAB'!G107:G116)</f>
        <v>8194</v>
      </c>
      <c r="F8" s="77">
        <f>SUM('REKAP 1 KAB'!H107:H116)</f>
        <v>847</v>
      </c>
      <c r="G8" s="77">
        <f>SUM('REKAP 1 KAB'!I107:I116)</f>
        <v>9041</v>
      </c>
      <c r="H8" s="77">
        <f>SUM('REKAP 1 KAB'!J107:J116)</f>
        <v>15952</v>
      </c>
      <c r="I8" s="77">
        <f>SUM('REKAP 1 KAB'!K107:K116)</f>
        <v>2986</v>
      </c>
      <c r="J8" s="77">
        <f>SUM('REKAP 1 KAB'!L107:L116)</f>
        <v>18938</v>
      </c>
      <c r="K8" s="77">
        <f>SUM('REKAP 1 KAB'!M107:M116)</f>
        <v>317</v>
      </c>
      <c r="L8" s="77">
        <f>SUM('REKAP 1 KAB'!N107:N116)</f>
        <v>293</v>
      </c>
      <c r="M8" s="77">
        <f>SUM('REKAP 1 KAB'!O107:O116)</f>
        <v>145</v>
      </c>
      <c r="N8" s="77">
        <f>SUM('REKAP 1 KAB'!P107:P116)</f>
        <v>0</v>
      </c>
      <c r="O8" s="77">
        <f>SUM('REKAP 1 KAB'!Q107:Q116)</f>
        <v>0</v>
      </c>
      <c r="P8" s="372">
        <f>SUM('REKAP 1 KAB'!R107:R116)</f>
        <v>0</v>
      </c>
      <c r="Q8" s="375">
        <f t="shared" si="0"/>
        <v>0.67941684827534377</v>
      </c>
      <c r="R8" s="375">
        <f t="shared" si="1"/>
        <v>0.9242902208201893</v>
      </c>
      <c r="S8" s="375">
        <f t="shared" si="2"/>
        <v>0.45741324921135645</v>
      </c>
      <c r="T8" s="381">
        <f t="shared" si="3"/>
        <v>1.6738831978033584E-2</v>
      </c>
    </row>
    <row r="9" spans="1:21" ht="30" customHeight="1" x14ac:dyDescent="0.3">
      <c r="A9" s="6">
        <v>8</v>
      </c>
      <c r="B9" s="7" t="s">
        <v>138</v>
      </c>
      <c r="C9" s="325">
        <f>SUM('REKAP 1 KAB'!E117:E133)</f>
        <v>8370320</v>
      </c>
      <c r="D9" s="76">
        <f>SUM('REKAP 1 KAB'!F117:F133)</f>
        <v>16229</v>
      </c>
      <c r="E9" s="77">
        <f>SUM('REKAP 1 KAB'!G117:G133)</f>
        <v>5672</v>
      </c>
      <c r="F9" s="77">
        <f>SUM('REKAP 1 KAB'!H117:H133)</f>
        <v>654</v>
      </c>
      <c r="G9" s="77">
        <f>SUM('REKAP 1 KAB'!I117:I133)</f>
        <v>6326</v>
      </c>
      <c r="H9" s="77">
        <f>SUM('REKAP 1 KAB'!J117:J133)</f>
        <v>15689</v>
      </c>
      <c r="I9" s="77">
        <f>SUM('REKAP 1 KAB'!K117:K133)</f>
        <v>3394</v>
      </c>
      <c r="J9" s="77">
        <f>SUM('REKAP 1 KAB'!L117:L133)</f>
        <v>19083</v>
      </c>
      <c r="K9" s="77">
        <f>SUM('REKAP 1 KAB'!M117:M133)</f>
        <v>646</v>
      </c>
      <c r="L9" s="77">
        <f>SUM('REKAP 1 KAB'!N117:N133)</f>
        <v>569</v>
      </c>
      <c r="M9" s="77">
        <f>SUM('REKAP 1 KAB'!O117:O133)</f>
        <v>246</v>
      </c>
      <c r="N9" s="77">
        <f>SUM('REKAP 1 KAB'!P117:P133)</f>
        <v>0</v>
      </c>
      <c r="O9" s="77">
        <f>SUM('REKAP 1 KAB'!Q117:Q133)</f>
        <v>0</v>
      </c>
      <c r="P9" s="372">
        <f>SUM('REKAP 1 KAB'!R117:R133)</f>
        <v>0</v>
      </c>
      <c r="Q9" s="375">
        <f t="shared" si="0"/>
        <v>0.38979604411855323</v>
      </c>
      <c r="R9" s="375">
        <f t="shared" si="1"/>
        <v>0.88080495356037147</v>
      </c>
      <c r="S9" s="375">
        <f t="shared" si="2"/>
        <v>0.38080495356037153</v>
      </c>
      <c r="T9" s="381">
        <f t="shared" si="3"/>
        <v>3.3852119687680135E-2</v>
      </c>
    </row>
    <row r="10" spans="1:21" ht="30" customHeight="1" x14ac:dyDescent="0.3">
      <c r="A10" s="6">
        <v>9</v>
      </c>
      <c r="B10" s="7" t="s">
        <v>156</v>
      </c>
      <c r="C10" s="325">
        <f>SUM('REKAP 1 KAB'!E134:E140)</f>
        <v>1459873</v>
      </c>
      <c r="D10" s="76">
        <f>SUM('REKAP 1 KAB'!F134:F140)</f>
        <v>22814</v>
      </c>
      <c r="E10" s="77">
        <f>SUM('REKAP 1 KAB'!G134:G140)</f>
        <v>23201</v>
      </c>
      <c r="F10" s="77">
        <f>SUM('REKAP 1 KAB'!H134:H140)</f>
        <v>132</v>
      </c>
      <c r="G10" s="77">
        <f>SUM('REKAP 1 KAB'!I134:I140)</f>
        <v>23333</v>
      </c>
      <c r="H10" s="77">
        <f>SUM('REKAP 1 KAB'!J134:J140)</f>
        <v>33933</v>
      </c>
      <c r="I10" s="77">
        <f>SUM('REKAP 1 KAB'!K134:K140)</f>
        <v>3390</v>
      </c>
      <c r="J10" s="77">
        <f>SUM('REKAP 1 KAB'!L134:L140)</f>
        <v>37323</v>
      </c>
      <c r="K10" s="77">
        <f>SUM('REKAP 1 KAB'!M134:M140)</f>
        <v>227</v>
      </c>
      <c r="L10" s="77">
        <f>SUM('REKAP 1 KAB'!N134:N140)</f>
        <v>224</v>
      </c>
      <c r="M10" s="77">
        <f>SUM('REKAP 1 KAB'!O134:O140)</f>
        <v>168</v>
      </c>
      <c r="N10" s="77">
        <f>SUM('REKAP 1 KAB'!P134:P140)</f>
        <v>0</v>
      </c>
      <c r="O10" s="77">
        <f>SUM('REKAP 1 KAB'!Q134:Q140)</f>
        <v>0</v>
      </c>
      <c r="P10" s="372">
        <f>SUM('REKAP 1 KAB'!R134:R140)</f>
        <v>0</v>
      </c>
      <c r="Q10" s="375">
        <f t="shared" si="0"/>
        <v>1.0227491890944158</v>
      </c>
      <c r="R10" s="375">
        <f t="shared" si="1"/>
        <v>0.986784140969163</v>
      </c>
      <c r="S10" s="375">
        <f t="shared" si="2"/>
        <v>0.74008810572687223</v>
      </c>
      <c r="T10" s="381">
        <f t="shared" si="3"/>
        <v>6.0820405647991852E-3</v>
      </c>
    </row>
    <row r="11" spans="1:21" ht="30" customHeight="1" x14ac:dyDescent="0.3">
      <c r="A11" s="6">
        <v>10</v>
      </c>
      <c r="B11" s="7" t="s">
        <v>164</v>
      </c>
      <c r="C11" s="325">
        <f>SUM('REKAP 1 KAB'!E141:E155)</f>
        <v>8370485</v>
      </c>
      <c r="D11" s="76">
        <f>SUM('REKAP 1 KAB'!F141:F155)</f>
        <v>23189</v>
      </c>
      <c r="E11" s="77">
        <f>SUM('REKAP 1 KAB'!G141:G155)</f>
        <v>15231</v>
      </c>
      <c r="F11" s="77">
        <f>SUM('REKAP 1 KAB'!H141:H155)</f>
        <v>7958</v>
      </c>
      <c r="G11" s="77">
        <f>SUM('REKAP 1 KAB'!I141:I155)</f>
        <v>23189</v>
      </c>
      <c r="H11" s="77">
        <f>SUM('REKAP 1 KAB'!J141:J155)</f>
        <v>22372.245000000003</v>
      </c>
      <c r="I11" s="77">
        <f>SUM('REKAP 1 KAB'!K141:K155)</f>
        <v>23077</v>
      </c>
      <c r="J11" s="77">
        <f>SUM('REKAP 1 KAB'!L141:L155)</f>
        <v>44794.9</v>
      </c>
      <c r="K11" s="77">
        <f>SUM('REKAP 1 KAB'!M141:M155)</f>
        <v>3181</v>
      </c>
      <c r="L11" s="77">
        <f>SUM('REKAP 1 KAB'!N141:N155)</f>
        <v>3127</v>
      </c>
      <c r="M11" s="77">
        <f>SUM('REKAP 1 KAB'!O141:O155)</f>
        <v>718</v>
      </c>
      <c r="N11" s="77">
        <f>SUM('REKAP 1 KAB'!P141:P155)</f>
        <v>552</v>
      </c>
      <c r="O11" s="77">
        <f>SUM('REKAP 1 KAB'!Q141:Q155)</f>
        <v>154</v>
      </c>
      <c r="P11" s="372">
        <f>SUM('REKAP 1 KAB'!R141:R155)</f>
        <v>1</v>
      </c>
      <c r="Q11" s="375">
        <f t="shared" si="0"/>
        <v>1</v>
      </c>
      <c r="R11" s="375">
        <f t="shared" si="1"/>
        <v>0.98302420622445774</v>
      </c>
      <c r="S11" s="375">
        <f t="shared" si="2"/>
        <v>0.22571518390443257</v>
      </c>
      <c r="T11" s="381">
        <f t="shared" si="3"/>
        <v>7.1012548303489909E-2</v>
      </c>
    </row>
    <row r="12" spans="1:21" ht="30" customHeight="1" x14ac:dyDescent="0.3">
      <c r="A12" s="6">
        <v>11</v>
      </c>
      <c r="B12" s="7" t="s">
        <v>180</v>
      </c>
      <c r="C12" s="329">
        <f>SUM('REKAP 1 KAB'!E156:E165)</f>
        <v>5013687</v>
      </c>
      <c r="D12" s="76">
        <f>SUM('REKAP 1 KAB'!F156:F165)</f>
        <v>74009</v>
      </c>
      <c r="E12" s="77">
        <f>SUM('REKAP 1 KAB'!G156:G165)</f>
        <v>47833</v>
      </c>
      <c r="F12" s="77">
        <f>SUM('REKAP 1 KAB'!H156:H165)</f>
        <v>2202</v>
      </c>
      <c r="G12" s="77">
        <f>SUM('REKAP 1 KAB'!I156:I165)</f>
        <v>50035</v>
      </c>
      <c r="H12" s="77">
        <f>SUM('REKAP 1 KAB'!J156:J165)</f>
        <v>86358</v>
      </c>
      <c r="I12" s="77">
        <f>SUM('REKAP 1 KAB'!K156:K165)</f>
        <v>6169</v>
      </c>
      <c r="J12" s="77">
        <f>SUM('REKAP 1 KAB'!L156:L165)</f>
        <v>92527</v>
      </c>
      <c r="K12" s="77">
        <f>SUM('REKAP 1 KAB'!M156:M165)</f>
        <v>1702</v>
      </c>
      <c r="L12" s="77">
        <f>SUM('REKAP 1 KAB'!N156:N165)</f>
        <v>1629</v>
      </c>
      <c r="M12" s="77">
        <f>SUM('REKAP 1 KAB'!O156:O165)</f>
        <v>391</v>
      </c>
      <c r="N12" s="77">
        <f>SUM('REKAP 1 KAB'!P156:P165)</f>
        <v>287</v>
      </c>
      <c r="O12" s="77">
        <f>SUM('REKAP 1 KAB'!Q156:Q165)</f>
        <v>183</v>
      </c>
      <c r="P12" s="372">
        <f>SUM('REKAP 1 KAB'!R156:R165)</f>
        <v>8</v>
      </c>
      <c r="Q12" s="375">
        <f t="shared" si="0"/>
        <v>0.67606642435379483</v>
      </c>
      <c r="R12" s="375">
        <f t="shared" si="1"/>
        <v>0.95710928319623967</v>
      </c>
      <c r="S12" s="375">
        <f t="shared" si="2"/>
        <v>0.22972972972972974</v>
      </c>
      <c r="T12" s="381">
        <f t="shared" si="3"/>
        <v>1.8394630756427853E-2</v>
      </c>
    </row>
    <row r="13" spans="1:21" ht="30" customHeight="1" x14ac:dyDescent="0.3">
      <c r="A13" s="6">
        <v>12</v>
      </c>
      <c r="B13" s="7" t="s">
        <v>191</v>
      </c>
      <c r="C13" s="329">
        <f>SUM('REKAP 1 KAB'!E166:E187)</f>
        <v>5371519</v>
      </c>
      <c r="D13" s="76">
        <f>SUM('REKAP 1 KAB'!F166:F187)</f>
        <v>331482</v>
      </c>
      <c r="E13" s="77">
        <f>SUM('REKAP 1 KAB'!G166:G187)</f>
        <v>270608</v>
      </c>
      <c r="F13" s="77">
        <f>SUM('REKAP 1 KAB'!H166:H187)</f>
        <v>58617</v>
      </c>
      <c r="G13" s="77">
        <f>SUM('REKAP 1 KAB'!I166:I187)</f>
        <v>329225</v>
      </c>
      <c r="H13" s="77">
        <f>SUM('REKAP 1 KAB'!J166:J187)</f>
        <v>270608</v>
      </c>
      <c r="I13" s="77">
        <f>SUM('REKAP 1 KAB'!K166:K187)</f>
        <v>58617</v>
      </c>
      <c r="J13" s="370">
        <f>SUM('REKAP 1 KAB'!L166:L187)</f>
        <v>329225</v>
      </c>
      <c r="K13" s="77">
        <f>SUM('REKAP 1 KAB'!M166:M187)</f>
        <v>18386</v>
      </c>
      <c r="L13" s="77">
        <f>SUM('REKAP 1 KAB'!N166:N187)</f>
        <v>17688</v>
      </c>
      <c r="M13" s="77">
        <f>SUM('REKAP 1 KAB'!O166:O187)</f>
        <v>0</v>
      </c>
      <c r="N13" s="77">
        <f>SUM('REKAP 1 KAB'!P166:P187)</f>
        <v>0</v>
      </c>
      <c r="O13" s="77">
        <f>SUM('REKAP 1 KAB'!Q166:Q187)</f>
        <v>0</v>
      </c>
      <c r="P13" s="372">
        <f>SUM('REKAP 1 KAB'!R166:R187)</f>
        <v>0</v>
      </c>
      <c r="Q13" s="375">
        <f t="shared" si="0"/>
        <v>0.9931911838350197</v>
      </c>
      <c r="R13" s="375">
        <f t="shared" si="1"/>
        <v>0.96203633199173288</v>
      </c>
      <c r="S13" s="375">
        <f t="shared" si="2"/>
        <v>0</v>
      </c>
      <c r="T13" s="381">
        <f t="shared" si="3"/>
        <v>5.5846305717974033E-2</v>
      </c>
    </row>
    <row r="14" spans="1:21" ht="30" customHeight="1" x14ac:dyDescent="0.3">
      <c r="A14" s="6">
        <v>13</v>
      </c>
      <c r="B14" s="7" t="s">
        <v>214</v>
      </c>
      <c r="C14" s="329">
        <f>SUM('REKAP 1 KAB'!E188:E198)</f>
        <v>1773776</v>
      </c>
      <c r="D14" s="76">
        <f>SUM('REKAP 1 KAB'!F188:F198)</f>
        <v>67818.618000000002</v>
      </c>
      <c r="E14" s="77">
        <f>SUM('REKAP 1 KAB'!G188:G198)</f>
        <v>44300</v>
      </c>
      <c r="F14" s="77">
        <f>SUM('REKAP 1 KAB'!H188:H198)</f>
        <v>24384.363000000001</v>
      </c>
      <c r="G14" s="77">
        <f>SUM('REKAP 1 KAB'!I188:I198)</f>
        <v>68684.362999999998</v>
      </c>
      <c r="H14" s="77">
        <f>SUM('REKAP 1 KAB'!J188:J198)</f>
        <v>45151</v>
      </c>
      <c r="I14" s="77">
        <f>SUM('REKAP 1 KAB'!K188:K198)</f>
        <v>25499.246999999999</v>
      </c>
      <c r="J14" s="370">
        <f>SUM('REKAP 1 KAB'!L188:L198)</f>
        <v>70650.247000000003</v>
      </c>
      <c r="K14" s="77">
        <f>SUM('REKAP 1 KAB'!M188:M198)</f>
        <v>2058</v>
      </c>
      <c r="L14" s="77">
        <f>SUM('REKAP 1 KAB'!N188:N198)</f>
        <v>2044</v>
      </c>
      <c r="M14" s="77">
        <f>SUM('REKAP 1 KAB'!O188:O198)</f>
        <v>72</v>
      </c>
      <c r="N14" s="77">
        <f>SUM('REKAP 1 KAB'!P188:P198)</f>
        <v>6</v>
      </c>
      <c r="O14" s="77">
        <f>SUM('REKAP 1 KAB'!Q188:Q198)</f>
        <v>16</v>
      </c>
      <c r="P14" s="372">
        <f>SUM('REKAP 1 KAB'!R188:R198)</f>
        <v>0</v>
      </c>
      <c r="Q14" s="375">
        <f t="shared" si="0"/>
        <v>1.012765594840048</v>
      </c>
      <c r="R14" s="375">
        <f t="shared" si="1"/>
        <v>0.99319727891156462</v>
      </c>
      <c r="S14" s="375">
        <f t="shared" si="2"/>
        <v>3.4985422740524783E-2</v>
      </c>
      <c r="T14" s="381">
        <f t="shared" si="3"/>
        <v>2.9129409837732059E-2</v>
      </c>
    </row>
    <row r="15" spans="1:21" ht="30" customHeight="1" x14ac:dyDescent="0.3">
      <c r="A15" s="6">
        <v>14</v>
      </c>
      <c r="B15" s="7" t="s">
        <v>226</v>
      </c>
      <c r="C15" s="329">
        <f>SUM('REKAP 1 KAB'!E199:E208)</f>
        <v>1232632</v>
      </c>
      <c r="D15" s="76">
        <f>SUM('REKAP 1 KAB'!F199:F208)</f>
        <v>18329</v>
      </c>
      <c r="E15" s="77">
        <f>SUM('REKAP 1 KAB'!G199:G208)</f>
        <v>10011</v>
      </c>
      <c r="F15" s="77">
        <f>SUM('REKAP 1 KAB'!H199:H208)</f>
        <v>8166</v>
      </c>
      <c r="G15" s="77">
        <f>SUM('REKAP 1 KAB'!I199:I208)</f>
        <v>18177</v>
      </c>
      <c r="H15" s="77">
        <f>SUM('REKAP 1 KAB'!J199:J208)</f>
        <v>10424</v>
      </c>
      <c r="I15" s="77">
        <f>SUM('REKAP 1 KAB'!K199:K208)</f>
        <v>8148</v>
      </c>
      <c r="J15" s="370">
        <f>SUM('REKAP 1 KAB'!L199:L208)</f>
        <v>18572</v>
      </c>
      <c r="K15" s="77">
        <f>SUM('REKAP 1 KAB'!M199:M208)</f>
        <v>485</v>
      </c>
      <c r="L15" s="77">
        <f>SUM('REKAP 1 KAB'!N199:N208)</f>
        <v>447</v>
      </c>
      <c r="M15" s="77">
        <f>SUM('REKAP 1 KAB'!O199:O208)</f>
        <v>44</v>
      </c>
      <c r="N15" s="77">
        <f>SUM('REKAP 1 KAB'!P199:P208)</f>
        <v>6</v>
      </c>
      <c r="O15" s="77">
        <f>SUM('REKAP 1 KAB'!Q199:Q208)</f>
        <v>10</v>
      </c>
      <c r="P15" s="372">
        <f>SUM('REKAP 1 KAB'!R199:R208)</f>
        <v>0</v>
      </c>
      <c r="Q15" s="375">
        <f t="shared" si="0"/>
        <v>0.9917071307763653</v>
      </c>
      <c r="R15" s="375">
        <f t="shared" si="1"/>
        <v>0.92164948453608242</v>
      </c>
      <c r="S15" s="375">
        <f t="shared" si="2"/>
        <v>9.0721649484536079E-2</v>
      </c>
      <c r="T15" s="381">
        <f t="shared" si="3"/>
        <v>2.611458108981262E-2</v>
      </c>
    </row>
    <row r="16" spans="1:21" ht="30" customHeight="1" x14ac:dyDescent="0.3">
      <c r="A16" s="6">
        <v>15</v>
      </c>
      <c r="B16" s="7" t="s">
        <v>237</v>
      </c>
      <c r="C16" s="325">
        <f>SUM('REKAP 1 KAB'!E209:E221)</f>
        <v>937458</v>
      </c>
      <c r="D16" s="325">
        <f>SUM('REKAP 1 KAB'!F209:F221)</f>
        <v>92410</v>
      </c>
      <c r="E16" s="325">
        <f>SUM('REKAP 1 KAB'!G209:G221)</f>
        <v>73545</v>
      </c>
      <c r="F16" s="325">
        <f>SUM('REKAP 1 KAB'!H209:H221)</f>
        <v>18865</v>
      </c>
      <c r="G16" s="325">
        <f>SUM('REKAP 1 KAB'!I209:I221)</f>
        <v>92410</v>
      </c>
      <c r="H16" s="325">
        <f>SUM('REKAP 1 KAB'!J209:J221)</f>
        <v>93264</v>
      </c>
      <c r="I16" s="325">
        <f>SUM('REKAP 1 KAB'!K209:K221)</f>
        <v>30091</v>
      </c>
      <c r="J16" s="325">
        <f>SUM('REKAP 1 KAB'!L209:L221)</f>
        <v>123355</v>
      </c>
      <c r="K16" s="325">
        <f>SUM('REKAP 1 KAB'!M209:M221)</f>
        <v>7957</v>
      </c>
      <c r="L16" s="325">
        <f>SUM('REKAP 1 KAB'!N209:N221)</f>
        <v>7425</v>
      </c>
      <c r="M16" s="325">
        <f>SUM('REKAP 1 KAB'!O209:O221)</f>
        <v>522</v>
      </c>
      <c r="N16" s="325">
        <f>SUM('REKAP 1 KAB'!P209:P221)</f>
        <v>248</v>
      </c>
      <c r="O16" s="325">
        <f>SUM('REKAP 1 KAB'!Q209:Q221)</f>
        <v>149</v>
      </c>
      <c r="P16" s="373">
        <f>SUM('REKAP 1 KAB'!R209:R221)</f>
        <v>0</v>
      </c>
      <c r="Q16" s="375">
        <f t="shared" si="0"/>
        <v>1</v>
      </c>
      <c r="R16" s="375">
        <f t="shared" si="1"/>
        <v>0.93314063089103938</v>
      </c>
      <c r="S16" s="375">
        <f t="shared" si="2"/>
        <v>6.5602614050521549E-2</v>
      </c>
      <c r="T16" s="381">
        <f t="shared" si="3"/>
        <v>6.4504884277086463E-2</v>
      </c>
    </row>
    <row r="17" spans="1:20" ht="30" customHeight="1" x14ac:dyDescent="0.3">
      <c r="A17" s="6">
        <v>16</v>
      </c>
      <c r="B17" s="7" t="s">
        <v>251</v>
      </c>
      <c r="C17" s="325">
        <f>SUM('REKAP 1 KAB'!E222:E250)</f>
        <v>3322957</v>
      </c>
      <c r="D17" s="325">
        <f>SUM('REKAP 1 KAB'!F222:F250)</f>
        <v>486731</v>
      </c>
      <c r="E17" s="325">
        <f>SUM('REKAP 1 KAB'!G222:G250)</f>
        <v>432441</v>
      </c>
      <c r="F17" s="325">
        <f>SUM('REKAP 1 KAB'!H222:H250)</f>
        <v>48388</v>
      </c>
      <c r="G17" s="325">
        <f>SUM('REKAP 1 KAB'!I222:I250)</f>
        <v>480829</v>
      </c>
      <c r="H17" s="325">
        <f>SUM('REKAP 1 KAB'!J222:J250)</f>
        <v>465339</v>
      </c>
      <c r="I17" s="325">
        <f>SUM('REKAP 1 KAB'!K222:K250)</f>
        <v>65578</v>
      </c>
      <c r="J17" s="325">
        <f>SUM('REKAP 1 KAB'!L222:L250)</f>
        <v>530917</v>
      </c>
      <c r="K17" s="325">
        <f>SUM('REKAP 1 KAB'!M222:M250)</f>
        <v>176070</v>
      </c>
      <c r="L17" s="325">
        <f>SUM('REKAP 1 KAB'!N222:N250)</f>
        <v>162757</v>
      </c>
      <c r="M17" s="325">
        <f>SUM('REKAP 1 KAB'!O222:O250)</f>
        <v>124</v>
      </c>
      <c r="N17" s="325">
        <f>SUM('REKAP 1 KAB'!P222:P250)</f>
        <v>2</v>
      </c>
      <c r="O17" s="325">
        <f>SUM('REKAP 1 KAB'!Q222:Q250)</f>
        <v>0</v>
      </c>
      <c r="P17" s="373">
        <f>SUM('REKAP 1 KAB'!R222:R250)</f>
        <v>0</v>
      </c>
      <c r="Q17" s="375">
        <f t="shared" si="0"/>
        <v>0.98787420567007234</v>
      </c>
      <c r="R17" s="375">
        <f t="shared" si="1"/>
        <v>0.9243880274890669</v>
      </c>
      <c r="S17" s="375">
        <f t="shared" si="2"/>
        <v>7.0426534900891696E-4</v>
      </c>
      <c r="T17" s="381">
        <f t="shared" si="3"/>
        <v>0.33163375819572549</v>
      </c>
    </row>
    <row r="18" spans="1:20" ht="30" customHeight="1" x14ac:dyDescent="0.3">
      <c r="A18" s="6">
        <v>17</v>
      </c>
      <c r="B18" s="7" t="s">
        <v>281</v>
      </c>
      <c r="C18" s="325">
        <f>SUM('REKAP 1 KAB'!E251:E265)</f>
        <v>2484392</v>
      </c>
      <c r="D18" s="303">
        <f>SUM('REKAP 1 KAB'!F251:F265)</f>
        <v>15640</v>
      </c>
      <c r="E18" s="303">
        <f>SUM('REKAP 1 KAB'!G251:G265)</f>
        <v>8992</v>
      </c>
      <c r="F18" s="303">
        <f>SUM('REKAP 1 KAB'!H251:H265)</f>
        <v>6563</v>
      </c>
      <c r="G18" s="303">
        <f>SUM('REKAP 1 KAB'!I251:I265)</f>
        <v>15555</v>
      </c>
      <c r="H18" s="303">
        <f>SUM('REKAP 1 KAB'!J251:J265)</f>
        <v>8764</v>
      </c>
      <c r="I18" s="303">
        <f>SUM('REKAP 1 KAB'!K251:K265)</f>
        <v>6400</v>
      </c>
      <c r="J18" s="371">
        <f>SUM('REKAP 1 KAB'!L251:L265)</f>
        <v>15164</v>
      </c>
      <c r="K18" s="303">
        <f>SUM('REKAP 1 KAB'!M251:M265)</f>
        <v>609</v>
      </c>
      <c r="L18" s="303">
        <f>SUM('REKAP 1 KAB'!N251:N265)</f>
        <v>608</v>
      </c>
      <c r="M18" s="303">
        <f>SUM('REKAP 1 KAB'!O251:O265)</f>
        <v>117</v>
      </c>
      <c r="N18" s="303">
        <f>SUM('REKAP 1 KAB'!P251:P265)</f>
        <v>19</v>
      </c>
      <c r="O18" s="303">
        <f>SUM('REKAP 1 KAB'!Q251:Q265)</f>
        <v>0</v>
      </c>
      <c r="P18" s="331">
        <f>SUM('REKAP 1 KAB'!R251:R265)</f>
        <v>0</v>
      </c>
      <c r="Q18" s="375">
        <f t="shared" si="0"/>
        <v>0.99456521739130432</v>
      </c>
      <c r="R18" s="375">
        <f t="shared" si="1"/>
        <v>0.99835796387520526</v>
      </c>
      <c r="S18" s="375">
        <f t="shared" si="2"/>
        <v>0.19211822660098521</v>
      </c>
      <c r="T18" s="381">
        <f t="shared" si="3"/>
        <v>4.0160907412292272E-2</v>
      </c>
    </row>
    <row r="19" spans="1:20" ht="30" customHeight="1" x14ac:dyDescent="0.3">
      <c r="A19" s="6">
        <v>18</v>
      </c>
      <c r="B19" s="7" t="s">
        <v>297</v>
      </c>
      <c r="C19" s="325">
        <f>SUM('REKAP 1 KAB'!E266:E271)</f>
        <v>1355554</v>
      </c>
      <c r="D19" s="303">
        <f>SUM('REKAP 1 KAB'!F266:F271)</f>
        <v>14121</v>
      </c>
      <c r="E19" s="303">
        <f>SUM('REKAP 1 KAB'!G266:G271)</f>
        <v>11347</v>
      </c>
      <c r="F19" s="303">
        <f>SUM('REKAP 1 KAB'!H266:H271)</f>
        <v>11671</v>
      </c>
      <c r="G19" s="303">
        <f>SUM('REKAP 1 KAB'!I266:I271)</f>
        <v>23069</v>
      </c>
      <c r="H19" s="303">
        <f>SUM('REKAP 1 KAB'!J266:J271)</f>
        <v>15174</v>
      </c>
      <c r="I19" s="303">
        <f>SUM('REKAP 1 KAB'!K266:K271)</f>
        <v>13376</v>
      </c>
      <c r="J19" s="303">
        <f>SUM('REKAP 1 KAB'!L266:L271)</f>
        <v>28283</v>
      </c>
      <c r="K19" s="303">
        <f>SUM('REKAP 1 KAB'!M266:M271)</f>
        <v>254</v>
      </c>
      <c r="L19" s="303">
        <f>SUM('REKAP 1 KAB'!N266:N271)</f>
        <v>256</v>
      </c>
      <c r="M19" s="303">
        <f>SUM('REKAP 1 KAB'!O266:O271)</f>
        <v>252</v>
      </c>
      <c r="N19" s="303">
        <f>SUM('REKAP 1 KAB'!P266:P271)</f>
        <v>0</v>
      </c>
      <c r="O19" s="303">
        <f>SUM('REKAP 1 KAB'!Q266:Q271)</f>
        <v>241</v>
      </c>
      <c r="P19" s="331">
        <f>SUM('REKAP 1 KAB'!R266:R271)</f>
        <v>0</v>
      </c>
      <c r="Q19" s="375">
        <f t="shared" si="0"/>
        <v>1.6336661709510658</v>
      </c>
      <c r="R19" s="375">
        <f t="shared" si="1"/>
        <v>1.0078740157480315</v>
      </c>
      <c r="S19" s="375">
        <f t="shared" si="2"/>
        <v>0.99212598425196852</v>
      </c>
      <c r="T19" s="381">
        <f t="shared" si="3"/>
        <v>8.9806597602800266E-3</v>
      </c>
    </row>
    <row r="20" spans="1:20" ht="30" customHeight="1" x14ac:dyDescent="0.3">
      <c r="A20" s="6">
        <v>19</v>
      </c>
      <c r="B20" s="7" t="s">
        <v>304</v>
      </c>
      <c r="C20" s="351">
        <f>SUM('REKAP 1 KAB'!E272:E288)</f>
        <v>2903455</v>
      </c>
      <c r="D20" s="303">
        <f>SUM('REKAP 1 KAB'!F272:F288)</f>
        <v>12848</v>
      </c>
      <c r="E20" s="303">
        <f>SUM('REKAP 1 KAB'!G272:G288)</f>
        <v>5760</v>
      </c>
      <c r="F20" s="303">
        <f>SUM('REKAP 1 KAB'!H272:H288)</f>
        <v>7546</v>
      </c>
      <c r="G20" s="303">
        <f>SUM('REKAP 1 KAB'!I272:I288)</f>
        <v>12848</v>
      </c>
      <c r="H20" s="303">
        <f>SUM('REKAP 1 KAB'!J272:J288)</f>
        <v>5760</v>
      </c>
      <c r="I20" s="303">
        <f>SUM('REKAP 1 KAB'!K272:K288)</f>
        <v>7390</v>
      </c>
      <c r="J20" s="371">
        <f>SUM('REKAP 1 KAB'!L272:L288)</f>
        <v>12372</v>
      </c>
      <c r="K20" s="303">
        <f>SUM('REKAP 1 KAB'!M272:M288)</f>
        <v>831</v>
      </c>
      <c r="L20" s="303">
        <f>SUM('REKAP 1 KAB'!N272:N288)</f>
        <v>772</v>
      </c>
      <c r="M20" s="303">
        <f>SUM('REKAP 1 KAB'!O272:O288)</f>
        <v>403</v>
      </c>
      <c r="N20" s="303">
        <f>SUM('REKAP 1 KAB'!P272:P288)</f>
        <v>3</v>
      </c>
      <c r="O20" s="303">
        <f>SUM('REKAP 1 KAB'!Q272:Q288)</f>
        <v>365</v>
      </c>
      <c r="P20" s="331">
        <f>SUM('REKAP 1 KAB'!R272:R288)</f>
        <v>0</v>
      </c>
      <c r="Q20" s="375">
        <f t="shared" si="0"/>
        <v>1</v>
      </c>
      <c r="R20" s="375">
        <f t="shared" si="1"/>
        <v>0.92900120336943437</v>
      </c>
      <c r="S20" s="375">
        <f t="shared" si="2"/>
        <v>0.48495788206979545</v>
      </c>
      <c r="T20" s="381">
        <f t="shared" si="3"/>
        <v>6.716779825412221E-2</v>
      </c>
    </row>
    <row r="21" spans="1:20" ht="30" customHeight="1" x14ac:dyDescent="0.3">
      <c r="A21" s="6">
        <v>20</v>
      </c>
      <c r="B21" s="7" t="s">
        <v>322</v>
      </c>
      <c r="C21" s="325">
        <f>SUM('REKAP 1 KAB'!E289:E301)</f>
        <v>3010443</v>
      </c>
      <c r="D21" s="303">
        <f>SUM('REKAP 1 KAB'!F289:F301)</f>
        <v>17421</v>
      </c>
      <c r="E21" s="303">
        <f>SUM('REKAP 1 KAB'!G289:G301)</f>
        <v>8577</v>
      </c>
      <c r="F21" s="303">
        <f>SUM('REKAP 1 KAB'!H289:H301)</f>
        <v>10430</v>
      </c>
      <c r="G21" s="303">
        <f>SUM('REKAP 1 KAB'!I289:I301)</f>
        <v>19007</v>
      </c>
      <c r="H21" s="303">
        <f>SUM('REKAP 1 KAB'!J289:J301)</f>
        <v>8139</v>
      </c>
      <c r="I21" s="303">
        <f>SUM('REKAP 1 KAB'!K289:K301)</f>
        <v>9907</v>
      </c>
      <c r="J21" s="371">
        <f>SUM('REKAP 1 KAB'!L289:L301)</f>
        <v>18046</v>
      </c>
      <c r="K21" s="303">
        <f>SUM('REKAP 1 KAB'!M289:M301)</f>
        <v>186</v>
      </c>
      <c r="L21" s="303">
        <f>SUM('REKAP 1 KAB'!N289:N301)</f>
        <v>173</v>
      </c>
      <c r="M21" s="303">
        <f>SUM('REKAP 1 KAB'!O289:O301)</f>
        <v>587</v>
      </c>
      <c r="N21" s="303">
        <f>SUM('REKAP 1 KAB'!P289:P301)</f>
        <v>0</v>
      </c>
      <c r="O21" s="303">
        <f>SUM('REKAP 1 KAB'!Q289:Q301)</f>
        <v>0</v>
      </c>
      <c r="P21" s="331">
        <f>SUM('REKAP 1 KAB'!R289:R301)</f>
        <v>0</v>
      </c>
      <c r="Q21" s="375">
        <f t="shared" si="0"/>
        <v>1.0910395499684289</v>
      </c>
      <c r="R21" s="375">
        <f t="shared" si="1"/>
        <v>0.93010752688172038</v>
      </c>
      <c r="S21" s="375">
        <f t="shared" si="2"/>
        <v>3.1559139784946235</v>
      </c>
      <c r="T21" s="381">
        <f t="shared" si="3"/>
        <v>1.0306993239499058E-2</v>
      </c>
    </row>
    <row r="22" spans="1:20" ht="30" customHeight="1" x14ac:dyDescent="0.3">
      <c r="A22" s="6">
        <v>21</v>
      </c>
      <c r="B22" s="7" t="s">
        <v>336</v>
      </c>
      <c r="C22" s="325">
        <f>SUM('REKAP 1 KAB'!E302:E325)</f>
        <v>8771970</v>
      </c>
      <c r="D22" s="303">
        <f>SUM('REKAP 1 KAB'!F302:F325)</f>
        <v>13779</v>
      </c>
      <c r="E22" s="303">
        <f>SUM('REKAP 1 KAB'!G302:G325)</f>
        <v>9607</v>
      </c>
      <c r="F22" s="303">
        <f>SUM('REKAP 1 KAB'!H302:H325)</f>
        <v>4144</v>
      </c>
      <c r="G22" s="303">
        <f>SUM('REKAP 1 KAB'!I302:I325)</f>
        <v>13751</v>
      </c>
      <c r="H22" s="303">
        <f>SUM('REKAP 1 KAB'!J302:J325)</f>
        <v>9607</v>
      </c>
      <c r="I22" s="303">
        <f>SUM('REKAP 1 KAB'!K302:K325)</f>
        <v>4144</v>
      </c>
      <c r="J22" s="371">
        <f>SUM('REKAP 1 KAB'!L302:L325)</f>
        <v>13751</v>
      </c>
      <c r="K22" s="303">
        <f>SUM('REKAP 1 KAB'!M302:M325)</f>
        <v>1285</v>
      </c>
      <c r="L22" s="303">
        <f>SUM('REKAP 1 KAB'!N302:N325)</f>
        <v>1237</v>
      </c>
      <c r="M22" s="303">
        <f>SUM('REKAP 1 KAB'!O302:O325)</f>
        <v>809</v>
      </c>
      <c r="N22" s="303">
        <f>SUM('REKAP 1 KAB'!P302:P325)</f>
        <v>3</v>
      </c>
      <c r="O22" s="303">
        <f>SUM('REKAP 1 KAB'!Q302:Q325)</f>
        <v>1282</v>
      </c>
      <c r="P22" s="331">
        <f>SUM('REKAP 1 KAB'!R302:R325)</f>
        <v>0</v>
      </c>
      <c r="Q22" s="375">
        <f t="shared" si="0"/>
        <v>0.99796792220044994</v>
      </c>
      <c r="R22" s="375">
        <f t="shared" si="1"/>
        <v>0.96264591439688718</v>
      </c>
      <c r="S22" s="375">
        <f t="shared" si="2"/>
        <v>0.62957198443579765</v>
      </c>
      <c r="T22" s="381">
        <f t="shared" si="3"/>
        <v>9.3447749254599671E-2</v>
      </c>
    </row>
    <row r="23" spans="1:20" ht="30" customHeight="1" x14ac:dyDescent="0.3">
      <c r="A23" s="6">
        <v>22</v>
      </c>
      <c r="B23" s="7" t="s">
        <v>361</v>
      </c>
      <c r="C23" s="325">
        <f>SUM('REKAP 1 KAB'!E326:E331)</f>
        <v>1185492</v>
      </c>
      <c r="D23" s="303">
        <f>SUM('REKAP 1 KAB'!F326:F331)</f>
        <v>4197</v>
      </c>
      <c r="E23" s="303">
        <f>SUM('REKAP 1 KAB'!G326:G331)</f>
        <v>2521</v>
      </c>
      <c r="F23" s="303">
        <f>SUM('REKAP 1 KAB'!H326:H331)</f>
        <v>1676</v>
      </c>
      <c r="G23" s="303">
        <f>SUM('REKAP 1 KAB'!I326:I331)</f>
        <v>4197</v>
      </c>
      <c r="H23" s="303">
        <f>SUM('REKAP 1 KAB'!J326:J331)</f>
        <v>4010</v>
      </c>
      <c r="I23" s="303">
        <f>SUM('REKAP 1 KAB'!K326:K331)</f>
        <v>12848</v>
      </c>
      <c r="J23" s="303">
        <f>SUM('REKAP 1 KAB'!L326:L331)</f>
        <v>16858</v>
      </c>
      <c r="K23" s="303">
        <f>SUM('REKAP 1 KAB'!M326:M331)</f>
        <v>58</v>
      </c>
      <c r="L23" s="303">
        <f>SUM('REKAP 1 KAB'!N326:N331)</f>
        <v>57</v>
      </c>
      <c r="M23" s="303">
        <f>SUM('REKAP 1 KAB'!O326:O331)</f>
        <v>58</v>
      </c>
      <c r="N23" s="303">
        <f>SUM('REKAP 1 KAB'!P326:P331)</f>
        <v>35</v>
      </c>
      <c r="O23" s="303">
        <f>SUM('REKAP 1 KAB'!Q326:Q331)</f>
        <v>23</v>
      </c>
      <c r="P23" s="331">
        <f>SUM('REKAP 1 KAB'!R326:R331)</f>
        <v>0</v>
      </c>
      <c r="Q23" s="375">
        <f t="shared" si="0"/>
        <v>1</v>
      </c>
      <c r="R23" s="375">
        <f t="shared" si="1"/>
        <v>0.98275862068965514</v>
      </c>
      <c r="S23" s="375">
        <f t="shared" si="2"/>
        <v>1</v>
      </c>
      <c r="T23" s="381">
        <f t="shared" si="3"/>
        <v>3.4405030252699013E-3</v>
      </c>
    </row>
    <row r="24" spans="1:20" ht="30" customHeight="1" x14ac:dyDescent="0.3">
      <c r="A24" s="6">
        <v>23</v>
      </c>
      <c r="B24" s="7" t="s">
        <v>368</v>
      </c>
      <c r="C24" s="325">
        <f>SUM('REKAP 1 KAB'!E332:E345)</f>
        <v>2660209</v>
      </c>
      <c r="D24" s="303">
        <f>SUM('REKAP 1 KAB'!F332:F345)</f>
        <v>18180</v>
      </c>
      <c r="E24" s="303">
        <f>SUM('REKAP 1 KAB'!G332:G345)</f>
        <v>9296</v>
      </c>
      <c r="F24" s="303">
        <f>SUM('REKAP 1 KAB'!H332:H345)</f>
        <v>8834</v>
      </c>
      <c r="G24" s="303">
        <f>SUM('REKAP 1 KAB'!I332:I345)</f>
        <v>18130</v>
      </c>
      <c r="H24" s="303">
        <f>SUM('REKAP 1 KAB'!J332:J345)</f>
        <v>11261</v>
      </c>
      <c r="I24" s="303">
        <f>SUM('REKAP 1 KAB'!K332:K345)</f>
        <v>10574</v>
      </c>
      <c r="J24" s="371">
        <f>SUM('REKAP 1 KAB'!L332:L345)</f>
        <v>21835</v>
      </c>
      <c r="K24" s="303">
        <f>SUM('REKAP 1 KAB'!M332:M345)</f>
        <v>664</v>
      </c>
      <c r="L24" s="303">
        <f>SUM('REKAP 1 KAB'!N332:N345)</f>
        <v>621</v>
      </c>
      <c r="M24" s="303">
        <f>SUM('REKAP 1 KAB'!O332:O345)</f>
        <v>356</v>
      </c>
      <c r="N24" s="303">
        <f>SUM('REKAP 1 KAB'!P332:P345)</f>
        <v>145</v>
      </c>
      <c r="O24" s="303">
        <f>SUM('REKAP 1 KAB'!Q332:Q345)</f>
        <v>327</v>
      </c>
      <c r="P24" s="331">
        <f>SUM('REKAP 1 KAB'!R332:R345)</f>
        <v>0</v>
      </c>
      <c r="Q24" s="375">
        <f t="shared" si="0"/>
        <v>0.9972497249724972</v>
      </c>
      <c r="R24" s="375">
        <f t="shared" si="1"/>
        <v>0.93524096385542166</v>
      </c>
      <c r="S24" s="375">
        <f t="shared" si="2"/>
        <v>0.53614457831325302</v>
      </c>
      <c r="T24" s="381">
        <f t="shared" si="3"/>
        <v>3.0409892374627892E-2</v>
      </c>
    </row>
    <row r="25" spans="1:20" ht="30" customHeight="1" x14ac:dyDescent="0.3">
      <c r="A25" s="6">
        <v>24</v>
      </c>
      <c r="B25" s="7" t="s">
        <v>383</v>
      </c>
      <c r="C25" s="325">
        <f>SUM('REKAP 1 KAB'!E346:E359)</f>
        <v>5001664</v>
      </c>
      <c r="D25" s="303">
        <f>SUM('REKAP 1 KAB'!F346:F359)</f>
        <v>29034.258999999998</v>
      </c>
      <c r="E25" s="303">
        <f>SUM('REKAP 1 KAB'!G346:G359)</f>
        <v>14964</v>
      </c>
      <c r="F25" s="303">
        <f>SUM('REKAP 1 KAB'!H346:H359)</f>
        <v>16697</v>
      </c>
      <c r="G25" s="303">
        <f>SUM('REKAP 1 KAB'!I346:I359)</f>
        <v>31661</v>
      </c>
      <c r="H25" s="303">
        <f>SUM('REKAP 1 KAB'!J346:J359)</f>
        <v>14889</v>
      </c>
      <c r="I25" s="303">
        <f>SUM('REKAP 1 KAB'!K346:K359)</f>
        <v>16447</v>
      </c>
      <c r="J25" s="371">
        <f>SUM('REKAP 1 KAB'!L346:L359)</f>
        <v>31336</v>
      </c>
      <c r="K25" s="303">
        <f>SUM('REKAP 1 KAB'!M346:M359)</f>
        <v>99</v>
      </c>
      <c r="L25" s="303">
        <f>SUM('REKAP 1 KAB'!N346:N359)</f>
        <v>85</v>
      </c>
      <c r="M25" s="303">
        <f>SUM('REKAP 1 KAB'!O346:O359)</f>
        <v>79</v>
      </c>
      <c r="N25" s="303">
        <f>SUM('REKAP 1 KAB'!P346:P359)</f>
        <v>24</v>
      </c>
      <c r="O25" s="303">
        <f>SUM('REKAP 1 KAB'!Q346:Q359)</f>
        <v>51</v>
      </c>
      <c r="P25" s="331">
        <f>SUM('REKAP 1 KAB'!R346:R359)</f>
        <v>0</v>
      </c>
      <c r="Q25" s="375">
        <f t="shared" si="0"/>
        <v>1.0904703991240141</v>
      </c>
      <c r="R25" s="375">
        <f t="shared" si="1"/>
        <v>0.85858585858585856</v>
      </c>
      <c r="S25" s="375">
        <f t="shared" si="2"/>
        <v>0.79797979797979801</v>
      </c>
      <c r="T25" s="381">
        <f t="shared" si="3"/>
        <v>3.1593055910135309E-3</v>
      </c>
    </row>
    <row r="26" spans="1:20" ht="30" customHeight="1" x14ac:dyDescent="0.3">
      <c r="A26" s="6">
        <v>25</v>
      </c>
      <c r="B26" s="7" t="s">
        <v>398</v>
      </c>
      <c r="C26" s="325">
        <f>SUM('REKAP 1 KAB'!E360:E369)</f>
        <v>3648835</v>
      </c>
      <c r="D26" s="303">
        <f>SUM('REKAP 1 KAB'!F360:F369)</f>
        <v>7383</v>
      </c>
      <c r="E26" s="303">
        <f>SUM('REKAP 1 KAB'!G360:G369)</f>
        <v>4292</v>
      </c>
      <c r="F26" s="303">
        <f>SUM('REKAP 1 KAB'!H360:H369)</f>
        <v>3084</v>
      </c>
      <c r="G26" s="303">
        <f>SUM('REKAP 1 KAB'!I360:I369)</f>
        <v>7376</v>
      </c>
      <c r="H26" s="303">
        <f>SUM('REKAP 1 KAB'!J360:J369)</f>
        <v>49651</v>
      </c>
      <c r="I26" s="303">
        <f>SUM('REKAP 1 KAB'!K360:K369)</f>
        <v>8227</v>
      </c>
      <c r="J26" s="303">
        <f>SUM('REKAP 1 KAB'!L360:L369)</f>
        <v>57878</v>
      </c>
      <c r="K26" s="303">
        <f>SUM('REKAP 1 KAB'!M360:M369)</f>
        <v>2297</v>
      </c>
      <c r="L26" s="303">
        <f>SUM('REKAP 1 KAB'!N360:N369)</f>
        <v>1715</v>
      </c>
      <c r="M26" s="303">
        <f>SUM('REKAP 1 KAB'!O360:O369)</f>
        <v>442</v>
      </c>
      <c r="N26" s="303">
        <f>SUM('REKAP 1 KAB'!P360:P369)</f>
        <v>200</v>
      </c>
      <c r="O26" s="303">
        <f>SUM('REKAP 1 KAB'!Q360:Q369)</f>
        <v>236</v>
      </c>
      <c r="P26" s="331">
        <f>SUM('REKAP 1 KAB'!R360:R369)</f>
        <v>0</v>
      </c>
      <c r="Q26" s="375">
        <f t="shared" si="0"/>
        <v>0.99905187593119327</v>
      </c>
      <c r="R26" s="375">
        <f t="shared" si="1"/>
        <v>0.74662603395733562</v>
      </c>
      <c r="S26" s="375">
        <f t="shared" si="2"/>
        <v>0.19242490204614715</v>
      </c>
      <c r="T26" s="381">
        <f t="shared" si="3"/>
        <v>3.9686927675455265E-2</v>
      </c>
    </row>
    <row r="27" spans="1:20" ht="30" customHeight="1" x14ac:dyDescent="0.3">
      <c r="A27" s="6">
        <v>26</v>
      </c>
      <c r="B27" s="7" t="s">
        <v>409</v>
      </c>
      <c r="C27" s="325">
        <f>SUM('REKAP 1 KAB'!E370:E374)</f>
        <v>716407</v>
      </c>
      <c r="D27" s="303">
        <f>SUM('REKAP 1 KAB'!F370:F374)</f>
        <v>2658</v>
      </c>
      <c r="E27" s="303">
        <f>SUM('REKAP 1 KAB'!G370:G374)</f>
        <v>1187</v>
      </c>
      <c r="F27" s="303">
        <f>SUM('REKAP 1 KAB'!H370:H374)</f>
        <v>1516</v>
      </c>
      <c r="G27" s="303">
        <f>SUM('REKAP 1 KAB'!I370:I374)</f>
        <v>2703</v>
      </c>
      <c r="H27" s="303">
        <f>SUM('REKAP 1 KAB'!J370:J374)</f>
        <v>1198</v>
      </c>
      <c r="I27" s="303">
        <f>SUM('REKAP 1 KAB'!K370:K374)</f>
        <v>1502</v>
      </c>
      <c r="J27" s="371">
        <f>SUM('REKAP 1 KAB'!L370:L374)</f>
        <v>2700</v>
      </c>
      <c r="K27" s="303">
        <f>SUM('REKAP 1 KAB'!M370:M374)</f>
        <v>27</v>
      </c>
      <c r="L27" s="303">
        <f>SUM('REKAP 1 KAB'!N370:N374)</f>
        <v>27</v>
      </c>
      <c r="M27" s="303">
        <f>SUM('REKAP 1 KAB'!O370:O374)</f>
        <v>27</v>
      </c>
      <c r="N27" s="303">
        <f>SUM('REKAP 1 KAB'!P370:P374)</f>
        <v>7</v>
      </c>
      <c r="O27" s="303">
        <f>SUM('REKAP 1 KAB'!Q370:Q374)</f>
        <v>9</v>
      </c>
      <c r="P27" s="331">
        <f>SUM('REKAP 1 KAB'!R370:R374)</f>
        <v>8</v>
      </c>
      <c r="Q27" s="375">
        <f t="shared" si="0"/>
        <v>1.0169300225733635</v>
      </c>
      <c r="R27" s="375">
        <f t="shared" si="1"/>
        <v>1</v>
      </c>
      <c r="S27" s="375">
        <f t="shared" si="2"/>
        <v>1</v>
      </c>
      <c r="T27" s="381">
        <f t="shared" si="3"/>
        <v>0.01</v>
      </c>
    </row>
    <row r="28" spans="1:20" ht="30" customHeight="1" x14ac:dyDescent="0.3">
      <c r="A28" s="6">
        <v>27</v>
      </c>
      <c r="B28" s="7" t="s">
        <v>415</v>
      </c>
      <c r="C28" s="325">
        <f>SUM('REKAP 1 KAB'!E375:E387)</f>
        <v>4182695</v>
      </c>
      <c r="D28" s="303">
        <f>SUM('REKAP 1 KAB'!F375:F387)</f>
        <v>19498.046999999999</v>
      </c>
      <c r="E28" s="303">
        <f>SUM('REKAP 1 KAB'!G375:G387)</f>
        <v>13270</v>
      </c>
      <c r="F28" s="303">
        <f>SUM('REKAP 1 KAB'!H375:H387)</f>
        <v>6891.0020000000004</v>
      </c>
      <c r="G28" s="303">
        <f>SUM('REKAP 1 KAB'!I375:I387)</f>
        <v>22162</v>
      </c>
      <c r="H28" s="303">
        <f>SUM('REKAP 1 KAB'!J375:J387)</f>
        <v>12259</v>
      </c>
      <c r="I28" s="303">
        <f>SUM('REKAP 1 KAB'!K375:K387)</f>
        <v>6824</v>
      </c>
      <c r="J28" s="371">
        <f>SUM('REKAP 1 KAB'!L375:L387)</f>
        <v>22104</v>
      </c>
      <c r="K28" s="303">
        <f>SUM('REKAP 1 KAB'!M375:M387)</f>
        <v>844</v>
      </c>
      <c r="L28" s="303">
        <f>SUM('REKAP 1 KAB'!N375:N387)</f>
        <v>827</v>
      </c>
      <c r="M28" s="303">
        <f>SUM('REKAP 1 KAB'!O375:O387)</f>
        <v>365</v>
      </c>
      <c r="N28" s="303">
        <f>SUM('REKAP 1 KAB'!P375:P387)</f>
        <v>120</v>
      </c>
      <c r="O28" s="303">
        <f>SUM('REKAP 1 KAB'!Q375:Q387)</f>
        <v>738</v>
      </c>
      <c r="P28" s="331">
        <f>SUM('REKAP 1 KAB'!R375:R387)</f>
        <v>0</v>
      </c>
      <c r="Q28" s="375">
        <f t="shared" si="0"/>
        <v>1.1366266580442648</v>
      </c>
      <c r="R28" s="375">
        <f t="shared" si="1"/>
        <v>0.97985781990521326</v>
      </c>
      <c r="S28" s="375">
        <f t="shared" si="2"/>
        <v>0.43246445497630331</v>
      </c>
      <c r="T28" s="381">
        <f t="shared" si="3"/>
        <v>3.8183134274339489E-2</v>
      </c>
    </row>
    <row r="29" spans="1:20" ht="30" customHeight="1" x14ac:dyDescent="0.3">
      <c r="A29" s="6">
        <v>28</v>
      </c>
      <c r="B29" s="7" t="s">
        <v>429</v>
      </c>
      <c r="C29" s="325">
        <f>SUM('REKAP 1 KAB'!E388:E393)</f>
        <v>10467629</v>
      </c>
      <c r="D29" s="303">
        <f>SUM('REKAP 1 KAB'!F388:F393)</f>
        <v>4</v>
      </c>
      <c r="E29" s="303">
        <f>SUM('REKAP 1 KAB'!G388:G393)</f>
        <v>63</v>
      </c>
      <c r="F29" s="303">
        <f>SUM('REKAP 1 KAB'!H388:H393)</f>
        <v>0</v>
      </c>
      <c r="G29" s="303">
        <f>SUM('REKAP 1 KAB'!I388:I393)</f>
        <v>63</v>
      </c>
      <c r="H29" s="303">
        <f>SUM('REKAP 1 KAB'!J388:J393)</f>
        <v>63</v>
      </c>
      <c r="I29" s="303">
        <f>SUM('REKAP 1 KAB'!K388:K393)</f>
        <v>0</v>
      </c>
      <c r="J29" s="303">
        <f>SUM('REKAP 1 KAB'!L388:L393)</f>
        <v>63</v>
      </c>
      <c r="K29" s="303">
        <f>SUM('REKAP 1 KAB'!M388:M393)</f>
        <v>63</v>
      </c>
      <c r="L29" s="303">
        <f>SUM('REKAP 1 KAB'!N388:N393)</f>
        <v>63</v>
      </c>
      <c r="M29" s="303">
        <f>SUM('REKAP 1 KAB'!O388:O393)</f>
        <v>62</v>
      </c>
      <c r="N29" s="303">
        <f>SUM('REKAP 1 KAB'!P388:P393)</f>
        <v>0</v>
      </c>
      <c r="O29" s="303">
        <f>SUM('REKAP 1 KAB'!Q388:Q393)</f>
        <v>0</v>
      </c>
      <c r="P29" s="331">
        <f>SUM('REKAP 1 KAB'!R388:R393)</f>
        <v>0</v>
      </c>
      <c r="Q29" s="375">
        <f t="shared" si="0"/>
        <v>15.75</v>
      </c>
      <c r="R29" s="375">
        <f t="shared" si="1"/>
        <v>1</v>
      </c>
      <c r="S29" s="375">
        <f t="shared" si="2"/>
        <v>0.98412698412698407</v>
      </c>
      <c r="T29" s="381">
        <f t="shared" si="3"/>
        <v>1</v>
      </c>
    </row>
    <row r="30" spans="1:20" ht="30" customHeight="1" x14ac:dyDescent="0.3">
      <c r="A30" s="6">
        <v>29</v>
      </c>
      <c r="B30" s="7" t="s">
        <v>437</v>
      </c>
      <c r="C30" s="325">
        <f>SUM('REKAP 1 KAB'!E394:E401)</f>
        <v>12689736</v>
      </c>
      <c r="D30" s="303">
        <f>SUM('REKAP 1 KAB'!F394:F401)</f>
        <v>0</v>
      </c>
      <c r="E30" s="303">
        <f>SUM('REKAP 1 KAB'!G394:G401)</f>
        <v>22</v>
      </c>
      <c r="F30" s="303">
        <f>SUM('REKAP 1 KAB'!H394:H401)</f>
        <v>33</v>
      </c>
      <c r="G30" s="303">
        <f>SUM('REKAP 1 KAB'!I394:I401)</f>
        <v>55</v>
      </c>
      <c r="H30" s="303">
        <f>SUM('REKAP 1 KAB'!J394:J401)</f>
        <v>22</v>
      </c>
      <c r="I30" s="303">
        <f>SUM('REKAP 1 KAB'!K394:K401)</f>
        <v>33</v>
      </c>
      <c r="J30" s="371">
        <f>SUM('REKAP 1 KAB'!L394:L401)</f>
        <v>55</v>
      </c>
      <c r="K30" s="303">
        <f>SUM('REKAP 1 KAB'!M394:M401)</f>
        <v>55</v>
      </c>
      <c r="L30" s="303">
        <f>SUM('REKAP 1 KAB'!N394:N401)</f>
        <v>55</v>
      </c>
      <c r="M30" s="303">
        <f>SUM('REKAP 1 KAB'!O394:O401)</f>
        <v>55</v>
      </c>
      <c r="N30" s="303">
        <f>SUM('REKAP 1 KAB'!P394:P401)</f>
        <v>6</v>
      </c>
      <c r="O30" s="303">
        <f>SUM('REKAP 1 KAB'!Q394:Q401)</f>
        <v>49</v>
      </c>
      <c r="P30" s="331">
        <f>SUM('REKAP 1 KAB'!R394:R401)</f>
        <v>0</v>
      </c>
      <c r="Q30" s="375" t="e">
        <f t="shared" si="0"/>
        <v>#DIV/0!</v>
      </c>
      <c r="R30" s="375">
        <f t="shared" si="1"/>
        <v>1</v>
      </c>
      <c r="S30" s="375">
        <f t="shared" si="2"/>
        <v>1</v>
      </c>
      <c r="T30" s="381">
        <f t="shared" si="3"/>
        <v>1</v>
      </c>
    </row>
    <row r="31" spans="1:20" ht="30" customHeight="1" x14ac:dyDescent="0.3">
      <c r="A31" s="6">
        <v>30</v>
      </c>
      <c r="B31" s="7" t="s">
        <v>446</v>
      </c>
      <c r="C31" s="325">
        <f>SUM('REKAP 1 KAB'!E402:E428)</f>
        <v>48683861</v>
      </c>
      <c r="D31" s="303">
        <f>SUM('REKAP 1 KAB'!F402:F428)</f>
        <v>14004</v>
      </c>
      <c r="E31" s="303">
        <f>SUM('REKAP 1 KAB'!G402:G428)</f>
        <v>13861</v>
      </c>
      <c r="F31" s="303">
        <f>SUM('REKAP 1 KAB'!H402:H428)</f>
        <v>6</v>
      </c>
      <c r="G31" s="303">
        <f>SUM('REKAP 1 KAB'!I402:I428)</f>
        <v>1283</v>
      </c>
      <c r="H31" s="303">
        <f>SUM('REKAP 1 KAB'!J402:J428)</f>
        <v>14111</v>
      </c>
      <c r="I31" s="303">
        <f>SUM('REKAP 1 KAB'!K402:K428)</f>
        <v>6</v>
      </c>
      <c r="J31" s="303">
        <f>SUM('REKAP 1 KAB'!L402:L428)</f>
        <v>2472</v>
      </c>
      <c r="K31" s="303">
        <f>SUM('REKAP 1 KAB'!M402:M428)</f>
        <v>181</v>
      </c>
      <c r="L31" s="303">
        <f>SUM('REKAP 1 KAB'!N402:N428)</f>
        <v>166</v>
      </c>
      <c r="M31" s="303">
        <f>SUM('REKAP 1 KAB'!O402:O428)</f>
        <v>149</v>
      </c>
      <c r="N31" s="303">
        <f>SUM('REKAP 1 KAB'!P402:P428)</f>
        <v>0</v>
      </c>
      <c r="O31" s="303">
        <f>SUM('REKAP 1 KAB'!Q402:Q428)</f>
        <v>43</v>
      </c>
      <c r="P31" s="331">
        <f>SUM('REKAP 1 KAB'!R402:R428)</f>
        <v>0</v>
      </c>
      <c r="Q31" s="375">
        <f t="shared" si="0"/>
        <v>9.1616680948300486E-2</v>
      </c>
      <c r="R31" s="375">
        <f t="shared" si="1"/>
        <v>0.91712707182320441</v>
      </c>
      <c r="S31" s="375">
        <f t="shared" si="2"/>
        <v>0.82320441988950277</v>
      </c>
      <c r="T31" s="381">
        <f t="shared" si="3"/>
        <v>7.3220064724919098E-2</v>
      </c>
    </row>
    <row r="32" spans="1:20" ht="30" customHeight="1" x14ac:dyDescent="0.3">
      <c r="A32" s="6">
        <v>31</v>
      </c>
      <c r="B32" s="7" t="s">
        <v>474</v>
      </c>
      <c r="C32" s="325">
        <f>SUM('REKAP 1 KAB'!E429:E463)</f>
        <v>34490835</v>
      </c>
      <c r="D32" s="76">
        <f>SUM('REKAP 1 KAB'!F429:F463)</f>
        <v>21758</v>
      </c>
      <c r="E32" s="77">
        <f>SUM('REKAP 1 KAB'!G429:G463)</f>
        <v>0</v>
      </c>
      <c r="F32" s="77">
        <f>SUM('REKAP 1 KAB'!H429:H463)</f>
        <v>0</v>
      </c>
      <c r="G32" s="77">
        <f>SUM('REKAP 1 KAB'!I429:I463)</f>
        <v>23888</v>
      </c>
      <c r="H32" s="77">
        <f>SUM('REKAP 1 KAB'!J429:J463)</f>
        <v>1311</v>
      </c>
      <c r="I32" s="77">
        <f>SUM('REKAP 1 KAB'!K429:K463)</f>
        <v>48</v>
      </c>
      <c r="J32" s="370">
        <f>SUM('REKAP 1 KAB'!L429:L463)</f>
        <v>23612</v>
      </c>
      <c r="K32" s="77">
        <f>SUM('REKAP 1 KAB'!M429:M463)</f>
        <v>732</v>
      </c>
      <c r="L32" s="77">
        <f>SUM('REKAP 1 KAB'!N429:N463)</f>
        <v>732</v>
      </c>
      <c r="M32" s="77">
        <f>SUM('REKAP 1 KAB'!O429:O463)</f>
        <v>732</v>
      </c>
      <c r="N32" s="77">
        <f>SUM('REKAP 1 KAB'!P429:P463)</f>
        <v>187</v>
      </c>
      <c r="O32" s="77">
        <f>SUM('REKAP 1 KAB'!Q429:Q463)</f>
        <v>545</v>
      </c>
      <c r="P32" s="372">
        <f>SUM('REKAP 1 KAB'!R429:R463)</f>
        <v>0</v>
      </c>
      <c r="Q32" s="375">
        <f t="shared" si="0"/>
        <v>1.0978950271164629</v>
      </c>
      <c r="R32" s="375">
        <f t="shared" si="1"/>
        <v>1</v>
      </c>
      <c r="S32" s="375">
        <f t="shared" si="2"/>
        <v>1</v>
      </c>
      <c r="T32" s="381">
        <f t="shared" si="3"/>
        <v>3.1001185837709638E-2</v>
      </c>
    </row>
    <row r="33" spans="1:20" ht="30" customHeight="1" x14ac:dyDescent="0.3">
      <c r="A33" s="6">
        <v>32</v>
      </c>
      <c r="B33" s="7" t="s">
        <v>511</v>
      </c>
      <c r="C33" s="325">
        <f>SUM('REKAP 1 KAB'!E464:E468)</f>
        <v>3802872</v>
      </c>
      <c r="D33" s="76">
        <f>SUM('REKAP 1 KAB'!F464:F468)</f>
        <v>6102</v>
      </c>
      <c r="E33" s="77">
        <f>SUM('REKAP 1 KAB'!G464:G468)</f>
        <v>2333</v>
      </c>
      <c r="F33" s="77">
        <f>SUM('REKAP 1 KAB'!H464:H468)</f>
        <v>0</v>
      </c>
      <c r="G33" s="77">
        <f>SUM('REKAP 1 KAB'!I464:I468)</f>
        <v>173</v>
      </c>
      <c r="H33" s="77">
        <f>SUM('REKAP 1 KAB'!J464:J468)</f>
        <v>11986</v>
      </c>
      <c r="I33" s="77">
        <f>SUM('REKAP 1 KAB'!K464:K468)</f>
        <v>0</v>
      </c>
      <c r="J33" s="77">
        <f>SUM('REKAP 1 KAB'!L464:L468)</f>
        <v>1047</v>
      </c>
      <c r="K33" s="77">
        <f>SUM('REKAP 1 KAB'!M464:M468)</f>
        <v>30</v>
      </c>
      <c r="L33" s="77">
        <f>SUM('REKAP 1 KAB'!N464:N468)</f>
        <v>29</v>
      </c>
      <c r="M33" s="77">
        <f>SUM('REKAP 1 KAB'!O464:O468)</f>
        <v>22</v>
      </c>
      <c r="N33" s="77">
        <f>SUM('REKAP 1 KAB'!P464:P468)</f>
        <v>0</v>
      </c>
      <c r="O33" s="77">
        <f>SUM('REKAP 1 KAB'!Q464:Q468)</f>
        <v>0</v>
      </c>
      <c r="P33" s="372">
        <f>SUM('REKAP 1 KAB'!R464:R468)</f>
        <v>0</v>
      </c>
      <c r="Q33" s="375">
        <f t="shared" si="0"/>
        <v>2.8351360209767289E-2</v>
      </c>
      <c r="R33" s="375">
        <f t="shared" si="1"/>
        <v>0.96666666666666667</v>
      </c>
      <c r="S33" s="375">
        <f t="shared" si="2"/>
        <v>0.73333333333333328</v>
      </c>
      <c r="T33" s="381">
        <f t="shared" si="3"/>
        <v>2.865329512893983E-2</v>
      </c>
    </row>
    <row r="34" spans="1:20" ht="30" customHeight="1" x14ac:dyDescent="0.3">
      <c r="A34" s="6">
        <v>33</v>
      </c>
      <c r="B34" s="7" t="s">
        <v>517</v>
      </c>
      <c r="C34" s="350">
        <f>SUM('REKAP 1 KAB'!E469:E506)</f>
        <v>39420851</v>
      </c>
      <c r="D34" s="76">
        <f>SUM('REKAP 1 KAB'!F469:F506)</f>
        <v>15578</v>
      </c>
      <c r="E34" s="77">
        <f>SUM('REKAP 1 KAB'!G469:G506)</f>
        <v>13811</v>
      </c>
      <c r="F34" s="77">
        <f>SUM('REKAP 1 KAB'!H469:H506)</f>
        <v>22</v>
      </c>
      <c r="G34" s="77">
        <f>SUM('REKAP 1 KAB'!I469:I506)</f>
        <v>1393</v>
      </c>
      <c r="H34" s="77">
        <f>SUM('REKAP 1 KAB'!J469:J506)</f>
        <v>20993</v>
      </c>
      <c r="I34" s="77">
        <f>SUM('REKAP 1 KAB'!K469:K506)</f>
        <v>28</v>
      </c>
      <c r="J34" s="77">
        <f>SUM('REKAP 1 KAB'!L469:L506)</f>
        <v>2231</v>
      </c>
      <c r="K34" s="77">
        <f>SUM('REKAP 1 KAB'!M469:M506)</f>
        <v>361</v>
      </c>
      <c r="L34" s="77">
        <f>SUM('REKAP 1 KAB'!N469:N506)</f>
        <v>347</v>
      </c>
      <c r="M34" s="77">
        <f>SUM('REKAP 1 KAB'!O469:O506)</f>
        <v>299</v>
      </c>
      <c r="N34" s="77">
        <f>SUM('REKAP 1 KAB'!P469:P506)</f>
        <v>0</v>
      </c>
      <c r="O34" s="77">
        <f>SUM('REKAP 1 KAB'!Q469:Q506)</f>
        <v>0</v>
      </c>
      <c r="P34" s="372">
        <f>SUM('REKAP 1 KAB'!R469:R506)</f>
        <v>0</v>
      </c>
      <c r="Q34" s="375">
        <f t="shared" si="0"/>
        <v>8.9420978302734627E-2</v>
      </c>
      <c r="R34" s="375">
        <f t="shared" si="1"/>
        <v>0.96121883656509699</v>
      </c>
      <c r="S34" s="375">
        <f t="shared" si="2"/>
        <v>0.82825484764542934</v>
      </c>
      <c r="T34" s="381">
        <f t="shared" si="3"/>
        <v>0.16181084715374272</v>
      </c>
    </row>
    <row r="35" spans="1:20" ht="30" customHeight="1" x14ac:dyDescent="0.3">
      <c r="A35" s="6">
        <v>34</v>
      </c>
      <c r="B35" s="7" t="s">
        <v>556</v>
      </c>
      <c r="C35" s="325">
        <f>SUM('REKAP 1 KAB'!E507:E515)</f>
        <v>4292154</v>
      </c>
      <c r="D35" s="76">
        <f>SUM('REKAP 1 KAB'!F507:F515)</f>
        <v>651</v>
      </c>
      <c r="E35" s="77">
        <f>SUM('REKAP 1 KAB'!G507:G515)</f>
        <v>912</v>
      </c>
      <c r="F35" s="77">
        <f>SUM('REKAP 1 KAB'!H507:H515)</f>
        <v>6</v>
      </c>
      <c r="G35" s="77">
        <f>SUM('REKAP 1 KAB'!I507:I515)</f>
        <v>674</v>
      </c>
      <c r="H35" s="77">
        <f>SUM('REKAP 1 KAB'!J507:J515)</f>
        <v>6294</v>
      </c>
      <c r="I35" s="77">
        <f>SUM('REKAP 1 KAB'!K507:K515)</f>
        <v>8</v>
      </c>
      <c r="J35" s="77">
        <f>SUM('REKAP 1 KAB'!L507:L515)</f>
        <v>5100</v>
      </c>
      <c r="K35" s="77">
        <f>SUM('REKAP 1 KAB'!M507:M515)</f>
        <v>70</v>
      </c>
      <c r="L35" s="77">
        <f>SUM('REKAP 1 KAB'!N507:N515)</f>
        <v>59</v>
      </c>
      <c r="M35" s="77">
        <f>SUM('REKAP 1 KAB'!O507:O515)</f>
        <v>20</v>
      </c>
      <c r="N35" s="77">
        <f>SUM('REKAP 1 KAB'!P507:P515)</f>
        <v>0</v>
      </c>
      <c r="O35" s="77">
        <f>SUM('REKAP 1 KAB'!Q507:Q515)</f>
        <v>2</v>
      </c>
      <c r="P35" s="372">
        <f>SUM('REKAP 1 KAB'!R507:R515)</f>
        <v>0</v>
      </c>
      <c r="Q35" s="375">
        <f t="shared" si="0"/>
        <v>1.0353302611367128</v>
      </c>
      <c r="R35" s="375">
        <f t="shared" si="1"/>
        <v>0.84285714285714286</v>
      </c>
      <c r="S35" s="375">
        <f t="shared" si="2"/>
        <v>0.2857142857142857</v>
      </c>
      <c r="T35" s="381">
        <f t="shared" si="3"/>
        <v>1.3725490196078431E-2</v>
      </c>
    </row>
    <row r="36" spans="1:20" ht="30" customHeight="1" x14ac:dyDescent="0.3">
      <c r="A36" s="264"/>
      <c r="B36" s="211" t="s">
        <v>739</v>
      </c>
      <c r="C36" s="349">
        <f t="shared" ref="C36:P36" si="4">SUM(C2:C35)</f>
        <v>265185545</v>
      </c>
      <c r="D36" s="265">
        <f t="shared" si="4"/>
        <v>1440504.9240000001</v>
      </c>
      <c r="E36" s="265">
        <f t="shared" si="4"/>
        <v>1095015</v>
      </c>
      <c r="F36" s="265">
        <f t="shared" si="4"/>
        <v>282887.36499999999</v>
      </c>
      <c r="G36" s="265">
        <f t="shared" si="4"/>
        <v>1375956.3629999999</v>
      </c>
      <c r="H36" s="265">
        <f t="shared" si="4"/>
        <v>1322026.2450000001</v>
      </c>
      <c r="I36" s="265">
        <f t="shared" si="4"/>
        <v>378068.24699999997</v>
      </c>
      <c r="J36" s="265">
        <f t="shared" si="4"/>
        <v>1681093.1469999999</v>
      </c>
      <c r="K36" s="265">
        <f t="shared" si="4"/>
        <v>222085</v>
      </c>
      <c r="L36" s="265">
        <f t="shared" si="4"/>
        <v>206417</v>
      </c>
      <c r="M36" s="265">
        <f t="shared" si="4"/>
        <v>8974</v>
      </c>
      <c r="N36" s="265">
        <f t="shared" si="4"/>
        <v>3716</v>
      </c>
      <c r="O36" s="265">
        <f t="shared" si="4"/>
        <v>4726</v>
      </c>
      <c r="P36" s="374">
        <f t="shared" si="4"/>
        <v>57</v>
      </c>
      <c r="Q36" s="375">
        <f t="shared" si="0"/>
        <v>0.95519032255664804</v>
      </c>
      <c r="R36" s="375">
        <f t="shared" si="1"/>
        <v>0.9294504356440102</v>
      </c>
      <c r="S36" s="375">
        <f>M36/K36</f>
        <v>4.0407951910304614E-2</v>
      </c>
      <c r="T36" s="381">
        <f t="shared" si="3"/>
        <v>0.13210749231612923</v>
      </c>
    </row>
    <row r="37" spans="1:20" ht="30" customHeight="1" x14ac:dyDescent="0.3">
      <c r="A37" s="65"/>
      <c r="B37" s="67"/>
      <c r="C37" s="67"/>
      <c r="D37" s="68"/>
      <c r="E37" s="68"/>
      <c r="F37" s="68"/>
      <c r="G37" s="68"/>
      <c r="H37" s="68"/>
      <c r="I37" s="68"/>
      <c r="J37" s="68">
        <f>J36-G36</f>
        <v>305136.78399999999</v>
      </c>
      <c r="K37" s="69"/>
      <c r="L37" s="69"/>
      <c r="M37" s="67"/>
      <c r="N37" s="67"/>
      <c r="O37" s="67"/>
      <c r="P37" s="67"/>
    </row>
    <row r="38" spans="1:20" ht="30" customHeight="1" x14ac:dyDescent="0.3">
      <c r="A38" s="65"/>
      <c r="B38" s="67"/>
      <c r="C38" s="67"/>
      <c r="D38" s="68"/>
      <c r="E38" s="68"/>
      <c r="F38" s="68"/>
      <c r="G38" s="68" t="s">
        <v>984</v>
      </c>
      <c r="H38" s="68"/>
      <c r="I38" s="68"/>
      <c r="J38" s="68">
        <f>D36+J37</f>
        <v>1745641.7080000001</v>
      </c>
      <c r="K38" s="69"/>
      <c r="L38" s="69"/>
      <c r="M38" s="67"/>
      <c r="N38" s="67"/>
      <c r="O38" s="67"/>
      <c r="P38" s="67"/>
    </row>
    <row r="39" spans="1:20" ht="30" customHeight="1" x14ac:dyDescent="0.3">
      <c r="A39" s="65"/>
      <c r="B39" s="67"/>
      <c r="C39" s="67"/>
      <c r="D39" s="68"/>
      <c r="E39" s="68"/>
      <c r="F39" s="68"/>
      <c r="G39" s="68"/>
      <c r="H39" s="68"/>
      <c r="I39" s="68"/>
      <c r="J39" s="400">
        <f>J36/J38</f>
        <v>0.9630230185815426</v>
      </c>
      <c r="K39" s="69"/>
      <c r="L39" s="69"/>
      <c r="M39" s="67"/>
      <c r="N39" s="67"/>
      <c r="O39" s="67"/>
      <c r="P39" s="67"/>
    </row>
    <row r="40" spans="1:20" ht="30" customHeight="1" x14ac:dyDescent="0.3">
      <c r="A40" s="65"/>
      <c r="B40" s="67"/>
      <c r="C40" s="67"/>
      <c r="D40" s="68"/>
      <c r="E40" s="68"/>
      <c r="F40" s="68"/>
      <c r="G40" s="68"/>
      <c r="H40" s="68"/>
      <c r="I40" s="68"/>
      <c r="J40" s="68"/>
      <c r="K40" s="69"/>
      <c r="L40" s="69"/>
      <c r="M40" s="67"/>
      <c r="N40" s="67"/>
      <c r="O40" s="67"/>
      <c r="P40" s="67"/>
    </row>
    <row r="41" spans="1:20" ht="30" customHeight="1" x14ac:dyDescent="0.3">
      <c r="A41" s="65"/>
      <c r="B41" s="67"/>
      <c r="C41" s="67"/>
      <c r="D41" s="68"/>
      <c r="E41" s="68"/>
      <c r="F41" s="68"/>
      <c r="G41" s="68"/>
      <c r="H41" s="68"/>
      <c r="I41" s="68"/>
      <c r="J41" s="68"/>
      <c r="K41" s="69"/>
      <c r="L41" s="69"/>
      <c r="M41" s="67"/>
      <c r="N41" s="67"/>
      <c r="O41" s="67"/>
      <c r="P41" s="67"/>
    </row>
    <row r="42" spans="1:20" ht="30" customHeight="1" x14ac:dyDescent="0.3">
      <c r="A42" s="65"/>
      <c r="B42" s="67"/>
      <c r="C42" s="67"/>
      <c r="D42" s="68"/>
      <c r="E42" s="68"/>
      <c r="F42" s="68"/>
      <c r="G42" s="68"/>
      <c r="H42" s="68"/>
      <c r="I42" s="68"/>
      <c r="J42" s="68"/>
      <c r="K42" s="69"/>
      <c r="L42" s="69"/>
      <c r="M42" s="67"/>
      <c r="N42" s="67"/>
      <c r="O42" s="67"/>
      <c r="P42" s="67"/>
    </row>
    <row r="43" spans="1:20" ht="30" customHeight="1" x14ac:dyDescent="0.3">
      <c r="A43" s="65"/>
      <c r="B43" s="67"/>
      <c r="C43" s="67"/>
      <c r="D43" s="68"/>
      <c r="E43" s="68"/>
      <c r="F43" s="68"/>
      <c r="G43" s="68"/>
      <c r="H43" s="68"/>
      <c r="I43" s="68"/>
      <c r="J43" s="68"/>
      <c r="K43" s="69"/>
      <c r="L43" s="69"/>
      <c r="M43" s="67"/>
      <c r="N43" s="67"/>
      <c r="O43" s="67"/>
      <c r="P43" s="67"/>
    </row>
    <row r="44" spans="1:20" ht="30" customHeight="1" x14ac:dyDescent="0.3">
      <c r="A44" s="65"/>
      <c r="B44" s="67"/>
      <c r="C44" s="67"/>
      <c r="D44" s="68"/>
      <c r="E44" s="68"/>
      <c r="F44" s="68"/>
      <c r="G44" s="68"/>
      <c r="H44" s="68"/>
      <c r="I44" s="68"/>
      <c r="J44" s="68"/>
      <c r="K44" s="69"/>
      <c r="L44" s="69"/>
      <c r="M44" s="67"/>
      <c r="N44" s="67"/>
      <c r="O44" s="67"/>
      <c r="P44" s="67"/>
    </row>
    <row r="45" spans="1:20" ht="30" customHeight="1" x14ac:dyDescent="0.3">
      <c r="A45" s="65"/>
      <c r="B45" s="67"/>
      <c r="C45" s="67"/>
      <c r="D45" s="68"/>
      <c r="E45" s="68"/>
      <c r="F45" s="68"/>
      <c r="G45" s="68"/>
      <c r="H45" s="68"/>
      <c r="I45" s="68"/>
      <c r="J45" s="68"/>
      <c r="K45" s="69"/>
      <c r="L45" s="69"/>
      <c r="M45" s="67"/>
      <c r="N45" s="67"/>
      <c r="O45" s="67"/>
      <c r="P45" s="67"/>
    </row>
    <row r="46" spans="1:20" ht="30" customHeight="1" x14ac:dyDescent="0.3">
      <c r="A46" s="65"/>
      <c r="B46" s="67"/>
      <c r="C46" s="67"/>
      <c r="D46" s="68"/>
      <c r="E46" s="68"/>
      <c r="F46" s="68"/>
      <c r="G46" s="68"/>
      <c r="H46" s="68"/>
      <c r="I46" s="68"/>
      <c r="J46" s="68"/>
      <c r="K46" s="69"/>
      <c r="L46" s="69"/>
      <c r="M46" s="67"/>
      <c r="N46" s="67"/>
      <c r="O46" s="67"/>
      <c r="P46" s="67"/>
    </row>
    <row r="47" spans="1:20" ht="30" customHeight="1" x14ac:dyDescent="0.3">
      <c r="A47" s="65"/>
      <c r="B47" s="67"/>
      <c r="C47" s="67"/>
      <c r="D47" s="68"/>
      <c r="E47" s="68"/>
      <c r="F47" s="68"/>
      <c r="G47" s="68"/>
      <c r="H47" s="68"/>
      <c r="I47" s="68"/>
      <c r="J47" s="68"/>
      <c r="K47" s="69"/>
      <c r="L47" s="69"/>
      <c r="M47" s="67"/>
      <c r="N47" s="67"/>
      <c r="O47" s="67"/>
      <c r="P47" s="67"/>
    </row>
    <row r="48" spans="1:20" ht="30" customHeight="1" x14ac:dyDescent="0.3">
      <c r="A48" s="65"/>
      <c r="B48" s="67"/>
      <c r="C48" s="67"/>
      <c r="D48" s="68"/>
      <c r="E48" s="68"/>
      <c r="F48" s="68"/>
      <c r="G48" s="68"/>
      <c r="H48" s="68"/>
      <c r="I48" s="68"/>
      <c r="J48" s="68"/>
      <c r="K48" s="69"/>
      <c r="L48" s="69"/>
      <c r="M48" s="67"/>
      <c r="N48" s="67"/>
      <c r="O48" s="67"/>
      <c r="P48" s="67"/>
    </row>
    <row r="49" spans="1:16" ht="30" customHeight="1" x14ac:dyDescent="0.3">
      <c r="A49" s="65"/>
      <c r="B49" s="67"/>
      <c r="C49" s="67"/>
      <c r="D49" s="68"/>
      <c r="E49" s="68"/>
      <c r="F49" s="68"/>
      <c r="G49" s="68"/>
      <c r="H49" s="68"/>
      <c r="I49" s="68"/>
      <c r="J49" s="68"/>
      <c r="K49" s="69"/>
      <c r="L49" s="69"/>
      <c r="M49" s="67"/>
      <c r="N49" s="67"/>
      <c r="O49" s="67"/>
      <c r="P49" s="67"/>
    </row>
    <row r="50" spans="1:16" ht="30" customHeight="1" x14ac:dyDescent="0.3">
      <c r="A50" s="65"/>
      <c r="B50" s="67"/>
      <c r="C50" s="67"/>
      <c r="D50" s="68"/>
      <c r="E50" s="68"/>
      <c r="F50" s="68"/>
      <c r="G50" s="68"/>
      <c r="H50" s="68"/>
      <c r="I50" s="68"/>
      <c r="J50" s="68"/>
      <c r="K50" s="69"/>
      <c r="L50" s="69"/>
      <c r="M50" s="67"/>
      <c r="N50" s="67"/>
      <c r="O50" s="67"/>
      <c r="P50" s="67"/>
    </row>
    <row r="51" spans="1:16" ht="30" customHeight="1" x14ac:dyDescent="0.3">
      <c r="A51" s="65"/>
      <c r="B51" s="67"/>
      <c r="C51" s="67"/>
      <c r="D51" s="68"/>
      <c r="E51" s="68"/>
      <c r="F51" s="68"/>
      <c r="G51" s="68"/>
      <c r="H51" s="68"/>
      <c r="I51" s="68"/>
      <c r="J51" s="68"/>
      <c r="K51" s="69"/>
      <c r="L51" s="69"/>
      <c r="M51" s="67"/>
      <c r="N51" s="67"/>
      <c r="O51" s="67"/>
      <c r="P51" s="67"/>
    </row>
    <row r="52" spans="1:16" ht="30" customHeight="1" x14ac:dyDescent="0.3">
      <c r="A52" s="65"/>
      <c r="B52" s="67"/>
      <c r="C52" s="67"/>
      <c r="D52" s="68"/>
      <c r="E52" s="68"/>
      <c r="F52" s="68"/>
      <c r="G52" s="68"/>
      <c r="H52" s="68"/>
      <c r="I52" s="68"/>
      <c r="J52" s="68"/>
      <c r="K52" s="69"/>
      <c r="L52" s="69"/>
      <c r="M52" s="67"/>
      <c r="N52" s="67"/>
      <c r="O52" s="67"/>
      <c r="P52" s="67"/>
    </row>
    <row r="53" spans="1:16" ht="30" customHeight="1" x14ac:dyDescent="0.3">
      <c r="A53" s="65"/>
      <c r="B53" s="67"/>
      <c r="C53" s="67"/>
      <c r="D53" s="68"/>
      <c r="E53" s="68"/>
      <c r="F53" s="68"/>
      <c r="G53" s="68"/>
      <c r="H53" s="68"/>
      <c r="I53" s="68"/>
      <c r="J53" s="68"/>
      <c r="K53" s="69"/>
      <c r="L53" s="69"/>
      <c r="M53" s="67"/>
      <c r="N53" s="67"/>
      <c r="O53" s="67"/>
      <c r="P53" s="67"/>
    </row>
    <row r="54" spans="1:16" ht="30" customHeight="1" x14ac:dyDescent="0.3">
      <c r="A54" s="65"/>
      <c r="B54" s="67"/>
      <c r="C54" s="67"/>
      <c r="D54" s="68"/>
      <c r="E54" s="68"/>
      <c r="F54" s="68"/>
      <c r="G54" s="68"/>
      <c r="H54" s="68"/>
      <c r="I54" s="68"/>
      <c r="J54" s="68"/>
      <c r="K54" s="69"/>
      <c r="L54" s="69"/>
      <c r="M54" s="67"/>
      <c r="N54" s="67"/>
      <c r="O54" s="67"/>
      <c r="P54" s="67"/>
    </row>
    <row r="55" spans="1:16" ht="30" customHeight="1" x14ac:dyDescent="0.3">
      <c r="A55" s="65"/>
      <c r="B55" s="67"/>
      <c r="C55" s="67"/>
      <c r="D55" s="68"/>
      <c r="E55" s="68"/>
      <c r="F55" s="68"/>
      <c r="G55" s="68"/>
      <c r="H55" s="68"/>
      <c r="I55" s="68"/>
      <c r="J55" s="68"/>
      <c r="K55" s="69"/>
      <c r="L55" s="69"/>
      <c r="M55" s="67"/>
      <c r="N55" s="67"/>
      <c r="O55" s="67"/>
      <c r="P55" s="67"/>
    </row>
    <row r="56" spans="1:16" ht="30" customHeight="1" x14ac:dyDescent="0.3">
      <c r="A56" s="65"/>
      <c r="B56" s="67"/>
      <c r="C56" s="67"/>
      <c r="D56" s="68"/>
      <c r="E56" s="68"/>
      <c r="F56" s="68"/>
      <c r="G56" s="68"/>
      <c r="H56" s="68"/>
      <c r="I56" s="68"/>
      <c r="J56" s="68"/>
      <c r="K56" s="69"/>
      <c r="L56" s="69"/>
      <c r="M56" s="67"/>
      <c r="N56" s="67"/>
      <c r="O56" s="67"/>
      <c r="P56" s="67"/>
    </row>
    <row r="57" spans="1:16" ht="30" customHeight="1" x14ac:dyDescent="0.3">
      <c r="A57" s="65"/>
      <c r="B57" s="67"/>
      <c r="C57" s="67"/>
      <c r="D57" s="68"/>
      <c r="E57" s="68"/>
      <c r="F57" s="68"/>
      <c r="G57" s="68"/>
      <c r="H57" s="68"/>
      <c r="I57" s="68"/>
      <c r="J57" s="68"/>
      <c r="K57" s="69"/>
      <c r="L57" s="69"/>
      <c r="M57" s="67"/>
      <c r="N57" s="67"/>
      <c r="O57" s="67"/>
      <c r="P57" s="67"/>
    </row>
    <row r="58" spans="1:16" ht="30" customHeight="1" x14ac:dyDescent="0.3">
      <c r="A58" s="65"/>
      <c r="B58" s="67"/>
      <c r="C58" s="67"/>
      <c r="D58" s="68"/>
      <c r="E58" s="68"/>
      <c r="F58" s="68"/>
      <c r="G58" s="68"/>
      <c r="H58" s="68"/>
      <c r="I58" s="68"/>
      <c r="J58" s="68"/>
      <c r="K58" s="69"/>
      <c r="L58" s="69"/>
      <c r="M58" s="67"/>
      <c r="N58" s="67"/>
      <c r="O58" s="67"/>
      <c r="P58" s="67"/>
    </row>
    <row r="59" spans="1:16" ht="30" customHeight="1" x14ac:dyDescent="0.3">
      <c r="A59" s="65"/>
      <c r="B59" s="67"/>
      <c r="C59" s="67"/>
      <c r="D59" s="68"/>
      <c r="E59" s="68"/>
      <c r="F59" s="68"/>
      <c r="G59" s="68"/>
      <c r="H59" s="68"/>
      <c r="I59" s="68"/>
      <c r="J59" s="68"/>
      <c r="K59" s="69"/>
      <c r="L59" s="69"/>
      <c r="M59" s="67"/>
      <c r="N59" s="67"/>
      <c r="O59" s="67"/>
      <c r="P59" s="67"/>
    </row>
    <row r="60" spans="1:16" ht="30" customHeight="1" x14ac:dyDescent="0.3">
      <c r="A60" s="65"/>
      <c r="B60" s="67"/>
      <c r="C60" s="67"/>
      <c r="D60" s="68"/>
      <c r="E60" s="68"/>
      <c r="F60" s="68"/>
      <c r="G60" s="68"/>
      <c r="H60" s="68"/>
      <c r="I60" s="68"/>
      <c r="J60" s="68"/>
      <c r="K60" s="69"/>
      <c r="L60" s="69"/>
      <c r="M60" s="67"/>
      <c r="N60" s="67"/>
      <c r="O60" s="67"/>
      <c r="P60" s="67"/>
    </row>
    <row r="61" spans="1:16" ht="30" customHeight="1" x14ac:dyDescent="0.3">
      <c r="A61" s="65"/>
      <c r="B61" s="67"/>
      <c r="C61" s="67"/>
      <c r="D61" s="68"/>
      <c r="E61" s="68"/>
      <c r="F61" s="68"/>
      <c r="G61" s="68"/>
      <c r="H61" s="68"/>
      <c r="I61" s="68"/>
      <c r="J61" s="68"/>
      <c r="K61" s="69"/>
      <c r="L61" s="69"/>
      <c r="M61" s="67"/>
      <c r="N61" s="67"/>
      <c r="O61" s="67"/>
      <c r="P61" s="67"/>
    </row>
    <row r="62" spans="1:16" ht="30" customHeight="1" x14ac:dyDescent="0.3">
      <c r="A62" s="65"/>
      <c r="B62" s="67"/>
      <c r="C62" s="67"/>
      <c r="D62" s="68"/>
      <c r="E62" s="68"/>
      <c r="F62" s="68"/>
      <c r="G62" s="68"/>
      <c r="H62" s="68"/>
      <c r="I62" s="68"/>
      <c r="J62" s="68"/>
      <c r="K62" s="69"/>
      <c r="L62" s="69"/>
      <c r="M62" s="67"/>
      <c r="N62" s="67"/>
      <c r="O62" s="67"/>
      <c r="P62" s="67"/>
    </row>
    <row r="63" spans="1:16" ht="30" customHeight="1" x14ac:dyDescent="0.3">
      <c r="A63" s="65"/>
      <c r="B63" s="67"/>
      <c r="C63" s="67"/>
      <c r="D63" s="68"/>
      <c r="E63" s="68"/>
      <c r="F63" s="68"/>
      <c r="G63" s="68"/>
      <c r="H63" s="68"/>
      <c r="I63" s="68"/>
      <c r="J63" s="68"/>
      <c r="K63" s="69"/>
      <c r="L63" s="69"/>
      <c r="M63" s="67"/>
      <c r="N63" s="67"/>
      <c r="O63" s="67"/>
      <c r="P63" s="67"/>
    </row>
    <row r="64" spans="1:16" ht="30" customHeight="1" x14ac:dyDescent="0.3">
      <c r="A64" s="65"/>
      <c r="B64" s="67"/>
      <c r="C64" s="67"/>
      <c r="D64" s="68"/>
      <c r="E64" s="68"/>
      <c r="F64" s="68"/>
      <c r="G64" s="68"/>
      <c r="H64" s="68"/>
      <c r="I64" s="68"/>
      <c r="J64" s="68"/>
      <c r="K64" s="69"/>
      <c r="L64" s="69"/>
      <c r="M64" s="67"/>
      <c r="N64" s="67"/>
      <c r="O64" s="67"/>
      <c r="P64" s="67"/>
    </row>
    <row r="65" spans="1:16" ht="30" customHeight="1" x14ac:dyDescent="0.3">
      <c r="A65" s="65"/>
      <c r="B65" s="67"/>
      <c r="C65" s="67"/>
      <c r="D65" s="68"/>
      <c r="E65" s="68"/>
      <c r="F65" s="68"/>
      <c r="G65" s="68"/>
      <c r="H65" s="68"/>
      <c r="I65" s="68"/>
      <c r="J65" s="68"/>
      <c r="K65" s="69"/>
      <c r="L65" s="69"/>
      <c r="M65" s="67"/>
      <c r="N65" s="67"/>
      <c r="O65" s="67"/>
      <c r="P65" s="67"/>
    </row>
    <row r="66" spans="1:16" ht="30" customHeight="1" x14ac:dyDescent="0.3">
      <c r="A66" s="65"/>
      <c r="B66" s="67"/>
      <c r="C66" s="67"/>
      <c r="D66" s="68"/>
      <c r="E66" s="68"/>
      <c r="F66" s="68"/>
      <c r="G66" s="68"/>
      <c r="H66" s="68"/>
      <c r="I66" s="68"/>
      <c r="J66" s="68"/>
      <c r="K66" s="69"/>
      <c r="L66" s="69"/>
      <c r="M66" s="67"/>
      <c r="N66" s="67"/>
      <c r="O66" s="67"/>
      <c r="P66" s="67"/>
    </row>
    <row r="67" spans="1:16" ht="30" customHeight="1" x14ac:dyDescent="0.3">
      <c r="A67" s="65"/>
      <c r="B67" s="67"/>
      <c r="C67" s="67"/>
      <c r="D67" s="68"/>
      <c r="E67" s="68"/>
      <c r="F67" s="68"/>
      <c r="G67" s="68"/>
      <c r="H67" s="68"/>
      <c r="I67" s="68"/>
      <c r="J67" s="68"/>
      <c r="K67" s="69"/>
      <c r="L67" s="69"/>
      <c r="M67" s="67"/>
      <c r="N67" s="67"/>
      <c r="O67" s="67"/>
      <c r="P67" s="67"/>
    </row>
    <row r="68" spans="1:16" ht="30" customHeight="1" x14ac:dyDescent="0.3">
      <c r="A68" s="65"/>
      <c r="B68" s="67"/>
      <c r="C68" s="67"/>
      <c r="D68" s="68"/>
      <c r="E68" s="68"/>
      <c r="F68" s="68"/>
      <c r="G68" s="68"/>
      <c r="H68" s="68"/>
      <c r="I68" s="68"/>
      <c r="J68" s="68"/>
      <c r="K68" s="69"/>
      <c r="L68" s="69"/>
      <c r="M68" s="67"/>
      <c r="N68" s="67"/>
      <c r="O68" s="67"/>
      <c r="P68" s="67"/>
    </row>
    <row r="69" spans="1:16" ht="30" customHeight="1" x14ac:dyDescent="0.3">
      <c r="A69" s="65"/>
      <c r="B69" s="67"/>
      <c r="C69" s="67"/>
      <c r="D69" s="68"/>
      <c r="E69" s="68"/>
      <c r="F69" s="68"/>
      <c r="G69" s="68"/>
      <c r="H69" s="68"/>
      <c r="I69" s="68"/>
      <c r="J69" s="68"/>
      <c r="K69" s="69"/>
      <c r="L69" s="69"/>
      <c r="M69" s="67"/>
      <c r="N69" s="67"/>
      <c r="O69" s="67"/>
      <c r="P69" s="67"/>
    </row>
    <row r="70" spans="1:16" ht="30" customHeight="1" x14ac:dyDescent="0.3">
      <c r="A70" s="65"/>
      <c r="B70" s="67"/>
      <c r="C70" s="67"/>
      <c r="D70" s="68"/>
      <c r="E70" s="68"/>
      <c r="F70" s="68"/>
      <c r="G70" s="68"/>
      <c r="H70" s="68"/>
      <c r="I70" s="68"/>
      <c r="J70" s="68"/>
      <c r="K70" s="69"/>
      <c r="L70" s="69"/>
      <c r="M70" s="67"/>
      <c r="N70" s="67"/>
      <c r="O70" s="67"/>
      <c r="P70" s="67"/>
    </row>
    <row r="71" spans="1:16" ht="30" customHeight="1" x14ac:dyDescent="0.3">
      <c r="A71" s="65"/>
      <c r="B71" s="67"/>
      <c r="C71" s="67"/>
      <c r="D71" s="68"/>
      <c r="E71" s="68"/>
      <c r="F71" s="68"/>
      <c r="G71" s="68"/>
      <c r="H71" s="68"/>
      <c r="I71" s="68"/>
      <c r="J71" s="68"/>
      <c r="K71" s="69"/>
      <c r="L71" s="69"/>
      <c r="M71" s="67"/>
      <c r="N71" s="67"/>
      <c r="O71" s="67"/>
      <c r="P71" s="67"/>
    </row>
    <row r="72" spans="1:16" ht="30" customHeight="1" x14ac:dyDescent="0.3">
      <c r="A72" s="65"/>
      <c r="B72" s="67"/>
      <c r="C72" s="67"/>
      <c r="D72" s="68"/>
      <c r="E72" s="68"/>
      <c r="F72" s="68"/>
      <c r="G72" s="68"/>
      <c r="H72" s="68"/>
      <c r="I72" s="68"/>
      <c r="J72" s="68"/>
      <c r="K72" s="69"/>
      <c r="L72" s="69"/>
      <c r="M72" s="67"/>
      <c r="N72" s="67"/>
      <c r="O72" s="67"/>
      <c r="P72" s="67"/>
    </row>
    <row r="73" spans="1:16" ht="30" customHeight="1" x14ac:dyDescent="0.3">
      <c r="A73" s="65"/>
      <c r="B73" s="67"/>
      <c r="C73" s="67"/>
      <c r="D73" s="68"/>
      <c r="E73" s="68"/>
      <c r="F73" s="68"/>
      <c r="G73" s="68"/>
      <c r="H73" s="68"/>
      <c r="I73" s="68"/>
      <c r="J73" s="68"/>
      <c r="K73" s="69"/>
      <c r="L73" s="69"/>
      <c r="M73" s="67"/>
      <c r="N73" s="67"/>
      <c r="O73" s="67"/>
      <c r="P73" s="67"/>
    </row>
    <row r="74" spans="1:16" ht="30" customHeight="1" x14ac:dyDescent="0.3">
      <c r="A74" s="65"/>
      <c r="B74" s="67"/>
      <c r="C74" s="67"/>
      <c r="D74" s="68"/>
      <c r="E74" s="68"/>
      <c r="F74" s="68"/>
      <c r="G74" s="68"/>
      <c r="H74" s="68"/>
      <c r="I74" s="68"/>
      <c r="J74" s="68"/>
      <c r="K74" s="69"/>
      <c r="L74" s="69"/>
      <c r="M74" s="67"/>
      <c r="N74" s="67"/>
      <c r="O74" s="67"/>
      <c r="P74" s="67"/>
    </row>
    <row r="75" spans="1:16" ht="30" customHeight="1" x14ac:dyDescent="0.3">
      <c r="A75" s="65"/>
      <c r="B75" s="67"/>
      <c r="C75" s="67"/>
      <c r="D75" s="68"/>
      <c r="E75" s="68"/>
      <c r="F75" s="68"/>
      <c r="G75" s="68"/>
      <c r="H75" s="68"/>
      <c r="I75" s="68"/>
      <c r="J75" s="68"/>
      <c r="K75" s="69"/>
      <c r="L75" s="69"/>
      <c r="M75" s="67"/>
      <c r="N75" s="67"/>
      <c r="O75" s="67"/>
      <c r="P75" s="67"/>
    </row>
    <row r="76" spans="1:16" ht="30" customHeight="1" x14ac:dyDescent="0.3">
      <c r="A76" s="65"/>
      <c r="B76" s="67"/>
      <c r="C76" s="67"/>
      <c r="D76" s="68"/>
      <c r="E76" s="68"/>
      <c r="F76" s="68"/>
      <c r="G76" s="68"/>
      <c r="H76" s="68"/>
      <c r="I76" s="68"/>
      <c r="J76" s="68"/>
      <c r="K76" s="69"/>
      <c r="L76" s="69"/>
      <c r="M76" s="67"/>
      <c r="N76" s="67"/>
      <c r="O76" s="67"/>
      <c r="P76" s="67"/>
    </row>
    <row r="77" spans="1:16" ht="30" customHeight="1" x14ac:dyDescent="0.3">
      <c r="A77" s="65"/>
      <c r="B77" s="67"/>
      <c r="C77" s="67"/>
      <c r="D77" s="68"/>
      <c r="E77" s="68"/>
      <c r="F77" s="68"/>
      <c r="G77" s="68"/>
      <c r="H77" s="68"/>
      <c r="I77" s="68"/>
      <c r="J77" s="68"/>
      <c r="K77" s="69"/>
      <c r="L77" s="69"/>
      <c r="M77" s="67"/>
      <c r="N77" s="67"/>
      <c r="O77" s="67"/>
      <c r="P77" s="67"/>
    </row>
    <row r="78" spans="1:16" ht="30" customHeight="1" x14ac:dyDescent="0.3">
      <c r="A78" s="65"/>
      <c r="B78" s="67"/>
      <c r="C78" s="67"/>
      <c r="D78" s="68"/>
      <c r="E78" s="68"/>
      <c r="F78" s="68"/>
      <c r="G78" s="68"/>
      <c r="H78" s="68"/>
      <c r="I78" s="68"/>
      <c r="J78" s="68"/>
      <c r="K78" s="69"/>
      <c r="L78" s="69"/>
      <c r="M78" s="67"/>
      <c r="N78" s="67"/>
      <c r="O78" s="67"/>
      <c r="P78" s="67"/>
    </row>
    <row r="79" spans="1:16" ht="30" customHeight="1" x14ac:dyDescent="0.3">
      <c r="A79" s="65"/>
      <c r="B79" s="67"/>
      <c r="C79" s="67"/>
      <c r="D79" s="68"/>
      <c r="E79" s="68"/>
      <c r="F79" s="68"/>
      <c r="G79" s="68"/>
      <c r="H79" s="68"/>
      <c r="I79" s="68"/>
      <c r="J79" s="68"/>
      <c r="K79" s="69"/>
      <c r="L79" s="69"/>
      <c r="M79" s="67"/>
      <c r="N79" s="67"/>
      <c r="O79" s="67"/>
      <c r="P79" s="67"/>
    </row>
    <row r="80" spans="1:16" ht="30" customHeight="1" x14ac:dyDescent="0.3">
      <c r="A80" s="65"/>
      <c r="B80" s="67"/>
      <c r="C80" s="67"/>
      <c r="D80" s="68"/>
      <c r="E80" s="68"/>
      <c r="F80" s="68"/>
      <c r="G80" s="68"/>
      <c r="H80" s="68"/>
      <c r="I80" s="68"/>
      <c r="J80" s="68"/>
      <c r="K80" s="69"/>
      <c r="L80" s="69"/>
      <c r="M80" s="67"/>
      <c r="N80" s="67"/>
      <c r="O80" s="67"/>
      <c r="P80" s="67"/>
    </row>
    <row r="81" spans="1:16" ht="30" customHeight="1" x14ac:dyDescent="0.3">
      <c r="A81" s="65"/>
      <c r="B81" s="67"/>
      <c r="C81" s="67"/>
      <c r="D81" s="68"/>
      <c r="E81" s="68"/>
      <c r="F81" s="68"/>
      <c r="G81" s="68"/>
      <c r="H81" s="68"/>
      <c r="I81" s="68"/>
      <c r="J81" s="68"/>
      <c r="K81" s="69"/>
      <c r="L81" s="69"/>
      <c r="M81" s="67"/>
      <c r="N81" s="67"/>
      <c r="O81" s="67"/>
      <c r="P81" s="67"/>
    </row>
    <row r="82" spans="1:16" ht="30" customHeight="1" x14ac:dyDescent="0.3">
      <c r="A82" s="65"/>
      <c r="B82" s="67"/>
      <c r="C82" s="67"/>
      <c r="D82" s="68"/>
      <c r="E82" s="68"/>
      <c r="F82" s="68"/>
      <c r="G82" s="68"/>
      <c r="H82" s="68"/>
      <c r="I82" s="68"/>
      <c r="J82" s="68"/>
      <c r="K82" s="69"/>
      <c r="L82" s="69"/>
      <c r="M82" s="67"/>
      <c r="N82" s="67"/>
      <c r="O82" s="67"/>
      <c r="P82" s="67"/>
    </row>
    <row r="83" spans="1:16" ht="30" customHeight="1" x14ac:dyDescent="0.3">
      <c r="A83" s="65"/>
      <c r="B83" s="67"/>
      <c r="C83" s="67"/>
      <c r="D83" s="68"/>
      <c r="E83" s="68"/>
      <c r="F83" s="68"/>
      <c r="G83" s="68"/>
      <c r="H83" s="68"/>
      <c r="I83" s="68"/>
      <c r="J83" s="68"/>
      <c r="K83" s="69"/>
      <c r="L83" s="69"/>
      <c r="M83" s="67"/>
      <c r="N83" s="67"/>
      <c r="O83" s="67"/>
      <c r="P83" s="67"/>
    </row>
    <row r="84" spans="1:16" ht="30" customHeight="1" x14ac:dyDescent="0.3">
      <c r="A84" s="65"/>
      <c r="B84" s="67"/>
      <c r="C84" s="67"/>
      <c r="D84" s="68"/>
      <c r="E84" s="68"/>
      <c r="F84" s="68"/>
      <c r="G84" s="68"/>
      <c r="H84" s="68"/>
      <c r="I84" s="68"/>
      <c r="J84" s="68"/>
      <c r="K84" s="69"/>
      <c r="L84" s="69"/>
      <c r="M84" s="67"/>
      <c r="N84" s="67"/>
      <c r="O84" s="67"/>
      <c r="P84" s="67"/>
    </row>
    <row r="85" spans="1:16" ht="30" customHeight="1" x14ac:dyDescent="0.3">
      <c r="A85" s="65"/>
      <c r="B85" s="67"/>
      <c r="C85" s="67"/>
      <c r="D85" s="68"/>
      <c r="E85" s="68"/>
      <c r="F85" s="68"/>
      <c r="G85" s="68"/>
      <c r="H85" s="68"/>
      <c r="I85" s="68"/>
      <c r="J85" s="68"/>
      <c r="K85" s="69"/>
      <c r="L85" s="69"/>
      <c r="M85" s="67"/>
      <c r="N85" s="67"/>
      <c r="O85" s="67"/>
      <c r="P85" s="67"/>
    </row>
    <row r="86" spans="1:16" ht="30" customHeight="1" x14ac:dyDescent="0.3">
      <c r="A86" s="65"/>
      <c r="B86" s="67"/>
      <c r="C86" s="67"/>
      <c r="D86" s="68"/>
      <c r="E86" s="68"/>
      <c r="F86" s="68"/>
      <c r="G86" s="68"/>
      <c r="H86" s="68"/>
      <c r="I86" s="68"/>
      <c r="J86" s="68"/>
      <c r="K86" s="69"/>
      <c r="L86" s="69"/>
      <c r="M86" s="67"/>
      <c r="N86" s="67"/>
      <c r="O86" s="67"/>
      <c r="P86" s="67"/>
    </row>
    <row r="87" spans="1:16" ht="30" customHeight="1" x14ac:dyDescent="0.3">
      <c r="A87" s="65"/>
      <c r="B87" s="67"/>
      <c r="C87" s="67"/>
      <c r="D87" s="68"/>
      <c r="E87" s="68"/>
      <c r="F87" s="68"/>
      <c r="G87" s="68"/>
      <c r="H87" s="68"/>
      <c r="I87" s="68"/>
      <c r="J87" s="68"/>
      <c r="K87" s="69"/>
      <c r="L87" s="69"/>
      <c r="M87" s="67"/>
      <c r="N87" s="67"/>
      <c r="O87" s="67"/>
      <c r="P87" s="67"/>
    </row>
    <row r="88" spans="1:16" ht="30" customHeight="1" x14ac:dyDescent="0.3">
      <c r="A88" s="65"/>
      <c r="B88" s="67"/>
      <c r="C88" s="67"/>
      <c r="D88" s="68"/>
      <c r="E88" s="68"/>
      <c r="F88" s="68"/>
      <c r="G88" s="68"/>
      <c r="H88" s="68"/>
      <c r="I88" s="68"/>
      <c r="J88" s="68"/>
      <c r="K88" s="69"/>
      <c r="L88" s="69"/>
      <c r="M88" s="67"/>
      <c r="N88" s="67"/>
      <c r="O88" s="67"/>
      <c r="P88" s="67"/>
    </row>
    <row r="89" spans="1:16" ht="30" customHeight="1" x14ac:dyDescent="0.3">
      <c r="A89" s="65"/>
      <c r="B89" s="67"/>
      <c r="C89" s="67"/>
      <c r="D89" s="68"/>
      <c r="E89" s="68"/>
      <c r="F89" s="68"/>
      <c r="G89" s="68"/>
      <c r="H89" s="68"/>
      <c r="I89" s="68"/>
      <c r="J89" s="68"/>
      <c r="K89" s="69"/>
      <c r="L89" s="69"/>
      <c r="M89" s="67"/>
      <c r="N89" s="67"/>
      <c r="O89" s="67"/>
      <c r="P89" s="67"/>
    </row>
    <row r="90" spans="1:16" ht="30" customHeight="1" x14ac:dyDescent="0.3">
      <c r="A90" s="65"/>
      <c r="B90" s="67"/>
      <c r="C90" s="67"/>
      <c r="D90" s="68"/>
      <c r="E90" s="68"/>
      <c r="F90" s="68"/>
      <c r="G90" s="68"/>
      <c r="H90" s="68"/>
      <c r="I90" s="68"/>
      <c r="J90" s="68"/>
      <c r="K90" s="69"/>
      <c r="L90" s="69"/>
      <c r="M90" s="67"/>
      <c r="N90" s="67"/>
      <c r="O90" s="67"/>
      <c r="P90" s="67"/>
    </row>
    <row r="91" spans="1:16" ht="30" customHeight="1" x14ac:dyDescent="0.3">
      <c r="A91" s="65"/>
      <c r="B91" s="67"/>
      <c r="C91" s="67"/>
      <c r="D91" s="68"/>
      <c r="E91" s="68"/>
      <c r="F91" s="68"/>
      <c r="G91" s="68"/>
      <c r="H91" s="68"/>
      <c r="I91" s="68"/>
      <c r="J91" s="68"/>
      <c r="K91" s="69"/>
      <c r="L91" s="69"/>
      <c r="M91" s="67"/>
      <c r="N91" s="67"/>
      <c r="O91" s="67"/>
      <c r="P91" s="67"/>
    </row>
    <row r="92" spans="1:16" ht="30" customHeight="1" x14ac:dyDescent="0.3">
      <c r="A92" s="65"/>
      <c r="B92" s="67"/>
      <c r="C92" s="67"/>
      <c r="D92" s="68"/>
      <c r="E92" s="68"/>
      <c r="F92" s="68"/>
      <c r="G92" s="68"/>
      <c r="H92" s="68"/>
      <c r="I92" s="68"/>
      <c r="J92" s="68"/>
      <c r="K92" s="69"/>
      <c r="L92" s="69"/>
      <c r="M92" s="67"/>
      <c r="N92" s="67"/>
      <c r="O92" s="67"/>
      <c r="P92" s="67"/>
    </row>
    <row r="93" spans="1:16" ht="30" customHeight="1" x14ac:dyDescent="0.3">
      <c r="A93" s="65"/>
      <c r="B93" s="67"/>
      <c r="C93" s="67"/>
      <c r="D93" s="68"/>
      <c r="E93" s="68"/>
      <c r="F93" s="68"/>
      <c r="G93" s="68"/>
      <c r="H93" s="68"/>
      <c r="I93" s="68"/>
      <c r="J93" s="68"/>
      <c r="K93" s="69"/>
      <c r="L93" s="69"/>
      <c r="M93" s="67"/>
      <c r="N93" s="67"/>
      <c r="O93" s="67"/>
      <c r="P93" s="67"/>
    </row>
    <row r="94" spans="1:16" ht="30" customHeight="1" x14ac:dyDescent="0.3">
      <c r="A94" s="65"/>
      <c r="B94" s="67"/>
      <c r="C94" s="67"/>
      <c r="D94" s="68"/>
      <c r="E94" s="68"/>
      <c r="F94" s="68"/>
      <c r="G94" s="68"/>
      <c r="H94" s="68"/>
      <c r="I94" s="68"/>
      <c r="J94" s="68"/>
      <c r="K94" s="69"/>
      <c r="L94" s="69"/>
      <c r="M94" s="67"/>
      <c r="N94" s="67"/>
      <c r="O94" s="67"/>
      <c r="P94" s="67"/>
    </row>
    <row r="95" spans="1:16" ht="30" customHeight="1" x14ac:dyDescent="0.3">
      <c r="A95" s="65"/>
      <c r="B95" s="67"/>
      <c r="C95" s="67"/>
      <c r="D95" s="68"/>
      <c r="E95" s="68"/>
      <c r="F95" s="68"/>
      <c r="G95" s="68"/>
      <c r="H95" s="68"/>
      <c r="I95" s="68"/>
      <c r="J95" s="68"/>
      <c r="K95" s="69"/>
      <c r="L95" s="69"/>
      <c r="M95" s="67"/>
      <c r="N95" s="67"/>
      <c r="O95" s="67"/>
      <c r="P95" s="67"/>
    </row>
    <row r="96" spans="1:16" ht="30" customHeight="1" x14ac:dyDescent="0.3">
      <c r="A96" s="65"/>
      <c r="B96" s="67"/>
      <c r="C96" s="67"/>
      <c r="D96" s="68"/>
      <c r="E96" s="68"/>
      <c r="F96" s="68"/>
      <c r="G96" s="68"/>
      <c r="H96" s="68"/>
      <c r="I96" s="68"/>
      <c r="J96" s="68"/>
      <c r="K96" s="69"/>
      <c r="L96" s="69"/>
      <c r="M96" s="67"/>
      <c r="N96" s="67"/>
      <c r="O96" s="67"/>
      <c r="P96" s="67"/>
    </row>
    <row r="97" spans="1:16" ht="30" customHeight="1" x14ac:dyDescent="0.3">
      <c r="A97" s="65"/>
      <c r="B97" s="67"/>
      <c r="C97" s="67"/>
      <c r="D97" s="68"/>
      <c r="E97" s="68"/>
      <c r="F97" s="68"/>
      <c r="G97" s="68"/>
      <c r="H97" s="68"/>
      <c r="I97" s="68"/>
      <c r="J97" s="68"/>
      <c r="K97" s="69"/>
      <c r="L97" s="69"/>
      <c r="M97" s="67"/>
      <c r="N97" s="67"/>
      <c r="O97" s="67"/>
      <c r="P97" s="67"/>
    </row>
    <row r="98" spans="1:16" ht="30" customHeight="1" x14ac:dyDescent="0.3">
      <c r="A98" s="65"/>
      <c r="B98" s="67"/>
      <c r="C98" s="67"/>
      <c r="D98" s="68"/>
      <c r="E98" s="68"/>
      <c r="F98" s="68"/>
      <c r="G98" s="68"/>
      <c r="H98" s="68"/>
      <c r="I98" s="68"/>
      <c r="J98" s="68"/>
      <c r="K98" s="69"/>
      <c r="L98" s="69"/>
      <c r="M98" s="67"/>
      <c r="N98" s="67"/>
      <c r="O98" s="67"/>
      <c r="P98" s="67"/>
    </row>
    <row r="99" spans="1:16" ht="30" customHeight="1" x14ac:dyDescent="0.3">
      <c r="A99" s="65"/>
      <c r="B99" s="67"/>
      <c r="C99" s="67"/>
      <c r="D99" s="68"/>
      <c r="E99" s="68"/>
      <c r="F99" s="68"/>
      <c r="G99" s="68"/>
      <c r="H99" s="68"/>
      <c r="I99" s="68"/>
      <c r="J99" s="68"/>
      <c r="K99" s="69"/>
      <c r="L99" s="69"/>
      <c r="M99" s="67"/>
      <c r="N99" s="67"/>
      <c r="O99" s="67"/>
      <c r="P99" s="67"/>
    </row>
    <row r="100" spans="1:16" ht="30" customHeight="1" x14ac:dyDescent="0.3">
      <c r="A100" s="65"/>
      <c r="B100" s="67"/>
      <c r="C100" s="67"/>
      <c r="D100" s="68"/>
      <c r="E100" s="68"/>
      <c r="F100" s="68"/>
      <c r="G100" s="68"/>
      <c r="H100" s="68"/>
      <c r="I100" s="68"/>
      <c r="J100" s="68"/>
      <c r="K100" s="69"/>
      <c r="L100" s="69"/>
      <c r="M100" s="67"/>
      <c r="N100" s="67"/>
      <c r="O100" s="67"/>
      <c r="P100" s="67"/>
    </row>
    <row r="101" spans="1:16" ht="30" customHeight="1" x14ac:dyDescent="0.3">
      <c r="A101" s="65"/>
      <c r="B101" s="67"/>
      <c r="C101" s="67"/>
      <c r="D101" s="68"/>
      <c r="E101" s="68"/>
      <c r="F101" s="68"/>
      <c r="G101" s="68"/>
      <c r="H101" s="68"/>
      <c r="I101" s="68"/>
      <c r="J101" s="68"/>
      <c r="K101" s="69"/>
      <c r="L101" s="69"/>
      <c r="M101" s="67"/>
      <c r="N101" s="67"/>
      <c r="O101" s="67"/>
      <c r="P101" s="67"/>
    </row>
    <row r="102" spans="1:16" ht="30" customHeight="1" x14ac:dyDescent="0.3">
      <c r="A102" s="65"/>
      <c r="B102" s="67"/>
      <c r="C102" s="67"/>
      <c r="D102" s="68"/>
      <c r="E102" s="68"/>
      <c r="F102" s="68"/>
      <c r="G102" s="68"/>
      <c r="H102" s="68"/>
      <c r="I102" s="68"/>
      <c r="J102" s="68"/>
      <c r="K102" s="69"/>
      <c r="L102" s="69"/>
      <c r="M102" s="67"/>
      <c r="N102" s="67"/>
      <c r="O102" s="67"/>
      <c r="P102" s="67"/>
    </row>
    <row r="103" spans="1:16" ht="30" customHeight="1" x14ac:dyDescent="0.3">
      <c r="A103" s="65"/>
      <c r="B103" s="67"/>
      <c r="C103" s="67"/>
      <c r="D103" s="68"/>
      <c r="E103" s="68"/>
      <c r="F103" s="68"/>
      <c r="G103" s="68"/>
      <c r="H103" s="68"/>
      <c r="I103" s="68"/>
      <c r="J103" s="68"/>
      <c r="K103" s="69"/>
      <c r="L103" s="69"/>
      <c r="M103" s="67"/>
      <c r="N103" s="67"/>
      <c r="O103" s="67"/>
      <c r="P103" s="67"/>
    </row>
    <row r="104" spans="1:16" ht="30" customHeight="1" x14ac:dyDescent="0.3">
      <c r="A104" s="65"/>
      <c r="B104" s="67"/>
      <c r="C104" s="67"/>
      <c r="D104" s="68"/>
      <c r="E104" s="68"/>
      <c r="F104" s="68"/>
      <c r="G104" s="68"/>
      <c r="H104" s="68"/>
      <c r="I104" s="68"/>
      <c r="J104" s="68"/>
      <c r="K104" s="69"/>
      <c r="L104" s="69"/>
      <c r="M104" s="67"/>
      <c r="N104" s="67"/>
      <c r="O104" s="67"/>
      <c r="P104" s="67"/>
    </row>
    <row r="105" spans="1:16" ht="30" customHeight="1" x14ac:dyDescent="0.3">
      <c r="A105" s="65"/>
      <c r="B105" s="67"/>
      <c r="C105" s="67"/>
      <c r="D105" s="68"/>
      <c r="E105" s="68"/>
      <c r="F105" s="68"/>
      <c r="G105" s="68"/>
      <c r="H105" s="68"/>
      <c r="I105" s="68"/>
      <c r="J105" s="68"/>
      <c r="K105" s="69"/>
      <c r="L105" s="69"/>
      <c r="M105" s="67"/>
      <c r="N105" s="67"/>
      <c r="O105" s="67"/>
      <c r="P105" s="67"/>
    </row>
    <row r="106" spans="1:16" ht="30" customHeight="1" x14ac:dyDescent="0.3">
      <c r="A106" s="65"/>
      <c r="B106" s="67"/>
      <c r="C106" s="67"/>
      <c r="D106" s="68"/>
      <c r="E106" s="68"/>
      <c r="F106" s="68"/>
      <c r="G106" s="68"/>
      <c r="H106" s="68"/>
      <c r="I106" s="68"/>
      <c r="J106" s="68"/>
      <c r="K106" s="69"/>
      <c r="L106" s="69"/>
      <c r="M106" s="67"/>
      <c r="N106" s="67"/>
      <c r="O106" s="67"/>
      <c r="P106" s="67"/>
    </row>
    <row r="107" spans="1:16" ht="30" customHeight="1" x14ac:dyDescent="0.3">
      <c r="A107" s="65"/>
      <c r="B107" s="67"/>
      <c r="C107" s="67"/>
      <c r="D107" s="68"/>
      <c r="E107" s="68"/>
      <c r="F107" s="68"/>
      <c r="G107" s="68"/>
      <c r="H107" s="68"/>
      <c r="I107" s="68"/>
      <c r="J107" s="68"/>
      <c r="K107" s="69"/>
      <c r="L107" s="69"/>
      <c r="M107" s="67"/>
      <c r="N107" s="67"/>
      <c r="O107" s="67"/>
      <c r="P107" s="67"/>
    </row>
    <row r="108" spans="1:16" ht="30" customHeight="1" x14ac:dyDescent="0.3">
      <c r="A108" s="65"/>
      <c r="B108" s="67"/>
      <c r="C108" s="67"/>
      <c r="D108" s="68"/>
      <c r="E108" s="68"/>
      <c r="F108" s="68"/>
      <c r="G108" s="68"/>
      <c r="H108" s="68"/>
      <c r="I108" s="68"/>
      <c r="J108" s="68"/>
      <c r="K108" s="69"/>
      <c r="L108" s="69"/>
      <c r="M108" s="67"/>
      <c r="N108" s="67"/>
      <c r="O108" s="67"/>
      <c r="P108" s="67"/>
    </row>
    <row r="109" spans="1:16" ht="30" customHeight="1" x14ac:dyDescent="0.3">
      <c r="A109" s="65"/>
      <c r="B109" s="67"/>
      <c r="C109" s="67"/>
      <c r="D109" s="68"/>
      <c r="E109" s="68"/>
      <c r="F109" s="68"/>
      <c r="G109" s="68"/>
      <c r="H109" s="68"/>
      <c r="I109" s="68"/>
      <c r="J109" s="68"/>
      <c r="K109" s="69"/>
      <c r="L109" s="69"/>
      <c r="M109" s="67"/>
      <c r="N109" s="67"/>
      <c r="O109" s="67"/>
      <c r="P109" s="67"/>
    </row>
    <row r="110" spans="1:16" ht="30" customHeight="1" x14ac:dyDescent="0.3">
      <c r="A110" s="65"/>
      <c r="B110" s="67"/>
      <c r="C110" s="67"/>
      <c r="D110" s="68"/>
      <c r="E110" s="68"/>
      <c r="F110" s="68"/>
      <c r="G110" s="68"/>
      <c r="H110" s="68"/>
      <c r="I110" s="68"/>
      <c r="J110" s="68"/>
      <c r="K110" s="69"/>
      <c r="L110" s="69"/>
      <c r="M110" s="67"/>
      <c r="N110" s="67"/>
      <c r="O110" s="67"/>
      <c r="P110" s="67"/>
    </row>
    <row r="111" spans="1:16" ht="30" customHeight="1" x14ac:dyDescent="0.3">
      <c r="A111" s="65"/>
      <c r="B111" s="67"/>
      <c r="C111" s="67"/>
      <c r="D111" s="68"/>
      <c r="E111" s="68"/>
      <c r="F111" s="68"/>
      <c r="G111" s="68"/>
      <c r="H111" s="68"/>
      <c r="I111" s="68"/>
      <c r="J111" s="68"/>
      <c r="K111" s="69"/>
      <c r="L111" s="69"/>
      <c r="M111" s="67"/>
      <c r="N111" s="67"/>
      <c r="O111" s="67"/>
      <c r="P111" s="67"/>
    </row>
    <row r="112" spans="1:16" ht="30" customHeight="1" x14ac:dyDescent="0.3">
      <c r="A112" s="65"/>
      <c r="B112" s="67"/>
      <c r="C112" s="67"/>
      <c r="D112" s="68"/>
      <c r="E112" s="68"/>
      <c r="F112" s="68"/>
      <c r="G112" s="68"/>
      <c r="H112" s="68"/>
      <c r="I112" s="68"/>
      <c r="J112" s="68"/>
      <c r="K112" s="69"/>
      <c r="L112" s="69"/>
      <c r="M112" s="67"/>
      <c r="N112" s="67"/>
      <c r="O112" s="67"/>
      <c r="P112" s="67"/>
    </row>
    <row r="113" spans="1:16" ht="30" customHeight="1" x14ac:dyDescent="0.3">
      <c r="A113" s="65"/>
      <c r="B113" s="67"/>
      <c r="C113" s="67"/>
      <c r="D113" s="68"/>
      <c r="E113" s="68"/>
      <c r="F113" s="68"/>
      <c r="G113" s="68"/>
      <c r="H113" s="68"/>
      <c r="I113" s="68"/>
      <c r="J113" s="68"/>
      <c r="K113" s="69"/>
      <c r="L113" s="69"/>
      <c r="M113" s="67"/>
      <c r="N113" s="67"/>
      <c r="O113" s="67"/>
      <c r="P113" s="67"/>
    </row>
    <row r="114" spans="1:16" ht="30" customHeight="1" x14ac:dyDescent="0.3">
      <c r="A114" s="65"/>
      <c r="B114" s="67"/>
      <c r="C114" s="67"/>
      <c r="D114" s="68"/>
      <c r="E114" s="68"/>
      <c r="F114" s="68"/>
      <c r="G114" s="68"/>
      <c r="H114" s="68"/>
      <c r="I114" s="68"/>
      <c r="J114" s="68"/>
      <c r="K114" s="69"/>
      <c r="L114" s="69"/>
      <c r="M114" s="67"/>
      <c r="N114" s="67"/>
      <c r="O114" s="67"/>
      <c r="P114" s="67"/>
    </row>
    <row r="115" spans="1:16" ht="30" customHeight="1" x14ac:dyDescent="0.3">
      <c r="A115" s="65"/>
      <c r="B115" s="67"/>
      <c r="C115" s="67"/>
      <c r="D115" s="68"/>
      <c r="E115" s="68"/>
      <c r="F115" s="68"/>
      <c r="G115" s="68"/>
      <c r="H115" s="68"/>
      <c r="I115" s="68"/>
      <c r="J115" s="68"/>
      <c r="K115" s="69"/>
      <c r="L115" s="69"/>
      <c r="M115" s="67"/>
      <c r="N115" s="67"/>
      <c r="O115" s="67"/>
      <c r="P115" s="67"/>
    </row>
    <row r="116" spans="1:16" ht="30" customHeight="1" x14ac:dyDescent="0.3">
      <c r="A116" s="65"/>
      <c r="B116" s="67"/>
      <c r="C116" s="67"/>
      <c r="D116" s="68"/>
      <c r="E116" s="68"/>
      <c r="F116" s="68"/>
      <c r="G116" s="68"/>
      <c r="H116" s="68"/>
      <c r="I116" s="68"/>
      <c r="J116" s="68"/>
      <c r="K116" s="69"/>
      <c r="L116" s="69"/>
      <c r="M116" s="67"/>
      <c r="N116" s="67"/>
      <c r="O116" s="67"/>
      <c r="P116" s="67"/>
    </row>
    <row r="117" spans="1:16" ht="30" customHeight="1" x14ac:dyDescent="0.3">
      <c r="A117" s="65"/>
      <c r="B117" s="67"/>
      <c r="C117" s="67"/>
      <c r="D117" s="68"/>
      <c r="E117" s="68"/>
      <c r="F117" s="68"/>
      <c r="G117" s="68"/>
      <c r="H117" s="68"/>
      <c r="I117" s="68"/>
      <c r="J117" s="68"/>
      <c r="K117" s="69"/>
      <c r="L117" s="69"/>
      <c r="M117" s="67"/>
      <c r="N117" s="67"/>
      <c r="O117" s="67"/>
      <c r="P117" s="67"/>
    </row>
    <row r="118" spans="1:16" ht="30" customHeight="1" x14ac:dyDescent="0.3">
      <c r="A118" s="65"/>
      <c r="B118" s="67"/>
      <c r="C118" s="67"/>
      <c r="D118" s="68"/>
      <c r="E118" s="68"/>
      <c r="F118" s="68"/>
      <c r="G118" s="68"/>
      <c r="H118" s="68"/>
      <c r="I118" s="68"/>
      <c r="J118" s="68"/>
      <c r="K118" s="69"/>
      <c r="L118" s="69"/>
      <c r="M118" s="67"/>
      <c r="N118" s="67"/>
      <c r="O118" s="67"/>
      <c r="P118" s="67"/>
    </row>
    <row r="119" spans="1:16" ht="30" customHeight="1" x14ac:dyDescent="0.3">
      <c r="A119" s="65"/>
      <c r="B119" s="67"/>
      <c r="C119" s="67"/>
      <c r="D119" s="68"/>
      <c r="E119" s="68"/>
      <c r="F119" s="68"/>
      <c r="G119" s="68"/>
      <c r="H119" s="68"/>
      <c r="I119" s="68"/>
      <c r="J119" s="68"/>
      <c r="K119" s="69"/>
      <c r="L119" s="69"/>
      <c r="M119" s="67"/>
      <c r="N119" s="67"/>
      <c r="O119" s="67"/>
      <c r="P119" s="67"/>
    </row>
    <row r="120" spans="1:16" ht="30" customHeight="1" x14ac:dyDescent="0.3">
      <c r="A120" s="65"/>
      <c r="B120" s="67"/>
      <c r="C120" s="67"/>
      <c r="D120" s="68"/>
      <c r="E120" s="68"/>
      <c r="F120" s="68"/>
      <c r="G120" s="68"/>
      <c r="H120" s="68"/>
      <c r="I120" s="68"/>
      <c r="J120" s="68"/>
      <c r="K120" s="69"/>
      <c r="L120" s="69"/>
      <c r="M120" s="67"/>
      <c r="N120" s="67"/>
      <c r="O120" s="67"/>
      <c r="P120" s="67"/>
    </row>
    <row r="121" spans="1:16" ht="30" customHeight="1" x14ac:dyDescent="0.3">
      <c r="A121" s="65"/>
      <c r="B121" s="67"/>
      <c r="C121" s="67"/>
      <c r="D121" s="68"/>
      <c r="E121" s="68"/>
      <c r="F121" s="68"/>
      <c r="G121" s="68"/>
      <c r="H121" s="68"/>
      <c r="I121" s="68"/>
      <c r="J121" s="68"/>
      <c r="K121" s="69"/>
      <c r="L121" s="69"/>
      <c r="M121" s="67"/>
      <c r="N121" s="67"/>
      <c r="O121" s="67"/>
      <c r="P121" s="67"/>
    </row>
    <row r="122" spans="1:16" ht="30" customHeight="1" x14ac:dyDescent="0.3">
      <c r="A122" s="65"/>
      <c r="B122" s="67"/>
      <c r="C122" s="67"/>
      <c r="D122" s="68"/>
      <c r="E122" s="68"/>
      <c r="F122" s="68"/>
      <c r="G122" s="68"/>
      <c r="H122" s="68"/>
      <c r="I122" s="68"/>
      <c r="J122" s="68"/>
      <c r="K122" s="69"/>
      <c r="L122" s="69"/>
      <c r="M122" s="67"/>
      <c r="N122" s="67"/>
      <c r="O122" s="67"/>
      <c r="P122" s="67"/>
    </row>
    <row r="123" spans="1:16" ht="30" customHeight="1" x14ac:dyDescent="0.3">
      <c r="A123" s="65"/>
      <c r="B123" s="67"/>
      <c r="C123" s="67"/>
      <c r="D123" s="68"/>
      <c r="E123" s="68"/>
      <c r="F123" s="68"/>
      <c r="G123" s="68"/>
      <c r="H123" s="68"/>
      <c r="I123" s="68"/>
      <c r="J123" s="68"/>
      <c r="K123" s="69"/>
      <c r="L123" s="69"/>
      <c r="M123" s="67"/>
      <c r="N123" s="67"/>
      <c r="O123" s="67"/>
      <c r="P123" s="67"/>
    </row>
    <row r="124" spans="1:16" ht="30" customHeight="1" x14ac:dyDescent="0.3">
      <c r="A124" s="65"/>
      <c r="B124" s="67"/>
      <c r="C124" s="67"/>
      <c r="D124" s="68"/>
      <c r="E124" s="68"/>
      <c r="F124" s="68"/>
      <c r="G124" s="68"/>
      <c r="H124" s="68"/>
      <c r="I124" s="68"/>
      <c r="J124" s="68"/>
      <c r="K124" s="69"/>
      <c r="L124" s="69"/>
      <c r="M124" s="67"/>
      <c r="N124" s="67"/>
      <c r="O124" s="67"/>
      <c r="P124" s="67"/>
    </row>
    <row r="125" spans="1:16" ht="30" customHeight="1" x14ac:dyDescent="0.3">
      <c r="A125" s="65"/>
      <c r="B125" s="67"/>
      <c r="C125" s="67"/>
      <c r="D125" s="68"/>
      <c r="E125" s="68"/>
      <c r="F125" s="68"/>
      <c r="G125" s="68"/>
      <c r="H125" s="68"/>
      <c r="I125" s="68"/>
      <c r="J125" s="68"/>
      <c r="K125" s="69"/>
      <c r="L125" s="69"/>
      <c r="M125" s="67"/>
      <c r="N125" s="67"/>
      <c r="O125" s="67"/>
      <c r="P125" s="67"/>
    </row>
    <row r="126" spans="1:16" ht="30" customHeight="1" x14ac:dyDescent="0.3">
      <c r="A126" s="65"/>
      <c r="B126" s="67"/>
      <c r="C126" s="67"/>
      <c r="D126" s="68"/>
      <c r="E126" s="68"/>
      <c r="F126" s="68"/>
      <c r="G126" s="68"/>
      <c r="H126" s="68"/>
      <c r="I126" s="68"/>
      <c r="J126" s="68"/>
      <c r="K126" s="69"/>
      <c r="L126" s="69"/>
      <c r="M126" s="67"/>
      <c r="N126" s="67"/>
      <c r="O126" s="67"/>
      <c r="P126" s="67"/>
    </row>
    <row r="127" spans="1:16" ht="30" customHeight="1" x14ac:dyDescent="0.3">
      <c r="A127" s="65"/>
      <c r="B127" s="67"/>
      <c r="C127" s="67"/>
      <c r="D127" s="68"/>
      <c r="E127" s="68"/>
      <c r="F127" s="68"/>
      <c r="G127" s="68"/>
      <c r="H127" s="68"/>
      <c r="I127" s="68"/>
      <c r="J127" s="68"/>
      <c r="K127" s="69"/>
      <c r="L127" s="69"/>
      <c r="M127" s="67"/>
      <c r="N127" s="67"/>
      <c r="O127" s="67"/>
      <c r="P127" s="67"/>
    </row>
    <row r="128" spans="1:16" ht="30" customHeight="1" x14ac:dyDescent="0.3">
      <c r="A128" s="65"/>
      <c r="B128" s="67"/>
      <c r="C128" s="67"/>
      <c r="D128" s="68"/>
      <c r="E128" s="68"/>
      <c r="F128" s="68"/>
      <c r="G128" s="68"/>
      <c r="H128" s="68"/>
      <c r="I128" s="68"/>
      <c r="J128" s="68"/>
      <c r="K128" s="69"/>
      <c r="L128" s="69"/>
      <c r="M128" s="67"/>
      <c r="N128" s="67"/>
      <c r="O128" s="67"/>
      <c r="P128" s="67"/>
    </row>
    <row r="129" spans="1:16" ht="30" customHeight="1" x14ac:dyDescent="0.3">
      <c r="A129" s="65"/>
      <c r="B129" s="67"/>
      <c r="C129" s="67"/>
      <c r="D129" s="68"/>
      <c r="E129" s="68"/>
      <c r="F129" s="68"/>
      <c r="G129" s="68"/>
      <c r="H129" s="68"/>
      <c r="I129" s="68"/>
      <c r="J129" s="68"/>
      <c r="K129" s="69"/>
      <c r="L129" s="69"/>
      <c r="M129" s="67"/>
      <c r="N129" s="67"/>
      <c r="O129" s="67"/>
      <c r="P129" s="67"/>
    </row>
    <row r="130" spans="1:16" ht="30" customHeight="1" x14ac:dyDescent="0.3">
      <c r="A130" s="65"/>
      <c r="B130" s="67"/>
      <c r="C130" s="67"/>
      <c r="D130" s="68"/>
      <c r="E130" s="68"/>
      <c r="F130" s="68"/>
      <c r="G130" s="68"/>
      <c r="H130" s="68"/>
      <c r="I130" s="68"/>
      <c r="J130" s="68"/>
      <c r="K130" s="69"/>
      <c r="L130" s="69"/>
      <c r="M130" s="67"/>
      <c r="N130" s="67"/>
      <c r="O130" s="67"/>
      <c r="P130" s="67"/>
    </row>
    <row r="131" spans="1:16" ht="30" customHeight="1" x14ac:dyDescent="0.3">
      <c r="A131" s="65"/>
      <c r="B131" s="67"/>
      <c r="C131" s="67"/>
      <c r="D131" s="68"/>
      <c r="E131" s="68"/>
      <c r="F131" s="68"/>
      <c r="G131" s="68"/>
      <c r="H131" s="68"/>
      <c r="I131" s="68"/>
      <c r="J131" s="68"/>
      <c r="K131" s="69"/>
      <c r="L131" s="69"/>
      <c r="M131" s="67"/>
      <c r="N131" s="67"/>
      <c r="O131" s="67"/>
      <c r="P131" s="67"/>
    </row>
    <row r="132" spans="1:16" ht="30" customHeight="1" x14ac:dyDescent="0.3">
      <c r="A132" s="65"/>
      <c r="B132" s="67"/>
      <c r="C132" s="67"/>
      <c r="D132" s="68"/>
      <c r="E132" s="68"/>
      <c r="F132" s="68"/>
      <c r="G132" s="68"/>
      <c r="H132" s="68"/>
      <c r="I132" s="68"/>
      <c r="J132" s="68"/>
      <c r="K132" s="69"/>
      <c r="L132" s="69"/>
      <c r="M132" s="67"/>
      <c r="N132" s="67"/>
      <c r="O132" s="67"/>
      <c r="P132" s="67"/>
    </row>
    <row r="133" spans="1:16" ht="30" customHeight="1" x14ac:dyDescent="0.3">
      <c r="A133" s="65"/>
      <c r="B133" s="67"/>
      <c r="C133" s="67"/>
      <c r="D133" s="68"/>
      <c r="E133" s="68"/>
      <c r="F133" s="68"/>
      <c r="G133" s="68"/>
      <c r="H133" s="68"/>
      <c r="I133" s="68"/>
      <c r="J133" s="68"/>
      <c r="K133" s="69"/>
      <c r="L133" s="69"/>
      <c r="M133" s="67"/>
      <c r="N133" s="67"/>
      <c r="O133" s="67"/>
      <c r="P133" s="67"/>
    </row>
    <row r="134" spans="1:16" ht="30" customHeight="1" x14ac:dyDescent="0.3">
      <c r="A134" s="65"/>
      <c r="B134" s="67"/>
      <c r="C134" s="67"/>
      <c r="D134" s="68"/>
      <c r="E134" s="68"/>
      <c r="F134" s="68"/>
      <c r="G134" s="68"/>
      <c r="H134" s="68"/>
      <c r="I134" s="68"/>
      <c r="J134" s="68"/>
      <c r="K134" s="69"/>
      <c r="L134" s="69"/>
      <c r="M134" s="67"/>
      <c r="N134" s="67"/>
      <c r="O134" s="67"/>
      <c r="P134" s="67"/>
    </row>
    <row r="135" spans="1:16" ht="30" customHeight="1" x14ac:dyDescent="0.3">
      <c r="A135" s="65"/>
      <c r="B135" s="67"/>
      <c r="C135" s="67"/>
      <c r="D135" s="68"/>
      <c r="E135" s="68"/>
      <c r="F135" s="68"/>
      <c r="G135" s="68"/>
      <c r="H135" s="68"/>
      <c r="I135" s="68"/>
      <c r="J135" s="68"/>
      <c r="K135" s="69"/>
      <c r="L135" s="69"/>
      <c r="M135" s="67"/>
      <c r="N135" s="67"/>
      <c r="O135" s="67"/>
      <c r="P135" s="67"/>
    </row>
    <row r="136" spans="1:16" ht="30" customHeight="1" x14ac:dyDescent="0.3">
      <c r="A136" s="65"/>
      <c r="B136" s="67"/>
      <c r="C136" s="67"/>
      <c r="D136" s="68"/>
      <c r="E136" s="68"/>
      <c r="F136" s="68"/>
      <c r="G136" s="68"/>
      <c r="H136" s="68"/>
      <c r="I136" s="68"/>
      <c r="J136" s="68"/>
      <c r="K136" s="69"/>
      <c r="L136" s="69"/>
      <c r="M136" s="67"/>
      <c r="N136" s="67"/>
      <c r="O136" s="67"/>
      <c r="P136" s="67"/>
    </row>
    <row r="137" spans="1:16" ht="30" customHeight="1" x14ac:dyDescent="0.3">
      <c r="A137" s="65"/>
      <c r="B137" s="67"/>
      <c r="C137" s="67"/>
      <c r="D137" s="68"/>
      <c r="E137" s="68"/>
      <c r="F137" s="68"/>
      <c r="G137" s="68"/>
      <c r="H137" s="68"/>
      <c r="I137" s="68"/>
      <c r="J137" s="68"/>
      <c r="K137" s="69"/>
      <c r="L137" s="69"/>
      <c r="M137" s="67"/>
      <c r="N137" s="67"/>
      <c r="O137" s="67"/>
      <c r="P137" s="67"/>
    </row>
    <row r="138" spans="1:16" ht="30" customHeight="1" x14ac:dyDescent="0.3">
      <c r="A138" s="65"/>
      <c r="B138" s="67"/>
      <c r="C138" s="67"/>
      <c r="D138" s="68"/>
      <c r="E138" s="68"/>
      <c r="F138" s="68"/>
      <c r="G138" s="68"/>
      <c r="H138" s="68"/>
      <c r="I138" s="68"/>
      <c r="J138" s="68"/>
      <c r="K138" s="69"/>
      <c r="L138" s="69"/>
      <c r="M138" s="67"/>
      <c r="N138" s="67"/>
      <c r="O138" s="67"/>
      <c r="P138" s="67"/>
    </row>
    <row r="139" spans="1:16" ht="30" customHeight="1" x14ac:dyDescent="0.3">
      <c r="A139" s="65"/>
      <c r="B139" s="67"/>
      <c r="C139" s="67"/>
      <c r="D139" s="68"/>
      <c r="E139" s="68"/>
      <c r="F139" s="68"/>
      <c r="G139" s="68"/>
      <c r="H139" s="68"/>
      <c r="I139" s="68"/>
      <c r="J139" s="68"/>
      <c r="K139" s="69"/>
      <c r="L139" s="69"/>
      <c r="M139" s="67"/>
      <c r="N139" s="67"/>
      <c r="O139" s="67"/>
      <c r="P139" s="67"/>
    </row>
    <row r="140" spans="1:16" ht="30" customHeight="1" x14ac:dyDescent="0.3">
      <c r="A140" s="65"/>
      <c r="B140" s="67"/>
      <c r="C140" s="67"/>
      <c r="D140" s="68"/>
      <c r="E140" s="68"/>
      <c r="F140" s="68"/>
      <c r="G140" s="68"/>
      <c r="H140" s="68"/>
      <c r="I140" s="68"/>
      <c r="J140" s="68"/>
      <c r="K140" s="69"/>
      <c r="L140" s="69"/>
      <c r="M140" s="67"/>
      <c r="N140" s="67"/>
      <c r="O140" s="67"/>
      <c r="P140" s="67"/>
    </row>
    <row r="141" spans="1:16" ht="30" customHeight="1" x14ac:dyDescent="0.3">
      <c r="A141" s="65"/>
      <c r="B141" s="67"/>
      <c r="C141" s="67"/>
      <c r="D141" s="68"/>
      <c r="E141" s="68"/>
      <c r="F141" s="68"/>
      <c r="G141" s="68"/>
      <c r="H141" s="68"/>
      <c r="I141" s="68"/>
      <c r="J141" s="68"/>
      <c r="K141" s="69"/>
      <c r="L141" s="69"/>
      <c r="M141" s="67"/>
      <c r="N141" s="67"/>
      <c r="O141" s="67"/>
      <c r="P141" s="67"/>
    </row>
    <row r="142" spans="1:16" ht="30" customHeight="1" x14ac:dyDescent="0.3">
      <c r="A142" s="65"/>
      <c r="B142" s="67"/>
      <c r="C142" s="67"/>
      <c r="D142" s="68"/>
      <c r="E142" s="68"/>
      <c r="F142" s="68"/>
      <c r="G142" s="68"/>
      <c r="H142" s="68"/>
      <c r="I142" s="68"/>
      <c r="J142" s="68"/>
      <c r="K142" s="69"/>
      <c r="L142" s="69"/>
      <c r="M142" s="67"/>
      <c r="N142" s="67"/>
      <c r="O142" s="67"/>
      <c r="P142" s="67"/>
    </row>
    <row r="143" spans="1:16" ht="30" customHeight="1" x14ac:dyDescent="0.3">
      <c r="A143" s="65"/>
      <c r="B143" s="67"/>
      <c r="C143" s="67"/>
      <c r="D143" s="68"/>
      <c r="E143" s="68"/>
      <c r="F143" s="68"/>
      <c r="G143" s="68"/>
      <c r="H143" s="68"/>
      <c r="I143" s="68"/>
      <c r="J143" s="68"/>
      <c r="K143" s="69"/>
      <c r="L143" s="69"/>
      <c r="M143" s="67"/>
      <c r="N143" s="67"/>
      <c r="O143" s="67"/>
      <c r="P143" s="67"/>
    </row>
    <row r="144" spans="1:16" ht="30" customHeight="1" x14ac:dyDescent="0.3">
      <c r="A144" s="65"/>
      <c r="B144" s="67"/>
      <c r="C144" s="67"/>
      <c r="D144" s="68"/>
      <c r="E144" s="68"/>
      <c r="F144" s="68"/>
      <c r="G144" s="68"/>
      <c r="H144" s="68"/>
      <c r="I144" s="68"/>
      <c r="J144" s="68"/>
      <c r="K144" s="69"/>
      <c r="L144" s="69"/>
      <c r="M144" s="67"/>
      <c r="N144" s="67"/>
      <c r="O144" s="67"/>
      <c r="P144" s="67"/>
    </row>
    <row r="145" spans="1:16" ht="30" customHeight="1" x14ac:dyDescent="0.3">
      <c r="A145" s="65"/>
      <c r="B145" s="67"/>
      <c r="C145" s="67"/>
      <c r="D145" s="68"/>
      <c r="E145" s="68"/>
      <c r="F145" s="68"/>
      <c r="G145" s="68"/>
      <c r="H145" s="68"/>
      <c r="I145" s="68"/>
      <c r="J145" s="68"/>
      <c r="K145" s="69"/>
      <c r="L145" s="69"/>
      <c r="M145" s="67"/>
      <c r="N145" s="67"/>
      <c r="O145" s="67"/>
      <c r="P145" s="67"/>
    </row>
    <row r="146" spans="1:16" ht="30" customHeight="1" x14ac:dyDescent="0.3">
      <c r="A146" s="65"/>
      <c r="B146" s="67"/>
      <c r="C146" s="67"/>
      <c r="D146" s="68"/>
      <c r="E146" s="68"/>
      <c r="F146" s="68"/>
      <c r="G146" s="68"/>
      <c r="H146" s="68"/>
      <c r="I146" s="68"/>
      <c r="J146" s="68"/>
      <c r="K146" s="69"/>
      <c r="L146" s="69"/>
      <c r="M146" s="67"/>
      <c r="N146" s="67"/>
      <c r="O146" s="67"/>
      <c r="P146" s="67"/>
    </row>
    <row r="147" spans="1:16" ht="30" customHeight="1" x14ac:dyDescent="0.3">
      <c r="A147" s="65"/>
      <c r="B147" s="67"/>
      <c r="C147" s="67"/>
      <c r="D147" s="68"/>
      <c r="E147" s="68"/>
      <c r="F147" s="68"/>
      <c r="G147" s="68"/>
      <c r="H147" s="68"/>
      <c r="I147" s="68"/>
      <c r="J147" s="68"/>
      <c r="K147" s="69"/>
      <c r="L147" s="69"/>
      <c r="M147" s="67"/>
      <c r="N147" s="67"/>
      <c r="O147" s="67"/>
      <c r="P147" s="67"/>
    </row>
    <row r="148" spans="1:16" ht="30" customHeight="1" x14ac:dyDescent="0.3">
      <c r="A148" s="65"/>
      <c r="B148" s="67"/>
      <c r="C148" s="67"/>
      <c r="D148" s="68"/>
      <c r="E148" s="68"/>
      <c r="F148" s="68"/>
      <c r="G148" s="68"/>
      <c r="H148" s="68"/>
      <c r="I148" s="68"/>
      <c r="J148" s="68"/>
      <c r="K148" s="69"/>
      <c r="L148" s="69"/>
      <c r="M148" s="67"/>
      <c r="N148" s="67"/>
      <c r="O148" s="67"/>
      <c r="P148" s="67"/>
    </row>
    <row r="149" spans="1:16" ht="30" customHeight="1" x14ac:dyDescent="0.3">
      <c r="A149" s="65"/>
      <c r="B149" s="67"/>
      <c r="C149" s="67"/>
      <c r="D149" s="68"/>
      <c r="E149" s="68"/>
      <c r="F149" s="68"/>
      <c r="G149" s="68"/>
      <c r="H149" s="68"/>
      <c r="I149" s="68"/>
      <c r="J149" s="68"/>
      <c r="K149" s="69"/>
      <c r="L149" s="69"/>
      <c r="M149" s="67"/>
      <c r="N149" s="67"/>
      <c r="O149" s="67"/>
      <c r="P149" s="67"/>
    </row>
    <row r="150" spans="1:16" ht="30" customHeight="1" x14ac:dyDescent="0.3">
      <c r="A150" s="65"/>
      <c r="B150" s="67"/>
      <c r="C150" s="67"/>
      <c r="D150" s="68"/>
      <c r="E150" s="68"/>
      <c r="F150" s="68"/>
      <c r="G150" s="68"/>
      <c r="H150" s="68"/>
      <c r="I150" s="68"/>
      <c r="J150" s="68"/>
      <c r="K150" s="69"/>
      <c r="L150" s="69"/>
      <c r="M150" s="67"/>
      <c r="N150" s="67"/>
      <c r="O150" s="67"/>
      <c r="P150" s="67"/>
    </row>
    <row r="151" spans="1:16" ht="30" customHeight="1" x14ac:dyDescent="0.3">
      <c r="A151" s="65"/>
      <c r="B151" s="67"/>
      <c r="C151" s="67"/>
      <c r="D151" s="68"/>
      <c r="E151" s="68"/>
      <c r="F151" s="68"/>
      <c r="G151" s="68"/>
      <c r="H151" s="68"/>
      <c r="I151" s="68"/>
      <c r="J151" s="68"/>
      <c r="K151" s="69"/>
      <c r="L151" s="69"/>
      <c r="M151" s="67"/>
      <c r="N151" s="67"/>
      <c r="O151" s="67"/>
      <c r="P151" s="67"/>
    </row>
    <row r="152" spans="1:16" ht="30" customHeight="1" x14ac:dyDescent="0.3">
      <c r="A152" s="65"/>
      <c r="B152" s="67"/>
      <c r="C152" s="67"/>
      <c r="D152" s="68"/>
      <c r="E152" s="68"/>
      <c r="F152" s="68"/>
      <c r="G152" s="68"/>
      <c r="H152" s="68"/>
      <c r="I152" s="68"/>
      <c r="J152" s="68"/>
      <c r="K152" s="69"/>
      <c r="L152" s="69"/>
      <c r="M152" s="67"/>
      <c r="N152" s="67"/>
      <c r="O152" s="67"/>
      <c r="P152" s="67"/>
    </row>
    <row r="153" spans="1:16" ht="30" customHeight="1" x14ac:dyDescent="0.3">
      <c r="A153" s="65"/>
      <c r="B153" s="67"/>
      <c r="C153" s="67"/>
      <c r="D153" s="68"/>
      <c r="E153" s="68"/>
      <c r="F153" s="68"/>
      <c r="G153" s="68"/>
      <c r="H153" s="68"/>
      <c r="I153" s="68"/>
      <c r="J153" s="68"/>
      <c r="K153" s="69"/>
      <c r="L153" s="69"/>
      <c r="M153" s="67"/>
      <c r="N153" s="67"/>
      <c r="O153" s="67"/>
      <c r="P153" s="67"/>
    </row>
    <row r="154" spans="1:16" ht="30" customHeight="1" x14ac:dyDescent="0.3">
      <c r="A154" s="65"/>
      <c r="B154" s="67"/>
      <c r="C154" s="67"/>
      <c r="D154" s="68"/>
      <c r="E154" s="68"/>
      <c r="F154" s="68"/>
      <c r="G154" s="68"/>
      <c r="H154" s="68"/>
      <c r="I154" s="68"/>
      <c r="J154" s="68"/>
      <c r="K154" s="69"/>
      <c r="L154" s="69"/>
      <c r="M154" s="67"/>
      <c r="N154" s="67"/>
      <c r="O154" s="67"/>
      <c r="P154" s="67"/>
    </row>
    <row r="155" spans="1:16" ht="30" customHeight="1" x14ac:dyDescent="0.3">
      <c r="A155" s="65"/>
      <c r="B155" s="67"/>
      <c r="C155" s="67"/>
      <c r="D155" s="68"/>
      <c r="E155" s="68"/>
      <c r="F155" s="68"/>
      <c r="G155" s="68"/>
      <c r="H155" s="68"/>
      <c r="I155" s="68"/>
      <c r="J155" s="68"/>
      <c r="K155" s="69"/>
      <c r="L155" s="69"/>
      <c r="M155" s="67"/>
      <c r="N155" s="67"/>
      <c r="O155" s="67"/>
      <c r="P155" s="67"/>
    </row>
    <row r="156" spans="1:16" ht="30" customHeight="1" x14ac:dyDescent="0.3">
      <c r="A156" s="65"/>
      <c r="B156" s="67"/>
      <c r="C156" s="67"/>
      <c r="D156" s="68"/>
      <c r="E156" s="68"/>
      <c r="F156" s="68"/>
      <c r="G156" s="68"/>
      <c r="H156" s="68"/>
      <c r="I156" s="68"/>
      <c r="J156" s="68"/>
      <c r="K156" s="69"/>
      <c r="L156" s="69"/>
      <c r="M156" s="67"/>
      <c r="N156" s="67"/>
      <c r="O156" s="67"/>
      <c r="P156" s="67"/>
    </row>
    <row r="157" spans="1:16" ht="30" customHeight="1" x14ac:dyDescent="0.3">
      <c r="A157" s="65"/>
      <c r="B157" s="67"/>
      <c r="C157" s="67"/>
      <c r="D157" s="68"/>
      <c r="E157" s="68"/>
      <c r="F157" s="68"/>
      <c r="G157" s="68"/>
      <c r="H157" s="68"/>
      <c r="I157" s="68"/>
      <c r="J157" s="68"/>
      <c r="K157" s="69"/>
      <c r="L157" s="69"/>
      <c r="M157" s="67"/>
      <c r="N157" s="67"/>
      <c r="O157" s="67"/>
      <c r="P157" s="67"/>
    </row>
    <row r="158" spans="1:16" ht="30" customHeight="1" x14ac:dyDescent="0.3">
      <c r="A158" s="65"/>
      <c r="B158" s="67"/>
      <c r="C158" s="67"/>
      <c r="D158" s="68"/>
      <c r="E158" s="68"/>
      <c r="F158" s="68"/>
      <c r="G158" s="68"/>
      <c r="H158" s="68"/>
      <c r="I158" s="68"/>
      <c r="J158" s="68"/>
      <c r="K158" s="69"/>
      <c r="L158" s="69"/>
      <c r="M158" s="67"/>
      <c r="N158" s="67"/>
      <c r="O158" s="67"/>
      <c r="P158" s="67"/>
    </row>
    <row r="159" spans="1:16" ht="30" customHeight="1" x14ac:dyDescent="0.3">
      <c r="A159" s="65"/>
      <c r="B159" s="67"/>
      <c r="C159" s="67"/>
      <c r="D159" s="68"/>
      <c r="E159" s="68"/>
      <c r="F159" s="68"/>
      <c r="G159" s="68"/>
      <c r="H159" s="68"/>
      <c r="I159" s="68"/>
      <c r="J159" s="68"/>
      <c r="K159" s="69"/>
      <c r="L159" s="69"/>
      <c r="M159" s="67"/>
      <c r="N159" s="67"/>
      <c r="O159" s="67"/>
      <c r="P159" s="67"/>
    </row>
    <row r="160" spans="1:16" ht="30" customHeight="1" x14ac:dyDescent="0.3">
      <c r="A160" s="65"/>
      <c r="B160" s="67"/>
      <c r="C160" s="67"/>
      <c r="D160" s="68"/>
      <c r="E160" s="68"/>
      <c r="F160" s="68"/>
      <c r="G160" s="68"/>
      <c r="H160" s="68"/>
      <c r="I160" s="68"/>
      <c r="J160" s="68"/>
      <c r="K160" s="69"/>
      <c r="L160" s="69"/>
      <c r="M160" s="67"/>
      <c r="N160" s="67"/>
      <c r="O160" s="67"/>
      <c r="P160" s="67"/>
    </row>
    <row r="161" spans="1:16" ht="30" customHeight="1" x14ac:dyDescent="0.3">
      <c r="A161" s="65"/>
      <c r="B161" s="67"/>
      <c r="C161" s="67"/>
      <c r="D161" s="68"/>
      <c r="E161" s="68"/>
      <c r="F161" s="68"/>
      <c r="G161" s="68"/>
      <c r="H161" s="68"/>
      <c r="I161" s="68"/>
      <c r="J161" s="68"/>
      <c r="K161" s="69"/>
      <c r="L161" s="69"/>
      <c r="M161" s="67"/>
      <c r="N161" s="67"/>
      <c r="O161" s="67"/>
      <c r="P161" s="67"/>
    </row>
    <row r="162" spans="1:16" ht="30" customHeight="1" x14ac:dyDescent="0.3">
      <c r="A162" s="65"/>
      <c r="B162" s="67"/>
      <c r="C162" s="67"/>
      <c r="D162" s="68"/>
      <c r="E162" s="68"/>
      <c r="F162" s="68"/>
      <c r="G162" s="68"/>
      <c r="H162" s="68"/>
      <c r="I162" s="68"/>
      <c r="J162" s="68"/>
      <c r="K162" s="69"/>
      <c r="L162" s="69"/>
      <c r="M162" s="67"/>
      <c r="N162" s="67"/>
      <c r="O162" s="67"/>
      <c r="P162" s="67"/>
    </row>
    <row r="163" spans="1:16" ht="30" customHeight="1" x14ac:dyDescent="0.3">
      <c r="A163" s="65"/>
      <c r="B163" s="67"/>
      <c r="C163" s="67"/>
      <c r="D163" s="68"/>
      <c r="E163" s="68"/>
      <c r="F163" s="68"/>
      <c r="G163" s="68"/>
      <c r="H163" s="68"/>
      <c r="I163" s="68"/>
      <c r="J163" s="68"/>
      <c r="K163" s="69"/>
      <c r="L163" s="69"/>
      <c r="M163" s="67"/>
      <c r="N163" s="67"/>
      <c r="O163" s="67"/>
      <c r="P163" s="67"/>
    </row>
    <row r="164" spans="1:16" ht="30" customHeight="1" x14ac:dyDescent="0.3">
      <c r="A164" s="65"/>
      <c r="B164" s="67"/>
      <c r="C164" s="67"/>
      <c r="D164" s="68"/>
      <c r="E164" s="68"/>
      <c r="F164" s="68"/>
      <c r="G164" s="68"/>
      <c r="H164" s="68"/>
      <c r="I164" s="68"/>
      <c r="J164" s="68"/>
      <c r="K164" s="69"/>
      <c r="L164" s="69"/>
      <c r="M164" s="67"/>
      <c r="N164" s="67"/>
      <c r="O164" s="67"/>
      <c r="P164" s="67"/>
    </row>
    <row r="165" spans="1:16" ht="30" customHeight="1" x14ac:dyDescent="0.3">
      <c r="A165" s="65"/>
      <c r="B165" s="67"/>
      <c r="C165" s="67"/>
      <c r="D165" s="68"/>
      <c r="E165" s="68"/>
      <c r="F165" s="68"/>
      <c r="G165" s="68"/>
      <c r="H165" s="68"/>
      <c r="I165" s="68"/>
      <c r="J165" s="68"/>
      <c r="K165" s="69"/>
      <c r="L165" s="69"/>
      <c r="M165" s="67"/>
      <c r="N165" s="67"/>
      <c r="O165" s="67"/>
      <c r="P165" s="67"/>
    </row>
    <row r="166" spans="1:16" ht="30" customHeight="1" x14ac:dyDescent="0.3">
      <c r="A166" s="65"/>
      <c r="B166" s="67"/>
      <c r="C166" s="67"/>
      <c r="D166" s="68"/>
      <c r="E166" s="68"/>
      <c r="F166" s="68"/>
      <c r="G166" s="68"/>
      <c r="H166" s="68"/>
      <c r="I166" s="68"/>
      <c r="J166" s="68"/>
      <c r="K166" s="69"/>
      <c r="L166" s="69"/>
      <c r="M166" s="67"/>
      <c r="N166" s="67"/>
      <c r="O166" s="67"/>
      <c r="P166" s="67"/>
    </row>
    <row r="167" spans="1:16" ht="30" customHeight="1" x14ac:dyDescent="0.3">
      <c r="A167" s="65"/>
      <c r="B167" s="67"/>
      <c r="C167" s="67"/>
      <c r="D167" s="68"/>
      <c r="E167" s="68"/>
      <c r="F167" s="68"/>
      <c r="G167" s="68"/>
      <c r="H167" s="68"/>
      <c r="I167" s="68"/>
      <c r="J167" s="68"/>
      <c r="K167" s="69"/>
      <c r="L167" s="69"/>
      <c r="M167" s="67"/>
      <c r="N167" s="67"/>
      <c r="O167" s="67"/>
      <c r="P167" s="67"/>
    </row>
    <row r="168" spans="1:16" ht="30" customHeight="1" x14ac:dyDescent="0.3">
      <c r="A168" s="65"/>
      <c r="B168" s="67"/>
      <c r="C168" s="67"/>
      <c r="D168" s="68"/>
      <c r="E168" s="68"/>
      <c r="F168" s="68"/>
      <c r="G168" s="68"/>
      <c r="H168" s="68"/>
      <c r="I168" s="68"/>
      <c r="J168" s="68"/>
      <c r="K168" s="69"/>
      <c r="L168" s="69"/>
      <c r="M168" s="67"/>
      <c r="N168" s="67"/>
      <c r="O168" s="67"/>
      <c r="P168" s="67"/>
    </row>
    <row r="169" spans="1:16" ht="30" customHeight="1" x14ac:dyDescent="0.3">
      <c r="A169" s="65"/>
      <c r="B169" s="67"/>
      <c r="C169" s="67"/>
      <c r="D169" s="68"/>
      <c r="E169" s="68"/>
      <c r="F169" s="68"/>
      <c r="G169" s="68"/>
      <c r="H169" s="68"/>
      <c r="I169" s="68"/>
      <c r="J169" s="68"/>
      <c r="K169" s="69"/>
      <c r="L169" s="69"/>
      <c r="M169" s="67"/>
      <c r="N169" s="67"/>
      <c r="O169" s="67"/>
      <c r="P169" s="67"/>
    </row>
    <row r="170" spans="1:16" ht="30" customHeight="1" x14ac:dyDescent="0.3">
      <c r="A170" s="65"/>
      <c r="B170" s="67"/>
      <c r="C170" s="67"/>
      <c r="D170" s="68"/>
      <c r="E170" s="68"/>
      <c r="F170" s="68"/>
      <c r="G170" s="68"/>
      <c r="H170" s="68"/>
      <c r="I170" s="68"/>
      <c r="J170" s="68"/>
      <c r="K170" s="69"/>
      <c r="L170" s="69"/>
      <c r="M170" s="67"/>
      <c r="N170" s="67"/>
      <c r="O170" s="67"/>
      <c r="P170" s="67"/>
    </row>
    <row r="171" spans="1:16" ht="30" customHeight="1" x14ac:dyDescent="0.3">
      <c r="A171" s="65"/>
      <c r="B171" s="67"/>
      <c r="C171" s="67"/>
      <c r="D171" s="68"/>
      <c r="E171" s="68"/>
      <c r="F171" s="68"/>
      <c r="G171" s="68"/>
      <c r="H171" s="68"/>
      <c r="I171" s="68"/>
      <c r="J171" s="68"/>
      <c r="K171" s="69"/>
      <c r="L171" s="69"/>
      <c r="M171" s="67"/>
      <c r="N171" s="67"/>
      <c r="O171" s="67"/>
      <c r="P171" s="67"/>
    </row>
    <row r="172" spans="1:16" ht="30" customHeight="1" x14ac:dyDescent="0.3">
      <c r="A172" s="65"/>
      <c r="B172" s="67"/>
      <c r="C172" s="67"/>
      <c r="D172" s="68"/>
      <c r="E172" s="68"/>
      <c r="F172" s="68"/>
      <c r="G172" s="68"/>
      <c r="H172" s="68"/>
      <c r="I172" s="68"/>
      <c r="J172" s="68"/>
      <c r="K172" s="69"/>
      <c r="L172" s="69"/>
      <c r="M172" s="67"/>
      <c r="N172" s="67"/>
      <c r="O172" s="67"/>
      <c r="P172" s="67"/>
    </row>
    <row r="173" spans="1:16" ht="30" customHeight="1" x14ac:dyDescent="0.3">
      <c r="A173" s="65"/>
      <c r="B173" s="67"/>
      <c r="C173" s="67"/>
      <c r="D173" s="68"/>
      <c r="E173" s="68"/>
      <c r="F173" s="68"/>
      <c r="G173" s="68"/>
      <c r="H173" s="68"/>
      <c r="I173" s="68"/>
      <c r="J173" s="68"/>
      <c r="K173" s="69"/>
      <c r="L173" s="69"/>
      <c r="M173" s="67"/>
      <c r="N173" s="67"/>
      <c r="O173" s="67"/>
      <c r="P173" s="67"/>
    </row>
    <row r="174" spans="1:16" ht="30" customHeight="1" x14ac:dyDescent="0.3">
      <c r="A174" s="65"/>
      <c r="B174" s="67"/>
      <c r="C174" s="67"/>
      <c r="D174" s="68"/>
      <c r="E174" s="68"/>
      <c r="F174" s="68"/>
      <c r="G174" s="68"/>
      <c r="H174" s="68"/>
      <c r="I174" s="68"/>
      <c r="J174" s="68"/>
      <c r="K174" s="69"/>
      <c r="L174" s="69"/>
      <c r="M174" s="67"/>
      <c r="N174" s="67"/>
      <c r="O174" s="67"/>
      <c r="P174" s="67"/>
    </row>
    <row r="175" spans="1:16" ht="30" customHeight="1" x14ac:dyDescent="0.3">
      <c r="A175" s="65"/>
      <c r="B175" s="67"/>
      <c r="C175" s="67"/>
      <c r="D175" s="68"/>
      <c r="E175" s="68"/>
      <c r="F175" s="68"/>
      <c r="G175" s="68"/>
      <c r="H175" s="68"/>
      <c r="I175" s="68"/>
      <c r="J175" s="68"/>
      <c r="K175" s="69"/>
      <c r="L175" s="69"/>
      <c r="M175" s="67"/>
      <c r="N175" s="67"/>
      <c r="O175" s="67"/>
      <c r="P175" s="67"/>
    </row>
    <row r="176" spans="1:16" ht="30" customHeight="1" x14ac:dyDescent="0.3">
      <c r="A176" s="65"/>
      <c r="B176" s="67"/>
      <c r="C176" s="67"/>
      <c r="D176" s="68"/>
      <c r="E176" s="68"/>
      <c r="F176" s="68"/>
      <c r="G176" s="68"/>
      <c r="H176" s="68"/>
      <c r="I176" s="68"/>
      <c r="J176" s="68"/>
      <c r="K176" s="69"/>
      <c r="L176" s="69"/>
      <c r="M176" s="67"/>
      <c r="N176" s="67"/>
      <c r="O176" s="67"/>
      <c r="P176" s="67"/>
    </row>
    <row r="177" spans="1:16" ht="30" customHeight="1" x14ac:dyDescent="0.3">
      <c r="A177" s="65"/>
      <c r="B177" s="67"/>
      <c r="C177" s="67"/>
      <c r="D177" s="68"/>
      <c r="E177" s="68"/>
      <c r="F177" s="68"/>
      <c r="G177" s="68"/>
      <c r="H177" s="68"/>
      <c r="I177" s="68"/>
      <c r="J177" s="68"/>
      <c r="K177" s="69"/>
      <c r="L177" s="69"/>
      <c r="M177" s="67"/>
      <c r="N177" s="67"/>
      <c r="O177" s="67"/>
      <c r="P177" s="67"/>
    </row>
    <row r="178" spans="1:16" ht="30" customHeight="1" x14ac:dyDescent="0.3">
      <c r="A178" s="65"/>
      <c r="B178" s="67"/>
      <c r="C178" s="67"/>
      <c r="D178" s="68"/>
      <c r="E178" s="68"/>
      <c r="F178" s="68"/>
      <c r="G178" s="68"/>
      <c r="H178" s="68"/>
      <c r="I178" s="68"/>
      <c r="J178" s="68"/>
      <c r="K178" s="69"/>
      <c r="L178" s="69"/>
      <c r="M178" s="67"/>
      <c r="N178" s="67"/>
      <c r="O178" s="67"/>
      <c r="P178" s="67"/>
    </row>
    <row r="179" spans="1:16" ht="30" customHeight="1" x14ac:dyDescent="0.3">
      <c r="A179" s="65"/>
      <c r="B179" s="67"/>
      <c r="C179" s="67"/>
      <c r="D179" s="68"/>
      <c r="E179" s="68"/>
      <c r="F179" s="68"/>
      <c r="G179" s="68"/>
      <c r="H179" s="68"/>
      <c r="I179" s="68"/>
      <c r="J179" s="68"/>
      <c r="K179" s="69"/>
      <c r="L179" s="69"/>
      <c r="M179" s="67"/>
      <c r="N179" s="67"/>
      <c r="O179" s="67"/>
      <c r="P179" s="67"/>
    </row>
    <row r="180" spans="1:16" ht="30" customHeight="1" x14ac:dyDescent="0.3">
      <c r="A180" s="65"/>
      <c r="B180" s="67"/>
      <c r="C180" s="67"/>
      <c r="D180" s="68"/>
      <c r="E180" s="68"/>
      <c r="F180" s="68"/>
      <c r="G180" s="68"/>
      <c r="H180" s="68"/>
      <c r="I180" s="68"/>
      <c r="J180" s="68"/>
      <c r="K180" s="69"/>
      <c r="L180" s="69"/>
      <c r="M180" s="67"/>
      <c r="N180" s="67"/>
      <c r="O180" s="67"/>
      <c r="P180" s="67"/>
    </row>
    <row r="181" spans="1:16" ht="30" customHeight="1" x14ac:dyDescent="0.3">
      <c r="A181" s="65"/>
      <c r="B181" s="67"/>
      <c r="C181" s="67"/>
      <c r="D181" s="68"/>
      <c r="E181" s="68"/>
      <c r="F181" s="68"/>
      <c r="G181" s="68"/>
      <c r="H181" s="68"/>
      <c r="I181" s="68"/>
      <c r="J181" s="68"/>
      <c r="K181" s="69"/>
      <c r="L181" s="69"/>
      <c r="M181" s="67"/>
      <c r="N181" s="67"/>
      <c r="O181" s="67"/>
      <c r="P181" s="67"/>
    </row>
    <row r="182" spans="1:16" ht="30" customHeight="1" x14ac:dyDescent="0.3">
      <c r="A182" s="65"/>
      <c r="B182" s="67"/>
      <c r="C182" s="67"/>
      <c r="D182" s="68"/>
      <c r="E182" s="68"/>
      <c r="F182" s="68"/>
      <c r="G182" s="68"/>
      <c r="H182" s="68"/>
      <c r="I182" s="68"/>
      <c r="J182" s="68"/>
      <c r="K182" s="69"/>
      <c r="L182" s="69"/>
      <c r="M182" s="67"/>
      <c r="N182" s="67"/>
      <c r="O182" s="67"/>
      <c r="P182" s="67"/>
    </row>
    <row r="183" spans="1:16" ht="30" customHeight="1" x14ac:dyDescent="0.3">
      <c r="A183" s="65"/>
      <c r="B183" s="67"/>
      <c r="C183" s="67"/>
      <c r="D183" s="68"/>
      <c r="E183" s="68"/>
      <c r="F183" s="68"/>
      <c r="G183" s="68"/>
      <c r="H183" s="68"/>
      <c r="I183" s="68"/>
      <c r="J183" s="68"/>
      <c r="K183" s="69"/>
      <c r="L183" s="69"/>
      <c r="M183" s="67"/>
      <c r="N183" s="67"/>
      <c r="O183" s="67"/>
      <c r="P183" s="67"/>
    </row>
    <row r="184" spans="1:16" ht="30" customHeight="1" x14ac:dyDescent="0.3">
      <c r="A184" s="65"/>
      <c r="B184" s="67"/>
      <c r="C184" s="67"/>
      <c r="D184" s="68"/>
      <c r="E184" s="68"/>
      <c r="F184" s="68"/>
      <c r="G184" s="68"/>
      <c r="H184" s="68"/>
      <c r="I184" s="68"/>
      <c r="J184" s="68"/>
      <c r="K184" s="69"/>
      <c r="L184" s="69"/>
      <c r="M184" s="67"/>
      <c r="N184" s="67"/>
      <c r="O184" s="67"/>
      <c r="P184" s="67"/>
    </row>
    <row r="185" spans="1:16" ht="30" customHeight="1" x14ac:dyDescent="0.3">
      <c r="A185" s="65"/>
      <c r="B185" s="67"/>
      <c r="C185" s="67"/>
      <c r="D185" s="68"/>
      <c r="E185" s="68"/>
      <c r="F185" s="68"/>
      <c r="G185" s="68"/>
      <c r="H185" s="68"/>
      <c r="I185" s="68"/>
      <c r="J185" s="68"/>
      <c r="K185" s="69"/>
      <c r="L185" s="69"/>
      <c r="M185" s="67"/>
      <c r="N185" s="67"/>
      <c r="O185" s="67"/>
      <c r="P185" s="67"/>
    </row>
    <row r="186" spans="1:16" ht="30" customHeight="1" x14ac:dyDescent="0.3">
      <c r="A186" s="65"/>
      <c r="B186" s="67"/>
      <c r="C186" s="67"/>
      <c r="D186" s="68"/>
      <c r="E186" s="68"/>
      <c r="F186" s="68"/>
      <c r="G186" s="68"/>
      <c r="H186" s="68"/>
      <c r="I186" s="68"/>
      <c r="J186" s="68"/>
      <c r="K186" s="69"/>
      <c r="L186" s="69"/>
      <c r="M186" s="67"/>
      <c r="N186" s="67"/>
      <c r="O186" s="67"/>
      <c r="P186" s="67"/>
    </row>
    <row r="187" spans="1:16" ht="30" customHeight="1" x14ac:dyDescent="0.3">
      <c r="A187" s="65"/>
      <c r="B187" s="67"/>
      <c r="C187" s="67"/>
      <c r="D187" s="68"/>
      <c r="E187" s="68"/>
      <c r="F187" s="68"/>
      <c r="G187" s="68"/>
      <c r="H187" s="68"/>
      <c r="I187" s="68"/>
      <c r="J187" s="68"/>
      <c r="K187" s="69"/>
      <c r="L187" s="69"/>
      <c r="M187" s="67"/>
      <c r="N187" s="67"/>
      <c r="O187" s="67"/>
      <c r="P187" s="67"/>
    </row>
    <row r="188" spans="1:16" ht="30" customHeight="1" x14ac:dyDescent="0.3">
      <c r="A188" s="65"/>
      <c r="B188" s="67"/>
      <c r="C188" s="67"/>
      <c r="D188" s="68"/>
      <c r="E188" s="68"/>
      <c r="F188" s="68"/>
      <c r="G188" s="68"/>
      <c r="H188" s="68"/>
      <c r="I188" s="68"/>
      <c r="J188" s="68"/>
      <c r="K188" s="69"/>
      <c r="L188" s="69"/>
      <c r="M188" s="67"/>
      <c r="N188" s="67"/>
      <c r="O188" s="67"/>
      <c r="P188" s="67"/>
    </row>
    <row r="189" spans="1:16" ht="30" customHeight="1" x14ac:dyDescent="0.3">
      <c r="A189" s="65"/>
      <c r="B189" s="67"/>
      <c r="C189" s="67"/>
      <c r="D189" s="68"/>
      <c r="E189" s="68"/>
      <c r="F189" s="68"/>
      <c r="G189" s="68"/>
      <c r="H189" s="68"/>
      <c r="I189" s="68"/>
      <c r="J189" s="68"/>
      <c r="K189" s="69"/>
      <c r="L189" s="69"/>
      <c r="M189" s="67"/>
      <c r="N189" s="67"/>
      <c r="O189" s="67"/>
      <c r="P189" s="67"/>
    </row>
    <row r="190" spans="1:16" ht="30" customHeight="1" x14ac:dyDescent="0.3">
      <c r="A190" s="65"/>
      <c r="B190" s="67"/>
      <c r="C190" s="67"/>
      <c r="D190" s="68"/>
      <c r="E190" s="68"/>
      <c r="F190" s="68"/>
      <c r="G190" s="68"/>
      <c r="H190" s="68"/>
      <c r="I190" s="68"/>
      <c r="J190" s="68"/>
      <c r="K190" s="69"/>
      <c r="L190" s="69"/>
      <c r="M190" s="67"/>
      <c r="N190" s="67"/>
      <c r="O190" s="67"/>
      <c r="P190" s="67"/>
    </row>
    <row r="191" spans="1:16" ht="30" customHeight="1" x14ac:dyDescent="0.3">
      <c r="A191" s="65"/>
      <c r="B191" s="67"/>
      <c r="C191" s="67"/>
      <c r="D191" s="68"/>
      <c r="E191" s="68"/>
      <c r="F191" s="68"/>
      <c r="G191" s="68"/>
      <c r="H191" s="68"/>
      <c r="I191" s="68"/>
      <c r="J191" s="68"/>
      <c r="K191" s="69"/>
      <c r="L191" s="69"/>
      <c r="M191" s="67"/>
      <c r="N191" s="67"/>
      <c r="O191" s="67"/>
      <c r="P191" s="67"/>
    </row>
    <row r="192" spans="1:16" ht="30" customHeight="1" x14ac:dyDescent="0.3">
      <c r="A192" s="65"/>
      <c r="B192" s="67"/>
      <c r="C192" s="67"/>
      <c r="D192" s="68"/>
      <c r="E192" s="68"/>
      <c r="F192" s="68"/>
      <c r="G192" s="68"/>
      <c r="H192" s="68"/>
      <c r="I192" s="68"/>
      <c r="J192" s="68"/>
      <c r="K192" s="69"/>
      <c r="L192" s="69"/>
      <c r="M192" s="67"/>
      <c r="N192" s="67"/>
      <c r="O192" s="67"/>
      <c r="P192" s="67"/>
    </row>
    <row r="193" spans="1:16" ht="30" customHeight="1" x14ac:dyDescent="0.3">
      <c r="A193" s="65"/>
      <c r="B193" s="67"/>
      <c r="C193" s="67"/>
      <c r="D193" s="68"/>
      <c r="E193" s="68"/>
      <c r="F193" s="68"/>
      <c r="G193" s="68"/>
      <c r="H193" s="68"/>
      <c r="I193" s="68"/>
      <c r="J193" s="68"/>
      <c r="K193" s="69"/>
      <c r="L193" s="69"/>
      <c r="M193" s="67"/>
      <c r="N193" s="67"/>
      <c r="O193" s="67"/>
      <c r="P193" s="67"/>
    </row>
    <row r="194" spans="1:16" ht="30" customHeight="1" x14ac:dyDescent="0.3">
      <c r="A194" s="65"/>
      <c r="B194" s="67"/>
      <c r="C194" s="67"/>
      <c r="D194" s="68"/>
      <c r="E194" s="68"/>
      <c r="F194" s="68"/>
      <c r="G194" s="68"/>
      <c r="H194" s="68"/>
      <c r="I194" s="68"/>
      <c r="J194" s="68"/>
      <c r="K194" s="69"/>
      <c r="L194" s="69"/>
      <c r="M194" s="67"/>
      <c r="N194" s="67"/>
      <c r="O194" s="67"/>
      <c r="P194" s="67"/>
    </row>
    <row r="195" spans="1:16" ht="30" customHeight="1" x14ac:dyDescent="0.3">
      <c r="A195" s="65"/>
      <c r="B195" s="67"/>
      <c r="C195" s="67"/>
      <c r="D195" s="68"/>
      <c r="E195" s="68"/>
      <c r="F195" s="68"/>
      <c r="G195" s="68"/>
      <c r="H195" s="68"/>
      <c r="I195" s="68"/>
      <c r="J195" s="68"/>
      <c r="K195" s="69"/>
      <c r="L195" s="69"/>
      <c r="M195" s="67"/>
      <c r="N195" s="67"/>
      <c r="O195" s="67"/>
      <c r="P195" s="67"/>
    </row>
    <row r="196" spans="1:16" ht="30" customHeight="1" x14ac:dyDescent="0.3">
      <c r="A196" s="65"/>
      <c r="B196" s="67"/>
      <c r="C196" s="67"/>
      <c r="D196" s="68"/>
      <c r="E196" s="68"/>
      <c r="F196" s="68"/>
      <c r="G196" s="68"/>
      <c r="H196" s="68"/>
      <c r="I196" s="68"/>
      <c r="J196" s="68"/>
      <c r="K196" s="69"/>
      <c r="L196" s="69"/>
      <c r="M196" s="67"/>
      <c r="N196" s="67"/>
      <c r="O196" s="67"/>
      <c r="P196" s="67"/>
    </row>
    <row r="197" spans="1:16" ht="30" customHeight="1" x14ac:dyDescent="0.3">
      <c r="A197" s="65"/>
      <c r="B197" s="67"/>
      <c r="C197" s="67"/>
      <c r="D197" s="68"/>
      <c r="E197" s="68"/>
      <c r="F197" s="68"/>
      <c r="G197" s="68"/>
      <c r="H197" s="68"/>
      <c r="I197" s="68"/>
      <c r="J197" s="68"/>
      <c r="K197" s="69"/>
      <c r="L197" s="69"/>
      <c r="M197" s="67"/>
      <c r="N197" s="67"/>
      <c r="O197" s="67"/>
      <c r="P197" s="67"/>
    </row>
    <row r="198" spans="1:16" ht="30" customHeight="1" x14ac:dyDescent="0.3">
      <c r="A198" s="65"/>
      <c r="B198" s="67"/>
      <c r="C198" s="67"/>
      <c r="D198" s="68"/>
      <c r="E198" s="68"/>
      <c r="F198" s="68"/>
      <c r="G198" s="68"/>
      <c r="H198" s="68"/>
      <c r="I198" s="68"/>
      <c r="J198" s="68"/>
      <c r="K198" s="69"/>
      <c r="L198" s="69"/>
      <c r="M198" s="67"/>
      <c r="N198" s="67"/>
      <c r="O198" s="67"/>
      <c r="P198" s="67"/>
    </row>
    <row r="199" spans="1:16" ht="30" customHeight="1" x14ac:dyDescent="0.3">
      <c r="A199" s="65"/>
      <c r="B199" s="67"/>
      <c r="C199" s="67"/>
      <c r="D199" s="68"/>
      <c r="E199" s="68"/>
      <c r="F199" s="68"/>
      <c r="G199" s="68"/>
      <c r="H199" s="68"/>
      <c r="I199" s="68"/>
      <c r="J199" s="68"/>
      <c r="K199" s="69"/>
      <c r="L199" s="69"/>
      <c r="M199" s="67"/>
      <c r="N199" s="67"/>
      <c r="O199" s="67"/>
      <c r="P199" s="67"/>
    </row>
    <row r="200" spans="1:16" ht="30" customHeight="1" x14ac:dyDescent="0.3">
      <c r="A200" s="65"/>
      <c r="B200" s="67"/>
      <c r="C200" s="67"/>
      <c r="D200" s="68"/>
      <c r="E200" s="68"/>
      <c r="F200" s="68"/>
      <c r="G200" s="68"/>
      <c r="H200" s="68"/>
      <c r="I200" s="68"/>
      <c r="J200" s="68"/>
      <c r="K200" s="69"/>
      <c r="L200" s="69"/>
      <c r="M200" s="67"/>
      <c r="N200" s="67"/>
      <c r="O200" s="67"/>
      <c r="P200" s="67"/>
    </row>
    <row r="201" spans="1:16" ht="30" customHeight="1" x14ac:dyDescent="0.3">
      <c r="A201" s="65"/>
      <c r="B201" s="67"/>
      <c r="C201" s="67"/>
      <c r="D201" s="68"/>
      <c r="E201" s="68"/>
      <c r="F201" s="68"/>
      <c r="G201" s="68"/>
      <c r="H201" s="68"/>
      <c r="I201" s="68"/>
      <c r="J201" s="68"/>
      <c r="K201" s="69"/>
      <c r="L201" s="69"/>
      <c r="M201" s="67"/>
      <c r="N201" s="67"/>
      <c r="O201" s="67"/>
      <c r="P201" s="67"/>
    </row>
    <row r="202" spans="1:16" ht="30" customHeight="1" x14ac:dyDescent="0.3">
      <c r="A202" s="65"/>
      <c r="B202" s="67"/>
      <c r="C202" s="67"/>
      <c r="D202" s="68"/>
      <c r="E202" s="68"/>
      <c r="F202" s="68"/>
      <c r="G202" s="68"/>
      <c r="H202" s="68"/>
      <c r="I202" s="68"/>
      <c r="J202" s="68"/>
      <c r="K202" s="69"/>
      <c r="L202" s="69"/>
      <c r="M202" s="67"/>
      <c r="N202" s="67"/>
      <c r="O202" s="67"/>
      <c r="P202" s="67"/>
    </row>
    <row r="203" spans="1:16" ht="30" customHeight="1" x14ac:dyDescent="0.3">
      <c r="A203" s="65"/>
      <c r="B203" s="67"/>
      <c r="C203" s="67"/>
      <c r="D203" s="68"/>
      <c r="E203" s="68"/>
      <c r="F203" s="68"/>
      <c r="G203" s="68"/>
      <c r="H203" s="68"/>
      <c r="I203" s="68"/>
      <c r="J203" s="68"/>
      <c r="K203" s="69"/>
      <c r="L203" s="69"/>
      <c r="M203" s="67"/>
      <c r="N203" s="67"/>
      <c r="O203" s="67"/>
      <c r="P203" s="67"/>
    </row>
    <row r="204" spans="1:16" ht="30" customHeight="1" x14ac:dyDescent="0.3">
      <c r="A204" s="65"/>
      <c r="B204" s="67"/>
      <c r="C204" s="67"/>
      <c r="D204" s="68"/>
      <c r="E204" s="68"/>
      <c r="F204" s="68"/>
      <c r="G204" s="68"/>
      <c r="H204" s="68"/>
      <c r="I204" s="68"/>
      <c r="J204" s="68"/>
      <c r="K204" s="69"/>
      <c r="L204" s="69"/>
      <c r="M204" s="67"/>
      <c r="N204" s="67"/>
      <c r="O204" s="67"/>
      <c r="P204" s="67"/>
    </row>
    <row r="205" spans="1:16" ht="30" customHeight="1" x14ac:dyDescent="0.3">
      <c r="A205" s="65"/>
      <c r="B205" s="67"/>
      <c r="C205" s="67"/>
      <c r="D205" s="68"/>
      <c r="E205" s="68"/>
      <c r="F205" s="68"/>
      <c r="G205" s="68"/>
      <c r="H205" s="68"/>
      <c r="I205" s="68"/>
      <c r="J205" s="68"/>
      <c r="K205" s="69"/>
      <c r="L205" s="69"/>
      <c r="M205" s="67"/>
      <c r="N205" s="67"/>
      <c r="O205" s="67"/>
      <c r="P205" s="67"/>
    </row>
    <row r="206" spans="1:16" ht="30" customHeight="1" x14ac:dyDescent="0.3">
      <c r="A206" s="65"/>
      <c r="B206" s="67"/>
      <c r="C206" s="67"/>
      <c r="D206" s="68"/>
      <c r="E206" s="68"/>
      <c r="F206" s="68"/>
      <c r="G206" s="68"/>
      <c r="H206" s="68"/>
      <c r="I206" s="68"/>
      <c r="J206" s="68"/>
      <c r="K206" s="69"/>
      <c r="L206" s="69"/>
      <c r="M206" s="67"/>
      <c r="N206" s="67"/>
      <c r="O206" s="67"/>
      <c r="P206" s="67"/>
    </row>
    <row r="207" spans="1:16" ht="30" customHeight="1" x14ac:dyDescent="0.3">
      <c r="A207" s="65"/>
      <c r="B207" s="67"/>
      <c r="C207" s="67"/>
      <c r="D207" s="68"/>
      <c r="E207" s="68"/>
      <c r="F207" s="68"/>
      <c r="G207" s="68"/>
      <c r="H207" s="68"/>
      <c r="I207" s="68"/>
      <c r="J207" s="68"/>
      <c r="K207" s="69"/>
      <c r="L207" s="69"/>
      <c r="M207" s="67"/>
      <c r="N207" s="67"/>
      <c r="O207" s="67"/>
      <c r="P207" s="67"/>
    </row>
    <row r="208" spans="1:16" ht="30" customHeight="1" x14ac:dyDescent="0.3">
      <c r="A208" s="65"/>
      <c r="B208" s="67"/>
      <c r="C208" s="67"/>
      <c r="D208" s="68"/>
      <c r="E208" s="68"/>
      <c r="F208" s="68"/>
      <c r="G208" s="68"/>
      <c r="H208" s="68"/>
      <c r="I208" s="68"/>
      <c r="J208" s="68"/>
      <c r="K208" s="69"/>
      <c r="L208" s="69"/>
      <c r="M208" s="67"/>
      <c r="N208" s="67"/>
      <c r="O208" s="67"/>
      <c r="P208" s="67"/>
    </row>
    <row r="209" spans="1:16" ht="30" customHeight="1" x14ac:dyDescent="0.3">
      <c r="A209" s="65"/>
      <c r="B209" s="67"/>
      <c r="C209" s="67"/>
      <c r="D209" s="68"/>
      <c r="E209" s="68"/>
      <c r="F209" s="68"/>
      <c r="G209" s="68"/>
      <c r="H209" s="68"/>
      <c r="I209" s="68"/>
      <c r="J209" s="68"/>
      <c r="K209" s="69"/>
      <c r="L209" s="69"/>
      <c r="M209" s="67"/>
      <c r="N209" s="67"/>
      <c r="O209" s="67"/>
      <c r="P209" s="67"/>
    </row>
    <row r="210" spans="1:16" ht="30" customHeight="1" x14ac:dyDescent="0.3">
      <c r="A210" s="65"/>
      <c r="B210" s="67"/>
      <c r="C210" s="67"/>
      <c r="D210" s="68"/>
      <c r="E210" s="68"/>
      <c r="F210" s="68"/>
      <c r="G210" s="68"/>
      <c r="H210" s="68"/>
      <c r="I210" s="68"/>
      <c r="J210" s="68"/>
      <c r="K210" s="69"/>
      <c r="L210" s="69"/>
      <c r="M210" s="67"/>
      <c r="N210" s="67"/>
      <c r="O210" s="67"/>
      <c r="P210" s="67"/>
    </row>
    <row r="211" spans="1:16" ht="30" customHeight="1" x14ac:dyDescent="0.3">
      <c r="A211" s="65"/>
      <c r="B211" s="67"/>
      <c r="C211" s="67"/>
      <c r="D211" s="68"/>
      <c r="E211" s="68"/>
      <c r="F211" s="68"/>
      <c r="G211" s="68"/>
      <c r="H211" s="68"/>
      <c r="I211" s="68"/>
      <c r="J211" s="68"/>
      <c r="K211" s="69"/>
      <c r="L211" s="69"/>
      <c r="M211" s="67"/>
      <c r="N211" s="67"/>
      <c r="O211" s="67"/>
      <c r="P211" s="67"/>
    </row>
    <row r="212" spans="1:16" ht="30" customHeight="1" x14ac:dyDescent="0.3">
      <c r="A212" s="65"/>
      <c r="B212" s="67"/>
      <c r="C212" s="67"/>
      <c r="D212" s="68"/>
      <c r="E212" s="68"/>
      <c r="F212" s="68"/>
      <c r="G212" s="68"/>
      <c r="H212" s="68"/>
      <c r="I212" s="68"/>
      <c r="J212" s="68"/>
      <c r="K212" s="69"/>
      <c r="L212" s="69"/>
      <c r="M212" s="67"/>
      <c r="N212" s="67"/>
      <c r="O212" s="67"/>
      <c r="P212" s="67"/>
    </row>
    <row r="213" spans="1:16" ht="30" customHeight="1" x14ac:dyDescent="0.3">
      <c r="A213" s="65"/>
      <c r="B213" s="67"/>
      <c r="C213" s="67"/>
      <c r="D213" s="68"/>
      <c r="E213" s="68"/>
      <c r="F213" s="68"/>
      <c r="G213" s="68"/>
      <c r="H213" s="68"/>
      <c r="I213" s="68"/>
      <c r="J213" s="68"/>
      <c r="K213" s="69"/>
      <c r="L213" s="69"/>
      <c r="M213" s="67"/>
      <c r="N213" s="67"/>
      <c r="O213" s="67"/>
      <c r="P213" s="67"/>
    </row>
    <row r="214" spans="1:16" ht="30" customHeight="1" x14ac:dyDescent="0.3">
      <c r="A214" s="65"/>
      <c r="B214" s="67"/>
      <c r="C214" s="67"/>
      <c r="D214" s="68"/>
      <c r="E214" s="68"/>
      <c r="F214" s="68"/>
      <c r="G214" s="68"/>
      <c r="H214" s="68"/>
      <c r="I214" s="68"/>
      <c r="J214" s="68"/>
      <c r="K214" s="69"/>
      <c r="L214" s="69"/>
      <c r="M214" s="67"/>
      <c r="N214" s="67"/>
      <c r="O214" s="67"/>
      <c r="P214" s="67"/>
    </row>
    <row r="215" spans="1:16" ht="30" customHeight="1" x14ac:dyDescent="0.3">
      <c r="A215" s="65"/>
      <c r="B215" s="67"/>
      <c r="C215" s="67"/>
      <c r="D215" s="68"/>
      <c r="E215" s="68"/>
      <c r="F215" s="68"/>
      <c r="G215" s="68"/>
      <c r="H215" s="68"/>
      <c r="I215" s="68"/>
      <c r="J215" s="68"/>
      <c r="K215" s="69"/>
      <c r="L215" s="69"/>
      <c r="M215" s="67"/>
      <c r="N215" s="67"/>
      <c r="O215" s="67"/>
      <c r="P215" s="67"/>
    </row>
    <row r="216" spans="1:16" ht="30" customHeight="1" x14ac:dyDescent="0.3">
      <c r="A216" s="65"/>
      <c r="B216" s="67"/>
      <c r="C216" s="67"/>
      <c r="D216" s="68"/>
      <c r="E216" s="68"/>
      <c r="F216" s="68"/>
      <c r="G216" s="68"/>
      <c r="H216" s="68"/>
      <c r="I216" s="68"/>
      <c r="J216" s="68"/>
      <c r="K216" s="69"/>
      <c r="L216" s="69"/>
      <c r="M216" s="67"/>
      <c r="N216" s="67"/>
      <c r="O216" s="67"/>
      <c r="P216" s="67"/>
    </row>
    <row r="217" spans="1:16" ht="30" customHeight="1" x14ac:dyDescent="0.3">
      <c r="A217" s="65"/>
      <c r="B217" s="67"/>
      <c r="C217" s="67"/>
      <c r="D217" s="68"/>
      <c r="E217" s="68"/>
      <c r="F217" s="68"/>
      <c r="G217" s="68"/>
      <c r="H217" s="68"/>
      <c r="I217" s="68"/>
      <c r="J217" s="68"/>
      <c r="K217" s="69"/>
      <c r="L217" s="69"/>
      <c r="M217" s="67"/>
      <c r="N217" s="67"/>
      <c r="O217" s="67"/>
      <c r="P217" s="67"/>
    </row>
    <row r="218" spans="1:16" ht="30" customHeight="1" x14ac:dyDescent="0.3">
      <c r="A218" s="65"/>
      <c r="B218" s="67"/>
      <c r="C218" s="67"/>
      <c r="D218" s="68"/>
      <c r="E218" s="68"/>
      <c r="F218" s="68"/>
      <c r="G218" s="68"/>
      <c r="H218" s="68"/>
      <c r="I218" s="68"/>
      <c r="J218" s="68"/>
      <c r="K218" s="69"/>
      <c r="L218" s="69"/>
      <c r="M218" s="67"/>
      <c r="N218" s="67"/>
      <c r="O218" s="67"/>
      <c r="P218" s="67"/>
    </row>
    <row r="219" spans="1:16" ht="30" customHeight="1" x14ac:dyDescent="0.3">
      <c r="A219" s="65"/>
      <c r="B219" s="67"/>
      <c r="C219" s="67"/>
      <c r="D219" s="68"/>
      <c r="E219" s="68"/>
      <c r="F219" s="68"/>
      <c r="G219" s="68"/>
      <c r="H219" s="68"/>
      <c r="I219" s="68"/>
      <c r="J219" s="68"/>
      <c r="K219" s="69"/>
      <c r="L219" s="69"/>
      <c r="M219" s="67"/>
      <c r="N219" s="67"/>
      <c r="O219" s="67"/>
      <c r="P219" s="67"/>
    </row>
    <row r="220" spans="1:16" ht="30" customHeight="1" x14ac:dyDescent="0.3">
      <c r="A220" s="65"/>
      <c r="B220" s="67"/>
      <c r="C220" s="67"/>
      <c r="D220" s="68"/>
      <c r="E220" s="68"/>
      <c r="F220" s="68"/>
      <c r="G220" s="68"/>
      <c r="H220" s="68"/>
      <c r="I220" s="68"/>
      <c r="J220" s="68"/>
      <c r="K220" s="69"/>
      <c r="L220" s="69"/>
      <c r="M220" s="67"/>
      <c r="N220" s="67"/>
      <c r="O220" s="67"/>
      <c r="P220" s="67"/>
    </row>
    <row r="221" spans="1:16" ht="30" customHeight="1" x14ac:dyDescent="0.3">
      <c r="A221" s="65"/>
      <c r="B221" s="67"/>
      <c r="C221" s="67"/>
      <c r="D221" s="68"/>
      <c r="E221" s="68"/>
      <c r="F221" s="68"/>
      <c r="G221" s="68"/>
      <c r="H221" s="68"/>
      <c r="I221" s="68"/>
      <c r="J221" s="68"/>
      <c r="K221" s="69"/>
      <c r="L221" s="69"/>
      <c r="M221" s="67"/>
      <c r="N221" s="67"/>
      <c r="O221" s="67"/>
      <c r="P221" s="67"/>
    </row>
    <row r="222" spans="1:16" ht="30" customHeight="1" x14ac:dyDescent="0.3">
      <c r="A222" s="65"/>
      <c r="B222" s="67"/>
      <c r="C222" s="67"/>
      <c r="D222" s="68"/>
      <c r="E222" s="68"/>
      <c r="F222" s="68"/>
      <c r="G222" s="68"/>
      <c r="H222" s="68"/>
      <c r="I222" s="68"/>
      <c r="J222" s="68"/>
      <c r="K222" s="69"/>
      <c r="L222" s="69"/>
      <c r="M222" s="67"/>
      <c r="N222" s="67"/>
      <c r="O222" s="67"/>
      <c r="P222" s="67"/>
    </row>
    <row r="223" spans="1:16" ht="30" customHeight="1" x14ac:dyDescent="0.3">
      <c r="A223" s="65"/>
      <c r="B223" s="67"/>
      <c r="C223" s="67"/>
      <c r="D223" s="68"/>
      <c r="E223" s="68"/>
      <c r="F223" s="68"/>
      <c r="G223" s="68"/>
      <c r="H223" s="68"/>
      <c r="I223" s="68"/>
      <c r="J223" s="68"/>
      <c r="K223" s="69"/>
      <c r="L223" s="69"/>
      <c r="M223" s="67"/>
      <c r="N223" s="67"/>
      <c r="O223" s="67"/>
      <c r="P223" s="67"/>
    </row>
    <row r="224" spans="1:16" ht="30" customHeight="1" x14ac:dyDescent="0.3">
      <c r="A224" s="65"/>
      <c r="B224" s="67"/>
      <c r="C224" s="67"/>
      <c r="D224" s="68"/>
      <c r="E224" s="68"/>
      <c r="F224" s="68"/>
      <c r="G224" s="68"/>
      <c r="H224" s="68"/>
      <c r="I224" s="68"/>
      <c r="J224" s="68"/>
      <c r="K224" s="69"/>
      <c r="L224" s="69"/>
      <c r="M224" s="67"/>
      <c r="N224" s="67"/>
      <c r="O224" s="67"/>
      <c r="P224" s="67"/>
    </row>
    <row r="225" spans="1:16" ht="30" customHeight="1" x14ac:dyDescent="0.3">
      <c r="A225" s="65"/>
      <c r="B225" s="67"/>
      <c r="C225" s="67"/>
      <c r="D225" s="68"/>
      <c r="E225" s="68"/>
      <c r="F225" s="68"/>
      <c r="G225" s="68"/>
      <c r="H225" s="68"/>
      <c r="I225" s="68"/>
      <c r="J225" s="68"/>
      <c r="K225" s="69"/>
      <c r="L225" s="69"/>
      <c r="M225" s="67"/>
      <c r="N225" s="67"/>
      <c r="O225" s="67"/>
      <c r="P225" s="67"/>
    </row>
    <row r="226" spans="1:16" ht="30" customHeight="1" x14ac:dyDescent="0.3">
      <c r="A226" s="65"/>
      <c r="B226" s="67"/>
      <c r="C226" s="67"/>
      <c r="D226" s="68"/>
      <c r="E226" s="68"/>
      <c r="F226" s="68"/>
      <c r="G226" s="68"/>
      <c r="H226" s="68"/>
      <c r="I226" s="68"/>
      <c r="J226" s="68"/>
      <c r="K226" s="69"/>
      <c r="L226" s="69"/>
      <c r="M226" s="67"/>
      <c r="N226" s="67"/>
      <c r="O226" s="67"/>
      <c r="P226" s="67"/>
    </row>
    <row r="227" spans="1:16" ht="30" customHeight="1" x14ac:dyDescent="0.3">
      <c r="A227" s="65"/>
      <c r="B227" s="67"/>
      <c r="C227" s="67"/>
      <c r="D227" s="68"/>
      <c r="E227" s="68"/>
      <c r="F227" s="68"/>
      <c r="G227" s="68"/>
      <c r="H227" s="68"/>
      <c r="I227" s="68"/>
      <c r="J227" s="68"/>
      <c r="K227" s="69"/>
      <c r="L227" s="69"/>
      <c r="M227" s="67"/>
      <c r="N227" s="67"/>
      <c r="O227" s="67"/>
      <c r="P227" s="67"/>
    </row>
    <row r="228" spans="1:16" ht="30" customHeight="1" x14ac:dyDescent="0.3">
      <c r="A228" s="65"/>
      <c r="B228" s="67"/>
      <c r="C228" s="67"/>
      <c r="D228" s="68"/>
      <c r="E228" s="68"/>
      <c r="F228" s="68"/>
      <c r="G228" s="68"/>
      <c r="H228" s="68"/>
      <c r="I228" s="68"/>
      <c r="J228" s="68"/>
      <c r="K228" s="69"/>
      <c r="L228" s="69"/>
      <c r="M228" s="67"/>
      <c r="N228" s="67"/>
      <c r="O228" s="67"/>
      <c r="P228" s="67"/>
    </row>
    <row r="229" spans="1:16" ht="30" customHeight="1" x14ac:dyDescent="0.3">
      <c r="A229" s="65"/>
      <c r="B229" s="67"/>
      <c r="C229" s="67"/>
      <c r="D229" s="68"/>
      <c r="E229" s="68"/>
      <c r="F229" s="68"/>
      <c r="G229" s="68"/>
      <c r="H229" s="68"/>
      <c r="I229" s="68"/>
      <c r="J229" s="68"/>
      <c r="K229" s="69"/>
      <c r="L229" s="69"/>
      <c r="M229" s="67"/>
      <c r="N229" s="67"/>
      <c r="O229" s="67"/>
      <c r="P229" s="67"/>
    </row>
    <row r="230" spans="1:16" ht="30" customHeight="1" x14ac:dyDescent="0.3">
      <c r="A230" s="65"/>
      <c r="B230" s="67"/>
      <c r="C230" s="67"/>
      <c r="D230" s="68"/>
      <c r="E230" s="68"/>
      <c r="F230" s="68"/>
      <c r="G230" s="68"/>
      <c r="H230" s="68"/>
      <c r="I230" s="68"/>
      <c r="J230" s="68"/>
      <c r="K230" s="69"/>
      <c r="L230" s="69"/>
      <c r="M230" s="67"/>
      <c r="N230" s="67"/>
      <c r="O230" s="67"/>
      <c r="P230" s="67"/>
    </row>
    <row r="231" spans="1:16" ht="30" customHeight="1" x14ac:dyDescent="0.3">
      <c r="A231" s="65"/>
      <c r="B231" s="67"/>
      <c r="C231" s="67"/>
      <c r="D231" s="68"/>
      <c r="E231" s="68"/>
      <c r="F231" s="68"/>
      <c r="G231" s="68"/>
      <c r="H231" s="68"/>
      <c r="I231" s="68"/>
      <c r="J231" s="68"/>
      <c r="K231" s="69"/>
      <c r="L231" s="69"/>
      <c r="M231" s="67"/>
      <c r="N231" s="67"/>
      <c r="O231" s="67"/>
      <c r="P231" s="67"/>
    </row>
    <row r="232" spans="1:16" ht="30" customHeight="1" x14ac:dyDescent="0.3">
      <c r="A232" s="65"/>
      <c r="B232" s="67"/>
      <c r="C232" s="67"/>
      <c r="D232" s="68"/>
      <c r="E232" s="68"/>
      <c r="F232" s="68"/>
      <c r="G232" s="68"/>
      <c r="H232" s="68"/>
      <c r="I232" s="68"/>
      <c r="J232" s="68"/>
      <c r="K232" s="69"/>
      <c r="L232" s="69"/>
      <c r="M232" s="67"/>
      <c r="N232" s="67"/>
      <c r="O232" s="67"/>
      <c r="P232" s="67"/>
    </row>
    <row r="233" spans="1:16" ht="30" customHeight="1" x14ac:dyDescent="0.3">
      <c r="A233" s="65"/>
      <c r="B233" s="67"/>
      <c r="C233" s="67"/>
      <c r="D233" s="68"/>
      <c r="E233" s="68"/>
      <c r="F233" s="68"/>
      <c r="G233" s="68"/>
      <c r="H233" s="68"/>
      <c r="I233" s="68"/>
      <c r="J233" s="68"/>
      <c r="K233" s="69"/>
      <c r="L233" s="69"/>
      <c r="M233" s="67"/>
      <c r="N233" s="67"/>
      <c r="O233" s="67"/>
      <c r="P233" s="67"/>
    </row>
    <row r="234" spans="1:16" ht="30" customHeight="1" x14ac:dyDescent="0.3">
      <c r="A234" s="65"/>
      <c r="B234" s="67"/>
      <c r="C234" s="67"/>
      <c r="D234" s="68"/>
      <c r="E234" s="68"/>
      <c r="F234" s="68"/>
      <c r="G234" s="68"/>
      <c r="H234" s="68"/>
      <c r="I234" s="68"/>
      <c r="J234" s="68"/>
      <c r="K234" s="69"/>
      <c r="L234" s="69"/>
      <c r="M234" s="67"/>
      <c r="N234" s="67"/>
      <c r="O234" s="67"/>
      <c r="P234" s="67"/>
    </row>
    <row r="235" spans="1:16" ht="30" customHeight="1" x14ac:dyDescent="0.3">
      <c r="A235" s="65"/>
      <c r="B235" s="67"/>
      <c r="C235" s="67"/>
      <c r="D235" s="68"/>
      <c r="E235" s="68"/>
      <c r="F235" s="68"/>
      <c r="G235" s="68"/>
      <c r="H235" s="68"/>
      <c r="I235" s="68"/>
      <c r="J235" s="68"/>
      <c r="K235" s="69"/>
      <c r="L235" s="69"/>
      <c r="M235" s="67"/>
      <c r="N235" s="67"/>
      <c r="O235" s="67"/>
      <c r="P235" s="67"/>
    </row>
    <row r="236" spans="1:16" ht="30" customHeight="1" x14ac:dyDescent="0.3">
      <c r="A236" s="65"/>
      <c r="B236" s="67"/>
      <c r="C236" s="67"/>
      <c r="D236" s="68"/>
      <c r="E236" s="68"/>
      <c r="F236" s="68"/>
      <c r="G236" s="68"/>
      <c r="H236" s="68"/>
      <c r="I236" s="68"/>
      <c r="J236" s="68"/>
      <c r="K236" s="69"/>
      <c r="L236" s="69"/>
      <c r="M236" s="67"/>
      <c r="N236" s="67"/>
      <c r="O236" s="67"/>
      <c r="P236" s="67"/>
    </row>
    <row r="237" spans="1:16" ht="15.75" customHeight="1" x14ac:dyDescent="0.3"/>
    <row r="238" spans="1:16" ht="15.75" customHeight="1" x14ac:dyDescent="0.3"/>
    <row r="239" spans="1:16" ht="15.75" customHeight="1" x14ac:dyDescent="0.3"/>
    <row r="240" spans="1:16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A1:U36" xr:uid="{00000000-0009-0000-0000-00000D000000}"/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2E75B5"/>
  </sheetPr>
  <dimension ref="A3:B10"/>
  <sheetViews>
    <sheetView workbookViewId="0">
      <selection activeCell="B8" sqref="B8"/>
    </sheetView>
  </sheetViews>
  <sheetFormatPr defaultRowHeight="14.4" x14ac:dyDescent="0.3"/>
  <cols>
    <col min="1" max="1" width="15" customWidth="1"/>
    <col min="2" max="2" width="15.5546875" bestFit="1" customWidth="1"/>
    <col min="3" max="4" width="14.44140625" customWidth="1"/>
    <col min="5" max="5" width="13.88671875" customWidth="1"/>
    <col min="6" max="6" width="10.5546875" customWidth="1"/>
    <col min="7" max="7" width="15.5546875" bestFit="1" customWidth="1"/>
    <col min="8" max="8" width="22.33203125" bestFit="1" customWidth="1"/>
    <col min="9" max="9" width="15.5546875" bestFit="1" customWidth="1"/>
    <col min="10" max="10" width="27" bestFit="1" customWidth="1"/>
    <col min="11" max="11" width="20.33203125" bestFit="1" customWidth="1"/>
  </cols>
  <sheetData>
    <row r="3" spans="1:2" x14ac:dyDescent="0.3">
      <c r="A3" s="362" t="s">
        <v>967</v>
      </c>
      <c r="B3" s="363" t="s">
        <v>970</v>
      </c>
    </row>
    <row r="4" spans="1:2" x14ac:dyDescent="0.3">
      <c r="A4" s="364" t="s">
        <v>598</v>
      </c>
      <c r="B4" s="365">
        <v>199024229</v>
      </c>
    </row>
    <row r="5" spans="1:2" x14ac:dyDescent="0.3">
      <c r="A5" s="366" t="s">
        <v>600</v>
      </c>
      <c r="B5" s="367">
        <v>57511009</v>
      </c>
    </row>
    <row r="6" spans="1:2" x14ac:dyDescent="0.3">
      <c r="A6" s="366" t="s">
        <v>601</v>
      </c>
      <c r="B6" s="367">
        <v>5135234</v>
      </c>
    </row>
    <row r="7" spans="1:2" x14ac:dyDescent="0.3">
      <c r="A7" s="366" t="s">
        <v>633</v>
      </c>
      <c r="B7" s="367">
        <v>2551338</v>
      </c>
    </row>
    <row r="8" spans="1:2" x14ac:dyDescent="0.3">
      <c r="A8" s="366" t="s">
        <v>696</v>
      </c>
      <c r="B8" s="367">
        <v>456733</v>
      </c>
    </row>
    <row r="9" spans="1:2" x14ac:dyDescent="0.3">
      <c r="A9" s="366" t="s">
        <v>698</v>
      </c>
      <c r="B9" s="367">
        <v>507002</v>
      </c>
    </row>
    <row r="10" spans="1:2" x14ac:dyDescent="0.3">
      <c r="A10" s="368" t="s">
        <v>898</v>
      </c>
      <c r="B10" s="369">
        <v>265185545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2E75B5"/>
  </sheetPr>
  <dimension ref="A3:F11"/>
  <sheetViews>
    <sheetView workbookViewId="0">
      <selection activeCell="A3" sqref="A3:F11"/>
    </sheetView>
  </sheetViews>
  <sheetFormatPr defaultRowHeight="14.4" x14ac:dyDescent="0.3"/>
  <cols>
    <col min="1" max="1" width="15" customWidth="1"/>
    <col min="2" max="2" width="16.6640625" bestFit="1" customWidth="1"/>
    <col min="3" max="3" width="9.109375" customWidth="1"/>
    <col min="4" max="4" width="16.44140625" bestFit="1" customWidth="1"/>
    <col min="5" max="5" width="12.109375" bestFit="1" customWidth="1"/>
    <col min="6" max="6" width="14.88671875" bestFit="1" customWidth="1"/>
  </cols>
  <sheetData>
    <row r="3" spans="1:6" x14ac:dyDescent="0.3">
      <c r="A3" s="362" t="s">
        <v>967</v>
      </c>
      <c r="B3" s="382" t="s">
        <v>973</v>
      </c>
      <c r="C3" s="390" t="s">
        <v>977</v>
      </c>
      <c r="D3" s="390" t="s">
        <v>974</v>
      </c>
      <c r="E3" s="390" t="s">
        <v>975</v>
      </c>
      <c r="F3" s="383" t="s">
        <v>976</v>
      </c>
    </row>
    <row r="4" spans="1:6" x14ac:dyDescent="0.3">
      <c r="A4" s="364" t="s">
        <v>598</v>
      </c>
      <c r="B4" s="384">
        <v>3620</v>
      </c>
      <c r="C4" s="391">
        <v>2690</v>
      </c>
      <c r="D4" s="391">
        <v>74</v>
      </c>
      <c r="E4" s="391">
        <v>2501</v>
      </c>
      <c r="F4" s="385">
        <v>0</v>
      </c>
    </row>
    <row r="5" spans="1:6" x14ac:dyDescent="0.3">
      <c r="A5" s="366" t="s">
        <v>600</v>
      </c>
      <c r="B5" s="386">
        <v>9643</v>
      </c>
      <c r="C5" s="392">
        <v>4735</v>
      </c>
      <c r="D5" s="392">
        <v>5951</v>
      </c>
      <c r="E5" s="392">
        <v>2293</v>
      </c>
      <c r="F5" s="387">
        <v>53</v>
      </c>
    </row>
    <row r="6" spans="1:6" x14ac:dyDescent="0.3">
      <c r="A6" s="366" t="s">
        <v>601</v>
      </c>
      <c r="B6" s="386">
        <v>11600</v>
      </c>
      <c r="C6" s="392">
        <v>690</v>
      </c>
      <c r="D6" s="392">
        <v>743</v>
      </c>
      <c r="E6" s="392">
        <v>156</v>
      </c>
      <c r="F6" s="387">
        <v>0</v>
      </c>
    </row>
    <row r="7" spans="1:6" x14ac:dyDescent="0.3">
      <c r="A7" s="366" t="s">
        <v>633</v>
      </c>
      <c r="B7" s="386">
        <v>42796</v>
      </c>
      <c r="C7" s="392">
        <v>349</v>
      </c>
      <c r="D7" s="392">
        <v>108</v>
      </c>
      <c r="E7" s="392">
        <v>1</v>
      </c>
      <c r="F7" s="387">
        <v>0</v>
      </c>
    </row>
    <row r="8" spans="1:6" x14ac:dyDescent="0.3">
      <c r="A8" s="366" t="s">
        <v>696</v>
      </c>
      <c r="B8" s="386">
        <v>28655</v>
      </c>
      <c r="C8" s="392">
        <v>0</v>
      </c>
      <c r="D8" s="392">
        <v>0</v>
      </c>
      <c r="E8" s="392">
        <v>0</v>
      </c>
      <c r="F8" s="387">
        <v>0</v>
      </c>
    </row>
    <row r="9" spans="1:6" x14ac:dyDescent="0.3">
      <c r="A9" s="366" t="s">
        <v>698</v>
      </c>
      <c r="B9" s="386">
        <v>125771</v>
      </c>
      <c r="C9" s="392">
        <v>1</v>
      </c>
      <c r="D9" s="392">
        <v>0</v>
      </c>
      <c r="E9" s="392">
        <v>0</v>
      </c>
      <c r="F9" s="387">
        <v>0</v>
      </c>
    </row>
    <row r="10" spans="1:6" x14ac:dyDescent="0.3">
      <c r="A10" s="366" t="s">
        <v>972</v>
      </c>
      <c r="B10" s="386">
        <v>222085</v>
      </c>
      <c r="C10" s="392">
        <v>8465</v>
      </c>
      <c r="D10" s="392">
        <v>6876</v>
      </c>
      <c r="E10" s="392">
        <v>4951</v>
      </c>
      <c r="F10" s="387">
        <v>53</v>
      </c>
    </row>
    <row r="11" spans="1:6" x14ac:dyDescent="0.3">
      <c r="A11" s="368" t="s">
        <v>898</v>
      </c>
      <c r="B11" s="388">
        <v>444170</v>
      </c>
      <c r="C11" s="393">
        <v>16930</v>
      </c>
      <c r="D11" s="393">
        <v>13752</v>
      </c>
      <c r="E11" s="393">
        <v>9902</v>
      </c>
      <c r="F11" s="389">
        <v>106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tabColor rgb="FF2E75B5"/>
  </sheetPr>
  <dimension ref="A1:AC998"/>
  <sheetViews>
    <sheetView zoomScale="52" zoomScaleNormal="52" workbookViewId="0">
      <pane xSplit="4" ySplit="1" topLeftCell="M2" activePane="bottomRight" state="frozen"/>
      <selection pane="topRight" activeCell="E1" sqref="E1"/>
      <selection pane="bottomLeft" activeCell="A2" sqref="A2"/>
      <selection pane="bottomRight" activeCell="R519" sqref="R519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0" customWidth="1"/>
    <col min="4" max="4" width="49.109375" customWidth="1"/>
    <col min="5" max="5" width="23.88671875" customWidth="1"/>
    <col min="6" max="12" width="19" customWidth="1"/>
    <col min="13" max="13" width="18" customWidth="1"/>
    <col min="14" max="14" width="22.88671875" hidden="1" customWidth="1"/>
    <col min="15" max="15" width="15.33203125" customWidth="1"/>
    <col min="16" max="16" width="19.5546875" customWidth="1"/>
    <col min="17" max="17" width="17.6640625" customWidth="1"/>
    <col min="18" max="18" width="17.109375" customWidth="1"/>
    <col min="19" max="19" width="23.5546875" hidden="1" customWidth="1"/>
    <col min="20" max="23" width="14.44140625" hidden="1" customWidth="1"/>
    <col min="24" max="24" width="14.44140625" customWidth="1"/>
    <col min="25" max="25" width="30.88671875" customWidth="1"/>
    <col min="26" max="26" width="22.109375" customWidth="1"/>
    <col min="27" max="27" width="15.88671875" customWidth="1"/>
    <col min="28" max="28" width="24.109375" customWidth="1"/>
    <col min="29" max="29" width="22" customWidth="1"/>
  </cols>
  <sheetData>
    <row r="1" spans="1:29" ht="73.5" customHeight="1" x14ac:dyDescent="0.3">
      <c r="A1" s="1" t="s">
        <v>0</v>
      </c>
      <c r="B1" s="1" t="s">
        <v>0</v>
      </c>
      <c r="C1" s="1" t="s">
        <v>1</v>
      </c>
      <c r="D1" s="1" t="s">
        <v>2</v>
      </c>
      <c r="E1" s="324" t="s">
        <v>593</v>
      </c>
      <c r="F1" s="2" t="s">
        <v>3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4" t="s">
        <v>971</v>
      </c>
      <c r="N1" s="4" t="s">
        <v>11</v>
      </c>
      <c r="O1" s="5" t="s">
        <v>12</v>
      </c>
      <c r="P1" s="5" t="s">
        <v>13</v>
      </c>
      <c r="Q1" s="5" t="s">
        <v>14</v>
      </c>
      <c r="R1" s="330" t="s">
        <v>15</v>
      </c>
      <c r="S1" s="335" t="s">
        <v>597</v>
      </c>
      <c r="T1" s="335" t="s">
        <v>960</v>
      </c>
      <c r="U1" s="335" t="s">
        <v>961</v>
      </c>
      <c r="V1" s="335" t="s">
        <v>595</v>
      </c>
      <c r="W1" s="335" t="s">
        <v>594</v>
      </c>
      <c r="X1" s="342" t="s">
        <v>596</v>
      </c>
      <c r="Y1" s="359" t="s">
        <v>962</v>
      </c>
      <c r="Z1" s="341" t="s">
        <v>964</v>
      </c>
      <c r="AA1" s="341" t="s">
        <v>963</v>
      </c>
      <c r="AB1" s="341" t="s">
        <v>968</v>
      </c>
      <c r="AC1" s="341" t="s">
        <v>969</v>
      </c>
    </row>
    <row r="2" spans="1:29" ht="30" hidden="1" customHeight="1" x14ac:dyDescent="0.3">
      <c r="A2" s="306">
        <v>1</v>
      </c>
      <c r="B2" s="306">
        <v>1</v>
      </c>
      <c r="C2" s="307" t="s">
        <v>16</v>
      </c>
      <c r="D2" s="307" t="s">
        <v>17</v>
      </c>
      <c r="E2" s="325">
        <f>'REKAP 1 KAB'!E2</f>
        <v>92393</v>
      </c>
      <c r="F2" s="303">
        <f>JAN!E2+FEB!E2+MAR!E2+APR!E2+MEI!E2+JUN!E2+JUL!E2+AGS!E2+SEPT!E2+OKT!E2+NOV!E2+DES!E2</f>
        <v>8053</v>
      </c>
      <c r="G2" s="303">
        <f>JAN!F2+FEB!F2+MAR!F2+APR!F2+MEI!F2+JUN!F2+JUL!F2+AGS!F2+SEPT!F2+OKT!F2+NOV!F2+DES!F2</f>
        <v>4662</v>
      </c>
      <c r="H2" s="303">
        <f>JAN!G2+FEB!G2+MAR!G2+APR!G2+MEI!G2+JUN!G2+JUL!G2+AGS!G2+SEPT!G2+OKT!G2+NOV!G2+DES!G2</f>
        <v>3391</v>
      </c>
      <c r="I2" s="303">
        <f>JAN!H2+FEB!H2+MAR!H2+APR!H2+MEI!H2+JUN!H2+JUL!H2+AGS!H2+SEPT!H2+OKT!H2+NOV!H2+DES!H2</f>
        <v>8053</v>
      </c>
      <c r="J2" s="303">
        <f>JAN!I2+FEB!I2+MAR!I2+APR!I2+MEI!I2+JUN!I2+JUL!I2+AGS!I2+SEPT!I2+OKT!I2+NOV!I2+DES!I2</f>
        <v>4662</v>
      </c>
      <c r="K2" s="303">
        <f>JAN!J2+FEB!J2+MAR!J2+APR!J2+MEI!J2+JUN!J2+JUL!J2+AGS!J2+SEPT!J2+OKT!J2+NOV!J2+DES!J2</f>
        <v>3391</v>
      </c>
      <c r="L2" s="303">
        <f>JAN!K2+FEB!K2+MAR!K2+APR!K2+MEI!K2+JUN!K2+JUL!K2+AGS!K2+SEPT!K2+OKT!K2+NOV!K2+DES!K2</f>
        <v>8053</v>
      </c>
      <c r="M2" s="303">
        <f>JAN!L2+FEB!L2+MAR!L2+APR!L2+MEI!L2+JUN!L2+JUL!L2+AGS!L2+SEPT!L2+OKT!L2+NOV!L2+DES!L2</f>
        <v>0</v>
      </c>
      <c r="N2" s="303">
        <f>JAN!M2+FEB!M2+MAR!M2+APR!M2+MEI!M2+JUN!M2+JUL!M2+AGS!M2+SEPT!M2+OKT!M2+NOV!M2+DES!M2</f>
        <v>0</v>
      </c>
      <c r="O2" s="303">
        <f>JAN!N2+FEB!N2+MAR!N2+APR!N2+MEI!N2+JUN!N2+JUL!N2+AGS!N2+SEPT!N2+OKT!N2+NOV!N2+DES!N2</f>
        <v>0</v>
      </c>
      <c r="P2" s="303">
        <f>JAN!O2+FEB!O2+MAR!O2+APR!O2+MEI!O2+JUN!O2+JUL!O2+AGS!O2+SEPT!O2+OKT!O2+NOV!O2+DES!O2</f>
        <v>0</v>
      </c>
      <c r="Q2" s="303">
        <f>JAN!P2+FEB!P2+MAR!P2+APR!P2+MEI!P2+JUN!P2+JUL!P2+AGS!P2+SEPT!P2+OKT!P2+NOV!P2+DES!P2</f>
        <v>0</v>
      </c>
      <c r="R2" s="331">
        <f>JAN!Q2+FEB!Q2+MAR!Q2+APR!Q2+MEI!Q2+JUN!Q2+JUL!Q2+AGS!Q2+SEPT!Q2+OKT!Q2+NOV!Q2+DES!Q2</f>
        <v>0</v>
      </c>
      <c r="S2" s="336">
        <f>I2/F2</f>
        <v>1</v>
      </c>
      <c r="T2" s="336" t="e">
        <f>N2/M2</f>
        <v>#DIV/0!</v>
      </c>
      <c r="U2" s="336" t="e">
        <f>O2/M2</f>
        <v>#DIV/0!</v>
      </c>
      <c r="V2" s="336">
        <f>M2/L2</f>
        <v>0</v>
      </c>
      <c r="W2" s="336">
        <f>L2/E2</f>
        <v>8.7160282705399758E-2</v>
      </c>
      <c r="X2" s="343">
        <f>M2/E2*1000</f>
        <v>0</v>
      </c>
      <c r="Y2" s="344" t="s">
        <v>598</v>
      </c>
      <c r="Z2" s="360" t="s">
        <v>598</v>
      </c>
      <c r="AA2" s="348">
        <v>0</v>
      </c>
    </row>
    <row r="3" spans="1:29" ht="30" hidden="1" customHeight="1" x14ac:dyDescent="0.3">
      <c r="A3" s="306">
        <v>2</v>
      </c>
      <c r="B3" s="306">
        <v>2</v>
      </c>
      <c r="C3" s="307" t="s">
        <v>16</v>
      </c>
      <c r="D3" s="307" t="s">
        <v>18</v>
      </c>
      <c r="E3" s="325">
        <f>'REKAP 1 KAB'!E3</f>
        <v>121681</v>
      </c>
      <c r="F3" s="303">
        <f>JAN!E3+FEB!E3+MAR!E3+APR!E3+MEI!E3+JUN!E3+JUL!E3+AGS!E3+SEPT!E3+OKT!E3+NOV!E3+DES!E3</f>
        <v>100</v>
      </c>
      <c r="G3" s="303">
        <f>JAN!F3+FEB!F3+MAR!F3+APR!F3+MEI!F3+JUN!F3+JUL!F3+AGS!F3+SEPT!F3+OKT!F3+NOV!F3+DES!F3</f>
        <v>100</v>
      </c>
      <c r="H3" s="303">
        <f>JAN!G3+FEB!G3+MAR!G3+APR!G3+MEI!G3+JUN!G3+JUL!G3+AGS!G3+SEPT!G3+OKT!G3+NOV!G3+DES!G3</f>
        <v>0</v>
      </c>
      <c r="I3" s="303">
        <f>JAN!H3+FEB!H3+MAR!H3+APR!H3+MEI!H3+JUN!H3+JUL!H3+AGS!H3+SEPT!H3+OKT!H3+NOV!H3+DES!H3</f>
        <v>100</v>
      </c>
      <c r="J3" s="303">
        <f>JAN!I3+FEB!I3+MAR!I3+APR!I3+MEI!I3+JUN!I3+JUL!I3+AGS!I3+SEPT!I3+OKT!I3+NOV!I3+DES!I3</f>
        <v>100</v>
      </c>
      <c r="K3" s="303">
        <f>JAN!J3+FEB!J3+MAR!J3+APR!J3+MEI!J3+JUN!J3+JUL!J3+AGS!J3+SEPT!J3+OKT!J3+NOV!J3+DES!J3</f>
        <v>0</v>
      </c>
      <c r="L3" s="303">
        <f>JAN!K3+FEB!K3+MAR!K3+APR!K3+MEI!K3+JUN!K3+JUL!K3+AGS!K3+SEPT!K3+OKT!K3+NOV!K3+DES!K3</f>
        <v>100</v>
      </c>
      <c r="M3" s="303">
        <f>JAN!L3+FEB!L3+MAR!L3+APR!L3+MEI!L3+JUN!L3+JUL!L3+AGS!L3+SEPT!L3+OKT!L3+NOV!L3+DES!L3</f>
        <v>4</v>
      </c>
      <c r="N3" s="303">
        <f>JAN!M3+FEB!M3+MAR!M3+APR!M3+MEI!M3+JUN!M3+JUL!M3+AGS!M3+SEPT!M3+OKT!M3+NOV!M3+DES!M3</f>
        <v>4</v>
      </c>
      <c r="O3" s="303">
        <f>JAN!N3+FEB!N3+MAR!N3+APR!N3+MEI!N3+JUN!N3+JUL!N3+AGS!N3+SEPT!N3+OKT!N3+NOV!N3+DES!N3</f>
        <v>4</v>
      </c>
      <c r="P3" s="303">
        <f>JAN!O3+FEB!O3+MAR!O3+APR!O3+MEI!O3+JUN!O3+JUL!O3+AGS!O3+SEPT!O3+OKT!O3+NOV!O3+DES!O3</f>
        <v>0</v>
      </c>
      <c r="Q3" s="303">
        <f>JAN!P3+FEB!P3+MAR!P3+APR!P3+MEI!P3+JUN!P3+JUL!P3+AGS!P3+SEPT!P3+OKT!P3+NOV!P3+DES!P3</f>
        <v>3</v>
      </c>
      <c r="R3" s="331">
        <f>JAN!Q3+FEB!Q3+MAR!Q3+APR!Q3+MEI!Q3+JUN!Q3+JUL!Q3+AGS!Q3+SEPT!Q3+OKT!Q3+NOV!Q3+DES!Q3</f>
        <v>0</v>
      </c>
      <c r="S3" s="336">
        <f t="shared" ref="S3:S66" si="0">I3/F3</f>
        <v>1</v>
      </c>
      <c r="T3" s="336">
        <f t="shared" ref="T3:T66" si="1">N3/M3</f>
        <v>1</v>
      </c>
      <c r="U3" s="336">
        <f t="shared" ref="U3:U66" si="2">O3/M3</f>
        <v>1</v>
      </c>
      <c r="V3" s="336">
        <f t="shared" ref="V3:V66" si="3">M3/L3</f>
        <v>0.04</v>
      </c>
      <c r="W3" s="336">
        <f t="shared" ref="W3:W66" si="4">L3/E3</f>
        <v>8.218209909517509E-4</v>
      </c>
      <c r="X3" s="343">
        <f t="shared" ref="X3:X66" si="5">M3/E3*1000</f>
        <v>3.2872839638070035E-2</v>
      </c>
      <c r="Y3" s="344" t="s">
        <v>598</v>
      </c>
      <c r="Z3" s="360" t="s">
        <v>598</v>
      </c>
      <c r="AA3" s="348">
        <v>0</v>
      </c>
    </row>
    <row r="4" spans="1:29" ht="30" customHeight="1" x14ac:dyDescent="0.3">
      <c r="A4" s="306">
        <v>3</v>
      </c>
      <c r="B4" s="306">
        <v>3</v>
      </c>
      <c r="C4" s="307" t="s">
        <v>16</v>
      </c>
      <c r="D4" s="307" t="s">
        <v>19</v>
      </c>
      <c r="E4" s="325">
        <f>'REKAP 1 KAB'!E4</f>
        <v>235115</v>
      </c>
      <c r="F4" s="303">
        <f>JAN!E4+FEB!E4+MAR!E4+APR!E4+MEI!E4+JUN!E4+JUL!E4+AGS!E4+SEPT!E4+OKT!E4+NOV!E4+DES!E4</f>
        <v>780</v>
      </c>
      <c r="G4" s="303">
        <f>JAN!F4+FEB!F4+MAR!F4+APR!F4+MEI!F4+JUN!F4+JUL!F4+AGS!F4+SEPT!F4+OKT!F4+NOV!F4+DES!F4</f>
        <v>341</v>
      </c>
      <c r="H4" s="303">
        <f>JAN!G4+FEB!G4+MAR!G4+APR!G4+MEI!G4+JUN!G4+JUL!G4+AGS!G4+SEPT!G4+OKT!G4+NOV!G4+DES!G4</f>
        <v>361</v>
      </c>
      <c r="I4" s="303">
        <f>JAN!H4+FEB!H4+MAR!H4+APR!H4+MEI!H4+JUN!H4+JUL!H4+AGS!H4+SEPT!H4+OKT!H4+NOV!H4+DES!H4</f>
        <v>702</v>
      </c>
      <c r="J4" s="303">
        <f>JAN!I4+FEB!I4+MAR!I4+APR!I4+MEI!I4+JUN!I4+JUL!I4+AGS!I4+SEPT!I4+OKT!I4+NOV!I4+DES!I4</f>
        <v>841</v>
      </c>
      <c r="K4" s="303">
        <f>JAN!J4+FEB!J4+MAR!J4+APR!J4+MEI!J4+JUN!J4+JUL!J4+AGS!J4+SEPT!J4+OKT!J4+NOV!J4+DES!J4</f>
        <v>361</v>
      </c>
      <c r="L4" s="303">
        <f>JAN!K4+FEB!K4+MAR!K4+APR!K4+MEI!K4+JUN!K4+JUL!K4+AGS!K4+SEPT!K4+OKT!K4+NOV!K4+DES!K4</f>
        <v>1202</v>
      </c>
      <c r="M4" s="303">
        <f>JAN!L4+FEB!L4+MAR!L4+APR!L4+MEI!L4+JUN!L4+JUL!L4+AGS!L4+SEPT!L4+OKT!L4+NOV!L4+DES!L4</f>
        <v>27</v>
      </c>
      <c r="N4" s="303">
        <f>JAN!M4+FEB!M4+MAR!M4+APR!M4+MEI!M4+JUN!M4+JUL!M4+AGS!M4+SEPT!M4+OKT!M4+NOV!M4+DES!M4</f>
        <v>27</v>
      </c>
      <c r="O4" s="303">
        <f>JAN!N4+FEB!N4+MAR!N4+APR!N4+MEI!N4+JUN!N4+JUL!N4+AGS!N4+SEPT!N4+OKT!N4+NOV!N4+DES!N4</f>
        <v>27</v>
      </c>
      <c r="P4" s="303">
        <f>JAN!O4+FEB!O4+MAR!O4+APR!O4+MEI!O4+JUN!O4+JUL!O4+AGS!O4+SEPT!O4+OKT!O4+NOV!O4+DES!O4</f>
        <v>23</v>
      </c>
      <c r="Q4" s="303">
        <f>JAN!P4+FEB!P4+MAR!P4+APR!P4+MEI!P4+JUN!P4+JUL!P4+AGS!P4+SEPT!P4+OKT!P4+NOV!P4+DES!P4</f>
        <v>0</v>
      </c>
      <c r="R4" s="331">
        <f>JAN!Q4+FEB!Q4+MAR!Q4+APR!Q4+MEI!Q4+JUN!Q4+JUL!Q4+AGS!Q4+SEPT!Q4+OKT!Q4+NOV!Q4+DES!Q4</f>
        <v>0</v>
      </c>
      <c r="S4" s="336">
        <f t="shared" si="0"/>
        <v>0.9</v>
      </c>
      <c r="T4" s="336">
        <f t="shared" si="1"/>
        <v>1</v>
      </c>
      <c r="U4" s="336">
        <f t="shared" si="2"/>
        <v>1</v>
      </c>
      <c r="V4" s="336">
        <f t="shared" si="3"/>
        <v>2.2462562396006656E-2</v>
      </c>
      <c r="W4" s="336">
        <f t="shared" si="4"/>
        <v>5.1123918082640408E-3</v>
      </c>
      <c r="X4" s="343">
        <f t="shared" si="5"/>
        <v>0.11483741998596431</v>
      </c>
      <c r="Y4" s="344" t="s">
        <v>598</v>
      </c>
      <c r="Z4" s="360" t="s">
        <v>598</v>
      </c>
      <c r="AA4" s="348">
        <v>63</v>
      </c>
    </row>
    <row r="5" spans="1:29" ht="30" hidden="1" customHeight="1" x14ac:dyDescent="0.3">
      <c r="A5" s="306">
        <v>4</v>
      </c>
      <c r="B5" s="306">
        <v>4</v>
      </c>
      <c r="C5" s="307" t="s">
        <v>16</v>
      </c>
      <c r="D5" s="307" t="s">
        <v>20</v>
      </c>
      <c r="E5" s="325">
        <f>'REKAP 1 KAB'!E5</f>
        <v>212417</v>
      </c>
      <c r="F5" s="303">
        <f>JAN!E5+FEB!E5+MAR!E5+APR!E5+MEI!E5+JUN!E5+JUL!E5+AGS!E5+SEPT!E5+OKT!E5+NOV!E5+DES!E5</f>
        <v>398</v>
      </c>
      <c r="G5" s="303">
        <f>JAN!F5+FEB!F5+MAR!F5+APR!F5+MEI!F5+JUN!F5+JUL!F5+AGS!F5+SEPT!F5+OKT!F5+NOV!F5+DES!F5</f>
        <v>186</v>
      </c>
      <c r="H5" s="303">
        <f>JAN!G5+FEB!G5+MAR!G5+APR!G5+MEI!G5+JUN!G5+JUL!G5+AGS!G5+SEPT!G5+OKT!G5+NOV!G5+DES!G5</f>
        <v>200</v>
      </c>
      <c r="I5" s="303">
        <f>JAN!H5+FEB!H5+MAR!H5+APR!H5+MEI!H5+JUN!H5+JUL!H5+AGS!H5+SEPT!H5+OKT!H5+NOV!H5+DES!H5</f>
        <v>386</v>
      </c>
      <c r="J5" s="303">
        <f>JAN!I5+FEB!I5+MAR!I5+APR!I5+MEI!I5+JUN!I5+JUL!I5+AGS!I5+SEPT!I5+OKT!I5+NOV!I5+DES!I5</f>
        <v>186</v>
      </c>
      <c r="K5" s="303">
        <f>JAN!J5+FEB!J5+MAR!J5+APR!J5+MEI!J5+JUN!J5+JUL!J5+AGS!J5+SEPT!J5+OKT!J5+NOV!J5+DES!J5</f>
        <v>200</v>
      </c>
      <c r="L5" s="303">
        <f>JAN!K5+FEB!K5+MAR!K5+APR!K5+MEI!K5+JUN!K5+JUL!K5+AGS!K5+SEPT!K5+OKT!K5+NOV!K5+DES!K5</f>
        <v>386</v>
      </c>
      <c r="M5" s="303">
        <f>JAN!L5+FEB!L5+MAR!L5+APR!L5+MEI!L5+JUN!L5+JUL!L5+AGS!L5+SEPT!L5+OKT!L5+NOV!L5+DES!L5</f>
        <v>0</v>
      </c>
      <c r="N5" s="303">
        <f>JAN!M5+FEB!M5+MAR!M5+APR!M5+MEI!M5+JUN!M5+JUL!M5+AGS!M5+SEPT!M5+OKT!M5+NOV!M5+DES!M5</f>
        <v>0</v>
      </c>
      <c r="O5" s="303">
        <f>JAN!N5+FEB!N5+MAR!N5+APR!N5+MEI!N5+JUN!N5+JUL!N5+AGS!N5+SEPT!N5+OKT!N5+NOV!N5+DES!N5</f>
        <v>0</v>
      </c>
      <c r="P5" s="303">
        <f>JAN!O5+FEB!O5+MAR!O5+APR!O5+MEI!O5+JUN!O5+JUL!O5+AGS!O5+SEPT!O5+OKT!O5+NOV!O5+DES!O5</f>
        <v>0</v>
      </c>
      <c r="Q5" s="303">
        <f>JAN!P5+FEB!P5+MAR!P5+APR!P5+MEI!P5+JUN!P5+JUL!P5+AGS!P5+SEPT!P5+OKT!P5+NOV!P5+DES!P5</f>
        <v>0</v>
      </c>
      <c r="R5" s="331">
        <f>JAN!Q5+FEB!Q5+MAR!Q5+APR!Q5+MEI!Q5+JUN!Q5+JUL!Q5+AGS!Q5+SEPT!Q5+OKT!Q5+NOV!Q5+DES!Q5</f>
        <v>0</v>
      </c>
      <c r="S5" s="336">
        <f t="shared" si="0"/>
        <v>0.96984924623115576</v>
      </c>
      <c r="T5" s="336" t="e">
        <f t="shared" si="1"/>
        <v>#DIV/0!</v>
      </c>
      <c r="U5" s="336" t="e">
        <f t="shared" si="2"/>
        <v>#DIV/0!</v>
      </c>
      <c r="V5" s="336">
        <f t="shared" si="3"/>
        <v>0</v>
      </c>
      <c r="W5" s="336">
        <f t="shared" si="4"/>
        <v>1.8171803575043428E-3</v>
      </c>
      <c r="X5" s="343">
        <f t="shared" si="5"/>
        <v>0</v>
      </c>
      <c r="Y5" s="344" t="s">
        <v>598</v>
      </c>
      <c r="Z5" s="360" t="s">
        <v>598</v>
      </c>
      <c r="AA5" s="348">
        <v>0</v>
      </c>
    </row>
    <row r="6" spans="1:29" ht="30" customHeight="1" x14ac:dyDescent="0.3">
      <c r="A6" s="306">
        <v>5</v>
      </c>
      <c r="B6" s="306">
        <v>5</v>
      </c>
      <c r="C6" s="307" t="s">
        <v>16</v>
      </c>
      <c r="D6" s="307" t="s">
        <v>21</v>
      </c>
      <c r="E6" s="325">
        <f>'REKAP 1 KAB'!E6</f>
        <v>427567</v>
      </c>
      <c r="F6" s="303">
        <f>JAN!E6+FEB!E6+MAR!E6+APR!E6+MEI!E6+JUN!E6+JUL!E6+AGS!E6+SEPT!E6+OKT!E6+NOV!E6+DES!E6</f>
        <v>4582</v>
      </c>
      <c r="G6" s="303">
        <f>JAN!F6+FEB!F6+MAR!F6+APR!F6+MEI!F6+JUN!F6+JUL!F6+AGS!F6+SEPT!F6+OKT!F6+NOV!F6+DES!F6</f>
        <v>2061</v>
      </c>
      <c r="H6" s="303">
        <f>JAN!G6+FEB!G6+MAR!G6+APR!G6+MEI!G6+JUN!G6+JUL!G6+AGS!G6+SEPT!G6+OKT!G6+NOV!G6+DES!G6</f>
        <v>469</v>
      </c>
      <c r="I6" s="303">
        <f>JAN!H6+FEB!H6+MAR!H6+APR!H6+MEI!H6+JUN!H6+JUL!H6+AGS!H6+SEPT!H6+OKT!H6+NOV!H6+DES!H6</f>
        <v>2530</v>
      </c>
      <c r="J6" s="303">
        <f>JAN!I6+FEB!I6+MAR!I6+APR!I6+MEI!I6+JUN!I6+JUL!I6+AGS!I6+SEPT!I6+OKT!I6+NOV!I6+DES!I6</f>
        <v>2312</v>
      </c>
      <c r="K6" s="303">
        <f>JAN!J6+FEB!J6+MAR!J6+APR!J6+MEI!J6+JUN!J6+JUL!J6+AGS!J6+SEPT!J6+OKT!J6+NOV!J6+DES!J6</f>
        <v>469</v>
      </c>
      <c r="L6" s="303">
        <f>JAN!K6+FEB!K6+MAR!K6+APR!K6+MEI!K6+JUN!K6+JUL!K6+AGS!K6+SEPT!K6+OKT!K6+NOV!K6+DES!K6</f>
        <v>2781</v>
      </c>
      <c r="M6" s="303">
        <f>JAN!L6+FEB!L6+MAR!L6+APR!L6+MEI!L6+JUN!L6+JUL!L6+AGS!L6+SEPT!L6+OKT!L6+NOV!L6+DES!L6</f>
        <v>1</v>
      </c>
      <c r="N6" s="303">
        <f>JAN!M6+FEB!M6+MAR!M6+APR!M6+MEI!M6+JUN!M6+JUL!M6+AGS!M6+SEPT!M6+OKT!M6+NOV!M6+DES!M6</f>
        <v>1</v>
      </c>
      <c r="O6" s="303">
        <f>JAN!N6+FEB!N6+MAR!N6+APR!N6+MEI!N6+JUN!N6+JUL!N6+AGS!N6+SEPT!N6+OKT!N6+NOV!N6+DES!N6</f>
        <v>1</v>
      </c>
      <c r="P6" s="303">
        <f>JAN!O6+FEB!O6+MAR!O6+APR!O6+MEI!O6+JUN!O6+JUL!O6+AGS!O6+SEPT!O6+OKT!O6+NOV!O6+DES!O6</f>
        <v>1</v>
      </c>
      <c r="Q6" s="303">
        <f>JAN!P6+FEB!P6+MAR!P6+APR!P6+MEI!P6+JUN!P6+JUL!P6+AGS!P6+SEPT!P6+OKT!P6+NOV!P6+DES!P6</f>
        <v>0</v>
      </c>
      <c r="R6" s="331">
        <f>JAN!Q6+FEB!Q6+MAR!Q6+APR!Q6+MEI!Q6+JUN!Q6+JUL!Q6+AGS!Q6+SEPT!Q6+OKT!Q6+NOV!Q6+DES!Q6</f>
        <v>0</v>
      </c>
      <c r="S6" s="336">
        <f t="shared" si="0"/>
        <v>0.55216062854648629</v>
      </c>
      <c r="T6" s="336">
        <f t="shared" si="1"/>
        <v>1</v>
      </c>
      <c r="U6" s="336">
        <f t="shared" si="2"/>
        <v>1</v>
      </c>
      <c r="V6" s="336">
        <f t="shared" si="3"/>
        <v>3.595828838547285E-4</v>
      </c>
      <c r="W6" s="336">
        <f t="shared" si="4"/>
        <v>6.5042437793375076E-3</v>
      </c>
      <c r="X6" s="343">
        <f t="shared" si="5"/>
        <v>2.3388147354683592E-3</v>
      </c>
      <c r="Y6" s="344" t="s">
        <v>598</v>
      </c>
      <c r="Z6" s="360" t="s">
        <v>598</v>
      </c>
      <c r="AA6" s="348">
        <v>3</v>
      </c>
    </row>
    <row r="7" spans="1:29" ht="30" hidden="1" customHeight="1" x14ac:dyDescent="0.3">
      <c r="A7" s="306">
        <v>6</v>
      </c>
      <c r="B7" s="306">
        <v>6</v>
      </c>
      <c r="C7" s="307" t="s">
        <v>16</v>
      </c>
      <c r="D7" s="307" t="s">
        <v>22</v>
      </c>
      <c r="E7" s="325">
        <f>'REKAP 1 KAB'!E7</f>
        <v>208505</v>
      </c>
      <c r="F7" s="303">
        <f>JAN!E7+FEB!E7+MAR!E7+APR!E7+MEI!E7+JUN!E7+JUL!E7+AGS!E7+SEPT!E7+OKT!E7+NOV!E7+DES!E7</f>
        <v>1064</v>
      </c>
      <c r="G7" s="303">
        <f>JAN!F7+FEB!F7+MAR!F7+APR!F7+MEI!F7+JUN!F7+JUL!F7+AGS!F7+SEPT!F7+OKT!F7+NOV!F7+DES!F7</f>
        <v>375</v>
      </c>
      <c r="H7" s="303">
        <f>JAN!G7+FEB!G7+MAR!G7+APR!G7+MEI!G7+JUN!G7+JUL!G7+AGS!G7+SEPT!G7+OKT!G7+NOV!G7+DES!G7</f>
        <v>689</v>
      </c>
      <c r="I7" s="303">
        <f>JAN!H7+FEB!H7+MAR!H7+APR!H7+MEI!H7+JUN!H7+JUL!H7+AGS!H7+SEPT!H7+OKT!H7+NOV!H7+DES!H7</f>
        <v>1064</v>
      </c>
      <c r="J7" s="303">
        <f>JAN!I7+FEB!I7+MAR!I7+APR!I7+MEI!I7+JUN!I7+JUL!I7+AGS!I7+SEPT!I7+OKT!I7+NOV!I7+DES!I7</f>
        <v>375</v>
      </c>
      <c r="K7" s="303">
        <f>JAN!J7+FEB!J7+MAR!J7+APR!J7+MEI!J7+JUN!J7+JUL!J7+AGS!J7+SEPT!J7+OKT!J7+NOV!J7+DES!J7</f>
        <v>689</v>
      </c>
      <c r="L7" s="303">
        <f>JAN!K7+FEB!K7+MAR!K7+APR!K7+MEI!K7+JUN!K7+JUL!K7+AGS!K7+SEPT!K7+OKT!K7+NOV!K7+DES!K7</f>
        <v>1064</v>
      </c>
      <c r="M7" s="303">
        <f>JAN!L7+FEB!L7+MAR!L7+APR!L7+MEI!L7+JUN!L7+JUL!L7+AGS!L7+SEPT!L7+OKT!L7+NOV!L7+DES!L7</f>
        <v>0</v>
      </c>
      <c r="N7" s="303">
        <f>JAN!M7+FEB!M7+MAR!M7+APR!M7+MEI!M7+JUN!M7+JUL!M7+AGS!M7+SEPT!M7+OKT!M7+NOV!M7+DES!M7</f>
        <v>0</v>
      </c>
      <c r="O7" s="303">
        <f>JAN!N7+FEB!N7+MAR!N7+APR!N7+MEI!N7+JUN!N7+JUL!N7+AGS!N7+SEPT!N7+OKT!N7+NOV!N7+DES!N7</f>
        <v>0</v>
      </c>
      <c r="P7" s="303">
        <f>JAN!O7+FEB!O7+MAR!O7+APR!O7+MEI!O7+JUN!O7+JUL!O7+AGS!O7+SEPT!O7+OKT!O7+NOV!O7+DES!O7</f>
        <v>0</v>
      </c>
      <c r="Q7" s="303">
        <f>JAN!P7+FEB!P7+MAR!P7+APR!P7+MEI!P7+JUN!P7+JUL!P7+AGS!P7+SEPT!P7+OKT!P7+NOV!P7+DES!P7</f>
        <v>0</v>
      </c>
      <c r="R7" s="331">
        <f>JAN!Q7+FEB!Q7+MAR!Q7+APR!Q7+MEI!Q7+JUN!Q7+JUL!Q7+AGS!Q7+SEPT!Q7+OKT!Q7+NOV!Q7+DES!Q7</f>
        <v>0</v>
      </c>
      <c r="S7" s="336">
        <f t="shared" si="0"/>
        <v>1</v>
      </c>
      <c r="T7" s="336" t="e">
        <f t="shared" si="1"/>
        <v>#DIV/0!</v>
      </c>
      <c r="U7" s="336" t="e">
        <f t="shared" si="2"/>
        <v>#DIV/0!</v>
      </c>
      <c r="V7" s="336">
        <f t="shared" si="3"/>
        <v>0</v>
      </c>
      <c r="W7" s="336">
        <f t="shared" si="4"/>
        <v>5.1029951320112231E-3</v>
      </c>
      <c r="X7" s="343">
        <f t="shared" si="5"/>
        <v>0</v>
      </c>
      <c r="Y7" s="344" t="s">
        <v>598</v>
      </c>
      <c r="Z7" s="360" t="s">
        <v>598</v>
      </c>
      <c r="AA7" s="348">
        <v>10</v>
      </c>
    </row>
    <row r="8" spans="1:29" ht="30" hidden="1" customHeight="1" x14ac:dyDescent="0.3">
      <c r="A8" s="306">
        <v>7</v>
      </c>
      <c r="B8" s="306">
        <v>7</v>
      </c>
      <c r="C8" s="307" t="s">
        <v>16</v>
      </c>
      <c r="D8" s="307" t="s">
        <v>23</v>
      </c>
      <c r="E8" s="325">
        <f>'REKAP 1 KAB'!E8</f>
        <v>205971</v>
      </c>
      <c r="F8" s="303">
        <f>JAN!E8+FEB!E8+MAR!E8+APR!E8+MEI!E8+JUN!E8+JUL!E8+AGS!E8+SEPT!E8+OKT!E8+NOV!E8+DES!E8</f>
        <v>369</v>
      </c>
      <c r="G8" s="303">
        <f>JAN!F8+FEB!F8+MAR!F8+APR!F8+MEI!F8+JUN!F8+JUL!F8+AGS!F8+SEPT!F8+OKT!F8+NOV!F8+DES!F8</f>
        <v>290</v>
      </c>
      <c r="H8" s="303">
        <f>JAN!G8+FEB!G8+MAR!G8+APR!G8+MEI!G8+JUN!G8+JUL!G8+AGS!G8+SEPT!G8+OKT!G8+NOV!G8+DES!G8</f>
        <v>79</v>
      </c>
      <c r="I8" s="303">
        <f>JAN!H8+FEB!H8+MAR!H8+APR!H8+MEI!H8+JUN!H8+JUL!H8+AGS!H8+SEPT!H8+OKT!H8+NOV!H8+DES!H8</f>
        <v>369</v>
      </c>
      <c r="J8" s="303">
        <f>JAN!I8+FEB!I8+MAR!I8+APR!I8+MEI!I8+JUN!I8+JUL!I8+AGS!I8+SEPT!I8+OKT!I8+NOV!I8+DES!I8</f>
        <v>728</v>
      </c>
      <c r="K8" s="303">
        <f>JAN!J8+FEB!J8+MAR!J8+APR!J8+MEI!J8+JUN!J8+JUL!J8+AGS!J8+SEPT!J8+OKT!J8+NOV!J8+DES!J8</f>
        <v>192</v>
      </c>
      <c r="L8" s="303">
        <f>JAN!K8+FEB!K8+MAR!K8+APR!K8+MEI!K8+JUN!K8+JUL!K8+AGS!K8+SEPT!K8+OKT!K8+NOV!K8+DES!K8</f>
        <v>920</v>
      </c>
      <c r="M8" s="303">
        <f>JAN!L8+FEB!L8+MAR!L8+APR!L8+MEI!L8+JUN!L8+JUL!L8+AGS!L8+SEPT!L8+OKT!L8+NOV!L8+DES!L8</f>
        <v>4</v>
      </c>
      <c r="N8" s="303">
        <f>JAN!M8+FEB!M8+MAR!M8+APR!M8+MEI!M8+JUN!M8+JUL!M8+AGS!M8+SEPT!M8+OKT!M8+NOV!M8+DES!M8</f>
        <v>4</v>
      </c>
      <c r="O8" s="303">
        <f>JAN!N8+FEB!N8+MAR!N8+APR!N8+MEI!N8+JUN!N8+JUL!N8+AGS!N8+SEPT!N8+OKT!N8+NOV!N8+DES!N8</f>
        <v>4</v>
      </c>
      <c r="P8" s="303">
        <f>JAN!O8+FEB!O8+MAR!O8+APR!O8+MEI!O8+JUN!O8+JUL!O8+AGS!O8+SEPT!O8+OKT!O8+NOV!O8+DES!O8</f>
        <v>4</v>
      </c>
      <c r="Q8" s="303">
        <f>JAN!P8+FEB!P8+MAR!P8+APR!P8+MEI!P8+JUN!P8+JUL!P8+AGS!P8+SEPT!P8+OKT!P8+NOV!P8+DES!P8</f>
        <v>0</v>
      </c>
      <c r="R8" s="331">
        <f>JAN!Q8+FEB!Q8+MAR!Q8+APR!Q8+MEI!Q8+JUN!Q8+JUL!Q8+AGS!Q8+SEPT!Q8+OKT!Q8+NOV!Q8+DES!Q8</f>
        <v>0</v>
      </c>
      <c r="S8" s="336">
        <f t="shared" si="0"/>
        <v>1</v>
      </c>
      <c r="T8" s="336">
        <f t="shared" si="1"/>
        <v>1</v>
      </c>
      <c r="U8" s="336">
        <f t="shared" si="2"/>
        <v>1</v>
      </c>
      <c r="V8" s="336">
        <f t="shared" si="3"/>
        <v>4.3478260869565218E-3</v>
      </c>
      <c r="W8" s="336">
        <f t="shared" si="4"/>
        <v>4.4666482174675077E-3</v>
      </c>
      <c r="X8" s="343">
        <f t="shared" si="5"/>
        <v>1.9420209641163075E-2</v>
      </c>
      <c r="Y8" s="344" t="str">
        <f t="shared" ref="Y8:Y59" si="6">IF(X8&lt;1,"Endemis rendah",IF(X8&lt;5,"Endemis sedang",IF(X8&lt;50,"Endemis tinggi I",IF(X8&lt;100,"Endemis tinggi II","Endemis tinggi III"))))</f>
        <v>Endemis rendah</v>
      </c>
      <c r="Z8" s="344" t="s">
        <v>600</v>
      </c>
      <c r="AA8" s="348">
        <v>0</v>
      </c>
    </row>
    <row r="9" spans="1:29" ht="30" hidden="1" customHeight="1" x14ac:dyDescent="0.3">
      <c r="A9" s="306">
        <v>8</v>
      </c>
      <c r="B9" s="306">
        <v>8</v>
      </c>
      <c r="C9" s="307" t="s">
        <v>16</v>
      </c>
      <c r="D9" s="307" t="s">
        <v>24</v>
      </c>
      <c r="E9" s="325">
        <f>'REKAP 1 KAB'!E9</f>
        <v>417302</v>
      </c>
      <c r="F9" s="303">
        <f>JAN!E9+FEB!E9+MAR!E9+APR!E9+MEI!E9+JUN!E9+JUL!E9+AGS!E9+SEPT!E9+OKT!E9+NOV!E9+DES!E9</f>
        <v>1331</v>
      </c>
      <c r="G9" s="303">
        <f>JAN!F9+FEB!F9+MAR!F9+APR!F9+MEI!F9+JUN!F9+JUL!F9+AGS!F9+SEPT!F9+OKT!F9+NOV!F9+DES!F9</f>
        <v>1295</v>
      </c>
      <c r="H9" s="303">
        <f>JAN!G9+FEB!G9+MAR!G9+APR!G9+MEI!G9+JUN!G9+JUL!G9+AGS!G9+SEPT!G9+OKT!G9+NOV!G9+DES!G9</f>
        <v>198</v>
      </c>
      <c r="I9" s="303">
        <f>JAN!H9+FEB!H9+MAR!H9+APR!H9+MEI!H9+JUN!H9+JUL!H9+AGS!H9+SEPT!H9+OKT!H9+NOV!H9+DES!H9</f>
        <v>1493</v>
      </c>
      <c r="J9" s="303">
        <f>JAN!I9+FEB!I9+MAR!I9+APR!I9+MEI!I9+JUN!I9+JUL!I9+AGS!I9+SEPT!I9+OKT!I9+NOV!I9+DES!I9</f>
        <v>1295</v>
      </c>
      <c r="K9" s="303">
        <f>JAN!J9+FEB!J9+MAR!J9+APR!J9+MEI!J9+JUN!J9+JUL!J9+AGS!J9+SEPT!J9+OKT!J9+NOV!J9+DES!J9</f>
        <v>198</v>
      </c>
      <c r="L9" s="303">
        <f>JAN!K9+FEB!K9+MAR!K9+APR!K9+MEI!K9+JUN!K9+JUL!K9+AGS!K9+SEPT!K9+OKT!K9+NOV!K9+DES!K9</f>
        <v>1493</v>
      </c>
      <c r="M9" s="303">
        <f>JAN!L9+FEB!L9+MAR!L9+APR!L9+MEI!L9+JUN!L9+JUL!L9+AGS!L9+SEPT!L9+OKT!L9+NOV!L9+DES!L9</f>
        <v>5</v>
      </c>
      <c r="N9" s="303">
        <f>JAN!M9+FEB!M9+MAR!M9+APR!M9+MEI!M9+JUN!M9+JUL!M9+AGS!M9+SEPT!M9+OKT!M9+NOV!M9+DES!M9</f>
        <v>5</v>
      </c>
      <c r="O9" s="303">
        <f>JAN!N9+FEB!N9+MAR!N9+APR!N9+MEI!N9+JUN!N9+JUL!N9+AGS!N9+SEPT!N9+OKT!N9+NOV!N9+DES!N9</f>
        <v>5</v>
      </c>
      <c r="P9" s="303">
        <f>JAN!O9+FEB!O9+MAR!O9+APR!O9+MEI!O9+JUN!O9+JUL!O9+AGS!O9+SEPT!O9+OKT!O9+NOV!O9+DES!O9</f>
        <v>5</v>
      </c>
      <c r="Q9" s="303">
        <f>JAN!P9+FEB!P9+MAR!P9+APR!P9+MEI!P9+JUN!P9+JUL!P9+AGS!P9+SEPT!P9+OKT!P9+NOV!P9+DES!P9</f>
        <v>0</v>
      </c>
      <c r="R9" s="331">
        <f>JAN!Q9+FEB!Q9+MAR!Q9+APR!Q9+MEI!Q9+JUN!Q9+JUL!Q9+AGS!Q9+SEPT!Q9+OKT!Q9+NOV!Q9+DES!Q9</f>
        <v>0</v>
      </c>
      <c r="S9" s="336">
        <f t="shared" si="0"/>
        <v>1.1217129977460556</v>
      </c>
      <c r="T9" s="336">
        <f t="shared" si="1"/>
        <v>1</v>
      </c>
      <c r="U9" s="336">
        <f t="shared" si="2"/>
        <v>1</v>
      </c>
      <c r="V9" s="336">
        <f t="shared" si="3"/>
        <v>3.3489618218352311E-3</v>
      </c>
      <c r="W9" s="336">
        <f t="shared" si="4"/>
        <v>3.5777446549501322E-3</v>
      </c>
      <c r="X9" s="343">
        <f t="shared" si="5"/>
        <v>1.1981730257703055E-2</v>
      </c>
      <c r="Y9" s="344" t="str">
        <f t="shared" si="6"/>
        <v>Endemis rendah</v>
      </c>
      <c r="Z9" s="344" t="s">
        <v>600</v>
      </c>
      <c r="AA9" s="348">
        <v>29</v>
      </c>
    </row>
    <row r="10" spans="1:29" ht="30" hidden="1" customHeight="1" x14ac:dyDescent="0.3">
      <c r="A10" s="306">
        <v>9</v>
      </c>
      <c r="B10" s="306">
        <v>9</v>
      </c>
      <c r="C10" s="307" t="s">
        <v>16</v>
      </c>
      <c r="D10" s="307" t="s">
        <v>25</v>
      </c>
      <c r="E10" s="325">
        <f>'REKAP 1 KAB'!E10</f>
        <v>439131</v>
      </c>
      <c r="F10" s="303">
        <f>JAN!E10+FEB!E10+MAR!E10+APR!E10+MEI!E10+JUN!E10+JUL!E10+AGS!E10+SEPT!E10+OKT!E10+NOV!E10+DES!E10</f>
        <v>190</v>
      </c>
      <c r="G10" s="303">
        <f>JAN!F10+FEB!F10+MAR!F10+APR!F10+MEI!F10+JUN!F10+JUL!F10+AGS!F10+SEPT!F10+OKT!F10+NOV!F10+DES!F10</f>
        <v>163</v>
      </c>
      <c r="H10" s="303">
        <f>JAN!G10+FEB!G10+MAR!G10+APR!G10+MEI!G10+JUN!G10+JUL!G10+AGS!G10+SEPT!G10+OKT!G10+NOV!G10+DES!G10</f>
        <v>27</v>
      </c>
      <c r="I10" s="303">
        <f>JAN!H10+FEB!H10+MAR!H10+APR!H10+MEI!H10+JUN!H10+JUL!H10+AGS!H10+SEPT!H10+OKT!H10+NOV!H10+DES!H10</f>
        <v>190</v>
      </c>
      <c r="J10" s="303">
        <f>JAN!I10+FEB!I10+MAR!I10+APR!I10+MEI!I10+JUN!I10+JUL!I10+AGS!I10+SEPT!I10+OKT!I10+NOV!I10+DES!I10</f>
        <v>584</v>
      </c>
      <c r="K10" s="303">
        <f>JAN!J10+FEB!J10+MAR!J10+APR!J10+MEI!J10+JUN!J10+JUL!J10+AGS!J10+SEPT!J10+OKT!J10+NOV!J10+DES!J10</f>
        <v>27</v>
      </c>
      <c r="L10" s="303">
        <f>JAN!K10+FEB!K10+MAR!K10+APR!K10+MEI!K10+JUN!K10+JUL!K10+AGS!K10+SEPT!K10+OKT!K10+NOV!K10+DES!K10</f>
        <v>611</v>
      </c>
      <c r="M10" s="303">
        <f>JAN!L10+FEB!L10+MAR!L10+APR!L10+MEI!L10+JUN!L10+JUL!L10+AGS!L10+SEPT!L10+OKT!L10+NOV!L10+DES!L10</f>
        <v>0</v>
      </c>
      <c r="N10" s="303">
        <f>JAN!M10+FEB!M10+MAR!M10+APR!M10+MEI!M10+JUN!M10+JUL!M10+AGS!M10+SEPT!M10+OKT!M10+NOV!M10+DES!M10</f>
        <v>0</v>
      </c>
      <c r="O10" s="303">
        <f>JAN!N10+FEB!N10+MAR!N10+APR!N10+MEI!N10+JUN!N10+JUL!N10+AGS!N10+SEPT!N10+OKT!N10+NOV!N10+DES!N10</f>
        <v>0</v>
      </c>
      <c r="P10" s="303">
        <f>JAN!O10+FEB!O10+MAR!O10+APR!O10+MEI!O10+JUN!O10+JUL!O10+AGS!O10+SEPT!O10+OKT!O10+NOV!O10+DES!O10</f>
        <v>0</v>
      </c>
      <c r="Q10" s="303">
        <f>JAN!P10+FEB!P10+MAR!P10+APR!P10+MEI!P10+JUN!P10+JUL!P10+AGS!P10+SEPT!P10+OKT!P10+NOV!P10+DES!P10</f>
        <v>0</v>
      </c>
      <c r="R10" s="331">
        <f>JAN!Q10+FEB!Q10+MAR!Q10+APR!Q10+MEI!Q10+JUN!Q10+JUL!Q10+AGS!Q10+SEPT!Q10+OKT!Q10+NOV!Q10+DES!Q10</f>
        <v>0</v>
      </c>
      <c r="S10" s="336">
        <f t="shared" si="0"/>
        <v>1</v>
      </c>
      <c r="T10" s="336" t="e">
        <f t="shared" si="1"/>
        <v>#DIV/0!</v>
      </c>
      <c r="U10" s="336" t="e">
        <f t="shared" si="2"/>
        <v>#DIV/0!</v>
      </c>
      <c r="V10" s="336">
        <f t="shared" si="3"/>
        <v>0</v>
      </c>
      <c r="W10" s="336">
        <f t="shared" si="4"/>
        <v>1.3913843477231169E-3</v>
      </c>
      <c r="X10" s="343">
        <f t="shared" si="5"/>
        <v>0</v>
      </c>
      <c r="Y10" s="344" t="s">
        <v>598</v>
      </c>
      <c r="Z10" s="360" t="s">
        <v>598</v>
      </c>
      <c r="AA10" s="348">
        <v>5</v>
      </c>
    </row>
    <row r="11" spans="1:29" ht="30" hidden="1" customHeight="1" x14ac:dyDescent="0.3">
      <c r="A11" s="306">
        <v>10</v>
      </c>
      <c r="B11" s="306">
        <v>10</v>
      </c>
      <c r="C11" s="307" t="s">
        <v>16</v>
      </c>
      <c r="D11" s="307" t="s">
        <v>26</v>
      </c>
      <c r="E11" s="325">
        <f>'REKAP 1 KAB'!E11</f>
        <v>461726</v>
      </c>
      <c r="F11" s="303">
        <f>JAN!E11+FEB!E11+MAR!E11+APR!E11+MEI!E11+JUN!E11+JUL!E11+AGS!E11+SEPT!E11+OKT!E11+NOV!E11+DES!E11</f>
        <v>1439</v>
      </c>
      <c r="G11" s="303">
        <f>JAN!F11+FEB!F11+MAR!F11+APR!F11+MEI!F11+JUN!F11+JUL!F11+AGS!F11+SEPT!F11+OKT!F11+NOV!F11+DES!F11</f>
        <v>1433</v>
      </c>
      <c r="H11" s="303">
        <f>JAN!G11+FEB!G11+MAR!G11+APR!G11+MEI!G11+JUN!G11+JUL!G11+AGS!G11+SEPT!G11+OKT!G11+NOV!G11+DES!G11</f>
        <v>6</v>
      </c>
      <c r="I11" s="303">
        <f>JAN!H11+FEB!H11+MAR!H11+APR!H11+MEI!H11+JUN!H11+JUL!H11+AGS!H11+SEPT!H11+OKT!H11+NOV!H11+DES!H11</f>
        <v>1439</v>
      </c>
      <c r="J11" s="303">
        <f>JAN!I11+FEB!I11+MAR!I11+APR!I11+MEI!I11+JUN!I11+JUL!I11+AGS!I11+SEPT!I11+OKT!I11+NOV!I11+DES!I11</f>
        <v>1433</v>
      </c>
      <c r="K11" s="303">
        <f>JAN!J11+FEB!J11+MAR!J11+APR!J11+MEI!J11+JUN!J11+JUL!J11+AGS!J11+SEPT!J11+OKT!J11+NOV!J11+DES!J11</f>
        <v>6</v>
      </c>
      <c r="L11" s="303">
        <f>JAN!K11+FEB!K11+MAR!K11+APR!K11+MEI!K11+JUN!K11+JUL!K11+AGS!K11+SEPT!K11+OKT!K11+NOV!K11+DES!K11</f>
        <v>1439</v>
      </c>
      <c r="M11" s="303">
        <f>JAN!L11+FEB!L11+MAR!L11+APR!L11+MEI!L11+JUN!L11+JUL!L11+AGS!L11+SEPT!L11+OKT!L11+NOV!L11+DES!L11</f>
        <v>0</v>
      </c>
      <c r="N11" s="303">
        <f>JAN!M11+FEB!M11+MAR!M11+APR!M11+MEI!M11+JUN!M11+JUL!M11+AGS!M11+SEPT!M11+OKT!M11+NOV!M11+DES!M11</f>
        <v>0</v>
      </c>
      <c r="O11" s="303">
        <f>JAN!N11+FEB!N11+MAR!N11+APR!N11+MEI!N11+JUN!N11+JUL!N11+AGS!N11+SEPT!N11+OKT!N11+NOV!N11+DES!N11</f>
        <v>0</v>
      </c>
      <c r="P11" s="303">
        <f>JAN!O11+FEB!O11+MAR!O11+APR!O11+MEI!O11+JUN!O11+JUL!O11+AGS!O11+SEPT!O11+OKT!O11+NOV!O11+DES!O11</f>
        <v>0</v>
      </c>
      <c r="Q11" s="303">
        <f>JAN!P11+FEB!P11+MAR!P11+APR!P11+MEI!P11+JUN!P11+JUL!P11+AGS!P11+SEPT!P11+OKT!P11+NOV!P11+DES!P11</f>
        <v>0</v>
      </c>
      <c r="R11" s="331">
        <f>JAN!Q11+FEB!Q11+MAR!Q11+APR!Q11+MEI!Q11+JUN!Q11+JUL!Q11+AGS!Q11+SEPT!Q11+OKT!Q11+NOV!Q11+DES!Q11</f>
        <v>0</v>
      </c>
      <c r="S11" s="336">
        <f t="shared" si="0"/>
        <v>1</v>
      </c>
      <c r="T11" s="336" t="e">
        <f t="shared" si="1"/>
        <v>#DIV/0!</v>
      </c>
      <c r="U11" s="336" t="e">
        <f t="shared" si="2"/>
        <v>#DIV/0!</v>
      </c>
      <c r="V11" s="336">
        <f t="shared" si="3"/>
        <v>0</v>
      </c>
      <c r="W11" s="336">
        <f t="shared" si="4"/>
        <v>3.1165669682885521E-3</v>
      </c>
      <c r="X11" s="343">
        <f t="shared" si="5"/>
        <v>0</v>
      </c>
      <c r="Y11" s="344" t="s">
        <v>598</v>
      </c>
      <c r="Z11" s="360" t="s">
        <v>598</v>
      </c>
      <c r="AA11" s="348">
        <v>2</v>
      </c>
    </row>
    <row r="12" spans="1:29" ht="30" hidden="1" customHeight="1" x14ac:dyDescent="0.3">
      <c r="A12" s="306">
        <v>11</v>
      </c>
      <c r="B12" s="306">
        <v>11</v>
      </c>
      <c r="C12" s="307" t="s">
        <v>16</v>
      </c>
      <c r="D12" s="307" t="s">
        <v>27</v>
      </c>
      <c r="E12" s="325">
        <f>'REKAP 1 KAB'!E12</f>
        <v>611435</v>
      </c>
      <c r="F12" s="303">
        <f>JAN!E12+FEB!E12+MAR!E12+APR!E12+MEI!E12+JUN!E12+JUL!E12+AGS!E12+SEPT!E12+OKT!E12+NOV!E12+DES!E12</f>
        <v>735</v>
      </c>
      <c r="G12" s="303">
        <f>JAN!F12+FEB!F12+MAR!F12+APR!F12+MEI!F12+JUN!F12+JUL!F12+AGS!F12+SEPT!F12+OKT!F12+NOV!F12+DES!F12</f>
        <v>511</v>
      </c>
      <c r="H12" s="303">
        <f>JAN!G12+FEB!G12+MAR!G12+APR!G12+MEI!G12+JUN!G12+JUL!G12+AGS!G12+SEPT!G12+OKT!G12+NOV!G12+DES!G12</f>
        <v>209</v>
      </c>
      <c r="I12" s="303">
        <f>JAN!H12+FEB!H12+MAR!H12+APR!H12+MEI!H12+JUN!H12+JUL!H12+AGS!H12+SEPT!H12+OKT!H12+NOV!H12+DES!H12</f>
        <v>720</v>
      </c>
      <c r="J12" s="303">
        <f>JAN!I12+FEB!I12+MAR!I12+APR!I12+MEI!I12+JUN!I12+JUL!I12+AGS!I12+SEPT!I12+OKT!I12+NOV!I12+DES!I12</f>
        <v>511</v>
      </c>
      <c r="K12" s="303">
        <f>JAN!J12+FEB!J12+MAR!J12+APR!J12+MEI!J12+JUN!J12+JUL!J12+AGS!J12+SEPT!J12+OKT!J12+NOV!J12+DES!J12</f>
        <v>209</v>
      </c>
      <c r="L12" s="303">
        <f>JAN!K12+FEB!K12+MAR!K12+APR!K12+MEI!K12+JUN!K12+JUL!K12+AGS!K12+SEPT!K12+OKT!K12+NOV!K12+DES!K12</f>
        <v>720</v>
      </c>
      <c r="M12" s="303">
        <f>JAN!L12+FEB!L12+MAR!L12+APR!L12+MEI!L12+JUN!L12+JUL!L12+AGS!L12+SEPT!L12+OKT!L12+NOV!L12+DES!L12</f>
        <v>4</v>
      </c>
      <c r="N12" s="303">
        <f>JAN!M12+FEB!M12+MAR!M12+APR!M12+MEI!M12+JUN!M12+JUL!M12+AGS!M12+SEPT!M12+OKT!M12+NOV!M12+DES!M12</f>
        <v>4</v>
      </c>
      <c r="O12" s="303">
        <f>JAN!N12+FEB!N12+MAR!N12+APR!N12+MEI!N12+JUN!N12+JUL!N12+AGS!N12+SEPT!N12+OKT!N12+NOV!N12+DES!N12</f>
        <v>4</v>
      </c>
      <c r="P12" s="303">
        <f>JAN!O12+FEB!O12+MAR!O12+APR!O12+MEI!O12+JUN!O12+JUL!O12+AGS!O12+SEPT!O12+OKT!O12+NOV!O12+DES!O12</f>
        <v>0</v>
      </c>
      <c r="Q12" s="303">
        <f>JAN!P12+FEB!P12+MAR!P12+APR!P12+MEI!P12+JUN!P12+JUL!P12+AGS!P12+SEPT!P12+OKT!P12+NOV!P12+DES!P12</f>
        <v>3</v>
      </c>
      <c r="R12" s="331">
        <f>JAN!Q12+FEB!Q12+MAR!Q12+APR!Q12+MEI!Q12+JUN!Q12+JUL!Q12+AGS!Q12+SEPT!Q12+OKT!Q12+NOV!Q12+DES!Q12</f>
        <v>0</v>
      </c>
      <c r="S12" s="336">
        <f t="shared" si="0"/>
        <v>0.97959183673469385</v>
      </c>
      <c r="T12" s="336">
        <f t="shared" si="1"/>
        <v>1</v>
      </c>
      <c r="U12" s="336">
        <f t="shared" si="2"/>
        <v>1</v>
      </c>
      <c r="V12" s="336">
        <f t="shared" si="3"/>
        <v>5.5555555555555558E-3</v>
      </c>
      <c r="W12" s="336">
        <f t="shared" si="4"/>
        <v>1.1775577125941433E-3</v>
      </c>
      <c r="X12" s="343">
        <f t="shared" si="5"/>
        <v>6.5419872921896847E-3</v>
      </c>
      <c r="Y12" s="344" t="s">
        <v>598</v>
      </c>
      <c r="Z12" s="360" t="s">
        <v>598</v>
      </c>
      <c r="AA12" s="348">
        <v>8</v>
      </c>
    </row>
    <row r="13" spans="1:29" ht="30" hidden="1" customHeight="1" x14ac:dyDescent="0.3">
      <c r="A13" s="306">
        <v>12</v>
      </c>
      <c r="B13" s="306">
        <v>12</v>
      </c>
      <c r="C13" s="307" t="s">
        <v>16</v>
      </c>
      <c r="D13" s="307" t="s">
        <v>28</v>
      </c>
      <c r="E13" s="325">
        <f>'REKAP 1 KAB'!E13</f>
        <v>148111</v>
      </c>
      <c r="F13" s="303">
        <f>JAN!E13+FEB!E13+MAR!E13+APR!E13+MEI!E13+JUN!E13+JUL!E13+AGS!E13+SEPT!E13+OKT!E13+NOV!E13+DES!E13</f>
        <v>22</v>
      </c>
      <c r="G13" s="303">
        <f>JAN!F13+FEB!F13+MAR!F13+APR!F13+MEI!F13+JUN!F13+JUL!F13+AGS!F13+SEPT!F13+OKT!F13+NOV!F13+DES!F13</f>
        <v>0</v>
      </c>
      <c r="H13" s="303">
        <f>JAN!G13+FEB!G13+MAR!G13+APR!G13+MEI!G13+JUN!G13+JUL!G13+AGS!G13+SEPT!G13+OKT!G13+NOV!G13+DES!G13</f>
        <v>22</v>
      </c>
      <c r="I13" s="303">
        <f>JAN!H13+FEB!H13+MAR!H13+APR!H13+MEI!H13+JUN!H13+JUL!H13+AGS!H13+SEPT!H13+OKT!H13+NOV!H13+DES!H13</f>
        <v>22</v>
      </c>
      <c r="J13" s="303">
        <f>JAN!I13+FEB!I13+MAR!I13+APR!I13+MEI!I13+JUN!I13+JUL!I13+AGS!I13+SEPT!I13+OKT!I13+NOV!I13+DES!I13</f>
        <v>0</v>
      </c>
      <c r="K13" s="303">
        <f>JAN!J13+FEB!J13+MAR!J13+APR!J13+MEI!J13+JUN!J13+JUL!J13+AGS!J13+SEPT!J13+OKT!J13+NOV!J13+DES!J13</f>
        <v>22</v>
      </c>
      <c r="L13" s="303">
        <f>JAN!K13+FEB!K13+MAR!K13+APR!K13+MEI!K13+JUN!K13+JUL!K13+AGS!K13+SEPT!K13+OKT!K13+NOV!K13+DES!K13</f>
        <v>22</v>
      </c>
      <c r="M13" s="303">
        <f>JAN!L13+FEB!L13+MAR!L13+APR!L13+MEI!L13+JUN!L13+JUL!L13+AGS!L13+SEPT!L13+OKT!L13+NOV!L13+DES!L13</f>
        <v>0</v>
      </c>
      <c r="N13" s="303">
        <f>JAN!M13+FEB!M13+MAR!M13+APR!M13+MEI!M13+JUN!M13+JUL!M13+AGS!M13+SEPT!M13+OKT!M13+NOV!M13+DES!M13</f>
        <v>0</v>
      </c>
      <c r="O13" s="303">
        <f>JAN!N13+FEB!N13+MAR!N13+APR!N13+MEI!N13+JUN!N13+JUL!N13+AGS!N13+SEPT!N13+OKT!N13+NOV!N13+DES!N13</f>
        <v>0</v>
      </c>
      <c r="P13" s="303">
        <f>JAN!O13+FEB!O13+MAR!O13+APR!O13+MEI!O13+JUN!O13+JUL!O13+AGS!O13+SEPT!O13+OKT!O13+NOV!O13+DES!O13</f>
        <v>0</v>
      </c>
      <c r="Q13" s="303">
        <f>JAN!P13+FEB!P13+MAR!P13+APR!P13+MEI!P13+JUN!P13+JUL!P13+AGS!P13+SEPT!P13+OKT!P13+NOV!P13+DES!P13</f>
        <v>0</v>
      </c>
      <c r="R13" s="331">
        <f>JAN!Q13+FEB!Q13+MAR!Q13+APR!Q13+MEI!Q13+JUN!Q13+JUL!Q13+AGS!Q13+SEPT!Q13+OKT!Q13+NOV!Q13+DES!Q13</f>
        <v>0</v>
      </c>
      <c r="S13" s="336">
        <f t="shared" si="0"/>
        <v>1</v>
      </c>
      <c r="T13" s="336" t="e">
        <f t="shared" si="1"/>
        <v>#DIV/0!</v>
      </c>
      <c r="U13" s="336" t="e">
        <f t="shared" si="2"/>
        <v>#DIV/0!</v>
      </c>
      <c r="V13" s="336">
        <f t="shared" si="3"/>
        <v>0</v>
      </c>
      <c r="W13" s="336">
        <f t="shared" si="4"/>
        <v>1.4853724571436288E-4</v>
      </c>
      <c r="X13" s="343">
        <f t="shared" si="5"/>
        <v>0</v>
      </c>
      <c r="Y13" s="344" t="s">
        <v>598</v>
      </c>
      <c r="Z13" s="360" t="s">
        <v>598</v>
      </c>
      <c r="AA13" s="348">
        <v>0</v>
      </c>
    </row>
    <row r="14" spans="1:29" ht="30" hidden="1" customHeight="1" x14ac:dyDescent="0.3">
      <c r="A14" s="306">
        <v>13</v>
      </c>
      <c r="B14" s="306">
        <v>13</v>
      </c>
      <c r="C14" s="307" t="s">
        <v>16</v>
      </c>
      <c r="D14" s="307" t="s">
        <v>29</v>
      </c>
      <c r="E14" s="325">
        <f>'REKAP 1 KAB'!E14</f>
        <v>92602</v>
      </c>
      <c r="F14" s="303">
        <f>JAN!E14+FEB!E14+MAR!E14+APR!E14+MEI!E14+JUN!E14+JUL!E14+AGS!E14+SEPT!E14+OKT!E14+NOV!E14+DES!E14</f>
        <v>0</v>
      </c>
      <c r="G14" s="303">
        <f>JAN!F14+FEB!F14+MAR!F14+APR!F14+MEI!F14+JUN!F14+JUL!F14+AGS!F14+SEPT!F14+OKT!F14+NOV!F14+DES!F14</f>
        <v>0</v>
      </c>
      <c r="H14" s="303">
        <f>JAN!G14+FEB!G14+MAR!G14+APR!G14+MEI!G14+JUN!G14+JUL!G14+AGS!G14+SEPT!G14+OKT!G14+NOV!G14+DES!G14</f>
        <v>0</v>
      </c>
      <c r="I14" s="303">
        <f>JAN!H14+FEB!H14+MAR!H14+APR!H14+MEI!H14+JUN!H14+JUL!H14+AGS!H14+SEPT!H14+OKT!H14+NOV!H14+DES!H14</f>
        <v>0</v>
      </c>
      <c r="J14" s="303">
        <f>JAN!I14+FEB!I14+MAR!I14+APR!I14+MEI!I14+JUN!I14+JUL!I14+AGS!I14+SEPT!I14+OKT!I14+NOV!I14+DES!I14</f>
        <v>0</v>
      </c>
      <c r="K14" s="303">
        <f>JAN!J14+FEB!J14+MAR!J14+APR!J14+MEI!J14+JUN!J14+JUL!J14+AGS!J14+SEPT!J14+OKT!J14+NOV!J14+DES!J14</f>
        <v>0</v>
      </c>
      <c r="L14" s="303">
        <f>JAN!K14+FEB!K14+MAR!K14+APR!K14+MEI!K14+JUN!K14+JUL!K14+AGS!K14+SEPT!K14+OKT!K14+NOV!K14+DES!K14</f>
        <v>0</v>
      </c>
      <c r="M14" s="303">
        <f>JAN!L14+FEB!L14+MAR!L14+APR!L14+MEI!L14+JUN!L14+JUL!L14+AGS!L14+SEPT!L14+OKT!L14+NOV!L14+DES!L14</f>
        <v>0</v>
      </c>
      <c r="N14" s="303">
        <f>JAN!M14+FEB!M14+MAR!M14+APR!M14+MEI!M14+JUN!M14+JUL!M14+AGS!M14+SEPT!M14+OKT!M14+NOV!M14+DES!M14</f>
        <v>0</v>
      </c>
      <c r="O14" s="303">
        <f>JAN!N14+FEB!N14+MAR!N14+APR!N14+MEI!N14+JUN!N14+JUL!N14+AGS!N14+SEPT!N14+OKT!N14+NOV!N14+DES!N14</f>
        <v>0</v>
      </c>
      <c r="P14" s="303">
        <f>JAN!O14+FEB!O14+MAR!O14+APR!O14+MEI!O14+JUN!O14+JUL!O14+AGS!O14+SEPT!O14+OKT!O14+NOV!O14+DES!O14</f>
        <v>0</v>
      </c>
      <c r="Q14" s="303">
        <f>JAN!P14+FEB!P14+MAR!P14+APR!P14+MEI!P14+JUN!P14+JUL!P14+AGS!P14+SEPT!P14+OKT!P14+NOV!P14+DES!P14</f>
        <v>0</v>
      </c>
      <c r="R14" s="331">
        <f>JAN!Q14+FEB!Q14+MAR!Q14+APR!Q14+MEI!Q14+JUN!Q14+JUL!Q14+AGS!Q14+SEPT!Q14+OKT!Q14+NOV!Q14+DES!Q14</f>
        <v>0</v>
      </c>
      <c r="S14" s="336" t="e">
        <f t="shared" si="0"/>
        <v>#DIV/0!</v>
      </c>
      <c r="T14" s="336" t="e">
        <f t="shared" si="1"/>
        <v>#DIV/0!</v>
      </c>
      <c r="U14" s="336" t="e">
        <f t="shared" si="2"/>
        <v>#DIV/0!</v>
      </c>
      <c r="V14" s="336" t="e">
        <f t="shared" si="3"/>
        <v>#DIV/0!</v>
      </c>
      <c r="W14" s="336">
        <f t="shared" si="4"/>
        <v>0</v>
      </c>
      <c r="X14" s="343">
        <f t="shared" si="5"/>
        <v>0</v>
      </c>
      <c r="Y14" s="344" t="s">
        <v>598</v>
      </c>
      <c r="Z14" s="360" t="s">
        <v>598</v>
      </c>
      <c r="AA14" s="348">
        <v>0</v>
      </c>
    </row>
    <row r="15" spans="1:29" ht="30" customHeight="1" x14ac:dyDescent="0.3">
      <c r="A15" s="306">
        <v>14</v>
      </c>
      <c r="B15" s="306">
        <v>14</v>
      </c>
      <c r="C15" s="307" t="s">
        <v>16</v>
      </c>
      <c r="D15" s="307" t="s">
        <v>30</v>
      </c>
      <c r="E15" s="325">
        <f>'REKAP 1 KAB'!E15</f>
        <v>291112</v>
      </c>
      <c r="F15" s="303">
        <f>JAN!E15+FEB!E15+MAR!E15+APR!E15+MEI!E15+JUN!E15+JUL!E15+AGS!E15+SEPT!E15+OKT!E15+NOV!E15+DES!E15</f>
        <v>1116</v>
      </c>
      <c r="G15" s="303">
        <f>JAN!F15+FEB!F15+MAR!F15+APR!F15+MEI!F15+JUN!F15+JUL!F15+AGS!F15+SEPT!F15+OKT!F15+NOV!F15+DES!F15</f>
        <v>462</v>
      </c>
      <c r="H15" s="303">
        <f>JAN!G15+FEB!G15+MAR!G15+APR!G15+MEI!G15+JUN!G15+JUL!G15+AGS!G15+SEPT!G15+OKT!G15+NOV!G15+DES!G15</f>
        <v>654</v>
      </c>
      <c r="I15" s="303">
        <f>JAN!H15+FEB!H15+MAR!H15+APR!H15+MEI!H15+JUN!H15+JUL!H15+AGS!H15+SEPT!H15+OKT!H15+NOV!H15+DES!H15</f>
        <v>1116</v>
      </c>
      <c r="J15" s="303">
        <f>JAN!I15+FEB!I15+MAR!I15+APR!I15+MEI!I15+JUN!I15+JUL!I15+AGS!I15+SEPT!I15+OKT!I15+NOV!I15+DES!I15</f>
        <v>462</v>
      </c>
      <c r="K15" s="303">
        <f>JAN!J15+FEB!J15+MAR!J15+APR!J15+MEI!J15+JUN!J15+JUL!J15+AGS!J15+SEPT!J15+OKT!J15+NOV!J15+DES!J15</f>
        <v>654</v>
      </c>
      <c r="L15" s="303">
        <f>JAN!K15+FEB!K15+MAR!K15+APR!K15+MEI!K15+JUN!K15+JUL!K15+AGS!K15+SEPT!K15+OKT!K15+NOV!K15+DES!K15</f>
        <v>1116</v>
      </c>
      <c r="M15" s="303">
        <f>JAN!L15+FEB!L15+MAR!L15+APR!L15+MEI!L15+JUN!L15+JUL!L15+AGS!L15+SEPT!L15+OKT!L15+NOV!L15+DES!L15</f>
        <v>13</v>
      </c>
      <c r="N15" s="303">
        <f>JAN!M15+FEB!M15+MAR!M15+APR!M15+MEI!M15+JUN!M15+JUL!M15+AGS!M15+SEPT!M15+OKT!M15+NOV!M15+DES!M15</f>
        <v>13</v>
      </c>
      <c r="O15" s="303">
        <f>JAN!N15+FEB!N15+MAR!N15+APR!N15+MEI!N15+JUN!N15+JUL!N15+AGS!N15+SEPT!N15+OKT!N15+NOV!N15+DES!N15</f>
        <v>13</v>
      </c>
      <c r="P15" s="303">
        <f>JAN!O15+FEB!O15+MAR!O15+APR!O15+MEI!O15+JUN!O15+JUL!O15+AGS!O15+SEPT!O15+OKT!O15+NOV!O15+DES!O15</f>
        <v>3</v>
      </c>
      <c r="Q15" s="303">
        <f>JAN!P15+FEB!P15+MAR!P15+APR!P15+MEI!P15+JUN!P15+JUL!P15+AGS!P15+SEPT!P15+OKT!P15+NOV!P15+DES!P15</f>
        <v>10</v>
      </c>
      <c r="R15" s="331">
        <f>JAN!Q15+FEB!Q15+MAR!Q15+APR!Q15+MEI!Q15+JUN!Q15+JUL!Q15+AGS!Q15+SEPT!Q15+OKT!Q15+NOV!Q15+DES!Q15</f>
        <v>0</v>
      </c>
      <c r="S15" s="336">
        <f t="shared" si="0"/>
        <v>1</v>
      </c>
      <c r="T15" s="336">
        <f t="shared" si="1"/>
        <v>1</v>
      </c>
      <c r="U15" s="336">
        <f t="shared" si="2"/>
        <v>1</v>
      </c>
      <c r="V15" s="336">
        <f t="shared" si="3"/>
        <v>1.1648745519713262E-2</v>
      </c>
      <c r="W15" s="336">
        <f t="shared" si="4"/>
        <v>3.8335760806837232E-3</v>
      </c>
      <c r="X15" s="343">
        <f t="shared" si="5"/>
        <v>4.465635219434444E-2</v>
      </c>
      <c r="Y15" s="344" t="s">
        <v>598</v>
      </c>
      <c r="Z15" s="360" t="s">
        <v>598</v>
      </c>
      <c r="AA15" s="348">
        <v>8</v>
      </c>
    </row>
    <row r="16" spans="1:29" ht="30" hidden="1" customHeight="1" x14ac:dyDescent="0.3">
      <c r="A16" s="306">
        <v>15</v>
      </c>
      <c r="B16" s="306">
        <v>15</v>
      </c>
      <c r="C16" s="307" t="s">
        <v>16</v>
      </c>
      <c r="D16" s="307" t="s">
        <v>31</v>
      </c>
      <c r="E16" s="325">
        <f>'REKAP 1 KAB'!E16</f>
        <v>164483</v>
      </c>
      <c r="F16" s="303">
        <f>JAN!E16+FEB!E16+MAR!E16+APR!E16+MEI!E16+JUN!E16+JUL!E16+AGS!E16+SEPT!E16+OKT!E16+NOV!E16+DES!E16</f>
        <v>301</v>
      </c>
      <c r="G16" s="303">
        <f>JAN!F16+FEB!F16+MAR!F16+APR!F16+MEI!F16+JUN!F16+JUL!F16+AGS!F16+SEPT!F16+OKT!F16+NOV!F16+DES!F16</f>
        <v>2</v>
      </c>
      <c r="H16" s="303">
        <f>JAN!G16+FEB!G16+MAR!G16+APR!G16+MEI!G16+JUN!G16+JUL!G16+AGS!G16+SEPT!G16+OKT!G16+NOV!G16+DES!G16</f>
        <v>299</v>
      </c>
      <c r="I16" s="303">
        <f>JAN!H16+FEB!H16+MAR!H16+APR!H16+MEI!H16+JUN!H16+JUL!H16+AGS!H16+SEPT!H16+OKT!H16+NOV!H16+DES!H16</f>
        <v>301</v>
      </c>
      <c r="J16" s="303">
        <f>JAN!I16+FEB!I16+MAR!I16+APR!I16+MEI!I16+JUN!I16+JUL!I16+AGS!I16+SEPT!I16+OKT!I16+NOV!I16+DES!I16</f>
        <v>2</v>
      </c>
      <c r="K16" s="303">
        <f>JAN!J16+FEB!J16+MAR!J16+APR!J16+MEI!J16+JUN!J16+JUL!J16+AGS!J16+SEPT!J16+OKT!J16+NOV!J16+DES!J16</f>
        <v>299</v>
      </c>
      <c r="L16" s="303">
        <f>JAN!K16+FEB!K16+MAR!K16+APR!K16+MEI!K16+JUN!K16+JUL!K16+AGS!K16+SEPT!K16+OKT!K16+NOV!K16+DES!K16</f>
        <v>301</v>
      </c>
      <c r="M16" s="303">
        <f>JAN!L16+FEB!L16+MAR!L16+APR!L16+MEI!L16+JUN!L16+JUL!L16+AGS!L16+SEPT!L16+OKT!L16+NOV!L16+DES!L16</f>
        <v>3</v>
      </c>
      <c r="N16" s="303">
        <f>JAN!M16+FEB!M16+MAR!M16+APR!M16+MEI!M16+JUN!M16+JUL!M16+AGS!M16+SEPT!M16+OKT!M16+NOV!M16+DES!M16</f>
        <v>3</v>
      </c>
      <c r="O16" s="303">
        <f>JAN!N16+FEB!N16+MAR!N16+APR!N16+MEI!N16+JUN!N16+JUL!N16+AGS!N16+SEPT!N16+OKT!N16+NOV!N16+DES!N16</f>
        <v>3</v>
      </c>
      <c r="P16" s="303">
        <f>JAN!O16+FEB!O16+MAR!O16+APR!O16+MEI!O16+JUN!O16+JUL!O16+AGS!O16+SEPT!O16+OKT!O16+NOV!O16+DES!O16</f>
        <v>3</v>
      </c>
      <c r="Q16" s="303">
        <f>JAN!P16+FEB!P16+MAR!P16+APR!P16+MEI!P16+JUN!P16+JUL!P16+AGS!P16+SEPT!P16+OKT!P16+NOV!P16+DES!P16</f>
        <v>0</v>
      </c>
      <c r="R16" s="331">
        <f>JAN!Q16+FEB!Q16+MAR!Q16+APR!Q16+MEI!Q16+JUN!Q16+JUL!Q16+AGS!Q16+SEPT!Q16+OKT!Q16+NOV!Q16+DES!Q16</f>
        <v>0</v>
      </c>
      <c r="S16" s="336">
        <f t="shared" si="0"/>
        <v>1</v>
      </c>
      <c r="T16" s="336">
        <f t="shared" si="1"/>
        <v>1</v>
      </c>
      <c r="U16" s="336">
        <f t="shared" si="2"/>
        <v>1</v>
      </c>
      <c r="V16" s="336">
        <f t="shared" si="3"/>
        <v>9.9667774086378731E-3</v>
      </c>
      <c r="W16" s="336">
        <f t="shared" si="4"/>
        <v>1.8299763501395281E-3</v>
      </c>
      <c r="X16" s="343">
        <f t="shared" si="5"/>
        <v>1.8238966944912238E-2</v>
      </c>
      <c r="Y16" s="344" t="str">
        <f t="shared" si="6"/>
        <v>Endemis rendah</v>
      </c>
      <c r="Z16" s="344" t="s">
        <v>600</v>
      </c>
      <c r="AA16" s="348">
        <v>6</v>
      </c>
    </row>
    <row r="17" spans="1:27" ht="30" hidden="1" customHeight="1" x14ac:dyDescent="0.3">
      <c r="A17" s="306">
        <v>16</v>
      </c>
      <c r="B17" s="306">
        <v>16</v>
      </c>
      <c r="C17" s="307" t="s">
        <v>16</v>
      </c>
      <c r="D17" s="307" t="s">
        <v>32</v>
      </c>
      <c r="E17" s="325">
        <f>'REKAP 1 KAB'!E17</f>
        <v>91087</v>
      </c>
      <c r="F17" s="303">
        <f>JAN!E17+FEB!E17+MAR!E17+APR!E17+MEI!E17+JUN!E17+JUL!E17+AGS!E17+SEPT!E17+OKT!E17+NOV!E17+DES!E17</f>
        <v>1523</v>
      </c>
      <c r="G17" s="303">
        <f>JAN!F17+FEB!F17+MAR!F17+APR!F17+MEI!F17+JUN!F17+JUL!F17+AGS!F17+SEPT!F17+OKT!F17+NOV!F17+DES!F17</f>
        <v>1013</v>
      </c>
      <c r="H17" s="303">
        <f>JAN!G17+FEB!G17+MAR!G17+APR!G17+MEI!G17+JUN!G17+JUL!G17+AGS!G17+SEPT!G17+OKT!G17+NOV!G17+DES!G17</f>
        <v>508</v>
      </c>
      <c r="I17" s="303">
        <f>JAN!H17+FEB!H17+MAR!H17+APR!H17+MEI!H17+JUN!H17+JUL!H17+AGS!H17+SEPT!H17+OKT!H17+NOV!H17+DES!H17</f>
        <v>1521</v>
      </c>
      <c r="J17" s="303">
        <f>JAN!I17+FEB!I17+MAR!I17+APR!I17+MEI!I17+JUN!I17+JUL!I17+AGS!I17+SEPT!I17+OKT!I17+NOV!I17+DES!I17</f>
        <v>1675</v>
      </c>
      <c r="K17" s="303">
        <f>JAN!J17+FEB!J17+MAR!J17+APR!J17+MEI!J17+JUN!J17+JUL!J17+AGS!J17+SEPT!J17+OKT!J17+NOV!J17+DES!J17</f>
        <v>508</v>
      </c>
      <c r="L17" s="303">
        <f>JAN!K17+FEB!K17+MAR!K17+APR!K17+MEI!K17+JUN!K17+JUL!K17+AGS!K17+SEPT!K17+OKT!K17+NOV!K17+DES!K17</f>
        <v>2183</v>
      </c>
      <c r="M17" s="303">
        <f>JAN!L17+FEB!L17+MAR!L17+APR!L17+MEI!L17+JUN!L17+JUL!L17+AGS!L17+SEPT!L17+OKT!L17+NOV!L17+DES!L17</f>
        <v>27</v>
      </c>
      <c r="N17" s="303">
        <f>JAN!M17+FEB!M17+MAR!M17+APR!M17+MEI!M17+JUN!M17+JUL!M17+AGS!M17+SEPT!M17+OKT!M17+NOV!M17+DES!M17</f>
        <v>27</v>
      </c>
      <c r="O17" s="303">
        <f>JAN!N17+FEB!N17+MAR!N17+APR!N17+MEI!N17+JUN!N17+JUL!N17+AGS!N17+SEPT!N17+OKT!N17+NOV!N17+DES!N17</f>
        <v>27</v>
      </c>
      <c r="P17" s="303">
        <f>JAN!O17+FEB!O17+MAR!O17+APR!O17+MEI!O17+JUN!O17+JUL!O17+AGS!O17+SEPT!O17+OKT!O17+NOV!O17+DES!O17</f>
        <v>23</v>
      </c>
      <c r="Q17" s="303">
        <f>JAN!P17+FEB!P17+MAR!P17+APR!P17+MEI!P17+JUN!P17+JUL!P17+AGS!P17+SEPT!P17+OKT!P17+NOV!P17+DES!P17</f>
        <v>1</v>
      </c>
      <c r="R17" s="331">
        <f>JAN!Q17+FEB!Q17+MAR!Q17+APR!Q17+MEI!Q17+JUN!Q17+JUL!Q17+AGS!Q17+SEPT!Q17+OKT!Q17+NOV!Q17+DES!Q17</f>
        <v>0</v>
      </c>
      <c r="S17" s="336">
        <f t="shared" si="0"/>
        <v>0.99868680236375573</v>
      </c>
      <c r="T17" s="336">
        <f t="shared" si="1"/>
        <v>1</v>
      </c>
      <c r="U17" s="336">
        <f t="shared" si="2"/>
        <v>1</v>
      </c>
      <c r="V17" s="336">
        <f t="shared" si="3"/>
        <v>1.2368300503893724E-2</v>
      </c>
      <c r="W17" s="336">
        <f t="shared" si="4"/>
        <v>2.3966098345537784E-2</v>
      </c>
      <c r="X17" s="343">
        <f t="shared" si="5"/>
        <v>0.29641990624348147</v>
      </c>
      <c r="Y17" s="344" t="str">
        <f t="shared" si="6"/>
        <v>Endemis rendah</v>
      </c>
      <c r="Z17" s="344" t="s">
        <v>601</v>
      </c>
      <c r="AA17" s="348">
        <v>136</v>
      </c>
    </row>
    <row r="18" spans="1:27" ht="30" customHeight="1" x14ac:dyDescent="0.3">
      <c r="A18" s="306">
        <v>17</v>
      </c>
      <c r="B18" s="306">
        <v>17</v>
      </c>
      <c r="C18" s="307" t="s">
        <v>16</v>
      </c>
      <c r="D18" s="307" t="s">
        <v>33</v>
      </c>
      <c r="E18" s="325">
        <f>'REKAP 1 KAB'!E18</f>
        <v>145086</v>
      </c>
      <c r="F18" s="303">
        <f>JAN!E18+FEB!E18+MAR!E18+APR!E18+MEI!E18+JUN!E18+JUL!E18+AGS!E18+SEPT!E18+OKT!E18+NOV!E18+DES!E18</f>
        <v>623</v>
      </c>
      <c r="G18" s="303">
        <f>JAN!F18+FEB!F18+MAR!F18+APR!F18+MEI!F18+JUN!F18+JUL!F18+AGS!F18+SEPT!F18+OKT!F18+NOV!F18+DES!F18</f>
        <v>110</v>
      </c>
      <c r="H18" s="303">
        <f>JAN!G18+FEB!G18+MAR!G18+APR!G18+MEI!G18+JUN!G18+JUL!G18+AGS!G18+SEPT!G18+OKT!G18+NOV!G18+DES!G18</f>
        <v>513</v>
      </c>
      <c r="I18" s="303">
        <f>JAN!H18+FEB!H18+MAR!H18+APR!H18+MEI!H18+JUN!H18+JUL!H18+AGS!H18+SEPT!H18+OKT!H18+NOV!H18+DES!H18</f>
        <v>623</v>
      </c>
      <c r="J18" s="303">
        <f>JAN!I18+FEB!I18+MAR!I18+APR!I18+MEI!I18+JUN!I18+JUL!I18+AGS!I18+SEPT!I18+OKT!I18+NOV!I18+DES!I18</f>
        <v>240</v>
      </c>
      <c r="K18" s="303">
        <f>JAN!J18+FEB!J18+MAR!J18+APR!J18+MEI!J18+JUN!J18+JUL!J18+AGS!J18+SEPT!J18+OKT!J18+NOV!J18+DES!J18</f>
        <v>513</v>
      </c>
      <c r="L18" s="303">
        <f>JAN!K18+FEB!K18+MAR!K18+APR!K18+MEI!K18+JUN!K18+JUL!K18+AGS!K18+SEPT!K18+OKT!K18+NOV!K18+DES!K18</f>
        <v>753</v>
      </c>
      <c r="M18" s="303">
        <f>JAN!L18+FEB!L18+MAR!L18+APR!L18+MEI!L18+JUN!L18+JUL!L18+AGS!L18+SEPT!L18+OKT!L18+NOV!L18+DES!L18</f>
        <v>2</v>
      </c>
      <c r="N18" s="303">
        <f>JAN!M18+FEB!M18+MAR!M18+APR!M18+MEI!M18+JUN!M18+JUL!M18+AGS!M18+SEPT!M18+OKT!M18+NOV!M18+DES!M18</f>
        <v>2</v>
      </c>
      <c r="O18" s="303">
        <f>JAN!N18+FEB!N18+MAR!N18+APR!N18+MEI!N18+JUN!N18+JUL!N18+AGS!N18+SEPT!N18+OKT!N18+NOV!N18+DES!N18</f>
        <v>2</v>
      </c>
      <c r="P18" s="303">
        <f>JAN!O18+FEB!O18+MAR!O18+APR!O18+MEI!O18+JUN!O18+JUL!O18+AGS!O18+SEPT!O18+OKT!O18+NOV!O18+DES!O18</f>
        <v>1</v>
      </c>
      <c r="Q18" s="303">
        <f>JAN!P18+FEB!P18+MAR!P18+APR!P18+MEI!P18+JUN!P18+JUL!P18+AGS!P18+SEPT!P18+OKT!P18+NOV!P18+DES!P18</f>
        <v>1</v>
      </c>
      <c r="R18" s="331">
        <f>JAN!Q18+FEB!Q18+MAR!Q18+APR!Q18+MEI!Q18+JUN!Q18+JUL!Q18+AGS!Q18+SEPT!Q18+OKT!Q18+NOV!Q18+DES!Q18</f>
        <v>0</v>
      </c>
      <c r="S18" s="336">
        <f t="shared" si="0"/>
        <v>1</v>
      </c>
      <c r="T18" s="336">
        <f t="shared" si="1"/>
        <v>1</v>
      </c>
      <c r="U18" s="336">
        <f t="shared" si="2"/>
        <v>1</v>
      </c>
      <c r="V18" s="336">
        <f t="shared" si="3"/>
        <v>2.6560424966799467E-3</v>
      </c>
      <c r="W18" s="336">
        <f t="shared" si="4"/>
        <v>5.1900252264174352E-3</v>
      </c>
      <c r="X18" s="343">
        <f t="shared" si="5"/>
        <v>1.3784927560205671E-2</v>
      </c>
      <c r="Y18" s="344" t="s">
        <v>598</v>
      </c>
      <c r="Z18" s="360" t="s">
        <v>598</v>
      </c>
      <c r="AA18" s="348">
        <v>6</v>
      </c>
    </row>
    <row r="19" spans="1:27" ht="30" hidden="1" customHeight="1" x14ac:dyDescent="0.3">
      <c r="A19" s="306">
        <v>18</v>
      </c>
      <c r="B19" s="306">
        <v>18</v>
      </c>
      <c r="C19" s="307" t="s">
        <v>16</v>
      </c>
      <c r="D19" s="307" t="s">
        <v>34</v>
      </c>
      <c r="E19" s="325">
        <f>'REKAP 1 KAB'!E19</f>
        <v>158091</v>
      </c>
      <c r="F19" s="303">
        <f>JAN!E19+FEB!E19+MAR!E19+APR!E19+MEI!E19+JUN!E19+JUL!E19+AGS!E19+SEPT!E19+OKT!E19+NOV!E19+DES!E19</f>
        <v>1484</v>
      </c>
      <c r="G19" s="303">
        <f>JAN!F19+FEB!F19+MAR!F19+APR!F19+MEI!F19+JUN!F19+JUL!F19+AGS!F19+SEPT!F19+OKT!F19+NOV!F19+DES!F19</f>
        <v>577</v>
      </c>
      <c r="H19" s="303">
        <f>JAN!G19+FEB!G19+MAR!G19+APR!G19+MEI!G19+JUN!G19+JUL!G19+AGS!G19+SEPT!G19+OKT!G19+NOV!G19+DES!G19</f>
        <v>907</v>
      </c>
      <c r="I19" s="303">
        <f>JAN!H19+FEB!H19+MAR!H19+APR!H19+MEI!H19+JUN!H19+JUL!H19+AGS!H19+SEPT!H19+OKT!H19+NOV!H19+DES!H19</f>
        <v>1484</v>
      </c>
      <c r="J19" s="303">
        <f>JAN!I19+FEB!I19+MAR!I19+APR!I19+MEI!I19+JUN!I19+JUL!I19+AGS!I19+SEPT!I19+OKT!I19+NOV!I19+DES!I19</f>
        <v>577</v>
      </c>
      <c r="K19" s="303">
        <f>JAN!J19+FEB!J19+MAR!J19+APR!J19+MEI!J19+JUN!J19+JUL!J19+AGS!J19+SEPT!J19+OKT!J19+NOV!J19+DES!J19</f>
        <v>907</v>
      </c>
      <c r="L19" s="303">
        <f>JAN!K19+FEB!K19+MAR!K19+APR!K19+MEI!K19+JUN!K19+JUL!K19+AGS!K19+SEPT!K19+OKT!K19+NOV!K19+DES!K19</f>
        <v>1484</v>
      </c>
      <c r="M19" s="303">
        <f>JAN!L19+FEB!L19+MAR!L19+APR!L19+MEI!L19+JUN!L19+JUL!L19+AGS!L19+SEPT!L19+OKT!L19+NOV!L19+DES!L19</f>
        <v>0</v>
      </c>
      <c r="N19" s="303">
        <f>JAN!M19+FEB!M19+MAR!M19+APR!M19+MEI!M19+JUN!M19+JUL!M19+AGS!M19+SEPT!M19+OKT!M19+NOV!M19+DES!M19</f>
        <v>0</v>
      </c>
      <c r="O19" s="303">
        <f>JAN!N19+FEB!N19+MAR!N19+APR!N19+MEI!N19+JUN!N19+JUL!N19+AGS!N19+SEPT!N19+OKT!N19+NOV!N19+DES!N19</f>
        <v>0</v>
      </c>
      <c r="P19" s="303">
        <f>JAN!O19+FEB!O19+MAR!O19+APR!O19+MEI!O19+JUN!O19+JUL!O19+AGS!O19+SEPT!O19+OKT!O19+NOV!O19+DES!O19</f>
        <v>0</v>
      </c>
      <c r="Q19" s="303">
        <f>JAN!P19+FEB!P19+MAR!P19+APR!P19+MEI!P19+JUN!P19+JUL!P19+AGS!P19+SEPT!P19+OKT!P19+NOV!P19+DES!P19</f>
        <v>0</v>
      </c>
      <c r="R19" s="331">
        <f>JAN!Q19+FEB!Q19+MAR!Q19+APR!Q19+MEI!Q19+JUN!Q19+JUL!Q19+AGS!Q19+SEPT!Q19+OKT!Q19+NOV!Q19+DES!Q19</f>
        <v>0</v>
      </c>
      <c r="S19" s="336">
        <f t="shared" si="0"/>
        <v>1</v>
      </c>
      <c r="T19" s="336" t="e">
        <f t="shared" si="1"/>
        <v>#DIV/0!</v>
      </c>
      <c r="U19" s="336" t="e">
        <f t="shared" si="2"/>
        <v>#DIV/0!</v>
      </c>
      <c r="V19" s="336">
        <f t="shared" si="3"/>
        <v>0</v>
      </c>
      <c r="W19" s="336">
        <f t="shared" si="4"/>
        <v>9.3869986273728417E-3</v>
      </c>
      <c r="X19" s="343">
        <f t="shared" si="5"/>
        <v>0</v>
      </c>
      <c r="Y19" s="344" t="s">
        <v>598</v>
      </c>
      <c r="Z19" s="360" t="s">
        <v>598</v>
      </c>
      <c r="AA19" s="348">
        <v>0</v>
      </c>
    </row>
    <row r="20" spans="1:27" ht="30" hidden="1" customHeight="1" x14ac:dyDescent="0.3">
      <c r="A20" s="306">
        <v>19</v>
      </c>
      <c r="B20" s="306">
        <v>19</v>
      </c>
      <c r="C20" s="307" t="s">
        <v>16</v>
      </c>
      <c r="D20" s="307" t="s">
        <v>35</v>
      </c>
      <c r="E20" s="325">
        <f>'REKAP 1 KAB'!E20</f>
        <v>265111</v>
      </c>
      <c r="F20" s="303">
        <f>JAN!E20+FEB!E20+MAR!E20+APR!E20+MEI!E20+JUN!E20+JUL!E20+AGS!E20+SEPT!E20+OKT!E20+NOV!E20+DES!E20</f>
        <v>619</v>
      </c>
      <c r="G20" s="303">
        <f>JAN!F20+FEB!F20+MAR!F20+APR!F20+MEI!F20+JUN!F20+JUL!F20+AGS!F20+SEPT!F20+OKT!F20+NOV!F20+DES!F20</f>
        <v>619</v>
      </c>
      <c r="H20" s="303">
        <f>JAN!G20+FEB!G20+MAR!G20+APR!G20+MEI!G20+JUN!G20+JUL!G20+AGS!G20+SEPT!G20+OKT!G20+NOV!G20+DES!G20</f>
        <v>0</v>
      </c>
      <c r="I20" s="303">
        <f>JAN!H20+FEB!H20+MAR!H20+APR!H20+MEI!H20+JUN!H20+JUL!H20+AGS!H20+SEPT!H20+OKT!H20+NOV!H20+DES!H20</f>
        <v>619</v>
      </c>
      <c r="J20" s="303">
        <f>JAN!I20+FEB!I20+MAR!I20+APR!I20+MEI!I20+JUN!I20+JUL!I20+AGS!I20+SEPT!I20+OKT!I20+NOV!I20+DES!I20</f>
        <v>619</v>
      </c>
      <c r="K20" s="303">
        <f>JAN!J20+FEB!J20+MAR!J20+APR!J20+MEI!J20+JUN!J20+JUL!J20+AGS!J20+SEPT!J20+OKT!J20+NOV!J20+DES!J20</f>
        <v>0</v>
      </c>
      <c r="L20" s="303">
        <f>JAN!K20+FEB!K20+MAR!K20+APR!K20+MEI!K20+JUN!K20+JUL!K20+AGS!K20+SEPT!K20+OKT!K20+NOV!K20+DES!K20</f>
        <v>619</v>
      </c>
      <c r="M20" s="303">
        <f>JAN!L20+FEB!L20+MAR!L20+APR!L20+MEI!L20+JUN!L20+JUL!L20+AGS!L20+SEPT!L20+OKT!L20+NOV!L20+DES!L20</f>
        <v>1</v>
      </c>
      <c r="N20" s="303">
        <f>JAN!M20+FEB!M20+MAR!M20+APR!M20+MEI!M20+JUN!M20+JUL!M20+AGS!M20+SEPT!M20+OKT!M20+NOV!M20+DES!M20</f>
        <v>1</v>
      </c>
      <c r="O20" s="303">
        <f>JAN!N20+FEB!N20+MAR!N20+APR!N20+MEI!N20+JUN!N20+JUL!N20+AGS!N20+SEPT!N20+OKT!N20+NOV!N20+DES!N20</f>
        <v>1</v>
      </c>
      <c r="P20" s="303">
        <f>JAN!O20+FEB!O20+MAR!O20+APR!O20+MEI!O20+JUN!O20+JUL!O20+AGS!O20+SEPT!O20+OKT!O20+NOV!O20+DES!O20</f>
        <v>0</v>
      </c>
      <c r="Q20" s="303">
        <f>JAN!P20+FEB!P20+MAR!P20+APR!P20+MEI!P20+JUN!P20+JUL!P20+AGS!P20+SEPT!P20+OKT!P20+NOV!P20+DES!P20</f>
        <v>1</v>
      </c>
      <c r="R20" s="331">
        <f>JAN!Q20+FEB!Q20+MAR!Q20+APR!Q20+MEI!Q20+JUN!Q20+JUL!Q20+AGS!Q20+SEPT!Q20+OKT!Q20+NOV!Q20+DES!Q20</f>
        <v>0</v>
      </c>
      <c r="S20" s="336">
        <f t="shared" si="0"/>
        <v>1</v>
      </c>
      <c r="T20" s="336">
        <f t="shared" si="1"/>
        <v>1</v>
      </c>
      <c r="U20" s="336">
        <f t="shared" si="2"/>
        <v>1</v>
      </c>
      <c r="V20" s="336">
        <f t="shared" si="3"/>
        <v>1.6155088852988692E-3</v>
      </c>
      <c r="W20" s="336">
        <f t="shared" si="4"/>
        <v>2.3348710540113385E-3</v>
      </c>
      <c r="X20" s="343">
        <f t="shared" si="5"/>
        <v>3.7720049337824535E-3</v>
      </c>
      <c r="Y20" s="344" t="s">
        <v>598</v>
      </c>
      <c r="Z20" s="360" t="s">
        <v>598</v>
      </c>
      <c r="AA20" s="348">
        <v>2</v>
      </c>
    </row>
    <row r="21" spans="1:27" ht="30" customHeight="1" x14ac:dyDescent="0.3">
      <c r="A21" s="306">
        <v>20</v>
      </c>
      <c r="B21" s="306">
        <v>20</v>
      </c>
      <c r="C21" s="307" t="s">
        <v>16</v>
      </c>
      <c r="D21" s="307" t="s">
        <v>36</v>
      </c>
      <c r="E21" s="325">
        <f>'REKAP 1 KAB'!E21</f>
        <v>34571</v>
      </c>
      <c r="F21" s="303">
        <f>JAN!E21+FEB!E21+MAR!E21+APR!E21+MEI!E21+JUN!E21+JUL!E21+AGS!E21+SEPT!E21+OKT!E21+NOV!E21+DES!E21</f>
        <v>3284</v>
      </c>
      <c r="G21" s="303">
        <f>JAN!F21+FEB!F21+MAR!F21+APR!F21+MEI!F21+JUN!F21+JUL!F21+AGS!F21+SEPT!F21+OKT!F21+NOV!F21+DES!F21</f>
        <v>3309</v>
      </c>
      <c r="H21" s="303">
        <f>JAN!G21+FEB!G21+MAR!G21+APR!G21+MEI!G21+JUN!G21+JUL!G21+AGS!G21+SEPT!G21+OKT!G21+NOV!G21+DES!G21</f>
        <v>0</v>
      </c>
      <c r="I21" s="303">
        <f>JAN!H21+FEB!H21+MAR!H21+APR!H21+MEI!H21+JUN!H21+JUL!H21+AGS!H21+SEPT!H21+OKT!H21+NOV!H21+DES!H21</f>
        <v>3309</v>
      </c>
      <c r="J21" s="303">
        <f>JAN!I21+FEB!I21+MAR!I21+APR!I21+MEI!I21+JUN!I21+JUL!I21+AGS!I21+SEPT!I21+OKT!I21+NOV!I21+DES!I21</f>
        <v>3309</v>
      </c>
      <c r="K21" s="303">
        <f>JAN!J21+FEB!J21+MAR!J21+APR!J21+MEI!J21+JUN!J21+JUL!J21+AGS!J21+SEPT!J21+OKT!J21+NOV!J21+DES!J21</f>
        <v>0</v>
      </c>
      <c r="L21" s="303">
        <f>JAN!K21+FEB!K21+MAR!K21+APR!K21+MEI!K21+JUN!K21+JUL!K21+AGS!K21+SEPT!K21+OKT!K21+NOV!K21+DES!K21</f>
        <v>3309</v>
      </c>
      <c r="M21" s="303">
        <f>JAN!L21+FEB!L21+MAR!L21+APR!L21+MEI!L21+JUN!L21+JUL!L21+AGS!L21+SEPT!L21+OKT!L21+NOV!L21+DES!L21</f>
        <v>37</v>
      </c>
      <c r="N21" s="303">
        <f>JAN!M21+FEB!M21+MAR!M21+APR!M21+MEI!M21+JUN!M21+JUL!M21+AGS!M21+SEPT!M21+OKT!M21+NOV!M21+DES!M21</f>
        <v>37</v>
      </c>
      <c r="O21" s="303">
        <f>JAN!N21+FEB!N21+MAR!N21+APR!N21+MEI!N21+JUN!N21+JUL!N21+AGS!N21+SEPT!N21+OKT!N21+NOV!N21+DES!N21</f>
        <v>37</v>
      </c>
      <c r="P21" s="303">
        <f>JAN!O21+FEB!O21+MAR!O21+APR!O21+MEI!O21+JUN!O21+JUL!O21+AGS!O21+SEPT!O21+OKT!O21+NOV!O21+DES!O21</f>
        <v>37</v>
      </c>
      <c r="Q21" s="303">
        <f>JAN!P21+FEB!P21+MAR!P21+APR!P21+MEI!P21+JUN!P21+JUL!P21+AGS!P21+SEPT!P21+OKT!P21+NOV!P21+DES!P21</f>
        <v>0</v>
      </c>
      <c r="R21" s="331">
        <f>JAN!Q21+FEB!Q21+MAR!Q21+APR!Q21+MEI!Q21+JUN!Q21+JUL!Q21+AGS!Q21+SEPT!Q21+OKT!Q21+NOV!Q21+DES!Q21</f>
        <v>0</v>
      </c>
      <c r="S21" s="336">
        <f t="shared" si="0"/>
        <v>1.0076126674786845</v>
      </c>
      <c r="T21" s="336">
        <f t="shared" si="1"/>
        <v>1</v>
      </c>
      <c r="U21" s="336">
        <f t="shared" si="2"/>
        <v>1</v>
      </c>
      <c r="V21" s="336">
        <f t="shared" si="3"/>
        <v>1.1181625868842551E-2</v>
      </c>
      <c r="W21" s="336">
        <f t="shared" si="4"/>
        <v>9.5716062595817303E-2</v>
      </c>
      <c r="X21" s="343">
        <f t="shared" si="5"/>
        <v>1.0702612015851436</v>
      </c>
      <c r="Y21" s="344" t="s">
        <v>598</v>
      </c>
      <c r="Z21" s="360" t="s">
        <v>598</v>
      </c>
      <c r="AA21" s="348">
        <v>20</v>
      </c>
    </row>
    <row r="22" spans="1:27" ht="30" hidden="1" customHeight="1" x14ac:dyDescent="0.3">
      <c r="A22" s="306">
        <v>21</v>
      </c>
      <c r="B22" s="306">
        <v>21</v>
      </c>
      <c r="C22" s="307" t="s">
        <v>16</v>
      </c>
      <c r="D22" s="307" t="s">
        <v>37</v>
      </c>
      <c r="E22" s="325">
        <f>'REKAP 1 KAB'!E22</f>
        <v>174318</v>
      </c>
      <c r="F22" s="303">
        <f>JAN!E22+FEB!E22+MAR!E22+APR!E22+MEI!E22+JUN!E22+JUL!E22+AGS!E22+SEPT!E22+OKT!E22+NOV!E22+DES!E22</f>
        <v>848</v>
      </c>
      <c r="G22" s="303">
        <f>JAN!F22+FEB!F22+MAR!F22+APR!F22+MEI!F22+JUN!F22+JUL!F22+AGS!F22+SEPT!F22+OKT!F22+NOV!F22+DES!F22</f>
        <v>767</v>
      </c>
      <c r="H22" s="303">
        <f>JAN!G22+FEB!G22+MAR!G22+APR!G22+MEI!G22+JUN!G22+JUL!G22+AGS!G22+SEPT!G22+OKT!G22+NOV!G22+DES!G22</f>
        <v>81</v>
      </c>
      <c r="I22" s="303">
        <f>JAN!H22+FEB!H22+MAR!H22+APR!H22+MEI!H22+JUN!H22+JUL!H22+AGS!H22+SEPT!H22+OKT!H22+NOV!H22+DES!H22</f>
        <v>848</v>
      </c>
      <c r="J22" s="303">
        <f>JAN!I22+FEB!I22+MAR!I22+APR!I22+MEI!I22+JUN!I22+JUL!I22+AGS!I22+SEPT!I22+OKT!I22+NOV!I22+DES!I22</f>
        <v>767</v>
      </c>
      <c r="K22" s="303">
        <f>JAN!J22+FEB!J22+MAR!J22+APR!J22+MEI!J22+JUN!J22+JUL!J22+AGS!J22+SEPT!J22+OKT!J22+NOV!J22+DES!J22</f>
        <v>81</v>
      </c>
      <c r="L22" s="303">
        <f>JAN!K22+FEB!K22+MAR!K22+APR!K22+MEI!K22+JUN!K22+JUL!K22+AGS!K22+SEPT!K22+OKT!K22+NOV!K22+DES!K22</f>
        <v>848</v>
      </c>
      <c r="M22" s="303">
        <f>JAN!L22+FEB!L22+MAR!L22+APR!L22+MEI!L22+JUN!L22+JUL!L22+AGS!L22+SEPT!L22+OKT!L22+NOV!L22+DES!L22</f>
        <v>0</v>
      </c>
      <c r="N22" s="303">
        <f>JAN!M22+FEB!M22+MAR!M22+APR!M22+MEI!M22+JUN!M22+JUL!M22+AGS!M22+SEPT!M22+OKT!M22+NOV!M22+DES!M22</f>
        <v>0</v>
      </c>
      <c r="O22" s="303">
        <f>JAN!N22+FEB!N22+MAR!N22+APR!N22+MEI!N22+JUN!N22+JUL!N22+AGS!N22+SEPT!N22+OKT!N22+NOV!N22+DES!N22</f>
        <v>0</v>
      </c>
      <c r="P22" s="303">
        <f>JAN!O22+FEB!O22+MAR!O22+APR!O22+MEI!O22+JUN!O22+JUL!O22+AGS!O22+SEPT!O22+OKT!O22+NOV!O22+DES!O22</f>
        <v>0</v>
      </c>
      <c r="Q22" s="303">
        <f>JAN!P22+FEB!P22+MAR!P22+APR!P22+MEI!P22+JUN!P22+JUL!P22+AGS!P22+SEPT!P22+OKT!P22+NOV!P22+DES!P22</f>
        <v>0</v>
      </c>
      <c r="R22" s="331">
        <f>JAN!Q22+FEB!Q22+MAR!Q22+APR!Q22+MEI!Q22+JUN!Q22+JUL!Q22+AGS!Q22+SEPT!Q22+OKT!Q22+NOV!Q22+DES!Q22</f>
        <v>0</v>
      </c>
      <c r="S22" s="336">
        <f t="shared" si="0"/>
        <v>1</v>
      </c>
      <c r="T22" s="336" t="e">
        <f t="shared" si="1"/>
        <v>#DIV/0!</v>
      </c>
      <c r="U22" s="336" t="e">
        <f t="shared" si="2"/>
        <v>#DIV/0!</v>
      </c>
      <c r="V22" s="336">
        <f t="shared" si="3"/>
        <v>0</v>
      </c>
      <c r="W22" s="336">
        <f t="shared" si="4"/>
        <v>4.8646726098280158E-3</v>
      </c>
      <c r="X22" s="343">
        <f t="shared" si="5"/>
        <v>0</v>
      </c>
      <c r="Y22" s="344" t="s">
        <v>598</v>
      </c>
      <c r="Z22" s="360" t="s">
        <v>598</v>
      </c>
      <c r="AA22" s="348">
        <v>0</v>
      </c>
    </row>
    <row r="23" spans="1:27" ht="30" hidden="1" customHeight="1" x14ac:dyDescent="0.3">
      <c r="A23" s="306">
        <v>22</v>
      </c>
      <c r="B23" s="306">
        <v>22</v>
      </c>
      <c r="C23" s="307" t="s">
        <v>16</v>
      </c>
      <c r="D23" s="307" t="s">
        <v>38</v>
      </c>
      <c r="E23" s="325">
        <f>'REKAP 1 KAB'!E23</f>
        <v>203284</v>
      </c>
      <c r="F23" s="303">
        <f>JAN!E23+FEB!E23+MAR!E23+APR!E23+MEI!E23+JUN!E23+JUL!E23+AGS!E23+SEPT!E23+OKT!E23+NOV!E23+DES!E23</f>
        <v>248</v>
      </c>
      <c r="G23" s="303">
        <f>JAN!F23+FEB!F23+MAR!F23+APR!F23+MEI!F23+JUN!F23+JUL!F23+AGS!F23+SEPT!F23+OKT!F23+NOV!F23+DES!F23</f>
        <v>226</v>
      </c>
      <c r="H23" s="303">
        <f>JAN!G23+FEB!G23+MAR!G23+APR!G23+MEI!G23+JUN!G23+JUL!G23+AGS!G23+SEPT!G23+OKT!G23+NOV!G23+DES!G23</f>
        <v>22</v>
      </c>
      <c r="I23" s="303">
        <f>JAN!H23+FEB!H23+MAR!H23+APR!H23+MEI!H23+JUN!H23+JUL!H23+AGS!H23+SEPT!H23+OKT!H23+NOV!H23+DES!H23</f>
        <v>248</v>
      </c>
      <c r="J23" s="303">
        <f>JAN!I23+FEB!I23+MAR!I23+APR!I23+MEI!I23+JUN!I23+JUL!I23+AGS!I23+SEPT!I23+OKT!I23+NOV!I23+DES!I23</f>
        <v>226</v>
      </c>
      <c r="K23" s="303">
        <f>JAN!J23+FEB!J23+MAR!J23+APR!J23+MEI!J23+JUN!J23+JUL!J23+AGS!J23+SEPT!J23+OKT!J23+NOV!J23+DES!J23</f>
        <v>22</v>
      </c>
      <c r="L23" s="303">
        <f>JAN!K23+FEB!K23+MAR!K23+APR!K23+MEI!K23+JUN!K23+JUL!K23+AGS!K23+SEPT!K23+OKT!K23+NOV!K23+DES!K23</f>
        <v>248</v>
      </c>
      <c r="M23" s="303">
        <f>JAN!L23+FEB!L23+MAR!L23+APR!L23+MEI!L23+JUN!L23+JUL!L23+AGS!L23+SEPT!L23+OKT!L23+NOV!L23+DES!L23</f>
        <v>0</v>
      </c>
      <c r="N23" s="303">
        <f>JAN!M23+FEB!M23+MAR!M23+APR!M23+MEI!M23+JUN!M23+JUL!M23+AGS!M23+SEPT!M23+OKT!M23+NOV!M23+DES!M23</f>
        <v>0</v>
      </c>
      <c r="O23" s="303">
        <f>JAN!N23+FEB!N23+MAR!N23+APR!N23+MEI!N23+JUN!N23+JUL!N23+AGS!N23+SEPT!N23+OKT!N23+NOV!N23+DES!N23</f>
        <v>0</v>
      </c>
      <c r="P23" s="303">
        <f>JAN!O23+FEB!O23+MAR!O23+APR!O23+MEI!O23+JUN!O23+JUL!O23+AGS!O23+SEPT!O23+OKT!O23+NOV!O23+DES!O23</f>
        <v>0</v>
      </c>
      <c r="Q23" s="303">
        <f>JAN!P23+FEB!P23+MAR!P23+APR!P23+MEI!P23+JUN!P23+JUL!P23+AGS!P23+SEPT!P23+OKT!P23+NOV!P23+DES!P23</f>
        <v>0</v>
      </c>
      <c r="R23" s="331">
        <f>JAN!Q23+FEB!Q23+MAR!Q23+APR!Q23+MEI!Q23+JUN!Q23+JUL!Q23+AGS!Q23+SEPT!Q23+OKT!Q23+NOV!Q23+DES!Q23</f>
        <v>0</v>
      </c>
      <c r="S23" s="336">
        <f t="shared" si="0"/>
        <v>1</v>
      </c>
      <c r="T23" s="336" t="e">
        <f t="shared" si="1"/>
        <v>#DIV/0!</v>
      </c>
      <c r="U23" s="336" t="e">
        <f t="shared" si="2"/>
        <v>#DIV/0!</v>
      </c>
      <c r="V23" s="336">
        <f t="shared" si="3"/>
        <v>0</v>
      </c>
      <c r="W23" s="336">
        <f t="shared" si="4"/>
        <v>1.2199681234135494E-3</v>
      </c>
      <c r="X23" s="343">
        <f t="shared" si="5"/>
        <v>0</v>
      </c>
      <c r="Y23" s="344" t="s">
        <v>598</v>
      </c>
      <c r="Z23" s="360" t="s">
        <v>598</v>
      </c>
      <c r="AA23" s="348">
        <v>1</v>
      </c>
    </row>
    <row r="24" spans="1:27" ht="30" hidden="1" customHeight="1" x14ac:dyDescent="0.3">
      <c r="A24" s="306">
        <v>23</v>
      </c>
      <c r="B24" s="306">
        <v>23</v>
      </c>
      <c r="C24" s="307" t="s">
        <v>16</v>
      </c>
      <c r="D24" s="307" t="s">
        <v>39</v>
      </c>
      <c r="E24" s="325">
        <f>'REKAP 1 KAB'!E24</f>
        <v>80215</v>
      </c>
      <c r="F24" s="303">
        <f>JAN!E24+FEB!E24+MAR!E24+APR!E24+MEI!E24+JUN!E24+JUL!E24+AGS!E24+SEPT!E24+OKT!E24+NOV!E24+DES!E24</f>
        <v>610</v>
      </c>
      <c r="G24" s="303">
        <f>JAN!F24+FEB!F24+MAR!F24+APR!F24+MEI!F24+JUN!F24+JUL!F24+AGS!F24+SEPT!F24+OKT!F24+NOV!F24+DES!F24</f>
        <v>100</v>
      </c>
      <c r="H24" s="303">
        <f>JAN!G24+FEB!G24+MAR!G24+APR!G24+MEI!G24+JUN!G24+JUL!G24+AGS!G24+SEPT!G24+OKT!G24+NOV!G24+DES!G24</f>
        <v>500</v>
      </c>
      <c r="I24" s="303">
        <f>JAN!H24+FEB!H24+MAR!H24+APR!H24+MEI!H24+JUN!H24+JUL!H24+AGS!H24+SEPT!H24+OKT!H24+NOV!H24+DES!H24</f>
        <v>600</v>
      </c>
      <c r="J24" s="303">
        <f>JAN!I24+FEB!I24+MAR!I24+APR!I24+MEI!I24+JUN!I24+JUL!I24+AGS!I24+SEPT!I24+OKT!I24+NOV!I24+DES!I24</f>
        <v>100</v>
      </c>
      <c r="K24" s="303">
        <f>JAN!J24+FEB!J24+MAR!J24+APR!J24+MEI!J24+JUN!J24+JUL!J24+AGS!J24+SEPT!J24+OKT!J24+NOV!J24+DES!J24</f>
        <v>400</v>
      </c>
      <c r="L24" s="303">
        <f>JAN!K24+FEB!K24+MAR!K24+APR!K24+MEI!K24+JUN!K24+JUL!K24+AGS!K24+SEPT!K24+OKT!K24+NOV!K24+DES!K24</f>
        <v>500</v>
      </c>
      <c r="M24" s="303">
        <f>JAN!L24+FEB!L24+MAR!L24+APR!L24+MEI!L24+JUN!L24+JUL!L24+AGS!L24+SEPT!L24+OKT!L24+NOV!L24+DES!L24</f>
        <v>0</v>
      </c>
      <c r="N24" s="303">
        <f>JAN!M24+FEB!M24+MAR!M24+APR!M24+MEI!M24+JUN!M24+JUL!M24+AGS!M24+SEPT!M24+OKT!M24+NOV!M24+DES!M24</f>
        <v>0</v>
      </c>
      <c r="O24" s="303">
        <f>JAN!N24+FEB!N24+MAR!N24+APR!N24+MEI!N24+JUN!N24+JUL!N24+AGS!N24+SEPT!N24+OKT!N24+NOV!N24+DES!N24</f>
        <v>0</v>
      </c>
      <c r="P24" s="303">
        <f>JAN!O24+FEB!O24+MAR!O24+APR!O24+MEI!O24+JUN!O24+JUL!O24+AGS!O24+SEPT!O24+OKT!O24+NOV!O24+DES!O24</f>
        <v>0</v>
      </c>
      <c r="Q24" s="303">
        <f>JAN!P24+FEB!P24+MAR!P24+APR!P24+MEI!P24+JUN!P24+JUL!P24+AGS!P24+SEPT!P24+OKT!P24+NOV!P24+DES!P24</f>
        <v>0</v>
      </c>
      <c r="R24" s="331">
        <f>JAN!Q24+FEB!Q24+MAR!Q24+APR!Q24+MEI!Q24+JUN!Q24+JUL!Q24+AGS!Q24+SEPT!Q24+OKT!Q24+NOV!Q24+DES!Q24</f>
        <v>0</v>
      </c>
      <c r="S24" s="336">
        <f t="shared" si="0"/>
        <v>0.98360655737704916</v>
      </c>
      <c r="T24" s="336" t="e">
        <f t="shared" si="1"/>
        <v>#DIV/0!</v>
      </c>
      <c r="U24" s="336" t="e">
        <f t="shared" si="2"/>
        <v>#DIV/0!</v>
      </c>
      <c r="V24" s="336">
        <f t="shared" si="3"/>
        <v>0</v>
      </c>
      <c r="W24" s="336">
        <f t="shared" si="4"/>
        <v>6.2332481456086764E-3</v>
      </c>
      <c r="X24" s="343">
        <f t="shared" si="5"/>
        <v>0</v>
      </c>
      <c r="Y24" s="344" t="s">
        <v>598</v>
      </c>
      <c r="Z24" s="360" t="s">
        <v>598</v>
      </c>
      <c r="AA24" s="348">
        <v>0</v>
      </c>
    </row>
    <row r="25" spans="1:27" ht="30" hidden="1" customHeight="1" x14ac:dyDescent="0.3">
      <c r="A25" s="309">
        <v>24</v>
      </c>
      <c r="B25" s="309">
        <v>1</v>
      </c>
      <c r="C25" s="310" t="s">
        <v>40</v>
      </c>
      <c r="D25" s="310" t="s">
        <v>41</v>
      </c>
      <c r="E25" s="325">
        <f>'REKAP 1 KAB'!E25</f>
        <v>1035411</v>
      </c>
      <c r="F25" s="311">
        <f>JAN!E25+FEB!E25+MAR!E25+APR!E25+MEI!E25+JUN!E25+JUL!E25+AGS!E25+SEPT!E25+OKT!E25+NOV!E25+DES!E25</f>
        <v>1483</v>
      </c>
      <c r="G25" s="311">
        <f>JAN!F25+FEB!F25+MAR!F25+APR!F25+MEI!F25+JUN!F25+JUL!F25+AGS!F25+SEPT!F25+OKT!F25+NOV!F25+DES!F25</f>
        <v>308</v>
      </c>
      <c r="H25" s="311">
        <f>JAN!G25+FEB!G25+MAR!G25+APR!G25+MEI!G25+JUN!G25+JUL!G25+AGS!G25+SEPT!G25+OKT!G25+NOV!G25+DES!G25</f>
        <v>1177</v>
      </c>
      <c r="I25" s="311">
        <f>JAN!H25+FEB!H25+MAR!H25+APR!H25+MEI!H25+JUN!H25+JUL!H25+AGS!H25+SEPT!H25+OKT!H25+NOV!H25+DES!H25</f>
        <v>1485</v>
      </c>
      <c r="J25" s="311">
        <f>JAN!I25+FEB!I25+MAR!I25+APR!I25+MEI!I25+JUN!I25+JUL!I25+AGS!I25+SEPT!I25+OKT!I25+NOV!I25+DES!I25</f>
        <v>615</v>
      </c>
      <c r="K25" s="311">
        <f>JAN!J25+FEB!J25+MAR!J25+APR!J25+MEI!J25+JUN!J25+JUL!J25+AGS!J25+SEPT!J25+OKT!J25+NOV!J25+DES!J25</f>
        <v>1177</v>
      </c>
      <c r="L25" s="311">
        <f>JAN!K25+FEB!K25+MAR!K25+APR!K25+MEI!K25+JUN!K25+JUL!K25+AGS!K25+SEPT!K25+OKT!K25+NOV!K25+DES!K25</f>
        <v>1792</v>
      </c>
      <c r="M25" s="311">
        <f>JAN!L25+FEB!L25+MAR!L25+APR!L25+MEI!L25+JUN!L25+JUL!L25+AGS!L25+SEPT!L25+OKT!L25+NOV!L25+DES!L25</f>
        <v>51</v>
      </c>
      <c r="N25" s="311">
        <f>JAN!M25+FEB!M25+MAR!M25+APR!M25+MEI!M25+JUN!M25+JUL!M25+AGS!M25+SEPT!M25+OKT!M25+NOV!M25+DES!M25</f>
        <v>50</v>
      </c>
      <c r="O25" s="311">
        <f>JAN!N25+FEB!N25+MAR!N25+APR!N25+MEI!N25+JUN!N25+JUL!N25+AGS!N25+SEPT!N25+OKT!N25+NOV!N25+DES!N25</f>
        <v>51</v>
      </c>
      <c r="P25" s="311">
        <f>JAN!O25+FEB!O25+MAR!O25+APR!O25+MEI!O25+JUN!O25+JUL!O25+AGS!O25+SEPT!O25+OKT!O25+NOV!O25+DES!O25</f>
        <v>46</v>
      </c>
      <c r="Q25" s="311">
        <f>JAN!P25+FEB!P25+MAR!P25+APR!P25+MEI!P25+JUN!P25+JUL!P25+AGS!P25+SEPT!P25+OKT!P25+NOV!P25+DES!P25</f>
        <v>5</v>
      </c>
      <c r="R25" s="332">
        <f>JAN!Q25+FEB!Q25+MAR!Q25+APR!Q25+MEI!Q25+JUN!Q25+JUL!Q25+AGS!Q25+SEPT!Q25+OKT!Q25+NOV!Q25+DES!Q25</f>
        <v>0</v>
      </c>
      <c r="S25" s="336">
        <f t="shared" si="0"/>
        <v>1.0013486176668915</v>
      </c>
      <c r="T25" s="336">
        <f t="shared" si="1"/>
        <v>0.98039215686274506</v>
      </c>
      <c r="U25" s="336">
        <f t="shared" si="2"/>
        <v>1</v>
      </c>
      <c r="V25" s="336">
        <f t="shared" si="3"/>
        <v>2.8459821428571428E-2</v>
      </c>
      <c r="W25" s="336">
        <f t="shared" si="4"/>
        <v>1.7307136972661097E-3</v>
      </c>
      <c r="X25" s="343">
        <f t="shared" si="5"/>
        <v>4.9255802768176114E-2</v>
      </c>
      <c r="Y25" s="344" t="str">
        <f t="shared" si="6"/>
        <v>Endemis rendah</v>
      </c>
      <c r="Z25" s="344" t="s">
        <v>600</v>
      </c>
      <c r="AA25" s="348">
        <v>90</v>
      </c>
    </row>
    <row r="26" spans="1:27" ht="30" hidden="1" customHeight="1" x14ac:dyDescent="0.3">
      <c r="A26" s="309">
        <v>25</v>
      </c>
      <c r="B26" s="309">
        <v>2</v>
      </c>
      <c r="C26" s="310" t="s">
        <v>40</v>
      </c>
      <c r="D26" s="310" t="s">
        <v>42</v>
      </c>
      <c r="E26" s="325">
        <f>'REKAP 1 KAB'!E26</f>
        <v>2155625</v>
      </c>
      <c r="F26" s="311">
        <f>JAN!E26+FEB!E26+MAR!E26+APR!E26+MEI!E26+JUN!E26+JUL!E26+AGS!E26+SEPT!E26+OKT!E26+NOV!E26+DES!E26</f>
        <v>484</v>
      </c>
      <c r="G26" s="311">
        <f>JAN!F26+FEB!F26+MAR!F26+APR!F26+MEI!F26+JUN!F26+JUL!F26+AGS!F26+SEPT!F26+OKT!F26+NOV!F26+DES!F26</f>
        <v>245</v>
      </c>
      <c r="H26" s="311">
        <f>JAN!G26+FEB!G26+MAR!G26+APR!G26+MEI!G26+JUN!G26+JUL!G26+AGS!G26+SEPT!G26+OKT!G26+NOV!G26+DES!G26</f>
        <v>14</v>
      </c>
      <c r="I26" s="311">
        <f>JAN!H26+FEB!H26+MAR!H26+APR!H26+MEI!H26+JUN!H26+JUL!H26+AGS!H26+SEPT!H26+OKT!H26+NOV!H26+DES!H26</f>
        <v>259</v>
      </c>
      <c r="J26" s="311">
        <f>JAN!I26+FEB!I26+MAR!I26+APR!I26+MEI!I26+JUN!I26+JUL!I26+AGS!I26+SEPT!I26+OKT!I26+NOV!I26+DES!I26</f>
        <v>245</v>
      </c>
      <c r="K26" s="311">
        <f>JAN!J26+FEB!J26+MAR!J26+APR!J26+MEI!J26+JUN!J26+JUL!J26+AGS!J26+SEPT!J26+OKT!J26+NOV!J26+DES!J26</f>
        <v>14</v>
      </c>
      <c r="L26" s="311">
        <f>JAN!K26+FEB!K26+MAR!K26+APR!K26+MEI!K26+JUN!K26+JUL!K26+AGS!K26+SEPT!K26+OKT!K26+NOV!K26+DES!K26</f>
        <v>259</v>
      </c>
      <c r="M26" s="311">
        <f>JAN!L26+FEB!L26+MAR!L26+APR!L26+MEI!L26+JUN!L26+JUL!L26+AGS!L26+SEPT!L26+OKT!L26+NOV!L26+DES!L26</f>
        <v>1</v>
      </c>
      <c r="N26" s="311">
        <f>JAN!M26+FEB!M26+MAR!M26+APR!M26+MEI!M26+JUN!M26+JUL!M26+AGS!M26+SEPT!M26+OKT!M26+NOV!M26+DES!M26</f>
        <v>1</v>
      </c>
      <c r="O26" s="311">
        <f>JAN!N26+FEB!N26+MAR!N26+APR!N26+MEI!N26+JUN!N26+JUL!N26+AGS!N26+SEPT!N26+OKT!N26+NOV!N26+DES!N26</f>
        <v>2</v>
      </c>
      <c r="P26" s="311">
        <f>JAN!O26+FEB!O26+MAR!O26+APR!O26+MEI!O26+JUN!O26+JUL!O26+AGS!O26+SEPT!O26+OKT!O26+NOV!O26+DES!O26</f>
        <v>0</v>
      </c>
      <c r="Q26" s="311">
        <f>JAN!P26+FEB!P26+MAR!P26+APR!P26+MEI!P26+JUN!P26+JUL!P26+AGS!P26+SEPT!P26+OKT!P26+NOV!P26+DES!P26</f>
        <v>1</v>
      </c>
      <c r="R26" s="332">
        <f>JAN!Q26+FEB!Q26+MAR!Q26+APR!Q26+MEI!Q26+JUN!Q26+JUL!Q26+AGS!Q26+SEPT!Q26+OKT!Q26+NOV!Q26+DES!Q26</f>
        <v>0</v>
      </c>
      <c r="S26" s="336">
        <f t="shared" si="0"/>
        <v>0.53512396694214881</v>
      </c>
      <c r="T26" s="336">
        <f t="shared" si="1"/>
        <v>1</v>
      </c>
      <c r="U26" s="336">
        <f t="shared" si="2"/>
        <v>2</v>
      </c>
      <c r="V26" s="336">
        <f t="shared" si="3"/>
        <v>3.8610038610038611E-3</v>
      </c>
      <c r="W26" s="336">
        <f t="shared" si="4"/>
        <v>1.2015076833864888E-4</v>
      </c>
      <c r="X26" s="343">
        <f t="shared" si="5"/>
        <v>4.6390258045810382E-4</v>
      </c>
      <c r="Y26" s="344" t="s">
        <v>598</v>
      </c>
      <c r="Z26" s="360" t="s">
        <v>598</v>
      </c>
      <c r="AA26" s="348">
        <v>1</v>
      </c>
    </row>
    <row r="27" spans="1:27" ht="30" hidden="1" customHeight="1" x14ac:dyDescent="0.3">
      <c r="A27" s="309">
        <v>26</v>
      </c>
      <c r="B27" s="309">
        <v>3</v>
      </c>
      <c r="C27" s="310" t="s">
        <v>40</v>
      </c>
      <c r="D27" s="310" t="s">
        <v>43</v>
      </c>
      <c r="E27" s="325">
        <f>'REKAP 1 KAB'!E27</f>
        <v>614618</v>
      </c>
      <c r="F27" s="311">
        <f>JAN!E27+FEB!E27+MAR!E27+APR!E27+MEI!E27+JUN!E27+JUL!E27+AGS!E27+SEPT!E27+OKT!E27+NOV!E27+DES!E27</f>
        <v>1905</v>
      </c>
      <c r="G27" s="311">
        <f>JAN!F27+FEB!F27+MAR!F27+APR!F27+MEI!F27+JUN!F27+JUL!F27+AGS!F27+SEPT!F27+OKT!F27+NOV!F27+DES!F27</f>
        <v>587</v>
      </c>
      <c r="H27" s="311">
        <f>JAN!G27+FEB!G27+MAR!G27+APR!G27+MEI!G27+JUN!G27+JUL!G27+AGS!G27+SEPT!G27+OKT!G27+NOV!G27+DES!G27</f>
        <v>1307</v>
      </c>
      <c r="I27" s="311">
        <f>JAN!H27+FEB!H27+MAR!H27+APR!H27+MEI!H27+JUN!H27+JUL!H27+AGS!H27+SEPT!H27+OKT!H27+NOV!H27+DES!H27</f>
        <v>1894</v>
      </c>
      <c r="J27" s="311">
        <f>JAN!I27+FEB!I27+MAR!I27+APR!I27+MEI!I27+JUN!I27+JUL!I27+AGS!I27+SEPT!I27+OKT!I27+NOV!I27+DES!I27</f>
        <v>587</v>
      </c>
      <c r="K27" s="311">
        <f>JAN!J27+FEB!J27+MAR!J27+APR!J27+MEI!J27+JUN!J27+JUL!J27+AGS!J27+SEPT!J27+OKT!J27+NOV!J27+DES!J27</f>
        <v>1307</v>
      </c>
      <c r="L27" s="311">
        <f>JAN!K27+FEB!K27+MAR!K27+APR!K27+MEI!K27+JUN!K27+JUL!K27+AGS!K27+SEPT!K27+OKT!K27+NOV!K27+DES!K27</f>
        <v>1894</v>
      </c>
      <c r="M27" s="311">
        <f>JAN!L27+FEB!L27+MAR!L27+APR!L27+MEI!L27+JUN!L27+JUL!L27+AGS!L27+SEPT!L27+OKT!L27+NOV!L27+DES!L27</f>
        <v>0</v>
      </c>
      <c r="N27" s="311">
        <f>JAN!M27+FEB!M27+MAR!M27+APR!M27+MEI!M27+JUN!M27+JUL!M27+AGS!M27+SEPT!M27+OKT!M27+NOV!M27+DES!M27</f>
        <v>0</v>
      </c>
      <c r="O27" s="311">
        <f>JAN!N27+FEB!N27+MAR!N27+APR!N27+MEI!N27+JUN!N27+JUL!N27+AGS!N27+SEPT!N27+OKT!N27+NOV!N27+DES!N27</f>
        <v>0</v>
      </c>
      <c r="P27" s="311">
        <f>JAN!O27+FEB!O27+MAR!O27+APR!O27+MEI!O27+JUN!O27+JUL!O27+AGS!O27+SEPT!O27+OKT!O27+NOV!O27+DES!O27</f>
        <v>0</v>
      </c>
      <c r="Q27" s="311">
        <f>JAN!P27+FEB!P27+MAR!P27+APR!P27+MEI!P27+JUN!P27+JUL!P27+AGS!P27+SEPT!P27+OKT!P27+NOV!P27+DES!P27</f>
        <v>0</v>
      </c>
      <c r="R27" s="332">
        <f>JAN!Q27+FEB!Q27+MAR!Q27+APR!Q27+MEI!Q27+JUN!Q27+JUL!Q27+AGS!Q27+SEPT!Q27+OKT!Q27+NOV!Q27+DES!Q27</f>
        <v>0</v>
      </c>
      <c r="S27" s="336">
        <f t="shared" si="0"/>
        <v>0.99422572178477686</v>
      </c>
      <c r="T27" s="336" t="e">
        <f t="shared" si="1"/>
        <v>#DIV/0!</v>
      </c>
      <c r="U27" s="336" t="e">
        <f t="shared" si="2"/>
        <v>#DIV/0!</v>
      </c>
      <c r="V27" s="336">
        <f t="shared" si="3"/>
        <v>0</v>
      </c>
      <c r="W27" s="336">
        <f t="shared" si="4"/>
        <v>3.0815888893589187E-3</v>
      </c>
      <c r="X27" s="343">
        <f t="shared" si="5"/>
        <v>0</v>
      </c>
      <c r="Y27" s="344" t="s">
        <v>598</v>
      </c>
      <c r="Z27" s="360" t="s">
        <v>598</v>
      </c>
      <c r="AA27" s="348">
        <v>0</v>
      </c>
    </row>
    <row r="28" spans="1:27" ht="30" hidden="1" customHeight="1" x14ac:dyDescent="0.3">
      <c r="A28" s="309">
        <v>27</v>
      </c>
      <c r="B28" s="309">
        <v>4</v>
      </c>
      <c r="C28" s="310" t="s">
        <v>40</v>
      </c>
      <c r="D28" s="310" t="s">
        <v>44</v>
      </c>
      <c r="E28" s="325">
        <f>'REKAP 1 KAB'!E28</f>
        <v>724379</v>
      </c>
      <c r="F28" s="311">
        <f>JAN!E28+FEB!E28+MAR!E28+APR!E28+MEI!E28+JUN!E28+JUL!E28+AGS!E28+SEPT!E28+OKT!E28+NOV!E28+DES!E28</f>
        <v>1560</v>
      </c>
      <c r="G28" s="311">
        <f>JAN!F28+FEB!F28+MAR!F28+APR!F28+MEI!F28+JUN!F28+JUL!F28+AGS!F28+SEPT!F28+OKT!F28+NOV!F28+DES!F28</f>
        <v>651</v>
      </c>
      <c r="H28" s="311">
        <f>JAN!G28+FEB!G28+MAR!G28+APR!G28+MEI!G28+JUN!G28+JUL!G28+AGS!G28+SEPT!G28+OKT!G28+NOV!G28+DES!G28</f>
        <v>853</v>
      </c>
      <c r="I28" s="311">
        <f>JAN!H28+FEB!H28+MAR!H28+APR!H28+MEI!H28+JUN!H28+JUL!H28+AGS!H28+SEPT!H28+OKT!H28+NOV!H28+DES!H28</f>
        <v>1504</v>
      </c>
      <c r="J28" s="311">
        <f>JAN!I28+FEB!I28+MAR!I28+APR!I28+MEI!I28+JUN!I28+JUL!I28+AGS!I28+SEPT!I28+OKT!I28+NOV!I28+DES!I28</f>
        <v>652</v>
      </c>
      <c r="K28" s="311">
        <f>JAN!J28+FEB!J28+MAR!J28+APR!J28+MEI!J28+JUN!J28+JUL!J28+AGS!J28+SEPT!J28+OKT!J28+NOV!J28+DES!J28</f>
        <v>853</v>
      </c>
      <c r="L28" s="311">
        <f>JAN!K28+FEB!K28+MAR!K28+APR!K28+MEI!K28+JUN!K28+JUL!K28+AGS!K28+SEPT!K28+OKT!K28+NOV!K28+DES!K28</f>
        <v>1505</v>
      </c>
      <c r="M28" s="311">
        <f>JAN!L28+FEB!L28+MAR!L28+APR!L28+MEI!L28+JUN!L28+JUL!L28+AGS!L28+SEPT!L28+OKT!L28+NOV!L28+DES!L28</f>
        <v>202</v>
      </c>
      <c r="N28" s="311">
        <f>JAN!M28+FEB!M28+MAR!M28+APR!M28+MEI!M28+JUN!M28+JUL!M28+AGS!M28+SEPT!M28+OKT!M28+NOV!M28+DES!M28</f>
        <v>202</v>
      </c>
      <c r="O28" s="311">
        <f>JAN!N28+FEB!N28+MAR!N28+APR!N28+MEI!N28+JUN!N28+JUL!N28+AGS!N28+SEPT!N28+OKT!N28+NOV!N28+DES!N28</f>
        <v>202</v>
      </c>
      <c r="P28" s="311">
        <f>JAN!O28+FEB!O28+MAR!O28+APR!O28+MEI!O28+JUN!O28+JUL!O28+AGS!O28+SEPT!O28+OKT!O28+NOV!O28+DES!O28</f>
        <v>182</v>
      </c>
      <c r="Q28" s="311">
        <f>JAN!P28+FEB!P28+MAR!P28+APR!P28+MEI!P28+JUN!P28+JUL!P28+AGS!P28+SEPT!P28+OKT!P28+NOV!P28+DES!P28</f>
        <v>10</v>
      </c>
      <c r="R28" s="332">
        <f>JAN!Q28+FEB!Q28+MAR!Q28+APR!Q28+MEI!Q28+JUN!Q28+JUL!Q28+AGS!Q28+SEPT!Q28+OKT!Q28+NOV!Q28+DES!Q28</f>
        <v>4</v>
      </c>
      <c r="S28" s="336">
        <f t="shared" si="0"/>
        <v>0.96410256410256412</v>
      </c>
      <c r="T28" s="336">
        <f t="shared" si="1"/>
        <v>1</v>
      </c>
      <c r="U28" s="336">
        <f t="shared" si="2"/>
        <v>1</v>
      </c>
      <c r="V28" s="336">
        <f t="shared" si="3"/>
        <v>0.13421926910299004</v>
      </c>
      <c r="W28" s="336">
        <f t="shared" si="4"/>
        <v>2.077641676525686E-3</v>
      </c>
      <c r="X28" s="343">
        <f t="shared" si="5"/>
        <v>0.27885954728118845</v>
      </c>
      <c r="Y28" s="344" t="str">
        <f t="shared" si="6"/>
        <v>Endemis rendah</v>
      </c>
      <c r="Z28" s="344" t="s">
        <v>600</v>
      </c>
      <c r="AA28" s="348">
        <v>465</v>
      </c>
    </row>
    <row r="29" spans="1:27" ht="30" hidden="1" customHeight="1" x14ac:dyDescent="0.3">
      <c r="A29" s="309">
        <v>28</v>
      </c>
      <c r="B29" s="309">
        <v>5</v>
      </c>
      <c r="C29" s="310" t="s">
        <v>40</v>
      </c>
      <c r="D29" s="310" t="s">
        <v>45</v>
      </c>
      <c r="E29" s="325">
        <f>'REKAP 1 KAB'!E29</f>
        <v>486480</v>
      </c>
      <c r="F29" s="311">
        <f>JAN!E29+FEB!E29+MAR!E29+APR!E29+MEI!E29+JUN!E29+JUL!E29+AGS!E29+SEPT!E29+OKT!E29+NOV!E29+DES!E29</f>
        <v>884</v>
      </c>
      <c r="G29" s="311">
        <f>JAN!F29+FEB!F29+MAR!F29+APR!F29+MEI!F29+JUN!F29+JUL!F29+AGS!F29+SEPT!F29+OKT!F29+NOV!F29+DES!F29</f>
        <v>169</v>
      </c>
      <c r="H29" s="311">
        <f>JAN!G29+FEB!G29+MAR!G29+APR!G29+MEI!G29+JUN!G29+JUL!G29+AGS!G29+SEPT!G29+OKT!G29+NOV!G29+DES!G29</f>
        <v>809</v>
      </c>
      <c r="I29" s="311">
        <f>JAN!H29+FEB!H29+MAR!H29+APR!H29+MEI!H29+JUN!H29+JUL!H29+AGS!H29+SEPT!H29+OKT!H29+NOV!H29+DES!H29</f>
        <v>978</v>
      </c>
      <c r="J29" s="311">
        <f>JAN!I29+FEB!I29+MAR!I29+APR!I29+MEI!I29+JUN!I29+JUL!I29+AGS!I29+SEPT!I29+OKT!I29+NOV!I29+DES!I29</f>
        <v>169</v>
      </c>
      <c r="K29" s="311">
        <f>JAN!J29+FEB!J29+MAR!J29+APR!J29+MEI!J29+JUN!J29+JUL!J29+AGS!J29+SEPT!J29+OKT!J29+NOV!J29+DES!J29</f>
        <v>809</v>
      </c>
      <c r="L29" s="311">
        <f>JAN!K29+FEB!K29+MAR!K29+APR!K29+MEI!K29+JUN!K29+JUL!K29+AGS!K29+SEPT!K29+OKT!K29+NOV!K29+DES!K29</f>
        <v>978</v>
      </c>
      <c r="M29" s="311">
        <f>JAN!L29+FEB!L29+MAR!L29+APR!L29+MEI!L29+JUN!L29+JUL!L29+AGS!L29+SEPT!L29+OKT!L29+NOV!L29+DES!L29</f>
        <v>3</v>
      </c>
      <c r="N29" s="311">
        <f>JAN!M29+FEB!M29+MAR!M29+APR!M29+MEI!M29+JUN!M29+JUL!M29+AGS!M29+SEPT!M29+OKT!M29+NOV!M29+DES!M29</f>
        <v>1</v>
      </c>
      <c r="O29" s="311">
        <f>JAN!N29+FEB!N29+MAR!N29+APR!N29+MEI!N29+JUN!N29+JUL!N29+AGS!N29+SEPT!N29+OKT!N29+NOV!N29+DES!N29</f>
        <v>3</v>
      </c>
      <c r="P29" s="311">
        <f>JAN!O29+FEB!O29+MAR!O29+APR!O29+MEI!O29+JUN!O29+JUL!O29+AGS!O29+SEPT!O29+OKT!O29+NOV!O29+DES!O29</f>
        <v>0</v>
      </c>
      <c r="Q29" s="311">
        <f>JAN!P29+FEB!P29+MAR!P29+APR!P29+MEI!P29+JUN!P29+JUL!P29+AGS!P29+SEPT!P29+OKT!P29+NOV!P29+DES!P29</f>
        <v>3</v>
      </c>
      <c r="R29" s="332">
        <f>JAN!Q29+FEB!Q29+MAR!Q29+APR!Q29+MEI!Q29+JUN!Q29+JUL!Q29+AGS!Q29+SEPT!Q29+OKT!Q29+NOV!Q29+DES!Q29</f>
        <v>0</v>
      </c>
      <c r="S29" s="336">
        <f t="shared" si="0"/>
        <v>1.1063348416289593</v>
      </c>
      <c r="T29" s="336">
        <f t="shared" si="1"/>
        <v>0.33333333333333331</v>
      </c>
      <c r="U29" s="336">
        <f t="shared" si="2"/>
        <v>1</v>
      </c>
      <c r="V29" s="336">
        <f t="shared" si="3"/>
        <v>3.0674846625766872E-3</v>
      </c>
      <c r="W29" s="336">
        <f t="shared" si="4"/>
        <v>2.0103601381351753E-3</v>
      </c>
      <c r="X29" s="343">
        <f t="shared" si="5"/>
        <v>6.1667488899851998E-3</v>
      </c>
      <c r="Y29" s="344" t="str">
        <f t="shared" si="6"/>
        <v>Endemis rendah</v>
      </c>
      <c r="Z29" s="344" t="s">
        <v>600</v>
      </c>
      <c r="AA29" s="348">
        <v>3</v>
      </c>
    </row>
    <row r="30" spans="1:27" ht="30" hidden="1" customHeight="1" x14ac:dyDescent="0.3">
      <c r="A30" s="309">
        <v>29</v>
      </c>
      <c r="B30" s="309">
        <v>6</v>
      </c>
      <c r="C30" s="310" t="s">
        <v>40</v>
      </c>
      <c r="D30" s="310" t="s">
        <v>46</v>
      </c>
      <c r="E30" s="325">
        <f>'REKAP 1 KAB'!E30</f>
        <v>125816</v>
      </c>
      <c r="F30" s="311">
        <f>JAN!E30+FEB!E30+MAR!E30+APR!E30+MEI!E30+JUN!E30+JUL!E30+AGS!E30+SEPT!E30+OKT!E30+NOV!E30+DES!E30</f>
        <v>0</v>
      </c>
      <c r="G30" s="311">
        <f>JAN!F30+FEB!F30+MAR!F30+APR!F30+MEI!F30+JUN!F30+JUL!F30+AGS!F30+SEPT!F30+OKT!F30+NOV!F30+DES!F30</f>
        <v>0</v>
      </c>
      <c r="H30" s="311">
        <f>JAN!G30+FEB!G30+MAR!G30+APR!G30+MEI!G30+JUN!G30+JUL!G30+AGS!G30+SEPT!G30+OKT!G30+NOV!G30+DES!G30</f>
        <v>0</v>
      </c>
      <c r="I30" s="311">
        <f>JAN!H30+FEB!H30+MAR!H30+APR!H30+MEI!H30+JUN!H30+JUL!H30+AGS!H30+SEPT!H30+OKT!H30+NOV!H30+DES!H30</f>
        <v>0</v>
      </c>
      <c r="J30" s="311">
        <f>JAN!I30+FEB!I30+MAR!I30+APR!I30+MEI!I30+JUN!I30+JUL!I30+AGS!I30+SEPT!I30+OKT!I30+NOV!I30+DES!I30</f>
        <v>0</v>
      </c>
      <c r="K30" s="311">
        <f>JAN!J30+FEB!J30+MAR!J30+APR!J30+MEI!J30+JUN!J30+JUL!J30+AGS!J30+SEPT!J30+OKT!J30+NOV!J30+DES!J30</f>
        <v>0</v>
      </c>
      <c r="L30" s="311">
        <f>JAN!K30+FEB!K30+MAR!K30+APR!K30+MEI!K30+JUN!K30+JUL!K30+AGS!K30+SEPT!K30+OKT!K30+NOV!K30+DES!K30</f>
        <v>0</v>
      </c>
      <c r="M30" s="311">
        <f>JAN!L30+FEB!L30+MAR!L30+APR!L30+MEI!L30+JUN!L30+JUL!L30+AGS!L30+SEPT!L30+OKT!L30+NOV!L30+DES!L30</f>
        <v>0</v>
      </c>
      <c r="N30" s="311">
        <f>JAN!M30+FEB!M30+MAR!M30+APR!M30+MEI!M30+JUN!M30+JUL!M30+AGS!M30+SEPT!M30+OKT!M30+NOV!M30+DES!M30</f>
        <v>0</v>
      </c>
      <c r="O30" s="311">
        <f>JAN!N30+FEB!N30+MAR!N30+APR!N30+MEI!N30+JUN!N30+JUL!N30+AGS!N30+SEPT!N30+OKT!N30+NOV!N30+DES!N30</f>
        <v>0</v>
      </c>
      <c r="P30" s="311">
        <f>JAN!O30+FEB!O30+MAR!O30+APR!O30+MEI!O30+JUN!O30+JUL!O30+AGS!O30+SEPT!O30+OKT!O30+NOV!O30+DES!O30</f>
        <v>0</v>
      </c>
      <c r="Q30" s="311">
        <f>JAN!P30+FEB!P30+MAR!P30+APR!P30+MEI!P30+JUN!P30+JUL!P30+AGS!P30+SEPT!P30+OKT!P30+NOV!P30+DES!P30</f>
        <v>0</v>
      </c>
      <c r="R30" s="332">
        <f>JAN!Q30+FEB!Q30+MAR!Q30+APR!Q30+MEI!Q30+JUN!Q30+JUL!Q30+AGS!Q30+SEPT!Q30+OKT!Q30+NOV!Q30+DES!Q30</f>
        <v>0</v>
      </c>
      <c r="S30" s="336" t="e">
        <f t="shared" si="0"/>
        <v>#DIV/0!</v>
      </c>
      <c r="T30" s="336" t="e">
        <f t="shared" si="1"/>
        <v>#DIV/0!</v>
      </c>
      <c r="U30" s="336" t="e">
        <f t="shared" si="2"/>
        <v>#DIV/0!</v>
      </c>
      <c r="V30" s="336" t="e">
        <f t="shared" si="3"/>
        <v>#DIV/0!</v>
      </c>
      <c r="W30" s="336">
        <f t="shared" si="4"/>
        <v>0</v>
      </c>
      <c r="X30" s="343">
        <f t="shared" si="5"/>
        <v>0</v>
      </c>
      <c r="Y30" s="344" t="s">
        <v>598</v>
      </c>
      <c r="Z30" s="360" t="s">
        <v>598</v>
      </c>
      <c r="AA30" s="348">
        <v>0</v>
      </c>
    </row>
    <row r="31" spans="1:27" ht="30" hidden="1" customHeight="1" x14ac:dyDescent="0.3">
      <c r="A31" s="309">
        <v>30</v>
      </c>
      <c r="B31" s="309">
        <v>7</v>
      </c>
      <c r="C31" s="310" t="s">
        <v>40</v>
      </c>
      <c r="D31" s="310" t="s">
        <v>47</v>
      </c>
      <c r="E31" s="325">
        <f>'REKAP 1 KAB'!E31</f>
        <v>182673</v>
      </c>
      <c r="F31" s="311">
        <f>JAN!E31+FEB!E31+MAR!E31+APR!E31+MEI!E31+JUN!E31+JUL!E31+AGS!E31+SEPT!E31+OKT!E31+NOV!E31+DES!E31</f>
        <v>216</v>
      </c>
      <c r="G31" s="311">
        <f>JAN!F31+FEB!F31+MAR!F31+APR!F31+MEI!F31+JUN!F31+JUL!F31+AGS!F31+SEPT!F31+OKT!F31+NOV!F31+DES!F31</f>
        <v>24</v>
      </c>
      <c r="H31" s="311">
        <f>JAN!G31+FEB!G31+MAR!G31+APR!G31+MEI!G31+JUN!G31+JUL!G31+AGS!G31+SEPT!G31+OKT!G31+NOV!G31+DES!G31</f>
        <v>192</v>
      </c>
      <c r="I31" s="311">
        <f>JAN!H31+FEB!H31+MAR!H31+APR!H31+MEI!H31+JUN!H31+JUL!H31+AGS!H31+SEPT!H31+OKT!H31+NOV!H31+DES!H31</f>
        <v>216</v>
      </c>
      <c r="J31" s="311">
        <f>JAN!I31+FEB!I31+MAR!I31+APR!I31+MEI!I31+JUN!I31+JUL!I31+AGS!I31+SEPT!I31+OKT!I31+NOV!I31+DES!I31</f>
        <v>24</v>
      </c>
      <c r="K31" s="311">
        <f>JAN!J31+FEB!J31+MAR!J31+APR!J31+MEI!J31+JUN!J31+JUL!J31+AGS!J31+SEPT!J31+OKT!J31+NOV!J31+DES!J31</f>
        <v>192</v>
      </c>
      <c r="L31" s="311">
        <f>JAN!K31+FEB!K31+MAR!K31+APR!K31+MEI!K31+JUN!K31+JUL!K31+AGS!K31+SEPT!K31+OKT!K31+NOV!K31+DES!K31</f>
        <v>216</v>
      </c>
      <c r="M31" s="311">
        <f>JAN!L31+FEB!L31+MAR!L31+APR!L31+MEI!L31+JUN!L31+JUL!L31+AGS!L31+SEPT!L31+OKT!L31+NOV!L31+DES!L31</f>
        <v>1</v>
      </c>
      <c r="N31" s="311">
        <f>JAN!M31+FEB!M31+MAR!M31+APR!M31+MEI!M31+JUN!M31+JUL!M31+AGS!M31+SEPT!M31+OKT!M31+NOV!M31+DES!M31</f>
        <v>1</v>
      </c>
      <c r="O31" s="311">
        <f>JAN!N31+FEB!N31+MAR!N31+APR!N31+MEI!N31+JUN!N31+JUL!N31+AGS!N31+SEPT!N31+OKT!N31+NOV!N31+DES!N31</f>
        <v>1</v>
      </c>
      <c r="P31" s="311">
        <f>JAN!O31+FEB!O31+MAR!O31+APR!O31+MEI!O31+JUN!O31+JUL!O31+AGS!O31+SEPT!O31+OKT!O31+NOV!O31+DES!O31</f>
        <v>0</v>
      </c>
      <c r="Q31" s="311">
        <f>JAN!P31+FEB!P31+MAR!P31+APR!P31+MEI!P31+JUN!P31+JUL!P31+AGS!P31+SEPT!P31+OKT!P31+NOV!P31+DES!P31</f>
        <v>1</v>
      </c>
      <c r="R31" s="332">
        <f>JAN!Q31+FEB!Q31+MAR!Q31+APR!Q31+MEI!Q31+JUN!Q31+JUL!Q31+AGS!Q31+SEPT!Q31+OKT!Q31+NOV!Q31+DES!Q31</f>
        <v>0</v>
      </c>
      <c r="S31" s="336">
        <f t="shared" si="0"/>
        <v>1</v>
      </c>
      <c r="T31" s="336">
        <f t="shared" si="1"/>
        <v>1</v>
      </c>
      <c r="U31" s="336">
        <f t="shared" si="2"/>
        <v>1</v>
      </c>
      <c r="V31" s="336">
        <f t="shared" si="3"/>
        <v>4.6296296296296294E-3</v>
      </c>
      <c r="W31" s="336">
        <f t="shared" si="4"/>
        <v>1.1824407547913484E-3</v>
      </c>
      <c r="X31" s="343">
        <f t="shared" si="5"/>
        <v>5.4742627536636503E-3</v>
      </c>
      <c r="Y31" s="344" t="s">
        <v>598</v>
      </c>
      <c r="Z31" s="360" t="s">
        <v>598</v>
      </c>
      <c r="AA31" s="348">
        <v>3</v>
      </c>
    </row>
    <row r="32" spans="1:27" ht="30" hidden="1" customHeight="1" x14ac:dyDescent="0.3">
      <c r="A32" s="309">
        <v>31</v>
      </c>
      <c r="B32" s="309">
        <v>8</v>
      </c>
      <c r="C32" s="310" t="s">
        <v>40</v>
      </c>
      <c r="D32" s="310" t="s">
        <v>48</v>
      </c>
      <c r="E32" s="325">
        <f>'REKAP 1 KAB'!E32</f>
        <v>370171</v>
      </c>
      <c r="F32" s="311">
        <f>JAN!E32+FEB!E32+MAR!E32+APR!E32+MEI!E32+JUN!E32+JUL!E32+AGS!E32+SEPT!E32+OKT!E32+NOV!E32+DES!E32</f>
        <v>4626</v>
      </c>
      <c r="G32" s="311">
        <f>JAN!F32+FEB!F32+MAR!F32+APR!F32+MEI!F32+JUN!F32+JUL!F32+AGS!F32+SEPT!F32+OKT!F32+NOV!F32+DES!F32</f>
        <v>484</v>
      </c>
      <c r="H32" s="311">
        <f>JAN!G32+FEB!G32+MAR!G32+APR!G32+MEI!G32+JUN!G32+JUL!G32+AGS!G32+SEPT!G32+OKT!G32+NOV!G32+DES!G32</f>
        <v>4142</v>
      </c>
      <c r="I32" s="311">
        <f>JAN!H32+FEB!H32+MAR!H32+APR!H32+MEI!H32+JUN!H32+JUL!H32+AGS!H32+SEPT!H32+OKT!H32+NOV!H32+DES!H32</f>
        <v>4626</v>
      </c>
      <c r="J32" s="311">
        <f>JAN!I32+FEB!I32+MAR!I32+APR!I32+MEI!I32+JUN!I32+JUL!I32+AGS!I32+SEPT!I32+OKT!I32+NOV!I32+DES!I32</f>
        <v>591</v>
      </c>
      <c r="K32" s="311">
        <f>JAN!J32+FEB!J32+MAR!J32+APR!J32+MEI!J32+JUN!J32+JUL!J32+AGS!J32+SEPT!J32+OKT!J32+NOV!J32+DES!J32</f>
        <v>4142</v>
      </c>
      <c r="L32" s="311">
        <f>JAN!K32+FEB!K32+MAR!K32+APR!K32+MEI!K32+JUN!K32+JUL!K32+AGS!K32+SEPT!K32+OKT!K32+NOV!K32+DES!K32</f>
        <v>4733</v>
      </c>
      <c r="M32" s="311">
        <f>JAN!L32+FEB!L32+MAR!L32+APR!L32+MEI!L32+JUN!L32+JUL!L32+AGS!L32+SEPT!L32+OKT!L32+NOV!L32+DES!L32</f>
        <v>96</v>
      </c>
      <c r="N32" s="311">
        <f>JAN!M32+FEB!M32+MAR!M32+APR!M32+MEI!M32+JUN!M32+JUL!M32+AGS!M32+SEPT!M32+OKT!M32+NOV!M32+DES!M32</f>
        <v>92</v>
      </c>
      <c r="O32" s="311">
        <f>JAN!N32+FEB!N32+MAR!N32+APR!N32+MEI!N32+JUN!N32+JUL!N32+AGS!N32+SEPT!N32+OKT!N32+NOV!N32+DES!N32</f>
        <v>94</v>
      </c>
      <c r="P32" s="311">
        <f>JAN!O32+FEB!O32+MAR!O32+APR!O32+MEI!O32+JUN!O32+JUL!O32+AGS!O32+SEPT!O32+OKT!O32+NOV!O32+DES!O32</f>
        <v>71</v>
      </c>
      <c r="Q32" s="311">
        <f>JAN!P32+FEB!P32+MAR!P32+APR!P32+MEI!P32+JUN!P32+JUL!P32+AGS!P32+SEPT!P32+OKT!P32+NOV!P32+DES!P32</f>
        <v>16</v>
      </c>
      <c r="R32" s="332">
        <f>JAN!Q32+FEB!Q32+MAR!Q32+APR!Q32+MEI!Q32+JUN!Q32+JUL!Q32+AGS!Q32+SEPT!Q32+OKT!Q32+NOV!Q32+DES!Q32</f>
        <v>3</v>
      </c>
      <c r="S32" s="336">
        <f t="shared" si="0"/>
        <v>1</v>
      </c>
      <c r="T32" s="336">
        <f t="shared" si="1"/>
        <v>0.95833333333333337</v>
      </c>
      <c r="U32" s="336">
        <f t="shared" si="2"/>
        <v>0.97916666666666663</v>
      </c>
      <c r="V32" s="336">
        <f t="shared" si="3"/>
        <v>2.0283118529473905E-2</v>
      </c>
      <c r="W32" s="336">
        <f t="shared" si="4"/>
        <v>1.2785982694484442E-2</v>
      </c>
      <c r="X32" s="343">
        <f t="shared" si="5"/>
        <v>0.25933960250803012</v>
      </c>
      <c r="Y32" s="344" t="str">
        <f t="shared" si="6"/>
        <v>Endemis rendah</v>
      </c>
      <c r="Z32" s="344" t="s">
        <v>600</v>
      </c>
      <c r="AA32" s="348">
        <v>248</v>
      </c>
    </row>
    <row r="33" spans="1:27" ht="30" hidden="1" customHeight="1" x14ac:dyDescent="0.3">
      <c r="A33" s="309">
        <v>32</v>
      </c>
      <c r="B33" s="309">
        <v>9</v>
      </c>
      <c r="C33" s="310" t="s">
        <v>40</v>
      </c>
      <c r="D33" s="310" t="s">
        <v>49</v>
      </c>
      <c r="E33" s="325">
        <f>'REKAP 1 KAB'!E33</f>
        <v>299881</v>
      </c>
      <c r="F33" s="311">
        <f>JAN!E33+FEB!E33+MAR!E33+APR!E33+MEI!E33+JUN!E33+JUL!E33+AGS!E33+SEPT!E33+OKT!E33+NOV!E33+DES!E33</f>
        <v>84</v>
      </c>
      <c r="G33" s="311">
        <f>JAN!F33+FEB!F33+MAR!F33+APR!F33+MEI!F33+JUN!F33+JUL!F33+AGS!F33+SEPT!F33+OKT!F33+NOV!F33+DES!F33</f>
        <v>0</v>
      </c>
      <c r="H33" s="311">
        <f>JAN!G33+FEB!G33+MAR!G33+APR!G33+MEI!G33+JUN!G33+JUL!G33+AGS!G33+SEPT!G33+OKT!G33+NOV!G33+DES!G33</f>
        <v>84</v>
      </c>
      <c r="I33" s="311">
        <f>JAN!H33+FEB!H33+MAR!H33+APR!H33+MEI!H33+JUN!H33+JUL!H33+AGS!H33+SEPT!H33+OKT!H33+NOV!H33+DES!H33</f>
        <v>84</v>
      </c>
      <c r="J33" s="311">
        <f>JAN!I33+FEB!I33+MAR!I33+APR!I33+MEI!I33+JUN!I33+JUL!I33+AGS!I33+SEPT!I33+OKT!I33+NOV!I33+DES!I33</f>
        <v>0</v>
      </c>
      <c r="K33" s="311">
        <f>JAN!J33+FEB!J33+MAR!J33+APR!J33+MEI!J33+JUN!J33+JUL!J33+AGS!J33+SEPT!J33+OKT!J33+NOV!J33+DES!J33</f>
        <v>84</v>
      </c>
      <c r="L33" s="311">
        <f>JAN!K33+FEB!K33+MAR!K33+APR!K33+MEI!K33+JUN!K33+JUL!K33+AGS!K33+SEPT!K33+OKT!K33+NOV!K33+DES!K33</f>
        <v>84</v>
      </c>
      <c r="M33" s="311">
        <f>JAN!L33+FEB!L33+MAR!L33+APR!L33+MEI!L33+JUN!L33+JUL!L33+AGS!L33+SEPT!L33+OKT!L33+NOV!L33+DES!L33</f>
        <v>0</v>
      </c>
      <c r="N33" s="311">
        <f>JAN!M33+FEB!M33+MAR!M33+APR!M33+MEI!M33+JUN!M33+JUL!M33+AGS!M33+SEPT!M33+OKT!M33+NOV!M33+DES!M33</f>
        <v>0</v>
      </c>
      <c r="O33" s="311">
        <f>JAN!N33+FEB!N33+MAR!N33+APR!N33+MEI!N33+JUN!N33+JUL!N33+AGS!N33+SEPT!N33+OKT!N33+NOV!N33+DES!N33</f>
        <v>0</v>
      </c>
      <c r="P33" s="311">
        <f>JAN!O33+FEB!O33+MAR!O33+APR!O33+MEI!O33+JUN!O33+JUL!O33+AGS!O33+SEPT!O33+OKT!O33+NOV!O33+DES!O33</f>
        <v>0</v>
      </c>
      <c r="Q33" s="311">
        <f>JAN!P33+FEB!P33+MAR!P33+APR!P33+MEI!P33+JUN!P33+JUL!P33+AGS!P33+SEPT!P33+OKT!P33+NOV!P33+DES!P33</f>
        <v>0</v>
      </c>
      <c r="R33" s="332">
        <f>JAN!Q33+FEB!Q33+MAR!Q33+APR!Q33+MEI!Q33+JUN!Q33+JUL!Q33+AGS!Q33+SEPT!Q33+OKT!Q33+NOV!Q33+DES!Q33</f>
        <v>0</v>
      </c>
      <c r="S33" s="336">
        <f t="shared" si="0"/>
        <v>1</v>
      </c>
      <c r="T33" s="336" t="e">
        <f t="shared" si="1"/>
        <v>#DIV/0!</v>
      </c>
      <c r="U33" s="336" t="e">
        <f t="shared" si="2"/>
        <v>#DIV/0!</v>
      </c>
      <c r="V33" s="336">
        <f t="shared" si="3"/>
        <v>0</v>
      </c>
      <c r="W33" s="336">
        <f t="shared" si="4"/>
        <v>2.8011111074059377E-4</v>
      </c>
      <c r="X33" s="343">
        <f t="shared" si="5"/>
        <v>0</v>
      </c>
      <c r="Y33" s="344" t="s">
        <v>598</v>
      </c>
      <c r="Z33" s="360" t="s">
        <v>598</v>
      </c>
      <c r="AA33" s="348">
        <v>1</v>
      </c>
    </row>
    <row r="34" spans="1:27" ht="30" hidden="1" customHeight="1" x14ac:dyDescent="0.3">
      <c r="A34" s="309">
        <v>33</v>
      </c>
      <c r="B34" s="309">
        <v>10</v>
      </c>
      <c r="C34" s="310" t="s">
        <v>40</v>
      </c>
      <c r="D34" s="310" t="s">
        <v>50</v>
      </c>
      <c r="E34" s="325">
        <f>'REKAP 1 KAB'!E34</f>
        <v>280283</v>
      </c>
      <c r="F34" s="311">
        <f>JAN!E34+FEB!E34+MAR!E34+APR!E34+MEI!E34+JUN!E34+JUL!E34+AGS!E34+SEPT!E34+OKT!E34+NOV!E34+DES!E34</f>
        <v>575</v>
      </c>
      <c r="G34" s="311">
        <f>JAN!F34+FEB!F34+MAR!F34+APR!F34+MEI!F34+JUN!F34+JUL!F34+AGS!F34+SEPT!F34+OKT!F34+NOV!F34+DES!F34</f>
        <v>53</v>
      </c>
      <c r="H34" s="311">
        <f>JAN!G34+FEB!G34+MAR!G34+APR!G34+MEI!G34+JUN!G34+JUL!G34+AGS!G34+SEPT!G34+OKT!G34+NOV!G34+DES!G34</f>
        <v>522</v>
      </c>
      <c r="I34" s="311">
        <f>JAN!H34+FEB!H34+MAR!H34+APR!H34+MEI!H34+JUN!H34+JUL!H34+AGS!H34+SEPT!H34+OKT!H34+NOV!H34+DES!H34</f>
        <v>575</v>
      </c>
      <c r="J34" s="311">
        <f>JAN!I34+FEB!I34+MAR!I34+APR!I34+MEI!I34+JUN!I34+JUL!I34+AGS!I34+SEPT!I34+OKT!I34+NOV!I34+DES!I34</f>
        <v>53</v>
      </c>
      <c r="K34" s="311">
        <f>JAN!J34+FEB!J34+MAR!J34+APR!J34+MEI!J34+JUN!J34+JUL!J34+AGS!J34+SEPT!J34+OKT!J34+NOV!J34+DES!J34</f>
        <v>522</v>
      </c>
      <c r="L34" s="311">
        <f>JAN!K34+FEB!K34+MAR!K34+APR!K34+MEI!K34+JUN!K34+JUL!K34+AGS!K34+SEPT!K34+OKT!K34+NOV!K34+DES!K34</f>
        <v>575</v>
      </c>
      <c r="M34" s="311">
        <f>JAN!L34+FEB!L34+MAR!L34+APR!L34+MEI!L34+JUN!L34+JUL!L34+AGS!L34+SEPT!L34+OKT!L34+NOV!L34+DES!L34</f>
        <v>1</v>
      </c>
      <c r="N34" s="311">
        <f>JAN!M34+FEB!M34+MAR!M34+APR!M34+MEI!M34+JUN!M34+JUL!M34+AGS!M34+SEPT!M34+OKT!M34+NOV!M34+DES!M34</f>
        <v>1</v>
      </c>
      <c r="O34" s="311">
        <f>JAN!N34+FEB!N34+MAR!N34+APR!N34+MEI!N34+JUN!N34+JUL!N34+AGS!N34+SEPT!N34+OKT!N34+NOV!N34+DES!N34</f>
        <v>1</v>
      </c>
      <c r="P34" s="311">
        <f>JAN!O34+FEB!O34+MAR!O34+APR!O34+MEI!O34+JUN!O34+JUL!O34+AGS!O34+SEPT!O34+OKT!O34+NOV!O34+DES!O34</f>
        <v>0</v>
      </c>
      <c r="Q34" s="311">
        <f>JAN!P34+FEB!P34+MAR!P34+APR!P34+MEI!P34+JUN!P34+JUL!P34+AGS!P34+SEPT!P34+OKT!P34+NOV!P34+DES!P34</f>
        <v>1</v>
      </c>
      <c r="R34" s="332">
        <f>JAN!Q34+FEB!Q34+MAR!Q34+APR!Q34+MEI!Q34+JUN!Q34+JUL!Q34+AGS!Q34+SEPT!Q34+OKT!Q34+NOV!Q34+DES!Q34</f>
        <v>0</v>
      </c>
      <c r="S34" s="336">
        <f t="shared" si="0"/>
        <v>1</v>
      </c>
      <c r="T34" s="336">
        <f t="shared" si="1"/>
        <v>1</v>
      </c>
      <c r="U34" s="336">
        <f t="shared" si="2"/>
        <v>1</v>
      </c>
      <c r="V34" s="336">
        <f t="shared" si="3"/>
        <v>1.7391304347826088E-3</v>
      </c>
      <c r="W34" s="336">
        <f t="shared" si="4"/>
        <v>2.0514979502859608E-3</v>
      </c>
      <c r="X34" s="343">
        <f t="shared" si="5"/>
        <v>3.5678225222364542E-3</v>
      </c>
      <c r="Y34" s="344" t="s">
        <v>598</v>
      </c>
      <c r="Z34" s="360" t="s">
        <v>598</v>
      </c>
      <c r="AA34" s="348">
        <v>0</v>
      </c>
    </row>
    <row r="35" spans="1:27" ht="30" hidden="1" customHeight="1" x14ac:dyDescent="0.3">
      <c r="A35" s="309">
        <v>34</v>
      </c>
      <c r="B35" s="309">
        <v>11</v>
      </c>
      <c r="C35" s="310" t="s">
        <v>40</v>
      </c>
      <c r="D35" s="310" t="s">
        <v>51</v>
      </c>
      <c r="E35" s="325">
        <f>'REKAP 1 KAB'!E35</f>
        <v>443490</v>
      </c>
      <c r="F35" s="311">
        <f>JAN!E35+FEB!E35+MAR!E35+APR!E35+MEI!E35+JUN!E35+JUL!E35+AGS!E35+SEPT!E35+OKT!E35+NOV!E35+DES!E35</f>
        <v>929</v>
      </c>
      <c r="G35" s="311">
        <f>JAN!F35+FEB!F35+MAR!F35+APR!F35+MEI!F35+JUN!F35+JUL!F35+AGS!F35+SEPT!F35+OKT!F35+NOV!F35+DES!F35</f>
        <v>910</v>
      </c>
      <c r="H35" s="311">
        <f>JAN!G35+FEB!G35+MAR!G35+APR!G35+MEI!G35+JUN!G35+JUL!G35+AGS!G35+SEPT!G35+OKT!G35+NOV!G35+DES!G35</f>
        <v>19</v>
      </c>
      <c r="I35" s="311">
        <f>JAN!H35+FEB!H35+MAR!H35+APR!H35+MEI!H35+JUN!H35+JUL!H35+AGS!H35+SEPT!H35+OKT!H35+NOV!H35+DES!H35</f>
        <v>929</v>
      </c>
      <c r="J35" s="311">
        <f>JAN!I35+FEB!I35+MAR!I35+APR!I35+MEI!I35+JUN!I35+JUL!I35+AGS!I35+SEPT!I35+OKT!I35+NOV!I35+DES!I35</f>
        <v>910</v>
      </c>
      <c r="K35" s="311">
        <f>JAN!J35+FEB!J35+MAR!J35+APR!J35+MEI!J35+JUN!J35+JUL!J35+AGS!J35+SEPT!J35+OKT!J35+NOV!J35+DES!J35</f>
        <v>19</v>
      </c>
      <c r="L35" s="311">
        <f>JAN!K35+FEB!K35+MAR!K35+APR!K35+MEI!K35+JUN!K35+JUL!K35+AGS!K35+SEPT!K35+OKT!K35+NOV!K35+DES!K35</f>
        <v>929</v>
      </c>
      <c r="M35" s="311">
        <f>JAN!L35+FEB!L35+MAR!L35+APR!L35+MEI!L35+JUN!L35+JUL!L35+AGS!L35+SEPT!L35+OKT!L35+NOV!L35+DES!L35</f>
        <v>73</v>
      </c>
      <c r="N35" s="311">
        <f>JAN!M35+FEB!M35+MAR!M35+APR!M35+MEI!M35+JUN!M35+JUL!M35+AGS!M35+SEPT!M35+OKT!M35+NOV!M35+DES!M35</f>
        <v>73</v>
      </c>
      <c r="O35" s="311">
        <f>JAN!N35+FEB!N35+MAR!N35+APR!N35+MEI!N35+JUN!N35+JUL!N35+AGS!N35+SEPT!N35+OKT!N35+NOV!N35+DES!N35</f>
        <v>72</v>
      </c>
      <c r="P35" s="311">
        <f>JAN!O35+FEB!O35+MAR!O35+APR!O35+MEI!O35+JUN!O35+JUL!O35+AGS!O35+SEPT!O35+OKT!O35+NOV!O35+DES!O35</f>
        <v>72</v>
      </c>
      <c r="Q35" s="311">
        <f>JAN!P35+FEB!P35+MAR!P35+APR!P35+MEI!P35+JUN!P35+JUL!P35+AGS!P35+SEPT!P35+OKT!P35+NOV!P35+DES!P35</f>
        <v>1</v>
      </c>
      <c r="R35" s="332">
        <f>JAN!Q35+FEB!Q35+MAR!Q35+APR!Q35+MEI!Q35+JUN!Q35+JUL!Q35+AGS!Q35+SEPT!Q35+OKT!Q35+NOV!Q35+DES!Q35</f>
        <v>0</v>
      </c>
      <c r="S35" s="336">
        <f t="shared" si="0"/>
        <v>1</v>
      </c>
      <c r="T35" s="336">
        <f t="shared" si="1"/>
        <v>1</v>
      </c>
      <c r="U35" s="336">
        <f t="shared" si="2"/>
        <v>0.98630136986301364</v>
      </c>
      <c r="V35" s="336">
        <f t="shared" si="3"/>
        <v>7.8579117330462869E-2</v>
      </c>
      <c r="W35" s="336">
        <f t="shared" si="4"/>
        <v>2.0947484723443594E-3</v>
      </c>
      <c r="X35" s="343">
        <f t="shared" si="5"/>
        <v>0.16460348598615526</v>
      </c>
      <c r="Y35" s="344" t="str">
        <f t="shared" si="6"/>
        <v>Endemis rendah</v>
      </c>
      <c r="Z35" s="344" t="s">
        <v>600</v>
      </c>
      <c r="AA35" s="348">
        <v>91</v>
      </c>
    </row>
    <row r="36" spans="1:27" ht="30" hidden="1" customHeight="1" x14ac:dyDescent="0.3">
      <c r="A36" s="309">
        <v>35</v>
      </c>
      <c r="B36" s="309">
        <v>12</v>
      </c>
      <c r="C36" s="310" t="s">
        <v>40</v>
      </c>
      <c r="D36" s="310" t="s">
        <v>52</v>
      </c>
      <c r="E36" s="325">
        <f>'REKAP 1 KAB'!E36</f>
        <v>138308</v>
      </c>
      <c r="F36" s="311">
        <f>JAN!E36+FEB!E36+MAR!E36+APR!E36+MEI!E36+JUN!E36+JUL!E36+AGS!E36+SEPT!E36+OKT!E36+NOV!E36+DES!E36</f>
        <v>678</v>
      </c>
      <c r="G36" s="311">
        <f>JAN!F36+FEB!F36+MAR!F36+APR!F36+MEI!F36+JUN!F36+JUL!F36+AGS!F36+SEPT!F36+OKT!F36+NOV!F36+DES!F36</f>
        <v>180</v>
      </c>
      <c r="H36" s="311">
        <f>JAN!G36+FEB!G36+MAR!G36+APR!G36+MEI!G36+JUN!G36+JUL!G36+AGS!G36+SEPT!G36+OKT!G36+NOV!G36+DES!G36</f>
        <v>483</v>
      </c>
      <c r="I36" s="311">
        <f>JAN!H36+FEB!H36+MAR!H36+APR!H36+MEI!H36+JUN!H36+JUL!H36+AGS!H36+SEPT!H36+OKT!H36+NOV!H36+DES!H36</f>
        <v>663</v>
      </c>
      <c r="J36" s="311">
        <f>JAN!I36+FEB!I36+MAR!I36+APR!I36+MEI!I36+JUN!I36+JUL!I36+AGS!I36+SEPT!I36+OKT!I36+NOV!I36+DES!I36</f>
        <v>180</v>
      </c>
      <c r="K36" s="311">
        <f>JAN!J36+FEB!J36+MAR!J36+APR!J36+MEI!J36+JUN!J36+JUL!J36+AGS!J36+SEPT!J36+OKT!J36+NOV!J36+DES!J36</f>
        <v>483</v>
      </c>
      <c r="L36" s="311">
        <f>JAN!K36+FEB!K36+MAR!K36+APR!K36+MEI!K36+JUN!K36+JUL!K36+AGS!K36+SEPT!K36+OKT!K36+NOV!K36+DES!K36</f>
        <v>663</v>
      </c>
      <c r="M36" s="311">
        <f>JAN!L36+FEB!L36+MAR!L36+APR!L36+MEI!L36+JUN!L36+JUL!L36+AGS!L36+SEPT!L36+OKT!L36+NOV!L36+DES!L36</f>
        <v>53</v>
      </c>
      <c r="N36" s="311">
        <f>JAN!M36+FEB!M36+MAR!M36+APR!M36+MEI!M36+JUN!M36+JUL!M36+AGS!M36+SEPT!M36+OKT!M36+NOV!M36+DES!M36</f>
        <v>53</v>
      </c>
      <c r="O36" s="311">
        <f>JAN!N36+FEB!N36+MAR!N36+APR!N36+MEI!N36+JUN!N36+JUL!N36+AGS!N36+SEPT!N36+OKT!N36+NOV!N36+DES!N36</f>
        <v>47</v>
      </c>
      <c r="P36" s="311">
        <f>JAN!O36+FEB!O36+MAR!O36+APR!O36+MEI!O36+JUN!O36+JUL!O36+AGS!O36+SEPT!O36+OKT!O36+NOV!O36+DES!O36</f>
        <v>25</v>
      </c>
      <c r="Q36" s="311">
        <f>JAN!P36+FEB!P36+MAR!P36+APR!P36+MEI!P36+JUN!P36+JUL!P36+AGS!P36+SEPT!P36+OKT!P36+NOV!P36+DES!P36</f>
        <v>32</v>
      </c>
      <c r="R36" s="332">
        <f>JAN!Q36+FEB!Q36+MAR!Q36+APR!Q36+MEI!Q36+JUN!Q36+JUL!Q36+AGS!Q36+SEPT!Q36+OKT!Q36+NOV!Q36+DES!Q36</f>
        <v>4</v>
      </c>
      <c r="S36" s="336">
        <f t="shared" si="0"/>
        <v>0.97787610619469023</v>
      </c>
      <c r="T36" s="336">
        <f t="shared" si="1"/>
        <v>1</v>
      </c>
      <c r="U36" s="336">
        <f t="shared" si="2"/>
        <v>0.8867924528301887</v>
      </c>
      <c r="V36" s="336">
        <f t="shared" si="3"/>
        <v>7.9939668174962286E-2</v>
      </c>
      <c r="W36" s="336">
        <f t="shared" si="4"/>
        <v>4.7936489573994273E-3</v>
      </c>
      <c r="X36" s="343">
        <f t="shared" si="5"/>
        <v>0.38320270700176418</v>
      </c>
      <c r="Y36" s="344" t="str">
        <f t="shared" si="6"/>
        <v>Endemis rendah</v>
      </c>
      <c r="Z36" s="344" t="s">
        <v>601</v>
      </c>
      <c r="AA36" s="348">
        <v>341</v>
      </c>
    </row>
    <row r="37" spans="1:27" ht="30" hidden="1" customHeight="1" x14ac:dyDescent="0.3">
      <c r="A37" s="309">
        <v>36</v>
      </c>
      <c r="B37" s="309">
        <v>13</v>
      </c>
      <c r="C37" s="310" t="s">
        <v>40</v>
      </c>
      <c r="D37" s="310" t="s">
        <v>53</v>
      </c>
      <c r="E37" s="325">
        <f>'REKAP 1 KAB'!E37</f>
        <v>317207</v>
      </c>
      <c r="F37" s="311">
        <f>JAN!E37+FEB!E37+MAR!E37+APR!E37+MEI!E37+JUN!E37+JUL!E37+AGS!E37+SEPT!E37+OKT!E37+NOV!E37+DES!E37</f>
        <v>1894</v>
      </c>
      <c r="G37" s="311">
        <f>JAN!F37+FEB!F37+MAR!F37+APR!F37+MEI!F37+JUN!F37+JUL!F37+AGS!F37+SEPT!F37+OKT!F37+NOV!F37+DES!F37</f>
        <v>497</v>
      </c>
      <c r="H37" s="311">
        <f>JAN!G37+FEB!G37+MAR!G37+APR!G37+MEI!G37+JUN!G37+JUL!G37+AGS!G37+SEPT!G37+OKT!G37+NOV!G37+DES!G37</f>
        <v>1047</v>
      </c>
      <c r="I37" s="311">
        <f>JAN!H37+FEB!H37+MAR!H37+APR!H37+MEI!H37+JUN!H37+JUL!H37+AGS!H37+SEPT!H37+OKT!H37+NOV!H37+DES!H37</f>
        <v>1544</v>
      </c>
      <c r="J37" s="311">
        <f>JAN!I37+FEB!I37+MAR!I37+APR!I37+MEI!I37+JUN!I37+JUL!I37+AGS!I37+SEPT!I37+OKT!I37+NOV!I37+DES!I37</f>
        <v>497</v>
      </c>
      <c r="K37" s="311">
        <f>JAN!J37+FEB!J37+MAR!J37+APR!J37+MEI!J37+JUN!J37+JUL!J37+AGS!J37+SEPT!J37+OKT!J37+NOV!J37+DES!J37</f>
        <v>1047</v>
      </c>
      <c r="L37" s="311">
        <f>JAN!K37+FEB!K37+MAR!K37+APR!K37+MEI!K37+JUN!K37+JUL!K37+AGS!K37+SEPT!K37+OKT!K37+NOV!K37+DES!K37</f>
        <v>1544</v>
      </c>
      <c r="M37" s="311">
        <f>JAN!L37+FEB!L37+MAR!L37+APR!L37+MEI!L37+JUN!L37+JUL!L37+AGS!L37+SEPT!L37+OKT!L37+NOV!L37+DES!L37</f>
        <v>176</v>
      </c>
      <c r="N37" s="311">
        <f>JAN!M37+FEB!M37+MAR!M37+APR!M37+MEI!M37+JUN!M37+JUL!M37+AGS!M37+SEPT!M37+OKT!M37+NOV!M37+DES!M37</f>
        <v>176</v>
      </c>
      <c r="O37" s="311">
        <f>JAN!N37+FEB!N37+MAR!N37+APR!N37+MEI!N37+JUN!N37+JUL!N37+AGS!N37+SEPT!N37+OKT!N37+NOV!N37+DES!N37</f>
        <v>139</v>
      </c>
      <c r="P37" s="311">
        <f>JAN!O37+FEB!O37+MAR!O37+APR!O37+MEI!O37+JUN!O37+JUL!O37+AGS!O37+SEPT!O37+OKT!O37+NOV!O37+DES!O37</f>
        <v>162</v>
      </c>
      <c r="Q37" s="311">
        <f>JAN!P37+FEB!P37+MAR!P37+APR!P37+MEI!P37+JUN!P37+JUL!P37+AGS!P37+SEPT!P37+OKT!P37+NOV!P37+DES!P37</f>
        <v>0</v>
      </c>
      <c r="R37" s="332">
        <f>JAN!Q37+FEB!Q37+MAR!Q37+APR!Q37+MEI!Q37+JUN!Q37+JUL!Q37+AGS!Q37+SEPT!Q37+OKT!Q37+NOV!Q37+DES!Q37</f>
        <v>0</v>
      </c>
      <c r="S37" s="336">
        <f t="shared" si="0"/>
        <v>0.81520591341077087</v>
      </c>
      <c r="T37" s="336">
        <f t="shared" si="1"/>
        <v>1</v>
      </c>
      <c r="U37" s="336">
        <f t="shared" si="2"/>
        <v>0.78977272727272729</v>
      </c>
      <c r="V37" s="336">
        <f t="shared" si="3"/>
        <v>0.11398963730569948</v>
      </c>
      <c r="W37" s="336">
        <f t="shared" si="4"/>
        <v>4.8674840088648742E-3</v>
      </c>
      <c r="X37" s="343">
        <f t="shared" si="5"/>
        <v>0.55484273676179907</v>
      </c>
      <c r="Y37" s="344" t="str">
        <f t="shared" si="6"/>
        <v>Endemis rendah</v>
      </c>
      <c r="Z37" s="344" t="s">
        <v>600</v>
      </c>
      <c r="AA37" s="348">
        <v>234</v>
      </c>
    </row>
    <row r="38" spans="1:27" ht="30" hidden="1" customHeight="1" x14ac:dyDescent="0.3">
      <c r="A38" s="309">
        <v>37</v>
      </c>
      <c r="B38" s="309">
        <v>14</v>
      </c>
      <c r="C38" s="310" t="s">
        <v>40</v>
      </c>
      <c r="D38" s="310" t="s">
        <v>54</v>
      </c>
      <c r="E38" s="325">
        <f>'REKAP 1 KAB'!E38</f>
        <v>412992</v>
      </c>
      <c r="F38" s="311">
        <f>JAN!E38+FEB!E38+MAR!E38+APR!E38+MEI!E38+JUN!E38+JUL!E38+AGS!E38+SEPT!E38+OKT!E38+NOV!E38+DES!E38</f>
        <v>2430</v>
      </c>
      <c r="G38" s="311">
        <f>JAN!F38+FEB!F38+MAR!F38+APR!F38+MEI!F38+JUN!F38+JUL!F38+AGS!F38+SEPT!F38+OKT!F38+NOV!F38+DES!F38</f>
        <v>1019</v>
      </c>
      <c r="H38" s="311">
        <f>JAN!G38+FEB!G38+MAR!G38+APR!G38+MEI!G38+JUN!G38+JUL!G38+AGS!G38+SEPT!G38+OKT!G38+NOV!G38+DES!G38</f>
        <v>1411</v>
      </c>
      <c r="I38" s="311">
        <f>JAN!H38+FEB!H38+MAR!H38+APR!H38+MEI!H38+JUN!H38+JUL!H38+AGS!H38+SEPT!H38+OKT!H38+NOV!H38+DES!H38</f>
        <v>2430</v>
      </c>
      <c r="J38" s="311">
        <f>JAN!I38+FEB!I38+MAR!I38+APR!I38+MEI!I38+JUN!I38+JUL!I38+AGS!I38+SEPT!I38+OKT!I38+NOV!I38+DES!I38</f>
        <v>1025</v>
      </c>
      <c r="K38" s="311">
        <f>JAN!J38+FEB!J38+MAR!J38+APR!J38+MEI!J38+JUN!J38+JUL!J38+AGS!J38+SEPT!J38+OKT!J38+NOV!J38+DES!J38</f>
        <v>1411</v>
      </c>
      <c r="L38" s="311">
        <f>JAN!K38+FEB!K38+MAR!K38+APR!K38+MEI!K38+JUN!K38+JUL!K38+AGS!K38+SEPT!K38+OKT!K38+NOV!K38+DES!K38</f>
        <v>2436</v>
      </c>
      <c r="M38" s="311">
        <f>JAN!L38+FEB!L38+MAR!L38+APR!L38+MEI!L38+JUN!L38+JUL!L38+AGS!L38+SEPT!L38+OKT!L38+NOV!L38+DES!L38</f>
        <v>201</v>
      </c>
      <c r="N38" s="311">
        <f>JAN!M38+FEB!M38+MAR!M38+APR!M38+MEI!M38+JUN!M38+JUL!M38+AGS!M38+SEPT!M38+OKT!M38+NOV!M38+DES!M38</f>
        <v>198</v>
      </c>
      <c r="O38" s="311">
        <f>JAN!N38+FEB!N38+MAR!N38+APR!N38+MEI!N38+JUN!N38+JUL!N38+AGS!N38+SEPT!N38+OKT!N38+NOV!N38+DES!N38</f>
        <v>194</v>
      </c>
      <c r="P38" s="311">
        <f>JAN!O38+FEB!O38+MAR!O38+APR!O38+MEI!O38+JUN!O38+JUL!O38+AGS!O38+SEPT!O38+OKT!O38+NOV!O38+DES!O38</f>
        <v>172</v>
      </c>
      <c r="Q38" s="311">
        <f>JAN!P38+FEB!P38+MAR!P38+APR!P38+MEI!P38+JUN!P38+JUL!P38+AGS!P38+SEPT!P38+OKT!P38+NOV!P38+DES!P38</f>
        <v>16</v>
      </c>
      <c r="R38" s="332">
        <f>JAN!Q38+FEB!Q38+MAR!Q38+APR!Q38+MEI!Q38+JUN!Q38+JUL!Q38+AGS!Q38+SEPT!Q38+OKT!Q38+NOV!Q38+DES!Q38</f>
        <v>6</v>
      </c>
      <c r="S38" s="336">
        <f t="shared" si="0"/>
        <v>1</v>
      </c>
      <c r="T38" s="336">
        <f t="shared" si="1"/>
        <v>0.9850746268656716</v>
      </c>
      <c r="U38" s="336">
        <f t="shared" si="2"/>
        <v>0.96517412935323388</v>
      </c>
      <c r="V38" s="336">
        <f t="shared" si="3"/>
        <v>8.2512315270935957E-2</v>
      </c>
      <c r="W38" s="336">
        <f t="shared" si="4"/>
        <v>5.8984193398419343E-3</v>
      </c>
      <c r="X38" s="343">
        <f t="shared" si="5"/>
        <v>0.48669223616922358</v>
      </c>
      <c r="Y38" s="344" t="str">
        <f t="shared" si="6"/>
        <v>Endemis rendah</v>
      </c>
      <c r="Z38" s="344" t="s">
        <v>600</v>
      </c>
      <c r="AA38" s="348">
        <v>362</v>
      </c>
    </row>
    <row r="39" spans="1:27" ht="30" hidden="1" customHeight="1" x14ac:dyDescent="0.3">
      <c r="A39" s="309">
        <v>38</v>
      </c>
      <c r="B39" s="309">
        <v>15</v>
      </c>
      <c r="C39" s="310" t="s">
        <v>40</v>
      </c>
      <c r="D39" s="310" t="s">
        <v>55</v>
      </c>
      <c r="E39" s="325">
        <f>'REKAP 1 KAB'!E39</f>
        <v>267771</v>
      </c>
      <c r="F39" s="311">
        <f>JAN!E39+FEB!E39+MAR!E39+APR!E39+MEI!E39+JUN!E39+JUL!E39+AGS!E39+SEPT!E39+OKT!E39+NOV!E39+DES!E39</f>
        <v>1556</v>
      </c>
      <c r="G39" s="311">
        <f>JAN!F39+FEB!F39+MAR!F39+APR!F39+MEI!F39+JUN!F39+JUL!F39+AGS!F39+SEPT!F39+OKT!F39+NOV!F39+DES!F39</f>
        <v>150</v>
      </c>
      <c r="H39" s="311">
        <f>JAN!G39+FEB!G39+MAR!G39+APR!G39+MEI!G39+JUN!G39+JUL!G39+AGS!G39+SEPT!G39+OKT!G39+NOV!G39+DES!G39</f>
        <v>1367</v>
      </c>
      <c r="I39" s="311">
        <f>JAN!H39+FEB!H39+MAR!H39+APR!H39+MEI!H39+JUN!H39+JUL!H39+AGS!H39+SEPT!H39+OKT!H39+NOV!H39+DES!H39</f>
        <v>1517</v>
      </c>
      <c r="J39" s="311">
        <f>JAN!I39+FEB!I39+MAR!I39+APR!I39+MEI!I39+JUN!I39+JUL!I39+AGS!I39+SEPT!I39+OKT!I39+NOV!I39+DES!I39</f>
        <v>150</v>
      </c>
      <c r="K39" s="311">
        <f>JAN!J39+FEB!J39+MAR!J39+APR!J39+MEI!J39+JUN!J39+JUL!J39+AGS!J39+SEPT!J39+OKT!J39+NOV!J39+DES!J39</f>
        <v>1367</v>
      </c>
      <c r="L39" s="311">
        <f>JAN!K39+FEB!K39+MAR!K39+APR!K39+MEI!K39+JUN!K39+JUL!K39+AGS!K39+SEPT!K39+OKT!K39+NOV!K39+DES!K39</f>
        <v>1517</v>
      </c>
      <c r="M39" s="311">
        <f>JAN!L39+FEB!L39+MAR!L39+APR!L39+MEI!L39+JUN!L39+JUL!L39+AGS!L39+SEPT!L39+OKT!L39+NOV!L39+DES!L39</f>
        <v>0</v>
      </c>
      <c r="N39" s="311">
        <f>JAN!M39+FEB!M39+MAR!M39+APR!M39+MEI!M39+JUN!M39+JUL!M39+AGS!M39+SEPT!M39+OKT!M39+NOV!M39+DES!M39</f>
        <v>0</v>
      </c>
      <c r="O39" s="311">
        <f>JAN!N39+FEB!N39+MAR!N39+APR!N39+MEI!N39+JUN!N39+JUL!N39+AGS!N39+SEPT!N39+OKT!N39+NOV!N39+DES!N39</f>
        <v>0</v>
      </c>
      <c r="P39" s="311">
        <f>JAN!O39+FEB!O39+MAR!O39+APR!O39+MEI!O39+JUN!O39+JUL!O39+AGS!O39+SEPT!O39+OKT!O39+NOV!O39+DES!O39</f>
        <v>0</v>
      </c>
      <c r="Q39" s="311">
        <f>JAN!P39+FEB!P39+MAR!P39+APR!P39+MEI!P39+JUN!P39+JUL!P39+AGS!P39+SEPT!P39+OKT!P39+NOV!P39+DES!P39</f>
        <v>0</v>
      </c>
      <c r="R39" s="332">
        <f>JAN!Q39+FEB!Q39+MAR!Q39+APR!Q39+MEI!Q39+JUN!Q39+JUL!Q39+AGS!Q39+SEPT!Q39+OKT!Q39+NOV!Q39+DES!Q39</f>
        <v>0</v>
      </c>
      <c r="S39" s="336">
        <f t="shared" si="0"/>
        <v>0.97493573264781486</v>
      </c>
      <c r="T39" s="336" t="e">
        <f t="shared" si="1"/>
        <v>#DIV/0!</v>
      </c>
      <c r="U39" s="336" t="e">
        <f t="shared" si="2"/>
        <v>#DIV/0!</v>
      </c>
      <c r="V39" s="336">
        <f t="shared" si="3"/>
        <v>0</v>
      </c>
      <c r="W39" s="336">
        <f t="shared" si="4"/>
        <v>5.6652886234879801E-3</v>
      </c>
      <c r="X39" s="343">
        <f t="shared" si="5"/>
        <v>0</v>
      </c>
      <c r="Y39" s="344" t="s">
        <v>598</v>
      </c>
      <c r="Z39" s="360" t="s">
        <v>598</v>
      </c>
      <c r="AA39" s="348">
        <v>2</v>
      </c>
    </row>
    <row r="40" spans="1:27" ht="30" hidden="1" customHeight="1" x14ac:dyDescent="0.3">
      <c r="A40" s="309">
        <v>39</v>
      </c>
      <c r="B40" s="309">
        <v>16</v>
      </c>
      <c r="C40" s="310" t="s">
        <v>40</v>
      </c>
      <c r="D40" s="310" t="s">
        <v>56</v>
      </c>
      <c r="E40" s="325">
        <f>'REKAP 1 KAB'!E40</f>
        <v>275515</v>
      </c>
      <c r="F40" s="311">
        <f>JAN!E40+FEB!E40+MAR!E40+APR!E40+MEI!E40+JUN!E40+JUL!E40+AGS!E40+SEPT!E40+OKT!E40+NOV!E40+DES!E40</f>
        <v>0</v>
      </c>
      <c r="G40" s="311">
        <f>JAN!F40+FEB!F40+MAR!F40+APR!F40+MEI!F40+JUN!F40+JUL!F40+AGS!F40+SEPT!F40+OKT!F40+NOV!F40+DES!F40</f>
        <v>0</v>
      </c>
      <c r="H40" s="311">
        <f>JAN!G40+FEB!G40+MAR!G40+APR!G40+MEI!G40+JUN!G40+JUL!G40+AGS!G40+SEPT!G40+OKT!G40+NOV!G40+DES!G40</f>
        <v>0</v>
      </c>
      <c r="I40" s="311">
        <f>JAN!H40+FEB!H40+MAR!H40+APR!H40+MEI!H40+JUN!H40+JUL!H40+AGS!H40+SEPT!H40+OKT!H40+NOV!H40+DES!H40</f>
        <v>0</v>
      </c>
      <c r="J40" s="311">
        <f>JAN!I40+FEB!I40+MAR!I40+APR!I40+MEI!I40+JUN!I40+JUL!I40+AGS!I40+SEPT!I40+OKT!I40+NOV!I40+DES!I40</f>
        <v>0</v>
      </c>
      <c r="K40" s="311">
        <f>JAN!J40+FEB!J40+MAR!J40+APR!J40+MEI!J40+JUN!J40+JUL!J40+AGS!J40+SEPT!J40+OKT!J40+NOV!J40+DES!J40</f>
        <v>0</v>
      </c>
      <c r="L40" s="311">
        <f>JAN!K40+FEB!K40+MAR!K40+APR!K40+MEI!K40+JUN!K40+JUL!K40+AGS!K40+SEPT!K40+OKT!K40+NOV!K40+DES!K40</f>
        <v>0</v>
      </c>
      <c r="M40" s="311">
        <f>JAN!L40+FEB!L40+MAR!L40+APR!L40+MEI!L40+JUN!L40+JUL!L40+AGS!L40+SEPT!L40+OKT!L40+NOV!L40+DES!L40</f>
        <v>0</v>
      </c>
      <c r="N40" s="311">
        <f>JAN!M40+FEB!M40+MAR!M40+APR!M40+MEI!M40+JUN!M40+JUL!M40+AGS!M40+SEPT!M40+OKT!M40+NOV!M40+DES!M40</f>
        <v>0</v>
      </c>
      <c r="O40" s="311">
        <f>JAN!N40+FEB!N40+MAR!N40+APR!N40+MEI!N40+JUN!N40+JUL!N40+AGS!N40+SEPT!N40+OKT!N40+NOV!N40+DES!N40</f>
        <v>0</v>
      </c>
      <c r="P40" s="311">
        <f>JAN!O40+FEB!O40+MAR!O40+APR!O40+MEI!O40+JUN!O40+JUL!O40+AGS!O40+SEPT!O40+OKT!O40+NOV!O40+DES!O40</f>
        <v>0</v>
      </c>
      <c r="Q40" s="311">
        <f>JAN!P40+FEB!P40+MAR!P40+APR!P40+MEI!P40+JUN!P40+JUL!P40+AGS!P40+SEPT!P40+OKT!P40+NOV!P40+DES!P40</f>
        <v>0</v>
      </c>
      <c r="R40" s="332">
        <f>JAN!Q40+FEB!Q40+MAR!Q40+APR!Q40+MEI!Q40+JUN!Q40+JUL!Q40+AGS!Q40+SEPT!Q40+OKT!Q40+NOV!Q40+DES!Q40</f>
        <v>0</v>
      </c>
      <c r="S40" s="336" t="e">
        <f t="shared" si="0"/>
        <v>#DIV/0!</v>
      </c>
      <c r="T40" s="336" t="e">
        <f t="shared" si="1"/>
        <v>#DIV/0!</v>
      </c>
      <c r="U40" s="336" t="e">
        <f t="shared" si="2"/>
        <v>#DIV/0!</v>
      </c>
      <c r="V40" s="336" t="e">
        <f t="shared" si="3"/>
        <v>#DIV/0!</v>
      </c>
      <c r="W40" s="336">
        <f t="shared" si="4"/>
        <v>0</v>
      </c>
      <c r="X40" s="343">
        <f t="shared" si="5"/>
        <v>0</v>
      </c>
      <c r="Y40" s="344" t="s">
        <v>598</v>
      </c>
      <c r="Z40" s="360" t="s">
        <v>598</v>
      </c>
      <c r="AA40" s="348">
        <v>16</v>
      </c>
    </row>
    <row r="41" spans="1:27" ht="30" hidden="1" customHeight="1" x14ac:dyDescent="0.3">
      <c r="A41" s="309">
        <v>40</v>
      </c>
      <c r="B41" s="309">
        <v>17</v>
      </c>
      <c r="C41" s="310" t="s">
        <v>40</v>
      </c>
      <c r="D41" s="310" t="s">
        <v>57</v>
      </c>
      <c r="E41" s="325">
        <f>'REKAP 1 KAB'!E41</f>
        <v>360926</v>
      </c>
      <c r="F41" s="311">
        <f>JAN!E41+FEB!E41+MAR!E41+APR!E41+MEI!E41+JUN!E41+JUL!E41+AGS!E41+SEPT!E41+OKT!E41+NOV!E41+DES!E41</f>
        <v>3308</v>
      </c>
      <c r="G41" s="311">
        <f>JAN!F41+FEB!F41+MAR!F41+APR!F41+MEI!F41+JUN!F41+JUL!F41+AGS!F41+SEPT!F41+OKT!F41+NOV!F41+DES!F41</f>
        <v>383</v>
      </c>
      <c r="H41" s="311">
        <f>JAN!G41+FEB!G41+MAR!G41+APR!G41+MEI!G41+JUN!G41+JUL!G41+AGS!G41+SEPT!G41+OKT!G41+NOV!G41+DES!G41</f>
        <v>1984</v>
      </c>
      <c r="I41" s="311">
        <f>JAN!H41+FEB!H41+MAR!H41+APR!H41+MEI!H41+JUN!H41+JUL!H41+AGS!H41+SEPT!H41+OKT!H41+NOV!H41+DES!H41</f>
        <v>2367</v>
      </c>
      <c r="J41" s="311">
        <f>JAN!I41+FEB!I41+MAR!I41+APR!I41+MEI!I41+JUN!I41+JUL!I41+AGS!I41+SEPT!I41+OKT!I41+NOV!I41+DES!I41</f>
        <v>383</v>
      </c>
      <c r="K41" s="311">
        <f>JAN!J41+FEB!J41+MAR!J41+APR!J41+MEI!J41+JUN!J41+JUL!J41+AGS!J41+SEPT!J41+OKT!J41+NOV!J41+DES!J41</f>
        <v>1984</v>
      </c>
      <c r="L41" s="311">
        <f>JAN!K41+FEB!K41+MAR!K41+APR!K41+MEI!K41+JUN!K41+JUL!K41+AGS!K41+SEPT!K41+OKT!K41+NOV!K41+DES!K41</f>
        <v>2367</v>
      </c>
      <c r="M41" s="311">
        <f>JAN!L41+FEB!L41+MAR!L41+APR!L41+MEI!L41+JUN!L41+JUL!L41+AGS!L41+SEPT!L41+OKT!L41+NOV!L41+DES!L41</f>
        <v>276</v>
      </c>
      <c r="N41" s="311">
        <f>JAN!M41+FEB!M41+MAR!M41+APR!M41+MEI!M41+JUN!M41+JUL!M41+AGS!M41+SEPT!M41+OKT!M41+NOV!M41+DES!M41</f>
        <v>276</v>
      </c>
      <c r="O41" s="311">
        <f>JAN!N41+FEB!N41+MAR!N41+APR!N41+MEI!N41+JUN!N41+JUL!N41+AGS!N41+SEPT!N41+OKT!N41+NOV!N41+DES!N41</f>
        <v>242</v>
      </c>
      <c r="P41" s="311">
        <f>JAN!O41+FEB!O41+MAR!O41+APR!O41+MEI!O41+JUN!O41+JUL!O41+AGS!O41+SEPT!O41+OKT!O41+NOV!O41+DES!O41</f>
        <v>266</v>
      </c>
      <c r="Q41" s="311">
        <f>JAN!P41+FEB!P41+MAR!P41+APR!P41+MEI!P41+JUN!P41+JUL!P41+AGS!P41+SEPT!P41+OKT!P41+NOV!P41+DES!P41</f>
        <v>10</v>
      </c>
      <c r="R41" s="332">
        <f>JAN!Q41+FEB!Q41+MAR!Q41+APR!Q41+MEI!Q41+JUN!Q41+JUL!Q41+AGS!Q41+SEPT!Q41+OKT!Q41+NOV!Q41+DES!Q41</f>
        <v>0</v>
      </c>
      <c r="S41" s="336">
        <f t="shared" si="0"/>
        <v>0.71553808948004838</v>
      </c>
      <c r="T41" s="336">
        <f t="shared" si="1"/>
        <v>1</v>
      </c>
      <c r="U41" s="336">
        <f t="shared" si="2"/>
        <v>0.87681159420289856</v>
      </c>
      <c r="V41" s="336">
        <f t="shared" si="3"/>
        <v>0.11660329531051965</v>
      </c>
      <c r="W41" s="336">
        <f t="shared" si="4"/>
        <v>6.5581310296293424E-3</v>
      </c>
      <c r="X41" s="343">
        <f t="shared" si="5"/>
        <v>0.7646996891329525</v>
      </c>
      <c r="Y41" s="344" t="str">
        <f t="shared" si="6"/>
        <v>Endemis rendah</v>
      </c>
      <c r="Z41" s="344" t="s">
        <v>600</v>
      </c>
      <c r="AA41" s="348">
        <v>260</v>
      </c>
    </row>
    <row r="42" spans="1:27" ht="30" hidden="1" customHeight="1" x14ac:dyDescent="0.3">
      <c r="A42" s="309">
        <v>41</v>
      </c>
      <c r="B42" s="309">
        <v>18</v>
      </c>
      <c r="C42" s="310" t="s">
        <v>40</v>
      </c>
      <c r="D42" s="310" t="s">
        <v>58</v>
      </c>
      <c r="E42" s="325">
        <f>'REKAP 1 KAB'!E42</f>
        <v>137002</v>
      </c>
      <c r="F42" s="311">
        <f>JAN!E42+FEB!E42+MAR!E42+APR!E42+MEI!E42+JUN!E42+JUL!E42+AGS!E42+SEPT!E42+OKT!E42+NOV!E42+DES!E42</f>
        <v>20</v>
      </c>
      <c r="G42" s="311">
        <f>JAN!F42+FEB!F42+MAR!F42+APR!F42+MEI!F42+JUN!F42+JUL!F42+AGS!F42+SEPT!F42+OKT!F42+NOV!F42+DES!F42</f>
        <v>0</v>
      </c>
      <c r="H42" s="311">
        <f>JAN!G42+FEB!G42+MAR!G42+APR!G42+MEI!G42+JUN!G42+JUL!G42+AGS!G42+SEPT!G42+OKT!G42+NOV!G42+DES!G42</f>
        <v>20</v>
      </c>
      <c r="I42" s="311">
        <f>JAN!H42+FEB!H42+MAR!H42+APR!H42+MEI!H42+JUN!H42+JUL!H42+AGS!H42+SEPT!H42+OKT!H42+NOV!H42+DES!H42</f>
        <v>20</v>
      </c>
      <c r="J42" s="311">
        <f>JAN!I42+FEB!I42+MAR!I42+APR!I42+MEI!I42+JUN!I42+JUL!I42+AGS!I42+SEPT!I42+OKT!I42+NOV!I42+DES!I42</f>
        <v>0</v>
      </c>
      <c r="K42" s="311">
        <f>JAN!J42+FEB!J42+MAR!J42+APR!J42+MEI!J42+JUN!J42+JUL!J42+AGS!J42+SEPT!J42+OKT!J42+NOV!J42+DES!J42</f>
        <v>20</v>
      </c>
      <c r="L42" s="311">
        <f>JAN!K42+FEB!K42+MAR!K42+APR!K42+MEI!K42+JUN!K42+JUL!K42+AGS!K42+SEPT!K42+OKT!K42+NOV!K42+DES!K42</f>
        <v>20</v>
      </c>
      <c r="M42" s="311">
        <f>JAN!L42+FEB!L42+MAR!L42+APR!L42+MEI!L42+JUN!L42+JUL!L42+AGS!L42+SEPT!L42+OKT!L42+NOV!L42+DES!L42</f>
        <v>1</v>
      </c>
      <c r="N42" s="311">
        <f>JAN!M42+FEB!M42+MAR!M42+APR!M42+MEI!M42+JUN!M42+JUL!M42+AGS!M42+SEPT!M42+OKT!M42+NOV!M42+DES!M42</f>
        <v>1</v>
      </c>
      <c r="O42" s="311">
        <f>JAN!N42+FEB!N42+MAR!N42+APR!N42+MEI!N42+JUN!N42+JUL!N42+AGS!N42+SEPT!N42+OKT!N42+NOV!N42+DES!N42</f>
        <v>1</v>
      </c>
      <c r="P42" s="311">
        <v>1</v>
      </c>
      <c r="Q42" s="311">
        <f>JAN!P42+FEB!P42+MAR!P42+APR!P42+MEI!P42+JUN!P42+JUL!P42+AGS!P42+SEPT!P42+OKT!P42+NOV!P42+DES!P42</f>
        <v>0</v>
      </c>
      <c r="R42" s="332">
        <f>JAN!Q42+FEB!Q42+MAR!Q42+APR!Q42+MEI!Q42+JUN!Q42+JUL!Q42+AGS!Q42+SEPT!Q42+OKT!Q42+NOV!Q42+DES!Q42</f>
        <v>1</v>
      </c>
      <c r="S42" s="336">
        <f t="shared" si="0"/>
        <v>1</v>
      </c>
      <c r="T42" s="336">
        <f t="shared" si="1"/>
        <v>1</v>
      </c>
      <c r="U42" s="336">
        <f t="shared" si="2"/>
        <v>1</v>
      </c>
      <c r="V42" s="336">
        <f t="shared" si="3"/>
        <v>0.05</v>
      </c>
      <c r="W42" s="336">
        <f t="shared" si="4"/>
        <v>1.4598327031722165E-4</v>
      </c>
      <c r="X42" s="343">
        <f t="shared" si="5"/>
        <v>7.2991635158610822E-3</v>
      </c>
      <c r="Y42" s="344" t="str">
        <f t="shared" si="6"/>
        <v>Endemis rendah</v>
      </c>
      <c r="Z42" s="344" t="s">
        <v>600</v>
      </c>
      <c r="AA42" s="348">
        <v>18</v>
      </c>
    </row>
    <row r="43" spans="1:27" ht="30" hidden="1" customHeight="1" x14ac:dyDescent="0.3">
      <c r="A43" s="309">
        <v>42</v>
      </c>
      <c r="B43" s="309">
        <v>19</v>
      </c>
      <c r="C43" s="310" t="s">
        <v>40</v>
      </c>
      <c r="D43" s="310" t="s">
        <v>59</v>
      </c>
      <c r="E43" s="325">
        <f>'REKAP 1 KAB'!E43</f>
        <v>86195</v>
      </c>
      <c r="F43" s="311">
        <f>JAN!E43+FEB!E43+MAR!E43+APR!E43+MEI!E43+JUN!E43+JUL!E43+AGS!E43+SEPT!E43+OKT!E43+NOV!E43+DES!E43</f>
        <v>119</v>
      </c>
      <c r="G43" s="311">
        <f>JAN!F43+FEB!F43+MAR!F43+APR!F43+MEI!F43+JUN!F43+JUL!F43+AGS!F43+SEPT!F43+OKT!F43+NOV!F43+DES!F43</f>
        <v>4</v>
      </c>
      <c r="H43" s="311">
        <f>JAN!G43+FEB!G43+MAR!G43+APR!G43+MEI!G43+JUN!G43+JUL!G43+AGS!G43+SEPT!G43+OKT!G43+NOV!G43+DES!G43</f>
        <v>107</v>
      </c>
      <c r="I43" s="311">
        <f>JAN!H43+FEB!H43+MAR!H43+APR!H43+MEI!H43+JUN!H43+JUL!H43+AGS!H43+SEPT!H43+OKT!H43+NOV!H43+DES!H43</f>
        <v>111</v>
      </c>
      <c r="J43" s="311">
        <f>JAN!I43+FEB!I43+MAR!I43+APR!I43+MEI!I43+JUN!I43+JUL!I43+AGS!I43+SEPT!I43+OKT!I43+NOV!I43+DES!I43</f>
        <v>4</v>
      </c>
      <c r="K43" s="311">
        <f>JAN!J43+FEB!J43+MAR!J43+APR!J43+MEI!J43+JUN!J43+JUL!J43+AGS!J43+SEPT!J43+OKT!J43+NOV!J43+DES!J43</f>
        <v>107</v>
      </c>
      <c r="L43" s="311">
        <f>JAN!K43+FEB!K43+MAR!K43+APR!K43+MEI!K43+JUN!K43+JUL!K43+AGS!K43+SEPT!K43+OKT!K43+NOV!K43+DES!K43</f>
        <v>111</v>
      </c>
      <c r="M43" s="311">
        <f>JAN!L43+FEB!L43+MAR!L43+APR!L43+MEI!L43+JUN!L43+JUL!L43+AGS!L43+SEPT!L43+OKT!L43+NOV!L43+DES!L43</f>
        <v>33</v>
      </c>
      <c r="N43" s="311">
        <f>JAN!M43+FEB!M43+MAR!M43+APR!M43+MEI!M43+JUN!M43+JUL!M43+AGS!M43+SEPT!M43+OKT!M43+NOV!M43+DES!M43</f>
        <v>33</v>
      </c>
      <c r="O43" s="311">
        <f>JAN!N43+FEB!N43+MAR!N43+APR!N43+MEI!N43+JUN!N43+JUL!N43+AGS!N43+SEPT!N43+OKT!N43+NOV!N43+DES!N43</f>
        <v>0</v>
      </c>
      <c r="P43" s="311">
        <v>33</v>
      </c>
      <c r="Q43" s="311">
        <f>JAN!P43+FEB!P43+MAR!P43+APR!P43+MEI!P43+JUN!P43+JUL!P43+AGS!P43+SEPT!P43+OKT!P43+NOV!P43+DES!P43</f>
        <v>0</v>
      </c>
      <c r="R43" s="332">
        <f>JAN!Q43+FEB!Q43+MAR!Q43+APR!Q43+MEI!Q43+JUN!Q43+JUL!Q43+AGS!Q43+SEPT!Q43+OKT!Q43+NOV!Q43+DES!Q43</f>
        <v>21</v>
      </c>
      <c r="S43" s="336">
        <f t="shared" si="0"/>
        <v>0.9327731092436975</v>
      </c>
      <c r="T43" s="336">
        <f t="shared" si="1"/>
        <v>1</v>
      </c>
      <c r="U43" s="336">
        <f t="shared" si="2"/>
        <v>0</v>
      </c>
      <c r="V43" s="336">
        <f t="shared" si="3"/>
        <v>0.29729729729729731</v>
      </c>
      <c r="W43" s="336">
        <f t="shared" si="4"/>
        <v>1.2877777133244387E-3</v>
      </c>
      <c r="X43" s="343">
        <f t="shared" si="5"/>
        <v>0.38285283369104933</v>
      </c>
      <c r="Y43" s="344" t="str">
        <f t="shared" si="6"/>
        <v>Endemis rendah</v>
      </c>
      <c r="Z43" s="344" t="s">
        <v>600</v>
      </c>
      <c r="AA43" s="348">
        <v>8</v>
      </c>
    </row>
    <row r="44" spans="1:27" ht="30" hidden="1" customHeight="1" x14ac:dyDescent="0.3">
      <c r="A44" s="309">
        <v>43</v>
      </c>
      <c r="B44" s="309">
        <v>20</v>
      </c>
      <c r="C44" s="310" t="s">
        <v>40</v>
      </c>
      <c r="D44" s="310" t="s">
        <v>60</v>
      </c>
      <c r="E44" s="325">
        <f>'REKAP 1 KAB'!E44</f>
        <v>140927</v>
      </c>
      <c r="F44" s="311">
        <f>JAN!E44+FEB!E44+MAR!E44+APR!E44+MEI!E44+JUN!E44+JUL!E44+AGS!E44+SEPT!E44+OKT!E44+NOV!E44+DES!E44</f>
        <v>348</v>
      </c>
      <c r="G44" s="311">
        <f>JAN!F44+FEB!F44+MAR!F44+APR!F44+MEI!F44+JUN!F44+JUL!F44+AGS!F44+SEPT!F44+OKT!F44+NOV!F44+DES!F44</f>
        <v>286</v>
      </c>
      <c r="H44" s="311">
        <f>JAN!G44+FEB!G44+MAR!G44+APR!G44+MEI!G44+JUN!G44+JUL!G44+AGS!G44+SEPT!G44+OKT!G44+NOV!G44+DES!G44</f>
        <v>43</v>
      </c>
      <c r="I44" s="311">
        <f>JAN!H44+FEB!H44+MAR!H44+APR!H44+MEI!H44+JUN!H44+JUL!H44+AGS!H44+SEPT!H44+OKT!H44+NOV!H44+DES!H44</f>
        <v>329</v>
      </c>
      <c r="J44" s="311">
        <f>JAN!I44+FEB!I44+MAR!I44+APR!I44+MEI!I44+JUN!I44+JUL!I44+AGS!I44+SEPT!I44+OKT!I44+NOV!I44+DES!I44</f>
        <v>286</v>
      </c>
      <c r="K44" s="311">
        <f>JAN!J44+FEB!J44+MAR!J44+APR!J44+MEI!J44+JUN!J44+JUL!J44+AGS!J44+SEPT!J44+OKT!J44+NOV!J44+DES!J44</f>
        <v>43</v>
      </c>
      <c r="L44" s="311">
        <f>JAN!K44+FEB!K44+MAR!K44+APR!K44+MEI!K44+JUN!K44+JUL!K44+AGS!K44+SEPT!K44+OKT!K44+NOV!K44+DES!K44</f>
        <v>329</v>
      </c>
      <c r="M44" s="311">
        <f>JAN!L44+FEB!L44+MAR!L44+APR!L44+MEI!L44+JUN!L44+JUL!L44+AGS!L44+SEPT!L44+OKT!L44+NOV!L44+DES!L44</f>
        <v>87</v>
      </c>
      <c r="N44" s="311">
        <f>JAN!M44+FEB!M44+MAR!M44+APR!M44+MEI!M44+JUN!M44+JUL!M44+AGS!M44+SEPT!M44+OKT!M44+NOV!M44+DES!M44</f>
        <v>87</v>
      </c>
      <c r="O44" s="311">
        <f>JAN!N44+FEB!N44+MAR!N44+APR!N44+MEI!N44+JUN!N44+JUL!N44+AGS!N44+SEPT!N44+OKT!N44+NOV!N44+DES!N44</f>
        <v>85</v>
      </c>
      <c r="P44" s="311">
        <f>JAN!O44+FEB!O44+MAR!O44+APR!O44+MEI!O44+JUN!O44+JUL!O44+AGS!O44+SEPT!O44+OKT!O44+NOV!O44+DES!O44</f>
        <v>72</v>
      </c>
      <c r="Q44" s="311">
        <f>JAN!P44+FEB!P44+MAR!P44+APR!P44+MEI!P44+JUN!P44+JUL!P44+AGS!P44+SEPT!P44+OKT!P44+NOV!P44+DES!P44</f>
        <v>1</v>
      </c>
      <c r="R44" s="332">
        <f>JAN!Q44+FEB!Q44+MAR!Q44+APR!Q44+MEI!Q44+JUN!Q44+JUL!Q44+AGS!Q44+SEPT!Q44+OKT!Q44+NOV!Q44+DES!Q44</f>
        <v>1</v>
      </c>
      <c r="S44" s="336">
        <f t="shared" si="0"/>
        <v>0.9454022988505747</v>
      </c>
      <c r="T44" s="336">
        <f t="shared" si="1"/>
        <v>1</v>
      </c>
      <c r="U44" s="336">
        <f t="shared" si="2"/>
        <v>0.97701149425287359</v>
      </c>
      <c r="V44" s="336">
        <f t="shared" si="3"/>
        <v>0.26443768996960487</v>
      </c>
      <c r="W44" s="336">
        <f t="shared" si="4"/>
        <v>2.3345419969203916E-3</v>
      </c>
      <c r="X44" s="343">
        <f t="shared" si="5"/>
        <v>0.61734089280265669</v>
      </c>
      <c r="Y44" s="344" t="str">
        <f t="shared" si="6"/>
        <v>Endemis rendah</v>
      </c>
      <c r="Z44" s="344" t="s">
        <v>601</v>
      </c>
      <c r="AA44" s="348">
        <v>285</v>
      </c>
    </row>
    <row r="45" spans="1:27" ht="30" hidden="1" customHeight="1" x14ac:dyDescent="0.3">
      <c r="A45" s="309">
        <v>44</v>
      </c>
      <c r="B45" s="309">
        <v>21</v>
      </c>
      <c r="C45" s="310" t="s">
        <v>40</v>
      </c>
      <c r="D45" s="310" t="s">
        <v>61</v>
      </c>
      <c r="E45" s="325">
        <f>'REKAP 1 KAB'!E45</f>
        <v>863693</v>
      </c>
      <c r="F45" s="311">
        <f>JAN!E45+FEB!E45+MAR!E45+APR!E45+MEI!E45+JUN!E45+JUL!E45+AGS!E45+SEPT!E45+OKT!E45+NOV!E45+DES!E45</f>
        <v>0</v>
      </c>
      <c r="G45" s="311">
        <f>JAN!F45+FEB!F45+MAR!F45+APR!F45+MEI!F45+JUN!F45+JUL!F45+AGS!F45+SEPT!F45+OKT!F45+NOV!F45+DES!F45</f>
        <v>0</v>
      </c>
      <c r="H45" s="311">
        <f>JAN!G45+FEB!G45+MAR!G45+APR!G45+MEI!G45+JUN!G45+JUL!G45+AGS!G45+SEPT!G45+OKT!G45+NOV!G45+DES!G45</f>
        <v>0</v>
      </c>
      <c r="I45" s="311">
        <f>JAN!H45+FEB!H45+MAR!H45+APR!H45+MEI!H45+JUN!H45+JUL!H45+AGS!H45+SEPT!H45+OKT!H45+NOV!H45+DES!H45</f>
        <v>0</v>
      </c>
      <c r="J45" s="311">
        <f>JAN!I45+FEB!I45+MAR!I45+APR!I45+MEI!I45+JUN!I45+JUL!I45+AGS!I45+SEPT!I45+OKT!I45+NOV!I45+DES!I45</f>
        <v>0</v>
      </c>
      <c r="K45" s="311">
        <f>JAN!J45+FEB!J45+MAR!J45+APR!J45+MEI!J45+JUN!J45+JUL!J45+AGS!J45+SEPT!J45+OKT!J45+NOV!J45+DES!J45</f>
        <v>0</v>
      </c>
      <c r="L45" s="311">
        <f>JAN!K45+FEB!K45+MAR!K45+APR!K45+MEI!K45+JUN!K45+JUL!K45+AGS!K45+SEPT!K45+OKT!K45+NOV!K45+DES!K45</f>
        <v>0</v>
      </c>
      <c r="M45" s="311">
        <f>JAN!L45+FEB!L45+MAR!L45+APR!L45+MEI!L45+JUN!L45+JUL!L45+AGS!L45+SEPT!L45+OKT!L45+NOV!L45+DES!L45</f>
        <v>0</v>
      </c>
      <c r="N45" s="311">
        <f>JAN!M45+FEB!M45+MAR!M45+APR!M45+MEI!M45+JUN!M45+JUL!M45+AGS!M45+SEPT!M45+OKT!M45+NOV!M45+DES!M45</f>
        <v>0</v>
      </c>
      <c r="O45" s="311">
        <f>JAN!N45+FEB!N45+MAR!N45+APR!N45+MEI!N45+JUN!N45+JUL!N45+AGS!N45+SEPT!N45+OKT!N45+NOV!N45+DES!N45</f>
        <v>0</v>
      </c>
      <c r="P45" s="311">
        <f>JAN!O45+FEB!O45+MAR!O45+APR!O45+MEI!O45+JUN!O45+JUL!O45+AGS!O45+SEPT!O45+OKT!O45+NOV!O45+DES!O45</f>
        <v>0</v>
      </c>
      <c r="Q45" s="311">
        <f>JAN!P45+FEB!P45+MAR!P45+APR!P45+MEI!P45+JUN!P45+JUL!P45+AGS!P45+SEPT!P45+OKT!P45+NOV!P45+DES!P45</f>
        <v>0</v>
      </c>
      <c r="R45" s="332">
        <f>JAN!Q45+FEB!Q45+MAR!Q45+APR!Q45+MEI!Q45+JUN!Q45+JUL!Q45+AGS!Q45+SEPT!Q45+OKT!Q45+NOV!Q45+DES!Q45</f>
        <v>0</v>
      </c>
      <c r="S45" s="336" t="e">
        <f t="shared" si="0"/>
        <v>#DIV/0!</v>
      </c>
      <c r="T45" s="336" t="e">
        <f t="shared" si="1"/>
        <v>#DIV/0!</v>
      </c>
      <c r="U45" s="336" t="e">
        <f t="shared" si="2"/>
        <v>#DIV/0!</v>
      </c>
      <c r="V45" s="336" t="e">
        <f t="shared" si="3"/>
        <v>#DIV/0!</v>
      </c>
      <c r="W45" s="336">
        <f t="shared" si="4"/>
        <v>0</v>
      </c>
      <c r="X45" s="343">
        <f t="shared" si="5"/>
        <v>0</v>
      </c>
      <c r="Y45" s="344" t="s">
        <v>598</v>
      </c>
      <c r="Z45" s="360" t="s">
        <v>598</v>
      </c>
      <c r="AA45" s="348">
        <v>0</v>
      </c>
    </row>
    <row r="46" spans="1:27" ht="30" hidden="1" customHeight="1" x14ac:dyDescent="0.3">
      <c r="A46" s="309">
        <v>45</v>
      </c>
      <c r="B46" s="309">
        <v>22</v>
      </c>
      <c r="C46" s="310" t="s">
        <v>40</v>
      </c>
      <c r="D46" s="310" t="s">
        <v>62</v>
      </c>
      <c r="E46" s="325">
        <f>'REKAP 1 KAB'!E46</f>
        <v>409675</v>
      </c>
      <c r="F46" s="311">
        <f>JAN!E46+FEB!E46+MAR!E46+APR!E46+MEI!E46+JUN!E46+JUL!E46+AGS!E46+SEPT!E46+OKT!E46+NOV!E46+DES!E46</f>
        <v>0</v>
      </c>
      <c r="G46" s="311">
        <f>JAN!F46+FEB!F46+MAR!F46+APR!F46+MEI!F46+JUN!F46+JUL!F46+AGS!F46+SEPT!F46+OKT!F46+NOV!F46+DES!F46</f>
        <v>0</v>
      </c>
      <c r="H46" s="311">
        <f>JAN!G46+FEB!G46+MAR!G46+APR!G46+MEI!G46+JUN!G46+JUL!G46+AGS!G46+SEPT!G46+OKT!G46+NOV!G46+DES!G46</f>
        <v>0</v>
      </c>
      <c r="I46" s="311">
        <f>JAN!H46+FEB!H46+MAR!H46+APR!H46+MEI!H46+JUN!H46+JUL!H46+AGS!H46+SEPT!H46+OKT!H46+NOV!H46+DES!H46</f>
        <v>0</v>
      </c>
      <c r="J46" s="311">
        <f>JAN!I46+FEB!I46+MAR!I46+APR!I46+MEI!I46+JUN!I46+JUL!I46+AGS!I46+SEPT!I46+OKT!I46+NOV!I46+DES!I46</f>
        <v>0</v>
      </c>
      <c r="K46" s="311">
        <f>JAN!J46+FEB!J46+MAR!J46+APR!J46+MEI!J46+JUN!J46+JUL!J46+AGS!J46+SEPT!J46+OKT!J46+NOV!J46+DES!J46</f>
        <v>0</v>
      </c>
      <c r="L46" s="311">
        <f>JAN!K46+FEB!K46+MAR!K46+APR!K46+MEI!K46+JUN!K46+JUL!K46+AGS!K46+SEPT!K46+OKT!K46+NOV!K46+DES!K46</f>
        <v>0</v>
      </c>
      <c r="M46" s="311">
        <f>JAN!L46+FEB!L46+MAR!L46+APR!L46+MEI!L46+JUN!L46+JUL!L46+AGS!L46+SEPT!L46+OKT!L46+NOV!L46+DES!L46</f>
        <v>0</v>
      </c>
      <c r="N46" s="311">
        <f>JAN!M46+FEB!M46+MAR!M46+APR!M46+MEI!M46+JUN!M46+JUL!M46+AGS!M46+SEPT!M46+OKT!M46+NOV!M46+DES!M46</f>
        <v>0</v>
      </c>
      <c r="O46" s="311">
        <f>JAN!N46+FEB!N46+MAR!N46+APR!N46+MEI!N46+JUN!N46+JUL!N46+AGS!N46+SEPT!N46+OKT!N46+NOV!N46+DES!N46</f>
        <v>0</v>
      </c>
      <c r="P46" s="311">
        <f>JAN!O46+FEB!O46+MAR!O46+APR!O46+MEI!O46+JUN!O46+JUL!O46+AGS!O46+SEPT!O46+OKT!O46+NOV!O46+DES!O46</f>
        <v>0</v>
      </c>
      <c r="Q46" s="311">
        <f>JAN!P46+FEB!P46+MAR!P46+APR!P46+MEI!P46+JUN!P46+JUL!P46+AGS!P46+SEPT!P46+OKT!P46+NOV!P46+DES!P46</f>
        <v>0</v>
      </c>
      <c r="R46" s="332">
        <f>JAN!Q46+FEB!Q46+MAR!Q46+APR!Q46+MEI!Q46+JUN!Q46+JUL!Q46+AGS!Q46+SEPT!Q46+OKT!Q46+NOV!Q46+DES!Q46</f>
        <v>0</v>
      </c>
      <c r="S46" s="336" t="e">
        <f t="shared" si="0"/>
        <v>#DIV/0!</v>
      </c>
      <c r="T46" s="336" t="e">
        <f t="shared" si="1"/>
        <v>#DIV/0!</v>
      </c>
      <c r="U46" s="336" t="e">
        <f t="shared" si="2"/>
        <v>#DIV/0!</v>
      </c>
      <c r="V46" s="336" t="e">
        <f t="shared" si="3"/>
        <v>#DIV/0!</v>
      </c>
      <c r="W46" s="336">
        <f t="shared" si="4"/>
        <v>0</v>
      </c>
      <c r="X46" s="343">
        <f t="shared" si="5"/>
        <v>0</v>
      </c>
      <c r="Y46" s="344" t="s">
        <v>598</v>
      </c>
      <c r="Z46" s="360" t="s">
        <v>598</v>
      </c>
      <c r="AA46" s="348">
        <v>0</v>
      </c>
    </row>
    <row r="47" spans="1:27" ht="30" hidden="1" customHeight="1" x14ac:dyDescent="0.3">
      <c r="A47" s="309">
        <v>46</v>
      </c>
      <c r="B47" s="309">
        <v>23</v>
      </c>
      <c r="C47" s="310" t="s">
        <v>40</v>
      </c>
      <c r="D47" s="310" t="s">
        <v>63</v>
      </c>
      <c r="E47" s="325">
        <f>'REKAP 1 KAB'!E47</f>
        <v>283203</v>
      </c>
      <c r="F47" s="311">
        <f>JAN!E47+FEB!E47+MAR!E47+APR!E47+MEI!E47+JUN!E47+JUL!E47+AGS!E47+SEPT!E47+OKT!E47+NOV!E47+DES!E47</f>
        <v>0</v>
      </c>
      <c r="G47" s="311">
        <f>JAN!F47+FEB!F47+MAR!F47+APR!F47+MEI!F47+JUN!F47+JUL!F47+AGS!F47+SEPT!F47+OKT!F47+NOV!F47+DES!F47</f>
        <v>0</v>
      </c>
      <c r="H47" s="311">
        <f>JAN!G47+FEB!G47+MAR!G47+APR!G47+MEI!G47+JUN!G47+JUL!G47+AGS!G47+SEPT!G47+OKT!G47+NOV!G47+DES!G47</f>
        <v>0</v>
      </c>
      <c r="I47" s="311">
        <f>JAN!H47+FEB!H47+MAR!H47+APR!H47+MEI!H47+JUN!H47+JUL!H47+AGS!H47+SEPT!H47+OKT!H47+NOV!H47+DES!H47</f>
        <v>0</v>
      </c>
      <c r="J47" s="311">
        <f>JAN!I47+FEB!I47+MAR!I47+APR!I47+MEI!I47+JUN!I47+JUL!I47+AGS!I47+SEPT!I47+OKT!I47+NOV!I47+DES!I47</f>
        <v>0</v>
      </c>
      <c r="K47" s="311">
        <f>JAN!J47+FEB!J47+MAR!J47+APR!J47+MEI!J47+JUN!J47+JUL!J47+AGS!J47+SEPT!J47+OKT!J47+NOV!J47+DES!J47</f>
        <v>0</v>
      </c>
      <c r="L47" s="311">
        <f>JAN!K47+FEB!K47+MAR!K47+APR!K47+MEI!K47+JUN!K47+JUL!K47+AGS!K47+SEPT!K47+OKT!K47+NOV!K47+DES!K47</f>
        <v>0</v>
      </c>
      <c r="M47" s="311">
        <f>JAN!L47+FEB!L47+MAR!L47+APR!L47+MEI!L47+JUN!L47+JUL!L47+AGS!L47+SEPT!L47+OKT!L47+NOV!L47+DES!L47</f>
        <v>0</v>
      </c>
      <c r="N47" s="311">
        <f>JAN!M47+FEB!M47+MAR!M47+APR!M47+MEI!M47+JUN!M47+JUL!M47+AGS!M47+SEPT!M47+OKT!M47+NOV!M47+DES!M47</f>
        <v>0</v>
      </c>
      <c r="O47" s="311">
        <f>JAN!N47+FEB!N47+MAR!N47+APR!N47+MEI!N47+JUN!N47+JUL!N47+AGS!N47+SEPT!N47+OKT!N47+NOV!N47+DES!N47</f>
        <v>0</v>
      </c>
      <c r="P47" s="311">
        <f>JAN!O47+FEB!O47+MAR!O47+APR!O47+MEI!O47+JUN!O47+JUL!O47+AGS!O47+SEPT!O47+OKT!O47+NOV!O47+DES!O47</f>
        <v>0</v>
      </c>
      <c r="Q47" s="311">
        <f>JAN!P47+FEB!P47+MAR!P47+APR!P47+MEI!P47+JUN!P47+JUL!P47+AGS!P47+SEPT!P47+OKT!P47+NOV!P47+DES!P47</f>
        <v>0</v>
      </c>
      <c r="R47" s="332">
        <f>JAN!Q47+FEB!Q47+MAR!Q47+APR!Q47+MEI!Q47+JUN!Q47+JUL!Q47+AGS!Q47+SEPT!Q47+OKT!Q47+NOV!Q47+DES!Q47</f>
        <v>0</v>
      </c>
      <c r="S47" s="336" t="e">
        <f t="shared" si="0"/>
        <v>#DIV/0!</v>
      </c>
      <c r="T47" s="336" t="e">
        <f t="shared" si="1"/>
        <v>#DIV/0!</v>
      </c>
      <c r="U47" s="336" t="e">
        <f t="shared" si="2"/>
        <v>#DIV/0!</v>
      </c>
      <c r="V47" s="336" t="e">
        <f t="shared" si="3"/>
        <v>#DIV/0!</v>
      </c>
      <c r="W47" s="336">
        <f t="shared" si="4"/>
        <v>0</v>
      </c>
      <c r="X47" s="343">
        <f t="shared" si="5"/>
        <v>0</v>
      </c>
      <c r="Y47" s="344" t="s">
        <v>598</v>
      </c>
      <c r="Z47" s="360" t="s">
        <v>598</v>
      </c>
      <c r="AA47" s="348">
        <v>0</v>
      </c>
    </row>
    <row r="48" spans="1:27" ht="30" hidden="1" customHeight="1" x14ac:dyDescent="0.3">
      <c r="A48" s="309">
        <v>47</v>
      </c>
      <c r="B48" s="309">
        <v>24</v>
      </c>
      <c r="C48" s="310" t="s">
        <v>40</v>
      </c>
      <c r="D48" s="310" t="s">
        <v>64</v>
      </c>
      <c r="E48" s="325">
        <f>'REKAP 1 KAB'!E48</f>
        <v>48119</v>
      </c>
      <c r="F48" s="311">
        <f>JAN!E48+FEB!E48+MAR!E48+APR!E48+MEI!E48+JUN!E48+JUL!E48+AGS!E48+SEPT!E48+OKT!E48+NOV!E48+DES!E48</f>
        <v>0</v>
      </c>
      <c r="G48" s="311">
        <f>JAN!F48+FEB!F48+MAR!F48+APR!F48+MEI!F48+JUN!F48+JUL!F48+AGS!F48+SEPT!F48+OKT!F48+NOV!F48+DES!F48</f>
        <v>0</v>
      </c>
      <c r="H48" s="311">
        <f>JAN!G48+FEB!G48+MAR!G48+APR!G48+MEI!G48+JUN!G48+JUL!G48+AGS!G48+SEPT!G48+OKT!G48+NOV!G48+DES!G48</f>
        <v>0</v>
      </c>
      <c r="I48" s="311">
        <f>JAN!H48+FEB!H48+MAR!H48+APR!H48+MEI!H48+JUN!H48+JUL!H48+AGS!H48+SEPT!H48+OKT!H48+NOV!H48+DES!H48</f>
        <v>0</v>
      </c>
      <c r="J48" s="311">
        <f>JAN!I48+FEB!I48+MAR!I48+APR!I48+MEI!I48+JUN!I48+JUL!I48+AGS!I48+SEPT!I48+OKT!I48+NOV!I48+DES!I48</f>
        <v>0</v>
      </c>
      <c r="K48" s="311">
        <f>JAN!J48+FEB!J48+MAR!J48+APR!J48+MEI!J48+JUN!J48+JUL!J48+AGS!J48+SEPT!J48+OKT!J48+NOV!J48+DES!J48</f>
        <v>0</v>
      </c>
      <c r="L48" s="311">
        <f>JAN!K48+FEB!K48+MAR!K48+APR!K48+MEI!K48+JUN!K48+JUL!K48+AGS!K48+SEPT!K48+OKT!K48+NOV!K48+DES!K48</f>
        <v>0</v>
      </c>
      <c r="M48" s="311">
        <f>JAN!L48+FEB!L48+MAR!L48+APR!L48+MEI!L48+JUN!L48+JUL!L48+AGS!L48+SEPT!L48+OKT!L48+NOV!L48+DES!L48</f>
        <v>0</v>
      </c>
      <c r="N48" s="311">
        <f>JAN!M48+FEB!M48+MAR!M48+APR!M48+MEI!M48+JUN!M48+JUL!M48+AGS!M48+SEPT!M48+OKT!M48+NOV!M48+DES!M48</f>
        <v>0</v>
      </c>
      <c r="O48" s="311">
        <f>JAN!N48+FEB!N48+MAR!N48+APR!N48+MEI!N48+JUN!N48+JUL!N48+AGS!N48+SEPT!N48+OKT!N48+NOV!N48+DES!N48</f>
        <v>0</v>
      </c>
      <c r="P48" s="311">
        <f>JAN!O48+FEB!O48+MAR!O48+APR!O48+MEI!O48+JUN!O48+JUL!O48+AGS!O48+SEPT!O48+OKT!O48+NOV!O48+DES!O48</f>
        <v>0</v>
      </c>
      <c r="Q48" s="311">
        <f>JAN!P48+FEB!P48+MAR!P48+APR!P48+MEI!P48+JUN!P48+JUL!P48+AGS!P48+SEPT!P48+OKT!P48+NOV!P48+DES!P48</f>
        <v>0</v>
      </c>
      <c r="R48" s="332">
        <f>JAN!Q48+FEB!Q48+MAR!Q48+APR!Q48+MEI!Q48+JUN!Q48+JUL!Q48+AGS!Q48+SEPT!Q48+OKT!Q48+NOV!Q48+DES!Q48</f>
        <v>0</v>
      </c>
      <c r="S48" s="336" t="e">
        <f t="shared" si="0"/>
        <v>#DIV/0!</v>
      </c>
      <c r="T48" s="336" t="e">
        <f t="shared" si="1"/>
        <v>#DIV/0!</v>
      </c>
      <c r="U48" s="336" t="e">
        <f t="shared" si="2"/>
        <v>#DIV/0!</v>
      </c>
      <c r="V48" s="336" t="e">
        <f t="shared" si="3"/>
        <v>#DIV/0!</v>
      </c>
      <c r="W48" s="336">
        <f t="shared" si="4"/>
        <v>0</v>
      </c>
      <c r="X48" s="343">
        <f t="shared" si="5"/>
        <v>0</v>
      </c>
      <c r="Y48" s="344" t="s">
        <v>598</v>
      </c>
      <c r="Z48" s="360" t="s">
        <v>598</v>
      </c>
      <c r="AA48" s="348">
        <v>0</v>
      </c>
    </row>
    <row r="49" spans="1:27" ht="30" hidden="1" customHeight="1" x14ac:dyDescent="0.3">
      <c r="A49" s="309">
        <v>48</v>
      </c>
      <c r="B49" s="309">
        <v>25</v>
      </c>
      <c r="C49" s="310" t="s">
        <v>40</v>
      </c>
      <c r="D49" s="310" t="s">
        <v>65</v>
      </c>
      <c r="E49" s="325">
        <f>'REKAP 1 KAB'!E49</f>
        <v>188480</v>
      </c>
      <c r="F49" s="311">
        <f>JAN!E49+FEB!E49+MAR!E49+APR!E49+MEI!E49+JUN!E49+JUL!E49+AGS!E49+SEPT!E49+OKT!E49+NOV!E49+DES!E49</f>
        <v>0</v>
      </c>
      <c r="G49" s="311">
        <f>JAN!F49+FEB!F49+MAR!F49+APR!F49+MEI!F49+JUN!F49+JUL!F49+AGS!F49+SEPT!F49+OKT!F49+NOV!F49+DES!F49</f>
        <v>0</v>
      </c>
      <c r="H49" s="311">
        <f>JAN!G49+FEB!G49+MAR!G49+APR!G49+MEI!G49+JUN!G49+JUL!G49+AGS!G49+SEPT!G49+OKT!G49+NOV!G49+DES!G49</f>
        <v>0</v>
      </c>
      <c r="I49" s="311">
        <f>JAN!H49+FEB!H49+MAR!H49+APR!H49+MEI!H49+JUN!H49+JUL!H49+AGS!H49+SEPT!H49+OKT!H49+NOV!H49+DES!H49</f>
        <v>0</v>
      </c>
      <c r="J49" s="311">
        <f>JAN!I49+FEB!I49+MAR!I49+APR!I49+MEI!I49+JUN!I49+JUL!I49+AGS!I49+SEPT!I49+OKT!I49+NOV!I49+DES!I49</f>
        <v>0</v>
      </c>
      <c r="K49" s="311">
        <f>JAN!J49+FEB!J49+MAR!J49+APR!J49+MEI!J49+JUN!J49+JUL!J49+AGS!J49+SEPT!J49+OKT!J49+NOV!J49+DES!J49</f>
        <v>0</v>
      </c>
      <c r="L49" s="311">
        <f>JAN!K49+FEB!K49+MAR!K49+APR!K49+MEI!K49+JUN!K49+JUL!K49+AGS!K49+SEPT!K49+OKT!K49+NOV!K49+DES!K49</f>
        <v>0</v>
      </c>
      <c r="M49" s="311">
        <f>JAN!L49+FEB!L49+MAR!L49+APR!L49+MEI!L49+JUN!L49+JUL!L49+AGS!L49+SEPT!L49+OKT!L49+NOV!L49+DES!L49</f>
        <v>0</v>
      </c>
      <c r="N49" s="311">
        <f>JAN!M49+FEB!M49+MAR!M49+APR!M49+MEI!M49+JUN!M49+JUL!M49+AGS!M49+SEPT!M49+OKT!M49+NOV!M49+DES!M49</f>
        <v>0</v>
      </c>
      <c r="O49" s="311">
        <f>JAN!N49+FEB!N49+MAR!N49+APR!N49+MEI!N49+JUN!N49+JUL!N49+AGS!N49+SEPT!N49+OKT!N49+NOV!N49+DES!N49</f>
        <v>0</v>
      </c>
      <c r="P49" s="311">
        <f>JAN!O49+FEB!O49+MAR!O49+APR!O49+MEI!O49+JUN!O49+JUL!O49+AGS!O49+SEPT!O49+OKT!O49+NOV!O49+DES!O49</f>
        <v>0</v>
      </c>
      <c r="Q49" s="311">
        <f>JAN!P49+FEB!P49+MAR!P49+APR!P49+MEI!P49+JUN!P49+JUL!P49+AGS!P49+SEPT!P49+OKT!P49+NOV!P49+DES!P49</f>
        <v>0</v>
      </c>
      <c r="R49" s="332">
        <f>JAN!Q49+FEB!Q49+MAR!Q49+APR!Q49+MEI!Q49+JUN!Q49+JUL!Q49+AGS!Q49+SEPT!Q49+OKT!Q49+NOV!Q49+DES!Q49</f>
        <v>0</v>
      </c>
      <c r="S49" s="336" t="e">
        <f t="shared" si="0"/>
        <v>#DIV/0!</v>
      </c>
      <c r="T49" s="336" t="e">
        <f t="shared" si="1"/>
        <v>#DIV/0!</v>
      </c>
      <c r="U49" s="336" t="e">
        <f t="shared" si="2"/>
        <v>#DIV/0!</v>
      </c>
      <c r="V49" s="336" t="e">
        <f t="shared" si="3"/>
        <v>#DIV/0!</v>
      </c>
      <c r="W49" s="336">
        <f t="shared" si="4"/>
        <v>0</v>
      </c>
      <c r="X49" s="343">
        <f t="shared" si="5"/>
        <v>0</v>
      </c>
      <c r="Y49" s="344" t="s">
        <v>598</v>
      </c>
      <c r="Z49" s="360" t="s">
        <v>598</v>
      </c>
      <c r="AA49" s="348">
        <v>0</v>
      </c>
    </row>
    <row r="50" spans="1:27" ht="30" hidden="1" customHeight="1" x14ac:dyDescent="0.3">
      <c r="A50" s="309">
        <v>49</v>
      </c>
      <c r="B50" s="309">
        <v>26</v>
      </c>
      <c r="C50" s="310" t="s">
        <v>40</v>
      </c>
      <c r="D50" s="310" t="s">
        <v>66</v>
      </c>
      <c r="E50" s="325">
        <f>'REKAP 1 KAB'!E50</f>
        <v>2264145</v>
      </c>
      <c r="F50" s="311">
        <f>JAN!E50+FEB!E50+MAR!E50+APR!E50+MEI!E50+JUN!E50+JUL!E50+AGS!E50+SEPT!E50+OKT!E50+NOV!E50+DES!E50</f>
        <v>1</v>
      </c>
      <c r="G50" s="311">
        <f>JAN!F50+FEB!F50+MAR!F50+APR!F50+MEI!F50+JUN!F50+JUL!F50+AGS!F50+SEPT!F50+OKT!F50+NOV!F50+DES!F50</f>
        <v>1</v>
      </c>
      <c r="H50" s="311">
        <f>JAN!G50+FEB!G50+MAR!G50+APR!G50+MEI!G50+JUN!G50+JUL!G50+AGS!G50+SEPT!G50+OKT!G50+NOV!G50+DES!G50</f>
        <v>0</v>
      </c>
      <c r="I50" s="311">
        <f>JAN!H50+FEB!H50+MAR!H50+APR!H50+MEI!H50+JUN!H50+JUL!H50+AGS!H50+SEPT!H50+OKT!H50+NOV!H50+DES!H50</f>
        <v>1</v>
      </c>
      <c r="J50" s="311">
        <f>JAN!I50+FEB!I50+MAR!I50+APR!I50+MEI!I50+JUN!I50+JUL!I50+AGS!I50+SEPT!I50+OKT!I50+NOV!I50+DES!I50</f>
        <v>1</v>
      </c>
      <c r="K50" s="311">
        <f>JAN!J50+FEB!J50+MAR!J50+APR!J50+MEI!J50+JUN!J50+JUL!J50+AGS!J50+SEPT!J50+OKT!J50+NOV!J50+DES!J50</f>
        <v>0</v>
      </c>
      <c r="L50" s="311">
        <f>JAN!K50+FEB!K50+MAR!K50+APR!K50+MEI!K50+JUN!K50+JUL!K50+AGS!K50+SEPT!K50+OKT!K50+NOV!K50+DES!K50</f>
        <v>1</v>
      </c>
      <c r="M50" s="311">
        <f>JAN!L50+FEB!L50+MAR!L50+APR!L50+MEI!L50+JUN!L50+JUL!L50+AGS!L50+SEPT!L50+OKT!L50+NOV!L50+DES!L50</f>
        <v>1</v>
      </c>
      <c r="N50" s="311">
        <f>JAN!M50+FEB!M50+MAR!M50+APR!M50+MEI!M50+JUN!M50+JUL!M50+AGS!M50+SEPT!M50+OKT!M50+NOV!M50+DES!M50</f>
        <v>1</v>
      </c>
      <c r="O50" s="311">
        <f>JAN!N50+FEB!N50+MAR!N50+APR!N50+MEI!N50+JUN!N50+JUL!N50+AGS!N50+SEPT!N50+OKT!N50+NOV!N50+DES!N50</f>
        <v>1</v>
      </c>
      <c r="P50" s="311">
        <f>JAN!O50+FEB!O50+MAR!O50+APR!O50+MEI!O50+JUN!O50+JUL!O50+AGS!O50+SEPT!O50+OKT!O50+NOV!O50+DES!O50</f>
        <v>0</v>
      </c>
      <c r="Q50" s="311">
        <f>JAN!P50+FEB!P50+MAR!P50+APR!P50+MEI!P50+JUN!P50+JUL!P50+AGS!P50+SEPT!P50+OKT!P50+NOV!P50+DES!P50</f>
        <v>1</v>
      </c>
      <c r="R50" s="332">
        <f>JAN!Q50+FEB!Q50+MAR!Q50+APR!Q50+MEI!Q50+JUN!Q50+JUL!Q50+AGS!Q50+SEPT!Q50+OKT!Q50+NOV!Q50+DES!Q50</f>
        <v>0</v>
      </c>
      <c r="S50" s="336">
        <f t="shared" si="0"/>
        <v>1</v>
      </c>
      <c r="T50" s="336">
        <f t="shared" si="1"/>
        <v>1</v>
      </c>
      <c r="U50" s="336">
        <f t="shared" si="2"/>
        <v>1</v>
      </c>
      <c r="V50" s="336">
        <f t="shared" si="3"/>
        <v>1</v>
      </c>
      <c r="W50" s="336">
        <f t="shared" si="4"/>
        <v>4.4166782604471001E-7</v>
      </c>
      <c r="X50" s="343">
        <f t="shared" si="5"/>
        <v>4.4166782604471004E-4</v>
      </c>
      <c r="Y50" s="344" t="s">
        <v>598</v>
      </c>
      <c r="Z50" s="360" t="s">
        <v>598</v>
      </c>
      <c r="AA50" s="348">
        <v>0</v>
      </c>
    </row>
    <row r="51" spans="1:27" ht="30" hidden="1" customHeight="1" x14ac:dyDescent="0.3">
      <c r="A51" s="309">
        <v>50</v>
      </c>
      <c r="B51" s="309">
        <v>27</v>
      </c>
      <c r="C51" s="310" t="s">
        <v>40</v>
      </c>
      <c r="D51" s="310" t="s">
        <v>67</v>
      </c>
      <c r="E51" s="325">
        <f>'REKAP 1 KAB'!E51</f>
        <v>273892</v>
      </c>
      <c r="F51" s="311">
        <f>JAN!E51+FEB!E51+MAR!E51+APR!E51+MEI!E51+JUN!E51+JUL!E51+AGS!E51+SEPT!E51+OKT!E51+NOV!E51+DES!E51</f>
        <v>0</v>
      </c>
      <c r="G51" s="311">
        <f>JAN!F51+FEB!F51+MAR!F51+APR!F51+MEI!F51+JUN!F51+JUL!F51+AGS!F51+SEPT!F51+OKT!F51+NOV!F51+DES!F51</f>
        <v>0</v>
      </c>
      <c r="H51" s="311">
        <f>JAN!G51+FEB!G51+MAR!G51+APR!G51+MEI!G51+JUN!G51+JUL!G51+AGS!G51+SEPT!G51+OKT!G51+NOV!G51+DES!G51</f>
        <v>0</v>
      </c>
      <c r="I51" s="311">
        <f>JAN!H51+FEB!H51+MAR!H51+APR!H51+MEI!H51+JUN!H51+JUL!H51+AGS!H51+SEPT!H51+OKT!H51+NOV!H51+DES!H51</f>
        <v>0</v>
      </c>
      <c r="J51" s="311">
        <f>JAN!I51+FEB!I51+MAR!I51+APR!I51+MEI!I51+JUN!I51+JUL!I51+AGS!I51+SEPT!I51+OKT!I51+NOV!I51+DES!I51</f>
        <v>0</v>
      </c>
      <c r="K51" s="311">
        <f>JAN!J51+FEB!J51+MAR!J51+APR!J51+MEI!J51+JUN!J51+JUL!J51+AGS!J51+SEPT!J51+OKT!J51+NOV!J51+DES!J51</f>
        <v>0</v>
      </c>
      <c r="L51" s="311">
        <f>JAN!K51+FEB!K51+MAR!K51+APR!K51+MEI!K51+JUN!K51+JUL!K51+AGS!K51+SEPT!K51+OKT!K51+NOV!K51+DES!K51</f>
        <v>0</v>
      </c>
      <c r="M51" s="311">
        <f>JAN!L51+FEB!L51+MAR!L51+APR!L51+MEI!L51+JUN!L51+JUL!L51+AGS!L51+SEPT!L51+OKT!L51+NOV!L51+DES!L51</f>
        <v>0</v>
      </c>
      <c r="N51" s="311">
        <f>JAN!M51+FEB!M51+MAR!M51+APR!M51+MEI!M51+JUN!M51+JUL!M51+AGS!M51+SEPT!M51+OKT!M51+NOV!M51+DES!M51</f>
        <v>0</v>
      </c>
      <c r="O51" s="311">
        <f>JAN!N51+FEB!N51+MAR!N51+APR!N51+MEI!N51+JUN!N51+JUL!N51+AGS!N51+SEPT!N51+OKT!N51+NOV!N51+DES!N51</f>
        <v>0</v>
      </c>
      <c r="P51" s="311">
        <f>JAN!O51+FEB!O51+MAR!O51+APR!O51+MEI!O51+JUN!O51+JUL!O51+AGS!O51+SEPT!O51+OKT!O51+NOV!O51+DES!O51</f>
        <v>0</v>
      </c>
      <c r="Q51" s="311">
        <f>JAN!P51+FEB!P51+MAR!P51+APR!P51+MEI!P51+JUN!P51+JUL!P51+AGS!P51+SEPT!P51+OKT!P51+NOV!P51+DES!P51</f>
        <v>0</v>
      </c>
      <c r="R51" s="332">
        <f>JAN!Q51+FEB!Q51+MAR!Q51+APR!Q51+MEI!Q51+JUN!Q51+JUL!Q51+AGS!Q51+SEPT!Q51+OKT!Q51+NOV!Q51+DES!Q51</f>
        <v>0</v>
      </c>
      <c r="S51" s="336" t="e">
        <f t="shared" si="0"/>
        <v>#DIV/0!</v>
      </c>
      <c r="T51" s="336" t="e">
        <f t="shared" si="1"/>
        <v>#DIV/0!</v>
      </c>
      <c r="U51" s="336" t="e">
        <f t="shared" si="2"/>
        <v>#DIV/0!</v>
      </c>
      <c r="V51" s="336" t="e">
        <f t="shared" si="3"/>
        <v>#DIV/0!</v>
      </c>
      <c r="W51" s="336">
        <f t="shared" si="4"/>
        <v>0</v>
      </c>
      <c r="X51" s="343">
        <f t="shared" si="5"/>
        <v>0</v>
      </c>
      <c r="Y51" s="344" t="s">
        <v>598</v>
      </c>
      <c r="Z51" s="360" t="s">
        <v>598</v>
      </c>
      <c r="AA51" s="348">
        <v>0</v>
      </c>
    </row>
    <row r="52" spans="1:27" ht="30" hidden="1" customHeight="1" x14ac:dyDescent="0.3">
      <c r="A52" s="309">
        <v>51</v>
      </c>
      <c r="B52" s="309">
        <v>28</v>
      </c>
      <c r="C52" s="310" t="s">
        <v>40</v>
      </c>
      <c r="D52" s="310" t="s">
        <v>68</v>
      </c>
      <c r="E52" s="325">
        <f>'REKAP 1 KAB'!E52</f>
        <v>162581</v>
      </c>
      <c r="F52" s="311">
        <f>JAN!E52+FEB!E52+MAR!E52+APR!E52+MEI!E52+JUN!E52+JUL!E52+AGS!E52+SEPT!E52+OKT!E52+NOV!E52+DES!E52</f>
        <v>0</v>
      </c>
      <c r="G52" s="311">
        <f>JAN!F52+FEB!F52+MAR!F52+APR!F52+MEI!F52+JUN!F52+JUL!F52+AGS!F52+SEPT!F52+OKT!F52+NOV!F52+DES!F52</f>
        <v>0</v>
      </c>
      <c r="H52" s="311">
        <f>JAN!G52+FEB!G52+MAR!G52+APR!G52+MEI!G52+JUN!G52+JUL!G52+AGS!G52+SEPT!G52+OKT!G52+NOV!G52+DES!G52</f>
        <v>0</v>
      </c>
      <c r="I52" s="311">
        <f>JAN!H52+FEB!H52+MAR!H52+APR!H52+MEI!H52+JUN!H52+JUL!H52+AGS!H52+SEPT!H52+OKT!H52+NOV!H52+DES!H52</f>
        <v>0</v>
      </c>
      <c r="J52" s="311">
        <f>JAN!I52+FEB!I52+MAR!I52+APR!I52+MEI!I52+JUN!I52+JUL!I52+AGS!I52+SEPT!I52+OKT!I52+NOV!I52+DES!I52</f>
        <v>0</v>
      </c>
      <c r="K52" s="311">
        <f>JAN!J52+FEB!J52+MAR!J52+APR!J52+MEI!J52+JUN!J52+JUL!J52+AGS!J52+SEPT!J52+OKT!J52+NOV!J52+DES!J52</f>
        <v>0</v>
      </c>
      <c r="L52" s="311">
        <f>JAN!K52+FEB!K52+MAR!K52+APR!K52+MEI!K52+JUN!K52+JUL!K52+AGS!K52+SEPT!K52+OKT!K52+NOV!K52+DES!K52</f>
        <v>0</v>
      </c>
      <c r="M52" s="311">
        <f>JAN!L52+FEB!L52+MAR!L52+APR!L52+MEI!L52+JUN!L52+JUL!L52+AGS!L52+SEPT!L52+OKT!L52+NOV!L52+DES!L52</f>
        <v>0</v>
      </c>
      <c r="N52" s="311">
        <f>JAN!M52+FEB!M52+MAR!M52+APR!M52+MEI!M52+JUN!M52+JUL!M52+AGS!M52+SEPT!M52+OKT!M52+NOV!M52+DES!M52</f>
        <v>0</v>
      </c>
      <c r="O52" s="311">
        <f>JAN!N52+FEB!N52+MAR!N52+APR!N52+MEI!N52+JUN!N52+JUL!N52+AGS!N52+SEPT!N52+OKT!N52+NOV!N52+DES!N52</f>
        <v>0</v>
      </c>
      <c r="P52" s="311">
        <f>JAN!O52+FEB!O52+MAR!O52+APR!O52+MEI!O52+JUN!O52+JUL!O52+AGS!O52+SEPT!O52+OKT!O52+NOV!O52+DES!O52</f>
        <v>0</v>
      </c>
      <c r="Q52" s="311">
        <f>JAN!P52+FEB!P52+MAR!P52+APR!P52+MEI!P52+JUN!P52+JUL!P52+AGS!P52+SEPT!P52+OKT!P52+NOV!P52+DES!P52</f>
        <v>0</v>
      </c>
      <c r="R52" s="332">
        <f>JAN!Q52+FEB!Q52+MAR!Q52+APR!Q52+MEI!Q52+JUN!Q52+JUL!Q52+AGS!Q52+SEPT!Q52+OKT!Q52+NOV!Q52+DES!Q52</f>
        <v>0</v>
      </c>
      <c r="S52" s="336" t="e">
        <f t="shared" si="0"/>
        <v>#DIV/0!</v>
      </c>
      <c r="T52" s="336" t="e">
        <f t="shared" si="1"/>
        <v>#DIV/0!</v>
      </c>
      <c r="U52" s="336" t="e">
        <f t="shared" si="2"/>
        <v>#DIV/0!</v>
      </c>
      <c r="V52" s="336" t="e">
        <f t="shared" si="3"/>
        <v>#DIV/0!</v>
      </c>
      <c r="W52" s="336">
        <f t="shared" si="4"/>
        <v>0</v>
      </c>
      <c r="X52" s="343">
        <f t="shared" si="5"/>
        <v>0</v>
      </c>
      <c r="Y52" s="344" t="s">
        <v>598</v>
      </c>
      <c r="Z52" s="360" t="s">
        <v>598</v>
      </c>
      <c r="AA52" s="348">
        <v>0</v>
      </c>
    </row>
    <row r="53" spans="1:27" ht="30" hidden="1" customHeight="1" x14ac:dyDescent="0.3">
      <c r="A53" s="309">
        <v>52</v>
      </c>
      <c r="B53" s="309">
        <v>29</v>
      </c>
      <c r="C53" s="310" t="s">
        <v>40</v>
      </c>
      <c r="D53" s="310" t="s">
        <v>69</v>
      </c>
      <c r="E53" s="325">
        <f>'REKAP 1 KAB'!E53</f>
        <v>253500</v>
      </c>
      <c r="F53" s="311">
        <f>JAN!E53+FEB!E53+MAR!E53+APR!E53+MEI!E53+JUN!E53+JUL!E53+AGS!E53+SEPT!E53+OKT!E53+NOV!E53+DES!E53</f>
        <v>43</v>
      </c>
      <c r="G53" s="311">
        <f>JAN!F53+FEB!F53+MAR!F53+APR!F53+MEI!F53+JUN!F53+JUL!F53+AGS!F53+SEPT!F53+OKT!F53+NOV!F53+DES!F53</f>
        <v>43</v>
      </c>
      <c r="H53" s="311">
        <f>JAN!G53+FEB!G53+MAR!G53+APR!G53+MEI!G53+JUN!G53+JUL!G53+AGS!G53+SEPT!G53+OKT!G53+NOV!G53+DES!G53</f>
        <v>0</v>
      </c>
      <c r="I53" s="311">
        <f>JAN!H53+FEB!H53+MAR!H53+APR!H53+MEI!H53+JUN!H53+JUL!H53+AGS!H53+SEPT!H53+OKT!H53+NOV!H53+DES!H53</f>
        <v>43</v>
      </c>
      <c r="J53" s="311">
        <f>JAN!I53+FEB!I53+MAR!I53+APR!I53+MEI!I53+JUN!I53+JUL!I53+AGS!I53+SEPT!I53+OKT!I53+NOV!I53+DES!I53</f>
        <v>43</v>
      </c>
      <c r="K53" s="311">
        <f>JAN!J53+FEB!J53+MAR!J53+APR!J53+MEI!J53+JUN!J53+JUL!J53+AGS!J53+SEPT!J53+OKT!J53+NOV!J53+DES!J53</f>
        <v>0</v>
      </c>
      <c r="L53" s="311">
        <f>JAN!K53+FEB!K53+MAR!K53+APR!K53+MEI!K53+JUN!K53+JUL!K53+AGS!K53+SEPT!K53+OKT!K53+NOV!K53+DES!K53</f>
        <v>43</v>
      </c>
      <c r="M53" s="311">
        <f>JAN!L53+FEB!L53+MAR!L53+APR!L53+MEI!L53+JUN!L53+JUL!L53+AGS!L53+SEPT!L53+OKT!L53+NOV!L53+DES!L53</f>
        <v>43</v>
      </c>
      <c r="N53" s="311">
        <f>JAN!M53+FEB!M53+MAR!M53+APR!M53+MEI!M53+JUN!M53+JUL!M53+AGS!M53+SEPT!M53+OKT!M53+NOV!M53+DES!M53</f>
        <v>43</v>
      </c>
      <c r="O53" s="311">
        <f>JAN!N53+FEB!N53+MAR!N53+APR!N53+MEI!N53+JUN!N53+JUL!N53+AGS!N53+SEPT!N53+OKT!N53+NOV!N53+DES!N53</f>
        <v>43</v>
      </c>
      <c r="P53" s="311">
        <f>JAN!O53+FEB!O53+MAR!O53+APR!O53+MEI!O53+JUN!O53+JUL!O53+AGS!O53+SEPT!O53+OKT!O53+NOV!O53+DES!O53</f>
        <v>0</v>
      </c>
      <c r="Q53" s="311">
        <f>JAN!P53+FEB!P53+MAR!P53+APR!P53+MEI!P53+JUN!P53+JUL!P53+AGS!P53+SEPT!P53+OKT!P53+NOV!P53+DES!P53</f>
        <v>43</v>
      </c>
      <c r="R53" s="332">
        <f>JAN!Q53+FEB!Q53+MAR!Q53+APR!Q53+MEI!Q53+JUN!Q53+JUL!Q53+AGS!Q53+SEPT!Q53+OKT!Q53+NOV!Q53+DES!Q53</f>
        <v>0</v>
      </c>
      <c r="S53" s="336">
        <f t="shared" si="0"/>
        <v>1</v>
      </c>
      <c r="T53" s="336">
        <f t="shared" si="1"/>
        <v>1</v>
      </c>
      <c r="U53" s="336">
        <f t="shared" si="2"/>
        <v>1</v>
      </c>
      <c r="V53" s="336">
        <f t="shared" si="3"/>
        <v>1</v>
      </c>
      <c r="W53" s="336">
        <f t="shared" si="4"/>
        <v>1.6962524654832347E-4</v>
      </c>
      <c r="X53" s="343">
        <f t="shared" si="5"/>
        <v>0.16962524654832348</v>
      </c>
      <c r="Y53" s="344" t="s">
        <v>598</v>
      </c>
      <c r="Z53" s="360" t="s">
        <v>598</v>
      </c>
      <c r="AA53" s="348">
        <v>12</v>
      </c>
    </row>
    <row r="54" spans="1:27" ht="30" hidden="1" customHeight="1" x14ac:dyDescent="0.3">
      <c r="A54" s="309">
        <v>53</v>
      </c>
      <c r="B54" s="309">
        <v>30</v>
      </c>
      <c r="C54" s="310" t="s">
        <v>40</v>
      </c>
      <c r="D54" s="310" t="s">
        <v>70</v>
      </c>
      <c r="E54" s="325">
        <f>'REKAP 1 KAB'!E54</f>
        <v>173302</v>
      </c>
      <c r="F54" s="311">
        <f>JAN!E54+FEB!E54+MAR!E54+APR!E54+MEI!E54+JUN!E54+JUL!E54+AGS!E54+SEPT!E54+OKT!E54+NOV!E54+DES!E54</f>
        <v>0</v>
      </c>
      <c r="G54" s="311">
        <f>JAN!F54+FEB!F54+MAR!F54+APR!F54+MEI!F54+JUN!F54+JUL!F54+AGS!F54+SEPT!F54+OKT!F54+NOV!F54+DES!F54</f>
        <v>0</v>
      </c>
      <c r="H54" s="311">
        <f>JAN!G54+FEB!G54+MAR!G54+APR!G54+MEI!G54+JUN!G54+JUL!G54+AGS!G54+SEPT!G54+OKT!G54+NOV!G54+DES!G54</f>
        <v>0</v>
      </c>
      <c r="I54" s="311">
        <f>JAN!H54+FEB!H54+MAR!H54+APR!H54+MEI!H54+JUN!H54+JUL!H54+AGS!H54+SEPT!H54+OKT!H54+NOV!H54+DES!H54</f>
        <v>0</v>
      </c>
      <c r="J54" s="311">
        <f>JAN!I54+FEB!I54+MAR!I54+APR!I54+MEI!I54+JUN!I54+JUL!I54+AGS!I54+SEPT!I54+OKT!I54+NOV!I54+DES!I54</f>
        <v>0</v>
      </c>
      <c r="K54" s="311">
        <f>JAN!J54+FEB!J54+MAR!J54+APR!J54+MEI!J54+JUN!J54+JUL!J54+AGS!J54+SEPT!J54+OKT!J54+NOV!J54+DES!J54</f>
        <v>0</v>
      </c>
      <c r="L54" s="311">
        <f>JAN!K54+FEB!K54+MAR!K54+APR!K54+MEI!K54+JUN!K54+JUL!K54+AGS!K54+SEPT!K54+OKT!K54+NOV!K54+DES!K54</f>
        <v>0</v>
      </c>
      <c r="M54" s="311">
        <f>JAN!L54+FEB!L54+MAR!L54+APR!L54+MEI!L54+JUN!L54+JUL!L54+AGS!L54+SEPT!L54+OKT!L54+NOV!L54+DES!L54</f>
        <v>0</v>
      </c>
      <c r="N54" s="311">
        <f>JAN!M54+FEB!M54+MAR!M54+APR!M54+MEI!M54+JUN!M54+JUL!M54+AGS!M54+SEPT!M54+OKT!M54+NOV!M54+DES!M54</f>
        <v>0</v>
      </c>
      <c r="O54" s="311">
        <f>JAN!N54+FEB!N54+MAR!N54+APR!N54+MEI!N54+JUN!N54+JUL!N54+AGS!N54+SEPT!N54+OKT!N54+NOV!N54+DES!N54</f>
        <v>0</v>
      </c>
      <c r="P54" s="311">
        <f>JAN!O54+FEB!O54+MAR!O54+APR!O54+MEI!O54+JUN!O54+JUL!O54+AGS!O54+SEPT!O54+OKT!O54+NOV!O54+DES!O54</f>
        <v>0</v>
      </c>
      <c r="Q54" s="311">
        <f>JAN!P54+FEB!P54+MAR!P54+APR!P54+MEI!P54+JUN!P54+JUL!P54+AGS!P54+SEPT!P54+OKT!P54+NOV!P54+DES!P54</f>
        <v>0</v>
      </c>
      <c r="R54" s="332">
        <f>JAN!Q54+FEB!Q54+MAR!Q54+APR!Q54+MEI!Q54+JUN!Q54+JUL!Q54+AGS!Q54+SEPT!Q54+OKT!Q54+NOV!Q54+DES!Q54</f>
        <v>0</v>
      </c>
      <c r="S54" s="336" t="e">
        <f t="shared" si="0"/>
        <v>#DIV/0!</v>
      </c>
      <c r="T54" s="336" t="e">
        <f t="shared" si="1"/>
        <v>#DIV/0!</v>
      </c>
      <c r="U54" s="336" t="e">
        <f t="shared" si="2"/>
        <v>#DIV/0!</v>
      </c>
      <c r="V54" s="336" t="e">
        <f t="shared" si="3"/>
        <v>#DIV/0!</v>
      </c>
      <c r="W54" s="336">
        <f t="shared" si="4"/>
        <v>0</v>
      </c>
      <c r="X54" s="343">
        <f t="shared" si="5"/>
        <v>0</v>
      </c>
      <c r="Y54" s="344" t="s">
        <v>598</v>
      </c>
      <c r="Z54" s="360" t="s">
        <v>598</v>
      </c>
      <c r="AA54" s="348">
        <v>0</v>
      </c>
    </row>
    <row r="55" spans="1:27" ht="30" hidden="1" customHeight="1" x14ac:dyDescent="0.3">
      <c r="A55" s="309">
        <v>54</v>
      </c>
      <c r="B55" s="309">
        <v>31</v>
      </c>
      <c r="C55" s="310" t="s">
        <v>40</v>
      </c>
      <c r="D55" s="310" t="s">
        <v>71</v>
      </c>
      <c r="E55" s="325">
        <f>'REKAP 1 KAB'!E55</f>
        <v>87317</v>
      </c>
      <c r="F55" s="311">
        <f>JAN!E55+FEB!E55+MAR!E55+APR!E55+MEI!E55+JUN!E55+JUL!E55+AGS!E55+SEPT!E55+OKT!E55+NOV!E55+DES!E55</f>
        <v>12</v>
      </c>
      <c r="G55" s="311">
        <f>JAN!F55+FEB!F55+MAR!F55+APR!F55+MEI!F55+JUN!F55+JUL!F55+AGS!F55+SEPT!F55+OKT!F55+NOV!F55+DES!F55</f>
        <v>0</v>
      </c>
      <c r="H55" s="311">
        <f>JAN!G55+FEB!G55+MAR!G55+APR!G55+MEI!G55+JUN!G55+JUL!G55+AGS!G55+SEPT!G55+OKT!G55+NOV!G55+DES!G55</f>
        <v>2</v>
      </c>
      <c r="I55" s="311">
        <f>JAN!H55+FEB!H55+MAR!H55+APR!H55+MEI!H55+JUN!H55+JUL!H55+AGS!H55+SEPT!H55+OKT!H55+NOV!H55+DES!H55</f>
        <v>2</v>
      </c>
      <c r="J55" s="311">
        <f>JAN!I55+FEB!I55+MAR!I55+APR!I55+MEI!I55+JUN!I55+JUL!I55+AGS!I55+SEPT!I55+OKT!I55+NOV!I55+DES!I55</f>
        <v>0</v>
      </c>
      <c r="K55" s="311">
        <f>JAN!J55+FEB!J55+MAR!J55+APR!J55+MEI!J55+JUN!J55+JUL!J55+AGS!J55+SEPT!J55+OKT!J55+NOV!J55+DES!J55</f>
        <v>2</v>
      </c>
      <c r="L55" s="311">
        <f>JAN!K55+FEB!K55+MAR!K55+APR!K55+MEI!K55+JUN!K55+JUL!K55+AGS!K55+SEPT!K55+OKT!K55+NOV!K55+DES!K55</f>
        <v>2</v>
      </c>
      <c r="M55" s="311">
        <f>JAN!L55+FEB!L55+MAR!L55+APR!L55+MEI!L55+JUN!L55+JUL!L55+AGS!L55+SEPT!L55+OKT!L55+NOV!L55+DES!L55</f>
        <v>0</v>
      </c>
      <c r="N55" s="311">
        <f>JAN!M55+FEB!M55+MAR!M55+APR!M55+MEI!M55+JUN!M55+JUL!M55+AGS!M55+SEPT!M55+OKT!M55+NOV!M55+DES!M55</f>
        <v>0</v>
      </c>
      <c r="O55" s="311">
        <f>JAN!N55+FEB!N55+MAR!N55+APR!N55+MEI!N55+JUN!N55+JUL!N55+AGS!N55+SEPT!N55+OKT!N55+NOV!N55+DES!N55</f>
        <v>0</v>
      </c>
      <c r="P55" s="311">
        <f>JAN!O55+FEB!O55+MAR!O55+APR!O55+MEI!O55+JUN!O55+JUL!O55+AGS!O55+SEPT!O55+OKT!O55+NOV!O55+DES!O55</f>
        <v>0</v>
      </c>
      <c r="Q55" s="311">
        <f>JAN!P55+FEB!P55+MAR!P55+APR!P55+MEI!P55+JUN!P55+JUL!P55+AGS!P55+SEPT!P55+OKT!P55+NOV!P55+DES!P55</f>
        <v>0</v>
      </c>
      <c r="R55" s="332">
        <f>JAN!Q55+FEB!Q55+MAR!Q55+APR!Q55+MEI!Q55+JUN!Q55+JUL!Q55+AGS!Q55+SEPT!Q55+OKT!Q55+NOV!Q55+DES!Q55</f>
        <v>0</v>
      </c>
      <c r="S55" s="336">
        <f t="shared" si="0"/>
        <v>0.16666666666666666</v>
      </c>
      <c r="T55" s="336" t="e">
        <f t="shared" si="1"/>
        <v>#DIV/0!</v>
      </c>
      <c r="U55" s="336" t="e">
        <f t="shared" si="2"/>
        <v>#DIV/0!</v>
      </c>
      <c r="V55" s="336">
        <f t="shared" si="3"/>
        <v>0</v>
      </c>
      <c r="W55" s="336">
        <f t="shared" si="4"/>
        <v>2.2905047127134465E-5</v>
      </c>
      <c r="X55" s="343">
        <f t="shared" si="5"/>
        <v>0</v>
      </c>
      <c r="Y55" s="344" t="s">
        <v>598</v>
      </c>
      <c r="Z55" s="360" t="s">
        <v>598</v>
      </c>
      <c r="AA55" s="348">
        <v>2</v>
      </c>
    </row>
    <row r="56" spans="1:27" ht="30" hidden="1" customHeight="1" x14ac:dyDescent="0.3">
      <c r="A56" s="309">
        <v>55</v>
      </c>
      <c r="B56" s="309">
        <v>32</v>
      </c>
      <c r="C56" s="310" t="s">
        <v>40</v>
      </c>
      <c r="D56" s="310" t="s">
        <v>72</v>
      </c>
      <c r="E56" s="325">
        <f>'REKAP 1 KAB'!E56</f>
        <v>218892</v>
      </c>
      <c r="F56" s="311">
        <f>JAN!E56+FEB!E56+MAR!E56+APR!E56+MEI!E56+JUN!E56+JUL!E56+AGS!E56+SEPT!E56+OKT!E56+NOV!E56+DES!E56</f>
        <v>0</v>
      </c>
      <c r="G56" s="311">
        <f>JAN!F56+FEB!F56+MAR!F56+APR!F56+MEI!F56+JUN!F56+JUL!F56+AGS!F56+SEPT!F56+OKT!F56+NOV!F56+DES!F56</f>
        <v>0</v>
      </c>
      <c r="H56" s="311">
        <f>JAN!G56+FEB!G56+MAR!G56+APR!G56+MEI!G56+JUN!G56+JUL!G56+AGS!G56+SEPT!G56+OKT!G56+NOV!G56+DES!G56</f>
        <v>0</v>
      </c>
      <c r="I56" s="311">
        <f>JAN!H56+FEB!H56+MAR!H56+APR!H56+MEI!H56+JUN!H56+JUL!H56+AGS!H56+SEPT!H56+OKT!H56+NOV!H56+DES!H56</f>
        <v>0</v>
      </c>
      <c r="J56" s="311">
        <f>JAN!I56+FEB!I56+MAR!I56+APR!I56+MEI!I56+JUN!I56+JUL!I56+AGS!I56+SEPT!I56+OKT!I56+NOV!I56+DES!I56</f>
        <v>0</v>
      </c>
      <c r="K56" s="311">
        <f>JAN!J56+FEB!J56+MAR!J56+APR!J56+MEI!J56+JUN!J56+JUL!J56+AGS!J56+SEPT!J56+OKT!J56+NOV!J56+DES!J56</f>
        <v>0</v>
      </c>
      <c r="L56" s="311">
        <f>JAN!K56+FEB!K56+MAR!K56+APR!K56+MEI!K56+JUN!K56+JUL!K56+AGS!K56+SEPT!K56+OKT!K56+NOV!K56+DES!K56</f>
        <v>0</v>
      </c>
      <c r="M56" s="311">
        <f>JAN!L56+FEB!L56+MAR!L56+APR!L56+MEI!L56+JUN!L56+JUL!L56+AGS!L56+SEPT!L56+OKT!L56+NOV!L56+DES!L56</f>
        <v>0</v>
      </c>
      <c r="N56" s="311">
        <f>JAN!M56+FEB!M56+MAR!M56+APR!M56+MEI!M56+JUN!M56+JUL!M56+AGS!M56+SEPT!M56+OKT!M56+NOV!M56+DES!M56</f>
        <v>0</v>
      </c>
      <c r="O56" s="311">
        <f>JAN!N56+FEB!N56+MAR!N56+APR!N56+MEI!N56+JUN!N56+JUL!N56+AGS!N56+SEPT!N56+OKT!N56+NOV!N56+DES!N56</f>
        <v>0</v>
      </c>
      <c r="P56" s="311">
        <f>JAN!O56+FEB!O56+MAR!O56+APR!O56+MEI!O56+JUN!O56+JUL!O56+AGS!O56+SEPT!O56+OKT!O56+NOV!O56+DES!O56</f>
        <v>0</v>
      </c>
      <c r="Q56" s="311">
        <f>JAN!P56+FEB!P56+MAR!P56+APR!P56+MEI!P56+JUN!P56+JUL!P56+AGS!P56+SEPT!P56+OKT!P56+NOV!P56+DES!P56</f>
        <v>0</v>
      </c>
      <c r="R56" s="332">
        <f>JAN!Q56+FEB!Q56+MAR!Q56+APR!Q56+MEI!Q56+JUN!Q56+JUL!Q56+AGS!Q56+SEPT!Q56+OKT!Q56+NOV!Q56+DES!Q56</f>
        <v>0</v>
      </c>
      <c r="S56" s="336" t="e">
        <f t="shared" si="0"/>
        <v>#DIV/0!</v>
      </c>
      <c r="T56" s="336" t="e">
        <f t="shared" si="1"/>
        <v>#DIV/0!</v>
      </c>
      <c r="U56" s="336" t="e">
        <f t="shared" si="2"/>
        <v>#DIV/0!</v>
      </c>
      <c r="V56" s="336" t="e">
        <f t="shared" si="3"/>
        <v>#DIV/0!</v>
      </c>
      <c r="W56" s="336">
        <f t="shared" si="4"/>
        <v>0</v>
      </c>
      <c r="X56" s="343">
        <f t="shared" si="5"/>
        <v>0</v>
      </c>
      <c r="Y56" s="344" t="s">
        <v>598</v>
      </c>
      <c r="Z56" s="360" t="s">
        <v>598</v>
      </c>
      <c r="AA56" s="348">
        <v>0</v>
      </c>
    </row>
    <row r="57" spans="1:27" ht="30" hidden="1" customHeight="1" x14ac:dyDescent="0.3">
      <c r="A57" s="309">
        <v>56</v>
      </c>
      <c r="B57" s="309">
        <v>33</v>
      </c>
      <c r="C57" s="310" t="s">
        <v>40</v>
      </c>
      <c r="D57" s="310" t="s">
        <v>73</v>
      </c>
      <c r="E57" s="325">
        <f>'REKAP 1 KAB'!E57</f>
        <v>332922</v>
      </c>
      <c r="F57" s="311">
        <f>JAN!E57+FEB!E57+MAR!E57+APR!E57+MEI!E57+JUN!E57+JUL!E57+AGS!E57+SEPT!E57+OKT!E57+NOV!E57+DES!E57</f>
        <v>0</v>
      </c>
      <c r="G57" s="311">
        <f>JAN!F57+FEB!F57+MAR!F57+APR!F57+MEI!F57+JUN!F57+JUL!F57+AGS!F57+SEPT!F57+OKT!F57+NOV!F57+DES!F57</f>
        <v>0</v>
      </c>
      <c r="H57" s="311">
        <f>JAN!G57+FEB!G57+MAR!G57+APR!G57+MEI!G57+JUN!G57+JUL!G57+AGS!G57+SEPT!G57+OKT!G57+NOV!G57+DES!G57</f>
        <v>0</v>
      </c>
      <c r="I57" s="311">
        <f>JAN!H57+FEB!H57+MAR!H57+APR!H57+MEI!H57+JUN!H57+JUL!H57+AGS!H57+SEPT!H57+OKT!H57+NOV!H57+DES!H57</f>
        <v>0</v>
      </c>
      <c r="J57" s="311">
        <f>JAN!I57+FEB!I57+MAR!I57+APR!I57+MEI!I57+JUN!I57+JUL!I57+AGS!I57+SEPT!I57+OKT!I57+NOV!I57+DES!I57</f>
        <v>0</v>
      </c>
      <c r="K57" s="311">
        <f>JAN!J57+FEB!J57+MAR!J57+APR!J57+MEI!J57+JUN!J57+JUL!J57+AGS!J57+SEPT!J57+OKT!J57+NOV!J57+DES!J57</f>
        <v>0</v>
      </c>
      <c r="L57" s="311">
        <f>JAN!K57+FEB!K57+MAR!K57+APR!K57+MEI!K57+JUN!K57+JUL!K57+AGS!K57+SEPT!K57+OKT!K57+NOV!K57+DES!K57</f>
        <v>0</v>
      </c>
      <c r="M57" s="311">
        <f>JAN!L57+FEB!L57+MAR!L57+APR!L57+MEI!L57+JUN!L57+JUL!L57+AGS!L57+SEPT!L57+OKT!L57+NOV!L57+DES!L57</f>
        <v>0</v>
      </c>
      <c r="N57" s="311">
        <f>JAN!M57+FEB!M57+MAR!M57+APR!M57+MEI!M57+JUN!M57+JUL!M57+AGS!M57+SEPT!M57+OKT!M57+NOV!M57+DES!M57</f>
        <v>0</v>
      </c>
      <c r="O57" s="311">
        <f>JAN!N57+FEB!N57+MAR!N57+APR!N57+MEI!N57+JUN!N57+JUL!N57+AGS!N57+SEPT!N57+OKT!N57+NOV!N57+DES!N57</f>
        <v>0</v>
      </c>
      <c r="P57" s="311">
        <f>JAN!O57+FEB!O57+MAR!O57+APR!O57+MEI!O57+JUN!O57+JUL!O57+AGS!O57+SEPT!O57+OKT!O57+NOV!O57+DES!O57</f>
        <v>0</v>
      </c>
      <c r="Q57" s="311">
        <f>JAN!P57+FEB!P57+MAR!P57+APR!P57+MEI!P57+JUN!P57+JUL!P57+AGS!P57+SEPT!P57+OKT!P57+NOV!P57+DES!P57</f>
        <v>0</v>
      </c>
      <c r="R57" s="332">
        <f>JAN!Q57+FEB!Q57+MAR!Q57+APR!Q57+MEI!Q57+JUN!Q57+JUL!Q57+AGS!Q57+SEPT!Q57+OKT!Q57+NOV!Q57+DES!Q57</f>
        <v>0</v>
      </c>
      <c r="S57" s="336" t="e">
        <f t="shared" si="0"/>
        <v>#DIV/0!</v>
      </c>
      <c r="T57" s="336" t="e">
        <f t="shared" si="1"/>
        <v>#DIV/0!</v>
      </c>
      <c r="U57" s="336" t="e">
        <f t="shared" si="2"/>
        <v>#DIV/0!</v>
      </c>
      <c r="V57" s="336" t="e">
        <f t="shared" si="3"/>
        <v>#DIV/0!</v>
      </c>
      <c r="W57" s="336">
        <f t="shared" si="4"/>
        <v>0</v>
      </c>
      <c r="X57" s="343">
        <f t="shared" si="5"/>
        <v>0</v>
      </c>
      <c r="Y57" s="344" t="s">
        <v>598</v>
      </c>
      <c r="Z57" s="360" t="s">
        <v>598</v>
      </c>
      <c r="AA57" s="348">
        <v>0</v>
      </c>
    </row>
    <row r="58" spans="1:27" ht="30" hidden="1" customHeight="1" x14ac:dyDescent="0.3">
      <c r="A58" s="306">
        <v>57</v>
      </c>
      <c r="B58" s="306">
        <v>1</v>
      </c>
      <c r="C58" s="307" t="s">
        <v>74</v>
      </c>
      <c r="D58" s="307" t="s">
        <v>75</v>
      </c>
      <c r="E58" s="325">
        <f>'REKAP 1 KAB'!E58</f>
        <v>90373</v>
      </c>
      <c r="F58" s="303">
        <f>JAN!E58+FEB!E58+MAR!E58+APR!E58+MEI!E58+JUN!E58+JUL!E58+AGS!E58+SEPT!E58+OKT!E58+NOV!E58+DES!E58</f>
        <v>2512</v>
      </c>
      <c r="G58" s="303">
        <f>JAN!F58+FEB!F58+MAR!F58+APR!F58+MEI!F58+JUN!F58+JUL!F58+AGS!F58+SEPT!F58+OKT!F58+NOV!F58+DES!F58</f>
        <v>1756</v>
      </c>
      <c r="H58" s="303">
        <f>JAN!G58+FEB!G58+MAR!G58+APR!G58+MEI!G58+JUN!G58+JUL!G58+AGS!G58+SEPT!G58+OKT!G58+NOV!G58+DES!G58</f>
        <v>659</v>
      </c>
      <c r="I58" s="303">
        <f>JAN!H58+FEB!H58+MAR!H58+APR!H58+MEI!H58+JUN!H58+JUL!H58+AGS!H58+SEPT!H58+OKT!H58+NOV!H58+DES!H58</f>
        <v>2415</v>
      </c>
      <c r="J58" s="303">
        <f>JAN!I58+FEB!I58+MAR!I58+APR!I58+MEI!I58+JUN!I58+JUL!I58+AGS!I58+SEPT!I58+OKT!I58+NOV!I58+DES!I58</f>
        <v>2039</v>
      </c>
      <c r="K58" s="303">
        <f>JAN!J58+FEB!J58+MAR!J58+APR!J58+MEI!J58+JUN!J58+JUL!J58+AGS!J58+SEPT!J58+OKT!J58+NOV!J58+DES!J58</f>
        <v>1646</v>
      </c>
      <c r="L58" s="303">
        <f>JAN!K58+FEB!K58+MAR!K58+APR!K58+MEI!K58+JUN!K58+JUL!K58+AGS!K58+SEPT!K58+OKT!K58+NOV!K58+DES!K58</f>
        <v>3685</v>
      </c>
      <c r="M58" s="303">
        <f>JAN!L58+FEB!L58+MAR!L58+APR!L58+MEI!L58+JUN!L58+JUL!L58+AGS!L58+SEPT!L58+OKT!L58+NOV!L58+DES!L58</f>
        <v>369</v>
      </c>
      <c r="N58" s="303">
        <f>JAN!M58+FEB!M58+MAR!M58+APR!M58+MEI!M58+JUN!M58+JUL!M58+AGS!M58+SEPT!M58+OKT!M58+NOV!M58+DES!M58</f>
        <v>369</v>
      </c>
      <c r="O58" s="303">
        <f>JAN!N58+FEB!N58+MAR!N58+APR!N58+MEI!N58+JUN!N58+JUL!N58+AGS!N58+SEPT!N58+OKT!N58+NOV!N58+DES!N58</f>
        <v>0</v>
      </c>
      <c r="P58" s="303">
        <f>JAN!O58+FEB!O58+MAR!O58+APR!O58+MEI!O58+JUN!O58+JUL!O58+AGS!O58+SEPT!O58+OKT!O58+NOV!O58+DES!O58</f>
        <v>369</v>
      </c>
      <c r="Q58" s="303">
        <f>JAN!P58+FEB!P58+MAR!P58+APR!P58+MEI!P58+JUN!P58+JUL!P58+AGS!P58+SEPT!P58+OKT!P58+NOV!P58+DES!P58</f>
        <v>0</v>
      </c>
      <c r="R58" s="331">
        <f>JAN!Q58+FEB!Q58+MAR!Q58+APR!Q58+MEI!Q58+JUN!Q58+JUL!Q58+AGS!Q58+SEPT!Q58+OKT!Q58+NOV!Q58+DES!Q58</f>
        <v>0</v>
      </c>
      <c r="S58" s="336">
        <f t="shared" si="0"/>
        <v>0.96138535031847139</v>
      </c>
      <c r="T58" s="336">
        <f t="shared" si="1"/>
        <v>1</v>
      </c>
      <c r="U58" s="336">
        <f t="shared" si="2"/>
        <v>0</v>
      </c>
      <c r="V58" s="336">
        <f t="shared" si="3"/>
        <v>0.10013568521031208</v>
      </c>
      <c r="W58" s="336">
        <f t="shared" si="4"/>
        <v>4.0775452845429501E-2</v>
      </c>
      <c r="X58" s="343">
        <f t="shared" si="5"/>
        <v>4.0830779104378516</v>
      </c>
      <c r="Y58" s="344" t="str">
        <f t="shared" si="6"/>
        <v>Endemis sedang</v>
      </c>
      <c r="Z58" s="344" t="s">
        <v>601</v>
      </c>
      <c r="AA58" s="348">
        <v>332</v>
      </c>
    </row>
    <row r="59" spans="1:27" ht="30" hidden="1" customHeight="1" x14ac:dyDescent="0.3">
      <c r="A59" s="306">
        <v>58</v>
      </c>
      <c r="B59" s="306">
        <v>2</v>
      </c>
      <c r="C59" s="307" t="s">
        <v>74</v>
      </c>
      <c r="D59" s="307" t="s">
        <v>76</v>
      </c>
      <c r="E59" s="325">
        <f>'REKAP 1 KAB'!E59</f>
        <v>460716</v>
      </c>
      <c r="F59" s="303">
        <f>JAN!E59+FEB!E59+MAR!E59+APR!E59+MEI!E59+JUN!E59+JUL!E59+AGS!E59+SEPT!E59+OKT!E59+NOV!E59+DES!E59</f>
        <v>930</v>
      </c>
      <c r="G59" s="303">
        <f>JAN!F59+FEB!F59+MAR!F59+APR!F59+MEI!F59+JUN!F59+JUL!F59+AGS!F59+SEPT!F59+OKT!F59+NOV!F59+DES!F59</f>
        <v>917</v>
      </c>
      <c r="H59" s="303">
        <f>JAN!G59+FEB!G59+MAR!G59+APR!G59+MEI!G59+JUN!G59+JUL!G59+AGS!G59+SEPT!G59+OKT!G59+NOV!G59+DES!G59</f>
        <v>13</v>
      </c>
      <c r="I59" s="303">
        <f>JAN!H59+FEB!H59+MAR!H59+APR!H59+MEI!H59+JUN!H59+JUL!H59+AGS!H59+SEPT!H59+OKT!H59+NOV!H59+DES!H59</f>
        <v>930</v>
      </c>
      <c r="J59" s="303">
        <f>JAN!I59+FEB!I59+MAR!I59+APR!I59+MEI!I59+JUN!I59+JUL!I59+AGS!I59+SEPT!I59+OKT!I59+NOV!I59+DES!I59</f>
        <v>3824</v>
      </c>
      <c r="K59" s="303">
        <f>JAN!J59+FEB!J59+MAR!J59+APR!J59+MEI!J59+JUN!J59+JUL!J59+AGS!J59+SEPT!J59+OKT!J59+NOV!J59+DES!J59</f>
        <v>700</v>
      </c>
      <c r="L59" s="303">
        <f>JAN!K59+FEB!K59+MAR!K59+APR!K59+MEI!K59+JUN!K59+JUL!K59+AGS!K59+SEPT!K59+OKT!K59+NOV!K59+DES!K59</f>
        <v>4524</v>
      </c>
      <c r="M59" s="303">
        <f>JAN!L59+FEB!L59+MAR!L59+APR!L59+MEI!L59+JUN!L59+JUL!L59+AGS!L59+SEPT!L59+OKT!L59+NOV!L59+DES!L59</f>
        <v>11</v>
      </c>
      <c r="N59" s="303">
        <f>JAN!M59+FEB!M59+MAR!M59+APR!M59+MEI!M59+JUN!M59+JUL!M59+AGS!M59+SEPT!M59+OKT!M59+NOV!M59+DES!M59</f>
        <v>11</v>
      </c>
      <c r="O59" s="303">
        <f>JAN!N59+FEB!N59+MAR!N59+APR!N59+MEI!N59+JUN!N59+JUL!N59+AGS!N59+SEPT!N59+OKT!N59+NOV!N59+DES!N59</f>
        <v>9</v>
      </c>
      <c r="P59" s="303">
        <f>JAN!O59+FEB!O59+MAR!O59+APR!O59+MEI!O59+JUN!O59+JUL!O59+AGS!O59+SEPT!O59+OKT!O59+NOV!O59+DES!O59</f>
        <v>6</v>
      </c>
      <c r="Q59" s="303">
        <f>JAN!P59+FEB!P59+MAR!P59+APR!P59+MEI!P59+JUN!P59+JUL!P59+AGS!P59+SEPT!P59+OKT!P59+NOV!P59+DES!P59</f>
        <v>5</v>
      </c>
      <c r="R59" s="331">
        <f>JAN!Q59+FEB!Q59+MAR!Q59+APR!Q59+MEI!Q59+JUN!Q59+JUL!Q59+AGS!Q59+SEPT!Q59+OKT!Q59+NOV!Q59+DES!Q59</f>
        <v>0</v>
      </c>
      <c r="S59" s="336">
        <f t="shared" si="0"/>
        <v>1</v>
      </c>
      <c r="T59" s="336">
        <f t="shared" si="1"/>
        <v>1</v>
      </c>
      <c r="U59" s="336">
        <f t="shared" si="2"/>
        <v>0.81818181818181823</v>
      </c>
      <c r="V59" s="336">
        <f t="shared" si="3"/>
        <v>2.4314765694076041E-3</v>
      </c>
      <c r="W59" s="336">
        <f t="shared" si="4"/>
        <v>9.8194983460526651E-3</v>
      </c>
      <c r="X59" s="343">
        <f t="shared" si="5"/>
        <v>2.3875880151763777E-2</v>
      </c>
      <c r="Y59" s="344" t="str">
        <f t="shared" si="6"/>
        <v>Endemis rendah</v>
      </c>
      <c r="Z59" s="344" t="s">
        <v>600</v>
      </c>
      <c r="AA59" s="348">
        <v>22</v>
      </c>
    </row>
    <row r="60" spans="1:27" ht="30" hidden="1" customHeight="1" x14ac:dyDescent="0.3">
      <c r="A60" s="306">
        <v>59</v>
      </c>
      <c r="B60" s="306">
        <v>3</v>
      </c>
      <c r="C60" s="307" t="s">
        <v>74</v>
      </c>
      <c r="D60" s="307" t="s">
        <v>77</v>
      </c>
      <c r="E60" s="325">
        <f>'REKAP 1 KAB'!E60</f>
        <v>371105</v>
      </c>
      <c r="F60" s="303">
        <f>JAN!E60+FEB!E60+MAR!E60+APR!E60+MEI!E60+JUN!E60+JUL!E60+AGS!E60+SEPT!E60+OKT!E60+NOV!E60+DES!E60</f>
        <v>12</v>
      </c>
      <c r="G60" s="303">
        <f>JAN!F60+FEB!F60+MAR!F60+APR!F60+MEI!F60+JUN!F60+JUL!F60+AGS!F60+SEPT!F60+OKT!F60+NOV!F60+DES!F60</f>
        <v>0</v>
      </c>
      <c r="H60" s="303">
        <f>JAN!G60+FEB!G60+MAR!G60+APR!G60+MEI!G60+JUN!G60+JUL!G60+AGS!G60+SEPT!G60+OKT!G60+NOV!G60+DES!G60</f>
        <v>12</v>
      </c>
      <c r="I60" s="303">
        <f>JAN!H60+FEB!H60+MAR!H60+APR!H60+MEI!H60+JUN!H60+JUL!H60+AGS!H60+SEPT!H60+OKT!H60+NOV!H60+DES!H60</f>
        <v>12</v>
      </c>
      <c r="J60" s="303">
        <f>JAN!I60+FEB!I60+MAR!I60+APR!I60+MEI!I60+JUN!I60+JUL!I60+AGS!I60+SEPT!I60+OKT!I60+NOV!I60+DES!I60</f>
        <v>0</v>
      </c>
      <c r="K60" s="303">
        <f>JAN!J60+FEB!J60+MAR!J60+APR!J60+MEI!J60+JUN!J60+JUL!J60+AGS!J60+SEPT!J60+OKT!J60+NOV!J60+DES!J60</f>
        <v>12</v>
      </c>
      <c r="L60" s="303">
        <f>JAN!K60+FEB!K60+MAR!K60+APR!K60+MEI!K60+JUN!K60+JUL!K60+AGS!K60+SEPT!K60+OKT!K60+NOV!K60+DES!K60</f>
        <v>12</v>
      </c>
      <c r="M60" s="303">
        <f>JAN!L60+FEB!L60+MAR!L60+APR!L60+MEI!L60+JUN!L60+JUL!L60+AGS!L60+SEPT!L60+OKT!L60+NOV!L60+DES!L60</f>
        <v>0</v>
      </c>
      <c r="N60" s="303">
        <f>JAN!M60+FEB!M60+MAR!M60+APR!M60+MEI!M60+JUN!M60+JUL!M60+AGS!M60+SEPT!M60+OKT!M60+NOV!M60+DES!M60</f>
        <v>0</v>
      </c>
      <c r="O60" s="303">
        <f>JAN!N60+FEB!N60+MAR!N60+APR!N60+MEI!N60+JUN!N60+JUL!N60+AGS!N60+SEPT!N60+OKT!N60+NOV!N60+DES!N60</f>
        <v>0</v>
      </c>
      <c r="P60" s="303">
        <f>JAN!O60+FEB!O60+MAR!O60+APR!O60+MEI!O60+JUN!O60+JUL!O60+AGS!O60+SEPT!O60+OKT!O60+NOV!O60+DES!O60</f>
        <v>0</v>
      </c>
      <c r="Q60" s="303">
        <f>JAN!P60+FEB!P60+MAR!P60+APR!P60+MEI!P60+JUN!P60+JUL!P60+AGS!P60+SEPT!P60+OKT!P60+NOV!P60+DES!P60</f>
        <v>0</v>
      </c>
      <c r="R60" s="331">
        <f>JAN!Q60+FEB!Q60+MAR!Q60+APR!Q60+MEI!Q60+JUN!Q60+JUL!Q60+AGS!Q60+SEPT!Q60+OKT!Q60+NOV!Q60+DES!Q60</f>
        <v>0</v>
      </c>
      <c r="S60" s="336">
        <f t="shared" si="0"/>
        <v>1</v>
      </c>
      <c r="T60" s="336" t="e">
        <f t="shared" si="1"/>
        <v>#DIV/0!</v>
      </c>
      <c r="U60" s="336" t="e">
        <f t="shared" si="2"/>
        <v>#DIV/0!</v>
      </c>
      <c r="V60" s="336">
        <f t="shared" si="3"/>
        <v>0</v>
      </c>
      <c r="W60" s="336">
        <f t="shared" si="4"/>
        <v>3.2335861818083831E-5</v>
      </c>
      <c r="X60" s="343">
        <f t="shared" si="5"/>
        <v>0</v>
      </c>
      <c r="Y60" s="344" t="s">
        <v>598</v>
      </c>
      <c r="Z60" s="360" t="s">
        <v>598</v>
      </c>
      <c r="AA60" s="348">
        <v>0</v>
      </c>
    </row>
    <row r="61" spans="1:27" ht="30" customHeight="1" x14ac:dyDescent="0.3">
      <c r="A61" s="306">
        <v>60</v>
      </c>
      <c r="B61" s="306">
        <v>4</v>
      </c>
      <c r="C61" s="307" t="s">
        <v>74</v>
      </c>
      <c r="D61" s="307" t="s">
        <v>78</v>
      </c>
      <c r="E61" s="325">
        <f>'REKAP 1 KAB'!E61</f>
        <v>233810</v>
      </c>
      <c r="F61" s="303">
        <f>JAN!E61+FEB!E61+MAR!E61+APR!E61+MEI!E61+JUN!E61+JUL!E61+AGS!E61+SEPT!E61+OKT!E61+NOV!E61+DES!E61</f>
        <v>250</v>
      </c>
      <c r="G61" s="303">
        <f>JAN!F61+FEB!F61+MAR!F61+APR!F61+MEI!F61+JUN!F61+JUL!F61+AGS!F61+SEPT!F61+OKT!F61+NOV!F61+DES!F61</f>
        <v>152</v>
      </c>
      <c r="H61" s="303">
        <f>JAN!G61+FEB!G61+MAR!G61+APR!G61+MEI!G61+JUN!G61+JUL!G61+AGS!G61+SEPT!G61+OKT!G61+NOV!G61+DES!G61</f>
        <v>91</v>
      </c>
      <c r="I61" s="303">
        <f>JAN!H61+FEB!H61+MAR!H61+APR!H61+MEI!H61+JUN!H61+JUL!H61+AGS!H61+SEPT!H61+OKT!H61+NOV!H61+DES!H61</f>
        <v>243</v>
      </c>
      <c r="J61" s="303">
        <f>JAN!I61+FEB!I61+MAR!I61+APR!I61+MEI!I61+JUN!I61+JUL!I61+AGS!I61+SEPT!I61+OKT!I61+NOV!I61+DES!I61</f>
        <v>1035</v>
      </c>
      <c r="K61" s="303">
        <f>JAN!J61+FEB!J61+MAR!J61+APR!J61+MEI!J61+JUN!J61+JUL!J61+AGS!J61+SEPT!J61+OKT!J61+NOV!J61+DES!J61</f>
        <v>1625</v>
      </c>
      <c r="L61" s="303">
        <f>JAN!K61+FEB!K61+MAR!K61+APR!K61+MEI!K61+JUN!K61+JUL!K61+AGS!K61+SEPT!K61+OKT!K61+NOV!K61+DES!K61</f>
        <v>2660</v>
      </c>
      <c r="M61" s="303">
        <f>JAN!L61+FEB!L61+MAR!L61+APR!L61+MEI!L61+JUN!L61+JUL!L61+AGS!L61+SEPT!L61+OKT!L61+NOV!L61+DES!L61</f>
        <v>4</v>
      </c>
      <c r="N61" s="303">
        <f>JAN!M61+FEB!M61+MAR!M61+APR!M61+MEI!M61+JUN!M61+JUL!M61+AGS!M61+SEPT!M61+OKT!M61+NOV!M61+DES!M61</f>
        <v>4</v>
      </c>
      <c r="O61" s="303">
        <f>JAN!N61+FEB!N61+MAR!N61+APR!N61+MEI!N61+JUN!N61+JUL!N61+AGS!N61+SEPT!N61+OKT!N61+NOV!N61+DES!N61</f>
        <v>4</v>
      </c>
      <c r="P61" s="303">
        <v>0</v>
      </c>
      <c r="Q61" s="303">
        <v>4</v>
      </c>
      <c r="R61" s="331">
        <f>JAN!Q61+FEB!Q61+MAR!Q61+APR!Q61+MEI!Q61+JUN!Q61+JUL!Q61+AGS!Q61+SEPT!Q61+OKT!Q61+NOV!Q61+DES!Q61</f>
        <v>0</v>
      </c>
      <c r="S61" s="336">
        <f t="shared" si="0"/>
        <v>0.97199999999999998</v>
      </c>
      <c r="T61" s="336">
        <f t="shared" si="1"/>
        <v>1</v>
      </c>
      <c r="U61" s="336">
        <f t="shared" si="2"/>
        <v>1</v>
      </c>
      <c r="V61" s="336">
        <f t="shared" si="3"/>
        <v>1.5037593984962407E-3</v>
      </c>
      <c r="W61" s="336">
        <f t="shared" si="4"/>
        <v>1.137675890680467E-2</v>
      </c>
      <c r="X61" s="343">
        <f t="shared" si="5"/>
        <v>1.7107908130533339E-2</v>
      </c>
      <c r="Y61" s="344" t="s">
        <v>598</v>
      </c>
      <c r="Z61" s="360" t="s">
        <v>598</v>
      </c>
      <c r="AA61" s="348">
        <v>3</v>
      </c>
    </row>
    <row r="62" spans="1:27" ht="30" hidden="1" customHeight="1" x14ac:dyDescent="0.3">
      <c r="A62" s="306">
        <v>61</v>
      </c>
      <c r="B62" s="306">
        <v>5</v>
      </c>
      <c r="C62" s="307" t="s">
        <v>74</v>
      </c>
      <c r="D62" s="307" t="s">
        <v>79</v>
      </c>
      <c r="E62" s="325">
        <f>'REKAP 1 KAB'!E62</f>
        <v>347407</v>
      </c>
      <c r="F62" s="303">
        <f>JAN!E62+FEB!E62+MAR!E62+APR!E62+MEI!E62+JUN!E62+JUL!E62+AGS!E62+SEPT!E62+OKT!E62+NOV!E62+DES!E62</f>
        <v>0</v>
      </c>
      <c r="G62" s="303">
        <f>JAN!F62+FEB!F62+MAR!F62+APR!F62+MEI!F62+JUN!F62+JUL!F62+AGS!F62+SEPT!F62+OKT!F62+NOV!F62+DES!F62</f>
        <v>0</v>
      </c>
      <c r="H62" s="303">
        <f>JAN!G62+FEB!G62+MAR!G62+APR!G62+MEI!G62+JUN!G62+JUL!G62+AGS!G62+SEPT!G62+OKT!G62+NOV!G62+DES!G62</f>
        <v>0</v>
      </c>
      <c r="I62" s="303">
        <f>JAN!H62+FEB!H62+MAR!H62+APR!H62+MEI!H62+JUN!H62+JUL!H62+AGS!H62+SEPT!H62+OKT!H62+NOV!H62+DES!H62</f>
        <v>0</v>
      </c>
      <c r="J62" s="303">
        <f>JAN!I62+FEB!I62+MAR!I62+APR!I62+MEI!I62+JUN!I62+JUL!I62+AGS!I62+SEPT!I62+OKT!I62+NOV!I62+DES!I62</f>
        <v>0</v>
      </c>
      <c r="K62" s="303">
        <f>JAN!J62+FEB!J62+MAR!J62+APR!J62+MEI!J62+JUN!J62+JUL!J62+AGS!J62+SEPT!J62+OKT!J62+NOV!J62+DES!J62</f>
        <v>0</v>
      </c>
      <c r="L62" s="303">
        <f>JAN!K62+FEB!K62+MAR!K62+APR!K62+MEI!K62+JUN!K62+JUL!K62+AGS!K62+SEPT!K62+OKT!K62+NOV!K62+DES!K62</f>
        <v>0</v>
      </c>
      <c r="M62" s="303">
        <f>JAN!L62+FEB!L62+MAR!L62+APR!L62+MEI!L62+JUN!L62+JUL!L62+AGS!L62+SEPT!L62+OKT!L62+NOV!L62+DES!L62</f>
        <v>0</v>
      </c>
      <c r="N62" s="303">
        <f>JAN!M62+FEB!M62+MAR!M62+APR!M62+MEI!M62+JUN!M62+JUL!M62+AGS!M62+SEPT!M62+OKT!M62+NOV!M62+DES!M62</f>
        <v>0</v>
      </c>
      <c r="O62" s="303">
        <f>JAN!N62+FEB!N62+MAR!N62+APR!N62+MEI!N62+JUN!N62+JUL!N62+AGS!N62+SEPT!N62+OKT!N62+NOV!N62+DES!N62</f>
        <v>0</v>
      </c>
      <c r="P62" s="303">
        <f>JAN!O62+FEB!O62+MAR!O62+APR!O62+MEI!O62+JUN!O62+JUL!O62+AGS!O62+SEPT!O62+OKT!O62+NOV!O62+DES!O62</f>
        <v>0</v>
      </c>
      <c r="Q62" s="303">
        <f>JAN!P62+FEB!P62+MAR!P62+APR!P62+MEI!P62+JUN!P62+JUL!P62+AGS!P62+SEPT!P62+OKT!P62+NOV!P62+DES!P62</f>
        <v>0</v>
      </c>
      <c r="R62" s="331">
        <f>JAN!Q62+FEB!Q62+MAR!Q62+APR!Q62+MEI!Q62+JUN!Q62+JUL!Q62+AGS!Q62+SEPT!Q62+OKT!Q62+NOV!Q62+DES!Q62</f>
        <v>0</v>
      </c>
      <c r="S62" s="336" t="e">
        <f t="shared" si="0"/>
        <v>#DIV/0!</v>
      </c>
      <c r="T62" s="336" t="e">
        <f t="shared" si="1"/>
        <v>#DIV/0!</v>
      </c>
      <c r="U62" s="336" t="e">
        <f t="shared" si="2"/>
        <v>#DIV/0!</v>
      </c>
      <c r="V62" s="336" t="e">
        <f t="shared" si="3"/>
        <v>#DIV/0!</v>
      </c>
      <c r="W62" s="336">
        <f t="shared" si="4"/>
        <v>0</v>
      </c>
      <c r="X62" s="343">
        <f t="shared" si="5"/>
        <v>0</v>
      </c>
      <c r="Y62" s="344" t="s">
        <v>598</v>
      </c>
      <c r="Z62" s="360" t="s">
        <v>598</v>
      </c>
      <c r="AA62" s="348">
        <v>1</v>
      </c>
    </row>
    <row r="63" spans="1:27" ht="30" hidden="1" customHeight="1" x14ac:dyDescent="0.3">
      <c r="A63" s="306">
        <v>62</v>
      </c>
      <c r="B63" s="306">
        <v>6</v>
      </c>
      <c r="C63" s="307" t="s">
        <v>74</v>
      </c>
      <c r="D63" s="307" t="s">
        <v>80</v>
      </c>
      <c r="E63" s="325">
        <f>'REKAP 1 KAB'!E63</f>
        <v>413272</v>
      </c>
      <c r="F63" s="303">
        <f>JAN!E63+FEB!E63+MAR!E63+APR!E63+MEI!E63+JUN!E63+JUL!E63+AGS!E63+SEPT!E63+OKT!E63+NOV!E63+DES!E63</f>
        <v>71</v>
      </c>
      <c r="G63" s="303">
        <f>JAN!F63+FEB!F63+MAR!F63+APR!F63+MEI!F63+JUN!F63+JUL!F63+AGS!F63+SEPT!F63+OKT!F63+NOV!F63+DES!F63</f>
        <v>0</v>
      </c>
      <c r="H63" s="303">
        <f>JAN!G63+FEB!G63+MAR!G63+APR!G63+MEI!G63+JUN!G63+JUL!G63+AGS!G63+SEPT!G63+OKT!G63+NOV!G63+DES!G63</f>
        <v>71</v>
      </c>
      <c r="I63" s="303">
        <f>JAN!H63+FEB!H63+MAR!H63+APR!H63+MEI!H63+JUN!H63+JUL!H63+AGS!H63+SEPT!H63+OKT!H63+NOV!H63+DES!H63</f>
        <v>71</v>
      </c>
      <c r="J63" s="303">
        <f>JAN!I63+FEB!I63+MAR!I63+APR!I63+MEI!I63+JUN!I63+JUL!I63+AGS!I63+SEPT!I63+OKT!I63+NOV!I63+DES!I63</f>
        <v>0</v>
      </c>
      <c r="K63" s="303">
        <f>JAN!J63+FEB!J63+MAR!J63+APR!J63+MEI!J63+JUN!J63+JUL!J63+AGS!J63+SEPT!J63+OKT!J63+NOV!J63+DES!J63</f>
        <v>135</v>
      </c>
      <c r="L63" s="303">
        <f>JAN!K63+FEB!K63+MAR!K63+APR!K63+MEI!K63+JUN!K63+JUL!K63+AGS!K63+SEPT!K63+OKT!K63+NOV!K63+DES!K63</f>
        <v>135</v>
      </c>
      <c r="M63" s="303">
        <f>JAN!L63+FEB!L63+MAR!L63+APR!L63+MEI!L63+JUN!L63+JUL!L63+AGS!L63+SEPT!L63+OKT!L63+NOV!L63+DES!L63</f>
        <v>0</v>
      </c>
      <c r="N63" s="303">
        <f>JAN!M63+FEB!M63+MAR!M63+APR!M63+MEI!M63+JUN!M63+JUL!M63+AGS!M63+SEPT!M63+OKT!M63+NOV!M63+DES!M63</f>
        <v>0</v>
      </c>
      <c r="O63" s="303">
        <f>JAN!N63+FEB!N63+MAR!N63+APR!N63+MEI!N63+JUN!N63+JUL!N63+AGS!N63+SEPT!N63+OKT!N63+NOV!N63+DES!N63</f>
        <v>0</v>
      </c>
      <c r="P63" s="303">
        <f>JAN!O63+FEB!O63+MAR!O63+APR!O63+MEI!O63+JUN!O63+JUL!O63+AGS!O63+SEPT!O63+OKT!O63+NOV!O63+DES!O63</f>
        <v>0</v>
      </c>
      <c r="Q63" s="303">
        <f>JAN!P63+FEB!P63+MAR!P63+APR!P63+MEI!P63+JUN!P63+JUL!P63+AGS!P63+SEPT!P63+OKT!P63+NOV!P63+DES!P63</f>
        <v>0</v>
      </c>
      <c r="R63" s="331">
        <f>JAN!Q63+FEB!Q63+MAR!Q63+APR!Q63+MEI!Q63+JUN!Q63+JUL!Q63+AGS!Q63+SEPT!Q63+OKT!Q63+NOV!Q63+DES!Q63</f>
        <v>0</v>
      </c>
      <c r="S63" s="336">
        <f t="shared" si="0"/>
        <v>1</v>
      </c>
      <c r="T63" s="336" t="e">
        <f t="shared" si="1"/>
        <v>#DIV/0!</v>
      </c>
      <c r="U63" s="336" t="e">
        <f t="shared" si="2"/>
        <v>#DIV/0!</v>
      </c>
      <c r="V63" s="336">
        <f t="shared" si="3"/>
        <v>0</v>
      </c>
      <c r="W63" s="336">
        <f t="shared" si="4"/>
        <v>3.266613755589539E-4</v>
      </c>
      <c r="X63" s="343">
        <f t="shared" si="5"/>
        <v>0</v>
      </c>
      <c r="Y63" s="344" t="s">
        <v>598</v>
      </c>
      <c r="Z63" s="360" t="s">
        <v>598</v>
      </c>
      <c r="AA63" s="348">
        <v>1</v>
      </c>
    </row>
    <row r="64" spans="1:27" ht="30" hidden="1" customHeight="1" x14ac:dyDescent="0.3">
      <c r="A64" s="306">
        <v>63</v>
      </c>
      <c r="B64" s="306">
        <v>7</v>
      </c>
      <c r="C64" s="307" t="s">
        <v>74</v>
      </c>
      <c r="D64" s="307" t="s">
        <v>81</v>
      </c>
      <c r="E64" s="325">
        <f>'REKAP 1 KAB'!E64</f>
        <v>487914</v>
      </c>
      <c r="F64" s="303">
        <f>JAN!E64+FEB!E64+MAR!E64+APR!E64+MEI!E64+JUN!E64+JUL!E64+AGS!E64+SEPT!E64+OKT!E64+NOV!E64+DES!E64</f>
        <v>0</v>
      </c>
      <c r="G64" s="303">
        <f>JAN!F64+FEB!F64+MAR!F64+APR!F64+MEI!F64+JUN!F64+JUL!F64+AGS!F64+SEPT!F64+OKT!F64+NOV!F64+DES!F64</f>
        <v>0</v>
      </c>
      <c r="H64" s="303">
        <f>JAN!G64+FEB!G64+MAR!G64+APR!G64+MEI!G64+JUN!G64+JUL!G64+AGS!G64+SEPT!G64+OKT!G64+NOV!G64+DES!G64</f>
        <v>0</v>
      </c>
      <c r="I64" s="303">
        <f>JAN!H64+FEB!H64+MAR!H64+APR!H64+MEI!H64+JUN!H64+JUL!H64+AGS!H64+SEPT!H64+OKT!H64+NOV!H64+DES!H64</f>
        <v>0</v>
      </c>
      <c r="J64" s="303">
        <f>JAN!I64+FEB!I64+MAR!I64+APR!I64+MEI!I64+JUN!I64+JUL!I64+AGS!I64+SEPT!I64+OKT!I64+NOV!I64+DES!I64</f>
        <v>1</v>
      </c>
      <c r="K64" s="303">
        <f>JAN!J64+FEB!J64+MAR!J64+APR!J64+MEI!J64+JUN!J64+JUL!J64+AGS!J64+SEPT!J64+OKT!J64+NOV!J64+DES!J64</f>
        <v>28</v>
      </c>
      <c r="L64" s="303">
        <f>JAN!K64+FEB!K64+MAR!K64+APR!K64+MEI!K64+JUN!K64+JUL!K64+AGS!K64+SEPT!K64+OKT!K64+NOV!K64+DES!K64</f>
        <v>29</v>
      </c>
      <c r="M64" s="303">
        <f>JAN!L64+FEB!L64+MAR!L64+APR!L64+MEI!L64+JUN!L64+JUL!L64+AGS!L64+SEPT!L64+OKT!L64+NOV!L64+DES!L64</f>
        <v>1</v>
      </c>
      <c r="N64" s="303">
        <f>JAN!M64+FEB!M64+MAR!M64+APR!M64+MEI!M64+JUN!M64+JUL!M64+AGS!M64+SEPT!M64+OKT!M64+NOV!M64+DES!M64</f>
        <v>1</v>
      </c>
      <c r="O64" s="303">
        <f>JAN!N64+FEB!N64+MAR!N64+APR!N64+MEI!N64+JUN!N64+JUL!N64+AGS!N64+SEPT!N64+OKT!N64+NOV!N64+DES!N64</f>
        <v>1</v>
      </c>
      <c r="P64" s="303">
        <f>JAN!O64+FEB!O64+MAR!O64+APR!O64+MEI!O64+JUN!O64+JUL!O64+AGS!O64+SEPT!O64+OKT!O64+NOV!O64+DES!O64</f>
        <v>0</v>
      </c>
      <c r="Q64" s="303">
        <f>JAN!P64+FEB!P64+MAR!P64+APR!P64+MEI!P64+JUN!P64+JUL!P64+AGS!P64+SEPT!P64+OKT!P64+NOV!P64+DES!P64</f>
        <v>1</v>
      </c>
      <c r="R64" s="331">
        <f>JAN!Q64+FEB!Q64+MAR!Q64+APR!Q64+MEI!Q64+JUN!Q64+JUL!Q64+AGS!Q64+SEPT!Q64+OKT!Q64+NOV!Q64+DES!Q64</f>
        <v>0</v>
      </c>
      <c r="S64" s="336" t="e">
        <f t="shared" si="0"/>
        <v>#DIV/0!</v>
      </c>
      <c r="T64" s="336">
        <f t="shared" si="1"/>
        <v>1</v>
      </c>
      <c r="U64" s="336">
        <f t="shared" si="2"/>
        <v>1</v>
      </c>
      <c r="V64" s="336">
        <f t="shared" si="3"/>
        <v>3.4482758620689655E-2</v>
      </c>
      <c r="W64" s="336">
        <f t="shared" si="4"/>
        <v>5.9436704009313118E-5</v>
      </c>
      <c r="X64" s="343">
        <f t="shared" si="5"/>
        <v>2.0495415175625213E-3</v>
      </c>
      <c r="Y64" s="344" t="s">
        <v>598</v>
      </c>
      <c r="Z64" s="360" t="s">
        <v>598</v>
      </c>
      <c r="AA64" s="348">
        <v>0</v>
      </c>
    </row>
    <row r="65" spans="1:27" ht="30" hidden="1" customHeight="1" x14ac:dyDescent="0.3">
      <c r="A65" s="306">
        <v>64</v>
      </c>
      <c r="B65" s="306">
        <v>8</v>
      </c>
      <c r="C65" s="307" t="s">
        <v>74</v>
      </c>
      <c r="D65" s="307" t="s">
        <v>82</v>
      </c>
      <c r="E65" s="325">
        <f>'REKAP 1 KAB'!E65</f>
        <v>379514</v>
      </c>
      <c r="F65" s="303">
        <f>JAN!E65+FEB!E65+MAR!E65+APR!E65+MEI!E65+JUN!E65+JUL!E65+AGS!E65+SEPT!E65+OKT!E65+NOV!E65+DES!E65</f>
        <v>0</v>
      </c>
      <c r="G65" s="303">
        <f>JAN!F65+FEB!F65+MAR!F65+APR!F65+MEI!F65+JUN!F65+JUL!F65+AGS!F65+SEPT!F65+OKT!F65+NOV!F65+DES!F65</f>
        <v>0</v>
      </c>
      <c r="H65" s="303">
        <f>JAN!G65+FEB!G65+MAR!G65+APR!G65+MEI!G65+JUN!G65+JUL!G65+AGS!G65+SEPT!G65+OKT!G65+NOV!G65+DES!G65</f>
        <v>0</v>
      </c>
      <c r="I65" s="303">
        <f>JAN!H65+FEB!H65+MAR!H65+APR!H65+MEI!H65+JUN!H65+JUL!H65+AGS!H65+SEPT!H65+OKT!H65+NOV!H65+DES!H65</f>
        <v>0</v>
      </c>
      <c r="J65" s="303">
        <f>JAN!I65+FEB!I65+MAR!I65+APR!I65+MEI!I65+JUN!I65+JUL!I65+AGS!I65+SEPT!I65+OKT!I65+NOV!I65+DES!I65</f>
        <v>30</v>
      </c>
      <c r="K65" s="303">
        <f>JAN!J65+FEB!J65+MAR!J65+APR!J65+MEI!J65+JUN!J65+JUL!J65+AGS!J65+SEPT!J65+OKT!J65+NOV!J65+DES!J65</f>
        <v>25</v>
      </c>
      <c r="L65" s="303">
        <f>JAN!K65+FEB!K65+MAR!K65+APR!K65+MEI!K65+JUN!K65+JUL!K65+AGS!K65+SEPT!K65+OKT!K65+NOV!K65+DES!K65</f>
        <v>55</v>
      </c>
      <c r="M65" s="303">
        <f>JAN!L65+FEB!L65+MAR!L65+APR!L65+MEI!L65+JUN!L65+JUL!L65+AGS!L65+SEPT!L65+OKT!L65+NOV!L65+DES!L65</f>
        <v>0</v>
      </c>
      <c r="N65" s="303">
        <f>JAN!M65+FEB!M65+MAR!M65+APR!M65+MEI!M65+JUN!M65+JUL!M65+AGS!M65+SEPT!M65+OKT!M65+NOV!M65+DES!M65</f>
        <v>0</v>
      </c>
      <c r="O65" s="303">
        <f>JAN!N65+FEB!N65+MAR!N65+APR!N65+MEI!N65+JUN!N65+JUL!N65+AGS!N65+SEPT!N65+OKT!N65+NOV!N65+DES!N65</f>
        <v>0</v>
      </c>
      <c r="P65" s="303">
        <f>JAN!O65+FEB!O65+MAR!O65+APR!O65+MEI!O65+JUN!O65+JUL!O65+AGS!O65+SEPT!O65+OKT!O65+NOV!O65+DES!O65</f>
        <v>0</v>
      </c>
      <c r="Q65" s="303">
        <f>JAN!P65+FEB!P65+MAR!P65+APR!P65+MEI!P65+JUN!P65+JUL!P65+AGS!P65+SEPT!P65+OKT!P65+NOV!P65+DES!P65</f>
        <v>0</v>
      </c>
      <c r="R65" s="331">
        <f>JAN!Q65+FEB!Q65+MAR!Q65+APR!Q65+MEI!Q65+JUN!Q65+JUL!Q65+AGS!Q65+SEPT!Q65+OKT!Q65+NOV!Q65+DES!Q65</f>
        <v>0</v>
      </c>
      <c r="S65" s="336" t="e">
        <f t="shared" si="0"/>
        <v>#DIV/0!</v>
      </c>
      <c r="T65" s="336" t="e">
        <f t="shared" si="1"/>
        <v>#DIV/0!</v>
      </c>
      <c r="U65" s="336" t="e">
        <f t="shared" si="2"/>
        <v>#DIV/0!</v>
      </c>
      <c r="V65" s="336">
        <f t="shared" si="3"/>
        <v>0</v>
      </c>
      <c r="W65" s="336">
        <f t="shared" si="4"/>
        <v>1.4492218995873669E-4</v>
      </c>
      <c r="X65" s="343">
        <f t="shared" si="5"/>
        <v>0</v>
      </c>
      <c r="Y65" s="344" t="s">
        <v>598</v>
      </c>
      <c r="Z65" s="360" t="s">
        <v>598</v>
      </c>
      <c r="AA65" s="348">
        <v>0</v>
      </c>
    </row>
    <row r="66" spans="1:27" ht="30" hidden="1" customHeight="1" x14ac:dyDescent="0.3">
      <c r="A66" s="306">
        <v>65</v>
      </c>
      <c r="B66" s="306">
        <v>9</v>
      </c>
      <c r="C66" s="307" t="s">
        <v>74</v>
      </c>
      <c r="D66" s="307" t="s">
        <v>83</v>
      </c>
      <c r="E66" s="325">
        <f>'REKAP 1 KAB'!E66</f>
        <v>278480</v>
      </c>
      <c r="F66" s="303">
        <f>JAN!E66+FEB!E66+MAR!E66+APR!E66+MEI!E66+JUN!E66+JUL!E66+AGS!E66+SEPT!E66+OKT!E66+NOV!E66+DES!E66</f>
        <v>24</v>
      </c>
      <c r="G66" s="303">
        <f>JAN!F66+FEB!F66+MAR!F66+APR!F66+MEI!F66+JUN!F66+JUL!F66+AGS!F66+SEPT!F66+OKT!F66+NOV!F66+DES!F66</f>
        <v>13</v>
      </c>
      <c r="H66" s="303">
        <f>JAN!G66+FEB!G66+MAR!G66+APR!G66+MEI!G66+JUN!G66+JUL!G66+AGS!G66+SEPT!G66+OKT!G66+NOV!G66+DES!G66</f>
        <v>10</v>
      </c>
      <c r="I66" s="303">
        <f>JAN!H66+FEB!H66+MAR!H66+APR!H66+MEI!H66+JUN!H66+JUL!H66+AGS!H66+SEPT!H66+OKT!H66+NOV!H66+DES!H66</f>
        <v>23</v>
      </c>
      <c r="J66" s="303">
        <f>JAN!I66+FEB!I66+MAR!I66+APR!I66+MEI!I66+JUN!I66+JUL!I66+AGS!I66+SEPT!I66+OKT!I66+NOV!I66+DES!I66</f>
        <v>18</v>
      </c>
      <c r="K66" s="303">
        <f>JAN!J66+FEB!J66+MAR!J66+APR!J66+MEI!J66+JUN!J66+JUL!J66+AGS!J66+SEPT!J66+OKT!J66+NOV!J66+DES!J66</f>
        <v>22</v>
      </c>
      <c r="L66" s="303">
        <f>JAN!K66+FEB!K66+MAR!K66+APR!K66+MEI!K66+JUN!K66+JUL!K66+AGS!K66+SEPT!K66+OKT!K66+NOV!K66+DES!K66</f>
        <v>40</v>
      </c>
      <c r="M66" s="303">
        <f>JAN!L66+FEB!L66+MAR!L66+APR!L66+MEI!L66+JUN!L66+JUL!L66+AGS!L66+SEPT!L66+OKT!L66+NOV!L66+DES!L66</f>
        <v>0</v>
      </c>
      <c r="N66" s="303">
        <f>JAN!M66+FEB!M66+MAR!M66+APR!M66+MEI!M66+JUN!M66+JUL!M66+AGS!M66+SEPT!M66+OKT!M66+NOV!M66+DES!M66</f>
        <v>0</v>
      </c>
      <c r="O66" s="303">
        <f>JAN!N66+FEB!N66+MAR!N66+APR!N66+MEI!N66+JUN!N66+JUL!N66+AGS!N66+SEPT!N66+OKT!N66+NOV!N66+DES!N66</f>
        <v>0</v>
      </c>
      <c r="P66" s="303">
        <f>JAN!O66+FEB!O66+MAR!O66+APR!O66+MEI!O66+JUN!O66+JUL!O66+AGS!O66+SEPT!O66+OKT!O66+NOV!O66+DES!O66</f>
        <v>0</v>
      </c>
      <c r="Q66" s="303">
        <f>JAN!P66+FEB!P66+MAR!P66+APR!P66+MEI!P66+JUN!P66+JUL!P66+AGS!P66+SEPT!P66+OKT!P66+NOV!P66+DES!P66</f>
        <v>0</v>
      </c>
      <c r="R66" s="331">
        <f>JAN!Q66+FEB!Q66+MAR!Q66+APR!Q66+MEI!Q66+JUN!Q66+JUL!Q66+AGS!Q66+SEPT!Q66+OKT!Q66+NOV!Q66+DES!Q66</f>
        <v>0</v>
      </c>
      <c r="S66" s="336">
        <f t="shared" si="0"/>
        <v>0.95833333333333337</v>
      </c>
      <c r="T66" s="336" t="e">
        <f t="shared" si="1"/>
        <v>#DIV/0!</v>
      </c>
      <c r="U66" s="336" t="e">
        <f t="shared" si="2"/>
        <v>#DIV/0!</v>
      </c>
      <c r="V66" s="336">
        <f t="shared" si="3"/>
        <v>0</v>
      </c>
      <c r="W66" s="336">
        <f t="shared" si="4"/>
        <v>1.4363688595231256E-4</v>
      </c>
      <c r="X66" s="343">
        <f t="shared" si="5"/>
        <v>0</v>
      </c>
      <c r="Y66" s="344" t="s">
        <v>598</v>
      </c>
      <c r="Z66" s="360" t="s">
        <v>598</v>
      </c>
      <c r="AA66" s="348">
        <v>0</v>
      </c>
    </row>
    <row r="67" spans="1:27" ht="30" hidden="1" customHeight="1" x14ac:dyDescent="0.3">
      <c r="A67" s="306">
        <v>66</v>
      </c>
      <c r="B67" s="306">
        <v>10</v>
      </c>
      <c r="C67" s="307" t="s">
        <v>74</v>
      </c>
      <c r="D67" s="307" t="s">
        <v>84</v>
      </c>
      <c r="E67" s="325">
        <f>'REKAP 1 KAB'!E67</f>
        <v>168411</v>
      </c>
      <c r="F67" s="303">
        <f>JAN!E67+FEB!E67+MAR!E67+APR!E67+MEI!E67+JUN!E67+JUL!E67+AGS!E67+SEPT!E67+OKT!E67+NOV!E67+DES!E67</f>
        <v>64</v>
      </c>
      <c r="G67" s="303">
        <f>JAN!F67+FEB!F67+MAR!F67+APR!F67+MEI!F67+JUN!F67+JUL!F67+AGS!F67+SEPT!F67+OKT!F67+NOV!F67+DES!F67</f>
        <v>61</v>
      </c>
      <c r="H67" s="303">
        <f>JAN!G67+FEB!G67+MAR!G67+APR!G67+MEI!G67+JUN!G67+JUL!G67+AGS!G67+SEPT!G67+OKT!G67+NOV!G67+DES!G67</f>
        <v>3</v>
      </c>
      <c r="I67" s="303">
        <f>JAN!H67+FEB!H67+MAR!H67+APR!H67+MEI!H67+JUN!H67+JUL!H67+AGS!H67+SEPT!H67+OKT!H67+NOV!H67+DES!H67</f>
        <v>64</v>
      </c>
      <c r="J67" s="303">
        <f>JAN!I67+FEB!I67+MAR!I67+APR!I67+MEI!I67+JUN!I67+JUL!I67+AGS!I67+SEPT!I67+OKT!I67+NOV!I67+DES!I67</f>
        <v>63</v>
      </c>
      <c r="K67" s="303">
        <f>JAN!J67+FEB!J67+MAR!J67+APR!J67+MEI!J67+JUN!J67+JUL!J67+AGS!J67+SEPT!J67+OKT!J67+NOV!J67+DES!J67</f>
        <v>61</v>
      </c>
      <c r="L67" s="303">
        <f>JAN!K67+FEB!K67+MAR!K67+APR!K67+MEI!K67+JUN!K67+JUL!K67+AGS!K67+SEPT!K67+OKT!K67+NOV!K67+DES!K67</f>
        <v>124</v>
      </c>
      <c r="M67" s="303">
        <f>JAN!L67+FEB!L67+MAR!L67+APR!L67+MEI!L67+JUN!L67+JUL!L67+AGS!L67+SEPT!L67+OKT!L67+NOV!L67+DES!L67</f>
        <v>0</v>
      </c>
      <c r="N67" s="303">
        <f>JAN!M67+FEB!M67+MAR!M67+APR!M67+MEI!M67+JUN!M67+JUL!M67+AGS!M67+SEPT!M67+OKT!M67+NOV!M67+DES!M67</f>
        <v>0</v>
      </c>
      <c r="O67" s="303">
        <f>JAN!N67+FEB!N67+MAR!N67+APR!N67+MEI!N67+JUN!N67+JUL!N67+AGS!N67+SEPT!N67+OKT!N67+NOV!N67+DES!N67</f>
        <v>0</v>
      </c>
      <c r="P67" s="303">
        <f>JAN!O67+FEB!O67+MAR!O67+APR!O67+MEI!O67+JUN!O67+JUL!O67+AGS!O67+SEPT!O67+OKT!O67+NOV!O67+DES!O67</f>
        <v>0</v>
      </c>
      <c r="Q67" s="303">
        <f>JAN!P67+FEB!P67+MAR!P67+APR!P67+MEI!P67+JUN!P67+JUL!P67+AGS!P67+SEPT!P67+OKT!P67+NOV!P67+DES!P67</f>
        <v>0</v>
      </c>
      <c r="R67" s="331">
        <f>JAN!Q67+FEB!Q67+MAR!Q67+APR!Q67+MEI!Q67+JUN!Q67+JUL!Q67+AGS!Q67+SEPT!Q67+OKT!Q67+NOV!Q67+DES!Q67</f>
        <v>0</v>
      </c>
      <c r="S67" s="336">
        <f t="shared" ref="S67:S130" si="7">I67/F67</f>
        <v>1</v>
      </c>
      <c r="T67" s="336" t="e">
        <f t="shared" ref="T67:T130" si="8">N67/M67</f>
        <v>#DIV/0!</v>
      </c>
      <c r="U67" s="336" t="e">
        <f t="shared" ref="U67:U130" si="9">O67/M67</f>
        <v>#DIV/0!</v>
      </c>
      <c r="V67" s="336">
        <f t="shared" ref="V67:V130" si="10">M67/L67</f>
        <v>0</v>
      </c>
      <c r="W67" s="336">
        <f t="shared" ref="W67:W130" si="11">L67/E67</f>
        <v>7.3629394754499413E-4</v>
      </c>
      <c r="X67" s="343">
        <f t="shared" ref="X67:X130" si="12">M67/E67*1000</f>
        <v>0</v>
      </c>
      <c r="Y67" s="344" t="s">
        <v>598</v>
      </c>
      <c r="Z67" s="360" t="s">
        <v>598</v>
      </c>
      <c r="AA67" s="348">
        <v>0</v>
      </c>
    </row>
    <row r="68" spans="1:27" ht="30" hidden="1" customHeight="1" x14ac:dyDescent="0.3">
      <c r="A68" s="306">
        <v>67</v>
      </c>
      <c r="B68" s="306">
        <v>11</v>
      </c>
      <c r="C68" s="307" t="s">
        <v>74</v>
      </c>
      <c r="D68" s="307" t="s">
        <v>85</v>
      </c>
      <c r="E68" s="325">
        <f>'REKAP 1 KAB'!E68</f>
        <v>241571</v>
      </c>
      <c r="F68" s="303">
        <f>JAN!E68+FEB!E68+MAR!E68+APR!E68+MEI!E68+JUN!E68+JUL!E68+AGS!E68+SEPT!E68+OKT!E68+NOV!E68+DES!E68</f>
        <v>22</v>
      </c>
      <c r="G68" s="303">
        <f>JAN!F68+FEB!F68+MAR!F68+APR!F68+MEI!F68+JUN!F68+JUL!F68+AGS!F68+SEPT!F68+OKT!F68+NOV!F68+DES!F68</f>
        <v>31</v>
      </c>
      <c r="H68" s="303">
        <f>JAN!G68+FEB!G68+MAR!G68+APR!G68+MEI!G68+JUN!G68+JUL!G68+AGS!G68+SEPT!G68+OKT!G68+NOV!G68+DES!G68</f>
        <v>4</v>
      </c>
      <c r="I68" s="303">
        <f>JAN!H68+FEB!H68+MAR!H68+APR!H68+MEI!H68+JUN!H68+JUL!H68+AGS!H68+SEPT!H68+OKT!H68+NOV!H68+DES!H68</f>
        <v>35</v>
      </c>
      <c r="J68" s="303">
        <f>JAN!I68+FEB!I68+MAR!I68+APR!I68+MEI!I68+JUN!I68+JUL!I68+AGS!I68+SEPT!I68+OKT!I68+NOV!I68+DES!I68</f>
        <v>33</v>
      </c>
      <c r="K68" s="303">
        <f>JAN!J68+FEB!J68+MAR!J68+APR!J68+MEI!J68+JUN!J68+JUL!J68+AGS!J68+SEPT!J68+OKT!J68+NOV!J68+DES!J68</f>
        <v>6</v>
      </c>
      <c r="L68" s="303">
        <f>JAN!K68+FEB!K68+MAR!K68+APR!K68+MEI!K68+JUN!K68+JUL!K68+AGS!K68+SEPT!K68+OKT!K68+NOV!K68+DES!K68</f>
        <v>39</v>
      </c>
      <c r="M68" s="303">
        <f>JAN!L68+FEB!L68+MAR!L68+APR!L68+MEI!L68+JUN!L68+JUL!L68+AGS!L68+SEPT!L68+OKT!L68+NOV!L68+DES!L68</f>
        <v>3</v>
      </c>
      <c r="N68" s="303">
        <f>JAN!M68+FEB!M68+MAR!M68+APR!M68+MEI!M68+JUN!M68+JUL!M68+AGS!M68+SEPT!M68+OKT!M68+NOV!M68+DES!M68</f>
        <v>3</v>
      </c>
      <c r="O68" s="303">
        <f>JAN!N68+FEB!N68+MAR!N68+APR!N68+MEI!N68+JUN!N68+JUL!N68+AGS!N68+SEPT!N68+OKT!N68+NOV!N68+DES!N68</f>
        <v>2</v>
      </c>
      <c r="P68" s="303">
        <f>JAN!O68+FEB!O68+MAR!O68+APR!O68+MEI!O68+JUN!O68+JUL!O68+AGS!O68+SEPT!O68+OKT!O68+NOV!O68+DES!O68</f>
        <v>0</v>
      </c>
      <c r="Q68" s="303">
        <f>JAN!P68+FEB!P68+MAR!P68+APR!P68+MEI!P68+JUN!P68+JUL!P68+AGS!P68+SEPT!P68+OKT!P68+NOV!P68+DES!P68</f>
        <v>2</v>
      </c>
      <c r="R68" s="331">
        <f>JAN!Q68+FEB!Q68+MAR!Q68+APR!Q68+MEI!Q68+JUN!Q68+JUL!Q68+AGS!Q68+SEPT!Q68+OKT!Q68+NOV!Q68+DES!Q68</f>
        <v>0</v>
      </c>
      <c r="S68" s="336">
        <f t="shared" si="7"/>
        <v>1.5909090909090908</v>
      </c>
      <c r="T68" s="336">
        <f t="shared" si="8"/>
        <v>1</v>
      </c>
      <c r="U68" s="336">
        <f t="shared" si="9"/>
        <v>0.66666666666666663</v>
      </c>
      <c r="V68" s="336">
        <f t="shared" si="10"/>
        <v>7.6923076923076927E-2</v>
      </c>
      <c r="W68" s="336">
        <f t="shared" si="11"/>
        <v>1.6144321959175563E-4</v>
      </c>
      <c r="X68" s="343">
        <f t="shared" si="12"/>
        <v>1.2418709199365817E-2</v>
      </c>
      <c r="Y68" s="344" t="s">
        <v>598</v>
      </c>
      <c r="Z68" s="360" t="s">
        <v>598</v>
      </c>
      <c r="AA68" s="348">
        <v>1</v>
      </c>
    </row>
    <row r="69" spans="1:27" ht="30" customHeight="1" x14ac:dyDescent="0.3">
      <c r="A69" s="306">
        <v>68</v>
      </c>
      <c r="B69" s="306">
        <v>12</v>
      </c>
      <c r="C69" s="307" t="s">
        <v>74</v>
      </c>
      <c r="D69" s="307" t="s">
        <v>86</v>
      </c>
      <c r="E69" s="325">
        <f>'REKAP 1 KAB'!E69</f>
        <v>435612</v>
      </c>
      <c r="F69" s="303">
        <f>JAN!E69+FEB!E69+MAR!E69+APR!E69+MEI!E69+JUN!E69+JUL!E69+AGS!E69+SEPT!E69+OKT!E69+NOV!E69+DES!E69</f>
        <v>578</v>
      </c>
      <c r="G69" s="303">
        <f>JAN!F69+FEB!F69+MAR!F69+APR!F69+MEI!F69+JUN!F69+JUL!F69+AGS!F69+SEPT!F69+OKT!F69+NOV!F69+DES!F69</f>
        <v>20</v>
      </c>
      <c r="H69" s="303">
        <f>JAN!G69+FEB!G69+MAR!G69+APR!G69+MEI!G69+JUN!G69+JUL!G69+AGS!G69+SEPT!G69+OKT!G69+NOV!G69+DES!G69</f>
        <v>250</v>
      </c>
      <c r="I69" s="303">
        <f>JAN!H69+FEB!H69+MAR!H69+APR!H69+MEI!H69+JUN!H69+JUL!H69+AGS!H69+SEPT!H69+OKT!H69+NOV!H69+DES!H69</f>
        <v>270</v>
      </c>
      <c r="J69" s="303">
        <f>JAN!I69+FEB!I69+MAR!I69+APR!I69+MEI!I69+JUN!I69+JUL!I69+AGS!I69+SEPT!I69+OKT!I69+NOV!I69+DES!I69</f>
        <v>20</v>
      </c>
      <c r="K69" s="303">
        <f>JAN!J69+FEB!J69+MAR!J69+APR!J69+MEI!J69+JUN!J69+JUL!J69+AGS!J69+SEPT!J69+OKT!J69+NOV!J69+DES!J69</f>
        <v>1153</v>
      </c>
      <c r="L69" s="303">
        <f>JAN!K69+FEB!K69+MAR!K69+APR!K69+MEI!K69+JUN!K69+JUL!K69+AGS!K69+SEPT!K69+OKT!K69+NOV!K69+DES!K69</f>
        <v>1173</v>
      </c>
      <c r="M69" s="303">
        <f>JAN!L69+FEB!L69+MAR!L69+APR!L69+MEI!L69+JUN!L69+JUL!L69+AGS!L69+SEPT!L69+OKT!L69+NOV!L69+DES!L69</f>
        <v>40</v>
      </c>
      <c r="N69" s="303">
        <f>JAN!M69+FEB!M69+MAR!M69+APR!M69+MEI!M69+JUN!M69+JUL!M69+AGS!M69+SEPT!M69+OKT!M69+NOV!M69+DES!M69</f>
        <v>40</v>
      </c>
      <c r="O69" s="303">
        <f>JAN!N69+FEB!N69+MAR!N69+APR!N69+MEI!N69+JUN!N69+JUL!N69+AGS!N69+SEPT!N69+OKT!N69+NOV!N69+DES!N69</f>
        <v>30</v>
      </c>
      <c r="P69" s="303">
        <f>JAN!O69+FEB!O69+MAR!O69+APR!O69+MEI!O69+JUN!O69+JUL!O69+AGS!O69+SEPT!O69+OKT!O69+NOV!O69+DES!O69</f>
        <v>7</v>
      </c>
      <c r="Q69" s="303">
        <f>JAN!P69+FEB!P69+MAR!P69+APR!P69+MEI!P69+JUN!P69+JUL!P69+AGS!P69+SEPT!P69+OKT!P69+NOV!P69+DES!P69</f>
        <v>25</v>
      </c>
      <c r="R69" s="331">
        <f>JAN!Q69+FEB!Q69+MAR!Q69+APR!Q69+MEI!Q69+JUN!Q69+JUL!Q69+AGS!Q69+SEPT!Q69+OKT!Q69+NOV!Q69+DES!Q69</f>
        <v>0</v>
      </c>
      <c r="S69" s="336">
        <f t="shared" si="7"/>
        <v>0.4671280276816609</v>
      </c>
      <c r="T69" s="336">
        <f t="shared" si="8"/>
        <v>1</v>
      </c>
      <c r="U69" s="336">
        <f t="shared" si="9"/>
        <v>0.75</v>
      </c>
      <c r="V69" s="336">
        <f t="shared" si="10"/>
        <v>3.4100596760443309E-2</v>
      </c>
      <c r="W69" s="336">
        <f t="shared" si="11"/>
        <v>2.6927632847579958E-3</v>
      </c>
      <c r="X69" s="343">
        <f t="shared" si="12"/>
        <v>9.1824834944859185E-2</v>
      </c>
      <c r="Y69" s="344" t="s">
        <v>598</v>
      </c>
      <c r="Z69" s="360" t="s">
        <v>598</v>
      </c>
      <c r="AA69" s="348">
        <v>100</v>
      </c>
    </row>
    <row r="70" spans="1:27" ht="30" hidden="1" customHeight="1" x14ac:dyDescent="0.3">
      <c r="A70" s="306">
        <v>69</v>
      </c>
      <c r="B70" s="306">
        <v>13</v>
      </c>
      <c r="C70" s="307" t="s">
        <v>74</v>
      </c>
      <c r="D70" s="307" t="s">
        <v>87</v>
      </c>
      <c r="E70" s="325">
        <f>'REKAP 1 KAB'!E70</f>
        <v>939112</v>
      </c>
      <c r="F70" s="303">
        <f>JAN!E70+FEB!E70+MAR!E70+APR!E70+MEI!E70+JUN!E70+JUL!E70+AGS!E70+SEPT!E70+OKT!E70+NOV!E70+DES!E70</f>
        <v>218</v>
      </c>
      <c r="G70" s="303">
        <f>JAN!F70+FEB!F70+MAR!F70+APR!F70+MEI!F70+JUN!F70+JUL!F70+AGS!F70+SEPT!F70+OKT!F70+NOV!F70+DES!F70</f>
        <v>80</v>
      </c>
      <c r="H70" s="303">
        <f>JAN!G70+FEB!G70+MAR!G70+APR!G70+MEI!G70+JUN!G70+JUL!G70+AGS!G70+SEPT!G70+OKT!G70+NOV!G70+DES!G70</f>
        <v>25</v>
      </c>
      <c r="I70" s="303">
        <f>JAN!H70+FEB!H70+MAR!H70+APR!H70+MEI!H70+JUN!H70+JUL!H70+AGS!H70+SEPT!H70+OKT!H70+NOV!H70+DES!H70</f>
        <v>105</v>
      </c>
      <c r="J70" s="303">
        <f>JAN!I70+FEB!I70+MAR!I70+APR!I70+MEI!I70+JUN!I70+JUL!I70+AGS!I70+SEPT!I70+OKT!I70+NOV!I70+DES!I70</f>
        <v>80</v>
      </c>
      <c r="K70" s="303">
        <f>JAN!J70+FEB!J70+MAR!J70+APR!J70+MEI!J70+JUN!J70+JUL!J70+AGS!J70+SEPT!J70+OKT!J70+NOV!J70+DES!J70</f>
        <v>145</v>
      </c>
      <c r="L70" s="303">
        <f>JAN!K70+FEB!K70+MAR!K70+APR!K70+MEI!K70+JUN!K70+JUL!K70+AGS!K70+SEPT!K70+OKT!K70+NOV!K70+DES!K70</f>
        <v>225</v>
      </c>
      <c r="M70" s="303">
        <f>JAN!L70+FEB!L70+MAR!L70+APR!L70+MEI!L70+JUN!L70+JUL!L70+AGS!L70+SEPT!L70+OKT!L70+NOV!L70+DES!L70</f>
        <v>47</v>
      </c>
      <c r="N70" s="303">
        <f>JAN!M70+FEB!M70+MAR!M70+APR!M70+MEI!M70+JUN!M70+JUL!M70+AGS!M70+SEPT!M70+OKT!M70+NOV!M70+DES!M70</f>
        <v>47</v>
      </c>
      <c r="O70" s="303">
        <f>JAN!N70+FEB!N70+MAR!N70+APR!N70+MEI!N70+JUN!N70+JUL!N70+AGS!N70+SEPT!N70+OKT!N70+NOV!N70+DES!N70</f>
        <v>47</v>
      </c>
      <c r="P70" s="303">
        <f>JAN!O70+FEB!O70+MAR!O70+APR!O70+MEI!O70+JUN!O70+JUL!O70+AGS!O70+SEPT!O70+OKT!O70+NOV!O70+DES!O70</f>
        <v>0</v>
      </c>
      <c r="Q70" s="303">
        <f>JAN!P70+FEB!P70+MAR!P70+APR!P70+MEI!P70+JUN!P70+JUL!P70+AGS!P70+SEPT!P70+OKT!P70+NOV!P70+DES!P70</f>
        <v>46</v>
      </c>
      <c r="R70" s="331">
        <f>JAN!Q70+FEB!Q70+MAR!Q70+APR!Q70+MEI!Q70+JUN!Q70+JUL!Q70+AGS!Q70+SEPT!Q70+OKT!Q70+NOV!Q70+DES!Q70</f>
        <v>0</v>
      </c>
      <c r="S70" s="336">
        <f t="shared" si="7"/>
        <v>0.48165137614678899</v>
      </c>
      <c r="T70" s="336">
        <f t="shared" si="8"/>
        <v>1</v>
      </c>
      <c r="U70" s="336">
        <f t="shared" si="9"/>
        <v>1</v>
      </c>
      <c r="V70" s="336">
        <f t="shared" si="10"/>
        <v>0.2088888888888889</v>
      </c>
      <c r="W70" s="336">
        <f t="shared" si="11"/>
        <v>2.3958803635775074E-4</v>
      </c>
      <c r="X70" s="343">
        <f t="shared" si="12"/>
        <v>5.0047278705841261E-2</v>
      </c>
      <c r="Y70" s="344" t="s">
        <v>598</v>
      </c>
      <c r="Z70" s="360" t="s">
        <v>598</v>
      </c>
      <c r="AA70" s="348">
        <v>49</v>
      </c>
    </row>
    <row r="71" spans="1:27" ht="30" hidden="1" customHeight="1" x14ac:dyDescent="0.3">
      <c r="A71" s="306">
        <v>70</v>
      </c>
      <c r="B71" s="306">
        <v>14</v>
      </c>
      <c r="C71" s="307" t="s">
        <v>74</v>
      </c>
      <c r="D71" s="307" t="s">
        <v>88</v>
      </c>
      <c r="E71" s="325">
        <f>'REKAP 1 KAB'!E71</f>
        <v>69776</v>
      </c>
      <c r="F71" s="303">
        <f>JAN!E71+FEB!E71+MAR!E71+APR!E71+MEI!E71+JUN!E71+JUL!E71+AGS!E71+SEPT!E71+OKT!E71+NOV!E71+DES!E71</f>
        <v>0</v>
      </c>
      <c r="G71" s="303">
        <f>JAN!F71+FEB!F71+MAR!F71+APR!F71+MEI!F71+JUN!F71+JUL!F71+AGS!F71+SEPT!F71+OKT!F71+NOV!F71+DES!F71</f>
        <v>0</v>
      </c>
      <c r="H71" s="303">
        <f>JAN!G71+FEB!G71+MAR!G71+APR!G71+MEI!G71+JUN!G71+JUL!G71+AGS!G71+SEPT!G71+OKT!G71+NOV!G71+DES!G71</f>
        <v>0</v>
      </c>
      <c r="I71" s="303">
        <f>JAN!H71+FEB!H71+MAR!H71+APR!H71+MEI!H71+JUN!H71+JUL!H71+AGS!H71+SEPT!H71+OKT!H71+NOV!H71+DES!H71</f>
        <v>0</v>
      </c>
      <c r="J71" s="303">
        <f>JAN!I71+FEB!I71+MAR!I71+APR!I71+MEI!I71+JUN!I71+JUL!I71+AGS!I71+SEPT!I71+OKT!I71+NOV!I71+DES!I71</f>
        <v>0</v>
      </c>
      <c r="K71" s="303">
        <f>JAN!J71+FEB!J71+MAR!J71+APR!J71+MEI!J71+JUN!J71+JUL!J71+AGS!J71+SEPT!J71+OKT!J71+NOV!J71+DES!J71</f>
        <v>0</v>
      </c>
      <c r="L71" s="303">
        <f>JAN!K71+FEB!K71+MAR!K71+APR!K71+MEI!K71+JUN!K71+JUL!K71+AGS!K71+SEPT!K71+OKT!K71+NOV!K71+DES!K71</f>
        <v>0</v>
      </c>
      <c r="M71" s="303">
        <f>JAN!L71+FEB!L71+MAR!L71+APR!L71+MEI!L71+JUN!L71+JUL!L71+AGS!L71+SEPT!L71+OKT!L71+NOV!L71+DES!L71</f>
        <v>0</v>
      </c>
      <c r="N71" s="303">
        <f>JAN!M71+FEB!M71+MAR!M71+APR!M71+MEI!M71+JUN!M71+JUL!M71+AGS!M71+SEPT!M71+OKT!M71+NOV!M71+DES!M71</f>
        <v>0</v>
      </c>
      <c r="O71" s="303">
        <f>JAN!N71+FEB!N71+MAR!N71+APR!N71+MEI!N71+JUN!N71+JUL!N71+AGS!N71+SEPT!N71+OKT!N71+NOV!N71+DES!N71</f>
        <v>0</v>
      </c>
      <c r="P71" s="303">
        <f>JAN!O71+FEB!O71+MAR!O71+APR!O71+MEI!O71+JUN!O71+JUL!O71+AGS!O71+SEPT!O71+OKT!O71+NOV!O71+DES!O71</f>
        <v>0</v>
      </c>
      <c r="Q71" s="303">
        <f>JAN!P71+FEB!P71+MAR!P71+APR!P71+MEI!P71+JUN!P71+JUL!P71+AGS!P71+SEPT!P71+OKT!P71+NOV!P71+DES!P71</f>
        <v>0</v>
      </c>
      <c r="R71" s="331">
        <f>JAN!Q71+FEB!Q71+MAR!Q71+APR!Q71+MEI!Q71+JUN!Q71+JUL!Q71+AGS!Q71+SEPT!Q71+OKT!Q71+NOV!Q71+DES!Q71</f>
        <v>0</v>
      </c>
      <c r="S71" s="336" t="e">
        <f t="shared" si="7"/>
        <v>#DIV/0!</v>
      </c>
      <c r="T71" s="336" t="e">
        <f t="shared" si="8"/>
        <v>#DIV/0!</v>
      </c>
      <c r="U71" s="336" t="e">
        <f t="shared" si="9"/>
        <v>#DIV/0!</v>
      </c>
      <c r="V71" s="336" t="e">
        <f t="shared" si="10"/>
        <v>#DIV/0!</v>
      </c>
      <c r="W71" s="336">
        <f t="shared" si="11"/>
        <v>0</v>
      </c>
      <c r="X71" s="343">
        <f t="shared" si="12"/>
        <v>0</v>
      </c>
      <c r="Y71" s="344" t="s">
        <v>598</v>
      </c>
      <c r="Z71" s="360" t="s">
        <v>598</v>
      </c>
      <c r="AA71" s="348">
        <v>0</v>
      </c>
    </row>
    <row r="72" spans="1:27" ht="30" hidden="1" customHeight="1" x14ac:dyDescent="0.3">
      <c r="A72" s="306">
        <v>71</v>
      </c>
      <c r="B72" s="306">
        <v>15</v>
      </c>
      <c r="C72" s="307" t="s">
        <v>74</v>
      </c>
      <c r="D72" s="307" t="s">
        <v>89</v>
      </c>
      <c r="E72" s="325">
        <f>'REKAP 1 KAB'!E72</f>
        <v>61898</v>
      </c>
      <c r="F72" s="303">
        <f>JAN!E72+FEB!E72+MAR!E72+APR!E72+MEI!E72+JUN!E72+JUL!E72+AGS!E72+SEPT!E72+OKT!E72+NOV!E72+DES!E72</f>
        <v>189</v>
      </c>
      <c r="G72" s="303">
        <f>JAN!F72+FEB!F72+MAR!F72+APR!F72+MEI!F72+JUN!F72+JUL!F72+AGS!F72+SEPT!F72+OKT!F72+NOV!F72+DES!F72</f>
        <v>7</v>
      </c>
      <c r="H72" s="303">
        <f>JAN!G72+FEB!G72+MAR!G72+APR!G72+MEI!G72+JUN!G72+JUL!G72+AGS!G72+SEPT!G72+OKT!G72+NOV!G72+DES!G72</f>
        <v>7</v>
      </c>
      <c r="I72" s="303">
        <f>JAN!H72+FEB!H72+MAR!H72+APR!H72+MEI!H72+JUN!H72+JUL!H72+AGS!H72+SEPT!H72+OKT!H72+NOV!H72+DES!H72</f>
        <v>14</v>
      </c>
      <c r="J72" s="303">
        <f>JAN!I72+FEB!I72+MAR!I72+APR!I72+MEI!I72+JUN!I72+JUL!I72+AGS!I72+SEPT!I72+OKT!I72+NOV!I72+DES!I72</f>
        <v>259</v>
      </c>
      <c r="K72" s="303">
        <f>JAN!J72+FEB!J72+MAR!J72+APR!J72+MEI!J72+JUN!J72+JUL!J72+AGS!J72+SEPT!J72+OKT!J72+NOV!J72+DES!J72</f>
        <v>286</v>
      </c>
      <c r="L72" s="303">
        <f>JAN!K72+FEB!K72+MAR!K72+APR!K72+MEI!K72+JUN!K72+JUL!K72+AGS!K72+SEPT!K72+OKT!K72+NOV!K72+DES!K72</f>
        <v>545</v>
      </c>
      <c r="M72" s="303">
        <f>JAN!L72+FEB!L72+MAR!L72+APR!L72+MEI!L72+JUN!L72+JUL!L72+AGS!L72+SEPT!L72+OKT!L72+NOV!L72+DES!L72</f>
        <v>0</v>
      </c>
      <c r="N72" s="303">
        <f>JAN!M72+FEB!M72+MAR!M72+APR!M72+MEI!M72+JUN!M72+JUL!M72+AGS!M72+SEPT!M72+OKT!M72+NOV!M72+DES!M72</f>
        <v>0</v>
      </c>
      <c r="O72" s="303">
        <f>JAN!N72+FEB!N72+MAR!N72+APR!N72+MEI!N72+JUN!N72+JUL!N72+AGS!N72+SEPT!N72+OKT!N72+NOV!N72+DES!N72</f>
        <v>0</v>
      </c>
      <c r="P72" s="303">
        <f>JAN!O72+FEB!O72+MAR!O72+APR!O72+MEI!O72+JUN!O72+JUL!O72+AGS!O72+SEPT!O72+OKT!O72+NOV!O72+DES!O72</f>
        <v>0</v>
      </c>
      <c r="Q72" s="303">
        <f>JAN!P72+FEB!P72+MAR!P72+APR!P72+MEI!P72+JUN!P72+JUL!P72+AGS!P72+SEPT!P72+OKT!P72+NOV!P72+DES!P72</f>
        <v>0</v>
      </c>
      <c r="R72" s="331">
        <f>JAN!Q72+FEB!Q72+MAR!Q72+APR!Q72+MEI!Q72+JUN!Q72+JUL!Q72+AGS!Q72+SEPT!Q72+OKT!Q72+NOV!Q72+DES!Q72</f>
        <v>0</v>
      </c>
      <c r="S72" s="336">
        <f t="shared" si="7"/>
        <v>7.407407407407407E-2</v>
      </c>
      <c r="T72" s="336" t="e">
        <f t="shared" si="8"/>
        <v>#DIV/0!</v>
      </c>
      <c r="U72" s="336" t="e">
        <f t="shared" si="9"/>
        <v>#DIV/0!</v>
      </c>
      <c r="V72" s="336">
        <f t="shared" si="10"/>
        <v>0</v>
      </c>
      <c r="W72" s="336">
        <f t="shared" si="11"/>
        <v>8.8048079097870699E-3</v>
      </c>
      <c r="X72" s="343">
        <f t="shared" si="12"/>
        <v>0</v>
      </c>
      <c r="Y72" s="344" t="str">
        <f t="shared" ref="Y72:Y129" si="13">IF(X72&lt;1,"Endemis rendah",IF(X72&lt;5,"Endemis sedang",IF(X72&lt;50,"Endemis tinggi I",IF(X72&lt;100,"Endemis tinggi II","Endemis tinggi III"))))</f>
        <v>Endemis rendah</v>
      </c>
      <c r="Z72" s="344" t="s">
        <v>600</v>
      </c>
      <c r="AA72" s="348">
        <v>3</v>
      </c>
    </row>
    <row r="73" spans="1:27" ht="30" hidden="1" customHeight="1" x14ac:dyDescent="0.3">
      <c r="A73" s="306">
        <v>72</v>
      </c>
      <c r="B73" s="306">
        <v>16</v>
      </c>
      <c r="C73" s="307" t="s">
        <v>74</v>
      </c>
      <c r="D73" s="307" t="s">
        <v>90</v>
      </c>
      <c r="E73" s="325">
        <f>'REKAP 1 KAB'!E73</f>
        <v>52994</v>
      </c>
      <c r="F73" s="303">
        <f>JAN!E73+FEB!E73+MAR!E73+APR!E73+MEI!E73+JUN!E73+JUL!E73+AGS!E73+SEPT!E73+OKT!E73+NOV!E73+DES!E73</f>
        <v>0</v>
      </c>
      <c r="G73" s="303">
        <f>JAN!F73+FEB!F73+MAR!F73+APR!F73+MEI!F73+JUN!F73+JUL!F73+AGS!F73+SEPT!F73+OKT!F73+NOV!F73+DES!F73</f>
        <v>2</v>
      </c>
      <c r="H73" s="303">
        <f>JAN!G73+FEB!G73+MAR!G73+APR!G73+MEI!G73+JUN!G73+JUL!G73+AGS!G73+SEPT!G73+OKT!G73+NOV!G73+DES!G73</f>
        <v>0</v>
      </c>
      <c r="I73" s="303">
        <f>JAN!H73+FEB!H73+MAR!H73+APR!H73+MEI!H73+JUN!H73+JUL!H73+AGS!H73+SEPT!H73+OKT!H73+NOV!H73+DES!H73</f>
        <v>2</v>
      </c>
      <c r="J73" s="303">
        <f>JAN!I73+FEB!I73+MAR!I73+APR!I73+MEI!I73+JUN!I73+JUL!I73+AGS!I73+SEPT!I73+OKT!I73+NOV!I73+DES!I73</f>
        <v>2</v>
      </c>
      <c r="K73" s="303">
        <f>JAN!J73+FEB!J73+MAR!J73+APR!J73+MEI!J73+JUN!J73+JUL!J73+AGS!J73+SEPT!J73+OKT!J73+NOV!J73+DES!J73</f>
        <v>0</v>
      </c>
      <c r="L73" s="303">
        <f>JAN!K73+FEB!K73+MAR!K73+APR!K73+MEI!K73+JUN!K73+JUL!K73+AGS!K73+SEPT!K73+OKT!K73+NOV!K73+DES!K73</f>
        <v>2</v>
      </c>
      <c r="M73" s="303">
        <f>JAN!L73+FEB!L73+MAR!L73+APR!L73+MEI!L73+JUN!L73+JUL!L73+AGS!L73+SEPT!L73+OKT!L73+NOV!L73+DES!L73</f>
        <v>2</v>
      </c>
      <c r="N73" s="303">
        <f>JAN!M73+FEB!M73+MAR!M73+APR!M73+MEI!M73+JUN!M73+JUL!M73+AGS!M73+SEPT!M73+OKT!M73+NOV!M73+DES!M73</f>
        <v>2</v>
      </c>
      <c r="O73" s="303">
        <f>JAN!N73+FEB!N73+MAR!N73+APR!N73+MEI!N73+JUN!N73+JUL!N73+AGS!N73+SEPT!N73+OKT!N73+NOV!N73+DES!N73</f>
        <v>2</v>
      </c>
      <c r="P73" s="303">
        <f>JAN!O73+FEB!O73+MAR!O73+APR!O73+MEI!O73+JUN!O73+JUL!O73+AGS!O73+SEPT!O73+OKT!O73+NOV!O73+DES!O73</f>
        <v>0</v>
      </c>
      <c r="Q73" s="303">
        <f>JAN!P73+FEB!P73+MAR!P73+APR!P73+MEI!P73+JUN!P73+JUL!P73+AGS!P73+SEPT!P73+OKT!P73+NOV!P73+DES!P73</f>
        <v>2</v>
      </c>
      <c r="R73" s="331">
        <f>JAN!Q73+FEB!Q73+MAR!Q73+APR!Q73+MEI!Q73+JUN!Q73+JUL!Q73+AGS!Q73+SEPT!Q73+OKT!Q73+NOV!Q73+DES!Q73</f>
        <v>0</v>
      </c>
      <c r="S73" s="336" t="e">
        <f t="shared" si="7"/>
        <v>#DIV/0!</v>
      </c>
      <c r="T73" s="336">
        <f t="shared" si="8"/>
        <v>1</v>
      </c>
      <c r="U73" s="336">
        <f t="shared" si="9"/>
        <v>1</v>
      </c>
      <c r="V73" s="336">
        <f t="shared" si="10"/>
        <v>1</v>
      </c>
      <c r="W73" s="336">
        <f t="shared" si="11"/>
        <v>3.7740121523191305E-5</v>
      </c>
      <c r="X73" s="343">
        <f t="shared" si="12"/>
        <v>3.7740121523191304E-2</v>
      </c>
      <c r="Y73" s="344" t="s">
        <v>598</v>
      </c>
      <c r="Z73" s="360" t="s">
        <v>598</v>
      </c>
      <c r="AA73" s="348">
        <v>0</v>
      </c>
    </row>
    <row r="74" spans="1:27" ht="30" hidden="1" customHeight="1" x14ac:dyDescent="0.3">
      <c r="A74" s="306">
        <v>73</v>
      </c>
      <c r="B74" s="306">
        <v>17</v>
      </c>
      <c r="C74" s="307" t="s">
        <v>74</v>
      </c>
      <c r="D74" s="307" t="s">
        <v>91</v>
      </c>
      <c r="E74" s="325">
        <f>'REKAP 1 KAB'!E74</f>
        <v>128783</v>
      </c>
      <c r="F74" s="303">
        <f>JAN!E74+FEB!E74+MAR!E74+APR!E74+MEI!E74+JUN!E74+JUL!E74+AGS!E74+SEPT!E74+OKT!E74+NOV!E74+DES!E74</f>
        <v>3</v>
      </c>
      <c r="G74" s="303">
        <f>JAN!F74+FEB!F74+MAR!F74+APR!F74+MEI!F74+JUN!F74+JUL!F74+AGS!F74+SEPT!F74+OKT!F74+NOV!F74+DES!F74</f>
        <v>2</v>
      </c>
      <c r="H74" s="303">
        <f>JAN!G74+FEB!G74+MAR!G74+APR!G74+MEI!G74+JUN!G74+JUL!G74+AGS!G74+SEPT!G74+OKT!G74+NOV!G74+DES!G74</f>
        <v>1</v>
      </c>
      <c r="I74" s="303">
        <f>JAN!H74+FEB!H74+MAR!H74+APR!H74+MEI!H74+JUN!H74+JUL!H74+AGS!H74+SEPT!H74+OKT!H74+NOV!H74+DES!H74</f>
        <v>3</v>
      </c>
      <c r="J74" s="303">
        <f>JAN!I74+FEB!I74+MAR!I74+APR!I74+MEI!I74+JUN!I74+JUL!I74+AGS!I74+SEPT!I74+OKT!I74+NOV!I74+DES!I74</f>
        <v>3</v>
      </c>
      <c r="K74" s="303">
        <f>JAN!J74+FEB!J74+MAR!J74+APR!J74+MEI!J74+JUN!J74+JUL!J74+AGS!J74+SEPT!J74+OKT!J74+NOV!J74+DES!J74</f>
        <v>1</v>
      </c>
      <c r="L74" s="303">
        <f>JAN!K74+FEB!K74+MAR!K74+APR!K74+MEI!K74+JUN!K74+JUL!K74+AGS!K74+SEPT!K74+OKT!K74+NOV!K74+DES!K74</f>
        <v>4</v>
      </c>
      <c r="M74" s="303">
        <f>JAN!L74+FEB!L74+MAR!L74+APR!L74+MEI!L74+JUN!L74+JUL!L74+AGS!L74+SEPT!L74+OKT!L74+NOV!L74+DES!L74</f>
        <v>4</v>
      </c>
      <c r="N74" s="303">
        <f>JAN!M74+FEB!M74+MAR!M74+APR!M74+MEI!M74+JUN!M74+JUL!M74+AGS!M74+SEPT!M74+OKT!M74+NOV!M74+DES!M74</f>
        <v>4</v>
      </c>
      <c r="O74" s="303">
        <f>JAN!N74+FEB!N74+MAR!N74+APR!N74+MEI!N74+JUN!N74+JUL!N74+AGS!N74+SEPT!N74+OKT!N74+NOV!N74+DES!N74</f>
        <v>4</v>
      </c>
      <c r="P74" s="303">
        <f>JAN!O74+FEB!O74+MAR!O74+APR!O74+MEI!O74+JUN!O74+JUL!O74+AGS!O74+SEPT!O74+OKT!O74+NOV!O74+DES!O74</f>
        <v>0</v>
      </c>
      <c r="Q74" s="303">
        <f>JAN!P74+FEB!P74+MAR!P74+APR!P74+MEI!P74+JUN!P74+JUL!P74+AGS!P74+SEPT!P74+OKT!P74+NOV!P74+DES!P74</f>
        <v>4</v>
      </c>
      <c r="R74" s="331">
        <f>JAN!Q74+FEB!Q74+MAR!Q74+APR!Q74+MEI!Q74+JUN!Q74+JUL!Q74+AGS!Q74+SEPT!Q74+OKT!Q74+NOV!Q74+DES!Q74</f>
        <v>0</v>
      </c>
      <c r="S74" s="336">
        <f t="shared" si="7"/>
        <v>1</v>
      </c>
      <c r="T74" s="336">
        <f t="shared" si="8"/>
        <v>1</v>
      </c>
      <c r="U74" s="336">
        <f t="shared" si="9"/>
        <v>1</v>
      </c>
      <c r="V74" s="336">
        <f t="shared" si="10"/>
        <v>1</v>
      </c>
      <c r="W74" s="336">
        <f t="shared" si="11"/>
        <v>3.1060000155299998E-5</v>
      </c>
      <c r="X74" s="343">
        <f t="shared" si="12"/>
        <v>3.1060000155299999E-2</v>
      </c>
      <c r="Y74" s="344" t="s">
        <v>598</v>
      </c>
      <c r="Z74" s="360" t="s">
        <v>598</v>
      </c>
      <c r="AA74" s="348">
        <v>0</v>
      </c>
    </row>
    <row r="75" spans="1:27" ht="30" hidden="1" customHeight="1" x14ac:dyDescent="0.3">
      <c r="A75" s="306">
        <v>74</v>
      </c>
      <c r="B75" s="306">
        <v>18</v>
      </c>
      <c r="C75" s="307" t="s">
        <v>74</v>
      </c>
      <c r="D75" s="307" t="s">
        <v>92</v>
      </c>
      <c r="E75" s="325">
        <f>'REKAP 1 KAB'!E75</f>
        <v>133703</v>
      </c>
      <c r="F75" s="303">
        <f>JAN!E75+FEB!E75+MAR!E75+APR!E75+MEI!E75+JUN!E75+JUL!E75+AGS!E75+SEPT!E75+OKT!E75+NOV!E75+DES!E75</f>
        <v>1</v>
      </c>
      <c r="G75" s="303">
        <f>JAN!F75+FEB!F75+MAR!F75+APR!F75+MEI!F75+JUN!F75+JUL!F75+AGS!F75+SEPT!F75+OKT!F75+NOV!F75+DES!F75</f>
        <v>1</v>
      </c>
      <c r="H75" s="303">
        <f>JAN!G75+FEB!G75+MAR!G75+APR!G75+MEI!G75+JUN!G75+JUL!G75+AGS!G75+SEPT!G75+OKT!G75+NOV!G75+DES!G75</f>
        <v>0</v>
      </c>
      <c r="I75" s="303">
        <f>JAN!H75+FEB!H75+MAR!H75+APR!H75+MEI!H75+JUN!H75+JUL!H75+AGS!H75+SEPT!H75+OKT!H75+NOV!H75+DES!H75</f>
        <v>1</v>
      </c>
      <c r="J75" s="303">
        <f>JAN!I75+FEB!I75+MAR!I75+APR!I75+MEI!I75+JUN!I75+JUL!I75+AGS!I75+SEPT!I75+OKT!I75+NOV!I75+DES!I75</f>
        <v>1</v>
      </c>
      <c r="K75" s="303">
        <f>JAN!J75+FEB!J75+MAR!J75+APR!J75+MEI!J75+JUN!J75+JUL!J75+AGS!J75+SEPT!J75+OKT!J75+NOV!J75+DES!J75</f>
        <v>0</v>
      </c>
      <c r="L75" s="303">
        <f>JAN!K75+FEB!K75+MAR!K75+APR!K75+MEI!K75+JUN!K75+JUL!K75+AGS!K75+SEPT!K75+OKT!K75+NOV!K75+DES!K75</f>
        <v>1</v>
      </c>
      <c r="M75" s="303">
        <f>JAN!L75+FEB!L75+MAR!L75+APR!L75+MEI!L75+JUN!L75+JUL!L75+AGS!L75+SEPT!L75+OKT!L75+NOV!L75+DES!L75</f>
        <v>1</v>
      </c>
      <c r="N75" s="303">
        <f>JAN!M75+FEB!M75+MAR!M75+APR!M75+MEI!M75+JUN!M75+JUL!M75+AGS!M75+SEPT!M75+OKT!M75+NOV!M75+DES!M75</f>
        <v>1</v>
      </c>
      <c r="O75" s="303">
        <f>JAN!N75+FEB!N75+MAR!N75+APR!N75+MEI!N75+JUN!N75+JUL!N75+AGS!N75+SEPT!N75+OKT!N75+NOV!N75+DES!N75</f>
        <v>1</v>
      </c>
      <c r="P75" s="303">
        <f>JAN!O75+FEB!O75+MAR!O75+APR!O75+MEI!O75+JUN!O75+JUL!O75+AGS!O75+SEPT!O75+OKT!O75+NOV!O75+DES!O75</f>
        <v>0</v>
      </c>
      <c r="Q75" s="303">
        <f>JAN!P75+FEB!P75+MAR!P75+APR!P75+MEI!P75+JUN!P75+JUL!P75+AGS!P75+SEPT!P75+OKT!P75+NOV!P75+DES!P75</f>
        <v>1</v>
      </c>
      <c r="R75" s="331">
        <f>JAN!Q75+FEB!Q75+MAR!Q75+APR!Q75+MEI!Q75+JUN!Q75+JUL!Q75+AGS!Q75+SEPT!Q75+OKT!Q75+NOV!Q75+DES!Q75</f>
        <v>0</v>
      </c>
      <c r="S75" s="336">
        <f t="shared" si="7"/>
        <v>1</v>
      </c>
      <c r="T75" s="336">
        <f t="shared" si="8"/>
        <v>1</v>
      </c>
      <c r="U75" s="336">
        <f t="shared" si="9"/>
        <v>1</v>
      </c>
      <c r="V75" s="336">
        <f t="shared" si="10"/>
        <v>1</v>
      </c>
      <c r="W75" s="336">
        <f t="shared" si="11"/>
        <v>7.4792637412773086E-6</v>
      </c>
      <c r="X75" s="343">
        <f t="shared" si="12"/>
        <v>7.4792637412773085E-3</v>
      </c>
      <c r="Y75" s="344" t="s">
        <v>598</v>
      </c>
      <c r="Z75" s="360" t="s">
        <v>598</v>
      </c>
      <c r="AA75" s="348">
        <v>0</v>
      </c>
    </row>
    <row r="76" spans="1:27" ht="30" hidden="1" customHeight="1" x14ac:dyDescent="0.3">
      <c r="A76" s="306">
        <v>75</v>
      </c>
      <c r="B76" s="306">
        <v>19</v>
      </c>
      <c r="C76" s="307" t="s">
        <v>74</v>
      </c>
      <c r="D76" s="307" t="s">
        <v>93</v>
      </c>
      <c r="E76" s="325">
        <f>'REKAP 1 KAB'!E76</f>
        <v>87626</v>
      </c>
      <c r="F76" s="303">
        <f>JAN!E76+FEB!E76+MAR!E76+APR!E76+MEI!E76+JUN!E76+JUL!E76+AGS!E76+SEPT!E76+OKT!E76+NOV!E76+DES!E76</f>
        <v>0</v>
      </c>
      <c r="G76" s="303">
        <f>JAN!F76+FEB!F76+MAR!F76+APR!F76+MEI!F76+JUN!F76+JUL!F76+AGS!F76+SEPT!F76+OKT!F76+NOV!F76+DES!F76</f>
        <v>0</v>
      </c>
      <c r="H76" s="303">
        <f>JAN!G76+FEB!G76+MAR!G76+APR!G76+MEI!G76+JUN!G76+JUL!G76+AGS!G76+SEPT!G76+OKT!G76+NOV!G76+DES!G76</f>
        <v>0</v>
      </c>
      <c r="I76" s="303">
        <f>JAN!H76+FEB!H76+MAR!H76+APR!H76+MEI!H76+JUN!H76+JUL!H76+AGS!H76+SEPT!H76+OKT!H76+NOV!H76+DES!H76</f>
        <v>0</v>
      </c>
      <c r="J76" s="303">
        <f>JAN!I76+FEB!I76+MAR!I76+APR!I76+MEI!I76+JUN!I76+JUL!I76+AGS!I76+SEPT!I76+OKT!I76+NOV!I76+DES!I76</f>
        <v>0</v>
      </c>
      <c r="K76" s="303">
        <f>JAN!J76+FEB!J76+MAR!J76+APR!J76+MEI!J76+JUN!J76+JUL!J76+AGS!J76+SEPT!J76+OKT!J76+NOV!J76+DES!J76</f>
        <v>160</v>
      </c>
      <c r="L76" s="303">
        <f>JAN!K76+FEB!K76+MAR!K76+APR!K76+MEI!K76+JUN!K76+JUL!K76+AGS!K76+SEPT!K76+OKT!K76+NOV!K76+DES!K76</f>
        <v>160</v>
      </c>
      <c r="M76" s="303">
        <f>JAN!L76+FEB!L76+MAR!L76+APR!L76+MEI!L76+JUN!L76+JUL!L76+AGS!L76+SEPT!L76+OKT!L76+NOV!L76+DES!L76</f>
        <v>0</v>
      </c>
      <c r="N76" s="303">
        <f>JAN!M76+FEB!M76+MAR!M76+APR!M76+MEI!M76+JUN!M76+JUL!M76+AGS!M76+SEPT!M76+OKT!M76+NOV!M76+DES!M76</f>
        <v>0</v>
      </c>
      <c r="O76" s="303">
        <f>JAN!N76+FEB!N76+MAR!N76+APR!N76+MEI!N76+JUN!N76+JUL!N76+AGS!N76+SEPT!N76+OKT!N76+NOV!N76+DES!N76</f>
        <v>0</v>
      </c>
      <c r="P76" s="303">
        <f>JAN!O76+FEB!O76+MAR!O76+APR!O76+MEI!O76+JUN!O76+JUL!O76+AGS!O76+SEPT!O76+OKT!O76+NOV!O76+DES!O76</f>
        <v>0</v>
      </c>
      <c r="Q76" s="303">
        <f>JAN!P76+FEB!P76+MAR!P76+APR!P76+MEI!P76+JUN!P76+JUL!P76+AGS!P76+SEPT!P76+OKT!P76+NOV!P76+DES!P76</f>
        <v>0</v>
      </c>
      <c r="R76" s="331">
        <f>JAN!Q76+FEB!Q76+MAR!Q76+APR!Q76+MEI!Q76+JUN!Q76+JUL!Q76+AGS!Q76+SEPT!Q76+OKT!Q76+NOV!Q76+DES!Q76</f>
        <v>0</v>
      </c>
      <c r="S76" s="336" t="e">
        <f t="shared" si="7"/>
        <v>#DIV/0!</v>
      </c>
      <c r="T76" s="336" t="e">
        <f t="shared" si="8"/>
        <v>#DIV/0!</v>
      </c>
      <c r="U76" s="336" t="e">
        <f t="shared" si="9"/>
        <v>#DIV/0!</v>
      </c>
      <c r="V76" s="336">
        <f t="shared" si="10"/>
        <v>0</v>
      </c>
      <c r="W76" s="336">
        <f t="shared" si="11"/>
        <v>1.8259420719877661E-3</v>
      </c>
      <c r="X76" s="343">
        <f t="shared" si="12"/>
        <v>0</v>
      </c>
      <c r="Y76" s="344" t="s">
        <v>598</v>
      </c>
      <c r="Z76" s="360" t="s">
        <v>598</v>
      </c>
      <c r="AA76" s="348">
        <v>0</v>
      </c>
    </row>
    <row r="77" spans="1:27" ht="30" customHeight="1" x14ac:dyDescent="0.3">
      <c r="A77" s="309">
        <v>76</v>
      </c>
      <c r="B77" s="309">
        <v>1</v>
      </c>
      <c r="C77" s="310" t="s">
        <v>94</v>
      </c>
      <c r="D77" s="310" t="s">
        <v>95</v>
      </c>
      <c r="E77" s="325">
        <f>'REKAP 1 KAB'!E77</f>
        <v>324413</v>
      </c>
      <c r="F77" s="311">
        <f>JAN!E77+FEB!E77+MAR!E77+APR!E77+MEI!E77+JUN!E77+JUL!E77+AGS!E77+SEPT!E77+OKT!E77+NOV!E77+DES!E77</f>
        <v>118</v>
      </c>
      <c r="G77" s="311">
        <f>JAN!F77+FEB!F77+MAR!F77+APR!F77+MEI!F77+JUN!F77+JUL!F77+AGS!F77+SEPT!F77+OKT!F77+NOV!F77+DES!F77</f>
        <v>75</v>
      </c>
      <c r="H77" s="311">
        <f>JAN!G77+FEB!G77+MAR!G77+APR!G77+MEI!G77+JUN!G77+JUL!G77+AGS!G77+SEPT!G77+OKT!G77+NOV!G77+DES!G77</f>
        <v>43</v>
      </c>
      <c r="I77" s="311">
        <f>JAN!H77+FEB!H77+MAR!H77+APR!H77+MEI!H77+JUN!H77+JUL!H77+AGS!H77+SEPT!H77+OKT!H77+NOV!H77+DES!H77</f>
        <v>118</v>
      </c>
      <c r="J77" s="311">
        <f>JAN!I77+FEB!I77+MAR!I77+APR!I77+MEI!I77+JUN!I77+JUL!I77+AGS!I77+SEPT!I77+OKT!I77+NOV!I77+DES!I77</f>
        <v>185</v>
      </c>
      <c r="K77" s="311">
        <f>JAN!J77+FEB!J77+MAR!J77+APR!J77+MEI!J77+JUN!J77+JUL!J77+AGS!J77+SEPT!J77+OKT!J77+NOV!J77+DES!J77</f>
        <v>152</v>
      </c>
      <c r="L77" s="311">
        <f>JAN!K77+FEB!K77+MAR!K77+APR!K77+MEI!K77+JUN!K77+JUL!K77+AGS!K77+SEPT!K77+OKT!K77+NOV!K77+DES!K77</f>
        <v>337</v>
      </c>
      <c r="M77" s="311">
        <f>JAN!L77+FEB!L77+MAR!L77+APR!L77+MEI!L77+JUN!L77+JUL!L77+AGS!L77+SEPT!L77+OKT!L77+NOV!L77+DES!L77</f>
        <v>5</v>
      </c>
      <c r="N77" s="311">
        <f>JAN!M77+FEB!M77+MAR!M77+APR!M77+MEI!M77+JUN!M77+JUL!M77+AGS!M77+SEPT!M77+OKT!M77+NOV!M77+DES!M77</f>
        <v>4</v>
      </c>
      <c r="O77" s="311">
        <f>JAN!N77+FEB!N77+MAR!N77+APR!N77+MEI!N77+JUN!N77+JUL!N77+AGS!N77+SEPT!N77+OKT!N77+NOV!N77+DES!N77</f>
        <v>5</v>
      </c>
      <c r="P77" s="311">
        <v>0</v>
      </c>
      <c r="Q77" s="311">
        <v>5</v>
      </c>
      <c r="R77" s="332">
        <f>JAN!Q77+FEB!Q77+MAR!Q77+APR!Q77+MEI!Q77+JUN!Q77+JUL!Q77+AGS!Q77+SEPT!Q77+OKT!Q77+NOV!Q77+DES!Q77</f>
        <v>0</v>
      </c>
      <c r="S77" s="336">
        <f t="shared" si="7"/>
        <v>1</v>
      </c>
      <c r="T77" s="336">
        <f t="shared" si="8"/>
        <v>0.8</v>
      </c>
      <c r="U77" s="336">
        <f t="shared" si="9"/>
        <v>1</v>
      </c>
      <c r="V77" s="336">
        <f t="shared" si="10"/>
        <v>1.483679525222552E-2</v>
      </c>
      <c r="W77" s="336">
        <f t="shared" si="11"/>
        <v>1.0387993082891253E-3</v>
      </c>
      <c r="X77" s="343">
        <f t="shared" si="12"/>
        <v>1.5412452645239248E-2</v>
      </c>
      <c r="Y77" s="344" t="s">
        <v>598</v>
      </c>
      <c r="Z77" s="360" t="s">
        <v>598</v>
      </c>
      <c r="AA77" s="348">
        <v>14</v>
      </c>
    </row>
    <row r="78" spans="1:27" ht="30" hidden="1" customHeight="1" x14ac:dyDescent="0.3">
      <c r="A78" s="309">
        <v>77</v>
      </c>
      <c r="B78" s="309">
        <v>2</v>
      </c>
      <c r="C78" s="310" t="s">
        <v>94</v>
      </c>
      <c r="D78" s="310" t="s">
        <v>96</v>
      </c>
      <c r="E78" s="325">
        <f>'REKAP 1 KAB'!E78</f>
        <v>433934</v>
      </c>
      <c r="F78" s="311">
        <f>JAN!E78+FEB!E78+MAR!E78+APR!E78+MEI!E78+JUN!E78+JUL!E78+AGS!E78+SEPT!E78+OKT!E78+NOV!E78+DES!E78</f>
        <v>219</v>
      </c>
      <c r="G78" s="311">
        <f>JAN!F78+FEB!F78+MAR!F78+APR!F78+MEI!F78+JUN!F78+JUL!F78+AGS!F78+SEPT!F78+OKT!F78+NOV!F78+DES!F78</f>
        <v>215</v>
      </c>
      <c r="H78" s="311">
        <f>JAN!G78+FEB!G78+MAR!G78+APR!G78+MEI!G78+JUN!G78+JUL!G78+AGS!G78+SEPT!G78+OKT!G78+NOV!G78+DES!G78</f>
        <v>4</v>
      </c>
      <c r="I78" s="311">
        <f>JAN!H78+FEB!H78+MAR!H78+APR!H78+MEI!H78+JUN!H78+JUL!H78+AGS!H78+SEPT!H78+OKT!H78+NOV!H78+DES!H78</f>
        <v>219</v>
      </c>
      <c r="J78" s="311">
        <f>JAN!I78+FEB!I78+MAR!I78+APR!I78+MEI!I78+JUN!I78+JUL!I78+AGS!I78+SEPT!I78+OKT!I78+NOV!I78+DES!I78</f>
        <v>215</v>
      </c>
      <c r="K78" s="311">
        <f>JAN!J78+FEB!J78+MAR!J78+APR!J78+MEI!J78+JUN!J78+JUL!J78+AGS!J78+SEPT!J78+OKT!J78+NOV!J78+DES!J78</f>
        <v>4</v>
      </c>
      <c r="L78" s="311">
        <f>JAN!K78+FEB!K78+MAR!K78+APR!K78+MEI!K78+JUN!K78+JUL!K78+AGS!K78+SEPT!K78+OKT!K78+NOV!K78+DES!K78</f>
        <v>219</v>
      </c>
      <c r="M78" s="311">
        <f>JAN!L78+FEB!L78+MAR!L78+APR!L78+MEI!L78+JUN!L78+JUL!L78+AGS!L78+SEPT!L78+OKT!L78+NOV!L78+DES!L78</f>
        <v>29</v>
      </c>
      <c r="N78" s="311">
        <f>JAN!M78+FEB!M78+MAR!M78+APR!M78+MEI!M78+JUN!M78+JUL!M78+AGS!M78+SEPT!M78+OKT!M78+NOV!M78+DES!M78</f>
        <v>27</v>
      </c>
      <c r="O78" s="311">
        <f>JAN!N78+FEB!N78+MAR!N78+APR!N78+MEI!N78+JUN!N78+JUL!N78+AGS!N78+SEPT!N78+OKT!N78+NOV!N78+DES!N78</f>
        <v>29</v>
      </c>
      <c r="P78" s="311">
        <f>JAN!O78+FEB!O78+MAR!O78+APR!O78+MEI!O78+JUN!O78+JUL!O78+AGS!O78+SEPT!O78+OKT!O78+NOV!O78+DES!O78</f>
        <v>28</v>
      </c>
      <c r="Q78" s="311">
        <f>JAN!P78+FEB!P78+MAR!P78+APR!P78+MEI!P78+JUN!P78+JUL!P78+AGS!P78+SEPT!P78+OKT!P78+NOV!P78+DES!P78</f>
        <v>1</v>
      </c>
      <c r="R78" s="332">
        <f>JAN!Q78+FEB!Q78+MAR!Q78+APR!Q78+MEI!Q78+JUN!Q78+JUL!Q78+AGS!Q78+SEPT!Q78+OKT!Q78+NOV!Q78+DES!Q78</f>
        <v>0</v>
      </c>
      <c r="S78" s="336">
        <f t="shared" si="7"/>
        <v>1</v>
      </c>
      <c r="T78" s="336">
        <f t="shared" si="8"/>
        <v>0.93103448275862066</v>
      </c>
      <c r="U78" s="336">
        <f t="shared" si="9"/>
        <v>1</v>
      </c>
      <c r="V78" s="336">
        <f t="shared" si="10"/>
        <v>0.13242009132420091</v>
      </c>
      <c r="W78" s="336">
        <f t="shared" si="11"/>
        <v>5.0468504426940503E-4</v>
      </c>
      <c r="X78" s="343">
        <f t="shared" si="12"/>
        <v>6.6830439652112994E-2</v>
      </c>
      <c r="Y78" s="344" t="str">
        <f t="shared" si="13"/>
        <v>Endemis rendah</v>
      </c>
      <c r="Z78" s="344" t="s">
        <v>600</v>
      </c>
      <c r="AA78" s="348">
        <v>53</v>
      </c>
    </row>
    <row r="79" spans="1:27" ht="30" hidden="1" customHeight="1" x14ac:dyDescent="0.3">
      <c r="A79" s="309">
        <v>78</v>
      </c>
      <c r="B79" s="309">
        <v>3</v>
      </c>
      <c r="C79" s="310" t="s">
        <v>94</v>
      </c>
      <c r="D79" s="310" t="s">
        <v>97</v>
      </c>
      <c r="E79" s="325">
        <f>'REKAP 1 KAB'!E79</f>
        <v>731396</v>
      </c>
      <c r="F79" s="311">
        <f>JAN!E79+FEB!E79+MAR!E79+APR!E79+MEI!E79+JUN!E79+JUL!E79+AGS!E79+SEPT!E79+OKT!E79+NOV!E79+DES!E79</f>
        <v>285</v>
      </c>
      <c r="G79" s="311">
        <f>JAN!F79+FEB!F79+MAR!F79+APR!F79+MEI!F79+JUN!F79+JUL!F79+AGS!F79+SEPT!F79+OKT!F79+NOV!F79+DES!F79</f>
        <v>112</v>
      </c>
      <c r="H79" s="311">
        <f>JAN!G79+FEB!G79+MAR!G79+APR!G79+MEI!G79+JUN!G79+JUL!G79+AGS!G79+SEPT!G79+OKT!G79+NOV!G79+DES!G79</f>
        <v>172</v>
      </c>
      <c r="I79" s="311">
        <f>JAN!H79+FEB!H79+MAR!H79+APR!H79+MEI!H79+JUN!H79+JUL!H79+AGS!H79+SEPT!H79+OKT!H79+NOV!H79+DES!H79</f>
        <v>284</v>
      </c>
      <c r="J79" s="311">
        <f>JAN!I79+FEB!I79+MAR!I79+APR!I79+MEI!I79+JUN!I79+JUL!I79+AGS!I79+SEPT!I79+OKT!I79+NOV!I79+DES!I79</f>
        <v>489</v>
      </c>
      <c r="K79" s="311">
        <f>JAN!J79+FEB!J79+MAR!J79+APR!J79+MEI!J79+JUN!J79+JUL!J79+AGS!J79+SEPT!J79+OKT!J79+NOV!J79+DES!J79</f>
        <v>1194</v>
      </c>
      <c r="L79" s="311">
        <f>JAN!K79+FEB!K79+MAR!K79+APR!K79+MEI!K79+JUN!K79+JUL!K79+AGS!K79+SEPT!K79+OKT!K79+NOV!K79+DES!K79</f>
        <v>1683</v>
      </c>
      <c r="M79" s="311">
        <f>JAN!L79+FEB!L79+MAR!L79+APR!L79+MEI!L79+JUN!L79+JUL!L79+AGS!L79+SEPT!L79+OKT!L79+NOV!L79+DES!L79</f>
        <v>3</v>
      </c>
      <c r="N79" s="311">
        <f>JAN!M79+FEB!M79+MAR!M79+APR!M79+MEI!M79+JUN!M79+JUL!M79+AGS!M79+SEPT!M79+OKT!M79+NOV!M79+DES!M79</f>
        <v>3</v>
      </c>
      <c r="O79" s="311">
        <f>JAN!N79+FEB!N79+MAR!N79+APR!N79+MEI!N79+JUN!N79+JUL!N79+AGS!N79+SEPT!N79+OKT!N79+NOV!N79+DES!N79</f>
        <v>3</v>
      </c>
      <c r="P79" s="311">
        <f>JAN!O79+FEB!O79+MAR!O79+APR!O79+MEI!O79+JUN!O79+JUL!O79+AGS!O79+SEPT!O79+OKT!O79+NOV!O79+DES!O79</f>
        <v>0</v>
      </c>
      <c r="Q79" s="311">
        <f>JAN!P79+FEB!P79+MAR!P79+APR!P79+MEI!P79+JUN!P79+JUL!P79+AGS!P79+SEPT!P79+OKT!P79+NOV!P79+DES!P79</f>
        <v>3</v>
      </c>
      <c r="R79" s="332">
        <f>JAN!Q79+FEB!Q79+MAR!Q79+APR!Q79+MEI!Q79+JUN!Q79+JUL!Q79+AGS!Q79+SEPT!Q79+OKT!Q79+NOV!Q79+DES!Q79</f>
        <v>0</v>
      </c>
      <c r="S79" s="336">
        <f t="shared" si="7"/>
        <v>0.99649122807017543</v>
      </c>
      <c r="T79" s="336">
        <f t="shared" si="8"/>
        <v>1</v>
      </c>
      <c r="U79" s="336">
        <f t="shared" si="9"/>
        <v>1</v>
      </c>
      <c r="V79" s="336">
        <f t="shared" si="10"/>
        <v>1.7825311942959001E-3</v>
      </c>
      <c r="W79" s="336">
        <f t="shared" si="11"/>
        <v>2.3010790324256626E-3</v>
      </c>
      <c r="X79" s="343">
        <f t="shared" si="12"/>
        <v>4.1017451558389715E-3</v>
      </c>
      <c r="Y79" s="344" t="s">
        <v>598</v>
      </c>
      <c r="Z79" s="360" t="s">
        <v>598</v>
      </c>
      <c r="AA79" s="348">
        <v>2</v>
      </c>
    </row>
    <row r="80" spans="1:27" ht="30" hidden="1" customHeight="1" x14ac:dyDescent="0.3">
      <c r="A80" s="309">
        <v>79</v>
      </c>
      <c r="B80" s="309">
        <v>4</v>
      </c>
      <c r="C80" s="310" t="s">
        <v>94</v>
      </c>
      <c r="D80" s="310" t="s">
        <v>98</v>
      </c>
      <c r="E80" s="325">
        <f>'REKAP 1 KAB'!E80</f>
        <v>460780</v>
      </c>
      <c r="F80" s="311">
        <f>JAN!E80+FEB!E80+MAR!E80+APR!E80+MEI!E80+JUN!E80+JUL!E80+AGS!E80+SEPT!E80+OKT!E80+NOV!E80+DES!E80</f>
        <v>850</v>
      </c>
      <c r="G80" s="311">
        <f>JAN!F80+FEB!F80+MAR!F80+APR!F80+MEI!F80+JUN!F80+JUL!F80+AGS!F80+SEPT!F80+OKT!F80+NOV!F80+DES!F80</f>
        <v>744</v>
      </c>
      <c r="H80" s="311">
        <f>JAN!G80+FEB!G80+MAR!G80+APR!G80+MEI!G80+JUN!G80+JUL!G80+AGS!G80+SEPT!G80+OKT!G80+NOV!G80+DES!G80</f>
        <v>106</v>
      </c>
      <c r="I80" s="311">
        <f>JAN!H80+FEB!H80+MAR!H80+APR!H80+MEI!H80+JUN!H80+JUL!H80+AGS!H80+SEPT!H80+OKT!H80+NOV!H80+DES!H80</f>
        <v>850</v>
      </c>
      <c r="J80" s="311">
        <f>JAN!I80+FEB!I80+MAR!I80+APR!I80+MEI!I80+JUN!I80+JUL!I80+AGS!I80+SEPT!I80+OKT!I80+NOV!I80+DES!I80</f>
        <v>2320</v>
      </c>
      <c r="K80" s="311">
        <f>JAN!J80+FEB!J80+MAR!J80+APR!J80+MEI!J80+JUN!J80+JUL!J80+AGS!J80+SEPT!J80+OKT!J80+NOV!J80+DES!J80</f>
        <v>881</v>
      </c>
      <c r="L80" s="311">
        <f>JAN!K80+FEB!K80+MAR!K80+APR!K80+MEI!K80+JUN!K80+JUL!K80+AGS!K80+SEPT!K80+OKT!K80+NOV!K80+DES!K80</f>
        <v>3201</v>
      </c>
      <c r="M80" s="311">
        <f>JAN!L80+FEB!L80+MAR!L80+APR!L80+MEI!L80+JUN!L80+JUL!L80+AGS!L80+SEPT!L80+OKT!L80+NOV!L80+DES!L80</f>
        <v>24</v>
      </c>
      <c r="N80" s="311">
        <f>JAN!M80+FEB!M80+MAR!M80+APR!M80+MEI!M80+JUN!M80+JUL!M80+AGS!M80+SEPT!M80+OKT!M80+NOV!M80+DES!M80</f>
        <v>23</v>
      </c>
      <c r="O80" s="311">
        <f>JAN!N80+FEB!N80+MAR!N80+APR!N80+MEI!N80+JUN!N80+JUL!N80+AGS!N80+SEPT!N80+OKT!N80+NOV!N80+DES!N80</f>
        <v>24</v>
      </c>
      <c r="P80" s="311">
        <f>JAN!O80+FEB!O80+MAR!O80+APR!O80+MEI!O80+JUN!O80+JUL!O80+AGS!O80+SEPT!O80+OKT!O80+NOV!O80+DES!O80</f>
        <v>16</v>
      </c>
      <c r="Q80" s="311">
        <f>JAN!P80+FEB!P80+MAR!P80+APR!P80+MEI!P80+JUN!P80+JUL!P80+AGS!P80+SEPT!P80+OKT!P80+NOV!P80+DES!P80</f>
        <v>8</v>
      </c>
      <c r="R80" s="332">
        <f>JAN!Q80+FEB!Q80+MAR!Q80+APR!Q80+MEI!Q80+JUN!Q80+JUL!Q80+AGS!Q80+SEPT!Q80+OKT!Q80+NOV!Q80+DES!Q80</f>
        <v>0</v>
      </c>
      <c r="S80" s="336">
        <f t="shared" si="7"/>
        <v>1</v>
      </c>
      <c r="T80" s="336">
        <f t="shared" si="8"/>
        <v>0.95833333333333337</v>
      </c>
      <c r="U80" s="336">
        <f t="shared" si="9"/>
        <v>1</v>
      </c>
      <c r="V80" s="336">
        <f t="shared" si="10"/>
        <v>7.4976569821930648E-3</v>
      </c>
      <c r="W80" s="336">
        <f t="shared" si="11"/>
        <v>6.94691609878901E-3</v>
      </c>
      <c r="X80" s="343">
        <f t="shared" si="12"/>
        <v>5.2085593992794825E-2</v>
      </c>
      <c r="Y80" s="344" t="str">
        <f t="shared" si="13"/>
        <v>Endemis rendah</v>
      </c>
      <c r="Z80" s="344" t="s">
        <v>600</v>
      </c>
      <c r="AA80" s="348">
        <v>65</v>
      </c>
    </row>
    <row r="81" spans="1:27" ht="30" hidden="1" customHeight="1" x14ac:dyDescent="0.3">
      <c r="A81" s="309">
        <v>80</v>
      </c>
      <c r="B81" s="309">
        <v>5</v>
      </c>
      <c r="C81" s="310" t="s">
        <v>94</v>
      </c>
      <c r="D81" s="310" t="s">
        <v>99</v>
      </c>
      <c r="E81" s="325">
        <f>'REKAP 1 KAB'!E81</f>
        <v>477670</v>
      </c>
      <c r="F81" s="311">
        <f>JAN!E81+FEB!E81+MAR!E81+APR!E81+MEI!E81+JUN!E81+JUL!E81+AGS!E81+SEPT!E81+OKT!E81+NOV!E81+DES!E81</f>
        <v>69</v>
      </c>
      <c r="G81" s="311">
        <f>JAN!F81+FEB!F81+MAR!F81+APR!F81+MEI!F81+JUN!F81+JUL!F81+AGS!F81+SEPT!F81+OKT!F81+NOV!F81+DES!F81</f>
        <v>10</v>
      </c>
      <c r="H81" s="311">
        <f>JAN!G81+FEB!G81+MAR!G81+APR!G81+MEI!G81+JUN!G81+JUL!G81+AGS!G81+SEPT!G81+OKT!G81+NOV!G81+DES!G81</f>
        <v>59</v>
      </c>
      <c r="I81" s="311">
        <f>JAN!H81+FEB!H81+MAR!H81+APR!H81+MEI!H81+JUN!H81+JUL!H81+AGS!H81+SEPT!H81+OKT!H81+NOV!H81+DES!H81</f>
        <v>69</v>
      </c>
      <c r="J81" s="311">
        <f>JAN!I81+FEB!I81+MAR!I81+APR!I81+MEI!I81+JUN!I81+JUL!I81+AGS!I81+SEPT!I81+OKT!I81+NOV!I81+DES!I81</f>
        <v>8</v>
      </c>
      <c r="K81" s="311">
        <f>JAN!J81+FEB!J81+MAR!J81+APR!J81+MEI!J81+JUN!J81+JUL!J81+AGS!J81+SEPT!J81+OKT!J81+NOV!J81+DES!J81</f>
        <v>512</v>
      </c>
      <c r="L81" s="311">
        <f>JAN!K81+FEB!K81+MAR!K81+APR!K81+MEI!K81+JUN!K81+JUL!K81+AGS!K81+SEPT!K81+OKT!K81+NOV!K81+DES!K81</f>
        <v>520</v>
      </c>
      <c r="M81" s="311">
        <f>JAN!L81+FEB!L81+MAR!L81+APR!L81+MEI!L81+JUN!L81+JUL!L81+AGS!L81+SEPT!L81+OKT!L81+NOV!L81+DES!L81</f>
        <v>1</v>
      </c>
      <c r="N81" s="311">
        <f>JAN!M81+FEB!M81+MAR!M81+APR!M81+MEI!M81+JUN!M81+JUL!M81+AGS!M81+SEPT!M81+OKT!M81+NOV!M81+DES!M81</f>
        <v>1</v>
      </c>
      <c r="O81" s="311">
        <f>JAN!N81+FEB!N81+MAR!N81+APR!N81+MEI!N81+JUN!N81+JUL!N81+AGS!N81+SEPT!N81+OKT!N81+NOV!N81+DES!N81</f>
        <v>1</v>
      </c>
      <c r="P81" s="311">
        <f>JAN!O81+FEB!O81+MAR!O81+APR!O81+MEI!O81+JUN!O81+JUL!O81+AGS!O81+SEPT!O81+OKT!O81+NOV!O81+DES!O81</f>
        <v>0</v>
      </c>
      <c r="Q81" s="311">
        <f>JAN!P81+FEB!P81+MAR!P81+APR!P81+MEI!P81+JUN!P81+JUL!P81+AGS!P81+SEPT!P81+OKT!P81+NOV!P81+DES!P81</f>
        <v>1</v>
      </c>
      <c r="R81" s="332">
        <f>JAN!Q81+FEB!Q81+MAR!Q81+APR!Q81+MEI!Q81+JUN!Q81+JUL!Q81+AGS!Q81+SEPT!Q81+OKT!Q81+NOV!Q81+DES!Q81</f>
        <v>0</v>
      </c>
      <c r="S81" s="336">
        <f t="shared" si="7"/>
        <v>1</v>
      </c>
      <c r="T81" s="336">
        <f t="shared" si="8"/>
        <v>1</v>
      </c>
      <c r="U81" s="336">
        <f t="shared" si="9"/>
        <v>1</v>
      </c>
      <c r="V81" s="336">
        <f t="shared" si="10"/>
        <v>1.9230769230769232E-3</v>
      </c>
      <c r="W81" s="336">
        <f t="shared" si="11"/>
        <v>1.0886176649151087E-3</v>
      </c>
      <c r="X81" s="343">
        <f t="shared" si="12"/>
        <v>2.0934955094521323E-3</v>
      </c>
      <c r="Y81" s="344" t="s">
        <v>598</v>
      </c>
      <c r="Z81" s="360" t="s">
        <v>598</v>
      </c>
      <c r="AA81" s="348">
        <v>1</v>
      </c>
    </row>
    <row r="82" spans="1:27" ht="30" hidden="1" customHeight="1" x14ac:dyDescent="0.3">
      <c r="A82" s="309">
        <v>81</v>
      </c>
      <c r="B82" s="309">
        <v>6</v>
      </c>
      <c r="C82" s="310" t="s">
        <v>94</v>
      </c>
      <c r="D82" s="310" t="s">
        <v>100</v>
      </c>
      <c r="E82" s="325">
        <f>'REKAP 1 KAB'!E82</f>
        <v>851837</v>
      </c>
      <c r="F82" s="311">
        <f>JAN!E82+FEB!E82+MAR!E82+APR!E82+MEI!E82+JUN!E82+JUL!E82+AGS!E82+SEPT!E82+OKT!E82+NOV!E82+DES!E82</f>
        <v>33</v>
      </c>
      <c r="G82" s="311">
        <f>JAN!F82+FEB!F82+MAR!F82+APR!F82+MEI!F82+JUN!F82+JUL!F82+AGS!F82+SEPT!F82+OKT!F82+NOV!F82+DES!F82</f>
        <v>13</v>
      </c>
      <c r="H82" s="311">
        <f>JAN!G82+FEB!G82+MAR!G82+APR!G82+MEI!G82+JUN!G82+JUL!G82+AGS!G82+SEPT!G82+OKT!G82+NOV!G82+DES!G82</f>
        <v>20</v>
      </c>
      <c r="I82" s="311">
        <f>JAN!H82+FEB!H82+MAR!H82+APR!H82+MEI!H82+JUN!H82+JUL!H82+AGS!H82+SEPT!H82+OKT!H82+NOV!H82+DES!H82</f>
        <v>33</v>
      </c>
      <c r="J82" s="311">
        <f>JAN!I82+FEB!I82+MAR!I82+APR!I82+MEI!I82+JUN!I82+JUL!I82+AGS!I82+SEPT!I82+OKT!I82+NOV!I82+DES!I82</f>
        <v>34</v>
      </c>
      <c r="K82" s="311">
        <f>JAN!J82+FEB!J82+MAR!J82+APR!J82+MEI!J82+JUN!J82+JUL!J82+AGS!J82+SEPT!J82+OKT!J82+NOV!J82+DES!J82</f>
        <v>20</v>
      </c>
      <c r="L82" s="311">
        <f>JAN!K82+FEB!K82+MAR!K82+APR!K82+MEI!K82+JUN!K82+JUL!K82+AGS!K82+SEPT!K82+OKT!K82+NOV!K82+DES!K82</f>
        <v>54</v>
      </c>
      <c r="M82" s="311">
        <f>JAN!L82+FEB!L82+MAR!L82+APR!L82+MEI!L82+JUN!L82+JUL!L82+AGS!L82+SEPT!L82+OKT!L82+NOV!L82+DES!L82</f>
        <v>2</v>
      </c>
      <c r="N82" s="311">
        <f>JAN!M82+FEB!M82+MAR!M82+APR!M82+MEI!M82+JUN!M82+JUL!M82+AGS!M82+SEPT!M82+OKT!M82+NOV!M82+DES!M82</f>
        <v>2</v>
      </c>
      <c r="O82" s="311">
        <f>JAN!N82+FEB!N82+MAR!N82+APR!N82+MEI!N82+JUN!N82+JUL!N82+AGS!N82+SEPT!N82+OKT!N82+NOV!N82+DES!N82</f>
        <v>2</v>
      </c>
      <c r="P82" s="311">
        <f>JAN!O82+FEB!O82+MAR!O82+APR!O82+MEI!O82+JUN!O82+JUL!O82+AGS!O82+SEPT!O82+OKT!O82+NOV!O82+DES!O82</f>
        <v>0</v>
      </c>
      <c r="Q82" s="311">
        <f>JAN!P82+FEB!P82+MAR!P82+APR!P82+MEI!P82+JUN!P82+JUL!P82+AGS!P82+SEPT!P82+OKT!P82+NOV!P82+DES!P82</f>
        <v>2</v>
      </c>
      <c r="R82" s="332">
        <f>JAN!Q82+FEB!Q82+MAR!Q82+APR!Q82+MEI!Q82+JUN!Q82+JUL!Q82+AGS!Q82+SEPT!Q82+OKT!Q82+NOV!Q82+DES!Q82</f>
        <v>0</v>
      </c>
      <c r="S82" s="336">
        <f t="shared" si="7"/>
        <v>1</v>
      </c>
      <c r="T82" s="336">
        <f t="shared" si="8"/>
        <v>1</v>
      </c>
      <c r="U82" s="336">
        <f t="shared" si="9"/>
        <v>1</v>
      </c>
      <c r="V82" s="336">
        <f t="shared" si="10"/>
        <v>3.7037037037037035E-2</v>
      </c>
      <c r="W82" s="336">
        <f t="shared" si="11"/>
        <v>6.3392409580706162E-5</v>
      </c>
      <c r="X82" s="343">
        <f t="shared" si="12"/>
        <v>2.347867021507636E-3</v>
      </c>
      <c r="Y82" s="344" t="s">
        <v>598</v>
      </c>
      <c r="Z82" s="360" t="s">
        <v>598</v>
      </c>
      <c r="AA82" s="348">
        <v>1</v>
      </c>
    </row>
    <row r="83" spans="1:27" ht="30" hidden="1" customHeight="1" x14ac:dyDescent="0.3">
      <c r="A83" s="309">
        <v>82</v>
      </c>
      <c r="B83" s="309">
        <v>7</v>
      </c>
      <c r="C83" s="310" t="s">
        <v>94</v>
      </c>
      <c r="D83" s="310" t="s">
        <v>101</v>
      </c>
      <c r="E83" s="325">
        <f>'REKAP 1 KAB'!E83</f>
        <v>666410</v>
      </c>
      <c r="F83" s="311">
        <f>JAN!E83+FEB!E83+MAR!E83+APR!E83+MEI!E83+JUN!E83+JUL!E83+AGS!E83+SEPT!E83+OKT!E83+NOV!E83+DES!E83</f>
        <v>0</v>
      </c>
      <c r="G83" s="311">
        <f>JAN!F83+FEB!F83+MAR!F83+APR!F83+MEI!F83+JUN!F83+JUL!F83+AGS!F83+SEPT!F83+OKT!F83+NOV!F83+DES!F83</f>
        <v>0</v>
      </c>
      <c r="H83" s="311">
        <f>JAN!G83+FEB!G83+MAR!G83+APR!G83+MEI!G83+JUN!G83+JUL!G83+AGS!G83+SEPT!G83+OKT!G83+NOV!G83+DES!G83</f>
        <v>0</v>
      </c>
      <c r="I83" s="311">
        <f>JAN!H83+FEB!H83+MAR!H83+APR!H83+MEI!H83+JUN!H83+JUL!H83+AGS!H83+SEPT!H83+OKT!H83+NOV!H83+DES!H83</f>
        <v>0</v>
      </c>
      <c r="J83" s="311">
        <f>JAN!I83+FEB!I83+MAR!I83+APR!I83+MEI!I83+JUN!I83+JUL!I83+AGS!I83+SEPT!I83+OKT!I83+NOV!I83+DES!I83</f>
        <v>0</v>
      </c>
      <c r="K83" s="311">
        <f>JAN!J83+FEB!J83+MAR!J83+APR!J83+MEI!J83+JUN!J83+JUL!J83+AGS!J83+SEPT!J83+OKT!J83+NOV!J83+DES!J83</f>
        <v>0</v>
      </c>
      <c r="L83" s="311">
        <f>JAN!K83+FEB!K83+MAR!K83+APR!K83+MEI!K83+JUN!K83+JUL!K83+AGS!K83+SEPT!K83+OKT!K83+NOV!K83+DES!K83</f>
        <v>0</v>
      </c>
      <c r="M83" s="311">
        <f>JAN!L83+FEB!L83+MAR!L83+APR!L83+MEI!L83+JUN!L83+JUL!L83+AGS!L83+SEPT!L83+OKT!L83+NOV!L83+DES!L83</f>
        <v>0</v>
      </c>
      <c r="N83" s="311">
        <f>JAN!M83+FEB!M83+MAR!M83+APR!M83+MEI!M83+JUN!M83+JUL!M83+AGS!M83+SEPT!M83+OKT!M83+NOV!M83+DES!M83</f>
        <v>0</v>
      </c>
      <c r="O83" s="311">
        <f>JAN!N83+FEB!N83+MAR!N83+APR!N83+MEI!N83+JUN!N83+JUL!N83+AGS!N83+SEPT!N83+OKT!N83+NOV!N83+DES!N83</f>
        <v>0</v>
      </c>
      <c r="P83" s="311">
        <f>JAN!O83+FEB!O83+MAR!O83+APR!O83+MEI!O83+JUN!O83+JUL!O83+AGS!O83+SEPT!O83+OKT!O83+NOV!O83+DES!O83</f>
        <v>0</v>
      </c>
      <c r="Q83" s="311">
        <f>JAN!P83+FEB!P83+MAR!P83+APR!P83+MEI!P83+JUN!P83+JUL!P83+AGS!P83+SEPT!P83+OKT!P83+NOV!P83+DES!P83</f>
        <v>0</v>
      </c>
      <c r="R83" s="332">
        <f>JAN!Q83+FEB!Q83+MAR!Q83+APR!Q83+MEI!Q83+JUN!Q83+JUL!Q83+AGS!Q83+SEPT!Q83+OKT!Q83+NOV!Q83+DES!Q83</f>
        <v>0</v>
      </c>
      <c r="S83" s="336" t="e">
        <f t="shared" si="7"/>
        <v>#DIV/0!</v>
      </c>
      <c r="T83" s="336" t="e">
        <f t="shared" si="8"/>
        <v>#DIV/0!</v>
      </c>
      <c r="U83" s="336" t="e">
        <f t="shared" si="9"/>
        <v>#DIV/0!</v>
      </c>
      <c r="V83" s="336" t="e">
        <f t="shared" si="10"/>
        <v>#DIV/0!</v>
      </c>
      <c r="W83" s="336">
        <f t="shared" si="11"/>
        <v>0</v>
      </c>
      <c r="X83" s="343">
        <f t="shared" si="12"/>
        <v>0</v>
      </c>
      <c r="Y83" s="344" t="s">
        <v>598</v>
      </c>
      <c r="Z83" s="360" t="s">
        <v>598</v>
      </c>
      <c r="AA83" s="348">
        <v>40</v>
      </c>
    </row>
    <row r="84" spans="1:27" ht="30" hidden="1" customHeight="1" x14ac:dyDescent="0.3">
      <c r="A84" s="309">
        <v>83</v>
      </c>
      <c r="B84" s="309">
        <v>8</v>
      </c>
      <c r="C84" s="310" t="s">
        <v>94</v>
      </c>
      <c r="D84" s="310" t="s">
        <v>102</v>
      </c>
      <c r="E84" s="325">
        <f>'REKAP 1 KAB'!E84</f>
        <v>566228</v>
      </c>
      <c r="F84" s="311">
        <f>JAN!E84+FEB!E84+MAR!E84+APR!E84+MEI!E84+JUN!E84+JUL!E84+AGS!E84+SEPT!E84+OKT!E84+NOV!E84+DES!E84</f>
        <v>33</v>
      </c>
      <c r="G84" s="311">
        <f>JAN!F84+FEB!F84+MAR!F84+APR!F84+MEI!F84+JUN!F84+JUL!F84+AGS!F84+SEPT!F84+OKT!F84+NOV!F84+DES!F84</f>
        <v>9</v>
      </c>
      <c r="H84" s="311">
        <f>JAN!G84+FEB!G84+MAR!G84+APR!G84+MEI!G84+JUN!G84+JUL!G84+AGS!G84+SEPT!G84+OKT!G84+NOV!G84+DES!G84</f>
        <v>24</v>
      </c>
      <c r="I84" s="311">
        <f>JAN!H84+FEB!H84+MAR!H84+APR!H84+MEI!H84+JUN!H84+JUL!H84+AGS!H84+SEPT!H84+OKT!H84+NOV!H84+DES!H84</f>
        <v>33</v>
      </c>
      <c r="J84" s="311">
        <f>JAN!I84+FEB!I84+MAR!I84+APR!I84+MEI!I84+JUN!I84+JUL!I84+AGS!I84+SEPT!I84+OKT!I84+NOV!I84+DES!I84</f>
        <v>14</v>
      </c>
      <c r="K84" s="311">
        <f>JAN!J84+FEB!J84+MAR!J84+APR!J84+MEI!J84+JUN!J84+JUL!J84+AGS!J84+SEPT!J84+OKT!J84+NOV!J84+DES!J84</f>
        <v>305</v>
      </c>
      <c r="L84" s="311">
        <f>JAN!K84+FEB!K84+MAR!K84+APR!K84+MEI!K84+JUN!K84+JUL!K84+AGS!K84+SEPT!K84+OKT!K84+NOV!K84+DES!K84</f>
        <v>319</v>
      </c>
      <c r="M84" s="311">
        <f>JAN!L84+FEB!L84+MAR!L84+APR!L84+MEI!L84+JUN!L84+JUL!L84+AGS!L84+SEPT!L84+OKT!L84+NOV!L84+DES!L84</f>
        <v>1</v>
      </c>
      <c r="N84" s="311">
        <f>JAN!M84+FEB!M84+MAR!M84+APR!M84+MEI!M84+JUN!M84+JUL!M84+AGS!M84+SEPT!M84+OKT!M84+NOV!M84+DES!M84</f>
        <v>1</v>
      </c>
      <c r="O84" s="311">
        <f>JAN!N84+FEB!N84+MAR!N84+APR!N84+MEI!N84+JUN!N84+JUL!N84+AGS!N84+SEPT!N84+OKT!N84+NOV!N84+DES!N84</f>
        <v>1</v>
      </c>
      <c r="P84" s="311">
        <f>JAN!O84+FEB!O84+MAR!O84+APR!O84+MEI!O84+JUN!O84+JUL!O84+AGS!O84+SEPT!O84+OKT!O84+NOV!O84+DES!O84</f>
        <v>0</v>
      </c>
      <c r="Q84" s="311">
        <f>JAN!P84+FEB!P84+MAR!P84+APR!P84+MEI!P84+JUN!P84+JUL!P84+AGS!P84+SEPT!P84+OKT!P84+NOV!P84+DES!P84</f>
        <v>1</v>
      </c>
      <c r="R84" s="332">
        <f>JAN!Q84+FEB!Q84+MAR!Q84+APR!Q84+MEI!Q84+JUN!Q84+JUL!Q84+AGS!Q84+SEPT!Q84+OKT!Q84+NOV!Q84+DES!Q84</f>
        <v>0</v>
      </c>
      <c r="S84" s="336">
        <f t="shared" si="7"/>
        <v>1</v>
      </c>
      <c r="T84" s="336">
        <f t="shared" si="8"/>
        <v>1</v>
      </c>
      <c r="U84" s="336">
        <f t="shared" si="9"/>
        <v>1</v>
      </c>
      <c r="V84" s="336">
        <f t="shared" si="10"/>
        <v>3.134796238244514E-3</v>
      </c>
      <c r="W84" s="336">
        <f t="shared" si="11"/>
        <v>5.6337729677797632E-4</v>
      </c>
      <c r="X84" s="343">
        <f t="shared" si="12"/>
        <v>1.7660730306519636E-3</v>
      </c>
      <c r="Y84" s="344" t="s">
        <v>598</v>
      </c>
      <c r="Z84" s="360" t="s">
        <v>598</v>
      </c>
      <c r="AA84" s="348">
        <v>2</v>
      </c>
    </row>
    <row r="85" spans="1:27" ht="30" customHeight="1" x14ac:dyDescent="0.3">
      <c r="A85" s="309">
        <v>84</v>
      </c>
      <c r="B85" s="309">
        <v>9</v>
      </c>
      <c r="C85" s="310" t="s">
        <v>94</v>
      </c>
      <c r="D85" s="310" t="s">
        <v>103</v>
      </c>
      <c r="E85" s="325">
        <f>'REKAP 1 KAB'!E85</f>
        <v>697218</v>
      </c>
      <c r="F85" s="311">
        <f>JAN!E85+FEB!E85+MAR!E85+APR!E85+MEI!E85+JUN!E85+JUL!E85+AGS!E85+SEPT!E85+OKT!E85+NOV!E85+DES!E85</f>
        <v>650</v>
      </c>
      <c r="G85" s="311">
        <f>JAN!F85+FEB!F85+MAR!F85+APR!F85+MEI!F85+JUN!F85+JUL!F85+AGS!F85+SEPT!F85+OKT!F85+NOV!F85+DES!F85</f>
        <v>260</v>
      </c>
      <c r="H85" s="311">
        <f>JAN!G85+FEB!G85+MAR!G85+APR!G85+MEI!G85+JUN!G85+JUL!G85+AGS!G85+SEPT!G85+OKT!G85+NOV!G85+DES!G85</f>
        <v>390</v>
      </c>
      <c r="I85" s="311">
        <f>JAN!H85+FEB!H85+MAR!H85+APR!H85+MEI!H85+JUN!H85+JUL!H85+AGS!H85+SEPT!H85+OKT!H85+NOV!H85+DES!H85</f>
        <v>650</v>
      </c>
      <c r="J85" s="311">
        <f>JAN!I85+FEB!I85+MAR!I85+APR!I85+MEI!I85+JUN!I85+JUL!I85+AGS!I85+SEPT!I85+OKT!I85+NOV!I85+DES!I85</f>
        <v>496</v>
      </c>
      <c r="K85" s="311">
        <f>JAN!J85+FEB!J85+MAR!J85+APR!J85+MEI!J85+JUN!J85+JUL!J85+AGS!J85+SEPT!J85+OKT!J85+NOV!J85+DES!J85</f>
        <v>1098</v>
      </c>
      <c r="L85" s="311">
        <f>JAN!K85+FEB!K85+MAR!K85+APR!K85+MEI!K85+JUN!K85+JUL!K85+AGS!K85+SEPT!K85+OKT!K85+NOV!K85+DES!K85</f>
        <v>1594</v>
      </c>
      <c r="M85" s="311">
        <f>JAN!L85+FEB!L85+MAR!L85+APR!L85+MEI!L85+JUN!L85+JUL!L85+AGS!L85+SEPT!L85+OKT!L85+NOV!L85+DES!L85</f>
        <v>2</v>
      </c>
      <c r="N85" s="311">
        <f>JAN!M85+FEB!M85+MAR!M85+APR!M85+MEI!M85+JUN!M85+JUL!M85+AGS!M85+SEPT!M85+OKT!M85+NOV!M85+DES!M85</f>
        <v>2</v>
      </c>
      <c r="O85" s="311">
        <f>JAN!N85+FEB!N85+MAR!N85+APR!N85+MEI!N85+JUN!N85+JUL!N85+AGS!N85+SEPT!N85+OKT!N85+NOV!N85+DES!N85</f>
        <v>2</v>
      </c>
      <c r="P85" s="311">
        <v>0</v>
      </c>
      <c r="Q85" s="311">
        <v>2</v>
      </c>
      <c r="R85" s="332">
        <f>JAN!Q85+FEB!Q85+MAR!Q85+APR!Q85+MEI!Q85+JUN!Q85+JUL!Q85+AGS!Q85+SEPT!Q85+OKT!Q85+NOV!Q85+DES!Q85</f>
        <v>0</v>
      </c>
      <c r="S85" s="336">
        <f t="shared" si="7"/>
        <v>1</v>
      </c>
      <c r="T85" s="336">
        <f t="shared" si="8"/>
        <v>1</v>
      </c>
      <c r="U85" s="336">
        <f t="shared" si="9"/>
        <v>1</v>
      </c>
      <c r="V85" s="336">
        <f t="shared" si="10"/>
        <v>1.2547051442910915E-3</v>
      </c>
      <c r="W85" s="336">
        <f t="shared" si="11"/>
        <v>2.2862289843348853E-3</v>
      </c>
      <c r="X85" s="343">
        <f t="shared" si="12"/>
        <v>2.8685432676723776E-3</v>
      </c>
      <c r="Y85" s="344" t="s">
        <v>598</v>
      </c>
      <c r="Z85" s="360" t="s">
        <v>598</v>
      </c>
      <c r="AA85" s="348">
        <v>4</v>
      </c>
    </row>
    <row r="86" spans="1:27" ht="30" hidden="1" customHeight="1" x14ac:dyDescent="0.3">
      <c r="A86" s="309">
        <v>85</v>
      </c>
      <c r="B86" s="309">
        <v>10</v>
      </c>
      <c r="C86" s="310" t="s">
        <v>94</v>
      </c>
      <c r="D86" s="310" t="s">
        <v>104</v>
      </c>
      <c r="E86" s="325">
        <f>'REKAP 1 KAB'!E86</f>
        <v>184372</v>
      </c>
      <c r="F86" s="311">
        <f>JAN!E86+FEB!E86+MAR!E86+APR!E86+MEI!E86+JUN!E86+JUL!E86+AGS!E86+SEPT!E86+OKT!E86+NOV!E86+DES!E86</f>
        <v>0</v>
      </c>
      <c r="G86" s="311">
        <f>JAN!F86+FEB!F86+MAR!F86+APR!F86+MEI!F86+JUN!F86+JUL!F86+AGS!F86+SEPT!F86+OKT!F86+NOV!F86+DES!F86</f>
        <v>0</v>
      </c>
      <c r="H86" s="311">
        <f>JAN!G86+FEB!G86+MAR!G86+APR!G86+MEI!G86+JUN!G86+JUL!G86+AGS!G86+SEPT!G86+OKT!G86+NOV!G86+DES!G86</f>
        <v>0</v>
      </c>
      <c r="I86" s="311">
        <f>JAN!H86+FEB!H86+MAR!H86+APR!H86+MEI!H86+JUN!H86+JUL!H86+AGS!H86+SEPT!H86+OKT!H86+NOV!H86+DES!H86</f>
        <v>0</v>
      </c>
      <c r="J86" s="311">
        <f>JAN!I86+FEB!I86+MAR!I86+APR!I86+MEI!I86+JUN!I86+JUL!I86+AGS!I86+SEPT!I86+OKT!I86+NOV!I86+DES!I86</f>
        <v>0</v>
      </c>
      <c r="K86" s="311">
        <f>JAN!J86+FEB!J86+MAR!J86+APR!J86+MEI!J86+JUN!J86+JUL!J86+AGS!J86+SEPT!J86+OKT!J86+NOV!J86+DES!J86</f>
        <v>0</v>
      </c>
      <c r="L86" s="311">
        <f>JAN!K86+FEB!K86+MAR!K86+APR!K86+MEI!K86+JUN!K86+JUL!K86+AGS!K86+SEPT!K86+OKT!K86+NOV!K86+DES!K86</f>
        <v>0</v>
      </c>
      <c r="M86" s="311">
        <f>JAN!L86+FEB!L86+MAR!L86+APR!L86+MEI!L86+JUN!L86+JUL!L86+AGS!L86+SEPT!L86+OKT!L86+NOV!L86+DES!L86</f>
        <v>0</v>
      </c>
      <c r="N86" s="311">
        <f>JAN!M86+FEB!M86+MAR!M86+APR!M86+MEI!M86+JUN!M86+JUL!M86+AGS!M86+SEPT!M86+OKT!M86+NOV!M86+DES!M86</f>
        <v>0</v>
      </c>
      <c r="O86" s="311">
        <f>JAN!N86+FEB!N86+MAR!N86+APR!N86+MEI!N86+JUN!N86+JUL!N86+AGS!N86+SEPT!N86+OKT!N86+NOV!N86+DES!N86</f>
        <v>0</v>
      </c>
      <c r="P86" s="311">
        <f>JAN!O86+FEB!O86+MAR!O86+APR!O86+MEI!O86+JUN!O86+JUL!O86+AGS!O86+SEPT!O86+OKT!O86+NOV!O86+DES!O86</f>
        <v>0</v>
      </c>
      <c r="Q86" s="311">
        <f>JAN!P86+FEB!P86+MAR!P86+APR!P86+MEI!P86+JUN!P86+JUL!P86+AGS!P86+SEPT!P86+OKT!P86+NOV!P86+DES!P86</f>
        <v>0</v>
      </c>
      <c r="R86" s="332">
        <f>JAN!Q86+FEB!Q86+MAR!Q86+APR!Q86+MEI!Q86+JUN!Q86+JUL!Q86+AGS!Q86+SEPT!Q86+OKT!Q86+NOV!Q86+DES!Q86</f>
        <v>0</v>
      </c>
      <c r="S86" s="336" t="e">
        <f t="shared" si="7"/>
        <v>#DIV/0!</v>
      </c>
      <c r="T86" s="336" t="e">
        <f t="shared" si="8"/>
        <v>#DIV/0!</v>
      </c>
      <c r="U86" s="336" t="e">
        <f t="shared" si="9"/>
        <v>#DIV/0!</v>
      </c>
      <c r="V86" s="336" t="e">
        <f t="shared" si="10"/>
        <v>#DIV/0!</v>
      </c>
      <c r="W86" s="336">
        <f t="shared" si="11"/>
        <v>0</v>
      </c>
      <c r="X86" s="343">
        <f t="shared" si="12"/>
        <v>0</v>
      </c>
      <c r="Y86" s="344" t="s">
        <v>598</v>
      </c>
      <c r="Z86" s="360" t="s">
        <v>598</v>
      </c>
      <c r="AA86" s="348">
        <v>1</v>
      </c>
    </row>
    <row r="87" spans="1:27" ht="30" hidden="1" customHeight="1" x14ac:dyDescent="0.3">
      <c r="A87" s="309">
        <v>86</v>
      </c>
      <c r="B87" s="309">
        <v>11</v>
      </c>
      <c r="C87" s="310" t="s">
        <v>94</v>
      </c>
      <c r="D87" s="310" t="s">
        <v>105</v>
      </c>
      <c r="E87" s="325">
        <f>'REKAP 1 KAB'!E87</f>
        <v>1117359</v>
      </c>
      <c r="F87" s="311">
        <f>JAN!E87+FEB!E87+MAR!E87+APR!E87+MEI!E87+JUN!E87+JUL!E87+AGS!E87+SEPT!E87+OKT!E87+NOV!E87+DES!E87</f>
        <v>13</v>
      </c>
      <c r="G87" s="311">
        <f>JAN!F87+FEB!F87+MAR!F87+APR!F87+MEI!F87+JUN!F87+JUL!F87+AGS!F87+SEPT!F87+OKT!F87+NOV!F87+DES!F87</f>
        <v>6</v>
      </c>
      <c r="H87" s="311">
        <f>JAN!G87+FEB!G87+MAR!G87+APR!G87+MEI!G87+JUN!G87+JUL!G87+AGS!G87+SEPT!G87+OKT!G87+NOV!G87+DES!G87</f>
        <v>7</v>
      </c>
      <c r="I87" s="311">
        <f>JAN!H87+FEB!H87+MAR!H87+APR!H87+MEI!H87+JUN!H87+JUL!H87+AGS!H87+SEPT!H87+OKT!H87+NOV!H87+DES!H87</f>
        <v>13</v>
      </c>
      <c r="J87" s="311">
        <f>JAN!I87+FEB!I87+MAR!I87+APR!I87+MEI!I87+JUN!I87+JUL!I87+AGS!I87+SEPT!I87+OKT!I87+NOV!I87+DES!I87</f>
        <v>5</v>
      </c>
      <c r="K87" s="311">
        <f>JAN!J87+FEB!J87+MAR!J87+APR!J87+MEI!J87+JUN!J87+JUL!J87+AGS!J87+SEPT!J87+OKT!J87+NOV!J87+DES!J87</f>
        <v>8</v>
      </c>
      <c r="L87" s="311">
        <f>JAN!K87+FEB!K87+MAR!K87+APR!K87+MEI!K87+JUN!K87+JUL!K87+AGS!K87+SEPT!K87+OKT!K87+NOV!K87+DES!K87</f>
        <v>13</v>
      </c>
      <c r="M87" s="311">
        <f>JAN!L87+FEB!L87+MAR!L87+APR!L87+MEI!L87+JUN!L87+JUL!L87+AGS!L87+SEPT!L87+OKT!L87+NOV!L87+DES!L87</f>
        <v>5</v>
      </c>
      <c r="N87" s="311">
        <f>JAN!M87+FEB!M87+MAR!M87+APR!M87+MEI!M87+JUN!M87+JUL!M87+AGS!M87+SEPT!M87+OKT!M87+NOV!M87+DES!M87</f>
        <v>5</v>
      </c>
      <c r="O87" s="311">
        <f>JAN!N87+FEB!N87+MAR!N87+APR!N87+MEI!N87+JUN!N87+JUL!N87+AGS!N87+SEPT!N87+OKT!N87+NOV!N87+DES!N87</f>
        <v>5</v>
      </c>
      <c r="P87" s="311">
        <f>JAN!O87+FEB!O87+MAR!O87+APR!O87+MEI!O87+JUN!O87+JUL!O87+AGS!O87+SEPT!O87+OKT!O87+NOV!O87+DES!O87</f>
        <v>0</v>
      </c>
      <c r="Q87" s="311">
        <f>JAN!P87+FEB!P87+MAR!P87+APR!P87+MEI!P87+JUN!P87+JUL!P87+AGS!P87+SEPT!P87+OKT!P87+NOV!P87+DES!P87</f>
        <v>5</v>
      </c>
      <c r="R87" s="332">
        <f>JAN!Q87+FEB!Q87+MAR!Q87+APR!Q87+MEI!Q87+JUN!Q87+JUL!Q87+AGS!Q87+SEPT!Q87+OKT!Q87+NOV!Q87+DES!Q87</f>
        <v>0</v>
      </c>
      <c r="S87" s="336">
        <f t="shared" si="7"/>
        <v>1</v>
      </c>
      <c r="T87" s="336">
        <f t="shared" si="8"/>
        <v>1</v>
      </c>
      <c r="U87" s="336">
        <f t="shared" si="9"/>
        <v>1</v>
      </c>
      <c r="V87" s="336">
        <f t="shared" si="10"/>
        <v>0.38461538461538464</v>
      </c>
      <c r="W87" s="336">
        <f t="shared" si="11"/>
        <v>1.163457760665999E-5</v>
      </c>
      <c r="X87" s="343">
        <f t="shared" si="12"/>
        <v>4.4748375410230724E-3</v>
      </c>
      <c r="Y87" s="344" t="s">
        <v>598</v>
      </c>
      <c r="Z87" s="360" t="s">
        <v>598</v>
      </c>
      <c r="AA87" s="348">
        <v>16</v>
      </c>
    </row>
    <row r="88" spans="1:27" ht="30" hidden="1" customHeight="1" x14ac:dyDescent="0.3">
      <c r="A88" s="309">
        <v>87</v>
      </c>
      <c r="B88" s="309">
        <v>12</v>
      </c>
      <c r="C88" s="310" t="s">
        <v>94</v>
      </c>
      <c r="D88" s="310" t="s">
        <v>106</v>
      </c>
      <c r="E88" s="325">
        <f>'REKAP 1 KAB'!E88</f>
        <v>303292</v>
      </c>
      <c r="F88" s="311">
        <f>JAN!E88+FEB!E88+MAR!E88+APR!E88+MEI!E88+JUN!E88+JUL!E88+AGS!E88+SEPT!E88+OKT!E88+NOV!E88+DES!E88</f>
        <v>501</v>
      </c>
      <c r="G88" s="311">
        <f>JAN!F88+FEB!F88+MAR!F88+APR!F88+MEI!F88+JUN!F88+JUL!F88+AGS!F88+SEPT!F88+OKT!F88+NOV!F88+DES!F88</f>
        <v>415</v>
      </c>
      <c r="H88" s="311">
        <f>JAN!G88+FEB!G88+MAR!G88+APR!G88+MEI!G88+JUN!G88+JUL!G88+AGS!G88+SEPT!G88+OKT!G88+NOV!G88+DES!G88</f>
        <v>86</v>
      </c>
      <c r="I88" s="311">
        <f>JAN!H88+FEB!H88+MAR!H88+APR!H88+MEI!H88+JUN!H88+JUL!H88+AGS!H88+SEPT!H88+OKT!H88+NOV!H88+DES!H88</f>
        <v>501</v>
      </c>
      <c r="J88" s="311">
        <f>JAN!I88+FEB!I88+MAR!I88+APR!I88+MEI!I88+JUN!I88+JUL!I88+AGS!I88+SEPT!I88+OKT!I88+NOV!I88+DES!I88</f>
        <v>534</v>
      </c>
      <c r="K88" s="311">
        <f>JAN!J88+FEB!J88+MAR!J88+APR!J88+MEI!J88+JUN!J88+JUL!J88+AGS!J88+SEPT!J88+OKT!J88+NOV!J88+DES!J88</f>
        <v>272</v>
      </c>
      <c r="L88" s="311">
        <f>JAN!K88+FEB!K88+MAR!K88+APR!K88+MEI!K88+JUN!K88+JUL!K88+AGS!K88+SEPT!K88+OKT!K88+NOV!K88+DES!K88</f>
        <v>806</v>
      </c>
      <c r="M88" s="311">
        <f>JAN!L88+FEB!L88+MAR!L88+APR!L88+MEI!L88+JUN!L88+JUL!L88+AGS!L88+SEPT!L88+OKT!L88+NOV!L88+DES!L88</f>
        <v>2</v>
      </c>
      <c r="N88" s="311">
        <f>JAN!M88+FEB!M88+MAR!M88+APR!M88+MEI!M88+JUN!M88+JUL!M88+AGS!M88+SEPT!M88+OKT!M88+NOV!M88+DES!M88</f>
        <v>2</v>
      </c>
      <c r="O88" s="311">
        <f>JAN!N88+FEB!N88+MAR!N88+APR!N88+MEI!N88+JUN!N88+JUL!N88+AGS!N88+SEPT!N88+OKT!N88+NOV!N88+DES!N88</f>
        <v>2</v>
      </c>
      <c r="P88" s="311">
        <f>JAN!O88+FEB!O88+MAR!O88+APR!O88+MEI!O88+JUN!O88+JUL!O88+AGS!O88+SEPT!O88+OKT!O88+NOV!O88+DES!O88</f>
        <v>0</v>
      </c>
      <c r="Q88" s="311">
        <f>JAN!P88+FEB!P88+MAR!P88+APR!P88+MEI!P88+JUN!P88+JUL!P88+AGS!P88+SEPT!P88+OKT!P88+NOV!P88+DES!P88</f>
        <v>2</v>
      </c>
      <c r="R88" s="332">
        <f>JAN!Q88+FEB!Q88+MAR!Q88+APR!Q88+MEI!Q88+JUN!Q88+JUL!Q88+AGS!Q88+SEPT!Q88+OKT!Q88+NOV!Q88+DES!Q88</f>
        <v>0</v>
      </c>
      <c r="S88" s="336">
        <f t="shared" si="7"/>
        <v>1</v>
      </c>
      <c r="T88" s="336">
        <f t="shared" si="8"/>
        <v>1</v>
      </c>
      <c r="U88" s="336">
        <f t="shared" si="9"/>
        <v>1</v>
      </c>
      <c r="V88" s="336">
        <f t="shared" si="10"/>
        <v>2.4813895781637717E-3</v>
      </c>
      <c r="W88" s="336">
        <f t="shared" si="11"/>
        <v>2.6575049787003944E-3</v>
      </c>
      <c r="X88" s="343">
        <f t="shared" si="12"/>
        <v>6.5943051580654947E-3</v>
      </c>
      <c r="Y88" s="344" t="s">
        <v>598</v>
      </c>
      <c r="Z88" s="344" t="s">
        <v>598</v>
      </c>
      <c r="AA88" s="348">
        <v>12</v>
      </c>
    </row>
    <row r="89" spans="1:27" ht="30" hidden="1" customHeight="1" x14ac:dyDescent="0.3">
      <c r="A89" s="306">
        <v>88</v>
      </c>
      <c r="B89" s="306">
        <v>1</v>
      </c>
      <c r="C89" s="307" t="s">
        <v>107</v>
      </c>
      <c r="D89" s="307" t="s">
        <v>108</v>
      </c>
      <c r="E89" s="325">
        <f>'REKAP 1 KAB'!E89</f>
        <v>231145</v>
      </c>
      <c r="F89" s="303">
        <f>JAN!E89+FEB!E89+MAR!E89+APR!E89+MEI!E89+JUN!E89+JUL!E89+AGS!E89+SEPT!E89+OKT!E89+NOV!E89+DES!E89</f>
        <v>0</v>
      </c>
      <c r="G89" s="303">
        <f>JAN!F89+FEB!F89+MAR!F89+APR!F89+MEI!F89+JUN!F89+JUL!F89+AGS!F89+SEPT!F89+OKT!F89+NOV!F89+DES!F89</f>
        <v>0</v>
      </c>
      <c r="H89" s="303">
        <f>JAN!G89+FEB!G89+MAR!G89+APR!G89+MEI!G89+JUN!G89+JUL!G89+AGS!G89+SEPT!G89+OKT!G89+NOV!G89+DES!G89</f>
        <v>0</v>
      </c>
      <c r="I89" s="303">
        <f>JAN!H89+FEB!H89+MAR!H89+APR!H89+MEI!H89+JUN!H89+JUL!H89+AGS!H89+SEPT!H89+OKT!H89+NOV!H89+DES!H89</f>
        <v>0</v>
      </c>
      <c r="J89" s="303">
        <f>JAN!I89+FEB!I89+MAR!I89+APR!I89+MEI!I89+JUN!I89+JUL!I89+AGS!I89+SEPT!I89+OKT!I89+NOV!I89+DES!I89</f>
        <v>0</v>
      </c>
      <c r="K89" s="303">
        <f>JAN!J89+FEB!J89+MAR!J89+APR!J89+MEI!J89+JUN!J89+JUL!J89+AGS!J89+SEPT!J89+OKT!J89+NOV!J89+DES!J89</f>
        <v>0</v>
      </c>
      <c r="L89" s="303">
        <f>JAN!K89+FEB!K89+MAR!K89+APR!K89+MEI!K89+JUN!K89+JUL!K89+AGS!K89+SEPT!K89+OKT!K89+NOV!K89+DES!K89</f>
        <v>0</v>
      </c>
      <c r="M89" s="303">
        <f>JAN!L89+FEB!L89+MAR!L89+APR!L89+MEI!L89+JUN!L89+JUL!L89+AGS!L89+SEPT!L89+OKT!L89+NOV!L89+DES!L89</f>
        <v>0</v>
      </c>
      <c r="N89" s="303">
        <f>JAN!M89+FEB!M89+MAR!M89+APR!M89+MEI!M89+JUN!M89+JUL!M89+AGS!M89+SEPT!M89+OKT!M89+NOV!M89+DES!M89</f>
        <v>0</v>
      </c>
      <c r="O89" s="303">
        <f>JAN!N89+FEB!N89+MAR!N89+APR!N89+MEI!N89+JUN!N89+JUL!N89+AGS!N89+SEPT!N89+OKT!N89+NOV!N89+DES!N89</f>
        <v>0</v>
      </c>
      <c r="P89" s="303">
        <f>JAN!O89+FEB!O89+MAR!O89+APR!O89+MEI!O89+JUN!O89+JUL!O89+AGS!O89+SEPT!O89+OKT!O89+NOV!O89+DES!O89</f>
        <v>0</v>
      </c>
      <c r="Q89" s="303">
        <f>JAN!P89+FEB!P89+MAR!P89+APR!P89+MEI!P89+JUN!P89+JUL!P89+AGS!P89+SEPT!P89+OKT!P89+NOV!P89+DES!P89</f>
        <v>0</v>
      </c>
      <c r="R89" s="331">
        <f>JAN!Q89+FEB!Q89+MAR!Q89+APR!Q89+MEI!Q89+JUN!Q89+JUL!Q89+AGS!Q89+SEPT!Q89+OKT!Q89+NOV!Q89+DES!Q89</f>
        <v>0</v>
      </c>
      <c r="S89" s="336" t="e">
        <f t="shared" si="7"/>
        <v>#DIV/0!</v>
      </c>
      <c r="T89" s="336" t="e">
        <f t="shared" si="8"/>
        <v>#DIV/0!</v>
      </c>
      <c r="U89" s="336" t="e">
        <f t="shared" si="9"/>
        <v>#DIV/0!</v>
      </c>
      <c r="V89" s="336" t="e">
        <f t="shared" si="10"/>
        <v>#DIV/0!</v>
      </c>
      <c r="W89" s="336">
        <f t="shared" si="11"/>
        <v>0</v>
      </c>
      <c r="X89" s="343">
        <f t="shared" si="12"/>
        <v>0</v>
      </c>
      <c r="Y89" s="344" t="s">
        <v>598</v>
      </c>
      <c r="Z89" s="360" t="s">
        <v>598</v>
      </c>
      <c r="AA89" s="348">
        <v>1</v>
      </c>
    </row>
    <row r="90" spans="1:27" ht="30" hidden="1" customHeight="1" x14ac:dyDescent="0.3">
      <c r="A90" s="306">
        <v>89</v>
      </c>
      <c r="B90" s="306">
        <v>2</v>
      </c>
      <c r="C90" s="307" t="s">
        <v>107</v>
      </c>
      <c r="D90" s="307" t="s">
        <v>109</v>
      </c>
      <c r="E90" s="325">
        <f>'REKAP 1 KAB'!E90</f>
        <v>157927</v>
      </c>
      <c r="F90" s="303">
        <f>JAN!E90+FEB!E90+MAR!E90+APR!E90+MEI!E90+JUN!E90+JUL!E90+AGS!E90+SEPT!E90+OKT!E90+NOV!E90+DES!E90</f>
        <v>1465</v>
      </c>
      <c r="G90" s="303">
        <f>JAN!F90+FEB!F90+MAR!F90+APR!F90+MEI!F90+JUN!F90+JUL!F90+AGS!F90+SEPT!F90+OKT!F90+NOV!F90+DES!F90</f>
        <v>1334</v>
      </c>
      <c r="H90" s="303">
        <f>JAN!G90+FEB!G90+MAR!G90+APR!G90+MEI!G90+JUN!G90+JUL!G90+AGS!G90+SEPT!G90+OKT!G90+NOV!G90+DES!G90</f>
        <v>76</v>
      </c>
      <c r="I90" s="303">
        <f>JAN!H90+FEB!H90+MAR!H90+APR!H90+MEI!H90+JUN!H90+JUL!H90+AGS!H90+SEPT!H90+OKT!H90+NOV!H90+DES!H90</f>
        <v>1410</v>
      </c>
      <c r="J90" s="303">
        <f>JAN!I90+FEB!I90+MAR!I90+APR!I90+MEI!I90+JUN!I90+JUL!I90+AGS!I90+SEPT!I90+OKT!I90+NOV!I90+DES!I90</f>
        <v>1334</v>
      </c>
      <c r="K90" s="303">
        <f>JAN!J90+FEB!J90+MAR!J90+APR!J90+MEI!J90+JUN!J90+JUL!J90+AGS!J90+SEPT!J90+OKT!J90+NOV!J90+DES!J90</f>
        <v>76</v>
      </c>
      <c r="L90" s="303">
        <f>JAN!K90+FEB!K90+MAR!K90+APR!K90+MEI!K90+JUN!K90+JUL!K90+AGS!K90+SEPT!K90+OKT!K90+NOV!K90+DES!K90</f>
        <v>1410</v>
      </c>
      <c r="M90" s="303">
        <f>JAN!L90+FEB!L90+MAR!L90+APR!L90+MEI!L90+JUN!L90+JUL!L90+AGS!L90+SEPT!L90+OKT!L90+NOV!L90+DES!L90</f>
        <v>93</v>
      </c>
      <c r="N90" s="303">
        <f>JAN!M90+FEB!M90+MAR!M90+APR!M90+MEI!M90+JUN!M90+JUL!M90+AGS!M90+SEPT!M90+OKT!M90+NOV!M90+DES!M90</f>
        <v>93</v>
      </c>
      <c r="O90" s="303">
        <f>JAN!N90+FEB!N90+MAR!N90+APR!N90+MEI!N90+JUN!N90+JUL!N90+AGS!N90+SEPT!N90+OKT!N90+NOV!N90+DES!N90</f>
        <v>64</v>
      </c>
      <c r="P90" s="303">
        <f>JAN!O90+FEB!O90+MAR!O90+APR!O90+MEI!O90+JUN!O90+JUL!O90+AGS!O90+SEPT!O90+OKT!O90+NOV!O90+DES!O90</f>
        <v>70</v>
      </c>
      <c r="Q90" s="303">
        <f>JAN!P90+FEB!P90+MAR!P90+APR!P90+MEI!P90+JUN!P90+JUL!P90+AGS!P90+SEPT!P90+OKT!P90+NOV!P90+DES!P90</f>
        <v>6</v>
      </c>
      <c r="R90" s="331">
        <f>JAN!Q90+FEB!Q90+MAR!Q90+APR!Q90+MEI!Q90+JUN!Q90+JUL!Q90+AGS!Q90+SEPT!Q90+OKT!Q90+NOV!Q90+DES!Q90</f>
        <v>0</v>
      </c>
      <c r="S90" s="336">
        <f t="shared" si="7"/>
        <v>0.96245733788395904</v>
      </c>
      <c r="T90" s="336">
        <f t="shared" si="8"/>
        <v>1</v>
      </c>
      <c r="U90" s="336">
        <f t="shared" si="9"/>
        <v>0.68817204301075274</v>
      </c>
      <c r="V90" s="336">
        <f t="shared" si="10"/>
        <v>6.5957446808510636E-2</v>
      </c>
      <c r="W90" s="336">
        <f t="shared" si="11"/>
        <v>8.9281756761035169E-3</v>
      </c>
      <c r="X90" s="343">
        <f t="shared" si="12"/>
        <v>0.58887967225363613</v>
      </c>
      <c r="Y90" s="344" t="str">
        <f t="shared" si="13"/>
        <v>Endemis rendah</v>
      </c>
      <c r="Z90" s="344" t="s">
        <v>600</v>
      </c>
      <c r="AA90" s="348">
        <v>66</v>
      </c>
    </row>
    <row r="91" spans="1:27" ht="30" hidden="1" customHeight="1" x14ac:dyDescent="0.3">
      <c r="A91" s="306">
        <v>90</v>
      </c>
      <c r="B91" s="306">
        <v>3</v>
      </c>
      <c r="C91" s="307" t="s">
        <v>107</v>
      </c>
      <c r="D91" s="307" t="s">
        <v>110</v>
      </c>
      <c r="E91" s="325">
        <f>'REKAP 1 KAB'!E91</f>
        <v>76968</v>
      </c>
      <c r="F91" s="303">
        <f>JAN!E91+FEB!E91+MAR!E91+APR!E91+MEI!E91+JUN!E91+JUL!E91+AGS!E91+SEPT!E91+OKT!E91+NOV!E91+DES!E91</f>
        <v>0</v>
      </c>
      <c r="G91" s="303">
        <f>JAN!F91+FEB!F91+MAR!F91+APR!F91+MEI!F91+JUN!F91+JUL!F91+AGS!F91+SEPT!F91+OKT!F91+NOV!F91+DES!F91</f>
        <v>0</v>
      </c>
      <c r="H91" s="303">
        <f>JAN!G91+FEB!G91+MAR!G91+APR!G91+MEI!G91+JUN!G91+JUL!G91+AGS!G91+SEPT!G91+OKT!G91+NOV!G91+DES!G91</f>
        <v>0</v>
      </c>
      <c r="I91" s="303">
        <f>JAN!H91+FEB!H91+MAR!H91+APR!H91+MEI!H91+JUN!H91+JUL!H91+AGS!H91+SEPT!H91+OKT!H91+NOV!H91+DES!H91</f>
        <v>0</v>
      </c>
      <c r="J91" s="303">
        <f>JAN!I91+FEB!I91+MAR!I91+APR!I91+MEI!I91+JUN!I91+JUL!I91+AGS!I91+SEPT!I91+OKT!I91+NOV!I91+DES!I91</f>
        <v>0</v>
      </c>
      <c r="K91" s="303">
        <f>JAN!J91+FEB!J91+MAR!J91+APR!J91+MEI!J91+JUN!J91+JUL!J91+AGS!J91+SEPT!J91+OKT!J91+NOV!J91+DES!J91</f>
        <v>0</v>
      </c>
      <c r="L91" s="303">
        <f>JAN!K91+FEB!K91+MAR!K91+APR!K91+MEI!K91+JUN!K91+JUL!K91+AGS!K91+SEPT!K91+OKT!K91+NOV!K91+DES!K91</f>
        <v>0</v>
      </c>
      <c r="M91" s="303">
        <f>JAN!L91+FEB!L91+MAR!L91+APR!L91+MEI!L91+JUN!L91+JUL!L91+AGS!L91+SEPT!L91+OKT!L91+NOV!L91+DES!L91</f>
        <v>0</v>
      </c>
      <c r="N91" s="303">
        <f>JAN!M91+FEB!M91+MAR!M91+APR!M91+MEI!M91+JUN!M91+JUL!M91+AGS!M91+SEPT!M91+OKT!M91+NOV!M91+DES!M91</f>
        <v>0</v>
      </c>
      <c r="O91" s="303">
        <f>JAN!N91+FEB!N91+MAR!N91+APR!N91+MEI!N91+JUN!N91+JUL!N91+AGS!N91+SEPT!N91+OKT!N91+NOV!N91+DES!N91</f>
        <v>0</v>
      </c>
      <c r="P91" s="303">
        <f>JAN!O91+FEB!O91+MAR!O91+APR!O91+MEI!O91+JUN!O91+JUL!O91+AGS!O91+SEPT!O91+OKT!O91+NOV!O91+DES!O91</f>
        <v>0</v>
      </c>
      <c r="Q91" s="303">
        <f>JAN!P91+FEB!P91+MAR!P91+APR!P91+MEI!P91+JUN!P91+JUL!P91+AGS!P91+SEPT!P91+OKT!P91+NOV!P91+DES!P91</f>
        <v>0</v>
      </c>
      <c r="R91" s="331">
        <f>JAN!Q91+FEB!Q91+MAR!Q91+APR!Q91+MEI!Q91+JUN!Q91+JUL!Q91+AGS!Q91+SEPT!Q91+OKT!Q91+NOV!Q91+DES!Q91</f>
        <v>0</v>
      </c>
      <c r="S91" s="336" t="e">
        <f t="shared" si="7"/>
        <v>#DIV/0!</v>
      </c>
      <c r="T91" s="336" t="e">
        <f t="shared" si="8"/>
        <v>#DIV/0!</v>
      </c>
      <c r="U91" s="336" t="e">
        <f t="shared" si="9"/>
        <v>#DIV/0!</v>
      </c>
      <c r="V91" s="336" t="e">
        <f t="shared" si="10"/>
        <v>#DIV/0!</v>
      </c>
      <c r="W91" s="336">
        <f t="shared" si="11"/>
        <v>0</v>
      </c>
      <c r="X91" s="343">
        <f t="shared" si="12"/>
        <v>0</v>
      </c>
      <c r="Y91" s="344" t="str">
        <f t="shared" si="13"/>
        <v>Endemis rendah</v>
      </c>
      <c r="Z91" s="344" t="s">
        <v>600</v>
      </c>
      <c r="AA91" s="348">
        <v>0</v>
      </c>
    </row>
    <row r="92" spans="1:27" ht="30" hidden="1" customHeight="1" x14ac:dyDescent="0.3">
      <c r="A92" s="306">
        <v>91</v>
      </c>
      <c r="B92" s="306">
        <v>4</v>
      </c>
      <c r="C92" s="307" t="s">
        <v>107</v>
      </c>
      <c r="D92" s="307" t="s">
        <v>111</v>
      </c>
      <c r="E92" s="325">
        <f>'REKAP 1 KAB'!E92</f>
        <v>89501</v>
      </c>
      <c r="F92" s="303">
        <f>JAN!E92+FEB!E92+MAR!E92+APR!E92+MEI!E92+JUN!E92+JUL!E92+AGS!E92+SEPT!E92+OKT!E92+NOV!E92+DES!E92</f>
        <v>281</v>
      </c>
      <c r="G92" s="303">
        <f>JAN!F92+FEB!F92+MAR!F92+APR!F92+MEI!F92+JUN!F92+JUL!F92+AGS!F92+SEPT!F92+OKT!F92+NOV!F92+DES!F92</f>
        <v>104</v>
      </c>
      <c r="H92" s="303">
        <f>JAN!G92+FEB!G92+MAR!G92+APR!G92+MEI!G92+JUN!G92+JUL!G92+AGS!G92+SEPT!G92+OKT!G92+NOV!G92+DES!G92</f>
        <v>147</v>
      </c>
      <c r="I92" s="303">
        <f>JAN!H92+FEB!H92+MAR!H92+APR!H92+MEI!H92+JUN!H92+JUL!H92+AGS!H92+SEPT!H92+OKT!H92+NOV!H92+DES!H92</f>
        <v>251</v>
      </c>
      <c r="J92" s="303">
        <f>JAN!I92+FEB!I92+MAR!I92+APR!I92+MEI!I92+JUN!I92+JUL!I92+AGS!I92+SEPT!I92+OKT!I92+NOV!I92+DES!I92</f>
        <v>121</v>
      </c>
      <c r="K92" s="303">
        <f>JAN!J92+FEB!J92+MAR!J92+APR!J92+MEI!J92+JUN!J92+JUL!J92+AGS!J92+SEPT!J92+OKT!J92+NOV!J92+DES!J92</f>
        <v>147</v>
      </c>
      <c r="L92" s="303">
        <f>JAN!K92+FEB!K92+MAR!K92+APR!K92+MEI!K92+JUN!K92+JUL!K92+AGS!K92+SEPT!K92+OKT!K92+NOV!K92+DES!K92</f>
        <v>268</v>
      </c>
      <c r="M92" s="303">
        <f>JAN!L92+FEB!L92+MAR!L92+APR!L92+MEI!L92+JUN!L92+JUL!L92+AGS!L92+SEPT!L92+OKT!L92+NOV!L92+DES!L92</f>
        <v>115</v>
      </c>
      <c r="N92" s="303">
        <f>JAN!M92+FEB!M92+MAR!M92+APR!M92+MEI!M92+JUN!M92+JUL!M92+AGS!M92+SEPT!M92+OKT!M92+NOV!M92+DES!M92</f>
        <v>114</v>
      </c>
      <c r="O92" s="303">
        <f>JAN!N92+FEB!N92+MAR!N92+APR!N92+MEI!N92+JUN!N92+JUL!N92+AGS!N92+SEPT!N92+OKT!N92+NOV!N92+DES!N92</f>
        <v>0</v>
      </c>
      <c r="P92" s="303">
        <f>JAN!O92+FEB!O92+MAR!O92+APR!O92+MEI!O92+JUN!O92+JUL!O92+AGS!O92+SEPT!O92+OKT!O92+NOV!O92+DES!O92</f>
        <v>56</v>
      </c>
      <c r="Q92" s="303">
        <f>JAN!P92+FEB!P92+MAR!P92+APR!P92+MEI!P92+JUN!P92+JUL!P92+AGS!P92+SEPT!P92+OKT!P92+NOV!P92+DES!P92</f>
        <v>0</v>
      </c>
      <c r="R92" s="331">
        <f>JAN!Q92+FEB!Q92+MAR!Q92+APR!Q92+MEI!Q92+JUN!Q92+JUL!Q92+AGS!Q92+SEPT!Q92+OKT!Q92+NOV!Q92+DES!Q92</f>
        <v>0</v>
      </c>
      <c r="S92" s="336">
        <f t="shared" si="7"/>
        <v>0.89323843416370108</v>
      </c>
      <c r="T92" s="336">
        <f t="shared" si="8"/>
        <v>0.99130434782608701</v>
      </c>
      <c r="U92" s="336">
        <f t="shared" si="9"/>
        <v>0</v>
      </c>
      <c r="V92" s="336">
        <f t="shared" si="10"/>
        <v>0.42910447761194032</v>
      </c>
      <c r="W92" s="336">
        <f t="shared" si="11"/>
        <v>2.9943799510619993E-3</v>
      </c>
      <c r="X92" s="343">
        <f t="shared" si="12"/>
        <v>1.2849018446721265</v>
      </c>
      <c r="Y92" s="344" t="str">
        <f t="shared" si="13"/>
        <v>Endemis sedang</v>
      </c>
      <c r="Z92" s="344" t="s">
        <v>601</v>
      </c>
      <c r="AA92" s="348">
        <v>230</v>
      </c>
    </row>
    <row r="93" spans="1:27" ht="30" hidden="1" customHeight="1" x14ac:dyDescent="0.3">
      <c r="A93" s="306">
        <v>92</v>
      </c>
      <c r="B93" s="306">
        <v>5</v>
      </c>
      <c r="C93" s="307" t="s">
        <v>107</v>
      </c>
      <c r="D93" s="307" t="s">
        <v>112</v>
      </c>
      <c r="E93" s="325">
        <f>'REKAP 1 KAB'!E93</f>
        <v>41927</v>
      </c>
      <c r="F93" s="303">
        <f>JAN!E93+FEB!E93+MAR!E93+APR!E93+MEI!E93+JUN!E93+JUL!E93+AGS!E93+SEPT!E93+OKT!E93+NOV!E93+DES!E93</f>
        <v>17</v>
      </c>
      <c r="G93" s="303">
        <f>JAN!F93+FEB!F93+MAR!F93+APR!F93+MEI!F93+JUN!F93+JUL!F93+AGS!F93+SEPT!F93+OKT!F93+NOV!F93+DES!F93</f>
        <v>15</v>
      </c>
      <c r="H93" s="303">
        <f>JAN!G93+FEB!G93+MAR!G93+APR!G93+MEI!G93+JUN!G93+JUL!G93+AGS!G93+SEPT!G93+OKT!G93+NOV!G93+DES!G93</f>
        <v>2</v>
      </c>
      <c r="I93" s="303">
        <f>JAN!H93+FEB!H93+MAR!H93+APR!H93+MEI!H93+JUN!H93+JUL!H93+AGS!H93+SEPT!H93+OKT!H93+NOV!H93+DES!H93</f>
        <v>17</v>
      </c>
      <c r="J93" s="303">
        <f>JAN!I93+FEB!I93+MAR!I93+APR!I93+MEI!I93+JUN!I93+JUL!I93+AGS!I93+SEPT!I93+OKT!I93+NOV!I93+DES!I93</f>
        <v>15</v>
      </c>
      <c r="K93" s="303">
        <f>JAN!J93+FEB!J93+MAR!J93+APR!J93+MEI!J93+JUN!J93+JUL!J93+AGS!J93+SEPT!J93+OKT!J93+NOV!J93+DES!J93</f>
        <v>2</v>
      </c>
      <c r="L93" s="303">
        <f>JAN!K93+FEB!K93+MAR!K93+APR!K93+MEI!K93+JUN!K93+JUL!K93+AGS!K93+SEPT!K93+OKT!K93+NOV!K93+DES!K93</f>
        <v>17</v>
      </c>
      <c r="M93" s="303">
        <f>JAN!L93+FEB!L93+MAR!L93+APR!L93+MEI!L93+JUN!L93+JUL!L93+AGS!L93+SEPT!L93+OKT!L93+NOV!L93+DES!L93</f>
        <v>8</v>
      </c>
      <c r="N93" s="303">
        <f>JAN!M93+FEB!M93+MAR!M93+APR!M93+MEI!M93+JUN!M93+JUL!M93+AGS!M93+SEPT!M93+OKT!M93+NOV!M93+DES!M93</f>
        <v>6</v>
      </c>
      <c r="O93" s="303">
        <f>JAN!N93+FEB!N93+MAR!N93+APR!N93+MEI!N93+JUN!N93+JUL!N93+AGS!N93+SEPT!N93+OKT!N93+NOV!N93+DES!N93</f>
        <v>0</v>
      </c>
      <c r="P93" s="303">
        <v>8</v>
      </c>
      <c r="Q93" s="303">
        <f>JAN!P93+FEB!P93+MAR!P93+APR!P93+MEI!P93+JUN!P93+JUL!P93+AGS!P93+SEPT!P93+OKT!P93+NOV!P93+DES!P93</f>
        <v>0</v>
      </c>
      <c r="R93" s="331">
        <f>JAN!Q93+FEB!Q93+MAR!Q93+APR!Q93+MEI!Q93+JUN!Q93+JUL!Q93+AGS!Q93+SEPT!Q93+OKT!Q93+NOV!Q93+DES!Q93</f>
        <v>0</v>
      </c>
      <c r="S93" s="336">
        <f t="shared" si="7"/>
        <v>1</v>
      </c>
      <c r="T93" s="336">
        <f t="shared" si="8"/>
        <v>0.75</v>
      </c>
      <c r="U93" s="336">
        <f t="shared" si="9"/>
        <v>0</v>
      </c>
      <c r="V93" s="336">
        <f t="shared" si="10"/>
        <v>0.47058823529411764</v>
      </c>
      <c r="W93" s="336">
        <f t="shared" si="11"/>
        <v>4.0546664440575288E-4</v>
      </c>
      <c r="X93" s="343">
        <f t="shared" si="12"/>
        <v>0.19080783266153076</v>
      </c>
      <c r="Y93" s="344" t="str">
        <f t="shared" si="13"/>
        <v>Endemis rendah</v>
      </c>
      <c r="Z93" s="344" t="s">
        <v>601</v>
      </c>
      <c r="AA93" s="348">
        <v>59</v>
      </c>
    </row>
    <row r="94" spans="1:27" ht="30" hidden="1" customHeight="1" x14ac:dyDescent="0.3">
      <c r="A94" s="306">
        <v>93</v>
      </c>
      <c r="B94" s="306">
        <v>6</v>
      </c>
      <c r="C94" s="307" t="s">
        <v>107</v>
      </c>
      <c r="D94" s="307" t="s">
        <v>113</v>
      </c>
      <c r="E94" s="325">
        <f>'REKAP 1 KAB'!E94</f>
        <v>1329773</v>
      </c>
      <c r="F94" s="303">
        <f>JAN!E94+FEB!E94+MAR!E94+APR!E94+MEI!E94+JUN!E94+JUL!E94+AGS!E94+SEPT!E94+OKT!E94+NOV!E94+DES!E94</f>
        <v>125</v>
      </c>
      <c r="G94" s="303">
        <f>JAN!F94+FEB!F94+MAR!F94+APR!F94+MEI!F94+JUN!F94+JUL!F94+AGS!F94+SEPT!F94+OKT!F94+NOV!F94+DES!F94</f>
        <v>125</v>
      </c>
      <c r="H94" s="303">
        <f>JAN!G94+FEB!G94+MAR!G94+APR!G94+MEI!G94+JUN!G94+JUL!G94+AGS!G94+SEPT!G94+OKT!G94+NOV!G94+DES!G94</f>
        <v>0</v>
      </c>
      <c r="I94" s="303">
        <f>JAN!H94+FEB!H94+MAR!H94+APR!H94+MEI!H94+JUN!H94+JUL!H94+AGS!H94+SEPT!H94+OKT!H94+NOV!H94+DES!H94</f>
        <v>125</v>
      </c>
      <c r="J94" s="303">
        <f>JAN!I94+FEB!I94+MAR!I94+APR!I94+MEI!I94+JUN!I94+JUL!I94+AGS!I94+SEPT!I94+OKT!I94+NOV!I94+DES!I94</f>
        <v>125</v>
      </c>
      <c r="K94" s="303">
        <f>JAN!J94+FEB!J94+MAR!J94+APR!J94+MEI!J94+JUN!J94+JUL!J94+AGS!J94+SEPT!J94+OKT!J94+NOV!J94+DES!J94</f>
        <v>0</v>
      </c>
      <c r="L94" s="303">
        <f>JAN!K94+FEB!K94+MAR!K94+APR!K94+MEI!K94+JUN!K94+JUL!K94+AGS!K94+SEPT!K94+OKT!K94+NOV!K94+DES!K94</f>
        <v>125</v>
      </c>
      <c r="M94" s="303">
        <f>JAN!L94+FEB!L94+MAR!L94+APR!L94+MEI!L94+JUN!L94+JUL!L94+AGS!L94+SEPT!L94+OKT!L94+NOV!L94+DES!L94</f>
        <v>19</v>
      </c>
      <c r="N94" s="303">
        <f>JAN!M94+FEB!M94+MAR!M94+APR!M94+MEI!M94+JUN!M94+JUL!M94+AGS!M94+SEPT!M94+OKT!M94+NOV!M94+DES!M94</f>
        <v>19</v>
      </c>
      <c r="O94" s="303">
        <f>JAN!N94+FEB!N94+MAR!N94+APR!N94+MEI!N94+JUN!N94+JUL!N94+AGS!N94+SEPT!N94+OKT!N94+NOV!N94+DES!N94</f>
        <v>0</v>
      </c>
      <c r="P94" s="303">
        <f>JAN!O94+FEB!O94+MAR!O94+APR!O94+MEI!O94+JUN!O94+JUL!O94+AGS!O94+SEPT!O94+OKT!O94+NOV!O94+DES!O94</f>
        <v>0</v>
      </c>
      <c r="Q94" s="303">
        <f>JAN!P94+FEB!P94+MAR!P94+APR!P94+MEI!P94+JUN!P94+JUL!P94+AGS!P94+SEPT!P94+OKT!P94+NOV!P94+DES!P94</f>
        <v>0</v>
      </c>
      <c r="R94" s="331">
        <f>JAN!Q94+FEB!Q94+MAR!Q94+APR!Q94+MEI!Q94+JUN!Q94+JUL!Q94+AGS!Q94+SEPT!Q94+OKT!Q94+NOV!Q94+DES!Q94</f>
        <v>0</v>
      </c>
      <c r="S94" s="336">
        <f t="shared" si="7"/>
        <v>1</v>
      </c>
      <c r="T94" s="336">
        <f t="shared" si="8"/>
        <v>1</v>
      </c>
      <c r="U94" s="336">
        <f t="shared" si="9"/>
        <v>0</v>
      </c>
      <c r="V94" s="336">
        <f t="shared" si="10"/>
        <v>0.152</v>
      </c>
      <c r="W94" s="336">
        <f t="shared" si="11"/>
        <v>9.4001006186770223E-5</v>
      </c>
      <c r="X94" s="343">
        <f t="shared" si="12"/>
        <v>1.4288152940389074E-2</v>
      </c>
      <c r="Y94" s="344" t="s">
        <v>598</v>
      </c>
      <c r="Z94" s="360" t="s">
        <v>598</v>
      </c>
      <c r="AA94" s="348">
        <v>1</v>
      </c>
    </row>
    <row r="95" spans="1:27" ht="30" hidden="1" customHeight="1" x14ac:dyDescent="0.3">
      <c r="A95" s="306">
        <v>94</v>
      </c>
      <c r="B95" s="306">
        <v>7</v>
      </c>
      <c r="C95" s="307" t="s">
        <v>107</v>
      </c>
      <c r="D95" s="307" t="s">
        <v>114</v>
      </c>
      <c r="E95" s="325">
        <f>'REKAP 1 KAB'!E95</f>
        <v>209280</v>
      </c>
      <c r="F95" s="303">
        <f>JAN!E95+FEB!E95+MAR!E95+APR!E95+MEI!E95+JUN!E95+JUL!E95+AGS!E95+SEPT!E95+OKT!E95+NOV!E95+DES!E95</f>
        <v>265</v>
      </c>
      <c r="G95" s="303">
        <f>JAN!F95+FEB!F95+MAR!F95+APR!F95+MEI!F95+JUN!F95+JUL!F95+AGS!F95+SEPT!F95+OKT!F95+NOV!F95+DES!F95</f>
        <v>254</v>
      </c>
      <c r="H95" s="303">
        <f>JAN!G95+FEB!G95+MAR!G95+APR!G95+MEI!G95+JUN!G95+JUL!G95+AGS!G95+SEPT!G95+OKT!G95+NOV!G95+DES!G95</f>
        <v>9</v>
      </c>
      <c r="I95" s="303">
        <f>JAN!H95+FEB!H95+MAR!H95+APR!H95+MEI!H95+JUN!H95+JUL!H95+AGS!H95+SEPT!H95+OKT!H95+NOV!H95+DES!H95</f>
        <v>263</v>
      </c>
      <c r="J95" s="303">
        <f>JAN!I95+FEB!I95+MAR!I95+APR!I95+MEI!I95+JUN!I95+JUL!I95+AGS!I95+SEPT!I95+OKT!I95+NOV!I95+DES!I95</f>
        <v>253</v>
      </c>
      <c r="K95" s="303">
        <f>JAN!J95+FEB!J95+MAR!J95+APR!J95+MEI!J95+JUN!J95+JUL!J95+AGS!J95+SEPT!J95+OKT!J95+NOV!J95+DES!J95</f>
        <v>9</v>
      </c>
      <c r="L95" s="303">
        <f>JAN!K95+FEB!K95+MAR!K95+APR!K95+MEI!K95+JUN!K95+JUL!K95+AGS!K95+SEPT!K95+OKT!K95+NOV!K95+DES!K95</f>
        <v>262</v>
      </c>
      <c r="M95" s="303">
        <f>JAN!L95+FEB!L95+MAR!L95+APR!L95+MEI!L95+JUN!L95+JUL!L95+AGS!L95+SEPT!L95+OKT!L95+NOV!L95+DES!L95</f>
        <v>3</v>
      </c>
      <c r="N95" s="303">
        <f>JAN!M95+FEB!M95+MAR!M95+APR!M95+MEI!M95+JUN!M95+JUL!M95+AGS!M95+SEPT!M95+OKT!M95+NOV!M95+DES!M95</f>
        <v>3</v>
      </c>
      <c r="O95" s="303">
        <f>JAN!N95+FEB!N95+MAR!N95+APR!N95+MEI!N95+JUN!N95+JUL!N95+AGS!N95+SEPT!N95+OKT!N95+NOV!N95+DES!N95</f>
        <v>0</v>
      </c>
      <c r="P95" s="303">
        <f>JAN!O95+FEB!O95+MAR!O95+APR!O95+MEI!O95+JUN!O95+JUL!O95+AGS!O95+SEPT!O95+OKT!O95+NOV!O95+DES!O95</f>
        <v>0</v>
      </c>
      <c r="Q95" s="303">
        <f>JAN!P95+FEB!P95+MAR!P95+APR!P95+MEI!P95+JUN!P95+JUL!P95+AGS!P95+SEPT!P95+OKT!P95+NOV!P95+DES!P95</f>
        <v>0</v>
      </c>
      <c r="R95" s="331">
        <f>JAN!Q95+FEB!Q95+MAR!Q95+APR!Q95+MEI!Q95+JUN!Q95+JUL!Q95+AGS!Q95+SEPT!Q95+OKT!Q95+NOV!Q95+DES!Q95</f>
        <v>0</v>
      </c>
      <c r="S95" s="336">
        <f t="shared" si="7"/>
        <v>0.99245283018867925</v>
      </c>
      <c r="T95" s="336">
        <f t="shared" si="8"/>
        <v>1</v>
      </c>
      <c r="U95" s="336">
        <f t="shared" si="9"/>
        <v>0</v>
      </c>
      <c r="V95" s="336">
        <f t="shared" si="10"/>
        <v>1.1450381679389313E-2</v>
      </c>
      <c r="W95" s="336">
        <f t="shared" si="11"/>
        <v>1.2519113149847094E-3</v>
      </c>
      <c r="X95" s="343">
        <f t="shared" si="12"/>
        <v>1.4334862385321102E-2</v>
      </c>
      <c r="Y95" s="344" t="s">
        <v>598</v>
      </c>
      <c r="Z95" s="360" t="s">
        <v>598</v>
      </c>
      <c r="AA95" s="348">
        <v>0</v>
      </c>
    </row>
    <row r="96" spans="1:27" ht="30" hidden="1" customHeight="1" x14ac:dyDescent="0.3">
      <c r="A96" s="309">
        <v>95</v>
      </c>
      <c r="B96" s="309">
        <v>1</v>
      </c>
      <c r="C96" s="310" t="s">
        <v>115</v>
      </c>
      <c r="D96" s="310" t="s">
        <v>116</v>
      </c>
      <c r="E96" s="325">
        <f>'REKAP 1 KAB'!E96</f>
        <v>237791</v>
      </c>
      <c r="F96" s="311">
        <f>JAN!E96+FEB!E96+MAR!E96+APR!E96+MEI!E96+JUN!E96+JUL!E96+AGS!E96+SEPT!E96+OKT!E96+NOV!E96+DES!E96</f>
        <v>96</v>
      </c>
      <c r="G96" s="311">
        <f>JAN!F96+FEB!F96+MAR!F96+APR!F96+MEI!F96+JUN!F96+JUL!F96+AGS!F96+SEPT!F96+OKT!F96+NOV!F96+DES!F96</f>
        <v>0</v>
      </c>
      <c r="H96" s="311">
        <f>JAN!G96+FEB!G96+MAR!G96+APR!G96+MEI!G96+JUN!G96+JUL!G96+AGS!G96+SEPT!G96+OKT!G96+NOV!G96+DES!G96</f>
        <v>8</v>
      </c>
      <c r="I96" s="311">
        <f>JAN!H96+FEB!H96+MAR!H96+APR!H96+MEI!H96+JUN!H96+JUL!H96+AGS!H96+SEPT!H96+OKT!H96+NOV!H96+DES!H96</f>
        <v>8</v>
      </c>
      <c r="J96" s="311">
        <f>JAN!I96+FEB!I96+MAR!I96+APR!I96+MEI!I96+JUN!I96+JUL!I96+AGS!I96+SEPT!I96+OKT!I96+NOV!I96+DES!I96</f>
        <v>0</v>
      </c>
      <c r="K96" s="311">
        <f>JAN!J96+FEB!J96+MAR!J96+APR!J96+MEI!J96+JUN!J96+JUL!J96+AGS!J96+SEPT!J96+OKT!J96+NOV!J96+DES!J96</f>
        <v>58</v>
      </c>
      <c r="L96" s="311">
        <f>JAN!K96+FEB!K96+MAR!K96+APR!K96+MEI!K96+JUN!K96+JUL!K96+AGS!K96+SEPT!K96+OKT!K96+NOV!K96+DES!K96</f>
        <v>58</v>
      </c>
      <c r="M96" s="311">
        <f>JAN!L96+FEB!L96+MAR!L96+APR!L96+MEI!L96+JUN!L96+JUL!L96+AGS!L96+SEPT!L96+OKT!L96+NOV!L96+DES!L96</f>
        <v>0</v>
      </c>
      <c r="N96" s="311">
        <f>JAN!M96+FEB!M96+MAR!M96+APR!M96+MEI!M96+JUN!M96+JUL!M96+AGS!M96+SEPT!M96+OKT!M96+NOV!M96+DES!M96</f>
        <v>0</v>
      </c>
      <c r="O96" s="311">
        <f>JAN!N96+FEB!N96+MAR!N96+APR!N96+MEI!N96+JUN!N96+JUL!N96+AGS!N96+SEPT!N96+OKT!N96+NOV!N96+DES!N96</f>
        <v>0</v>
      </c>
      <c r="P96" s="311">
        <f>JAN!O96+FEB!O96+MAR!O96+APR!O96+MEI!O96+JUN!O96+JUL!O96+AGS!O96+SEPT!O96+OKT!O96+NOV!O96+DES!O96</f>
        <v>0</v>
      </c>
      <c r="Q96" s="311">
        <f>JAN!P96+FEB!P96+MAR!P96+APR!P96+MEI!P96+JUN!P96+JUL!P96+AGS!P96+SEPT!P96+OKT!P96+NOV!P96+DES!P96</f>
        <v>0</v>
      </c>
      <c r="R96" s="332">
        <f>JAN!Q96+FEB!Q96+MAR!Q96+APR!Q96+MEI!Q96+JUN!Q96+JUL!Q96+AGS!Q96+SEPT!Q96+OKT!Q96+NOV!Q96+DES!Q96</f>
        <v>0</v>
      </c>
      <c r="S96" s="336">
        <f t="shared" si="7"/>
        <v>8.3333333333333329E-2</v>
      </c>
      <c r="T96" s="336" t="e">
        <f t="shared" si="8"/>
        <v>#DIV/0!</v>
      </c>
      <c r="U96" s="336" t="e">
        <f t="shared" si="9"/>
        <v>#DIV/0!</v>
      </c>
      <c r="V96" s="336">
        <f t="shared" si="10"/>
        <v>0</v>
      </c>
      <c r="W96" s="336">
        <f t="shared" si="11"/>
        <v>2.4391167033235067E-4</v>
      </c>
      <c r="X96" s="343">
        <f t="shared" si="12"/>
        <v>0</v>
      </c>
      <c r="Y96" s="344" t="s">
        <v>598</v>
      </c>
      <c r="Z96" s="360" t="s">
        <v>598</v>
      </c>
      <c r="AA96" s="348">
        <v>0</v>
      </c>
    </row>
    <row r="97" spans="1:27" ht="30" hidden="1" customHeight="1" x14ac:dyDescent="0.3">
      <c r="A97" s="309">
        <v>96</v>
      </c>
      <c r="B97" s="309">
        <v>2</v>
      </c>
      <c r="C97" s="310" t="s">
        <v>115</v>
      </c>
      <c r="D97" s="310" t="s">
        <v>117</v>
      </c>
      <c r="E97" s="325">
        <f>'REKAP 1 KAB'!E97</f>
        <v>383480</v>
      </c>
      <c r="F97" s="311">
        <f>JAN!E97+FEB!E97+MAR!E97+APR!E97+MEI!E97+JUN!E97+JUL!E97+AGS!E97+SEPT!E97+OKT!E97+NOV!E97+DES!E97</f>
        <v>2752</v>
      </c>
      <c r="G97" s="311">
        <f>JAN!F97+FEB!F97+MAR!F97+APR!F97+MEI!F97+JUN!F97+JUL!F97+AGS!F97+SEPT!F97+OKT!F97+NOV!F97+DES!F97</f>
        <v>1608</v>
      </c>
      <c r="H97" s="311">
        <f>JAN!G97+FEB!G97+MAR!G97+APR!G97+MEI!G97+JUN!G97+JUL!G97+AGS!G97+SEPT!G97+OKT!G97+NOV!G97+DES!G97</f>
        <v>1928</v>
      </c>
      <c r="I97" s="311">
        <f>JAN!H97+FEB!H97+MAR!H97+APR!H97+MEI!H97+JUN!H97+JUL!H97+AGS!H97+SEPT!H97+OKT!H97+NOV!H97+DES!H97</f>
        <v>3536</v>
      </c>
      <c r="J97" s="311">
        <f>JAN!I97+FEB!I97+MAR!I97+APR!I97+MEI!I97+JUN!I97+JUL!I97+AGS!I97+SEPT!I97+OKT!I97+NOV!I97+DES!I97</f>
        <v>2161</v>
      </c>
      <c r="K97" s="311">
        <f>JAN!J97+FEB!J97+MAR!J97+APR!J97+MEI!J97+JUN!J97+JUL!J97+AGS!J97+SEPT!J97+OKT!J97+NOV!J97+DES!J97</f>
        <v>3057</v>
      </c>
      <c r="L97" s="311">
        <f>JAN!K97+FEB!K97+MAR!K97+APR!K97+MEI!K97+JUN!K97+JUL!K97+AGS!K97+SEPT!K97+OKT!K97+NOV!K97+DES!K97</f>
        <v>5218</v>
      </c>
      <c r="M97" s="311">
        <f>JAN!L97+FEB!L97+MAR!L97+APR!L97+MEI!L97+JUN!L97+JUL!L97+AGS!L97+SEPT!L97+OKT!L97+NOV!L97+DES!L97</f>
        <v>84</v>
      </c>
      <c r="N97" s="311">
        <f>JAN!M97+FEB!M97+MAR!M97+APR!M97+MEI!M97+JUN!M97+JUL!M97+AGS!M97+SEPT!M97+OKT!M97+NOV!M97+DES!M97</f>
        <v>77</v>
      </c>
      <c r="O97" s="311">
        <f>JAN!N97+FEB!N97+MAR!N97+APR!N97+MEI!N97+JUN!N97+JUL!N97+AGS!N97+SEPT!N97+OKT!N97+NOV!N97+DES!N97</f>
        <v>77</v>
      </c>
      <c r="P97" s="311">
        <f>JAN!O97+FEB!O97+MAR!O97+APR!O97+MEI!O97+JUN!O97+JUL!O97+AGS!O97+SEPT!O97+OKT!O97+NOV!O97+DES!O97</f>
        <v>70</v>
      </c>
      <c r="Q97" s="311">
        <f>JAN!P97+FEB!P97+MAR!P97+APR!P97+MEI!P97+JUN!P97+JUL!P97+AGS!P97+SEPT!P97+OKT!P97+NOV!P97+DES!P97</f>
        <v>7</v>
      </c>
      <c r="R97" s="332">
        <f>JAN!Q97+FEB!Q97+MAR!Q97+APR!Q97+MEI!Q97+JUN!Q97+JUL!Q97+AGS!Q97+SEPT!Q97+OKT!Q97+NOV!Q97+DES!Q97</f>
        <v>0</v>
      </c>
      <c r="S97" s="336">
        <f t="shared" si="7"/>
        <v>1.2848837209302326</v>
      </c>
      <c r="T97" s="336">
        <f t="shared" si="8"/>
        <v>0.91666666666666663</v>
      </c>
      <c r="U97" s="336">
        <f t="shared" si="9"/>
        <v>0.91666666666666663</v>
      </c>
      <c r="V97" s="336">
        <f t="shared" si="10"/>
        <v>1.6098121885779991E-2</v>
      </c>
      <c r="W97" s="336">
        <f t="shared" si="11"/>
        <v>1.3606967768853655E-2</v>
      </c>
      <c r="X97" s="343">
        <f t="shared" si="12"/>
        <v>0.21904662563888599</v>
      </c>
      <c r="Y97" s="344" t="str">
        <f t="shared" si="13"/>
        <v>Endemis rendah</v>
      </c>
      <c r="Z97" s="344" t="s">
        <v>600</v>
      </c>
      <c r="AA97" s="348">
        <v>69</v>
      </c>
    </row>
    <row r="98" spans="1:27" ht="30" hidden="1" customHeight="1" x14ac:dyDescent="0.3">
      <c r="A98" s="309">
        <v>97</v>
      </c>
      <c r="B98" s="309">
        <v>3</v>
      </c>
      <c r="C98" s="310" t="s">
        <v>115</v>
      </c>
      <c r="D98" s="310" t="s">
        <v>118</v>
      </c>
      <c r="E98" s="325">
        <f>'REKAP 1 KAB'!E98</f>
        <v>295985</v>
      </c>
      <c r="F98" s="311">
        <f>JAN!E98+FEB!E98+MAR!E98+APR!E98+MEI!E98+JUN!E98+JUL!E98+AGS!E98+SEPT!E98+OKT!E98+NOV!E98+DES!E98</f>
        <v>4239</v>
      </c>
      <c r="G98" s="311">
        <f>JAN!F98+FEB!F98+MAR!F98+APR!F98+MEI!F98+JUN!F98+JUL!F98+AGS!F98+SEPT!F98+OKT!F98+NOV!F98+DES!F98</f>
        <v>964</v>
      </c>
      <c r="H98" s="311">
        <f>JAN!G98+FEB!G98+MAR!G98+APR!G98+MEI!G98+JUN!G98+JUL!G98+AGS!G98+SEPT!G98+OKT!G98+NOV!G98+DES!G98</f>
        <v>2384</v>
      </c>
      <c r="I98" s="311">
        <f>JAN!H98+FEB!H98+MAR!H98+APR!H98+MEI!H98+JUN!H98+JUL!H98+AGS!H98+SEPT!H98+OKT!H98+NOV!H98+DES!H98</f>
        <v>3348</v>
      </c>
      <c r="J98" s="311">
        <f>JAN!I98+FEB!I98+MAR!I98+APR!I98+MEI!I98+JUN!I98+JUL!I98+AGS!I98+SEPT!I98+OKT!I98+NOV!I98+DES!I98</f>
        <v>2598</v>
      </c>
      <c r="K98" s="311">
        <f>JAN!J98+FEB!J98+MAR!J98+APR!J98+MEI!J98+JUN!J98+JUL!J98+AGS!J98+SEPT!J98+OKT!J98+NOV!J98+DES!J98</f>
        <v>6814</v>
      </c>
      <c r="L98" s="311">
        <f>JAN!K98+FEB!K98+MAR!K98+APR!K98+MEI!K98+JUN!K98+JUL!K98+AGS!K98+SEPT!K98+OKT!K98+NOV!K98+DES!K98</f>
        <v>9412</v>
      </c>
      <c r="M98" s="311">
        <f>JAN!L98+FEB!L98+MAR!L98+APR!L98+MEI!L98+JUN!L98+JUL!L98+AGS!L98+SEPT!L98+OKT!L98+NOV!L98+DES!L98</f>
        <v>11</v>
      </c>
      <c r="N98" s="311">
        <f>JAN!M98+FEB!M98+MAR!M98+APR!M98+MEI!M98+JUN!M98+JUL!M98+AGS!M98+SEPT!M98+OKT!M98+NOV!M98+DES!M98</f>
        <v>11</v>
      </c>
      <c r="O98" s="311">
        <f>JAN!N98+FEB!N98+MAR!N98+APR!N98+MEI!N98+JUN!N98+JUL!N98+AGS!N98+SEPT!N98+OKT!N98+NOV!N98+DES!N98</f>
        <v>10</v>
      </c>
      <c r="P98" s="311">
        <f>JAN!O98+FEB!O98+MAR!O98+APR!O98+MEI!O98+JUN!O98+JUL!O98+AGS!O98+SEPT!O98+OKT!O98+NOV!O98+DES!O98</f>
        <v>9</v>
      </c>
      <c r="Q98" s="311">
        <f>JAN!P98+FEB!P98+MAR!P98+APR!P98+MEI!P98+JUN!P98+JUL!P98+AGS!P98+SEPT!P98+OKT!P98+NOV!P98+DES!P98</f>
        <v>1</v>
      </c>
      <c r="R98" s="332">
        <f>JAN!Q98+FEB!Q98+MAR!Q98+APR!Q98+MEI!Q98+JUN!Q98+JUL!Q98+AGS!Q98+SEPT!Q98+OKT!Q98+NOV!Q98+DES!Q98</f>
        <v>0</v>
      </c>
      <c r="S98" s="336">
        <f t="shared" si="7"/>
        <v>0.78980891719745228</v>
      </c>
      <c r="T98" s="336">
        <f t="shared" si="8"/>
        <v>1</v>
      </c>
      <c r="U98" s="336">
        <f t="shared" si="9"/>
        <v>0.90909090909090906</v>
      </c>
      <c r="V98" s="336">
        <f t="shared" si="10"/>
        <v>1.1687207819804505E-3</v>
      </c>
      <c r="W98" s="336">
        <f t="shared" si="11"/>
        <v>3.1798908728482865E-2</v>
      </c>
      <c r="X98" s="343">
        <f t="shared" si="12"/>
        <v>3.7164045475277463E-2</v>
      </c>
      <c r="Y98" s="344" t="str">
        <f t="shared" si="13"/>
        <v>Endemis rendah</v>
      </c>
      <c r="Z98" s="344" t="s">
        <v>600</v>
      </c>
      <c r="AA98" s="348">
        <v>2</v>
      </c>
    </row>
    <row r="99" spans="1:27" ht="30" hidden="1" customHeight="1" x14ac:dyDescent="0.3">
      <c r="A99" s="309">
        <v>98</v>
      </c>
      <c r="B99" s="309">
        <v>4</v>
      </c>
      <c r="C99" s="310" t="s">
        <v>115</v>
      </c>
      <c r="D99" s="310" t="s">
        <v>119</v>
      </c>
      <c r="E99" s="325">
        <f>'REKAP 1 KAB'!E99</f>
        <v>269966</v>
      </c>
      <c r="F99" s="311">
        <f>JAN!E99+FEB!E99+MAR!E99+APR!E99+MEI!E99+JUN!E99+JUL!E99+AGS!E99+SEPT!E99+OKT!E99+NOV!E99+DES!E99</f>
        <v>3000</v>
      </c>
      <c r="G99" s="311">
        <f>JAN!F99+FEB!F99+MAR!F99+APR!F99+MEI!F99+JUN!F99+JUL!F99+AGS!F99+SEPT!F99+OKT!F99+NOV!F99+DES!F99</f>
        <v>2495</v>
      </c>
      <c r="H99" s="311">
        <f>JAN!G99+FEB!G99+MAR!G99+APR!G99+MEI!G99+JUN!G99+JUL!G99+AGS!G99+SEPT!G99+OKT!G99+NOV!G99+DES!G99</f>
        <v>506</v>
      </c>
      <c r="I99" s="311">
        <f>JAN!H99+FEB!H99+MAR!H99+APR!H99+MEI!H99+JUN!H99+JUL!H99+AGS!H99+SEPT!H99+OKT!H99+NOV!H99+DES!H99</f>
        <v>3001</v>
      </c>
      <c r="J99" s="311">
        <f>JAN!I99+FEB!I99+MAR!I99+APR!I99+MEI!I99+JUN!I99+JUL!I99+AGS!I99+SEPT!I99+OKT!I99+NOV!I99+DES!I99</f>
        <v>2473</v>
      </c>
      <c r="K99" s="311">
        <f>JAN!J99+FEB!J99+MAR!J99+APR!J99+MEI!J99+JUN!J99+JUL!J99+AGS!J99+SEPT!J99+OKT!J99+NOV!J99+DES!J99</f>
        <v>1030</v>
      </c>
      <c r="L99" s="311">
        <f>JAN!K99+FEB!K99+MAR!K99+APR!K99+MEI!K99+JUN!K99+JUL!K99+AGS!K99+SEPT!K99+OKT!K99+NOV!K99+DES!K99</f>
        <v>3503</v>
      </c>
      <c r="M99" s="311">
        <f>JAN!L99+FEB!L99+MAR!L99+APR!L99+MEI!L99+JUN!L99+JUL!L99+AGS!L99+SEPT!L99+OKT!L99+NOV!L99+DES!L99</f>
        <v>6</v>
      </c>
      <c r="N99" s="311">
        <f>JAN!M99+FEB!M99+MAR!M99+APR!M99+MEI!M99+JUN!M99+JUL!M99+AGS!M99+SEPT!M99+OKT!M99+NOV!M99+DES!M99</f>
        <v>6</v>
      </c>
      <c r="O99" s="311">
        <f>JAN!N99+FEB!N99+MAR!N99+APR!N99+MEI!N99+JUN!N99+JUL!N99+AGS!N99+SEPT!N99+OKT!N99+NOV!N99+DES!N99</f>
        <v>6</v>
      </c>
      <c r="P99" s="311">
        <f>JAN!O99+FEB!O99+MAR!O99+APR!O99+MEI!O99+JUN!O99+JUL!O99+AGS!O99+SEPT!O99+OKT!O99+NOV!O99+DES!O99</f>
        <v>0</v>
      </c>
      <c r="Q99" s="311">
        <f>JAN!P99+FEB!P99+MAR!P99+APR!P99+MEI!P99+JUN!P99+JUL!P99+AGS!P99+SEPT!P99+OKT!P99+NOV!P99+DES!P99</f>
        <v>6</v>
      </c>
      <c r="R99" s="332">
        <f>JAN!Q99+FEB!Q99+MAR!Q99+APR!Q99+MEI!Q99+JUN!Q99+JUL!Q99+AGS!Q99+SEPT!Q99+OKT!Q99+NOV!Q99+DES!Q99</f>
        <v>0</v>
      </c>
      <c r="S99" s="336">
        <f t="shared" si="7"/>
        <v>1.0003333333333333</v>
      </c>
      <c r="T99" s="336">
        <f t="shared" si="8"/>
        <v>1</v>
      </c>
      <c r="U99" s="336">
        <f t="shared" si="9"/>
        <v>1</v>
      </c>
      <c r="V99" s="336">
        <f t="shared" si="10"/>
        <v>1.7128175849272054E-3</v>
      </c>
      <c r="W99" s="336">
        <f t="shared" si="11"/>
        <v>1.2975708052125083E-2</v>
      </c>
      <c r="X99" s="343">
        <f t="shared" si="12"/>
        <v>2.2225020928561375E-2</v>
      </c>
      <c r="Y99" s="344" t="str">
        <f t="shared" si="13"/>
        <v>Endemis rendah</v>
      </c>
      <c r="Z99" s="344" t="s">
        <v>600</v>
      </c>
      <c r="AA99" s="348">
        <v>9</v>
      </c>
    </row>
    <row r="100" spans="1:27" ht="30" hidden="1" customHeight="1" x14ac:dyDescent="0.3">
      <c r="A100" s="309">
        <v>99</v>
      </c>
      <c r="B100" s="309">
        <v>5</v>
      </c>
      <c r="C100" s="310" t="s">
        <v>115</v>
      </c>
      <c r="D100" s="310" t="s">
        <v>120</v>
      </c>
      <c r="E100" s="325">
        <f>'REKAP 1 KAB'!E100</f>
        <v>432305</v>
      </c>
      <c r="F100" s="311">
        <f>JAN!E100+FEB!E100+MAR!E100+APR!E100+MEI!E100+JUN!E100+JUL!E100+AGS!E100+SEPT!E100+OKT!E100+NOV!E100+DES!E100</f>
        <v>1175</v>
      </c>
      <c r="G100" s="311">
        <f>JAN!F100+FEB!F100+MAR!F100+APR!F100+MEI!F100+JUN!F100+JUL!F100+AGS!F100+SEPT!F100+OKT!F100+NOV!F100+DES!F100</f>
        <v>1346</v>
      </c>
      <c r="H100" s="311">
        <f>JAN!G100+FEB!G100+MAR!G100+APR!G100+MEI!G100+JUN!G100+JUL!G100+AGS!G100+SEPT!G100+OKT!G100+NOV!G100+DES!G100</f>
        <v>100</v>
      </c>
      <c r="I100" s="311">
        <f>JAN!H100+FEB!H100+MAR!H100+APR!H100+MEI!H100+JUN!H100+JUL!H100+AGS!H100+SEPT!H100+OKT!H100+NOV!H100+DES!H100</f>
        <v>1446</v>
      </c>
      <c r="J100" s="311">
        <f>JAN!I100+FEB!I100+MAR!I100+APR!I100+MEI!I100+JUN!I100+JUL!I100+AGS!I100+SEPT!I100+OKT!I100+NOV!I100+DES!I100</f>
        <v>6656</v>
      </c>
      <c r="K100" s="311">
        <f>JAN!J100+FEB!J100+MAR!J100+APR!J100+MEI!J100+JUN!J100+JUL!J100+AGS!J100+SEPT!J100+OKT!J100+NOV!J100+DES!J100</f>
        <v>1229</v>
      </c>
      <c r="L100" s="311">
        <f>JAN!K100+FEB!K100+MAR!K100+APR!K100+MEI!K100+JUN!K100+JUL!K100+AGS!K100+SEPT!K100+OKT!K100+NOV!K100+DES!K100</f>
        <v>7885</v>
      </c>
      <c r="M100" s="311">
        <f>JAN!L100+FEB!L100+MAR!L100+APR!L100+MEI!L100+JUN!L100+JUL!L100+AGS!L100+SEPT!L100+OKT!L100+NOV!L100+DES!L100</f>
        <v>0</v>
      </c>
      <c r="N100" s="311">
        <f>JAN!M100+FEB!M100+MAR!M100+APR!M100+MEI!M100+JUN!M100+JUL!M100+AGS!M100+SEPT!M100+OKT!M100+NOV!M100+DES!M100</f>
        <v>0</v>
      </c>
      <c r="O100" s="311">
        <f>JAN!N100+FEB!N100+MAR!N100+APR!N100+MEI!N100+JUN!N100+JUL!N100+AGS!N100+SEPT!N100+OKT!N100+NOV!N100+DES!N100</f>
        <v>0</v>
      </c>
      <c r="P100" s="311">
        <f>JAN!O100+FEB!O100+MAR!O100+APR!O100+MEI!O100+JUN!O100+JUL!O100+AGS!O100+SEPT!O100+OKT!O100+NOV!O100+DES!O100</f>
        <v>0</v>
      </c>
      <c r="Q100" s="311">
        <f>JAN!P100+FEB!P100+MAR!P100+APR!P100+MEI!P100+JUN!P100+JUL!P100+AGS!P100+SEPT!P100+OKT!P100+NOV!P100+DES!P100</f>
        <v>0</v>
      </c>
      <c r="R100" s="332">
        <f>JAN!Q100+FEB!Q100+MAR!Q100+APR!Q100+MEI!Q100+JUN!Q100+JUL!Q100+AGS!Q100+SEPT!Q100+OKT!Q100+NOV!Q100+DES!Q100</f>
        <v>0</v>
      </c>
      <c r="S100" s="336">
        <f t="shared" si="7"/>
        <v>1.2306382978723405</v>
      </c>
      <c r="T100" s="336" t="e">
        <f t="shared" si="8"/>
        <v>#DIV/0!</v>
      </c>
      <c r="U100" s="336" t="e">
        <f t="shared" si="9"/>
        <v>#DIV/0!</v>
      </c>
      <c r="V100" s="336">
        <f t="shared" si="10"/>
        <v>0</v>
      </c>
      <c r="W100" s="336">
        <f t="shared" si="11"/>
        <v>1.8239437434218898E-2</v>
      </c>
      <c r="X100" s="343">
        <f t="shared" si="12"/>
        <v>0</v>
      </c>
      <c r="Y100" s="344" t="s">
        <v>598</v>
      </c>
      <c r="Z100" s="360" t="s">
        <v>598</v>
      </c>
      <c r="AA100" s="348">
        <v>3</v>
      </c>
    </row>
    <row r="101" spans="1:27" ht="30" hidden="1" customHeight="1" x14ac:dyDescent="0.3">
      <c r="A101" s="309">
        <v>100</v>
      </c>
      <c r="B101" s="309">
        <v>6</v>
      </c>
      <c r="C101" s="310" t="s">
        <v>115</v>
      </c>
      <c r="D101" s="310" t="s">
        <v>121</v>
      </c>
      <c r="E101" s="325">
        <f>'REKAP 1 KAB'!E101</f>
        <v>218413</v>
      </c>
      <c r="F101" s="311">
        <f>JAN!E101+FEB!E101+MAR!E101+APR!E101+MEI!E101+JUN!E101+JUL!E101+AGS!E101+SEPT!E101+OKT!E101+NOV!E101+DES!E101</f>
        <v>41</v>
      </c>
      <c r="G101" s="311">
        <f>JAN!F101+FEB!F101+MAR!F101+APR!F101+MEI!F101+JUN!F101+JUL!F101+AGS!F101+SEPT!F101+OKT!F101+NOV!F101+DES!F101</f>
        <v>201</v>
      </c>
      <c r="H101" s="311">
        <f>JAN!G101+FEB!G101+MAR!G101+APR!G101+MEI!G101+JUN!G101+JUL!G101+AGS!G101+SEPT!G101+OKT!G101+NOV!G101+DES!G101</f>
        <v>34</v>
      </c>
      <c r="I101" s="311">
        <f>JAN!H101+FEB!H101+MAR!H101+APR!H101+MEI!H101+JUN!H101+JUL!H101+AGS!H101+SEPT!H101+OKT!H101+NOV!H101+DES!H101</f>
        <v>235</v>
      </c>
      <c r="J101" s="311">
        <f>JAN!I101+FEB!I101+MAR!I101+APR!I101+MEI!I101+JUN!I101+JUL!I101+AGS!I101+SEPT!I101+OKT!I101+NOV!I101+DES!I101</f>
        <v>659</v>
      </c>
      <c r="K101" s="311">
        <f>JAN!J101+FEB!J101+MAR!J101+APR!J101+MEI!J101+JUN!J101+JUL!J101+AGS!J101+SEPT!J101+OKT!J101+NOV!J101+DES!J101</f>
        <v>1269</v>
      </c>
      <c r="L101" s="311">
        <f>JAN!K101+FEB!K101+MAR!K101+APR!K101+MEI!K101+JUN!K101+JUL!K101+AGS!K101+SEPT!K101+OKT!K101+NOV!K101+DES!K101</f>
        <v>1928</v>
      </c>
      <c r="M101" s="311">
        <f>JAN!L101+FEB!L101+MAR!L101+APR!L101+MEI!L101+JUN!L101+JUL!L101+AGS!L101+SEPT!L101+OKT!L101+NOV!L101+DES!L101</f>
        <v>0</v>
      </c>
      <c r="N101" s="311">
        <f>JAN!M101+FEB!M101+MAR!M101+APR!M101+MEI!M101+JUN!M101+JUL!M101+AGS!M101+SEPT!M101+OKT!M101+NOV!M101+DES!M101</f>
        <v>0</v>
      </c>
      <c r="O101" s="311">
        <f>JAN!N101+FEB!N101+MAR!N101+APR!N101+MEI!N101+JUN!N101+JUL!N101+AGS!N101+SEPT!N101+OKT!N101+NOV!N101+DES!N101</f>
        <v>0</v>
      </c>
      <c r="P101" s="311">
        <f>JAN!O101+FEB!O101+MAR!O101+APR!O101+MEI!O101+JUN!O101+JUL!O101+AGS!O101+SEPT!O101+OKT!O101+NOV!O101+DES!O101</f>
        <v>0</v>
      </c>
      <c r="Q101" s="311">
        <f>JAN!P101+FEB!P101+MAR!P101+APR!P101+MEI!P101+JUN!P101+JUL!P101+AGS!P101+SEPT!P101+OKT!P101+NOV!P101+DES!P101</f>
        <v>0</v>
      </c>
      <c r="R101" s="332">
        <f>JAN!Q101+FEB!Q101+MAR!Q101+APR!Q101+MEI!Q101+JUN!Q101+JUL!Q101+AGS!Q101+SEPT!Q101+OKT!Q101+NOV!Q101+DES!Q101</f>
        <v>0</v>
      </c>
      <c r="S101" s="336">
        <f t="shared" si="7"/>
        <v>5.7317073170731705</v>
      </c>
      <c r="T101" s="336" t="e">
        <f t="shared" si="8"/>
        <v>#DIV/0!</v>
      </c>
      <c r="U101" s="336" t="e">
        <f t="shared" si="9"/>
        <v>#DIV/0!</v>
      </c>
      <c r="V101" s="336">
        <f t="shared" si="10"/>
        <v>0</v>
      </c>
      <c r="W101" s="336">
        <f t="shared" si="11"/>
        <v>8.8273133925178444E-3</v>
      </c>
      <c r="X101" s="343">
        <f t="shared" si="12"/>
        <v>0</v>
      </c>
      <c r="Y101" s="344" t="str">
        <f t="shared" si="13"/>
        <v>Endemis rendah</v>
      </c>
      <c r="Z101" s="344" t="s">
        <v>600</v>
      </c>
      <c r="AA101" s="348">
        <v>28</v>
      </c>
    </row>
    <row r="102" spans="1:27" ht="30" hidden="1" customHeight="1" x14ac:dyDescent="0.3">
      <c r="A102" s="309">
        <v>101</v>
      </c>
      <c r="B102" s="309">
        <v>7</v>
      </c>
      <c r="C102" s="310" t="s">
        <v>115</v>
      </c>
      <c r="D102" s="310" t="s">
        <v>122</v>
      </c>
      <c r="E102" s="325">
        <f>'REKAP 1 KAB'!E102</f>
        <v>328343</v>
      </c>
      <c r="F102" s="311">
        <f>JAN!E102+FEB!E102+MAR!E102+APR!E102+MEI!E102+JUN!E102+JUL!E102+AGS!E102+SEPT!E102+OKT!E102+NOV!E102+DES!E102</f>
        <v>642</v>
      </c>
      <c r="G102" s="311">
        <f>JAN!F102+FEB!F102+MAR!F102+APR!F102+MEI!F102+JUN!F102+JUL!F102+AGS!F102+SEPT!F102+OKT!F102+NOV!F102+DES!F102</f>
        <v>357</v>
      </c>
      <c r="H102" s="311">
        <f>JAN!G102+FEB!G102+MAR!G102+APR!G102+MEI!G102+JUN!G102+JUL!G102+AGS!G102+SEPT!G102+OKT!G102+NOV!G102+DES!G102</f>
        <v>71</v>
      </c>
      <c r="I102" s="311">
        <f>JAN!H102+FEB!H102+MAR!H102+APR!H102+MEI!H102+JUN!H102+JUL!H102+AGS!H102+SEPT!H102+OKT!H102+NOV!H102+DES!H102</f>
        <v>428</v>
      </c>
      <c r="J102" s="311">
        <f>JAN!I102+FEB!I102+MAR!I102+APR!I102+MEI!I102+JUN!I102+JUL!I102+AGS!I102+SEPT!I102+OKT!I102+NOV!I102+DES!I102</f>
        <v>343</v>
      </c>
      <c r="K102" s="311">
        <f>JAN!J102+FEB!J102+MAR!J102+APR!J102+MEI!J102+JUN!J102+JUL!J102+AGS!J102+SEPT!J102+OKT!J102+NOV!J102+DES!J102</f>
        <v>414</v>
      </c>
      <c r="L102" s="311">
        <f>JAN!K102+FEB!K102+MAR!K102+APR!K102+MEI!K102+JUN!K102+JUL!K102+AGS!K102+SEPT!K102+OKT!K102+NOV!K102+DES!K102</f>
        <v>757</v>
      </c>
      <c r="M102" s="311">
        <f>JAN!L102+FEB!L102+MAR!L102+APR!L102+MEI!L102+JUN!L102+JUL!L102+AGS!L102+SEPT!L102+OKT!L102+NOV!L102+DES!L102</f>
        <v>1</v>
      </c>
      <c r="N102" s="311">
        <f>JAN!M102+FEB!M102+MAR!M102+APR!M102+MEI!M102+JUN!M102+JUL!M102+AGS!M102+SEPT!M102+OKT!M102+NOV!M102+DES!M102</f>
        <v>1</v>
      </c>
      <c r="O102" s="311">
        <f>JAN!N102+FEB!N102+MAR!N102+APR!N102+MEI!N102+JUN!N102+JUL!N102+AGS!N102+SEPT!N102+OKT!N102+NOV!N102+DES!N102</f>
        <v>1</v>
      </c>
      <c r="P102" s="311">
        <f>JAN!O102+FEB!O102+MAR!O102+APR!O102+MEI!O102+JUN!O102+JUL!O102+AGS!O102+SEPT!O102+OKT!O102+NOV!O102+DES!O102</f>
        <v>0</v>
      </c>
      <c r="Q102" s="311">
        <f>JAN!P102+FEB!P102+MAR!P102+APR!P102+MEI!P102+JUN!P102+JUL!P102+AGS!P102+SEPT!P102+OKT!P102+NOV!P102+DES!P102</f>
        <v>1</v>
      </c>
      <c r="R102" s="332">
        <f>JAN!Q102+FEB!Q102+MAR!Q102+APR!Q102+MEI!Q102+JUN!Q102+JUL!Q102+AGS!Q102+SEPT!Q102+OKT!Q102+NOV!Q102+DES!Q102</f>
        <v>0</v>
      </c>
      <c r="S102" s="336">
        <f t="shared" si="7"/>
        <v>0.66666666666666663</v>
      </c>
      <c r="T102" s="336">
        <f t="shared" si="8"/>
        <v>1</v>
      </c>
      <c r="U102" s="336">
        <f t="shared" si="9"/>
        <v>1</v>
      </c>
      <c r="V102" s="336">
        <f t="shared" si="10"/>
        <v>1.321003963011889E-3</v>
      </c>
      <c r="W102" s="336">
        <f t="shared" si="11"/>
        <v>2.3055158782127228E-3</v>
      </c>
      <c r="X102" s="343">
        <f t="shared" si="12"/>
        <v>3.0455956119058423E-3</v>
      </c>
      <c r="Y102" s="344" t="str">
        <f t="shared" si="13"/>
        <v>Endemis rendah</v>
      </c>
      <c r="Z102" s="344" t="s">
        <v>600</v>
      </c>
      <c r="AA102" s="348">
        <v>3</v>
      </c>
    </row>
    <row r="103" spans="1:27" ht="30" hidden="1" customHeight="1" x14ac:dyDescent="0.3">
      <c r="A103" s="309">
        <v>102</v>
      </c>
      <c r="B103" s="309">
        <v>8</v>
      </c>
      <c r="C103" s="310" t="s">
        <v>115</v>
      </c>
      <c r="D103" s="310" t="s">
        <v>123</v>
      </c>
      <c r="E103" s="325">
        <f>'REKAP 1 KAB'!E103</f>
        <v>348760</v>
      </c>
      <c r="F103" s="311">
        <f>JAN!E103+FEB!E103+MAR!E103+APR!E103+MEI!E103+JUN!E103+JUL!E103+AGS!E103+SEPT!E103+OKT!E103+NOV!E103+DES!E103</f>
        <v>2132</v>
      </c>
      <c r="G103" s="311">
        <f>JAN!F103+FEB!F103+MAR!F103+APR!F103+MEI!F103+JUN!F103+JUL!F103+AGS!F103+SEPT!F103+OKT!F103+NOV!F103+DES!F103</f>
        <v>1294</v>
      </c>
      <c r="H103" s="311">
        <f>JAN!G103+FEB!G103+MAR!G103+APR!G103+MEI!G103+JUN!G103+JUL!G103+AGS!G103+SEPT!G103+OKT!G103+NOV!G103+DES!G103</f>
        <v>1008</v>
      </c>
      <c r="I103" s="311">
        <f>JAN!H103+FEB!H103+MAR!H103+APR!H103+MEI!H103+JUN!H103+JUL!H103+AGS!H103+SEPT!H103+OKT!H103+NOV!H103+DES!H103</f>
        <v>2302</v>
      </c>
      <c r="J103" s="311">
        <f>JAN!I103+FEB!I103+MAR!I103+APR!I103+MEI!I103+JUN!I103+JUL!I103+AGS!I103+SEPT!I103+OKT!I103+NOV!I103+DES!I103</f>
        <v>1480</v>
      </c>
      <c r="K103" s="311">
        <f>JAN!J103+FEB!J103+MAR!J103+APR!J103+MEI!J103+JUN!J103+JUL!J103+AGS!J103+SEPT!J103+OKT!J103+NOV!J103+DES!J103</f>
        <v>3124</v>
      </c>
      <c r="L103" s="311">
        <f>JAN!K103+FEB!K103+MAR!K103+APR!K103+MEI!K103+JUN!K103+JUL!K103+AGS!K103+SEPT!K103+OKT!K103+NOV!K103+DES!K103</f>
        <v>4604</v>
      </c>
      <c r="M103" s="311">
        <f>JAN!L103+FEB!L103+MAR!L103+APR!L103+MEI!L103+JUN!L103+JUL!L103+AGS!L103+SEPT!L103+OKT!L103+NOV!L103+DES!L103</f>
        <v>81</v>
      </c>
      <c r="N103" s="311">
        <f>JAN!M103+FEB!M103+MAR!M103+APR!M103+MEI!M103+JUN!M103+JUL!M103+AGS!M103+SEPT!M103+OKT!M103+NOV!M103+DES!M103</f>
        <v>80</v>
      </c>
      <c r="O103" s="311">
        <f>JAN!N103+FEB!N103+MAR!N103+APR!N103+MEI!N103+JUN!N103+JUL!N103+AGS!N103+SEPT!N103+OKT!N103+NOV!N103+DES!N103</f>
        <v>67</v>
      </c>
      <c r="P103" s="311">
        <f>JAN!O103+FEB!O103+MAR!O103+APR!O103+MEI!O103+JUN!O103+JUL!O103+AGS!O103+SEPT!O103+OKT!O103+NOV!O103+DES!O103</f>
        <v>58</v>
      </c>
      <c r="Q103" s="311">
        <f>JAN!P103+FEB!P103+MAR!P103+APR!P103+MEI!P103+JUN!P103+JUL!P103+AGS!P103+SEPT!P103+OKT!P103+NOV!P103+DES!P103</f>
        <v>9</v>
      </c>
      <c r="R103" s="332">
        <f>JAN!Q103+FEB!Q103+MAR!Q103+APR!Q103+MEI!Q103+JUN!Q103+JUL!Q103+AGS!Q103+SEPT!Q103+OKT!Q103+NOV!Q103+DES!Q103</f>
        <v>0</v>
      </c>
      <c r="S103" s="336">
        <f t="shared" si="7"/>
        <v>1.0797373358348967</v>
      </c>
      <c r="T103" s="336">
        <f t="shared" si="8"/>
        <v>0.98765432098765427</v>
      </c>
      <c r="U103" s="336">
        <f t="shared" si="9"/>
        <v>0.8271604938271605</v>
      </c>
      <c r="V103" s="336">
        <f t="shared" si="10"/>
        <v>1.7593397046046916E-2</v>
      </c>
      <c r="W103" s="336">
        <f t="shared" si="11"/>
        <v>1.3201055166876936E-2</v>
      </c>
      <c r="X103" s="343">
        <f t="shared" si="12"/>
        <v>0.23225140497763505</v>
      </c>
      <c r="Y103" s="344" t="str">
        <f t="shared" si="13"/>
        <v>Endemis rendah</v>
      </c>
      <c r="Z103" s="344" t="s">
        <v>600</v>
      </c>
      <c r="AA103" s="348">
        <v>47</v>
      </c>
    </row>
    <row r="104" spans="1:27" ht="30" hidden="1" customHeight="1" x14ac:dyDescent="0.3">
      <c r="A104" s="309">
        <v>103</v>
      </c>
      <c r="B104" s="309">
        <v>9</v>
      </c>
      <c r="C104" s="310" t="s">
        <v>115</v>
      </c>
      <c r="D104" s="310" t="s">
        <v>124</v>
      </c>
      <c r="E104" s="325">
        <f>'REKAP 1 KAB'!E104</f>
        <v>367182</v>
      </c>
      <c r="F104" s="311">
        <f>JAN!E104+FEB!E104+MAR!E104+APR!E104+MEI!E104+JUN!E104+JUL!E104+AGS!E104+SEPT!E104+OKT!E104+NOV!E104+DES!E104</f>
        <v>2027</v>
      </c>
      <c r="G104" s="311">
        <f>JAN!F104+FEB!F104+MAR!F104+APR!F104+MEI!F104+JUN!F104+JUL!F104+AGS!F104+SEPT!F104+OKT!F104+NOV!F104+DES!F104</f>
        <v>297</v>
      </c>
      <c r="H104" s="311">
        <f>JAN!G104+FEB!G104+MAR!G104+APR!G104+MEI!G104+JUN!G104+JUL!G104+AGS!G104+SEPT!G104+OKT!G104+NOV!G104+DES!G104</f>
        <v>503</v>
      </c>
      <c r="I104" s="311">
        <f>JAN!H104+FEB!H104+MAR!H104+APR!H104+MEI!H104+JUN!H104+JUL!H104+AGS!H104+SEPT!H104+OKT!H104+NOV!H104+DES!H104</f>
        <v>800</v>
      </c>
      <c r="J104" s="311">
        <f>JAN!I104+FEB!I104+MAR!I104+APR!I104+MEI!I104+JUN!I104+JUL!I104+AGS!I104+SEPT!I104+OKT!I104+NOV!I104+DES!I104</f>
        <v>1495</v>
      </c>
      <c r="K104" s="311">
        <f>JAN!J104+FEB!J104+MAR!J104+APR!J104+MEI!J104+JUN!J104+JUL!J104+AGS!J104+SEPT!J104+OKT!J104+NOV!J104+DES!J104</f>
        <v>921</v>
      </c>
      <c r="L104" s="311">
        <f>JAN!K104+FEB!K104+MAR!K104+APR!K104+MEI!K104+JUN!K104+JUL!K104+AGS!K104+SEPT!K104+OKT!K104+NOV!K104+DES!K104</f>
        <v>2416</v>
      </c>
      <c r="M104" s="311">
        <f>JAN!L104+FEB!L104+MAR!L104+APR!L104+MEI!L104+JUN!L104+JUL!L104+AGS!L104+SEPT!L104+OKT!L104+NOV!L104+DES!L104</f>
        <v>1</v>
      </c>
      <c r="N104" s="311">
        <f>JAN!M104+FEB!M104+MAR!M104+APR!M104+MEI!M104+JUN!M104+JUL!M104+AGS!M104+SEPT!M104+OKT!M104+NOV!M104+DES!M104</f>
        <v>1</v>
      </c>
      <c r="O104" s="311">
        <f>JAN!N104+FEB!N104+MAR!N104+APR!N104+MEI!N104+JUN!N104+JUL!N104+AGS!N104+SEPT!N104+OKT!N104+NOV!N104+DES!N104</f>
        <v>0</v>
      </c>
      <c r="P104" s="311">
        <f>JAN!O104+FEB!O104+MAR!O104+APR!O104+MEI!O104+JUN!O104+JUL!O104+AGS!O104+SEPT!O104+OKT!O104+NOV!O104+DES!O104</f>
        <v>0</v>
      </c>
      <c r="Q104" s="311">
        <f>JAN!P104+FEB!P104+MAR!P104+APR!P104+MEI!P104+JUN!P104+JUL!P104+AGS!P104+SEPT!P104+OKT!P104+NOV!P104+DES!P104</f>
        <v>0</v>
      </c>
      <c r="R104" s="332">
        <f>JAN!Q104+FEB!Q104+MAR!Q104+APR!Q104+MEI!Q104+JUN!Q104+JUL!Q104+AGS!Q104+SEPT!Q104+OKT!Q104+NOV!Q104+DES!Q104</f>
        <v>0</v>
      </c>
      <c r="S104" s="336">
        <f t="shared" si="7"/>
        <v>0.39467192895905279</v>
      </c>
      <c r="T104" s="336">
        <f t="shared" si="8"/>
        <v>1</v>
      </c>
      <c r="U104" s="336">
        <f t="shared" si="9"/>
        <v>0</v>
      </c>
      <c r="V104" s="336">
        <f t="shared" si="10"/>
        <v>4.1390728476821192E-4</v>
      </c>
      <c r="W104" s="336">
        <f t="shared" si="11"/>
        <v>6.5798432385029771E-3</v>
      </c>
      <c r="X104" s="343">
        <f t="shared" si="12"/>
        <v>2.7234450490492457E-3</v>
      </c>
      <c r="Y104" s="344" t="s">
        <v>598</v>
      </c>
      <c r="Z104" s="360" t="s">
        <v>598</v>
      </c>
      <c r="AA104" s="348">
        <v>26</v>
      </c>
    </row>
    <row r="105" spans="1:27" ht="30" hidden="1" customHeight="1" x14ac:dyDescent="0.3">
      <c r="A105" s="309">
        <v>104</v>
      </c>
      <c r="B105" s="309">
        <v>10</v>
      </c>
      <c r="C105" s="310" t="s">
        <v>115</v>
      </c>
      <c r="D105" s="310" t="s">
        <v>125</v>
      </c>
      <c r="E105" s="325">
        <f>'REKAP 1 KAB'!E105</f>
        <v>598103</v>
      </c>
      <c r="F105" s="311">
        <f>JAN!E105+FEB!E105+MAR!E105+APR!E105+MEI!E105+JUN!E105+JUL!E105+AGS!E105+SEPT!E105+OKT!E105+NOV!E105+DES!E105</f>
        <v>2550</v>
      </c>
      <c r="G105" s="311">
        <f>JAN!F105+FEB!F105+MAR!F105+APR!F105+MEI!F105+JUN!F105+JUL!F105+AGS!F105+SEPT!F105+OKT!F105+NOV!F105+DES!F105</f>
        <v>3273</v>
      </c>
      <c r="H105" s="311">
        <f>JAN!G105+FEB!G105+MAR!G105+APR!G105+MEI!G105+JUN!G105+JUL!G105+AGS!G105+SEPT!G105+OKT!G105+NOV!G105+DES!G105</f>
        <v>0</v>
      </c>
      <c r="I105" s="311">
        <f>JAN!H105+FEB!H105+MAR!H105+APR!H105+MEI!H105+JUN!H105+JUL!H105+AGS!H105+SEPT!H105+OKT!H105+NOV!H105+DES!H105</f>
        <v>3273</v>
      </c>
      <c r="J105" s="311">
        <f>JAN!I105+FEB!I105+MAR!I105+APR!I105+MEI!I105+JUN!I105+JUL!I105+AGS!I105+SEPT!I105+OKT!I105+NOV!I105+DES!I105</f>
        <v>8604</v>
      </c>
      <c r="K105" s="311">
        <f>JAN!J105+FEB!J105+MAR!J105+APR!J105+MEI!J105+JUN!J105+JUL!J105+AGS!J105+SEPT!J105+OKT!J105+NOV!J105+DES!J105</f>
        <v>20</v>
      </c>
      <c r="L105" s="311">
        <f>JAN!K105+FEB!K105+MAR!K105+APR!K105+MEI!K105+JUN!K105+JUL!K105+AGS!K105+SEPT!K105+OKT!K105+NOV!K105+DES!K105</f>
        <v>8624</v>
      </c>
      <c r="M105" s="311">
        <f>JAN!L105+FEB!L105+MAR!L105+APR!L105+MEI!L105+JUN!L105+JUL!L105+AGS!L105+SEPT!L105+OKT!L105+NOV!L105+DES!L105</f>
        <v>5</v>
      </c>
      <c r="N105" s="311">
        <f>JAN!M105+FEB!M105+MAR!M105+APR!M105+MEI!M105+JUN!M105+JUL!M105+AGS!M105+SEPT!M105+OKT!M105+NOV!M105+DES!M105</f>
        <v>5</v>
      </c>
      <c r="O105" s="311">
        <f>JAN!N105+FEB!N105+MAR!N105+APR!N105+MEI!N105+JUN!N105+JUL!N105+AGS!N105+SEPT!N105+OKT!N105+NOV!N105+DES!N105</f>
        <v>5</v>
      </c>
      <c r="P105" s="311">
        <f>JAN!O105+FEB!O105+MAR!O105+APR!O105+MEI!O105+JUN!O105+JUL!O105+AGS!O105+SEPT!O105+OKT!O105+NOV!O105+DES!O105</f>
        <v>0</v>
      </c>
      <c r="Q105" s="311">
        <f>JAN!P105+FEB!P105+MAR!P105+APR!P105+MEI!P105+JUN!P105+JUL!P105+AGS!P105+SEPT!P105+OKT!P105+NOV!P105+DES!P105</f>
        <v>2</v>
      </c>
      <c r="R105" s="332">
        <f>JAN!Q105+FEB!Q105+MAR!Q105+APR!Q105+MEI!Q105+JUN!Q105+JUL!Q105+AGS!Q105+SEPT!Q105+OKT!Q105+NOV!Q105+DES!Q105</f>
        <v>0</v>
      </c>
      <c r="S105" s="336">
        <f t="shared" si="7"/>
        <v>1.2835294117647058</v>
      </c>
      <c r="T105" s="336">
        <f t="shared" si="8"/>
        <v>1</v>
      </c>
      <c r="U105" s="336">
        <f t="shared" si="9"/>
        <v>1</v>
      </c>
      <c r="V105" s="336">
        <f t="shared" si="10"/>
        <v>5.7977736549165123E-4</v>
      </c>
      <c r="W105" s="336">
        <f t="shared" si="11"/>
        <v>1.441892115572067E-2</v>
      </c>
      <c r="X105" s="343">
        <f t="shared" si="12"/>
        <v>8.3597641208955648E-3</v>
      </c>
      <c r="Y105" s="344" t="s">
        <v>598</v>
      </c>
      <c r="Z105" s="360" t="s">
        <v>598</v>
      </c>
      <c r="AA105" s="348">
        <v>0</v>
      </c>
    </row>
    <row r="106" spans="1:27" ht="30" hidden="1" customHeight="1" x14ac:dyDescent="0.3">
      <c r="A106" s="309">
        <v>105</v>
      </c>
      <c r="B106" s="309">
        <v>11</v>
      </c>
      <c r="C106" s="310" t="s">
        <v>115</v>
      </c>
      <c r="D106" s="310" t="s">
        <v>126</v>
      </c>
      <c r="E106" s="325">
        <f>'REKAP 1 KAB'!E106</f>
        <v>89944</v>
      </c>
      <c r="F106" s="311">
        <f>JAN!E106+FEB!E106+MAR!E106+APR!E106+MEI!E106+JUN!E106+JUL!E106+AGS!E106+SEPT!E106+OKT!E106+NOV!E106+DES!E106</f>
        <v>4</v>
      </c>
      <c r="G106" s="311">
        <f>JAN!F106+FEB!F106+MAR!F106+APR!F106+MEI!F106+JUN!F106+JUL!F106+AGS!F106+SEPT!F106+OKT!F106+NOV!F106+DES!F106</f>
        <v>0</v>
      </c>
      <c r="H106" s="311">
        <f>JAN!G106+FEB!G106+MAR!G106+APR!G106+MEI!G106+JUN!G106+JUL!G106+AGS!G106+SEPT!G106+OKT!G106+NOV!G106+DES!G106</f>
        <v>4</v>
      </c>
      <c r="I106" s="311">
        <f>JAN!H106+FEB!H106+MAR!H106+APR!H106+MEI!H106+JUN!H106+JUL!H106+AGS!H106+SEPT!H106+OKT!H106+NOV!H106+DES!H106</f>
        <v>4</v>
      </c>
      <c r="J106" s="311">
        <f>JAN!I106+FEB!I106+MAR!I106+APR!I106+MEI!I106+JUN!I106+JUL!I106+AGS!I106+SEPT!I106+OKT!I106+NOV!I106+DES!I106</f>
        <v>0</v>
      </c>
      <c r="K106" s="311">
        <f>JAN!J106+FEB!J106+MAR!J106+APR!J106+MEI!J106+JUN!J106+JUL!J106+AGS!J106+SEPT!J106+OKT!J106+NOV!J106+DES!J106</f>
        <v>5</v>
      </c>
      <c r="L106" s="311">
        <f>JAN!K106+FEB!K106+MAR!K106+APR!K106+MEI!K106+JUN!K106+JUL!K106+AGS!K106+SEPT!K106+OKT!K106+NOV!K106+DES!K106</f>
        <v>5</v>
      </c>
      <c r="M106" s="311">
        <f>JAN!L106+FEB!L106+MAR!L106+APR!L106+MEI!L106+JUN!L106+JUL!L106+AGS!L106+SEPT!L106+OKT!L106+NOV!L106+DES!L106</f>
        <v>0</v>
      </c>
      <c r="N106" s="311">
        <f>JAN!M106+FEB!M106+MAR!M106+APR!M106+MEI!M106+JUN!M106+JUL!M106+AGS!M106+SEPT!M106+OKT!M106+NOV!M106+DES!M106</f>
        <v>0</v>
      </c>
      <c r="O106" s="311">
        <f>JAN!N106+FEB!N106+MAR!N106+APR!N106+MEI!N106+JUN!N106+JUL!N106+AGS!N106+SEPT!N106+OKT!N106+NOV!N106+DES!N106</f>
        <v>0</v>
      </c>
      <c r="P106" s="311">
        <f>JAN!O106+FEB!O106+MAR!O106+APR!O106+MEI!O106+JUN!O106+JUL!O106+AGS!O106+SEPT!O106+OKT!O106+NOV!O106+DES!O106</f>
        <v>0</v>
      </c>
      <c r="Q106" s="311">
        <f>JAN!P106+FEB!P106+MAR!P106+APR!P106+MEI!P106+JUN!P106+JUL!P106+AGS!P106+SEPT!P106+OKT!P106+NOV!P106+DES!P106</f>
        <v>0</v>
      </c>
      <c r="R106" s="332">
        <f>JAN!Q106+FEB!Q106+MAR!Q106+APR!Q106+MEI!Q106+JUN!Q106+JUL!Q106+AGS!Q106+SEPT!Q106+OKT!Q106+NOV!Q106+DES!Q106</f>
        <v>0</v>
      </c>
      <c r="S106" s="336">
        <f t="shared" si="7"/>
        <v>1</v>
      </c>
      <c r="T106" s="336" t="e">
        <f t="shared" si="8"/>
        <v>#DIV/0!</v>
      </c>
      <c r="U106" s="336" t="e">
        <f t="shared" si="9"/>
        <v>#DIV/0!</v>
      </c>
      <c r="V106" s="336">
        <f t="shared" si="10"/>
        <v>0</v>
      </c>
      <c r="W106" s="336">
        <f t="shared" si="11"/>
        <v>5.5590144979098105E-5</v>
      </c>
      <c r="X106" s="343">
        <f t="shared" si="12"/>
        <v>0</v>
      </c>
      <c r="Y106" s="344" t="s">
        <v>598</v>
      </c>
      <c r="Z106" s="360" t="s">
        <v>598</v>
      </c>
      <c r="AA106" s="348">
        <v>0</v>
      </c>
    </row>
    <row r="107" spans="1:27" ht="30" hidden="1" customHeight="1" x14ac:dyDescent="0.3">
      <c r="A107" s="306">
        <v>106</v>
      </c>
      <c r="B107" s="306">
        <v>1</v>
      </c>
      <c r="C107" s="307" t="s">
        <v>127</v>
      </c>
      <c r="D107" s="307" t="s">
        <v>128</v>
      </c>
      <c r="E107" s="325">
        <f>'REKAP 1 KAB'!E107</f>
        <v>156930</v>
      </c>
      <c r="F107" s="303">
        <f>JAN!E107+FEB!E107+MAR!E107+APR!E107+MEI!E107+JUN!E107+JUL!E107+AGS!E107+SEPT!E107+OKT!E107+NOV!E107+DES!E107</f>
        <v>1889</v>
      </c>
      <c r="G107" s="303">
        <f>JAN!F107+FEB!F107+MAR!F107+APR!F107+MEI!F107+JUN!F107+JUL!F107+AGS!F107+SEPT!F107+OKT!F107+NOV!F107+DES!F107</f>
        <v>1205</v>
      </c>
      <c r="H107" s="303">
        <f>JAN!G107+FEB!G107+MAR!G107+APR!G107+MEI!G107+JUN!G107+JUL!G107+AGS!G107+SEPT!G107+OKT!G107+NOV!G107+DES!G107</f>
        <v>71</v>
      </c>
      <c r="I107" s="303">
        <f>JAN!H107+FEB!H107+MAR!H107+APR!H107+MEI!H107+JUN!H107+JUL!H107+AGS!H107+SEPT!H107+OKT!H107+NOV!H107+DES!H107</f>
        <v>1276</v>
      </c>
      <c r="J107" s="303">
        <f>JAN!I107+FEB!I107+MAR!I107+APR!I107+MEI!I107+JUN!I107+JUL!I107+AGS!I107+SEPT!I107+OKT!I107+NOV!I107+DES!I107</f>
        <v>2420</v>
      </c>
      <c r="K107" s="303">
        <f>JAN!J107+FEB!J107+MAR!J107+APR!J107+MEI!J107+JUN!J107+JUL!J107+AGS!J107+SEPT!J107+OKT!J107+NOV!J107+DES!J107</f>
        <v>412</v>
      </c>
      <c r="L107" s="303">
        <f>JAN!K107+FEB!K107+MAR!K107+APR!K107+MEI!K107+JUN!K107+JUL!K107+AGS!K107+SEPT!K107+OKT!K107+NOV!K107+DES!K107</f>
        <v>2832</v>
      </c>
      <c r="M107" s="303">
        <f>JAN!L107+FEB!L107+MAR!L107+APR!L107+MEI!L107+JUN!L107+JUL!L107+AGS!L107+SEPT!L107+OKT!L107+NOV!L107+DES!L107</f>
        <v>53</v>
      </c>
      <c r="N107" s="303">
        <f>JAN!M107+FEB!M107+MAR!M107+APR!M107+MEI!M107+JUN!M107+JUL!M107+AGS!M107+SEPT!M107+OKT!M107+NOV!M107+DES!M107</f>
        <v>53</v>
      </c>
      <c r="O107" s="303">
        <f>JAN!N107+FEB!N107+MAR!N107+APR!N107+MEI!N107+JUN!N107+JUL!N107+AGS!N107+SEPT!N107+OKT!N107+NOV!N107+DES!N107</f>
        <v>0</v>
      </c>
      <c r="P107" s="303">
        <v>53</v>
      </c>
      <c r="Q107" s="303">
        <f>JAN!P107+FEB!P107+MAR!P107+APR!P107+MEI!P107+JUN!P107+JUL!P107+AGS!P107+SEPT!P107+OKT!P107+NOV!P107+DES!P107</f>
        <v>0</v>
      </c>
      <c r="R107" s="331">
        <f>JAN!Q107+FEB!Q107+MAR!Q107+APR!Q107+MEI!Q107+JUN!Q107+JUL!Q107+AGS!Q107+SEPT!Q107+OKT!Q107+NOV!Q107+DES!Q107</f>
        <v>0</v>
      </c>
      <c r="S107" s="336">
        <f t="shared" si="7"/>
        <v>0.67548967707781893</v>
      </c>
      <c r="T107" s="336">
        <f t="shared" si="8"/>
        <v>1</v>
      </c>
      <c r="U107" s="336">
        <f t="shared" si="9"/>
        <v>0</v>
      </c>
      <c r="V107" s="336">
        <f t="shared" si="10"/>
        <v>1.8714689265536724E-2</v>
      </c>
      <c r="W107" s="336">
        <f t="shared" si="11"/>
        <v>1.8046262664882431E-2</v>
      </c>
      <c r="X107" s="343">
        <f t="shared" si="12"/>
        <v>0.33773019817753136</v>
      </c>
      <c r="Y107" s="344" t="str">
        <f t="shared" si="13"/>
        <v>Endemis rendah</v>
      </c>
      <c r="Z107" s="344" t="s">
        <v>965</v>
      </c>
      <c r="AA107" s="348">
        <v>255</v>
      </c>
    </row>
    <row r="108" spans="1:27" ht="30" hidden="1" customHeight="1" x14ac:dyDescent="0.3">
      <c r="A108" s="306">
        <v>107</v>
      </c>
      <c r="B108" s="306">
        <v>2</v>
      </c>
      <c r="C108" s="307" t="s">
        <v>127</v>
      </c>
      <c r="D108" s="307" t="s">
        <v>129</v>
      </c>
      <c r="E108" s="325">
        <f>'REKAP 1 KAB'!E108</f>
        <v>259945</v>
      </c>
      <c r="F108" s="303">
        <f>JAN!E108+FEB!E108+MAR!E108+APR!E108+MEI!E108+JUN!E108+JUL!E108+AGS!E108+SEPT!E108+OKT!E108+NOV!E108+DES!E108</f>
        <v>1319</v>
      </c>
      <c r="G108" s="303">
        <f>JAN!F108+FEB!F108+MAR!F108+APR!F108+MEI!F108+JUN!F108+JUL!F108+AGS!F108+SEPT!F108+OKT!F108+NOV!F108+DES!F108</f>
        <v>557</v>
      </c>
      <c r="H108" s="303">
        <f>JAN!G108+FEB!G108+MAR!G108+APR!G108+MEI!G108+JUN!G108+JUL!G108+AGS!G108+SEPT!G108+OKT!G108+NOV!G108+DES!G108</f>
        <v>64</v>
      </c>
      <c r="I108" s="303">
        <f>JAN!H108+FEB!H108+MAR!H108+APR!H108+MEI!H108+JUN!H108+JUL!H108+AGS!H108+SEPT!H108+OKT!H108+NOV!H108+DES!H108</f>
        <v>621</v>
      </c>
      <c r="J108" s="303">
        <f>JAN!I108+FEB!I108+MAR!I108+APR!I108+MEI!I108+JUN!I108+JUL!I108+AGS!I108+SEPT!I108+OKT!I108+NOV!I108+DES!I108</f>
        <v>956</v>
      </c>
      <c r="K108" s="303">
        <f>JAN!J108+FEB!J108+MAR!J108+APR!J108+MEI!J108+JUN!J108+JUL!J108+AGS!J108+SEPT!J108+OKT!J108+NOV!J108+DES!J108</f>
        <v>391</v>
      </c>
      <c r="L108" s="303">
        <f>JAN!K108+FEB!K108+MAR!K108+APR!K108+MEI!K108+JUN!K108+JUL!K108+AGS!K108+SEPT!K108+OKT!K108+NOV!K108+DES!K108</f>
        <v>1347</v>
      </c>
      <c r="M108" s="303">
        <f>JAN!L108+FEB!L108+MAR!L108+APR!L108+MEI!L108+JUN!L108+JUL!L108+AGS!L108+SEPT!L108+OKT!L108+NOV!L108+DES!L108</f>
        <v>71</v>
      </c>
      <c r="N108" s="303">
        <f>JAN!M108+FEB!M108+MAR!M108+APR!M108+MEI!M108+JUN!M108+JUL!M108+AGS!M108+SEPT!M108+OKT!M108+NOV!M108+DES!M108</f>
        <v>71</v>
      </c>
      <c r="O108" s="303">
        <f>JAN!N108+FEB!N108+MAR!N108+APR!N108+MEI!N108+JUN!N108+JUL!N108+AGS!N108+SEPT!N108+OKT!N108+NOV!N108+DES!N108</f>
        <v>42</v>
      </c>
      <c r="P108" s="303">
        <f>JAN!O108+FEB!O108+MAR!O108+APR!O108+MEI!O108+JUN!O108+JUL!O108+AGS!O108+SEPT!O108+OKT!O108+NOV!O108+DES!O108</f>
        <v>0</v>
      </c>
      <c r="Q108" s="303">
        <f>JAN!P108+FEB!P108+MAR!P108+APR!P108+MEI!P108+JUN!P108+JUL!P108+AGS!P108+SEPT!P108+OKT!P108+NOV!P108+DES!P108</f>
        <v>0</v>
      </c>
      <c r="R108" s="331">
        <f>JAN!Q108+FEB!Q108+MAR!Q108+APR!Q108+MEI!Q108+JUN!Q108+JUL!Q108+AGS!Q108+SEPT!Q108+OKT!Q108+NOV!Q108+DES!Q108</f>
        <v>0</v>
      </c>
      <c r="S108" s="336">
        <f t="shared" si="7"/>
        <v>0.47081122062168307</v>
      </c>
      <c r="T108" s="336">
        <f t="shared" si="8"/>
        <v>1</v>
      </c>
      <c r="U108" s="336">
        <f t="shared" si="9"/>
        <v>0.59154929577464788</v>
      </c>
      <c r="V108" s="336">
        <f t="shared" si="10"/>
        <v>5.270972531551596E-2</v>
      </c>
      <c r="W108" s="336">
        <f t="shared" si="11"/>
        <v>5.1818653946027046E-3</v>
      </c>
      <c r="X108" s="343">
        <f t="shared" si="12"/>
        <v>0.27313470157148623</v>
      </c>
      <c r="Y108" s="344" t="s">
        <v>598</v>
      </c>
      <c r="Z108" s="344" t="s">
        <v>598</v>
      </c>
      <c r="AA108" s="348">
        <v>142</v>
      </c>
    </row>
    <row r="109" spans="1:27" ht="30" hidden="1" customHeight="1" x14ac:dyDescent="0.3">
      <c r="A109" s="306">
        <v>108</v>
      </c>
      <c r="B109" s="306">
        <v>3</v>
      </c>
      <c r="C109" s="307" t="s">
        <v>127</v>
      </c>
      <c r="D109" s="307" t="s">
        <v>130</v>
      </c>
      <c r="E109" s="325">
        <f>'REKAP 1 KAB'!E109</f>
        <v>304386</v>
      </c>
      <c r="F109" s="303">
        <f>JAN!E109+FEB!E109+MAR!E109+APR!E109+MEI!E109+JUN!E109+JUL!E109+AGS!E109+SEPT!E109+OKT!E109+NOV!E109+DES!E109</f>
        <v>2030</v>
      </c>
      <c r="G109" s="303">
        <f>JAN!F109+FEB!F109+MAR!F109+APR!F109+MEI!F109+JUN!F109+JUL!F109+AGS!F109+SEPT!F109+OKT!F109+NOV!F109+DES!F109</f>
        <v>1589</v>
      </c>
      <c r="H109" s="303">
        <f>JAN!G109+FEB!G109+MAR!G109+APR!G109+MEI!G109+JUN!G109+JUL!G109+AGS!G109+SEPT!G109+OKT!G109+NOV!G109+DES!G109</f>
        <v>60</v>
      </c>
      <c r="I109" s="303">
        <f>JAN!H109+FEB!H109+MAR!H109+APR!H109+MEI!H109+JUN!H109+JUL!H109+AGS!H109+SEPT!H109+OKT!H109+NOV!H109+DES!H109</f>
        <v>1649</v>
      </c>
      <c r="J109" s="303">
        <f>JAN!I109+FEB!I109+MAR!I109+APR!I109+MEI!I109+JUN!I109+JUL!I109+AGS!I109+SEPT!I109+OKT!I109+NOV!I109+DES!I109</f>
        <v>3530</v>
      </c>
      <c r="K109" s="303">
        <f>JAN!J109+FEB!J109+MAR!J109+APR!J109+MEI!J109+JUN!J109+JUL!J109+AGS!J109+SEPT!J109+OKT!J109+NOV!J109+DES!J109</f>
        <v>231</v>
      </c>
      <c r="L109" s="303">
        <f>JAN!K109+FEB!K109+MAR!K109+APR!K109+MEI!K109+JUN!K109+JUL!K109+AGS!K109+SEPT!K109+OKT!K109+NOV!K109+DES!K109</f>
        <v>3761</v>
      </c>
      <c r="M109" s="303">
        <f>JAN!L109+FEB!L109+MAR!L109+APR!L109+MEI!L109+JUN!L109+JUL!L109+AGS!L109+SEPT!L109+OKT!L109+NOV!L109+DES!L109</f>
        <v>46</v>
      </c>
      <c r="N109" s="303">
        <f>JAN!M109+FEB!M109+MAR!M109+APR!M109+MEI!M109+JUN!M109+JUL!M109+AGS!M109+SEPT!M109+OKT!M109+NOV!M109+DES!M109</f>
        <v>32</v>
      </c>
      <c r="O109" s="303">
        <f>JAN!N109+FEB!N109+MAR!N109+APR!N109+MEI!N109+JUN!N109+JUL!N109+AGS!N109+SEPT!N109+OKT!N109+NOV!N109+DES!N109</f>
        <v>3</v>
      </c>
      <c r="P109" s="303">
        <v>46</v>
      </c>
      <c r="Q109" s="303">
        <f>JAN!P109+FEB!P109+MAR!P109+APR!P109+MEI!P109+JUN!P109+JUL!P109+AGS!P109+SEPT!P109+OKT!P109+NOV!P109+DES!P109</f>
        <v>0</v>
      </c>
      <c r="R109" s="331">
        <f>JAN!Q109+FEB!Q109+MAR!Q109+APR!Q109+MEI!Q109+JUN!Q109+JUL!Q109+AGS!Q109+SEPT!Q109+OKT!Q109+NOV!Q109+DES!Q109</f>
        <v>0</v>
      </c>
      <c r="S109" s="336">
        <f t="shared" si="7"/>
        <v>0.81231527093596056</v>
      </c>
      <c r="T109" s="336">
        <f t="shared" si="8"/>
        <v>0.69565217391304346</v>
      </c>
      <c r="U109" s="336">
        <f t="shared" si="9"/>
        <v>6.5217391304347824E-2</v>
      </c>
      <c r="V109" s="336">
        <f t="shared" si="10"/>
        <v>1.2230789683594789E-2</v>
      </c>
      <c r="W109" s="336">
        <f t="shared" si="11"/>
        <v>1.2356021630429783E-2</v>
      </c>
      <c r="X109" s="343">
        <f t="shared" si="12"/>
        <v>0.15112390188773467</v>
      </c>
      <c r="Y109" s="344" t="str">
        <f t="shared" si="13"/>
        <v>Endemis rendah</v>
      </c>
      <c r="Z109" s="344" t="s">
        <v>600</v>
      </c>
      <c r="AA109" s="348">
        <v>241</v>
      </c>
    </row>
    <row r="110" spans="1:27" ht="30" hidden="1" customHeight="1" x14ac:dyDescent="0.3">
      <c r="A110" s="306">
        <v>109</v>
      </c>
      <c r="B110" s="306">
        <v>4</v>
      </c>
      <c r="C110" s="307" t="s">
        <v>127</v>
      </c>
      <c r="D110" s="307" t="s">
        <v>131</v>
      </c>
      <c r="E110" s="325">
        <f>'REKAP 1 KAB'!E110</f>
        <v>119951</v>
      </c>
      <c r="F110" s="303">
        <f>JAN!E110+FEB!E110+MAR!E110+APR!E110+MEI!E110+JUN!E110+JUL!E110+AGS!E110+SEPT!E110+OKT!E110+NOV!E110+DES!E110</f>
        <v>876</v>
      </c>
      <c r="G110" s="303">
        <f>JAN!F110+FEB!F110+MAR!F110+APR!F110+MEI!F110+JUN!F110+JUL!F110+AGS!F110+SEPT!F110+OKT!F110+NOV!F110+DES!F110</f>
        <v>418</v>
      </c>
      <c r="H110" s="303">
        <f>JAN!G110+FEB!G110+MAR!G110+APR!G110+MEI!G110+JUN!G110+JUL!G110+AGS!G110+SEPT!G110+OKT!G110+NOV!G110+DES!G110</f>
        <v>68</v>
      </c>
      <c r="I110" s="303">
        <f>JAN!H110+FEB!H110+MAR!H110+APR!H110+MEI!H110+JUN!H110+JUL!H110+AGS!H110+SEPT!H110+OKT!H110+NOV!H110+DES!H110</f>
        <v>486</v>
      </c>
      <c r="J110" s="303">
        <f>JAN!I110+FEB!I110+MAR!I110+APR!I110+MEI!I110+JUN!I110+JUL!I110+AGS!I110+SEPT!I110+OKT!I110+NOV!I110+DES!I110</f>
        <v>547</v>
      </c>
      <c r="K110" s="303">
        <f>JAN!J110+FEB!J110+MAR!J110+APR!J110+MEI!J110+JUN!J110+JUL!J110+AGS!J110+SEPT!J110+OKT!J110+NOV!J110+DES!J110</f>
        <v>267</v>
      </c>
      <c r="L110" s="303">
        <f>JAN!K110+FEB!K110+MAR!K110+APR!K110+MEI!K110+JUN!K110+JUL!K110+AGS!K110+SEPT!K110+OKT!K110+NOV!K110+DES!K110</f>
        <v>814</v>
      </c>
      <c r="M110" s="303">
        <f>JAN!L110+FEB!L110+MAR!L110+APR!L110+MEI!L110+JUN!L110+JUL!L110+AGS!L110+SEPT!L110+OKT!L110+NOV!L110+DES!L110</f>
        <v>14</v>
      </c>
      <c r="N110" s="303">
        <f>JAN!M110+FEB!M110+MAR!M110+APR!M110+MEI!M110+JUN!M110+JUL!M110+AGS!M110+SEPT!M110+OKT!M110+NOV!M110+DES!M110</f>
        <v>14</v>
      </c>
      <c r="O110" s="303">
        <f>JAN!N110+FEB!N110+MAR!N110+APR!N110+MEI!N110+JUN!N110+JUL!N110+AGS!N110+SEPT!N110+OKT!N110+NOV!N110+DES!N110</f>
        <v>14</v>
      </c>
      <c r="P110" s="303">
        <v>14</v>
      </c>
      <c r="Q110" s="303">
        <f>JAN!P110+FEB!P110+MAR!P110+APR!P110+MEI!P110+JUN!P110+JUL!P110+AGS!P110+SEPT!P110+OKT!P110+NOV!P110+DES!P110</f>
        <v>0</v>
      </c>
      <c r="R110" s="331">
        <f>JAN!Q110+FEB!Q110+MAR!Q110+APR!Q110+MEI!Q110+JUN!Q110+JUL!Q110+AGS!Q110+SEPT!Q110+OKT!Q110+NOV!Q110+DES!Q110</f>
        <v>0</v>
      </c>
      <c r="S110" s="336">
        <f t="shared" si="7"/>
        <v>0.5547945205479452</v>
      </c>
      <c r="T110" s="336">
        <f t="shared" si="8"/>
        <v>1</v>
      </c>
      <c r="U110" s="336">
        <f t="shared" si="9"/>
        <v>1</v>
      </c>
      <c r="V110" s="336">
        <f t="shared" si="10"/>
        <v>1.7199017199017199E-2</v>
      </c>
      <c r="W110" s="336">
        <f t="shared" si="11"/>
        <v>6.7861043259330889E-3</v>
      </c>
      <c r="X110" s="343">
        <f t="shared" si="12"/>
        <v>0.11671432501604823</v>
      </c>
      <c r="Y110" s="344" t="str">
        <f t="shared" si="13"/>
        <v>Endemis rendah</v>
      </c>
      <c r="Z110" s="344" t="s">
        <v>600</v>
      </c>
      <c r="AA110" s="348">
        <v>99</v>
      </c>
    </row>
    <row r="111" spans="1:27" ht="30" hidden="1" customHeight="1" x14ac:dyDescent="0.3">
      <c r="A111" s="306">
        <v>110</v>
      </c>
      <c r="B111" s="306">
        <v>5</v>
      </c>
      <c r="C111" s="307" t="s">
        <v>127</v>
      </c>
      <c r="D111" s="307" t="s">
        <v>132</v>
      </c>
      <c r="E111" s="325">
        <f>'REKAP 1 KAB'!E111</f>
        <v>191907</v>
      </c>
      <c r="F111" s="303">
        <f>JAN!E111+FEB!E111+MAR!E111+APR!E111+MEI!E111+JUN!E111+JUL!E111+AGS!E111+SEPT!E111+OKT!E111+NOV!E111+DES!E111</f>
        <v>485</v>
      </c>
      <c r="G111" s="303">
        <f>JAN!F111+FEB!F111+MAR!F111+APR!F111+MEI!F111+JUN!F111+JUL!F111+AGS!F111+SEPT!F111+OKT!F111+NOV!F111+DES!F111</f>
        <v>323</v>
      </c>
      <c r="H111" s="303">
        <f>JAN!G111+FEB!G111+MAR!G111+APR!G111+MEI!G111+JUN!G111+JUL!G111+AGS!G111+SEPT!G111+OKT!G111+NOV!G111+DES!G111</f>
        <v>20</v>
      </c>
      <c r="I111" s="303">
        <f>JAN!H111+FEB!H111+MAR!H111+APR!H111+MEI!H111+JUN!H111+JUL!H111+AGS!H111+SEPT!H111+OKT!H111+NOV!H111+DES!H111</f>
        <v>343</v>
      </c>
      <c r="J111" s="303">
        <f>JAN!I111+FEB!I111+MAR!I111+APR!I111+MEI!I111+JUN!I111+JUL!I111+AGS!I111+SEPT!I111+OKT!I111+NOV!I111+DES!I111</f>
        <v>1534</v>
      </c>
      <c r="K111" s="303">
        <f>JAN!J111+FEB!J111+MAR!J111+APR!J111+MEI!J111+JUN!J111+JUL!J111+AGS!J111+SEPT!J111+OKT!J111+NOV!J111+DES!J111</f>
        <v>55</v>
      </c>
      <c r="L111" s="303">
        <f>JAN!K111+FEB!K111+MAR!K111+APR!K111+MEI!K111+JUN!K111+JUL!K111+AGS!K111+SEPT!K111+OKT!K111+NOV!K111+DES!K111</f>
        <v>1589</v>
      </c>
      <c r="M111" s="303">
        <f>JAN!L111+FEB!L111+MAR!L111+APR!L111+MEI!L111+JUN!L111+JUL!L111+AGS!L111+SEPT!L111+OKT!L111+NOV!L111+DES!L111</f>
        <v>36</v>
      </c>
      <c r="N111" s="303">
        <f>JAN!M111+FEB!M111+MAR!M111+APR!M111+MEI!M111+JUN!M111+JUL!M111+AGS!M111+SEPT!M111+OKT!M111+NOV!M111+DES!M111</f>
        <v>30</v>
      </c>
      <c r="O111" s="303">
        <f>JAN!N111+FEB!N111+MAR!N111+APR!N111+MEI!N111+JUN!N111+JUL!N111+AGS!N111+SEPT!N111+OKT!N111+NOV!N111+DES!N111</f>
        <v>2</v>
      </c>
      <c r="P111" s="303">
        <v>36</v>
      </c>
      <c r="Q111" s="303">
        <f>JAN!P111+FEB!P111+MAR!P111+APR!P111+MEI!P111+JUN!P111+JUL!P111+AGS!P111+SEPT!P111+OKT!P111+NOV!P111+DES!P111</f>
        <v>0</v>
      </c>
      <c r="R111" s="331">
        <f>JAN!Q111+FEB!Q111+MAR!Q111+APR!Q111+MEI!Q111+JUN!Q111+JUL!Q111+AGS!Q111+SEPT!Q111+OKT!Q111+NOV!Q111+DES!Q111</f>
        <v>0</v>
      </c>
      <c r="S111" s="336">
        <f t="shared" si="7"/>
        <v>0.70721649484536087</v>
      </c>
      <c r="T111" s="336">
        <f t="shared" si="8"/>
        <v>0.83333333333333337</v>
      </c>
      <c r="U111" s="336">
        <f t="shared" si="9"/>
        <v>5.5555555555555552E-2</v>
      </c>
      <c r="V111" s="336">
        <f t="shared" si="10"/>
        <v>2.2655758338577723E-2</v>
      </c>
      <c r="W111" s="336">
        <f t="shared" si="11"/>
        <v>8.2800523170077165E-3</v>
      </c>
      <c r="X111" s="343">
        <f t="shared" si="12"/>
        <v>0.18759086432490737</v>
      </c>
      <c r="Y111" s="344" t="str">
        <f t="shared" si="13"/>
        <v>Endemis rendah</v>
      </c>
      <c r="Z111" s="344" t="s">
        <v>600</v>
      </c>
      <c r="AA111" s="348">
        <v>135</v>
      </c>
    </row>
    <row r="112" spans="1:27" ht="30" hidden="1" customHeight="1" x14ac:dyDescent="0.3">
      <c r="A112" s="306">
        <v>111</v>
      </c>
      <c r="B112" s="306">
        <v>6</v>
      </c>
      <c r="C112" s="307" t="s">
        <v>127</v>
      </c>
      <c r="D112" s="307" t="s">
        <v>133</v>
      </c>
      <c r="E112" s="325">
        <f>'REKAP 1 KAB'!E112</f>
        <v>189668</v>
      </c>
      <c r="F112" s="303">
        <f>JAN!E112+FEB!E112+MAR!E112+APR!E112+MEI!E112+JUN!E112+JUL!E112+AGS!E112+SEPT!E112+OKT!E112+NOV!E112+DES!E112</f>
        <v>884</v>
      </c>
      <c r="G112" s="303">
        <f>JAN!F112+FEB!F112+MAR!F112+APR!F112+MEI!F112+JUN!F112+JUL!F112+AGS!F112+SEPT!F112+OKT!F112+NOV!F112+DES!F112</f>
        <v>612</v>
      </c>
      <c r="H112" s="303">
        <f>JAN!G112+FEB!G112+MAR!G112+APR!G112+MEI!G112+JUN!G112+JUL!G112+AGS!G112+SEPT!G112+OKT!G112+NOV!G112+DES!G112</f>
        <v>95</v>
      </c>
      <c r="I112" s="303">
        <f>JAN!H112+FEB!H112+MAR!H112+APR!H112+MEI!H112+JUN!H112+JUL!H112+AGS!H112+SEPT!H112+OKT!H112+NOV!H112+DES!H112</f>
        <v>707</v>
      </c>
      <c r="J112" s="303">
        <f>JAN!I112+FEB!I112+MAR!I112+APR!I112+MEI!I112+JUN!I112+JUL!I112+AGS!I112+SEPT!I112+OKT!I112+NOV!I112+DES!I112</f>
        <v>812</v>
      </c>
      <c r="K112" s="303">
        <f>JAN!J112+FEB!J112+MAR!J112+APR!J112+MEI!J112+JUN!J112+JUL!J112+AGS!J112+SEPT!J112+OKT!J112+NOV!J112+DES!J112</f>
        <v>402</v>
      </c>
      <c r="L112" s="303">
        <f>JAN!K112+FEB!K112+MAR!K112+APR!K112+MEI!K112+JUN!K112+JUL!K112+AGS!K112+SEPT!K112+OKT!K112+NOV!K112+DES!K112</f>
        <v>1214</v>
      </c>
      <c r="M112" s="303">
        <f>JAN!L112+FEB!L112+MAR!L112+APR!L112+MEI!L112+JUN!L112+JUL!L112+AGS!L112+SEPT!L112+OKT!L112+NOV!L112+DES!L112</f>
        <v>3</v>
      </c>
      <c r="N112" s="303">
        <f>JAN!M112+FEB!M112+MAR!M112+APR!M112+MEI!M112+JUN!M112+JUL!M112+AGS!M112+SEPT!M112+OKT!M112+NOV!M112+DES!M112</f>
        <v>3</v>
      </c>
      <c r="O112" s="303">
        <f>JAN!N112+FEB!N112+MAR!N112+APR!N112+MEI!N112+JUN!N112+JUL!N112+AGS!N112+SEPT!N112+OKT!N112+NOV!N112+DES!N112</f>
        <v>0</v>
      </c>
      <c r="P112" s="303">
        <v>3</v>
      </c>
      <c r="Q112" s="303">
        <f>JAN!P112+FEB!P112+MAR!P112+APR!P112+MEI!P112+JUN!P112+JUL!P112+AGS!P112+SEPT!P112+OKT!P112+NOV!P112+DES!P112</f>
        <v>0</v>
      </c>
      <c r="R112" s="331">
        <f>JAN!Q112+FEB!Q112+MAR!Q112+APR!Q112+MEI!Q112+JUN!Q112+JUL!Q112+AGS!Q112+SEPT!Q112+OKT!Q112+NOV!Q112+DES!Q112</f>
        <v>0</v>
      </c>
      <c r="S112" s="336">
        <f t="shared" si="7"/>
        <v>0.79977375565610864</v>
      </c>
      <c r="T112" s="336">
        <f t="shared" si="8"/>
        <v>1</v>
      </c>
      <c r="U112" s="336">
        <f t="shared" si="9"/>
        <v>0</v>
      </c>
      <c r="V112" s="336">
        <f t="shared" si="10"/>
        <v>2.4711696869851728E-3</v>
      </c>
      <c r="W112" s="336">
        <f t="shared" si="11"/>
        <v>6.4006579918594597E-3</v>
      </c>
      <c r="X112" s="343">
        <f t="shared" si="12"/>
        <v>1.5817112006242487E-2</v>
      </c>
      <c r="Y112" s="344" t="str">
        <f t="shared" si="13"/>
        <v>Endemis rendah</v>
      </c>
      <c r="Z112" s="344" t="s">
        <v>600</v>
      </c>
      <c r="AA112" s="348">
        <v>96</v>
      </c>
    </row>
    <row r="113" spans="1:27" ht="30" hidden="1" customHeight="1" x14ac:dyDescent="0.3">
      <c r="A113" s="306">
        <v>112</v>
      </c>
      <c r="B113" s="306">
        <v>7</v>
      </c>
      <c r="C113" s="307" t="s">
        <v>127</v>
      </c>
      <c r="D113" s="307" t="s">
        <v>134</v>
      </c>
      <c r="E113" s="325">
        <f>'REKAP 1 KAB'!E113</f>
        <v>114789</v>
      </c>
      <c r="F113" s="303">
        <f>JAN!E113+FEB!E113+MAR!E113+APR!E113+MEI!E113+JUN!E113+JUL!E113+AGS!E113+SEPT!E113+OKT!E113+NOV!E113+DES!E113</f>
        <v>0</v>
      </c>
      <c r="G113" s="303">
        <f>JAN!F113+FEB!F113+MAR!F113+APR!F113+MEI!F113+JUN!F113+JUL!F113+AGS!F113+SEPT!F113+OKT!F113+NOV!F113+DES!F113</f>
        <v>0</v>
      </c>
      <c r="H113" s="303">
        <f>JAN!G113+FEB!G113+MAR!G113+APR!G113+MEI!G113+JUN!G113+JUL!G113+AGS!G113+SEPT!G113+OKT!G113+NOV!G113+DES!G113</f>
        <v>0</v>
      </c>
      <c r="I113" s="303">
        <f>JAN!H113+FEB!H113+MAR!H113+APR!H113+MEI!H113+JUN!H113+JUL!H113+AGS!H113+SEPT!H113+OKT!H113+NOV!H113+DES!H113</f>
        <v>0</v>
      </c>
      <c r="J113" s="303">
        <f>JAN!I113+FEB!I113+MAR!I113+APR!I113+MEI!I113+JUN!I113+JUL!I113+AGS!I113+SEPT!I113+OKT!I113+NOV!I113+DES!I113</f>
        <v>0</v>
      </c>
      <c r="K113" s="303">
        <f>JAN!J113+FEB!J113+MAR!J113+APR!J113+MEI!J113+JUN!J113+JUL!J113+AGS!J113+SEPT!J113+OKT!J113+NOV!J113+DES!J113</f>
        <v>0</v>
      </c>
      <c r="L113" s="303">
        <f>JAN!K113+FEB!K113+MAR!K113+APR!K113+MEI!K113+JUN!K113+JUL!K113+AGS!K113+SEPT!K113+OKT!K113+NOV!K113+DES!K113</f>
        <v>0</v>
      </c>
      <c r="M113" s="303">
        <f>JAN!L113+FEB!L113+MAR!L113+APR!L113+MEI!L113+JUN!L113+JUL!L113+AGS!L113+SEPT!L113+OKT!L113+NOV!L113+DES!L113</f>
        <v>1</v>
      </c>
      <c r="N113" s="303">
        <f>JAN!M113+FEB!M113+MAR!M113+APR!M113+MEI!M113+JUN!M113+JUL!M113+AGS!M113+SEPT!M113+OKT!M113+NOV!M113+DES!M113</f>
        <v>1</v>
      </c>
      <c r="O113" s="303">
        <f>JAN!N113+FEB!N113+MAR!N113+APR!N113+MEI!N113+JUN!N113+JUL!N113+AGS!N113+SEPT!N113+OKT!N113+NOV!N113+DES!N113</f>
        <v>1</v>
      </c>
      <c r="P113" s="303">
        <f>JAN!O113+FEB!O113+MAR!O113+APR!O113+MEI!O113+JUN!O113+JUL!O113+AGS!O113+SEPT!O113+OKT!O113+NOV!O113+DES!O113</f>
        <v>0</v>
      </c>
      <c r="Q113" s="303">
        <f>JAN!P113+FEB!P113+MAR!P113+APR!P113+MEI!P113+JUN!P113+JUL!P113+AGS!P113+SEPT!P113+OKT!P113+NOV!P113+DES!P113</f>
        <v>0</v>
      </c>
      <c r="R113" s="331">
        <f>JAN!Q113+FEB!Q113+MAR!Q113+APR!Q113+MEI!Q113+JUN!Q113+JUL!Q113+AGS!Q113+SEPT!Q113+OKT!Q113+NOV!Q113+DES!Q113</f>
        <v>0</v>
      </c>
      <c r="S113" s="336" t="e">
        <f t="shared" si="7"/>
        <v>#DIV/0!</v>
      </c>
      <c r="T113" s="336">
        <f t="shared" si="8"/>
        <v>1</v>
      </c>
      <c r="U113" s="336">
        <f t="shared" si="9"/>
        <v>1</v>
      </c>
      <c r="V113" s="336" t="e">
        <f t="shared" si="10"/>
        <v>#DIV/0!</v>
      </c>
      <c r="W113" s="336">
        <f t="shared" si="11"/>
        <v>0</v>
      </c>
      <c r="X113" s="343">
        <f t="shared" si="12"/>
        <v>8.711636132382022E-3</v>
      </c>
      <c r="Y113" s="344" t="s">
        <v>598</v>
      </c>
      <c r="Z113" s="360" t="s">
        <v>598</v>
      </c>
      <c r="AA113" s="348">
        <v>0</v>
      </c>
    </row>
    <row r="114" spans="1:27" ht="30" hidden="1" customHeight="1" x14ac:dyDescent="0.3">
      <c r="A114" s="306">
        <v>113</v>
      </c>
      <c r="B114" s="306">
        <v>8</v>
      </c>
      <c r="C114" s="307" t="s">
        <v>127</v>
      </c>
      <c r="D114" s="307" t="s">
        <v>135</v>
      </c>
      <c r="E114" s="325">
        <f>'REKAP 1 KAB'!E114</f>
        <v>136097</v>
      </c>
      <c r="F114" s="303">
        <f>JAN!E114+FEB!E114+MAR!E114+APR!E114+MEI!E114+JUN!E114+JUL!E114+AGS!E114+SEPT!E114+OKT!E114+NOV!E114+DES!E114</f>
        <v>302</v>
      </c>
      <c r="G114" s="303">
        <f>JAN!F114+FEB!F114+MAR!F114+APR!F114+MEI!F114+JUN!F114+JUL!F114+AGS!F114+SEPT!F114+OKT!F114+NOV!F114+DES!F114</f>
        <v>130</v>
      </c>
      <c r="H114" s="303">
        <f>JAN!G114+FEB!G114+MAR!G114+APR!G114+MEI!G114+JUN!G114+JUL!G114+AGS!G114+SEPT!G114+OKT!G114+NOV!G114+DES!G114</f>
        <v>23</v>
      </c>
      <c r="I114" s="303">
        <f>JAN!H114+FEB!H114+MAR!H114+APR!H114+MEI!H114+JUN!H114+JUL!H114+AGS!H114+SEPT!H114+OKT!H114+NOV!H114+DES!H114</f>
        <v>153</v>
      </c>
      <c r="J114" s="303">
        <f>JAN!I114+FEB!I114+MAR!I114+APR!I114+MEI!I114+JUN!I114+JUL!I114+AGS!I114+SEPT!I114+OKT!I114+NOV!I114+DES!I114</f>
        <v>322</v>
      </c>
      <c r="K114" s="303">
        <f>JAN!J114+FEB!J114+MAR!J114+APR!J114+MEI!J114+JUN!J114+JUL!J114+AGS!J114+SEPT!J114+OKT!J114+NOV!J114+DES!J114</f>
        <v>103</v>
      </c>
      <c r="L114" s="303">
        <f>JAN!K114+FEB!K114+MAR!K114+APR!K114+MEI!K114+JUN!K114+JUL!K114+AGS!K114+SEPT!K114+OKT!K114+NOV!K114+DES!K114</f>
        <v>425</v>
      </c>
      <c r="M114" s="303">
        <f>JAN!L114+FEB!L114+MAR!L114+APR!L114+MEI!L114+JUN!L114+JUL!L114+AGS!L114+SEPT!L114+OKT!L114+NOV!L114+DES!L114</f>
        <v>2</v>
      </c>
      <c r="N114" s="303">
        <f>JAN!M114+FEB!M114+MAR!M114+APR!M114+MEI!M114+JUN!M114+JUL!M114+AGS!M114+SEPT!M114+OKT!M114+NOV!M114+DES!M114</f>
        <v>2</v>
      </c>
      <c r="O114" s="303">
        <f>JAN!N114+FEB!N114+MAR!N114+APR!N114+MEI!N114+JUN!N114+JUL!N114+AGS!N114+SEPT!N114+OKT!N114+NOV!N114+DES!N114</f>
        <v>2</v>
      </c>
      <c r="P114" s="303">
        <f>JAN!O114+FEB!O114+MAR!O114+APR!O114+MEI!O114+JUN!O114+JUL!O114+AGS!O114+SEPT!O114+OKT!O114+NOV!O114+DES!O114</f>
        <v>0</v>
      </c>
      <c r="Q114" s="303">
        <f>JAN!P114+FEB!P114+MAR!P114+APR!P114+MEI!P114+JUN!P114+JUL!P114+AGS!P114+SEPT!P114+OKT!P114+NOV!P114+DES!P114</f>
        <v>0</v>
      </c>
      <c r="R114" s="331">
        <f>JAN!Q114+FEB!Q114+MAR!Q114+APR!Q114+MEI!Q114+JUN!Q114+JUL!Q114+AGS!Q114+SEPT!Q114+OKT!Q114+NOV!Q114+DES!Q114</f>
        <v>0</v>
      </c>
      <c r="S114" s="336">
        <f t="shared" si="7"/>
        <v>0.50662251655629142</v>
      </c>
      <c r="T114" s="336">
        <f t="shared" si="8"/>
        <v>1</v>
      </c>
      <c r="U114" s="336">
        <f t="shared" si="9"/>
        <v>1</v>
      </c>
      <c r="V114" s="336">
        <f t="shared" si="10"/>
        <v>4.7058823529411761E-3</v>
      </c>
      <c r="W114" s="336">
        <f t="shared" si="11"/>
        <v>3.1227727282746864E-3</v>
      </c>
      <c r="X114" s="343">
        <f t="shared" si="12"/>
        <v>1.4695401074233817E-2</v>
      </c>
      <c r="Y114" s="344" t="s">
        <v>598</v>
      </c>
      <c r="Z114" s="360" t="s">
        <v>598</v>
      </c>
      <c r="AA114" s="348">
        <v>3</v>
      </c>
    </row>
    <row r="115" spans="1:27" ht="30" hidden="1" customHeight="1" x14ac:dyDescent="0.3">
      <c r="A115" s="306">
        <v>114</v>
      </c>
      <c r="B115" s="306">
        <v>9</v>
      </c>
      <c r="C115" s="307" t="s">
        <v>127</v>
      </c>
      <c r="D115" s="307" t="s">
        <v>136</v>
      </c>
      <c r="E115" s="325">
        <f>'REKAP 1 KAB'!E115</f>
        <v>113147</v>
      </c>
      <c r="F115" s="303">
        <f>JAN!E115+FEB!E115+MAR!E115+APR!E115+MEI!E115+JUN!E115+JUL!E115+AGS!E115+SEPT!E115+OKT!E115+NOV!E115+DES!E115</f>
        <v>1744</v>
      </c>
      <c r="G115" s="303">
        <f>JAN!F115+FEB!F115+MAR!F115+APR!F115+MEI!F115+JUN!F115+JUL!F115+AGS!F115+SEPT!F115+OKT!F115+NOV!F115+DES!F115</f>
        <v>797</v>
      </c>
      <c r="H115" s="303">
        <f>JAN!G115+FEB!G115+MAR!G115+APR!G115+MEI!G115+JUN!G115+JUL!G115+AGS!G115+SEPT!G115+OKT!G115+NOV!G115+DES!G115</f>
        <v>321</v>
      </c>
      <c r="I115" s="303">
        <f>JAN!H115+FEB!H115+MAR!H115+APR!H115+MEI!H115+JUN!H115+JUL!H115+AGS!H115+SEPT!H115+OKT!H115+NOV!H115+DES!H115</f>
        <v>1118</v>
      </c>
      <c r="J115" s="303">
        <f>JAN!I115+FEB!I115+MAR!I115+APR!I115+MEI!I115+JUN!I115+JUL!I115+AGS!I115+SEPT!I115+OKT!I115+NOV!I115+DES!I115</f>
        <v>1219</v>
      </c>
      <c r="K115" s="303">
        <f>JAN!J115+FEB!J115+MAR!J115+APR!J115+MEI!J115+JUN!J115+JUL!J115+AGS!J115+SEPT!J115+OKT!J115+NOV!J115+DES!J115</f>
        <v>749</v>
      </c>
      <c r="L115" s="303">
        <f>JAN!K115+FEB!K115+MAR!K115+APR!K115+MEI!K115+JUN!K115+JUL!K115+AGS!K115+SEPT!K115+OKT!K115+NOV!K115+DES!K115</f>
        <v>1968</v>
      </c>
      <c r="M115" s="303">
        <f>JAN!L115+FEB!L115+MAR!L115+APR!L115+MEI!L115+JUN!L115+JUL!L115+AGS!L115+SEPT!L115+OKT!L115+NOV!L115+DES!L115</f>
        <v>80</v>
      </c>
      <c r="N115" s="303">
        <f>JAN!M115+FEB!M115+MAR!M115+APR!M115+MEI!M115+JUN!M115+JUL!M115+AGS!M115+SEPT!M115+OKT!M115+NOV!M115+DES!M115</f>
        <v>80</v>
      </c>
      <c r="O115" s="303">
        <f>JAN!N115+FEB!N115+MAR!N115+APR!N115+MEI!N115+JUN!N115+JUL!N115+AGS!N115+SEPT!N115+OKT!N115+NOV!N115+DES!N115</f>
        <v>80</v>
      </c>
      <c r="P115" s="303">
        <v>80</v>
      </c>
      <c r="Q115" s="303">
        <f>JAN!P115+FEB!P115+MAR!P115+APR!P115+MEI!P115+JUN!P115+JUL!P115+AGS!P115+SEPT!P115+OKT!P115+NOV!P115+DES!P115</f>
        <v>0</v>
      </c>
      <c r="R115" s="331">
        <f>JAN!Q115+FEB!Q115+MAR!Q115+APR!Q115+MEI!Q115+JUN!Q115+JUL!Q115+AGS!Q115+SEPT!Q115+OKT!Q115+NOV!Q115+DES!Q115</f>
        <v>0</v>
      </c>
      <c r="S115" s="336">
        <f t="shared" si="7"/>
        <v>0.64105504587155959</v>
      </c>
      <c r="T115" s="336">
        <f t="shared" si="8"/>
        <v>1</v>
      </c>
      <c r="U115" s="336">
        <f t="shared" si="9"/>
        <v>1</v>
      </c>
      <c r="V115" s="336">
        <f t="shared" si="10"/>
        <v>4.065040650406504E-2</v>
      </c>
      <c r="W115" s="336">
        <f t="shared" si="11"/>
        <v>1.7393302517963359E-2</v>
      </c>
      <c r="X115" s="343">
        <f t="shared" si="12"/>
        <v>0.70704481780338846</v>
      </c>
      <c r="Y115" s="344" t="str">
        <f t="shared" si="13"/>
        <v>Endemis rendah</v>
      </c>
      <c r="Z115" s="344" t="s">
        <v>600</v>
      </c>
      <c r="AA115" s="348">
        <v>35</v>
      </c>
    </row>
    <row r="116" spans="1:27" ht="30" hidden="1" customHeight="1" x14ac:dyDescent="0.3">
      <c r="A116" s="306">
        <v>115</v>
      </c>
      <c r="B116" s="306">
        <v>10</v>
      </c>
      <c r="C116" s="307" t="s">
        <v>127</v>
      </c>
      <c r="D116" s="307" t="s">
        <v>137</v>
      </c>
      <c r="E116" s="325">
        <f>'REKAP 1 KAB'!E116</f>
        <v>376480</v>
      </c>
      <c r="F116" s="303">
        <f>JAN!E116+FEB!E116+MAR!E116+APR!E116+MEI!E116+JUN!E116+JUL!E116+AGS!E116+SEPT!E116+OKT!E116+NOV!E116+DES!E116</f>
        <v>3778</v>
      </c>
      <c r="G116" s="303">
        <f>JAN!F116+FEB!F116+MAR!F116+APR!F116+MEI!F116+JUN!F116+JUL!F116+AGS!F116+SEPT!F116+OKT!F116+NOV!F116+DES!F116</f>
        <v>2563</v>
      </c>
      <c r="H116" s="303">
        <f>JAN!G116+FEB!G116+MAR!G116+APR!G116+MEI!G116+JUN!G116+JUL!G116+AGS!G116+SEPT!G116+OKT!G116+NOV!G116+DES!G116</f>
        <v>125</v>
      </c>
      <c r="I116" s="303">
        <f>JAN!H116+FEB!H116+MAR!H116+APR!H116+MEI!H116+JUN!H116+JUL!H116+AGS!H116+SEPT!H116+OKT!H116+NOV!H116+DES!H116</f>
        <v>2688</v>
      </c>
      <c r="J116" s="303">
        <f>JAN!I116+FEB!I116+MAR!I116+APR!I116+MEI!I116+JUN!I116+JUL!I116+AGS!I116+SEPT!I116+OKT!I116+NOV!I116+DES!I116</f>
        <v>4612</v>
      </c>
      <c r="K116" s="303">
        <f>JAN!J116+FEB!J116+MAR!J116+APR!J116+MEI!J116+JUN!J116+JUL!J116+AGS!J116+SEPT!J116+OKT!J116+NOV!J116+DES!J116</f>
        <v>376</v>
      </c>
      <c r="L116" s="303">
        <f>JAN!K116+FEB!K116+MAR!K116+APR!K116+MEI!K116+JUN!K116+JUL!K116+AGS!K116+SEPT!K116+OKT!K116+NOV!K116+DES!K116</f>
        <v>4988</v>
      </c>
      <c r="M116" s="303">
        <f>JAN!L116+FEB!L116+MAR!L116+APR!L116+MEI!L116+JUN!L116+JUL!L116+AGS!L116+SEPT!L116+OKT!L116+NOV!L116+DES!L116</f>
        <v>11</v>
      </c>
      <c r="N116" s="303">
        <f>JAN!M116+FEB!M116+MAR!M116+APR!M116+MEI!M116+JUN!M116+JUL!M116+AGS!M116+SEPT!M116+OKT!M116+NOV!M116+DES!M116</f>
        <v>7</v>
      </c>
      <c r="O116" s="303">
        <f>JAN!N116+FEB!N116+MAR!N116+APR!N116+MEI!N116+JUN!N116+JUL!N116+AGS!N116+SEPT!N116+OKT!N116+NOV!N116+DES!N116</f>
        <v>1</v>
      </c>
      <c r="P116" s="303">
        <f>JAN!O116+FEB!O116+MAR!O116+APR!O116+MEI!O116+JUN!O116+JUL!O116+AGS!O116+SEPT!O116+OKT!O116+NOV!O116+DES!O116</f>
        <v>0</v>
      </c>
      <c r="Q116" s="303">
        <v>11</v>
      </c>
      <c r="R116" s="331">
        <f>JAN!Q116+FEB!Q116+MAR!Q116+APR!Q116+MEI!Q116+JUN!Q116+JUL!Q116+AGS!Q116+SEPT!Q116+OKT!Q116+NOV!Q116+DES!Q116</f>
        <v>0</v>
      </c>
      <c r="S116" s="336">
        <f t="shared" si="7"/>
        <v>0.71148755955532028</v>
      </c>
      <c r="T116" s="336">
        <f t="shared" si="8"/>
        <v>0.63636363636363635</v>
      </c>
      <c r="U116" s="336">
        <f t="shared" si="9"/>
        <v>9.0909090909090912E-2</v>
      </c>
      <c r="V116" s="336">
        <f t="shared" si="10"/>
        <v>2.2052927024859663E-3</v>
      </c>
      <c r="W116" s="336">
        <f t="shared" si="11"/>
        <v>1.3249043773905652E-2</v>
      </c>
      <c r="X116" s="343">
        <f t="shared" si="12"/>
        <v>2.9218019549511261E-2</v>
      </c>
      <c r="Y116" s="344" t="str">
        <f t="shared" si="13"/>
        <v>Endemis rendah</v>
      </c>
      <c r="Z116" s="344" t="s">
        <v>600</v>
      </c>
      <c r="AA116" s="348">
        <v>25</v>
      </c>
    </row>
    <row r="117" spans="1:27" ht="30" hidden="1" customHeight="1" x14ac:dyDescent="0.3">
      <c r="A117" s="309">
        <v>116</v>
      </c>
      <c r="B117" s="309">
        <v>1</v>
      </c>
      <c r="C117" s="310" t="s">
        <v>138</v>
      </c>
      <c r="D117" s="310" t="s">
        <v>139</v>
      </c>
      <c r="E117" s="325">
        <f>'REKAP 1 KAB'!E117</f>
        <v>363617</v>
      </c>
      <c r="F117" s="311">
        <f>JAN!E117+FEB!E117+MAR!E117+APR!E117+MEI!E117+JUN!E117+JUL!E117+AGS!E117+SEPT!E117+OKT!E117+NOV!E117+DES!E117</f>
        <v>1022</v>
      </c>
      <c r="G117" s="311">
        <f>JAN!F117+FEB!F117+MAR!F117+APR!F117+MEI!F117+JUN!F117+JUL!F117+AGS!F117+SEPT!F117+OKT!F117+NOV!F117+DES!F117</f>
        <v>302</v>
      </c>
      <c r="H117" s="311">
        <f>JAN!G117+FEB!G117+MAR!G117+APR!G117+MEI!G117+JUN!G117+JUL!G117+AGS!G117+SEPT!G117+OKT!G117+NOV!G117+DES!G117</f>
        <v>124</v>
      </c>
      <c r="I117" s="311">
        <f>JAN!H117+FEB!H117+MAR!H117+APR!H117+MEI!H117+JUN!H117+JUL!H117+AGS!H117+SEPT!H117+OKT!H117+NOV!H117+DES!H117</f>
        <v>426</v>
      </c>
      <c r="J117" s="311">
        <f>JAN!I117+FEB!I117+MAR!I117+APR!I117+MEI!I117+JUN!I117+JUL!I117+AGS!I117+SEPT!I117+OKT!I117+NOV!I117+DES!I117</f>
        <v>330</v>
      </c>
      <c r="K117" s="311">
        <f>JAN!J117+FEB!J117+MAR!J117+APR!J117+MEI!J117+JUN!J117+JUL!J117+AGS!J117+SEPT!J117+OKT!J117+NOV!J117+DES!J117</f>
        <v>452</v>
      </c>
      <c r="L117" s="311">
        <f>JAN!K117+FEB!K117+MAR!K117+APR!K117+MEI!K117+JUN!K117+JUL!K117+AGS!K117+SEPT!K117+OKT!K117+NOV!K117+DES!K117</f>
        <v>782</v>
      </c>
      <c r="M117" s="311">
        <f>JAN!L117+FEB!L117+MAR!L117+APR!L117+MEI!L117+JUN!L117+JUL!L117+AGS!L117+SEPT!L117+OKT!L117+NOV!L117+DES!L117</f>
        <v>15</v>
      </c>
      <c r="N117" s="311">
        <f>JAN!M117+FEB!M117+MAR!M117+APR!M117+MEI!M117+JUN!M117+JUL!M117+AGS!M117+SEPT!M117+OKT!M117+NOV!M117+DES!M117</f>
        <v>2</v>
      </c>
      <c r="O117" s="311">
        <f>JAN!N117+FEB!N117+MAR!N117+APR!N117+MEI!N117+JUN!N117+JUL!N117+AGS!N117+SEPT!N117+OKT!N117+NOV!N117+DES!N117</f>
        <v>4</v>
      </c>
      <c r="P117" s="311">
        <v>15</v>
      </c>
      <c r="Q117" s="311">
        <f>JAN!P117+FEB!P117+MAR!P117+APR!P117+MEI!P117+JUN!P117+JUL!P117+AGS!P117+SEPT!P117+OKT!P117+NOV!P117+DES!P117</f>
        <v>0</v>
      </c>
      <c r="R117" s="332">
        <f>JAN!Q117+FEB!Q117+MAR!Q117+APR!Q117+MEI!Q117+JUN!Q117+JUL!Q117+AGS!Q117+SEPT!Q117+OKT!Q117+NOV!Q117+DES!Q117</f>
        <v>0</v>
      </c>
      <c r="S117" s="336">
        <f t="shared" si="7"/>
        <v>0.41682974559686886</v>
      </c>
      <c r="T117" s="336">
        <f t="shared" si="8"/>
        <v>0.13333333333333333</v>
      </c>
      <c r="U117" s="336">
        <f t="shared" si="9"/>
        <v>0.26666666666666666</v>
      </c>
      <c r="V117" s="336">
        <f t="shared" si="10"/>
        <v>1.9181585677749361E-2</v>
      </c>
      <c r="W117" s="336">
        <f t="shared" si="11"/>
        <v>2.1506145202232021E-3</v>
      </c>
      <c r="X117" s="343">
        <f t="shared" si="12"/>
        <v>4.1252196679473184E-2</v>
      </c>
      <c r="Y117" s="344" t="str">
        <f t="shared" si="13"/>
        <v>Endemis rendah</v>
      </c>
      <c r="Z117" s="344" t="s">
        <v>600</v>
      </c>
      <c r="AA117" s="348">
        <v>16</v>
      </c>
    </row>
    <row r="118" spans="1:27" ht="30" hidden="1" customHeight="1" x14ac:dyDescent="0.3">
      <c r="A118" s="309">
        <v>117</v>
      </c>
      <c r="B118" s="309">
        <v>2</v>
      </c>
      <c r="C118" s="310" t="s">
        <v>138</v>
      </c>
      <c r="D118" s="310" t="s">
        <v>140</v>
      </c>
      <c r="E118" s="325">
        <f>'REKAP 1 KAB'!E118</f>
        <v>819570</v>
      </c>
      <c r="F118" s="311">
        <f>JAN!E118+FEB!E118+MAR!E118+APR!E118+MEI!E118+JUN!E118+JUL!E118+AGS!E118+SEPT!E118+OKT!E118+NOV!E118+DES!E118</f>
        <v>0</v>
      </c>
      <c r="G118" s="311">
        <f>JAN!F118+FEB!F118+MAR!F118+APR!F118+MEI!F118+JUN!F118+JUL!F118+AGS!F118+SEPT!F118+OKT!F118+NOV!F118+DES!F118</f>
        <v>0</v>
      </c>
      <c r="H118" s="311">
        <f>JAN!G118+FEB!G118+MAR!G118+APR!G118+MEI!G118+JUN!G118+JUL!G118+AGS!G118+SEPT!G118+OKT!G118+NOV!G118+DES!G118</f>
        <v>0</v>
      </c>
      <c r="I118" s="311">
        <f>JAN!H118+FEB!H118+MAR!H118+APR!H118+MEI!H118+JUN!H118+JUL!H118+AGS!H118+SEPT!H118+OKT!H118+NOV!H118+DES!H118</f>
        <v>0</v>
      </c>
      <c r="J118" s="311">
        <f>JAN!I118+FEB!I118+MAR!I118+APR!I118+MEI!I118+JUN!I118+JUL!I118+AGS!I118+SEPT!I118+OKT!I118+NOV!I118+DES!I118</f>
        <v>0</v>
      </c>
      <c r="K118" s="311">
        <f>JAN!J118+FEB!J118+MAR!J118+APR!J118+MEI!J118+JUN!J118+JUL!J118+AGS!J118+SEPT!J118+OKT!J118+NOV!J118+DES!J118</f>
        <v>0</v>
      </c>
      <c r="L118" s="311">
        <f>JAN!K118+FEB!K118+MAR!K118+APR!K118+MEI!K118+JUN!K118+JUL!K118+AGS!K118+SEPT!K118+OKT!K118+NOV!K118+DES!K118</f>
        <v>0</v>
      </c>
      <c r="M118" s="311">
        <f>JAN!L118+FEB!L118+MAR!L118+APR!L118+MEI!L118+JUN!L118+JUL!L118+AGS!L118+SEPT!L118+OKT!L118+NOV!L118+DES!L118</f>
        <v>0</v>
      </c>
      <c r="N118" s="311">
        <f>JAN!M118+FEB!M118+MAR!M118+APR!M118+MEI!M118+JUN!M118+JUL!M118+AGS!M118+SEPT!M118+OKT!M118+NOV!M118+DES!M118</f>
        <v>0</v>
      </c>
      <c r="O118" s="311">
        <f>JAN!N118+FEB!N118+MAR!N118+APR!N118+MEI!N118+JUN!N118+JUL!N118+AGS!N118+SEPT!N118+OKT!N118+NOV!N118+DES!N118</f>
        <v>0</v>
      </c>
      <c r="P118" s="311">
        <f>JAN!O118+FEB!O118+MAR!O118+APR!O118+MEI!O118+JUN!O118+JUL!O118+AGS!O118+SEPT!O118+OKT!O118+NOV!O118+DES!O118</f>
        <v>0</v>
      </c>
      <c r="Q118" s="311">
        <f>JAN!P118+FEB!P118+MAR!P118+APR!P118+MEI!P118+JUN!P118+JUL!P118+AGS!P118+SEPT!P118+OKT!P118+NOV!P118+DES!P118</f>
        <v>0</v>
      </c>
      <c r="R118" s="332">
        <f>JAN!Q118+FEB!Q118+MAR!Q118+APR!Q118+MEI!Q118+JUN!Q118+JUL!Q118+AGS!Q118+SEPT!Q118+OKT!Q118+NOV!Q118+DES!Q118</f>
        <v>0</v>
      </c>
      <c r="S118" s="336" t="e">
        <f t="shared" si="7"/>
        <v>#DIV/0!</v>
      </c>
      <c r="T118" s="336" t="e">
        <f t="shared" si="8"/>
        <v>#DIV/0!</v>
      </c>
      <c r="U118" s="336" t="e">
        <f t="shared" si="9"/>
        <v>#DIV/0!</v>
      </c>
      <c r="V118" s="336" t="e">
        <f t="shared" si="10"/>
        <v>#DIV/0!</v>
      </c>
      <c r="W118" s="336">
        <f t="shared" si="11"/>
        <v>0</v>
      </c>
      <c r="X118" s="343">
        <f t="shared" si="12"/>
        <v>0</v>
      </c>
      <c r="Y118" s="344" t="s">
        <v>598</v>
      </c>
      <c r="Z118" s="360" t="s">
        <v>598</v>
      </c>
      <c r="AA118" s="348">
        <v>0</v>
      </c>
    </row>
    <row r="119" spans="1:27" ht="30" hidden="1" customHeight="1" x14ac:dyDescent="0.3">
      <c r="A119" s="309">
        <v>118</v>
      </c>
      <c r="B119" s="309">
        <v>3</v>
      </c>
      <c r="C119" s="310" t="s">
        <v>138</v>
      </c>
      <c r="D119" s="310" t="s">
        <v>141</v>
      </c>
      <c r="E119" s="325">
        <f>'REKAP 1 KAB'!E119</f>
        <v>627818</v>
      </c>
      <c r="F119" s="311">
        <f>JAN!E119+FEB!E119+MAR!E119+APR!E119+MEI!E119+JUN!E119+JUL!E119+AGS!E119+SEPT!E119+OKT!E119+NOV!E119+DES!E119</f>
        <v>3428</v>
      </c>
      <c r="G119" s="311">
        <f>JAN!F119+FEB!F119+MAR!F119+APR!F119+MEI!F119+JUN!F119+JUL!F119+AGS!F119+SEPT!F119+OKT!F119+NOV!F119+DES!F119</f>
        <v>1241</v>
      </c>
      <c r="H119" s="311">
        <f>JAN!G119+FEB!G119+MAR!G119+APR!G119+MEI!G119+JUN!G119+JUL!G119+AGS!G119+SEPT!G119+OKT!G119+NOV!G119+DES!G119</f>
        <v>131</v>
      </c>
      <c r="I119" s="311">
        <f>JAN!H119+FEB!H119+MAR!H119+APR!H119+MEI!H119+JUN!H119+JUL!H119+AGS!H119+SEPT!H119+OKT!H119+NOV!H119+DES!H119</f>
        <v>1372</v>
      </c>
      <c r="J119" s="311">
        <f>JAN!I119+FEB!I119+MAR!I119+APR!I119+MEI!I119+JUN!I119+JUL!I119+AGS!I119+SEPT!I119+OKT!I119+NOV!I119+DES!I119</f>
        <v>5513</v>
      </c>
      <c r="K119" s="311">
        <f>JAN!J119+FEB!J119+MAR!J119+APR!J119+MEI!J119+JUN!J119+JUL!J119+AGS!J119+SEPT!J119+OKT!J119+NOV!J119+DES!J119</f>
        <v>1378</v>
      </c>
      <c r="L119" s="311">
        <f>JAN!K119+FEB!K119+MAR!K119+APR!K119+MEI!K119+JUN!K119+JUL!K119+AGS!K119+SEPT!K119+OKT!K119+NOV!K119+DES!K119</f>
        <v>6891</v>
      </c>
      <c r="M119" s="311">
        <f>JAN!L119+FEB!L119+MAR!L119+APR!L119+MEI!L119+JUN!L119+JUL!L119+AGS!L119+SEPT!L119+OKT!L119+NOV!L119+DES!L119</f>
        <v>148</v>
      </c>
      <c r="N119" s="311">
        <f>JAN!M119+FEB!M119+MAR!M119+APR!M119+MEI!M119+JUN!M119+JUL!M119+AGS!M119+SEPT!M119+OKT!M119+NOV!M119+DES!M119</f>
        <v>150</v>
      </c>
      <c r="O119" s="311">
        <f>JAN!N119+FEB!N119+MAR!N119+APR!N119+MEI!N119+JUN!N119+JUL!N119+AGS!N119+SEPT!N119+OKT!N119+NOV!N119+DES!N119</f>
        <v>25</v>
      </c>
      <c r="P119" s="311">
        <v>148</v>
      </c>
      <c r="Q119" s="311">
        <f>JAN!P119+FEB!P119+MAR!P119+APR!P119+MEI!P119+JUN!P119+JUL!P119+AGS!P119+SEPT!P119+OKT!P119+NOV!P119+DES!P119</f>
        <v>0</v>
      </c>
      <c r="R119" s="332">
        <f>JAN!Q119+FEB!Q119+MAR!Q119+APR!Q119+MEI!Q119+JUN!Q119+JUL!Q119+AGS!Q119+SEPT!Q119+OKT!Q119+NOV!Q119+DES!Q119</f>
        <v>0</v>
      </c>
      <c r="S119" s="336">
        <f t="shared" si="7"/>
        <v>0.40023337222870481</v>
      </c>
      <c r="T119" s="336">
        <f t="shared" si="8"/>
        <v>1.0135135135135136</v>
      </c>
      <c r="U119" s="336">
        <f t="shared" si="9"/>
        <v>0.16891891891891891</v>
      </c>
      <c r="V119" s="336">
        <f t="shared" si="10"/>
        <v>2.1477289217820345E-2</v>
      </c>
      <c r="W119" s="336">
        <f t="shared" si="11"/>
        <v>1.0976110911123925E-2</v>
      </c>
      <c r="X119" s="343">
        <f t="shared" si="12"/>
        <v>0.23573710852508212</v>
      </c>
      <c r="Y119" s="344" t="str">
        <f t="shared" si="13"/>
        <v>Endemis rendah</v>
      </c>
      <c r="Z119" s="344" t="s">
        <v>600</v>
      </c>
      <c r="AA119" s="348">
        <v>168</v>
      </c>
    </row>
    <row r="120" spans="1:27" ht="30" hidden="1" customHeight="1" x14ac:dyDescent="0.3">
      <c r="A120" s="309">
        <v>119</v>
      </c>
      <c r="B120" s="309">
        <v>4</v>
      </c>
      <c r="C120" s="310" t="s">
        <v>138</v>
      </c>
      <c r="D120" s="310" t="s">
        <v>142</v>
      </c>
      <c r="E120" s="325">
        <f>'REKAP 1 KAB'!E120</f>
        <v>405524</v>
      </c>
      <c r="F120" s="311">
        <f>JAN!E120+FEB!E120+MAR!E120+APR!E120+MEI!E120+JUN!E120+JUL!E120+AGS!E120+SEPT!E120+OKT!E120+NOV!E120+DES!E120</f>
        <v>441</v>
      </c>
      <c r="G120" s="311">
        <f>JAN!F120+FEB!F120+MAR!F120+APR!F120+MEI!F120+JUN!F120+JUL!F120+AGS!F120+SEPT!F120+OKT!F120+NOV!F120+DES!F120</f>
        <v>325</v>
      </c>
      <c r="H120" s="311">
        <f>JAN!G120+FEB!G120+MAR!G120+APR!G120+MEI!G120+JUN!G120+JUL!G120+AGS!G120+SEPT!G120+OKT!G120+NOV!G120+DES!G120</f>
        <v>45</v>
      </c>
      <c r="I120" s="311">
        <f>JAN!H120+FEB!H120+MAR!H120+APR!H120+MEI!H120+JUN!H120+JUL!H120+AGS!H120+SEPT!H120+OKT!H120+NOV!H120+DES!H120</f>
        <v>370</v>
      </c>
      <c r="J120" s="311">
        <f>JAN!I120+FEB!I120+MAR!I120+APR!I120+MEI!I120+JUN!I120+JUL!I120+AGS!I120+SEPT!I120+OKT!I120+NOV!I120+DES!I120</f>
        <v>572</v>
      </c>
      <c r="K120" s="311">
        <f>JAN!J120+FEB!J120+MAR!J120+APR!J120+MEI!J120+JUN!J120+JUL!J120+AGS!J120+SEPT!J120+OKT!J120+NOV!J120+DES!J120</f>
        <v>114</v>
      </c>
      <c r="L120" s="311">
        <f>JAN!K120+FEB!K120+MAR!K120+APR!K120+MEI!K120+JUN!K120+JUL!K120+AGS!K120+SEPT!K120+OKT!K120+NOV!K120+DES!K120</f>
        <v>686</v>
      </c>
      <c r="M120" s="311">
        <f>JAN!L120+FEB!L120+MAR!L120+APR!L120+MEI!L120+JUN!L120+JUL!L120+AGS!L120+SEPT!L120+OKT!L120+NOV!L120+DES!L120</f>
        <v>98</v>
      </c>
      <c r="N120" s="311">
        <f>JAN!M120+FEB!M120+MAR!M120+APR!M120+MEI!M120+JUN!M120+JUL!M120+AGS!M120+SEPT!M120+OKT!M120+NOV!M120+DES!M120</f>
        <v>88</v>
      </c>
      <c r="O120" s="311">
        <f>JAN!N120+FEB!N120+MAR!N120+APR!N120+MEI!N120+JUN!N120+JUL!N120+AGS!N120+SEPT!N120+OKT!N120+NOV!N120+DES!N120</f>
        <v>32</v>
      </c>
      <c r="P120" s="311">
        <v>98</v>
      </c>
      <c r="Q120" s="311">
        <f>JAN!P120+FEB!P120+MAR!P120+APR!P120+MEI!P120+JUN!P120+JUL!P120+AGS!P120+SEPT!P120+OKT!P120+NOV!P120+DES!P120</f>
        <v>0</v>
      </c>
      <c r="R120" s="332">
        <f>JAN!Q120+FEB!Q120+MAR!Q120+APR!Q120+MEI!Q120+JUN!Q120+JUL!Q120+AGS!Q120+SEPT!Q120+OKT!Q120+NOV!Q120+DES!Q120</f>
        <v>0</v>
      </c>
      <c r="S120" s="336">
        <f t="shared" si="7"/>
        <v>0.83900226757369611</v>
      </c>
      <c r="T120" s="336">
        <f t="shared" si="8"/>
        <v>0.89795918367346939</v>
      </c>
      <c r="U120" s="336">
        <f t="shared" si="9"/>
        <v>0.32653061224489793</v>
      </c>
      <c r="V120" s="336">
        <f t="shared" si="10"/>
        <v>0.14285714285714285</v>
      </c>
      <c r="W120" s="336">
        <f t="shared" si="11"/>
        <v>1.6916384726921219E-3</v>
      </c>
      <c r="X120" s="343">
        <f t="shared" si="12"/>
        <v>0.24166263895601739</v>
      </c>
      <c r="Y120" s="344" t="str">
        <f t="shared" si="13"/>
        <v>Endemis rendah</v>
      </c>
      <c r="Z120" s="344" t="s">
        <v>600</v>
      </c>
      <c r="AA120" s="348">
        <v>180</v>
      </c>
    </row>
    <row r="121" spans="1:27" ht="30" hidden="1" customHeight="1" x14ac:dyDescent="0.3">
      <c r="A121" s="309">
        <v>120</v>
      </c>
      <c r="B121" s="309">
        <v>5</v>
      </c>
      <c r="C121" s="310" t="s">
        <v>138</v>
      </c>
      <c r="D121" s="310" t="s">
        <v>143</v>
      </c>
      <c r="E121" s="325">
        <f>'REKAP 1 KAB'!E121</f>
        <v>399075</v>
      </c>
      <c r="F121" s="311">
        <f>JAN!E121+FEB!E121+MAR!E121+APR!E121+MEI!E121+JUN!E121+JUL!E121+AGS!E121+SEPT!E121+OKT!E121+NOV!E121+DES!E121</f>
        <v>5689</v>
      </c>
      <c r="G121" s="311">
        <f>JAN!F121+FEB!F121+MAR!F121+APR!F121+MEI!F121+JUN!F121+JUL!F121+AGS!F121+SEPT!F121+OKT!F121+NOV!F121+DES!F121</f>
        <v>527</v>
      </c>
      <c r="H121" s="311">
        <f>JAN!G121+FEB!G121+MAR!G121+APR!G121+MEI!G121+JUN!G121+JUL!G121+AGS!G121+SEPT!G121+OKT!G121+NOV!G121+DES!G121</f>
        <v>2</v>
      </c>
      <c r="I121" s="311">
        <f>JAN!H121+FEB!H121+MAR!H121+APR!H121+MEI!H121+JUN!H121+JUL!H121+AGS!H121+SEPT!H121+OKT!H121+NOV!H121+DES!H121</f>
        <v>529</v>
      </c>
      <c r="J121" s="311">
        <f>JAN!I121+FEB!I121+MAR!I121+APR!I121+MEI!I121+JUN!I121+JUL!I121+AGS!I121+SEPT!I121+OKT!I121+NOV!I121+DES!I121</f>
        <v>4974</v>
      </c>
      <c r="K121" s="311">
        <f>JAN!J121+FEB!J121+MAR!J121+APR!J121+MEI!J121+JUN!J121+JUL!J121+AGS!J121+SEPT!J121+OKT!J121+NOV!J121+DES!J121</f>
        <v>118</v>
      </c>
      <c r="L121" s="311">
        <f>JAN!K121+FEB!K121+MAR!K121+APR!K121+MEI!K121+JUN!K121+JUL!K121+AGS!K121+SEPT!K121+OKT!K121+NOV!K121+DES!K121</f>
        <v>5092</v>
      </c>
      <c r="M121" s="311">
        <f>JAN!L121+FEB!L121+MAR!L121+APR!L121+MEI!L121+JUN!L121+JUL!L121+AGS!L121+SEPT!L121+OKT!L121+NOV!L121+DES!L121</f>
        <v>12</v>
      </c>
      <c r="N121" s="311">
        <f>JAN!M121+FEB!M121+MAR!M121+APR!M121+MEI!M121+JUN!M121+JUL!M121+AGS!M121+SEPT!M121+OKT!M121+NOV!M121+DES!M121</f>
        <v>4</v>
      </c>
      <c r="O121" s="311">
        <f>JAN!N121+FEB!N121+MAR!N121+APR!N121+MEI!N121+JUN!N121+JUL!N121+AGS!N121+SEPT!N121+OKT!N121+NOV!N121+DES!N121</f>
        <v>12</v>
      </c>
      <c r="P121" s="311">
        <v>12</v>
      </c>
      <c r="Q121" s="311">
        <f>JAN!P121+FEB!P121+MAR!P121+APR!P121+MEI!P121+JUN!P121+JUL!P121+AGS!P121+SEPT!P121+OKT!P121+NOV!P121+DES!P121</f>
        <v>0</v>
      </c>
      <c r="R121" s="332">
        <f>JAN!Q121+FEB!Q121+MAR!Q121+APR!Q121+MEI!Q121+JUN!Q121+JUL!Q121+AGS!Q121+SEPT!Q121+OKT!Q121+NOV!Q121+DES!Q121</f>
        <v>0</v>
      </c>
      <c r="S121" s="336">
        <f t="shared" si="7"/>
        <v>9.2986465108103364E-2</v>
      </c>
      <c r="T121" s="336">
        <f t="shared" si="8"/>
        <v>0.33333333333333331</v>
      </c>
      <c r="U121" s="336">
        <f t="shared" si="9"/>
        <v>1</v>
      </c>
      <c r="V121" s="336">
        <f t="shared" si="10"/>
        <v>2.3566378633150041E-3</v>
      </c>
      <c r="W121" s="336">
        <f t="shared" si="11"/>
        <v>1.2759506358453925E-2</v>
      </c>
      <c r="X121" s="343">
        <f t="shared" si="12"/>
        <v>3.0069535801541064E-2</v>
      </c>
      <c r="Y121" s="344" t="str">
        <f t="shared" si="13"/>
        <v>Endemis rendah</v>
      </c>
      <c r="Z121" s="344" t="s">
        <v>600</v>
      </c>
      <c r="AA121" s="348">
        <v>23</v>
      </c>
    </row>
    <row r="122" spans="1:27" ht="30" hidden="1" customHeight="1" x14ac:dyDescent="0.3">
      <c r="A122" s="309">
        <v>121</v>
      </c>
      <c r="B122" s="309">
        <v>6</v>
      </c>
      <c r="C122" s="310" t="s">
        <v>138</v>
      </c>
      <c r="D122" s="310" t="s">
        <v>144</v>
      </c>
      <c r="E122" s="325">
        <f>'REKAP 1 KAB'!E122</f>
        <v>638625</v>
      </c>
      <c r="F122" s="311">
        <f>JAN!E122+FEB!E122+MAR!E122+APR!E122+MEI!E122+JUN!E122+JUL!E122+AGS!E122+SEPT!E122+OKT!E122+NOV!E122+DES!E122</f>
        <v>647</v>
      </c>
      <c r="G122" s="311">
        <f>JAN!F122+FEB!F122+MAR!F122+APR!F122+MEI!F122+JUN!F122+JUL!F122+AGS!F122+SEPT!F122+OKT!F122+NOV!F122+DES!F122</f>
        <v>240</v>
      </c>
      <c r="H122" s="311">
        <f>JAN!G122+FEB!G122+MAR!G122+APR!G122+MEI!G122+JUN!G122+JUL!G122+AGS!G122+SEPT!G122+OKT!G122+NOV!G122+DES!G122</f>
        <v>63</v>
      </c>
      <c r="I122" s="311">
        <f>JAN!H122+FEB!H122+MAR!H122+APR!H122+MEI!H122+JUN!H122+JUL!H122+AGS!H122+SEPT!H122+OKT!H122+NOV!H122+DES!H122</f>
        <v>303</v>
      </c>
      <c r="J122" s="311">
        <f>JAN!I122+FEB!I122+MAR!I122+APR!I122+MEI!I122+JUN!I122+JUL!I122+AGS!I122+SEPT!I122+OKT!I122+NOV!I122+DES!I122</f>
        <v>491</v>
      </c>
      <c r="K122" s="311">
        <f>JAN!J122+FEB!J122+MAR!J122+APR!J122+MEI!J122+JUN!J122+JUL!J122+AGS!J122+SEPT!J122+OKT!J122+NOV!J122+DES!J122</f>
        <v>298</v>
      </c>
      <c r="L122" s="311">
        <f>JAN!K122+FEB!K122+MAR!K122+APR!K122+MEI!K122+JUN!K122+JUL!K122+AGS!K122+SEPT!K122+OKT!K122+NOV!K122+DES!K122</f>
        <v>789</v>
      </c>
      <c r="M122" s="311">
        <f>JAN!L122+FEB!L122+MAR!L122+APR!L122+MEI!L122+JUN!L122+JUL!L122+AGS!L122+SEPT!L122+OKT!L122+NOV!L122+DES!L122</f>
        <v>10</v>
      </c>
      <c r="N122" s="311">
        <f>JAN!M122+FEB!M122+MAR!M122+APR!M122+MEI!M122+JUN!M122+JUL!M122+AGS!M122+SEPT!M122+OKT!M122+NOV!M122+DES!M122</f>
        <v>10</v>
      </c>
      <c r="O122" s="311">
        <f>JAN!N122+FEB!N122+MAR!N122+APR!N122+MEI!N122+JUN!N122+JUL!N122+AGS!N122+SEPT!N122+OKT!N122+NOV!N122+DES!N122</f>
        <v>0</v>
      </c>
      <c r="P122" s="311">
        <v>10</v>
      </c>
      <c r="Q122" s="311">
        <f>JAN!P122+FEB!P122+MAR!P122+APR!P122+MEI!P122+JUN!P122+JUL!P122+AGS!P122+SEPT!P122+OKT!P122+NOV!P122+DES!P122</f>
        <v>0</v>
      </c>
      <c r="R122" s="332">
        <f>JAN!Q122+FEB!Q122+MAR!Q122+APR!Q122+MEI!Q122+JUN!Q122+JUL!Q122+AGS!Q122+SEPT!Q122+OKT!Q122+NOV!Q122+DES!Q122</f>
        <v>0</v>
      </c>
      <c r="S122" s="336">
        <f t="shared" si="7"/>
        <v>0.46831530139103555</v>
      </c>
      <c r="T122" s="336">
        <f t="shared" si="8"/>
        <v>1</v>
      </c>
      <c r="U122" s="336">
        <f t="shared" si="9"/>
        <v>0</v>
      </c>
      <c r="V122" s="336">
        <f t="shared" si="10"/>
        <v>1.2674271229404309E-2</v>
      </c>
      <c r="W122" s="336">
        <f t="shared" si="11"/>
        <v>1.2354668232530828E-3</v>
      </c>
      <c r="X122" s="343">
        <f t="shared" si="12"/>
        <v>1.5658641612840085E-2</v>
      </c>
      <c r="Y122" s="344" t="str">
        <f t="shared" si="13"/>
        <v>Endemis rendah</v>
      </c>
      <c r="Z122" s="344" t="s">
        <v>600</v>
      </c>
      <c r="AA122" s="348">
        <v>125</v>
      </c>
    </row>
    <row r="123" spans="1:27" ht="30" hidden="1" customHeight="1" x14ac:dyDescent="0.3">
      <c r="A123" s="309">
        <v>122</v>
      </c>
      <c r="B123" s="309">
        <v>7</v>
      </c>
      <c r="C123" s="310" t="s">
        <v>138</v>
      </c>
      <c r="D123" s="310" t="s">
        <v>145</v>
      </c>
      <c r="E123" s="325">
        <f>'REKAP 1 KAB'!E123</f>
        <v>844175</v>
      </c>
      <c r="F123" s="311">
        <f>JAN!E123+FEB!E123+MAR!E123+APR!E123+MEI!E123+JUN!E123+JUL!E123+AGS!E123+SEPT!E123+OKT!E123+NOV!E123+DES!E123</f>
        <v>5</v>
      </c>
      <c r="G123" s="311">
        <f>JAN!F123+FEB!F123+MAR!F123+APR!F123+MEI!F123+JUN!F123+JUL!F123+AGS!F123+SEPT!F123+OKT!F123+NOV!F123+DES!F123</f>
        <v>2</v>
      </c>
      <c r="H123" s="311">
        <f>JAN!G123+FEB!G123+MAR!G123+APR!G123+MEI!G123+JUN!G123+JUL!G123+AGS!G123+SEPT!G123+OKT!G123+NOV!G123+DES!G123</f>
        <v>1</v>
      </c>
      <c r="I123" s="311">
        <f>JAN!H123+FEB!H123+MAR!H123+APR!H123+MEI!H123+JUN!H123+JUL!H123+AGS!H123+SEPT!H123+OKT!H123+NOV!H123+DES!H123</f>
        <v>3</v>
      </c>
      <c r="J123" s="311">
        <f>JAN!I123+FEB!I123+MAR!I123+APR!I123+MEI!I123+JUN!I123+JUL!I123+AGS!I123+SEPT!I123+OKT!I123+NOV!I123+DES!I123</f>
        <v>18</v>
      </c>
      <c r="K123" s="311">
        <f>JAN!J123+FEB!J123+MAR!J123+APR!J123+MEI!J123+JUN!J123+JUL!J123+AGS!J123+SEPT!J123+OKT!J123+NOV!J123+DES!J123</f>
        <v>31</v>
      </c>
      <c r="L123" s="311">
        <f>JAN!K123+FEB!K123+MAR!K123+APR!K123+MEI!K123+JUN!K123+JUL!K123+AGS!K123+SEPT!K123+OKT!K123+NOV!K123+DES!K123</f>
        <v>49</v>
      </c>
      <c r="M123" s="311">
        <f>JAN!L123+FEB!L123+MAR!L123+APR!L123+MEI!L123+JUN!L123+JUL!L123+AGS!L123+SEPT!L123+OKT!L123+NOV!L123+DES!L123</f>
        <v>1</v>
      </c>
      <c r="N123" s="311">
        <f>JAN!M123+FEB!M123+MAR!M123+APR!M123+MEI!M123+JUN!M123+JUL!M123+AGS!M123+SEPT!M123+OKT!M123+NOV!M123+DES!M123</f>
        <v>1</v>
      </c>
      <c r="O123" s="311">
        <f>JAN!N123+FEB!N123+MAR!N123+APR!N123+MEI!N123+JUN!N123+JUL!N123+AGS!N123+SEPT!N123+OKT!N123+NOV!N123+DES!N123</f>
        <v>1</v>
      </c>
      <c r="P123" s="311">
        <f>JAN!O123+FEB!O123+MAR!O123+APR!O123+MEI!O123+JUN!O123+JUL!O123+AGS!O123+SEPT!O123+OKT!O123+NOV!O123+DES!O123</f>
        <v>0</v>
      </c>
      <c r="Q123" s="311">
        <f>JAN!P123+FEB!P123+MAR!P123+APR!P123+MEI!P123+JUN!P123+JUL!P123+AGS!P123+SEPT!P123+OKT!P123+NOV!P123+DES!P123</f>
        <v>0</v>
      </c>
      <c r="R123" s="332">
        <f>JAN!Q123+FEB!Q123+MAR!Q123+APR!Q123+MEI!Q123+JUN!Q123+JUL!Q123+AGS!Q123+SEPT!Q123+OKT!Q123+NOV!Q123+DES!Q123</f>
        <v>0</v>
      </c>
      <c r="S123" s="336">
        <f t="shared" si="7"/>
        <v>0.6</v>
      </c>
      <c r="T123" s="336">
        <f t="shared" si="8"/>
        <v>1</v>
      </c>
      <c r="U123" s="336">
        <f t="shared" si="9"/>
        <v>1</v>
      </c>
      <c r="V123" s="336">
        <f t="shared" si="10"/>
        <v>2.0408163265306121E-2</v>
      </c>
      <c r="W123" s="336">
        <f t="shared" si="11"/>
        <v>5.8044836674860072E-5</v>
      </c>
      <c r="X123" s="343">
        <f t="shared" si="12"/>
        <v>1.184588503568573E-3</v>
      </c>
      <c r="Y123" s="344" t="s">
        <v>598</v>
      </c>
      <c r="Z123" s="360" t="s">
        <v>598</v>
      </c>
      <c r="AA123" s="348">
        <v>3</v>
      </c>
    </row>
    <row r="124" spans="1:27" ht="30" hidden="1" customHeight="1" x14ac:dyDescent="0.3">
      <c r="A124" s="309">
        <v>123</v>
      </c>
      <c r="B124" s="309">
        <v>8</v>
      </c>
      <c r="C124" s="310" t="s">
        <v>138</v>
      </c>
      <c r="D124" s="310" t="s">
        <v>146</v>
      </c>
      <c r="E124" s="325">
        <f>'REKAP 1 KAB'!E124</f>
        <v>357105</v>
      </c>
      <c r="F124" s="311">
        <f>JAN!E124+FEB!E124+MAR!E124+APR!E124+MEI!E124+JUN!E124+JUL!E124+AGS!E124+SEPT!E124+OKT!E124+NOV!E124+DES!E124</f>
        <v>546</v>
      </c>
      <c r="G124" s="311">
        <f>JAN!F124+FEB!F124+MAR!F124+APR!F124+MEI!F124+JUN!F124+JUL!F124+AGS!F124+SEPT!F124+OKT!F124+NOV!F124+DES!F124</f>
        <v>441</v>
      </c>
      <c r="H124" s="311">
        <f>JAN!G124+FEB!G124+MAR!G124+APR!G124+MEI!G124+JUN!G124+JUL!G124+AGS!G124+SEPT!G124+OKT!G124+NOV!G124+DES!G124</f>
        <v>18</v>
      </c>
      <c r="I124" s="311">
        <f>JAN!H124+FEB!H124+MAR!H124+APR!H124+MEI!H124+JUN!H124+JUL!H124+AGS!H124+SEPT!H124+OKT!H124+NOV!H124+DES!H124</f>
        <v>459</v>
      </c>
      <c r="J124" s="311">
        <f>JAN!I124+FEB!I124+MAR!I124+APR!I124+MEI!I124+JUN!I124+JUL!I124+AGS!I124+SEPT!I124+OKT!I124+NOV!I124+DES!I124</f>
        <v>441</v>
      </c>
      <c r="K124" s="311">
        <f>JAN!J124+FEB!J124+MAR!J124+APR!J124+MEI!J124+JUN!J124+JUL!J124+AGS!J124+SEPT!J124+OKT!J124+NOV!J124+DES!J124</f>
        <v>127</v>
      </c>
      <c r="L124" s="311">
        <f>JAN!K124+FEB!K124+MAR!K124+APR!K124+MEI!K124+JUN!K124+JUL!K124+AGS!K124+SEPT!K124+OKT!K124+NOV!K124+DES!K124</f>
        <v>568</v>
      </c>
      <c r="M124" s="311">
        <f>JAN!L124+FEB!L124+MAR!L124+APR!L124+MEI!L124+JUN!L124+JUL!L124+AGS!L124+SEPT!L124+OKT!L124+NOV!L124+DES!L124</f>
        <v>218</v>
      </c>
      <c r="N124" s="311">
        <f>JAN!M124+FEB!M124+MAR!M124+APR!M124+MEI!M124+JUN!M124+JUL!M124+AGS!M124+SEPT!M124+OKT!M124+NOV!M124+DES!M124</f>
        <v>217</v>
      </c>
      <c r="O124" s="311">
        <f>JAN!N124+FEB!N124+MAR!N124+APR!N124+MEI!N124+JUN!N124+JUL!N124+AGS!N124+SEPT!N124+OKT!N124+NOV!N124+DES!N124</f>
        <v>112</v>
      </c>
      <c r="P124" s="311">
        <v>218</v>
      </c>
      <c r="Q124" s="311">
        <f>JAN!P124+FEB!P124+MAR!P124+APR!P124+MEI!P124+JUN!P124+JUL!P124+AGS!P124+SEPT!P124+OKT!P124+NOV!P124+DES!P124</f>
        <v>0</v>
      </c>
      <c r="R124" s="332">
        <f>JAN!Q124+FEB!Q124+MAR!Q124+APR!Q124+MEI!Q124+JUN!Q124+JUL!Q124+AGS!Q124+SEPT!Q124+OKT!Q124+NOV!Q124+DES!Q124</f>
        <v>0</v>
      </c>
      <c r="S124" s="336">
        <f t="shared" si="7"/>
        <v>0.84065934065934067</v>
      </c>
      <c r="T124" s="336">
        <f t="shared" si="8"/>
        <v>0.99541284403669728</v>
      </c>
      <c r="U124" s="336">
        <f t="shared" si="9"/>
        <v>0.51376146788990829</v>
      </c>
      <c r="V124" s="336">
        <f t="shared" si="10"/>
        <v>0.38380281690140844</v>
      </c>
      <c r="W124" s="336">
        <f t="shared" si="11"/>
        <v>1.5905686002716287E-3</v>
      </c>
      <c r="X124" s="343">
        <f t="shared" si="12"/>
        <v>0.6104647092591815</v>
      </c>
      <c r="Y124" s="344" t="str">
        <f t="shared" si="13"/>
        <v>Endemis rendah</v>
      </c>
      <c r="Z124" s="344" t="s">
        <v>600</v>
      </c>
      <c r="AA124" s="348">
        <v>168</v>
      </c>
    </row>
    <row r="125" spans="1:27" ht="30" hidden="1" customHeight="1" x14ac:dyDescent="0.3">
      <c r="A125" s="309">
        <v>124</v>
      </c>
      <c r="B125" s="309">
        <v>9</v>
      </c>
      <c r="C125" s="310" t="s">
        <v>138</v>
      </c>
      <c r="D125" s="310" t="s">
        <v>147</v>
      </c>
      <c r="E125" s="325">
        <f>'REKAP 1 KAB'!E125</f>
        <v>670272</v>
      </c>
      <c r="F125" s="311">
        <f>JAN!E125+FEB!E125+MAR!E125+APR!E125+MEI!E125+JUN!E125+JUL!E125+AGS!E125+SEPT!E125+OKT!E125+NOV!E125+DES!E125</f>
        <v>485</v>
      </c>
      <c r="G125" s="311">
        <f>JAN!F125+FEB!F125+MAR!F125+APR!F125+MEI!F125+JUN!F125+JUL!F125+AGS!F125+SEPT!F125+OKT!F125+NOV!F125+DES!F125</f>
        <v>346</v>
      </c>
      <c r="H125" s="311">
        <f>JAN!G125+FEB!G125+MAR!G125+APR!G125+MEI!G125+JUN!G125+JUL!G125+AGS!G125+SEPT!G125+OKT!G125+NOV!G125+DES!G125</f>
        <v>47</v>
      </c>
      <c r="I125" s="311">
        <f>JAN!H125+FEB!H125+MAR!H125+APR!H125+MEI!H125+JUN!H125+JUL!H125+AGS!H125+SEPT!H125+OKT!H125+NOV!H125+DES!H125</f>
        <v>393</v>
      </c>
      <c r="J125" s="311">
        <f>JAN!I125+FEB!I125+MAR!I125+APR!I125+MEI!I125+JUN!I125+JUL!I125+AGS!I125+SEPT!I125+OKT!I125+NOV!I125+DES!I125</f>
        <v>855</v>
      </c>
      <c r="K125" s="311">
        <f>JAN!J125+FEB!J125+MAR!J125+APR!J125+MEI!J125+JUN!J125+JUL!J125+AGS!J125+SEPT!J125+OKT!J125+NOV!J125+DES!J125</f>
        <v>209</v>
      </c>
      <c r="L125" s="311">
        <f>JAN!K125+FEB!K125+MAR!K125+APR!K125+MEI!K125+JUN!K125+JUL!K125+AGS!K125+SEPT!K125+OKT!K125+NOV!K125+DES!K125</f>
        <v>1064</v>
      </c>
      <c r="M125" s="311">
        <f>JAN!L125+FEB!L125+MAR!L125+APR!L125+MEI!L125+JUN!L125+JUL!L125+AGS!L125+SEPT!L125+OKT!L125+NOV!L125+DES!L125</f>
        <v>63</v>
      </c>
      <c r="N125" s="311">
        <f>JAN!M125+FEB!M125+MAR!M125+APR!M125+MEI!M125+JUN!M125+JUL!M125+AGS!M125+SEPT!M125+OKT!M125+NOV!M125+DES!M125</f>
        <v>23</v>
      </c>
      <c r="O125" s="311">
        <f>JAN!N125+FEB!N125+MAR!N125+APR!N125+MEI!N125+JUN!N125+JUL!N125+AGS!N125+SEPT!N125+OKT!N125+NOV!N125+DES!N125</f>
        <v>20</v>
      </c>
      <c r="P125" s="311">
        <v>63</v>
      </c>
      <c r="Q125" s="311">
        <f>JAN!P125+FEB!P125+MAR!P125+APR!P125+MEI!P125+JUN!P125+JUL!P125+AGS!P125+SEPT!P125+OKT!P125+NOV!P125+DES!P125</f>
        <v>0</v>
      </c>
      <c r="R125" s="332">
        <f>JAN!Q125+FEB!Q125+MAR!Q125+APR!Q125+MEI!Q125+JUN!Q125+JUL!Q125+AGS!Q125+SEPT!Q125+OKT!Q125+NOV!Q125+DES!Q125</f>
        <v>0</v>
      </c>
      <c r="S125" s="336">
        <f t="shared" si="7"/>
        <v>0.81030927835051547</v>
      </c>
      <c r="T125" s="336">
        <f t="shared" si="8"/>
        <v>0.36507936507936506</v>
      </c>
      <c r="U125" s="336">
        <f t="shared" si="9"/>
        <v>0.31746031746031744</v>
      </c>
      <c r="V125" s="336">
        <f t="shared" si="10"/>
        <v>5.921052631578947E-2</v>
      </c>
      <c r="W125" s="336">
        <f t="shared" si="11"/>
        <v>1.5874152582832045E-3</v>
      </c>
      <c r="X125" s="343">
        <f t="shared" si="12"/>
        <v>9.3991692924663417E-2</v>
      </c>
      <c r="Y125" s="344" t="str">
        <f t="shared" si="13"/>
        <v>Endemis rendah</v>
      </c>
      <c r="Z125" s="344" t="s">
        <v>600</v>
      </c>
      <c r="AA125" s="348">
        <v>128</v>
      </c>
    </row>
    <row r="126" spans="1:27" ht="30" hidden="1" customHeight="1" x14ac:dyDescent="0.3">
      <c r="A126" s="309">
        <v>125</v>
      </c>
      <c r="B126" s="309">
        <v>10</v>
      </c>
      <c r="C126" s="310" t="s">
        <v>138</v>
      </c>
      <c r="D126" s="310" t="s">
        <v>148</v>
      </c>
      <c r="E126" s="325">
        <f>'REKAP 1 KAB'!E126</f>
        <v>425032</v>
      </c>
      <c r="F126" s="311">
        <f>JAN!E126+FEB!E126+MAR!E126+APR!E126+MEI!E126+JUN!E126+JUL!E126+AGS!E126+SEPT!E126+OKT!E126+NOV!E126+DES!E126</f>
        <v>0</v>
      </c>
      <c r="G126" s="311">
        <f>JAN!F126+FEB!F126+MAR!F126+APR!F126+MEI!F126+JUN!F126+JUL!F126+AGS!F126+SEPT!F126+OKT!F126+NOV!F126+DES!F126</f>
        <v>0</v>
      </c>
      <c r="H126" s="311">
        <f>JAN!G126+FEB!G126+MAR!G126+APR!G126+MEI!G126+JUN!G126+JUL!G126+AGS!G126+SEPT!G126+OKT!G126+NOV!G126+DES!G126</f>
        <v>8</v>
      </c>
      <c r="I126" s="311">
        <f>JAN!H126+FEB!H126+MAR!H126+APR!H126+MEI!H126+JUN!H126+JUL!H126+AGS!H126+SEPT!H126+OKT!H126+NOV!H126+DES!H126</f>
        <v>8</v>
      </c>
      <c r="J126" s="311">
        <f>JAN!I126+FEB!I126+MAR!I126+APR!I126+MEI!I126+JUN!I126+JUL!I126+AGS!I126+SEPT!I126+OKT!I126+NOV!I126+DES!I126</f>
        <v>0</v>
      </c>
      <c r="K126" s="311">
        <f>JAN!J126+FEB!J126+MAR!J126+APR!J126+MEI!J126+JUN!J126+JUL!J126+AGS!J126+SEPT!J126+OKT!J126+NOV!J126+DES!J126</f>
        <v>10</v>
      </c>
      <c r="L126" s="311">
        <f>JAN!K126+FEB!K126+MAR!K126+APR!K126+MEI!K126+JUN!K126+JUL!K126+AGS!K126+SEPT!K126+OKT!K126+NOV!K126+DES!K126</f>
        <v>10</v>
      </c>
      <c r="M126" s="311">
        <f>JAN!L126+FEB!L126+MAR!L126+APR!L126+MEI!L126+JUN!L126+JUL!L126+AGS!L126+SEPT!L126+OKT!L126+NOV!L126+DES!L126</f>
        <v>5</v>
      </c>
      <c r="N126" s="311">
        <f>JAN!M126+FEB!M126+MAR!M126+APR!M126+MEI!M126+JUN!M126+JUL!M126+AGS!M126+SEPT!M126+OKT!M126+NOV!M126+DES!M126</f>
        <v>5</v>
      </c>
      <c r="O126" s="311">
        <f>JAN!N126+FEB!N126+MAR!N126+APR!N126+MEI!N126+JUN!N126+JUL!N126+AGS!N126+SEPT!N126+OKT!N126+NOV!N126+DES!N126</f>
        <v>5</v>
      </c>
      <c r="P126" s="311">
        <f>JAN!O126+FEB!O126+MAR!O126+APR!O126+MEI!O126+JUN!O126+JUL!O126+AGS!O126+SEPT!O126+OKT!O126+NOV!O126+DES!O126</f>
        <v>0</v>
      </c>
      <c r="Q126" s="311">
        <f>JAN!P126+FEB!P126+MAR!P126+APR!P126+MEI!P126+JUN!P126+JUL!P126+AGS!P126+SEPT!P126+OKT!P126+NOV!P126+DES!P126</f>
        <v>0</v>
      </c>
      <c r="R126" s="332">
        <f>JAN!Q126+FEB!Q126+MAR!Q126+APR!Q126+MEI!Q126+JUN!Q126+JUL!Q126+AGS!Q126+SEPT!Q126+OKT!Q126+NOV!Q126+DES!Q126</f>
        <v>0</v>
      </c>
      <c r="S126" s="336" t="e">
        <f t="shared" si="7"/>
        <v>#DIV/0!</v>
      </c>
      <c r="T126" s="336">
        <f t="shared" si="8"/>
        <v>1</v>
      </c>
      <c r="U126" s="336">
        <f t="shared" si="9"/>
        <v>1</v>
      </c>
      <c r="V126" s="336">
        <f t="shared" si="10"/>
        <v>0.5</v>
      </c>
      <c r="W126" s="336">
        <f t="shared" si="11"/>
        <v>2.3527640271791301E-5</v>
      </c>
      <c r="X126" s="343">
        <f t="shared" si="12"/>
        <v>1.176382013589565E-2</v>
      </c>
      <c r="Y126" s="344" t="s">
        <v>598</v>
      </c>
      <c r="Z126" s="360" t="s">
        <v>598</v>
      </c>
      <c r="AA126" s="348">
        <v>1</v>
      </c>
    </row>
    <row r="127" spans="1:27" ht="30" hidden="1" customHeight="1" x14ac:dyDescent="0.3">
      <c r="A127" s="309">
        <v>126</v>
      </c>
      <c r="B127" s="309">
        <v>11</v>
      </c>
      <c r="C127" s="310" t="s">
        <v>138</v>
      </c>
      <c r="D127" s="310" t="s">
        <v>149</v>
      </c>
      <c r="E127" s="325">
        <f>'REKAP 1 KAB'!E127</f>
        <v>247285</v>
      </c>
      <c r="F127" s="311">
        <f>JAN!E127+FEB!E127+MAR!E127+APR!E127+MEI!E127+JUN!E127+JUL!E127+AGS!E127+SEPT!E127+OKT!E127+NOV!E127+DES!E127</f>
        <v>161</v>
      </c>
      <c r="G127" s="311">
        <f>JAN!F127+FEB!F127+MAR!F127+APR!F127+MEI!F127+JUN!F127+JUL!F127+AGS!F127+SEPT!F127+OKT!F127+NOV!F127+DES!F127</f>
        <v>29</v>
      </c>
      <c r="H127" s="311">
        <f>JAN!G127+FEB!G127+MAR!G127+APR!G127+MEI!G127+JUN!G127+JUL!G127+AGS!G127+SEPT!G127+OKT!G127+NOV!G127+DES!G127</f>
        <v>0</v>
      </c>
      <c r="I127" s="311">
        <f>JAN!H127+FEB!H127+MAR!H127+APR!H127+MEI!H127+JUN!H127+JUL!H127+AGS!H127+SEPT!H127+OKT!H127+NOV!H127+DES!H127</f>
        <v>29</v>
      </c>
      <c r="J127" s="311">
        <f>JAN!I127+FEB!I127+MAR!I127+APR!I127+MEI!I127+JUN!I127+JUL!I127+AGS!I127+SEPT!I127+OKT!I127+NOV!I127+DES!I127</f>
        <v>48</v>
      </c>
      <c r="K127" s="311">
        <f>JAN!J127+FEB!J127+MAR!J127+APR!J127+MEI!J127+JUN!J127+JUL!J127+AGS!J127+SEPT!J127+OKT!J127+NOV!J127+DES!J127</f>
        <v>26</v>
      </c>
      <c r="L127" s="311">
        <f>JAN!K127+FEB!K127+MAR!K127+APR!K127+MEI!K127+JUN!K127+JUL!K127+AGS!K127+SEPT!K127+OKT!K127+NOV!K127+DES!K127</f>
        <v>74</v>
      </c>
      <c r="M127" s="311">
        <f>JAN!L127+FEB!L127+MAR!L127+APR!L127+MEI!L127+JUN!L127+JUL!L127+AGS!L127+SEPT!L127+OKT!L127+NOV!L127+DES!L127</f>
        <v>26</v>
      </c>
      <c r="N127" s="311">
        <f>JAN!M127+FEB!M127+MAR!M127+APR!M127+MEI!M127+JUN!M127+JUL!M127+AGS!M127+SEPT!M127+OKT!M127+NOV!M127+DES!M127</f>
        <v>26</v>
      </c>
      <c r="O127" s="311">
        <f>JAN!N127+FEB!N127+MAR!N127+APR!N127+MEI!N127+JUN!N127+JUL!N127+AGS!N127+SEPT!N127+OKT!N127+NOV!N127+DES!N127</f>
        <v>0</v>
      </c>
      <c r="P127" s="311">
        <f>JAN!O127+FEB!O127+MAR!O127+APR!O127+MEI!O127+JUN!O127+JUL!O127+AGS!O127+SEPT!O127+OKT!O127+NOV!O127+DES!O127</f>
        <v>0</v>
      </c>
      <c r="Q127" s="311">
        <f>JAN!P127+FEB!P127+MAR!P127+APR!P127+MEI!P127+JUN!P127+JUL!P127+AGS!P127+SEPT!P127+OKT!P127+NOV!P127+DES!P127</f>
        <v>0</v>
      </c>
      <c r="R127" s="332">
        <f>JAN!Q127+FEB!Q127+MAR!Q127+APR!Q127+MEI!Q127+JUN!Q127+JUL!Q127+AGS!Q127+SEPT!Q127+OKT!Q127+NOV!Q127+DES!Q127</f>
        <v>0</v>
      </c>
      <c r="S127" s="336">
        <f t="shared" si="7"/>
        <v>0.18012422360248448</v>
      </c>
      <c r="T127" s="336">
        <f t="shared" si="8"/>
        <v>1</v>
      </c>
      <c r="U127" s="336">
        <f t="shared" si="9"/>
        <v>0</v>
      </c>
      <c r="V127" s="336">
        <f t="shared" si="10"/>
        <v>0.35135135135135137</v>
      </c>
      <c r="W127" s="336">
        <f t="shared" si="11"/>
        <v>2.99249853408011E-4</v>
      </c>
      <c r="X127" s="343">
        <f t="shared" si="12"/>
        <v>0.10514184038659846</v>
      </c>
      <c r="Y127" s="344" t="s">
        <v>598</v>
      </c>
      <c r="Z127" s="360" t="s">
        <v>598</v>
      </c>
      <c r="AA127" s="348">
        <v>4</v>
      </c>
    </row>
    <row r="128" spans="1:27" ht="30" hidden="1" customHeight="1" x14ac:dyDescent="0.3">
      <c r="A128" s="309">
        <v>127</v>
      </c>
      <c r="B128" s="309">
        <v>12</v>
      </c>
      <c r="C128" s="310" t="s">
        <v>138</v>
      </c>
      <c r="D128" s="310" t="s">
        <v>150</v>
      </c>
      <c r="E128" s="325">
        <f>'REKAP 1 KAB'!E128</f>
        <v>187281</v>
      </c>
      <c r="F128" s="311">
        <f>JAN!E128+FEB!E128+MAR!E128+APR!E128+MEI!E128+JUN!E128+JUL!E128+AGS!E128+SEPT!E128+OKT!E128+NOV!E128+DES!E128</f>
        <v>124</v>
      </c>
      <c r="G128" s="311">
        <f>JAN!F128+FEB!F128+MAR!F128+APR!F128+MEI!F128+JUN!F128+JUL!F128+AGS!F128+SEPT!F128+OKT!F128+NOV!F128+DES!F128</f>
        <v>108</v>
      </c>
      <c r="H128" s="311">
        <f>JAN!G128+FEB!G128+MAR!G128+APR!G128+MEI!G128+JUN!G128+JUL!G128+AGS!G128+SEPT!G128+OKT!G128+NOV!G128+DES!G128</f>
        <v>6</v>
      </c>
      <c r="I128" s="311">
        <f>JAN!H128+FEB!H128+MAR!H128+APR!H128+MEI!H128+JUN!H128+JUL!H128+AGS!H128+SEPT!H128+OKT!H128+NOV!H128+DES!H128</f>
        <v>114</v>
      </c>
      <c r="J128" s="311">
        <f>JAN!I128+FEB!I128+MAR!I128+APR!I128+MEI!I128+JUN!I128+JUL!I128+AGS!I128+SEPT!I128+OKT!I128+NOV!I128+DES!I128</f>
        <v>110</v>
      </c>
      <c r="K128" s="311">
        <f>JAN!J128+FEB!J128+MAR!J128+APR!J128+MEI!J128+JUN!J128+JUL!J128+AGS!J128+SEPT!J128+OKT!J128+NOV!J128+DES!J128</f>
        <v>33</v>
      </c>
      <c r="L128" s="311">
        <f>JAN!K128+FEB!K128+MAR!K128+APR!K128+MEI!K128+JUN!K128+JUL!K128+AGS!K128+SEPT!K128+OKT!K128+NOV!K128+DES!K128</f>
        <v>143</v>
      </c>
      <c r="M128" s="311">
        <f>JAN!L128+FEB!L128+MAR!L128+APR!L128+MEI!L128+JUN!L128+JUL!L128+AGS!L128+SEPT!L128+OKT!L128+NOV!L128+DES!L128</f>
        <v>5</v>
      </c>
      <c r="N128" s="311">
        <f>JAN!M128+FEB!M128+MAR!M128+APR!M128+MEI!M128+JUN!M128+JUL!M128+AGS!M128+SEPT!M128+OKT!M128+NOV!M128+DES!M128</f>
        <v>4</v>
      </c>
      <c r="O128" s="311">
        <f>JAN!N128+FEB!N128+MAR!N128+APR!N128+MEI!N128+JUN!N128+JUL!N128+AGS!N128+SEPT!N128+OKT!N128+NOV!N128+DES!N128</f>
        <v>4</v>
      </c>
      <c r="P128" s="311">
        <f>JAN!O128+FEB!O128+MAR!O128+APR!O128+MEI!O128+JUN!O128+JUL!O128+AGS!O128+SEPT!O128+OKT!O128+NOV!O128+DES!O128</f>
        <v>0</v>
      </c>
      <c r="Q128" s="311">
        <f>JAN!P128+FEB!P128+MAR!P128+APR!P128+MEI!P128+JUN!P128+JUL!P128+AGS!P128+SEPT!P128+OKT!P128+NOV!P128+DES!P128</f>
        <v>0</v>
      </c>
      <c r="R128" s="332">
        <f>JAN!Q128+FEB!Q128+MAR!Q128+APR!Q128+MEI!Q128+JUN!Q128+JUL!Q128+AGS!Q128+SEPT!Q128+OKT!Q128+NOV!Q128+DES!Q128</f>
        <v>0</v>
      </c>
      <c r="S128" s="336">
        <f t="shared" si="7"/>
        <v>0.91935483870967738</v>
      </c>
      <c r="T128" s="336">
        <f t="shared" si="8"/>
        <v>0.8</v>
      </c>
      <c r="U128" s="336">
        <f t="shared" si="9"/>
        <v>0.8</v>
      </c>
      <c r="V128" s="336">
        <f t="shared" si="10"/>
        <v>3.4965034965034968E-2</v>
      </c>
      <c r="W128" s="336">
        <f t="shared" si="11"/>
        <v>7.6355850299816852E-4</v>
      </c>
      <c r="X128" s="343">
        <f t="shared" si="12"/>
        <v>2.6697849755180719E-2</v>
      </c>
      <c r="Y128" s="344" t="s">
        <v>598</v>
      </c>
      <c r="Z128" s="360" t="s">
        <v>598</v>
      </c>
      <c r="AA128" s="348">
        <v>4</v>
      </c>
    </row>
    <row r="129" spans="1:27" ht="30" hidden="1" customHeight="1" x14ac:dyDescent="0.3">
      <c r="A129" s="309">
        <v>128</v>
      </c>
      <c r="B129" s="309">
        <v>13</v>
      </c>
      <c r="C129" s="310" t="s">
        <v>138</v>
      </c>
      <c r="D129" s="310" t="s">
        <v>151</v>
      </c>
      <c r="E129" s="325">
        <f>'REKAP 1 KAB'!E129</f>
        <v>189895</v>
      </c>
      <c r="F129" s="311">
        <f>JAN!E129+FEB!E129+MAR!E129+APR!E129+MEI!E129+JUN!E129+JUL!E129+AGS!E129+SEPT!E129+OKT!E129+NOV!E129+DES!E129</f>
        <v>205</v>
      </c>
      <c r="G129" s="311">
        <f>JAN!F129+FEB!F129+MAR!F129+APR!F129+MEI!F129+JUN!F129+JUL!F129+AGS!F129+SEPT!F129+OKT!F129+NOV!F129+DES!F129</f>
        <v>32</v>
      </c>
      <c r="H129" s="311">
        <f>JAN!G129+FEB!G129+MAR!G129+APR!G129+MEI!G129+JUN!G129+JUL!G129+AGS!G129+SEPT!G129+OKT!G129+NOV!G129+DES!G129</f>
        <v>4</v>
      </c>
      <c r="I129" s="311">
        <f>JAN!H129+FEB!H129+MAR!H129+APR!H129+MEI!H129+JUN!H129+JUL!H129+AGS!H129+SEPT!H129+OKT!H129+NOV!H129+DES!H129</f>
        <v>36</v>
      </c>
      <c r="J129" s="311">
        <f>JAN!I129+FEB!I129+MAR!I129+APR!I129+MEI!I129+JUN!I129+JUL!I129+AGS!I129+SEPT!I129+OKT!I129+NOV!I129+DES!I129</f>
        <v>43</v>
      </c>
      <c r="K129" s="311">
        <f>JAN!J129+FEB!J129+MAR!J129+APR!J129+MEI!J129+JUN!J129+JUL!J129+AGS!J129+SEPT!J129+OKT!J129+NOV!J129+DES!J129</f>
        <v>36</v>
      </c>
      <c r="L129" s="311">
        <f>JAN!K129+FEB!K129+MAR!K129+APR!K129+MEI!K129+JUN!K129+JUL!K129+AGS!K129+SEPT!K129+OKT!K129+NOV!K129+DES!K129</f>
        <v>79</v>
      </c>
      <c r="M129" s="311">
        <f>JAN!L129+FEB!L129+MAR!L129+APR!L129+MEI!L129+JUN!L129+JUL!L129+AGS!L129+SEPT!L129+OKT!L129+NOV!L129+DES!L129</f>
        <v>2</v>
      </c>
      <c r="N129" s="311">
        <f>JAN!M129+FEB!M129+MAR!M129+APR!M129+MEI!M129+JUN!M129+JUL!M129+AGS!M129+SEPT!M129+OKT!M129+NOV!M129+DES!M129</f>
        <v>1</v>
      </c>
      <c r="O129" s="311">
        <f>JAN!N129+FEB!N129+MAR!N129+APR!N129+MEI!N129+JUN!N129+JUL!N129+AGS!N129+SEPT!N129+OKT!N129+NOV!N129+DES!N129</f>
        <v>1</v>
      </c>
      <c r="P129" s="311">
        <v>2</v>
      </c>
      <c r="Q129" s="311">
        <f>JAN!P129+FEB!P129+MAR!P129+APR!P129+MEI!P129+JUN!P129+JUL!P129+AGS!P129+SEPT!P129+OKT!P129+NOV!P129+DES!P129</f>
        <v>0</v>
      </c>
      <c r="R129" s="332">
        <f>JAN!Q129+FEB!Q129+MAR!Q129+APR!Q129+MEI!Q129+JUN!Q129+JUL!Q129+AGS!Q129+SEPT!Q129+OKT!Q129+NOV!Q129+DES!Q129</f>
        <v>0</v>
      </c>
      <c r="S129" s="336">
        <f t="shared" si="7"/>
        <v>0.17560975609756097</v>
      </c>
      <c r="T129" s="336">
        <f t="shared" si="8"/>
        <v>0.5</v>
      </c>
      <c r="U129" s="336">
        <f t="shared" si="9"/>
        <v>0.5</v>
      </c>
      <c r="V129" s="336">
        <f t="shared" si="10"/>
        <v>2.5316455696202531E-2</v>
      </c>
      <c r="W129" s="336">
        <f t="shared" si="11"/>
        <v>4.1601937913057215E-4</v>
      </c>
      <c r="X129" s="343">
        <f t="shared" si="12"/>
        <v>1.0532136180520815E-2</v>
      </c>
      <c r="Y129" s="344" t="str">
        <f t="shared" si="13"/>
        <v>Endemis rendah</v>
      </c>
      <c r="Z129" s="344" t="s">
        <v>600</v>
      </c>
      <c r="AA129" s="348">
        <v>8</v>
      </c>
    </row>
    <row r="130" spans="1:27" ht="30" hidden="1" customHeight="1" x14ac:dyDescent="0.3">
      <c r="A130" s="309">
        <v>129</v>
      </c>
      <c r="B130" s="309">
        <v>14</v>
      </c>
      <c r="C130" s="310" t="s">
        <v>138</v>
      </c>
      <c r="D130" s="310" t="s">
        <v>152</v>
      </c>
      <c r="E130" s="325">
        <f>'REKAP 1 KAB'!E130</f>
        <v>1643488</v>
      </c>
      <c r="F130" s="311">
        <f>JAN!E130+FEB!E130+MAR!E130+APR!E130+MEI!E130+JUN!E130+JUL!E130+AGS!E130+SEPT!E130+OKT!E130+NOV!E130+DES!E130</f>
        <v>676</v>
      </c>
      <c r="G130" s="311">
        <f>JAN!F130+FEB!F130+MAR!F130+APR!F130+MEI!F130+JUN!F130+JUL!F130+AGS!F130+SEPT!F130+OKT!F130+NOV!F130+DES!F130</f>
        <v>428</v>
      </c>
      <c r="H130" s="311">
        <f>JAN!G130+FEB!G130+MAR!G130+APR!G130+MEI!G130+JUN!G130+JUL!G130+AGS!G130+SEPT!G130+OKT!G130+NOV!G130+DES!G130</f>
        <v>62</v>
      </c>
      <c r="I130" s="311">
        <f>JAN!H130+FEB!H130+MAR!H130+APR!H130+MEI!H130+JUN!H130+JUL!H130+AGS!H130+SEPT!H130+OKT!H130+NOV!H130+DES!H130</f>
        <v>490</v>
      </c>
      <c r="J130" s="311">
        <f>JAN!I130+FEB!I130+MAR!I130+APR!I130+MEI!I130+JUN!I130+JUL!I130+AGS!I130+SEPT!I130+OKT!I130+NOV!I130+DES!I130</f>
        <v>430</v>
      </c>
      <c r="K130" s="311">
        <f>JAN!J130+FEB!J130+MAR!J130+APR!J130+MEI!J130+JUN!J130+JUL!J130+AGS!J130+SEPT!J130+OKT!J130+NOV!J130+DES!J130</f>
        <v>82</v>
      </c>
      <c r="L130" s="311">
        <f>JAN!K130+FEB!K130+MAR!K130+APR!K130+MEI!K130+JUN!K130+JUL!K130+AGS!K130+SEPT!K130+OKT!K130+NOV!K130+DES!K130</f>
        <v>512</v>
      </c>
      <c r="M130" s="311">
        <f>JAN!L130+FEB!L130+MAR!L130+APR!L130+MEI!L130+JUN!L130+JUL!L130+AGS!L130+SEPT!L130+OKT!L130+NOV!L130+DES!L130</f>
        <v>20</v>
      </c>
      <c r="N130" s="311">
        <f>JAN!M130+FEB!M130+MAR!M130+APR!M130+MEI!M130+JUN!M130+JUL!M130+AGS!M130+SEPT!M130+OKT!M130+NOV!M130+DES!M130</f>
        <v>15</v>
      </c>
      <c r="O130" s="311">
        <f>JAN!N130+FEB!N130+MAR!N130+APR!N130+MEI!N130+JUN!N130+JUL!N130+AGS!N130+SEPT!N130+OKT!N130+NOV!N130+DES!N130</f>
        <v>7</v>
      </c>
      <c r="P130" s="311">
        <f>JAN!O130+FEB!O130+MAR!O130+APR!O130+MEI!O130+JUN!O130+JUL!O130+AGS!O130+SEPT!O130+OKT!O130+NOV!O130+DES!O130</f>
        <v>0</v>
      </c>
      <c r="Q130" s="311">
        <f>JAN!P130+FEB!P130+MAR!P130+APR!P130+MEI!P130+JUN!P130+JUL!P130+AGS!P130+SEPT!P130+OKT!P130+NOV!P130+DES!P130</f>
        <v>0</v>
      </c>
      <c r="R130" s="332">
        <f>JAN!Q130+FEB!Q130+MAR!Q130+APR!Q130+MEI!Q130+JUN!Q130+JUL!Q130+AGS!Q130+SEPT!Q130+OKT!Q130+NOV!Q130+DES!Q130</f>
        <v>0</v>
      </c>
      <c r="S130" s="336">
        <f t="shared" si="7"/>
        <v>0.7248520710059172</v>
      </c>
      <c r="T130" s="336">
        <f t="shared" si="8"/>
        <v>0.75</v>
      </c>
      <c r="U130" s="336">
        <f t="shared" si="9"/>
        <v>0.35</v>
      </c>
      <c r="V130" s="336">
        <f t="shared" si="10"/>
        <v>3.90625E-2</v>
      </c>
      <c r="W130" s="336">
        <f t="shared" si="11"/>
        <v>3.115325454156039E-4</v>
      </c>
      <c r="X130" s="343">
        <f t="shared" si="12"/>
        <v>1.2169240055297027E-2</v>
      </c>
      <c r="Y130" s="344" t="s">
        <v>598</v>
      </c>
      <c r="Z130" s="360" t="s">
        <v>598</v>
      </c>
      <c r="AA130" s="348">
        <v>11</v>
      </c>
    </row>
    <row r="131" spans="1:27" ht="30" hidden="1" customHeight="1" x14ac:dyDescent="0.3">
      <c r="A131" s="309">
        <v>130</v>
      </c>
      <c r="B131" s="309">
        <v>15</v>
      </c>
      <c r="C131" s="310" t="s">
        <v>138</v>
      </c>
      <c r="D131" s="310" t="s">
        <v>153</v>
      </c>
      <c r="E131" s="325">
        <f>'REKAP 1 KAB'!E131</f>
        <v>184425</v>
      </c>
      <c r="F131" s="311">
        <f>JAN!E131+FEB!E131+MAR!E131+APR!E131+MEI!E131+JUN!E131+JUL!E131+AGS!E131+SEPT!E131+OKT!E131+NOV!E131+DES!E131</f>
        <v>1</v>
      </c>
      <c r="G131" s="311">
        <f>JAN!F131+FEB!F131+MAR!F131+APR!F131+MEI!F131+JUN!F131+JUL!F131+AGS!F131+SEPT!F131+OKT!F131+NOV!F131+DES!F131</f>
        <v>5</v>
      </c>
      <c r="H131" s="311">
        <f>JAN!G131+FEB!G131+MAR!G131+APR!G131+MEI!G131+JUN!G131+JUL!G131+AGS!G131+SEPT!G131+OKT!G131+NOV!G131+DES!G131</f>
        <v>0</v>
      </c>
      <c r="I131" s="311">
        <f>JAN!H131+FEB!H131+MAR!H131+APR!H131+MEI!H131+JUN!H131+JUL!H131+AGS!H131+SEPT!H131+OKT!H131+NOV!H131+DES!H131</f>
        <v>5</v>
      </c>
      <c r="J131" s="311">
        <f>JAN!I131+FEB!I131+MAR!I131+APR!I131+MEI!I131+JUN!I131+JUL!I131+AGS!I131+SEPT!I131+OKT!I131+NOV!I131+DES!I131</f>
        <v>5</v>
      </c>
      <c r="K131" s="311">
        <f>JAN!J131+FEB!J131+MAR!J131+APR!J131+MEI!J131+JUN!J131+JUL!J131+AGS!J131+SEPT!J131+OKT!J131+NOV!J131+DES!J131</f>
        <v>0</v>
      </c>
      <c r="L131" s="311">
        <f>JAN!K131+FEB!K131+MAR!K131+APR!K131+MEI!K131+JUN!K131+JUL!K131+AGS!K131+SEPT!K131+OKT!K131+NOV!K131+DES!K131</f>
        <v>5</v>
      </c>
      <c r="M131" s="311">
        <f>JAN!L131+FEB!L131+MAR!L131+APR!L131+MEI!L131+JUN!L131+JUL!L131+AGS!L131+SEPT!L131+OKT!L131+NOV!L131+DES!L131</f>
        <v>4</v>
      </c>
      <c r="N131" s="311">
        <f>JAN!M131+FEB!M131+MAR!M131+APR!M131+MEI!M131+JUN!M131+JUL!M131+AGS!M131+SEPT!M131+OKT!M131+NOV!M131+DES!M131</f>
        <v>4</v>
      </c>
      <c r="O131" s="311">
        <f>JAN!N131+FEB!N131+MAR!N131+APR!N131+MEI!N131+JUN!N131+JUL!N131+AGS!N131+SEPT!N131+OKT!N131+NOV!N131+DES!N131</f>
        <v>4</v>
      </c>
      <c r="P131" s="311">
        <f>JAN!O131+FEB!O131+MAR!O131+APR!O131+MEI!O131+JUN!O131+JUL!O131+AGS!O131+SEPT!O131+OKT!O131+NOV!O131+DES!O131</f>
        <v>0</v>
      </c>
      <c r="Q131" s="311">
        <f>JAN!P131+FEB!P131+MAR!P131+APR!P131+MEI!P131+JUN!P131+JUL!P131+AGS!P131+SEPT!P131+OKT!P131+NOV!P131+DES!P131</f>
        <v>0</v>
      </c>
      <c r="R131" s="332">
        <f>JAN!Q131+FEB!Q131+MAR!Q131+APR!Q131+MEI!Q131+JUN!Q131+JUL!Q131+AGS!Q131+SEPT!Q131+OKT!Q131+NOV!Q131+DES!Q131</f>
        <v>0</v>
      </c>
      <c r="S131" s="336">
        <f t="shared" ref="S131:S194" si="14">I131/F131</f>
        <v>5</v>
      </c>
      <c r="T131" s="336">
        <f t="shared" ref="T131:T194" si="15">N131/M131</f>
        <v>1</v>
      </c>
      <c r="U131" s="336">
        <f t="shared" ref="U131:U194" si="16">O131/M131</f>
        <v>1</v>
      </c>
      <c r="V131" s="336">
        <f t="shared" ref="V131:V194" si="17">M131/L131</f>
        <v>0.8</v>
      </c>
      <c r="W131" s="336">
        <f t="shared" ref="W131:W194" si="18">L131/E131</f>
        <v>2.7111291853056799E-5</v>
      </c>
      <c r="X131" s="343">
        <f t="shared" ref="X131:X194" si="19">M131/E131*1000</f>
        <v>2.1689033482445438E-2</v>
      </c>
      <c r="Y131" s="344" t="s">
        <v>598</v>
      </c>
      <c r="Z131" s="360" t="s">
        <v>598</v>
      </c>
      <c r="AA131" s="348">
        <v>0</v>
      </c>
    </row>
    <row r="132" spans="1:27" ht="30" hidden="1" customHeight="1" x14ac:dyDescent="0.3">
      <c r="A132" s="309">
        <v>131</v>
      </c>
      <c r="B132" s="309">
        <v>16</v>
      </c>
      <c r="C132" s="310" t="s">
        <v>138</v>
      </c>
      <c r="D132" s="310" t="s">
        <v>154</v>
      </c>
      <c r="E132" s="325">
        <f>'REKAP 1 KAB'!E132</f>
        <v>137909</v>
      </c>
      <c r="F132" s="311">
        <f>JAN!E132+FEB!E132+MAR!E132+APR!E132+MEI!E132+JUN!E132+JUL!E132+AGS!E132+SEPT!E132+OKT!E132+NOV!E132+DES!E132</f>
        <v>0</v>
      </c>
      <c r="G132" s="311">
        <f>JAN!F132+FEB!F132+MAR!F132+APR!F132+MEI!F132+JUN!F132+JUL!F132+AGS!F132+SEPT!F132+OKT!F132+NOV!F132+DES!F132</f>
        <v>0</v>
      </c>
      <c r="H132" s="311">
        <f>JAN!G132+FEB!G132+MAR!G132+APR!G132+MEI!G132+JUN!G132+JUL!G132+AGS!G132+SEPT!G132+OKT!G132+NOV!G132+DES!G132</f>
        <v>0</v>
      </c>
      <c r="I132" s="311">
        <f>JAN!H132+FEB!H132+MAR!H132+APR!H132+MEI!H132+JUN!H132+JUL!H132+AGS!H132+SEPT!H132+OKT!H132+NOV!H132+DES!H132</f>
        <v>0</v>
      </c>
      <c r="J132" s="311">
        <f>JAN!I132+FEB!I132+MAR!I132+APR!I132+MEI!I132+JUN!I132+JUL!I132+AGS!I132+SEPT!I132+OKT!I132+NOV!I132+DES!I132</f>
        <v>0</v>
      </c>
      <c r="K132" s="311">
        <f>JAN!J132+FEB!J132+MAR!J132+APR!J132+MEI!J132+JUN!J132+JUL!J132+AGS!J132+SEPT!J132+OKT!J132+NOV!J132+DES!J132</f>
        <v>0</v>
      </c>
      <c r="L132" s="311">
        <f>JAN!K132+FEB!K132+MAR!K132+APR!K132+MEI!K132+JUN!K132+JUL!K132+AGS!K132+SEPT!K132+OKT!K132+NOV!K132+DES!K132</f>
        <v>0</v>
      </c>
      <c r="M132" s="311">
        <f>JAN!L132+FEB!L132+MAR!L132+APR!L132+MEI!L132+JUN!L132+JUL!L132+AGS!L132+SEPT!L132+OKT!L132+NOV!L132+DES!L132</f>
        <v>0</v>
      </c>
      <c r="N132" s="311">
        <f>JAN!M132+FEB!M132+MAR!M132+APR!M132+MEI!M132+JUN!M132+JUL!M132+AGS!M132+SEPT!M132+OKT!M132+NOV!M132+DES!M132</f>
        <v>0</v>
      </c>
      <c r="O132" s="311">
        <f>JAN!N132+FEB!N132+MAR!N132+APR!N132+MEI!N132+JUN!N132+JUL!N132+AGS!N132+SEPT!N132+OKT!N132+NOV!N132+DES!N132</f>
        <v>0</v>
      </c>
      <c r="P132" s="311">
        <f>JAN!O132+FEB!O132+MAR!O132+APR!O132+MEI!O132+JUN!O132+JUL!O132+AGS!O132+SEPT!O132+OKT!O132+NOV!O132+DES!O132</f>
        <v>0</v>
      </c>
      <c r="Q132" s="311">
        <f>JAN!P132+FEB!P132+MAR!P132+APR!P132+MEI!P132+JUN!P132+JUL!P132+AGS!P132+SEPT!P132+OKT!P132+NOV!P132+DES!P132</f>
        <v>0</v>
      </c>
      <c r="R132" s="332">
        <f>JAN!Q132+FEB!Q132+MAR!Q132+APR!Q132+MEI!Q132+JUN!Q132+JUL!Q132+AGS!Q132+SEPT!Q132+OKT!Q132+NOV!Q132+DES!Q132</f>
        <v>0</v>
      </c>
      <c r="S132" s="336" t="e">
        <f t="shared" si="14"/>
        <v>#DIV/0!</v>
      </c>
      <c r="T132" s="336" t="e">
        <f t="shared" si="15"/>
        <v>#DIV/0!</v>
      </c>
      <c r="U132" s="336" t="e">
        <f t="shared" si="16"/>
        <v>#DIV/0!</v>
      </c>
      <c r="V132" s="336" t="e">
        <f t="shared" si="17"/>
        <v>#DIV/0!</v>
      </c>
      <c r="W132" s="336">
        <f t="shared" si="18"/>
        <v>0</v>
      </c>
      <c r="X132" s="343">
        <f t="shared" si="19"/>
        <v>0</v>
      </c>
      <c r="Y132" s="344" t="s">
        <v>598</v>
      </c>
      <c r="Z132" s="360" t="s">
        <v>598</v>
      </c>
      <c r="AA132" s="348">
        <v>0</v>
      </c>
    </row>
    <row r="133" spans="1:27" ht="30" hidden="1" customHeight="1" x14ac:dyDescent="0.3">
      <c r="A133" s="309">
        <v>132</v>
      </c>
      <c r="B133" s="309">
        <v>17</v>
      </c>
      <c r="C133" s="310" t="s">
        <v>138</v>
      </c>
      <c r="D133" s="310" t="s">
        <v>155</v>
      </c>
      <c r="E133" s="325">
        <f>'REKAP 1 KAB'!E133</f>
        <v>229224</v>
      </c>
      <c r="F133" s="311">
        <f>JAN!E133+FEB!E133+MAR!E133+APR!E133+MEI!E133+JUN!E133+JUL!E133+AGS!E133+SEPT!E133+OKT!E133+NOV!E133+DES!E133</f>
        <v>2799</v>
      </c>
      <c r="G133" s="311">
        <f>JAN!F133+FEB!F133+MAR!F133+APR!F133+MEI!F133+JUN!F133+JUL!F133+AGS!F133+SEPT!F133+OKT!F133+NOV!F133+DES!F133</f>
        <v>1646</v>
      </c>
      <c r="H133" s="311">
        <f>JAN!G133+FEB!G133+MAR!G133+APR!G133+MEI!G133+JUN!G133+JUL!G133+AGS!G133+SEPT!G133+OKT!G133+NOV!G133+DES!G133</f>
        <v>143</v>
      </c>
      <c r="I133" s="311">
        <f>JAN!H133+FEB!H133+MAR!H133+APR!H133+MEI!H133+JUN!H133+JUL!H133+AGS!H133+SEPT!H133+OKT!H133+NOV!H133+DES!H133</f>
        <v>1789</v>
      </c>
      <c r="J133" s="311">
        <f>JAN!I133+FEB!I133+MAR!I133+APR!I133+MEI!I133+JUN!I133+JUL!I133+AGS!I133+SEPT!I133+OKT!I133+NOV!I133+DES!I133</f>
        <v>1859</v>
      </c>
      <c r="K133" s="311">
        <f>JAN!J133+FEB!J133+MAR!J133+APR!J133+MEI!J133+JUN!J133+JUL!J133+AGS!J133+SEPT!J133+OKT!J133+NOV!J133+DES!J133</f>
        <v>480</v>
      </c>
      <c r="L133" s="311">
        <f>JAN!K133+FEB!K133+MAR!K133+APR!K133+MEI!K133+JUN!K133+JUL!K133+AGS!K133+SEPT!K133+OKT!K133+NOV!K133+DES!K133</f>
        <v>2339</v>
      </c>
      <c r="M133" s="311">
        <f>JAN!L133+FEB!L133+MAR!L133+APR!L133+MEI!L133+JUN!L133+JUL!L133+AGS!L133+SEPT!L133+OKT!L133+NOV!L133+DES!L133</f>
        <v>19</v>
      </c>
      <c r="N133" s="311">
        <f>JAN!M133+FEB!M133+MAR!M133+APR!M133+MEI!M133+JUN!M133+JUL!M133+AGS!M133+SEPT!M133+OKT!M133+NOV!M133+DES!M133</f>
        <v>19</v>
      </c>
      <c r="O133" s="311">
        <f>JAN!N133+FEB!N133+MAR!N133+APR!N133+MEI!N133+JUN!N133+JUL!N133+AGS!N133+SEPT!N133+OKT!N133+NOV!N133+DES!N133</f>
        <v>19</v>
      </c>
      <c r="P133" s="311">
        <v>19</v>
      </c>
      <c r="Q133" s="311">
        <f>JAN!P133+FEB!P133+MAR!P133+APR!P133+MEI!P133+JUN!P133+JUL!P133+AGS!P133+SEPT!P133+OKT!P133+NOV!P133+DES!P133</f>
        <v>0</v>
      </c>
      <c r="R133" s="332">
        <f>JAN!Q133+FEB!Q133+MAR!Q133+APR!Q133+MEI!Q133+JUN!Q133+JUL!Q133+AGS!Q133+SEPT!Q133+OKT!Q133+NOV!Q133+DES!Q133</f>
        <v>0</v>
      </c>
      <c r="S133" s="336">
        <f t="shared" si="14"/>
        <v>0.63915684172918896</v>
      </c>
      <c r="T133" s="336">
        <f t="shared" si="15"/>
        <v>1</v>
      </c>
      <c r="U133" s="336">
        <f t="shared" si="16"/>
        <v>1</v>
      </c>
      <c r="V133" s="336">
        <f t="shared" si="17"/>
        <v>8.123129542539546E-3</v>
      </c>
      <c r="W133" s="336">
        <f t="shared" si="18"/>
        <v>1.0203992601123792E-2</v>
      </c>
      <c r="X133" s="343">
        <f t="shared" si="19"/>
        <v>8.2888353750043636E-2</v>
      </c>
      <c r="Y133" s="344" t="str">
        <f t="shared" ref="Y133:Y193" si="20">IF(X133&lt;1,"Endemis rendah",IF(X133&lt;5,"Endemis sedang",IF(X133&lt;50,"Endemis tinggi I",IF(X133&lt;100,"Endemis tinggi II","Endemis tinggi III"))))</f>
        <v>Endemis rendah</v>
      </c>
      <c r="Z133" s="344" t="s">
        <v>600</v>
      </c>
      <c r="AA133" s="348">
        <v>72</v>
      </c>
    </row>
    <row r="134" spans="1:27" ht="30" hidden="1" customHeight="1" x14ac:dyDescent="0.3">
      <c r="A134" s="306">
        <v>133</v>
      </c>
      <c r="B134" s="306">
        <v>1</v>
      </c>
      <c r="C134" s="307" t="s">
        <v>156</v>
      </c>
      <c r="D134" s="307" t="s">
        <v>157</v>
      </c>
      <c r="E134" s="325">
        <f>'REKAP 1 KAB'!E134</f>
        <v>330793</v>
      </c>
      <c r="F134" s="303">
        <f>JAN!E134+FEB!E134+MAR!E134+APR!E134+MEI!E134+JUN!E134+JUL!E134+AGS!E134+SEPT!E134+OKT!E134+NOV!E134+DES!E134</f>
        <v>6715</v>
      </c>
      <c r="G134" s="303">
        <f>JAN!F134+FEB!F134+MAR!F134+APR!F134+MEI!F134+JUN!F134+JUL!F134+AGS!F134+SEPT!F134+OKT!F134+NOV!F134+DES!F134</f>
        <v>9168</v>
      </c>
      <c r="H134" s="303">
        <f>JAN!G134+FEB!G134+MAR!G134+APR!G134+MEI!G134+JUN!G134+JUL!G134+AGS!G134+SEPT!G134+OKT!G134+NOV!G134+DES!G134</f>
        <v>59</v>
      </c>
      <c r="I134" s="303">
        <f>JAN!H134+FEB!H134+MAR!H134+APR!H134+MEI!H134+JUN!H134+JUL!H134+AGS!H134+SEPT!H134+OKT!H134+NOV!H134+DES!H134</f>
        <v>9227</v>
      </c>
      <c r="J134" s="303">
        <f>JAN!I134+FEB!I134+MAR!I134+APR!I134+MEI!I134+JUN!I134+JUL!I134+AGS!I134+SEPT!I134+OKT!I134+NOV!I134+DES!I134</f>
        <v>12643</v>
      </c>
      <c r="K134" s="303">
        <f>JAN!J134+FEB!J134+MAR!J134+APR!J134+MEI!J134+JUN!J134+JUL!J134+AGS!J134+SEPT!J134+OKT!J134+NOV!J134+DES!J134</f>
        <v>1493</v>
      </c>
      <c r="L134" s="303">
        <f>JAN!K134+FEB!K134+MAR!K134+APR!K134+MEI!K134+JUN!K134+JUL!K134+AGS!K134+SEPT!K134+OKT!K134+NOV!K134+DES!K134</f>
        <v>14136</v>
      </c>
      <c r="M134" s="303">
        <f>JAN!L134+FEB!L134+MAR!L134+APR!L134+MEI!L134+JUN!L134+JUL!L134+AGS!L134+SEPT!L134+OKT!L134+NOV!L134+DES!L134</f>
        <v>25</v>
      </c>
      <c r="N134" s="303">
        <f>JAN!M134+FEB!M134+MAR!M134+APR!M134+MEI!M134+JUN!M134+JUL!M134+AGS!M134+SEPT!M134+OKT!M134+NOV!M134+DES!M134</f>
        <v>24</v>
      </c>
      <c r="O134" s="303">
        <f>JAN!N134+FEB!N134+MAR!N134+APR!N134+MEI!N134+JUN!N134+JUL!N134+AGS!N134+SEPT!N134+OKT!N134+NOV!N134+DES!N134</f>
        <v>25</v>
      </c>
      <c r="P134" s="303">
        <f>JAN!O134+FEB!O134+MAR!O134+APR!O134+MEI!O134+JUN!O134+JUL!O134+AGS!O134+SEPT!O134+OKT!O134+NOV!O134+DES!O134</f>
        <v>0</v>
      </c>
      <c r="Q134" s="303">
        <f>JAN!P134+FEB!P134+MAR!P134+APR!P134+MEI!P134+JUN!P134+JUL!P134+AGS!P134+SEPT!P134+OKT!P134+NOV!P134+DES!P134</f>
        <v>0</v>
      </c>
      <c r="R134" s="331">
        <f>JAN!Q134+FEB!Q134+MAR!Q134+APR!Q134+MEI!Q134+JUN!Q134+JUL!Q134+AGS!Q134+SEPT!Q134+OKT!Q134+NOV!Q134+DES!Q134</f>
        <v>0</v>
      </c>
      <c r="S134" s="336">
        <f t="shared" si="14"/>
        <v>1.3740878629932987</v>
      </c>
      <c r="T134" s="336">
        <f t="shared" si="15"/>
        <v>0.96</v>
      </c>
      <c r="U134" s="336">
        <f t="shared" si="16"/>
        <v>1</v>
      </c>
      <c r="V134" s="336">
        <f t="shared" si="17"/>
        <v>1.7685342388228636E-3</v>
      </c>
      <c r="W134" s="336">
        <f t="shared" si="18"/>
        <v>4.2733673324405294E-2</v>
      </c>
      <c r="X134" s="343">
        <f t="shared" si="19"/>
        <v>7.5575964424882028E-2</v>
      </c>
      <c r="Y134" s="344" t="s">
        <v>598</v>
      </c>
      <c r="Z134" s="360" t="s">
        <v>598</v>
      </c>
      <c r="AA134" s="348">
        <v>16</v>
      </c>
    </row>
    <row r="135" spans="1:27" ht="30" hidden="1" customHeight="1" x14ac:dyDescent="0.3">
      <c r="A135" s="306">
        <v>134</v>
      </c>
      <c r="B135" s="306">
        <v>2</v>
      </c>
      <c r="C135" s="307" t="s">
        <v>156</v>
      </c>
      <c r="D135" s="307" t="s">
        <v>158</v>
      </c>
      <c r="E135" s="325">
        <f>'REKAP 1 KAB'!E135</f>
        <v>186155</v>
      </c>
      <c r="F135" s="303">
        <f>JAN!E135+FEB!E135+MAR!E135+APR!E135+MEI!E135+JUN!E135+JUL!E135+AGS!E135+SEPT!E135+OKT!E135+NOV!E135+DES!E135</f>
        <v>508</v>
      </c>
      <c r="G135" s="303">
        <f>JAN!F135+FEB!F135+MAR!F135+APR!F135+MEI!F135+JUN!F135+JUL!F135+AGS!F135+SEPT!F135+OKT!F135+NOV!F135+DES!F135</f>
        <v>683</v>
      </c>
      <c r="H135" s="303">
        <f>JAN!G135+FEB!G135+MAR!G135+APR!G135+MEI!G135+JUN!G135+JUL!G135+AGS!G135+SEPT!G135+OKT!G135+NOV!G135+DES!G135</f>
        <v>0</v>
      </c>
      <c r="I135" s="303">
        <f>JAN!H135+FEB!H135+MAR!H135+APR!H135+MEI!H135+JUN!H135+JUL!H135+AGS!H135+SEPT!H135+OKT!H135+NOV!H135+DES!H135</f>
        <v>683</v>
      </c>
      <c r="J135" s="303">
        <f>JAN!I135+FEB!I135+MAR!I135+APR!I135+MEI!I135+JUN!I135+JUL!I135+AGS!I135+SEPT!I135+OKT!I135+NOV!I135+DES!I135</f>
        <v>1455</v>
      </c>
      <c r="K135" s="303">
        <f>JAN!J135+FEB!J135+MAR!J135+APR!J135+MEI!J135+JUN!J135+JUL!J135+AGS!J135+SEPT!J135+OKT!J135+NOV!J135+DES!J135</f>
        <v>302</v>
      </c>
      <c r="L135" s="303">
        <f>JAN!K135+FEB!K135+MAR!K135+APR!K135+MEI!K135+JUN!K135+JUL!K135+AGS!K135+SEPT!K135+OKT!K135+NOV!K135+DES!K135</f>
        <v>1757</v>
      </c>
      <c r="M135" s="303">
        <f>JAN!L135+FEB!L135+MAR!L135+APR!L135+MEI!L135+JUN!L135+JUL!L135+AGS!L135+SEPT!L135+OKT!L135+NOV!L135+DES!L135</f>
        <v>0</v>
      </c>
      <c r="N135" s="303">
        <f>JAN!M135+FEB!M135+MAR!M135+APR!M135+MEI!M135+JUN!M135+JUL!M135+AGS!M135+SEPT!M135+OKT!M135+NOV!M135+DES!M135</f>
        <v>0</v>
      </c>
      <c r="O135" s="303">
        <f>JAN!N135+FEB!N135+MAR!N135+APR!N135+MEI!N135+JUN!N135+JUL!N135+AGS!N135+SEPT!N135+OKT!N135+NOV!N135+DES!N135</f>
        <v>0</v>
      </c>
      <c r="P135" s="303">
        <f>JAN!O135+FEB!O135+MAR!O135+APR!O135+MEI!O135+JUN!O135+JUL!O135+AGS!O135+SEPT!O135+OKT!O135+NOV!O135+DES!O135</f>
        <v>0</v>
      </c>
      <c r="Q135" s="303">
        <f>JAN!P135+FEB!P135+MAR!P135+APR!P135+MEI!P135+JUN!P135+JUL!P135+AGS!P135+SEPT!P135+OKT!P135+NOV!P135+DES!P135</f>
        <v>0</v>
      </c>
      <c r="R135" s="331">
        <f>JAN!Q135+FEB!Q135+MAR!Q135+APR!Q135+MEI!Q135+JUN!Q135+JUL!Q135+AGS!Q135+SEPT!Q135+OKT!Q135+NOV!Q135+DES!Q135</f>
        <v>0</v>
      </c>
      <c r="S135" s="336">
        <f t="shared" si="14"/>
        <v>1.344488188976378</v>
      </c>
      <c r="T135" s="336" t="e">
        <f t="shared" si="15"/>
        <v>#DIV/0!</v>
      </c>
      <c r="U135" s="336" t="e">
        <f t="shared" si="16"/>
        <v>#DIV/0!</v>
      </c>
      <c r="V135" s="336">
        <f t="shared" si="17"/>
        <v>0</v>
      </c>
      <c r="W135" s="336">
        <f t="shared" si="18"/>
        <v>9.4383712497649805E-3</v>
      </c>
      <c r="X135" s="343">
        <f t="shared" si="19"/>
        <v>0</v>
      </c>
      <c r="Y135" s="344" t="s">
        <v>598</v>
      </c>
      <c r="Z135" s="360" t="s">
        <v>598</v>
      </c>
      <c r="AA135" s="348">
        <v>1</v>
      </c>
    </row>
    <row r="136" spans="1:27" ht="30" hidden="1" customHeight="1" x14ac:dyDescent="0.3">
      <c r="A136" s="306">
        <v>135</v>
      </c>
      <c r="B136" s="306">
        <v>3</v>
      </c>
      <c r="C136" s="307" t="s">
        <v>156</v>
      </c>
      <c r="D136" s="307" t="s">
        <v>159</v>
      </c>
      <c r="E136" s="325">
        <f>'REKAP 1 KAB'!E136</f>
        <v>209011</v>
      </c>
      <c r="F136" s="303">
        <f>JAN!E136+FEB!E136+MAR!E136+APR!E136+MEI!E136+JUN!E136+JUL!E136+AGS!E136+SEPT!E136+OKT!E136+NOV!E136+DES!E136</f>
        <v>8049</v>
      </c>
      <c r="G136" s="303">
        <f>JAN!F136+FEB!F136+MAR!F136+APR!F136+MEI!F136+JUN!F136+JUL!F136+AGS!F136+SEPT!F136+OKT!F136+NOV!F136+DES!F136</f>
        <v>7491</v>
      </c>
      <c r="H136" s="303">
        <f>JAN!G136+FEB!G136+MAR!G136+APR!G136+MEI!G136+JUN!G136+JUL!G136+AGS!G136+SEPT!G136+OKT!G136+NOV!G136+DES!G136</f>
        <v>14</v>
      </c>
      <c r="I136" s="303">
        <f>JAN!H136+FEB!H136+MAR!H136+APR!H136+MEI!H136+JUN!H136+JUL!H136+AGS!H136+SEPT!H136+OKT!H136+NOV!H136+DES!H136</f>
        <v>7505</v>
      </c>
      <c r="J136" s="303">
        <f>JAN!I136+FEB!I136+MAR!I136+APR!I136+MEI!I136+JUN!I136+JUL!I136+AGS!I136+SEPT!I136+OKT!I136+NOV!I136+DES!I136</f>
        <v>9890</v>
      </c>
      <c r="K136" s="303">
        <f>JAN!J136+FEB!J136+MAR!J136+APR!J136+MEI!J136+JUN!J136+JUL!J136+AGS!J136+SEPT!J136+OKT!J136+NOV!J136+DES!J136</f>
        <v>350</v>
      </c>
      <c r="L136" s="303">
        <f>JAN!K136+FEB!K136+MAR!K136+APR!K136+MEI!K136+JUN!K136+JUL!K136+AGS!K136+SEPT!K136+OKT!K136+NOV!K136+DES!K136</f>
        <v>10240</v>
      </c>
      <c r="M136" s="303">
        <f>JAN!L136+FEB!L136+MAR!L136+APR!L136+MEI!L136+JUN!L136+JUL!L136+AGS!L136+SEPT!L136+OKT!L136+NOV!L136+DES!L136</f>
        <v>154</v>
      </c>
      <c r="N136" s="303">
        <f>JAN!M136+FEB!M136+MAR!M136+APR!M136+MEI!M136+JUN!M136+JUL!M136+AGS!M136+SEPT!M136+OKT!M136+NOV!M136+DES!M136</f>
        <v>154</v>
      </c>
      <c r="O136" s="303">
        <f>JAN!N136+FEB!N136+MAR!N136+APR!N136+MEI!N136+JUN!N136+JUL!N136+AGS!N136+SEPT!N136+OKT!N136+NOV!N136+DES!N136</f>
        <v>99</v>
      </c>
      <c r="P136" s="303">
        <v>154</v>
      </c>
      <c r="Q136" s="303">
        <f>JAN!P136+FEB!P136+MAR!P136+APR!P136+MEI!P136+JUN!P136+JUL!P136+AGS!P136+SEPT!P136+OKT!P136+NOV!P136+DES!P136</f>
        <v>0</v>
      </c>
      <c r="R136" s="331">
        <f>JAN!Q136+FEB!Q136+MAR!Q136+APR!Q136+MEI!Q136+JUN!Q136+JUL!Q136+AGS!Q136+SEPT!Q136+OKT!Q136+NOV!Q136+DES!Q136</f>
        <v>0</v>
      </c>
      <c r="S136" s="336">
        <f t="shared" si="14"/>
        <v>0.93241396446763569</v>
      </c>
      <c r="T136" s="336">
        <f t="shared" si="15"/>
        <v>1</v>
      </c>
      <c r="U136" s="336">
        <f t="shared" si="16"/>
        <v>0.6428571428571429</v>
      </c>
      <c r="V136" s="336">
        <f t="shared" si="17"/>
        <v>1.50390625E-2</v>
      </c>
      <c r="W136" s="336">
        <f t="shared" si="18"/>
        <v>4.8992636751175773E-2</v>
      </c>
      <c r="X136" s="343">
        <f t="shared" si="19"/>
        <v>0.73680332614072941</v>
      </c>
      <c r="Y136" s="344" t="str">
        <f t="shared" si="20"/>
        <v>Endemis rendah</v>
      </c>
      <c r="Z136" s="344" t="s">
        <v>600</v>
      </c>
      <c r="AA136" s="348">
        <v>53</v>
      </c>
    </row>
    <row r="137" spans="1:27" ht="30" hidden="1" customHeight="1" x14ac:dyDescent="0.3">
      <c r="A137" s="306">
        <v>136</v>
      </c>
      <c r="B137" s="306">
        <v>4</v>
      </c>
      <c r="C137" s="307" t="s">
        <v>156</v>
      </c>
      <c r="D137" s="307" t="s">
        <v>160</v>
      </c>
      <c r="E137" s="325">
        <f>'REKAP 1 KAB'!E137</f>
        <v>192429</v>
      </c>
      <c r="F137" s="303">
        <f>JAN!E137+FEB!E137+MAR!E137+APR!E137+MEI!E137+JUN!E137+JUL!E137+AGS!E137+SEPT!E137+OKT!E137+NOV!E137+DES!E137</f>
        <v>4021</v>
      </c>
      <c r="G137" s="303">
        <f>JAN!F137+FEB!F137+MAR!F137+APR!F137+MEI!F137+JUN!F137+JUL!F137+AGS!F137+SEPT!F137+OKT!F137+NOV!F137+DES!F137</f>
        <v>2243</v>
      </c>
      <c r="H137" s="303">
        <f>JAN!G137+FEB!G137+MAR!G137+APR!G137+MEI!G137+JUN!G137+JUL!G137+AGS!G137+SEPT!G137+OKT!G137+NOV!G137+DES!G137</f>
        <v>4</v>
      </c>
      <c r="I137" s="303">
        <f>JAN!H137+FEB!H137+MAR!H137+APR!H137+MEI!H137+JUN!H137+JUL!H137+AGS!H137+SEPT!H137+OKT!H137+NOV!H137+DES!H137</f>
        <v>2247</v>
      </c>
      <c r="J137" s="303">
        <f>JAN!I137+FEB!I137+MAR!I137+APR!I137+MEI!I137+JUN!I137+JUL!I137+AGS!I137+SEPT!I137+OKT!I137+NOV!I137+DES!I137</f>
        <v>4471</v>
      </c>
      <c r="K137" s="303">
        <f>JAN!J137+FEB!J137+MAR!J137+APR!J137+MEI!J137+JUN!J137+JUL!J137+AGS!J137+SEPT!J137+OKT!J137+NOV!J137+DES!J137</f>
        <v>456</v>
      </c>
      <c r="L137" s="303">
        <f>JAN!K137+FEB!K137+MAR!K137+APR!K137+MEI!K137+JUN!K137+JUL!K137+AGS!K137+SEPT!K137+OKT!K137+NOV!K137+DES!K137</f>
        <v>4927</v>
      </c>
      <c r="M137" s="303">
        <f>JAN!L137+FEB!L137+MAR!L137+APR!L137+MEI!L137+JUN!L137+JUL!L137+AGS!L137+SEPT!L137+OKT!L137+NOV!L137+DES!L137</f>
        <v>26</v>
      </c>
      <c r="N137" s="303">
        <f>JAN!M137+FEB!M137+MAR!M137+APR!M137+MEI!M137+JUN!M137+JUL!M137+AGS!M137+SEPT!M137+OKT!M137+NOV!M137+DES!M137</f>
        <v>26</v>
      </c>
      <c r="O137" s="303">
        <f>JAN!N137+FEB!N137+MAR!N137+APR!N137+MEI!N137+JUN!N137+JUL!N137+AGS!N137+SEPT!N137+OKT!N137+NOV!N137+DES!N137</f>
        <v>25</v>
      </c>
      <c r="P137" s="303">
        <v>26</v>
      </c>
      <c r="Q137" s="303">
        <f>JAN!P137+FEB!P137+MAR!P137+APR!P137+MEI!P137+JUN!P137+JUL!P137+AGS!P137+SEPT!P137+OKT!P137+NOV!P137+DES!P137</f>
        <v>0</v>
      </c>
      <c r="R137" s="331">
        <f>JAN!Q137+FEB!Q137+MAR!Q137+APR!Q137+MEI!Q137+JUN!Q137+JUL!Q137+AGS!Q137+SEPT!Q137+OKT!Q137+NOV!Q137+DES!Q137</f>
        <v>0</v>
      </c>
      <c r="S137" s="336">
        <f t="shared" si="14"/>
        <v>0.55881621487192246</v>
      </c>
      <c r="T137" s="336">
        <f t="shared" si="15"/>
        <v>1</v>
      </c>
      <c r="U137" s="336">
        <f t="shared" si="16"/>
        <v>0.96153846153846156</v>
      </c>
      <c r="V137" s="336">
        <f t="shared" si="17"/>
        <v>5.2770448548812663E-3</v>
      </c>
      <c r="W137" s="336">
        <f t="shared" si="18"/>
        <v>2.5604248839831836E-2</v>
      </c>
      <c r="X137" s="343">
        <f t="shared" si="19"/>
        <v>0.13511476960333421</v>
      </c>
      <c r="Y137" s="344" t="str">
        <f t="shared" si="20"/>
        <v>Endemis rendah</v>
      </c>
      <c r="Z137" s="344" t="s">
        <v>600</v>
      </c>
      <c r="AA137" s="348">
        <v>3</v>
      </c>
    </row>
    <row r="138" spans="1:27" ht="30" hidden="1" customHeight="1" x14ac:dyDescent="0.3">
      <c r="A138" s="306">
        <v>137</v>
      </c>
      <c r="B138" s="306">
        <v>5</v>
      </c>
      <c r="C138" s="307" t="s">
        <v>156</v>
      </c>
      <c r="D138" s="307" t="s">
        <v>161</v>
      </c>
      <c r="E138" s="325">
        <f>'REKAP 1 KAB'!E138</f>
        <v>205901</v>
      </c>
      <c r="F138" s="303">
        <f>JAN!E138+FEB!E138+MAR!E138+APR!E138+MEI!E138+JUN!E138+JUL!E138+AGS!E138+SEPT!E138+OKT!E138+NOV!E138+DES!E138</f>
        <v>1223</v>
      </c>
      <c r="G138" s="303">
        <f>JAN!F138+FEB!F138+MAR!F138+APR!F138+MEI!F138+JUN!F138+JUL!F138+AGS!F138+SEPT!F138+OKT!F138+NOV!F138+DES!F138</f>
        <v>1336</v>
      </c>
      <c r="H138" s="303">
        <f>JAN!G138+FEB!G138+MAR!G138+APR!G138+MEI!G138+JUN!G138+JUL!G138+AGS!G138+SEPT!G138+OKT!G138+NOV!G138+DES!G138</f>
        <v>50</v>
      </c>
      <c r="I138" s="303">
        <f>JAN!H138+FEB!H138+MAR!H138+APR!H138+MEI!H138+JUN!H138+JUL!H138+AGS!H138+SEPT!H138+OKT!H138+NOV!H138+DES!H138</f>
        <v>1386</v>
      </c>
      <c r="J138" s="303">
        <f>JAN!I138+FEB!I138+MAR!I138+APR!I138+MEI!I138+JUN!I138+JUL!I138+AGS!I138+SEPT!I138+OKT!I138+NOV!I138+DES!I138</f>
        <v>1973</v>
      </c>
      <c r="K138" s="303">
        <f>JAN!J138+FEB!J138+MAR!J138+APR!J138+MEI!J138+JUN!J138+JUL!J138+AGS!J138+SEPT!J138+OKT!J138+NOV!J138+DES!J138</f>
        <v>463</v>
      </c>
      <c r="L138" s="303">
        <f>JAN!K138+FEB!K138+MAR!K138+APR!K138+MEI!K138+JUN!K138+JUL!K138+AGS!K138+SEPT!K138+OKT!K138+NOV!K138+DES!K138</f>
        <v>2436</v>
      </c>
      <c r="M138" s="303">
        <f>JAN!L138+FEB!L138+MAR!L138+APR!L138+MEI!L138+JUN!L138+JUL!L138+AGS!L138+SEPT!L138+OKT!L138+NOV!L138+DES!L138</f>
        <v>5</v>
      </c>
      <c r="N138" s="303">
        <f>JAN!M138+FEB!M138+MAR!M138+APR!M138+MEI!M138+JUN!M138+JUL!M138+AGS!M138+SEPT!M138+OKT!M138+NOV!M138+DES!M138</f>
        <v>5</v>
      </c>
      <c r="O138" s="303">
        <f>JAN!N138+FEB!N138+MAR!N138+APR!N138+MEI!N138+JUN!N138+JUL!N138+AGS!N138+SEPT!N138+OKT!N138+NOV!N138+DES!N138</f>
        <v>5</v>
      </c>
      <c r="P138" s="303">
        <f>JAN!O138+FEB!O138+MAR!O138+APR!O138+MEI!O138+JUN!O138+JUL!O138+AGS!O138+SEPT!O138+OKT!O138+NOV!O138+DES!O138</f>
        <v>0</v>
      </c>
      <c r="Q138" s="303">
        <f>JAN!P138+FEB!P138+MAR!P138+APR!P138+MEI!P138+JUN!P138+JUL!P138+AGS!P138+SEPT!P138+OKT!P138+NOV!P138+DES!P138</f>
        <v>0</v>
      </c>
      <c r="R138" s="331">
        <f>JAN!Q138+FEB!Q138+MAR!Q138+APR!Q138+MEI!Q138+JUN!Q138+JUL!Q138+AGS!Q138+SEPT!Q138+OKT!Q138+NOV!Q138+DES!Q138</f>
        <v>0</v>
      </c>
      <c r="S138" s="336">
        <f t="shared" si="14"/>
        <v>1.133278822567457</v>
      </c>
      <c r="T138" s="336">
        <f t="shared" si="15"/>
        <v>1</v>
      </c>
      <c r="U138" s="336">
        <f t="shared" si="16"/>
        <v>1</v>
      </c>
      <c r="V138" s="336">
        <f t="shared" si="17"/>
        <v>2.052545155993432E-3</v>
      </c>
      <c r="W138" s="336">
        <f t="shared" si="18"/>
        <v>1.1830928455908421E-2</v>
      </c>
      <c r="X138" s="343">
        <f t="shared" si="19"/>
        <v>2.4283514893079686E-2</v>
      </c>
      <c r="Y138" s="344" t="s">
        <v>598</v>
      </c>
      <c r="Z138" s="360" t="s">
        <v>598</v>
      </c>
      <c r="AA138" s="348">
        <v>18</v>
      </c>
    </row>
    <row r="139" spans="1:27" ht="30" hidden="1" customHeight="1" x14ac:dyDescent="0.3">
      <c r="A139" s="306">
        <v>138</v>
      </c>
      <c r="B139" s="306">
        <v>6</v>
      </c>
      <c r="C139" s="307" t="s">
        <v>156</v>
      </c>
      <c r="D139" s="307" t="s">
        <v>162</v>
      </c>
      <c r="E139" s="325">
        <f>'REKAP 1 KAB'!E139</f>
        <v>127064</v>
      </c>
      <c r="F139" s="303">
        <f>JAN!E139+FEB!E139+MAR!E139+APR!E139+MEI!E139+JUN!E139+JUL!E139+AGS!E139+SEPT!E139+OKT!E139+NOV!E139+DES!E139</f>
        <v>1965</v>
      </c>
      <c r="G139" s="303">
        <f>JAN!F139+FEB!F139+MAR!F139+APR!F139+MEI!F139+JUN!F139+JUL!F139+AGS!F139+SEPT!F139+OKT!F139+NOV!F139+DES!F139</f>
        <v>1085</v>
      </c>
      <c r="H139" s="303">
        <f>JAN!G139+FEB!G139+MAR!G139+APR!G139+MEI!G139+JUN!G139+JUL!G139+AGS!G139+SEPT!G139+OKT!G139+NOV!G139+DES!G139</f>
        <v>0</v>
      </c>
      <c r="I139" s="303">
        <f>JAN!H139+FEB!H139+MAR!H139+APR!H139+MEI!H139+JUN!H139+JUL!H139+AGS!H139+SEPT!H139+OKT!H139+NOV!H139+DES!H139</f>
        <v>1085</v>
      </c>
      <c r="J139" s="303">
        <f>JAN!I139+FEB!I139+MAR!I139+APR!I139+MEI!I139+JUN!I139+JUL!I139+AGS!I139+SEPT!I139+OKT!I139+NOV!I139+DES!I139</f>
        <v>1987</v>
      </c>
      <c r="K139" s="303">
        <f>JAN!J139+FEB!J139+MAR!J139+APR!J139+MEI!J139+JUN!J139+JUL!J139+AGS!J139+SEPT!J139+OKT!J139+NOV!J139+DES!J139</f>
        <v>0</v>
      </c>
      <c r="L139" s="303">
        <f>JAN!K139+FEB!K139+MAR!K139+APR!K139+MEI!K139+JUN!K139+JUL!K139+AGS!K139+SEPT!K139+OKT!K139+NOV!K139+DES!K139</f>
        <v>1987</v>
      </c>
      <c r="M139" s="303">
        <f>JAN!L139+FEB!L139+MAR!L139+APR!L139+MEI!L139+JUN!L139+JUL!L139+AGS!L139+SEPT!L139+OKT!L139+NOV!L139+DES!L139</f>
        <v>12</v>
      </c>
      <c r="N139" s="303">
        <f>JAN!M139+FEB!M139+MAR!M139+APR!M139+MEI!M139+JUN!M139+JUL!M139+AGS!M139+SEPT!M139+OKT!M139+NOV!M139+DES!M139</f>
        <v>11</v>
      </c>
      <c r="O139" s="303">
        <f>JAN!N139+FEB!N139+MAR!N139+APR!N139+MEI!N139+JUN!N139+JUL!N139+AGS!N139+SEPT!N139+OKT!N139+NOV!N139+DES!N139</f>
        <v>12</v>
      </c>
      <c r="P139" s="303">
        <f>JAN!O139+FEB!O139+MAR!O139+APR!O139+MEI!O139+JUN!O139+JUL!O139+AGS!O139+SEPT!O139+OKT!O139+NOV!O139+DES!O139</f>
        <v>0</v>
      </c>
      <c r="Q139" s="303">
        <f>JAN!P139+FEB!P139+MAR!P139+APR!P139+MEI!P139+JUN!P139+JUL!P139+AGS!P139+SEPT!P139+OKT!P139+NOV!P139+DES!P139</f>
        <v>0</v>
      </c>
      <c r="R139" s="331">
        <f>JAN!Q139+FEB!Q139+MAR!Q139+APR!Q139+MEI!Q139+JUN!Q139+JUL!Q139+AGS!Q139+SEPT!Q139+OKT!Q139+NOV!Q139+DES!Q139</f>
        <v>0</v>
      </c>
      <c r="S139" s="336">
        <f t="shared" si="14"/>
        <v>0.55216284987277353</v>
      </c>
      <c r="T139" s="336">
        <f t="shared" si="15"/>
        <v>0.91666666666666663</v>
      </c>
      <c r="U139" s="336">
        <f t="shared" si="16"/>
        <v>1</v>
      </c>
      <c r="V139" s="336">
        <f t="shared" si="17"/>
        <v>6.0392551585304478E-3</v>
      </c>
      <c r="W139" s="336">
        <f t="shared" si="18"/>
        <v>1.5637788830825412E-2</v>
      </c>
      <c r="X139" s="343">
        <f t="shared" si="19"/>
        <v>9.4440596864572179E-2</v>
      </c>
      <c r="Y139" s="344" t="s">
        <v>598</v>
      </c>
      <c r="Z139" s="360" t="s">
        <v>598</v>
      </c>
      <c r="AA139" s="348">
        <v>0</v>
      </c>
    </row>
    <row r="140" spans="1:27" ht="30" hidden="1" customHeight="1" x14ac:dyDescent="0.3">
      <c r="A140" s="306">
        <v>139</v>
      </c>
      <c r="B140" s="306">
        <v>7</v>
      </c>
      <c r="C140" s="307" t="s">
        <v>156</v>
      </c>
      <c r="D140" s="307" t="s">
        <v>163</v>
      </c>
      <c r="E140" s="325">
        <f>'REKAP 1 KAB'!E140</f>
        <v>208520</v>
      </c>
      <c r="F140" s="303">
        <f>JAN!E140+FEB!E140+MAR!E140+APR!E140+MEI!E140+JUN!E140+JUL!E140+AGS!E140+SEPT!E140+OKT!E140+NOV!E140+DES!E140</f>
        <v>333</v>
      </c>
      <c r="G140" s="303">
        <f>JAN!F140+FEB!F140+MAR!F140+APR!F140+MEI!F140+JUN!F140+JUL!F140+AGS!F140+SEPT!F140+OKT!F140+NOV!F140+DES!F140</f>
        <v>1195</v>
      </c>
      <c r="H140" s="303">
        <f>JAN!G140+FEB!G140+MAR!G140+APR!G140+MEI!G140+JUN!G140+JUL!G140+AGS!G140+SEPT!G140+OKT!G140+NOV!G140+DES!G140</f>
        <v>5</v>
      </c>
      <c r="I140" s="303">
        <f>JAN!H140+FEB!H140+MAR!H140+APR!H140+MEI!H140+JUN!H140+JUL!H140+AGS!H140+SEPT!H140+OKT!H140+NOV!H140+DES!H140</f>
        <v>1200</v>
      </c>
      <c r="J140" s="303">
        <f>JAN!I140+FEB!I140+MAR!I140+APR!I140+MEI!I140+JUN!I140+JUL!I140+AGS!I140+SEPT!I140+OKT!I140+NOV!I140+DES!I140</f>
        <v>1514</v>
      </c>
      <c r="K140" s="303">
        <f>JAN!J140+FEB!J140+MAR!J140+APR!J140+MEI!J140+JUN!J140+JUL!J140+AGS!J140+SEPT!J140+OKT!J140+NOV!J140+DES!J140</f>
        <v>326</v>
      </c>
      <c r="L140" s="303">
        <f>JAN!K140+FEB!K140+MAR!K140+APR!K140+MEI!K140+JUN!K140+JUL!K140+AGS!K140+SEPT!K140+OKT!K140+NOV!K140+DES!K140</f>
        <v>1840</v>
      </c>
      <c r="M140" s="303">
        <f>JAN!L140+FEB!L140+MAR!L140+APR!L140+MEI!L140+JUN!L140+JUL!L140+AGS!L140+SEPT!L140+OKT!L140+NOV!L140+DES!L140</f>
        <v>5</v>
      </c>
      <c r="N140" s="303">
        <f>JAN!M140+FEB!M140+MAR!M140+APR!M140+MEI!M140+JUN!M140+JUL!M140+AGS!M140+SEPT!M140+OKT!M140+NOV!M140+DES!M140</f>
        <v>4</v>
      </c>
      <c r="O140" s="303">
        <f>JAN!N140+FEB!N140+MAR!N140+APR!N140+MEI!N140+JUN!N140+JUL!N140+AGS!N140+SEPT!N140+OKT!N140+NOV!N140+DES!N140</f>
        <v>2</v>
      </c>
      <c r="P140" s="303">
        <f>JAN!O140+FEB!O140+MAR!O140+APR!O140+MEI!O140+JUN!O140+JUL!O140+AGS!O140+SEPT!O140+OKT!O140+NOV!O140+DES!O140</f>
        <v>0</v>
      </c>
      <c r="Q140" s="303">
        <f>JAN!P140+FEB!P140+MAR!P140+APR!P140+MEI!P140+JUN!P140+JUL!P140+AGS!P140+SEPT!P140+OKT!P140+NOV!P140+DES!P140</f>
        <v>0</v>
      </c>
      <c r="R140" s="331">
        <f>JAN!Q140+FEB!Q140+MAR!Q140+APR!Q140+MEI!Q140+JUN!Q140+JUL!Q140+AGS!Q140+SEPT!Q140+OKT!Q140+NOV!Q140+DES!Q140</f>
        <v>0</v>
      </c>
      <c r="S140" s="336">
        <f t="shared" si="14"/>
        <v>3.6036036036036037</v>
      </c>
      <c r="T140" s="336">
        <f t="shared" si="15"/>
        <v>0.8</v>
      </c>
      <c r="U140" s="336">
        <f t="shared" si="16"/>
        <v>0.4</v>
      </c>
      <c r="V140" s="336">
        <f t="shared" si="17"/>
        <v>2.717391304347826E-3</v>
      </c>
      <c r="W140" s="336">
        <f t="shared" si="18"/>
        <v>8.8240936121235375E-3</v>
      </c>
      <c r="X140" s="343">
        <f t="shared" si="19"/>
        <v>2.3978515250335699E-2</v>
      </c>
      <c r="Y140" s="344" t="s">
        <v>598</v>
      </c>
      <c r="Z140" s="360" t="s">
        <v>598</v>
      </c>
      <c r="AA140" s="348">
        <v>4</v>
      </c>
    </row>
    <row r="141" spans="1:27" ht="30" hidden="1" customHeight="1" x14ac:dyDescent="0.3">
      <c r="A141" s="309">
        <v>140</v>
      </c>
      <c r="B141" s="309">
        <v>1</v>
      </c>
      <c r="C141" s="310" t="s">
        <v>164</v>
      </c>
      <c r="D141" s="312" t="s">
        <v>165</v>
      </c>
      <c r="E141" s="325">
        <f>'REKAP 1 KAB'!E141</f>
        <v>300703</v>
      </c>
      <c r="F141" s="311">
        <f>JAN!E141+FEB!E141+MAR!E141+APR!E141+MEI!E141+JUN!E141+JUL!E141+AGS!E141+SEPT!E141+OKT!E141+NOV!E141+DES!E141</f>
        <v>751</v>
      </c>
      <c r="G141" s="311">
        <f>JAN!F141+FEB!F141+MAR!F141+APR!F141+MEI!F141+JUN!F141+JUL!F141+AGS!F141+SEPT!F141+OKT!F141+NOV!F141+DES!F141</f>
        <v>218</v>
      </c>
      <c r="H141" s="311">
        <f>JAN!G141+FEB!G141+MAR!G141+APR!G141+MEI!G141+JUN!G141+JUL!G141+AGS!G141+SEPT!G141+OKT!G141+NOV!G141+DES!G141</f>
        <v>533</v>
      </c>
      <c r="I141" s="311">
        <f>JAN!H141+FEB!H141+MAR!H141+APR!H141+MEI!H141+JUN!H141+JUL!H141+AGS!H141+SEPT!H141+OKT!H141+NOV!H141+DES!H141</f>
        <v>751</v>
      </c>
      <c r="J141" s="311">
        <f>JAN!I141+FEB!I141+MAR!I141+APR!I141+MEI!I141+JUN!I141+JUL!I141+AGS!I141+SEPT!I141+OKT!I141+NOV!I141+DES!I141</f>
        <v>241</v>
      </c>
      <c r="K141" s="311">
        <f>JAN!J141+FEB!J141+MAR!J141+APR!J141+MEI!J141+JUN!J141+JUL!J141+AGS!J141+SEPT!J141+OKT!J141+NOV!J141+DES!J141</f>
        <v>1370</v>
      </c>
      <c r="L141" s="311">
        <f>JAN!K141+FEB!K141+MAR!K141+APR!K141+MEI!K141+JUN!K141+JUL!K141+AGS!K141+SEPT!K141+OKT!K141+NOV!K141+DES!K141</f>
        <v>1611</v>
      </c>
      <c r="M141" s="311">
        <f>JAN!L141+FEB!L141+MAR!L141+APR!L141+MEI!L141+JUN!L141+JUL!L141+AGS!L141+SEPT!L141+OKT!L141+NOV!L141+DES!L141</f>
        <v>2</v>
      </c>
      <c r="N141" s="311">
        <f>JAN!M141+FEB!M141+MAR!M141+APR!M141+MEI!M141+JUN!M141+JUL!M141+AGS!M141+SEPT!M141+OKT!M141+NOV!M141+DES!M141</f>
        <v>2</v>
      </c>
      <c r="O141" s="311">
        <f>JAN!N141+FEB!N141+MAR!N141+APR!N141+MEI!N141+JUN!N141+JUL!N141+AGS!N141+SEPT!N141+OKT!N141+NOV!N141+DES!N141</f>
        <v>2</v>
      </c>
      <c r="P141" s="311">
        <f>JAN!O141+FEB!O141+MAR!O141+APR!O141+MEI!O141+JUN!O141+JUL!O141+AGS!O141+SEPT!O141+OKT!O141+NOV!O141+DES!O141</f>
        <v>0</v>
      </c>
      <c r="Q141" s="311">
        <f>JAN!P141+FEB!P141+MAR!P141+APR!P141+MEI!P141+JUN!P141+JUL!P141+AGS!P141+SEPT!P141+OKT!P141+NOV!P141+DES!P141</f>
        <v>1</v>
      </c>
      <c r="R141" s="332">
        <f>JAN!Q141+FEB!Q141+MAR!Q141+APR!Q141+MEI!Q141+JUN!Q141+JUL!Q141+AGS!Q141+SEPT!Q141+OKT!Q141+NOV!Q141+DES!Q141</f>
        <v>0</v>
      </c>
      <c r="S141" s="336">
        <f t="shared" si="14"/>
        <v>1</v>
      </c>
      <c r="T141" s="336">
        <f t="shared" si="15"/>
        <v>1</v>
      </c>
      <c r="U141" s="336">
        <f t="shared" si="16"/>
        <v>1</v>
      </c>
      <c r="V141" s="336">
        <f t="shared" si="17"/>
        <v>1.2414649286157666E-3</v>
      </c>
      <c r="W141" s="336">
        <f t="shared" si="18"/>
        <v>5.3574457188654582E-3</v>
      </c>
      <c r="X141" s="343">
        <f t="shared" si="19"/>
        <v>6.651080966934151E-3</v>
      </c>
      <c r="Y141" s="344" t="s">
        <v>598</v>
      </c>
      <c r="Z141" s="344" t="s">
        <v>598</v>
      </c>
      <c r="AA141" s="348">
        <v>11</v>
      </c>
    </row>
    <row r="142" spans="1:27" ht="30" hidden="1" customHeight="1" x14ac:dyDescent="0.3">
      <c r="A142" s="309">
        <v>141</v>
      </c>
      <c r="B142" s="309">
        <v>2</v>
      </c>
      <c r="C142" s="310" t="s">
        <v>164</v>
      </c>
      <c r="D142" s="312" t="s">
        <v>166</v>
      </c>
      <c r="E142" s="325">
        <f>'REKAP 1 KAB'!E142</f>
        <v>592603</v>
      </c>
      <c r="F142" s="311">
        <f>JAN!E142+FEB!E142+MAR!E142+APR!E142+MEI!E142+JUN!E142+JUL!E142+AGS!E142+SEPT!E142+OKT!E142+NOV!E142+DES!E142</f>
        <v>605</v>
      </c>
      <c r="G142" s="311">
        <f>JAN!F142+FEB!F142+MAR!F142+APR!F142+MEI!F142+JUN!F142+JUL!F142+AGS!F142+SEPT!F142+OKT!F142+NOV!F142+DES!F142</f>
        <v>427</v>
      </c>
      <c r="H142" s="311">
        <f>JAN!G142+FEB!G142+MAR!G142+APR!G142+MEI!G142+JUN!G142+JUL!G142+AGS!G142+SEPT!G142+OKT!G142+NOV!G142+DES!G142</f>
        <v>178</v>
      </c>
      <c r="I142" s="311">
        <f>JAN!H142+FEB!H142+MAR!H142+APR!H142+MEI!H142+JUN!H142+JUL!H142+AGS!H142+SEPT!H142+OKT!H142+NOV!H142+DES!H142</f>
        <v>605</v>
      </c>
      <c r="J142" s="311">
        <f>JAN!I142+FEB!I142+MAR!I142+APR!I142+MEI!I142+JUN!I142+JUL!I142+AGS!I142+SEPT!I142+OKT!I142+NOV!I142+DES!I142</f>
        <v>554</v>
      </c>
      <c r="K142" s="311">
        <f>JAN!J142+FEB!J142+MAR!J142+APR!J142+MEI!J142+JUN!J142+JUL!J142+AGS!J142+SEPT!J142+OKT!J142+NOV!J142+DES!J142</f>
        <v>2180</v>
      </c>
      <c r="L142" s="311">
        <f>JAN!K142+FEB!K142+MAR!K142+APR!K142+MEI!K142+JUN!K142+JUL!K142+AGS!K142+SEPT!K142+OKT!K142+NOV!K142+DES!K142</f>
        <v>2734</v>
      </c>
      <c r="M142" s="311">
        <f>JAN!L142+FEB!L142+MAR!L142+APR!L142+MEI!L142+JUN!L142+JUL!L142+AGS!L142+SEPT!L142+OKT!L142+NOV!L142+DES!L142</f>
        <v>0</v>
      </c>
      <c r="N142" s="311">
        <f>JAN!M142+FEB!M142+MAR!M142+APR!M142+MEI!M142+JUN!M142+JUL!M142+AGS!M142+SEPT!M142+OKT!M142+NOV!M142+DES!M142</f>
        <v>0</v>
      </c>
      <c r="O142" s="311">
        <f>JAN!N142+FEB!N142+MAR!N142+APR!N142+MEI!N142+JUN!N142+JUL!N142+AGS!N142+SEPT!N142+OKT!N142+NOV!N142+DES!N142</f>
        <v>0</v>
      </c>
      <c r="P142" s="311">
        <f>JAN!O142+FEB!O142+MAR!O142+APR!O142+MEI!O142+JUN!O142+JUL!O142+AGS!O142+SEPT!O142+OKT!O142+NOV!O142+DES!O142</f>
        <v>0</v>
      </c>
      <c r="Q142" s="311">
        <f>JAN!P142+FEB!P142+MAR!P142+APR!P142+MEI!P142+JUN!P142+JUL!P142+AGS!P142+SEPT!P142+OKT!P142+NOV!P142+DES!P142</f>
        <v>0</v>
      </c>
      <c r="R142" s="332">
        <f>JAN!Q142+FEB!Q142+MAR!Q142+APR!Q142+MEI!Q142+JUN!Q142+JUL!Q142+AGS!Q142+SEPT!Q142+OKT!Q142+NOV!Q142+DES!Q142</f>
        <v>0</v>
      </c>
      <c r="S142" s="336">
        <f t="shared" si="14"/>
        <v>1</v>
      </c>
      <c r="T142" s="336" t="e">
        <f t="shared" si="15"/>
        <v>#DIV/0!</v>
      </c>
      <c r="U142" s="336" t="e">
        <f t="shared" si="16"/>
        <v>#DIV/0!</v>
      </c>
      <c r="V142" s="336">
        <f t="shared" si="17"/>
        <v>0</v>
      </c>
      <c r="W142" s="336">
        <f t="shared" si="18"/>
        <v>4.6135439746339451E-3</v>
      </c>
      <c r="X142" s="343">
        <f t="shared" si="19"/>
        <v>0</v>
      </c>
      <c r="Y142" s="344" t="s">
        <v>598</v>
      </c>
      <c r="Z142" s="344" t="s">
        <v>598</v>
      </c>
      <c r="AA142" s="348">
        <v>3</v>
      </c>
    </row>
    <row r="143" spans="1:27" ht="30" hidden="1" customHeight="1" x14ac:dyDescent="0.3">
      <c r="A143" s="309">
        <v>142</v>
      </c>
      <c r="B143" s="309">
        <v>3</v>
      </c>
      <c r="C143" s="310" t="s">
        <v>164</v>
      </c>
      <c r="D143" s="312" t="s">
        <v>167</v>
      </c>
      <c r="E143" s="325">
        <f>'REKAP 1 KAB'!E143</f>
        <v>1002285</v>
      </c>
      <c r="F143" s="311">
        <f>JAN!E143+FEB!E143+MAR!E143+APR!E143+MEI!E143+JUN!E143+JUL!E143+AGS!E143+SEPT!E143+OKT!E143+NOV!E143+DES!E143</f>
        <v>1799</v>
      </c>
      <c r="G143" s="311">
        <f>JAN!F143+FEB!F143+MAR!F143+APR!F143+MEI!F143+JUN!F143+JUL!F143+AGS!F143+SEPT!F143+OKT!F143+NOV!F143+DES!F143</f>
        <v>808</v>
      </c>
      <c r="H143" s="311">
        <f>JAN!G143+FEB!G143+MAR!G143+APR!G143+MEI!G143+JUN!G143+JUL!G143+AGS!G143+SEPT!G143+OKT!G143+NOV!G143+DES!G143</f>
        <v>991</v>
      </c>
      <c r="I143" s="311">
        <f>JAN!H143+FEB!H143+MAR!H143+APR!H143+MEI!H143+JUN!H143+JUL!H143+AGS!H143+SEPT!H143+OKT!H143+NOV!H143+DES!H143</f>
        <v>1799</v>
      </c>
      <c r="J143" s="311">
        <f>JAN!I143+FEB!I143+MAR!I143+APR!I143+MEI!I143+JUN!I143+JUL!I143+AGS!I143+SEPT!I143+OKT!I143+NOV!I143+DES!I143</f>
        <v>883</v>
      </c>
      <c r="K143" s="311">
        <f>JAN!J143+FEB!J143+MAR!J143+APR!J143+MEI!J143+JUN!J143+JUL!J143+AGS!J143+SEPT!J143+OKT!J143+NOV!J143+DES!J143</f>
        <v>3101</v>
      </c>
      <c r="L143" s="311">
        <f>JAN!K143+FEB!K143+MAR!K143+APR!K143+MEI!K143+JUN!K143+JUL!K143+AGS!K143+SEPT!K143+OKT!K143+NOV!K143+DES!K143</f>
        <v>3984</v>
      </c>
      <c r="M143" s="311">
        <f>JAN!L143+FEB!L143+MAR!L143+APR!L143+MEI!L143+JUN!L143+JUL!L143+AGS!L143+SEPT!L143+OKT!L143+NOV!L143+DES!L143</f>
        <v>293</v>
      </c>
      <c r="N143" s="311">
        <f>JAN!M143+FEB!M143+MAR!M143+APR!M143+MEI!M143+JUN!M143+JUL!M143+AGS!M143+SEPT!M143+OKT!M143+NOV!M143+DES!M143</f>
        <v>289</v>
      </c>
      <c r="O143" s="311">
        <f>JAN!N143+FEB!N143+MAR!N143+APR!N143+MEI!N143+JUN!N143+JUL!N143+AGS!N143+SEPT!N143+OKT!N143+NOV!N143+DES!N143</f>
        <v>287</v>
      </c>
      <c r="P143" s="311">
        <f>JAN!O143+FEB!O143+MAR!O143+APR!O143+MEI!O143+JUN!O143+JUL!O143+AGS!O143+SEPT!O143+OKT!O143+NOV!O143+DES!O143</f>
        <v>270</v>
      </c>
      <c r="Q143" s="311">
        <f>JAN!P143+FEB!P143+MAR!P143+APR!P143+MEI!P143+JUN!P143+JUL!P143+AGS!P143+SEPT!P143+OKT!P143+NOV!P143+DES!P143</f>
        <v>6</v>
      </c>
      <c r="R143" s="332">
        <f>JAN!Q143+FEB!Q143+MAR!Q143+APR!Q143+MEI!Q143+JUN!Q143+JUL!Q143+AGS!Q143+SEPT!Q143+OKT!Q143+NOV!Q143+DES!Q143</f>
        <v>1</v>
      </c>
      <c r="S143" s="336">
        <f t="shared" si="14"/>
        <v>1</v>
      </c>
      <c r="T143" s="336">
        <f t="shared" si="15"/>
        <v>0.98634812286689422</v>
      </c>
      <c r="U143" s="336">
        <f t="shared" si="16"/>
        <v>0.97952218430034133</v>
      </c>
      <c r="V143" s="336">
        <f t="shared" si="17"/>
        <v>7.3544176706827308E-2</v>
      </c>
      <c r="W143" s="336">
        <f t="shared" si="18"/>
        <v>3.9749173139376525E-3</v>
      </c>
      <c r="X143" s="343">
        <f t="shared" si="19"/>
        <v>0.29233202133125807</v>
      </c>
      <c r="Y143" s="344" t="str">
        <f t="shared" si="20"/>
        <v>Endemis rendah</v>
      </c>
      <c r="Z143" s="344" t="s">
        <v>600</v>
      </c>
      <c r="AA143" s="348">
        <v>85</v>
      </c>
    </row>
    <row r="144" spans="1:27" ht="30" hidden="1" customHeight="1" x14ac:dyDescent="0.3">
      <c r="A144" s="309">
        <v>143</v>
      </c>
      <c r="B144" s="309">
        <v>4</v>
      </c>
      <c r="C144" s="310" t="s">
        <v>164</v>
      </c>
      <c r="D144" s="312" t="s">
        <v>168</v>
      </c>
      <c r="E144" s="325">
        <f>'REKAP 1 KAB'!E144</f>
        <v>1036193</v>
      </c>
      <c r="F144" s="311">
        <f>JAN!E144+FEB!E144+MAR!E144+APR!E144+MEI!E144+JUN!E144+JUL!E144+AGS!E144+SEPT!E144+OKT!E144+NOV!E144+DES!E144</f>
        <v>411</v>
      </c>
      <c r="G144" s="311">
        <f>JAN!F144+FEB!F144+MAR!F144+APR!F144+MEI!F144+JUN!F144+JUL!F144+AGS!F144+SEPT!F144+OKT!F144+NOV!F144+DES!F144</f>
        <v>8</v>
      </c>
      <c r="H144" s="311">
        <f>JAN!G144+FEB!G144+MAR!G144+APR!G144+MEI!G144+JUN!G144+JUL!G144+AGS!G144+SEPT!G144+OKT!G144+NOV!G144+DES!G144</f>
        <v>403</v>
      </c>
      <c r="I144" s="311">
        <f>JAN!H144+FEB!H144+MAR!H144+APR!H144+MEI!H144+JUN!H144+JUL!H144+AGS!H144+SEPT!H144+OKT!H144+NOV!H144+DES!H144</f>
        <v>411</v>
      </c>
      <c r="J144" s="311">
        <f>JAN!I144+FEB!I144+MAR!I144+APR!I144+MEI!I144+JUN!I144+JUL!I144+AGS!I144+SEPT!I144+OKT!I144+NOV!I144+DES!I144</f>
        <v>8</v>
      </c>
      <c r="K144" s="311">
        <f>JAN!J144+FEB!J144+MAR!J144+APR!J144+MEI!J144+JUN!J144+JUL!J144+AGS!J144+SEPT!J144+OKT!J144+NOV!J144+DES!J144</f>
        <v>462</v>
      </c>
      <c r="L144" s="311">
        <f>JAN!K144+FEB!K144+MAR!K144+APR!K144+MEI!K144+JUN!K144+JUL!K144+AGS!K144+SEPT!K144+OKT!K144+NOV!K144+DES!K144</f>
        <v>470</v>
      </c>
      <c r="M144" s="311">
        <f>JAN!L144+FEB!L144+MAR!L144+APR!L144+MEI!L144+JUN!L144+JUL!L144+AGS!L144+SEPT!L144+OKT!L144+NOV!L144+DES!L144</f>
        <v>8</v>
      </c>
      <c r="N144" s="311">
        <f>JAN!M144+FEB!M144+MAR!M144+APR!M144+MEI!M144+JUN!M144+JUL!M144+AGS!M144+SEPT!M144+OKT!M144+NOV!M144+DES!M144</f>
        <v>8</v>
      </c>
      <c r="O144" s="311">
        <f>JAN!N144+FEB!N144+MAR!N144+APR!N144+MEI!N144+JUN!N144+JUL!N144+AGS!N144+SEPT!N144+OKT!N144+NOV!N144+DES!N144</f>
        <v>8</v>
      </c>
      <c r="P144" s="311">
        <f>JAN!O144+FEB!O144+MAR!O144+APR!O144+MEI!O144+JUN!O144+JUL!O144+AGS!O144+SEPT!O144+OKT!O144+NOV!O144+DES!O144</f>
        <v>0</v>
      </c>
      <c r="Q144" s="311">
        <f>JAN!P144+FEB!P144+MAR!P144+APR!P144+MEI!P144+JUN!P144+JUL!P144+AGS!P144+SEPT!P144+OKT!P144+NOV!P144+DES!P144</f>
        <v>8</v>
      </c>
      <c r="R144" s="332">
        <f>JAN!Q144+FEB!Q144+MAR!Q144+APR!Q144+MEI!Q144+JUN!Q144+JUL!Q144+AGS!Q144+SEPT!Q144+OKT!Q144+NOV!Q144+DES!Q144</f>
        <v>0</v>
      </c>
      <c r="S144" s="336">
        <f t="shared" si="14"/>
        <v>1</v>
      </c>
      <c r="T144" s="336">
        <f t="shared" si="15"/>
        <v>1</v>
      </c>
      <c r="U144" s="336">
        <f t="shared" si="16"/>
        <v>1</v>
      </c>
      <c r="V144" s="336">
        <f t="shared" si="17"/>
        <v>1.7021276595744681E-2</v>
      </c>
      <c r="W144" s="336">
        <f t="shared" si="18"/>
        <v>4.5358345404765329E-4</v>
      </c>
      <c r="X144" s="343">
        <f t="shared" si="19"/>
        <v>7.7205694305983539E-3</v>
      </c>
      <c r="Y144" s="344" t="s">
        <v>598</v>
      </c>
      <c r="Z144" s="344" t="s">
        <v>598</v>
      </c>
      <c r="AA144" s="348">
        <v>3</v>
      </c>
    </row>
    <row r="145" spans="1:27" ht="30" hidden="1" customHeight="1" x14ac:dyDescent="0.3">
      <c r="A145" s="309">
        <v>144</v>
      </c>
      <c r="B145" s="309">
        <v>5</v>
      </c>
      <c r="C145" s="310" t="s">
        <v>164</v>
      </c>
      <c r="D145" s="312" t="s">
        <v>169</v>
      </c>
      <c r="E145" s="325">
        <f>'REKAP 1 KAB'!E145</f>
        <v>1271566</v>
      </c>
      <c r="F145" s="311">
        <f>JAN!E145+FEB!E145+MAR!E145+APR!E145+MEI!E145+JUN!E145+JUL!E145+AGS!E145+SEPT!E145+OKT!E145+NOV!E145+DES!E145</f>
        <v>166</v>
      </c>
      <c r="G145" s="311">
        <f>JAN!F145+FEB!F145+MAR!F145+APR!F145+MEI!F145+JUN!F145+JUL!F145+AGS!F145+SEPT!F145+OKT!F145+NOV!F145+DES!F145</f>
        <v>54</v>
      </c>
      <c r="H145" s="311">
        <f>JAN!G145+FEB!G145+MAR!G145+APR!G145+MEI!G145+JUN!G145+JUL!G145+AGS!G145+SEPT!G145+OKT!G145+NOV!G145+DES!G145</f>
        <v>112</v>
      </c>
      <c r="I145" s="311">
        <f>JAN!H145+FEB!H145+MAR!H145+APR!H145+MEI!H145+JUN!H145+JUL!H145+AGS!H145+SEPT!H145+OKT!H145+NOV!H145+DES!H145</f>
        <v>166</v>
      </c>
      <c r="J145" s="311">
        <f>JAN!I145+FEB!I145+MAR!I145+APR!I145+MEI!I145+JUN!I145+JUL!I145+AGS!I145+SEPT!I145+OKT!I145+NOV!I145+DES!I145</f>
        <v>79</v>
      </c>
      <c r="K145" s="311">
        <f>JAN!J145+FEB!J145+MAR!J145+APR!J145+MEI!J145+JUN!J145+JUL!J145+AGS!J145+SEPT!J145+OKT!J145+NOV!J145+DES!J145</f>
        <v>185</v>
      </c>
      <c r="L145" s="311">
        <f>JAN!K145+FEB!K145+MAR!K145+APR!K145+MEI!K145+JUN!K145+JUL!K145+AGS!K145+SEPT!K145+OKT!K145+NOV!K145+DES!K145</f>
        <v>264</v>
      </c>
      <c r="M145" s="311">
        <f>JAN!L145+FEB!L145+MAR!L145+APR!L145+MEI!L145+JUN!L145+JUL!L145+AGS!L145+SEPT!L145+OKT!L145+NOV!L145+DES!L145</f>
        <v>5</v>
      </c>
      <c r="N145" s="311">
        <f>JAN!M145+FEB!M145+MAR!M145+APR!M145+MEI!M145+JUN!M145+JUL!M145+AGS!M145+SEPT!M145+OKT!M145+NOV!M145+DES!M145</f>
        <v>5</v>
      </c>
      <c r="O145" s="311">
        <f>JAN!N145+FEB!N145+MAR!N145+APR!N145+MEI!N145+JUN!N145+JUL!N145+AGS!N145+SEPT!N145+OKT!N145+NOV!N145+DES!N145</f>
        <v>5</v>
      </c>
      <c r="P145" s="311">
        <f>JAN!O145+FEB!O145+MAR!O145+APR!O145+MEI!O145+JUN!O145+JUL!O145+AGS!O145+SEPT!O145+OKT!O145+NOV!O145+DES!O145</f>
        <v>0</v>
      </c>
      <c r="Q145" s="311">
        <f>JAN!P145+FEB!P145+MAR!P145+APR!P145+MEI!P145+JUN!P145+JUL!P145+AGS!P145+SEPT!P145+OKT!P145+NOV!P145+DES!P145</f>
        <v>5</v>
      </c>
      <c r="R145" s="332">
        <f>JAN!Q145+FEB!Q145+MAR!Q145+APR!Q145+MEI!Q145+JUN!Q145+JUL!Q145+AGS!Q145+SEPT!Q145+OKT!Q145+NOV!Q145+DES!Q145</f>
        <v>0</v>
      </c>
      <c r="S145" s="336">
        <f t="shared" si="14"/>
        <v>1</v>
      </c>
      <c r="T145" s="336">
        <f t="shared" si="15"/>
        <v>1</v>
      </c>
      <c r="U145" s="336">
        <f t="shared" si="16"/>
        <v>1</v>
      </c>
      <c r="V145" s="336">
        <f t="shared" si="17"/>
        <v>1.893939393939394E-2</v>
      </c>
      <c r="W145" s="336">
        <f t="shared" si="18"/>
        <v>2.0761800803104205E-4</v>
      </c>
      <c r="X145" s="343">
        <f t="shared" si="19"/>
        <v>3.93215924301216E-3</v>
      </c>
      <c r="Y145" s="344" t="s">
        <v>598</v>
      </c>
      <c r="Z145" s="344" t="s">
        <v>598</v>
      </c>
      <c r="AA145" s="348">
        <v>41</v>
      </c>
    </row>
    <row r="146" spans="1:27" ht="30" hidden="1" customHeight="1" x14ac:dyDescent="0.3">
      <c r="A146" s="309">
        <v>145</v>
      </c>
      <c r="B146" s="309">
        <v>6</v>
      </c>
      <c r="C146" s="310" t="s">
        <v>164</v>
      </c>
      <c r="D146" s="312" t="s">
        <v>170</v>
      </c>
      <c r="E146" s="325">
        <f>'REKAP 1 KAB'!E146</f>
        <v>614701</v>
      </c>
      <c r="F146" s="311">
        <f>JAN!E146+FEB!E146+MAR!E146+APR!E146+MEI!E146+JUN!E146+JUL!E146+AGS!E146+SEPT!E146+OKT!E146+NOV!E146+DES!E146</f>
        <v>408</v>
      </c>
      <c r="G146" s="311">
        <f>JAN!F146+FEB!F146+MAR!F146+APR!F146+MEI!F146+JUN!F146+JUL!F146+AGS!F146+SEPT!F146+OKT!F146+NOV!F146+DES!F146</f>
        <v>140</v>
      </c>
      <c r="H146" s="311">
        <f>JAN!G146+FEB!G146+MAR!G146+APR!G146+MEI!G146+JUN!G146+JUL!G146+AGS!G146+SEPT!G146+OKT!G146+NOV!G146+DES!G146</f>
        <v>268</v>
      </c>
      <c r="I146" s="311">
        <f>JAN!H146+FEB!H146+MAR!H146+APR!H146+MEI!H146+JUN!H146+JUL!H146+AGS!H146+SEPT!H146+OKT!H146+NOV!H146+DES!H146</f>
        <v>408</v>
      </c>
      <c r="J146" s="311">
        <f>JAN!I146+FEB!I146+MAR!I146+APR!I146+MEI!I146+JUN!I146+JUL!I146+AGS!I146+SEPT!I146+OKT!I146+NOV!I146+DES!I146</f>
        <v>149</v>
      </c>
      <c r="K146" s="311">
        <f>JAN!J146+FEB!J146+MAR!J146+APR!J146+MEI!J146+JUN!J146+JUL!J146+AGS!J146+SEPT!J146+OKT!J146+NOV!J146+DES!J146</f>
        <v>507</v>
      </c>
      <c r="L146" s="311">
        <f>JAN!K146+FEB!K146+MAR!K146+APR!K146+MEI!K146+JUN!K146+JUL!K146+AGS!K146+SEPT!K146+OKT!K146+NOV!K146+DES!K146</f>
        <v>656</v>
      </c>
      <c r="M146" s="311">
        <f>JAN!L146+FEB!L146+MAR!L146+APR!L146+MEI!L146+JUN!L146+JUL!L146+AGS!L146+SEPT!L146+OKT!L146+NOV!L146+DES!L146</f>
        <v>4</v>
      </c>
      <c r="N146" s="311">
        <f>JAN!M146+FEB!M146+MAR!M146+APR!M146+MEI!M146+JUN!M146+JUL!M146+AGS!M146+SEPT!M146+OKT!M146+NOV!M146+DES!M146</f>
        <v>4</v>
      </c>
      <c r="O146" s="311">
        <f>JAN!N146+FEB!N146+MAR!N146+APR!N146+MEI!N146+JUN!N146+JUL!N146+AGS!N146+SEPT!N146+OKT!N146+NOV!N146+DES!N146</f>
        <v>4</v>
      </c>
      <c r="P146" s="311">
        <f>JAN!O146+FEB!O146+MAR!O146+APR!O146+MEI!O146+JUN!O146+JUL!O146+AGS!O146+SEPT!O146+OKT!O146+NOV!O146+DES!O146</f>
        <v>0</v>
      </c>
      <c r="Q146" s="311">
        <f>JAN!P146+FEB!P146+MAR!P146+APR!P146+MEI!P146+JUN!P146+JUL!P146+AGS!P146+SEPT!P146+OKT!P146+NOV!P146+DES!P146</f>
        <v>4</v>
      </c>
      <c r="R146" s="332">
        <f>JAN!Q146+FEB!Q146+MAR!Q146+APR!Q146+MEI!Q146+JUN!Q146+JUL!Q146+AGS!Q146+SEPT!Q146+OKT!Q146+NOV!Q146+DES!Q146</f>
        <v>0</v>
      </c>
      <c r="S146" s="336">
        <f t="shared" si="14"/>
        <v>1</v>
      </c>
      <c r="T146" s="336">
        <f t="shared" si="15"/>
        <v>1</v>
      </c>
      <c r="U146" s="336">
        <f t="shared" si="16"/>
        <v>1</v>
      </c>
      <c r="V146" s="336">
        <f t="shared" si="17"/>
        <v>6.0975609756097563E-3</v>
      </c>
      <c r="W146" s="336">
        <f t="shared" si="18"/>
        <v>1.0671855097030914E-3</v>
      </c>
      <c r="X146" s="343">
        <f t="shared" si="19"/>
        <v>6.5072287177017768E-3</v>
      </c>
      <c r="Y146" s="344" t="s">
        <v>598</v>
      </c>
      <c r="Z146" s="344" t="s">
        <v>598</v>
      </c>
      <c r="AA146" s="348">
        <v>1</v>
      </c>
    </row>
    <row r="147" spans="1:27" ht="30" hidden="1" customHeight="1" x14ac:dyDescent="0.3">
      <c r="A147" s="309">
        <v>146</v>
      </c>
      <c r="B147" s="309">
        <v>7</v>
      </c>
      <c r="C147" s="310" t="s">
        <v>164</v>
      </c>
      <c r="D147" s="312" t="s">
        <v>171</v>
      </c>
      <c r="E147" s="325">
        <f>'REKAP 1 KAB'!E147</f>
        <v>446113</v>
      </c>
      <c r="F147" s="311">
        <f>JAN!E147+FEB!E147+MAR!E147+APR!E147+MEI!E147+JUN!E147+JUL!E147+AGS!E147+SEPT!E147+OKT!E147+NOV!E147+DES!E147</f>
        <v>253</v>
      </c>
      <c r="G147" s="311">
        <f>JAN!F147+FEB!F147+MAR!F147+APR!F147+MEI!F147+JUN!F147+JUL!F147+AGS!F147+SEPT!F147+OKT!F147+NOV!F147+DES!F147</f>
        <v>65</v>
      </c>
      <c r="H147" s="311">
        <f>JAN!G147+FEB!G147+MAR!G147+APR!G147+MEI!G147+JUN!G147+JUL!G147+AGS!G147+SEPT!G147+OKT!G147+NOV!G147+DES!G147</f>
        <v>188</v>
      </c>
      <c r="I147" s="311">
        <f>JAN!H147+FEB!H147+MAR!H147+APR!H147+MEI!H147+JUN!H147+JUL!H147+AGS!H147+SEPT!H147+OKT!H147+NOV!H147+DES!H147</f>
        <v>253</v>
      </c>
      <c r="J147" s="311">
        <f>JAN!I147+FEB!I147+MAR!I147+APR!I147+MEI!I147+JUN!I147+JUL!I147+AGS!I147+SEPT!I147+OKT!I147+NOV!I147+DES!I147</f>
        <v>65</v>
      </c>
      <c r="K147" s="311">
        <f>JAN!J147+FEB!J147+MAR!J147+APR!J147+MEI!J147+JUN!J147+JUL!J147+AGS!J147+SEPT!J147+OKT!J147+NOV!J147+DES!J147</f>
        <v>189</v>
      </c>
      <c r="L147" s="311">
        <f>JAN!K147+FEB!K147+MAR!K147+APR!K147+MEI!K147+JUN!K147+JUL!K147+AGS!K147+SEPT!K147+OKT!K147+NOV!K147+DES!K147</f>
        <v>254</v>
      </c>
      <c r="M147" s="311">
        <f>JAN!L147+FEB!L147+MAR!L147+APR!L147+MEI!L147+JUN!L147+JUL!L147+AGS!L147+SEPT!L147+OKT!L147+NOV!L147+DES!L147</f>
        <v>0</v>
      </c>
      <c r="N147" s="311">
        <f>JAN!M147+FEB!M147+MAR!M147+APR!M147+MEI!M147+JUN!M147+JUL!M147+AGS!M147+SEPT!M147+OKT!M147+NOV!M147+DES!M147</f>
        <v>0</v>
      </c>
      <c r="O147" s="311">
        <f>JAN!N147+FEB!N147+MAR!N147+APR!N147+MEI!N147+JUN!N147+JUL!N147+AGS!N147+SEPT!N147+OKT!N147+NOV!N147+DES!N147</f>
        <v>0</v>
      </c>
      <c r="P147" s="311">
        <f>JAN!O147+FEB!O147+MAR!O147+APR!O147+MEI!O147+JUN!O147+JUL!O147+AGS!O147+SEPT!O147+OKT!O147+NOV!O147+DES!O147</f>
        <v>0</v>
      </c>
      <c r="Q147" s="311">
        <f>JAN!P147+FEB!P147+MAR!P147+APR!P147+MEI!P147+JUN!P147+JUL!P147+AGS!P147+SEPT!P147+OKT!P147+NOV!P147+DES!P147</f>
        <v>0</v>
      </c>
      <c r="R147" s="332">
        <f>JAN!Q147+FEB!Q147+MAR!Q147+APR!Q147+MEI!Q147+JUN!Q147+JUL!Q147+AGS!Q147+SEPT!Q147+OKT!Q147+NOV!Q147+DES!Q147</f>
        <v>0</v>
      </c>
      <c r="S147" s="336">
        <f t="shared" si="14"/>
        <v>1</v>
      </c>
      <c r="T147" s="336" t="e">
        <f t="shared" si="15"/>
        <v>#DIV/0!</v>
      </c>
      <c r="U147" s="336" t="e">
        <f t="shared" si="16"/>
        <v>#DIV/0!</v>
      </c>
      <c r="V147" s="336">
        <f t="shared" si="17"/>
        <v>0</v>
      </c>
      <c r="W147" s="336">
        <f t="shared" si="18"/>
        <v>5.6936247094346057E-4</v>
      </c>
      <c r="X147" s="343">
        <f t="shared" si="19"/>
        <v>0</v>
      </c>
      <c r="Y147" s="344" t="s">
        <v>598</v>
      </c>
      <c r="Z147" s="344" t="s">
        <v>598</v>
      </c>
      <c r="AA147" s="348">
        <v>0</v>
      </c>
    </row>
    <row r="148" spans="1:27" ht="30" hidden="1" customHeight="1" x14ac:dyDescent="0.3">
      <c r="A148" s="309">
        <v>147</v>
      </c>
      <c r="B148" s="309">
        <v>8</v>
      </c>
      <c r="C148" s="310" t="s">
        <v>164</v>
      </c>
      <c r="D148" s="312" t="s">
        <v>172</v>
      </c>
      <c r="E148" s="325">
        <f>'REKAP 1 KAB'!E148</f>
        <v>445797</v>
      </c>
      <c r="F148" s="311">
        <f>JAN!E148+FEB!E148+MAR!E148+APR!E148+MEI!E148+JUN!E148+JUL!E148+AGS!E148+SEPT!E148+OKT!E148+NOV!E148+DES!E148</f>
        <v>359</v>
      </c>
      <c r="G148" s="311">
        <f>JAN!F148+FEB!F148+MAR!F148+APR!F148+MEI!F148+JUN!F148+JUL!F148+AGS!F148+SEPT!F148+OKT!F148+NOV!F148+DES!F148</f>
        <v>168</v>
      </c>
      <c r="H148" s="311">
        <f>JAN!G148+FEB!G148+MAR!G148+APR!G148+MEI!G148+JUN!G148+JUL!G148+AGS!G148+SEPT!G148+OKT!G148+NOV!G148+DES!G148</f>
        <v>191</v>
      </c>
      <c r="I148" s="311">
        <f>JAN!H148+FEB!H148+MAR!H148+APR!H148+MEI!H148+JUN!H148+JUL!H148+AGS!H148+SEPT!H148+OKT!H148+NOV!H148+DES!H148</f>
        <v>359</v>
      </c>
      <c r="J148" s="311">
        <f>JAN!I148+FEB!I148+MAR!I148+APR!I148+MEI!I148+JUN!I148+JUL!I148+AGS!I148+SEPT!I148+OKT!I148+NOV!I148+DES!I148</f>
        <v>168</v>
      </c>
      <c r="K148" s="311">
        <f>JAN!J148+FEB!J148+MAR!J148+APR!J148+MEI!J148+JUN!J148+JUL!J148+AGS!J148+SEPT!J148+OKT!J148+NOV!J148+DES!J148</f>
        <v>191</v>
      </c>
      <c r="L148" s="311">
        <f>JAN!K148+FEB!K148+MAR!K148+APR!K148+MEI!K148+JUN!K148+JUL!K148+AGS!K148+SEPT!K148+OKT!K148+NOV!K148+DES!K148</f>
        <v>359</v>
      </c>
      <c r="M148" s="311">
        <f>JAN!L148+FEB!L148+MAR!L148+APR!L148+MEI!L148+JUN!L148+JUL!L148+AGS!L148+SEPT!L148+OKT!L148+NOV!L148+DES!L148</f>
        <v>1</v>
      </c>
      <c r="N148" s="311">
        <f>JAN!M148+FEB!M148+MAR!M148+APR!M148+MEI!M148+JUN!M148+JUL!M148+AGS!M148+SEPT!M148+OKT!M148+NOV!M148+DES!M148</f>
        <v>1</v>
      </c>
      <c r="O148" s="311">
        <f>JAN!N148+FEB!N148+MAR!N148+APR!N148+MEI!N148+JUN!N148+JUL!N148+AGS!N148+SEPT!N148+OKT!N148+NOV!N148+DES!N148</f>
        <v>1</v>
      </c>
      <c r="P148" s="311">
        <f>JAN!O148+FEB!O148+MAR!O148+APR!O148+MEI!O148+JUN!O148+JUL!O148+AGS!O148+SEPT!O148+OKT!O148+NOV!O148+DES!O148</f>
        <v>0</v>
      </c>
      <c r="Q148" s="311">
        <f>JAN!P148+FEB!P148+MAR!P148+APR!P148+MEI!P148+JUN!P148+JUL!P148+AGS!P148+SEPT!P148+OKT!P148+NOV!P148+DES!P148</f>
        <v>1</v>
      </c>
      <c r="R148" s="332">
        <f>JAN!Q148+FEB!Q148+MAR!Q148+APR!Q148+MEI!Q148+JUN!Q148+JUL!Q148+AGS!Q148+SEPT!Q148+OKT!Q148+NOV!Q148+DES!Q148</f>
        <v>0</v>
      </c>
      <c r="S148" s="336">
        <f t="shared" si="14"/>
        <v>1</v>
      </c>
      <c r="T148" s="336">
        <f t="shared" si="15"/>
        <v>1</v>
      </c>
      <c r="U148" s="336">
        <f t="shared" si="16"/>
        <v>1</v>
      </c>
      <c r="V148" s="336">
        <f t="shared" si="17"/>
        <v>2.7855153203342618E-3</v>
      </c>
      <c r="W148" s="336">
        <f t="shared" si="18"/>
        <v>8.0529927298748081E-4</v>
      </c>
      <c r="X148" s="343">
        <f t="shared" si="19"/>
        <v>2.2431734623606708E-3</v>
      </c>
      <c r="Y148" s="344" t="s">
        <v>598</v>
      </c>
      <c r="Z148" s="344" t="s">
        <v>598</v>
      </c>
      <c r="AA148" s="348">
        <v>0</v>
      </c>
    </row>
    <row r="149" spans="1:27" ht="30" hidden="1" customHeight="1" x14ac:dyDescent="0.3">
      <c r="A149" s="309">
        <v>148</v>
      </c>
      <c r="B149" s="309">
        <v>9</v>
      </c>
      <c r="C149" s="310" t="s">
        <v>164</v>
      </c>
      <c r="D149" s="312" t="s">
        <v>173</v>
      </c>
      <c r="E149" s="325">
        <f>'REKAP 1 KAB'!E149</f>
        <v>440192</v>
      </c>
      <c r="F149" s="311">
        <f>JAN!E149+FEB!E149+MAR!E149+APR!E149+MEI!E149+JUN!E149+JUL!E149+AGS!E149+SEPT!E149+OKT!E149+NOV!E149+DES!E149</f>
        <v>5815</v>
      </c>
      <c r="G149" s="311">
        <f>JAN!F149+FEB!F149+MAR!F149+APR!F149+MEI!F149+JUN!F149+JUL!F149+AGS!F149+SEPT!F149+OKT!F149+NOV!F149+DES!F149</f>
        <v>2477</v>
      </c>
      <c r="H149" s="311">
        <f>JAN!G149+FEB!G149+MAR!G149+APR!G149+MEI!G149+JUN!G149+JUL!G149+AGS!G149+SEPT!G149+OKT!G149+NOV!G149+DES!G149</f>
        <v>3338</v>
      </c>
      <c r="I149" s="311">
        <f>JAN!H149+FEB!H149+MAR!H149+APR!H149+MEI!H149+JUN!H149+JUL!H149+AGS!H149+SEPT!H149+OKT!H149+NOV!H149+DES!H149</f>
        <v>5815</v>
      </c>
      <c r="J149" s="311">
        <f>JAN!I149+FEB!I149+MAR!I149+APR!I149+MEI!I149+JUN!I149+JUL!I149+AGS!I149+SEPT!I149+OKT!I149+NOV!I149+DES!I149</f>
        <v>7440</v>
      </c>
      <c r="K149" s="311">
        <f>JAN!J149+FEB!J149+MAR!J149+APR!J149+MEI!J149+JUN!J149+JUL!J149+AGS!J149+SEPT!J149+OKT!J149+NOV!J149+DES!J149</f>
        <v>4126</v>
      </c>
      <c r="L149" s="311">
        <f>JAN!K149+FEB!K149+MAR!K149+APR!K149+MEI!K149+JUN!K149+JUL!K149+AGS!K149+SEPT!K149+OKT!K149+NOV!K149+DES!K149</f>
        <v>11566</v>
      </c>
      <c r="M149" s="311">
        <f>JAN!L149+FEB!L149+MAR!L149+APR!L149+MEI!L149+JUN!L149+JUL!L149+AGS!L149+SEPT!L149+OKT!L149+NOV!L149+DES!L149</f>
        <v>2034</v>
      </c>
      <c r="N149" s="311">
        <f>JAN!M149+FEB!M149+MAR!M149+APR!M149+MEI!M149+JUN!M149+JUL!M149+AGS!M149+SEPT!M149+OKT!M149+NOV!M149+DES!M149</f>
        <v>2012</v>
      </c>
      <c r="O149" s="311">
        <f>JAN!N149+FEB!N149+MAR!N149+APR!N149+MEI!N149+JUN!N149+JUL!N149+AGS!N149+SEPT!N149+OKT!N149+NOV!N149+DES!N149</f>
        <v>0</v>
      </c>
      <c r="P149" s="311">
        <f>JAN!O149+FEB!O149+MAR!O149+APR!O149+MEI!O149+JUN!O149+JUL!O149+AGS!O149+SEPT!O149+OKT!O149+NOV!O149+DES!O149</f>
        <v>0</v>
      </c>
      <c r="Q149" s="311">
        <f>JAN!P149+FEB!P149+MAR!P149+APR!P149+MEI!P149+JUN!P149+JUL!P149+AGS!P149+SEPT!P149+OKT!P149+NOV!P149+DES!P149</f>
        <v>0</v>
      </c>
      <c r="R149" s="332">
        <f>JAN!Q149+FEB!Q149+MAR!Q149+APR!Q149+MEI!Q149+JUN!Q149+JUL!Q149+AGS!Q149+SEPT!Q149+OKT!Q149+NOV!Q149+DES!Q149</f>
        <v>0</v>
      </c>
      <c r="S149" s="336">
        <f t="shared" si="14"/>
        <v>1</v>
      </c>
      <c r="T149" s="336">
        <f t="shared" si="15"/>
        <v>0.98918387413962638</v>
      </c>
      <c r="U149" s="336">
        <f t="shared" si="16"/>
        <v>0</v>
      </c>
      <c r="V149" s="336">
        <f t="shared" si="17"/>
        <v>0.17586028013141969</v>
      </c>
      <c r="W149" s="336">
        <f t="shared" si="18"/>
        <v>2.6274898226228555E-2</v>
      </c>
      <c r="X149" s="343">
        <f t="shared" si="19"/>
        <v>4.6207109624890954</v>
      </c>
      <c r="Y149" s="344" t="str">
        <f t="shared" si="20"/>
        <v>Endemis sedang</v>
      </c>
      <c r="Z149" s="344" t="s">
        <v>633</v>
      </c>
      <c r="AA149" s="348">
        <v>3144</v>
      </c>
    </row>
    <row r="150" spans="1:27" ht="30" hidden="1" customHeight="1" x14ac:dyDescent="0.3">
      <c r="A150" s="309">
        <v>149</v>
      </c>
      <c r="B150" s="309">
        <v>10</v>
      </c>
      <c r="C150" s="310" t="s">
        <v>164</v>
      </c>
      <c r="D150" s="312" t="s">
        <v>174</v>
      </c>
      <c r="E150" s="325">
        <f>'REKAP 1 KAB'!E150</f>
        <v>397219</v>
      </c>
      <c r="F150" s="311">
        <f>JAN!E150+FEB!E150+MAR!E150+APR!E150+MEI!E150+JUN!E150+JUL!E150+AGS!E150+SEPT!E150+OKT!E150+NOV!E150+DES!E150</f>
        <v>437</v>
      </c>
      <c r="G150" s="311">
        <f>JAN!F150+FEB!F150+MAR!F150+APR!F150+MEI!F150+JUN!F150+JUL!F150+AGS!F150+SEPT!F150+OKT!F150+NOV!F150+DES!F150</f>
        <v>167</v>
      </c>
      <c r="H150" s="311">
        <f>JAN!G150+FEB!G150+MAR!G150+APR!G150+MEI!G150+JUN!G150+JUL!G150+AGS!G150+SEPT!G150+OKT!G150+NOV!G150+DES!G150</f>
        <v>270</v>
      </c>
      <c r="I150" s="311">
        <f>JAN!H150+FEB!H150+MAR!H150+APR!H150+MEI!H150+JUN!H150+JUL!H150+AGS!H150+SEPT!H150+OKT!H150+NOV!H150+DES!H150</f>
        <v>437</v>
      </c>
      <c r="J150" s="311">
        <f>JAN!I150+FEB!I150+MAR!I150+APR!I150+MEI!I150+JUN!I150+JUL!I150+AGS!I150+SEPT!I150+OKT!I150+NOV!I150+DES!I150</f>
        <v>168</v>
      </c>
      <c r="K150" s="311">
        <f>JAN!J150+FEB!J150+MAR!J150+APR!J150+MEI!J150+JUN!J150+JUL!J150+AGS!J150+SEPT!J150+OKT!J150+NOV!J150+DES!J150</f>
        <v>401</v>
      </c>
      <c r="L150" s="311">
        <f>JAN!K150+FEB!K150+MAR!K150+APR!K150+MEI!K150+JUN!K150+JUL!K150+AGS!K150+SEPT!K150+OKT!K150+NOV!K150+DES!K150</f>
        <v>569</v>
      </c>
      <c r="M150" s="311">
        <f>JAN!L150+FEB!L150+MAR!L150+APR!L150+MEI!L150+JUN!L150+JUL!L150+AGS!L150+SEPT!L150+OKT!L150+NOV!L150+DES!L150</f>
        <v>7</v>
      </c>
      <c r="N150" s="311">
        <f>JAN!M150+FEB!M150+MAR!M150+APR!M150+MEI!M150+JUN!M150+JUL!M150+AGS!M150+SEPT!M150+OKT!M150+NOV!M150+DES!M150</f>
        <v>7</v>
      </c>
      <c r="O150" s="311">
        <f>JAN!N150+FEB!N150+MAR!N150+APR!N150+MEI!N150+JUN!N150+JUL!N150+AGS!N150+SEPT!N150+OKT!N150+NOV!N150+DES!N150</f>
        <v>7</v>
      </c>
      <c r="P150" s="311">
        <f>JAN!O150+FEB!O150+MAR!O150+APR!O150+MEI!O150+JUN!O150+JUL!O150+AGS!O150+SEPT!O150+OKT!O150+NOV!O150+DES!O150</f>
        <v>0</v>
      </c>
      <c r="Q150" s="311">
        <f>JAN!P150+FEB!P150+MAR!P150+APR!P150+MEI!P150+JUN!P150+JUL!P150+AGS!P150+SEPT!P150+OKT!P150+NOV!P150+DES!P150</f>
        <v>7</v>
      </c>
      <c r="R150" s="332">
        <f>JAN!Q150+FEB!Q150+MAR!Q150+APR!Q150+MEI!Q150+JUN!Q150+JUL!Q150+AGS!Q150+SEPT!Q150+OKT!Q150+NOV!Q150+DES!Q150</f>
        <v>0</v>
      </c>
      <c r="S150" s="336">
        <f t="shared" si="14"/>
        <v>1</v>
      </c>
      <c r="T150" s="336">
        <f t="shared" si="15"/>
        <v>1</v>
      </c>
      <c r="U150" s="336">
        <f t="shared" si="16"/>
        <v>1</v>
      </c>
      <c r="V150" s="336">
        <f t="shared" si="17"/>
        <v>1.2302284710017574E-2</v>
      </c>
      <c r="W150" s="336">
        <f t="shared" si="18"/>
        <v>1.4324591723960838E-3</v>
      </c>
      <c r="X150" s="343">
        <f t="shared" si="19"/>
        <v>1.7622520574292772E-2</v>
      </c>
      <c r="Y150" s="344" t="s">
        <v>598</v>
      </c>
      <c r="Z150" s="344" t="s">
        <v>598</v>
      </c>
      <c r="AA150" s="348">
        <v>5</v>
      </c>
    </row>
    <row r="151" spans="1:27" ht="30" hidden="1" customHeight="1" x14ac:dyDescent="0.3">
      <c r="A151" s="309">
        <v>150</v>
      </c>
      <c r="B151" s="309">
        <v>11</v>
      </c>
      <c r="C151" s="310" t="s">
        <v>164</v>
      </c>
      <c r="D151" s="312" t="s">
        <v>175</v>
      </c>
      <c r="E151" s="325">
        <f>'REKAP 1 KAB'!E151</f>
        <v>199168</v>
      </c>
      <c r="F151" s="311">
        <f>JAN!E151+FEB!E151+MAR!E151+APR!E151+MEI!E151+JUN!E151+JUL!E151+AGS!E151+SEPT!E151+OKT!E151+NOV!E151+DES!E151</f>
        <v>201</v>
      </c>
      <c r="G151" s="311">
        <f>JAN!F151+FEB!F151+MAR!F151+APR!F151+MEI!F151+JUN!F151+JUL!F151+AGS!F151+SEPT!F151+OKT!F151+NOV!F151+DES!F151</f>
        <v>50</v>
      </c>
      <c r="H151" s="311">
        <f>JAN!G151+FEB!G151+MAR!G151+APR!G151+MEI!G151+JUN!G151+JUL!G151+AGS!G151+SEPT!G151+OKT!G151+NOV!G151+DES!G151</f>
        <v>151</v>
      </c>
      <c r="I151" s="311">
        <f>JAN!H151+FEB!H151+MAR!H151+APR!H151+MEI!H151+JUN!H151+JUL!H151+AGS!H151+SEPT!H151+OKT!H151+NOV!H151+DES!H151</f>
        <v>201</v>
      </c>
      <c r="J151" s="311">
        <f>JAN!I151+FEB!I151+MAR!I151+APR!I151+MEI!I151+JUN!I151+JUL!I151+AGS!I151+SEPT!I151+OKT!I151+NOV!I151+DES!I151</f>
        <v>415</v>
      </c>
      <c r="K151" s="311">
        <f>JAN!J151+FEB!J151+MAR!J151+APR!J151+MEI!J151+JUN!J151+JUL!J151+AGS!J151+SEPT!J151+OKT!J151+NOV!J151+DES!J151</f>
        <v>173</v>
      </c>
      <c r="L151" s="311">
        <f>JAN!K151+FEB!K151+MAR!K151+APR!K151+MEI!K151+JUN!K151+JUL!K151+AGS!K151+SEPT!K151+OKT!K151+NOV!K151+DES!K151</f>
        <v>588</v>
      </c>
      <c r="M151" s="311">
        <f>JAN!L151+FEB!L151+MAR!L151+APR!L151+MEI!L151+JUN!L151+JUL!L151+AGS!L151+SEPT!L151+OKT!L151+NOV!L151+DES!L151</f>
        <v>3</v>
      </c>
      <c r="N151" s="311">
        <f>JAN!M151+FEB!M151+MAR!M151+APR!M151+MEI!M151+JUN!M151+JUL!M151+AGS!M151+SEPT!M151+OKT!M151+NOV!M151+DES!M151</f>
        <v>3</v>
      </c>
      <c r="O151" s="311">
        <f>JAN!N151+FEB!N151+MAR!N151+APR!N151+MEI!N151+JUN!N151+JUL!N151+AGS!N151+SEPT!N151+OKT!N151+NOV!N151+DES!N151</f>
        <v>3</v>
      </c>
      <c r="P151" s="311">
        <f>JAN!O151+FEB!O151+MAR!O151+APR!O151+MEI!O151+JUN!O151+JUL!O151+AGS!O151+SEPT!O151+OKT!O151+NOV!O151+DES!O151</f>
        <v>0</v>
      </c>
      <c r="Q151" s="311">
        <f>JAN!P151+FEB!P151+MAR!P151+APR!P151+MEI!P151+JUN!P151+JUL!P151+AGS!P151+SEPT!P151+OKT!P151+NOV!P151+DES!P151</f>
        <v>3</v>
      </c>
      <c r="R151" s="332">
        <f>JAN!Q151+FEB!Q151+MAR!Q151+APR!Q151+MEI!Q151+JUN!Q151+JUL!Q151+AGS!Q151+SEPT!Q151+OKT!Q151+NOV!Q151+DES!Q151</f>
        <v>0</v>
      </c>
      <c r="S151" s="336">
        <f t="shared" si="14"/>
        <v>1</v>
      </c>
      <c r="T151" s="336">
        <f t="shared" si="15"/>
        <v>1</v>
      </c>
      <c r="U151" s="336">
        <f t="shared" si="16"/>
        <v>1</v>
      </c>
      <c r="V151" s="336">
        <f t="shared" si="17"/>
        <v>5.1020408163265302E-3</v>
      </c>
      <c r="W151" s="336">
        <f t="shared" si="18"/>
        <v>2.9522814910025708E-3</v>
      </c>
      <c r="X151" s="343">
        <f t="shared" si="19"/>
        <v>1.5062660668380462E-2</v>
      </c>
      <c r="Y151" s="344" t="str">
        <f t="shared" si="20"/>
        <v>Endemis rendah</v>
      </c>
      <c r="Z151" s="344" t="s">
        <v>600</v>
      </c>
      <c r="AA151" s="348">
        <v>0</v>
      </c>
    </row>
    <row r="152" spans="1:27" ht="30" hidden="1" customHeight="1" x14ac:dyDescent="0.3">
      <c r="A152" s="309">
        <v>151</v>
      </c>
      <c r="B152" s="309">
        <v>12</v>
      </c>
      <c r="C152" s="310" t="s">
        <v>164</v>
      </c>
      <c r="D152" s="312" t="s">
        <v>176</v>
      </c>
      <c r="E152" s="325">
        <f>'REKAP 1 KAB'!E152</f>
        <v>271206</v>
      </c>
      <c r="F152" s="311">
        <f>JAN!E152+FEB!E152+MAR!E152+APR!E152+MEI!E152+JUN!E152+JUL!E152+AGS!E152+SEPT!E152+OKT!E152+NOV!E152+DES!E152</f>
        <v>823</v>
      </c>
      <c r="G152" s="311">
        <f>JAN!F152+FEB!F152+MAR!F152+APR!F152+MEI!F152+JUN!F152+JUL!F152+AGS!F152+SEPT!F152+OKT!F152+NOV!F152+DES!F152</f>
        <v>427</v>
      </c>
      <c r="H152" s="311">
        <f>JAN!G152+FEB!G152+MAR!G152+APR!G152+MEI!G152+JUN!G152+JUL!G152+AGS!G152+SEPT!G152+OKT!G152+NOV!G152+DES!G152</f>
        <v>396</v>
      </c>
      <c r="I152" s="311">
        <f>JAN!H152+FEB!H152+MAR!H152+APR!H152+MEI!H152+JUN!H152+JUL!H152+AGS!H152+SEPT!H152+OKT!H152+NOV!H152+DES!H152</f>
        <v>823</v>
      </c>
      <c r="J152" s="311">
        <f>JAN!I152+FEB!I152+MAR!I152+APR!I152+MEI!I152+JUN!I152+JUL!I152+AGS!I152+SEPT!I152+OKT!I152+NOV!I152+DES!I152</f>
        <v>427</v>
      </c>
      <c r="K152" s="311">
        <f>JAN!J152+FEB!J152+MAR!J152+APR!J152+MEI!J152+JUN!J152+JUL!J152+AGS!J152+SEPT!J152+OKT!J152+NOV!J152+DES!J152</f>
        <v>1203</v>
      </c>
      <c r="L152" s="311">
        <f>JAN!K152+FEB!K152+MAR!K152+APR!K152+MEI!K152+JUN!K152+JUL!K152+AGS!K152+SEPT!K152+OKT!K152+NOV!K152+DES!K152</f>
        <v>1630</v>
      </c>
      <c r="M152" s="311">
        <f>JAN!L152+FEB!L152+MAR!L152+APR!L152+MEI!L152+JUN!L152+JUL!L152+AGS!L152+SEPT!L152+OKT!L152+NOV!L152+DES!L152</f>
        <v>0</v>
      </c>
      <c r="N152" s="311">
        <f>JAN!M152+FEB!M152+MAR!M152+APR!M152+MEI!M152+JUN!M152+JUL!M152+AGS!M152+SEPT!M152+OKT!M152+NOV!M152+DES!M152</f>
        <v>0</v>
      </c>
      <c r="O152" s="311">
        <f>JAN!N152+FEB!N152+MAR!N152+APR!N152+MEI!N152+JUN!N152+JUL!N152+AGS!N152+SEPT!N152+OKT!N152+NOV!N152+DES!N152</f>
        <v>0</v>
      </c>
      <c r="P152" s="311">
        <f>JAN!O152+FEB!O152+MAR!O152+APR!O152+MEI!O152+JUN!O152+JUL!O152+AGS!O152+SEPT!O152+OKT!O152+NOV!O152+DES!O152</f>
        <v>0</v>
      </c>
      <c r="Q152" s="311">
        <f>JAN!P152+FEB!P152+MAR!P152+APR!P152+MEI!P152+JUN!P152+JUL!P152+AGS!P152+SEPT!P152+OKT!P152+NOV!P152+DES!P152</f>
        <v>0</v>
      </c>
      <c r="R152" s="332">
        <f>JAN!Q152+FEB!Q152+MAR!Q152+APR!Q152+MEI!Q152+JUN!Q152+JUL!Q152+AGS!Q152+SEPT!Q152+OKT!Q152+NOV!Q152+DES!Q152</f>
        <v>0</v>
      </c>
      <c r="S152" s="336">
        <f t="shared" si="14"/>
        <v>1</v>
      </c>
      <c r="T152" s="336" t="e">
        <f t="shared" si="15"/>
        <v>#DIV/0!</v>
      </c>
      <c r="U152" s="336" t="e">
        <f t="shared" si="16"/>
        <v>#DIV/0!</v>
      </c>
      <c r="V152" s="336">
        <f t="shared" si="17"/>
        <v>0</v>
      </c>
      <c r="W152" s="336">
        <f t="shared" si="18"/>
        <v>6.0101915149369852E-3</v>
      </c>
      <c r="X152" s="343">
        <f t="shared" si="19"/>
        <v>0</v>
      </c>
      <c r="Y152" s="344" t="s">
        <v>598</v>
      </c>
      <c r="Z152" s="344" t="s">
        <v>598</v>
      </c>
      <c r="AA152" s="348">
        <v>0</v>
      </c>
    </row>
    <row r="153" spans="1:27" ht="30" hidden="1" customHeight="1" x14ac:dyDescent="0.3">
      <c r="A153" s="309">
        <v>152</v>
      </c>
      <c r="B153" s="309">
        <v>13</v>
      </c>
      <c r="C153" s="310" t="s">
        <v>164</v>
      </c>
      <c r="D153" s="312" t="s">
        <v>177</v>
      </c>
      <c r="E153" s="325">
        <f>'REKAP 1 KAB'!E153</f>
        <v>153743</v>
      </c>
      <c r="F153" s="311">
        <f>JAN!E153+FEB!E153+MAR!E153+APR!E153+MEI!E153+JUN!E153+JUL!E153+AGS!E153+SEPT!E153+OKT!E153+NOV!E153+DES!E153</f>
        <v>538</v>
      </c>
      <c r="G153" s="311">
        <f>JAN!F153+FEB!F153+MAR!F153+APR!F153+MEI!F153+JUN!F153+JUL!F153+AGS!F153+SEPT!F153+OKT!F153+NOV!F153+DES!F153</f>
        <v>402</v>
      </c>
      <c r="H153" s="311">
        <f>JAN!G153+FEB!G153+MAR!G153+APR!G153+MEI!G153+JUN!G153+JUL!G153+AGS!G153+SEPT!G153+OKT!G153+NOV!G153+DES!G153</f>
        <v>136</v>
      </c>
      <c r="I153" s="311">
        <f>JAN!H153+FEB!H153+MAR!H153+APR!H153+MEI!H153+JUN!H153+JUL!H153+AGS!H153+SEPT!H153+OKT!H153+NOV!H153+DES!H153</f>
        <v>538</v>
      </c>
      <c r="J153" s="311">
        <f>JAN!I153+FEB!I153+MAR!I153+APR!I153+MEI!I153+JUN!I153+JUL!I153+AGS!I153+SEPT!I153+OKT!I153+NOV!I153+DES!I153</f>
        <v>410</v>
      </c>
      <c r="K153" s="311">
        <f>JAN!J153+FEB!J153+MAR!J153+APR!J153+MEI!J153+JUN!J153+JUL!J153+AGS!J153+SEPT!J153+OKT!J153+NOV!J153+DES!J153</f>
        <v>276</v>
      </c>
      <c r="L153" s="311">
        <f>JAN!K153+FEB!K153+MAR!K153+APR!K153+MEI!K153+JUN!K153+JUL!K153+AGS!K153+SEPT!K153+OKT!K153+NOV!K153+DES!K153</f>
        <v>686</v>
      </c>
      <c r="M153" s="311">
        <f>JAN!L153+FEB!L153+MAR!L153+APR!L153+MEI!L153+JUN!L153+JUL!L153+AGS!L153+SEPT!L153+OKT!L153+NOV!L153+DES!L153</f>
        <v>100</v>
      </c>
      <c r="N153" s="311">
        <f>JAN!M153+FEB!M153+MAR!M153+APR!M153+MEI!M153+JUN!M153+JUL!M153+AGS!M153+SEPT!M153+OKT!M153+NOV!M153+DES!M153</f>
        <v>100</v>
      </c>
      <c r="O153" s="311">
        <f>JAN!N153+FEB!N153+MAR!N153+APR!N153+MEI!N153+JUN!N153+JUL!N153+AGS!N153+SEPT!N153+OKT!N153+NOV!N153+DES!N153</f>
        <v>100</v>
      </c>
      <c r="P153" s="311">
        <f>JAN!O153+FEB!O153+MAR!O153+APR!O153+MEI!O153+JUN!O153+JUL!O153+AGS!O153+SEPT!O153+OKT!O153+NOV!O153+DES!O153</f>
        <v>99</v>
      </c>
      <c r="Q153" s="311">
        <f>JAN!P153+FEB!P153+MAR!P153+APR!P153+MEI!P153+JUN!P153+JUL!P153+AGS!P153+SEPT!P153+OKT!P153+NOV!P153+DES!P153</f>
        <v>1</v>
      </c>
      <c r="R153" s="332">
        <f>JAN!Q153+FEB!Q153+MAR!Q153+APR!Q153+MEI!Q153+JUN!Q153+JUL!Q153+AGS!Q153+SEPT!Q153+OKT!Q153+NOV!Q153+DES!Q153</f>
        <v>0</v>
      </c>
      <c r="S153" s="336">
        <f t="shared" si="14"/>
        <v>1</v>
      </c>
      <c r="T153" s="336">
        <f t="shared" si="15"/>
        <v>1</v>
      </c>
      <c r="U153" s="336">
        <f t="shared" si="16"/>
        <v>1</v>
      </c>
      <c r="V153" s="336">
        <f t="shared" si="17"/>
        <v>0.1457725947521866</v>
      </c>
      <c r="W153" s="336">
        <f t="shared" si="18"/>
        <v>4.4619917654787535E-3</v>
      </c>
      <c r="X153" s="343">
        <f t="shared" si="19"/>
        <v>0.65043611741672791</v>
      </c>
      <c r="Y153" s="344" t="str">
        <f t="shared" si="20"/>
        <v>Endemis rendah</v>
      </c>
      <c r="Z153" s="344" t="s">
        <v>601</v>
      </c>
      <c r="AA153" s="348">
        <v>173</v>
      </c>
    </row>
    <row r="154" spans="1:27" ht="30" hidden="1" customHeight="1" x14ac:dyDescent="0.3">
      <c r="A154" s="309">
        <v>153</v>
      </c>
      <c r="B154" s="309">
        <v>14</v>
      </c>
      <c r="C154" s="310" t="s">
        <v>164</v>
      </c>
      <c r="D154" s="312" t="s">
        <v>178</v>
      </c>
      <c r="E154" s="325">
        <f>'REKAP 1 KAB'!E154</f>
        <v>1033803</v>
      </c>
      <c r="F154" s="311">
        <f>JAN!E154+FEB!E154+MAR!E154+APR!E154+MEI!E154+JUN!E154+JUL!E154+AGS!E154+SEPT!E154+OKT!E154+NOV!E154+DES!E154</f>
        <v>10623</v>
      </c>
      <c r="G154" s="311">
        <f>JAN!F154+FEB!F154+MAR!F154+APR!F154+MEI!F154+JUN!F154+JUL!F154+AGS!F154+SEPT!F154+OKT!F154+NOV!F154+DES!F154</f>
        <v>9820</v>
      </c>
      <c r="H154" s="311">
        <f>JAN!G154+FEB!G154+MAR!G154+APR!G154+MEI!G154+JUN!G154+JUL!G154+AGS!G154+SEPT!G154+OKT!G154+NOV!G154+DES!G154</f>
        <v>803</v>
      </c>
      <c r="I154" s="311">
        <f>JAN!H154+FEB!H154+MAR!H154+APR!H154+MEI!H154+JUN!H154+JUL!H154+AGS!H154+SEPT!H154+OKT!H154+NOV!H154+DES!H154</f>
        <v>10623</v>
      </c>
      <c r="J154" s="311">
        <f>JAN!I154+FEB!I154+MAR!I154+APR!I154+MEI!I154+JUN!I154+JUL!I154+AGS!I154+SEPT!I154+OKT!I154+NOV!I154+DES!I154</f>
        <v>11365.245000000001</v>
      </c>
      <c r="K154" s="311">
        <f>JAN!J154+FEB!J154+MAR!J154+APR!J154+MEI!J154+JUN!J154+JUL!J154+AGS!J154+SEPT!J154+OKT!J154+NOV!J154+DES!J154</f>
        <v>8713</v>
      </c>
      <c r="L154" s="311">
        <f>JAN!K154+FEB!K154+MAR!K154+APR!K154+MEI!K154+JUN!K154+JUL!K154+AGS!K154+SEPT!K154+OKT!K154+NOV!K154+DES!K154</f>
        <v>19423.900000000001</v>
      </c>
      <c r="M154" s="311">
        <f>JAN!L154+FEB!L154+MAR!L154+APR!L154+MEI!L154+JUN!L154+JUL!L154+AGS!L154+SEPT!L154+OKT!L154+NOV!L154+DES!L154</f>
        <v>724</v>
      </c>
      <c r="N154" s="311">
        <f>JAN!M154+FEB!M154+MAR!M154+APR!M154+MEI!M154+JUN!M154+JUL!M154+AGS!M154+SEPT!M154+OKT!M154+NOV!M154+DES!M154</f>
        <v>696</v>
      </c>
      <c r="O154" s="311">
        <f>JAN!N154+FEB!N154+MAR!N154+APR!N154+MEI!N154+JUN!N154+JUL!N154+AGS!N154+SEPT!N154+OKT!N154+NOV!N154+DES!N154</f>
        <v>301</v>
      </c>
      <c r="P154" s="311">
        <f>JAN!O154+FEB!O154+MAR!O154+APR!O154+MEI!O154+JUN!O154+JUL!O154+AGS!O154+SEPT!O154+OKT!O154+NOV!O154+DES!O154</f>
        <v>183</v>
      </c>
      <c r="Q154" s="311">
        <f>JAN!P154+FEB!P154+MAR!P154+APR!P154+MEI!P154+JUN!P154+JUL!P154+AGS!P154+SEPT!P154+OKT!P154+NOV!P154+DES!P154</f>
        <v>118</v>
      </c>
      <c r="R154" s="332">
        <f>JAN!Q154+FEB!Q154+MAR!Q154+APR!Q154+MEI!Q154+JUN!Q154+JUL!Q154+AGS!Q154+SEPT!Q154+OKT!Q154+NOV!Q154+DES!Q154</f>
        <v>0</v>
      </c>
      <c r="S154" s="336">
        <f t="shared" si="14"/>
        <v>1</v>
      </c>
      <c r="T154" s="336">
        <f t="shared" si="15"/>
        <v>0.96132596685082872</v>
      </c>
      <c r="U154" s="336">
        <f t="shared" si="16"/>
        <v>0.41574585635359118</v>
      </c>
      <c r="V154" s="336">
        <f t="shared" si="17"/>
        <v>3.7273668006939903E-2</v>
      </c>
      <c r="W154" s="336">
        <f t="shared" si="18"/>
        <v>1.8788782775828666E-2</v>
      </c>
      <c r="X154" s="343">
        <f t="shared" si="19"/>
        <v>0.70032685144074835</v>
      </c>
      <c r="Y154" s="344" t="str">
        <f t="shared" si="20"/>
        <v>Endemis rendah</v>
      </c>
      <c r="Z154" s="344" t="s">
        <v>600</v>
      </c>
      <c r="AA154" s="348">
        <v>829</v>
      </c>
    </row>
    <row r="155" spans="1:27" ht="30" hidden="1" customHeight="1" x14ac:dyDescent="0.3">
      <c r="A155" s="309">
        <v>154</v>
      </c>
      <c r="B155" s="309">
        <v>15</v>
      </c>
      <c r="C155" s="310" t="s">
        <v>164</v>
      </c>
      <c r="D155" s="312" t="s">
        <v>179</v>
      </c>
      <c r="E155" s="325">
        <f>'REKAP 1 KAB'!E155</f>
        <v>165193</v>
      </c>
      <c r="F155" s="311">
        <f>JAN!E155+FEB!E155+MAR!E155+APR!E155+MEI!E155+JUN!E155+JUL!E155+AGS!E155+SEPT!E155+OKT!E155+NOV!E155+DES!E155</f>
        <v>0</v>
      </c>
      <c r="G155" s="311">
        <f>JAN!F155+FEB!F155+MAR!F155+APR!F155+MEI!F155+JUN!F155+JUL!F155+AGS!F155+SEPT!F155+OKT!F155+NOV!F155+DES!F155</f>
        <v>0</v>
      </c>
      <c r="H155" s="311">
        <f>JAN!G155+FEB!G155+MAR!G155+APR!G155+MEI!G155+JUN!G155+JUL!G155+AGS!G155+SEPT!G155+OKT!G155+NOV!G155+DES!G155</f>
        <v>0</v>
      </c>
      <c r="I155" s="311">
        <f>JAN!H155+FEB!H155+MAR!H155+APR!H155+MEI!H155+JUN!H155+JUL!H155+AGS!H155+SEPT!H155+OKT!H155+NOV!H155+DES!H155</f>
        <v>0</v>
      </c>
      <c r="J155" s="311">
        <f>JAN!I155+FEB!I155+MAR!I155+APR!I155+MEI!I155+JUN!I155+JUL!I155+AGS!I155+SEPT!I155+OKT!I155+NOV!I155+DES!I155</f>
        <v>0</v>
      </c>
      <c r="K155" s="311">
        <f>JAN!J155+FEB!J155+MAR!J155+APR!J155+MEI!J155+JUN!J155+JUL!J155+AGS!J155+SEPT!J155+OKT!J155+NOV!J155+DES!J155</f>
        <v>0</v>
      </c>
      <c r="L155" s="311">
        <f>JAN!K155+FEB!K155+MAR!K155+APR!K155+MEI!K155+JUN!K155+JUL!K155+AGS!K155+SEPT!K155+OKT!K155+NOV!K155+DES!K155</f>
        <v>0</v>
      </c>
      <c r="M155" s="311">
        <f>JAN!L155+FEB!L155+MAR!L155+APR!L155+MEI!L155+JUN!L155+JUL!L155+AGS!L155+SEPT!L155+OKT!L155+NOV!L155+DES!L155</f>
        <v>0</v>
      </c>
      <c r="N155" s="311">
        <f>JAN!M155+FEB!M155+MAR!M155+APR!M155+MEI!M155+JUN!M155+JUL!M155+AGS!M155+SEPT!M155+OKT!M155+NOV!M155+DES!M155</f>
        <v>0</v>
      </c>
      <c r="O155" s="311">
        <f>JAN!N155+FEB!N155+MAR!N155+APR!N155+MEI!N155+JUN!N155+JUL!N155+AGS!N155+SEPT!N155+OKT!N155+NOV!N155+DES!N155</f>
        <v>0</v>
      </c>
      <c r="P155" s="311">
        <f>JAN!O155+FEB!O155+MAR!O155+APR!O155+MEI!O155+JUN!O155+JUL!O155+AGS!O155+SEPT!O155+OKT!O155+NOV!O155+DES!O155</f>
        <v>0</v>
      </c>
      <c r="Q155" s="311">
        <f>JAN!P155+FEB!P155+MAR!P155+APR!P155+MEI!P155+JUN!P155+JUL!P155+AGS!P155+SEPT!P155+OKT!P155+NOV!P155+DES!P155</f>
        <v>0</v>
      </c>
      <c r="R155" s="332">
        <f>JAN!Q155+FEB!Q155+MAR!Q155+APR!Q155+MEI!Q155+JUN!Q155+JUL!Q155+AGS!Q155+SEPT!Q155+OKT!Q155+NOV!Q155+DES!Q155</f>
        <v>0</v>
      </c>
      <c r="S155" s="336" t="e">
        <f t="shared" si="14"/>
        <v>#DIV/0!</v>
      </c>
      <c r="T155" s="336" t="e">
        <f t="shared" si="15"/>
        <v>#DIV/0!</v>
      </c>
      <c r="U155" s="336" t="e">
        <f t="shared" si="16"/>
        <v>#DIV/0!</v>
      </c>
      <c r="V155" s="336" t="e">
        <f t="shared" si="17"/>
        <v>#DIV/0!</v>
      </c>
      <c r="W155" s="336">
        <f t="shared" si="18"/>
        <v>0</v>
      </c>
      <c r="X155" s="343">
        <f t="shared" si="19"/>
        <v>0</v>
      </c>
      <c r="Y155" s="344" t="s">
        <v>598</v>
      </c>
      <c r="Z155" s="344" t="s">
        <v>598</v>
      </c>
      <c r="AA155" s="348">
        <v>2</v>
      </c>
    </row>
    <row r="156" spans="1:27" ht="30" hidden="1" customHeight="1" x14ac:dyDescent="0.3">
      <c r="A156" s="306">
        <v>155</v>
      </c>
      <c r="B156" s="306">
        <v>1</v>
      </c>
      <c r="C156" s="307" t="s">
        <v>180</v>
      </c>
      <c r="D156" s="307" t="s">
        <v>181</v>
      </c>
      <c r="E156" s="325">
        <f>'REKAP 1 KAB'!E156</f>
        <v>685161</v>
      </c>
      <c r="F156" s="303">
        <f>JAN!E156+FEB!E156+MAR!E156+APR!E156+MEI!E156+JUN!E156+JUL!E156+AGS!E156+SEPT!E156+OKT!E156+NOV!E156+DES!E156</f>
        <v>8171</v>
      </c>
      <c r="G156" s="303">
        <f>JAN!F156+FEB!F156+MAR!F156+APR!F156+MEI!F156+JUN!F156+JUL!F156+AGS!F156+SEPT!F156+OKT!F156+NOV!F156+DES!F156</f>
        <v>3847</v>
      </c>
      <c r="H156" s="303">
        <f>JAN!G156+FEB!G156+MAR!G156+APR!G156+MEI!G156+JUN!G156+JUL!G156+AGS!G156+SEPT!G156+OKT!G156+NOV!G156+DES!G156</f>
        <v>513</v>
      </c>
      <c r="I156" s="303">
        <f>JAN!H156+FEB!H156+MAR!H156+APR!H156+MEI!H156+JUN!H156+JUL!H156+AGS!H156+SEPT!H156+OKT!H156+NOV!H156+DES!H156</f>
        <v>4360</v>
      </c>
      <c r="J156" s="303">
        <f>JAN!I156+FEB!I156+MAR!I156+APR!I156+MEI!I156+JUN!I156+JUL!I156+AGS!I156+SEPT!I156+OKT!I156+NOV!I156+DES!I156</f>
        <v>5303</v>
      </c>
      <c r="K156" s="303">
        <f>JAN!J156+FEB!J156+MAR!J156+APR!J156+MEI!J156+JUN!J156+JUL!J156+AGS!J156+SEPT!J156+OKT!J156+NOV!J156+DES!J156</f>
        <v>2600</v>
      </c>
      <c r="L156" s="303">
        <f>JAN!K156+FEB!K156+MAR!K156+APR!K156+MEI!K156+JUN!K156+JUL!K156+AGS!K156+SEPT!K156+OKT!K156+NOV!K156+DES!K156</f>
        <v>7903</v>
      </c>
      <c r="M156" s="303">
        <f>JAN!L156+FEB!L156+MAR!L156+APR!L156+MEI!L156+JUN!L156+JUL!L156+AGS!L156+SEPT!L156+OKT!L156+NOV!L156+DES!L156</f>
        <v>1073</v>
      </c>
      <c r="N156" s="303">
        <f>JAN!M156+FEB!M156+MAR!M156+APR!M156+MEI!M156+JUN!M156+JUL!M156+AGS!M156+SEPT!M156+OKT!M156+NOV!M156+DES!M156</f>
        <v>1044</v>
      </c>
      <c r="O156" s="303">
        <f>JAN!N156+FEB!N156+MAR!N156+APR!N156+MEI!N156+JUN!N156+JUL!N156+AGS!N156+SEPT!N156+OKT!N156+NOV!N156+DES!N156</f>
        <v>173</v>
      </c>
      <c r="P156" s="303">
        <f>JAN!O156+FEB!O156+MAR!O156+APR!O156+MEI!O156+JUN!O156+JUL!O156+AGS!O156+SEPT!O156+OKT!O156+NOV!O156+DES!O156</f>
        <v>28</v>
      </c>
      <c r="Q156" s="303">
        <f>JAN!P156+FEB!P156+MAR!P156+APR!P156+MEI!P156+JUN!P156+JUL!P156+AGS!P156+SEPT!P156+OKT!P156+NOV!P156+DES!P156</f>
        <v>1</v>
      </c>
      <c r="R156" s="331">
        <f>JAN!Q156+FEB!Q156+MAR!Q156+APR!Q156+MEI!Q156+JUN!Q156+JUL!Q156+AGS!Q156+SEPT!Q156+OKT!Q156+NOV!Q156+DES!Q156</f>
        <v>0</v>
      </c>
      <c r="S156" s="336">
        <f t="shared" si="14"/>
        <v>0.53359441928772489</v>
      </c>
      <c r="T156" s="336">
        <f t="shared" si="15"/>
        <v>0.97297297297297303</v>
      </c>
      <c r="U156" s="336">
        <f t="shared" si="16"/>
        <v>0.16123019571295433</v>
      </c>
      <c r="V156" s="336">
        <f t="shared" si="17"/>
        <v>0.13577122611666456</v>
      </c>
      <c r="W156" s="336">
        <f t="shared" si="18"/>
        <v>1.1534515245321902E-2</v>
      </c>
      <c r="X156" s="343">
        <f t="shared" si="19"/>
        <v>1.5660552775187147</v>
      </c>
      <c r="Y156" s="344" t="str">
        <f t="shared" si="20"/>
        <v>Endemis sedang</v>
      </c>
      <c r="Z156" s="344" t="s">
        <v>600</v>
      </c>
      <c r="AA156" s="348">
        <v>175</v>
      </c>
    </row>
    <row r="157" spans="1:27" ht="30" customHeight="1" x14ac:dyDescent="0.3">
      <c r="A157" s="306">
        <v>156</v>
      </c>
      <c r="B157" s="306">
        <v>2</v>
      </c>
      <c r="C157" s="307" t="s">
        <v>180</v>
      </c>
      <c r="D157" s="307" t="s">
        <v>182</v>
      </c>
      <c r="E157" s="325">
        <f>'REKAP 1 KAB'!E157</f>
        <v>939409</v>
      </c>
      <c r="F157" s="303">
        <f>JAN!E157+FEB!E157+MAR!E157+APR!E157+MEI!E157+JUN!E157+JUL!E157+AGS!E157+SEPT!E157+OKT!E157+NOV!E157+DES!E157</f>
        <v>373</v>
      </c>
      <c r="G157" s="303">
        <f>JAN!F157+FEB!F157+MAR!F157+APR!F157+MEI!F157+JUN!F157+JUL!F157+AGS!F157+SEPT!F157+OKT!F157+NOV!F157+DES!F157</f>
        <v>226</v>
      </c>
      <c r="H157" s="303">
        <f>JAN!G157+FEB!G157+MAR!G157+APR!G157+MEI!G157+JUN!G157+JUL!G157+AGS!G157+SEPT!G157+OKT!G157+NOV!G157+DES!G157</f>
        <v>17</v>
      </c>
      <c r="I157" s="303">
        <f>JAN!H157+FEB!H157+MAR!H157+APR!H157+MEI!H157+JUN!H157+JUL!H157+AGS!H157+SEPT!H157+OKT!H157+NOV!H157+DES!H157</f>
        <v>243</v>
      </c>
      <c r="J157" s="303">
        <f>JAN!I157+FEB!I157+MAR!I157+APR!I157+MEI!I157+JUN!I157+JUL!I157+AGS!I157+SEPT!I157+OKT!I157+NOV!I157+DES!I157</f>
        <v>263</v>
      </c>
      <c r="K157" s="303">
        <f>JAN!J157+FEB!J157+MAR!J157+APR!J157+MEI!J157+JUN!J157+JUL!J157+AGS!J157+SEPT!J157+OKT!J157+NOV!J157+DES!J157</f>
        <v>195</v>
      </c>
      <c r="L157" s="303">
        <f>JAN!K157+FEB!K157+MAR!K157+APR!K157+MEI!K157+JUN!K157+JUL!K157+AGS!K157+SEPT!K157+OKT!K157+NOV!K157+DES!K157</f>
        <v>458</v>
      </c>
      <c r="M157" s="303">
        <f>JAN!L157+FEB!L157+MAR!L157+APR!L157+MEI!L157+JUN!L157+JUL!L157+AGS!L157+SEPT!L157+OKT!L157+NOV!L157+DES!L157</f>
        <v>9</v>
      </c>
      <c r="N157" s="303">
        <f>JAN!M157+FEB!M157+MAR!M157+APR!M157+MEI!M157+JUN!M157+JUL!M157+AGS!M157+SEPT!M157+OKT!M157+NOV!M157+DES!M157</f>
        <v>9</v>
      </c>
      <c r="O157" s="303">
        <f>JAN!N157+FEB!N157+MAR!N157+APR!N157+MEI!N157+JUN!N157+JUL!N157+AGS!N157+SEPT!N157+OKT!N157+NOV!N157+DES!N157</f>
        <v>9</v>
      </c>
      <c r="P157" s="303">
        <v>0</v>
      </c>
      <c r="Q157" s="303">
        <v>89</v>
      </c>
      <c r="R157" s="331">
        <f>JAN!Q157+FEB!Q157+MAR!Q157+APR!Q157+MEI!Q157+JUN!Q157+JUL!Q157+AGS!Q157+SEPT!Q157+OKT!Q157+NOV!Q157+DES!Q157</f>
        <v>0</v>
      </c>
      <c r="S157" s="336">
        <f t="shared" si="14"/>
        <v>0.65147453083109919</v>
      </c>
      <c r="T157" s="336">
        <f t="shared" si="15"/>
        <v>1</v>
      </c>
      <c r="U157" s="336">
        <f t="shared" si="16"/>
        <v>1</v>
      </c>
      <c r="V157" s="336">
        <f t="shared" si="17"/>
        <v>1.9650655021834062E-2</v>
      </c>
      <c r="W157" s="336">
        <f t="shared" si="18"/>
        <v>4.8754057072052749E-4</v>
      </c>
      <c r="X157" s="343">
        <f t="shared" si="19"/>
        <v>9.5804915643771787E-3</v>
      </c>
      <c r="Y157" s="344" t="s">
        <v>598</v>
      </c>
      <c r="Z157" s="344" t="s">
        <v>598</v>
      </c>
      <c r="AA157" s="348">
        <v>32</v>
      </c>
    </row>
    <row r="158" spans="1:27" ht="30" hidden="1" customHeight="1" x14ac:dyDescent="0.3">
      <c r="A158" s="306">
        <v>157</v>
      </c>
      <c r="B158" s="306">
        <v>3</v>
      </c>
      <c r="C158" s="307" t="s">
        <v>180</v>
      </c>
      <c r="D158" s="307" t="s">
        <v>183</v>
      </c>
      <c r="E158" s="325">
        <f>'REKAP 1 KAB'!E158</f>
        <v>1192110</v>
      </c>
      <c r="F158" s="303">
        <f>JAN!E158+FEB!E158+MAR!E158+APR!E158+MEI!E158+JUN!E158+JUL!E158+AGS!E158+SEPT!E158+OKT!E158+NOV!E158+DES!E158</f>
        <v>28796</v>
      </c>
      <c r="G158" s="303">
        <f>JAN!F158+FEB!F158+MAR!F158+APR!F158+MEI!F158+JUN!F158+JUL!F158+AGS!F158+SEPT!F158+OKT!F158+NOV!F158+DES!F158</f>
        <v>17922</v>
      </c>
      <c r="H158" s="303">
        <f>JAN!G158+FEB!G158+MAR!G158+APR!G158+MEI!G158+JUN!G158+JUL!G158+AGS!G158+SEPT!G158+OKT!G158+NOV!G158+DES!G158</f>
        <v>620</v>
      </c>
      <c r="I158" s="303">
        <f>JAN!H158+FEB!H158+MAR!H158+APR!H158+MEI!H158+JUN!H158+JUL!H158+AGS!H158+SEPT!H158+OKT!H158+NOV!H158+DES!H158</f>
        <v>18542</v>
      </c>
      <c r="J158" s="303">
        <f>JAN!I158+FEB!I158+MAR!I158+APR!I158+MEI!I158+JUN!I158+JUL!I158+AGS!I158+SEPT!I158+OKT!I158+NOV!I158+DES!I158</f>
        <v>32170</v>
      </c>
      <c r="K158" s="303">
        <f>JAN!J158+FEB!J158+MAR!J158+APR!J158+MEI!J158+JUN!J158+JUL!J158+AGS!J158+SEPT!J158+OKT!J158+NOV!J158+DES!J158</f>
        <v>1535</v>
      </c>
      <c r="L158" s="303">
        <f>JAN!K158+FEB!K158+MAR!K158+APR!K158+MEI!K158+JUN!K158+JUL!K158+AGS!K158+SEPT!K158+OKT!K158+NOV!K158+DES!K158</f>
        <v>33705</v>
      </c>
      <c r="M158" s="303">
        <f>JAN!L158+FEB!L158+MAR!L158+APR!L158+MEI!L158+JUN!L158+JUL!L158+AGS!L158+SEPT!L158+OKT!L158+NOV!L158+DES!L158</f>
        <v>27</v>
      </c>
      <c r="N158" s="303">
        <f>JAN!M158+FEB!M158+MAR!M158+APR!M158+MEI!M158+JUN!M158+JUL!M158+AGS!M158+SEPT!M158+OKT!M158+NOV!M158+DES!M158</f>
        <v>27</v>
      </c>
      <c r="O158" s="303">
        <f>JAN!N158+FEB!N158+MAR!N158+APR!N158+MEI!N158+JUN!N158+JUL!N158+AGS!N158+SEPT!N158+OKT!N158+NOV!N158+DES!N158</f>
        <v>26</v>
      </c>
      <c r="P158" s="303">
        <f>JAN!O158+FEB!O158+MAR!O158+APR!O158+MEI!O158+JUN!O158+JUL!O158+AGS!O158+SEPT!O158+OKT!O158+NOV!O158+DES!O158</f>
        <v>1</v>
      </c>
      <c r="Q158" s="303">
        <f>JAN!P158+FEB!P158+MAR!P158+APR!P158+MEI!P158+JUN!P158+JUL!P158+AGS!P158+SEPT!P158+OKT!P158+NOV!P158+DES!P158</f>
        <v>4</v>
      </c>
      <c r="R158" s="331">
        <f>JAN!Q158+FEB!Q158+MAR!Q158+APR!Q158+MEI!Q158+JUN!Q158+JUL!Q158+AGS!Q158+SEPT!Q158+OKT!Q158+NOV!Q158+DES!Q158</f>
        <v>1</v>
      </c>
      <c r="S158" s="336">
        <f t="shared" si="14"/>
        <v>0.64390887623281012</v>
      </c>
      <c r="T158" s="336">
        <f t="shared" si="15"/>
        <v>1</v>
      </c>
      <c r="U158" s="336">
        <f t="shared" si="16"/>
        <v>0.96296296296296291</v>
      </c>
      <c r="V158" s="336">
        <f t="shared" si="17"/>
        <v>8.0106809078771691E-4</v>
      </c>
      <c r="W158" s="336">
        <f t="shared" si="18"/>
        <v>2.8273397589148652E-2</v>
      </c>
      <c r="X158" s="343">
        <f t="shared" si="19"/>
        <v>2.2648916626821353E-2</v>
      </c>
      <c r="Y158" s="344" t="str">
        <f t="shared" si="20"/>
        <v>Endemis rendah</v>
      </c>
      <c r="Z158" s="344" t="s">
        <v>600</v>
      </c>
      <c r="AA158" s="348">
        <v>66</v>
      </c>
    </row>
    <row r="159" spans="1:27" ht="30" hidden="1" customHeight="1" x14ac:dyDescent="0.3">
      <c r="A159" s="306">
        <v>158</v>
      </c>
      <c r="B159" s="306">
        <v>4</v>
      </c>
      <c r="C159" s="307" t="s">
        <v>180</v>
      </c>
      <c r="D159" s="307" t="s">
        <v>184</v>
      </c>
      <c r="E159" s="325">
        <f>'REKAP 1 KAB'!E159</f>
        <v>453797</v>
      </c>
      <c r="F159" s="303">
        <f>JAN!E159+FEB!E159+MAR!E159+APR!E159+MEI!E159+JUN!E159+JUL!E159+AGS!E159+SEPT!E159+OKT!E159+NOV!E159+DES!E159</f>
        <v>9311</v>
      </c>
      <c r="G159" s="303">
        <f>JAN!F159+FEB!F159+MAR!F159+APR!F159+MEI!F159+JUN!F159+JUL!F159+AGS!F159+SEPT!F159+OKT!F159+NOV!F159+DES!F159</f>
        <v>7104</v>
      </c>
      <c r="H159" s="303">
        <f>JAN!G159+FEB!G159+MAR!G159+APR!G159+MEI!G159+JUN!G159+JUL!G159+AGS!G159+SEPT!G159+OKT!G159+NOV!G159+DES!G159</f>
        <v>513</v>
      </c>
      <c r="I159" s="303">
        <f>JAN!H159+FEB!H159+MAR!H159+APR!H159+MEI!H159+JUN!H159+JUL!H159+AGS!H159+SEPT!H159+OKT!H159+NOV!H159+DES!H159</f>
        <v>7617</v>
      </c>
      <c r="J159" s="303">
        <f>JAN!I159+FEB!I159+MAR!I159+APR!I159+MEI!I159+JUN!I159+JUL!I159+AGS!I159+SEPT!I159+OKT!I159+NOV!I159+DES!I159</f>
        <v>9818</v>
      </c>
      <c r="K159" s="303">
        <f>JAN!J159+FEB!J159+MAR!J159+APR!J159+MEI!J159+JUN!J159+JUL!J159+AGS!J159+SEPT!J159+OKT!J159+NOV!J159+DES!J159</f>
        <v>536</v>
      </c>
      <c r="L159" s="303">
        <f>JAN!K159+FEB!K159+MAR!K159+APR!K159+MEI!K159+JUN!K159+JUL!K159+AGS!K159+SEPT!K159+OKT!K159+NOV!K159+DES!K159</f>
        <v>10354</v>
      </c>
      <c r="M159" s="303">
        <f>JAN!L159+FEB!L159+MAR!L159+APR!L159+MEI!L159+JUN!L159+JUL!L159+AGS!L159+SEPT!L159+OKT!L159+NOV!L159+DES!L159</f>
        <v>232</v>
      </c>
      <c r="N159" s="303">
        <f>JAN!M159+FEB!M159+MAR!M159+APR!M159+MEI!M159+JUN!M159+JUL!M159+AGS!M159+SEPT!M159+OKT!M159+NOV!M159+DES!M159</f>
        <v>240</v>
      </c>
      <c r="O159" s="303">
        <f>JAN!N159+FEB!N159+MAR!N159+APR!N159+MEI!N159+JUN!N159+JUL!N159+AGS!N159+SEPT!N159+OKT!N159+NOV!N159+DES!N159</f>
        <v>51</v>
      </c>
      <c r="P159" s="303">
        <f>JAN!O159+FEB!O159+MAR!O159+APR!O159+MEI!O159+JUN!O159+JUL!O159+AGS!O159+SEPT!O159+OKT!O159+NOV!O159+DES!O159</f>
        <v>4</v>
      </c>
      <c r="Q159" s="303">
        <f>JAN!P159+FEB!P159+MAR!P159+APR!P159+MEI!P159+JUN!P159+JUL!P159+AGS!P159+SEPT!P159+OKT!P159+NOV!P159+DES!P159</f>
        <v>29</v>
      </c>
      <c r="R159" s="331">
        <f>JAN!Q159+FEB!Q159+MAR!Q159+APR!Q159+MEI!Q159+JUN!Q159+JUL!Q159+AGS!Q159+SEPT!Q159+OKT!Q159+NOV!Q159+DES!Q159</f>
        <v>4</v>
      </c>
      <c r="S159" s="336">
        <f t="shared" si="14"/>
        <v>0.81806465470948342</v>
      </c>
      <c r="T159" s="336">
        <f t="shared" si="15"/>
        <v>1.0344827586206897</v>
      </c>
      <c r="U159" s="336">
        <f t="shared" si="16"/>
        <v>0.21982758620689655</v>
      </c>
      <c r="V159" s="336">
        <f t="shared" si="17"/>
        <v>2.2406799304616573E-2</v>
      </c>
      <c r="W159" s="336">
        <f t="shared" si="18"/>
        <v>2.2816369433909876E-2</v>
      </c>
      <c r="X159" s="343">
        <f t="shared" si="19"/>
        <v>0.5112418107656066</v>
      </c>
      <c r="Y159" s="344" t="str">
        <f t="shared" si="20"/>
        <v>Endemis rendah</v>
      </c>
      <c r="Z159" s="344" t="s">
        <v>600</v>
      </c>
      <c r="AA159" s="348">
        <v>54</v>
      </c>
    </row>
    <row r="160" spans="1:27" ht="30" hidden="1" customHeight="1" x14ac:dyDescent="0.3">
      <c r="A160" s="306">
        <v>159</v>
      </c>
      <c r="B160" s="306">
        <v>5</v>
      </c>
      <c r="C160" s="307" t="s">
        <v>180</v>
      </c>
      <c r="D160" s="307" t="s">
        <v>185</v>
      </c>
      <c r="E160" s="325">
        <f>'REKAP 1 KAB'!E160</f>
        <v>248879</v>
      </c>
      <c r="F160" s="303">
        <f>JAN!E160+FEB!E160+MAR!E160+APR!E160+MEI!E160+JUN!E160+JUL!E160+AGS!E160+SEPT!E160+OKT!E160+NOV!E160+DES!E160</f>
        <v>84</v>
      </c>
      <c r="G160" s="303">
        <f>JAN!F160+FEB!F160+MAR!F160+APR!F160+MEI!F160+JUN!F160+JUL!F160+AGS!F160+SEPT!F160+OKT!F160+NOV!F160+DES!F160</f>
        <v>84</v>
      </c>
      <c r="H160" s="303">
        <f>JAN!G160+FEB!G160+MAR!G160+APR!G160+MEI!G160+JUN!G160+JUL!G160+AGS!G160+SEPT!G160+OKT!G160+NOV!G160+DES!G160</f>
        <v>0</v>
      </c>
      <c r="I160" s="303">
        <f>JAN!H160+FEB!H160+MAR!H160+APR!H160+MEI!H160+JUN!H160+JUL!H160+AGS!H160+SEPT!H160+OKT!H160+NOV!H160+DES!H160</f>
        <v>84</v>
      </c>
      <c r="J160" s="303">
        <f>JAN!I160+FEB!I160+MAR!I160+APR!I160+MEI!I160+JUN!I160+JUL!I160+AGS!I160+SEPT!I160+OKT!I160+NOV!I160+DES!I160</f>
        <v>84</v>
      </c>
      <c r="K160" s="303">
        <f>JAN!J160+FEB!J160+MAR!J160+APR!J160+MEI!J160+JUN!J160+JUL!J160+AGS!J160+SEPT!J160+OKT!J160+NOV!J160+DES!J160</f>
        <v>0</v>
      </c>
      <c r="L160" s="303">
        <f>JAN!K160+FEB!K160+MAR!K160+APR!K160+MEI!K160+JUN!K160+JUL!K160+AGS!K160+SEPT!K160+OKT!K160+NOV!K160+DES!K160</f>
        <v>84</v>
      </c>
      <c r="M160" s="303">
        <f>JAN!L160+FEB!L160+MAR!L160+APR!L160+MEI!L160+JUN!L160+JUL!L160+AGS!L160+SEPT!L160+OKT!L160+NOV!L160+DES!L160</f>
        <v>77</v>
      </c>
      <c r="N160" s="303">
        <f>JAN!M160+FEB!M160+MAR!M160+APR!M160+MEI!M160+JUN!M160+JUL!M160+AGS!M160+SEPT!M160+OKT!M160+NOV!M160+DES!M160</f>
        <v>31</v>
      </c>
      <c r="O160" s="303">
        <f>JAN!N160+FEB!N160+MAR!N160+APR!N160+MEI!N160+JUN!N160+JUL!N160+AGS!N160+SEPT!N160+OKT!N160+NOV!N160+DES!N160</f>
        <v>11</v>
      </c>
      <c r="P160" s="303">
        <f>JAN!O160+FEB!O160+MAR!O160+APR!O160+MEI!O160+JUN!O160+JUL!O160+AGS!O160+SEPT!O160+OKT!O160+NOV!O160+DES!O160</f>
        <v>88</v>
      </c>
      <c r="Q160" s="303">
        <f>JAN!P160+FEB!P160+MAR!P160+APR!P160+MEI!P160+JUN!P160+JUL!P160+AGS!P160+SEPT!P160+OKT!P160+NOV!P160+DES!P160</f>
        <v>82</v>
      </c>
      <c r="R160" s="331">
        <f>JAN!Q160+FEB!Q160+MAR!Q160+APR!Q160+MEI!Q160+JUN!Q160+JUL!Q160+AGS!Q160+SEPT!Q160+OKT!Q160+NOV!Q160+DES!Q160</f>
        <v>2</v>
      </c>
      <c r="S160" s="336">
        <f t="shared" si="14"/>
        <v>1</v>
      </c>
      <c r="T160" s="336">
        <f t="shared" si="15"/>
        <v>0.40259740259740262</v>
      </c>
      <c r="U160" s="336">
        <f t="shared" si="16"/>
        <v>0.14285714285714285</v>
      </c>
      <c r="V160" s="336">
        <f t="shared" si="17"/>
        <v>0.91666666666666663</v>
      </c>
      <c r="W160" s="336">
        <f t="shared" si="18"/>
        <v>3.3751341013102751E-4</v>
      </c>
      <c r="X160" s="343">
        <f t="shared" si="19"/>
        <v>0.30938729262010861</v>
      </c>
      <c r="Y160" s="344" t="str">
        <f t="shared" si="20"/>
        <v>Endemis rendah</v>
      </c>
      <c r="Z160" s="344" t="s">
        <v>600</v>
      </c>
      <c r="AA160" s="348">
        <v>16</v>
      </c>
    </row>
    <row r="161" spans="1:27" ht="30" hidden="1" customHeight="1" x14ac:dyDescent="0.3">
      <c r="A161" s="306">
        <v>160</v>
      </c>
      <c r="B161" s="306">
        <v>6</v>
      </c>
      <c r="C161" s="307" t="s">
        <v>180</v>
      </c>
      <c r="D161" s="307" t="s">
        <v>186</v>
      </c>
      <c r="E161" s="325">
        <f>'REKAP 1 KAB'!E161</f>
        <v>483901</v>
      </c>
      <c r="F161" s="303">
        <f>JAN!E161+FEB!E161+MAR!E161+APR!E161+MEI!E161+JUN!E161+JUL!E161+AGS!E161+SEPT!E161+OKT!E161+NOV!E161+DES!E161</f>
        <v>20738</v>
      </c>
      <c r="G161" s="303">
        <f>JAN!F161+FEB!F161+MAR!F161+APR!F161+MEI!F161+JUN!F161+JUL!F161+AGS!F161+SEPT!F161+OKT!F161+NOV!F161+DES!F161</f>
        <v>14684</v>
      </c>
      <c r="H161" s="303">
        <f>JAN!G161+FEB!G161+MAR!G161+APR!G161+MEI!G161+JUN!G161+JUL!G161+AGS!G161+SEPT!G161+OKT!G161+NOV!G161+DES!G161</f>
        <v>283</v>
      </c>
      <c r="I161" s="303">
        <f>JAN!H161+FEB!H161+MAR!H161+APR!H161+MEI!H161+JUN!H161+JUL!H161+AGS!H161+SEPT!H161+OKT!H161+NOV!H161+DES!H161</f>
        <v>14967</v>
      </c>
      <c r="J161" s="303">
        <f>JAN!I161+FEB!I161+MAR!I161+APR!I161+MEI!I161+JUN!I161+JUL!I161+AGS!I161+SEPT!I161+OKT!I161+NOV!I161+DES!I161</f>
        <v>31143</v>
      </c>
      <c r="K161" s="303">
        <f>JAN!J161+FEB!J161+MAR!J161+APR!J161+MEI!J161+JUN!J161+JUL!J161+AGS!J161+SEPT!J161+OKT!J161+NOV!J161+DES!J161</f>
        <v>283</v>
      </c>
      <c r="L161" s="303">
        <f>JAN!K161+FEB!K161+MAR!K161+APR!K161+MEI!K161+JUN!K161+JUL!K161+AGS!K161+SEPT!K161+OKT!K161+NOV!K161+DES!K161</f>
        <v>31426</v>
      </c>
      <c r="M161" s="303">
        <f>JAN!L161+FEB!L161+MAR!L161+APR!L161+MEI!L161+JUN!L161+JUL!L161+AGS!L161+SEPT!L161+OKT!L161+NOV!L161+DES!L161</f>
        <v>94</v>
      </c>
      <c r="N161" s="303">
        <f>JAN!M161+FEB!M161+MAR!M161+APR!M161+MEI!M161+JUN!M161+JUL!M161+AGS!M161+SEPT!M161+OKT!M161+NOV!M161+DES!M161</f>
        <v>93</v>
      </c>
      <c r="O161" s="303">
        <f>JAN!N161+FEB!N161+MAR!N161+APR!N161+MEI!N161+JUN!N161+JUL!N161+AGS!N161+SEPT!N161+OKT!N161+NOV!N161+DES!N161</f>
        <v>28</v>
      </c>
      <c r="P161" s="303">
        <f>JAN!O161+FEB!O161+MAR!O161+APR!O161+MEI!O161+JUN!O161+JUL!O161+AGS!O161+SEPT!O161+OKT!O161+NOV!O161+DES!O161</f>
        <v>42</v>
      </c>
      <c r="Q161" s="303">
        <f>JAN!P161+FEB!P161+MAR!P161+APR!P161+MEI!P161+JUN!P161+JUL!P161+AGS!P161+SEPT!P161+OKT!P161+NOV!P161+DES!P161</f>
        <v>15</v>
      </c>
      <c r="R161" s="331">
        <f>JAN!Q161+FEB!Q161+MAR!Q161+APR!Q161+MEI!Q161+JUN!Q161+JUL!Q161+AGS!Q161+SEPT!Q161+OKT!Q161+NOV!Q161+DES!Q161</f>
        <v>0</v>
      </c>
      <c r="S161" s="336">
        <f t="shared" si="14"/>
        <v>0.72171858424148905</v>
      </c>
      <c r="T161" s="336">
        <f t="shared" si="15"/>
        <v>0.98936170212765961</v>
      </c>
      <c r="U161" s="336">
        <f t="shared" si="16"/>
        <v>0.2978723404255319</v>
      </c>
      <c r="V161" s="336">
        <f t="shared" si="17"/>
        <v>2.9911538216763189E-3</v>
      </c>
      <c r="W161" s="336">
        <f t="shared" si="18"/>
        <v>6.4943035868907067E-2</v>
      </c>
      <c r="X161" s="343">
        <f t="shared" si="19"/>
        <v>0.19425460993054364</v>
      </c>
      <c r="Y161" s="344" t="str">
        <f t="shared" si="20"/>
        <v>Endemis rendah</v>
      </c>
      <c r="Z161" s="344" t="s">
        <v>600</v>
      </c>
      <c r="AA161" s="348">
        <v>207</v>
      </c>
    </row>
    <row r="162" spans="1:27" ht="30" hidden="1" customHeight="1" x14ac:dyDescent="0.3">
      <c r="A162" s="306">
        <v>161</v>
      </c>
      <c r="B162" s="306">
        <v>7</v>
      </c>
      <c r="C162" s="307" t="s">
        <v>180</v>
      </c>
      <c r="D162" s="307" t="s">
        <v>187</v>
      </c>
      <c r="E162" s="325">
        <f>'REKAP 1 KAB'!E162</f>
        <v>144707</v>
      </c>
      <c r="F162" s="303">
        <f>JAN!E162+FEB!E162+MAR!E162+APR!E162+MEI!E162+JUN!E162+JUL!E162+AGS!E162+SEPT!E162+OKT!E162+NOV!E162+DES!E162</f>
        <v>2404</v>
      </c>
      <c r="G162" s="303">
        <f>JAN!F162+FEB!F162+MAR!F162+APR!F162+MEI!F162+JUN!F162+JUL!F162+AGS!F162+SEPT!F162+OKT!F162+NOV!F162+DES!F162</f>
        <v>1619</v>
      </c>
      <c r="H162" s="303">
        <f>JAN!G162+FEB!G162+MAR!G162+APR!G162+MEI!G162+JUN!G162+JUL!G162+AGS!G162+SEPT!G162+OKT!G162+NOV!G162+DES!G162</f>
        <v>109</v>
      </c>
      <c r="I162" s="303">
        <f>JAN!H162+FEB!H162+MAR!H162+APR!H162+MEI!H162+JUN!H162+JUL!H162+AGS!H162+SEPT!H162+OKT!H162+NOV!H162+DES!H162</f>
        <v>1728</v>
      </c>
      <c r="J162" s="303">
        <f>JAN!I162+FEB!I162+MAR!I162+APR!I162+MEI!I162+JUN!I162+JUL!I162+AGS!I162+SEPT!I162+OKT!I162+NOV!I162+DES!I162</f>
        <v>3124</v>
      </c>
      <c r="K162" s="303">
        <f>JAN!J162+FEB!J162+MAR!J162+APR!J162+MEI!J162+JUN!J162+JUL!J162+AGS!J162+SEPT!J162+OKT!J162+NOV!J162+DES!J162</f>
        <v>341</v>
      </c>
      <c r="L162" s="303">
        <f>JAN!K162+FEB!K162+MAR!K162+APR!K162+MEI!K162+JUN!K162+JUL!K162+AGS!K162+SEPT!K162+OKT!K162+NOV!K162+DES!K162</f>
        <v>3465</v>
      </c>
      <c r="M162" s="303">
        <f>JAN!L162+FEB!L162+MAR!L162+APR!L162+MEI!L162+JUN!L162+JUL!L162+AGS!L162+SEPT!L162+OKT!L162+NOV!L162+DES!L162</f>
        <v>94</v>
      </c>
      <c r="N162" s="303">
        <f>JAN!M162+FEB!M162+MAR!M162+APR!M162+MEI!M162+JUN!M162+JUL!M162+AGS!M162+SEPT!M162+OKT!M162+NOV!M162+DES!M162</f>
        <v>90</v>
      </c>
      <c r="O162" s="303">
        <f>JAN!N162+FEB!N162+MAR!N162+APR!N162+MEI!N162+JUN!N162+JUL!N162+AGS!N162+SEPT!N162+OKT!N162+NOV!N162+DES!N162</f>
        <v>0</v>
      </c>
      <c r="P162" s="303">
        <f>JAN!O162+FEB!O162+MAR!O162+APR!O162+MEI!O162+JUN!O162+JUL!O162+AGS!O162+SEPT!O162+OKT!O162+NOV!O162+DES!O162</f>
        <v>36</v>
      </c>
      <c r="Q162" s="303">
        <f>JAN!P162+FEB!P162+MAR!P162+APR!P162+MEI!P162+JUN!P162+JUL!P162+AGS!P162+SEPT!P162+OKT!P162+NOV!P162+DES!P162</f>
        <v>35</v>
      </c>
      <c r="R162" s="331">
        <f>JAN!Q162+FEB!Q162+MAR!Q162+APR!Q162+MEI!Q162+JUN!Q162+JUL!Q162+AGS!Q162+SEPT!Q162+OKT!Q162+NOV!Q162+DES!Q162</f>
        <v>1</v>
      </c>
      <c r="S162" s="336">
        <f t="shared" si="14"/>
        <v>0.71880199667221301</v>
      </c>
      <c r="T162" s="336">
        <f t="shared" si="15"/>
        <v>0.95744680851063835</v>
      </c>
      <c r="U162" s="336">
        <f t="shared" si="16"/>
        <v>0</v>
      </c>
      <c r="V162" s="336">
        <f t="shared" si="17"/>
        <v>2.712842712842713E-2</v>
      </c>
      <c r="W162" s="336">
        <f t="shared" si="18"/>
        <v>2.3944937010649106E-2</v>
      </c>
      <c r="X162" s="343">
        <f t="shared" si="19"/>
        <v>0.64958847878817194</v>
      </c>
      <c r="Y162" s="344" t="str">
        <f t="shared" si="20"/>
        <v>Endemis rendah</v>
      </c>
      <c r="Z162" s="344" t="s">
        <v>601</v>
      </c>
      <c r="AA162" s="348">
        <v>170</v>
      </c>
    </row>
    <row r="163" spans="1:27" ht="30" hidden="1" customHeight="1" x14ac:dyDescent="0.3">
      <c r="A163" s="306">
        <v>162</v>
      </c>
      <c r="B163" s="306">
        <v>8</v>
      </c>
      <c r="C163" s="307" t="s">
        <v>180</v>
      </c>
      <c r="D163" s="307" t="s">
        <v>188</v>
      </c>
      <c r="E163" s="325">
        <f>'REKAP 1 KAB'!E163</f>
        <v>218533</v>
      </c>
      <c r="F163" s="303">
        <f>JAN!E163+FEB!E163+MAR!E163+APR!E163+MEI!E163+JUN!E163+JUL!E163+AGS!E163+SEPT!E163+OKT!E163+NOV!E163+DES!E163</f>
        <v>4003</v>
      </c>
      <c r="G163" s="303">
        <f>JAN!F163+FEB!F163+MAR!F163+APR!F163+MEI!F163+JUN!F163+JUL!F163+AGS!F163+SEPT!F163+OKT!F163+NOV!F163+DES!F163</f>
        <v>2229</v>
      </c>
      <c r="H163" s="303">
        <f>JAN!G163+FEB!G163+MAR!G163+APR!G163+MEI!G163+JUN!G163+JUL!G163+AGS!G163+SEPT!G163+OKT!G163+NOV!G163+DES!G163</f>
        <v>147</v>
      </c>
      <c r="I163" s="303">
        <f>JAN!H163+FEB!H163+MAR!H163+APR!H163+MEI!H163+JUN!H163+JUL!H163+AGS!H163+SEPT!H163+OKT!H163+NOV!H163+DES!H163</f>
        <v>2376</v>
      </c>
      <c r="J163" s="303">
        <f>JAN!I163+FEB!I163+MAR!I163+APR!I163+MEI!I163+JUN!I163+JUL!I163+AGS!I163+SEPT!I163+OKT!I163+NOV!I163+DES!I163</f>
        <v>3925</v>
      </c>
      <c r="K163" s="303">
        <f>JAN!J163+FEB!J163+MAR!J163+APR!J163+MEI!J163+JUN!J163+JUL!J163+AGS!J163+SEPT!J163+OKT!J163+NOV!J163+DES!J163</f>
        <v>493</v>
      </c>
      <c r="L163" s="303">
        <f>JAN!K163+FEB!K163+MAR!K163+APR!K163+MEI!K163+JUN!K163+JUL!K163+AGS!K163+SEPT!K163+OKT!K163+NOV!K163+DES!K163</f>
        <v>4418</v>
      </c>
      <c r="M163" s="303">
        <f>JAN!L163+FEB!L163+MAR!L163+APR!L163+MEI!L163+JUN!L163+JUL!L163+AGS!L163+SEPT!L163+OKT!L163+NOV!L163+DES!L163</f>
        <v>95</v>
      </c>
      <c r="N163" s="303">
        <f>JAN!M163+FEB!M163+MAR!M163+APR!M163+MEI!M163+JUN!M163+JUL!M163+AGS!M163+SEPT!M163+OKT!M163+NOV!M163+DES!M163</f>
        <v>94</v>
      </c>
      <c r="O163" s="303">
        <f>JAN!N163+FEB!N163+MAR!N163+APR!N163+MEI!N163+JUN!N163+JUL!N163+AGS!N163+SEPT!N163+OKT!N163+NOV!N163+DES!N163</f>
        <v>93</v>
      </c>
      <c r="P163" s="303">
        <v>89</v>
      </c>
      <c r="Q163" s="303">
        <f>JAN!P163+FEB!P163+MAR!P163+APR!P163+MEI!P163+JUN!P163+JUL!P163+AGS!P163+SEPT!P163+OKT!P163+NOV!P163+DES!P163</f>
        <v>0</v>
      </c>
      <c r="R163" s="331">
        <f>JAN!Q163+FEB!Q163+MAR!Q163+APR!Q163+MEI!Q163+JUN!Q163+JUL!Q163+AGS!Q163+SEPT!Q163+OKT!Q163+NOV!Q163+DES!Q163</f>
        <v>0</v>
      </c>
      <c r="S163" s="336">
        <f t="shared" si="14"/>
        <v>0.59355483387459407</v>
      </c>
      <c r="T163" s="336">
        <f t="shared" si="15"/>
        <v>0.98947368421052628</v>
      </c>
      <c r="U163" s="336">
        <f t="shared" si="16"/>
        <v>0.97894736842105268</v>
      </c>
      <c r="V163" s="336">
        <f t="shared" si="17"/>
        <v>2.1502942507922135E-2</v>
      </c>
      <c r="W163" s="336">
        <f t="shared" si="18"/>
        <v>2.0216626321882737E-2</v>
      </c>
      <c r="X163" s="343">
        <f t="shared" si="19"/>
        <v>0.43471695350358985</v>
      </c>
      <c r="Y163" s="344" t="str">
        <f t="shared" si="20"/>
        <v>Endemis rendah</v>
      </c>
      <c r="Z163" s="344" t="s">
        <v>600</v>
      </c>
      <c r="AA163" s="348">
        <v>23</v>
      </c>
    </row>
    <row r="164" spans="1:27" ht="30" customHeight="1" x14ac:dyDescent="0.3">
      <c r="A164" s="306">
        <v>163</v>
      </c>
      <c r="B164" s="306">
        <v>9</v>
      </c>
      <c r="C164" s="307" t="s">
        <v>180</v>
      </c>
      <c r="D164" s="307" t="s">
        <v>189</v>
      </c>
      <c r="E164" s="325">
        <f>'REKAP 1 KAB'!E164</f>
        <v>477476</v>
      </c>
      <c r="F164" s="303">
        <f>JAN!E164+FEB!E164+MAR!E164+APR!E164+MEI!E164+JUN!E164+JUL!E164+AGS!E164+SEPT!E164+OKT!E164+NOV!E164+DES!E164</f>
        <v>129</v>
      </c>
      <c r="G164" s="303">
        <f>JAN!F164+FEB!F164+MAR!F164+APR!F164+MEI!F164+JUN!F164+JUL!F164+AGS!F164+SEPT!F164+OKT!F164+NOV!F164+DES!F164</f>
        <v>118</v>
      </c>
      <c r="H164" s="303">
        <f>JAN!G164+FEB!G164+MAR!G164+APR!G164+MEI!G164+JUN!G164+JUL!G164+AGS!G164+SEPT!G164+OKT!G164+NOV!G164+DES!G164</f>
        <v>0</v>
      </c>
      <c r="I164" s="303">
        <f>JAN!H164+FEB!H164+MAR!H164+APR!H164+MEI!H164+JUN!H164+JUL!H164+AGS!H164+SEPT!H164+OKT!H164+NOV!H164+DES!H164</f>
        <v>118</v>
      </c>
      <c r="J164" s="303">
        <f>JAN!I164+FEB!I164+MAR!I164+APR!I164+MEI!I164+JUN!I164+JUL!I164+AGS!I164+SEPT!I164+OKT!I164+NOV!I164+DES!I164</f>
        <v>528</v>
      </c>
      <c r="K164" s="303">
        <f>JAN!J164+FEB!J164+MAR!J164+APR!J164+MEI!J164+JUN!J164+JUL!J164+AGS!J164+SEPT!J164+OKT!J164+NOV!J164+DES!J164</f>
        <v>186</v>
      </c>
      <c r="L164" s="303">
        <f>JAN!K164+FEB!K164+MAR!K164+APR!K164+MEI!K164+JUN!K164+JUL!K164+AGS!K164+SEPT!K164+OKT!K164+NOV!K164+DES!K164</f>
        <v>714</v>
      </c>
      <c r="M164" s="303">
        <f>JAN!L164+FEB!L164+MAR!L164+APR!L164+MEI!L164+JUN!L164+JUL!L164+AGS!L164+SEPT!L164+OKT!L164+NOV!L164+DES!L164</f>
        <v>0</v>
      </c>
      <c r="N164" s="303">
        <f>JAN!M164+FEB!M164+MAR!M164+APR!M164+MEI!M164+JUN!M164+JUL!M164+AGS!M164+SEPT!M164+OKT!M164+NOV!M164+DES!M164</f>
        <v>0</v>
      </c>
      <c r="O164" s="303">
        <f>JAN!N164+FEB!N164+MAR!N164+APR!N164+MEI!N164+JUN!N164+JUL!N164+AGS!N164+SEPT!N164+OKT!N164+NOV!N164+DES!N164</f>
        <v>0</v>
      </c>
      <c r="P164" s="303">
        <v>0</v>
      </c>
      <c r="Q164" s="303">
        <v>15</v>
      </c>
      <c r="R164" s="331">
        <f>JAN!Q164+FEB!Q164+MAR!Q164+APR!Q164+MEI!Q164+JUN!Q164+JUL!Q164+AGS!Q164+SEPT!Q164+OKT!Q164+NOV!Q164+DES!Q164</f>
        <v>0</v>
      </c>
      <c r="S164" s="336">
        <f t="shared" si="14"/>
        <v>0.9147286821705426</v>
      </c>
      <c r="T164" s="336" t="e">
        <f t="shared" si="15"/>
        <v>#DIV/0!</v>
      </c>
      <c r="U164" s="336" t="e">
        <f t="shared" si="16"/>
        <v>#DIV/0!</v>
      </c>
      <c r="V164" s="336">
        <f t="shared" si="17"/>
        <v>0</v>
      </c>
      <c r="W164" s="336">
        <f t="shared" si="18"/>
        <v>1.4953631177273832E-3</v>
      </c>
      <c r="X164" s="343">
        <f t="shared" si="19"/>
        <v>0</v>
      </c>
      <c r="Y164" s="344" t="s">
        <v>598</v>
      </c>
      <c r="Z164" s="360" t="s">
        <v>598</v>
      </c>
      <c r="AA164" s="348">
        <v>22</v>
      </c>
    </row>
    <row r="165" spans="1:27" ht="30" hidden="1" customHeight="1" x14ac:dyDescent="0.3">
      <c r="A165" s="306">
        <v>164</v>
      </c>
      <c r="B165" s="306">
        <v>10</v>
      </c>
      <c r="C165" s="307" t="s">
        <v>180</v>
      </c>
      <c r="D165" s="307" t="s">
        <v>190</v>
      </c>
      <c r="E165" s="325">
        <f>'REKAP 1 KAB'!E165</f>
        <v>169714</v>
      </c>
      <c r="F165" s="303">
        <f>JAN!E165+FEB!E165+MAR!E165+APR!E165+MEI!E165+JUN!E165+JUL!E165+AGS!E165+SEPT!E165+OKT!E165+NOV!E165+DES!E165</f>
        <v>0</v>
      </c>
      <c r="G165" s="303">
        <f>JAN!F165+FEB!F165+MAR!F165+APR!F165+MEI!F165+JUN!F165+JUL!F165+AGS!F165+SEPT!F165+OKT!F165+NOV!F165+DES!F165</f>
        <v>0</v>
      </c>
      <c r="H165" s="303">
        <f>JAN!G165+FEB!G165+MAR!G165+APR!G165+MEI!G165+JUN!G165+JUL!G165+AGS!G165+SEPT!G165+OKT!G165+NOV!G165+DES!G165</f>
        <v>0</v>
      </c>
      <c r="I165" s="303">
        <f>JAN!H165+FEB!H165+MAR!H165+APR!H165+MEI!H165+JUN!H165+JUL!H165+AGS!H165+SEPT!H165+OKT!H165+NOV!H165+DES!H165</f>
        <v>0</v>
      </c>
      <c r="J165" s="303">
        <f>JAN!I165+FEB!I165+MAR!I165+APR!I165+MEI!I165+JUN!I165+JUL!I165+AGS!I165+SEPT!I165+OKT!I165+NOV!I165+DES!I165</f>
        <v>0</v>
      </c>
      <c r="K165" s="303">
        <f>JAN!J165+FEB!J165+MAR!J165+APR!J165+MEI!J165+JUN!J165+JUL!J165+AGS!J165+SEPT!J165+OKT!J165+NOV!J165+DES!J165</f>
        <v>0</v>
      </c>
      <c r="L165" s="303">
        <f>JAN!K165+FEB!K165+MAR!K165+APR!K165+MEI!K165+JUN!K165+JUL!K165+AGS!K165+SEPT!K165+OKT!K165+NOV!K165+DES!K165</f>
        <v>0</v>
      </c>
      <c r="M165" s="303">
        <f>JAN!L165+FEB!L165+MAR!L165+APR!L165+MEI!L165+JUN!L165+JUL!L165+AGS!L165+SEPT!L165+OKT!L165+NOV!L165+DES!L165</f>
        <v>1</v>
      </c>
      <c r="N165" s="303">
        <f>JAN!M165+FEB!M165+MAR!M165+APR!M165+MEI!M165+JUN!M165+JUL!M165+AGS!M165+SEPT!M165+OKT!M165+NOV!M165+DES!M165</f>
        <v>1</v>
      </c>
      <c r="O165" s="303">
        <f>JAN!N165+FEB!N165+MAR!N165+APR!N165+MEI!N165+JUN!N165+JUL!N165+AGS!N165+SEPT!N165+OKT!N165+NOV!N165+DES!N165</f>
        <v>0</v>
      </c>
      <c r="P165" s="303">
        <f>JAN!O165+FEB!O165+MAR!O165+APR!O165+MEI!O165+JUN!O165+JUL!O165+AGS!O165+SEPT!O165+OKT!O165+NOV!O165+DES!O165</f>
        <v>0</v>
      </c>
      <c r="Q165" s="303">
        <f>JAN!P165+FEB!P165+MAR!P165+APR!P165+MEI!P165+JUN!P165+JUL!P165+AGS!P165+SEPT!P165+OKT!P165+NOV!P165+DES!P165</f>
        <v>1</v>
      </c>
      <c r="R165" s="331">
        <f>JAN!Q165+FEB!Q165+MAR!Q165+APR!Q165+MEI!Q165+JUN!Q165+JUL!Q165+AGS!Q165+SEPT!Q165+OKT!Q165+NOV!Q165+DES!Q165</f>
        <v>0</v>
      </c>
      <c r="S165" s="336" t="e">
        <f t="shared" si="14"/>
        <v>#DIV/0!</v>
      </c>
      <c r="T165" s="336">
        <f t="shared" si="15"/>
        <v>1</v>
      </c>
      <c r="U165" s="336">
        <f t="shared" si="16"/>
        <v>0</v>
      </c>
      <c r="V165" s="336" t="e">
        <f t="shared" si="17"/>
        <v>#DIV/0!</v>
      </c>
      <c r="W165" s="336">
        <f t="shared" si="18"/>
        <v>0</v>
      </c>
      <c r="X165" s="343">
        <f t="shared" si="19"/>
        <v>5.892265811895306E-3</v>
      </c>
      <c r="Y165" s="344" t="s">
        <v>598</v>
      </c>
      <c r="Z165" s="360" t="s">
        <v>598</v>
      </c>
      <c r="AA165" s="348">
        <v>0</v>
      </c>
    </row>
    <row r="166" spans="1:27" ht="30" hidden="1" customHeight="1" x14ac:dyDescent="0.3">
      <c r="A166" s="309">
        <v>165</v>
      </c>
      <c r="B166" s="309">
        <v>1</v>
      </c>
      <c r="C166" s="310" t="s">
        <v>191</v>
      </c>
      <c r="D166" s="310" t="s">
        <v>192</v>
      </c>
      <c r="E166" s="325">
        <f>'REKAP 1 KAB'!E166</f>
        <v>338427</v>
      </c>
      <c r="F166" s="311">
        <f>JAN!E166+FEB!E166+MAR!E166+APR!E166+MEI!E166+JUN!E166+JUL!E166+AGS!E166+SEPT!E166+OKT!E166+NOV!E166+DES!E166</f>
        <v>55991</v>
      </c>
      <c r="G166" s="311">
        <f>JAN!F166+FEB!F166+MAR!F166+APR!F166+MEI!F166+JUN!F166+JUL!F166+AGS!F166+SEPT!F166+OKT!F166+NOV!F166+DES!F166</f>
        <v>55391</v>
      </c>
      <c r="H166" s="311">
        <f>JAN!G166+FEB!G166+MAR!G166+APR!G166+MEI!G166+JUN!G166+JUL!G166+AGS!G166+SEPT!G166+OKT!G166+NOV!G166+DES!G166</f>
        <v>600</v>
      </c>
      <c r="I166" s="311">
        <f>JAN!H166+FEB!H166+MAR!H166+APR!H166+MEI!H166+JUN!H166+JUL!H166+AGS!H166+SEPT!H166+OKT!H166+NOV!H166+DES!H166</f>
        <v>55991</v>
      </c>
      <c r="J166" s="311">
        <f>JAN!I166+FEB!I166+MAR!I166+APR!I166+MEI!I166+JUN!I166+JUL!I166+AGS!I166+SEPT!I166+OKT!I166+NOV!I166+DES!I166</f>
        <v>55391</v>
      </c>
      <c r="K166" s="311">
        <f>JAN!J166+FEB!J166+MAR!J166+APR!J166+MEI!J166+JUN!J166+JUL!J166+AGS!J166+SEPT!J166+OKT!J166+NOV!J166+DES!J166</f>
        <v>600</v>
      </c>
      <c r="L166" s="311">
        <f>JAN!K166+FEB!K166+MAR!K166+APR!K166+MEI!K166+JUN!K166+JUL!K166+AGS!K166+SEPT!K166+OKT!K166+NOV!K166+DES!K166</f>
        <v>55991</v>
      </c>
      <c r="M166" s="311">
        <f>JAN!L166+FEB!L166+MAR!L166+APR!L166+MEI!L166+JUN!L166+JUL!L166+AGS!L166+SEPT!L166+OKT!L166+NOV!L166+DES!L166</f>
        <v>8400</v>
      </c>
      <c r="N166" s="311">
        <f>JAN!M166+FEB!M166+MAR!M166+APR!M166+MEI!M166+JUN!M166+JUL!M166+AGS!M166+SEPT!M166+OKT!M166+NOV!M166+DES!M166</f>
        <v>7897</v>
      </c>
      <c r="O166" s="311">
        <f>JAN!N166+FEB!N166+MAR!N166+APR!N166+MEI!N166+JUN!N166+JUL!N166+AGS!N166+SEPT!N166+OKT!N166+NOV!N166+DES!N166</f>
        <v>0</v>
      </c>
      <c r="P166" s="311">
        <f>JAN!O166+FEB!O166+MAR!O166+APR!O166+MEI!O166+JUN!O166+JUL!O166+AGS!O166+SEPT!O166+OKT!O166+NOV!O166+DES!O166</f>
        <v>0</v>
      </c>
      <c r="Q166" s="311">
        <f>JAN!P166+FEB!P166+MAR!P166+APR!P166+MEI!P166+JUN!P166+JUL!P166+AGS!P166+SEPT!P166+OKT!P166+NOV!P166+DES!P166</f>
        <v>0</v>
      </c>
      <c r="R166" s="332">
        <f>JAN!Q166+FEB!Q166+MAR!Q166+APR!Q166+MEI!Q166+JUN!Q166+JUL!Q166+AGS!Q166+SEPT!Q166+OKT!Q166+NOV!Q166+DES!Q166</f>
        <v>0</v>
      </c>
      <c r="S166" s="336">
        <f t="shared" si="14"/>
        <v>1</v>
      </c>
      <c r="T166" s="336">
        <f t="shared" si="15"/>
        <v>0.94011904761904763</v>
      </c>
      <c r="U166" s="336">
        <f t="shared" si="16"/>
        <v>0</v>
      </c>
      <c r="V166" s="336">
        <f t="shared" si="17"/>
        <v>0.15002411101784216</v>
      </c>
      <c r="W166" s="336">
        <f t="shared" si="18"/>
        <v>0.16544483743909322</v>
      </c>
      <c r="X166" s="343">
        <f t="shared" si="19"/>
        <v>24.820714659291369</v>
      </c>
      <c r="Y166" s="344" t="str">
        <f t="shared" si="20"/>
        <v>Endemis tinggi I</v>
      </c>
      <c r="Z166" s="344" t="s">
        <v>633</v>
      </c>
      <c r="AA166" s="348">
        <v>9043</v>
      </c>
    </row>
    <row r="167" spans="1:27" ht="30" hidden="1" customHeight="1" x14ac:dyDescent="0.3">
      <c r="A167" s="309">
        <v>166</v>
      </c>
      <c r="B167" s="309">
        <v>2</v>
      </c>
      <c r="C167" s="310" t="s">
        <v>191</v>
      </c>
      <c r="D167" s="310" t="s">
        <v>193</v>
      </c>
      <c r="E167" s="325">
        <f>'REKAP 1 KAB'!E167</f>
        <v>127872</v>
      </c>
      <c r="F167" s="311">
        <f>JAN!E167+FEB!E167+MAR!E167+APR!E167+MEI!E167+JUN!E167+JUL!E167+AGS!E167+SEPT!E167+OKT!E167+NOV!E167+DES!E167</f>
        <v>13158</v>
      </c>
      <c r="G167" s="311">
        <f>JAN!F167+FEB!F167+MAR!F167+APR!F167+MEI!F167+JUN!F167+JUL!F167+AGS!F167+SEPT!F167+OKT!F167+NOV!F167+DES!F167</f>
        <v>11750</v>
      </c>
      <c r="H167" s="311">
        <f>JAN!G167+FEB!G167+MAR!G167+APR!G167+MEI!G167+JUN!G167+JUL!G167+AGS!G167+SEPT!G167+OKT!G167+NOV!G167+DES!G167</f>
        <v>1408</v>
      </c>
      <c r="I167" s="311">
        <f>JAN!H167+FEB!H167+MAR!H167+APR!H167+MEI!H167+JUN!H167+JUL!H167+AGS!H167+SEPT!H167+OKT!H167+NOV!H167+DES!H167</f>
        <v>13158</v>
      </c>
      <c r="J167" s="311">
        <f>JAN!I167+FEB!I167+MAR!I167+APR!I167+MEI!I167+JUN!I167+JUL!I167+AGS!I167+SEPT!I167+OKT!I167+NOV!I167+DES!I167</f>
        <v>11750</v>
      </c>
      <c r="K167" s="311">
        <f>JAN!J167+FEB!J167+MAR!J167+APR!J167+MEI!J167+JUN!J167+JUL!J167+AGS!J167+SEPT!J167+OKT!J167+NOV!J167+DES!J167</f>
        <v>1408</v>
      </c>
      <c r="L167" s="311">
        <f>JAN!K167+FEB!K167+MAR!K167+APR!K167+MEI!K167+JUN!K167+JUL!K167+AGS!K167+SEPT!K167+OKT!K167+NOV!K167+DES!K167</f>
        <v>13158</v>
      </c>
      <c r="M167" s="311">
        <f>JAN!L167+FEB!L167+MAR!L167+APR!L167+MEI!L167+JUN!L167+JUL!L167+AGS!L167+SEPT!L167+OKT!L167+NOV!L167+DES!L167</f>
        <v>3027</v>
      </c>
      <c r="N167" s="311">
        <f>JAN!M167+FEB!M167+MAR!M167+APR!M167+MEI!M167+JUN!M167+JUL!M167+AGS!M167+SEPT!M167+OKT!M167+NOV!M167+DES!M167</f>
        <v>2927</v>
      </c>
      <c r="O167" s="311">
        <f>JAN!N167+FEB!N167+MAR!N167+APR!N167+MEI!N167+JUN!N167+JUL!N167+AGS!N167+SEPT!N167+OKT!N167+NOV!N167+DES!N167</f>
        <v>0</v>
      </c>
      <c r="P167" s="311">
        <f>JAN!O167+FEB!O167+MAR!O167+APR!O167+MEI!O167+JUN!O167+JUL!O167+AGS!O167+SEPT!O167+OKT!O167+NOV!O167+DES!O167</f>
        <v>0</v>
      </c>
      <c r="Q167" s="311">
        <f>JAN!P167+FEB!P167+MAR!P167+APR!P167+MEI!P167+JUN!P167+JUL!P167+AGS!P167+SEPT!P167+OKT!P167+NOV!P167+DES!P167</f>
        <v>0</v>
      </c>
      <c r="R167" s="332">
        <f>JAN!Q167+FEB!Q167+MAR!Q167+APR!Q167+MEI!Q167+JUN!Q167+JUL!Q167+AGS!Q167+SEPT!Q167+OKT!Q167+NOV!Q167+DES!Q167</f>
        <v>0</v>
      </c>
      <c r="S167" s="336">
        <f t="shared" si="14"/>
        <v>1</v>
      </c>
      <c r="T167" s="336">
        <f t="shared" si="15"/>
        <v>0.96696399074991746</v>
      </c>
      <c r="U167" s="336">
        <f t="shared" si="16"/>
        <v>0</v>
      </c>
      <c r="V167" s="336">
        <f t="shared" si="17"/>
        <v>0.23005015959872321</v>
      </c>
      <c r="W167" s="336">
        <f t="shared" si="18"/>
        <v>0.10289977477477477</v>
      </c>
      <c r="X167" s="343">
        <f t="shared" si="19"/>
        <v>23.67210960960961</v>
      </c>
      <c r="Y167" s="344" t="str">
        <f t="shared" si="20"/>
        <v>Endemis tinggi I</v>
      </c>
      <c r="Z167" s="344" t="s">
        <v>633</v>
      </c>
      <c r="AA167" s="348">
        <v>1735</v>
      </c>
    </row>
    <row r="168" spans="1:27" ht="30" hidden="1" customHeight="1" x14ac:dyDescent="0.3">
      <c r="A168" s="309">
        <v>167</v>
      </c>
      <c r="B168" s="309">
        <v>3</v>
      </c>
      <c r="C168" s="310" t="s">
        <v>191</v>
      </c>
      <c r="D168" s="310" t="s">
        <v>194</v>
      </c>
      <c r="E168" s="325">
        <f>'REKAP 1 KAB'!E168</f>
        <v>71801</v>
      </c>
      <c r="F168" s="311">
        <f>JAN!E168+FEB!E168+MAR!E168+APR!E168+MEI!E168+JUN!E168+JUL!E168+AGS!E168+SEPT!E168+OKT!E168+NOV!E168+DES!E168</f>
        <v>9127</v>
      </c>
      <c r="G168" s="311">
        <f>JAN!F168+FEB!F168+MAR!F168+APR!F168+MEI!F168+JUN!F168+JUL!F168+AGS!F168+SEPT!F168+OKT!F168+NOV!F168+DES!F168</f>
        <v>9127</v>
      </c>
      <c r="H168" s="311">
        <f>JAN!G168+FEB!G168+MAR!G168+APR!G168+MEI!G168+JUN!G168+JUL!G168+AGS!G168+SEPT!G168+OKT!G168+NOV!G168+DES!G168</f>
        <v>0</v>
      </c>
      <c r="I168" s="311">
        <f>JAN!H168+FEB!H168+MAR!H168+APR!H168+MEI!H168+JUN!H168+JUL!H168+AGS!H168+SEPT!H168+OKT!H168+NOV!H168+DES!H168</f>
        <v>9127</v>
      </c>
      <c r="J168" s="311">
        <f>JAN!I168+FEB!I168+MAR!I168+APR!I168+MEI!I168+JUN!I168+JUL!I168+AGS!I168+SEPT!I168+OKT!I168+NOV!I168+DES!I168</f>
        <v>9127</v>
      </c>
      <c r="K168" s="311">
        <f>JAN!J168+FEB!J168+MAR!J168+APR!J168+MEI!J168+JUN!J168+JUL!J168+AGS!J168+SEPT!J168+OKT!J168+NOV!J168+DES!J168</f>
        <v>0</v>
      </c>
      <c r="L168" s="311">
        <f>JAN!K168+FEB!K168+MAR!K168+APR!K168+MEI!K168+JUN!K168+JUL!K168+AGS!K168+SEPT!K168+OKT!K168+NOV!K168+DES!K168</f>
        <v>9127</v>
      </c>
      <c r="M168" s="311">
        <f>JAN!L168+FEB!L168+MAR!L168+APR!L168+MEI!L168+JUN!L168+JUL!L168+AGS!L168+SEPT!L168+OKT!L168+NOV!L168+DES!L168</f>
        <v>571</v>
      </c>
      <c r="N168" s="311">
        <f>JAN!M168+FEB!M168+MAR!M168+APR!M168+MEI!M168+JUN!M168+JUL!M168+AGS!M168+SEPT!M168+OKT!M168+NOV!M168+DES!M168</f>
        <v>571</v>
      </c>
      <c r="O168" s="311">
        <f>JAN!N168+FEB!N168+MAR!N168+APR!N168+MEI!N168+JUN!N168+JUL!N168+AGS!N168+SEPT!N168+OKT!N168+NOV!N168+DES!N168</f>
        <v>0</v>
      </c>
      <c r="P168" s="311">
        <f>JAN!O168+FEB!O168+MAR!O168+APR!O168+MEI!O168+JUN!O168+JUL!O168+AGS!O168+SEPT!O168+OKT!O168+NOV!O168+DES!O168</f>
        <v>0</v>
      </c>
      <c r="Q168" s="311">
        <f>JAN!P168+FEB!P168+MAR!P168+APR!P168+MEI!P168+JUN!P168+JUL!P168+AGS!P168+SEPT!P168+OKT!P168+NOV!P168+DES!P168</f>
        <v>0</v>
      </c>
      <c r="R168" s="332">
        <f>JAN!Q168+FEB!Q168+MAR!Q168+APR!Q168+MEI!Q168+JUN!Q168+JUL!Q168+AGS!Q168+SEPT!Q168+OKT!Q168+NOV!Q168+DES!Q168</f>
        <v>0</v>
      </c>
      <c r="S168" s="336">
        <f t="shared" si="14"/>
        <v>1</v>
      </c>
      <c r="T168" s="336">
        <f t="shared" si="15"/>
        <v>1</v>
      </c>
      <c r="U168" s="336">
        <f t="shared" si="16"/>
        <v>0</v>
      </c>
      <c r="V168" s="336">
        <f t="shared" si="17"/>
        <v>6.2561630327599427E-2</v>
      </c>
      <c r="W168" s="336">
        <f t="shared" si="18"/>
        <v>0.12711522123647304</v>
      </c>
      <c r="X168" s="343">
        <f t="shared" si="19"/>
        <v>7.9525354800072421</v>
      </c>
      <c r="Y168" s="344" t="str">
        <f t="shared" si="20"/>
        <v>Endemis tinggi I</v>
      </c>
      <c r="Z168" s="344" t="s">
        <v>633</v>
      </c>
      <c r="AA168" s="348">
        <v>782</v>
      </c>
    </row>
    <row r="169" spans="1:27" ht="30" hidden="1" customHeight="1" x14ac:dyDescent="0.3">
      <c r="A169" s="309">
        <v>168</v>
      </c>
      <c r="B169" s="309">
        <v>4</v>
      </c>
      <c r="C169" s="310" t="s">
        <v>191</v>
      </c>
      <c r="D169" s="310" t="s">
        <v>195</v>
      </c>
      <c r="E169" s="325">
        <f>'REKAP 1 KAB'!E169</f>
        <v>255601</v>
      </c>
      <c r="F169" s="311">
        <f>JAN!E169+FEB!E169+MAR!E169+APR!E169+MEI!E169+JUN!E169+JUL!E169+AGS!E169+SEPT!E169+OKT!E169+NOV!E169+DES!E169</f>
        <v>29508</v>
      </c>
      <c r="G169" s="311">
        <f>JAN!F169+FEB!F169+MAR!F169+APR!F169+MEI!F169+JUN!F169+JUL!F169+AGS!F169+SEPT!F169+OKT!F169+NOV!F169+DES!F169</f>
        <v>23911</v>
      </c>
      <c r="H169" s="311">
        <f>JAN!G169+FEB!G169+MAR!G169+APR!G169+MEI!G169+JUN!G169+JUL!G169+AGS!G169+SEPT!G169+OKT!G169+NOV!G169+DES!G169</f>
        <v>5597</v>
      </c>
      <c r="I169" s="311">
        <f>JAN!H169+FEB!H169+MAR!H169+APR!H169+MEI!H169+JUN!H169+JUL!H169+AGS!H169+SEPT!H169+OKT!H169+NOV!H169+DES!H169</f>
        <v>29508</v>
      </c>
      <c r="J169" s="311">
        <f>JAN!I169+FEB!I169+MAR!I169+APR!I169+MEI!I169+JUN!I169+JUL!I169+AGS!I169+SEPT!I169+OKT!I169+NOV!I169+DES!I169</f>
        <v>23911</v>
      </c>
      <c r="K169" s="311">
        <f>JAN!J169+FEB!J169+MAR!J169+APR!J169+MEI!J169+JUN!J169+JUL!J169+AGS!J169+SEPT!J169+OKT!J169+NOV!J169+DES!J169</f>
        <v>5597</v>
      </c>
      <c r="L169" s="311">
        <f>JAN!K169+FEB!K169+MAR!K169+APR!K169+MEI!K169+JUN!K169+JUL!K169+AGS!K169+SEPT!K169+OKT!K169+NOV!K169+DES!K169</f>
        <v>29508</v>
      </c>
      <c r="M169" s="311">
        <f>JAN!L169+FEB!L169+MAR!L169+APR!L169+MEI!L169+JUN!L169+JUL!L169+AGS!L169+SEPT!L169+OKT!L169+NOV!L169+DES!L169</f>
        <v>1811</v>
      </c>
      <c r="N169" s="311">
        <f>JAN!M169+FEB!M169+MAR!M169+APR!M169+MEI!M169+JUN!M169+JUL!M169+AGS!M169+SEPT!M169+OKT!M169+NOV!M169+DES!M169</f>
        <v>1767</v>
      </c>
      <c r="O169" s="311">
        <f>JAN!N169+FEB!N169+MAR!N169+APR!N169+MEI!N169+JUN!N169+JUL!N169+AGS!N169+SEPT!N169+OKT!N169+NOV!N169+DES!N169</f>
        <v>0</v>
      </c>
      <c r="P169" s="311">
        <f>JAN!O169+FEB!O169+MAR!O169+APR!O169+MEI!O169+JUN!O169+JUL!O169+AGS!O169+SEPT!O169+OKT!O169+NOV!O169+DES!O169</f>
        <v>0</v>
      </c>
      <c r="Q169" s="311">
        <f>JAN!P169+FEB!P169+MAR!P169+APR!P169+MEI!P169+JUN!P169+JUL!P169+AGS!P169+SEPT!P169+OKT!P169+NOV!P169+DES!P169</f>
        <v>0</v>
      </c>
      <c r="R169" s="332">
        <f>JAN!Q169+FEB!Q169+MAR!Q169+APR!Q169+MEI!Q169+JUN!Q169+JUL!Q169+AGS!Q169+SEPT!Q169+OKT!Q169+NOV!Q169+DES!Q169</f>
        <v>0</v>
      </c>
      <c r="S169" s="336">
        <f t="shared" si="14"/>
        <v>1</v>
      </c>
      <c r="T169" s="336">
        <f t="shared" si="15"/>
        <v>0.97570403092214242</v>
      </c>
      <c r="U169" s="336">
        <f t="shared" si="16"/>
        <v>0</v>
      </c>
      <c r="V169" s="336">
        <f t="shared" si="17"/>
        <v>6.1373186932357326E-2</v>
      </c>
      <c r="W169" s="336">
        <f t="shared" si="18"/>
        <v>0.11544555772473504</v>
      </c>
      <c r="X169" s="343">
        <f t="shared" si="19"/>
        <v>7.0852617947504122</v>
      </c>
      <c r="Y169" s="344" t="str">
        <f t="shared" si="20"/>
        <v>Endemis tinggi I</v>
      </c>
      <c r="Z169" s="344" t="s">
        <v>633</v>
      </c>
      <c r="AA169" s="348">
        <v>7585</v>
      </c>
    </row>
    <row r="170" spans="1:27" ht="30" hidden="1" customHeight="1" x14ac:dyDescent="0.3">
      <c r="A170" s="309">
        <v>169</v>
      </c>
      <c r="B170" s="309">
        <v>5</v>
      </c>
      <c r="C170" s="310" t="s">
        <v>191</v>
      </c>
      <c r="D170" s="310" t="s">
        <v>196</v>
      </c>
      <c r="E170" s="325">
        <f>'REKAP 1 KAB'!E170</f>
        <v>165807</v>
      </c>
      <c r="F170" s="311">
        <f>JAN!E170+FEB!E170+MAR!E170+APR!E170+MEI!E170+JUN!E170+JUL!E170+AGS!E170+SEPT!E170+OKT!E170+NOV!E170+DES!E170</f>
        <v>7095</v>
      </c>
      <c r="G170" s="311">
        <f>JAN!F170+FEB!F170+MAR!F170+APR!F170+MEI!F170+JUN!F170+JUL!F170+AGS!F170+SEPT!F170+OKT!F170+NOV!F170+DES!F170</f>
        <v>5586</v>
      </c>
      <c r="H170" s="311">
        <f>JAN!G170+FEB!G170+MAR!G170+APR!G170+MEI!G170+JUN!G170+JUL!G170+AGS!G170+SEPT!G170+OKT!G170+NOV!G170+DES!G170</f>
        <v>1509</v>
      </c>
      <c r="I170" s="311">
        <f>JAN!H170+FEB!H170+MAR!H170+APR!H170+MEI!H170+JUN!H170+JUL!H170+AGS!H170+SEPT!H170+OKT!H170+NOV!H170+DES!H170</f>
        <v>7095</v>
      </c>
      <c r="J170" s="311">
        <f>JAN!I170+FEB!I170+MAR!I170+APR!I170+MEI!I170+JUN!I170+JUL!I170+AGS!I170+SEPT!I170+OKT!I170+NOV!I170+DES!I170</f>
        <v>5586</v>
      </c>
      <c r="K170" s="311">
        <f>JAN!J170+FEB!J170+MAR!J170+APR!J170+MEI!J170+JUN!J170+JUL!J170+AGS!J170+SEPT!J170+OKT!J170+NOV!J170+DES!J170</f>
        <v>1509</v>
      </c>
      <c r="L170" s="311">
        <f>JAN!K170+FEB!K170+MAR!K170+APR!K170+MEI!K170+JUN!K170+JUL!K170+AGS!K170+SEPT!K170+OKT!K170+NOV!K170+DES!K170</f>
        <v>7095</v>
      </c>
      <c r="M170" s="311">
        <f>JAN!L170+FEB!L170+MAR!L170+APR!L170+MEI!L170+JUN!L170+JUL!L170+AGS!L170+SEPT!L170+OKT!L170+NOV!L170+DES!L170</f>
        <v>62</v>
      </c>
      <c r="N170" s="311">
        <f>JAN!M170+FEB!M170+MAR!M170+APR!M170+MEI!M170+JUN!M170+JUL!M170+AGS!M170+SEPT!M170+OKT!M170+NOV!M170+DES!M170</f>
        <v>62</v>
      </c>
      <c r="O170" s="311">
        <f>JAN!N170+FEB!N170+MAR!N170+APR!N170+MEI!N170+JUN!N170+JUL!N170+AGS!N170+SEPT!N170+OKT!N170+NOV!N170+DES!N170</f>
        <v>0</v>
      </c>
      <c r="P170" s="311">
        <v>62</v>
      </c>
      <c r="Q170" s="311">
        <f>JAN!P170+FEB!P170+MAR!P170+APR!P170+MEI!P170+JUN!P170+JUL!P170+AGS!P170+SEPT!P170+OKT!P170+NOV!P170+DES!P170</f>
        <v>0</v>
      </c>
      <c r="R170" s="332">
        <f>JAN!Q170+FEB!Q170+MAR!Q170+APR!Q170+MEI!Q170+JUN!Q170+JUL!Q170+AGS!Q170+SEPT!Q170+OKT!Q170+NOV!Q170+DES!Q170</f>
        <v>0</v>
      </c>
      <c r="S170" s="336">
        <f t="shared" si="14"/>
        <v>1</v>
      </c>
      <c r="T170" s="336">
        <f t="shared" si="15"/>
        <v>1</v>
      </c>
      <c r="U170" s="336">
        <f t="shared" si="16"/>
        <v>0</v>
      </c>
      <c r="V170" s="336">
        <f t="shared" si="17"/>
        <v>8.7385482734319946E-3</v>
      </c>
      <c r="W170" s="336">
        <f t="shared" si="18"/>
        <v>4.279071450541895E-2</v>
      </c>
      <c r="X170" s="343">
        <f t="shared" si="19"/>
        <v>0.37392872436025015</v>
      </c>
      <c r="Y170" s="344" t="str">
        <f t="shared" si="20"/>
        <v>Endemis rendah</v>
      </c>
      <c r="Z170" s="344" t="s">
        <v>600</v>
      </c>
      <c r="AA170" s="348">
        <v>106</v>
      </c>
    </row>
    <row r="171" spans="1:27" ht="30" hidden="1" customHeight="1" x14ac:dyDescent="0.3">
      <c r="A171" s="309">
        <v>170</v>
      </c>
      <c r="B171" s="309">
        <v>6</v>
      </c>
      <c r="C171" s="310" t="s">
        <v>191</v>
      </c>
      <c r="D171" s="310" t="s">
        <v>197</v>
      </c>
      <c r="E171" s="325">
        <f>'REKAP 1 KAB'!E171</f>
        <v>387479</v>
      </c>
      <c r="F171" s="311">
        <f>JAN!E171+FEB!E171+MAR!E171+APR!E171+MEI!E171+JUN!E171+JUL!E171+AGS!E171+SEPT!E171+OKT!E171+NOV!E171+DES!E171</f>
        <v>7545</v>
      </c>
      <c r="G171" s="311">
        <f>JAN!F171+FEB!F171+MAR!F171+APR!F171+MEI!F171+JUN!F171+JUL!F171+AGS!F171+SEPT!F171+OKT!F171+NOV!F171+DES!F171</f>
        <v>3460</v>
      </c>
      <c r="H171" s="311">
        <f>JAN!G171+FEB!G171+MAR!G171+APR!G171+MEI!G171+JUN!G171+JUL!G171+AGS!G171+SEPT!G171+OKT!G171+NOV!G171+DES!G171</f>
        <v>3873</v>
      </c>
      <c r="I171" s="311">
        <f>JAN!H171+FEB!H171+MAR!H171+APR!H171+MEI!H171+JUN!H171+JUL!H171+AGS!H171+SEPT!H171+OKT!H171+NOV!H171+DES!H171</f>
        <v>7333</v>
      </c>
      <c r="J171" s="311">
        <f>JAN!I171+FEB!I171+MAR!I171+APR!I171+MEI!I171+JUN!I171+JUL!I171+AGS!I171+SEPT!I171+OKT!I171+NOV!I171+DES!I171</f>
        <v>3460</v>
      </c>
      <c r="K171" s="311">
        <f>JAN!J171+FEB!J171+MAR!J171+APR!J171+MEI!J171+JUN!J171+JUL!J171+AGS!J171+SEPT!J171+OKT!J171+NOV!J171+DES!J171</f>
        <v>3873</v>
      </c>
      <c r="L171" s="311">
        <f>JAN!K171+FEB!K171+MAR!K171+APR!K171+MEI!K171+JUN!K171+JUL!K171+AGS!K171+SEPT!K171+OKT!K171+NOV!K171+DES!K171</f>
        <v>7333</v>
      </c>
      <c r="M171" s="311">
        <f>JAN!L171+FEB!L171+MAR!L171+APR!L171+MEI!L171+JUN!L171+JUL!L171+AGS!L171+SEPT!L171+OKT!L171+NOV!L171+DES!L171</f>
        <v>113</v>
      </c>
      <c r="N171" s="311">
        <f>JAN!M171+FEB!M171+MAR!M171+APR!M171+MEI!M171+JUN!M171+JUL!M171+AGS!M171+SEPT!M171+OKT!M171+NOV!M171+DES!M171</f>
        <v>113</v>
      </c>
      <c r="O171" s="311">
        <f>JAN!N171+FEB!N171+MAR!N171+APR!N171+MEI!N171+JUN!N171+JUL!N171+AGS!N171+SEPT!N171+OKT!N171+NOV!N171+DES!N171</f>
        <v>0</v>
      </c>
      <c r="P171" s="311">
        <v>113</v>
      </c>
      <c r="Q171" s="311">
        <f>JAN!P171+FEB!P171+MAR!P171+APR!P171+MEI!P171+JUN!P171+JUL!P171+AGS!P171+SEPT!P171+OKT!P171+NOV!P171+DES!P171</f>
        <v>0</v>
      </c>
      <c r="R171" s="332">
        <f>JAN!Q171+FEB!Q171+MAR!Q171+APR!Q171+MEI!Q171+JUN!Q171+JUL!Q171+AGS!Q171+SEPT!Q171+OKT!Q171+NOV!Q171+DES!Q171</f>
        <v>0</v>
      </c>
      <c r="S171" s="336">
        <f t="shared" si="14"/>
        <v>0.97190192180251822</v>
      </c>
      <c r="T171" s="336">
        <f t="shared" si="15"/>
        <v>1</v>
      </c>
      <c r="U171" s="336">
        <f t="shared" si="16"/>
        <v>0</v>
      </c>
      <c r="V171" s="336">
        <f t="shared" si="17"/>
        <v>1.5409791354152462E-2</v>
      </c>
      <c r="W171" s="336">
        <f t="shared" si="18"/>
        <v>1.8924896575040196E-2</v>
      </c>
      <c r="X171" s="343">
        <f t="shared" si="19"/>
        <v>0.29162870762028392</v>
      </c>
      <c r="Y171" s="344" t="str">
        <f t="shared" si="20"/>
        <v>Endemis rendah</v>
      </c>
      <c r="Z171" s="344" t="s">
        <v>600</v>
      </c>
      <c r="AA171" s="348">
        <v>364</v>
      </c>
    </row>
    <row r="172" spans="1:27" ht="30" hidden="1" customHeight="1" x14ac:dyDescent="0.3">
      <c r="A172" s="309">
        <v>171</v>
      </c>
      <c r="B172" s="309">
        <v>7</v>
      </c>
      <c r="C172" s="310" t="s">
        <v>191</v>
      </c>
      <c r="D172" s="310" t="s">
        <v>198</v>
      </c>
      <c r="E172" s="325">
        <f>'REKAP 1 KAB'!E172</f>
        <v>423800</v>
      </c>
      <c r="F172" s="311">
        <f>JAN!E172+FEB!E172+MAR!E172+APR!E172+MEI!E172+JUN!E172+JUL!E172+AGS!E172+SEPT!E172+OKT!E172+NOV!E172+DES!E172</f>
        <v>3801</v>
      </c>
      <c r="G172" s="311">
        <f>JAN!F172+FEB!F172+MAR!F172+APR!F172+MEI!F172+JUN!F172+JUL!F172+AGS!F172+SEPT!F172+OKT!F172+NOV!F172+DES!F172</f>
        <v>3542</v>
      </c>
      <c r="H172" s="311">
        <f>JAN!G172+FEB!G172+MAR!G172+APR!G172+MEI!G172+JUN!G172+JUL!G172+AGS!G172+SEPT!G172+OKT!G172+NOV!G172+DES!G172</f>
        <v>259</v>
      </c>
      <c r="I172" s="311">
        <f>JAN!H172+FEB!H172+MAR!H172+APR!H172+MEI!H172+JUN!H172+JUL!H172+AGS!H172+SEPT!H172+OKT!H172+NOV!H172+DES!H172</f>
        <v>3801</v>
      </c>
      <c r="J172" s="311">
        <f>JAN!I172+FEB!I172+MAR!I172+APR!I172+MEI!I172+JUN!I172+JUL!I172+AGS!I172+SEPT!I172+OKT!I172+NOV!I172+DES!I172</f>
        <v>3542</v>
      </c>
      <c r="K172" s="311">
        <f>JAN!J172+FEB!J172+MAR!J172+APR!J172+MEI!J172+JUN!J172+JUL!J172+AGS!J172+SEPT!J172+OKT!J172+NOV!J172+DES!J172</f>
        <v>259</v>
      </c>
      <c r="L172" s="311">
        <f>JAN!K172+FEB!K172+MAR!K172+APR!K172+MEI!K172+JUN!K172+JUL!K172+AGS!K172+SEPT!K172+OKT!K172+NOV!K172+DES!K172</f>
        <v>3801</v>
      </c>
      <c r="M172" s="311">
        <f>JAN!L172+FEB!L172+MAR!L172+APR!L172+MEI!L172+JUN!L172+JUL!L172+AGS!L172+SEPT!L172+OKT!L172+NOV!L172+DES!L172</f>
        <v>50</v>
      </c>
      <c r="N172" s="311">
        <f>JAN!M172+FEB!M172+MAR!M172+APR!M172+MEI!M172+JUN!M172+JUL!M172+AGS!M172+SEPT!M172+OKT!M172+NOV!M172+DES!M172</f>
        <v>50</v>
      </c>
      <c r="O172" s="311">
        <f>JAN!N172+FEB!N172+MAR!N172+APR!N172+MEI!N172+JUN!N172+JUL!N172+AGS!N172+SEPT!N172+OKT!N172+NOV!N172+DES!N172</f>
        <v>0</v>
      </c>
      <c r="P172" s="311">
        <f>JAN!O172+FEB!O172+MAR!O172+APR!O172+MEI!O172+JUN!O172+JUL!O172+AGS!O172+SEPT!O172+OKT!O172+NOV!O172+DES!O172</f>
        <v>0</v>
      </c>
      <c r="Q172" s="311">
        <v>50</v>
      </c>
      <c r="R172" s="332">
        <f>JAN!Q172+FEB!Q172+MAR!Q172+APR!Q172+MEI!Q172+JUN!Q172+JUL!Q172+AGS!Q172+SEPT!Q172+OKT!Q172+NOV!Q172+DES!Q172</f>
        <v>0</v>
      </c>
      <c r="S172" s="336">
        <f t="shared" si="14"/>
        <v>1</v>
      </c>
      <c r="T172" s="336">
        <f t="shared" si="15"/>
        <v>1</v>
      </c>
      <c r="U172" s="336">
        <f t="shared" si="16"/>
        <v>0</v>
      </c>
      <c r="V172" s="336">
        <f t="shared" si="17"/>
        <v>1.3154433043935806E-2</v>
      </c>
      <c r="W172" s="336">
        <f t="shared" si="18"/>
        <v>8.9688532326569134E-3</v>
      </c>
      <c r="X172" s="343">
        <f t="shared" si="19"/>
        <v>0.11798017932987259</v>
      </c>
      <c r="Y172" s="344" t="str">
        <f t="shared" si="20"/>
        <v>Endemis rendah</v>
      </c>
      <c r="Z172" s="344" t="s">
        <v>600</v>
      </c>
      <c r="AA172" s="348">
        <v>122</v>
      </c>
    </row>
    <row r="173" spans="1:27" ht="30" hidden="1" customHeight="1" x14ac:dyDescent="0.3">
      <c r="A173" s="309">
        <v>172</v>
      </c>
      <c r="B173" s="309">
        <v>8</v>
      </c>
      <c r="C173" s="310" t="s">
        <v>191</v>
      </c>
      <c r="D173" s="310" t="s">
        <v>199</v>
      </c>
      <c r="E173" s="325">
        <f>'REKAP 1 KAB'!E173</f>
        <v>465970</v>
      </c>
      <c r="F173" s="311">
        <f>JAN!E173+FEB!E173+MAR!E173+APR!E173+MEI!E173+JUN!E173+JUL!E173+AGS!E173+SEPT!E173+OKT!E173+NOV!E173+DES!E173</f>
        <v>15193</v>
      </c>
      <c r="G173" s="311">
        <f>JAN!F173+FEB!F173+MAR!F173+APR!F173+MEI!F173+JUN!F173+JUL!F173+AGS!F173+SEPT!F173+OKT!F173+NOV!F173+DES!F173</f>
        <v>11458</v>
      </c>
      <c r="H173" s="311">
        <f>JAN!G173+FEB!G173+MAR!G173+APR!G173+MEI!G173+JUN!G173+JUL!G173+AGS!G173+SEPT!G173+OKT!G173+NOV!G173+DES!G173</f>
        <v>3735</v>
      </c>
      <c r="I173" s="311">
        <f>JAN!H173+FEB!H173+MAR!H173+APR!H173+MEI!H173+JUN!H173+JUL!H173+AGS!H173+SEPT!H173+OKT!H173+NOV!H173+DES!H173</f>
        <v>15193</v>
      </c>
      <c r="J173" s="311">
        <f>JAN!I173+FEB!I173+MAR!I173+APR!I173+MEI!I173+JUN!I173+JUL!I173+AGS!I173+SEPT!I173+OKT!I173+NOV!I173+DES!I173</f>
        <v>11458</v>
      </c>
      <c r="K173" s="311">
        <f>JAN!J173+FEB!J173+MAR!J173+APR!J173+MEI!J173+JUN!J173+JUL!J173+AGS!J173+SEPT!J173+OKT!J173+NOV!J173+DES!J173</f>
        <v>3735</v>
      </c>
      <c r="L173" s="311">
        <f>JAN!K173+FEB!K173+MAR!K173+APR!K173+MEI!K173+JUN!K173+JUL!K173+AGS!K173+SEPT!K173+OKT!K173+NOV!K173+DES!K173</f>
        <v>15193</v>
      </c>
      <c r="M173" s="311">
        <f>JAN!L173+FEB!L173+MAR!L173+APR!L173+MEI!L173+JUN!L173+JUL!L173+AGS!L173+SEPT!L173+OKT!L173+NOV!L173+DES!L173</f>
        <v>756</v>
      </c>
      <c r="N173" s="311">
        <f>JAN!M173+FEB!M173+MAR!M173+APR!M173+MEI!M173+JUN!M173+JUL!M173+AGS!M173+SEPT!M173+OKT!M173+NOV!M173+DES!M173</f>
        <v>755</v>
      </c>
      <c r="O173" s="311">
        <f>JAN!N173+FEB!N173+MAR!N173+APR!N173+MEI!N173+JUN!N173+JUL!N173+AGS!N173+SEPT!N173+OKT!N173+NOV!N173+DES!N173</f>
        <v>0</v>
      </c>
      <c r="P173" s="311">
        <f>JAN!O173+FEB!O173+MAR!O173+APR!O173+MEI!O173+JUN!O173+JUL!O173+AGS!O173+SEPT!O173+OKT!O173+NOV!O173+DES!O173</f>
        <v>0</v>
      </c>
      <c r="Q173" s="311">
        <f>JAN!P173+FEB!P173+MAR!P173+APR!P173+MEI!P173+JUN!P173+JUL!P173+AGS!P173+SEPT!P173+OKT!P173+NOV!P173+DES!P173</f>
        <v>0</v>
      </c>
      <c r="R173" s="332">
        <f>JAN!Q173+FEB!Q173+MAR!Q173+APR!Q173+MEI!Q173+JUN!Q173+JUL!Q173+AGS!Q173+SEPT!Q173+OKT!Q173+NOV!Q173+DES!Q173</f>
        <v>0</v>
      </c>
      <c r="S173" s="336">
        <f t="shared" si="14"/>
        <v>1</v>
      </c>
      <c r="T173" s="336">
        <f t="shared" si="15"/>
        <v>0.99867724867724872</v>
      </c>
      <c r="U173" s="336">
        <f t="shared" si="16"/>
        <v>0</v>
      </c>
      <c r="V173" s="336">
        <f t="shared" si="17"/>
        <v>4.9759757783189626E-2</v>
      </c>
      <c r="W173" s="336">
        <f t="shared" si="18"/>
        <v>3.2605103332832584E-2</v>
      </c>
      <c r="X173" s="343">
        <f t="shared" si="19"/>
        <v>1.6224220443376183</v>
      </c>
      <c r="Y173" s="344" t="str">
        <f t="shared" si="20"/>
        <v>Endemis sedang</v>
      </c>
      <c r="Z173" s="344" t="s">
        <v>601</v>
      </c>
      <c r="AA173" s="348">
        <v>1462</v>
      </c>
    </row>
    <row r="174" spans="1:27" ht="30" hidden="1" customHeight="1" x14ac:dyDescent="0.3">
      <c r="A174" s="309">
        <v>173</v>
      </c>
      <c r="B174" s="309">
        <v>9</v>
      </c>
      <c r="C174" s="310" t="s">
        <v>191</v>
      </c>
      <c r="D174" s="310" t="s">
        <v>200</v>
      </c>
      <c r="E174" s="325">
        <f>'REKAP 1 KAB'!E174</f>
        <v>251993</v>
      </c>
      <c r="F174" s="311">
        <f>JAN!E174+FEB!E174+MAR!E174+APR!E174+MEI!E174+JUN!E174+JUL!E174+AGS!E174+SEPT!E174+OKT!E174+NOV!E174+DES!E174</f>
        <v>10397</v>
      </c>
      <c r="G174" s="311">
        <f>JAN!F174+FEB!F174+MAR!F174+APR!F174+MEI!F174+JUN!F174+JUL!F174+AGS!F174+SEPT!F174+OKT!F174+NOV!F174+DES!F174</f>
        <v>7949</v>
      </c>
      <c r="H174" s="311">
        <f>JAN!G174+FEB!G174+MAR!G174+APR!G174+MEI!G174+JUN!G174+JUL!G174+AGS!G174+SEPT!G174+OKT!G174+NOV!G174+DES!G174</f>
        <v>641</v>
      </c>
      <c r="I174" s="311">
        <f>JAN!H174+FEB!H174+MAR!H174+APR!H174+MEI!H174+JUN!H174+JUL!H174+AGS!H174+SEPT!H174+OKT!H174+NOV!H174+DES!H174</f>
        <v>8590</v>
      </c>
      <c r="J174" s="311">
        <f>JAN!I174+FEB!I174+MAR!I174+APR!I174+MEI!I174+JUN!I174+JUL!I174+AGS!I174+SEPT!I174+OKT!I174+NOV!I174+DES!I174</f>
        <v>7949</v>
      </c>
      <c r="K174" s="311">
        <f>JAN!J174+FEB!J174+MAR!J174+APR!J174+MEI!J174+JUN!J174+JUL!J174+AGS!J174+SEPT!J174+OKT!J174+NOV!J174+DES!J174</f>
        <v>641</v>
      </c>
      <c r="L174" s="311">
        <f>JAN!K174+FEB!K174+MAR!K174+APR!K174+MEI!K174+JUN!K174+JUL!K174+AGS!K174+SEPT!K174+OKT!K174+NOV!K174+DES!K174</f>
        <v>8590</v>
      </c>
      <c r="M174" s="311">
        <f>JAN!L174+FEB!L174+MAR!L174+APR!L174+MEI!L174+JUN!L174+JUL!L174+AGS!L174+SEPT!L174+OKT!L174+NOV!L174+DES!L174</f>
        <v>80</v>
      </c>
      <c r="N174" s="311">
        <f>JAN!M174+FEB!M174+MAR!M174+APR!M174+MEI!M174+JUN!M174+JUL!M174+AGS!M174+SEPT!M174+OKT!M174+NOV!M174+DES!M174</f>
        <v>78</v>
      </c>
      <c r="O174" s="311">
        <f>JAN!N174+FEB!N174+MAR!N174+APR!N174+MEI!N174+JUN!N174+JUL!N174+AGS!N174+SEPT!N174+OKT!N174+NOV!N174+DES!N174</f>
        <v>0</v>
      </c>
      <c r="P174" s="311">
        <v>80</v>
      </c>
      <c r="Q174" s="311">
        <f>JAN!P174+FEB!P174+MAR!P174+APR!P174+MEI!P174+JUN!P174+JUL!P174+AGS!P174+SEPT!P174+OKT!P174+NOV!P174+DES!P174</f>
        <v>0</v>
      </c>
      <c r="R174" s="332">
        <f>JAN!Q174+FEB!Q174+MAR!Q174+APR!Q174+MEI!Q174+JUN!Q174+JUL!Q174+AGS!Q174+SEPT!Q174+OKT!Q174+NOV!Q174+DES!Q174</f>
        <v>0</v>
      </c>
      <c r="S174" s="336">
        <f t="shared" si="14"/>
        <v>0.82619986534577283</v>
      </c>
      <c r="T174" s="336">
        <f t="shared" si="15"/>
        <v>0.97499999999999998</v>
      </c>
      <c r="U174" s="336">
        <f t="shared" si="16"/>
        <v>0</v>
      </c>
      <c r="V174" s="336">
        <f t="shared" si="17"/>
        <v>9.3131548311990685E-3</v>
      </c>
      <c r="W174" s="336">
        <f t="shared" si="18"/>
        <v>3.4088248483092783E-2</v>
      </c>
      <c r="X174" s="343">
        <f t="shared" si="19"/>
        <v>0.31746913604742988</v>
      </c>
      <c r="Y174" s="344" t="str">
        <f t="shared" si="20"/>
        <v>Endemis rendah</v>
      </c>
      <c r="Z174" s="344" t="s">
        <v>600</v>
      </c>
      <c r="AA174" s="348">
        <v>143</v>
      </c>
    </row>
    <row r="175" spans="1:27" ht="30" hidden="1" customHeight="1" x14ac:dyDescent="0.3">
      <c r="A175" s="309">
        <v>174</v>
      </c>
      <c r="B175" s="309">
        <v>10</v>
      </c>
      <c r="C175" s="310" t="s">
        <v>191</v>
      </c>
      <c r="D175" s="310" t="s">
        <v>201</v>
      </c>
      <c r="E175" s="325">
        <f>'REKAP 1 KAB'!E175</f>
        <v>216783</v>
      </c>
      <c r="F175" s="311">
        <f>JAN!E175+FEB!E175+MAR!E175+APR!E175+MEI!E175+JUN!E175+JUL!E175+AGS!E175+SEPT!E175+OKT!E175+NOV!E175+DES!E175</f>
        <v>27722</v>
      </c>
      <c r="G175" s="311">
        <f>JAN!F175+FEB!F175+MAR!F175+APR!F175+MEI!F175+JUN!F175+JUL!F175+AGS!F175+SEPT!F175+OKT!F175+NOV!F175+DES!F175</f>
        <v>25471</v>
      </c>
      <c r="H175" s="311">
        <f>JAN!G175+FEB!G175+MAR!G175+APR!G175+MEI!G175+JUN!G175+JUL!G175+AGS!G175+SEPT!G175+OKT!G175+NOV!G175+DES!G175</f>
        <v>2251</v>
      </c>
      <c r="I175" s="311">
        <f>JAN!H175+FEB!H175+MAR!H175+APR!H175+MEI!H175+JUN!H175+JUL!H175+AGS!H175+SEPT!H175+OKT!H175+NOV!H175+DES!H175</f>
        <v>27722</v>
      </c>
      <c r="J175" s="311">
        <f>JAN!I175+FEB!I175+MAR!I175+APR!I175+MEI!I175+JUN!I175+JUL!I175+AGS!I175+SEPT!I175+OKT!I175+NOV!I175+DES!I175</f>
        <v>25471</v>
      </c>
      <c r="K175" s="311">
        <f>JAN!J175+FEB!J175+MAR!J175+APR!J175+MEI!J175+JUN!J175+JUL!J175+AGS!J175+SEPT!J175+OKT!J175+NOV!J175+DES!J175</f>
        <v>2251</v>
      </c>
      <c r="L175" s="311">
        <f>JAN!K175+FEB!K175+MAR!K175+APR!K175+MEI!K175+JUN!K175+JUL!K175+AGS!K175+SEPT!K175+OKT!K175+NOV!K175+DES!K175</f>
        <v>27722</v>
      </c>
      <c r="M175" s="311">
        <f>JAN!L175+FEB!L175+MAR!L175+APR!L175+MEI!L175+JUN!L175+JUL!L175+AGS!L175+SEPT!L175+OKT!L175+NOV!L175+DES!L175</f>
        <v>425</v>
      </c>
      <c r="N175" s="311">
        <f>JAN!M175+FEB!M175+MAR!M175+APR!M175+MEI!M175+JUN!M175+JUL!M175+AGS!M175+SEPT!M175+OKT!M175+NOV!M175+DES!M175</f>
        <v>423</v>
      </c>
      <c r="O175" s="311">
        <f>JAN!N175+FEB!N175+MAR!N175+APR!N175+MEI!N175+JUN!N175+JUL!N175+AGS!N175+SEPT!N175+OKT!N175+NOV!N175+DES!N175</f>
        <v>0</v>
      </c>
      <c r="P175" s="311">
        <f>JAN!O175+FEB!O175+MAR!O175+APR!O175+MEI!O175+JUN!O175+JUL!O175+AGS!O175+SEPT!O175+OKT!O175+NOV!O175+DES!O175</f>
        <v>0</v>
      </c>
      <c r="Q175" s="311">
        <f>JAN!P175+FEB!P175+MAR!P175+APR!P175+MEI!P175+JUN!P175+JUL!P175+AGS!P175+SEPT!P175+OKT!P175+NOV!P175+DES!P175</f>
        <v>0</v>
      </c>
      <c r="R175" s="332">
        <f>JAN!Q175+FEB!Q175+MAR!Q175+APR!Q175+MEI!Q175+JUN!Q175+JUL!Q175+AGS!Q175+SEPT!Q175+OKT!Q175+NOV!Q175+DES!Q175</f>
        <v>0</v>
      </c>
      <c r="S175" s="336">
        <f t="shared" si="14"/>
        <v>1</v>
      </c>
      <c r="T175" s="336">
        <f t="shared" si="15"/>
        <v>0.99529411764705877</v>
      </c>
      <c r="U175" s="336">
        <f t="shared" si="16"/>
        <v>0</v>
      </c>
      <c r="V175" s="336">
        <f t="shared" si="17"/>
        <v>1.5330784214703123E-2</v>
      </c>
      <c r="W175" s="336">
        <f t="shared" si="18"/>
        <v>0.12787903110483756</v>
      </c>
      <c r="X175" s="343">
        <f t="shared" si="19"/>
        <v>1.9604858314535731</v>
      </c>
      <c r="Y175" s="344" t="str">
        <f t="shared" si="20"/>
        <v>Endemis sedang</v>
      </c>
      <c r="Z175" s="344" t="s">
        <v>633</v>
      </c>
      <c r="AA175" s="348">
        <v>1349</v>
      </c>
    </row>
    <row r="176" spans="1:27" ht="30" hidden="1" customHeight="1" x14ac:dyDescent="0.3">
      <c r="A176" s="309">
        <v>175</v>
      </c>
      <c r="B176" s="309">
        <v>11</v>
      </c>
      <c r="C176" s="310" t="s">
        <v>191</v>
      </c>
      <c r="D176" s="310" t="s">
        <v>202</v>
      </c>
      <c r="E176" s="325">
        <f>'REKAP 1 KAB'!E176</f>
        <v>204380</v>
      </c>
      <c r="F176" s="311">
        <f>JAN!E176+FEB!E176+MAR!E176+APR!E176+MEI!E176+JUN!E176+JUL!E176+AGS!E176+SEPT!E176+OKT!E176+NOV!E176+DES!E176</f>
        <v>8087</v>
      </c>
      <c r="G176" s="311">
        <f>JAN!F176+FEB!F176+MAR!F176+APR!F176+MEI!F176+JUN!F176+JUL!F176+AGS!F176+SEPT!F176+OKT!F176+NOV!F176+DES!F176</f>
        <v>6239</v>
      </c>
      <c r="H176" s="311">
        <f>JAN!G176+FEB!G176+MAR!G176+APR!G176+MEI!G176+JUN!G176+JUL!G176+AGS!G176+SEPT!G176+OKT!G176+NOV!G176+DES!G176</f>
        <v>1610</v>
      </c>
      <c r="I176" s="311">
        <f>JAN!H176+FEB!H176+MAR!H176+APR!H176+MEI!H176+JUN!H176+JUL!H176+AGS!H176+SEPT!H176+OKT!H176+NOV!H176+DES!H176</f>
        <v>7849</v>
      </c>
      <c r="J176" s="311">
        <f>JAN!I176+FEB!I176+MAR!I176+APR!I176+MEI!I176+JUN!I176+JUL!I176+AGS!I176+SEPT!I176+OKT!I176+NOV!I176+DES!I176</f>
        <v>6239</v>
      </c>
      <c r="K176" s="311">
        <f>JAN!J176+FEB!J176+MAR!J176+APR!J176+MEI!J176+JUN!J176+JUL!J176+AGS!J176+SEPT!J176+OKT!J176+NOV!J176+DES!J176</f>
        <v>1610</v>
      </c>
      <c r="L176" s="311">
        <f>JAN!K176+FEB!K176+MAR!K176+APR!K176+MEI!K176+JUN!K176+JUL!K176+AGS!K176+SEPT!K176+OKT!K176+NOV!K176+DES!K176</f>
        <v>7849</v>
      </c>
      <c r="M176" s="311">
        <f>JAN!L176+FEB!L176+MAR!L176+APR!L176+MEI!L176+JUN!L176+JUL!L176+AGS!L176+SEPT!L176+OKT!L176+NOV!L176+DES!L176</f>
        <v>907</v>
      </c>
      <c r="N176" s="311">
        <f>JAN!M176+FEB!M176+MAR!M176+APR!M176+MEI!M176+JUN!M176+JUL!M176+AGS!M176+SEPT!M176+OKT!M176+NOV!M176+DES!M176</f>
        <v>907</v>
      </c>
      <c r="O176" s="311">
        <f>JAN!N176+FEB!N176+MAR!N176+APR!N176+MEI!N176+JUN!N176+JUL!N176+AGS!N176+SEPT!N176+OKT!N176+NOV!N176+DES!N176</f>
        <v>0</v>
      </c>
      <c r="P176" s="311">
        <f>JAN!O176+FEB!O176+MAR!O176+APR!O176+MEI!O176+JUN!O176+JUL!O176+AGS!O176+SEPT!O176+OKT!O176+NOV!O176+DES!O176</f>
        <v>0</v>
      </c>
      <c r="Q176" s="311">
        <f>JAN!P176+FEB!P176+MAR!P176+APR!P176+MEI!P176+JUN!P176+JUL!P176+AGS!P176+SEPT!P176+OKT!P176+NOV!P176+DES!P176</f>
        <v>0</v>
      </c>
      <c r="R176" s="332">
        <f>JAN!Q176+FEB!Q176+MAR!Q176+APR!Q176+MEI!Q176+JUN!Q176+JUL!Q176+AGS!Q176+SEPT!Q176+OKT!Q176+NOV!Q176+DES!Q176</f>
        <v>0</v>
      </c>
      <c r="S176" s="336">
        <f t="shared" si="14"/>
        <v>0.97057005069865221</v>
      </c>
      <c r="T176" s="336">
        <f t="shared" si="15"/>
        <v>1</v>
      </c>
      <c r="U176" s="336">
        <f t="shared" si="16"/>
        <v>0</v>
      </c>
      <c r="V176" s="336">
        <f t="shared" si="17"/>
        <v>0.11555612179895527</v>
      </c>
      <c r="W176" s="336">
        <f t="shared" si="18"/>
        <v>3.8403953420099814E-2</v>
      </c>
      <c r="X176" s="343">
        <f t="shared" si="19"/>
        <v>4.43781191897446</v>
      </c>
      <c r="Y176" s="344" t="str">
        <f t="shared" si="20"/>
        <v>Endemis sedang</v>
      </c>
      <c r="Z176" s="344" t="s">
        <v>633</v>
      </c>
      <c r="AA176" s="348">
        <v>1800</v>
      </c>
    </row>
    <row r="177" spans="1:27" ht="30" hidden="1" customHeight="1" x14ac:dyDescent="0.3">
      <c r="A177" s="309">
        <v>176</v>
      </c>
      <c r="B177" s="309">
        <v>12</v>
      </c>
      <c r="C177" s="310" t="s">
        <v>191</v>
      </c>
      <c r="D177" s="310" t="s">
        <v>203</v>
      </c>
      <c r="E177" s="325">
        <f>'REKAP 1 KAB'!E177</f>
        <v>140390</v>
      </c>
      <c r="F177" s="311">
        <f>JAN!E177+FEB!E177+MAR!E177+APR!E177+MEI!E177+JUN!E177+JUL!E177+AGS!E177+SEPT!E177+OKT!E177+NOV!E177+DES!E177</f>
        <v>12949</v>
      </c>
      <c r="G177" s="311">
        <f>JAN!F177+FEB!F177+MAR!F177+APR!F177+MEI!F177+JUN!F177+JUL!F177+AGS!F177+SEPT!F177+OKT!F177+NOV!F177+DES!F177</f>
        <v>11158</v>
      </c>
      <c r="H177" s="311">
        <f>JAN!G177+FEB!G177+MAR!G177+APR!G177+MEI!G177+JUN!G177+JUL!G177+AGS!G177+SEPT!G177+OKT!G177+NOV!G177+DES!G177</f>
        <v>1791</v>
      </c>
      <c r="I177" s="311">
        <f>JAN!H177+FEB!H177+MAR!H177+APR!H177+MEI!H177+JUN!H177+JUL!H177+AGS!H177+SEPT!H177+OKT!H177+NOV!H177+DES!H177</f>
        <v>12949</v>
      </c>
      <c r="J177" s="311">
        <f>JAN!I177+FEB!I177+MAR!I177+APR!I177+MEI!I177+JUN!I177+JUL!I177+AGS!I177+SEPT!I177+OKT!I177+NOV!I177+DES!I177</f>
        <v>11158</v>
      </c>
      <c r="K177" s="311">
        <f>JAN!J177+FEB!J177+MAR!J177+APR!J177+MEI!J177+JUN!J177+JUL!J177+AGS!J177+SEPT!J177+OKT!J177+NOV!J177+DES!J177</f>
        <v>1791</v>
      </c>
      <c r="L177" s="311">
        <f>JAN!K177+FEB!K177+MAR!K177+APR!K177+MEI!K177+JUN!K177+JUL!K177+AGS!K177+SEPT!K177+OKT!K177+NOV!K177+DES!K177</f>
        <v>12949</v>
      </c>
      <c r="M177" s="311">
        <f>JAN!L177+FEB!L177+MAR!L177+APR!L177+MEI!L177+JUN!L177+JUL!L177+AGS!L177+SEPT!L177+OKT!L177+NOV!L177+DES!L177</f>
        <v>918</v>
      </c>
      <c r="N177" s="311">
        <f>JAN!M177+FEB!M177+MAR!M177+APR!M177+MEI!M177+JUN!M177+JUL!M177+AGS!M177+SEPT!M177+OKT!M177+NOV!M177+DES!M177</f>
        <v>885</v>
      </c>
      <c r="O177" s="311">
        <f>JAN!N177+FEB!N177+MAR!N177+APR!N177+MEI!N177+JUN!N177+JUL!N177+AGS!N177+SEPT!N177+OKT!N177+NOV!N177+DES!N177</f>
        <v>0</v>
      </c>
      <c r="P177" s="311">
        <f>JAN!O177+FEB!O177+MAR!O177+APR!O177+MEI!O177+JUN!O177+JUL!O177+AGS!O177+SEPT!O177+OKT!O177+NOV!O177+DES!O177</f>
        <v>0</v>
      </c>
      <c r="Q177" s="311">
        <f>JAN!P177+FEB!P177+MAR!P177+APR!P177+MEI!P177+JUN!P177+JUL!P177+AGS!P177+SEPT!P177+OKT!P177+NOV!P177+DES!P177</f>
        <v>0</v>
      </c>
      <c r="R177" s="332">
        <f>JAN!Q177+FEB!Q177+MAR!Q177+APR!Q177+MEI!Q177+JUN!Q177+JUL!Q177+AGS!Q177+SEPT!Q177+OKT!Q177+NOV!Q177+DES!Q177</f>
        <v>0</v>
      </c>
      <c r="S177" s="336">
        <f t="shared" si="14"/>
        <v>1</v>
      </c>
      <c r="T177" s="336">
        <f t="shared" si="15"/>
        <v>0.96405228758169936</v>
      </c>
      <c r="U177" s="336">
        <f t="shared" si="16"/>
        <v>0</v>
      </c>
      <c r="V177" s="336">
        <f t="shared" si="17"/>
        <v>7.0893505289983783E-2</v>
      </c>
      <c r="W177" s="336">
        <f t="shared" si="18"/>
        <v>9.2235914238905911E-2</v>
      </c>
      <c r="X177" s="343">
        <f t="shared" si="19"/>
        <v>6.5389272740223667</v>
      </c>
      <c r="Y177" s="344" t="str">
        <f t="shared" si="20"/>
        <v>Endemis tinggi I</v>
      </c>
      <c r="Z177" s="344" t="s">
        <v>633</v>
      </c>
      <c r="AA177" s="348">
        <v>2940</v>
      </c>
    </row>
    <row r="178" spans="1:27" ht="30" hidden="1" customHeight="1" x14ac:dyDescent="0.3">
      <c r="A178" s="309">
        <v>177</v>
      </c>
      <c r="B178" s="309">
        <v>13</v>
      </c>
      <c r="C178" s="310" t="s">
        <v>191</v>
      </c>
      <c r="D178" s="310" t="s">
        <v>204</v>
      </c>
      <c r="E178" s="325">
        <f>'REKAP 1 KAB'!E178</f>
        <v>253818</v>
      </c>
      <c r="F178" s="311">
        <f>JAN!E178+FEB!E178+MAR!E178+APR!E178+MEI!E178+JUN!E178+JUL!E178+AGS!E178+SEPT!E178+OKT!E178+NOV!E178+DES!E178</f>
        <v>10727</v>
      </c>
      <c r="G178" s="311">
        <f>JAN!F178+FEB!F178+MAR!F178+APR!F178+MEI!F178+JUN!F178+JUL!F178+AGS!F178+SEPT!F178+OKT!F178+NOV!F178+DES!F178</f>
        <v>8046</v>
      </c>
      <c r="H178" s="311">
        <f>JAN!G178+FEB!G178+MAR!G178+APR!G178+MEI!G178+JUN!G178+JUL!G178+AGS!G178+SEPT!G178+OKT!G178+NOV!G178+DES!G178</f>
        <v>2681</v>
      </c>
      <c r="I178" s="311">
        <f>JAN!H178+FEB!H178+MAR!H178+APR!H178+MEI!H178+JUN!H178+JUL!H178+AGS!H178+SEPT!H178+OKT!H178+NOV!H178+DES!H178</f>
        <v>10727</v>
      </c>
      <c r="J178" s="311">
        <f>JAN!I178+FEB!I178+MAR!I178+APR!I178+MEI!I178+JUN!I178+JUL!I178+AGS!I178+SEPT!I178+OKT!I178+NOV!I178+DES!I178</f>
        <v>8046</v>
      </c>
      <c r="K178" s="311">
        <f>JAN!J178+FEB!J178+MAR!J178+APR!J178+MEI!J178+JUN!J178+JUL!J178+AGS!J178+SEPT!J178+OKT!J178+NOV!J178+DES!J178</f>
        <v>2681</v>
      </c>
      <c r="L178" s="311">
        <f>JAN!K178+FEB!K178+MAR!K178+APR!K178+MEI!K178+JUN!K178+JUL!K178+AGS!K178+SEPT!K178+OKT!K178+NOV!K178+DES!K178</f>
        <v>10727</v>
      </c>
      <c r="M178" s="311">
        <f>JAN!L178+FEB!L178+MAR!L178+APR!L178+MEI!L178+JUN!L178+JUL!L178+AGS!L178+SEPT!L178+OKT!L178+NOV!L178+DES!L178</f>
        <v>318</v>
      </c>
      <c r="N178" s="311">
        <f>JAN!M178+FEB!M178+MAR!M178+APR!M178+MEI!M178+JUN!M178+JUL!M178+AGS!M178+SEPT!M178+OKT!M178+NOV!M178+DES!M178</f>
        <v>317</v>
      </c>
      <c r="O178" s="311">
        <f>JAN!N178+FEB!N178+MAR!N178+APR!N178+MEI!N178+JUN!N178+JUL!N178+AGS!N178+SEPT!N178+OKT!N178+NOV!N178+DES!N178</f>
        <v>0</v>
      </c>
      <c r="P178" s="311">
        <f>JAN!O178+FEB!O178+MAR!O178+APR!O178+MEI!O178+JUN!O178+JUL!O178+AGS!O178+SEPT!O178+OKT!O178+NOV!O178+DES!O178</f>
        <v>0</v>
      </c>
      <c r="Q178" s="311">
        <f>JAN!P178+FEB!P178+MAR!P178+APR!P178+MEI!P178+JUN!P178+JUL!P178+AGS!P178+SEPT!P178+OKT!P178+NOV!P178+DES!P178</f>
        <v>0</v>
      </c>
      <c r="R178" s="332">
        <f>JAN!Q178+FEB!Q178+MAR!Q178+APR!Q178+MEI!Q178+JUN!Q178+JUL!Q178+AGS!Q178+SEPT!Q178+OKT!Q178+NOV!Q178+DES!Q178</f>
        <v>0</v>
      </c>
      <c r="S178" s="336">
        <f t="shared" si="14"/>
        <v>1</v>
      </c>
      <c r="T178" s="336">
        <f t="shared" si="15"/>
        <v>0.99685534591194969</v>
      </c>
      <c r="U178" s="336">
        <f t="shared" si="16"/>
        <v>0</v>
      </c>
      <c r="V178" s="336">
        <f t="shared" si="17"/>
        <v>2.9644821478512166E-2</v>
      </c>
      <c r="W178" s="336">
        <f t="shared" si="18"/>
        <v>4.2262566090663388E-2</v>
      </c>
      <c r="X178" s="343">
        <f t="shared" si="19"/>
        <v>1.252866226981538</v>
      </c>
      <c r="Y178" s="344" t="str">
        <f t="shared" si="20"/>
        <v>Endemis sedang</v>
      </c>
      <c r="Z178" s="344" t="s">
        <v>601</v>
      </c>
      <c r="AA178" s="348">
        <v>705</v>
      </c>
    </row>
    <row r="179" spans="1:27" ht="30" hidden="1" customHeight="1" x14ac:dyDescent="0.3">
      <c r="A179" s="309">
        <v>178</v>
      </c>
      <c r="B179" s="309">
        <v>14</v>
      </c>
      <c r="C179" s="310" t="s">
        <v>191</v>
      </c>
      <c r="D179" s="310" t="s">
        <v>205</v>
      </c>
      <c r="E179" s="325">
        <f>'REKAP 1 KAB'!E179</f>
        <v>318920</v>
      </c>
      <c r="F179" s="311">
        <f>JAN!E179+FEB!E179+MAR!E179+APR!E179+MEI!E179+JUN!E179+JUL!E179+AGS!E179+SEPT!E179+OKT!E179+NOV!E179+DES!E179</f>
        <v>18778</v>
      </c>
      <c r="G179" s="311">
        <f>JAN!F179+FEB!F179+MAR!F179+APR!F179+MEI!F179+JUN!F179+JUL!F179+AGS!F179+SEPT!F179+OKT!F179+NOV!F179+DES!F179</f>
        <v>12983</v>
      </c>
      <c r="H179" s="311">
        <f>JAN!G179+FEB!G179+MAR!G179+APR!G179+MEI!G179+JUN!G179+JUL!G179+AGS!G179+SEPT!G179+OKT!G179+NOV!G179+DES!G179</f>
        <v>5795</v>
      </c>
      <c r="I179" s="311">
        <f>JAN!H179+FEB!H179+MAR!H179+APR!H179+MEI!H179+JUN!H179+JUL!H179+AGS!H179+SEPT!H179+OKT!H179+NOV!H179+DES!H179</f>
        <v>18778</v>
      </c>
      <c r="J179" s="311">
        <f>JAN!I179+FEB!I179+MAR!I179+APR!I179+MEI!I179+JUN!I179+JUL!I179+AGS!I179+SEPT!I179+OKT!I179+NOV!I179+DES!I179</f>
        <v>12983</v>
      </c>
      <c r="K179" s="311">
        <f>JAN!J179+FEB!J179+MAR!J179+APR!J179+MEI!J179+JUN!J179+JUL!J179+AGS!J179+SEPT!J179+OKT!J179+NOV!J179+DES!J179</f>
        <v>5795</v>
      </c>
      <c r="L179" s="311">
        <f>JAN!K179+FEB!K179+MAR!K179+APR!K179+MEI!K179+JUN!K179+JUL!K179+AGS!K179+SEPT!K179+OKT!K179+NOV!K179+DES!K179</f>
        <v>18778</v>
      </c>
      <c r="M179" s="311">
        <f>JAN!L179+FEB!L179+MAR!L179+APR!L179+MEI!L179+JUN!L179+JUL!L179+AGS!L179+SEPT!L179+OKT!L179+NOV!L179+DES!L179</f>
        <v>117</v>
      </c>
      <c r="N179" s="311">
        <f>JAN!M179+FEB!M179+MAR!M179+APR!M179+MEI!M179+JUN!M179+JUL!M179+AGS!M179+SEPT!M179+OKT!M179+NOV!M179+DES!M179</f>
        <v>106</v>
      </c>
      <c r="O179" s="311">
        <f>JAN!N179+FEB!N179+MAR!N179+APR!N179+MEI!N179+JUN!N179+JUL!N179+AGS!N179+SEPT!N179+OKT!N179+NOV!N179+DES!N179</f>
        <v>0</v>
      </c>
      <c r="P179" s="311">
        <v>117</v>
      </c>
      <c r="Q179" s="311">
        <f>JAN!P179+FEB!P179+MAR!P179+APR!P179+MEI!P179+JUN!P179+JUL!P179+AGS!P179+SEPT!P179+OKT!P179+NOV!P179+DES!P179</f>
        <v>0</v>
      </c>
      <c r="R179" s="332">
        <f>JAN!Q179+FEB!Q179+MAR!Q179+APR!Q179+MEI!Q179+JUN!Q179+JUL!Q179+AGS!Q179+SEPT!Q179+OKT!Q179+NOV!Q179+DES!Q179</f>
        <v>0</v>
      </c>
      <c r="S179" s="336">
        <f t="shared" si="14"/>
        <v>1</v>
      </c>
      <c r="T179" s="336">
        <f t="shared" si="15"/>
        <v>0.90598290598290598</v>
      </c>
      <c r="U179" s="336">
        <f t="shared" si="16"/>
        <v>0</v>
      </c>
      <c r="V179" s="336">
        <f t="shared" si="17"/>
        <v>6.2306954947278729E-3</v>
      </c>
      <c r="W179" s="336">
        <f t="shared" si="18"/>
        <v>5.8879969898407124E-2</v>
      </c>
      <c r="X179" s="343">
        <f t="shared" si="19"/>
        <v>0.36686316317571804</v>
      </c>
      <c r="Y179" s="344" t="str">
        <f t="shared" si="20"/>
        <v>Endemis rendah</v>
      </c>
      <c r="Z179" s="344" t="s">
        <v>600</v>
      </c>
      <c r="AA179" s="348">
        <v>217</v>
      </c>
    </row>
    <row r="180" spans="1:27" ht="30" hidden="1" customHeight="1" x14ac:dyDescent="0.3">
      <c r="A180" s="309">
        <v>179</v>
      </c>
      <c r="B180" s="309">
        <v>15</v>
      </c>
      <c r="C180" s="310" t="s">
        <v>191</v>
      </c>
      <c r="D180" s="310" t="s">
        <v>206</v>
      </c>
      <c r="E180" s="325">
        <f>'REKAP 1 KAB'!E180</f>
        <v>272988</v>
      </c>
      <c r="F180" s="311">
        <f>JAN!E180+FEB!E180+MAR!E180+APR!E180+MEI!E180+JUN!E180+JUL!E180+AGS!E180+SEPT!E180+OKT!E180+NOV!E180+DES!E180</f>
        <v>30554</v>
      </c>
      <c r="G180" s="311">
        <f>JAN!F180+FEB!F180+MAR!F180+APR!F180+MEI!F180+JUN!F180+JUL!F180+AGS!F180+SEPT!F180+OKT!F180+NOV!F180+DES!F180</f>
        <v>27435</v>
      </c>
      <c r="H180" s="311">
        <f>JAN!G180+FEB!G180+MAR!G180+APR!G180+MEI!G180+JUN!G180+JUL!G180+AGS!G180+SEPT!G180+OKT!G180+NOV!G180+DES!G180</f>
        <v>3119</v>
      </c>
      <c r="I180" s="311">
        <f>JAN!H180+FEB!H180+MAR!H180+APR!H180+MEI!H180+JUN!H180+JUL!H180+AGS!H180+SEPT!H180+OKT!H180+NOV!H180+DES!H180</f>
        <v>30554</v>
      </c>
      <c r="J180" s="311">
        <f>JAN!I180+FEB!I180+MAR!I180+APR!I180+MEI!I180+JUN!I180+JUL!I180+AGS!I180+SEPT!I180+OKT!I180+NOV!I180+DES!I180</f>
        <v>27435</v>
      </c>
      <c r="K180" s="311">
        <f>JAN!J180+FEB!J180+MAR!J180+APR!J180+MEI!J180+JUN!J180+JUL!J180+AGS!J180+SEPT!J180+OKT!J180+NOV!J180+DES!J180</f>
        <v>3119</v>
      </c>
      <c r="L180" s="311">
        <f>JAN!K180+FEB!K180+MAR!K180+APR!K180+MEI!K180+JUN!K180+JUL!K180+AGS!K180+SEPT!K180+OKT!K180+NOV!K180+DES!K180</f>
        <v>30554</v>
      </c>
      <c r="M180" s="311">
        <f>JAN!L180+FEB!L180+MAR!L180+APR!L180+MEI!L180+JUN!L180+JUL!L180+AGS!L180+SEPT!L180+OKT!L180+NOV!L180+DES!L180</f>
        <v>169</v>
      </c>
      <c r="N180" s="311">
        <f>JAN!M180+FEB!M180+MAR!M180+APR!M180+MEI!M180+JUN!M180+JUL!M180+AGS!M180+SEPT!M180+OKT!M180+NOV!M180+DES!M180</f>
        <v>169</v>
      </c>
      <c r="O180" s="311">
        <f>JAN!N180+FEB!N180+MAR!N180+APR!N180+MEI!N180+JUN!N180+JUL!N180+AGS!N180+SEPT!N180+OKT!N180+NOV!N180+DES!N180</f>
        <v>0</v>
      </c>
      <c r="P180" s="311">
        <v>169</v>
      </c>
      <c r="Q180" s="311">
        <f>JAN!P180+FEB!P180+MAR!P180+APR!P180+MEI!P180+JUN!P180+JUL!P180+AGS!P180+SEPT!P180+OKT!P180+NOV!P180+DES!P180</f>
        <v>0</v>
      </c>
      <c r="R180" s="332">
        <f>JAN!Q180+FEB!Q180+MAR!Q180+APR!Q180+MEI!Q180+JUN!Q180+JUL!Q180+AGS!Q180+SEPT!Q180+OKT!Q180+NOV!Q180+DES!Q180</f>
        <v>0</v>
      </c>
      <c r="S180" s="336">
        <f t="shared" si="14"/>
        <v>1</v>
      </c>
      <c r="T180" s="336">
        <f t="shared" si="15"/>
        <v>1</v>
      </c>
      <c r="U180" s="336">
        <f t="shared" si="16"/>
        <v>0</v>
      </c>
      <c r="V180" s="336">
        <f t="shared" si="17"/>
        <v>5.5311906787981931E-3</v>
      </c>
      <c r="W180" s="336">
        <f t="shared" si="18"/>
        <v>0.11192433367034449</v>
      </c>
      <c r="X180" s="343">
        <f t="shared" si="19"/>
        <v>0.61907483112810824</v>
      </c>
      <c r="Y180" s="344" t="str">
        <f t="shared" si="20"/>
        <v>Endemis rendah</v>
      </c>
      <c r="Z180" s="344" t="s">
        <v>601</v>
      </c>
      <c r="AA180" s="348">
        <v>671</v>
      </c>
    </row>
    <row r="181" spans="1:27" ht="30" hidden="1" customHeight="1" x14ac:dyDescent="0.3">
      <c r="A181" s="309">
        <v>180</v>
      </c>
      <c r="B181" s="309">
        <v>16</v>
      </c>
      <c r="C181" s="310" t="s">
        <v>191</v>
      </c>
      <c r="D181" s="310" t="s">
        <v>207</v>
      </c>
      <c r="E181" s="325">
        <f>'REKAP 1 KAB'!E181</f>
        <v>144414</v>
      </c>
      <c r="F181" s="311">
        <f>JAN!E181+FEB!E181+MAR!E181+APR!E181+MEI!E181+JUN!E181+JUL!E181+AGS!E181+SEPT!E181+OKT!E181+NOV!E181+DES!E181</f>
        <v>13214</v>
      </c>
      <c r="G181" s="311">
        <f>JAN!F181+FEB!F181+MAR!F181+APR!F181+MEI!F181+JUN!F181+JUL!F181+AGS!F181+SEPT!F181+OKT!F181+NOV!F181+DES!F181</f>
        <v>4593</v>
      </c>
      <c r="H181" s="311">
        <f>JAN!G181+FEB!G181+MAR!G181+APR!G181+MEI!G181+JUN!G181+JUL!G181+AGS!G181+SEPT!G181+OKT!G181+NOV!G181+DES!G181</f>
        <v>8621</v>
      </c>
      <c r="I181" s="311">
        <f>JAN!H181+FEB!H181+MAR!H181+APR!H181+MEI!H181+JUN!H181+JUL!H181+AGS!H181+SEPT!H181+OKT!H181+NOV!H181+DES!H181</f>
        <v>13214</v>
      </c>
      <c r="J181" s="311">
        <f>JAN!I181+FEB!I181+MAR!I181+APR!I181+MEI!I181+JUN!I181+JUL!I181+AGS!I181+SEPT!I181+OKT!I181+NOV!I181+DES!I181</f>
        <v>4593</v>
      </c>
      <c r="K181" s="311">
        <f>JAN!J181+FEB!J181+MAR!J181+APR!J181+MEI!J181+JUN!J181+JUL!J181+AGS!J181+SEPT!J181+OKT!J181+NOV!J181+DES!J181</f>
        <v>8621</v>
      </c>
      <c r="L181" s="311">
        <f>JAN!K181+FEB!K181+MAR!K181+APR!K181+MEI!K181+JUN!K181+JUL!K181+AGS!K181+SEPT!K181+OKT!K181+NOV!K181+DES!K181</f>
        <v>13214</v>
      </c>
      <c r="M181" s="311">
        <f>JAN!L181+FEB!L181+MAR!L181+APR!L181+MEI!L181+JUN!L181+JUL!L181+AGS!L181+SEPT!L181+OKT!L181+NOV!L181+DES!L181</f>
        <v>11</v>
      </c>
      <c r="N181" s="311">
        <f>JAN!M181+FEB!M181+MAR!M181+APR!M181+MEI!M181+JUN!M181+JUL!M181+AGS!M181+SEPT!M181+OKT!M181+NOV!M181+DES!M181</f>
        <v>11</v>
      </c>
      <c r="O181" s="311">
        <f>JAN!N181+FEB!N181+MAR!N181+APR!N181+MEI!N181+JUN!N181+JUL!N181+AGS!N181+SEPT!N181+OKT!N181+NOV!N181+DES!N181</f>
        <v>0</v>
      </c>
      <c r="P181" s="311">
        <v>11</v>
      </c>
      <c r="Q181" s="311">
        <f>JAN!P181+FEB!P181+MAR!P181+APR!P181+MEI!P181+JUN!P181+JUL!P181+AGS!P181+SEPT!P181+OKT!P181+NOV!P181+DES!P181</f>
        <v>0</v>
      </c>
      <c r="R181" s="332">
        <f>JAN!Q181+FEB!Q181+MAR!Q181+APR!Q181+MEI!Q181+JUN!Q181+JUL!Q181+AGS!Q181+SEPT!Q181+OKT!Q181+NOV!Q181+DES!Q181</f>
        <v>0</v>
      </c>
      <c r="S181" s="336">
        <f t="shared" si="14"/>
        <v>1</v>
      </c>
      <c r="T181" s="336">
        <f t="shared" si="15"/>
        <v>1</v>
      </c>
      <c r="U181" s="336">
        <f t="shared" si="16"/>
        <v>0</v>
      </c>
      <c r="V181" s="336">
        <f t="shared" si="17"/>
        <v>8.3245043136067807E-4</v>
      </c>
      <c r="W181" s="336">
        <f t="shared" si="18"/>
        <v>9.1500824019831867E-2</v>
      </c>
      <c r="X181" s="343">
        <f t="shared" si="19"/>
        <v>7.616990042516654E-2</v>
      </c>
      <c r="Y181" s="344" t="str">
        <f t="shared" si="20"/>
        <v>Endemis rendah</v>
      </c>
      <c r="Z181" s="344" t="s">
        <v>600</v>
      </c>
      <c r="AA181" s="348">
        <v>55</v>
      </c>
    </row>
    <row r="182" spans="1:27" ht="30" hidden="1" customHeight="1" x14ac:dyDescent="0.3">
      <c r="A182" s="309">
        <v>181</v>
      </c>
      <c r="B182" s="309">
        <v>17</v>
      </c>
      <c r="C182" s="310" t="s">
        <v>191</v>
      </c>
      <c r="D182" s="310" t="s">
        <v>208</v>
      </c>
      <c r="E182" s="325">
        <f>'REKAP 1 KAB'!E182</f>
        <v>161196</v>
      </c>
      <c r="F182" s="311">
        <f>JAN!E182+FEB!E182+MAR!E182+APR!E182+MEI!E182+JUN!E182+JUL!E182+AGS!E182+SEPT!E182+OKT!E182+NOV!E182+DES!E182</f>
        <v>3056</v>
      </c>
      <c r="G182" s="311">
        <f>JAN!F182+FEB!F182+MAR!F182+APR!F182+MEI!F182+JUN!F182+JUL!F182+AGS!F182+SEPT!F182+OKT!F182+NOV!F182+DES!F182</f>
        <v>3056</v>
      </c>
      <c r="H182" s="311">
        <f>JAN!G182+FEB!G182+MAR!G182+APR!G182+MEI!G182+JUN!G182+JUL!G182+AGS!G182+SEPT!G182+OKT!G182+NOV!G182+DES!G182</f>
        <v>0</v>
      </c>
      <c r="I182" s="311">
        <f>JAN!H182+FEB!H182+MAR!H182+APR!H182+MEI!H182+JUN!H182+JUL!H182+AGS!H182+SEPT!H182+OKT!H182+NOV!H182+DES!H182</f>
        <v>3056</v>
      </c>
      <c r="J182" s="311">
        <f>JAN!I182+FEB!I182+MAR!I182+APR!I182+MEI!I182+JUN!I182+JUL!I182+AGS!I182+SEPT!I182+OKT!I182+NOV!I182+DES!I182</f>
        <v>3056</v>
      </c>
      <c r="K182" s="311">
        <f>JAN!J182+FEB!J182+MAR!J182+APR!J182+MEI!J182+JUN!J182+JUL!J182+AGS!J182+SEPT!J182+OKT!J182+NOV!J182+DES!J182</f>
        <v>0</v>
      </c>
      <c r="L182" s="311">
        <f>JAN!K182+FEB!K182+MAR!K182+APR!K182+MEI!K182+JUN!K182+JUL!K182+AGS!K182+SEPT!K182+OKT!K182+NOV!K182+DES!K182</f>
        <v>3056</v>
      </c>
      <c r="M182" s="311">
        <f>JAN!L182+FEB!L182+MAR!L182+APR!L182+MEI!L182+JUN!L182+JUL!L182+AGS!L182+SEPT!L182+OKT!L182+NOV!L182+DES!L182</f>
        <v>36</v>
      </c>
      <c r="N182" s="311">
        <f>JAN!M182+FEB!M182+MAR!M182+APR!M182+MEI!M182+JUN!M182+JUL!M182+AGS!M182+SEPT!M182+OKT!M182+NOV!M182+DES!M182</f>
        <v>36</v>
      </c>
      <c r="O182" s="311">
        <f>JAN!N182+FEB!N182+MAR!N182+APR!N182+MEI!N182+JUN!N182+JUL!N182+AGS!N182+SEPT!N182+OKT!N182+NOV!N182+DES!N182</f>
        <v>0</v>
      </c>
      <c r="P182" s="311">
        <v>36</v>
      </c>
      <c r="Q182" s="311">
        <f>JAN!P182+FEB!P182+MAR!P182+APR!P182+MEI!P182+JUN!P182+JUL!P182+AGS!P182+SEPT!P182+OKT!P182+NOV!P182+DES!P182</f>
        <v>0</v>
      </c>
      <c r="R182" s="332">
        <f>JAN!Q182+FEB!Q182+MAR!Q182+APR!Q182+MEI!Q182+JUN!Q182+JUL!Q182+AGS!Q182+SEPT!Q182+OKT!Q182+NOV!Q182+DES!Q182</f>
        <v>0</v>
      </c>
      <c r="S182" s="336">
        <f t="shared" si="14"/>
        <v>1</v>
      </c>
      <c r="T182" s="336">
        <f t="shared" si="15"/>
        <v>1</v>
      </c>
      <c r="U182" s="336">
        <f t="shared" si="16"/>
        <v>0</v>
      </c>
      <c r="V182" s="336">
        <f t="shared" si="17"/>
        <v>1.1780104712041885E-2</v>
      </c>
      <c r="W182" s="336">
        <f t="shared" si="18"/>
        <v>1.8958286806124221E-2</v>
      </c>
      <c r="X182" s="343">
        <f t="shared" si="19"/>
        <v>0.22333060373706543</v>
      </c>
      <c r="Y182" s="344" t="str">
        <f t="shared" si="20"/>
        <v>Endemis rendah</v>
      </c>
      <c r="Z182" s="344" t="s">
        <v>600</v>
      </c>
      <c r="AA182" s="348">
        <v>63</v>
      </c>
    </row>
    <row r="183" spans="1:27" ht="30" hidden="1" customHeight="1" x14ac:dyDescent="0.3">
      <c r="A183" s="309">
        <v>182</v>
      </c>
      <c r="B183" s="309">
        <v>18</v>
      </c>
      <c r="C183" s="310" t="s">
        <v>191</v>
      </c>
      <c r="D183" s="310" t="s">
        <v>209</v>
      </c>
      <c r="E183" s="325">
        <f>'REKAP 1 KAB'!E183</f>
        <v>283313</v>
      </c>
      <c r="F183" s="311">
        <f>JAN!E183+FEB!E183+MAR!E183+APR!E183+MEI!E183+JUN!E183+JUL!E183+AGS!E183+SEPT!E183+OKT!E183+NOV!E183+DES!E183</f>
        <v>9181</v>
      </c>
      <c r="G183" s="311">
        <f>JAN!F183+FEB!F183+MAR!F183+APR!F183+MEI!F183+JUN!F183+JUL!F183+AGS!F183+SEPT!F183+OKT!F183+NOV!F183+DES!F183</f>
        <v>6146</v>
      </c>
      <c r="H183" s="311">
        <f>JAN!G183+FEB!G183+MAR!G183+APR!G183+MEI!G183+JUN!G183+JUL!G183+AGS!G183+SEPT!G183+OKT!G183+NOV!G183+DES!G183</f>
        <v>3035</v>
      </c>
      <c r="I183" s="311">
        <f>JAN!H183+FEB!H183+MAR!H183+APR!H183+MEI!H183+JUN!H183+JUL!H183+AGS!H183+SEPT!H183+OKT!H183+NOV!H183+DES!H183</f>
        <v>9181</v>
      </c>
      <c r="J183" s="311">
        <f>JAN!I183+FEB!I183+MAR!I183+APR!I183+MEI!I183+JUN!I183+JUL!I183+AGS!I183+SEPT!I183+OKT!I183+NOV!I183+DES!I183</f>
        <v>6146</v>
      </c>
      <c r="K183" s="311">
        <f>JAN!J183+FEB!J183+MAR!J183+APR!J183+MEI!J183+JUN!J183+JUL!J183+AGS!J183+SEPT!J183+OKT!J183+NOV!J183+DES!J183</f>
        <v>3035</v>
      </c>
      <c r="L183" s="311">
        <f>JAN!K183+FEB!K183+MAR!K183+APR!K183+MEI!K183+JUN!K183+JUL!K183+AGS!K183+SEPT!K183+OKT!K183+NOV!K183+DES!K183</f>
        <v>9181</v>
      </c>
      <c r="M183" s="311">
        <f>JAN!L183+FEB!L183+MAR!L183+APR!L183+MEI!L183+JUN!L183+JUL!L183+AGS!L183+SEPT!L183+OKT!L183+NOV!L183+DES!L183</f>
        <v>2</v>
      </c>
      <c r="N183" s="311">
        <f>JAN!M183+FEB!M183+MAR!M183+APR!M183+MEI!M183+JUN!M183+JUL!M183+AGS!M183+SEPT!M183+OKT!M183+NOV!M183+DES!M183</f>
        <v>2</v>
      </c>
      <c r="O183" s="311">
        <f>JAN!N183+FEB!N183+MAR!N183+APR!N183+MEI!N183+JUN!N183+JUL!N183+AGS!N183+SEPT!N183+OKT!N183+NOV!N183+DES!N183</f>
        <v>0</v>
      </c>
      <c r="P183" s="311">
        <f>JAN!O183+FEB!O183+MAR!O183+APR!O183+MEI!O183+JUN!O183+JUL!O183+AGS!O183+SEPT!O183+OKT!O183+NOV!O183+DES!O183</f>
        <v>0</v>
      </c>
      <c r="Q183" s="311">
        <v>2</v>
      </c>
      <c r="R183" s="332">
        <f>JAN!Q183+FEB!Q183+MAR!Q183+APR!Q183+MEI!Q183+JUN!Q183+JUL!Q183+AGS!Q183+SEPT!Q183+OKT!Q183+NOV!Q183+DES!Q183</f>
        <v>0</v>
      </c>
      <c r="S183" s="336">
        <f t="shared" si="14"/>
        <v>1</v>
      </c>
      <c r="T183" s="336">
        <f t="shared" si="15"/>
        <v>1</v>
      </c>
      <c r="U183" s="336">
        <f t="shared" si="16"/>
        <v>0</v>
      </c>
      <c r="V183" s="336">
        <f t="shared" si="17"/>
        <v>2.1784119376974185E-4</v>
      </c>
      <c r="W183" s="336">
        <f t="shared" si="18"/>
        <v>3.240585500841825E-2</v>
      </c>
      <c r="X183" s="343">
        <f t="shared" si="19"/>
        <v>7.0593301401629992E-3</v>
      </c>
      <c r="Y183" s="344" t="str">
        <f t="shared" si="20"/>
        <v>Endemis rendah</v>
      </c>
      <c r="Z183" s="344" t="s">
        <v>600</v>
      </c>
      <c r="AA183" s="348">
        <v>4</v>
      </c>
    </row>
    <row r="184" spans="1:27" ht="30" hidden="1" customHeight="1" x14ac:dyDescent="0.3">
      <c r="A184" s="309">
        <v>183</v>
      </c>
      <c r="B184" s="309">
        <v>19</v>
      </c>
      <c r="C184" s="310" t="s">
        <v>191</v>
      </c>
      <c r="D184" s="310" t="s">
        <v>210</v>
      </c>
      <c r="E184" s="325">
        <f>'REKAP 1 KAB'!E184</f>
        <v>333912</v>
      </c>
      <c r="F184" s="311">
        <f>JAN!E184+FEB!E184+MAR!E184+APR!E184+MEI!E184+JUN!E184+JUL!E184+AGS!E184+SEPT!E184+OKT!E184+NOV!E184+DES!E184</f>
        <v>30515</v>
      </c>
      <c r="G184" s="311">
        <f>JAN!F184+FEB!F184+MAR!F184+APR!F184+MEI!F184+JUN!F184+JUL!F184+AGS!F184+SEPT!F184+OKT!F184+NOV!F184+DES!F184</f>
        <v>23254</v>
      </c>
      <c r="H184" s="311">
        <f>JAN!G184+FEB!G184+MAR!G184+APR!G184+MEI!G184+JUN!G184+JUL!G184+AGS!G184+SEPT!G184+OKT!G184+NOV!G184+DES!G184</f>
        <v>7261</v>
      </c>
      <c r="I184" s="311">
        <f>JAN!H184+FEB!H184+MAR!H184+APR!H184+MEI!H184+JUN!H184+JUL!H184+AGS!H184+SEPT!H184+OKT!H184+NOV!H184+DES!H184</f>
        <v>30515</v>
      </c>
      <c r="J184" s="311">
        <f>JAN!I184+FEB!I184+MAR!I184+APR!I184+MEI!I184+JUN!I184+JUL!I184+AGS!I184+SEPT!I184+OKT!I184+NOV!I184+DES!I184</f>
        <v>23254</v>
      </c>
      <c r="K184" s="311">
        <f>JAN!J184+FEB!J184+MAR!J184+APR!J184+MEI!J184+JUN!J184+JUL!J184+AGS!J184+SEPT!J184+OKT!J184+NOV!J184+DES!J184</f>
        <v>7261</v>
      </c>
      <c r="L184" s="311">
        <f>JAN!K184+FEB!K184+MAR!K184+APR!K184+MEI!K184+JUN!K184+JUL!K184+AGS!K184+SEPT!K184+OKT!K184+NOV!K184+DES!K184</f>
        <v>30515</v>
      </c>
      <c r="M184" s="311">
        <f>JAN!L184+FEB!L184+MAR!L184+APR!L184+MEI!L184+JUN!L184+JUL!L184+AGS!L184+SEPT!L184+OKT!L184+NOV!L184+DES!L184</f>
        <v>29</v>
      </c>
      <c r="N184" s="311">
        <f>JAN!M184+FEB!M184+MAR!M184+APR!M184+MEI!M184+JUN!M184+JUL!M184+AGS!M184+SEPT!M184+OKT!M184+NOV!M184+DES!M184</f>
        <v>29</v>
      </c>
      <c r="O184" s="311">
        <f>JAN!N184+FEB!N184+MAR!N184+APR!N184+MEI!N184+JUN!N184+JUL!N184+AGS!N184+SEPT!N184+OKT!N184+NOV!N184+DES!N184</f>
        <v>0</v>
      </c>
      <c r="P184" s="311">
        <f>JAN!O184+FEB!O184+MAR!O184+APR!O184+MEI!O184+JUN!O184+JUL!O184+AGS!O184+SEPT!O184+OKT!O184+NOV!O184+DES!O184</f>
        <v>0</v>
      </c>
      <c r="Q184" s="311">
        <v>29</v>
      </c>
      <c r="R184" s="332">
        <f>JAN!Q184+FEB!Q184+MAR!Q184+APR!Q184+MEI!Q184+JUN!Q184+JUL!Q184+AGS!Q184+SEPT!Q184+OKT!Q184+NOV!Q184+DES!Q184</f>
        <v>0</v>
      </c>
      <c r="S184" s="336">
        <f t="shared" si="14"/>
        <v>1</v>
      </c>
      <c r="T184" s="336">
        <f t="shared" si="15"/>
        <v>1</v>
      </c>
      <c r="U184" s="336">
        <f t="shared" si="16"/>
        <v>0</v>
      </c>
      <c r="V184" s="336">
        <f t="shared" si="17"/>
        <v>9.503522857611011E-4</v>
      </c>
      <c r="W184" s="336">
        <f t="shared" si="18"/>
        <v>9.1386353290687367E-2</v>
      </c>
      <c r="X184" s="343">
        <f t="shared" si="19"/>
        <v>8.6849229737176264E-2</v>
      </c>
      <c r="Y184" s="344" t="str">
        <f t="shared" si="20"/>
        <v>Endemis rendah</v>
      </c>
      <c r="Z184" s="344" t="s">
        <v>600</v>
      </c>
      <c r="AA184" s="348">
        <v>31</v>
      </c>
    </row>
    <row r="185" spans="1:27" ht="30" hidden="1" customHeight="1" x14ac:dyDescent="0.3">
      <c r="A185" s="309">
        <v>184</v>
      </c>
      <c r="B185" s="309">
        <v>20</v>
      </c>
      <c r="C185" s="310" t="s">
        <v>191</v>
      </c>
      <c r="D185" s="310" t="s">
        <v>211</v>
      </c>
      <c r="E185" s="325">
        <f>'REKAP 1 KAB'!E185</f>
        <v>269029</v>
      </c>
      <c r="F185" s="311">
        <f>JAN!E185+FEB!E185+MAR!E185+APR!E185+MEI!E185+JUN!E185+JUL!E185+AGS!E185+SEPT!E185+OKT!E185+NOV!E185+DES!E185</f>
        <v>4892</v>
      </c>
      <c r="G185" s="311">
        <f>JAN!F185+FEB!F185+MAR!F185+APR!F185+MEI!F185+JUN!F185+JUL!F185+AGS!F185+SEPT!F185+OKT!F185+NOV!F185+DES!F185</f>
        <v>3274</v>
      </c>
      <c r="H185" s="311">
        <f>JAN!G185+FEB!G185+MAR!G185+APR!G185+MEI!G185+JUN!G185+JUL!G185+AGS!G185+SEPT!G185+OKT!G185+NOV!G185+DES!G185</f>
        <v>1618</v>
      </c>
      <c r="I185" s="311">
        <f>JAN!H185+FEB!H185+MAR!H185+APR!H185+MEI!H185+JUN!H185+JUL!H185+AGS!H185+SEPT!H185+OKT!H185+NOV!H185+DES!H185</f>
        <v>4892</v>
      </c>
      <c r="J185" s="311">
        <f>JAN!I185+FEB!I185+MAR!I185+APR!I185+MEI!I185+JUN!I185+JUL!I185+AGS!I185+SEPT!I185+OKT!I185+NOV!I185+DES!I185</f>
        <v>3274</v>
      </c>
      <c r="K185" s="311">
        <f>JAN!J185+FEB!J185+MAR!J185+APR!J185+MEI!J185+JUN!J185+JUL!J185+AGS!J185+SEPT!J185+OKT!J185+NOV!J185+DES!J185</f>
        <v>1618</v>
      </c>
      <c r="L185" s="311">
        <f>JAN!K185+FEB!K185+MAR!K185+APR!K185+MEI!K185+JUN!K185+JUL!K185+AGS!K185+SEPT!K185+OKT!K185+NOV!K185+DES!K185</f>
        <v>4892</v>
      </c>
      <c r="M185" s="311">
        <f>JAN!L185+FEB!L185+MAR!L185+APR!L185+MEI!L185+JUN!L185+JUL!L185+AGS!L185+SEPT!L185+OKT!L185+NOV!L185+DES!L185</f>
        <v>109</v>
      </c>
      <c r="N185" s="311">
        <f>JAN!M185+FEB!M185+MAR!M185+APR!M185+MEI!M185+JUN!M185+JUL!M185+AGS!M185+SEPT!M185+OKT!M185+NOV!M185+DES!M185</f>
        <v>109</v>
      </c>
      <c r="O185" s="311">
        <f>JAN!N185+FEB!N185+MAR!N185+APR!N185+MEI!N185+JUN!N185+JUL!N185+AGS!N185+SEPT!N185+OKT!N185+NOV!N185+DES!N185</f>
        <v>0</v>
      </c>
      <c r="P185" s="311">
        <v>109</v>
      </c>
      <c r="Q185" s="311">
        <f>JAN!P185+FEB!P185+MAR!P185+APR!P185+MEI!P185+JUN!P185+JUL!P185+AGS!P185+SEPT!P185+OKT!P185+NOV!P185+DES!P185</f>
        <v>0</v>
      </c>
      <c r="R185" s="332">
        <f>JAN!Q185+FEB!Q185+MAR!Q185+APR!Q185+MEI!Q185+JUN!Q185+JUL!Q185+AGS!Q185+SEPT!Q185+OKT!Q185+NOV!Q185+DES!Q185</f>
        <v>0</v>
      </c>
      <c r="S185" s="336">
        <f t="shared" si="14"/>
        <v>1</v>
      </c>
      <c r="T185" s="336">
        <f t="shared" si="15"/>
        <v>1</v>
      </c>
      <c r="U185" s="336">
        <f t="shared" si="16"/>
        <v>0</v>
      </c>
      <c r="V185" s="336">
        <f t="shared" si="17"/>
        <v>2.2281275551921505E-2</v>
      </c>
      <c r="W185" s="336">
        <f t="shared" si="18"/>
        <v>1.8183913258421953E-2</v>
      </c>
      <c r="X185" s="343">
        <f t="shared" si="19"/>
        <v>0.40516078192313837</v>
      </c>
      <c r="Y185" s="344" t="str">
        <f t="shared" si="20"/>
        <v>Endemis rendah</v>
      </c>
      <c r="Z185" s="344" t="s">
        <v>600</v>
      </c>
      <c r="AA185" s="348">
        <v>207</v>
      </c>
    </row>
    <row r="186" spans="1:27" ht="30" hidden="1" customHeight="1" x14ac:dyDescent="0.3">
      <c r="A186" s="309">
        <v>185</v>
      </c>
      <c r="B186" s="309">
        <v>21</v>
      </c>
      <c r="C186" s="310" t="s">
        <v>191</v>
      </c>
      <c r="D186" s="310" t="s">
        <v>212</v>
      </c>
      <c r="E186" s="325">
        <f>'REKAP 1 KAB'!E186</f>
        <v>94406</v>
      </c>
      <c r="F186" s="311">
        <f>JAN!E186+FEB!E186+MAR!E186+APR!E186+MEI!E186+JUN!E186+JUL!E186+AGS!E186+SEPT!E186+OKT!E186+NOV!E186+DES!E186</f>
        <v>5009</v>
      </c>
      <c r="G186" s="311">
        <f>JAN!F186+FEB!F186+MAR!F186+APR!F186+MEI!F186+JUN!F186+JUL!F186+AGS!F186+SEPT!F186+OKT!F186+NOV!F186+DES!F186</f>
        <v>2136</v>
      </c>
      <c r="H186" s="311">
        <f>JAN!G186+FEB!G186+MAR!G186+APR!G186+MEI!G186+JUN!G186+JUL!G186+AGS!G186+SEPT!G186+OKT!G186+NOV!G186+DES!G186</f>
        <v>2873</v>
      </c>
      <c r="I186" s="311">
        <f>JAN!H186+FEB!H186+MAR!H186+APR!H186+MEI!H186+JUN!H186+JUL!H186+AGS!H186+SEPT!H186+OKT!H186+NOV!H186+DES!H186</f>
        <v>5009</v>
      </c>
      <c r="J186" s="311">
        <f>JAN!I186+FEB!I186+MAR!I186+APR!I186+MEI!I186+JUN!I186+JUL!I186+AGS!I186+SEPT!I186+OKT!I186+NOV!I186+DES!I186</f>
        <v>2136</v>
      </c>
      <c r="K186" s="311">
        <f>JAN!J186+FEB!J186+MAR!J186+APR!J186+MEI!J186+JUN!J186+JUL!J186+AGS!J186+SEPT!J186+OKT!J186+NOV!J186+DES!J186</f>
        <v>2873</v>
      </c>
      <c r="L186" s="311">
        <f>JAN!K186+FEB!K186+MAR!K186+APR!K186+MEI!K186+JUN!K186+JUL!K186+AGS!K186+SEPT!K186+OKT!K186+NOV!K186+DES!K186</f>
        <v>5009</v>
      </c>
      <c r="M186" s="311">
        <f>JAN!L186+FEB!L186+MAR!L186+APR!L186+MEI!L186+JUN!L186+JUL!L186+AGS!L186+SEPT!L186+OKT!L186+NOV!L186+DES!L186</f>
        <v>146</v>
      </c>
      <c r="N186" s="311">
        <f>JAN!M186+FEB!M186+MAR!M186+APR!M186+MEI!M186+JUN!M186+JUL!M186+AGS!M186+SEPT!M186+OKT!M186+NOV!M186+DES!M186</f>
        <v>146</v>
      </c>
      <c r="O186" s="311">
        <f>JAN!N186+FEB!N186+MAR!N186+APR!N186+MEI!N186+JUN!N186+JUL!N186+AGS!N186+SEPT!N186+OKT!N186+NOV!N186+DES!N186</f>
        <v>0</v>
      </c>
      <c r="P186" s="311">
        <f>JAN!O186+FEB!O186+MAR!O186+APR!O186+MEI!O186+JUN!O186+JUL!O186+AGS!O186+SEPT!O186+OKT!O186+NOV!O186+DES!O186</f>
        <v>0</v>
      </c>
      <c r="Q186" s="311">
        <f>JAN!P186+FEB!P186+MAR!P186+APR!P186+MEI!P186+JUN!P186+JUL!P186+AGS!P186+SEPT!P186+OKT!P186+NOV!P186+DES!P186</f>
        <v>0</v>
      </c>
      <c r="R186" s="332">
        <f>JAN!Q186+FEB!Q186+MAR!Q186+APR!Q186+MEI!Q186+JUN!Q186+JUL!Q186+AGS!Q186+SEPT!Q186+OKT!Q186+NOV!Q186+DES!Q186</f>
        <v>0</v>
      </c>
      <c r="S186" s="336">
        <f t="shared" si="14"/>
        <v>1</v>
      </c>
      <c r="T186" s="336">
        <f t="shared" si="15"/>
        <v>1</v>
      </c>
      <c r="U186" s="336">
        <f t="shared" si="16"/>
        <v>0</v>
      </c>
      <c r="V186" s="336">
        <f t="shared" si="17"/>
        <v>2.9147534438011578E-2</v>
      </c>
      <c r="W186" s="336">
        <f t="shared" si="18"/>
        <v>5.3058068343113787E-2</v>
      </c>
      <c r="X186" s="343">
        <f t="shared" si="19"/>
        <v>1.546511874245281</v>
      </c>
      <c r="Y186" s="344" t="str">
        <f t="shared" si="20"/>
        <v>Endemis sedang</v>
      </c>
      <c r="Z186" s="344" t="s">
        <v>601</v>
      </c>
      <c r="AA186" s="348">
        <v>159</v>
      </c>
    </row>
    <row r="187" spans="1:27" ht="30" hidden="1" customHeight="1" x14ac:dyDescent="0.3">
      <c r="A187" s="309">
        <v>186</v>
      </c>
      <c r="B187" s="309">
        <v>22</v>
      </c>
      <c r="C187" s="310" t="s">
        <v>191</v>
      </c>
      <c r="D187" s="310" t="s">
        <v>213</v>
      </c>
      <c r="E187" s="325">
        <f>'REKAP 1 KAB'!E187</f>
        <v>189220</v>
      </c>
      <c r="F187" s="311">
        <f>JAN!E187+FEB!E187+MAR!E187+APR!E187+MEI!E187+JUN!E187+JUL!E187+AGS!E187+SEPT!E187+OKT!E187+NOV!E187+DES!E187</f>
        <v>4983</v>
      </c>
      <c r="G187" s="311">
        <f>JAN!F187+FEB!F187+MAR!F187+APR!F187+MEI!F187+JUN!F187+JUL!F187+AGS!F187+SEPT!F187+OKT!F187+NOV!F187+DES!F187</f>
        <v>4643</v>
      </c>
      <c r="H187" s="311">
        <f>JAN!G187+FEB!G187+MAR!G187+APR!G187+MEI!G187+JUN!G187+JUL!G187+AGS!G187+SEPT!G187+OKT!G187+NOV!G187+DES!G187</f>
        <v>340</v>
      </c>
      <c r="I187" s="311">
        <f>JAN!H187+FEB!H187+MAR!H187+APR!H187+MEI!H187+JUN!H187+JUL!H187+AGS!H187+SEPT!H187+OKT!H187+NOV!H187+DES!H187</f>
        <v>4983</v>
      </c>
      <c r="J187" s="311">
        <f>JAN!I187+FEB!I187+MAR!I187+APR!I187+MEI!I187+JUN!I187+JUL!I187+AGS!I187+SEPT!I187+OKT!I187+NOV!I187+DES!I187</f>
        <v>4643</v>
      </c>
      <c r="K187" s="311">
        <f>JAN!J187+FEB!J187+MAR!J187+APR!J187+MEI!J187+JUN!J187+JUL!J187+AGS!J187+SEPT!J187+OKT!J187+NOV!J187+DES!J187</f>
        <v>340</v>
      </c>
      <c r="L187" s="311">
        <f>JAN!K187+FEB!K187+MAR!K187+APR!K187+MEI!K187+JUN!K187+JUL!K187+AGS!K187+SEPT!K187+OKT!K187+NOV!K187+DES!K187</f>
        <v>4983</v>
      </c>
      <c r="M187" s="311">
        <f>JAN!L187+FEB!L187+MAR!L187+APR!L187+MEI!L187+JUN!L187+JUL!L187+AGS!L187+SEPT!L187+OKT!L187+NOV!L187+DES!L187</f>
        <v>329</v>
      </c>
      <c r="N187" s="311">
        <f>JAN!M187+FEB!M187+MAR!M187+APR!M187+MEI!M187+JUN!M187+JUL!M187+AGS!M187+SEPT!M187+OKT!M187+NOV!M187+DES!M187</f>
        <v>328</v>
      </c>
      <c r="O187" s="311">
        <f>JAN!N187+FEB!N187+MAR!N187+APR!N187+MEI!N187+JUN!N187+JUL!N187+AGS!N187+SEPT!N187+OKT!N187+NOV!N187+DES!N187</f>
        <v>0</v>
      </c>
      <c r="P187" s="311">
        <f>JAN!O187+FEB!O187+MAR!O187+APR!O187+MEI!O187+JUN!O187+JUL!O187+AGS!O187+SEPT!O187+OKT!O187+NOV!O187+DES!O187</f>
        <v>0</v>
      </c>
      <c r="Q187" s="311">
        <f>JAN!P187+FEB!P187+MAR!P187+APR!P187+MEI!P187+JUN!P187+JUL!P187+AGS!P187+SEPT!P187+OKT!P187+NOV!P187+DES!P187</f>
        <v>0</v>
      </c>
      <c r="R187" s="332">
        <f>JAN!Q187+FEB!Q187+MAR!Q187+APR!Q187+MEI!Q187+JUN!Q187+JUL!Q187+AGS!Q187+SEPT!Q187+OKT!Q187+NOV!Q187+DES!Q187</f>
        <v>0</v>
      </c>
      <c r="S187" s="336">
        <f t="shared" si="14"/>
        <v>1</v>
      </c>
      <c r="T187" s="336">
        <f t="shared" si="15"/>
        <v>0.99696048632218848</v>
      </c>
      <c r="U187" s="336">
        <f t="shared" si="16"/>
        <v>0</v>
      </c>
      <c r="V187" s="336">
        <f t="shared" si="17"/>
        <v>6.6024483243026288E-2</v>
      </c>
      <c r="W187" s="336">
        <f t="shared" si="18"/>
        <v>2.6334425536412642E-2</v>
      </c>
      <c r="X187" s="343">
        <f t="shared" si="19"/>
        <v>1.7387168375436</v>
      </c>
      <c r="Y187" s="344" t="str">
        <f t="shared" si="20"/>
        <v>Endemis sedang</v>
      </c>
      <c r="Z187" s="344" t="s">
        <v>601</v>
      </c>
      <c r="AA187" s="348">
        <v>908</v>
      </c>
    </row>
    <row r="188" spans="1:27" ht="30" hidden="1" customHeight="1" x14ac:dyDescent="0.3">
      <c r="A188" s="306">
        <v>187</v>
      </c>
      <c r="B188" s="306">
        <v>1</v>
      </c>
      <c r="C188" s="307" t="s">
        <v>214</v>
      </c>
      <c r="D188" s="307" t="s">
        <v>215</v>
      </c>
      <c r="E188" s="325">
        <f>'REKAP 1 KAB'!E188</f>
        <v>461699</v>
      </c>
      <c r="F188" s="303">
        <f>JAN!E188+FEB!E188+MAR!E188+APR!E188+MEI!E188+JUN!E188+JUL!E188+AGS!E188+SEPT!E188+OKT!E188+NOV!E188+DES!E188</f>
        <v>11367</v>
      </c>
      <c r="G188" s="303">
        <f>JAN!F188+FEB!F188+MAR!F188+APR!F188+MEI!F188+JUN!F188+JUL!F188+AGS!F188+SEPT!F188+OKT!F188+NOV!F188+DES!F188</f>
        <v>10271</v>
      </c>
      <c r="H188" s="303">
        <f>JAN!G188+FEB!G188+MAR!G188+APR!G188+MEI!G188+JUN!G188+JUL!G188+AGS!G188+SEPT!G188+OKT!G188+NOV!G188+DES!G188</f>
        <v>1078</v>
      </c>
      <c r="I188" s="303">
        <f>JAN!H188+FEB!H188+MAR!H188+APR!H188+MEI!H188+JUN!H188+JUL!H188+AGS!H188+SEPT!H188+OKT!H188+NOV!H188+DES!H188</f>
        <v>11349</v>
      </c>
      <c r="J188" s="303">
        <f>JAN!I188+FEB!I188+MAR!I188+APR!I188+MEI!I188+JUN!I188+JUL!I188+AGS!I188+SEPT!I188+OKT!I188+NOV!I188+DES!I188</f>
        <v>10271</v>
      </c>
      <c r="K188" s="303">
        <f>JAN!J188+FEB!J188+MAR!J188+APR!J188+MEI!J188+JUN!J188+JUL!J188+AGS!J188+SEPT!J188+OKT!J188+NOV!J188+DES!J188</f>
        <v>1078</v>
      </c>
      <c r="L188" s="303">
        <f>JAN!K188+FEB!K188+MAR!K188+APR!K188+MEI!K188+JUN!K188+JUL!K188+AGS!K188+SEPT!K188+OKT!K188+NOV!K188+DES!K188</f>
        <v>11349</v>
      </c>
      <c r="M188" s="303">
        <f>JAN!L188+FEB!L188+MAR!L188+APR!L188+MEI!L188+JUN!L188+JUL!L188+AGS!L188+SEPT!L188+OKT!L188+NOV!L188+DES!L188</f>
        <v>222</v>
      </c>
      <c r="N188" s="303">
        <f>JAN!M188+FEB!M188+MAR!M188+APR!M188+MEI!M188+JUN!M188+JUL!M188+AGS!M188+SEPT!M188+OKT!M188+NOV!M188+DES!M188</f>
        <v>222</v>
      </c>
      <c r="O188" s="303">
        <f>JAN!N188+FEB!N188+MAR!N188+APR!N188+MEI!N188+JUN!N188+JUL!N188+AGS!N188+SEPT!N188+OKT!N188+NOV!N188+DES!N188</f>
        <v>62</v>
      </c>
      <c r="P188" s="303">
        <f>JAN!O188+FEB!O188+MAR!O188+APR!O188+MEI!O188+JUN!O188+JUL!O188+AGS!O188+SEPT!O188+OKT!O188+NOV!O188+DES!O188</f>
        <v>2</v>
      </c>
      <c r="Q188" s="303">
        <f>JAN!P188+FEB!P188+MAR!P188+APR!P188+MEI!P188+JUN!P188+JUL!P188+AGS!P188+SEPT!P188+OKT!P188+NOV!P188+DES!P188</f>
        <v>4</v>
      </c>
      <c r="R188" s="331">
        <f>JAN!Q188+FEB!Q188+MAR!Q188+APR!Q188+MEI!Q188+JUN!Q188+JUL!Q188+AGS!Q188+SEPT!Q188+OKT!Q188+NOV!Q188+DES!Q188</f>
        <v>0</v>
      </c>
      <c r="S188" s="336">
        <f t="shared" si="14"/>
        <v>0.99841646872525736</v>
      </c>
      <c r="T188" s="336">
        <f t="shared" si="15"/>
        <v>1</v>
      </c>
      <c r="U188" s="336">
        <f t="shared" si="16"/>
        <v>0.27927927927927926</v>
      </c>
      <c r="V188" s="336">
        <f t="shared" si="17"/>
        <v>1.9561194818926778E-2</v>
      </c>
      <c r="W188" s="336">
        <f t="shared" si="18"/>
        <v>2.4580949926250654E-2</v>
      </c>
      <c r="X188" s="343">
        <f t="shared" si="19"/>
        <v>0.48083275034167278</v>
      </c>
      <c r="Y188" s="344" t="str">
        <f t="shared" si="20"/>
        <v>Endemis rendah</v>
      </c>
      <c r="Z188" s="344" t="s">
        <v>601</v>
      </c>
      <c r="AA188" s="348">
        <v>756</v>
      </c>
    </row>
    <row r="189" spans="1:27" ht="30" hidden="1" customHeight="1" x14ac:dyDescent="0.3">
      <c r="A189" s="306">
        <v>188</v>
      </c>
      <c r="B189" s="306">
        <v>2</v>
      </c>
      <c r="C189" s="307" t="s">
        <v>214</v>
      </c>
      <c r="D189" s="307" t="s">
        <v>216</v>
      </c>
      <c r="E189" s="325">
        <f>'REKAP 1 KAB'!E189</f>
        <v>372529</v>
      </c>
      <c r="F189" s="303">
        <f>JAN!E189+FEB!E189+MAR!E189+APR!E189+MEI!E189+JUN!E189+JUL!E189+AGS!E189+SEPT!E189+OKT!E189+NOV!E189+DES!E189</f>
        <v>15746.617999999999</v>
      </c>
      <c r="G189" s="303">
        <f>JAN!F189+FEB!F189+MAR!F189+APR!F189+MEI!F189+JUN!F189+JUL!F189+AGS!F189+SEPT!F189+OKT!F189+NOV!F189+DES!F189</f>
        <v>8203</v>
      </c>
      <c r="H189" s="303">
        <f>JAN!G189+FEB!G189+MAR!G189+APR!G189+MEI!G189+JUN!G189+JUL!G189+AGS!G189+SEPT!G189+OKT!G189+NOV!G189+DES!G189</f>
        <v>8463.3630000000012</v>
      </c>
      <c r="I189" s="303">
        <f>JAN!H189+FEB!H189+MAR!H189+APR!H189+MEI!H189+JUN!H189+JUL!H189+AGS!H189+SEPT!H189+OKT!H189+NOV!H189+DES!H189</f>
        <v>16666.362999999998</v>
      </c>
      <c r="J189" s="303">
        <f>JAN!I189+FEB!I189+MAR!I189+APR!I189+MEI!I189+JUN!I189+JUL!I189+AGS!I189+SEPT!I189+OKT!I189+NOV!I189+DES!I189</f>
        <v>8203</v>
      </c>
      <c r="K189" s="303">
        <f>JAN!J189+FEB!J189+MAR!J189+APR!J189+MEI!J189+JUN!J189+JUL!J189+AGS!J189+SEPT!J189+OKT!J189+NOV!J189+DES!J189</f>
        <v>9578.2469999999994</v>
      </c>
      <c r="L189" s="303">
        <f>JAN!K189+FEB!K189+MAR!K189+APR!K189+MEI!K189+JUN!K189+JUL!K189+AGS!K189+SEPT!K189+OKT!K189+NOV!K189+DES!K189</f>
        <v>17781.246999999999</v>
      </c>
      <c r="M189" s="303">
        <f>JAN!L189+FEB!L189+MAR!L189+APR!L189+MEI!L189+JUN!L189+JUL!L189+AGS!L189+SEPT!L189+OKT!L189+NOV!L189+DES!L189</f>
        <v>248</v>
      </c>
      <c r="N189" s="303">
        <f>JAN!M189+FEB!M189+MAR!M189+APR!M189+MEI!M189+JUN!M189+JUL!M189+AGS!M189+SEPT!M189+OKT!M189+NOV!M189+DES!M189</f>
        <v>242</v>
      </c>
      <c r="O189" s="303">
        <f>JAN!N189+FEB!N189+MAR!N189+APR!N189+MEI!N189+JUN!N189+JUL!N189+AGS!N189+SEPT!N189+OKT!N189+NOV!N189+DES!N189</f>
        <v>0</v>
      </c>
      <c r="P189" s="303">
        <v>248</v>
      </c>
      <c r="Q189" s="303">
        <f>JAN!P189+FEB!P189+MAR!P189+APR!P189+MEI!P189+JUN!P189+JUL!P189+AGS!P189+SEPT!P189+OKT!P189+NOV!P189+DES!P189</f>
        <v>0</v>
      </c>
      <c r="R189" s="331">
        <f>JAN!Q189+FEB!Q189+MAR!Q189+APR!Q189+MEI!Q189+JUN!Q189+JUL!Q189+AGS!Q189+SEPT!Q189+OKT!Q189+NOV!Q189+DES!Q189</f>
        <v>0</v>
      </c>
      <c r="S189" s="336">
        <f t="shared" si="14"/>
        <v>1.0584090501211116</v>
      </c>
      <c r="T189" s="336">
        <f t="shared" si="15"/>
        <v>0.97580645161290325</v>
      </c>
      <c r="U189" s="336">
        <f t="shared" si="16"/>
        <v>0</v>
      </c>
      <c r="V189" s="336">
        <f t="shared" si="17"/>
        <v>1.3947278275814965E-2</v>
      </c>
      <c r="W189" s="336">
        <f t="shared" si="18"/>
        <v>4.7731175291051163E-2</v>
      </c>
      <c r="X189" s="343">
        <f t="shared" si="19"/>
        <v>0.66571998421599388</v>
      </c>
      <c r="Y189" s="344" t="str">
        <f t="shared" si="20"/>
        <v>Endemis rendah</v>
      </c>
      <c r="Z189" s="344" t="s">
        <v>601</v>
      </c>
      <c r="AA189" s="348">
        <v>400</v>
      </c>
    </row>
    <row r="190" spans="1:27" ht="30" hidden="1" customHeight="1" x14ac:dyDescent="0.3">
      <c r="A190" s="306">
        <v>189</v>
      </c>
      <c r="B190" s="306">
        <v>3</v>
      </c>
      <c r="C190" s="307" t="s">
        <v>214</v>
      </c>
      <c r="D190" s="307" t="s">
        <v>217</v>
      </c>
      <c r="E190" s="325">
        <f>'REKAP 1 KAB'!E190</f>
        <v>99591</v>
      </c>
      <c r="F190" s="303">
        <f>JAN!E190+FEB!E190+MAR!E190+APR!E190+MEI!E190+JUN!E190+JUL!E190+AGS!E190+SEPT!E190+OKT!E190+NOV!E190+DES!E190</f>
        <v>2054</v>
      </c>
      <c r="G190" s="303">
        <f>JAN!F190+FEB!F190+MAR!F190+APR!F190+MEI!F190+JUN!F190+JUL!F190+AGS!F190+SEPT!F190+OKT!F190+NOV!F190+DES!F190</f>
        <v>236</v>
      </c>
      <c r="H190" s="303">
        <f>JAN!G190+FEB!G190+MAR!G190+APR!G190+MEI!G190+JUN!G190+JUL!G190+AGS!G190+SEPT!G190+OKT!G190+NOV!G190+DES!G190</f>
        <v>1813</v>
      </c>
      <c r="I190" s="303">
        <f>JAN!H190+FEB!H190+MAR!H190+APR!H190+MEI!H190+JUN!H190+JUL!H190+AGS!H190+SEPT!H190+OKT!H190+NOV!H190+DES!H190</f>
        <v>2049</v>
      </c>
      <c r="J190" s="303">
        <f>JAN!I190+FEB!I190+MAR!I190+APR!I190+MEI!I190+JUN!I190+JUL!I190+AGS!I190+SEPT!I190+OKT!I190+NOV!I190+DES!I190</f>
        <v>236</v>
      </c>
      <c r="K190" s="303">
        <f>JAN!J190+FEB!J190+MAR!J190+APR!J190+MEI!J190+JUN!J190+JUL!J190+AGS!J190+SEPT!J190+OKT!J190+NOV!J190+DES!J190</f>
        <v>1813</v>
      </c>
      <c r="L190" s="303">
        <f>JAN!K190+FEB!K190+MAR!K190+APR!K190+MEI!K190+JUN!K190+JUL!K190+AGS!K190+SEPT!K190+OKT!K190+NOV!K190+DES!K190</f>
        <v>2049</v>
      </c>
      <c r="M190" s="303">
        <f>JAN!L190+FEB!L190+MAR!L190+APR!L190+MEI!L190+JUN!L190+JUL!L190+AGS!L190+SEPT!L190+OKT!L190+NOV!L190+DES!L190</f>
        <v>208</v>
      </c>
      <c r="N190" s="303">
        <f>JAN!M190+FEB!M190+MAR!M190+APR!M190+MEI!M190+JUN!M190+JUL!M190+AGS!M190+SEPT!M190+OKT!M190+NOV!M190+DES!M190</f>
        <v>209</v>
      </c>
      <c r="O190" s="303">
        <f>JAN!N190+FEB!N190+MAR!N190+APR!N190+MEI!N190+JUN!N190+JUL!N190+AGS!N190+SEPT!N190+OKT!N190+NOV!N190+DES!N190</f>
        <v>0</v>
      </c>
      <c r="P190" s="303">
        <f>JAN!O190+FEB!O190+MAR!O190+APR!O190+MEI!O190+JUN!O190+JUL!O190+AGS!O190+SEPT!O190+OKT!O190+NOV!O190+DES!O190</f>
        <v>0</v>
      </c>
      <c r="Q190" s="303">
        <f>JAN!P190+FEB!P190+MAR!P190+APR!P190+MEI!P190+JUN!P190+JUL!P190+AGS!P190+SEPT!P190+OKT!P190+NOV!P190+DES!P190</f>
        <v>0</v>
      </c>
      <c r="R190" s="331">
        <f>JAN!Q190+FEB!Q190+MAR!Q190+APR!Q190+MEI!Q190+JUN!Q190+JUL!Q190+AGS!Q190+SEPT!Q190+OKT!Q190+NOV!Q190+DES!Q190</f>
        <v>0</v>
      </c>
      <c r="S190" s="336">
        <f t="shared" si="14"/>
        <v>0.99756572541382671</v>
      </c>
      <c r="T190" s="336">
        <f t="shared" si="15"/>
        <v>1.0048076923076923</v>
      </c>
      <c r="U190" s="336">
        <f t="shared" si="16"/>
        <v>0</v>
      </c>
      <c r="V190" s="336">
        <f t="shared" si="17"/>
        <v>0.10151293313811616</v>
      </c>
      <c r="W190" s="336">
        <f t="shared" si="18"/>
        <v>2.0574148266409617E-2</v>
      </c>
      <c r="X190" s="343">
        <f t="shared" si="19"/>
        <v>2.0885421373417277</v>
      </c>
      <c r="Y190" s="344" t="str">
        <f t="shared" si="20"/>
        <v>Endemis sedang</v>
      </c>
      <c r="Z190" s="344" t="s">
        <v>601</v>
      </c>
      <c r="AA190" s="348">
        <v>276</v>
      </c>
    </row>
    <row r="191" spans="1:27" ht="30" hidden="1" customHeight="1" x14ac:dyDescent="0.3">
      <c r="A191" s="306">
        <v>190</v>
      </c>
      <c r="B191" s="306">
        <v>4</v>
      </c>
      <c r="C191" s="307" t="s">
        <v>214</v>
      </c>
      <c r="D191" s="307" t="s">
        <v>218</v>
      </c>
      <c r="E191" s="325">
        <f>'REKAP 1 KAB'!E191</f>
        <v>112429</v>
      </c>
      <c r="F191" s="303">
        <f>JAN!E191+FEB!E191+MAR!E191+APR!E191+MEI!E191+JUN!E191+JUL!E191+AGS!E191+SEPT!E191+OKT!E191+NOV!E191+DES!E191</f>
        <v>11794</v>
      </c>
      <c r="G191" s="303">
        <f>JAN!F191+FEB!F191+MAR!F191+APR!F191+MEI!F191+JUN!F191+JUL!F191+AGS!F191+SEPT!F191+OKT!F191+NOV!F191+DES!F191</f>
        <v>8201</v>
      </c>
      <c r="H191" s="303">
        <f>JAN!G191+FEB!G191+MAR!G191+APR!G191+MEI!G191+JUN!G191+JUL!G191+AGS!G191+SEPT!G191+OKT!G191+NOV!G191+DES!G191</f>
        <v>3586</v>
      </c>
      <c r="I191" s="303">
        <f>JAN!H191+FEB!H191+MAR!H191+APR!H191+MEI!H191+JUN!H191+JUL!H191+AGS!H191+SEPT!H191+OKT!H191+NOV!H191+DES!H191</f>
        <v>11787</v>
      </c>
      <c r="J191" s="303">
        <f>JAN!I191+FEB!I191+MAR!I191+APR!I191+MEI!I191+JUN!I191+JUL!I191+AGS!I191+SEPT!I191+OKT!I191+NOV!I191+DES!I191</f>
        <v>8201</v>
      </c>
      <c r="K191" s="303">
        <f>JAN!J191+FEB!J191+MAR!J191+APR!J191+MEI!J191+JUN!J191+JUL!J191+AGS!J191+SEPT!J191+OKT!J191+NOV!J191+DES!J191</f>
        <v>3586</v>
      </c>
      <c r="L191" s="303">
        <f>JAN!K191+FEB!K191+MAR!K191+APR!K191+MEI!K191+JUN!K191+JUL!K191+AGS!K191+SEPT!K191+OKT!K191+NOV!K191+DES!K191</f>
        <v>11787</v>
      </c>
      <c r="M191" s="303">
        <f>JAN!L191+FEB!L191+MAR!L191+APR!L191+MEI!L191+JUN!L191+JUL!L191+AGS!L191+SEPT!L191+OKT!L191+NOV!L191+DES!L191</f>
        <v>34</v>
      </c>
      <c r="N191" s="303">
        <f>JAN!M191+FEB!M191+MAR!M191+APR!M191+MEI!M191+JUN!M191+JUL!M191+AGS!M191+SEPT!M191+OKT!M191+NOV!M191+DES!M191</f>
        <v>33</v>
      </c>
      <c r="O191" s="303">
        <f>JAN!N191+FEB!N191+MAR!N191+APR!N191+MEI!N191+JUN!N191+JUL!N191+AGS!N191+SEPT!N191+OKT!N191+NOV!N191+DES!N191</f>
        <v>0</v>
      </c>
      <c r="P191" s="303">
        <v>34</v>
      </c>
      <c r="Q191" s="303">
        <f>JAN!P191+FEB!P191+MAR!P191+APR!P191+MEI!P191+JUN!P191+JUL!P191+AGS!P191+SEPT!P191+OKT!P191+NOV!P191+DES!P191</f>
        <v>0</v>
      </c>
      <c r="R191" s="331">
        <f>JAN!Q191+FEB!Q191+MAR!Q191+APR!Q191+MEI!Q191+JUN!Q191+JUL!Q191+AGS!Q191+SEPT!Q191+OKT!Q191+NOV!Q191+DES!Q191</f>
        <v>0</v>
      </c>
      <c r="S191" s="336">
        <f t="shared" si="14"/>
        <v>0.99940647787010339</v>
      </c>
      <c r="T191" s="336">
        <f t="shared" si="15"/>
        <v>0.97058823529411764</v>
      </c>
      <c r="U191" s="336">
        <f t="shared" si="16"/>
        <v>0</v>
      </c>
      <c r="V191" s="336">
        <f t="shared" si="17"/>
        <v>2.8845338084330196E-3</v>
      </c>
      <c r="W191" s="336">
        <f t="shared" si="18"/>
        <v>0.10483949870584991</v>
      </c>
      <c r="X191" s="343">
        <f t="shared" si="19"/>
        <v>0.30241307847619386</v>
      </c>
      <c r="Y191" s="344" t="str">
        <f t="shared" si="20"/>
        <v>Endemis rendah</v>
      </c>
      <c r="Z191" s="344" t="s">
        <v>600</v>
      </c>
      <c r="AA191" s="348">
        <v>61</v>
      </c>
    </row>
    <row r="192" spans="1:27" ht="30" hidden="1" customHeight="1" x14ac:dyDescent="0.3">
      <c r="A192" s="306">
        <v>191</v>
      </c>
      <c r="B192" s="306">
        <v>5</v>
      </c>
      <c r="C192" s="307" t="s">
        <v>214</v>
      </c>
      <c r="D192" s="307" t="s">
        <v>219</v>
      </c>
      <c r="E192" s="325">
        <f>'REKAP 1 KAB'!E192</f>
        <v>139658</v>
      </c>
      <c r="F192" s="303">
        <f>JAN!E192+FEB!E192+MAR!E192+APR!E192+MEI!E192+JUN!E192+JUL!E192+AGS!E192+SEPT!E192+OKT!E192+NOV!E192+DES!E192</f>
        <v>8162</v>
      </c>
      <c r="G192" s="303">
        <f>JAN!F192+FEB!F192+MAR!F192+APR!F192+MEI!F192+JUN!F192+JUL!F192+AGS!F192+SEPT!F192+OKT!F192+NOV!F192+DES!F192</f>
        <v>6333</v>
      </c>
      <c r="H192" s="303">
        <f>JAN!G192+FEB!G192+MAR!G192+APR!G192+MEI!G192+JUN!G192+JUL!G192+AGS!G192+SEPT!G192+OKT!G192+NOV!G192+DES!G192</f>
        <v>1850</v>
      </c>
      <c r="I192" s="303">
        <f>JAN!H192+FEB!H192+MAR!H192+APR!H192+MEI!H192+JUN!H192+JUL!H192+AGS!H192+SEPT!H192+OKT!H192+NOV!H192+DES!H192</f>
        <v>8183</v>
      </c>
      <c r="J192" s="303">
        <f>JAN!I192+FEB!I192+MAR!I192+APR!I192+MEI!I192+JUN!I192+JUL!I192+AGS!I192+SEPT!I192+OKT!I192+NOV!I192+DES!I192</f>
        <v>6333</v>
      </c>
      <c r="K192" s="303">
        <f>JAN!J192+FEB!J192+MAR!J192+APR!J192+MEI!J192+JUN!J192+JUL!J192+AGS!J192+SEPT!J192+OKT!J192+NOV!J192+DES!J192</f>
        <v>1850</v>
      </c>
      <c r="L192" s="303">
        <f>JAN!K192+FEB!K192+MAR!K192+APR!K192+MEI!K192+JUN!K192+JUL!K192+AGS!K192+SEPT!K192+OKT!K192+NOV!K192+DES!K192</f>
        <v>8183</v>
      </c>
      <c r="M192" s="303">
        <f>JAN!L192+FEB!L192+MAR!L192+APR!L192+MEI!L192+JUN!L192+JUL!L192+AGS!L192+SEPT!L192+OKT!L192+NOV!L192+DES!L192</f>
        <v>19</v>
      </c>
      <c r="N192" s="303">
        <f>JAN!M192+FEB!M192+MAR!M192+APR!M192+MEI!M192+JUN!M192+JUL!M192+AGS!M192+SEPT!M192+OKT!M192+NOV!M192+DES!M192</f>
        <v>16</v>
      </c>
      <c r="O192" s="303">
        <f>JAN!N192+FEB!N192+MAR!N192+APR!N192+MEI!N192+JUN!N192+JUL!N192+AGS!N192+SEPT!N192+OKT!N192+NOV!N192+DES!N192</f>
        <v>10</v>
      </c>
      <c r="P192" s="303">
        <f>JAN!O192+FEB!O192+MAR!O192+APR!O192+MEI!O192+JUN!O192+JUL!O192+AGS!O192+SEPT!O192+OKT!O192+NOV!O192+DES!O192</f>
        <v>4</v>
      </c>
      <c r="Q192" s="303">
        <f>JAN!P192+FEB!P192+MAR!P192+APR!P192+MEI!P192+JUN!P192+JUL!P192+AGS!P192+SEPT!P192+OKT!P192+NOV!P192+DES!P192</f>
        <v>12</v>
      </c>
      <c r="R192" s="331">
        <f>JAN!Q192+FEB!Q192+MAR!Q192+APR!Q192+MEI!Q192+JUN!Q192+JUL!Q192+AGS!Q192+SEPT!Q192+OKT!Q192+NOV!Q192+DES!Q192</f>
        <v>0</v>
      </c>
      <c r="S192" s="336">
        <f t="shared" si="14"/>
        <v>1.0025728987993139</v>
      </c>
      <c r="T192" s="336">
        <f t="shared" si="15"/>
        <v>0.84210526315789469</v>
      </c>
      <c r="U192" s="336">
        <f t="shared" si="16"/>
        <v>0.52631578947368418</v>
      </c>
      <c r="V192" s="336">
        <f t="shared" si="17"/>
        <v>2.3218868385677625E-3</v>
      </c>
      <c r="W192" s="336">
        <f t="shared" si="18"/>
        <v>5.8593134657520515E-2</v>
      </c>
      <c r="X192" s="343">
        <f t="shared" si="19"/>
        <v>0.1360466281917255</v>
      </c>
      <c r="Y192" s="344" t="str">
        <f t="shared" si="20"/>
        <v>Endemis rendah</v>
      </c>
      <c r="Z192" s="344" t="s">
        <v>600</v>
      </c>
      <c r="AA192" s="348">
        <v>0</v>
      </c>
    </row>
    <row r="193" spans="1:27" ht="30" hidden="1" customHeight="1" x14ac:dyDescent="0.3">
      <c r="A193" s="306">
        <v>192</v>
      </c>
      <c r="B193" s="306">
        <v>6</v>
      </c>
      <c r="C193" s="307" t="s">
        <v>214</v>
      </c>
      <c r="D193" s="307" t="s">
        <v>220</v>
      </c>
      <c r="E193" s="325">
        <f>'REKAP 1 KAB'!E193</f>
        <v>170969</v>
      </c>
      <c r="F193" s="303">
        <f>JAN!E193+FEB!E193+MAR!E193+APR!E193+MEI!E193+JUN!E193+JUL!E193+AGS!E193+SEPT!E193+OKT!E193+NOV!E193+DES!E193</f>
        <v>5795</v>
      </c>
      <c r="G193" s="303">
        <f>JAN!F193+FEB!F193+MAR!F193+APR!F193+MEI!F193+JUN!F193+JUL!F193+AGS!F193+SEPT!F193+OKT!F193+NOV!F193+DES!F193</f>
        <v>3423</v>
      </c>
      <c r="H193" s="303">
        <f>JAN!G193+FEB!G193+MAR!G193+APR!G193+MEI!G193+JUN!G193+JUL!G193+AGS!G193+SEPT!G193+OKT!G193+NOV!G193+DES!G193</f>
        <v>2372</v>
      </c>
      <c r="I193" s="303">
        <f>JAN!H193+FEB!H193+MAR!H193+APR!H193+MEI!H193+JUN!H193+JUL!H193+AGS!H193+SEPT!H193+OKT!H193+NOV!H193+DES!H193</f>
        <v>5795</v>
      </c>
      <c r="J193" s="303">
        <f>JAN!I193+FEB!I193+MAR!I193+APR!I193+MEI!I193+JUN!I193+JUL!I193+AGS!I193+SEPT!I193+OKT!I193+NOV!I193+DES!I193</f>
        <v>3423</v>
      </c>
      <c r="K193" s="303">
        <f>JAN!J193+FEB!J193+MAR!J193+APR!J193+MEI!J193+JUN!J193+JUL!J193+AGS!J193+SEPT!J193+OKT!J193+NOV!J193+DES!J193</f>
        <v>2372</v>
      </c>
      <c r="L193" s="303">
        <f>JAN!K193+FEB!K193+MAR!K193+APR!K193+MEI!K193+JUN!K193+JUL!K193+AGS!K193+SEPT!K193+OKT!K193+NOV!K193+DES!K193</f>
        <v>5795</v>
      </c>
      <c r="M193" s="303">
        <f>JAN!L193+FEB!L193+MAR!L193+APR!L193+MEI!L193+JUN!L193+JUL!L193+AGS!L193+SEPT!L193+OKT!L193+NOV!L193+DES!L193</f>
        <v>727</v>
      </c>
      <c r="N193" s="303">
        <f>JAN!M193+FEB!M193+MAR!M193+APR!M193+MEI!M193+JUN!M193+JUL!M193+AGS!M193+SEPT!M193+OKT!M193+NOV!M193+DES!M193</f>
        <v>726</v>
      </c>
      <c r="O193" s="303">
        <f>JAN!N193+FEB!N193+MAR!N193+APR!N193+MEI!N193+JUN!N193+JUL!N193+AGS!N193+SEPT!N193+OKT!N193+NOV!N193+DES!N193</f>
        <v>0</v>
      </c>
      <c r="P193" s="303">
        <f>JAN!O193+FEB!O193+MAR!O193+APR!O193+MEI!O193+JUN!O193+JUL!O193+AGS!O193+SEPT!O193+OKT!O193+NOV!O193+DES!O193</f>
        <v>0</v>
      </c>
      <c r="Q193" s="303">
        <f>JAN!P193+FEB!P193+MAR!P193+APR!P193+MEI!P193+JUN!P193+JUL!P193+AGS!P193+SEPT!P193+OKT!P193+NOV!P193+DES!P193</f>
        <v>0</v>
      </c>
      <c r="R193" s="331">
        <f>JAN!Q193+FEB!Q193+MAR!Q193+APR!Q193+MEI!Q193+JUN!Q193+JUL!Q193+AGS!Q193+SEPT!Q193+OKT!Q193+NOV!Q193+DES!Q193</f>
        <v>0</v>
      </c>
      <c r="S193" s="336">
        <f t="shared" si="14"/>
        <v>1</v>
      </c>
      <c r="T193" s="336">
        <f t="shared" si="15"/>
        <v>0.99862448418156813</v>
      </c>
      <c r="U193" s="336">
        <f t="shared" si="16"/>
        <v>0</v>
      </c>
      <c r="V193" s="336">
        <f t="shared" si="17"/>
        <v>0.12545297670405522</v>
      </c>
      <c r="W193" s="336">
        <f t="shared" si="18"/>
        <v>3.3895033602582926E-2</v>
      </c>
      <c r="X193" s="343">
        <f t="shared" si="19"/>
        <v>4.2522328609280038</v>
      </c>
      <c r="Y193" s="344" t="str">
        <f t="shared" si="20"/>
        <v>Endemis sedang</v>
      </c>
      <c r="Z193" s="344" t="s">
        <v>633</v>
      </c>
      <c r="AA193" s="348">
        <v>868</v>
      </c>
    </row>
    <row r="194" spans="1:27" ht="30" hidden="1" customHeight="1" x14ac:dyDescent="0.3">
      <c r="A194" s="306">
        <v>193</v>
      </c>
      <c r="B194" s="306">
        <v>7</v>
      </c>
      <c r="C194" s="307" t="s">
        <v>214</v>
      </c>
      <c r="D194" s="307" t="s">
        <v>221</v>
      </c>
      <c r="E194" s="325">
        <f>'REKAP 1 KAB'!E194</f>
        <v>113180</v>
      </c>
      <c r="F194" s="303">
        <f>JAN!E194+FEB!E194+MAR!E194+APR!E194+MEI!E194+JUN!E194+JUL!E194+AGS!E194+SEPT!E194+OKT!E194+NOV!E194+DES!E194</f>
        <v>2945</v>
      </c>
      <c r="G194" s="303">
        <f>JAN!F194+FEB!F194+MAR!F194+APR!F194+MEI!F194+JUN!F194+JUL!F194+AGS!F194+SEPT!F194+OKT!F194+NOV!F194+DES!F194</f>
        <v>638</v>
      </c>
      <c r="H194" s="303">
        <f>JAN!G194+FEB!G194+MAR!G194+APR!G194+MEI!G194+JUN!G194+JUL!G194+AGS!G194+SEPT!G194+OKT!G194+NOV!G194+DES!G194</f>
        <v>2303</v>
      </c>
      <c r="I194" s="303">
        <f>JAN!H194+FEB!H194+MAR!H194+APR!H194+MEI!H194+JUN!H194+JUL!H194+AGS!H194+SEPT!H194+OKT!H194+NOV!H194+DES!H194</f>
        <v>2941</v>
      </c>
      <c r="J194" s="303">
        <f>JAN!I194+FEB!I194+MAR!I194+APR!I194+MEI!I194+JUN!I194+JUL!I194+AGS!I194+SEPT!I194+OKT!I194+NOV!I194+DES!I194</f>
        <v>638</v>
      </c>
      <c r="K194" s="303">
        <f>JAN!J194+FEB!J194+MAR!J194+APR!J194+MEI!J194+JUN!J194+JUL!J194+AGS!J194+SEPT!J194+OKT!J194+NOV!J194+DES!J194</f>
        <v>2303</v>
      </c>
      <c r="L194" s="303">
        <f>JAN!K194+FEB!K194+MAR!K194+APR!K194+MEI!K194+JUN!K194+JUL!K194+AGS!K194+SEPT!K194+OKT!K194+NOV!K194+DES!K194</f>
        <v>2941</v>
      </c>
      <c r="M194" s="303">
        <f>JAN!L194+FEB!L194+MAR!L194+APR!L194+MEI!L194+JUN!L194+JUL!L194+AGS!L194+SEPT!L194+OKT!L194+NOV!L194+DES!L194</f>
        <v>185</v>
      </c>
      <c r="N194" s="303">
        <f>JAN!M194+FEB!M194+MAR!M194+APR!M194+MEI!M194+JUN!M194+JUL!M194+AGS!M194+SEPT!M194+OKT!M194+NOV!M194+DES!M194</f>
        <v>185</v>
      </c>
      <c r="O194" s="303">
        <f>JAN!N194+FEB!N194+MAR!N194+APR!N194+MEI!N194+JUN!N194+JUL!N194+AGS!N194+SEPT!N194+OKT!N194+NOV!N194+DES!N194</f>
        <v>0</v>
      </c>
      <c r="P194" s="303">
        <f>JAN!O194+FEB!O194+MAR!O194+APR!O194+MEI!O194+JUN!O194+JUL!O194+AGS!O194+SEPT!O194+OKT!O194+NOV!O194+DES!O194</f>
        <v>0</v>
      </c>
      <c r="Q194" s="303">
        <f>JAN!P194+FEB!P194+MAR!P194+APR!P194+MEI!P194+JUN!P194+JUL!P194+AGS!P194+SEPT!P194+OKT!P194+NOV!P194+DES!P194</f>
        <v>0</v>
      </c>
      <c r="R194" s="331">
        <f>JAN!Q194+FEB!Q194+MAR!Q194+APR!Q194+MEI!Q194+JUN!Q194+JUL!Q194+AGS!Q194+SEPT!Q194+OKT!Q194+NOV!Q194+DES!Q194</f>
        <v>0</v>
      </c>
      <c r="S194" s="336">
        <f t="shared" si="14"/>
        <v>0.99864176570458407</v>
      </c>
      <c r="T194" s="336">
        <f t="shared" si="15"/>
        <v>1</v>
      </c>
      <c r="U194" s="336">
        <f t="shared" si="16"/>
        <v>0</v>
      </c>
      <c r="V194" s="336">
        <f t="shared" si="17"/>
        <v>6.2903774226453588E-2</v>
      </c>
      <c r="W194" s="336">
        <f t="shared" si="18"/>
        <v>2.5985156388054428E-2</v>
      </c>
      <c r="X194" s="343">
        <f t="shared" si="19"/>
        <v>1.634564410673264</v>
      </c>
      <c r="Y194" s="344" t="str">
        <f t="shared" ref="Y194:Y257" si="21">IF(X194&lt;1,"Endemis rendah",IF(X194&lt;5,"Endemis sedang",IF(X194&lt;50,"Endemis tinggi I",IF(X194&lt;100,"Endemis tinggi II","Endemis tinggi III"))))</f>
        <v>Endemis sedang</v>
      </c>
      <c r="Z194" s="344" t="s">
        <v>601</v>
      </c>
      <c r="AA194" s="348">
        <v>285</v>
      </c>
    </row>
    <row r="195" spans="1:27" ht="30" hidden="1" customHeight="1" x14ac:dyDescent="0.3">
      <c r="A195" s="306">
        <v>194</v>
      </c>
      <c r="B195" s="306">
        <v>8</v>
      </c>
      <c r="C195" s="307" t="s">
        <v>214</v>
      </c>
      <c r="D195" s="307" t="s">
        <v>222</v>
      </c>
      <c r="E195" s="325">
        <f>'REKAP 1 KAB'!E195</f>
        <v>95005</v>
      </c>
      <c r="F195" s="303">
        <f>JAN!E195+FEB!E195+MAR!E195+APR!E195+MEI!E195+JUN!E195+JUL!E195+AGS!E195+SEPT!E195+OKT!E195+NOV!E195+DES!E195</f>
        <v>1559</v>
      </c>
      <c r="G195" s="303">
        <f>JAN!F195+FEB!F195+MAR!F195+APR!F195+MEI!F195+JUN!F195+JUL!F195+AGS!F195+SEPT!F195+OKT!F195+NOV!F195+DES!F195</f>
        <v>671</v>
      </c>
      <c r="H195" s="303">
        <f>JAN!G195+FEB!G195+MAR!G195+APR!G195+MEI!G195+JUN!G195+JUL!G195+AGS!G195+SEPT!G195+OKT!G195+NOV!G195+DES!G195</f>
        <v>880</v>
      </c>
      <c r="I195" s="303">
        <f>JAN!H195+FEB!H195+MAR!H195+APR!H195+MEI!H195+JUN!H195+JUL!H195+AGS!H195+SEPT!H195+OKT!H195+NOV!H195+DES!H195</f>
        <v>1551</v>
      </c>
      <c r="J195" s="303">
        <f>JAN!I195+FEB!I195+MAR!I195+APR!I195+MEI!I195+JUN!I195+JUL!I195+AGS!I195+SEPT!I195+OKT!I195+NOV!I195+DES!I195</f>
        <v>671</v>
      </c>
      <c r="K195" s="303">
        <f>JAN!J195+FEB!J195+MAR!J195+APR!J195+MEI!J195+JUN!J195+JUL!J195+AGS!J195+SEPT!J195+OKT!J195+NOV!J195+DES!J195</f>
        <v>880</v>
      </c>
      <c r="L195" s="303">
        <f>JAN!K195+FEB!K195+MAR!K195+APR!K195+MEI!K195+JUN!K195+JUL!K195+AGS!K195+SEPT!K195+OKT!K195+NOV!K195+DES!K195</f>
        <v>1551</v>
      </c>
      <c r="M195" s="303">
        <f>JAN!L195+FEB!L195+MAR!L195+APR!L195+MEI!L195+JUN!L195+JUL!L195+AGS!L195+SEPT!L195+OKT!L195+NOV!L195+DES!L195</f>
        <v>119</v>
      </c>
      <c r="N195" s="303">
        <f>JAN!M195+FEB!M195+MAR!M195+APR!M195+MEI!M195+JUN!M195+JUL!M195+AGS!M195+SEPT!M195+OKT!M195+NOV!M195+DES!M195</f>
        <v>118</v>
      </c>
      <c r="O195" s="303">
        <f>JAN!N195+FEB!N195+MAR!N195+APR!N195+MEI!N195+JUN!N195+JUL!N195+AGS!N195+SEPT!N195+OKT!N195+NOV!N195+DES!N195</f>
        <v>0</v>
      </c>
      <c r="P195" s="303">
        <f>JAN!O195+FEB!O195+MAR!O195+APR!O195+MEI!O195+JUN!O195+JUL!O195+AGS!O195+SEPT!O195+OKT!O195+NOV!O195+DES!O195</f>
        <v>0</v>
      </c>
      <c r="Q195" s="303">
        <f>JAN!P195+FEB!P195+MAR!P195+APR!P195+MEI!P195+JUN!P195+JUL!P195+AGS!P195+SEPT!P195+OKT!P195+NOV!P195+DES!P195</f>
        <v>0</v>
      </c>
      <c r="R195" s="331">
        <f>JAN!Q195+FEB!Q195+MAR!Q195+APR!Q195+MEI!Q195+JUN!Q195+JUL!Q195+AGS!Q195+SEPT!Q195+OKT!Q195+NOV!Q195+DES!Q195</f>
        <v>0</v>
      </c>
      <c r="S195" s="336">
        <f t="shared" ref="S195:S258" si="22">I195/F195</f>
        <v>0.99486850545221295</v>
      </c>
      <c r="T195" s="336">
        <f t="shared" ref="T195:T258" si="23">N195/M195</f>
        <v>0.99159663865546221</v>
      </c>
      <c r="U195" s="336">
        <f t="shared" ref="U195:U258" si="24">O195/M195</f>
        <v>0</v>
      </c>
      <c r="V195" s="336">
        <f t="shared" ref="V195:V258" si="25">M195/L195</f>
        <v>7.6724693745970338E-2</v>
      </c>
      <c r="W195" s="336">
        <f t="shared" ref="W195:W258" si="26">L195/E195</f>
        <v>1.6325456554918162E-2</v>
      </c>
      <c r="X195" s="343">
        <f t="shared" ref="X195:X258" si="27">M195/E195*1000</f>
        <v>1.2525656544392401</v>
      </c>
      <c r="Y195" s="344" t="str">
        <f t="shared" si="21"/>
        <v>Endemis sedang</v>
      </c>
      <c r="Z195" s="344" t="s">
        <v>633</v>
      </c>
      <c r="AA195" s="348">
        <v>532</v>
      </c>
    </row>
    <row r="196" spans="1:27" ht="30" hidden="1" customHeight="1" x14ac:dyDescent="0.3">
      <c r="A196" s="306">
        <v>195</v>
      </c>
      <c r="B196" s="306">
        <v>9</v>
      </c>
      <c r="C196" s="307" t="s">
        <v>214</v>
      </c>
      <c r="D196" s="307" t="s">
        <v>223</v>
      </c>
      <c r="E196" s="325">
        <f>'REKAP 1 KAB'!E196</f>
        <v>73605</v>
      </c>
      <c r="F196" s="303">
        <f>JAN!E196+FEB!E196+MAR!E196+APR!E196+MEI!E196+JUN!E196+JUL!E196+AGS!E196+SEPT!E196+OKT!E196+NOV!E196+DES!E196</f>
        <v>2866</v>
      </c>
      <c r="G196" s="303">
        <f>JAN!F196+FEB!F196+MAR!F196+APR!F196+MEI!F196+JUN!F196+JUL!F196+AGS!F196+SEPT!F196+OKT!F196+NOV!F196+DES!F196</f>
        <v>2341</v>
      </c>
      <c r="H196" s="303">
        <f>JAN!G196+FEB!G196+MAR!G196+APR!G196+MEI!G196+JUN!G196+JUL!G196+AGS!G196+SEPT!G196+OKT!G196+NOV!G196+DES!G196</f>
        <v>496</v>
      </c>
      <c r="I196" s="303">
        <f>JAN!H196+FEB!H196+MAR!H196+APR!H196+MEI!H196+JUN!H196+JUL!H196+AGS!H196+SEPT!H196+OKT!H196+NOV!H196+DES!H196</f>
        <v>2837</v>
      </c>
      <c r="J196" s="303">
        <f>JAN!I196+FEB!I196+MAR!I196+APR!I196+MEI!I196+JUN!I196+JUL!I196+AGS!I196+SEPT!I196+OKT!I196+NOV!I196+DES!I196</f>
        <v>3192</v>
      </c>
      <c r="K196" s="303">
        <f>JAN!J196+FEB!J196+MAR!J196+APR!J196+MEI!J196+JUN!J196+JUL!J196+AGS!J196+SEPT!J196+OKT!J196+NOV!J196+DES!J196</f>
        <v>496</v>
      </c>
      <c r="L196" s="303">
        <f>JAN!K196+FEB!K196+MAR!K196+APR!K196+MEI!K196+JUN!K196+JUL!K196+AGS!K196+SEPT!K196+OKT!K196+NOV!K196+DES!K196</f>
        <v>3688</v>
      </c>
      <c r="M196" s="303">
        <f>JAN!L196+FEB!L196+MAR!L196+APR!L196+MEI!L196+JUN!L196+JUL!L196+AGS!L196+SEPT!L196+OKT!L196+NOV!L196+DES!L196</f>
        <v>41</v>
      </c>
      <c r="N196" s="303">
        <f>JAN!M196+FEB!M196+MAR!M196+APR!M196+MEI!M196+JUN!M196+JUL!M196+AGS!M196+SEPT!M196+OKT!M196+NOV!M196+DES!M196</f>
        <v>38</v>
      </c>
      <c r="O196" s="303">
        <f>JAN!N196+FEB!N196+MAR!N196+APR!N196+MEI!N196+JUN!N196+JUL!N196+AGS!N196+SEPT!N196+OKT!N196+NOV!N196+DES!N196</f>
        <v>0</v>
      </c>
      <c r="P196" s="303">
        <f>JAN!O196+FEB!O196+MAR!O196+APR!O196+MEI!O196+JUN!O196+JUL!O196+AGS!O196+SEPT!O196+OKT!O196+NOV!O196+DES!O196</f>
        <v>0</v>
      </c>
      <c r="Q196" s="303">
        <f>JAN!P196+FEB!P196+MAR!P196+APR!P196+MEI!P196+JUN!P196+JUL!P196+AGS!P196+SEPT!P196+OKT!P196+NOV!P196+DES!P196</f>
        <v>0</v>
      </c>
      <c r="R196" s="331">
        <f>JAN!Q196+FEB!Q196+MAR!Q196+APR!Q196+MEI!Q196+JUN!Q196+JUL!Q196+AGS!Q196+SEPT!Q196+OKT!Q196+NOV!Q196+DES!Q196</f>
        <v>0</v>
      </c>
      <c r="S196" s="336">
        <f t="shared" si="22"/>
        <v>0.98988136775994418</v>
      </c>
      <c r="T196" s="336">
        <f t="shared" si="23"/>
        <v>0.92682926829268297</v>
      </c>
      <c r="U196" s="336">
        <f t="shared" si="24"/>
        <v>0</v>
      </c>
      <c r="V196" s="336">
        <f t="shared" si="25"/>
        <v>1.1117136659436009E-2</v>
      </c>
      <c r="W196" s="336">
        <f t="shared" si="26"/>
        <v>5.0105291760070648E-2</v>
      </c>
      <c r="X196" s="343">
        <f t="shared" si="27"/>
        <v>0.5570273758576183</v>
      </c>
      <c r="Y196" s="344" t="str">
        <f t="shared" si="21"/>
        <v>Endemis rendah</v>
      </c>
      <c r="Z196" s="344" t="s">
        <v>600</v>
      </c>
      <c r="AA196" s="348">
        <v>40</v>
      </c>
    </row>
    <row r="197" spans="1:27" ht="30" hidden="1" customHeight="1" x14ac:dyDescent="0.3">
      <c r="A197" s="306">
        <v>196</v>
      </c>
      <c r="B197" s="306">
        <v>10</v>
      </c>
      <c r="C197" s="307" t="s">
        <v>214</v>
      </c>
      <c r="D197" s="307" t="s">
        <v>224</v>
      </c>
      <c r="E197" s="325">
        <f>'REKAP 1 KAB'!E197</f>
        <v>72840</v>
      </c>
      <c r="F197" s="303">
        <f>JAN!E197+FEB!E197+MAR!E197+APR!E197+MEI!E197+JUN!E197+JUL!E197+AGS!E197+SEPT!E197+OKT!E197+NOV!E197+DES!E197</f>
        <v>4099</v>
      </c>
      <c r="G197" s="303">
        <f>JAN!F197+FEB!F197+MAR!F197+APR!F197+MEI!F197+JUN!F197+JUL!F197+AGS!F197+SEPT!F197+OKT!F197+NOV!F197+DES!F197</f>
        <v>2956</v>
      </c>
      <c r="H197" s="303">
        <f>JAN!G197+FEB!G197+MAR!G197+APR!G197+MEI!G197+JUN!G197+JUL!G197+AGS!G197+SEPT!G197+OKT!G197+NOV!G197+DES!G197</f>
        <v>1143</v>
      </c>
      <c r="I197" s="303">
        <f>JAN!H197+FEB!H197+MAR!H197+APR!H197+MEI!H197+JUN!H197+JUL!H197+AGS!H197+SEPT!H197+OKT!H197+NOV!H197+DES!H197</f>
        <v>4099</v>
      </c>
      <c r="J197" s="303">
        <f>JAN!I197+FEB!I197+MAR!I197+APR!I197+MEI!I197+JUN!I197+JUL!I197+AGS!I197+SEPT!I197+OKT!I197+NOV!I197+DES!I197</f>
        <v>2956</v>
      </c>
      <c r="K197" s="303">
        <f>JAN!J197+FEB!J197+MAR!J197+APR!J197+MEI!J197+JUN!J197+JUL!J197+AGS!J197+SEPT!J197+OKT!J197+NOV!J197+DES!J197</f>
        <v>1143</v>
      </c>
      <c r="L197" s="303">
        <f>JAN!K197+FEB!K197+MAR!K197+APR!K197+MEI!K197+JUN!K197+JUL!K197+AGS!K197+SEPT!K197+OKT!K197+NOV!K197+DES!K197</f>
        <v>4099</v>
      </c>
      <c r="M197" s="303">
        <f>JAN!L197+FEB!L197+MAR!L197+APR!L197+MEI!L197+JUN!L197+JUL!L197+AGS!L197+SEPT!L197+OKT!L197+NOV!L197+DES!L197</f>
        <v>144</v>
      </c>
      <c r="N197" s="303">
        <f>JAN!M197+FEB!M197+MAR!M197+APR!M197+MEI!M197+JUN!M197+JUL!M197+AGS!M197+SEPT!M197+OKT!M197+NOV!M197+DES!M197</f>
        <v>144</v>
      </c>
      <c r="O197" s="303">
        <f>JAN!N197+FEB!N197+MAR!N197+APR!N197+MEI!N197+JUN!N197+JUL!N197+AGS!N197+SEPT!N197+OKT!N197+NOV!N197+DES!N197</f>
        <v>0</v>
      </c>
      <c r="P197" s="303">
        <f>JAN!O197+FEB!O197+MAR!O197+APR!O197+MEI!O197+JUN!O197+JUL!O197+AGS!O197+SEPT!O197+OKT!O197+NOV!O197+DES!O197</f>
        <v>0</v>
      </c>
      <c r="Q197" s="303">
        <f>JAN!P197+FEB!P197+MAR!P197+APR!P197+MEI!P197+JUN!P197+JUL!P197+AGS!P197+SEPT!P197+OKT!P197+NOV!P197+DES!P197</f>
        <v>0</v>
      </c>
      <c r="R197" s="331">
        <f>JAN!Q197+FEB!Q197+MAR!Q197+APR!Q197+MEI!Q197+JUN!Q197+JUL!Q197+AGS!Q197+SEPT!Q197+OKT!Q197+NOV!Q197+DES!Q197</f>
        <v>0</v>
      </c>
      <c r="S197" s="336">
        <f t="shared" si="22"/>
        <v>1</v>
      </c>
      <c r="T197" s="336">
        <f t="shared" si="23"/>
        <v>1</v>
      </c>
      <c r="U197" s="336">
        <f t="shared" si="24"/>
        <v>0</v>
      </c>
      <c r="V197" s="336">
        <f t="shared" si="25"/>
        <v>3.5130519638936326E-2</v>
      </c>
      <c r="W197" s="336">
        <f t="shared" si="26"/>
        <v>5.6274025260845691E-2</v>
      </c>
      <c r="X197" s="343">
        <f t="shared" si="27"/>
        <v>1.9769357495881386</v>
      </c>
      <c r="Y197" s="344" t="str">
        <f t="shared" si="21"/>
        <v>Endemis sedang</v>
      </c>
      <c r="Z197" s="344" t="s">
        <v>633</v>
      </c>
      <c r="AA197" s="348">
        <v>688</v>
      </c>
    </row>
    <row r="198" spans="1:27" ht="30" hidden="1" customHeight="1" x14ac:dyDescent="0.3">
      <c r="A198" s="306">
        <v>197</v>
      </c>
      <c r="B198" s="306">
        <v>11</v>
      </c>
      <c r="C198" s="307" t="s">
        <v>214</v>
      </c>
      <c r="D198" s="307" t="s">
        <v>225</v>
      </c>
      <c r="E198" s="325">
        <f>'REKAP 1 KAB'!E198</f>
        <v>62271</v>
      </c>
      <c r="F198" s="303">
        <f>JAN!E198+FEB!E198+MAR!E198+APR!E198+MEI!E198+JUN!E198+JUL!E198+AGS!E198+SEPT!E198+OKT!E198+NOV!E198+DES!E198</f>
        <v>1431</v>
      </c>
      <c r="G198" s="303">
        <f>JAN!F198+FEB!F198+MAR!F198+APR!F198+MEI!F198+JUN!F198+JUL!F198+AGS!F198+SEPT!F198+OKT!F198+NOV!F198+DES!F198</f>
        <v>1027</v>
      </c>
      <c r="H198" s="303">
        <f>JAN!G198+FEB!G198+MAR!G198+APR!G198+MEI!G198+JUN!G198+JUL!G198+AGS!G198+SEPT!G198+OKT!G198+NOV!G198+DES!G198</f>
        <v>400</v>
      </c>
      <c r="I198" s="303">
        <f>JAN!H198+FEB!H198+MAR!H198+APR!H198+MEI!H198+JUN!H198+JUL!H198+AGS!H198+SEPT!H198+OKT!H198+NOV!H198+DES!H198</f>
        <v>1427</v>
      </c>
      <c r="J198" s="303">
        <f>JAN!I198+FEB!I198+MAR!I198+APR!I198+MEI!I198+JUN!I198+JUL!I198+AGS!I198+SEPT!I198+OKT!I198+NOV!I198+DES!I198</f>
        <v>1027</v>
      </c>
      <c r="K198" s="303">
        <f>JAN!J198+FEB!J198+MAR!J198+APR!J198+MEI!J198+JUN!J198+JUL!J198+AGS!J198+SEPT!J198+OKT!J198+NOV!J198+DES!J198</f>
        <v>400</v>
      </c>
      <c r="L198" s="303">
        <f>JAN!K198+FEB!K198+MAR!K198+APR!K198+MEI!K198+JUN!K198+JUL!K198+AGS!K198+SEPT!K198+OKT!K198+NOV!K198+DES!K198</f>
        <v>1427</v>
      </c>
      <c r="M198" s="303">
        <f>JAN!L198+FEB!L198+MAR!L198+APR!L198+MEI!L198+JUN!L198+JUL!L198+AGS!L198+SEPT!L198+OKT!L198+NOV!L198+DES!L198</f>
        <v>111</v>
      </c>
      <c r="N198" s="303">
        <f>JAN!M198+FEB!M198+MAR!M198+APR!M198+MEI!M198+JUN!M198+JUL!M198+AGS!M198+SEPT!M198+OKT!M198+NOV!M198+DES!M198</f>
        <v>111</v>
      </c>
      <c r="O198" s="303">
        <f>JAN!N198+FEB!N198+MAR!N198+APR!N198+MEI!N198+JUN!N198+JUL!N198+AGS!N198+SEPT!N198+OKT!N198+NOV!N198+DES!N198</f>
        <v>0</v>
      </c>
      <c r="P198" s="303">
        <f>JAN!O198+FEB!O198+MAR!O198+APR!O198+MEI!O198+JUN!O198+JUL!O198+AGS!O198+SEPT!O198+OKT!O198+NOV!O198+DES!O198</f>
        <v>0</v>
      </c>
      <c r="Q198" s="303">
        <f>JAN!P198+FEB!P198+MAR!P198+APR!P198+MEI!P198+JUN!P198+JUL!P198+AGS!P198+SEPT!P198+OKT!P198+NOV!P198+DES!P198</f>
        <v>0</v>
      </c>
      <c r="R198" s="331">
        <f>JAN!Q198+FEB!Q198+MAR!Q198+APR!Q198+MEI!Q198+JUN!Q198+JUL!Q198+AGS!Q198+SEPT!Q198+OKT!Q198+NOV!Q198+DES!Q198</f>
        <v>0</v>
      </c>
      <c r="S198" s="336">
        <f t="shared" si="22"/>
        <v>0.99720475192173308</v>
      </c>
      <c r="T198" s="336">
        <f t="shared" si="23"/>
        <v>1</v>
      </c>
      <c r="U198" s="336">
        <f t="shared" si="24"/>
        <v>0</v>
      </c>
      <c r="V198" s="336">
        <f t="shared" si="25"/>
        <v>7.7785564120532585E-2</v>
      </c>
      <c r="W198" s="336">
        <f t="shared" si="26"/>
        <v>2.2915964092434682E-2</v>
      </c>
      <c r="X198" s="343">
        <f t="shared" si="27"/>
        <v>1.7825311942959001</v>
      </c>
      <c r="Y198" s="344" t="str">
        <f t="shared" si="21"/>
        <v>Endemis sedang</v>
      </c>
      <c r="Z198" s="344" t="s">
        <v>601</v>
      </c>
      <c r="AA198" s="348">
        <v>113</v>
      </c>
    </row>
    <row r="199" spans="1:27" ht="30" hidden="1" customHeight="1" x14ac:dyDescent="0.3">
      <c r="A199" s="309">
        <v>198</v>
      </c>
      <c r="B199" s="309">
        <v>1</v>
      </c>
      <c r="C199" s="310" t="s">
        <v>226</v>
      </c>
      <c r="D199" s="310" t="s">
        <v>227</v>
      </c>
      <c r="E199" s="325">
        <f>'REKAP 1 KAB'!E199</f>
        <v>228105</v>
      </c>
      <c r="F199" s="311">
        <f>JAN!E199+FEB!E199+MAR!E199+APR!E199+MEI!E199+JUN!E199+JUL!E199+AGS!E199+SEPT!E199+OKT!E199+NOV!E199+DES!E199</f>
        <v>1669</v>
      </c>
      <c r="G199" s="311">
        <f>JAN!F199+FEB!F199+MAR!F199+APR!F199+MEI!F199+JUN!F199+JUL!F199+AGS!F199+SEPT!F199+OKT!F199+NOV!F199+DES!F199</f>
        <v>1439</v>
      </c>
      <c r="H199" s="311">
        <f>JAN!G199+FEB!G199+MAR!G199+APR!G199+MEI!G199+JUN!G199+JUL!G199+AGS!G199+SEPT!G199+OKT!G199+NOV!G199+DES!G199</f>
        <v>230</v>
      </c>
      <c r="I199" s="311">
        <f>JAN!H199+FEB!H199+MAR!H199+APR!H199+MEI!H199+JUN!H199+JUL!H199+AGS!H199+SEPT!H199+OKT!H199+NOV!H199+DES!H199</f>
        <v>1669</v>
      </c>
      <c r="J199" s="311">
        <f>JAN!I199+FEB!I199+MAR!I199+APR!I199+MEI!I199+JUN!I199+JUL!I199+AGS!I199+SEPT!I199+OKT!I199+NOV!I199+DES!I199</f>
        <v>1734</v>
      </c>
      <c r="K199" s="311">
        <f>JAN!J199+FEB!J199+MAR!J199+APR!J199+MEI!J199+JUN!J199+JUL!J199+AGS!J199+SEPT!J199+OKT!J199+NOV!J199+DES!J199</f>
        <v>230</v>
      </c>
      <c r="L199" s="311">
        <f>JAN!K199+FEB!K199+MAR!K199+APR!K199+MEI!K199+JUN!K199+JUL!K199+AGS!K199+SEPT!K199+OKT!K199+NOV!K199+DES!K199</f>
        <v>1964</v>
      </c>
      <c r="M199" s="311">
        <f>JAN!L199+FEB!L199+MAR!L199+APR!L199+MEI!L199+JUN!L199+JUL!L199+AGS!L199+SEPT!L199+OKT!L199+NOV!L199+DES!L199</f>
        <v>35</v>
      </c>
      <c r="N199" s="311">
        <f>JAN!M199+FEB!M199+MAR!M199+APR!M199+MEI!M199+JUN!M199+JUL!M199+AGS!M199+SEPT!M199+OKT!M199+NOV!M199+DES!M199</f>
        <v>35</v>
      </c>
      <c r="O199" s="311">
        <f>JAN!N199+FEB!N199+MAR!N199+APR!N199+MEI!N199+JUN!N199+JUL!N199+AGS!N199+SEPT!N199+OKT!N199+NOV!N199+DES!N199</f>
        <v>13</v>
      </c>
      <c r="P199" s="311">
        <f>JAN!O199+FEB!O199+MAR!O199+APR!O199+MEI!O199+JUN!O199+JUL!O199+AGS!O199+SEPT!O199+OKT!O199+NOV!O199+DES!O199</f>
        <v>0</v>
      </c>
      <c r="Q199" s="311">
        <f>JAN!P199+FEB!P199+MAR!P199+APR!P199+MEI!P199+JUN!P199+JUL!P199+AGS!P199+SEPT!P199+OKT!P199+NOV!P199+DES!P199</f>
        <v>7</v>
      </c>
      <c r="R199" s="332">
        <f>JAN!Q199+FEB!Q199+MAR!Q199+APR!Q199+MEI!Q199+JUN!Q199+JUL!Q199+AGS!Q199+SEPT!Q199+OKT!Q199+NOV!Q199+DES!Q199</f>
        <v>0</v>
      </c>
      <c r="S199" s="336">
        <f t="shared" si="22"/>
        <v>1</v>
      </c>
      <c r="T199" s="336">
        <f t="shared" si="23"/>
        <v>1</v>
      </c>
      <c r="U199" s="336">
        <f t="shared" si="24"/>
        <v>0.37142857142857144</v>
      </c>
      <c r="V199" s="336">
        <f t="shared" si="25"/>
        <v>1.7820773930753563E-2</v>
      </c>
      <c r="W199" s="336">
        <f t="shared" si="26"/>
        <v>8.6100699239385365E-3</v>
      </c>
      <c r="X199" s="343">
        <f t="shared" si="27"/>
        <v>0.15343810964248919</v>
      </c>
      <c r="Y199" s="344" t="str">
        <f t="shared" si="21"/>
        <v>Endemis rendah</v>
      </c>
      <c r="Z199" s="344" t="s">
        <v>600</v>
      </c>
      <c r="AA199" s="348">
        <v>13</v>
      </c>
    </row>
    <row r="200" spans="1:27" ht="30" hidden="1" customHeight="1" x14ac:dyDescent="0.3">
      <c r="A200" s="309">
        <v>199</v>
      </c>
      <c r="B200" s="309">
        <v>2</v>
      </c>
      <c r="C200" s="310" t="s">
        <v>226</v>
      </c>
      <c r="D200" s="310" t="s">
        <v>228</v>
      </c>
      <c r="E200" s="325">
        <f>'REKAP 1 KAB'!E200</f>
        <v>100415</v>
      </c>
      <c r="F200" s="311">
        <f>JAN!E200+FEB!E200+MAR!E200+APR!E200+MEI!E200+JUN!E200+JUL!E200+AGS!E200+SEPT!E200+OKT!E200+NOV!E200+DES!E200</f>
        <v>4212</v>
      </c>
      <c r="G200" s="311">
        <f>JAN!F200+FEB!F200+MAR!F200+APR!F200+MEI!F200+JUN!F200+JUL!F200+AGS!F200+SEPT!F200+OKT!F200+NOV!F200+DES!F200</f>
        <v>2176</v>
      </c>
      <c r="H200" s="311">
        <f>JAN!G200+FEB!G200+MAR!G200+APR!G200+MEI!G200+JUN!G200+JUL!G200+AGS!G200+SEPT!G200+OKT!G200+NOV!G200+DES!G200</f>
        <v>1884</v>
      </c>
      <c r="I200" s="311">
        <f>JAN!H200+FEB!H200+MAR!H200+APR!H200+MEI!H200+JUN!H200+JUL!H200+AGS!H200+SEPT!H200+OKT!H200+NOV!H200+DES!H200</f>
        <v>4060</v>
      </c>
      <c r="J200" s="311">
        <f>JAN!I200+FEB!I200+MAR!I200+APR!I200+MEI!I200+JUN!I200+JUL!I200+AGS!I200+SEPT!I200+OKT!I200+NOV!I200+DES!I200</f>
        <v>2176</v>
      </c>
      <c r="K200" s="311">
        <f>JAN!J200+FEB!J200+MAR!J200+APR!J200+MEI!J200+JUN!J200+JUL!J200+AGS!J200+SEPT!J200+OKT!J200+NOV!J200+DES!J200</f>
        <v>1884</v>
      </c>
      <c r="L200" s="311">
        <f>JAN!K200+FEB!K200+MAR!K200+APR!K200+MEI!K200+JUN!K200+JUL!K200+AGS!K200+SEPT!K200+OKT!K200+NOV!K200+DES!K200</f>
        <v>4060</v>
      </c>
      <c r="M200" s="311">
        <f>JAN!L200+FEB!L200+MAR!L200+APR!L200+MEI!L200+JUN!L200+JUL!L200+AGS!L200+SEPT!L200+OKT!L200+NOV!L200+DES!L200</f>
        <v>13</v>
      </c>
      <c r="N200" s="311">
        <f>JAN!M200+FEB!M200+MAR!M200+APR!M200+MEI!M200+JUN!M200+JUL!M200+AGS!M200+SEPT!M200+OKT!M200+NOV!M200+DES!M200</f>
        <v>13</v>
      </c>
      <c r="O200" s="311">
        <f>JAN!N200+FEB!N200+MAR!N200+APR!N200+MEI!N200+JUN!N200+JUL!N200+AGS!N200+SEPT!N200+OKT!N200+NOV!N200+DES!N200</f>
        <v>17</v>
      </c>
      <c r="P200" s="311">
        <f>JAN!O200+FEB!O200+MAR!O200+APR!O200+MEI!O200+JUN!O200+JUL!O200+AGS!O200+SEPT!O200+OKT!O200+NOV!O200+DES!O200</f>
        <v>0</v>
      </c>
      <c r="Q200" s="311">
        <f>JAN!P200+FEB!P200+MAR!P200+APR!P200+MEI!P200+JUN!P200+JUL!P200+AGS!P200+SEPT!P200+OKT!P200+NOV!P200+DES!P200</f>
        <v>1</v>
      </c>
      <c r="R200" s="332">
        <f>JAN!Q200+FEB!Q200+MAR!Q200+APR!Q200+MEI!Q200+JUN!Q200+JUL!Q200+AGS!Q200+SEPT!Q200+OKT!Q200+NOV!Q200+DES!Q200</f>
        <v>0</v>
      </c>
      <c r="S200" s="336">
        <f t="shared" si="22"/>
        <v>0.96391263057929721</v>
      </c>
      <c r="T200" s="336">
        <f t="shared" si="23"/>
        <v>1</v>
      </c>
      <c r="U200" s="336">
        <f t="shared" si="24"/>
        <v>1.3076923076923077</v>
      </c>
      <c r="V200" s="336">
        <f t="shared" si="25"/>
        <v>3.2019704433497538E-3</v>
      </c>
      <c r="W200" s="336">
        <f t="shared" si="26"/>
        <v>4.0432206343673754E-2</v>
      </c>
      <c r="X200" s="343">
        <f t="shared" si="27"/>
        <v>0.12946272967186179</v>
      </c>
      <c r="Y200" s="344" t="str">
        <f t="shared" si="21"/>
        <v>Endemis rendah</v>
      </c>
      <c r="Z200" s="344" t="s">
        <v>600</v>
      </c>
      <c r="AA200" s="348">
        <v>22</v>
      </c>
    </row>
    <row r="201" spans="1:27" ht="30" hidden="1" customHeight="1" x14ac:dyDescent="0.3">
      <c r="A201" s="309">
        <v>200</v>
      </c>
      <c r="B201" s="309">
        <v>3</v>
      </c>
      <c r="C201" s="310" t="s">
        <v>226</v>
      </c>
      <c r="D201" s="310" t="s">
        <v>229</v>
      </c>
      <c r="E201" s="325">
        <f>'REKAP 1 KAB'!E201</f>
        <v>116513</v>
      </c>
      <c r="F201" s="311">
        <f>JAN!E201+FEB!E201+MAR!E201+APR!E201+MEI!E201+JUN!E201+JUL!E201+AGS!E201+SEPT!E201+OKT!E201+NOV!E201+DES!E201</f>
        <v>467</v>
      </c>
      <c r="G201" s="311">
        <f>JAN!F201+FEB!F201+MAR!F201+APR!F201+MEI!F201+JUN!F201+JUL!F201+AGS!F201+SEPT!F201+OKT!F201+NOV!F201+DES!F201</f>
        <v>246</v>
      </c>
      <c r="H201" s="311">
        <f>JAN!G201+FEB!G201+MAR!G201+APR!G201+MEI!G201+JUN!G201+JUL!G201+AGS!G201+SEPT!G201+OKT!G201+NOV!G201+DES!G201</f>
        <v>221</v>
      </c>
      <c r="I201" s="311">
        <f>JAN!H201+FEB!H201+MAR!H201+APR!H201+MEI!H201+JUN!H201+JUL!H201+AGS!H201+SEPT!H201+OKT!H201+NOV!H201+DES!H201</f>
        <v>467</v>
      </c>
      <c r="J201" s="311">
        <f>JAN!I201+FEB!I201+MAR!I201+APR!I201+MEI!I201+JUN!I201+JUL!I201+AGS!I201+SEPT!I201+OKT!I201+NOV!I201+DES!I201</f>
        <v>342</v>
      </c>
      <c r="K201" s="311">
        <f>JAN!J201+FEB!J201+MAR!J201+APR!J201+MEI!J201+JUN!J201+JUL!J201+AGS!J201+SEPT!J201+OKT!J201+NOV!J201+DES!J201</f>
        <v>221</v>
      </c>
      <c r="L201" s="311">
        <f>JAN!K201+FEB!K201+MAR!K201+APR!K201+MEI!K201+JUN!K201+JUL!K201+AGS!K201+SEPT!K201+OKT!K201+NOV!K201+DES!K201</f>
        <v>563</v>
      </c>
      <c r="M201" s="311">
        <f>JAN!L201+FEB!L201+MAR!L201+APR!L201+MEI!L201+JUN!L201+JUL!L201+AGS!L201+SEPT!L201+OKT!L201+NOV!L201+DES!L201</f>
        <v>23</v>
      </c>
      <c r="N201" s="311">
        <f>JAN!M201+FEB!M201+MAR!M201+APR!M201+MEI!M201+JUN!M201+JUL!M201+AGS!M201+SEPT!M201+OKT!M201+NOV!M201+DES!M201</f>
        <v>23</v>
      </c>
      <c r="O201" s="311">
        <f>JAN!N201+FEB!N201+MAR!N201+APR!N201+MEI!N201+JUN!N201+JUL!N201+AGS!N201+SEPT!N201+OKT!N201+NOV!N201+DES!N201</f>
        <v>5</v>
      </c>
      <c r="P201" s="311">
        <f>JAN!O201+FEB!O201+MAR!O201+APR!O201+MEI!O201+JUN!O201+JUL!O201+AGS!O201+SEPT!O201+OKT!O201+NOV!O201+DES!O201</f>
        <v>3</v>
      </c>
      <c r="Q201" s="311">
        <f>JAN!P201+FEB!P201+MAR!P201+APR!P201+MEI!P201+JUN!P201+JUL!P201+AGS!P201+SEPT!P201+OKT!P201+NOV!P201+DES!P201</f>
        <v>1</v>
      </c>
      <c r="R201" s="332">
        <f>JAN!Q201+FEB!Q201+MAR!Q201+APR!Q201+MEI!Q201+JUN!Q201+JUL!Q201+AGS!Q201+SEPT!Q201+OKT!Q201+NOV!Q201+DES!Q201</f>
        <v>0</v>
      </c>
      <c r="S201" s="336">
        <f t="shared" si="22"/>
        <v>1</v>
      </c>
      <c r="T201" s="336">
        <f t="shared" si="23"/>
        <v>1</v>
      </c>
      <c r="U201" s="336">
        <f t="shared" si="24"/>
        <v>0.21739130434782608</v>
      </c>
      <c r="V201" s="336">
        <f t="shared" si="25"/>
        <v>4.0852575488454709E-2</v>
      </c>
      <c r="W201" s="336">
        <f t="shared" si="26"/>
        <v>4.8320788238222345E-3</v>
      </c>
      <c r="X201" s="343">
        <f t="shared" si="27"/>
        <v>0.19740286491636128</v>
      </c>
      <c r="Y201" s="344" t="str">
        <f t="shared" si="21"/>
        <v>Endemis rendah</v>
      </c>
      <c r="Z201" s="344" t="s">
        <v>600</v>
      </c>
      <c r="AA201" s="348">
        <v>71</v>
      </c>
    </row>
    <row r="202" spans="1:27" ht="30" hidden="1" customHeight="1" x14ac:dyDescent="0.3">
      <c r="A202" s="309">
        <v>201</v>
      </c>
      <c r="B202" s="309">
        <v>4</v>
      </c>
      <c r="C202" s="310" t="s">
        <v>226</v>
      </c>
      <c r="D202" s="310" t="s">
        <v>230</v>
      </c>
      <c r="E202" s="325">
        <f>'REKAP 1 KAB'!E202</f>
        <v>190531</v>
      </c>
      <c r="F202" s="311">
        <f>JAN!E202+FEB!E202+MAR!E202+APR!E202+MEI!E202+JUN!E202+JUL!E202+AGS!E202+SEPT!E202+OKT!E202+NOV!E202+DES!E202</f>
        <v>2138</v>
      </c>
      <c r="G202" s="311">
        <f>JAN!F202+FEB!F202+MAR!F202+APR!F202+MEI!F202+JUN!F202+JUL!F202+AGS!F202+SEPT!F202+OKT!F202+NOV!F202+DES!F202</f>
        <v>519</v>
      </c>
      <c r="H202" s="311">
        <f>JAN!G202+FEB!G202+MAR!G202+APR!G202+MEI!G202+JUN!G202+JUL!G202+AGS!G202+SEPT!G202+OKT!G202+NOV!G202+DES!G202</f>
        <v>1619</v>
      </c>
      <c r="I202" s="311">
        <f>JAN!H202+FEB!H202+MAR!H202+APR!H202+MEI!H202+JUN!H202+JUL!H202+AGS!H202+SEPT!H202+OKT!H202+NOV!H202+DES!H202</f>
        <v>2138</v>
      </c>
      <c r="J202" s="311">
        <f>JAN!I202+FEB!I202+MAR!I202+APR!I202+MEI!I202+JUN!I202+JUL!I202+AGS!I202+SEPT!I202+OKT!I202+NOV!I202+DES!I202</f>
        <v>519</v>
      </c>
      <c r="K202" s="311">
        <f>JAN!J202+FEB!J202+MAR!J202+APR!J202+MEI!J202+JUN!J202+JUL!J202+AGS!J202+SEPT!J202+OKT!J202+NOV!J202+DES!J202</f>
        <v>1619</v>
      </c>
      <c r="L202" s="311">
        <f>JAN!K202+FEB!K202+MAR!K202+APR!K202+MEI!K202+JUN!K202+JUL!K202+AGS!K202+SEPT!K202+OKT!K202+NOV!K202+DES!K202</f>
        <v>2138</v>
      </c>
      <c r="M202" s="311">
        <f>JAN!L202+FEB!L202+MAR!L202+APR!L202+MEI!L202+JUN!L202+JUL!L202+AGS!L202+SEPT!L202+OKT!L202+NOV!L202+DES!L202</f>
        <v>50</v>
      </c>
      <c r="N202" s="311">
        <f>JAN!M202+FEB!M202+MAR!M202+APR!M202+MEI!M202+JUN!M202+JUL!M202+AGS!M202+SEPT!M202+OKT!M202+NOV!M202+DES!M202</f>
        <v>50</v>
      </c>
      <c r="O202" s="311">
        <f>JAN!N202+FEB!N202+MAR!N202+APR!N202+MEI!N202+JUN!N202+JUL!N202+AGS!N202+SEPT!N202+OKT!N202+NOV!N202+DES!N202</f>
        <v>2</v>
      </c>
      <c r="P202" s="311">
        <f>JAN!O202+FEB!O202+MAR!O202+APR!O202+MEI!O202+JUN!O202+JUL!O202+AGS!O202+SEPT!O202+OKT!O202+NOV!O202+DES!O202</f>
        <v>3</v>
      </c>
      <c r="Q202" s="311">
        <f>JAN!P202+FEB!P202+MAR!P202+APR!P202+MEI!P202+JUN!P202+JUL!P202+AGS!P202+SEPT!P202+OKT!P202+NOV!P202+DES!P202</f>
        <v>0</v>
      </c>
      <c r="R202" s="332">
        <f>JAN!Q202+FEB!Q202+MAR!Q202+APR!Q202+MEI!Q202+JUN!Q202+JUL!Q202+AGS!Q202+SEPT!Q202+OKT!Q202+NOV!Q202+DES!Q202</f>
        <v>0</v>
      </c>
      <c r="S202" s="336">
        <f t="shared" si="22"/>
        <v>1</v>
      </c>
      <c r="T202" s="336">
        <f t="shared" si="23"/>
        <v>1</v>
      </c>
      <c r="U202" s="336">
        <f t="shared" si="24"/>
        <v>0.04</v>
      </c>
      <c r="V202" s="336">
        <f t="shared" si="25"/>
        <v>2.3386342376052385E-2</v>
      </c>
      <c r="W202" s="336">
        <f t="shared" si="26"/>
        <v>1.1221271079246947E-2</v>
      </c>
      <c r="X202" s="343">
        <f t="shared" si="27"/>
        <v>0.26242448735376395</v>
      </c>
      <c r="Y202" s="344" t="str">
        <f t="shared" si="21"/>
        <v>Endemis rendah</v>
      </c>
      <c r="Z202" s="344" t="s">
        <v>601</v>
      </c>
      <c r="AA202" s="348">
        <v>230</v>
      </c>
    </row>
    <row r="203" spans="1:27" ht="30" hidden="1" customHeight="1" x14ac:dyDescent="0.3">
      <c r="A203" s="309">
        <v>202</v>
      </c>
      <c r="B203" s="309">
        <v>5</v>
      </c>
      <c r="C203" s="310" t="s">
        <v>226</v>
      </c>
      <c r="D203" s="310" t="s">
        <v>231</v>
      </c>
      <c r="E203" s="325">
        <f>'REKAP 1 KAB'!E203</f>
        <v>231217</v>
      </c>
      <c r="F203" s="311">
        <f>JAN!E203+FEB!E203+MAR!E203+APR!E203+MEI!E203+JUN!E203+JUL!E203+AGS!E203+SEPT!E203+OKT!E203+NOV!E203+DES!E203</f>
        <v>4067</v>
      </c>
      <c r="G203" s="311">
        <f>JAN!F203+FEB!F203+MAR!F203+APR!F203+MEI!F203+JUN!F203+JUL!F203+AGS!F203+SEPT!F203+OKT!F203+NOV!F203+DES!F203</f>
        <v>2157</v>
      </c>
      <c r="H203" s="311">
        <f>JAN!G203+FEB!G203+MAR!G203+APR!G203+MEI!G203+JUN!G203+JUL!G203+AGS!G203+SEPT!G203+OKT!G203+NOV!G203+DES!G203</f>
        <v>1910</v>
      </c>
      <c r="I203" s="311">
        <f>JAN!H203+FEB!H203+MAR!H203+APR!H203+MEI!H203+JUN!H203+JUL!H203+AGS!H203+SEPT!H203+OKT!H203+NOV!H203+DES!H203</f>
        <v>4067</v>
      </c>
      <c r="J203" s="311">
        <f>JAN!I203+FEB!I203+MAR!I203+APR!I203+MEI!I203+JUN!I203+JUL!I203+AGS!I203+SEPT!I203+OKT!I203+NOV!I203+DES!I203</f>
        <v>2157</v>
      </c>
      <c r="K203" s="311">
        <f>JAN!J203+FEB!J203+MAR!J203+APR!J203+MEI!J203+JUN!J203+JUL!J203+AGS!J203+SEPT!J203+OKT!J203+NOV!J203+DES!J203</f>
        <v>1910</v>
      </c>
      <c r="L203" s="311">
        <f>JAN!K203+FEB!K203+MAR!K203+APR!K203+MEI!K203+JUN!K203+JUL!K203+AGS!K203+SEPT!K203+OKT!K203+NOV!K203+DES!K203</f>
        <v>4067</v>
      </c>
      <c r="M203" s="311">
        <f>JAN!L203+FEB!L203+MAR!L203+APR!L203+MEI!L203+JUN!L203+JUL!L203+AGS!L203+SEPT!L203+OKT!L203+NOV!L203+DES!L203</f>
        <v>55</v>
      </c>
      <c r="N203" s="311">
        <f>JAN!M203+FEB!M203+MAR!M203+APR!M203+MEI!M203+JUN!M203+JUL!M203+AGS!M203+SEPT!M203+OKT!M203+NOV!M203+DES!M203</f>
        <v>52</v>
      </c>
      <c r="O203" s="311">
        <v>55</v>
      </c>
      <c r="P203" s="311">
        <v>55</v>
      </c>
      <c r="Q203" s="311">
        <f>JAN!P203+FEB!P203+MAR!P203+APR!P203+MEI!P203+JUN!P203+JUL!P203+AGS!P203+SEPT!P203+OKT!P203+NOV!P203+DES!P203</f>
        <v>0</v>
      </c>
      <c r="R203" s="332">
        <f>JAN!Q203+FEB!Q203+MAR!Q203+APR!Q203+MEI!Q203+JUN!Q203+JUL!Q203+AGS!Q203+SEPT!Q203+OKT!Q203+NOV!Q203+DES!Q203</f>
        <v>0</v>
      </c>
      <c r="S203" s="336">
        <f t="shared" si="22"/>
        <v>1</v>
      </c>
      <c r="T203" s="336">
        <f t="shared" si="23"/>
        <v>0.94545454545454544</v>
      </c>
      <c r="U203" s="336">
        <f t="shared" si="24"/>
        <v>1</v>
      </c>
      <c r="V203" s="336">
        <f t="shared" si="25"/>
        <v>1.3523481681829359E-2</v>
      </c>
      <c r="W203" s="336">
        <f t="shared" si="26"/>
        <v>1.7589537101510701E-2</v>
      </c>
      <c r="X203" s="343">
        <f t="shared" si="27"/>
        <v>0.23787178278413784</v>
      </c>
      <c r="Y203" s="344" t="str">
        <f t="shared" si="21"/>
        <v>Endemis rendah</v>
      </c>
      <c r="Z203" s="344" t="s">
        <v>600</v>
      </c>
      <c r="AA203" s="348">
        <v>125</v>
      </c>
    </row>
    <row r="204" spans="1:27" ht="30" hidden="1" customHeight="1" x14ac:dyDescent="0.3">
      <c r="A204" s="309">
        <v>203</v>
      </c>
      <c r="B204" s="309">
        <v>6</v>
      </c>
      <c r="C204" s="310" t="s">
        <v>226</v>
      </c>
      <c r="D204" s="310" t="s">
        <v>232</v>
      </c>
      <c r="E204" s="325">
        <f>'REKAP 1 KAB'!E204</f>
        <v>54190</v>
      </c>
      <c r="F204" s="311">
        <f>JAN!E204+FEB!E204+MAR!E204+APR!E204+MEI!E204+JUN!E204+JUL!E204+AGS!E204+SEPT!E204+OKT!E204+NOV!E204+DES!E204</f>
        <v>294</v>
      </c>
      <c r="G204" s="311">
        <f>JAN!F204+FEB!F204+MAR!F204+APR!F204+MEI!F204+JUN!F204+JUL!F204+AGS!F204+SEPT!F204+OKT!F204+NOV!F204+DES!F204</f>
        <v>143</v>
      </c>
      <c r="H204" s="311">
        <f>JAN!G204+FEB!G204+MAR!G204+APR!G204+MEI!G204+JUN!G204+JUL!G204+AGS!G204+SEPT!G204+OKT!G204+NOV!G204+DES!G204</f>
        <v>151</v>
      </c>
      <c r="I204" s="311">
        <f>JAN!H204+FEB!H204+MAR!H204+APR!H204+MEI!H204+JUN!H204+JUL!H204+AGS!H204+SEPT!H204+OKT!H204+NOV!H204+DES!H204</f>
        <v>294</v>
      </c>
      <c r="J204" s="311">
        <f>JAN!I204+FEB!I204+MAR!I204+APR!I204+MEI!I204+JUN!I204+JUL!I204+AGS!I204+SEPT!I204+OKT!I204+NOV!I204+DES!I204</f>
        <v>143</v>
      </c>
      <c r="K204" s="311">
        <f>JAN!J204+FEB!J204+MAR!J204+APR!J204+MEI!J204+JUN!J204+JUL!J204+AGS!J204+SEPT!J204+OKT!J204+NOV!J204+DES!J204</f>
        <v>151</v>
      </c>
      <c r="L204" s="311">
        <f>JAN!K204+FEB!K204+MAR!K204+APR!K204+MEI!K204+JUN!K204+JUL!K204+AGS!K204+SEPT!K204+OKT!K204+NOV!K204+DES!K204</f>
        <v>294</v>
      </c>
      <c r="M204" s="311">
        <f>JAN!L204+FEB!L204+MAR!L204+APR!L204+MEI!L204+JUN!L204+JUL!L204+AGS!L204+SEPT!L204+OKT!L204+NOV!L204+DES!L204</f>
        <v>3</v>
      </c>
      <c r="N204" s="311">
        <f>JAN!M204+FEB!M204+MAR!M204+APR!M204+MEI!M204+JUN!M204+JUL!M204+AGS!M204+SEPT!M204+OKT!M204+NOV!M204+DES!M204</f>
        <v>3</v>
      </c>
      <c r="O204" s="311">
        <f>JAN!N204+FEB!N204+MAR!N204+APR!N204+MEI!N204+JUN!N204+JUL!N204+AGS!N204+SEPT!N204+OKT!N204+NOV!N204+DES!N204</f>
        <v>6</v>
      </c>
      <c r="P204" s="311">
        <f>JAN!O204+FEB!O204+MAR!O204+APR!O204+MEI!O204+JUN!O204+JUL!O204+AGS!O204+SEPT!O204+OKT!O204+NOV!O204+DES!O204</f>
        <v>0</v>
      </c>
      <c r="Q204" s="311">
        <f>JAN!P204+FEB!P204+MAR!P204+APR!P204+MEI!P204+JUN!P204+JUL!P204+AGS!P204+SEPT!P204+OKT!P204+NOV!P204+DES!P204</f>
        <v>1</v>
      </c>
      <c r="R204" s="332">
        <f>JAN!Q204+FEB!Q204+MAR!Q204+APR!Q204+MEI!Q204+JUN!Q204+JUL!Q204+AGS!Q204+SEPT!Q204+OKT!Q204+NOV!Q204+DES!Q204</f>
        <v>0</v>
      </c>
      <c r="S204" s="336">
        <f t="shared" si="22"/>
        <v>1</v>
      </c>
      <c r="T204" s="336">
        <f t="shared" si="23"/>
        <v>1</v>
      </c>
      <c r="U204" s="336">
        <f t="shared" si="24"/>
        <v>2</v>
      </c>
      <c r="V204" s="336">
        <f t="shared" si="25"/>
        <v>1.020408163265306E-2</v>
      </c>
      <c r="W204" s="336">
        <f t="shared" si="26"/>
        <v>5.4253552315925444E-3</v>
      </c>
      <c r="X204" s="343">
        <f t="shared" si="27"/>
        <v>5.5360767669311681E-2</v>
      </c>
      <c r="Y204" s="344" t="str">
        <f t="shared" si="21"/>
        <v>Endemis rendah</v>
      </c>
      <c r="Z204" s="344" t="s">
        <v>600</v>
      </c>
      <c r="AA204" s="348">
        <v>20</v>
      </c>
    </row>
    <row r="205" spans="1:27" ht="30" hidden="1" customHeight="1" x14ac:dyDescent="0.3">
      <c r="A205" s="309">
        <v>204</v>
      </c>
      <c r="B205" s="309">
        <v>7</v>
      </c>
      <c r="C205" s="310" t="s">
        <v>226</v>
      </c>
      <c r="D205" s="310" t="s">
        <v>233</v>
      </c>
      <c r="E205" s="325">
        <f>'REKAP 1 KAB'!E205</f>
        <v>92618</v>
      </c>
      <c r="F205" s="311">
        <f>JAN!E205+FEB!E205+MAR!E205+APR!E205+MEI!E205+JUN!E205+JUL!E205+AGS!E205+SEPT!E205+OKT!E205+NOV!E205+DES!E205</f>
        <v>2178</v>
      </c>
      <c r="G205" s="311">
        <f>JAN!F205+FEB!F205+MAR!F205+APR!F205+MEI!F205+JUN!F205+JUL!F205+AGS!F205+SEPT!F205+OKT!F205+NOV!F205+DES!F205</f>
        <v>1289</v>
      </c>
      <c r="H205" s="311">
        <f>JAN!G205+FEB!G205+MAR!G205+APR!G205+MEI!G205+JUN!G205+JUL!G205+AGS!G205+SEPT!G205+OKT!G205+NOV!G205+DES!G205</f>
        <v>889</v>
      </c>
      <c r="I205" s="311">
        <f>JAN!H205+FEB!H205+MAR!H205+APR!H205+MEI!H205+JUN!H205+JUL!H205+AGS!H205+SEPT!H205+OKT!H205+NOV!H205+DES!H205</f>
        <v>2178</v>
      </c>
      <c r="J205" s="311">
        <f>JAN!I205+FEB!I205+MAR!I205+APR!I205+MEI!I205+JUN!I205+JUL!I205+AGS!I205+SEPT!I205+OKT!I205+NOV!I205+DES!I205</f>
        <v>1311</v>
      </c>
      <c r="K205" s="311">
        <f>JAN!J205+FEB!J205+MAR!J205+APR!J205+MEI!J205+JUN!J205+JUL!J205+AGS!J205+SEPT!J205+OKT!J205+NOV!J205+DES!J205</f>
        <v>871</v>
      </c>
      <c r="L205" s="311">
        <f>JAN!K205+FEB!K205+MAR!K205+APR!K205+MEI!K205+JUN!K205+JUL!K205+AGS!K205+SEPT!K205+OKT!K205+NOV!K205+DES!K205</f>
        <v>2182</v>
      </c>
      <c r="M205" s="311">
        <f>JAN!L205+FEB!L205+MAR!L205+APR!L205+MEI!L205+JUN!L205+JUL!L205+AGS!L205+SEPT!L205+OKT!L205+NOV!L205+DES!L205</f>
        <v>187</v>
      </c>
      <c r="N205" s="311">
        <f>JAN!M205+FEB!M205+MAR!M205+APR!M205+MEI!M205+JUN!M205+JUL!M205+AGS!M205+SEPT!M205+OKT!M205+NOV!M205+DES!M205</f>
        <v>187</v>
      </c>
      <c r="O205" s="311">
        <f>JAN!N205+FEB!N205+MAR!N205+APR!N205+MEI!N205+JUN!N205+JUL!N205+AGS!N205+SEPT!N205+OKT!N205+NOV!N205+DES!N205</f>
        <v>0</v>
      </c>
      <c r="P205" s="311">
        <f>JAN!O205+FEB!O205+MAR!O205+APR!O205+MEI!O205+JUN!O205+JUL!O205+AGS!O205+SEPT!O205+OKT!O205+NOV!O205+DES!O205</f>
        <v>0</v>
      </c>
      <c r="Q205" s="311">
        <f>JAN!P205+FEB!P205+MAR!P205+APR!P205+MEI!P205+JUN!P205+JUL!P205+AGS!P205+SEPT!P205+OKT!P205+NOV!P205+DES!P205</f>
        <v>0</v>
      </c>
      <c r="R205" s="332">
        <f>JAN!Q205+FEB!Q205+MAR!Q205+APR!Q205+MEI!Q205+JUN!Q205+JUL!Q205+AGS!Q205+SEPT!Q205+OKT!Q205+NOV!Q205+DES!Q205</f>
        <v>0</v>
      </c>
      <c r="S205" s="336">
        <f t="shared" si="22"/>
        <v>1</v>
      </c>
      <c r="T205" s="336">
        <f t="shared" si="23"/>
        <v>1</v>
      </c>
      <c r="U205" s="336">
        <f t="shared" si="24"/>
        <v>0</v>
      </c>
      <c r="V205" s="336">
        <f t="shared" si="25"/>
        <v>8.5701191567369384E-2</v>
      </c>
      <c r="W205" s="336">
        <f t="shared" si="26"/>
        <v>2.3559135373253579E-2</v>
      </c>
      <c r="X205" s="343">
        <f t="shared" si="27"/>
        <v>2.0190459737847934</v>
      </c>
      <c r="Y205" s="344" t="str">
        <f t="shared" si="21"/>
        <v>Endemis sedang</v>
      </c>
      <c r="Z205" s="344" t="s">
        <v>601</v>
      </c>
      <c r="AA205" s="348">
        <v>199</v>
      </c>
    </row>
    <row r="206" spans="1:27" ht="30" hidden="1" customHeight="1" x14ac:dyDescent="0.3">
      <c r="A206" s="309">
        <v>205</v>
      </c>
      <c r="B206" s="309">
        <v>8</v>
      </c>
      <c r="C206" s="310" t="s">
        <v>226</v>
      </c>
      <c r="D206" s="310" t="s">
        <v>234</v>
      </c>
      <c r="E206" s="325">
        <f>'REKAP 1 KAB'!E206</f>
        <v>100967</v>
      </c>
      <c r="F206" s="311">
        <f>JAN!E206+FEB!E206+MAR!E206+APR!E206+MEI!E206+JUN!E206+JUL!E206+AGS!E206+SEPT!E206+OKT!E206+NOV!E206+DES!E206</f>
        <v>1476</v>
      </c>
      <c r="G206" s="311">
        <f>JAN!F206+FEB!F206+MAR!F206+APR!F206+MEI!F206+JUN!F206+JUL!F206+AGS!F206+SEPT!F206+OKT!F206+NOV!F206+DES!F206</f>
        <v>1053</v>
      </c>
      <c r="H206" s="311">
        <f>JAN!G206+FEB!G206+MAR!G206+APR!G206+MEI!G206+JUN!G206+JUL!G206+AGS!G206+SEPT!G206+OKT!G206+NOV!G206+DES!G206</f>
        <v>423</v>
      </c>
      <c r="I206" s="311">
        <f>JAN!H206+FEB!H206+MAR!H206+APR!H206+MEI!H206+JUN!H206+JUL!H206+AGS!H206+SEPT!H206+OKT!H206+NOV!H206+DES!H206</f>
        <v>1476</v>
      </c>
      <c r="J206" s="311">
        <f>JAN!I206+FEB!I206+MAR!I206+APR!I206+MEI!I206+JUN!I206+JUL!I206+AGS!I206+SEPT!I206+OKT!I206+NOV!I206+DES!I206</f>
        <v>1053</v>
      </c>
      <c r="K206" s="311">
        <f>JAN!J206+FEB!J206+MAR!J206+APR!J206+MEI!J206+JUN!J206+JUL!J206+AGS!J206+SEPT!J206+OKT!J206+NOV!J206+DES!J206</f>
        <v>423</v>
      </c>
      <c r="L206" s="311">
        <f>JAN!K206+FEB!K206+MAR!K206+APR!K206+MEI!K206+JUN!K206+JUL!K206+AGS!K206+SEPT!K206+OKT!K206+NOV!K206+DES!K206</f>
        <v>1476</v>
      </c>
      <c r="M206" s="311">
        <f>JAN!L206+FEB!L206+MAR!L206+APR!L206+MEI!L206+JUN!L206+JUL!L206+AGS!L206+SEPT!L206+OKT!L206+NOV!L206+DES!L206</f>
        <v>20</v>
      </c>
      <c r="N206" s="311">
        <f>JAN!M206+FEB!M206+MAR!M206+APR!M206+MEI!M206+JUN!M206+JUL!M206+AGS!M206+SEPT!M206+OKT!M206+NOV!M206+DES!M206</f>
        <v>20</v>
      </c>
      <c r="O206" s="311">
        <f>JAN!N206+FEB!N206+MAR!N206+APR!N206+MEI!N206+JUN!N206+JUL!N206+AGS!N206+SEPT!N206+OKT!N206+NOV!N206+DES!N206</f>
        <v>0</v>
      </c>
      <c r="P206" s="311">
        <f>JAN!O206+FEB!O206+MAR!O206+APR!O206+MEI!O206+JUN!O206+JUL!O206+AGS!O206+SEPT!O206+OKT!O206+NOV!O206+DES!O206</f>
        <v>0</v>
      </c>
      <c r="Q206" s="311">
        <f>JAN!P206+FEB!P206+MAR!P206+APR!P206+MEI!P206+JUN!P206+JUL!P206+AGS!P206+SEPT!P206+OKT!P206+NOV!P206+DES!P206</f>
        <v>0</v>
      </c>
      <c r="R206" s="332">
        <f>JAN!Q206+FEB!Q206+MAR!Q206+APR!Q206+MEI!Q206+JUN!Q206+JUL!Q206+AGS!Q206+SEPT!Q206+OKT!Q206+NOV!Q206+DES!Q206</f>
        <v>0</v>
      </c>
      <c r="S206" s="336">
        <f t="shared" si="22"/>
        <v>1</v>
      </c>
      <c r="T206" s="336">
        <f t="shared" si="23"/>
        <v>1</v>
      </c>
      <c r="U206" s="336">
        <f t="shared" si="24"/>
        <v>0</v>
      </c>
      <c r="V206" s="336">
        <f t="shared" si="25"/>
        <v>1.3550135501355014E-2</v>
      </c>
      <c r="W206" s="336">
        <f t="shared" si="26"/>
        <v>1.4618637772737628E-2</v>
      </c>
      <c r="X206" s="343">
        <f t="shared" si="27"/>
        <v>0.19808452266582149</v>
      </c>
      <c r="Y206" s="344" t="str">
        <f t="shared" si="21"/>
        <v>Endemis rendah</v>
      </c>
      <c r="Z206" s="344" t="s">
        <v>600</v>
      </c>
      <c r="AA206" s="348">
        <v>35</v>
      </c>
    </row>
    <row r="207" spans="1:27" ht="30" hidden="1" customHeight="1" x14ac:dyDescent="0.3">
      <c r="A207" s="309">
        <v>206</v>
      </c>
      <c r="B207" s="309">
        <v>9</v>
      </c>
      <c r="C207" s="310" t="s">
        <v>226</v>
      </c>
      <c r="D207" s="310" t="s">
        <v>235</v>
      </c>
      <c r="E207" s="325">
        <f>'REKAP 1 KAB'!E207</f>
        <v>65573</v>
      </c>
      <c r="F207" s="311">
        <f>JAN!E207+FEB!E207+MAR!E207+APR!E207+MEI!E207+JUN!E207+JUL!E207+AGS!E207+SEPT!E207+OKT!E207+NOV!E207+DES!E207</f>
        <v>887</v>
      </c>
      <c r="G207" s="311">
        <f>JAN!F207+FEB!F207+MAR!F207+APR!F207+MEI!F207+JUN!F207+JUL!F207+AGS!F207+SEPT!F207+OKT!F207+NOV!F207+DES!F207</f>
        <v>427</v>
      </c>
      <c r="H207" s="311">
        <f>JAN!G207+FEB!G207+MAR!G207+APR!G207+MEI!G207+JUN!G207+JUL!G207+AGS!G207+SEPT!G207+OKT!G207+NOV!G207+DES!G207</f>
        <v>460</v>
      </c>
      <c r="I207" s="311">
        <f>JAN!H207+FEB!H207+MAR!H207+APR!H207+MEI!H207+JUN!H207+JUL!H207+AGS!H207+SEPT!H207+OKT!H207+NOV!H207+DES!H207</f>
        <v>887</v>
      </c>
      <c r="J207" s="311">
        <f>JAN!I207+FEB!I207+MAR!I207+APR!I207+MEI!I207+JUN!I207+JUL!I207+AGS!I207+SEPT!I207+OKT!I207+NOV!I207+DES!I207</f>
        <v>427</v>
      </c>
      <c r="K207" s="311">
        <f>JAN!J207+FEB!J207+MAR!J207+APR!J207+MEI!J207+JUN!J207+JUL!J207+AGS!J207+SEPT!J207+OKT!J207+NOV!J207+DES!J207</f>
        <v>460</v>
      </c>
      <c r="L207" s="311">
        <f>JAN!K207+FEB!K207+MAR!K207+APR!K207+MEI!K207+JUN!K207+JUL!K207+AGS!K207+SEPT!K207+OKT!K207+NOV!K207+DES!K207</f>
        <v>887</v>
      </c>
      <c r="M207" s="311">
        <f>JAN!L207+FEB!L207+MAR!L207+APR!L207+MEI!L207+JUN!L207+JUL!L207+AGS!L207+SEPT!L207+OKT!L207+NOV!L207+DES!L207</f>
        <v>14</v>
      </c>
      <c r="N207" s="311">
        <f>JAN!M207+FEB!M207+MAR!M207+APR!M207+MEI!M207+JUN!M207+JUL!M207+AGS!M207+SEPT!M207+OKT!M207+NOV!M207+DES!M207</f>
        <v>13</v>
      </c>
      <c r="O207" s="311">
        <f>JAN!N207+FEB!N207+MAR!N207+APR!N207+MEI!N207+JUN!N207+JUL!N207+AGS!N207+SEPT!N207+OKT!N207+NOV!N207+DES!N207</f>
        <v>0</v>
      </c>
      <c r="P207" s="311">
        <f>JAN!O207+FEB!O207+MAR!O207+APR!O207+MEI!O207+JUN!O207+JUL!O207+AGS!O207+SEPT!O207+OKT!O207+NOV!O207+DES!O207</f>
        <v>0</v>
      </c>
      <c r="Q207" s="311">
        <f>JAN!P207+FEB!P207+MAR!P207+APR!P207+MEI!P207+JUN!P207+JUL!P207+AGS!P207+SEPT!P207+OKT!P207+NOV!P207+DES!P207</f>
        <v>0</v>
      </c>
      <c r="R207" s="332">
        <f>JAN!Q207+FEB!Q207+MAR!Q207+APR!Q207+MEI!Q207+JUN!Q207+JUL!Q207+AGS!Q207+SEPT!Q207+OKT!Q207+NOV!Q207+DES!Q207</f>
        <v>0</v>
      </c>
      <c r="S207" s="336">
        <f t="shared" si="22"/>
        <v>1</v>
      </c>
      <c r="T207" s="336">
        <f t="shared" si="23"/>
        <v>0.9285714285714286</v>
      </c>
      <c r="U207" s="336">
        <f t="shared" si="24"/>
        <v>0</v>
      </c>
      <c r="V207" s="336">
        <f t="shared" si="25"/>
        <v>1.5783540022547914E-2</v>
      </c>
      <c r="W207" s="336">
        <f t="shared" si="26"/>
        <v>1.3526908941180058E-2</v>
      </c>
      <c r="X207" s="343">
        <f t="shared" si="27"/>
        <v>0.21350250865447667</v>
      </c>
      <c r="Y207" s="344" t="str">
        <f t="shared" si="21"/>
        <v>Endemis rendah</v>
      </c>
      <c r="Z207" s="344" t="s">
        <v>600</v>
      </c>
      <c r="AA207" s="348">
        <v>21</v>
      </c>
    </row>
    <row r="208" spans="1:27" ht="30" hidden="1" customHeight="1" x14ac:dyDescent="0.3">
      <c r="A208" s="309">
        <v>207</v>
      </c>
      <c r="B208" s="309">
        <v>10</v>
      </c>
      <c r="C208" s="310" t="s">
        <v>226</v>
      </c>
      <c r="D208" s="310" t="s">
        <v>236</v>
      </c>
      <c r="E208" s="325">
        <f>'REKAP 1 KAB'!E208</f>
        <v>52503</v>
      </c>
      <c r="F208" s="311">
        <f>JAN!E208+FEB!E208+MAR!E208+APR!E208+MEI!E208+JUN!E208+JUL!E208+AGS!E208+SEPT!E208+OKT!E208+NOV!E208+DES!E208</f>
        <v>941</v>
      </c>
      <c r="G208" s="311">
        <f>JAN!F208+FEB!F208+MAR!F208+APR!F208+MEI!F208+JUN!F208+JUL!F208+AGS!F208+SEPT!F208+OKT!F208+NOV!F208+DES!F208</f>
        <v>562</v>
      </c>
      <c r="H208" s="311">
        <f>JAN!G208+FEB!G208+MAR!G208+APR!G208+MEI!G208+JUN!G208+JUL!G208+AGS!G208+SEPT!G208+OKT!G208+NOV!G208+DES!G208</f>
        <v>379</v>
      </c>
      <c r="I208" s="311">
        <f>JAN!H208+FEB!H208+MAR!H208+APR!H208+MEI!H208+JUN!H208+JUL!H208+AGS!H208+SEPT!H208+OKT!H208+NOV!H208+DES!H208</f>
        <v>941</v>
      </c>
      <c r="J208" s="311">
        <f>JAN!I208+FEB!I208+MAR!I208+APR!I208+MEI!I208+JUN!I208+JUL!I208+AGS!I208+SEPT!I208+OKT!I208+NOV!I208+DES!I208</f>
        <v>562</v>
      </c>
      <c r="K208" s="311">
        <f>JAN!J208+FEB!J208+MAR!J208+APR!J208+MEI!J208+JUN!J208+JUL!J208+AGS!J208+SEPT!J208+OKT!J208+NOV!J208+DES!J208</f>
        <v>379</v>
      </c>
      <c r="L208" s="311">
        <f>JAN!K208+FEB!K208+MAR!K208+APR!K208+MEI!K208+JUN!K208+JUL!K208+AGS!K208+SEPT!K208+OKT!K208+NOV!K208+DES!K208</f>
        <v>941</v>
      </c>
      <c r="M208" s="311">
        <f>JAN!L208+FEB!L208+MAR!L208+APR!L208+MEI!L208+JUN!L208+JUL!L208+AGS!L208+SEPT!L208+OKT!L208+NOV!L208+DES!L208</f>
        <v>85</v>
      </c>
      <c r="N208" s="311">
        <f>JAN!M208+FEB!M208+MAR!M208+APR!M208+MEI!M208+JUN!M208+JUL!M208+AGS!M208+SEPT!M208+OKT!M208+NOV!M208+DES!M208</f>
        <v>51</v>
      </c>
      <c r="O208" s="311">
        <f>JAN!N208+FEB!N208+MAR!N208+APR!N208+MEI!N208+JUN!N208+JUL!N208+AGS!N208+SEPT!N208+OKT!N208+NOV!N208+DES!N208</f>
        <v>0</v>
      </c>
      <c r="P208" s="311">
        <f>JAN!O208+FEB!O208+MAR!O208+APR!O208+MEI!O208+JUN!O208+JUL!O208+AGS!O208+SEPT!O208+OKT!O208+NOV!O208+DES!O208</f>
        <v>0</v>
      </c>
      <c r="Q208" s="311">
        <f>JAN!P208+FEB!P208+MAR!P208+APR!P208+MEI!P208+JUN!P208+JUL!P208+AGS!P208+SEPT!P208+OKT!P208+NOV!P208+DES!P208</f>
        <v>0</v>
      </c>
      <c r="R208" s="332">
        <f>JAN!Q208+FEB!Q208+MAR!Q208+APR!Q208+MEI!Q208+JUN!Q208+JUL!Q208+AGS!Q208+SEPT!Q208+OKT!Q208+NOV!Q208+DES!Q208</f>
        <v>0</v>
      </c>
      <c r="S208" s="336">
        <f t="shared" si="22"/>
        <v>1</v>
      </c>
      <c r="T208" s="336">
        <f t="shared" si="23"/>
        <v>0.6</v>
      </c>
      <c r="U208" s="336">
        <f t="shared" si="24"/>
        <v>0</v>
      </c>
      <c r="V208" s="336">
        <f t="shared" si="25"/>
        <v>9.0329436769394256E-2</v>
      </c>
      <c r="W208" s="336">
        <f t="shared" si="26"/>
        <v>1.7922785364645831E-2</v>
      </c>
      <c r="X208" s="343">
        <f t="shared" si="27"/>
        <v>1.6189551073272004</v>
      </c>
      <c r="Y208" s="344" t="str">
        <f t="shared" si="21"/>
        <v>Endemis sedang</v>
      </c>
      <c r="Z208" s="344" t="s">
        <v>601</v>
      </c>
      <c r="AA208" s="348">
        <v>221</v>
      </c>
    </row>
    <row r="209" spans="1:28" ht="30" hidden="1" customHeight="1" x14ac:dyDescent="0.3">
      <c r="A209" s="306">
        <v>208</v>
      </c>
      <c r="B209" s="306">
        <v>1</v>
      </c>
      <c r="C209" s="307" t="s">
        <v>237</v>
      </c>
      <c r="D209" s="307" t="s">
        <v>238</v>
      </c>
      <c r="E209" s="325">
        <f>'REKAP 1 KAB'!E209</f>
        <v>77381</v>
      </c>
      <c r="F209" s="303">
        <f>JAN!E209+FEB!E209+MAR!E209+APR!E209+MEI!E209+JUN!E209+JUL!E209+AGS!E209+SEPT!E209+OKT!E209+NOV!E209+DES!E209</f>
        <v>23446</v>
      </c>
      <c r="G209" s="303">
        <f>JAN!F209+FEB!F209+MAR!F209+APR!F209+MEI!F209+JUN!F209+JUL!F209+AGS!F209+SEPT!F209+OKT!F209+NOV!F209+DES!F209</f>
        <v>22551</v>
      </c>
      <c r="H209" s="303">
        <f>JAN!G209+FEB!G209+MAR!G209+APR!G209+MEI!G209+JUN!G209+JUL!G209+AGS!G209+SEPT!G209+OKT!G209+NOV!G209+DES!G209</f>
        <v>895</v>
      </c>
      <c r="I209" s="303">
        <f>JAN!H209+FEB!H209+MAR!H209+APR!H209+MEI!H209+JUN!H209+JUL!H209+AGS!H209+SEPT!H209+OKT!H209+NOV!H209+DES!H209</f>
        <v>23446</v>
      </c>
      <c r="J209" s="303">
        <f>JAN!I209+FEB!I209+MAR!I209+APR!I209+MEI!I209+JUN!I209+JUL!I209+AGS!I209+SEPT!I209+OKT!I209+NOV!I209+DES!I209</f>
        <v>28774</v>
      </c>
      <c r="K209" s="303">
        <f>JAN!J209+FEB!J209+MAR!J209+APR!J209+MEI!J209+JUN!J209+JUL!J209+AGS!J209+SEPT!J209+OKT!J209+NOV!J209+DES!J209</f>
        <v>6165</v>
      </c>
      <c r="L209" s="303">
        <f>JAN!K209+FEB!K209+MAR!K209+APR!K209+MEI!K209+JUN!K209+JUL!K209+AGS!K209+SEPT!K209+OKT!K209+NOV!K209+DES!K209</f>
        <v>34939</v>
      </c>
      <c r="M209" s="303">
        <f>JAN!L209+FEB!L209+MAR!L209+APR!L209+MEI!L209+JUN!L209+JUL!L209+AGS!L209+SEPT!L209+OKT!L209+NOV!L209+DES!L209</f>
        <v>386</v>
      </c>
      <c r="N209" s="303">
        <f>JAN!M209+FEB!M209+MAR!M209+APR!M209+MEI!M209+JUN!M209+JUL!M209+AGS!M209+SEPT!M209+OKT!M209+NOV!M209+DES!M209</f>
        <v>331</v>
      </c>
      <c r="O209" s="303">
        <f>JAN!N209+FEB!N209+MAR!N209+APR!N209+MEI!N209+JUN!N209+JUL!N209+AGS!N209+SEPT!N209+OKT!N209+NOV!N209+DES!N209</f>
        <v>6</v>
      </c>
      <c r="P209" s="303">
        <f>JAN!O209+FEB!O209+MAR!O209+APR!O209+MEI!O209+JUN!O209+JUL!O209+AGS!O209+SEPT!O209+OKT!O209+NOV!O209+DES!O209</f>
        <v>5</v>
      </c>
      <c r="Q209" s="303">
        <f>JAN!P209+FEB!P209+MAR!P209+APR!P209+MEI!P209+JUN!P209+JUL!P209+AGS!P209+SEPT!P209+OKT!P209+NOV!P209+DES!P209</f>
        <v>1</v>
      </c>
      <c r="R209" s="331">
        <f>JAN!Q209+FEB!Q209+MAR!Q209+APR!Q209+MEI!Q209+JUN!Q209+JUL!Q209+AGS!Q209+SEPT!Q209+OKT!Q209+NOV!Q209+DES!Q209</f>
        <v>0</v>
      </c>
      <c r="S209" s="336">
        <f t="shared" si="22"/>
        <v>1</v>
      </c>
      <c r="T209" s="336">
        <f t="shared" si="23"/>
        <v>0.8575129533678757</v>
      </c>
      <c r="U209" s="336">
        <f t="shared" si="24"/>
        <v>1.5544041450777202E-2</v>
      </c>
      <c r="V209" s="336">
        <f t="shared" si="25"/>
        <v>1.1047826211397006E-2</v>
      </c>
      <c r="W209" s="336">
        <f t="shared" si="26"/>
        <v>0.45151910675747275</v>
      </c>
      <c r="X209" s="343">
        <f t="shared" si="27"/>
        <v>4.9883046225817704</v>
      </c>
      <c r="Y209" s="344" t="str">
        <f t="shared" si="21"/>
        <v>Endemis sedang</v>
      </c>
      <c r="Z209" s="344" t="s">
        <v>633</v>
      </c>
      <c r="AA209" s="348">
        <v>1724</v>
      </c>
    </row>
    <row r="210" spans="1:28" ht="30" hidden="1" customHeight="1" x14ac:dyDescent="0.3">
      <c r="A210" s="306">
        <v>209</v>
      </c>
      <c r="B210" s="306">
        <v>2</v>
      </c>
      <c r="C210" s="307" t="s">
        <v>237</v>
      </c>
      <c r="D210" s="307" t="s">
        <v>239</v>
      </c>
      <c r="E210" s="325">
        <f>'REKAP 1 KAB'!E210</f>
        <v>58404</v>
      </c>
      <c r="F210" s="303">
        <f>JAN!E210+FEB!E210+MAR!E210+APR!E210+MEI!E210+JUN!E210+JUL!E210+AGS!E210+SEPT!E210+OKT!E210+NOV!E210+DES!E210</f>
        <v>2227</v>
      </c>
      <c r="G210" s="303">
        <f>JAN!F210+FEB!F210+MAR!F210+APR!F210+MEI!F210+JUN!F210+JUL!F210+AGS!F210+SEPT!F210+OKT!F210+NOV!F210+DES!F210</f>
        <v>1954</v>
      </c>
      <c r="H210" s="303">
        <f>JAN!G210+FEB!G210+MAR!G210+APR!G210+MEI!G210+JUN!G210+JUL!G210+AGS!G210+SEPT!G210+OKT!G210+NOV!G210+DES!G210</f>
        <v>273</v>
      </c>
      <c r="I210" s="303">
        <f>JAN!H210+FEB!H210+MAR!H210+APR!H210+MEI!H210+JUN!H210+JUL!H210+AGS!H210+SEPT!H210+OKT!H210+NOV!H210+DES!H210</f>
        <v>2227</v>
      </c>
      <c r="J210" s="303">
        <f>JAN!I210+FEB!I210+MAR!I210+APR!I210+MEI!I210+JUN!I210+JUL!I210+AGS!I210+SEPT!I210+OKT!I210+NOV!I210+DES!I210</f>
        <v>2577</v>
      </c>
      <c r="K210" s="303">
        <f>JAN!J210+FEB!J210+MAR!J210+APR!J210+MEI!J210+JUN!J210+JUL!J210+AGS!J210+SEPT!J210+OKT!J210+NOV!J210+DES!J210</f>
        <v>1095</v>
      </c>
      <c r="L210" s="303">
        <f>JAN!K210+FEB!K210+MAR!K210+APR!K210+MEI!K210+JUN!K210+JUL!K210+AGS!K210+SEPT!K210+OKT!K210+NOV!K210+DES!K210</f>
        <v>3672</v>
      </c>
      <c r="M210" s="303">
        <f>JAN!L210+FEB!L210+MAR!L210+APR!L210+MEI!L210+JUN!L210+JUL!L210+AGS!L210+SEPT!L210+OKT!L210+NOV!L210+DES!L210</f>
        <v>446</v>
      </c>
      <c r="N210" s="303">
        <f>JAN!M210+FEB!M210+MAR!M210+APR!M210+MEI!M210+JUN!M210+JUL!M210+AGS!M210+SEPT!M210+OKT!M210+NOV!M210+DES!M210</f>
        <v>409</v>
      </c>
      <c r="O210" s="303">
        <f>JAN!N210+FEB!N210+MAR!N210+APR!N210+MEI!N210+JUN!N210+JUL!N210+AGS!N210+SEPT!N210+OKT!N210+NOV!N210+DES!N210</f>
        <v>0</v>
      </c>
      <c r="P210" s="303">
        <f>JAN!O210+FEB!O210+MAR!O210+APR!O210+MEI!O210+JUN!O210+JUL!O210+AGS!O210+SEPT!O210+OKT!O210+NOV!O210+DES!O210</f>
        <v>0</v>
      </c>
      <c r="Q210" s="303">
        <f>JAN!P210+FEB!P210+MAR!P210+APR!P210+MEI!P210+JUN!P210+JUL!P210+AGS!P210+SEPT!P210+OKT!P210+NOV!P210+DES!P210</f>
        <v>0</v>
      </c>
      <c r="R210" s="331">
        <f>JAN!Q210+FEB!Q210+MAR!Q210+APR!Q210+MEI!Q210+JUN!Q210+JUL!Q210+AGS!Q210+SEPT!Q210+OKT!Q210+NOV!Q210+DES!Q210</f>
        <v>0</v>
      </c>
      <c r="S210" s="336">
        <f t="shared" si="22"/>
        <v>1</v>
      </c>
      <c r="T210" s="336">
        <f t="shared" si="23"/>
        <v>0.9170403587443946</v>
      </c>
      <c r="U210" s="336">
        <f t="shared" si="24"/>
        <v>0</v>
      </c>
      <c r="V210" s="336">
        <f t="shared" si="25"/>
        <v>0.12145969498910675</v>
      </c>
      <c r="W210" s="336">
        <f t="shared" si="26"/>
        <v>6.2872405999589071E-2</v>
      </c>
      <c r="X210" s="343">
        <f t="shared" si="27"/>
        <v>7.6364632559413739</v>
      </c>
      <c r="Y210" s="344" t="str">
        <f t="shared" si="21"/>
        <v>Endemis tinggi I</v>
      </c>
      <c r="Z210" s="344" t="s">
        <v>601</v>
      </c>
      <c r="AA210" s="348">
        <v>195</v>
      </c>
    </row>
    <row r="211" spans="1:28" ht="30" hidden="1" customHeight="1" x14ac:dyDescent="0.3">
      <c r="A211" s="306">
        <v>210</v>
      </c>
      <c r="B211" s="306">
        <v>3</v>
      </c>
      <c r="C211" s="307" t="s">
        <v>237</v>
      </c>
      <c r="D211" s="307" t="s">
        <v>240</v>
      </c>
      <c r="E211" s="325">
        <f>'REKAP 1 KAB'!E211</f>
        <v>31769</v>
      </c>
      <c r="F211" s="303">
        <f>JAN!E211+FEB!E211+MAR!E211+APR!E211+MEI!E211+JUN!E211+JUL!E211+AGS!E211+SEPT!E211+OKT!E211+NOV!E211+DES!E211</f>
        <v>2765</v>
      </c>
      <c r="G211" s="303">
        <f>JAN!F211+FEB!F211+MAR!F211+APR!F211+MEI!F211+JUN!F211+JUL!F211+AGS!F211+SEPT!F211+OKT!F211+NOV!F211+DES!F211</f>
        <v>1816</v>
      </c>
      <c r="H211" s="303">
        <f>JAN!G211+FEB!G211+MAR!G211+APR!G211+MEI!G211+JUN!G211+JUL!G211+AGS!G211+SEPT!G211+OKT!G211+NOV!G211+DES!G211</f>
        <v>949</v>
      </c>
      <c r="I211" s="303">
        <f>JAN!H211+FEB!H211+MAR!H211+APR!H211+MEI!H211+JUN!H211+JUL!H211+AGS!H211+SEPT!H211+OKT!H211+NOV!H211+DES!H211</f>
        <v>2765</v>
      </c>
      <c r="J211" s="303">
        <f>JAN!I211+FEB!I211+MAR!I211+APR!I211+MEI!I211+JUN!I211+JUL!I211+AGS!I211+SEPT!I211+OKT!I211+NOV!I211+DES!I211</f>
        <v>2058</v>
      </c>
      <c r="K211" s="303">
        <f>JAN!J211+FEB!J211+MAR!J211+APR!J211+MEI!J211+JUN!J211+JUL!J211+AGS!J211+SEPT!J211+OKT!J211+NOV!J211+DES!J211</f>
        <v>1435</v>
      </c>
      <c r="L211" s="303">
        <f>JAN!K211+FEB!K211+MAR!K211+APR!K211+MEI!K211+JUN!K211+JUL!K211+AGS!K211+SEPT!K211+OKT!K211+NOV!K211+DES!K211</f>
        <v>3493</v>
      </c>
      <c r="M211" s="303">
        <f>JAN!L211+FEB!L211+MAR!L211+APR!L211+MEI!L211+JUN!L211+JUL!L211+AGS!L211+SEPT!L211+OKT!L211+NOV!L211+DES!L211</f>
        <v>355</v>
      </c>
      <c r="N211" s="303">
        <f>JAN!M211+FEB!M211+MAR!M211+APR!M211+MEI!M211+JUN!M211+JUL!M211+AGS!M211+SEPT!M211+OKT!M211+NOV!M211+DES!M211</f>
        <v>326</v>
      </c>
      <c r="O211" s="303">
        <f>JAN!N211+FEB!N211+MAR!N211+APR!N211+MEI!N211+JUN!N211+JUL!N211+AGS!N211+SEPT!N211+OKT!N211+NOV!N211+DES!N211</f>
        <v>84</v>
      </c>
      <c r="P211" s="303">
        <f>JAN!O211+FEB!O211+MAR!O211+APR!O211+MEI!O211+JUN!O211+JUL!O211+AGS!O211+SEPT!O211+OKT!O211+NOV!O211+DES!O211</f>
        <v>84</v>
      </c>
      <c r="Q211" s="303">
        <f>JAN!P211+FEB!P211+MAR!P211+APR!P211+MEI!P211+JUN!P211+JUL!P211+AGS!P211+SEPT!P211+OKT!P211+NOV!P211+DES!P211</f>
        <v>0</v>
      </c>
      <c r="R211" s="331">
        <f>JAN!Q211+FEB!Q211+MAR!Q211+APR!Q211+MEI!Q211+JUN!Q211+JUL!Q211+AGS!Q211+SEPT!Q211+OKT!Q211+NOV!Q211+DES!Q211</f>
        <v>0</v>
      </c>
      <c r="S211" s="336">
        <f t="shared" si="22"/>
        <v>1</v>
      </c>
      <c r="T211" s="336">
        <f t="shared" si="23"/>
        <v>0.91830985915492958</v>
      </c>
      <c r="U211" s="336">
        <f t="shared" si="24"/>
        <v>0.23661971830985915</v>
      </c>
      <c r="V211" s="336">
        <f t="shared" si="25"/>
        <v>0.10163183509876897</v>
      </c>
      <c r="W211" s="336">
        <f t="shared" si="26"/>
        <v>0.10994995121029935</v>
      </c>
      <c r="X211" s="343">
        <f t="shared" si="27"/>
        <v>11.174415310522837</v>
      </c>
      <c r="Y211" s="344" t="str">
        <f t="shared" si="21"/>
        <v>Endemis tinggi I</v>
      </c>
      <c r="Z211" s="344" t="s">
        <v>696</v>
      </c>
      <c r="AA211" s="348">
        <v>1586</v>
      </c>
    </row>
    <row r="212" spans="1:28" ht="30" hidden="1" customHeight="1" x14ac:dyDescent="0.3">
      <c r="A212" s="306">
        <v>211</v>
      </c>
      <c r="B212" s="306">
        <v>4</v>
      </c>
      <c r="C212" s="307" t="s">
        <v>237</v>
      </c>
      <c r="D212" s="307" t="s">
        <v>241</v>
      </c>
      <c r="E212" s="325">
        <f>'REKAP 1 KAB'!E212</f>
        <v>63091</v>
      </c>
      <c r="F212" s="303">
        <f>JAN!E212+FEB!E212+MAR!E212+APR!E212+MEI!E212+JUN!E212+JUL!E212+AGS!E212+SEPT!E212+OKT!E212+NOV!E212+DES!E212</f>
        <v>4654</v>
      </c>
      <c r="G212" s="303">
        <f>JAN!F212+FEB!F212+MAR!F212+APR!F212+MEI!F212+JUN!F212+JUL!F212+AGS!F212+SEPT!F212+OKT!F212+NOV!F212+DES!F212</f>
        <v>2988</v>
      </c>
      <c r="H212" s="303">
        <f>JAN!G212+FEB!G212+MAR!G212+APR!G212+MEI!G212+JUN!G212+JUL!G212+AGS!G212+SEPT!G212+OKT!G212+NOV!G212+DES!G212</f>
        <v>1666</v>
      </c>
      <c r="I212" s="303">
        <f>JAN!H212+FEB!H212+MAR!H212+APR!H212+MEI!H212+JUN!H212+JUL!H212+AGS!H212+SEPT!H212+OKT!H212+NOV!H212+DES!H212</f>
        <v>4654</v>
      </c>
      <c r="J212" s="303">
        <f>JAN!I212+FEB!I212+MAR!I212+APR!I212+MEI!I212+JUN!I212+JUL!I212+AGS!I212+SEPT!I212+OKT!I212+NOV!I212+DES!I212</f>
        <v>6244</v>
      </c>
      <c r="K212" s="303">
        <f>JAN!J212+FEB!J212+MAR!J212+APR!J212+MEI!J212+JUN!J212+JUL!J212+AGS!J212+SEPT!J212+OKT!J212+NOV!J212+DES!J212</f>
        <v>2596</v>
      </c>
      <c r="L212" s="303">
        <f>JAN!K212+FEB!K212+MAR!K212+APR!K212+MEI!K212+JUN!K212+JUL!K212+AGS!K212+SEPT!K212+OKT!K212+NOV!K212+DES!K212</f>
        <v>8840</v>
      </c>
      <c r="M212" s="303">
        <f>JAN!L212+FEB!L212+MAR!L212+APR!L212+MEI!L212+JUN!L212+JUL!L212+AGS!L212+SEPT!L212+OKT!L212+NOV!L212+DES!L212</f>
        <v>294</v>
      </c>
      <c r="N212" s="303">
        <f>JAN!M212+FEB!M212+MAR!M212+APR!M212+MEI!M212+JUN!M212+JUL!M212+AGS!M212+SEPT!M212+OKT!M212+NOV!M212+DES!M212</f>
        <v>287</v>
      </c>
      <c r="O212" s="303">
        <f>JAN!N212+FEB!N212+MAR!N212+APR!N212+MEI!N212+JUN!N212+JUL!N212+AGS!N212+SEPT!N212+OKT!N212+NOV!N212+DES!N212</f>
        <v>263</v>
      </c>
      <c r="P212" s="303">
        <f>JAN!O212+FEB!O212+MAR!O212+APR!O212+MEI!O212+JUN!O212+JUL!O212+AGS!O212+SEPT!O212+OKT!O212+NOV!O212+DES!O212</f>
        <v>128</v>
      </c>
      <c r="Q212" s="303">
        <f>JAN!P212+FEB!P212+MAR!P212+APR!P212+MEI!P212+JUN!P212+JUL!P212+AGS!P212+SEPT!P212+OKT!P212+NOV!P212+DES!P212</f>
        <v>133</v>
      </c>
      <c r="R212" s="331">
        <f>JAN!Q212+FEB!Q212+MAR!Q212+APR!Q212+MEI!Q212+JUN!Q212+JUL!Q212+AGS!Q212+SEPT!Q212+OKT!Q212+NOV!Q212+DES!Q212</f>
        <v>0</v>
      </c>
      <c r="S212" s="336">
        <f t="shared" si="22"/>
        <v>1</v>
      </c>
      <c r="T212" s="336">
        <f t="shared" si="23"/>
        <v>0.97619047619047616</v>
      </c>
      <c r="U212" s="336">
        <f t="shared" si="24"/>
        <v>0.89455782312925169</v>
      </c>
      <c r="V212" s="336">
        <f t="shared" si="25"/>
        <v>3.3257918552036199E-2</v>
      </c>
      <c r="W212" s="336">
        <f t="shared" si="26"/>
        <v>0.1401150718802999</v>
      </c>
      <c r="X212" s="343">
        <f t="shared" si="27"/>
        <v>4.6599356485077106</v>
      </c>
      <c r="Y212" s="344" t="str">
        <f t="shared" si="21"/>
        <v>Endemis sedang</v>
      </c>
      <c r="Z212" s="344" t="s">
        <v>601</v>
      </c>
      <c r="AA212" s="348">
        <v>241</v>
      </c>
    </row>
    <row r="213" spans="1:28" ht="30" hidden="1" customHeight="1" x14ac:dyDescent="0.3">
      <c r="A213" s="306">
        <v>212</v>
      </c>
      <c r="B213" s="306">
        <v>5</v>
      </c>
      <c r="C213" s="307" t="s">
        <v>237</v>
      </c>
      <c r="D213" s="307" t="s">
        <v>242</v>
      </c>
      <c r="E213" s="325">
        <f>'REKAP 1 KAB'!E213</f>
        <v>170897</v>
      </c>
      <c r="F213" s="303">
        <f>JAN!E213+FEB!E213+MAR!E213+APR!E213+MEI!E213+JUN!E213+JUL!E213+AGS!E213+SEPT!E213+OKT!E213+NOV!E213+DES!E213</f>
        <v>35485</v>
      </c>
      <c r="G213" s="303">
        <f>JAN!F213+FEB!F213+MAR!F213+APR!F213+MEI!F213+JUN!F213+JUL!F213+AGS!F213+SEPT!F213+OKT!F213+NOV!F213+DES!F213</f>
        <v>32212</v>
      </c>
      <c r="H213" s="303">
        <f>JAN!G213+FEB!G213+MAR!G213+APR!G213+MEI!G213+JUN!G213+JUL!G213+AGS!G213+SEPT!G213+OKT!G213+NOV!G213+DES!G213</f>
        <v>3273</v>
      </c>
      <c r="I213" s="303">
        <f>JAN!H213+FEB!H213+MAR!H213+APR!H213+MEI!H213+JUN!H213+JUL!H213+AGS!H213+SEPT!H213+OKT!H213+NOV!H213+DES!H213</f>
        <v>35485</v>
      </c>
      <c r="J213" s="303">
        <f>JAN!I213+FEB!I213+MAR!I213+APR!I213+MEI!I213+JUN!I213+JUL!I213+AGS!I213+SEPT!I213+OKT!I213+NOV!I213+DES!I213</f>
        <v>37185</v>
      </c>
      <c r="K213" s="303">
        <f>JAN!J213+FEB!J213+MAR!J213+APR!J213+MEI!J213+JUN!J213+JUL!J213+AGS!J213+SEPT!J213+OKT!J213+NOV!J213+DES!J213</f>
        <v>3473</v>
      </c>
      <c r="L213" s="303">
        <f>JAN!K213+FEB!K213+MAR!K213+APR!K213+MEI!K213+JUN!K213+JUL!K213+AGS!K213+SEPT!K213+OKT!K213+NOV!K213+DES!K213</f>
        <v>40658</v>
      </c>
      <c r="M213" s="303">
        <f>JAN!L213+FEB!L213+MAR!L213+APR!L213+MEI!L213+JUN!L213+JUL!L213+AGS!L213+SEPT!L213+OKT!L213+NOV!L213+DES!L213</f>
        <v>4731</v>
      </c>
      <c r="N213" s="303">
        <f>JAN!M213+FEB!M213+MAR!M213+APR!M213+MEI!M213+JUN!M213+JUL!M213+AGS!M213+SEPT!M213+OKT!M213+NOV!M213+DES!M213</f>
        <v>4552</v>
      </c>
      <c r="O213" s="303">
        <f>JAN!N213+FEB!N213+MAR!N213+APR!N213+MEI!N213+JUN!N213+JUL!N213+AGS!N213+SEPT!N213+OKT!N213+NOV!N213+DES!N213</f>
        <v>148</v>
      </c>
      <c r="P213" s="303">
        <f>JAN!O213+FEB!O213+MAR!O213+APR!O213+MEI!O213+JUN!O213+JUL!O213+AGS!O213+SEPT!O213+OKT!O213+NOV!O213+DES!O213</f>
        <v>24</v>
      </c>
      <c r="Q213" s="303">
        <f>JAN!P213+FEB!P213+MAR!P213+APR!P213+MEI!P213+JUN!P213+JUL!P213+AGS!P213+SEPT!P213+OKT!P213+NOV!P213+DES!P213</f>
        <v>1</v>
      </c>
      <c r="R213" s="331">
        <f>JAN!Q213+FEB!Q213+MAR!Q213+APR!Q213+MEI!Q213+JUN!Q213+JUL!Q213+AGS!Q213+SEPT!Q213+OKT!Q213+NOV!Q213+DES!Q213</f>
        <v>0</v>
      </c>
      <c r="S213" s="336">
        <f t="shared" si="22"/>
        <v>1</v>
      </c>
      <c r="T213" s="336">
        <f t="shared" si="23"/>
        <v>0.9621644472627352</v>
      </c>
      <c r="U213" s="336">
        <f t="shared" si="24"/>
        <v>3.1283026844218978E-2</v>
      </c>
      <c r="V213" s="336">
        <f t="shared" si="25"/>
        <v>0.11636086379064391</v>
      </c>
      <c r="W213" s="336">
        <f t="shared" si="26"/>
        <v>0.23790938401493297</v>
      </c>
      <c r="X213" s="343">
        <f t="shared" si="27"/>
        <v>27.683341427877611</v>
      </c>
      <c r="Y213" s="344" t="str">
        <f t="shared" si="21"/>
        <v>Endemis tinggi I</v>
      </c>
      <c r="Z213" s="344" t="s">
        <v>633</v>
      </c>
      <c r="AA213" s="348">
        <v>7011</v>
      </c>
    </row>
    <row r="214" spans="1:28" ht="30" hidden="1" customHeight="1" x14ac:dyDescent="0.3">
      <c r="A214" s="306">
        <v>213</v>
      </c>
      <c r="B214" s="306">
        <v>6</v>
      </c>
      <c r="C214" s="307" t="s">
        <v>237</v>
      </c>
      <c r="D214" s="307" t="s">
        <v>243</v>
      </c>
      <c r="E214" s="325">
        <f>'REKAP 1 KAB'!E214</f>
        <v>46021</v>
      </c>
      <c r="F214" s="303">
        <f>JAN!E214+FEB!E214+MAR!E214+APR!E214+MEI!E214+JUN!E214+JUL!E214+AGS!E214+SEPT!E214+OKT!E214+NOV!E214+DES!E214</f>
        <v>5469</v>
      </c>
      <c r="G214" s="303">
        <f>JAN!F214+FEB!F214+MAR!F214+APR!F214+MEI!F214+JUN!F214+JUL!F214+AGS!F214+SEPT!F214+OKT!F214+NOV!F214+DES!F214</f>
        <v>1810</v>
      </c>
      <c r="H214" s="303">
        <f>JAN!G214+FEB!G214+MAR!G214+APR!G214+MEI!G214+JUN!G214+JUL!G214+AGS!G214+SEPT!G214+OKT!G214+NOV!G214+DES!G214</f>
        <v>3659</v>
      </c>
      <c r="I214" s="303">
        <f>JAN!H214+FEB!H214+MAR!H214+APR!H214+MEI!H214+JUN!H214+JUL!H214+AGS!H214+SEPT!H214+OKT!H214+NOV!H214+DES!H214</f>
        <v>5469</v>
      </c>
      <c r="J214" s="303">
        <f>JAN!I214+FEB!I214+MAR!I214+APR!I214+MEI!I214+JUN!I214+JUL!I214+AGS!I214+SEPT!I214+OKT!I214+NOV!I214+DES!I214</f>
        <v>1956</v>
      </c>
      <c r="K214" s="303">
        <f>JAN!J214+FEB!J214+MAR!J214+APR!J214+MEI!J214+JUN!J214+JUL!J214+AGS!J214+SEPT!J214+OKT!J214+NOV!J214+DES!J214</f>
        <v>4679</v>
      </c>
      <c r="L214" s="303">
        <f>JAN!K214+FEB!K214+MAR!K214+APR!K214+MEI!K214+JUN!K214+JUL!K214+AGS!K214+SEPT!K214+OKT!K214+NOV!K214+DES!K214</f>
        <v>6635</v>
      </c>
      <c r="M214" s="303">
        <f>JAN!L214+FEB!L214+MAR!L214+APR!L214+MEI!L214+JUN!L214+JUL!L214+AGS!L214+SEPT!L214+OKT!L214+NOV!L214+DES!L214</f>
        <v>46</v>
      </c>
      <c r="N214" s="303">
        <f>JAN!M214+FEB!M214+MAR!M214+APR!M214+MEI!M214+JUN!M214+JUL!M214+AGS!M214+SEPT!M214+OKT!M214+NOV!M214+DES!M214</f>
        <v>45</v>
      </c>
      <c r="O214" s="303">
        <f>JAN!N214+FEB!N214+MAR!N214+APR!N214+MEI!N214+JUN!N214+JUL!N214+AGS!N214+SEPT!N214+OKT!N214+NOV!N214+DES!N214</f>
        <v>0</v>
      </c>
      <c r="P214" s="303">
        <f>JAN!O214+FEB!O214+MAR!O214+APR!O214+MEI!O214+JUN!O214+JUL!O214+AGS!O214+SEPT!O214+OKT!O214+NOV!O214+DES!O214</f>
        <v>0</v>
      </c>
      <c r="Q214" s="303">
        <f>JAN!P214+FEB!P214+MAR!P214+APR!P214+MEI!P214+JUN!P214+JUL!P214+AGS!P214+SEPT!P214+OKT!P214+NOV!P214+DES!P214</f>
        <v>0</v>
      </c>
      <c r="R214" s="331">
        <f>JAN!Q214+FEB!Q214+MAR!Q214+APR!Q214+MEI!Q214+JUN!Q214+JUL!Q214+AGS!Q214+SEPT!Q214+OKT!Q214+NOV!Q214+DES!Q214</f>
        <v>0</v>
      </c>
      <c r="S214" s="336">
        <f t="shared" si="22"/>
        <v>1</v>
      </c>
      <c r="T214" s="336">
        <f t="shared" si="23"/>
        <v>0.97826086956521741</v>
      </c>
      <c r="U214" s="336">
        <f t="shared" si="24"/>
        <v>0</v>
      </c>
      <c r="V214" s="336">
        <f t="shared" si="25"/>
        <v>6.9329314242652599E-3</v>
      </c>
      <c r="W214" s="336">
        <f t="shared" si="26"/>
        <v>0.14417331218356838</v>
      </c>
      <c r="X214" s="343">
        <v>1</v>
      </c>
      <c r="Y214" s="344" t="str">
        <f>IF(X214&lt;0.99,"Endemis rendah",IF(X214&lt;5,"Endemis sedang",IF(X214&lt;50,"Endemis tinggi I",IF(X214&lt;100,"Endemis tinggi II","Endemis tinggi III"))))</f>
        <v>Endemis sedang</v>
      </c>
      <c r="Z214" s="344" t="s">
        <v>601</v>
      </c>
      <c r="AA214" s="348">
        <v>167</v>
      </c>
      <c r="AB214" s="361"/>
    </row>
    <row r="215" spans="1:28" ht="30" hidden="1" customHeight="1" x14ac:dyDescent="0.3">
      <c r="A215" s="306">
        <v>214</v>
      </c>
      <c r="B215" s="306">
        <v>7</v>
      </c>
      <c r="C215" s="307" t="s">
        <v>237</v>
      </c>
      <c r="D215" s="307" t="s">
        <v>244</v>
      </c>
      <c r="E215" s="325">
        <f>'REKAP 1 KAB'!E215</f>
        <v>86994</v>
      </c>
      <c r="F215" s="303">
        <f>JAN!E215+FEB!E215+MAR!E215+APR!E215+MEI!E215+JUN!E215+JUL!E215+AGS!E215+SEPT!E215+OKT!E215+NOV!E215+DES!E215</f>
        <v>4544</v>
      </c>
      <c r="G215" s="303">
        <f>JAN!F215+FEB!F215+MAR!F215+APR!F215+MEI!F215+JUN!F215+JUL!F215+AGS!F215+SEPT!F215+OKT!F215+NOV!F215+DES!F215</f>
        <v>1239</v>
      </c>
      <c r="H215" s="303">
        <f>JAN!G215+FEB!G215+MAR!G215+APR!G215+MEI!G215+JUN!G215+JUL!G215+AGS!G215+SEPT!G215+OKT!G215+NOV!G215+DES!G215</f>
        <v>3305</v>
      </c>
      <c r="I215" s="303">
        <f>JAN!H215+FEB!H215+MAR!H215+APR!H215+MEI!H215+JUN!H215+JUL!H215+AGS!H215+SEPT!H215+OKT!H215+NOV!H215+DES!H215</f>
        <v>4544</v>
      </c>
      <c r="J215" s="303">
        <f>JAN!I215+FEB!I215+MAR!I215+APR!I215+MEI!I215+JUN!I215+JUL!I215+AGS!I215+SEPT!I215+OKT!I215+NOV!I215+DES!I215</f>
        <v>2349</v>
      </c>
      <c r="K215" s="303">
        <f>JAN!J215+FEB!J215+MAR!J215+APR!J215+MEI!J215+JUN!J215+JUL!J215+AGS!J215+SEPT!J215+OKT!J215+NOV!J215+DES!J215</f>
        <v>4846</v>
      </c>
      <c r="L215" s="303">
        <f>JAN!K215+FEB!K215+MAR!K215+APR!K215+MEI!K215+JUN!K215+JUL!K215+AGS!K215+SEPT!K215+OKT!K215+NOV!K215+DES!K215</f>
        <v>7195</v>
      </c>
      <c r="M215" s="303">
        <f>JAN!L215+FEB!L215+MAR!L215+APR!L215+MEI!L215+JUN!L215+JUL!L215+AGS!L215+SEPT!L215+OKT!L215+NOV!L215+DES!L215</f>
        <v>237</v>
      </c>
      <c r="N215" s="303">
        <f>JAN!M215+FEB!M215+MAR!M215+APR!M215+MEI!M215+JUN!M215+JUL!M215+AGS!M215+SEPT!M215+OKT!M215+NOV!M215+DES!M215</f>
        <v>134</v>
      </c>
      <c r="O215" s="303">
        <f>JAN!N215+FEB!N215+MAR!N215+APR!N215+MEI!N215+JUN!N215+JUL!N215+AGS!N215+SEPT!N215+OKT!N215+NOV!N215+DES!N215</f>
        <v>21</v>
      </c>
      <c r="P215" s="303">
        <f>JAN!O215+FEB!O215+MAR!O215+APR!O215+MEI!O215+JUN!O215+JUL!O215+AGS!O215+SEPT!O215+OKT!O215+NOV!O215+DES!O215</f>
        <v>7</v>
      </c>
      <c r="Q215" s="303">
        <f>JAN!P215+FEB!P215+MAR!P215+APR!P215+MEI!P215+JUN!P215+JUL!P215+AGS!P215+SEPT!P215+OKT!P215+NOV!P215+DES!P215</f>
        <v>14</v>
      </c>
      <c r="R215" s="331">
        <f>JAN!Q215+FEB!Q215+MAR!Q215+APR!Q215+MEI!Q215+JUN!Q215+JUL!Q215+AGS!Q215+SEPT!Q215+OKT!Q215+NOV!Q215+DES!Q215</f>
        <v>0</v>
      </c>
      <c r="S215" s="336">
        <f t="shared" si="22"/>
        <v>1</v>
      </c>
      <c r="T215" s="336">
        <f t="shared" si="23"/>
        <v>0.56540084388185652</v>
      </c>
      <c r="U215" s="336">
        <f t="shared" si="24"/>
        <v>8.8607594936708861E-2</v>
      </c>
      <c r="V215" s="336">
        <f t="shared" si="25"/>
        <v>3.2939541348158442E-2</v>
      </c>
      <c r="W215" s="336">
        <f t="shared" si="26"/>
        <v>8.2706853346207782E-2</v>
      </c>
      <c r="X215" s="343">
        <f t="shared" si="27"/>
        <v>2.7243258155734877</v>
      </c>
      <c r="Y215" s="344" t="str">
        <f t="shared" si="21"/>
        <v>Endemis sedang</v>
      </c>
      <c r="Z215" s="344" t="s">
        <v>601</v>
      </c>
      <c r="AA215" s="348">
        <v>118</v>
      </c>
    </row>
    <row r="216" spans="1:28" ht="30" hidden="1" customHeight="1" x14ac:dyDescent="0.3">
      <c r="A216" s="306">
        <v>215</v>
      </c>
      <c r="B216" s="306">
        <v>8</v>
      </c>
      <c r="C216" s="307" t="s">
        <v>237</v>
      </c>
      <c r="D216" s="307" t="s">
        <v>245</v>
      </c>
      <c r="E216" s="325">
        <f>'REKAP 1 KAB'!E216</f>
        <v>47885</v>
      </c>
      <c r="F216" s="303">
        <f>JAN!E216+FEB!E216+MAR!E216+APR!E216+MEI!E216+JUN!E216+JUL!E216+AGS!E216+SEPT!E216+OKT!E216+NOV!E216+DES!E216</f>
        <v>1125</v>
      </c>
      <c r="G216" s="303">
        <f>JAN!F216+FEB!F216+MAR!F216+APR!F216+MEI!F216+JUN!F216+JUL!F216+AGS!F216+SEPT!F216+OKT!F216+NOV!F216+DES!F216</f>
        <v>482</v>
      </c>
      <c r="H216" s="303">
        <f>JAN!G216+FEB!G216+MAR!G216+APR!G216+MEI!G216+JUN!G216+JUL!G216+AGS!G216+SEPT!G216+OKT!G216+NOV!G216+DES!G216</f>
        <v>643</v>
      </c>
      <c r="I216" s="303">
        <f>JAN!H216+FEB!H216+MAR!H216+APR!H216+MEI!H216+JUN!H216+JUL!H216+AGS!H216+SEPT!H216+OKT!H216+NOV!H216+DES!H216</f>
        <v>1125</v>
      </c>
      <c r="J216" s="303">
        <f>JAN!I216+FEB!I216+MAR!I216+APR!I216+MEI!I216+JUN!I216+JUL!I216+AGS!I216+SEPT!I216+OKT!I216+NOV!I216+DES!I216</f>
        <v>482</v>
      </c>
      <c r="K216" s="303">
        <f>JAN!J216+FEB!J216+MAR!J216+APR!J216+MEI!J216+JUN!J216+JUL!J216+AGS!J216+SEPT!J216+OKT!J216+NOV!J216+DES!J216</f>
        <v>674</v>
      </c>
      <c r="L216" s="303">
        <f>JAN!K216+FEB!K216+MAR!K216+APR!K216+MEI!K216+JUN!K216+JUL!K216+AGS!K216+SEPT!K216+OKT!K216+NOV!K216+DES!K216</f>
        <v>1156</v>
      </c>
      <c r="M216" s="303">
        <f>JAN!L216+FEB!L216+MAR!L216+APR!L216+MEI!L216+JUN!L216+JUL!L216+AGS!L216+SEPT!L216+OKT!L216+NOV!L216+DES!L216</f>
        <v>109</v>
      </c>
      <c r="N216" s="303">
        <f>JAN!M216+FEB!M216+MAR!M216+APR!M216+MEI!M216+JUN!M216+JUL!M216+AGS!M216+SEPT!M216+OKT!M216+NOV!M216+DES!M216</f>
        <v>105</v>
      </c>
      <c r="O216" s="303">
        <f>JAN!N216+FEB!N216+MAR!N216+APR!N216+MEI!N216+JUN!N216+JUL!N216+AGS!N216+SEPT!N216+OKT!N216+NOV!N216+DES!N216</f>
        <v>0</v>
      </c>
      <c r="P216" s="303">
        <f>JAN!O216+FEB!O216+MAR!O216+APR!O216+MEI!O216+JUN!O216+JUL!O216+AGS!O216+SEPT!O216+OKT!O216+NOV!O216+DES!O216</f>
        <v>0</v>
      </c>
      <c r="Q216" s="303">
        <f>JAN!P216+FEB!P216+MAR!P216+APR!P216+MEI!P216+JUN!P216+JUL!P216+AGS!P216+SEPT!P216+OKT!P216+NOV!P216+DES!P216</f>
        <v>0</v>
      </c>
      <c r="R216" s="331">
        <f>JAN!Q216+FEB!Q216+MAR!Q216+APR!Q216+MEI!Q216+JUN!Q216+JUL!Q216+AGS!Q216+SEPT!Q216+OKT!Q216+NOV!Q216+DES!Q216</f>
        <v>0</v>
      </c>
      <c r="S216" s="336">
        <f t="shared" si="22"/>
        <v>1</v>
      </c>
      <c r="T216" s="336">
        <f t="shared" si="23"/>
        <v>0.96330275229357798</v>
      </c>
      <c r="U216" s="336">
        <f t="shared" si="24"/>
        <v>0</v>
      </c>
      <c r="V216" s="336">
        <f t="shared" si="25"/>
        <v>9.4290657439446368E-2</v>
      </c>
      <c r="W216" s="336">
        <f t="shared" si="26"/>
        <v>2.4141171556854964E-2</v>
      </c>
      <c r="X216" s="343">
        <f t="shared" si="27"/>
        <v>2.2762869374543175</v>
      </c>
      <c r="Y216" s="344" t="str">
        <f t="shared" si="21"/>
        <v>Endemis sedang</v>
      </c>
      <c r="Z216" s="344" t="s">
        <v>633</v>
      </c>
      <c r="AA216" s="348">
        <v>479</v>
      </c>
    </row>
    <row r="217" spans="1:28" ht="30" hidden="1" customHeight="1" x14ac:dyDescent="0.3">
      <c r="A217" s="306">
        <v>216</v>
      </c>
      <c r="B217" s="306">
        <v>9</v>
      </c>
      <c r="C217" s="307" t="s">
        <v>237</v>
      </c>
      <c r="D217" s="307" t="s">
        <v>246</v>
      </c>
      <c r="E217" s="325">
        <f>'REKAP 1 KAB'!E217</f>
        <v>13804</v>
      </c>
      <c r="F217" s="303">
        <f>JAN!E217+FEB!E217+MAR!E217+APR!E217+MEI!E217+JUN!E217+JUL!E217+AGS!E217+SEPT!E217+OKT!E217+NOV!E217+DES!E217</f>
        <v>187</v>
      </c>
      <c r="G217" s="303">
        <f>JAN!F217+FEB!F217+MAR!F217+APR!F217+MEI!F217+JUN!F217+JUL!F217+AGS!F217+SEPT!F217+OKT!F217+NOV!F217+DES!F217</f>
        <v>2</v>
      </c>
      <c r="H217" s="303">
        <f>JAN!G217+FEB!G217+MAR!G217+APR!G217+MEI!G217+JUN!G217+JUL!G217+AGS!G217+SEPT!G217+OKT!G217+NOV!G217+DES!G217</f>
        <v>185</v>
      </c>
      <c r="I217" s="303">
        <f>JAN!H217+FEB!H217+MAR!H217+APR!H217+MEI!H217+JUN!H217+JUL!H217+AGS!H217+SEPT!H217+OKT!H217+NOV!H217+DES!H217</f>
        <v>187</v>
      </c>
      <c r="J217" s="303">
        <f>JAN!I217+FEB!I217+MAR!I217+APR!I217+MEI!I217+JUN!I217+JUL!I217+AGS!I217+SEPT!I217+OKT!I217+NOV!I217+DES!I217</f>
        <v>2</v>
      </c>
      <c r="K217" s="303">
        <f>JAN!J217+FEB!J217+MAR!J217+APR!J217+MEI!J217+JUN!J217+JUL!J217+AGS!J217+SEPT!J217+OKT!J217+NOV!J217+DES!J217</f>
        <v>251</v>
      </c>
      <c r="L217" s="303">
        <f>JAN!K217+FEB!K217+MAR!K217+APR!K217+MEI!K217+JUN!K217+JUL!K217+AGS!K217+SEPT!K217+OKT!K217+NOV!K217+DES!K217</f>
        <v>253</v>
      </c>
      <c r="M217" s="303">
        <f>JAN!L217+FEB!L217+MAR!L217+APR!L217+MEI!L217+JUN!L217+JUL!L217+AGS!L217+SEPT!L217+OKT!L217+NOV!L217+DES!L217</f>
        <v>24</v>
      </c>
      <c r="N217" s="303">
        <f>JAN!M217+FEB!M217+MAR!M217+APR!M217+MEI!M217+JUN!M217+JUL!M217+AGS!M217+SEPT!M217+OKT!M217+NOV!M217+DES!M217</f>
        <v>23</v>
      </c>
      <c r="O217" s="303">
        <f>JAN!N217+FEB!N217+MAR!N217+APR!N217+MEI!N217+JUN!N217+JUL!N217+AGS!N217+SEPT!N217+OKT!N217+NOV!N217+DES!N217</f>
        <v>0</v>
      </c>
      <c r="P217" s="303">
        <f>JAN!O217+FEB!O217+MAR!O217+APR!O217+MEI!O217+JUN!O217+JUL!O217+AGS!O217+SEPT!O217+OKT!O217+NOV!O217+DES!O217</f>
        <v>0</v>
      </c>
      <c r="Q217" s="303">
        <f>JAN!P217+FEB!P217+MAR!P217+APR!P217+MEI!P217+JUN!P217+JUL!P217+AGS!P217+SEPT!P217+OKT!P217+NOV!P217+DES!P217</f>
        <v>0</v>
      </c>
      <c r="R217" s="331">
        <f>JAN!Q217+FEB!Q217+MAR!Q217+APR!Q217+MEI!Q217+JUN!Q217+JUL!Q217+AGS!Q217+SEPT!Q217+OKT!Q217+NOV!Q217+DES!Q217</f>
        <v>0</v>
      </c>
      <c r="S217" s="336">
        <f t="shared" si="22"/>
        <v>1</v>
      </c>
      <c r="T217" s="336">
        <f t="shared" si="23"/>
        <v>0.95833333333333337</v>
      </c>
      <c r="U217" s="336">
        <f t="shared" si="24"/>
        <v>0</v>
      </c>
      <c r="V217" s="336">
        <f t="shared" si="25"/>
        <v>9.4861660079051377E-2</v>
      </c>
      <c r="W217" s="336">
        <f t="shared" si="26"/>
        <v>1.832802086351782E-2</v>
      </c>
      <c r="X217" s="343">
        <f t="shared" si="27"/>
        <v>1.7386264850767894</v>
      </c>
      <c r="Y217" s="344" t="str">
        <f t="shared" si="21"/>
        <v>Endemis sedang</v>
      </c>
      <c r="Z217" s="344" t="s">
        <v>633</v>
      </c>
      <c r="AA217" s="348">
        <v>515</v>
      </c>
    </row>
    <row r="218" spans="1:28" ht="30" hidden="1" customHeight="1" x14ac:dyDescent="0.3">
      <c r="A218" s="306">
        <v>217</v>
      </c>
      <c r="B218" s="306">
        <v>10</v>
      </c>
      <c r="C218" s="307" t="s">
        <v>237</v>
      </c>
      <c r="D218" s="307" t="s">
        <v>247</v>
      </c>
      <c r="E218" s="325">
        <f>'REKAP 1 KAB'!E218</f>
        <v>40102</v>
      </c>
      <c r="F218" s="303">
        <f>JAN!E218+FEB!E218+MAR!E218+APR!E218+MEI!E218+JUN!E218+JUL!E218+AGS!E218+SEPT!E218+OKT!E218+NOV!E218+DES!E218</f>
        <v>235</v>
      </c>
      <c r="G218" s="303">
        <f>JAN!F218+FEB!F218+MAR!F218+APR!F218+MEI!F218+JUN!F218+JUL!F218+AGS!F218+SEPT!F218+OKT!F218+NOV!F218+DES!F218</f>
        <v>119</v>
      </c>
      <c r="H218" s="303">
        <f>JAN!G218+FEB!G218+MAR!G218+APR!G218+MEI!G218+JUN!G218+JUL!G218+AGS!G218+SEPT!G218+OKT!G218+NOV!G218+DES!G218</f>
        <v>116</v>
      </c>
      <c r="I218" s="303">
        <f>JAN!H218+FEB!H218+MAR!H218+APR!H218+MEI!H218+JUN!H218+JUL!H218+AGS!H218+SEPT!H218+OKT!H218+NOV!H218+DES!H218</f>
        <v>235</v>
      </c>
      <c r="J218" s="303">
        <f>JAN!I218+FEB!I218+MAR!I218+APR!I218+MEI!I218+JUN!I218+JUL!I218+AGS!I218+SEPT!I218+OKT!I218+NOV!I218+DES!I218</f>
        <v>147</v>
      </c>
      <c r="K218" s="303">
        <f>JAN!J218+FEB!J218+MAR!J218+APR!J218+MEI!J218+JUN!J218+JUL!J218+AGS!J218+SEPT!J218+OKT!J218+NOV!J218+DES!J218</f>
        <v>125</v>
      </c>
      <c r="L218" s="303">
        <f>JAN!K218+FEB!K218+MAR!K218+APR!K218+MEI!K218+JUN!K218+JUL!K218+AGS!K218+SEPT!K218+OKT!K218+NOV!K218+DES!K218</f>
        <v>272</v>
      </c>
      <c r="M218" s="303">
        <f>JAN!L218+FEB!L218+MAR!L218+APR!L218+MEI!L218+JUN!L218+JUL!L218+AGS!L218+SEPT!L218+OKT!L218+NOV!L218+DES!L218</f>
        <v>11</v>
      </c>
      <c r="N218" s="303">
        <f>JAN!M218+FEB!M218+MAR!M218+APR!M218+MEI!M218+JUN!M218+JUL!M218+AGS!M218+SEPT!M218+OKT!M218+NOV!M218+DES!M218</f>
        <v>8</v>
      </c>
      <c r="O218" s="303">
        <f>JAN!N218+FEB!N218+MAR!N218+APR!N218+MEI!N218+JUN!N218+JUL!N218+AGS!N218+SEPT!N218+OKT!N218+NOV!N218+DES!N218</f>
        <v>0</v>
      </c>
      <c r="P218" s="303">
        <v>11</v>
      </c>
      <c r="Q218" s="303">
        <f>JAN!P218+FEB!P218+MAR!P218+APR!P218+MEI!P218+JUN!P218+JUL!P218+AGS!P218+SEPT!P218+OKT!P218+NOV!P218+DES!P218</f>
        <v>0</v>
      </c>
      <c r="R218" s="331">
        <f>JAN!Q218+FEB!Q218+MAR!Q218+APR!Q218+MEI!Q218+JUN!Q218+JUL!Q218+AGS!Q218+SEPT!Q218+OKT!Q218+NOV!Q218+DES!Q218</f>
        <v>0</v>
      </c>
      <c r="S218" s="336">
        <f t="shared" si="22"/>
        <v>1</v>
      </c>
      <c r="T218" s="336">
        <f t="shared" si="23"/>
        <v>0.72727272727272729</v>
      </c>
      <c r="U218" s="336">
        <f t="shared" si="24"/>
        <v>0</v>
      </c>
      <c r="V218" s="336">
        <f t="shared" si="25"/>
        <v>4.0441176470588237E-2</v>
      </c>
      <c r="W218" s="336">
        <f t="shared" si="26"/>
        <v>6.7827041045334397E-3</v>
      </c>
      <c r="X218" s="343">
        <f t="shared" si="27"/>
        <v>0.27430053363922002</v>
      </c>
      <c r="Y218" s="344" t="str">
        <f t="shared" si="21"/>
        <v>Endemis rendah</v>
      </c>
      <c r="Z218" s="344" t="s">
        <v>600</v>
      </c>
      <c r="AA218" s="348">
        <v>4</v>
      </c>
    </row>
    <row r="219" spans="1:28" ht="30" hidden="1" customHeight="1" x14ac:dyDescent="0.3">
      <c r="A219" s="306">
        <v>218</v>
      </c>
      <c r="B219" s="306">
        <v>11</v>
      </c>
      <c r="C219" s="307" t="s">
        <v>237</v>
      </c>
      <c r="D219" s="307" t="s">
        <v>248</v>
      </c>
      <c r="E219" s="325">
        <f>'REKAP 1 KAB'!E219</f>
        <v>23617</v>
      </c>
      <c r="F219" s="303">
        <f>JAN!E219+FEB!E219+MAR!E219+APR!E219+MEI!E219+JUN!E219+JUL!E219+AGS!E219+SEPT!E219+OKT!E219+NOV!E219+DES!E219</f>
        <v>7997</v>
      </c>
      <c r="G219" s="303">
        <f>JAN!F219+FEB!F219+MAR!F219+APR!F219+MEI!F219+JUN!F219+JUL!F219+AGS!F219+SEPT!F219+OKT!F219+NOV!F219+DES!F219</f>
        <v>6609</v>
      </c>
      <c r="H219" s="303">
        <f>JAN!G219+FEB!G219+MAR!G219+APR!G219+MEI!G219+JUN!G219+JUL!G219+AGS!G219+SEPT!G219+OKT!G219+NOV!G219+DES!G219</f>
        <v>1388</v>
      </c>
      <c r="I219" s="303">
        <f>JAN!H219+FEB!H219+MAR!H219+APR!H219+MEI!H219+JUN!H219+JUL!H219+AGS!H219+SEPT!H219+OKT!H219+NOV!H219+DES!H219</f>
        <v>7997</v>
      </c>
      <c r="J219" s="303">
        <f>JAN!I219+FEB!I219+MAR!I219+APR!I219+MEI!I219+JUN!I219+JUL!I219+AGS!I219+SEPT!I219+OKT!I219+NOV!I219+DES!I219</f>
        <v>8060</v>
      </c>
      <c r="K219" s="303">
        <f>JAN!J219+FEB!J219+MAR!J219+APR!J219+MEI!J219+JUN!J219+JUL!J219+AGS!J219+SEPT!J219+OKT!J219+NOV!J219+DES!J219</f>
        <v>1420</v>
      </c>
      <c r="L219" s="303">
        <f>JAN!K219+FEB!K219+MAR!K219+APR!K219+MEI!K219+JUN!K219+JUL!K219+AGS!K219+SEPT!K219+OKT!K219+NOV!K219+DES!K219</f>
        <v>9480</v>
      </c>
      <c r="M219" s="303">
        <f>JAN!L219+FEB!L219+MAR!L219+APR!L219+MEI!L219+JUN!L219+JUL!L219+AGS!L219+SEPT!L219+OKT!L219+NOV!L219+DES!L219</f>
        <v>922</v>
      </c>
      <c r="N219" s="303">
        <f>JAN!M219+FEB!M219+MAR!M219+APR!M219+MEI!M219+JUN!M219+JUL!M219+AGS!M219+SEPT!M219+OKT!M219+NOV!M219+DES!M219</f>
        <v>850</v>
      </c>
      <c r="O219" s="303">
        <f>JAN!N219+FEB!N219+MAR!N219+APR!N219+MEI!N219+JUN!N219+JUL!N219+AGS!N219+SEPT!N219+OKT!N219+NOV!N219+DES!N219</f>
        <v>0</v>
      </c>
      <c r="P219" s="303">
        <f>JAN!O219+FEB!O219+MAR!O219+APR!O219+MEI!O219+JUN!O219+JUL!O219+AGS!O219+SEPT!O219+OKT!O219+NOV!O219+DES!O219</f>
        <v>0</v>
      </c>
      <c r="Q219" s="303">
        <f>JAN!P219+FEB!P219+MAR!P219+APR!P219+MEI!P219+JUN!P219+JUL!P219+AGS!P219+SEPT!P219+OKT!P219+NOV!P219+DES!P219</f>
        <v>0</v>
      </c>
      <c r="R219" s="331">
        <f>JAN!Q219+FEB!Q219+MAR!Q219+APR!Q219+MEI!Q219+JUN!Q219+JUL!Q219+AGS!Q219+SEPT!Q219+OKT!Q219+NOV!Q219+DES!Q219</f>
        <v>0</v>
      </c>
      <c r="S219" s="336">
        <f t="shared" si="22"/>
        <v>1</v>
      </c>
      <c r="T219" s="336">
        <f t="shared" si="23"/>
        <v>0.9219088937093276</v>
      </c>
      <c r="U219" s="336">
        <f t="shared" si="24"/>
        <v>0</v>
      </c>
      <c r="V219" s="336">
        <f t="shared" si="25"/>
        <v>9.7257383966244726E-2</v>
      </c>
      <c r="W219" s="336">
        <f t="shared" si="26"/>
        <v>0.40140576703222253</v>
      </c>
      <c r="X219" s="343">
        <f t="shared" si="27"/>
        <v>39.039674810517852</v>
      </c>
      <c r="Y219" s="344" t="str">
        <f t="shared" si="21"/>
        <v>Endemis tinggi I</v>
      </c>
      <c r="Z219" s="344" t="s">
        <v>696</v>
      </c>
      <c r="AA219" s="348">
        <v>1369</v>
      </c>
    </row>
    <row r="220" spans="1:28" ht="30" hidden="1" customHeight="1" x14ac:dyDescent="0.3">
      <c r="A220" s="306">
        <v>219</v>
      </c>
      <c r="B220" s="306">
        <v>12</v>
      </c>
      <c r="C220" s="307" t="s">
        <v>237</v>
      </c>
      <c r="D220" s="307" t="s">
        <v>249</v>
      </c>
      <c r="E220" s="325">
        <f>'REKAP 1 KAB'!E220</f>
        <v>30409</v>
      </c>
      <c r="F220" s="303">
        <f>JAN!E220+FEB!E220+MAR!E220+APR!E220+MEI!E220+JUN!E220+JUL!E220+AGS!E220+SEPT!E220+OKT!E220+NOV!E220+DES!E220</f>
        <v>0</v>
      </c>
      <c r="G220" s="303">
        <f>JAN!F220+FEB!F220+MAR!F220+APR!F220+MEI!F220+JUN!F220+JUL!F220+AGS!F220+SEPT!F220+OKT!F220+NOV!F220+DES!F220</f>
        <v>0</v>
      </c>
      <c r="H220" s="303">
        <f>JAN!G220+FEB!G220+MAR!G220+APR!G220+MEI!G220+JUN!G220+JUL!G220+AGS!G220+SEPT!G220+OKT!G220+NOV!G220+DES!G220</f>
        <v>0</v>
      </c>
      <c r="I220" s="303">
        <f>JAN!H220+FEB!H220+MAR!H220+APR!H220+MEI!H220+JUN!H220+JUL!H220+AGS!H220+SEPT!H220+OKT!H220+NOV!H220+DES!H220</f>
        <v>0</v>
      </c>
      <c r="J220" s="303">
        <f>JAN!I220+FEB!I220+MAR!I220+APR!I220+MEI!I220+JUN!I220+JUL!I220+AGS!I220+SEPT!I220+OKT!I220+NOV!I220+DES!I220</f>
        <v>0</v>
      </c>
      <c r="K220" s="303">
        <f>JAN!J220+FEB!J220+MAR!J220+APR!J220+MEI!J220+JUN!J220+JUL!J220+AGS!J220+SEPT!J220+OKT!J220+NOV!J220+DES!J220</f>
        <v>202</v>
      </c>
      <c r="L220" s="303">
        <f>JAN!K220+FEB!K220+MAR!K220+APR!K220+MEI!K220+JUN!K220+JUL!K220+AGS!K220+SEPT!K220+OKT!K220+NOV!K220+DES!K220</f>
        <v>202</v>
      </c>
      <c r="M220" s="303">
        <f>JAN!L220+FEB!L220+MAR!L220+APR!L220+MEI!L220+JUN!L220+JUL!L220+AGS!L220+SEPT!L220+OKT!L220+NOV!L220+DES!L220</f>
        <v>0</v>
      </c>
      <c r="N220" s="303">
        <f>JAN!M220+FEB!M220+MAR!M220+APR!M220+MEI!M220+JUN!M220+JUL!M220+AGS!M220+SEPT!M220+OKT!M220+NOV!M220+DES!M220</f>
        <v>0</v>
      </c>
      <c r="O220" s="303">
        <f>JAN!N220+FEB!N220+MAR!N220+APR!N220+MEI!N220+JUN!N220+JUL!N220+AGS!N220+SEPT!N220+OKT!N220+NOV!N220+DES!N220</f>
        <v>0</v>
      </c>
      <c r="P220" s="303">
        <v>1</v>
      </c>
      <c r="Q220" s="303">
        <f>JAN!P220+FEB!P220+MAR!P220+APR!P220+MEI!P220+JUN!P220+JUL!P220+AGS!P220+SEPT!P220+OKT!P220+NOV!P220+DES!P220</f>
        <v>0</v>
      </c>
      <c r="R220" s="331">
        <f>JAN!Q220+FEB!Q220+MAR!Q220+APR!Q220+MEI!Q220+JUN!Q220+JUL!Q220+AGS!Q220+SEPT!Q220+OKT!Q220+NOV!Q220+DES!Q220</f>
        <v>0</v>
      </c>
      <c r="S220" s="336" t="e">
        <f t="shared" si="22"/>
        <v>#DIV/0!</v>
      </c>
      <c r="T220" s="336" t="e">
        <f t="shared" si="23"/>
        <v>#DIV/0!</v>
      </c>
      <c r="U220" s="336" t="e">
        <f t="shared" si="24"/>
        <v>#DIV/0!</v>
      </c>
      <c r="V220" s="336">
        <f t="shared" si="25"/>
        <v>0</v>
      </c>
      <c r="W220" s="336">
        <f t="shared" si="26"/>
        <v>6.6427702324969584E-3</v>
      </c>
      <c r="X220" s="343">
        <f t="shared" si="27"/>
        <v>0</v>
      </c>
      <c r="Y220" s="344" t="str">
        <f t="shared" si="21"/>
        <v>Endemis rendah</v>
      </c>
      <c r="Z220" s="344" t="s">
        <v>600</v>
      </c>
      <c r="AA220" s="348">
        <v>0</v>
      </c>
    </row>
    <row r="221" spans="1:28" ht="30" hidden="1" customHeight="1" x14ac:dyDescent="0.3">
      <c r="A221" s="306">
        <v>220</v>
      </c>
      <c r="B221" s="306">
        <v>13</v>
      </c>
      <c r="C221" s="307" t="s">
        <v>237</v>
      </c>
      <c r="D221" s="307" t="s">
        <v>250</v>
      </c>
      <c r="E221" s="325">
        <f>'REKAP 1 KAB'!E221</f>
        <v>247084</v>
      </c>
      <c r="F221" s="303">
        <f>JAN!E221+FEB!E221+MAR!E221+APR!E221+MEI!E221+JUN!E221+JUL!E221+AGS!E221+SEPT!E221+OKT!E221+NOV!E221+DES!E221</f>
        <v>4276</v>
      </c>
      <c r="G221" s="303">
        <f>JAN!F221+FEB!F221+MAR!F221+APR!F221+MEI!F221+JUN!F221+JUL!F221+AGS!F221+SEPT!F221+OKT!F221+NOV!F221+DES!F221</f>
        <v>1763</v>
      </c>
      <c r="H221" s="303">
        <f>JAN!G221+FEB!G221+MAR!G221+APR!G221+MEI!G221+JUN!G221+JUL!G221+AGS!G221+SEPT!G221+OKT!G221+NOV!G221+DES!G221</f>
        <v>2513</v>
      </c>
      <c r="I221" s="303">
        <f>JAN!H221+FEB!H221+MAR!H221+APR!H221+MEI!H221+JUN!H221+JUL!H221+AGS!H221+SEPT!H221+OKT!H221+NOV!H221+DES!H221</f>
        <v>4276</v>
      </c>
      <c r="J221" s="303">
        <f>JAN!I221+FEB!I221+MAR!I221+APR!I221+MEI!I221+JUN!I221+JUL!I221+AGS!I221+SEPT!I221+OKT!I221+NOV!I221+DES!I221</f>
        <v>3430</v>
      </c>
      <c r="K221" s="303">
        <f>JAN!J221+FEB!J221+MAR!J221+APR!J221+MEI!J221+JUN!J221+JUL!J221+AGS!J221+SEPT!J221+OKT!J221+NOV!J221+DES!J221</f>
        <v>3130</v>
      </c>
      <c r="L221" s="303">
        <f>JAN!K221+FEB!K221+MAR!K221+APR!K221+MEI!K221+JUN!K221+JUL!K221+AGS!K221+SEPT!K221+OKT!K221+NOV!K221+DES!K221</f>
        <v>6560</v>
      </c>
      <c r="M221" s="303">
        <f>JAN!L221+FEB!L221+MAR!L221+APR!L221+MEI!L221+JUN!L221+JUL!L221+AGS!L221+SEPT!L221+OKT!L221+NOV!L221+DES!L221</f>
        <v>396</v>
      </c>
      <c r="N221" s="303">
        <f>JAN!M221+FEB!M221+MAR!M221+APR!M221+MEI!M221+JUN!M221+JUL!M221+AGS!M221+SEPT!M221+OKT!M221+NOV!M221+DES!M221</f>
        <v>355</v>
      </c>
      <c r="O221" s="303">
        <f>JAN!N221+FEB!N221+MAR!N221+APR!N221+MEI!N221+JUN!N221+JUL!N221+AGS!N221+SEPT!N221+OKT!N221+NOV!N221+DES!N221</f>
        <v>0</v>
      </c>
      <c r="P221" s="303">
        <f>JAN!O221+FEB!O221+MAR!O221+APR!O221+MEI!O221+JUN!O221+JUL!O221+AGS!O221+SEPT!O221+OKT!O221+NOV!O221+DES!O221</f>
        <v>0</v>
      </c>
      <c r="Q221" s="303">
        <f>JAN!P221+FEB!P221+MAR!P221+APR!P221+MEI!P221+JUN!P221+JUL!P221+AGS!P221+SEPT!P221+OKT!P221+NOV!P221+DES!P221</f>
        <v>0</v>
      </c>
      <c r="R221" s="331">
        <f>JAN!Q221+FEB!Q221+MAR!Q221+APR!Q221+MEI!Q221+JUN!Q221+JUL!Q221+AGS!Q221+SEPT!Q221+OKT!Q221+NOV!Q221+DES!Q221</f>
        <v>0</v>
      </c>
      <c r="S221" s="336">
        <f t="shared" si="22"/>
        <v>1</v>
      </c>
      <c r="T221" s="336">
        <f t="shared" si="23"/>
        <v>0.89646464646464652</v>
      </c>
      <c r="U221" s="336">
        <f t="shared" si="24"/>
        <v>0</v>
      </c>
      <c r="V221" s="336">
        <f t="shared" si="25"/>
        <v>6.0365853658536583E-2</v>
      </c>
      <c r="W221" s="336">
        <f t="shared" si="26"/>
        <v>2.6549675414029236E-2</v>
      </c>
      <c r="X221" s="343">
        <f t="shared" si="27"/>
        <v>1.6026938207249355</v>
      </c>
      <c r="Y221" s="344" t="str">
        <f t="shared" si="21"/>
        <v>Endemis sedang</v>
      </c>
      <c r="Z221" s="344" t="s">
        <v>601</v>
      </c>
      <c r="AA221" s="348">
        <v>297</v>
      </c>
    </row>
    <row r="222" spans="1:28" ht="30" hidden="1" customHeight="1" x14ac:dyDescent="0.3">
      <c r="A222" s="345">
        <v>221</v>
      </c>
      <c r="B222" s="345">
        <v>1</v>
      </c>
      <c r="C222" s="346" t="s">
        <v>251</v>
      </c>
      <c r="D222" s="346" t="s">
        <v>252</v>
      </c>
      <c r="E222" s="325">
        <f>'REKAP 1 KAB'!E222</f>
        <v>225714</v>
      </c>
      <c r="F222" s="310">
        <f>JAN!E222+FEB!E222+MAR!E222+APR!E222+MEI!E222+JUN!E222+JUL!E222+AGS!E222+SEPT!E222+OKT!E222+NOV!E222+DES!E222</f>
        <v>25735</v>
      </c>
      <c r="G222" s="310">
        <f>JAN!F222+FEB!F222+MAR!F222+APR!F222+MEI!F222+JUN!F222+JUL!F222+AGS!F222+SEPT!F222+OKT!F222+NOV!F222+DES!F222</f>
        <v>23896</v>
      </c>
      <c r="H222" s="310">
        <f>JAN!G222+FEB!G222+MAR!G222+APR!G222+MEI!G222+JUN!G222+JUL!G222+AGS!G222+SEPT!G222+OKT!G222+NOV!G222+DES!G222</f>
        <v>1839</v>
      </c>
      <c r="I222" s="310">
        <f>JAN!H222+FEB!H222+MAR!H222+APR!H222+MEI!H222+JUN!H222+JUL!H222+AGS!H222+SEPT!H222+OKT!H222+NOV!H222+DES!H222</f>
        <v>25735</v>
      </c>
      <c r="J222" s="310">
        <f>JAN!I222+FEB!I222+MAR!I222+APR!I222+MEI!I222+JUN!I222+JUL!I222+AGS!I222+SEPT!I222+OKT!I222+NOV!I222+DES!I222</f>
        <v>24681</v>
      </c>
      <c r="K222" s="310">
        <f>JAN!J222+FEB!J222+MAR!J222+APR!J222+MEI!J222+JUN!J222+JUL!J222+AGS!J222+SEPT!J222+OKT!J222+NOV!J222+DES!J222</f>
        <v>2779</v>
      </c>
      <c r="L222" s="310">
        <f>JAN!K222+FEB!K222+MAR!K222+APR!K222+MEI!K222+JUN!K222+JUL!K222+AGS!K222+SEPT!K222+OKT!K222+NOV!K222+DES!K222</f>
        <v>27460</v>
      </c>
      <c r="M222" s="310">
        <f>JAN!L222+FEB!L222+MAR!L222+APR!L222+MEI!L222+JUN!L222+JUL!L222+AGS!L222+SEPT!L222+OKT!L222+NOV!L222+DES!L222</f>
        <v>4841</v>
      </c>
      <c r="N222" s="310">
        <f>JAN!M222+FEB!M222+MAR!M222+APR!M222+MEI!M222+JUN!M222+JUL!M222+AGS!M222+SEPT!M222+OKT!M222+NOV!M222+DES!M222</f>
        <v>4040</v>
      </c>
      <c r="O222" s="310">
        <f>JAN!N222+FEB!N222+MAR!N222+APR!N222+MEI!N222+JUN!N222+JUL!N222+AGS!N222+SEPT!N222+OKT!N222+NOV!N222+DES!N222</f>
        <v>0</v>
      </c>
      <c r="P222" s="310">
        <f>JAN!O222+FEB!O222+MAR!O222+APR!O222+MEI!O222+JUN!O222+JUL!O222+AGS!O222+SEPT!O222+OKT!O222+NOV!O222+DES!O222</f>
        <v>0</v>
      </c>
      <c r="Q222" s="310">
        <f>JAN!P222+FEB!P222+MAR!P222+APR!P222+MEI!P222+JUN!P222+JUL!P222+AGS!P222+SEPT!P222+OKT!P222+NOV!P222+DES!P222</f>
        <v>0</v>
      </c>
      <c r="R222" s="310">
        <f>JAN!Q222+FEB!Q222+MAR!Q222+APR!Q222+MEI!Q222+JUN!Q222+JUL!Q222+AGS!Q222+SEPT!Q222+OKT!Q222+NOV!Q222+DES!Q222</f>
        <v>0</v>
      </c>
      <c r="S222" s="336">
        <f t="shared" si="22"/>
        <v>1</v>
      </c>
      <c r="T222" s="336">
        <f t="shared" si="23"/>
        <v>0.83453831852922955</v>
      </c>
      <c r="U222" s="336">
        <f t="shared" si="24"/>
        <v>0</v>
      </c>
      <c r="V222" s="336">
        <f t="shared" si="25"/>
        <v>0.17629278951201749</v>
      </c>
      <c r="W222" s="336">
        <f t="shared" si="26"/>
        <v>0.12165838184605297</v>
      </c>
      <c r="X222" s="343">
        <f t="shared" si="27"/>
        <v>21.447495503158866</v>
      </c>
      <c r="Y222" s="344" t="str">
        <f t="shared" si="21"/>
        <v>Endemis tinggi I</v>
      </c>
      <c r="Z222" s="344" t="s">
        <v>633</v>
      </c>
      <c r="AA222" s="348">
        <v>5460</v>
      </c>
    </row>
    <row r="223" spans="1:28" ht="30" hidden="1" customHeight="1" x14ac:dyDescent="0.3">
      <c r="A223" s="309">
        <v>222</v>
      </c>
      <c r="B223" s="309">
        <v>2</v>
      </c>
      <c r="C223" s="310" t="s">
        <v>251</v>
      </c>
      <c r="D223" s="310" t="s">
        <v>253</v>
      </c>
      <c r="E223" s="325">
        <f>'REKAP 1 KAB'!E223</f>
        <v>214994</v>
      </c>
      <c r="F223" s="311">
        <f>JAN!E223+FEB!E223+MAR!E223+APR!E223+MEI!E223+JUN!E223+JUL!E223+AGS!E223+SEPT!E223+OKT!E223+NOV!E223+DES!E223</f>
        <v>8575</v>
      </c>
      <c r="G223" s="311">
        <f>JAN!F223+FEB!F223+MAR!F223+APR!F223+MEI!F223+JUN!F223+JUL!F223+AGS!F223+SEPT!F223+OKT!F223+NOV!F223+DES!F223</f>
        <v>7351</v>
      </c>
      <c r="H223" s="311">
        <f>JAN!G223+FEB!G223+MAR!G223+APR!G223+MEI!G223+JUN!G223+JUL!G223+AGS!G223+SEPT!G223+OKT!G223+NOV!G223+DES!G223</f>
        <v>1023</v>
      </c>
      <c r="I223" s="311">
        <f>JAN!H223+FEB!H223+MAR!H223+APR!H223+MEI!H223+JUN!H223+JUL!H223+AGS!H223+SEPT!H223+OKT!H223+NOV!H223+DES!H223</f>
        <v>8374</v>
      </c>
      <c r="J223" s="311">
        <f>JAN!I223+FEB!I223+MAR!I223+APR!I223+MEI!I223+JUN!I223+JUL!I223+AGS!I223+SEPT!I223+OKT!I223+NOV!I223+DES!I223</f>
        <v>7817</v>
      </c>
      <c r="K223" s="311">
        <f>JAN!J223+FEB!J223+MAR!J223+APR!J223+MEI!J223+JUN!J223+JUL!J223+AGS!J223+SEPT!J223+OKT!J223+NOV!J223+DES!J223</f>
        <v>7116</v>
      </c>
      <c r="L223" s="311">
        <f>JAN!K223+FEB!K223+MAR!K223+APR!K223+MEI!K223+JUN!K223+JUL!K223+AGS!K223+SEPT!K223+OKT!K223+NOV!K223+DES!K223</f>
        <v>14933</v>
      </c>
      <c r="M223" s="311">
        <f>JAN!L223+FEB!L223+MAR!L223+APR!L223+MEI!L223+JUN!L223+JUL!L223+AGS!L223+SEPT!L223+OKT!L223+NOV!L223+DES!L223</f>
        <v>1304</v>
      </c>
      <c r="N223" s="311">
        <f>JAN!M223+FEB!M223+MAR!M223+APR!M223+MEI!M223+JUN!M223+JUL!M223+AGS!M223+SEPT!M223+OKT!M223+NOV!M223+DES!M223</f>
        <v>1269</v>
      </c>
      <c r="O223" s="311">
        <f>JAN!N223+FEB!N223+MAR!N223+APR!N223+MEI!N223+JUN!N223+JUL!N223+AGS!N223+SEPT!N223+OKT!N223+NOV!N223+DES!N223</f>
        <v>0</v>
      </c>
      <c r="P223" s="311">
        <f>JAN!O223+FEB!O223+MAR!O223+APR!O223+MEI!O223+JUN!O223+JUL!O223+AGS!O223+SEPT!O223+OKT!O223+NOV!O223+DES!O223</f>
        <v>0</v>
      </c>
      <c r="Q223" s="311">
        <f>JAN!P223+FEB!P223+MAR!P223+APR!P223+MEI!P223+JUN!P223+JUL!P223+AGS!P223+SEPT!P223+OKT!P223+NOV!P223+DES!P223</f>
        <v>0</v>
      </c>
      <c r="R223" s="332">
        <f>JAN!Q223+FEB!Q223+MAR!Q223+APR!Q223+MEI!Q223+JUN!Q223+JUL!Q223+AGS!Q223+SEPT!Q223+OKT!Q223+NOV!Q223+DES!Q223</f>
        <v>0</v>
      </c>
      <c r="S223" s="336">
        <f t="shared" si="22"/>
        <v>0.97655976676384837</v>
      </c>
      <c r="T223" s="336">
        <f t="shared" si="23"/>
        <v>0.97315950920245398</v>
      </c>
      <c r="U223" s="336">
        <f t="shared" si="24"/>
        <v>0</v>
      </c>
      <c r="V223" s="336">
        <f t="shared" si="25"/>
        <v>8.7323377753967729E-2</v>
      </c>
      <c r="W223" s="336">
        <f t="shared" si="26"/>
        <v>6.945775230936678E-2</v>
      </c>
      <c r="X223" s="343">
        <f t="shared" si="27"/>
        <v>6.0652855428523589</v>
      </c>
      <c r="Y223" s="344" t="str">
        <f t="shared" si="21"/>
        <v>Endemis tinggi I</v>
      </c>
      <c r="Z223" s="344" t="s">
        <v>601</v>
      </c>
      <c r="AA223" s="348">
        <v>745</v>
      </c>
    </row>
    <row r="224" spans="1:28" ht="30" hidden="1" customHeight="1" x14ac:dyDescent="0.3">
      <c r="A224" s="309">
        <v>223</v>
      </c>
      <c r="B224" s="309">
        <v>3</v>
      </c>
      <c r="C224" s="310" t="s">
        <v>251</v>
      </c>
      <c r="D224" s="310" t="s">
        <v>254</v>
      </c>
      <c r="E224" s="325">
        <f>'REKAP 1 KAB'!E224</f>
        <v>128587</v>
      </c>
      <c r="F224" s="311">
        <f>JAN!E224+FEB!E224+MAR!E224+APR!E224+MEI!E224+JUN!E224+JUL!E224+AGS!E224+SEPT!E224+OKT!E224+NOV!E224+DES!E224</f>
        <v>38703</v>
      </c>
      <c r="G224" s="311">
        <f>JAN!F224+FEB!F224+MAR!F224+APR!F224+MEI!F224+JUN!F224+JUL!F224+AGS!F224+SEPT!F224+OKT!F224+NOV!F224+DES!F224</f>
        <v>33774</v>
      </c>
      <c r="H224" s="311">
        <f>JAN!G224+FEB!G224+MAR!G224+APR!G224+MEI!G224+JUN!G224+JUL!G224+AGS!G224+SEPT!G224+OKT!G224+NOV!G224+DES!G224</f>
        <v>4917</v>
      </c>
      <c r="I224" s="311">
        <f>JAN!H224+FEB!H224+MAR!H224+APR!H224+MEI!H224+JUN!H224+JUL!H224+AGS!H224+SEPT!H224+OKT!H224+NOV!H224+DES!H224</f>
        <v>38691</v>
      </c>
      <c r="J224" s="311">
        <f>JAN!I224+FEB!I224+MAR!I224+APR!I224+MEI!I224+JUN!I224+JUL!I224+AGS!I224+SEPT!I224+OKT!I224+NOV!I224+DES!I224</f>
        <v>37199</v>
      </c>
      <c r="K224" s="311">
        <f>JAN!J224+FEB!J224+MAR!J224+APR!J224+MEI!J224+JUN!J224+JUL!J224+AGS!J224+SEPT!J224+OKT!J224+NOV!J224+DES!J224</f>
        <v>7134</v>
      </c>
      <c r="L224" s="311">
        <f>JAN!K224+FEB!K224+MAR!K224+APR!K224+MEI!K224+JUN!K224+JUL!K224+AGS!K224+SEPT!K224+OKT!K224+NOV!K224+DES!K224</f>
        <v>44333</v>
      </c>
      <c r="M224" s="311">
        <f>JAN!L224+FEB!L224+MAR!L224+APR!L224+MEI!L224+JUN!L224+JUL!L224+AGS!L224+SEPT!L224+OKT!L224+NOV!L224+DES!L224</f>
        <v>18514</v>
      </c>
      <c r="N224" s="311">
        <f>JAN!M224+FEB!M224+MAR!M224+APR!M224+MEI!M224+JUN!M224+JUL!M224+AGS!M224+SEPT!M224+OKT!M224+NOV!M224+DES!M224</f>
        <v>15678</v>
      </c>
      <c r="O224" s="311">
        <f>JAN!N224+FEB!N224+MAR!N224+APR!N224+MEI!N224+JUN!N224+JUL!N224+AGS!N224+SEPT!N224+OKT!N224+NOV!N224+DES!N224</f>
        <v>1</v>
      </c>
      <c r="P224" s="311">
        <f>JAN!O224+FEB!O224+MAR!O224+APR!O224+MEI!O224+JUN!O224+JUL!O224+AGS!O224+SEPT!O224+OKT!O224+NOV!O224+DES!O224</f>
        <v>0</v>
      </c>
      <c r="Q224" s="311">
        <f>JAN!P224+FEB!P224+MAR!P224+APR!P224+MEI!P224+JUN!P224+JUL!P224+AGS!P224+SEPT!P224+OKT!P224+NOV!P224+DES!P224</f>
        <v>0</v>
      </c>
      <c r="R224" s="332">
        <f>JAN!Q224+FEB!Q224+MAR!Q224+APR!Q224+MEI!Q224+JUN!Q224+JUL!Q224+AGS!Q224+SEPT!Q224+OKT!Q224+NOV!Q224+DES!Q224</f>
        <v>0</v>
      </c>
      <c r="S224" s="336">
        <f t="shared" si="22"/>
        <v>0.99968994651577392</v>
      </c>
      <c r="T224" s="336">
        <f t="shared" si="23"/>
        <v>0.84681862374419359</v>
      </c>
      <c r="U224" s="336">
        <f t="shared" si="24"/>
        <v>5.4013179215728635E-5</v>
      </c>
      <c r="V224" s="336">
        <f t="shared" si="25"/>
        <v>0.41761216249746241</v>
      </c>
      <c r="W224" s="336">
        <f t="shared" si="26"/>
        <v>0.34477046668792333</v>
      </c>
      <c r="X224" s="343">
        <f t="shared" si="27"/>
        <v>143.98034015880299</v>
      </c>
      <c r="Y224" s="344" t="str">
        <f t="shared" si="21"/>
        <v>Endemis tinggi III</v>
      </c>
      <c r="Z224" s="344" t="s">
        <v>698</v>
      </c>
      <c r="AA224" s="348">
        <v>14839</v>
      </c>
    </row>
    <row r="225" spans="1:27" ht="30" hidden="1" customHeight="1" x14ac:dyDescent="0.3">
      <c r="A225" s="309">
        <v>224</v>
      </c>
      <c r="B225" s="309">
        <v>4</v>
      </c>
      <c r="C225" s="310" t="s">
        <v>251</v>
      </c>
      <c r="D225" s="310" t="s">
        <v>255</v>
      </c>
      <c r="E225" s="325">
        <f>'REKAP 1 KAB'!E225</f>
        <v>147921</v>
      </c>
      <c r="F225" s="311">
        <f>JAN!E225+FEB!E225+MAR!E225+APR!E225+MEI!E225+JUN!E225+JUL!E225+AGS!E225+SEPT!E225+OKT!E225+NOV!E225+DES!E225</f>
        <v>31274</v>
      </c>
      <c r="G225" s="311">
        <f>JAN!F225+FEB!F225+MAR!F225+APR!F225+MEI!F225+JUN!F225+JUL!F225+AGS!F225+SEPT!F225+OKT!F225+NOV!F225+DES!F225</f>
        <v>27181</v>
      </c>
      <c r="H225" s="311">
        <f>JAN!G225+FEB!G225+MAR!G225+APR!G225+MEI!G225+JUN!G225+JUL!G225+AGS!G225+SEPT!G225+OKT!G225+NOV!G225+DES!G225</f>
        <v>2646</v>
      </c>
      <c r="I225" s="311">
        <f>JAN!H225+FEB!H225+MAR!H225+APR!H225+MEI!H225+JUN!H225+JUL!H225+AGS!H225+SEPT!H225+OKT!H225+NOV!H225+DES!H225</f>
        <v>29827</v>
      </c>
      <c r="J225" s="311">
        <f>JAN!I225+FEB!I225+MAR!I225+APR!I225+MEI!I225+JUN!I225+JUL!I225+AGS!I225+SEPT!I225+OKT!I225+NOV!I225+DES!I225</f>
        <v>29599</v>
      </c>
      <c r="K225" s="311">
        <f>JAN!J225+FEB!J225+MAR!J225+APR!J225+MEI!J225+JUN!J225+JUL!J225+AGS!J225+SEPT!J225+OKT!J225+NOV!J225+DES!J225</f>
        <v>3290</v>
      </c>
      <c r="L225" s="311">
        <f>JAN!K225+FEB!K225+MAR!K225+APR!K225+MEI!K225+JUN!K225+JUL!K225+AGS!K225+SEPT!K225+OKT!K225+NOV!K225+DES!K225</f>
        <v>32889</v>
      </c>
      <c r="M225" s="311">
        <f>JAN!L225+FEB!L225+MAR!L225+APR!L225+MEI!L225+JUN!L225+JUL!L225+AGS!L225+SEPT!L225+OKT!L225+NOV!L225+DES!L225</f>
        <v>2315</v>
      </c>
      <c r="N225" s="311">
        <f>JAN!M225+FEB!M225+MAR!M225+APR!M225+MEI!M225+JUN!M225+JUL!M225+AGS!M225+SEPT!M225+OKT!M225+NOV!M225+DES!M225</f>
        <v>1565</v>
      </c>
      <c r="O225" s="311">
        <f>JAN!N225+FEB!N225+MAR!N225+APR!N225+MEI!N225+JUN!N225+JUL!N225+AGS!N225+SEPT!N225+OKT!N225+NOV!N225+DES!N225</f>
        <v>0</v>
      </c>
      <c r="P225" s="311">
        <f>JAN!O225+FEB!O225+MAR!O225+APR!O225+MEI!O225+JUN!O225+JUL!O225+AGS!O225+SEPT!O225+OKT!O225+NOV!O225+DES!O225</f>
        <v>0</v>
      </c>
      <c r="Q225" s="311">
        <f>JAN!P225+FEB!P225+MAR!P225+APR!P225+MEI!P225+JUN!P225+JUL!P225+AGS!P225+SEPT!P225+OKT!P225+NOV!P225+DES!P225</f>
        <v>0</v>
      </c>
      <c r="R225" s="332">
        <f>JAN!Q225+FEB!Q225+MAR!Q225+APR!Q225+MEI!Q225+JUN!Q225+JUL!Q225+AGS!Q225+SEPT!Q225+OKT!Q225+NOV!Q225+DES!Q225</f>
        <v>0</v>
      </c>
      <c r="S225" s="336">
        <f t="shared" si="22"/>
        <v>0.95373153418174839</v>
      </c>
      <c r="T225" s="336">
        <f t="shared" si="23"/>
        <v>0.67602591792656586</v>
      </c>
      <c r="U225" s="336">
        <f t="shared" si="24"/>
        <v>0</v>
      </c>
      <c r="V225" s="336">
        <f t="shared" si="25"/>
        <v>7.0388275715284748E-2</v>
      </c>
      <c r="W225" s="336">
        <f t="shared" si="26"/>
        <v>0.22234165534305475</v>
      </c>
      <c r="X225" s="343">
        <f t="shared" si="27"/>
        <v>15.650245739279752</v>
      </c>
      <c r="Y225" s="344" t="str">
        <f t="shared" si="21"/>
        <v>Endemis tinggi I</v>
      </c>
      <c r="Z225" s="344" t="s">
        <v>633</v>
      </c>
      <c r="AA225" s="348">
        <v>5177</v>
      </c>
    </row>
    <row r="226" spans="1:27" ht="30" hidden="1" customHeight="1" x14ac:dyDescent="0.3">
      <c r="A226" s="309">
        <v>225</v>
      </c>
      <c r="B226" s="309">
        <v>5</v>
      </c>
      <c r="C226" s="310" t="s">
        <v>251</v>
      </c>
      <c r="D226" s="310" t="s">
        <v>256</v>
      </c>
      <c r="E226" s="325">
        <f>'REKAP 1 KAB'!E226</f>
        <v>97412</v>
      </c>
      <c r="F226" s="311">
        <f>JAN!E226+FEB!E226+MAR!E226+APR!E226+MEI!E226+JUN!E226+JUL!E226+AGS!E226+SEPT!E226+OKT!E226+NOV!E226+DES!E226</f>
        <v>3886</v>
      </c>
      <c r="G226" s="311">
        <f>JAN!F226+FEB!F226+MAR!F226+APR!F226+MEI!F226+JUN!F226+JUL!F226+AGS!F226+SEPT!F226+OKT!F226+NOV!F226+DES!F226</f>
        <v>3601</v>
      </c>
      <c r="H226" s="311">
        <f>JAN!G226+FEB!G226+MAR!G226+APR!G226+MEI!G226+JUN!G226+JUL!G226+AGS!G226+SEPT!G226+OKT!G226+NOV!G226+DES!G226</f>
        <v>272</v>
      </c>
      <c r="I226" s="311">
        <f>JAN!H226+FEB!H226+MAR!H226+APR!H226+MEI!H226+JUN!H226+JUL!H226+AGS!H226+SEPT!H226+OKT!H226+NOV!H226+DES!H226</f>
        <v>3873</v>
      </c>
      <c r="J226" s="311">
        <f>JAN!I226+FEB!I226+MAR!I226+APR!I226+MEI!I226+JUN!I226+JUL!I226+AGS!I226+SEPT!I226+OKT!I226+NOV!I226+DES!I226</f>
        <v>3721</v>
      </c>
      <c r="K226" s="311">
        <f>JAN!J226+FEB!J226+MAR!J226+APR!J226+MEI!J226+JUN!J226+JUL!J226+AGS!J226+SEPT!J226+OKT!J226+NOV!J226+DES!J226</f>
        <v>394</v>
      </c>
      <c r="L226" s="311">
        <f>JAN!K226+FEB!K226+MAR!K226+APR!K226+MEI!K226+JUN!K226+JUL!K226+AGS!K226+SEPT!K226+OKT!K226+NOV!K226+DES!K226</f>
        <v>4115</v>
      </c>
      <c r="M226" s="311">
        <f>JAN!L226+FEB!L226+MAR!L226+APR!L226+MEI!L226+JUN!L226+JUL!L226+AGS!L226+SEPT!L226+OKT!L226+NOV!L226+DES!L226</f>
        <v>5306</v>
      </c>
      <c r="N226" s="311">
        <f>JAN!M226+FEB!M226+MAR!M226+APR!M226+MEI!M226+JUN!M226+JUL!M226+AGS!M226+SEPT!M226+OKT!M226+NOV!M226+DES!M226</f>
        <v>4965</v>
      </c>
      <c r="O226" s="311">
        <f>JAN!N226+FEB!N226+MAR!N226+APR!N226+MEI!N226+JUN!N226+JUL!N226+AGS!N226+SEPT!N226+OKT!N226+NOV!N226+DES!N226</f>
        <v>0</v>
      </c>
      <c r="P226" s="311">
        <f>JAN!O226+FEB!O226+MAR!O226+APR!O226+MEI!O226+JUN!O226+JUL!O226+AGS!O226+SEPT!O226+OKT!O226+NOV!O226+DES!O226</f>
        <v>0</v>
      </c>
      <c r="Q226" s="311">
        <f>JAN!P226+FEB!P226+MAR!P226+APR!P226+MEI!P226+JUN!P226+JUL!P226+AGS!P226+SEPT!P226+OKT!P226+NOV!P226+DES!P226</f>
        <v>0</v>
      </c>
      <c r="R226" s="332">
        <f>JAN!Q226+FEB!Q226+MAR!Q226+APR!Q226+MEI!Q226+JUN!Q226+JUL!Q226+AGS!Q226+SEPT!Q226+OKT!Q226+NOV!Q226+DES!Q226</f>
        <v>0</v>
      </c>
      <c r="S226" s="336">
        <f t="shared" si="22"/>
        <v>0.99665465774575401</v>
      </c>
      <c r="T226" s="336">
        <f t="shared" si="23"/>
        <v>0.93573313230305311</v>
      </c>
      <c r="U226" s="336">
        <f t="shared" si="24"/>
        <v>0</v>
      </c>
      <c r="V226" s="336">
        <f t="shared" si="25"/>
        <v>1.2894289185905226</v>
      </c>
      <c r="W226" s="336">
        <f t="shared" si="26"/>
        <v>4.224325545107379E-2</v>
      </c>
      <c r="X226" s="343">
        <f t="shared" si="27"/>
        <v>54.469675194021271</v>
      </c>
      <c r="Y226" s="344" t="str">
        <f t="shared" si="21"/>
        <v>Endemis tinggi II</v>
      </c>
      <c r="Z226" s="344" t="s">
        <v>698</v>
      </c>
      <c r="AA226" s="348">
        <v>13091</v>
      </c>
    </row>
    <row r="227" spans="1:27" ht="30" hidden="1" customHeight="1" x14ac:dyDescent="0.3">
      <c r="A227" s="309">
        <v>226</v>
      </c>
      <c r="B227" s="309">
        <v>6</v>
      </c>
      <c r="C227" s="310" t="s">
        <v>251</v>
      </c>
      <c r="D227" s="310" t="s">
        <v>257</v>
      </c>
      <c r="E227" s="325">
        <f>'REKAP 1 KAB'!E227</f>
        <v>148404</v>
      </c>
      <c r="F227" s="311">
        <f>JAN!E227+FEB!E227+MAR!E227+APR!E227+MEI!E227+JUN!E227+JUL!E227+AGS!E227+SEPT!E227+OKT!E227+NOV!E227+DES!E227</f>
        <v>2049</v>
      </c>
      <c r="G227" s="311">
        <f>JAN!F227+FEB!F227+MAR!F227+APR!F227+MEI!F227+JUN!F227+JUL!F227+AGS!F227+SEPT!F227+OKT!F227+NOV!F227+DES!F227</f>
        <v>2010</v>
      </c>
      <c r="H227" s="311">
        <f>JAN!G227+FEB!G227+MAR!G227+APR!G227+MEI!G227+JUN!G227+JUL!G227+AGS!G227+SEPT!G227+OKT!G227+NOV!G227+DES!G227</f>
        <v>39</v>
      </c>
      <c r="I227" s="311">
        <f>JAN!H227+FEB!H227+MAR!H227+APR!H227+MEI!H227+JUN!H227+JUL!H227+AGS!H227+SEPT!H227+OKT!H227+NOV!H227+DES!H227</f>
        <v>2049</v>
      </c>
      <c r="J227" s="311">
        <f>JAN!I227+FEB!I227+MAR!I227+APR!I227+MEI!I227+JUN!I227+JUL!I227+AGS!I227+SEPT!I227+OKT!I227+NOV!I227+DES!I227</f>
        <v>2545</v>
      </c>
      <c r="K227" s="311">
        <f>JAN!J227+FEB!J227+MAR!J227+APR!J227+MEI!J227+JUN!J227+JUL!J227+AGS!J227+SEPT!J227+OKT!J227+NOV!J227+DES!J227</f>
        <v>201</v>
      </c>
      <c r="L227" s="311">
        <f>JAN!K227+FEB!K227+MAR!K227+APR!K227+MEI!K227+JUN!K227+JUL!K227+AGS!K227+SEPT!K227+OKT!K227+NOV!K227+DES!K227</f>
        <v>2746</v>
      </c>
      <c r="M227" s="311">
        <f>JAN!L227+FEB!L227+MAR!L227+APR!L227+MEI!L227+JUN!L227+JUL!L227+AGS!L227+SEPT!L227+OKT!L227+NOV!L227+DES!L227</f>
        <v>238</v>
      </c>
      <c r="N227" s="311">
        <f>JAN!M227+FEB!M227+MAR!M227+APR!M227+MEI!M227+JUN!M227+JUL!M227+AGS!M227+SEPT!M227+OKT!M227+NOV!M227+DES!M227</f>
        <v>232</v>
      </c>
      <c r="O227" s="311">
        <f>JAN!N227+FEB!N227+MAR!N227+APR!N227+MEI!N227+JUN!N227+JUL!N227+AGS!N227+SEPT!N227+OKT!N227+NOV!N227+DES!N227</f>
        <v>6</v>
      </c>
      <c r="P227" s="311">
        <f>JAN!O227+FEB!O227+MAR!O227+APR!O227+MEI!O227+JUN!O227+JUL!O227+AGS!O227+SEPT!O227+OKT!O227+NOV!O227+DES!O227</f>
        <v>2</v>
      </c>
      <c r="Q227" s="311">
        <f>JAN!P227+FEB!P227+MAR!P227+APR!P227+MEI!P227+JUN!P227+JUL!P227+AGS!P227+SEPT!P227+OKT!P227+NOV!P227+DES!P227</f>
        <v>0</v>
      </c>
      <c r="R227" s="332">
        <f>JAN!Q227+FEB!Q227+MAR!Q227+APR!Q227+MEI!Q227+JUN!Q227+JUL!Q227+AGS!Q227+SEPT!Q227+OKT!Q227+NOV!Q227+DES!Q227</f>
        <v>0</v>
      </c>
      <c r="S227" s="336">
        <f t="shared" si="22"/>
        <v>1</v>
      </c>
      <c r="T227" s="336">
        <f t="shared" si="23"/>
        <v>0.97478991596638653</v>
      </c>
      <c r="U227" s="336">
        <f t="shared" si="24"/>
        <v>2.5210084033613446E-2</v>
      </c>
      <c r="V227" s="336">
        <f t="shared" si="25"/>
        <v>8.6671522214129645E-2</v>
      </c>
      <c r="W227" s="336">
        <f t="shared" si="26"/>
        <v>1.8503544378857713E-2</v>
      </c>
      <c r="X227" s="343">
        <f t="shared" si="27"/>
        <v>1.6037303576723001</v>
      </c>
      <c r="Y227" s="344" t="str">
        <f t="shared" si="21"/>
        <v>Endemis sedang</v>
      </c>
      <c r="Z227" s="344" t="s">
        <v>601</v>
      </c>
      <c r="AA227" s="348">
        <v>576</v>
      </c>
    </row>
    <row r="228" spans="1:27" ht="30" hidden="1" customHeight="1" x14ac:dyDescent="0.3">
      <c r="A228" s="309">
        <v>227</v>
      </c>
      <c r="B228" s="309">
        <v>7</v>
      </c>
      <c r="C228" s="310" t="s">
        <v>251</v>
      </c>
      <c r="D228" s="310" t="s">
        <v>258</v>
      </c>
      <c r="E228" s="325">
        <f>'REKAP 1 KAB'!E228</f>
        <v>173392</v>
      </c>
      <c r="F228" s="311">
        <f>JAN!E228+FEB!E228+MAR!E228+APR!E228+MEI!E228+JUN!E228+JUL!E228+AGS!E228+SEPT!E228+OKT!E228+NOV!E228+DES!E228</f>
        <v>986</v>
      </c>
      <c r="G228" s="311">
        <f>JAN!F228+FEB!F228+MAR!F228+APR!F228+MEI!F228+JUN!F228+JUL!F228+AGS!F228+SEPT!F228+OKT!F228+NOV!F228+DES!F228</f>
        <v>881</v>
      </c>
      <c r="H228" s="311">
        <f>JAN!G228+FEB!G228+MAR!G228+APR!G228+MEI!G228+JUN!G228+JUL!G228+AGS!G228+SEPT!G228+OKT!G228+NOV!G228+DES!G228</f>
        <v>78</v>
      </c>
      <c r="I228" s="311">
        <f>JAN!H228+FEB!H228+MAR!H228+APR!H228+MEI!H228+JUN!H228+JUL!H228+AGS!H228+SEPT!H228+OKT!H228+NOV!H228+DES!H228</f>
        <v>959</v>
      </c>
      <c r="J228" s="311">
        <f>JAN!I228+FEB!I228+MAR!I228+APR!I228+MEI!I228+JUN!I228+JUL!I228+AGS!I228+SEPT!I228+OKT!I228+NOV!I228+DES!I228</f>
        <v>881</v>
      </c>
      <c r="K228" s="311">
        <f>JAN!J228+FEB!J228+MAR!J228+APR!J228+MEI!J228+JUN!J228+JUL!J228+AGS!J228+SEPT!J228+OKT!J228+NOV!J228+DES!J228</f>
        <v>78</v>
      </c>
      <c r="L228" s="311">
        <f>JAN!K228+FEB!K228+MAR!K228+APR!K228+MEI!K228+JUN!K228+JUL!K228+AGS!K228+SEPT!K228+OKT!K228+NOV!K228+DES!K228</f>
        <v>959</v>
      </c>
      <c r="M228" s="311">
        <f>JAN!L228+FEB!L228+MAR!L228+APR!L228+MEI!L228+JUN!L228+JUL!L228+AGS!L228+SEPT!L228+OKT!L228+NOV!L228+DES!L228</f>
        <v>239</v>
      </c>
      <c r="N228" s="311">
        <f>JAN!M228+FEB!M228+MAR!M228+APR!M228+MEI!M228+JUN!M228+JUL!M228+AGS!M228+SEPT!M228+OKT!M228+NOV!M228+DES!M228</f>
        <v>239</v>
      </c>
      <c r="O228" s="311">
        <f>JAN!N228+FEB!N228+MAR!N228+APR!N228+MEI!N228+JUN!N228+JUL!N228+AGS!N228+SEPT!N228+OKT!N228+NOV!N228+DES!N228</f>
        <v>0</v>
      </c>
      <c r="P228" s="311">
        <f>JAN!O228+FEB!O228+MAR!O228+APR!O228+MEI!O228+JUN!O228+JUL!O228+AGS!O228+SEPT!O228+OKT!O228+NOV!O228+DES!O228</f>
        <v>0</v>
      </c>
      <c r="Q228" s="311">
        <f>JAN!P228+FEB!P228+MAR!P228+APR!P228+MEI!P228+JUN!P228+JUL!P228+AGS!P228+SEPT!P228+OKT!P228+NOV!P228+DES!P228</f>
        <v>0</v>
      </c>
      <c r="R228" s="332">
        <f>JAN!Q228+FEB!Q228+MAR!Q228+APR!Q228+MEI!Q228+JUN!Q228+JUL!Q228+AGS!Q228+SEPT!Q228+OKT!Q228+NOV!Q228+DES!Q228</f>
        <v>0</v>
      </c>
      <c r="S228" s="336">
        <f t="shared" si="22"/>
        <v>0.97261663286004052</v>
      </c>
      <c r="T228" s="336">
        <f t="shared" si="23"/>
        <v>1</v>
      </c>
      <c r="U228" s="336">
        <f t="shared" si="24"/>
        <v>0</v>
      </c>
      <c r="V228" s="336">
        <f t="shared" si="25"/>
        <v>0.24921793534932221</v>
      </c>
      <c r="W228" s="336">
        <f t="shared" si="26"/>
        <v>5.5308203377318448E-3</v>
      </c>
      <c r="X228" s="343">
        <f t="shared" si="27"/>
        <v>1.3783796253575713</v>
      </c>
      <c r="Y228" s="344" t="str">
        <f t="shared" si="21"/>
        <v>Endemis sedang</v>
      </c>
      <c r="Z228" s="344" t="s">
        <v>633</v>
      </c>
      <c r="AA228" s="348">
        <v>2827</v>
      </c>
    </row>
    <row r="229" spans="1:27" ht="30" hidden="1" customHeight="1" x14ac:dyDescent="0.3">
      <c r="A229" s="309">
        <v>228</v>
      </c>
      <c r="B229" s="309">
        <v>8</v>
      </c>
      <c r="C229" s="310" t="s">
        <v>251</v>
      </c>
      <c r="D229" s="310" t="s">
        <v>259</v>
      </c>
      <c r="E229" s="325">
        <f>'REKAP 1 KAB'!E229</f>
        <v>126113</v>
      </c>
      <c r="F229" s="311">
        <f>JAN!E229+FEB!E229+MAR!E229+APR!E229+MEI!E229+JUN!E229+JUL!E229+AGS!E229+SEPT!E229+OKT!E229+NOV!E229+DES!E229</f>
        <v>2023</v>
      </c>
      <c r="G229" s="311">
        <f>JAN!F229+FEB!F229+MAR!F229+APR!F229+MEI!F229+JUN!F229+JUL!F229+AGS!F229+SEPT!F229+OKT!F229+NOV!F229+DES!F229</f>
        <v>2023</v>
      </c>
      <c r="H229" s="311">
        <f>JAN!G229+FEB!G229+MAR!G229+APR!G229+MEI!G229+JUN!G229+JUL!G229+AGS!G229+SEPT!G229+OKT!G229+NOV!G229+DES!G229</f>
        <v>0</v>
      </c>
      <c r="I229" s="311">
        <f>JAN!H229+FEB!H229+MAR!H229+APR!H229+MEI!H229+JUN!H229+JUL!H229+AGS!H229+SEPT!H229+OKT!H229+NOV!H229+DES!H229</f>
        <v>2023</v>
      </c>
      <c r="J229" s="311">
        <f>JAN!I229+FEB!I229+MAR!I229+APR!I229+MEI!I229+JUN!I229+JUL!I229+AGS!I229+SEPT!I229+OKT!I229+NOV!I229+DES!I229</f>
        <v>2023</v>
      </c>
      <c r="K229" s="311">
        <f>JAN!J229+FEB!J229+MAR!J229+APR!J229+MEI!J229+JUN!J229+JUL!J229+AGS!J229+SEPT!J229+OKT!J229+NOV!J229+DES!J229</f>
        <v>0</v>
      </c>
      <c r="L229" s="311">
        <f>JAN!K229+FEB!K229+MAR!K229+APR!K229+MEI!K229+JUN!K229+JUL!K229+AGS!K229+SEPT!K229+OKT!K229+NOV!K229+DES!K229</f>
        <v>2023</v>
      </c>
      <c r="M229" s="311">
        <f>JAN!L229+FEB!L229+MAR!L229+APR!L229+MEI!L229+JUN!L229+JUL!L229+AGS!L229+SEPT!L229+OKT!L229+NOV!L229+DES!L229</f>
        <v>294</v>
      </c>
      <c r="N229" s="311">
        <f>JAN!M229+FEB!M229+MAR!M229+APR!M229+MEI!M229+JUN!M229+JUL!M229+AGS!M229+SEPT!M229+OKT!M229+NOV!M229+DES!M229</f>
        <v>286</v>
      </c>
      <c r="O229" s="311">
        <f>JAN!N229+FEB!N229+MAR!N229+APR!N229+MEI!N229+JUN!N229+JUL!N229+AGS!N229+SEPT!N229+OKT!N229+NOV!N229+DES!N229</f>
        <v>0</v>
      </c>
      <c r="P229" s="311">
        <f>JAN!O229+FEB!O229+MAR!O229+APR!O229+MEI!O229+JUN!O229+JUL!O229+AGS!O229+SEPT!O229+OKT!O229+NOV!O229+DES!O229</f>
        <v>0</v>
      </c>
      <c r="Q229" s="311">
        <f>JAN!P229+FEB!P229+MAR!P229+APR!P229+MEI!P229+JUN!P229+JUL!P229+AGS!P229+SEPT!P229+OKT!P229+NOV!P229+DES!P229</f>
        <v>0</v>
      </c>
      <c r="R229" s="332">
        <f>JAN!Q229+FEB!Q229+MAR!Q229+APR!Q229+MEI!Q229+JUN!Q229+JUL!Q229+AGS!Q229+SEPT!Q229+OKT!Q229+NOV!Q229+DES!Q229</f>
        <v>0</v>
      </c>
      <c r="S229" s="336">
        <f t="shared" si="22"/>
        <v>1</v>
      </c>
      <c r="T229" s="336">
        <f t="shared" si="23"/>
        <v>0.97278911564625847</v>
      </c>
      <c r="U229" s="336">
        <f t="shared" si="24"/>
        <v>0</v>
      </c>
      <c r="V229" s="336">
        <f t="shared" si="25"/>
        <v>0.1453287197231834</v>
      </c>
      <c r="W229" s="336">
        <f t="shared" si="26"/>
        <v>1.6041169427418268E-2</v>
      </c>
      <c r="X229" s="343">
        <f t="shared" si="27"/>
        <v>2.3312426157493675</v>
      </c>
      <c r="Y229" s="344" t="str">
        <f t="shared" si="21"/>
        <v>Endemis sedang</v>
      </c>
      <c r="Z229" s="344" t="s">
        <v>966</v>
      </c>
      <c r="AA229" s="348">
        <v>816</v>
      </c>
    </row>
    <row r="230" spans="1:27" ht="30" hidden="1" customHeight="1" x14ac:dyDescent="0.3">
      <c r="A230" s="309">
        <v>229</v>
      </c>
      <c r="B230" s="309">
        <v>9</v>
      </c>
      <c r="C230" s="310" t="s">
        <v>251</v>
      </c>
      <c r="D230" s="310" t="s">
        <v>260</v>
      </c>
      <c r="E230" s="325">
        <f>'REKAP 1 KAB'!E230</f>
        <v>215493</v>
      </c>
      <c r="F230" s="311">
        <f>JAN!E230+FEB!E230+MAR!E230+APR!E230+MEI!E230+JUN!E230+JUL!E230+AGS!E230+SEPT!E230+OKT!E230+NOV!E230+DES!E230</f>
        <v>142184</v>
      </c>
      <c r="G230" s="311">
        <f>JAN!F230+FEB!F230+MAR!F230+APR!F230+MEI!F230+JUN!F230+JUL!F230+AGS!F230+SEPT!F230+OKT!F230+NOV!F230+DES!F230</f>
        <v>127611</v>
      </c>
      <c r="H230" s="311">
        <f>JAN!G230+FEB!G230+MAR!G230+APR!G230+MEI!G230+JUN!G230+JUL!G230+AGS!G230+SEPT!G230+OKT!G230+NOV!G230+DES!G230</f>
        <v>11754</v>
      </c>
      <c r="I230" s="311">
        <f>JAN!H230+FEB!H230+MAR!H230+APR!H230+MEI!H230+JUN!H230+JUL!H230+AGS!H230+SEPT!H230+OKT!H230+NOV!H230+DES!H230</f>
        <v>139365</v>
      </c>
      <c r="J230" s="311">
        <f>JAN!I230+FEB!I230+MAR!I230+APR!I230+MEI!I230+JUN!I230+JUL!I230+AGS!I230+SEPT!I230+OKT!I230+NOV!I230+DES!I230</f>
        <v>139403</v>
      </c>
      <c r="K230" s="311">
        <f>JAN!J230+FEB!J230+MAR!J230+APR!J230+MEI!J230+JUN!J230+JUL!J230+AGS!J230+SEPT!J230+OKT!J230+NOV!J230+DES!J230</f>
        <v>13528</v>
      </c>
      <c r="L230" s="311">
        <f>JAN!K230+FEB!K230+MAR!K230+APR!K230+MEI!K230+JUN!K230+JUL!K230+AGS!K230+SEPT!K230+OKT!K230+NOV!K230+DES!K230</f>
        <v>152931</v>
      </c>
      <c r="M230" s="311">
        <f>JAN!L230+FEB!L230+MAR!L230+APR!L230+MEI!L230+JUN!L230+JUL!L230+AGS!L230+SEPT!L230+OKT!L230+NOV!L230+DES!L230</f>
        <v>64640</v>
      </c>
      <c r="N230" s="311">
        <f>JAN!M230+FEB!M230+MAR!M230+APR!M230+MEI!M230+JUN!M230+JUL!M230+AGS!M230+SEPT!M230+OKT!M230+NOV!M230+DES!M230</f>
        <v>63973</v>
      </c>
      <c r="O230" s="311">
        <f>JAN!N230+FEB!N230+MAR!N230+APR!N230+MEI!N230+JUN!N230+JUL!N230+AGS!N230+SEPT!N230+OKT!N230+NOV!N230+DES!N230</f>
        <v>0</v>
      </c>
      <c r="P230" s="311">
        <f>JAN!O230+FEB!O230+MAR!O230+APR!O230+MEI!O230+JUN!O230+JUL!O230+AGS!O230+SEPT!O230+OKT!O230+NOV!O230+DES!O230</f>
        <v>0</v>
      </c>
      <c r="Q230" s="311">
        <f>JAN!P230+FEB!P230+MAR!P230+APR!P230+MEI!P230+JUN!P230+JUL!P230+AGS!P230+SEPT!P230+OKT!P230+NOV!P230+DES!P230</f>
        <v>0</v>
      </c>
      <c r="R230" s="332">
        <f>JAN!Q230+FEB!Q230+MAR!Q230+APR!Q230+MEI!Q230+JUN!Q230+JUL!Q230+AGS!Q230+SEPT!Q230+OKT!Q230+NOV!Q230+DES!Q230</f>
        <v>0</v>
      </c>
      <c r="S230" s="336">
        <f t="shared" si="22"/>
        <v>0.98017357789906034</v>
      </c>
      <c r="T230" s="336">
        <f t="shared" si="23"/>
        <v>0.98968131188118813</v>
      </c>
      <c r="U230" s="336">
        <f t="shared" si="24"/>
        <v>0</v>
      </c>
      <c r="V230" s="336">
        <f t="shared" si="25"/>
        <v>0.42267427794234003</v>
      </c>
      <c r="W230" s="336">
        <f t="shared" si="26"/>
        <v>0.70967966476869315</v>
      </c>
      <c r="X230" s="343">
        <f t="shared" si="27"/>
        <v>299.96333987646926</v>
      </c>
      <c r="Y230" s="344" t="str">
        <f t="shared" si="21"/>
        <v>Endemis tinggi III</v>
      </c>
      <c r="Z230" s="344" t="s">
        <v>698</v>
      </c>
      <c r="AA230" s="348">
        <v>37025</v>
      </c>
    </row>
    <row r="231" spans="1:27" ht="30" hidden="1" customHeight="1" x14ac:dyDescent="0.3">
      <c r="A231" s="309">
        <v>230</v>
      </c>
      <c r="B231" s="309">
        <v>10</v>
      </c>
      <c r="C231" s="310" t="s">
        <v>251</v>
      </c>
      <c r="D231" s="310" t="s">
        <v>261</v>
      </c>
      <c r="E231" s="325">
        <f>'REKAP 1 KAB'!E231</f>
        <v>67717</v>
      </c>
      <c r="F231" s="311">
        <f>JAN!E231+FEB!E231+MAR!E231+APR!E231+MEI!E231+JUN!E231+JUL!E231+AGS!E231+SEPT!E231+OKT!E231+NOV!E231+DES!E231</f>
        <v>16258</v>
      </c>
      <c r="G231" s="311">
        <f>JAN!F231+FEB!F231+MAR!F231+APR!F231+MEI!F231+JUN!F231+JUL!F231+AGS!F231+SEPT!F231+OKT!F231+NOV!F231+DES!F231</f>
        <v>12270</v>
      </c>
      <c r="H231" s="311">
        <f>JAN!G231+FEB!G231+MAR!G231+APR!G231+MEI!G231+JUN!G231+JUL!G231+AGS!G231+SEPT!G231+OKT!G231+NOV!G231+DES!G231</f>
        <v>3250</v>
      </c>
      <c r="I231" s="311">
        <f>JAN!H231+FEB!H231+MAR!H231+APR!H231+MEI!H231+JUN!H231+JUL!H231+AGS!H231+SEPT!H231+OKT!H231+NOV!H231+DES!H231</f>
        <v>15520</v>
      </c>
      <c r="J231" s="311">
        <f>JAN!I231+FEB!I231+MAR!I231+APR!I231+MEI!I231+JUN!I231+JUL!I231+AGS!I231+SEPT!I231+OKT!I231+NOV!I231+DES!I231</f>
        <v>14192</v>
      </c>
      <c r="K231" s="311">
        <f>JAN!J231+FEB!J231+MAR!J231+APR!J231+MEI!J231+JUN!J231+JUL!J231+AGS!J231+SEPT!J231+OKT!J231+NOV!J231+DES!J231</f>
        <v>4857</v>
      </c>
      <c r="L231" s="311">
        <f>JAN!K231+FEB!K231+MAR!K231+APR!K231+MEI!K231+JUN!K231+JUL!K231+AGS!K231+SEPT!K231+OKT!K231+NOV!K231+DES!K231</f>
        <v>19049</v>
      </c>
      <c r="M231" s="311">
        <f>JAN!L231+FEB!L231+MAR!L231+APR!L231+MEI!L231+JUN!L231+JUL!L231+AGS!L231+SEPT!L231+OKT!L231+NOV!L231+DES!L231</f>
        <v>8730</v>
      </c>
      <c r="N231" s="311">
        <f>JAN!M231+FEB!M231+MAR!M231+APR!M231+MEI!M231+JUN!M231+JUL!M231+AGS!M231+SEPT!M231+OKT!M231+NOV!M231+DES!M231</f>
        <v>7623</v>
      </c>
      <c r="O231" s="311">
        <f>JAN!N231+FEB!N231+MAR!N231+APR!N231+MEI!N231+JUN!N231+JUL!N231+AGS!N231+SEPT!N231+OKT!N231+NOV!N231+DES!N231</f>
        <v>0</v>
      </c>
      <c r="P231" s="311">
        <f>JAN!O231+FEB!O231+MAR!O231+APR!O231+MEI!O231+JUN!O231+JUL!O231+AGS!O231+SEPT!O231+OKT!O231+NOV!O231+DES!O231</f>
        <v>0</v>
      </c>
      <c r="Q231" s="311">
        <f>JAN!P231+FEB!P231+MAR!P231+APR!P231+MEI!P231+JUN!P231+JUL!P231+AGS!P231+SEPT!P231+OKT!P231+NOV!P231+DES!P231</f>
        <v>0</v>
      </c>
      <c r="R231" s="332">
        <f>JAN!Q231+FEB!Q231+MAR!Q231+APR!Q231+MEI!Q231+JUN!Q231+JUL!Q231+AGS!Q231+SEPT!Q231+OKT!Q231+NOV!Q231+DES!Q231</f>
        <v>0</v>
      </c>
      <c r="S231" s="336">
        <f t="shared" si="22"/>
        <v>0.95460696272604262</v>
      </c>
      <c r="T231" s="336">
        <f t="shared" si="23"/>
        <v>0.8731958762886598</v>
      </c>
      <c r="U231" s="336">
        <f t="shared" si="24"/>
        <v>0</v>
      </c>
      <c r="V231" s="336">
        <f t="shared" si="25"/>
        <v>0.45829177384639613</v>
      </c>
      <c r="W231" s="336">
        <f t="shared" si="26"/>
        <v>0.28130307013010025</v>
      </c>
      <c r="X231" s="343">
        <f t="shared" si="27"/>
        <v>128.91888299836083</v>
      </c>
      <c r="Y231" s="344" t="str">
        <f t="shared" si="21"/>
        <v>Endemis tinggi III</v>
      </c>
      <c r="Z231" s="344" t="s">
        <v>698</v>
      </c>
      <c r="AA231" s="348">
        <v>10442</v>
      </c>
    </row>
    <row r="232" spans="1:27" ht="30" hidden="1" customHeight="1" x14ac:dyDescent="0.3">
      <c r="A232" s="309">
        <v>231</v>
      </c>
      <c r="B232" s="309">
        <v>11</v>
      </c>
      <c r="C232" s="310" t="s">
        <v>251</v>
      </c>
      <c r="D232" s="310" t="s">
        <v>262</v>
      </c>
      <c r="E232" s="325">
        <f>'REKAP 1 KAB'!E232</f>
        <v>99599</v>
      </c>
      <c r="F232" s="311">
        <f>JAN!E232+FEB!E232+MAR!E232+APR!E232+MEI!E232+JUN!E232+JUL!E232+AGS!E232+SEPT!E232+OKT!E232+NOV!E232+DES!E232</f>
        <v>18161</v>
      </c>
      <c r="G232" s="311">
        <f>JAN!F232+FEB!F232+MAR!F232+APR!F232+MEI!F232+JUN!F232+JUL!F232+AGS!F232+SEPT!F232+OKT!F232+NOV!F232+DES!F232</f>
        <v>15104</v>
      </c>
      <c r="H232" s="311">
        <f>JAN!G232+FEB!G232+MAR!G232+APR!G232+MEI!G232+JUN!G232+JUL!G232+AGS!G232+SEPT!G232+OKT!G232+NOV!G232+DES!G232</f>
        <v>2793</v>
      </c>
      <c r="I232" s="311">
        <f>JAN!H232+FEB!H232+MAR!H232+APR!H232+MEI!H232+JUN!H232+JUL!H232+AGS!H232+SEPT!H232+OKT!H232+NOV!H232+DES!H232</f>
        <v>17897</v>
      </c>
      <c r="J232" s="311">
        <f>JAN!I232+FEB!I232+MAR!I232+APR!I232+MEI!I232+JUN!I232+JUL!I232+AGS!I232+SEPT!I232+OKT!I232+NOV!I232+DES!I232</f>
        <v>15842</v>
      </c>
      <c r="K232" s="311">
        <f>JAN!J232+FEB!J232+MAR!J232+APR!J232+MEI!J232+JUN!J232+JUL!J232+AGS!J232+SEPT!J232+OKT!J232+NOV!J232+DES!J232</f>
        <v>2964</v>
      </c>
      <c r="L232" s="311">
        <f>JAN!K232+FEB!K232+MAR!K232+APR!K232+MEI!K232+JUN!K232+JUL!K232+AGS!K232+SEPT!K232+OKT!K232+NOV!K232+DES!K232</f>
        <v>18806</v>
      </c>
      <c r="M232" s="311">
        <f>JAN!L232+FEB!L232+MAR!L232+APR!L232+MEI!L232+JUN!L232+JUL!L232+AGS!L232+SEPT!L232+OKT!L232+NOV!L232+DES!L232</f>
        <v>1707</v>
      </c>
      <c r="N232" s="311">
        <f>JAN!M232+FEB!M232+MAR!M232+APR!M232+MEI!M232+JUN!M232+JUL!M232+AGS!M232+SEPT!M232+OKT!M232+NOV!M232+DES!M232</f>
        <v>1693</v>
      </c>
      <c r="O232" s="311">
        <f>JAN!N232+FEB!N232+MAR!N232+APR!N232+MEI!N232+JUN!N232+JUL!N232+AGS!N232+SEPT!N232+OKT!N232+NOV!N232+DES!N232</f>
        <v>0</v>
      </c>
      <c r="P232" s="311">
        <f>JAN!O232+FEB!O232+MAR!O232+APR!O232+MEI!O232+JUN!O232+JUL!O232+AGS!O232+SEPT!O232+OKT!O232+NOV!O232+DES!O232</f>
        <v>0</v>
      </c>
      <c r="Q232" s="311">
        <f>JAN!P232+FEB!P232+MAR!P232+APR!P232+MEI!P232+JUN!P232+JUL!P232+AGS!P232+SEPT!P232+OKT!P232+NOV!P232+DES!P232</f>
        <v>0</v>
      </c>
      <c r="R232" s="332">
        <f>JAN!Q232+FEB!Q232+MAR!Q232+APR!Q232+MEI!Q232+JUN!Q232+JUL!Q232+AGS!Q232+SEPT!Q232+OKT!Q232+NOV!Q232+DES!Q232</f>
        <v>0</v>
      </c>
      <c r="S232" s="336">
        <f t="shared" si="22"/>
        <v>0.98546335554209574</v>
      </c>
      <c r="T232" s="336">
        <f t="shared" si="23"/>
        <v>0.99179847685998823</v>
      </c>
      <c r="U232" s="336">
        <f t="shared" si="24"/>
        <v>0</v>
      </c>
      <c r="V232" s="336">
        <f t="shared" si="25"/>
        <v>9.0768903541422946E-2</v>
      </c>
      <c r="W232" s="336">
        <f t="shared" si="26"/>
        <v>0.18881715679876304</v>
      </c>
      <c r="X232" s="343">
        <f t="shared" si="27"/>
        <v>17.138726292432654</v>
      </c>
      <c r="Y232" s="344" t="str">
        <f t="shared" si="21"/>
        <v>Endemis tinggi I</v>
      </c>
      <c r="Z232" s="344" t="s">
        <v>696</v>
      </c>
      <c r="AA232" s="348">
        <v>4980</v>
      </c>
    </row>
    <row r="233" spans="1:27" ht="30" hidden="1" customHeight="1" x14ac:dyDescent="0.3">
      <c r="A233" s="309">
        <v>232</v>
      </c>
      <c r="B233" s="309">
        <v>12</v>
      </c>
      <c r="C233" s="310" t="s">
        <v>251</v>
      </c>
      <c r="D233" s="310" t="s">
        <v>263</v>
      </c>
      <c r="E233" s="325">
        <f>'REKAP 1 KAB'!E233</f>
        <v>95606</v>
      </c>
      <c r="F233" s="311">
        <f>JAN!E233+FEB!E233+MAR!E233+APR!E233+MEI!E233+JUN!E233+JUL!E233+AGS!E233+SEPT!E233+OKT!E233+NOV!E233+DES!E233</f>
        <v>1940</v>
      </c>
      <c r="G233" s="311">
        <f>JAN!F233+FEB!F233+MAR!F233+APR!F233+MEI!F233+JUN!F233+JUL!F233+AGS!F233+SEPT!F233+OKT!F233+NOV!F233+DES!F233</f>
        <v>301</v>
      </c>
      <c r="H233" s="311">
        <f>JAN!G233+FEB!G233+MAR!G233+APR!G233+MEI!G233+JUN!G233+JUL!G233+AGS!G233+SEPT!G233+OKT!G233+NOV!G233+DES!G233</f>
        <v>1579</v>
      </c>
      <c r="I233" s="311">
        <f>JAN!H233+FEB!H233+MAR!H233+APR!H233+MEI!H233+JUN!H233+JUL!H233+AGS!H233+SEPT!H233+OKT!H233+NOV!H233+DES!H233</f>
        <v>1880</v>
      </c>
      <c r="J233" s="311">
        <f>JAN!I233+FEB!I233+MAR!I233+APR!I233+MEI!I233+JUN!I233+JUL!I233+AGS!I233+SEPT!I233+OKT!I233+NOV!I233+DES!I233</f>
        <v>440</v>
      </c>
      <c r="K233" s="311">
        <f>JAN!J233+FEB!J233+MAR!J233+APR!J233+MEI!J233+JUN!J233+JUL!J233+AGS!J233+SEPT!J233+OKT!J233+NOV!J233+DES!J233</f>
        <v>1673</v>
      </c>
      <c r="L233" s="311">
        <f>JAN!K233+FEB!K233+MAR!K233+APR!K233+MEI!K233+JUN!K233+JUL!K233+AGS!K233+SEPT!K233+OKT!K233+NOV!K233+DES!K233</f>
        <v>2113</v>
      </c>
      <c r="M233" s="311">
        <f>JAN!L233+FEB!L233+MAR!L233+APR!L233+MEI!L233+JUN!L233+JUL!L233+AGS!L233+SEPT!L233+OKT!L233+NOV!L233+DES!L233</f>
        <v>1118</v>
      </c>
      <c r="N233" s="311">
        <f>JAN!M233+FEB!M233+MAR!M233+APR!M233+MEI!M233+JUN!M233+JUL!M233+AGS!M233+SEPT!M233+OKT!M233+NOV!M233+DES!M233</f>
        <v>1033</v>
      </c>
      <c r="O233" s="311">
        <f>JAN!N233+FEB!N233+MAR!N233+APR!N233+MEI!N233+JUN!N233+JUL!N233+AGS!N233+SEPT!N233+OKT!N233+NOV!N233+DES!N233</f>
        <v>0</v>
      </c>
      <c r="P233" s="311">
        <f>JAN!O233+FEB!O233+MAR!O233+APR!O233+MEI!O233+JUN!O233+JUL!O233+AGS!O233+SEPT!O233+OKT!O233+NOV!O233+DES!O233</f>
        <v>0</v>
      </c>
      <c r="Q233" s="311">
        <f>JAN!P233+FEB!P233+MAR!P233+APR!P233+MEI!P233+JUN!P233+JUL!P233+AGS!P233+SEPT!P233+OKT!P233+NOV!P233+DES!P233</f>
        <v>0</v>
      </c>
      <c r="R233" s="332">
        <f>JAN!Q233+FEB!Q233+MAR!Q233+APR!Q233+MEI!Q233+JUN!Q233+JUL!Q233+AGS!Q233+SEPT!Q233+OKT!Q233+NOV!Q233+DES!Q233</f>
        <v>0</v>
      </c>
      <c r="S233" s="336">
        <f t="shared" si="22"/>
        <v>0.96907216494845361</v>
      </c>
      <c r="T233" s="336">
        <f t="shared" si="23"/>
        <v>0.92397137745974955</v>
      </c>
      <c r="U233" s="336">
        <f t="shared" si="24"/>
        <v>0</v>
      </c>
      <c r="V233" s="336">
        <f t="shared" si="25"/>
        <v>0.5291055371509702</v>
      </c>
      <c r="W233" s="336">
        <f t="shared" si="26"/>
        <v>2.2101123360458549E-2</v>
      </c>
      <c r="X233" s="343">
        <f t="shared" si="27"/>
        <v>11.693826747275276</v>
      </c>
      <c r="Y233" s="344" t="str">
        <f t="shared" si="21"/>
        <v>Endemis tinggi I</v>
      </c>
      <c r="Z233" s="344" t="s">
        <v>698</v>
      </c>
      <c r="AA233" s="348">
        <v>10115</v>
      </c>
    </row>
    <row r="234" spans="1:27" ht="30" hidden="1" customHeight="1" x14ac:dyDescent="0.3">
      <c r="A234" s="309">
        <v>233</v>
      </c>
      <c r="B234" s="309">
        <v>13</v>
      </c>
      <c r="C234" s="310" t="s">
        <v>251</v>
      </c>
      <c r="D234" s="310" t="s">
        <v>264</v>
      </c>
      <c r="E234" s="325">
        <f>'REKAP 1 KAB'!E234</f>
        <v>189092</v>
      </c>
      <c r="F234" s="311">
        <f>JAN!E234+FEB!E234+MAR!E234+APR!E234+MEI!E234+JUN!E234+JUL!E234+AGS!E234+SEPT!E234+OKT!E234+NOV!E234+DES!E234</f>
        <v>8855</v>
      </c>
      <c r="G234" s="311">
        <f>JAN!F234+FEB!F234+MAR!F234+APR!F234+MEI!F234+JUN!F234+JUL!F234+AGS!F234+SEPT!F234+OKT!F234+NOV!F234+DES!F234</f>
        <v>5976</v>
      </c>
      <c r="H234" s="311">
        <f>JAN!G234+FEB!G234+MAR!G234+APR!G234+MEI!G234+JUN!G234+JUL!G234+AGS!G234+SEPT!G234+OKT!G234+NOV!G234+DES!G234</f>
        <v>2879</v>
      </c>
      <c r="I234" s="311">
        <f>JAN!H234+FEB!H234+MAR!H234+APR!H234+MEI!H234+JUN!H234+JUL!H234+AGS!H234+SEPT!H234+OKT!H234+NOV!H234+DES!H234</f>
        <v>8855</v>
      </c>
      <c r="J234" s="311">
        <f>JAN!I234+FEB!I234+MAR!I234+APR!I234+MEI!I234+JUN!I234+JUL!I234+AGS!I234+SEPT!I234+OKT!I234+NOV!I234+DES!I234</f>
        <v>5976</v>
      </c>
      <c r="K234" s="311">
        <f>JAN!J234+FEB!J234+MAR!J234+APR!J234+MEI!J234+JUN!J234+JUL!J234+AGS!J234+SEPT!J234+OKT!J234+NOV!J234+DES!J234</f>
        <v>2879</v>
      </c>
      <c r="L234" s="311">
        <f>JAN!K234+FEB!K234+MAR!K234+APR!K234+MEI!K234+JUN!K234+JUL!K234+AGS!K234+SEPT!K234+OKT!K234+NOV!K234+DES!K234</f>
        <v>8855</v>
      </c>
      <c r="M234" s="311">
        <f>JAN!L234+FEB!L234+MAR!L234+APR!L234+MEI!L234+JUN!L234+JUL!L234+AGS!L234+SEPT!L234+OKT!L234+NOV!L234+DES!L234</f>
        <v>5979</v>
      </c>
      <c r="N234" s="311">
        <f>JAN!M234+FEB!M234+MAR!M234+APR!M234+MEI!M234+JUN!M234+JUL!M234+AGS!M234+SEPT!M234+OKT!M234+NOV!M234+DES!M234</f>
        <v>5705</v>
      </c>
      <c r="O234" s="311">
        <f>JAN!N234+FEB!N234+MAR!N234+APR!N234+MEI!N234+JUN!N234+JUL!N234+AGS!N234+SEPT!N234+OKT!N234+NOV!N234+DES!N234</f>
        <v>0</v>
      </c>
      <c r="P234" s="311">
        <f>JAN!O234+FEB!O234+MAR!O234+APR!O234+MEI!O234+JUN!O234+JUL!O234+AGS!O234+SEPT!O234+OKT!O234+NOV!O234+DES!O234</f>
        <v>0</v>
      </c>
      <c r="Q234" s="311">
        <f>JAN!P234+FEB!P234+MAR!P234+APR!P234+MEI!P234+JUN!P234+JUL!P234+AGS!P234+SEPT!P234+OKT!P234+NOV!P234+DES!P234</f>
        <v>0</v>
      </c>
      <c r="R234" s="332">
        <f>JAN!Q234+FEB!Q234+MAR!Q234+APR!Q234+MEI!Q234+JUN!Q234+JUL!Q234+AGS!Q234+SEPT!Q234+OKT!Q234+NOV!Q234+DES!Q234</f>
        <v>0</v>
      </c>
      <c r="S234" s="336">
        <f t="shared" si="22"/>
        <v>1</v>
      </c>
      <c r="T234" s="336">
        <f t="shared" si="23"/>
        <v>0.95417293861849806</v>
      </c>
      <c r="U234" s="336">
        <f t="shared" si="24"/>
        <v>0</v>
      </c>
      <c r="V234" s="336">
        <f t="shared" si="25"/>
        <v>0.67521174477696222</v>
      </c>
      <c r="W234" s="336">
        <f t="shared" si="26"/>
        <v>4.6829056755441793E-2</v>
      </c>
      <c r="X234" s="343">
        <f t="shared" si="27"/>
        <v>31.619529118101244</v>
      </c>
      <c r="Y234" s="344" t="str">
        <f t="shared" si="21"/>
        <v>Endemis tinggi I</v>
      </c>
      <c r="Z234" s="344" t="s">
        <v>696</v>
      </c>
      <c r="AA234" s="348">
        <v>12183</v>
      </c>
    </row>
    <row r="235" spans="1:27" ht="30" hidden="1" customHeight="1" x14ac:dyDescent="0.3">
      <c r="A235" s="309">
        <v>234</v>
      </c>
      <c r="B235" s="309">
        <v>14</v>
      </c>
      <c r="C235" s="310" t="s">
        <v>251</v>
      </c>
      <c r="D235" s="310" t="s">
        <v>265</v>
      </c>
      <c r="E235" s="325">
        <f>'REKAP 1 KAB'!E235</f>
        <v>74396</v>
      </c>
      <c r="F235" s="311">
        <f>JAN!E235+FEB!E235+MAR!E235+APR!E235+MEI!E235+JUN!E235+JUL!E235+AGS!E235+SEPT!E235+OKT!E235+NOV!E235+DES!E235</f>
        <v>2005</v>
      </c>
      <c r="G235" s="311">
        <f>JAN!F235+FEB!F235+MAR!F235+APR!F235+MEI!F235+JUN!F235+JUL!F235+AGS!F235+SEPT!F235+OKT!F235+NOV!F235+DES!F235</f>
        <v>803</v>
      </c>
      <c r="H235" s="311">
        <f>JAN!G235+FEB!G235+MAR!G235+APR!G235+MEI!G235+JUN!G235+JUL!G235+AGS!G235+SEPT!G235+OKT!G235+NOV!G235+DES!G235</f>
        <v>962</v>
      </c>
      <c r="I235" s="311">
        <f>JAN!H235+FEB!H235+MAR!H235+APR!H235+MEI!H235+JUN!H235+JUL!H235+AGS!H235+SEPT!H235+OKT!H235+NOV!H235+DES!H235</f>
        <v>1765</v>
      </c>
      <c r="J235" s="311">
        <f>JAN!I235+FEB!I235+MAR!I235+APR!I235+MEI!I235+JUN!I235+JUL!I235+AGS!I235+SEPT!I235+OKT!I235+NOV!I235+DES!I235</f>
        <v>803</v>
      </c>
      <c r="K235" s="311">
        <f>JAN!J235+FEB!J235+MAR!J235+APR!J235+MEI!J235+JUN!J235+JUL!J235+AGS!J235+SEPT!J235+OKT!J235+NOV!J235+DES!J235</f>
        <v>1132</v>
      </c>
      <c r="L235" s="311">
        <f>JAN!K235+FEB!K235+MAR!K235+APR!K235+MEI!K235+JUN!K235+JUL!K235+AGS!K235+SEPT!K235+OKT!K235+NOV!K235+DES!K235</f>
        <v>1935</v>
      </c>
      <c r="M235" s="311">
        <f>JAN!L235+FEB!L235+MAR!L235+APR!L235+MEI!L235+JUN!L235+JUL!L235+AGS!L235+SEPT!L235+OKT!L235+NOV!L235+DES!L235</f>
        <v>187</v>
      </c>
      <c r="N235" s="311">
        <f>JAN!M235+FEB!M235+MAR!M235+APR!M235+MEI!M235+JUN!M235+JUL!M235+AGS!M235+SEPT!M235+OKT!M235+NOV!M235+DES!M235</f>
        <v>159</v>
      </c>
      <c r="O235" s="311">
        <f>JAN!N235+FEB!N235+MAR!N235+APR!N235+MEI!N235+JUN!N235+JUL!N235+AGS!N235+SEPT!N235+OKT!N235+NOV!N235+DES!N235</f>
        <v>0</v>
      </c>
      <c r="P235" s="311">
        <f>JAN!O235+FEB!O235+MAR!O235+APR!O235+MEI!O235+JUN!O235+JUL!O235+AGS!O235+SEPT!O235+OKT!O235+NOV!O235+DES!O235</f>
        <v>0</v>
      </c>
      <c r="Q235" s="311">
        <f>JAN!P235+FEB!P235+MAR!P235+APR!P235+MEI!P235+JUN!P235+JUL!P235+AGS!P235+SEPT!P235+OKT!P235+NOV!P235+DES!P235</f>
        <v>0</v>
      </c>
      <c r="R235" s="332">
        <f>JAN!Q235+FEB!Q235+MAR!Q235+APR!Q235+MEI!Q235+JUN!Q235+JUL!Q235+AGS!Q235+SEPT!Q235+OKT!Q235+NOV!Q235+DES!Q235</f>
        <v>0</v>
      </c>
      <c r="S235" s="336">
        <f t="shared" si="22"/>
        <v>0.88029925187032421</v>
      </c>
      <c r="T235" s="336">
        <f t="shared" si="23"/>
        <v>0.85026737967914434</v>
      </c>
      <c r="U235" s="336">
        <f t="shared" si="24"/>
        <v>0</v>
      </c>
      <c r="V235" s="336">
        <f t="shared" si="25"/>
        <v>9.6640826873385016E-2</v>
      </c>
      <c r="W235" s="336">
        <f t="shared" si="26"/>
        <v>2.6009462874348084E-2</v>
      </c>
      <c r="X235" s="343">
        <f t="shared" si="27"/>
        <v>2.5135759987096082</v>
      </c>
      <c r="Y235" s="344" t="str">
        <f t="shared" si="21"/>
        <v>Endemis sedang</v>
      </c>
      <c r="Z235" s="344" t="s">
        <v>633</v>
      </c>
      <c r="AA235" s="348">
        <v>2019</v>
      </c>
    </row>
    <row r="236" spans="1:27" ht="30" hidden="1" customHeight="1" x14ac:dyDescent="0.3">
      <c r="A236" s="309">
        <v>235</v>
      </c>
      <c r="B236" s="309">
        <v>15</v>
      </c>
      <c r="C236" s="310" t="s">
        <v>251</v>
      </c>
      <c r="D236" s="310" t="s">
        <v>266</v>
      </c>
      <c r="E236" s="325">
        <f>'REKAP 1 KAB'!E236</f>
        <v>137695</v>
      </c>
      <c r="F236" s="311">
        <f>JAN!E236+FEB!E236+MAR!E236+APR!E236+MEI!E236+JUN!E236+JUL!E236+AGS!E236+SEPT!E236+OKT!E236+NOV!E236+DES!E236</f>
        <v>0</v>
      </c>
      <c r="G236" s="311">
        <f>JAN!F236+FEB!F236+MAR!F236+APR!F236+MEI!F236+JUN!F236+JUL!F236+AGS!F236+SEPT!F236+OKT!F236+NOV!F236+DES!F236</f>
        <v>0</v>
      </c>
      <c r="H236" s="311">
        <f>JAN!G236+FEB!G236+MAR!G236+APR!G236+MEI!G236+JUN!G236+JUL!G236+AGS!G236+SEPT!G236+OKT!G236+NOV!G236+DES!G236</f>
        <v>0</v>
      </c>
      <c r="I236" s="311">
        <f>JAN!H236+FEB!H236+MAR!H236+APR!H236+MEI!H236+JUN!H236+JUL!H236+AGS!H236+SEPT!H236+OKT!H236+NOV!H236+DES!H236</f>
        <v>0</v>
      </c>
      <c r="J236" s="311">
        <f>JAN!I236+FEB!I236+MAR!I236+APR!I236+MEI!I236+JUN!I236+JUL!I236+AGS!I236+SEPT!I236+OKT!I236+NOV!I236+DES!I236</f>
        <v>0</v>
      </c>
      <c r="K236" s="311">
        <f>JAN!J236+FEB!J236+MAR!J236+APR!J236+MEI!J236+JUN!J236+JUL!J236+AGS!J236+SEPT!J236+OKT!J236+NOV!J236+DES!J236</f>
        <v>0</v>
      </c>
      <c r="L236" s="311">
        <f>JAN!K236+FEB!K236+MAR!K236+APR!K236+MEI!K236+JUN!K236+JUL!K236+AGS!K236+SEPT!K236+OKT!K236+NOV!K236+DES!K236</f>
        <v>0</v>
      </c>
      <c r="M236" s="311">
        <f>JAN!L236+FEB!L236+MAR!L236+APR!L236+MEI!L236+JUN!L236+JUL!L236+AGS!L236+SEPT!L236+OKT!L236+NOV!L236+DES!L236</f>
        <v>0</v>
      </c>
      <c r="N236" s="311">
        <f>JAN!M236+FEB!M236+MAR!M236+APR!M236+MEI!M236+JUN!M236+JUL!M236+AGS!M236+SEPT!M236+OKT!M236+NOV!M236+DES!M236</f>
        <v>0</v>
      </c>
      <c r="O236" s="311">
        <f>JAN!N236+FEB!N236+MAR!N236+APR!N236+MEI!N236+JUN!N236+JUL!N236+AGS!N236+SEPT!N236+OKT!N236+NOV!N236+DES!N236</f>
        <v>0</v>
      </c>
      <c r="P236" s="311">
        <v>1</v>
      </c>
      <c r="Q236" s="311">
        <f>JAN!P236+FEB!P236+MAR!P236+APR!P236+MEI!P236+JUN!P236+JUL!P236+AGS!P236+SEPT!P236+OKT!P236+NOV!P236+DES!P236</f>
        <v>0</v>
      </c>
      <c r="R236" s="332">
        <f>JAN!Q236+FEB!Q236+MAR!Q236+APR!Q236+MEI!Q236+JUN!Q236+JUL!Q236+AGS!Q236+SEPT!Q236+OKT!Q236+NOV!Q236+DES!Q236</f>
        <v>0</v>
      </c>
      <c r="S236" s="336" t="e">
        <f t="shared" si="22"/>
        <v>#DIV/0!</v>
      </c>
      <c r="T236" s="336" t="e">
        <f t="shared" si="23"/>
        <v>#DIV/0!</v>
      </c>
      <c r="U236" s="336" t="e">
        <f t="shared" si="24"/>
        <v>#DIV/0!</v>
      </c>
      <c r="V236" s="336" t="e">
        <f t="shared" si="25"/>
        <v>#DIV/0!</v>
      </c>
      <c r="W236" s="336">
        <f t="shared" si="26"/>
        <v>0</v>
      </c>
      <c r="X236" s="343">
        <f t="shared" si="27"/>
        <v>0</v>
      </c>
      <c r="Y236" s="344" t="str">
        <f t="shared" si="21"/>
        <v>Endemis rendah</v>
      </c>
      <c r="Z236" s="344" t="s">
        <v>600</v>
      </c>
      <c r="AA236" s="348">
        <v>45</v>
      </c>
    </row>
    <row r="237" spans="1:27" ht="30" hidden="1" customHeight="1" x14ac:dyDescent="0.3">
      <c r="A237" s="309">
        <v>236</v>
      </c>
      <c r="B237" s="309">
        <v>16</v>
      </c>
      <c r="C237" s="310" t="s">
        <v>251</v>
      </c>
      <c r="D237" s="310" t="s">
        <v>267</v>
      </c>
      <c r="E237" s="325">
        <f>'REKAP 1 KAB'!E237</f>
        <v>39406</v>
      </c>
      <c r="F237" s="311">
        <f>JAN!E237+FEB!E237+MAR!E237+APR!E237+MEI!E237+JUN!E237+JUL!E237+AGS!E237+SEPT!E237+OKT!E237+NOV!E237+DES!E237</f>
        <v>30178</v>
      </c>
      <c r="G237" s="311">
        <f>JAN!F237+FEB!F237+MAR!F237+APR!F237+MEI!F237+JUN!F237+JUL!F237+AGS!F237+SEPT!F237+OKT!F237+NOV!F237+DES!F237</f>
        <v>29207</v>
      </c>
      <c r="H237" s="311">
        <f>JAN!G237+FEB!G237+MAR!G237+APR!G237+MEI!G237+JUN!G237+JUL!G237+AGS!G237+SEPT!G237+OKT!G237+NOV!G237+DES!G237</f>
        <v>1133</v>
      </c>
      <c r="I237" s="311">
        <f>JAN!H237+FEB!H237+MAR!H237+APR!H237+MEI!H237+JUN!H237+JUL!H237+AGS!H237+SEPT!H237+OKT!H237+NOV!H237+DES!H237</f>
        <v>30340</v>
      </c>
      <c r="J237" s="311">
        <f>JAN!I237+FEB!I237+MAR!I237+APR!I237+MEI!I237+JUN!I237+JUL!I237+AGS!I237+SEPT!I237+OKT!I237+NOV!I237+DES!I237</f>
        <v>31319</v>
      </c>
      <c r="K237" s="311">
        <f>JAN!J237+FEB!J237+MAR!J237+APR!J237+MEI!J237+JUN!J237+JUL!J237+AGS!J237+SEPT!J237+OKT!J237+NOV!J237+DES!J237</f>
        <v>2017</v>
      </c>
      <c r="L237" s="311">
        <f>JAN!K237+FEB!K237+MAR!K237+APR!K237+MEI!K237+JUN!K237+JUL!K237+AGS!K237+SEPT!K237+OKT!K237+NOV!K237+DES!K237</f>
        <v>33336</v>
      </c>
      <c r="M237" s="311">
        <f>JAN!L237+FEB!L237+MAR!L237+APR!L237+MEI!L237+JUN!L237+JUL!L237+AGS!L237+SEPT!L237+OKT!L237+NOV!L237+DES!L237</f>
        <v>12719</v>
      </c>
      <c r="N237" s="311">
        <f>JAN!M237+FEB!M237+MAR!M237+APR!M237+MEI!M237+JUN!M237+JUL!M237+AGS!M237+SEPT!M237+OKT!M237+NOV!M237+DES!M237</f>
        <v>10852</v>
      </c>
      <c r="O237" s="311">
        <f>JAN!N237+FEB!N237+MAR!N237+APR!N237+MEI!N237+JUN!N237+JUL!N237+AGS!N237+SEPT!N237+OKT!N237+NOV!N237+DES!N237</f>
        <v>0</v>
      </c>
      <c r="P237" s="311">
        <f>JAN!O237+FEB!O237+MAR!O237+APR!O237+MEI!O237+JUN!O237+JUL!O237+AGS!O237+SEPT!O237+OKT!O237+NOV!O237+DES!O237</f>
        <v>0</v>
      </c>
      <c r="Q237" s="311">
        <f>JAN!P237+FEB!P237+MAR!P237+APR!P237+MEI!P237+JUN!P237+JUL!P237+AGS!P237+SEPT!P237+OKT!P237+NOV!P237+DES!P237</f>
        <v>0</v>
      </c>
      <c r="R237" s="332">
        <f>JAN!Q237+FEB!Q237+MAR!Q237+APR!Q237+MEI!Q237+JUN!Q237+JUL!Q237+AGS!Q237+SEPT!Q237+OKT!Q237+NOV!Q237+DES!Q237</f>
        <v>0</v>
      </c>
      <c r="S237" s="336">
        <f t="shared" si="22"/>
        <v>1.0053681489827027</v>
      </c>
      <c r="T237" s="336">
        <f t="shared" si="23"/>
        <v>0.85321173048195609</v>
      </c>
      <c r="U237" s="336">
        <f t="shared" si="24"/>
        <v>0</v>
      </c>
      <c r="V237" s="336">
        <f t="shared" si="25"/>
        <v>0.38153947684185263</v>
      </c>
      <c r="W237" s="336">
        <f t="shared" si="26"/>
        <v>0.84596254377505964</v>
      </c>
      <c r="X237" s="343">
        <f t="shared" si="27"/>
        <v>322.76810637973915</v>
      </c>
      <c r="Y237" s="344" t="str">
        <f t="shared" si="21"/>
        <v>Endemis tinggi III</v>
      </c>
      <c r="Z237" s="344" t="s">
        <v>698</v>
      </c>
      <c r="AA237" s="348">
        <v>16250</v>
      </c>
    </row>
    <row r="238" spans="1:27" ht="30" hidden="1" customHeight="1" x14ac:dyDescent="0.3">
      <c r="A238" s="309">
        <v>237</v>
      </c>
      <c r="B238" s="309">
        <v>17</v>
      </c>
      <c r="C238" s="310" t="s">
        <v>251</v>
      </c>
      <c r="D238" s="310" t="s">
        <v>268</v>
      </c>
      <c r="E238" s="325">
        <f>'REKAP 1 KAB'!E238</f>
        <v>55799</v>
      </c>
      <c r="F238" s="311">
        <f>JAN!E238+FEB!E238+MAR!E238+APR!E238+MEI!E238+JUN!E238+JUL!E238+AGS!E238+SEPT!E238+OKT!E238+NOV!E238+DES!E238</f>
        <v>47341</v>
      </c>
      <c r="G238" s="311">
        <f>JAN!F238+FEB!F238+MAR!F238+APR!F238+MEI!F238+JUN!F238+JUL!F238+AGS!F238+SEPT!F238+OKT!F238+NOV!F238+DES!F238</f>
        <v>41176</v>
      </c>
      <c r="H238" s="311">
        <f>JAN!G238+FEB!G238+MAR!G238+APR!G238+MEI!G238+JUN!G238+JUL!G238+AGS!G238+SEPT!G238+OKT!G238+NOV!G238+DES!G238</f>
        <v>6226</v>
      </c>
      <c r="I238" s="311">
        <f>JAN!H238+FEB!H238+MAR!H238+APR!H238+MEI!H238+JUN!H238+JUL!H238+AGS!H238+SEPT!H238+OKT!H238+NOV!H238+DES!H238</f>
        <v>47402</v>
      </c>
      <c r="J238" s="311">
        <f>JAN!I238+FEB!I238+MAR!I238+APR!I238+MEI!I238+JUN!I238+JUL!I238+AGS!I238+SEPT!I238+OKT!I238+NOV!I238+DES!I238</f>
        <v>41731</v>
      </c>
      <c r="K238" s="311">
        <f>JAN!J238+FEB!J238+MAR!J238+APR!J238+MEI!J238+JUN!J238+JUL!J238+AGS!J238+SEPT!J238+OKT!J238+NOV!J238+DES!J238</f>
        <v>6829</v>
      </c>
      <c r="L238" s="311">
        <f>JAN!K238+FEB!K238+MAR!K238+APR!K238+MEI!K238+JUN!K238+JUL!K238+AGS!K238+SEPT!K238+OKT!K238+NOV!K238+DES!K238</f>
        <v>48560</v>
      </c>
      <c r="M238" s="311">
        <f>JAN!L238+FEB!L238+MAR!L238+APR!L238+MEI!L238+JUN!L238+JUL!L238+AGS!L238+SEPT!L238+OKT!L238+NOV!L238+DES!L238</f>
        <v>21168</v>
      </c>
      <c r="N238" s="311">
        <f>JAN!M238+FEB!M238+MAR!M238+APR!M238+MEI!M238+JUN!M238+JUL!M238+AGS!M238+SEPT!M238+OKT!M238+NOV!M238+DES!M238</f>
        <v>19372</v>
      </c>
      <c r="O238" s="311">
        <f>JAN!N238+FEB!N238+MAR!N238+APR!N238+MEI!N238+JUN!N238+JUL!N238+AGS!N238+SEPT!N238+OKT!N238+NOV!N238+DES!N238</f>
        <v>0</v>
      </c>
      <c r="P238" s="311">
        <f>JAN!O238+FEB!O238+MAR!O238+APR!O238+MEI!O238+JUN!O238+JUL!O238+AGS!O238+SEPT!O238+OKT!O238+NOV!O238+DES!O238</f>
        <v>0</v>
      </c>
      <c r="Q238" s="311">
        <f>JAN!P238+FEB!P238+MAR!P238+APR!P238+MEI!P238+JUN!P238+JUL!P238+AGS!P238+SEPT!P238+OKT!P238+NOV!P238+DES!P238</f>
        <v>0</v>
      </c>
      <c r="R238" s="332">
        <f>JAN!Q238+FEB!Q238+MAR!Q238+APR!Q238+MEI!Q238+JUN!Q238+JUL!Q238+AGS!Q238+SEPT!Q238+OKT!Q238+NOV!Q238+DES!Q238</f>
        <v>0</v>
      </c>
      <c r="S238" s="336">
        <f t="shared" si="22"/>
        <v>1.0012885236898248</v>
      </c>
      <c r="T238" s="336">
        <f t="shared" si="23"/>
        <v>0.91515495086923659</v>
      </c>
      <c r="U238" s="336">
        <f t="shared" si="24"/>
        <v>0</v>
      </c>
      <c r="V238" s="336">
        <f t="shared" si="25"/>
        <v>0.43591433278418451</v>
      </c>
      <c r="W238" s="336">
        <f t="shared" si="26"/>
        <v>0.87026649223104358</v>
      </c>
      <c r="X238" s="343">
        <f t="shared" si="27"/>
        <v>379.36163730532809</v>
      </c>
      <c r="Y238" s="344" t="str">
        <f t="shared" si="21"/>
        <v>Endemis tinggi III</v>
      </c>
      <c r="Z238" s="344" t="s">
        <v>698</v>
      </c>
      <c r="AA238" s="348">
        <v>20571</v>
      </c>
    </row>
    <row r="239" spans="1:27" ht="30" hidden="1" customHeight="1" x14ac:dyDescent="0.3">
      <c r="A239" s="309">
        <v>238</v>
      </c>
      <c r="B239" s="309">
        <v>18</v>
      </c>
      <c r="C239" s="310" t="s">
        <v>251</v>
      </c>
      <c r="D239" s="310" t="s">
        <v>269</v>
      </c>
      <c r="E239" s="325">
        <f>'REKAP 1 KAB'!E239</f>
        <v>30612</v>
      </c>
      <c r="F239" s="311">
        <f>JAN!E239+FEB!E239+MAR!E239+APR!E239+MEI!E239+JUN!E239+JUL!E239+AGS!E239+SEPT!E239+OKT!E239+NOV!E239+DES!E239</f>
        <v>1233</v>
      </c>
      <c r="G239" s="311">
        <f>JAN!F239+FEB!F239+MAR!F239+APR!F239+MEI!F239+JUN!F239+JUL!F239+AGS!F239+SEPT!F239+OKT!F239+NOV!F239+DES!F239</f>
        <v>1204</v>
      </c>
      <c r="H239" s="311">
        <f>JAN!G239+FEB!G239+MAR!G239+APR!G239+MEI!G239+JUN!G239+JUL!G239+AGS!G239+SEPT!G239+OKT!G239+NOV!G239+DES!G239</f>
        <v>29</v>
      </c>
      <c r="I239" s="311">
        <f>JAN!H239+FEB!H239+MAR!H239+APR!H239+MEI!H239+JUN!H239+JUL!H239+AGS!H239+SEPT!H239+OKT!H239+NOV!H239+DES!H239</f>
        <v>1233</v>
      </c>
      <c r="J239" s="311">
        <f>JAN!I239+FEB!I239+MAR!I239+APR!I239+MEI!I239+JUN!I239+JUL!I239+AGS!I239+SEPT!I239+OKT!I239+NOV!I239+DES!I239</f>
        <v>1207</v>
      </c>
      <c r="K239" s="311">
        <f>JAN!J239+FEB!J239+MAR!J239+APR!J239+MEI!J239+JUN!J239+JUL!J239+AGS!J239+SEPT!J239+OKT!J239+NOV!J239+DES!J239</f>
        <v>29</v>
      </c>
      <c r="L239" s="311">
        <f>JAN!K239+FEB!K239+MAR!K239+APR!K239+MEI!K239+JUN!K239+JUL!K239+AGS!K239+SEPT!K239+OKT!K239+NOV!K239+DES!K239</f>
        <v>1236</v>
      </c>
      <c r="M239" s="311">
        <f>JAN!L239+FEB!L239+MAR!L239+APR!L239+MEI!L239+JUN!L239+JUL!L239+AGS!L239+SEPT!L239+OKT!L239+NOV!L239+DES!L239</f>
        <v>1386</v>
      </c>
      <c r="N239" s="311">
        <f>JAN!M239+FEB!M239+MAR!M239+APR!M239+MEI!M239+JUN!M239+JUL!M239+AGS!M239+SEPT!M239+OKT!M239+NOV!M239+DES!M239</f>
        <v>1387</v>
      </c>
      <c r="O239" s="311">
        <f>JAN!N239+FEB!N239+MAR!N239+APR!N239+MEI!N239+JUN!N239+JUL!N239+AGS!N239+SEPT!N239+OKT!N239+NOV!N239+DES!N239</f>
        <v>0</v>
      </c>
      <c r="P239" s="311">
        <f>JAN!O239+FEB!O239+MAR!O239+APR!O239+MEI!O239+JUN!O239+JUL!O239+AGS!O239+SEPT!O239+OKT!O239+NOV!O239+DES!O239</f>
        <v>0</v>
      </c>
      <c r="Q239" s="311">
        <f>JAN!P239+FEB!P239+MAR!P239+APR!P239+MEI!P239+JUN!P239+JUL!P239+AGS!P239+SEPT!P239+OKT!P239+NOV!P239+DES!P239</f>
        <v>0</v>
      </c>
      <c r="R239" s="332">
        <f>JAN!Q239+FEB!Q239+MAR!Q239+APR!Q239+MEI!Q239+JUN!Q239+JUL!Q239+AGS!Q239+SEPT!Q239+OKT!Q239+NOV!Q239+DES!Q239</f>
        <v>0</v>
      </c>
      <c r="S239" s="336">
        <f t="shared" si="22"/>
        <v>1</v>
      </c>
      <c r="T239" s="336">
        <f t="shared" si="23"/>
        <v>1.0007215007215007</v>
      </c>
      <c r="U239" s="336">
        <f t="shared" si="24"/>
        <v>0</v>
      </c>
      <c r="V239" s="336">
        <f t="shared" si="25"/>
        <v>1.1213592233009708</v>
      </c>
      <c r="W239" s="336">
        <f t="shared" si="26"/>
        <v>4.0376323010584088E-2</v>
      </c>
      <c r="X239" s="343">
        <f t="shared" si="27"/>
        <v>45.276362210897688</v>
      </c>
      <c r="Y239" s="344" t="str">
        <f t="shared" si="21"/>
        <v>Endemis tinggi I</v>
      </c>
      <c r="Z239" s="344" t="s">
        <v>696</v>
      </c>
      <c r="AA239" s="348">
        <v>1954</v>
      </c>
    </row>
    <row r="240" spans="1:27" ht="30" hidden="1" customHeight="1" x14ac:dyDescent="0.3">
      <c r="A240" s="309">
        <v>239</v>
      </c>
      <c r="B240" s="309">
        <v>19</v>
      </c>
      <c r="C240" s="310" t="s">
        <v>251</v>
      </c>
      <c r="D240" s="310" t="s">
        <v>270</v>
      </c>
      <c r="E240" s="325">
        <f>'REKAP 1 KAB'!E240</f>
        <v>20018</v>
      </c>
      <c r="F240" s="311">
        <f>JAN!E240+FEB!E240+MAR!E240+APR!E240+MEI!E240+JUN!E240+JUL!E240+AGS!E240+SEPT!E240+OKT!E240+NOV!E240+DES!E240</f>
        <v>394</v>
      </c>
      <c r="G240" s="311">
        <f>JAN!F240+FEB!F240+MAR!F240+APR!F240+MEI!F240+JUN!F240+JUL!F240+AGS!F240+SEPT!F240+OKT!F240+NOV!F240+DES!F240</f>
        <v>360</v>
      </c>
      <c r="H240" s="311">
        <f>JAN!G240+FEB!G240+MAR!G240+APR!G240+MEI!G240+JUN!G240+JUL!G240+AGS!G240+SEPT!G240+OKT!G240+NOV!G240+DES!G240</f>
        <v>25</v>
      </c>
      <c r="I240" s="311">
        <f>JAN!H240+FEB!H240+MAR!H240+APR!H240+MEI!H240+JUN!H240+JUL!H240+AGS!H240+SEPT!H240+OKT!H240+NOV!H240+DES!H240</f>
        <v>385</v>
      </c>
      <c r="J240" s="311">
        <f>JAN!I240+FEB!I240+MAR!I240+APR!I240+MEI!I240+JUN!I240+JUL!I240+AGS!I240+SEPT!I240+OKT!I240+NOV!I240+DES!I240</f>
        <v>360</v>
      </c>
      <c r="K240" s="311">
        <f>JAN!J240+FEB!J240+MAR!J240+APR!J240+MEI!J240+JUN!J240+JUL!J240+AGS!J240+SEPT!J240+OKT!J240+NOV!J240+DES!J240</f>
        <v>27</v>
      </c>
      <c r="L240" s="311">
        <f>JAN!K240+FEB!K240+MAR!K240+APR!K240+MEI!K240+JUN!K240+JUL!K240+AGS!K240+SEPT!K240+OKT!K240+NOV!K240+DES!K240</f>
        <v>387</v>
      </c>
      <c r="M240" s="311">
        <f>JAN!L240+FEB!L240+MAR!L240+APR!L240+MEI!L240+JUN!L240+JUL!L240+AGS!L240+SEPT!L240+OKT!L240+NOV!L240+DES!L240</f>
        <v>16</v>
      </c>
      <c r="N240" s="311">
        <f>JAN!M240+FEB!M240+MAR!M240+APR!M240+MEI!M240+JUN!M240+JUL!M240+AGS!M240+SEPT!M240+OKT!M240+NOV!M240+DES!M240</f>
        <v>13</v>
      </c>
      <c r="O240" s="311">
        <f>JAN!N240+FEB!N240+MAR!N240+APR!N240+MEI!N240+JUN!N240+JUL!N240+AGS!N240+SEPT!N240+OKT!N240+NOV!N240+DES!N240</f>
        <v>0</v>
      </c>
      <c r="P240" s="311">
        <v>16</v>
      </c>
      <c r="Q240" s="311">
        <f>JAN!P240+FEB!P240+MAR!P240+APR!P240+MEI!P240+JUN!P240+JUL!P240+AGS!P240+SEPT!P240+OKT!P240+NOV!P240+DES!P240</f>
        <v>0</v>
      </c>
      <c r="R240" s="332">
        <f>JAN!Q240+FEB!Q240+MAR!Q240+APR!Q240+MEI!Q240+JUN!Q240+JUL!Q240+AGS!Q240+SEPT!Q240+OKT!Q240+NOV!Q240+DES!Q240</f>
        <v>0</v>
      </c>
      <c r="S240" s="336">
        <f t="shared" si="22"/>
        <v>0.97715736040609136</v>
      </c>
      <c r="T240" s="336">
        <f t="shared" si="23"/>
        <v>0.8125</v>
      </c>
      <c r="U240" s="336">
        <f t="shared" si="24"/>
        <v>0</v>
      </c>
      <c r="V240" s="336">
        <f t="shared" si="25"/>
        <v>4.1343669250645997E-2</v>
      </c>
      <c r="W240" s="336">
        <f t="shared" si="26"/>
        <v>1.9332600659406535E-2</v>
      </c>
      <c r="X240" s="343">
        <f t="shared" si="27"/>
        <v>0.79928064741732441</v>
      </c>
      <c r="Y240" s="344" t="str">
        <f t="shared" si="21"/>
        <v>Endemis rendah</v>
      </c>
      <c r="Z240" s="344" t="s">
        <v>633</v>
      </c>
      <c r="AA240" s="348">
        <v>206</v>
      </c>
    </row>
    <row r="241" spans="1:27" ht="30" hidden="1" customHeight="1" x14ac:dyDescent="0.3">
      <c r="A241" s="309">
        <v>240</v>
      </c>
      <c r="B241" s="309">
        <v>20</v>
      </c>
      <c r="C241" s="310" t="s">
        <v>251</v>
      </c>
      <c r="D241" s="310" t="s">
        <v>271</v>
      </c>
      <c r="E241" s="325">
        <f>'REKAP 1 KAB'!E241</f>
        <v>23307</v>
      </c>
      <c r="F241" s="311">
        <f>JAN!E241+FEB!E241+MAR!E241+APR!E241+MEI!E241+JUN!E241+JUL!E241+AGS!E241+SEPT!E241+OKT!E241+NOV!E241+DES!E241</f>
        <v>419</v>
      </c>
      <c r="G241" s="311">
        <f>JAN!F241+FEB!F241+MAR!F241+APR!F241+MEI!F241+JUN!F241+JUL!F241+AGS!F241+SEPT!F241+OKT!F241+NOV!F241+DES!F241</f>
        <v>152</v>
      </c>
      <c r="H241" s="311">
        <f>JAN!G241+FEB!G241+MAR!G241+APR!G241+MEI!G241+JUN!G241+JUL!G241+AGS!G241+SEPT!G241+OKT!G241+NOV!G241+DES!G241</f>
        <v>267</v>
      </c>
      <c r="I241" s="311">
        <f>JAN!H241+FEB!H241+MAR!H241+APR!H241+MEI!H241+JUN!H241+JUL!H241+AGS!H241+SEPT!H241+OKT!H241+NOV!H241+DES!H241</f>
        <v>419</v>
      </c>
      <c r="J241" s="311">
        <f>JAN!I241+FEB!I241+MAR!I241+APR!I241+MEI!I241+JUN!I241+JUL!I241+AGS!I241+SEPT!I241+OKT!I241+NOV!I241+DES!I241</f>
        <v>152</v>
      </c>
      <c r="K241" s="311">
        <f>JAN!J241+FEB!J241+MAR!J241+APR!J241+MEI!J241+JUN!J241+JUL!J241+AGS!J241+SEPT!J241+OKT!J241+NOV!J241+DES!J241</f>
        <v>275</v>
      </c>
      <c r="L241" s="311">
        <f>JAN!K241+FEB!K241+MAR!K241+APR!K241+MEI!K241+JUN!K241+JUL!K241+AGS!K241+SEPT!K241+OKT!K241+NOV!K241+DES!K241</f>
        <v>427</v>
      </c>
      <c r="M241" s="311">
        <f>JAN!L241+FEB!L241+MAR!L241+APR!L241+MEI!L241+JUN!L241+JUL!L241+AGS!L241+SEPT!L241+OKT!L241+NOV!L241+DES!L241</f>
        <v>502</v>
      </c>
      <c r="N241" s="311">
        <f>JAN!M241+FEB!M241+MAR!M241+APR!M241+MEI!M241+JUN!M241+JUL!M241+AGS!M241+SEPT!M241+OKT!M241+NOV!M241+DES!M241</f>
        <v>431</v>
      </c>
      <c r="O241" s="311">
        <f>JAN!N241+FEB!N241+MAR!N241+APR!N241+MEI!N241+JUN!N241+JUL!N241+AGS!N241+SEPT!N241+OKT!N241+NOV!N241+DES!N241</f>
        <v>117</v>
      </c>
      <c r="P241" s="311">
        <f>JAN!O241+FEB!O241+MAR!O241+APR!O241+MEI!O241+JUN!O241+JUL!O241+AGS!O241+SEPT!O241+OKT!O241+NOV!O241+DES!O241</f>
        <v>0</v>
      </c>
      <c r="Q241" s="311">
        <f>JAN!P241+FEB!P241+MAR!P241+APR!P241+MEI!P241+JUN!P241+JUL!P241+AGS!P241+SEPT!P241+OKT!P241+NOV!P241+DES!P241</f>
        <v>0</v>
      </c>
      <c r="R241" s="332">
        <f>JAN!Q241+FEB!Q241+MAR!Q241+APR!Q241+MEI!Q241+JUN!Q241+JUL!Q241+AGS!Q241+SEPT!Q241+OKT!Q241+NOV!Q241+DES!Q241</f>
        <v>0</v>
      </c>
      <c r="S241" s="336">
        <f t="shared" si="22"/>
        <v>1</v>
      </c>
      <c r="T241" s="336">
        <f t="shared" si="23"/>
        <v>0.85856573705179284</v>
      </c>
      <c r="U241" s="336">
        <f t="shared" si="24"/>
        <v>0.23306772908366533</v>
      </c>
      <c r="V241" s="336">
        <f t="shared" si="25"/>
        <v>1.1756440281030445</v>
      </c>
      <c r="W241" s="336">
        <f t="shared" si="26"/>
        <v>1.8320676191702065E-2</v>
      </c>
      <c r="X241" s="343">
        <f t="shared" si="27"/>
        <v>21.538593555584161</v>
      </c>
      <c r="Y241" s="344" t="str">
        <f t="shared" si="21"/>
        <v>Endemis tinggi I</v>
      </c>
      <c r="Z241" s="344" t="s">
        <v>698</v>
      </c>
      <c r="AA241" s="348">
        <v>6844</v>
      </c>
    </row>
    <row r="242" spans="1:27" ht="30" hidden="1" customHeight="1" x14ac:dyDescent="0.3">
      <c r="A242" s="309">
        <v>241</v>
      </c>
      <c r="B242" s="309">
        <v>21</v>
      </c>
      <c r="C242" s="310" t="s">
        <v>251</v>
      </c>
      <c r="D242" s="310" t="s">
        <v>272</v>
      </c>
      <c r="E242" s="325">
        <f>'REKAP 1 KAB'!E242</f>
        <v>61546</v>
      </c>
      <c r="F242" s="311">
        <f>JAN!E242+FEB!E242+MAR!E242+APR!E242+MEI!E242+JUN!E242+JUL!E242+AGS!E242+SEPT!E242+OKT!E242+NOV!E242+DES!E242</f>
        <v>9876</v>
      </c>
      <c r="G242" s="311">
        <f>JAN!F242+FEB!F242+MAR!F242+APR!F242+MEI!F242+JUN!F242+JUL!F242+AGS!F242+SEPT!F242+OKT!F242+NOV!F242+DES!F242</f>
        <v>9433</v>
      </c>
      <c r="H242" s="311">
        <f>JAN!G242+FEB!G242+MAR!G242+APR!G242+MEI!G242+JUN!G242+JUL!G242+AGS!G242+SEPT!G242+OKT!G242+NOV!G242+DES!G242</f>
        <v>443</v>
      </c>
      <c r="I242" s="311">
        <f>JAN!H242+FEB!H242+MAR!H242+APR!H242+MEI!H242+JUN!H242+JUL!H242+AGS!H242+SEPT!H242+OKT!H242+NOV!H242+DES!H242</f>
        <v>9876</v>
      </c>
      <c r="J242" s="311">
        <f>JAN!I242+FEB!I242+MAR!I242+APR!I242+MEI!I242+JUN!I242+JUL!I242+AGS!I242+SEPT!I242+OKT!I242+NOV!I242+DES!I242</f>
        <v>9433</v>
      </c>
      <c r="K242" s="311">
        <f>JAN!J242+FEB!J242+MAR!J242+APR!J242+MEI!J242+JUN!J242+JUL!J242+AGS!J242+SEPT!J242+OKT!J242+NOV!J242+DES!J242</f>
        <v>443</v>
      </c>
      <c r="L242" s="311">
        <f>JAN!K242+FEB!K242+MAR!K242+APR!K242+MEI!K242+JUN!K242+JUL!K242+AGS!K242+SEPT!K242+OKT!K242+NOV!K242+DES!K242</f>
        <v>9876</v>
      </c>
      <c r="M242" s="311">
        <f>JAN!L242+FEB!L242+MAR!L242+APR!L242+MEI!L242+JUN!L242+JUL!L242+AGS!L242+SEPT!L242+OKT!L242+NOV!L242+DES!L242</f>
        <v>3720</v>
      </c>
      <c r="N242" s="311">
        <f>JAN!M242+FEB!M242+MAR!M242+APR!M242+MEI!M242+JUN!M242+JUL!M242+AGS!M242+SEPT!M242+OKT!M242+NOV!M242+DES!M242</f>
        <v>2999</v>
      </c>
      <c r="O242" s="311">
        <f>JAN!N242+FEB!N242+MAR!N242+APR!N242+MEI!N242+JUN!N242+JUL!N242+AGS!N242+SEPT!N242+OKT!N242+NOV!N242+DES!N242</f>
        <v>0</v>
      </c>
      <c r="P242" s="311">
        <f>JAN!O242+FEB!O242+MAR!O242+APR!O242+MEI!O242+JUN!O242+JUL!O242+AGS!O242+SEPT!O242+OKT!O242+NOV!O242+DES!O242</f>
        <v>0</v>
      </c>
      <c r="Q242" s="311">
        <f>JAN!P242+FEB!P242+MAR!P242+APR!P242+MEI!P242+JUN!P242+JUL!P242+AGS!P242+SEPT!P242+OKT!P242+NOV!P242+DES!P242</f>
        <v>0</v>
      </c>
      <c r="R242" s="332">
        <f>JAN!Q242+FEB!Q242+MAR!Q242+APR!Q242+MEI!Q242+JUN!Q242+JUL!Q242+AGS!Q242+SEPT!Q242+OKT!Q242+NOV!Q242+DES!Q242</f>
        <v>0</v>
      </c>
      <c r="S242" s="336">
        <f t="shared" si="22"/>
        <v>1</v>
      </c>
      <c r="T242" s="336">
        <f t="shared" si="23"/>
        <v>0.8061827956989247</v>
      </c>
      <c r="U242" s="336">
        <f t="shared" si="24"/>
        <v>0</v>
      </c>
      <c r="V242" s="336">
        <f t="shared" si="25"/>
        <v>0.37667071688942894</v>
      </c>
      <c r="W242" s="336">
        <f t="shared" si="26"/>
        <v>0.16046534299548304</v>
      </c>
      <c r="X242" s="343">
        <f t="shared" si="27"/>
        <v>60.442595782016703</v>
      </c>
      <c r="Y242" s="344" t="str">
        <f t="shared" si="21"/>
        <v>Endemis tinggi II</v>
      </c>
      <c r="Z242" s="344" t="s">
        <v>601</v>
      </c>
      <c r="AA242" s="348">
        <v>231</v>
      </c>
    </row>
    <row r="243" spans="1:27" ht="30" hidden="1" customHeight="1" x14ac:dyDescent="0.3">
      <c r="A243" s="309">
        <v>242</v>
      </c>
      <c r="B243" s="309">
        <v>22</v>
      </c>
      <c r="C243" s="310" t="s">
        <v>251</v>
      </c>
      <c r="D243" s="310" t="s">
        <v>273</v>
      </c>
      <c r="E243" s="325">
        <f>'REKAP 1 KAB'!E243</f>
        <v>177682</v>
      </c>
      <c r="F243" s="311">
        <f>JAN!E243+FEB!E243+MAR!E243+APR!E243+MEI!E243+JUN!E243+JUL!E243+AGS!E243+SEPT!E243+OKT!E243+NOV!E243+DES!E243</f>
        <v>166</v>
      </c>
      <c r="G243" s="311">
        <f>JAN!F243+FEB!F243+MAR!F243+APR!F243+MEI!F243+JUN!F243+JUL!F243+AGS!F243+SEPT!F243+OKT!F243+NOV!F243+DES!F243</f>
        <v>107</v>
      </c>
      <c r="H243" s="311">
        <f>JAN!G243+FEB!G243+MAR!G243+APR!G243+MEI!G243+JUN!G243+JUL!G243+AGS!G243+SEPT!G243+OKT!G243+NOV!G243+DES!G243</f>
        <v>59</v>
      </c>
      <c r="I243" s="311">
        <f>JAN!H243+FEB!H243+MAR!H243+APR!H243+MEI!H243+JUN!H243+JUL!H243+AGS!H243+SEPT!H243+OKT!H243+NOV!H243+DES!H243</f>
        <v>166</v>
      </c>
      <c r="J243" s="311">
        <f>JAN!I243+FEB!I243+MAR!I243+APR!I243+MEI!I243+JUN!I243+JUL!I243+AGS!I243+SEPT!I243+OKT!I243+NOV!I243+DES!I243</f>
        <v>107</v>
      </c>
      <c r="K243" s="311">
        <f>JAN!J243+FEB!J243+MAR!J243+APR!J243+MEI!J243+JUN!J243+JUL!J243+AGS!J243+SEPT!J243+OKT!J243+NOV!J243+DES!J243</f>
        <v>59</v>
      </c>
      <c r="L243" s="311">
        <f>JAN!K243+FEB!K243+MAR!K243+APR!K243+MEI!K243+JUN!K243+JUL!K243+AGS!K243+SEPT!K243+OKT!K243+NOV!K243+DES!K243</f>
        <v>166</v>
      </c>
      <c r="M243" s="311">
        <f>JAN!L243+FEB!L243+MAR!L243+APR!L243+MEI!L243+JUN!L243+JUL!L243+AGS!L243+SEPT!L243+OKT!L243+NOV!L243+DES!L243</f>
        <v>28</v>
      </c>
      <c r="N243" s="311">
        <f>JAN!M243+FEB!M243+MAR!M243+APR!M243+MEI!M243+JUN!M243+JUL!M243+AGS!M243+SEPT!M243+OKT!M243+NOV!M243+DES!M243</f>
        <v>16</v>
      </c>
      <c r="O243" s="311">
        <f>JAN!N243+FEB!N243+MAR!N243+APR!N243+MEI!N243+JUN!N243+JUL!N243+AGS!N243+SEPT!N243+OKT!N243+NOV!N243+DES!N243</f>
        <v>0</v>
      </c>
      <c r="P243" s="311">
        <v>28</v>
      </c>
      <c r="Q243" s="311">
        <f>JAN!P243+FEB!P243+MAR!P243+APR!P243+MEI!P243+JUN!P243+JUL!P243+AGS!P243+SEPT!P243+OKT!P243+NOV!P243+DES!P243</f>
        <v>0</v>
      </c>
      <c r="R243" s="332">
        <f>JAN!Q243+FEB!Q243+MAR!Q243+APR!Q243+MEI!Q243+JUN!Q243+JUL!Q243+AGS!Q243+SEPT!Q243+OKT!Q243+NOV!Q243+DES!Q243</f>
        <v>0</v>
      </c>
      <c r="S243" s="336">
        <f t="shared" si="22"/>
        <v>1</v>
      </c>
      <c r="T243" s="336">
        <f t="shared" si="23"/>
        <v>0.5714285714285714</v>
      </c>
      <c r="U243" s="336">
        <f t="shared" si="24"/>
        <v>0</v>
      </c>
      <c r="V243" s="336">
        <f t="shared" si="25"/>
        <v>0.16867469879518071</v>
      </c>
      <c r="W243" s="336">
        <f t="shared" si="26"/>
        <v>9.3425332898098852E-4</v>
      </c>
      <c r="X243" s="343">
        <f t="shared" si="27"/>
        <v>0.15758489886426313</v>
      </c>
      <c r="Y243" s="344" t="str">
        <f t="shared" si="21"/>
        <v>Endemis rendah</v>
      </c>
      <c r="Z243" s="344" t="s">
        <v>600</v>
      </c>
      <c r="AA243" s="348">
        <v>41</v>
      </c>
    </row>
    <row r="244" spans="1:27" ht="30" hidden="1" customHeight="1" x14ac:dyDescent="0.3">
      <c r="A244" s="309">
        <v>243</v>
      </c>
      <c r="B244" s="309">
        <v>23</v>
      </c>
      <c r="C244" s="310" t="s">
        <v>251</v>
      </c>
      <c r="D244" s="310" t="s">
        <v>274</v>
      </c>
      <c r="E244" s="325">
        <f>'REKAP 1 KAB'!E244</f>
        <v>48090</v>
      </c>
      <c r="F244" s="311">
        <f>JAN!E244+FEB!E244+MAR!E244+APR!E244+MEI!E244+JUN!E244+JUL!E244+AGS!E244+SEPT!E244+OKT!E244+NOV!E244+DES!E244</f>
        <v>279</v>
      </c>
      <c r="G244" s="311">
        <f>JAN!F244+FEB!F244+MAR!F244+APR!F244+MEI!F244+JUN!F244+JUL!F244+AGS!F244+SEPT!F244+OKT!F244+NOV!F244+DES!F244</f>
        <v>180</v>
      </c>
      <c r="H244" s="311">
        <f>JAN!G244+FEB!G244+MAR!G244+APR!G244+MEI!G244+JUN!G244+JUL!G244+AGS!G244+SEPT!G244+OKT!G244+NOV!G244+DES!G244</f>
        <v>99</v>
      </c>
      <c r="I244" s="311">
        <f>JAN!H244+FEB!H244+MAR!H244+APR!H244+MEI!H244+JUN!H244+JUL!H244+AGS!H244+SEPT!H244+OKT!H244+NOV!H244+DES!H244</f>
        <v>279</v>
      </c>
      <c r="J244" s="311">
        <f>JAN!I244+FEB!I244+MAR!I244+APR!I244+MEI!I244+JUN!I244+JUL!I244+AGS!I244+SEPT!I244+OKT!I244+NOV!I244+DES!I244</f>
        <v>286</v>
      </c>
      <c r="K244" s="311">
        <f>JAN!J244+FEB!J244+MAR!J244+APR!J244+MEI!J244+JUN!J244+JUL!J244+AGS!J244+SEPT!J244+OKT!J244+NOV!J244+DES!J244</f>
        <v>99</v>
      </c>
      <c r="L244" s="311">
        <f>JAN!K244+FEB!K244+MAR!K244+APR!K244+MEI!K244+JUN!K244+JUL!K244+AGS!K244+SEPT!K244+OKT!K244+NOV!K244+DES!K244</f>
        <v>385</v>
      </c>
      <c r="M244" s="311">
        <f>JAN!L244+FEB!L244+MAR!L244+APR!L244+MEI!L244+JUN!L244+JUL!L244+AGS!L244+SEPT!L244+OKT!L244+NOV!L244+DES!L244</f>
        <v>97</v>
      </c>
      <c r="N244" s="311">
        <f>JAN!M244+FEB!M244+MAR!M244+APR!M244+MEI!M244+JUN!M244+JUL!M244+AGS!M244+SEPT!M244+OKT!M244+NOV!M244+DES!M244</f>
        <v>91</v>
      </c>
      <c r="O244" s="311">
        <f>JAN!N244+FEB!N244+MAR!N244+APR!N244+MEI!N244+JUN!N244+JUL!N244+AGS!N244+SEPT!N244+OKT!N244+NOV!N244+DES!N244</f>
        <v>0</v>
      </c>
      <c r="P244" s="311">
        <f>JAN!O244+FEB!O244+MAR!O244+APR!O244+MEI!O244+JUN!O244+JUL!O244+AGS!O244+SEPT!O244+OKT!O244+NOV!O244+DES!O244</f>
        <v>0</v>
      </c>
      <c r="Q244" s="311">
        <f>JAN!P244+FEB!P244+MAR!P244+APR!P244+MEI!P244+JUN!P244+JUL!P244+AGS!P244+SEPT!P244+OKT!P244+NOV!P244+DES!P244</f>
        <v>0</v>
      </c>
      <c r="R244" s="332">
        <f>JAN!Q244+FEB!Q244+MAR!Q244+APR!Q244+MEI!Q244+JUN!Q244+JUL!Q244+AGS!Q244+SEPT!Q244+OKT!Q244+NOV!Q244+DES!Q244</f>
        <v>0</v>
      </c>
      <c r="S244" s="336">
        <f t="shared" si="22"/>
        <v>1</v>
      </c>
      <c r="T244" s="336">
        <f t="shared" si="23"/>
        <v>0.93814432989690721</v>
      </c>
      <c r="U244" s="336">
        <f t="shared" si="24"/>
        <v>0</v>
      </c>
      <c r="V244" s="336">
        <f t="shared" si="25"/>
        <v>0.25194805194805192</v>
      </c>
      <c r="W244" s="336">
        <f t="shared" si="26"/>
        <v>8.0058224163027658E-3</v>
      </c>
      <c r="X244" s="343">
        <f t="shared" si="27"/>
        <v>2.0170513620295281</v>
      </c>
      <c r="Y244" s="344" t="str">
        <f t="shared" si="21"/>
        <v>Endemis sedang</v>
      </c>
      <c r="Z244" s="344" t="s">
        <v>601</v>
      </c>
      <c r="AA244" s="348">
        <v>134</v>
      </c>
    </row>
    <row r="245" spans="1:27" ht="30" hidden="1" customHeight="1" x14ac:dyDescent="0.3">
      <c r="A245" s="309">
        <v>244</v>
      </c>
      <c r="B245" s="309">
        <v>24</v>
      </c>
      <c r="C245" s="310" t="s">
        <v>251</v>
      </c>
      <c r="D245" s="310" t="s">
        <v>275</v>
      </c>
      <c r="E245" s="325">
        <f>'REKAP 1 KAB'!E245</f>
        <v>97517</v>
      </c>
      <c r="F245" s="311">
        <f>JAN!E245+FEB!E245+MAR!E245+APR!E245+MEI!E245+JUN!E245+JUL!E245+AGS!E245+SEPT!E245+OKT!E245+NOV!E245+DES!E245</f>
        <v>4287</v>
      </c>
      <c r="G245" s="311">
        <f>JAN!F245+FEB!F245+MAR!F245+APR!F245+MEI!F245+JUN!F245+JUL!F245+AGS!F245+SEPT!F245+OKT!F245+NOV!F245+DES!F245</f>
        <v>4055</v>
      </c>
      <c r="H245" s="311">
        <f>JAN!G245+FEB!G245+MAR!G245+APR!G245+MEI!G245+JUN!G245+JUL!G245+AGS!G245+SEPT!G245+OKT!G245+NOV!G245+DES!G245</f>
        <v>232</v>
      </c>
      <c r="I245" s="311">
        <f>JAN!H245+FEB!H245+MAR!H245+APR!H245+MEI!H245+JUN!H245+JUL!H245+AGS!H245+SEPT!H245+OKT!H245+NOV!H245+DES!H245</f>
        <v>4287</v>
      </c>
      <c r="J245" s="311">
        <f>JAN!I245+FEB!I245+MAR!I245+APR!I245+MEI!I245+JUN!I245+JUL!I245+AGS!I245+SEPT!I245+OKT!I245+NOV!I245+DES!I245</f>
        <v>4060</v>
      </c>
      <c r="K245" s="311">
        <f>JAN!J245+FEB!J245+MAR!J245+APR!J245+MEI!J245+JUN!J245+JUL!J245+AGS!J245+SEPT!J245+OKT!J245+NOV!J245+DES!J245</f>
        <v>232</v>
      </c>
      <c r="L245" s="311">
        <f>JAN!K245+FEB!K245+MAR!K245+APR!K245+MEI!K245+JUN!K245+JUL!K245+AGS!K245+SEPT!K245+OKT!K245+NOV!K245+DES!K245</f>
        <v>4292</v>
      </c>
      <c r="M245" s="311">
        <f>JAN!L245+FEB!L245+MAR!L245+APR!L245+MEI!L245+JUN!L245+JUL!L245+AGS!L245+SEPT!L245+OKT!L245+NOV!L245+DES!L245</f>
        <v>1070</v>
      </c>
      <c r="N245" s="311">
        <f>JAN!M245+FEB!M245+MAR!M245+APR!M245+MEI!M245+JUN!M245+JUL!M245+AGS!M245+SEPT!M245+OKT!M245+NOV!M245+DES!M245</f>
        <v>1071</v>
      </c>
      <c r="O245" s="311">
        <f>JAN!N245+FEB!N245+MAR!N245+APR!N245+MEI!N245+JUN!N245+JUL!N245+AGS!N245+SEPT!N245+OKT!N245+NOV!N245+DES!N245</f>
        <v>0</v>
      </c>
      <c r="P245" s="311">
        <f>JAN!O245+FEB!O245+MAR!O245+APR!O245+MEI!O245+JUN!O245+JUL!O245+AGS!O245+SEPT!O245+OKT!O245+NOV!O245+DES!O245</f>
        <v>0</v>
      </c>
      <c r="Q245" s="311">
        <f>JAN!P245+FEB!P245+MAR!P245+APR!P245+MEI!P245+JUN!P245+JUL!P245+AGS!P245+SEPT!P245+OKT!P245+NOV!P245+DES!P245</f>
        <v>0</v>
      </c>
      <c r="R245" s="332">
        <f>JAN!Q245+FEB!Q245+MAR!Q245+APR!Q245+MEI!Q245+JUN!Q245+JUL!Q245+AGS!Q245+SEPT!Q245+OKT!Q245+NOV!Q245+DES!Q245</f>
        <v>0</v>
      </c>
      <c r="S245" s="336">
        <f t="shared" si="22"/>
        <v>1</v>
      </c>
      <c r="T245" s="336">
        <f t="shared" si="23"/>
        <v>1.0009345794392523</v>
      </c>
      <c r="U245" s="336">
        <f t="shared" si="24"/>
        <v>0</v>
      </c>
      <c r="V245" s="336">
        <f t="shared" si="25"/>
        <v>0.24930102516309413</v>
      </c>
      <c r="W245" s="336">
        <f t="shared" si="26"/>
        <v>4.4012838787083279E-2</v>
      </c>
      <c r="X245" s="343">
        <f t="shared" si="27"/>
        <v>10.972445829957854</v>
      </c>
      <c r="Y245" s="344" t="str">
        <f t="shared" si="21"/>
        <v>Endemis tinggi I</v>
      </c>
      <c r="Z245" s="344" t="s">
        <v>633</v>
      </c>
      <c r="AA245" s="348">
        <v>924</v>
      </c>
    </row>
    <row r="246" spans="1:27" ht="30" hidden="1" customHeight="1" x14ac:dyDescent="0.3">
      <c r="A246" s="309">
        <v>245</v>
      </c>
      <c r="B246" s="309">
        <v>25</v>
      </c>
      <c r="C246" s="310" t="s">
        <v>251</v>
      </c>
      <c r="D246" s="310" t="s">
        <v>276</v>
      </c>
      <c r="E246" s="325">
        <f>'REKAP 1 KAB'!E246</f>
        <v>111182</v>
      </c>
      <c r="F246" s="311">
        <f>JAN!E246+FEB!E246+MAR!E246+APR!E246+MEI!E246+JUN!E246+JUL!E246+AGS!E246+SEPT!E246+OKT!E246+NOV!E246+DES!E246</f>
        <v>0</v>
      </c>
      <c r="G246" s="311">
        <f>JAN!F246+FEB!F246+MAR!F246+APR!F246+MEI!F246+JUN!F246+JUL!F246+AGS!F246+SEPT!F246+OKT!F246+NOV!F246+DES!F246</f>
        <v>0</v>
      </c>
      <c r="H246" s="311">
        <f>JAN!G246+FEB!G246+MAR!G246+APR!G246+MEI!G246+JUN!G246+JUL!G246+AGS!G246+SEPT!G246+OKT!G246+NOV!G246+DES!G246</f>
        <v>0</v>
      </c>
      <c r="I246" s="311">
        <f>JAN!H246+FEB!H246+MAR!H246+APR!H246+MEI!H246+JUN!H246+JUL!H246+AGS!H246+SEPT!H246+OKT!H246+NOV!H246+DES!H246</f>
        <v>0</v>
      </c>
      <c r="J246" s="311">
        <f>JAN!I246+FEB!I246+MAR!I246+APR!I246+MEI!I246+JUN!I246+JUL!I246+AGS!I246+SEPT!I246+OKT!I246+NOV!I246+DES!I246</f>
        <v>0</v>
      </c>
      <c r="K246" s="311">
        <f>JAN!J246+FEB!J246+MAR!J246+APR!J246+MEI!J246+JUN!J246+JUL!J246+AGS!J246+SEPT!J246+OKT!J246+NOV!J246+DES!J246</f>
        <v>0</v>
      </c>
      <c r="L246" s="311">
        <f>JAN!K246+FEB!K246+MAR!K246+APR!K246+MEI!K246+JUN!K246+JUL!K246+AGS!K246+SEPT!K246+OKT!K246+NOV!K246+DES!K246</f>
        <v>0</v>
      </c>
      <c r="M246" s="311">
        <f>JAN!L246+FEB!L246+MAR!L246+APR!L246+MEI!L246+JUN!L246+JUL!L246+AGS!L246+SEPT!L246+OKT!L246+NOV!L246+DES!L246</f>
        <v>0</v>
      </c>
      <c r="N246" s="311">
        <f>JAN!M246+FEB!M246+MAR!M246+APR!M246+MEI!M246+JUN!M246+JUL!M246+AGS!M246+SEPT!M246+OKT!M246+NOV!M246+DES!M246</f>
        <v>0</v>
      </c>
      <c r="O246" s="311">
        <f>JAN!N246+FEB!N246+MAR!N246+APR!N246+MEI!N246+JUN!N246+JUL!N246+AGS!N246+SEPT!N246+OKT!N246+NOV!N246+DES!N246</f>
        <v>0</v>
      </c>
      <c r="P246" s="311">
        <v>1</v>
      </c>
      <c r="Q246" s="311">
        <f>JAN!P246+FEB!P246+MAR!P246+APR!P246+MEI!P246+JUN!P246+JUL!P246+AGS!P246+SEPT!P246+OKT!P246+NOV!P246+DES!P246</f>
        <v>0</v>
      </c>
      <c r="R246" s="332">
        <f>JAN!Q246+FEB!Q246+MAR!Q246+APR!Q246+MEI!Q246+JUN!Q246+JUL!Q246+AGS!Q246+SEPT!Q246+OKT!Q246+NOV!Q246+DES!Q246</f>
        <v>0</v>
      </c>
      <c r="S246" s="336" t="e">
        <f t="shared" si="22"/>
        <v>#DIV/0!</v>
      </c>
      <c r="T246" s="336" t="e">
        <f t="shared" si="23"/>
        <v>#DIV/0!</v>
      </c>
      <c r="U246" s="336" t="e">
        <f t="shared" si="24"/>
        <v>#DIV/0!</v>
      </c>
      <c r="V246" s="336" t="e">
        <f t="shared" si="25"/>
        <v>#DIV/0!</v>
      </c>
      <c r="W246" s="336">
        <f t="shared" si="26"/>
        <v>0</v>
      </c>
      <c r="X246" s="343">
        <f t="shared" si="27"/>
        <v>0</v>
      </c>
      <c r="Y246" s="344" t="str">
        <f t="shared" si="21"/>
        <v>Endemis rendah</v>
      </c>
      <c r="Z246" s="344" t="s">
        <v>600</v>
      </c>
      <c r="AA246" s="348">
        <v>64</v>
      </c>
    </row>
    <row r="247" spans="1:27" ht="30" hidden="1" customHeight="1" x14ac:dyDescent="0.3">
      <c r="A247" s="309">
        <v>246</v>
      </c>
      <c r="B247" s="309">
        <v>26</v>
      </c>
      <c r="C247" s="310" t="s">
        <v>251</v>
      </c>
      <c r="D247" s="310" t="s">
        <v>277</v>
      </c>
      <c r="E247" s="325">
        <f>'REKAP 1 KAB'!E247</f>
        <v>96590</v>
      </c>
      <c r="F247" s="311">
        <f>JAN!E247+FEB!E247+MAR!E247+APR!E247+MEI!E247+JUN!E247+JUL!E247+AGS!E247+SEPT!E247+OKT!E247+NOV!E247+DES!E247</f>
        <v>400</v>
      </c>
      <c r="G247" s="311">
        <f>JAN!F247+FEB!F247+MAR!F247+APR!F247+MEI!F247+JUN!F247+JUL!F247+AGS!F247+SEPT!F247+OKT!F247+NOV!F247+DES!F247</f>
        <v>275</v>
      </c>
      <c r="H247" s="311">
        <f>JAN!G247+FEB!G247+MAR!G247+APR!G247+MEI!G247+JUN!G247+JUL!G247+AGS!G247+SEPT!G247+OKT!G247+NOV!G247+DES!G247</f>
        <v>110</v>
      </c>
      <c r="I247" s="311">
        <f>JAN!H247+FEB!H247+MAR!H247+APR!H247+MEI!H247+JUN!H247+JUL!H247+AGS!H247+SEPT!H247+OKT!H247+NOV!H247+DES!H247</f>
        <v>385</v>
      </c>
      <c r="J247" s="311">
        <f>JAN!I247+FEB!I247+MAR!I247+APR!I247+MEI!I247+JUN!I247+JUL!I247+AGS!I247+SEPT!I247+OKT!I247+NOV!I247+DES!I247</f>
        <v>281</v>
      </c>
      <c r="K247" s="311">
        <f>JAN!J247+FEB!J247+MAR!J247+APR!J247+MEI!J247+JUN!J247+JUL!J247+AGS!J247+SEPT!J247+OKT!J247+NOV!J247+DES!J247</f>
        <v>215</v>
      </c>
      <c r="L247" s="311">
        <f>JAN!K247+FEB!K247+MAR!K247+APR!K247+MEI!K247+JUN!K247+JUL!K247+AGS!K247+SEPT!K247+OKT!K247+NOV!K247+DES!K247</f>
        <v>496</v>
      </c>
      <c r="M247" s="311">
        <f>JAN!L247+FEB!L247+MAR!L247+APR!L247+MEI!L247+JUN!L247+JUL!L247+AGS!L247+SEPT!L247+OKT!L247+NOV!L247+DES!L247</f>
        <v>47</v>
      </c>
      <c r="N247" s="311">
        <f>JAN!M247+FEB!M247+MAR!M247+APR!M247+MEI!M247+JUN!M247+JUL!M247+AGS!M247+SEPT!M247+OKT!M247+NOV!M247+DES!M247</f>
        <v>47</v>
      </c>
      <c r="O247" s="311">
        <f>JAN!N247+FEB!N247+MAR!N247+APR!N247+MEI!N247+JUN!N247+JUL!N247+AGS!N247+SEPT!N247+OKT!N247+NOV!N247+DES!N247</f>
        <v>0</v>
      </c>
      <c r="P247" s="311">
        <v>47</v>
      </c>
      <c r="Q247" s="311">
        <f>JAN!P247+FEB!P247+MAR!P247+APR!P247+MEI!P247+JUN!P247+JUL!P247+AGS!P247+SEPT!P247+OKT!P247+NOV!P247+DES!P247</f>
        <v>0</v>
      </c>
      <c r="R247" s="332">
        <f>JAN!Q247+FEB!Q247+MAR!Q247+APR!Q247+MEI!Q247+JUN!Q247+JUL!Q247+AGS!Q247+SEPT!Q247+OKT!Q247+NOV!Q247+DES!Q247</f>
        <v>0</v>
      </c>
      <c r="S247" s="336">
        <f t="shared" si="22"/>
        <v>0.96250000000000002</v>
      </c>
      <c r="T247" s="336">
        <f t="shared" si="23"/>
        <v>1</v>
      </c>
      <c r="U247" s="336">
        <f t="shared" si="24"/>
        <v>0</v>
      </c>
      <c r="V247" s="336">
        <f t="shared" si="25"/>
        <v>9.4758064516129031E-2</v>
      </c>
      <c r="W247" s="336">
        <f t="shared" si="26"/>
        <v>5.1351071539496845E-3</v>
      </c>
      <c r="X247" s="343">
        <f t="shared" si="27"/>
        <v>0.48659281499119988</v>
      </c>
      <c r="Y247" s="344" t="str">
        <f t="shared" si="21"/>
        <v>Endemis rendah</v>
      </c>
      <c r="Z247" s="344" t="s">
        <v>601</v>
      </c>
      <c r="AA247" s="348">
        <v>325</v>
      </c>
    </row>
    <row r="248" spans="1:27" ht="30" hidden="1" customHeight="1" x14ac:dyDescent="0.3">
      <c r="A248" s="309">
        <v>247</v>
      </c>
      <c r="B248" s="309">
        <v>27</v>
      </c>
      <c r="C248" s="310" t="s">
        <v>251</v>
      </c>
      <c r="D248" s="310" t="s">
        <v>278</v>
      </c>
      <c r="E248" s="325">
        <f>'REKAP 1 KAB'!E248</f>
        <v>48812</v>
      </c>
      <c r="F248" s="311">
        <f>JAN!E248+FEB!E248+MAR!E248+APR!E248+MEI!E248+JUN!E248+JUL!E248+AGS!E248+SEPT!E248+OKT!E248+NOV!E248+DES!E248</f>
        <v>843</v>
      </c>
      <c r="G248" s="311">
        <f>JAN!F248+FEB!F248+MAR!F248+APR!F248+MEI!F248+JUN!F248+JUL!F248+AGS!F248+SEPT!F248+OKT!F248+NOV!F248+DES!F248</f>
        <v>0</v>
      </c>
      <c r="H248" s="311">
        <f>JAN!G248+FEB!G248+MAR!G248+APR!G248+MEI!G248+JUN!G248+JUL!G248+AGS!G248+SEPT!G248+OKT!G248+NOV!G248+DES!G248</f>
        <v>843</v>
      </c>
      <c r="I248" s="311">
        <f>JAN!H248+FEB!H248+MAR!H248+APR!H248+MEI!H248+JUN!H248+JUL!H248+AGS!H248+SEPT!H248+OKT!H248+NOV!H248+DES!H248</f>
        <v>843</v>
      </c>
      <c r="J248" s="311">
        <f>JAN!I248+FEB!I248+MAR!I248+APR!I248+MEI!I248+JUN!I248+JUL!I248+AGS!I248+SEPT!I248+OKT!I248+NOV!I248+DES!I248</f>
        <v>0</v>
      </c>
      <c r="K248" s="311">
        <f>JAN!J248+FEB!J248+MAR!J248+APR!J248+MEI!J248+JUN!J248+JUL!J248+AGS!J248+SEPT!J248+OKT!J248+NOV!J248+DES!J248</f>
        <v>843</v>
      </c>
      <c r="L248" s="311">
        <f>JAN!K248+FEB!K248+MAR!K248+APR!K248+MEI!K248+JUN!K248+JUL!K248+AGS!K248+SEPT!K248+OKT!K248+NOV!K248+DES!K248</f>
        <v>843</v>
      </c>
      <c r="M248" s="311">
        <f>JAN!L248+FEB!L248+MAR!L248+APR!L248+MEI!L248+JUN!L248+JUL!L248+AGS!L248+SEPT!L248+OKT!L248+NOV!L248+DES!L248</f>
        <v>268</v>
      </c>
      <c r="N248" s="311">
        <f>JAN!M248+FEB!M248+MAR!M248+APR!M248+MEI!M248+JUN!M248+JUL!M248+AGS!M248+SEPT!M248+OKT!M248+NOV!M248+DES!M248</f>
        <v>253</v>
      </c>
      <c r="O248" s="311">
        <f>JAN!N248+FEB!N248+MAR!N248+APR!N248+MEI!N248+JUN!N248+JUL!N248+AGS!N248+SEPT!N248+OKT!N248+NOV!N248+DES!N248</f>
        <v>0</v>
      </c>
      <c r="P248" s="311">
        <f>JAN!O248+FEB!O248+MAR!O248+APR!O248+MEI!O248+JUN!O248+JUL!O248+AGS!O248+SEPT!O248+OKT!O248+NOV!O248+DES!O248</f>
        <v>0</v>
      </c>
      <c r="Q248" s="311">
        <f>JAN!P248+FEB!P248+MAR!P248+APR!P248+MEI!P248+JUN!P248+JUL!P248+AGS!P248+SEPT!P248+OKT!P248+NOV!P248+DES!P248</f>
        <v>0</v>
      </c>
      <c r="R248" s="332">
        <f>JAN!Q248+FEB!Q248+MAR!Q248+APR!Q248+MEI!Q248+JUN!Q248+JUL!Q248+AGS!Q248+SEPT!Q248+OKT!Q248+NOV!Q248+DES!Q248</f>
        <v>0</v>
      </c>
      <c r="S248" s="336">
        <f t="shared" si="22"/>
        <v>1</v>
      </c>
      <c r="T248" s="336">
        <f t="shared" si="23"/>
        <v>0.94402985074626866</v>
      </c>
      <c r="U248" s="336">
        <f t="shared" si="24"/>
        <v>0</v>
      </c>
      <c r="V248" s="336">
        <f t="shared" si="25"/>
        <v>0.31791221826809013</v>
      </c>
      <c r="W248" s="336">
        <f t="shared" si="26"/>
        <v>1.727034335819061E-2</v>
      </c>
      <c r="X248" s="343">
        <f t="shared" si="27"/>
        <v>5.4904531672539543</v>
      </c>
      <c r="Y248" s="344" t="str">
        <f t="shared" si="21"/>
        <v>Endemis tinggi I</v>
      </c>
      <c r="Z248" s="344" t="s">
        <v>633</v>
      </c>
      <c r="AA248" s="348">
        <v>485</v>
      </c>
    </row>
    <row r="249" spans="1:27" ht="30" hidden="1" customHeight="1" x14ac:dyDescent="0.3">
      <c r="A249" s="309">
        <v>248</v>
      </c>
      <c r="B249" s="309">
        <v>28</v>
      </c>
      <c r="C249" s="310" t="s">
        <v>251</v>
      </c>
      <c r="D249" s="310" t="s">
        <v>279</v>
      </c>
      <c r="E249" s="325">
        <f>'REKAP 1 KAB'!E249</f>
        <v>72486</v>
      </c>
      <c r="F249" s="311">
        <f>JAN!E249+FEB!E249+MAR!E249+APR!E249+MEI!E249+JUN!E249+JUL!E249+AGS!E249+SEPT!E249+OKT!E249+NOV!E249+DES!E249</f>
        <v>166</v>
      </c>
      <c r="G249" s="311">
        <f>JAN!F249+FEB!F249+MAR!F249+APR!F249+MEI!F249+JUN!F249+JUL!F249+AGS!F249+SEPT!F249+OKT!F249+NOV!F249+DES!F249</f>
        <v>0</v>
      </c>
      <c r="H249" s="311">
        <f>JAN!G249+FEB!G249+MAR!G249+APR!G249+MEI!G249+JUN!G249+JUL!G249+AGS!G249+SEPT!G249+OKT!G249+NOV!G249+DES!G249</f>
        <v>166</v>
      </c>
      <c r="I249" s="311">
        <f>JAN!H249+FEB!H249+MAR!H249+APR!H249+MEI!H249+JUN!H249+JUL!H249+AGS!H249+SEPT!H249+OKT!H249+NOV!H249+DES!H249</f>
        <v>166</v>
      </c>
      <c r="J249" s="311">
        <f>JAN!I249+FEB!I249+MAR!I249+APR!I249+MEI!I249+JUN!I249+JUL!I249+AGS!I249+SEPT!I249+OKT!I249+NOV!I249+DES!I249</f>
        <v>0</v>
      </c>
      <c r="K249" s="311">
        <f>JAN!J249+FEB!J249+MAR!J249+APR!J249+MEI!J249+JUN!J249+JUL!J249+AGS!J249+SEPT!J249+OKT!J249+NOV!J249+DES!J249</f>
        <v>166</v>
      </c>
      <c r="L249" s="311">
        <f>JAN!K249+FEB!K249+MAR!K249+APR!K249+MEI!K249+JUN!K249+JUL!K249+AGS!K249+SEPT!K249+OKT!K249+NOV!K249+DES!K249</f>
        <v>166</v>
      </c>
      <c r="M249" s="311">
        <f>JAN!L249+FEB!L249+MAR!L249+APR!L249+MEI!L249+JUN!L249+JUL!L249+AGS!L249+SEPT!L249+OKT!L249+NOV!L249+DES!L249</f>
        <v>8</v>
      </c>
      <c r="N249" s="311">
        <f>JAN!M249+FEB!M249+MAR!M249+APR!M249+MEI!M249+JUN!M249+JUL!M249+AGS!M249+SEPT!M249+OKT!M249+NOV!M249+DES!M249</f>
        <v>8</v>
      </c>
      <c r="O249" s="311">
        <f>JAN!N249+FEB!N249+MAR!N249+APR!N249+MEI!N249+JUN!N249+JUL!N249+AGS!N249+SEPT!N249+OKT!N249+NOV!N249+DES!N249</f>
        <v>0</v>
      </c>
      <c r="P249" s="311">
        <v>8</v>
      </c>
      <c r="Q249" s="311">
        <f>JAN!P249+FEB!P249+MAR!P249+APR!P249+MEI!P249+JUN!P249+JUL!P249+AGS!P249+SEPT!P249+OKT!P249+NOV!P249+DES!P249</f>
        <v>0</v>
      </c>
      <c r="R249" s="332">
        <f>JAN!Q249+FEB!Q249+MAR!Q249+APR!Q249+MEI!Q249+JUN!Q249+JUL!Q249+AGS!Q249+SEPT!Q249+OKT!Q249+NOV!Q249+DES!Q249</f>
        <v>0</v>
      </c>
      <c r="S249" s="336">
        <f t="shared" si="22"/>
        <v>1</v>
      </c>
      <c r="T249" s="336">
        <f t="shared" si="23"/>
        <v>1</v>
      </c>
      <c r="U249" s="336">
        <f t="shared" si="24"/>
        <v>0</v>
      </c>
      <c r="V249" s="336">
        <f t="shared" si="25"/>
        <v>4.8192771084337352E-2</v>
      </c>
      <c r="W249" s="336">
        <f t="shared" si="26"/>
        <v>2.2900973981182572E-3</v>
      </c>
      <c r="X249" s="343">
        <f t="shared" si="27"/>
        <v>0.11036613966834975</v>
      </c>
      <c r="Y249" s="344" t="str">
        <f t="shared" si="21"/>
        <v>Endemis rendah</v>
      </c>
      <c r="Z249" s="344" t="s">
        <v>696</v>
      </c>
      <c r="AA249" s="348">
        <v>6717</v>
      </c>
    </row>
    <row r="250" spans="1:27" ht="30" hidden="1" customHeight="1" x14ac:dyDescent="0.3">
      <c r="A250" s="309">
        <v>249</v>
      </c>
      <c r="B250" s="309">
        <v>29</v>
      </c>
      <c r="C250" s="310" t="s">
        <v>251</v>
      </c>
      <c r="D250" s="310" t="s">
        <v>280</v>
      </c>
      <c r="E250" s="325">
        <f>'REKAP 1 KAB'!E250</f>
        <v>297775</v>
      </c>
      <c r="F250" s="311">
        <f>JAN!E250+FEB!E250+MAR!E250+APR!E250+MEI!E250+JUN!E250+JUL!E250+AGS!E250+SEPT!E250+OKT!E250+NOV!E250+DES!E250</f>
        <v>88515</v>
      </c>
      <c r="G250" s="311">
        <f>JAN!F250+FEB!F250+MAR!F250+APR!F250+MEI!F250+JUN!F250+JUL!F250+AGS!F250+SEPT!F250+OKT!F250+NOV!F250+DES!F250</f>
        <v>83510</v>
      </c>
      <c r="H250" s="311">
        <f>JAN!G250+FEB!G250+MAR!G250+APR!G250+MEI!G250+JUN!G250+JUL!G250+AGS!G250+SEPT!G250+OKT!G250+NOV!G250+DES!G250</f>
        <v>4725</v>
      </c>
      <c r="I250" s="311">
        <f>JAN!H250+FEB!H250+MAR!H250+APR!H250+MEI!H250+JUN!H250+JUL!H250+AGS!H250+SEPT!H250+OKT!H250+NOV!H250+DES!H250</f>
        <v>88235</v>
      </c>
      <c r="J250" s="311">
        <f>JAN!I250+FEB!I250+MAR!I250+APR!I250+MEI!I250+JUN!I250+JUL!I250+AGS!I250+SEPT!I250+OKT!I250+NOV!I250+DES!I250</f>
        <v>91281</v>
      </c>
      <c r="K250" s="311">
        <f>JAN!J250+FEB!J250+MAR!J250+APR!J250+MEI!J250+JUN!J250+JUL!J250+AGS!J250+SEPT!J250+OKT!J250+NOV!J250+DES!J250</f>
        <v>6319</v>
      </c>
      <c r="L250" s="311">
        <f>JAN!K250+FEB!K250+MAR!K250+APR!K250+MEI!K250+JUN!K250+JUL!K250+AGS!K250+SEPT!K250+OKT!K250+NOV!K250+DES!K250</f>
        <v>97600</v>
      </c>
      <c r="M250" s="311">
        <f>JAN!L250+FEB!L250+MAR!L250+APR!L250+MEI!L250+JUN!L250+JUL!L250+AGS!L250+SEPT!L250+OKT!L250+NOV!L250+DES!L250</f>
        <v>19629</v>
      </c>
      <c r="N250" s="311">
        <f>JAN!M250+FEB!M250+MAR!M250+APR!M250+MEI!M250+JUN!M250+JUL!M250+AGS!M250+SEPT!M250+OKT!M250+NOV!M250+DES!M250</f>
        <v>17757</v>
      </c>
      <c r="O250" s="311">
        <f>JAN!N250+FEB!N250+MAR!N250+APR!N250+MEI!N250+JUN!N250+JUL!N250+AGS!N250+SEPT!N250+OKT!N250+NOV!N250+DES!N250</f>
        <v>0</v>
      </c>
      <c r="P250" s="311">
        <f>JAN!O250+FEB!O250+MAR!O250+APR!O250+MEI!O250+JUN!O250+JUL!O250+AGS!O250+SEPT!O250+OKT!O250+NOV!O250+DES!O250</f>
        <v>0</v>
      </c>
      <c r="Q250" s="311">
        <f>JAN!P250+FEB!P250+MAR!P250+APR!P250+MEI!P250+JUN!P250+JUL!P250+AGS!P250+SEPT!P250+OKT!P250+NOV!P250+DES!P250</f>
        <v>0</v>
      </c>
      <c r="R250" s="332">
        <f>JAN!Q250+FEB!Q250+MAR!Q250+APR!Q250+MEI!Q250+JUN!Q250+JUL!Q250+AGS!Q250+SEPT!Q250+OKT!Q250+NOV!Q250+DES!Q250</f>
        <v>0</v>
      </c>
      <c r="S250" s="336">
        <f t="shared" si="22"/>
        <v>0.99683669434559119</v>
      </c>
      <c r="T250" s="336">
        <f t="shared" si="23"/>
        <v>0.90463090325538742</v>
      </c>
      <c r="U250" s="336">
        <f t="shared" si="24"/>
        <v>0</v>
      </c>
      <c r="V250" s="336">
        <f t="shared" si="25"/>
        <v>0.20111680327868853</v>
      </c>
      <c r="W250" s="336">
        <f t="shared" si="26"/>
        <v>0.32776425153219713</v>
      </c>
      <c r="X250" s="343">
        <f t="shared" si="27"/>
        <v>65.91889849718747</v>
      </c>
      <c r="Y250" s="344" t="str">
        <f t="shared" si="21"/>
        <v>Endemis tinggi II</v>
      </c>
      <c r="Z250" s="344" t="s">
        <v>696</v>
      </c>
      <c r="AA250" s="348">
        <v>17562</v>
      </c>
    </row>
    <row r="251" spans="1:27" ht="30" hidden="1" customHeight="1" x14ac:dyDescent="0.3">
      <c r="A251" s="306">
        <v>250</v>
      </c>
      <c r="B251" s="306">
        <v>1</v>
      </c>
      <c r="C251" s="307" t="s">
        <v>281</v>
      </c>
      <c r="D251" s="307" t="s">
        <v>282</v>
      </c>
      <c r="E251" s="325">
        <f>'REKAP 1 KAB'!E251</f>
        <v>431880</v>
      </c>
      <c r="F251" s="303">
        <f>JAN!E251+FEB!E251+MAR!E251+APR!E251+MEI!E251+JUN!E251+JUL!E251+AGS!E251+SEPT!E251+OKT!E251+NOV!E251+DES!E251</f>
        <v>712</v>
      </c>
      <c r="G251" s="303">
        <f>JAN!F251+FEB!F251+MAR!F251+APR!F251+MEI!F251+JUN!F251+JUL!F251+AGS!F251+SEPT!F251+OKT!F251+NOV!F251+DES!F251</f>
        <v>191</v>
      </c>
      <c r="H251" s="303">
        <f>JAN!G251+FEB!G251+MAR!G251+APR!G251+MEI!G251+JUN!G251+JUL!G251+AGS!G251+SEPT!G251+OKT!G251+NOV!G251+DES!G251</f>
        <v>521</v>
      </c>
      <c r="I251" s="303">
        <f>JAN!H251+FEB!H251+MAR!H251+APR!H251+MEI!H251+JUN!H251+JUL!H251+AGS!H251+SEPT!H251+OKT!H251+NOV!H251+DES!H251</f>
        <v>712</v>
      </c>
      <c r="J251" s="303">
        <f>JAN!I251+FEB!I251+MAR!I251+APR!I251+MEI!I251+JUN!I251+JUL!I251+AGS!I251+SEPT!I251+OKT!I251+NOV!I251+DES!I251</f>
        <v>191</v>
      </c>
      <c r="K251" s="303">
        <f>JAN!J251+FEB!J251+MAR!J251+APR!J251+MEI!J251+JUN!J251+JUL!J251+AGS!J251+SEPT!J251+OKT!J251+NOV!J251+DES!J251</f>
        <v>521</v>
      </c>
      <c r="L251" s="303">
        <f>JAN!K251+FEB!K251+MAR!K251+APR!K251+MEI!K251+JUN!K251+JUL!K251+AGS!K251+SEPT!K251+OKT!K251+NOV!K251+DES!K251</f>
        <v>712</v>
      </c>
      <c r="M251" s="303">
        <f>JAN!L251+FEB!L251+MAR!L251+APR!L251+MEI!L251+JUN!L251+JUL!L251+AGS!L251+SEPT!L251+OKT!L251+NOV!L251+DES!L251</f>
        <v>28</v>
      </c>
      <c r="N251" s="303">
        <f>JAN!M251+FEB!M251+MAR!M251+APR!M251+MEI!M251+JUN!M251+JUL!M251+AGS!M251+SEPT!M251+OKT!M251+NOV!M251+DES!M251</f>
        <v>28</v>
      </c>
      <c r="O251" s="303">
        <f>JAN!N251+FEB!N251+MAR!N251+APR!N251+MEI!N251+JUN!N251+JUL!N251+AGS!N251+SEPT!N251+OKT!N251+NOV!N251+DES!N251</f>
        <v>5</v>
      </c>
      <c r="P251" s="303">
        <f>JAN!O251+FEB!O251+MAR!O251+APR!O251+MEI!O251+JUN!O251+JUL!O251+AGS!O251+SEPT!O251+OKT!O251+NOV!O251+DES!O251</f>
        <v>2</v>
      </c>
      <c r="Q251" s="303">
        <f>JAN!P251+FEB!P251+MAR!P251+APR!P251+MEI!P251+JUN!P251+JUL!P251+AGS!P251+SEPT!P251+OKT!P251+NOV!P251+DES!P251</f>
        <v>0</v>
      </c>
      <c r="R251" s="331">
        <f>JAN!Q251+FEB!Q251+MAR!Q251+APR!Q251+MEI!Q251+JUN!Q251+JUL!Q251+AGS!Q251+SEPT!Q251+OKT!Q251+NOV!Q251+DES!Q251</f>
        <v>0</v>
      </c>
      <c r="S251" s="336">
        <f t="shared" si="22"/>
        <v>1</v>
      </c>
      <c r="T251" s="336">
        <f t="shared" si="23"/>
        <v>1</v>
      </c>
      <c r="U251" s="336">
        <f t="shared" si="24"/>
        <v>0.17857142857142858</v>
      </c>
      <c r="V251" s="336">
        <f t="shared" si="25"/>
        <v>3.9325842696629212E-2</v>
      </c>
      <c r="W251" s="336">
        <f t="shared" si="26"/>
        <v>1.6486060942854496E-3</v>
      </c>
      <c r="X251" s="343">
        <f t="shared" si="27"/>
        <v>6.4832823932573863E-2</v>
      </c>
      <c r="Y251" s="344" t="str">
        <f t="shared" si="21"/>
        <v>Endemis rendah</v>
      </c>
      <c r="Z251" s="344" t="s">
        <v>600</v>
      </c>
      <c r="AA251" s="348">
        <v>75</v>
      </c>
    </row>
    <row r="252" spans="1:27" ht="30" hidden="1" customHeight="1" x14ac:dyDescent="0.3">
      <c r="A252" s="306">
        <v>251</v>
      </c>
      <c r="B252" s="306">
        <v>2</v>
      </c>
      <c r="C252" s="307" t="s">
        <v>281</v>
      </c>
      <c r="D252" s="307" t="s">
        <v>283</v>
      </c>
      <c r="E252" s="325">
        <f>'REKAP 1 KAB'!E252</f>
        <v>215711</v>
      </c>
      <c r="F252" s="303">
        <f>JAN!E252+FEB!E252+MAR!E252+APR!E252+MEI!E252+JUN!E252+JUL!E252+AGS!E252+SEPT!E252+OKT!E252+NOV!E252+DES!E252</f>
        <v>4300</v>
      </c>
      <c r="G252" s="303">
        <f>JAN!F252+FEB!F252+MAR!F252+APR!F252+MEI!F252+JUN!F252+JUL!F252+AGS!F252+SEPT!F252+OKT!F252+NOV!F252+DES!F252</f>
        <v>3706</v>
      </c>
      <c r="H252" s="303">
        <f>JAN!G252+FEB!G252+MAR!G252+APR!G252+MEI!G252+JUN!G252+JUL!G252+AGS!G252+SEPT!G252+OKT!G252+NOV!G252+DES!G252</f>
        <v>594</v>
      </c>
      <c r="I252" s="303">
        <f>JAN!H252+FEB!H252+MAR!H252+APR!H252+MEI!H252+JUN!H252+JUL!H252+AGS!H252+SEPT!H252+OKT!H252+NOV!H252+DES!H252</f>
        <v>4300</v>
      </c>
      <c r="J252" s="303">
        <f>JAN!I252+FEB!I252+MAR!I252+APR!I252+MEI!I252+JUN!I252+JUL!I252+AGS!I252+SEPT!I252+OKT!I252+NOV!I252+DES!I252</f>
        <v>3717</v>
      </c>
      <c r="K252" s="303">
        <f>JAN!J252+FEB!J252+MAR!J252+APR!J252+MEI!J252+JUN!J252+JUL!J252+AGS!J252+SEPT!J252+OKT!J252+NOV!J252+DES!J252</f>
        <v>538</v>
      </c>
      <c r="L252" s="303">
        <f>JAN!K252+FEB!K252+MAR!K252+APR!K252+MEI!K252+JUN!K252+JUL!K252+AGS!K252+SEPT!K252+OKT!K252+NOV!K252+DES!K252</f>
        <v>4255</v>
      </c>
      <c r="M252" s="303">
        <f>JAN!L252+FEB!L252+MAR!L252+APR!L252+MEI!L252+JUN!L252+JUL!L252+AGS!L252+SEPT!L252+OKT!L252+NOV!L252+DES!L252</f>
        <v>92</v>
      </c>
      <c r="N252" s="303">
        <f>JAN!M252+FEB!M252+MAR!M252+APR!M252+MEI!M252+JUN!M252+JUL!M252+AGS!M252+SEPT!M252+OKT!M252+NOV!M252+DES!M252</f>
        <v>91</v>
      </c>
      <c r="O252" s="303">
        <f>JAN!N252+FEB!N252+MAR!N252+APR!N252+MEI!N252+JUN!N252+JUL!N252+AGS!N252+SEPT!N252+OKT!N252+NOV!N252+DES!N252</f>
        <v>0</v>
      </c>
      <c r="P252" s="303">
        <f>JAN!O252+FEB!O252+MAR!O252+APR!O252+MEI!O252+JUN!O252+JUL!O252+AGS!O252+SEPT!O252+OKT!O252+NOV!O252+DES!O252</f>
        <v>3</v>
      </c>
      <c r="Q252" s="303">
        <f>JAN!P252+FEB!P252+MAR!P252+APR!P252+MEI!P252+JUN!P252+JUL!P252+AGS!P252+SEPT!P252+OKT!P252+NOV!P252+DES!P252</f>
        <v>0</v>
      </c>
      <c r="R252" s="331">
        <f>JAN!Q252+FEB!Q252+MAR!Q252+APR!Q252+MEI!Q252+JUN!Q252+JUL!Q252+AGS!Q252+SEPT!Q252+OKT!Q252+NOV!Q252+DES!Q252</f>
        <v>0</v>
      </c>
      <c r="S252" s="336">
        <f t="shared" si="22"/>
        <v>1</v>
      </c>
      <c r="T252" s="336">
        <f t="shared" si="23"/>
        <v>0.98913043478260865</v>
      </c>
      <c r="U252" s="336">
        <f t="shared" si="24"/>
        <v>0</v>
      </c>
      <c r="V252" s="336">
        <f t="shared" si="25"/>
        <v>2.1621621621621623E-2</v>
      </c>
      <c r="W252" s="336">
        <f t="shared" si="26"/>
        <v>1.9725466017032046E-2</v>
      </c>
      <c r="X252" s="343">
        <f t="shared" si="27"/>
        <v>0.42649656253042262</v>
      </c>
      <c r="Y252" s="344" t="str">
        <f t="shared" si="21"/>
        <v>Endemis rendah</v>
      </c>
      <c r="Z252" s="344" t="s">
        <v>600</v>
      </c>
      <c r="AA252" s="348">
        <v>120</v>
      </c>
    </row>
    <row r="253" spans="1:27" ht="30" hidden="1" customHeight="1" x14ac:dyDescent="0.3">
      <c r="A253" s="306">
        <v>252</v>
      </c>
      <c r="B253" s="306">
        <v>3</v>
      </c>
      <c r="C253" s="307" t="s">
        <v>281</v>
      </c>
      <c r="D253" s="307" t="s">
        <v>284</v>
      </c>
      <c r="E253" s="325">
        <f>'REKAP 1 KAB'!E253</f>
        <v>105306</v>
      </c>
      <c r="F253" s="303">
        <f>JAN!E253+FEB!E253+MAR!E253+APR!E253+MEI!E253+JUN!E253+JUL!E253+AGS!E253+SEPT!E253+OKT!E253+NOV!E253+DES!E253</f>
        <v>1751</v>
      </c>
      <c r="G253" s="303">
        <f>JAN!F253+FEB!F253+MAR!F253+APR!F253+MEI!F253+JUN!F253+JUL!F253+AGS!F253+SEPT!F253+OKT!F253+NOV!F253+DES!F253</f>
        <v>1676</v>
      </c>
      <c r="H253" s="303">
        <f>JAN!G253+FEB!G253+MAR!G253+APR!G253+MEI!G253+JUN!G253+JUL!G253+AGS!G253+SEPT!G253+OKT!G253+NOV!G253+DES!G253</f>
        <v>75</v>
      </c>
      <c r="I253" s="303">
        <f>JAN!H253+FEB!H253+MAR!H253+APR!H253+MEI!H253+JUN!H253+JUL!H253+AGS!H253+SEPT!H253+OKT!H253+NOV!H253+DES!H253</f>
        <v>1751</v>
      </c>
      <c r="J253" s="303">
        <f>JAN!I253+FEB!I253+MAR!I253+APR!I253+MEI!I253+JUN!I253+JUL!I253+AGS!I253+SEPT!I253+OKT!I253+NOV!I253+DES!I253</f>
        <v>1676</v>
      </c>
      <c r="K253" s="303">
        <f>JAN!J253+FEB!J253+MAR!J253+APR!J253+MEI!J253+JUN!J253+JUL!J253+AGS!J253+SEPT!J253+OKT!J253+NOV!J253+DES!J253</f>
        <v>75</v>
      </c>
      <c r="L253" s="303">
        <f>JAN!K253+FEB!K253+MAR!K253+APR!K253+MEI!K253+JUN!K253+JUL!K253+AGS!K253+SEPT!K253+OKT!K253+NOV!K253+DES!K253</f>
        <v>1751</v>
      </c>
      <c r="M253" s="303">
        <f>JAN!L253+FEB!L253+MAR!L253+APR!L253+MEI!L253+JUN!L253+JUL!L253+AGS!L253+SEPT!L253+OKT!L253+NOV!L253+DES!L253</f>
        <v>11</v>
      </c>
      <c r="N253" s="303">
        <f>JAN!M253+FEB!M253+MAR!M253+APR!M253+MEI!M253+JUN!M253+JUL!M253+AGS!M253+SEPT!M253+OKT!M253+NOV!M253+DES!M253</f>
        <v>11</v>
      </c>
      <c r="O253" s="303">
        <f>JAN!N253+FEB!N253+MAR!N253+APR!N253+MEI!N253+JUN!N253+JUL!N253+AGS!N253+SEPT!N253+OKT!N253+NOV!N253+DES!N253</f>
        <v>1</v>
      </c>
      <c r="P253" s="303">
        <f>JAN!O253+FEB!O253+MAR!O253+APR!O253+MEI!O253+JUN!O253+JUL!O253+AGS!O253+SEPT!O253+OKT!O253+NOV!O253+DES!O253</f>
        <v>0</v>
      </c>
      <c r="Q253" s="303">
        <f>JAN!P253+FEB!P253+MAR!P253+APR!P253+MEI!P253+JUN!P253+JUL!P253+AGS!P253+SEPT!P253+OKT!P253+NOV!P253+DES!P253</f>
        <v>0</v>
      </c>
      <c r="R253" s="331">
        <f>JAN!Q253+FEB!Q253+MAR!Q253+APR!Q253+MEI!Q253+JUN!Q253+JUL!Q253+AGS!Q253+SEPT!Q253+OKT!Q253+NOV!Q253+DES!Q253</f>
        <v>0</v>
      </c>
      <c r="S253" s="336">
        <f t="shared" si="22"/>
        <v>1</v>
      </c>
      <c r="T253" s="336">
        <f t="shared" si="23"/>
        <v>1</v>
      </c>
      <c r="U253" s="336">
        <f t="shared" si="24"/>
        <v>9.0909090909090912E-2</v>
      </c>
      <c r="V253" s="336">
        <f t="shared" si="25"/>
        <v>6.2821245002855509E-3</v>
      </c>
      <c r="W253" s="336">
        <f t="shared" si="26"/>
        <v>1.6627732512867262E-2</v>
      </c>
      <c r="X253" s="343">
        <f t="shared" si="27"/>
        <v>0.10445748580327806</v>
      </c>
      <c r="Y253" s="344" t="s">
        <v>598</v>
      </c>
      <c r="Z253" s="360" t="s">
        <v>598</v>
      </c>
      <c r="AA253" s="348">
        <v>23</v>
      </c>
    </row>
    <row r="254" spans="1:27" ht="30" hidden="1" customHeight="1" x14ac:dyDescent="0.3">
      <c r="A254" s="306">
        <v>253</v>
      </c>
      <c r="B254" s="306">
        <v>4</v>
      </c>
      <c r="C254" s="307" t="s">
        <v>281</v>
      </c>
      <c r="D254" s="307" t="s">
        <v>285</v>
      </c>
      <c r="E254" s="325">
        <f>'REKAP 1 KAB'!E254</f>
        <v>126198</v>
      </c>
      <c r="F254" s="303">
        <f>JAN!E254+FEB!E254+MAR!E254+APR!E254+MEI!E254+JUN!E254+JUL!E254+AGS!E254+SEPT!E254+OKT!E254+NOV!E254+DES!E254</f>
        <v>301</v>
      </c>
      <c r="G254" s="303">
        <f>JAN!F254+FEB!F254+MAR!F254+APR!F254+MEI!F254+JUN!F254+JUL!F254+AGS!F254+SEPT!F254+OKT!F254+NOV!F254+DES!F254</f>
        <v>77</v>
      </c>
      <c r="H254" s="303">
        <f>JAN!G254+FEB!G254+MAR!G254+APR!G254+MEI!G254+JUN!G254+JUL!G254+AGS!G254+SEPT!G254+OKT!G254+NOV!G254+DES!G254</f>
        <v>224</v>
      </c>
      <c r="I254" s="303">
        <f>JAN!H254+FEB!H254+MAR!H254+APR!H254+MEI!H254+JUN!H254+JUL!H254+AGS!H254+SEPT!H254+OKT!H254+NOV!H254+DES!H254</f>
        <v>301</v>
      </c>
      <c r="J254" s="303">
        <f>JAN!I254+FEB!I254+MAR!I254+APR!I254+MEI!I254+JUN!I254+JUL!I254+AGS!I254+SEPT!I254+OKT!I254+NOV!I254+DES!I254</f>
        <v>88</v>
      </c>
      <c r="K254" s="303">
        <f>JAN!J254+FEB!J254+MAR!J254+APR!J254+MEI!J254+JUN!J254+JUL!J254+AGS!J254+SEPT!J254+OKT!J254+NOV!J254+DES!J254</f>
        <v>168</v>
      </c>
      <c r="L254" s="303">
        <f>JAN!K254+FEB!K254+MAR!K254+APR!K254+MEI!K254+JUN!K254+JUL!K254+AGS!K254+SEPT!K254+OKT!K254+NOV!K254+DES!K254</f>
        <v>256</v>
      </c>
      <c r="M254" s="303">
        <f>JAN!L254+FEB!L254+MAR!L254+APR!L254+MEI!L254+JUN!L254+JUL!L254+AGS!L254+SEPT!L254+OKT!L254+NOV!L254+DES!L254</f>
        <v>1</v>
      </c>
      <c r="N254" s="303">
        <f>JAN!M254+FEB!M254+MAR!M254+APR!M254+MEI!M254+JUN!M254+JUL!M254+AGS!M254+SEPT!M254+OKT!M254+NOV!M254+DES!M254</f>
        <v>1</v>
      </c>
      <c r="O254" s="303">
        <f>JAN!N254+FEB!N254+MAR!N254+APR!N254+MEI!N254+JUN!N254+JUL!N254+AGS!N254+SEPT!N254+OKT!N254+NOV!N254+DES!N254</f>
        <v>1</v>
      </c>
      <c r="P254" s="303">
        <f>JAN!O254+FEB!O254+MAR!O254+APR!O254+MEI!O254+JUN!O254+JUL!O254+AGS!O254+SEPT!O254+OKT!O254+NOV!O254+DES!O254</f>
        <v>0</v>
      </c>
      <c r="Q254" s="303">
        <f>JAN!P254+FEB!P254+MAR!P254+APR!P254+MEI!P254+JUN!P254+JUL!P254+AGS!P254+SEPT!P254+OKT!P254+NOV!P254+DES!P254</f>
        <v>0</v>
      </c>
      <c r="R254" s="331">
        <f>JAN!Q254+FEB!Q254+MAR!Q254+APR!Q254+MEI!Q254+JUN!Q254+JUL!Q254+AGS!Q254+SEPT!Q254+OKT!Q254+NOV!Q254+DES!Q254</f>
        <v>0</v>
      </c>
      <c r="S254" s="336">
        <f t="shared" si="22"/>
        <v>1</v>
      </c>
      <c r="T254" s="336">
        <f t="shared" si="23"/>
        <v>1</v>
      </c>
      <c r="U254" s="336">
        <f t="shared" si="24"/>
        <v>1</v>
      </c>
      <c r="V254" s="336">
        <f t="shared" si="25"/>
        <v>3.90625E-3</v>
      </c>
      <c r="W254" s="336">
        <f t="shared" si="26"/>
        <v>2.0285582972788792E-3</v>
      </c>
      <c r="X254" s="343">
        <f t="shared" si="27"/>
        <v>7.9240558487456217E-3</v>
      </c>
      <c r="Y254" s="344" t="s">
        <v>598</v>
      </c>
      <c r="Z254" s="360" t="s">
        <v>598</v>
      </c>
      <c r="AA254" s="348">
        <v>3</v>
      </c>
    </row>
    <row r="255" spans="1:27" ht="30" hidden="1" customHeight="1" x14ac:dyDescent="0.3">
      <c r="A255" s="306">
        <v>254</v>
      </c>
      <c r="B255" s="306">
        <v>5</v>
      </c>
      <c r="C255" s="307" t="s">
        <v>281</v>
      </c>
      <c r="D255" s="307" t="s">
        <v>286</v>
      </c>
      <c r="E255" s="325">
        <f>'REKAP 1 KAB'!E255</f>
        <v>338364</v>
      </c>
      <c r="F255" s="303">
        <f>JAN!E255+FEB!E255+MAR!E255+APR!E255+MEI!E255+JUN!E255+JUL!E255+AGS!E255+SEPT!E255+OKT!E255+NOV!E255+DES!E255</f>
        <v>1450</v>
      </c>
      <c r="G255" s="303">
        <f>JAN!F255+FEB!F255+MAR!F255+APR!F255+MEI!F255+JUN!F255+JUL!F255+AGS!F255+SEPT!F255+OKT!F255+NOV!F255+DES!F255</f>
        <v>481</v>
      </c>
      <c r="H255" s="303">
        <f>JAN!G255+FEB!G255+MAR!G255+APR!G255+MEI!G255+JUN!G255+JUL!G255+AGS!G255+SEPT!G255+OKT!G255+NOV!G255+DES!G255</f>
        <v>969</v>
      </c>
      <c r="I255" s="303">
        <f>JAN!H255+FEB!H255+MAR!H255+APR!H255+MEI!H255+JUN!H255+JUL!H255+AGS!H255+SEPT!H255+OKT!H255+NOV!H255+DES!H255</f>
        <v>1450</v>
      </c>
      <c r="J255" s="303">
        <f>JAN!I255+FEB!I255+MAR!I255+APR!I255+MEI!I255+JUN!I255+JUL!I255+AGS!I255+SEPT!I255+OKT!I255+NOV!I255+DES!I255</f>
        <v>361</v>
      </c>
      <c r="K255" s="303">
        <f>JAN!J255+FEB!J255+MAR!J255+APR!J255+MEI!J255+JUN!J255+JUL!J255+AGS!J255+SEPT!J255+OKT!J255+NOV!J255+DES!J255</f>
        <v>969</v>
      </c>
      <c r="L255" s="303">
        <f>JAN!K255+FEB!K255+MAR!K255+APR!K255+MEI!K255+JUN!K255+JUL!K255+AGS!K255+SEPT!K255+OKT!K255+NOV!K255+DES!K255</f>
        <v>1330</v>
      </c>
      <c r="M255" s="303">
        <f>JAN!L255+FEB!L255+MAR!L255+APR!L255+MEI!L255+JUN!L255+JUL!L255+AGS!L255+SEPT!L255+OKT!L255+NOV!L255+DES!L255</f>
        <v>7</v>
      </c>
      <c r="N255" s="303">
        <f>JAN!M255+FEB!M255+MAR!M255+APR!M255+MEI!M255+JUN!M255+JUL!M255+AGS!M255+SEPT!M255+OKT!M255+NOV!M255+DES!M255</f>
        <v>7</v>
      </c>
      <c r="O255" s="303">
        <f>JAN!N255+FEB!N255+MAR!N255+APR!N255+MEI!N255+JUN!N255+JUL!N255+AGS!N255+SEPT!N255+OKT!N255+NOV!N255+DES!N255</f>
        <v>6</v>
      </c>
      <c r="P255" s="303">
        <f>JAN!O255+FEB!O255+MAR!O255+APR!O255+MEI!O255+JUN!O255+JUL!O255+AGS!O255+SEPT!O255+OKT!O255+NOV!O255+DES!O255</f>
        <v>0</v>
      </c>
      <c r="Q255" s="303">
        <f>JAN!P255+FEB!P255+MAR!P255+APR!P255+MEI!P255+JUN!P255+JUL!P255+AGS!P255+SEPT!P255+OKT!P255+NOV!P255+DES!P255</f>
        <v>0</v>
      </c>
      <c r="R255" s="331">
        <f>JAN!Q255+FEB!Q255+MAR!Q255+APR!Q255+MEI!Q255+JUN!Q255+JUL!Q255+AGS!Q255+SEPT!Q255+OKT!Q255+NOV!Q255+DES!Q255</f>
        <v>0</v>
      </c>
      <c r="S255" s="336">
        <f t="shared" si="22"/>
        <v>1</v>
      </c>
      <c r="T255" s="336">
        <f t="shared" si="23"/>
        <v>1</v>
      </c>
      <c r="U255" s="336">
        <f t="shared" si="24"/>
        <v>0.8571428571428571</v>
      </c>
      <c r="V255" s="336">
        <f t="shared" si="25"/>
        <v>5.263157894736842E-3</v>
      </c>
      <c r="W255" s="336">
        <f t="shared" si="26"/>
        <v>3.9306782045371259E-3</v>
      </c>
      <c r="X255" s="343">
        <f t="shared" si="27"/>
        <v>2.0687780023879609E-2</v>
      </c>
      <c r="Y255" s="344" t="s">
        <v>598</v>
      </c>
      <c r="Z255" s="360" t="s">
        <v>598</v>
      </c>
      <c r="AA255" s="348">
        <v>19</v>
      </c>
    </row>
    <row r="256" spans="1:27" ht="30" hidden="1" customHeight="1" x14ac:dyDescent="0.3">
      <c r="A256" s="306">
        <v>255</v>
      </c>
      <c r="B256" s="306">
        <v>6</v>
      </c>
      <c r="C256" s="307" t="s">
        <v>281</v>
      </c>
      <c r="D256" s="307" t="s">
        <v>287</v>
      </c>
      <c r="E256" s="325">
        <f>'REKAP 1 KAB'!E256</f>
        <v>209501</v>
      </c>
      <c r="F256" s="303">
        <f>JAN!E256+FEB!E256+MAR!E256+APR!E256+MEI!E256+JUN!E256+JUL!E256+AGS!E256+SEPT!E256+OKT!E256+NOV!E256+DES!E256</f>
        <v>899</v>
      </c>
      <c r="G256" s="303">
        <f>JAN!F256+FEB!F256+MAR!F256+APR!F256+MEI!F256+JUN!F256+JUL!F256+AGS!F256+SEPT!F256+OKT!F256+NOV!F256+DES!F256</f>
        <v>65</v>
      </c>
      <c r="H256" s="303">
        <f>JAN!G256+FEB!G256+MAR!G256+APR!G256+MEI!G256+JUN!G256+JUL!G256+AGS!G256+SEPT!G256+OKT!G256+NOV!G256+DES!G256</f>
        <v>834</v>
      </c>
      <c r="I256" s="303">
        <f>JAN!H256+FEB!H256+MAR!H256+APR!H256+MEI!H256+JUN!H256+JUL!H256+AGS!H256+SEPT!H256+OKT!H256+NOV!H256+DES!H256</f>
        <v>899</v>
      </c>
      <c r="J256" s="303">
        <f>JAN!I256+FEB!I256+MAR!I256+APR!I256+MEI!I256+JUN!I256+JUL!I256+AGS!I256+SEPT!I256+OKT!I256+NOV!I256+DES!I256</f>
        <v>77</v>
      </c>
      <c r="K256" s="303">
        <f>JAN!J256+FEB!J256+MAR!J256+APR!J256+MEI!J256+JUN!J256+JUL!J256+AGS!J256+SEPT!J256+OKT!J256+NOV!J256+DES!J256</f>
        <v>797</v>
      </c>
      <c r="L256" s="303">
        <f>JAN!K256+FEB!K256+MAR!K256+APR!K256+MEI!K256+JUN!K256+JUL!K256+AGS!K256+SEPT!K256+OKT!K256+NOV!K256+DES!K256</f>
        <v>874</v>
      </c>
      <c r="M256" s="303">
        <f>JAN!L256+FEB!L256+MAR!L256+APR!L256+MEI!L256+JUN!L256+JUL!L256+AGS!L256+SEPT!L256+OKT!L256+NOV!L256+DES!L256</f>
        <v>119</v>
      </c>
      <c r="N256" s="303">
        <f>JAN!M256+FEB!M256+MAR!M256+APR!M256+MEI!M256+JUN!M256+JUL!M256+AGS!M256+SEPT!M256+OKT!M256+NOV!M256+DES!M256</f>
        <v>119</v>
      </c>
      <c r="O256" s="303">
        <f>JAN!N256+FEB!N256+MAR!N256+APR!N256+MEI!N256+JUN!N256+JUL!N256+AGS!N256+SEPT!N256+OKT!N256+NOV!N256+DES!N256</f>
        <v>24</v>
      </c>
      <c r="P256" s="303">
        <f>JAN!O256+FEB!O256+MAR!O256+APR!O256+MEI!O256+JUN!O256+JUL!O256+AGS!O256+SEPT!O256+OKT!O256+NOV!O256+DES!O256</f>
        <v>8</v>
      </c>
      <c r="Q256" s="303">
        <f>JAN!P256+FEB!P256+MAR!P256+APR!P256+MEI!P256+JUN!P256+JUL!P256+AGS!P256+SEPT!P256+OKT!P256+NOV!P256+DES!P256</f>
        <v>0</v>
      </c>
      <c r="R256" s="331">
        <f>JAN!Q256+FEB!Q256+MAR!Q256+APR!Q256+MEI!Q256+JUN!Q256+JUL!Q256+AGS!Q256+SEPT!Q256+OKT!Q256+NOV!Q256+DES!Q256</f>
        <v>0</v>
      </c>
      <c r="S256" s="336">
        <f t="shared" si="22"/>
        <v>1</v>
      </c>
      <c r="T256" s="336">
        <f t="shared" si="23"/>
        <v>1</v>
      </c>
      <c r="U256" s="336">
        <f t="shared" si="24"/>
        <v>0.20168067226890757</v>
      </c>
      <c r="V256" s="336">
        <f t="shared" si="25"/>
        <v>0.13615560640732266</v>
      </c>
      <c r="W256" s="336">
        <f t="shared" si="26"/>
        <v>4.1718177956191144E-3</v>
      </c>
      <c r="X256" s="343">
        <f t="shared" si="27"/>
        <v>0.56801638178338043</v>
      </c>
      <c r="Y256" s="344" t="str">
        <f t="shared" si="21"/>
        <v>Endemis rendah</v>
      </c>
      <c r="Z256" s="344" t="s">
        <v>600</v>
      </c>
      <c r="AA256" s="348">
        <v>138</v>
      </c>
    </row>
    <row r="257" spans="1:27" ht="30" hidden="1" customHeight="1" x14ac:dyDescent="0.3">
      <c r="A257" s="306">
        <v>256</v>
      </c>
      <c r="B257" s="306">
        <v>7</v>
      </c>
      <c r="C257" s="307" t="s">
        <v>281</v>
      </c>
      <c r="D257" s="307" t="s">
        <v>288</v>
      </c>
      <c r="E257" s="325">
        <f>'REKAP 1 KAB'!E257</f>
        <v>202317</v>
      </c>
      <c r="F257" s="303">
        <f>JAN!E257+FEB!E257+MAR!E257+APR!E257+MEI!E257+JUN!E257+JUL!E257+AGS!E257+SEPT!E257+OKT!E257+NOV!E257+DES!E257</f>
        <v>472</v>
      </c>
      <c r="G257" s="303">
        <f>JAN!F257+FEB!F257+MAR!F257+APR!F257+MEI!F257+JUN!F257+JUL!F257+AGS!F257+SEPT!F257+OKT!F257+NOV!F257+DES!F257</f>
        <v>147</v>
      </c>
      <c r="H257" s="303">
        <f>JAN!G257+FEB!G257+MAR!G257+APR!G257+MEI!G257+JUN!G257+JUL!G257+AGS!G257+SEPT!G257+OKT!G257+NOV!G257+DES!G257</f>
        <v>325</v>
      </c>
      <c r="I257" s="303">
        <f>JAN!H257+FEB!H257+MAR!H257+APR!H257+MEI!H257+JUN!H257+JUL!H257+AGS!H257+SEPT!H257+OKT!H257+NOV!H257+DES!H257</f>
        <v>472</v>
      </c>
      <c r="J257" s="303">
        <f>JAN!I257+FEB!I257+MAR!I257+APR!I257+MEI!I257+JUN!I257+JUL!I257+AGS!I257+SEPT!I257+OKT!I257+NOV!I257+DES!I257</f>
        <v>110</v>
      </c>
      <c r="K257" s="303">
        <f>JAN!J257+FEB!J257+MAR!J257+APR!J257+MEI!J257+JUN!J257+JUL!J257+AGS!J257+SEPT!J257+OKT!J257+NOV!J257+DES!J257</f>
        <v>266</v>
      </c>
      <c r="L257" s="303">
        <f>JAN!K257+FEB!K257+MAR!K257+APR!K257+MEI!K257+JUN!K257+JUL!K257+AGS!K257+SEPT!K257+OKT!K257+NOV!K257+DES!K257</f>
        <v>376</v>
      </c>
      <c r="M257" s="303">
        <f>JAN!L257+FEB!L257+MAR!L257+APR!L257+MEI!L257+JUN!L257+JUL!L257+AGS!L257+SEPT!L257+OKT!L257+NOV!L257+DES!L257</f>
        <v>15</v>
      </c>
      <c r="N257" s="303">
        <f>JAN!M257+FEB!M257+MAR!M257+APR!M257+MEI!M257+JUN!M257+JUL!M257+AGS!M257+SEPT!M257+OKT!M257+NOV!M257+DES!M257</f>
        <v>15</v>
      </c>
      <c r="O257" s="303">
        <v>15</v>
      </c>
      <c r="P257" s="303">
        <f>JAN!O257+FEB!O257+MAR!O257+APR!O257+MEI!O257+JUN!O257+JUL!O257+AGS!O257+SEPT!O257+OKT!O257+NOV!O257+DES!O257</f>
        <v>0</v>
      </c>
      <c r="Q257" s="303">
        <v>15</v>
      </c>
      <c r="R257" s="331">
        <f>JAN!Q257+FEB!Q257+MAR!Q257+APR!Q257+MEI!Q257+JUN!Q257+JUL!Q257+AGS!Q257+SEPT!Q257+OKT!Q257+NOV!Q257+DES!Q257</f>
        <v>0</v>
      </c>
      <c r="S257" s="336">
        <f t="shared" si="22"/>
        <v>1</v>
      </c>
      <c r="T257" s="336">
        <f t="shared" si="23"/>
        <v>1</v>
      </c>
      <c r="U257" s="336">
        <f t="shared" si="24"/>
        <v>1</v>
      </c>
      <c r="V257" s="336">
        <f t="shared" si="25"/>
        <v>3.9893617021276598E-2</v>
      </c>
      <c r="W257" s="336">
        <f t="shared" si="26"/>
        <v>1.8584696293440493E-3</v>
      </c>
      <c r="X257" s="343">
        <f t="shared" si="27"/>
        <v>7.4141075638725365E-2</v>
      </c>
      <c r="Y257" s="344" t="str">
        <f t="shared" si="21"/>
        <v>Endemis rendah</v>
      </c>
      <c r="Z257" s="344" t="s">
        <v>600</v>
      </c>
      <c r="AA257" s="348">
        <v>50</v>
      </c>
    </row>
    <row r="258" spans="1:27" ht="30" hidden="1" customHeight="1" x14ac:dyDescent="0.3">
      <c r="A258" s="306">
        <v>257</v>
      </c>
      <c r="B258" s="306">
        <v>8</v>
      </c>
      <c r="C258" s="307" t="s">
        <v>281</v>
      </c>
      <c r="D258" s="307" t="s">
        <v>289</v>
      </c>
      <c r="E258" s="325">
        <f>'REKAP 1 KAB'!E258</f>
        <v>106303</v>
      </c>
      <c r="F258" s="303">
        <f>JAN!E258+FEB!E258+MAR!E258+APR!E258+MEI!E258+JUN!E258+JUL!E258+AGS!E258+SEPT!E258+OKT!E258+NOV!E258+DES!E258</f>
        <v>875</v>
      </c>
      <c r="G258" s="303">
        <f>JAN!F258+FEB!F258+MAR!F258+APR!F258+MEI!F258+JUN!F258+JUL!F258+AGS!F258+SEPT!F258+OKT!F258+NOV!F258+DES!F258</f>
        <v>841</v>
      </c>
      <c r="H258" s="303">
        <f>JAN!G258+FEB!G258+MAR!G258+APR!G258+MEI!G258+JUN!G258+JUL!G258+AGS!G258+SEPT!G258+OKT!G258+NOV!G258+DES!G258</f>
        <v>34</v>
      </c>
      <c r="I258" s="303">
        <f>JAN!H258+FEB!H258+MAR!H258+APR!H258+MEI!H258+JUN!H258+JUL!H258+AGS!H258+SEPT!H258+OKT!H258+NOV!H258+DES!H258</f>
        <v>875</v>
      </c>
      <c r="J258" s="303">
        <f>JAN!I258+FEB!I258+MAR!I258+APR!I258+MEI!I258+JUN!I258+JUL!I258+AGS!I258+SEPT!I258+OKT!I258+NOV!I258+DES!I258</f>
        <v>707</v>
      </c>
      <c r="K258" s="303">
        <f>JAN!J258+FEB!J258+MAR!J258+APR!J258+MEI!J258+JUN!J258+JUL!J258+AGS!J258+SEPT!J258+OKT!J258+NOV!J258+DES!J258</f>
        <v>95</v>
      </c>
      <c r="L258" s="303">
        <f>JAN!K258+FEB!K258+MAR!K258+APR!K258+MEI!K258+JUN!K258+JUL!K258+AGS!K258+SEPT!K258+OKT!K258+NOV!K258+DES!K258</f>
        <v>802</v>
      </c>
      <c r="M258" s="303">
        <f>JAN!L258+FEB!L258+MAR!L258+APR!L258+MEI!L258+JUN!L258+JUL!L258+AGS!L258+SEPT!L258+OKT!L258+NOV!L258+DES!L258</f>
        <v>98</v>
      </c>
      <c r="N258" s="303">
        <f>JAN!M258+FEB!M258+MAR!M258+APR!M258+MEI!M258+JUN!M258+JUL!M258+AGS!M258+SEPT!M258+OKT!M258+NOV!M258+DES!M258</f>
        <v>98</v>
      </c>
      <c r="O258" s="303">
        <f>JAN!N258+FEB!N258+MAR!N258+APR!N258+MEI!N258+JUN!N258+JUL!N258+AGS!N258+SEPT!N258+OKT!N258+NOV!N258+DES!N258</f>
        <v>1</v>
      </c>
      <c r="P258" s="303">
        <f>JAN!O258+FEB!O258+MAR!O258+APR!O258+MEI!O258+JUN!O258+JUL!O258+AGS!O258+SEPT!O258+OKT!O258+NOV!O258+DES!O258</f>
        <v>2</v>
      </c>
      <c r="Q258" s="303">
        <f>JAN!P258+FEB!P258+MAR!P258+APR!P258+MEI!P258+JUN!P258+JUL!P258+AGS!P258+SEPT!P258+OKT!P258+NOV!P258+DES!P258</f>
        <v>0</v>
      </c>
      <c r="R258" s="331">
        <f>JAN!Q258+FEB!Q258+MAR!Q258+APR!Q258+MEI!Q258+JUN!Q258+JUL!Q258+AGS!Q258+SEPT!Q258+OKT!Q258+NOV!Q258+DES!Q258</f>
        <v>0</v>
      </c>
      <c r="S258" s="336">
        <f t="shared" si="22"/>
        <v>1</v>
      </c>
      <c r="T258" s="336">
        <f t="shared" si="23"/>
        <v>1</v>
      </c>
      <c r="U258" s="336">
        <f t="shared" si="24"/>
        <v>1.020408163265306E-2</v>
      </c>
      <c r="V258" s="336">
        <f t="shared" si="25"/>
        <v>0.12219451371571072</v>
      </c>
      <c r="W258" s="336">
        <f t="shared" si="26"/>
        <v>7.5444719339999812E-3</v>
      </c>
      <c r="X258" s="343">
        <f t="shared" si="27"/>
        <v>0.92189307921695529</v>
      </c>
      <c r="Y258" s="344" t="str">
        <f t="shared" ref="Y258:Y320" si="28">IF(X258&lt;1,"Endemis rendah",IF(X258&lt;5,"Endemis sedang",IF(X258&lt;50,"Endemis tinggi I",IF(X258&lt;100,"Endemis tinggi II","Endemis tinggi III"))))</f>
        <v>Endemis rendah</v>
      </c>
      <c r="Z258" s="344" t="s">
        <v>601</v>
      </c>
      <c r="AA258" s="348">
        <v>142</v>
      </c>
    </row>
    <row r="259" spans="1:27" ht="30" hidden="1" customHeight="1" x14ac:dyDescent="0.3">
      <c r="A259" s="306">
        <v>258</v>
      </c>
      <c r="B259" s="306">
        <v>9</v>
      </c>
      <c r="C259" s="307" t="s">
        <v>281</v>
      </c>
      <c r="D259" s="307" t="s">
        <v>290</v>
      </c>
      <c r="E259" s="325">
        <f>'REKAP 1 KAB'!E259</f>
        <v>244185</v>
      </c>
      <c r="F259" s="303">
        <f>JAN!E259+FEB!E259+MAR!E259+APR!E259+MEI!E259+JUN!E259+JUL!E259+AGS!E259+SEPT!E259+OKT!E259+NOV!E259+DES!E259</f>
        <v>430</v>
      </c>
      <c r="G259" s="303">
        <f>JAN!F259+FEB!F259+MAR!F259+APR!F259+MEI!F259+JUN!F259+JUL!F259+AGS!F259+SEPT!F259+OKT!F259+NOV!F259+DES!F259</f>
        <v>23</v>
      </c>
      <c r="H259" s="303">
        <f>JAN!G259+FEB!G259+MAR!G259+APR!G259+MEI!G259+JUN!G259+JUL!G259+AGS!G259+SEPT!G259+OKT!G259+NOV!G259+DES!G259</f>
        <v>407</v>
      </c>
      <c r="I259" s="303">
        <f>JAN!H259+FEB!H259+MAR!H259+APR!H259+MEI!H259+JUN!H259+JUL!H259+AGS!H259+SEPT!H259+OKT!H259+NOV!H259+DES!H259</f>
        <v>430</v>
      </c>
      <c r="J259" s="303">
        <f>JAN!I259+FEB!I259+MAR!I259+APR!I259+MEI!I259+JUN!I259+JUL!I259+AGS!I259+SEPT!I259+OKT!I259+NOV!I259+DES!I259</f>
        <v>23</v>
      </c>
      <c r="K259" s="303">
        <f>JAN!J259+FEB!J259+MAR!J259+APR!J259+MEI!J259+JUN!J259+JUL!J259+AGS!J259+SEPT!J259+OKT!J259+NOV!J259+DES!J259</f>
        <v>389</v>
      </c>
      <c r="L259" s="303">
        <f>JAN!K259+FEB!K259+MAR!K259+APR!K259+MEI!K259+JUN!K259+JUL!K259+AGS!K259+SEPT!K259+OKT!K259+NOV!K259+DES!K259</f>
        <v>412</v>
      </c>
      <c r="M259" s="303">
        <f>JAN!L259+FEB!L259+MAR!L259+APR!L259+MEI!L259+JUN!L259+JUL!L259+AGS!L259+SEPT!L259+OKT!L259+NOV!L259+DES!L259</f>
        <v>9</v>
      </c>
      <c r="N259" s="303">
        <f>JAN!M259+FEB!M259+MAR!M259+APR!M259+MEI!M259+JUN!M259+JUL!M259+AGS!M259+SEPT!M259+OKT!M259+NOV!M259+DES!M259</f>
        <v>9</v>
      </c>
      <c r="O259" s="303">
        <v>9</v>
      </c>
      <c r="P259" s="303">
        <f>JAN!O259+FEB!O259+MAR!O259+APR!O259+MEI!O259+JUN!O259+JUL!O259+AGS!O259+SEPT!O259+OKT!O259+NOV!O259+DES!O259</f>
        <v>0</v>
      </c>
      <c r="Q259" s="303">
        <v>9</v>
      </c>
      <c r="R259" s="331">
        <f>JAN!Q259+FEB!Q259+MAR!Q259+APR!Q259+MEI!Q259+JUN!Q259+JUL!Q259+AGS!Q259+SEPT!Q259+OKT!Q259+NOV!Q259+DES!Q259</f>
        <v>0</v>
      </c>
      <c r="S259" s="336">
        <f t="shared" ref="S259:S322" si="29">I259/F259</f>
        <v>1</v>
      </c>
      <c r="T259" s="336">
        <f t="shared" ref="T259:T322" si="30">N259/M259</f>
        <v>1</v>
      </c>
      <c r="U259" s="336">
        <f t="shared" ref="U259:U322" si="31">O259/M259</f>
        <v>1</v>
      </c>
      <c r="V259" s="336">
        <f t="shared" ref="V259:V322" si="32">M259/L259</f>
        <v>2.1844660194174758E-2</v>
      </c>
      <c r="W259" s="336">
        <f t="shared" ref="W259:W322" si="33">L259/E259</f>
        <v>1.6872453262894937E-3</v>
      </c>
      <c r="X259" s="343">
        <f t="shared" ref="X259:X322" si="34">M259/E259*1000</f>
        <v>3.6857300817003495E-2</v>
      </c>
      <c r="Y259" s="344" t="str">
        <f t="shared" si="28"/>
        <v>Endemis rendah</v>
      </c>
      <c r="Z259" s="344" t="s">
        <v>600</v>
      </c>
      <c r="AA259" s="348">
        <v>15</v>
      </c>
    </row>
    <row r="260" spans="1:27" ht="30" hidden="1" customHeight="1" x14ac:dyDescent="0.3">
      <c r="A260" s="306">
        <v>259</v>
      </c>
      <c r="B260" s="306">
        <v>10</v>
      </c>
      <c r="C260" s="307" t="s">
        <v>281</v>
      </c>
      <c r="D260" s="307" t="s">
        <v>291</v>
      </c>
      <c r="E260" s="325">
        <f>'REKAP 1 KAB'!E260</f>
        <v>79366</v>
      </c>
      <c r="F260" s="303">
        <f>JAN!E260+FEB!E260+MAR!E260+APR!E260+MEI!E260+JUN!E260+JUL!E260+AGS!E260+SEPT!E260+OKT!E260+NOV!E260+DES!E260</f>
        <v>1037</v>
      </c>
      <c r="G260" s="303">
        <f>JAN!F260+FEB!F260+MAR!F260+APR!F260+MEI!F260+JUN!F260+JUL!F260+AGS!F260+SEPT!F260+OKT!F260+NOV!F260+DES!F260</f>
        <v>381</v>
      </c>
      <c r="H260" s="303">
        <f>JAN!G260+FEB!G260+MAR!G260+APR!G260+MEI!G260+JUN!G260+JUL!G260+AGS!G260+SEPT!G260+OKT!G260+NOV!G260+DES!G260</f>
        <v>656</v>
      </c>
      <c r="I260" s="303">
        <f>JAN!H260+FEB!H260+MAR!H260+APR!H260+MEI!H260+JUN!H260+JUL!H260+AGS!H260+SEPT!H260+OKT!H260+NOV!H260+DES!H260</f>
        <v>1037</v>
      </c>
      <c r="J260" s="303">
        <f>JAN!I260+FEB!I260+MAR!I260+APR!I260+MEI!I260+JUN!I260+JUL!I260+AGS!I260+SEPT!I260+OKT!I260+NOV!I260+DES!I260</f>
        <v>381</v>
      </c>
      <c r="K260" s="303">
        <f>JAN!J260+FEB!J260+MAR!J260+APR!J260+MEI!J260+JUN!J260+JUL!J260+AGS!J260+SEPT!J260+OKT!J260+NOV!J260+DES!J260</f>
        <v>656</v>
      </c>
      <c r="L260" s="303">
        <f>JAN!K260+FEB!K260+MAR!K260+APR!K260+MEI!K260+JUN!K260+JUL!K260+AGS!K260+SEPT!K260+OKT!K260+NOV!K260+DES!K260</f>
        <v>1037</v>
      </c>
      <c r="M260" s="303">
        <f>JAN!L260+FEB!L260+MAR!L260+APR!L260+MEI!L260+JUN!L260+JUL!L260+AGS!L260+SEPT!L260+OKT!L260+NOV!L260+DES!L260</f>
        <v>12</v>
      </c>
      <c r="N260" s="303">
        <f>JAN!M260+FEB!M260+MAR!M260+APR!M260+MEI!M260+JUN!M260+JUL!M260+AGS!M260+SEPT!M260+OKT!M260+NOV!M260+DES!M260</f>
        <v>12</v>
      </c>
      <c r="O260" s="303">
        <f>JAN!N260+FEB!N260+MAR!N260+APR!N260+MEI!N260+JUN!N260+JUL!N260+AGS!N260+SEPT!N260+OKT!N260+NOV!N260+DES!N260</f>
        <v>2</v>
      </c>
      <c r="P260" s="303">
        <f>JAN!O260+FEB!O260+MAR!O260+APR!O260+MEI!O260+JUN!O260+JUL!O260+AGS!O260+SEPT!O260+OKT!O260+NOV!O260+DES!O260</f>
        <v>0</v>
      </c>
      <c r="Q260" s="303">
        <f>JAN!P260+FEB!P260+MAR!P260+APR!P260+MEI!P260+JUN!P260+JUL!P260+AGS!P260+SEPT!P260+OKT!P260+NOV!P260+DES!P260</f>
        <v>0</v>
      </c>
      <c r="R260" s="331">
        <f>JAN!Q260+FEB!Q260+MAR!Q260+APR!Q260+MEI!Q260+JUN!Q260+JUL!Q260+AGS!Q260+SEPT!Q260+OKT!Q260+NOV!Q260+DES!Q260</f>
        <v>0</v>
      </c>
      <c r="S260" s="336">
        <f t="shared" si="29"/>
        <v>1</v>
      </c>
      <c r="T260" s="336">
        <f t="shared" si="30"/>
        <v>1</v>
      </c>
      <c r="U260" s="336">
        <f t="shared" si="31"/>
        <v>0.16666666666666666</v>
      </c>
      <c r="V260" s="336">
        <f t="shared" si="32"/>
        <v>1.1571841851494697E-2</v>
      </c>
      <c r="W260" s="336">
        <f t="shared" si="33"/>
        <v>1.3066048433838167E-2</v>
      </c>
      <c r="X260" s="343">
        <f t="shared" si="34"/>
        <v>0.15119824610034524</v>
      </c>
      <c r="Y260" s="344" t="s">
        <v>598</v>
      </c>
      <c r="Z260" s="360" t="s">
        <v>598</v>
      </c>
      <c r="AA260" s="348">
        <v>2</v>
      </c>
    </row>
    <row r="261" spans="1:27" ht="30" hidden="1" customHeight="1" x14ac:dyDescent="0.3">
      <c r="A261" s="306">
        <v>260</v>
      </c>
      <c r="B261" s="306">
        <v>11</v>
      </c>
      <c r="C261" s="307" t="s">
        <v>281</v>
      </c>
      <c r="D261" s="307" t="s">
        <v>292</v>
      </c>
      <c r="E261" s="325">
        <f>'REKAP 1 KAB'!E261</f>
        <v>130833</v>
      </c>
      <c r="F261" s="303">
        <f>JAN!E261+FEB!E261+MAR!E261+APR!E261+MEI!E261+JUN!E261+JUL!E261+AGS!E261+SEPT!E261+OKT!E261+NOV!E261+DES!E261</f>
        <v>1167</v>
      </c>
      <c r="G261" s="303">
        <f>JAN!F261+FEB!F261+MAR!F261+APR!F261+MEI!F261+JUN!F261+JUL!F261+AGS!F261+SEPT!F261+OKT!F261+NOV!F261+DES!F261</f>
        <v>704</v>
      </c>
      <c r="H261" s="303">
        <f>JAN!G261+FEB!G261+MAR!G261+APR!G261+MEI!G261+JUN!G261+JUL!G261+AGS!G261+SEPT!G261+OKT!G261+NOV!G261+DES!G261</f>
        <v>463</v>
      </c>
      <c r="I261" s="303">
        <f>JAN!H261+FEB!H261+MAR!H261+APR!H261+MEI!H261+JUN!H261+JUL!H261+AGS!H261+SEPT!H261+OKT!H261+NOV!H261+DES!H261</f>
        <v>1167</v>
      </c>
      <c r="J261" s="303">
        <f>JAN!I261+FEB!I261+MAR!I261+APR!I261+MEI!I261+JUN!I261+JUL!I261+AGS!I261+SEPT!I261+OKT!I261+NOV!I261+DES!I261</f>
        <v>716</v>
      </c>
      <c r="K261" s="303">
        <f>JAN!J261+FEB!J261+MAR!J261+APR!J261+MEI!J261+JUN!J261+JUL!J261+AGS!J261+SEPT!J261+OKT!J261+NOV!J261+DES!J261</f>
        <v>470</v>
      </c>
      <c r="L261" s="303">
        <f>JAN!K261+FEB!K261+MAR!K261+APR!K261+MEI!K261+JUN!K261+JUL!K261+AGS!K261+SEPT!K261+OKT!K261+NOV!K261+DES!K261</f>
        <v>1186</v>
      </c>
      <c r="M261" s="303">
        <f>JAN!L261+FEB!L261+MAR!L261+APR!L261+MEI!L261+JUN!L261+JUL!L261+AGS!L261+SEPT!L261+OKT!L261+NOV!L261+DES!L261</f>
        <v>112</v>
      </c>
      <c r="N261" s="303">
        <f>JAN!M261+FEB!M261+MAR!M261+APR!M261+MEI!M261+JUN!M261+JUL!M261+AGS!M261+SEPT!M261+OKT!M261+NOV!M261+DES!M261</f>
        <v>112</v>
      </c>
      <c r="O261" s="303">
        <f>JAN!N261+FEB!N261+MAR!N261+APR!N261+MEI!N261+JUN!N261+JUL!N261+AGS!N261+SEPT!N261+OKT!N261+NOV!N261+DES!N261</f>
        <v>0</v>
      </c>
      <c r="P261" s="303">
        <v>120</v>
      </c>
      <c r="Q261" s="303">
        <f>JAN!P261+FEB!P261+MAR!P261+APR!P261+MEI!P261+JUN!P261+JUL!P261+AGS!P261+SEPT!P261+OKT!P261+NOV!P261+DES!P261</f>
        <v>0</v>
      </c>
      <c r="R261" s="331">
        <f>JAN!Q261+FEB!Q261+MAR!Q261+APR!Q261+MEI!Q261+JUN!Q261+JUL!Q261+AGS!Q261+SEPT!Q261+OKT!Q261+NOV!Q261+DES!Q261</f>
        <v>0</v>
      </c>
      <c r="S261" s="336">
        <f t="shared" si="29"/>
        <v>1</v>
      </c>
      <c r="T261" s="336">
        <f t="shared" si="30"/>
        <v>1</v>
      </c>
      <c r="U261" s="336">
        <f t="shared" si="31"/>
        <v>0</v>
      </c>
      <c r="V261" s="336">
        <f t="shared" si="32"/>
        <v>9.4435075885328831E-2</v>
      </c>
      <c r="W261" s="336">
        <f t="shared" si="33"/>
        <v>9.0649912483853467E-3</v>
      </c>
      <c r="X261" s="343">
        <f t="shared" si="34"/>
        <v>0.85605313644111192</v>
      </c>
      <c r="Y261" s="344" t="str">
        <f t="shared" si="28"/>
        <v>Endemis rendah</v>
      </c>
      <c r="Z261" s="344" t="s">
        <v>601</v>
      </c>
      <c r="AA261" s="348">
        <v>181</v>
      </c>
    </row>
    <row r="262" spans="1:27" ht="30" hidden="1" customHeight="1" x14ac:dyDescent="0.3">
      <c r="A262" s="306">
        <v>261</v>
      </c>
      <c r="B262" s="306">
        <v>12</v>
      </c>
      <c r="C262" s="307" t="s">
        <v>281</v>
      </c>
      <c r="D262" s="307" t="s">
        <v>293</v>
      </c>
      <c r="E262" s="325">
        <f>'REKAP 1 KAB'!E262</f>
        <v>66225</v>
      </c>
      <c r="F262" s="303">
        <f>JAN!E262+FEB!E262+MAR!E262+APR!E262+MEI!E262+JUN!E262+JUL!E262+AGS!E262+SEPT!E262+OKT!E262+NOV!E262+DES!E262</f>
        <v>442</v>
      </c>
      <c r="G262" s="303">
        <f>JAN!F262+FEB!F262+MAR!F262+APR!F262+MEI!F262+JUN!F262+JUL!F262+AGS!F262+SEPT!F262+OKT!F262+NOV!F262+DES!F262</f>
        <v>389</v>
      </c>
      <c r="H262" s="303">
        <f>JAN!G262+FEB!G262+MAR!G262+APR!G262+MEI!G262+JUN!G262+JUL!G262+AGS!G262+SEPT!G262+OKT!G262+NOV!G262+DES!G262</f>
        <v>53</v>
      </c>
      <c r="I262" s="303">
        <f>JAN!H262+FEB!H262+MAR!H262+APR!H262+MEI!H262+JUN!H262+JUL!H262+AGS!H262+SEPT!H262+OKT!H262+NOV!H262+DES!H262</f>
        <v>442</v>
      </c>
      <c r="J262" s="303">
        <f>JAN!I262+FEB!I262+MAR!I262+APR!I262+MEI!I262+JUN!I262+JUL!I262+AGS!I262+SEPT!I262+OKT!I262+NOV!I262+DES!I262</f>
        <v>380</v>
      </c>
      <c r="K262" s="303">
        <f>JAN!J262+FEB!J262+MAR!J262+APR!J262+MEI!J262+JUN!J262+JUL!J262+AGS!J262+SEPT!J262+OKT!J262+NOV!J262+DES!J262</f>
        <v>40</v>
      </c>
      <c r="L262" s="303">
        <f>JAN!K262+FEB!K262+MAR!K262+APR!K262+MEI!K262+JUN!K262+JUL!K262+AGS!K262+SEPT!K262+OKT!K262+NOV!K262+DES!K262</f>
        <v>420</v>
      </c>
      <c r="M262" s="303">
        <f>JAN!L262+FEB!L262+MAR!L262+APR!L262+MEI!L262+JUN!L262+JUL!L262+AGS!L262+SEPT!L262+OKT!L262+NOV!L262+DES!L262</f>
        <v>71</v>
      </c>
      <c r="N262" s="303">
        <f>JAN!M262+FEB!M262+MAR!M262+APR!M262+MEI!M262+JUN!M262+JUL!M262+AGS!M262+SEPT!M262+OKT!M262+NOV!M262+DES!M262</f>
        <v>71</v>
      </c>
      <c r="O262" s="303">
        <f>JAN!N262+FEB!N262+MAR!N262+APR!N262+MEI!N262+JUN!N262+JUL!N262+AGS!N262+SEPT!N262+OKT!N262+NOV!N262+DES!N262</f>
        <v>68</v>
      </c>
      <c r="P262" s="303">
        <f>JAN!O262+FEB!O262+MAR!O262+APR!O262+MEI!O262+JUN!O262+JUL!O262+AGS!O262+SEPT!O262+OKT!O262+NOV!O262+DES!O262</f>
        <v>2</v>
      </c>
      <c r="Q262" s="303">
        <f>JAN!P262+FEB!P262+MAR!P262+APR!P262+MEI!P262+JUN!P262+JUL!P262+AGS!P262+SEPT!P262+OKT!P262+NOV!P262+DES!P262</f>
        <v>0</v>
      </c>
      <c r="R262" s="331">
        <f>JAN!Q262+FEB!Q262+MAR!Q262+APR!Q262+MEI!Q262+JUN!Q262+JUL!Q262+AGS!Q262+SEPT!Q262+OKT!Q262+NOV!Q262+DES!Q262</f>
        <v>0</v>
      </c>
      <c r="S262" s="336">
        <f t="shared" si="29"/>
        <v>1</v>
      </c>
      <c r="T262" s="336">
        <f t="shared" si="30"/>
        <v>1</v>
      </c>
      <c r="U262" s="336">
        <f t="shared" si="31"/>
        <v>0.95774647887323938</v>
      </c>
      <c r="V262" s="336">
        <f t="shared" si="32"/>
        <v>0.16904761904761906</v>
      </c>
      <c r="W262" s="336">
        <f t="shared" si="33"/>
        <v>6.3420158550396375E-3</v>
      </c>
      <c r="X262" s="343">
        <f t="shared" si="34"/>
        <v>1.0721026802567006</v>
      </c>
      <c r="Y262" s="344" t="str">
        <f t="shared" si="28"/>
        <v>Endemis sedang</v>
      </c>
      <c r="Z262" s="344" t="s">
        <v>600</v>
      </c>
      <c r="AA262" s="348">
        <v>32</v>
      </c>
    </row>
    <row r="263" spans="1:27" ht="30" hidden="1" customHeight="1" x14ac:dyDescent="0.3">
      <c r="A263" s="306">
        <v>262</v>
      </c>
      <c r="B263" s="306">
        <v>13</v>
      </c>
      <c r="C263" s="307" t="s">
        <v>281</v>
      </c>
      <c r="D263" s="307" t="s">
        <v>294</v>
      </c>
      <c r="E263" s="325">
        <f>'REKAP 1 KAB'!E263</f>
        <v>91599</v>
      </c>
      <c r="F263" s="303">
        <f>JAN!E263+FEB!E263+MAR!E263+APR!E263+MEI!E263+JUN!E263+JUL!E263+AGS!E263+SEPT!E263+OKT!E263+NOV!E263+DES!E263</f>
        <v>437</v>
      </c>
      <c r="G263" s="303">
        <f>JAN!F263+FEB!F263+MAR!F263+APR!F263+MEI!F263+JUN!F263+JUL!F263+AGS!F263+SEPT!F263+OKT!F263+NOV!F263+DES!F263</f>
        <v>168</v>
      </c>
      <c r="H263" s="303">
        <f>JAN!G263+FEB!G263+MAR!G263+APR!G263+MEI!G263+JUN!G263+JUL!G263+AGS!G263+SEPT!G263+OKT!G263+NOV!G263+DES!G263</f>
        <v>269</v>
      </c>
      <c r="I263" s="303">
        <f>JAN!H263+FEB!H263+MAR!H263+APR!H263+MEI!H263+JUN!H263+JUL!H263+AGS!H263+SEPT!H263+OKT!H263+NOV!H263+DES!H263</f>
        <v>437</v>
      </c>
      <c r="J263" s="303">
        <f>JAN!I263+FEB!I263+MAR!I263+APR!I263+MEI!I263+JUN!I263+JUL!I263+AGS!I263+SEPT!I263+OKT!I263+NOV!I263+DES!I263</f>
        <v>168</v>
      </c>
      <c r="K263" s="303">
        <f>JAN!J263+FEB!J263+MAR!J263+APR!J263+MEI!J263+JUN!J263+JUL!J263+AGS!J263+SEPT!J263+OKT!J263+NOV!J263+DES!J263</f>
        <v>269</v>
      </c>
      <c r="L263" s="303">
        <f>JAN!K263+FEB!K263+MAR!K263+APR!K263+MEI!K263+JUN!K263+JUL!K263+AGS!K263+SEPT!K263+OKT!K263+NOV!K263+DES!K263</f>
        <v>437</v>
      </c>
      <c r="M263" s="303">
        <f>JAN!L263+FEB!L263+MAR!L263+APR!L263+MEI!L263+JUN!L263+JUL!L263+AGS!L263+SEPT!L263+OKT!L263+NOV!L263+DES!L263</f>
        <v>26</v>
      </c>
      <c r="N263" s="303">
        <f>JAN!M263+FEB!M263+MAR!M263+APR!M263+MEI!M263+JUN!M263+JUL!M263+AGS!M263+SEPT!M263+OKT!M263+NOV!M263+DES!M263</f>
        <v>26</v>
      </c>
      <c r="O263" s="303">
        <f>JAN!N263+FEB!N263+MAR!N263+APR!N263+MEI!N263+JUN!N263+JUL!N263+AGS!N263+SEPT!N263+OKT!N263+NOV!N263+DES!N263</f>
        <v>6</v>
      </c>
      <c r="P263" s="303">
        <f>JAN!O263+FEB!O263+MAR!O263+APR!O263+MEI!O263+JUN!O263+JUL!O263+AGS!O263+SEPT!O263+OKT!O263+NOV!O263+DES!O263</f>
        <v>2</v>
      </c>
      <c r="Q263" s="303">
        <f>JAN!P263+FEB!P263+MAR!P263+APR!P263+MEI!P263+JUN!P263+JUL!P263+AGS!P263+SEPT!P263+OKT!P263+NOV!P263+DES!P263</f>
        <v>0</v>
      </c>
      <c r="R263" s="331">
        <f>JAN!Q263+FEB!Q263+MAR!Q263+APR!Q263+MEI!Q263+JUN!Q263+JUL!Q263+AGS!Q263+SEPT!Q263+OKT!Q263+NOV!Q263+DES!Q263</f>
        <v>0</v>
      </c>
      <c r="S263" s="336">
        <f t="shared" si="29"/>
        <v>1</v>
      </c>
      <c r="T263" s="336">
        <f t="shared" si="30"/>
        <v>1</v>
      </c>
      <c r="U263" s="336">
        <f t="shared" si="31"/>
        <v>0.23076923076923078</v>
      </c>
      <c r="V263" s="336">
        <f t="shared" si="32"/>
        <v>5.9496567505720827E-2</v>
      </c>
      <c r="W263" s="336">
        <f t="shared" si="33"/>
        <v>4.7707944409873474E-3</v>
      </c>
      <c r="X263" s="343">
        <f t="shared" si="34"/>
        <v>0.28384589351412132</v>
      </c>
      <c r="Y263" s="344" t="str">
        <f t="shared" si="28"/>
        <v>Endemis rendah</v>
      </c>
      <c r="Z263" s="344" t="s">
        <v>600</v>
      </c>
      <c r="AA263" s="348">
        <v>80</v>
      </c>
    </row>
    <row r="264" spans="1:27" ht="30" hidden="1" customHeight="1" x14ac:dyDescent="0.3">
      <c r="A264" s="306">
        <v>263</v>
      </c>
      <c r="B264" s="306">
        <v>14</v>
      </c>
      <c r="C264" s="307" t="s">
        <v>281</v>
      </c>
      <c r="D264" s="307" t="s">
        <v>295</v>
      </c>
      <c r="E264" s="325">
        <f>'REKAP 1 KAB'!E264</f>
        <v>71477</v>
      </c>
      <c r="F264" s="303">
        <f>JAN!E264+FEB!E264+MAR!E264+APR!E264+MEI!E264+JUN!E264+JUL!E264+AGS!E264+SEPT!E264+OKT!E264+NOV!E264+DES!E264</f>
        <v>501</v>
      </c>
      <c r="G264" s="303">
        <f>JAN!F264+FEB!F264+MAR!F264+APR!F264+MEI!F264+JUN!F264+JUL!F264+AGS!F264+SEPT!F264+OKT!F264+NOV!F264+DES!F264</f>
        <v>82</v>
      </c>
      <c r="H264" s="303">
        <f>JAN!G264+FEB!G264+MAR!G264+APR!G264+MEI!G264+JUN!G264+JUL!G264+AGS!G264+SEPT!G264+OKT!G264+NOV!G264+DES!G264</f>
        <v>419</v>
      </c>
      <c r="I264" s="303">
        <f>JAN!H264+FEB!H264+MAR!H264+APR!H264+MEI!H264+JUN!H264+JUL!H264+AGS!H264+SEPT!H264+OKT!H264+NOV!H264+DES!H264</f>
        <v>501</v>
      </c>
      <c r="J264" s="303">
        <f>JAN!I264+FEB!I264+MAR!I264+APR!I264+MEI!I264+JUN!I264+JUL!I264+AGS!I264+SEPT!I264+OKT!I264+NOV!I264+DES!I264</f>
        <v>82</v>
      </c>
      <c r="K264" s="303">
        <f>JAN!J264+FEB!J264+MAR!J264+APR!J264+MEI!J264+JUN!J264+JUL!J264+AGS!J264+SEPT!J264+OKT!J264+NOV!J264+DES!J264</f>
        <v>419</v>
      </c>
      <c r="L264" s="303">
        <f>JAN!K264+FEB!K264+MAR!K264+APR!K264+MEI!K264+JUN!K264+JUL!K264+AGS!K264+SEPT!K264+OKT!K264+NOV!K264+DES!K264</f>
        <v>501</v>
      </c>
      <c r="M264" s="303">
        <f>JAN!L264+FEB!L264+MAR!L264+APR!L264+MEI!L264+JUN!L264+JUL!L264+AGS!L264+SEPT!L264+OKT!L264+NOV!L264+DES!L264</f>
        <v>8</v>
      </c>
      <c r="N264" s="303">
        <f>JAN!M264+FEB!M264+MAR!M264+APR!M264+MEI!M264+JUN!M264+JUL!M264+AGS!M264+SEPT!M264+OKT!M264+NOV!M264+DES!M264</f>
        <v>8</v>
      </c>
      <c r="O264" s="303">
        <f>JAN!N264+FEB!N264+MAR!N264+APR!N264+MEI!N264+JUN!N264+JUL!N264+AGS!N264+SEPT!N264+OKT!N264+NOV!N264+DES!N264</f>
        <v>3</v>
      </c>
      <c r="P264" s="303">
        <f>JAN!O264+FEB!O264+MAR!O264+APR!O264+MEI!O264+JUN!O264+JUL!O264+AGS!O264+SEPT!O264+OKT!O264+NOV!O264+DES!O264</f>
        <v>0</v>
      </c>
      <c r="Q264" s="303">
        <f>JAN!P264+FEB!P264+MAR!P264+APR!P264+MEI!P264+JUN!P264+JUL!P264+AGS!P264+SEPT!P264+OKT!P264+NOV!P264+DES!P264</f>
        <v>0</v>
      </c>
      <c r="R264" s="331">
        <f>JAN!Q264+FEB!Q264+MAR!Q264+APR!Q264+MEI!Q264+JUN!Q264+JUL!Q264+AGS!Q264+SEPT!Q264+OKT!Q264+NOV!Q264+DES!Q264</f>
        <v>0</v>
      </c>
      <c r="S264" s="336">
        <f t="shared" si="29"/>
        <v>1</v>
      </c>
      <c r="T264" s="336">
        <f t="shared" si="30"/>
        <v>1</v>
      </c>
      <c r="U264" s="336">
        <f t="shared" si="31"/>
        <v>0.375</v>
      </c>
      <c r="V264" s="336">
        <f t="shared" si="32"/>
        <v>1.5968063872255488E-2</v>
      </c>
      <c r="W264" s="336">
        <f t="shared" si="33"/>
        <v>7.0092477300390333E-3</v>
      </c>
      <c r="X264" s="343">
        <f t="shared" si="34"/>
        <v>0.1119241154497251</v>
      </c>
      <c r="Y264" s="344" t="s">
        <v>598</v>
      </c>
      <c r="Z264" s="360" t="s">
        <v>598</v>
      </c>
      <c r="AA264" s="348">
        <v>17</v>
      </c>
    </row>
    <row r="265" spans="1:27" ht="30" hidden="1" customHeight="1" x14ac:dyDescent="0.3">
      <c r="A265" s="306">
        <v>264</v>
      </c>
      <c r="B265" s="306">
        <v>15</v>
      </c>
      <c r="C265" s="307" t="s">
        <v>281</v>
      </c>
      <c r="D265" s="307" t="s">
        <v>296</v>
      </c>
      <c r="E265" s="325">
        <f>'REKAP 1 KAB'!E265</f>
        <v>65127</v>
      </c>
      <c r="F265" s="303">
        <f>JAN!E265+FEB!E265+MAR!E265+APR!E265+MEI!E265+JUN!E265+JUL!E265+AGS!E265+SEPT!E265+OKT!E265+NOV!E265+DES!E265</f>
        <v>866</v>
      </c>
      <c r="G265" s="303">
        <f>JAN!F265+FEB!F265+MAR!F265+APR!F265+MEI!F265+JUN!F265+JUL!F265+AGS!F265+SEPT!F265+OKT!F265+NOV!F265+DES!F265</f>
        <v>61</v>
      </c>
      <c r="H265" s="303">
        <f>JAN!G265+FEB!G265+MAR!G265+APR!G265+MEI!G265+JUN!G265+JUL!G265+AGS!G265+SEPT!G265+OKT!G265+NOV!G265+DES!G265</f>
        <v>720</v>
      </c>
      <c r="I265" s="303">
        <f>JAN!H265+FEB!H265+MAR!H265+APR!H265+MEI!H265+JUN!H265+JUL!H265+AGS!H265+SEPT!H265+OKT!H265+NOV!H265+DES!H265</f>
        <v>781</v>
      </c>
      <c r="J265" s="303">
        <f>JAN!I265+FEB!I265+MAR!I265+APR!I265+MEI!I265+JUN!I265+JUL!I265+AGS!I265+SEPT!I265+OKT!I265+NOV!I265+DES!I265</f>
        <v>87</v>
      </c>
      <c r="K265" s="303">
        <f>JAN!J265+FEB!J265+MAR!J265+APR!J265+MEI!J265+JUN!J265+JUL!J265+AGS!J265+SEPT!J265+OKT!J265+NOV!J265+DES!J265</f>
        <v>728</v>
      </c>
      <c r="L265" s="303">
        <f>JAN!K265+FEB!K265+MAR!K265+APR!K265+MEI!K265+JUN!K265+JUL!K265+AGS!K265+SEPT!K265+OKT!K265+NOV!K265+DES!K265</f>
        <v>815</v>
      </c>
      <c r="M265" s="303">
        <f>JAN!L265+FEB!L265+MAR!L265+APR!L265+MEI!L265+JUN!L265+JUL!L265+AGS!L265+SEPT!L265+OKT!L265+NOV!L265+DES!L265</f>
        <v>0</v>
      </c>
      <c r="N265" s="303">
        <f>JAN!M265+FEB!M265+MAR!M265+APR!M265+MEI!M265+JUN!M265+JUL!M265+AGS!M265+SEPT!M265+OKT!M265+NOV!M265+DES!M265</f>
        <v>0</v>
      </c>
      <c r="O265" s="303">
        <f>JAN!N265+FEB!N265+MAR!N265+APR!N265+MEI!N265+JUN!N265+JUL!N265+AGS!N265+SEPT!N265+OKT!N265+NOV!N265+DES!N265</f>
        <v>0</v>
      </c>
      <c r="P265" s="303">
        <f>JAN!O265+FEB!O265+MAR!O265+APR!O265+MEI!O265+JUN!O265+JUL!O265+AGS!O265+SEPT!O265+OKT!O265+NOV!O265+DES!O265</f>
        <v>0</v>
      </c>
      <c r="Q265" s="303">
        <f>JAN!P265+FEB!P265+MAR!P265+APR!P265+MEI!P265+JUN!P265+JUL!P265+AGS!P265+SEPT!P265+OKT!P265+NOV!P265+DES!P265</f>
        <v>0</v>
      </c>
      <c r="R265" s="331">
        <f>JAN!Q265+FEB!Q265+MAR!Q265+APR!Q265+MEI!Q265+JUN!Q265+JUL!Q265+AGS!Q265+SEPT!Q265+OKT!Q265+NOV!Q265+DES!Q265</f>
        <v>0</v>
      </c>
      <c r="S265" s="336">
        <f t="shared" si="29"/>
        <v>0.90184757505773672</v>
      </c>
      <c r="T265" s="336" t="e">
        <f t="shared" si="30"/>
        <v>#DIV/0!</v>
      </c>
      <c r="U265" s="336" t="e">
        <f t="shared" si="31"/>
        <v>#DIV/0!</v>
      </c>
      <c r="V265" s="336">
        <f t="shared" si="32"/>
        <v>0</v>
      </c>
      <c r="W265" s="336">
        <f t="shared" si="33"/>
        <v>1.2514011086031908E-2</v>
      </c>
      <c r="X265" s="343">
        <f t="shared" si="34"/>
        <v>0</v>
      </c>
      <c r="Y265" s="344" t="s">
        <v>598</v>
      </c>
      <c r="Z265" s="360" t="s">
        <v>598</v>
      </c>
      <c r="AA265" s="348">
        <v>3</v>
      </c>
    </row>
    <row r="266" spans="1:27" ht="30" hidden="1" customHeight="1" x14ac:dyDescent="0.3">
      <c r="A266" s="309">
        <v>265</v>
      </c>
      <c r="B266" s="309">
        <v>1</v>
      </c>
      <c r="C266" s="310" t="s">
        <v>297</v>
      </c>
      <c r="D266" s="310" t="s">
        <v>298</v>
      </c>
      <c r="E266" s="325">
        <f>'REKAP 1 KAB'!E266</f>
        <v>286389</v>
      </c>
      <c r="F266" s="311">
        <f>JAN!E266+FEB!E266+MAR!E266+APR!E266+MEI!E266+JUN!E266+JUL!E266+AGS!E266+SEPT!E266+OKT!E266+NOV!E266+DES!E266</f>
        <v>4345</v>
      </c>
      <c r="G266" s="311">
        <f>JAN!F266+FEB!F266+MAR!F266+APR!F266+MEI!F266+JUN!F266+JUL!F266+AGS!F266+SEPT!F266+OKT!F266+NOV!F266+DES!F266</f>
        <v>783</v>
      </c>
      <c r="H266" s="311">
        <f>JAN!G266+FEB!G266+MAR!G266+APR!G266+MEI!G266+JUN!G266+JUL!G266+AGS!G266+SEPT!G266+OKT!G266+NOV!G266+DES!G266</f>
        <v>4947</v>
      </c>
      <c r="I266" s="311">
        <f>JAN!H266+FEB!H266+MAR!H266+APR!H266+MEI!H266+JUN!H266+JUL!H266+AGS!H266+SEPT!H266+OKT!H266+NOV!H266+DES!H266</f>
        <v>5730</v>
      </c>
      <c r="J266" s="311">
        <f>JAN!I266+FEB!I266+MAR!I266+APR!I266+MEI!I266+JUN!I266+JUL!I266+AGS!I266+SEPT!I266+OKT!I266+NOV!I266+DES!I266</f>
        <v>929</v>
      </c>
      <c r="K266" s="311">
        <f>JAN!J266+FEB!J266+MAR!J266+APR!J266+MEI!J266+JUN!J266+JUL!J266+AGS!J266+SEPT!J266+OKT!J266+NOV!J266+DES!J266</f>
        <v>5312</v>
      </c>
      <c r="L266" s="311">
        <f>JAN!K266+FEB!K266+MAR!K266+APR!K266+MEI!K266+JUN!K266+JUL!K266+AGS!K266+SEPT!K266+OKT!K266+NOV!K266+DES!K266</f>
        <v>6241</v>
      </c>
      <c r="M266" s="311">
        <f>JAN!L266+FEB!L266+MAR!L266+APR!L266+MEI!L266+JUN!L266+JUL!L266+AGS!L266+SEPT!L266+OKT!L266+NOV!L266+DES!L266</f>
        <v>70</v>
      </c>
      <c r="N266" s="311">
        <f>JAN!M266+FEB!M266+MAR!M266+APR!M266+MEI!M266+JUN!M266+JUL!M266+AGS!M266+SEPT!M266+OKT!M266+NOV!M266+DES!M266</f>
        <v>70</v>
      </c>
      <c r="O266" s="311">
        <f>JAN!N266+FEB!N266+MAR!N266+APR!N266+MEI!N266+JUN!N266+JUL!N266+AGS!N266+SEPT!N266+OKT!N266+NOV!N266+DES!N266</f>
        <v>70</v>
      </c>
      <c r="P266" s="311">
        <f>JAN!O266+FEB!O266+MAR!O266+APR!O266+MEI!O266+JUN!O266+JUL!O266+AGS!O266+SEPT!O266+OKT!O266+NOV!O266+DES!O266</f>
        <v>0</v>
      </c>
      <c r="Q266" s="311">
        <f>JAN!P266+FEB!P266+MAR!P266+APR!P266+MEI!P266+JUN!P266+JUL!P266+AGS!P266+SEPT!P266+OKT!P266+NOV!P266+DES!P266</f>
        <v>67</v>
      </c>
      <c r="R266" s="332">
        <f>JAN!Q266+FEB!Q266+MAR!Q266+APR!Q266+MEI!Q266+JUN!Q266+JUL!Q266+AGS!Q266+SEPT!Q266+OKT!Q266+NOV!Q266+DES!Q266</f>
        <v>0</v>
      </c>
      <c r="S266" s="336">
        <f t="shared" si="29"/>
        <v>1.3187571921749137</v>
      </c>
      <c r="T266" s="336">
        <f t="shared" si="30"/>
        <v>1</v>
      </c>
      <c r="U266" s="336">
        <f t="shared" si="31"/>
        <v>1</v>
      </c>
      <c r="V266" s="336">
        <f t="shared" si="32"/>
        <v>1.1216151257811249E-2</v>
      </c>
      <c r="W266" s="336">
        <f t="shared" si="33"/>
        <v>2.1792038102022075E-2</v>
      </c>
      <c r="X266" s="343">
        <f t="shared" si="34"/>
        <v>0.24442279556826557</v>
      </c>
      <c r="Y266" s="344" t="str">
        <f t="shared" si="28"/>
        <v>Endemis rendah</v>
      </c>
      <c r="Z266" s="344" t="s">
        <v>600</v>
      </c>
      <c r="AA266" s="348">
        <v>51</v>
      </c>
    </row>
    <row r="267" spans="1:27" ht="30" hidden="1" customHeight="1" x14ac:dyDescent="0.3">
      <c r="A267" s="309">
        <v>266</v>
      </c>
      <c r="B267" s="309">
        <v>2</v>
      </c>
      <c r="C267" s="310" t="s">
        <v>297</v>
      </c>
      <c r="D267" s="310" t="s">
        <v>299</v>
      </c>
      <c r="E267" s="325">
        <f>'REKAP 1 KAB'!E267</f>
        <v>130827</v>
      </c>
      <c r="F267" s="311">
        <f>JAN!E267+FEB!E267+MAR!E267+APR!E267+MEI!E267+JUN!E267+JUL!E267+AGS!E267+SEPT!E267+OKT!E267+NOV!E267+DES!E267</f>
        <v>510</v>
      </c>
      <c r="G267" s="311">
        <f>JAN!F267+FEB!F267+MAR!F267+APR!F267+MEI!F267+JUN!F267+JUL!F267+AGS!F267+SEPT!F267+OKT!F267+NOV!F267+DES!F267</f>
        <v>453</v>
      </c>
      <c r="H267" s="311">
        <f>JAN!G267+FEB!G267+MAR!G267+APR!G267+MEI!G267+JUN!G267+JUL!G267+AGS!G267+SEPT!G267+OKT!G267+NOV!G267+DES!G267</f>
        <v>2483</v>
      </c>
      <c r="I267" s="311">
        <f>JAN!H267+FEB!H267+MAR!H267+APR!H267+MEI!H267+JUN!H267+JUL!H267+AGS!H267+SEPT!H267+OKT!H267+NOV!H267+DES!H267</f>
        <v>3109</v>
      </c>
      <c r="J267" s="311">
        <f>JAN!I267+FEB!I267+MAR!I267+APR!I267+MEI!I267+JUN!I267+JUL!I267+AGS!I267+SEPT!I267+OKT!I267+NOV!I267+DES!I267</f>
        <v>233</v>
      </c>
      <c r="K267" s="311">
        <f>JAN!J267+FEB!J267+MAR!J267+APR!J267+MEI!J267+JUN!J267+JUL!J267+AGS!J267+SEPT!J267+OKT!J267+NOV!J267+DES!J267</f>
        <v>775</v>
      </c>
      <c r="L267" s="311">
        <f>JAN!K267+FEB!K267+MAR!K267+APR!K267+MEI!K267+JUN!K267+JUL!K267+AGS!K267+SEPT!K267+OKT!K267+NOV!K267+DES!K267</f>
        <v>741</v>
      </c>
      <c r="M267" s="311">
        <f>JAN!L267+FEB!L267+MAR!L267+APR!L267+MEI!L267+JUN!L267+JUL!L267+AGS!L267+SEPT!L267+OKT!L267+NOV!L267+DES!L267</f>
        <v>10</v>
      </c>
      <c r="N267" s="311">
        <f>JAN!M267+FEB!M267+MAR!M267+APR!M267+MEI!M267+JUN!M267+JUL!M267+AGS!M267+SEPT!M267+OKT!M267+NOV!M267+DES!M267</f>
        <v>10</v>
      </c>
      <c r="O267" s="311">
        <f>JAN!N267+FEB!N267+MAR!N267+APR!N267+MEI!N267+JUN!N267+JUL!N267+AGS!N267+SEPT!N267+OKT!N267+NOV!N267+DES!N267</f>
        <v>10</v>
      </c>
      <c r="P267" s="311">
        <f>JAN!O267+FEB!O267+MAR!O267+APR!O267+MEI!O267+JUN!O267+JUL!O267+AGS!O267+SEPT!O267+OKT!O267+NOV!O267+DES!O267</f>
        <v>0</v>
      </c>
      <c r="Q267" s="311">
        <f>JAN!P267+FEB!P267+MAR!P267+APR!P267+MEI!P267+JUN!P267+JUL!P267+AGS!P267+SEPT!P267+OKT!P267+NOV!P267+DES!P267</f>
        <v>10</v>
      </c>
      <c r="R267" s="332">
        <f>JAN!Q267+FEB!Q267+MAR!Q267+APR!Q267+MEI!Q267+JUN!Q267+JUL!Q267+AGS!Q267+SEPT!Q267+OKT!Q267+NOV!Q267+DES!Q267</f>
        <v>0</v>
      </c>
      <c r="S267" s="336">
        <f t="shared" si="29"/>
        <v>6.0960784313725487</v>
      </c>
      <c r="T267" s="336">
        <f t="shared" si="30"/>
        <v>1</v>
      </c>
      <c r="U267" s="336">
        <f t="shared" si="31"/>
        <v>1</v>
      </c>
      <c r="V267" s="336">
        <f t="shared" si="32"/>
        <v>1.3495276653171391E-2</v>
      </c>
      <c r="W267" s="336">
        <f t="shared" si="33"/>
        <v>5.6639684468802309E-3</v>
      </c>
      <c r="X267" s="343">
        <f t="shared" si="34"/>
        <v>7.6436821145482198E-2</v>
      </c>
      <c r="Y267" s="344" t="s">
        <v>598</v>
      </c>
      <c r="Z267" s="360" t="s">
        <v>598</v>
      </c>
      <c r="AA267" s="348">
        <v>15</v>
      </c>
    </row>
    <row r="268" spans="1:27" ht="30" hidden="1" customHeight="1" x14ac:dyDescent="0.3">
      <c r="A268" s="309">
        <v>267</v>
      </c>
      <c r="B268" s="309">
        <v>3</v>
      </c>
      <c r="C268" s="310" t="s">
        <v>297</v>
      </c>
      <c r="D268" s="310" t="s">
        <v>300</v>
      </c>
      <c r="E268" s="325">
        <f>'REKAP 1 KAB'!E268</f>
        <v>171272</v>
      </c>
      <c r="F268" s="311">
        <f>JAN!E268+FEB!E268+MAR!E268+APR!E268+MEI!E268+JUN!E268+JUL!E268+AGS!E268+SEPT!E268+OKT!E268+NOV!E268+DES!E268</f>
        <v>2344</v>
      </c>
      <c r="G268" s="311">
        <f>JAN!F268+FEB!F268+MAR!F268+APR!F268+MEI!F268+JUN!F268+JUL!F268+AGS!F268+SEPT!F268+OKT!F268+NOV!F268+DES!F268</f>
        <v>2056</v>
      </c>
      <c r="H268" s="311">
        <f>JAN!G268+FEB!G268+MAR!G268+APR!G268+MEI!G268+JUN!G268+JUL!G268+AGS!G268+SEPT!G268+OKT!G268+NOV!G268+DES!G268</f>
        <v>2089</v>
      </c>
      <c r="I268" s="311">
        <f>JAN!H268+FEB!H268+MAR!H268+APR!H268+MEI!H268+JUN!H268+JUL!H268+AGS!H268+SEPT!H268+OKT!H268+NOV!H268+DES!H268</f>
        <v>4023</v>
      </c>
      <c r="J268" s="311">
        <f>JAN!I268+FEB!I268+MAR!I268+APR!I268+MEI!I268+JUN!I268+JUL!I268+AGS!I268+SEPT!I268+OKT!I268+NOV!I268+DES!I268</f>
        <v>1489</v>
      </c>
      <c r="K268" s="311">
        <f>JAN!J268+FEB!J268+MAR!J268+APR!J268+MEI!J268+JUN!J268+JUL!J268+AGS!J268+SEPT!J268+OKT!J268+NOV!J268+DES!J268</f>
        <v>1697</v>
      </c>
      <c r="L268" s="311">
        <f>JAN!K268+FEB!K268+MAR!K268+APR!K268+MEI!K268+JUN!K268+JUL!K268+AGS!K268+SEPT!K268+OKT!K268+NOV!K268+DES!K268</f>
        <v>3186</v>
      </c>
      <c r="M268" s="311">
        <f>JAN!L268+FEB!L268+MAR!L268+APR!L268+MEI!L268+JUN!L268+JUL!L268+AGS!L268+SEPT!L268+OKT!L268+NOV!L268+DES!L268</f>
        <v>139</v>
      </c>
      <c r="N268" s="311">
        <f>JAN!M268+FEB!M268+MAR!M268+APR!M268+MEI!M268+JUN!M268+JUL!M268+AGS!M268+SEPT!M268+OKT!M268+NOV!M268+DES!M268</f>
        <v>139</v>
      </c>
      <c r="O268" s="311">
        <f>JAN!N268+FEB!N268+MAR!N268+APR!N268+MEI!N268+JUN!N268+JUL!N268+AGS!N268+SEPT!N268+OKT!N268+NOV!N268+DES!N268</f>
        <v>139</v>
      </c>
      <c r="P268" s="311">
        <f>JAN!O268+FEB!O268+MAR!O268+APR!O268+MEI!O268+JUN!O268+JUL!O268+AGS!O268+SEPT!O268+OKT!O268+NOV!O268+DES!O268</f>
        <v>0</v>
      </c>
      <c r="Q268" s="311">
        <f>JAN!P268+FEB!P268+MAR!P268+APR!P268+MEI!P268+JUN!P268+JUL!P268+AGS!P268+SEPT!P268+OKT!P268+NOV!P268+DES!P268</f>
        <v>139</v>
      </c>
      <c r="R268" s="332">
        <f>JAN!Q268+FEB!Q268+MAR!Q268+APR!Q268+MEI!Q268+JUN!Q268+JUL!Q268+AGS!Q268+SEPT!Q268+OKT!Q268+NOV!Q268+DES!Q268</f>
        <v>0</v>
      </c>
      <c r="S268" s="336">
        <f t="shared" si="29"/>
        <v>1.716296928327645</v>
      </c>
      <c r="T268" s="336">
        <f t="shared" si="30"/>
        <v>1</v>
      </c>
      <c r="U268" s="336">
        <f t="shared" si="31"/>
        <v>1</v>
      </c>
      <c r="V268" s="336">
        <f t="shared" si="32"/>
        <v>4.362837413684871E-2</v>
      </c>
      <c r="W268" s="336">
        <f t="shared" si="33"/>
        <v>1.8601989817366528E-2</v>
      </c>
      <c r="X268" s="343">
        <f t="shared" si="34"/>
        <v>0.81157457144191691</v>
      </c>
      <c r="Y268" s="344" t="s">
        <v>598</v>
      </c>
      <c r="Z268" s="360" t="s">
        <v>598</v>
      </c>
      <c r="AA268" s="348">
        <v>41</v>
      </c>
    </row>
    <row r="269" spans="1:27" ht="30" hidden="1" customHeight="1" x14ac:dyDescent="0.3">
      <c r="A269" s="309">
        <v>268</v>
      </c>
      <c r="B269" s="309">
        <v>4</v>
      </c>
      <c r="C269" s="310" t="s">
        <v>297</v>
      </c>
      <c r="D269" s="310" t="s">
        <v>301</v>
      </c>
      <c r="E269" s="325">
        <f>'REKAP 1 KAB'!E269</f>
        <v>437662</v>
      </c>
      <c r="F269" s="311">
        <f>JAN!E269+FEB!E269+MAR!E269+APR!E269+MEI!E269+JUN!E269+JUL!E269+AGS!E269+SEPT!E269+OKT!E269+NOV!E269+DES!E269</f>
        <v>3914</v>
      </c>
      <c r="G269" s="311">
        <f>JAN!F269+FEB!F269+MAR!F269+APR!F269+MEI!F269+JUN!F269+JUL!F269+AGS!F269+SEPT!F269+OKT!F269+NOV!F269+DES!F269</f>
        <v>7092</v>
      </c>
      <c r="H269" s="311">
        <f>JAN!G269+FEB!G269+MAR!G269+APR!G269+MEI!G269+JUN!G269+JUL!G269+AGS!G269+SEPT!G269+OKT!G269+NOV!G269+DES!G269</f>
        <v>779</v>
      </c>
      <c r="I269" s="311">
        <f>JAN!H269+FEB!H269+MAR!H269+APR!H269+MEI!H269+JUN!H269+JUL!H269+AGS!H269+SEPT!H269+OKT!H269+NOV!H269+DES!H269</f>
        <v>7871</v>
      </c>
      <c r="J269" s="311">
        <f>JAN!I269+FEB!I269+MAR!I269+APR!I269+MEI!I269+JUN!I269+JUL!I269+AGS!I269+SEPT!I269+OKT!I269+NOV!I269+DES!I269</f>
        <v>6549</v>
      </c>
      <c r="K269" s="311">
        <f>JAN!J269+FEB!J269+MAR!J269+APR!J269+MEI!J269+JUN!J269+JUL!J269+AGS!J269+SEPT!J269+OKT!J269+NOV!J269+DES!J269</f>
        <v>874</v>
      </c>
      <c r="L269" s="311">
        <f>JAN!K269+FEB!K269+MAR!K269+APR!K269+MEI!K269+JUN!K269+JUL!K269+AGS!K269+SEPT!K269+OKT!K269+NOV!K269+DES!K269</f>
        <v>7423</v>
      </c>
      <c r="M269" s="311">
        <f>JAN!L269+FEB!L269+MAR!L269+APR!L269+MEI!L269+JUN!L269+JUL!L269+AGS!L269+SEPT!L269+OKT!L269+NOV!L269+DES!L269</f>
        <v>18</v>
      </c>
      <c r="N269" s="311">
        <f>JAN!M269+FEB!M269+MAR!M269+APR!M269+MEI!M269+JUN!M269+JUL!M269+AGS!M269+SEPT!M269+OKT!M269+NOV!M269+DES!M269</f>
        <v>20</v>
      </c>
      <c r="O269" s="311">
        <f>JAN!N269+FEB!N269+MAR!N269+APR!N269+MEI!N269+JUN!N269+JUL!N269+AGS!N269+SEPT!N269+OKT!N269+NOV!N269+DES!N269</f>
        <v>16</v>
      </c>
      <c r="P269" s="311">
        <f>JAN!O269+FEB!O269+MAR!O269+APR!O269+MEI!O269+JUN!O269+JUL!O269+AGS!O269+SEPT!O269+OKT!O269+NOV!O269+DES!O269</f>
        <v>0</v>
      </c>
      <c r="Q269" s="311">
        <f>JAN!P269+FEB!P269+MAR!P269+APR!P269+MEI!P269+JUN!P269+JUL!P269+AGS!P269+SEPT!P269+OKT!P269+NOV!P269+DES!P269</f>
        <v>8</v>
      </c>
      <c r="R269" s="332">
        <f>JAN!Q269+FEB!Q269+MAR!Q269+APR!Q269+MEI!Q269+JUN!Q269+JUL!Q269+AGS!Q269+SEPT!Q269+OKT!Q269+NOV!Q269+DES!Q269</f>
        <v>0</v>
      </c>
      <c r="S269" s="336">
        <f t="shared" si="29"/>
        <v>2.010986203372509</v>
      </c>
      <c r="T269" s="336">
        <f t="shared" si="30"/>
        <v>1.1111111111111112</v>
      </c>
      <c r="U269" s="336">
        <f t="shared" si="31"/>
        <v>0.88888888888888884</v>
      </c>
      <c r="V269" s="336">
        <f t="shared" si="32"/>
        <v>2.4248955947730028E-3</v>
      </c>
      <c r="W269" s="336">
        <f t="shared" si="33"/>
        <v>1.6960576883531128E-2</v>
      </c>
      <c r="X269" s="343">
        <f t="shared" si="34"/>
        <v>4.1127628169683454E-2</v>
      </c>
      <c r="Y269" s="344" t="s">
        <v>598</v>
      </c>
      <c r="Z269" s="360" t="s">
        <v>598</v>
      </c>
      <c r="AA269" s="348">
        <v>7</v>
      </c>
    </row>
    <row r="270" spans="1:27" ht="30" hidden="1" customHeight="1" x14ac:dyDescent="0.3">
      <c r="A270" s="309">
        <v>269</v>
      </c>
      <c r="B270" s="309">
        <v>5</v>
      </c>
      <c r="C270" s="310" t="s">
        <v>297</v>
      </c>
      <c r="D270" s="310" t="s">
        <v>302</v>
      </c>
      <c r="E270" s="325">
        <f>'REKAP 1 KAB'!E270</f>
        <v>159201</v>
      </c>
      <c r="F270" s="311">
        <f>JAN!E270+FEB!E270+MAR!E270+APR!E270+MEI!E270+JUN!E270+JUL!E270+AGS!E270+SEPT!E270+OKT!E270+NOV!E270+DES!E270</f>
        <v>1256</v>
      </c>
      <c r="G270" s="311">
        <f>JAN!F270+FEB!F270+MAR!F270+APR!F270+MEI!F270+JUN!F270+JUL!F270+AGS!F270+SEPT!F270+OKT!F270+NOV!F270+DES!F270</f>
        <v>726</v>
      </c>
      <c r="H270" s="311">
        <f>JAN!G270+FEB!G270+MAR!G270+APR!G270+MEI!G270+JUN!G270+JUL!G270+AGS!G270+SEPT!G270+OKT!G270+NOV!G270+DES!G270</f>
        <v>279</v>
      </c>
      <c r="I270" s="311">
        <f>JAN!H270+FEB!H270+MAR!H270+APR!H270+MEI!H270+JUN!H270+JUL!H270+AGS!H270+SEPT!H270+OKT!H270+NOV!H270+DES!H270</f>
        <v>1005</v>
      </c>
      <c r="J270" s="311">
        <f>JAN!I270+FEB!I270+MAR!I270+APR!I270+MEI!I270+JUN!I270+JUL!I270+AGS!I270+SEPT!I270+OKT!I270+NOV!I270+DES!I270</f>
        <v>872</v>
      </c>
      <c r="K270" s="311">
        <f>JAN!J270+FEB!J270+MAR!J270+APR!J270+MEI!J270+JUN!J270+JUL!J270+AGS!J270+SEPT!J270+OKT!J270+NOV!J270+DES!J270</f>
        <v>636</v>
      </c>
      <c r="L270" s="311">
        <f>JAN!K270+FEB!K270+MAR!K270+APR!K270+MEI!K270+JUN!K270+JUL!K270+AGS!K270+SEPT!K270+OKT!K270+NOV!K270+DES!K270</f>
        <v>1508</v>
      </c>
      <c r="M270" s="311">
        <f>JAN!L270+FEB!L270+MAR!L270+APR!L270+MEI!L270+JUN!L270+JUL!L270+AGS!L270+SEPT!L270+OKT!L270+NOV!L270+DES!L270</f>
        <v>11</v>
      </c>
      <c r="N270" s="311">
        <f>JAN!M270+FEB!M270+MAR!M270+APR!M270+MEI!M270+JUN!M270+JUL!M270+AGS!M270+SEPT!M270+OKT!M270+NOV!M270+DES!M270</f>
        <v>11</v>
      </c>
      <c r="O270" s="311">
        <f>JAN!N270+FEB!N270+MAR!N270+APR!N270+MEI!N270+JUN!N270+JUL!N270+AGS!N270+SEPT!N270+OKT!N270+NOV!N270+DES!N270</f>
        <v>11</v>
      </c>
      <c r="P270" s="311">
        <f>JAN!O270+FEB!O270+MAR!O270+APR!O270+MEI!O270+JUN!O270+JUL!O270+AGS!O270+SEPT!O270+OKT!O270+NOV!O270+DES!O270</f>
        <v>0</v>
      </c>
      <c r="Q270" s="311">
        <f>JAN!P270+FEB!P270+MAR!P270+APR!P270+MEI!P270+JUN!P270+JUL!P270+AGS!P270+SEPT!P270+OKT!P270+NOV!P270+DES!P270</f>
        <v>11</v>
      </c>
      <c r="R270" s="332">
        <f>JAN!Q270+FEB!Q270+MAR!Q270+APR!Q270+MEI!Q270+JUN!Q270+JUL!Q270+AGS!Q270+SEPT!Q270+OKT!Q270+NOV!Q270+DES!Q270</f>
        <v>0</v>
      </c>
      <c r="S270" s="336">
        <f t="shared" si="29"/>
        <v>0.80015923566878977</v>
      </c>
      <c r="T270" s="336">
        <f t="shared" si="30"/>
        <v>1</v>
      </c>
      <c r="U270" s="336">
        <f t="shared" si="31"/>
        <v>1</v>
      </c>
      <c r="V270" s="336">
        <f t="shared" si="32"/>
        <v>7.2944297082228118E-3</v>
      </c>
      <c r="W270" s="336">
        <f t="shared" si="33"/>
        <v>9.4723023096588595E-3</v>
      </c>
      <c r="X270" s="343">
        <f t="shared" si="34"/>
        <v>6.909504337284314E-2</v>
      </c>
      <c r="Y270" s="344" t="str">
        <f t="shared" si="28"/>
        <v>Endemis rendah</v>
      </c>
      <c r="Z270" s="344" t="s">
        <v>600</v>
      </c>
      <c r="AA270" s="348">
        <v>16</v>
      </c>
    </row>
    <row r="271" spans="1:27" ht="30" hidden="1" customHeight="1" x14ac:dyDescent="0.3">
      <c r="A271" s="309">
        <v>270</v>
      </c>
      <c r="B271" s="309">
        <v>6</v>
      </c>
      <c r="C271" s="310" t="s">
        <v>297</v>
      </c>
      <c r="D271" s="310" t="s">
        <v>303</v>
      </c>
      <c r="E271" s="325">
        <f>'REKAP 1 KAB'!E271</f>
        <v>170203</v>
      </c>
      <c r="F271" s="311">
        <f>JAN!E271+FEB!E271+MAR!E271+APR!E271+MEI!E271+JUN!E271+JUL!E271+AGS!E271+SEPT!E271+OKT!E271+NOV!E271+DES!E271</f>
        <v>1752</v>
      </c>
      <c r="G271" s="311">
        <f>JAN!F271+FEB!F271+MAR!F271+APR!F271+MEI!F271+JUN!F271+JUL!F271+AGS!F271+SEPT!F271+OKT!F271+NOV!F271+DES!F271</f>
        <v>237</v>
      </c>
      <c r="H271" s="311">
        <f>JAN!G271+FEB!G271+MAR!G271+APR!G271+MEI!G271+JUN!G271+JUL!G271+AGS!G271+SEPT!G271+OKT!G271+NOV!G271+DES!G271</f>
        <v>1094</v>
      </c>
      <c r="I271" s="311">
        <f>JAN!H271+FEB!H271+MAR!H271+APR!H271+MEI!H271+JUN!H271+JUL!H271+AGS!H271+SEPT!H271+OKT!H271+NOV!H271+DES!H271</f>
        <v>1331</v>
      </c>
      <c r="J271" s="311">
        <f>JAN!I271+FEB!I271+MAR!I271+APR!I271+MEI!I271+JUN!I271+JUL!I271+AGS!I271+SEPT!I271+OKT!I271+NOV!I271+DES!I271</f>
        <v>5102</v>
      </c>
      <c r="K271" s="311">
        <f>JAN!J271+FEB!J271+MAR!J271+APR!J271+MEI!J271+JUN!J271+JUL!J271+AGS!J271+SEPT!J271+OKT!J271+NOV!J271+DES!J271</f>
        <v>4082</v>
      </c>
      <c r="L271" s="311">
        <f>JAN!K271+FEB!K271+MAR!K271+APR!K271+MEI!K271+JUN!K271+JUL!K271+AGS!K271+SEPT!K271+OKT!K271+NOV!K271+DES!K271</f>
        <v>9184</v>
      </c>
      <c r="M271" s="311">
        <f>JAN!L271+FEB!L271+MAR!L271+APR!L271+MEI!L271+JUN!L271+JUL!L271+AGS!L271+SEPT!L271+OKT!L271+NOV!L271+DES!L271</f>
        <v>6</v>
      </c>
      <c r="N271" s="311">
        <f>JAN!M271+FEB!M271+MAR!M271+APR!M271+MEI!M271+JUN!M271+JUL!M271+AGS!M271+SEPT!M271+OKT!M271+NOV!M271+DES!M271</f>
        <v>6</v>
      </c>
      <c r="O271" s="311">
        <f>JAN!N271+FEB!N271+MAR!N271+APR!N271+MEI!N271+JUN!N271+JUL!N271+AGS!N271+SEPT!N271+OKT!N271+NOV!N271+DES!N271</f>
        <v>6</v>
      </c>
      <c r="P271" s="311">
        <f>JAN!O271+FEB!O271+MAR!O271+APR!O271+MEI!O271+JUN!O271+JUL!O271+AGS!O271+SEPT!O271+OKT!O271+NOV!O271+DES!O271</f>
        <v>0</v>
      </c>
      <c r="Q271" s="311">
        <f>JAN!P271+FEB!P271+MAR!P271+APR!P271+MEI!P271+JUN!P271+JUL!P271+AGS!P271+SEPT!P271+OKT!P271+NOV!P271+DES!P271</f>
        <v>6</v>
      </c>
      <c r="R271" s="332">
        <f>JAN!Q271+FEB!Q271+MAR!Q271+APR!Q271+MEI!Q271+JUN!Q271+JUL!Q271+AGS!Q271+SEPT!Q271+OKT!Q271+NOV!Q271+DES!Q271</f>
        <v>0</v>
      </c>
      <c r="S271" s="336">
        <f t="shared" si="29"/>
        <v>0.75970319634703198</v>
      </c>
      <c r="T271" s="336">
        <f t="shared" si="30"/>
        <v>1</v>
      </c>
      <c r="U271" s="336">
        <f t="shared" si="31"/>
        <v>1</v>
      </c>
      <c r="V271" s="336">
        <f t="shared" si="32"/>
        <v>6.5331010452961678E-4</v>
      </c>
      <c r="W271" s="336">
        <f t="shared" si="33"/>
        <v>5.3959095903127439E-2</v>
      </c>
      <c r="X271" s="343">
        <f t="shared" si="34"/>
        <v>3.5252022584795803E-2</v>
      </c>
      <c r="Y271" s="344" t="str">
        <f t="shared" si="28"/>
        <v>Endemis rendah</v>
      </c>
      <c r="Z271" s="344" t="s">
        <v>600</v>
      </c>
      <c r="AA271" s="348">
        <v>17</v>
      </c>
    </row>
    <row r="272" spans="1:27" ht="30" hidden="1" customHeight="1" x14ac:dyDescent="0.3">
      <c r="A272" s="306">
        <v>271</v>
      </c>
      <c r="B272" s="306">
        <v>1</v>
      </c>
      <c r="C272" s="307" t="s">
        <v>304</v>
      </c>
      <c r="D272" s="307" t="s">
        <v>305</v>
      </c>
      <c r="E272" s="325">
        <f>'REKAP 1 KAB'!E272</f>
        <v>249010</v>
      </c>
      <c r="F272" s="303">
        <f>JAN!E272+FEB!E272+MAR!E272+APR!E272+MEI!E272+JUN!E272+JUL!E272+AGS!E272+SEPT!E272+OKT!E272+NOV!E272+DES!E272</f>
        <v>1019</v>
      </c>
      <c r="G272" s="303">
        <f>JAN!F272+FEB!F272+MAR!F272+APR!F272+MEI!F272+JUN!F272+JUL!F272+AGS!F272+SEPT!F272+OKT!F272+NOV!F272+DES!F272</f>
        <v>195</v>
      </c>
      <c r="H272" s="303">
        <f>JAN!G272+FEB!G272+MAR!G272+APR!G272+MEI!G272+JUN!G272+JUL!G272+AGS!G272+SEPT!G272+OKT!G272+NOV!G272+DES!G272</f>
        <v>824</v>
      </c>
      <c r="I272" s="303">
        <f>JAN!H272+FEB!H272+MAR!H272+APR!H272+MEI!H272+JUN!H272+JUL!H272+AGS!H272+SEPT!H272+OKT!H272+NOV!H272+DES!H272</f>
        <v>1019</v>
      </c>
      <c r="J272" s="303">
        <f>JAN!I272+FEB!I272+MAR!I272+APR!I272+MEI!I272+JUN!I272+JUL!I272+AGS!I272+SEPT!I272+OKT!I272+NOV!I272+DES!I272</f>
        <v>195</v>
      </c>
      <c r="K272" s="303">
        <f>JAN!J272+FEB!J272+MAR!J272+APR!J272+MEI!J272+JUN!J272+JUL!J272+AGS!J272+SEPT!J272+OKT!J272+NOV!J272+DES!J272</f>
        <v>824</v>
      </c>
      <c r="L272" s="303">
        <f>JAN!K272+FEB!K272+MAR!K272+APR!K272+MEI!K272+JUN!K272+JUL!K272+AGS!K272+SEPT!K272+OKT!K272+NOV!K272+DES!K272</f>
        <v>1019</v>
      </c>
      <c r="M272" s="303">
        <f>JAN!L272+FEB!L272+MAR!L272+APR!L272+MEI!L272+JUN!L272+JUL!L272+AGS!L272+SEPT!L272+OKT!L272+NOV!L272+DES!L272</f>
        <v>21</v>
      </c>
      <c r="N272" s="303">
        <f>JAN!M272+FEB!M272+MAR!M272+APR!M272+MEI!M272+JUN!M272+JUL!M272+AGS!M272+SEPT!M272+OKT!M272+NOV!M272+DES!M272</f>
        <v>20</v>
      </c>
      <c r="O272" s="303">
        <f>JAN!N272+FEB!N272+MAR!N272+APR!N272+MEI!N272+JUN!N272+JUL!N272+AGS!N272+SEPT!N272+OKT!N272+NOV!N272+DES!N272</f>
        <v>6</v>
      </c>
      <c r="P272" s="303">
        <f>JAN!O272+FEB!O272+MAR!O272+APR!O272+MEI!O272+JUN!O272+JUL!O272+AGS!O272+SEPT!O272+OKT!O272+NOV!O272+DES!O272</f>
        <v>0</v>
      </c>
      <c r="Q272" s="303">
        <f>JAN!P272+FEB!P272+MAR!P272+APR!P272+MEI!P272+JUN!P272+JUL!P272+AGS!P272+SEPT!P272+OKT!P272+NOV!P272+DES!P272</f>
        <v>5</v>
      </c>
      <c r="R272" s="331">
        <f>JAN!Q272+FEB!Q272+MAR!Q272+APR!Q272+MEI!Q272+JUN!Q272+JUL!Q272+AGS!Q272+SEPT!Q272+OKT!Q272+NOV!Q272+DES!Q272</f>
        <v>0</v>
      </c>
      <c r="S272" s="336">
        <f t="shared" si="29"/>
        <v>1</v>
      </c>
      <c r="T272" s="336">
        <f t="shared" si="30"/>
        <v>0.95238095238095233</v>
      </c>
      <c r="U272" s="336">
        <f t="shared" si="31"/>
        <v>0.2857142857142857</v>
      </c>
      <c r="V272" s="336">
        <f t="shared" si="32"/>
        <v>2.0608439646712464E-2</v>
      </c>
      <c r="W272" s="336">
        <f t="shared" si="33"/>
        <v>4.0922051323240031E-3</v>
      </c>
      <c r="X272" s="343">
        <f t="shared" si="34"/>
        <v>8.4333962491466199E-2</v>
      </c>
      <c r="Y272" s="344" t="s">
        <v>598</v>
      </c>
      <c r="Z272" s="360" t="s">
        <v>598</v>
      </c>
      <c r="AA272" s="348">
        <v>7</v>
      </c>
    </row>
    <row r="273" spans="1:27" ht="30" hidden="1" customHeight="1" x14ac:dyDescent="0.3">
      <c r="A273" s="306">
        <v>272</v>
      </c>
      <c r="B273" s="306">
        <v>2</v>
      </c>
      <c r="C273" s="307" t="s">
        <v>304</v>
      </c>
      <c r="D273" s="307" t="s">
        <v>306</v>
      </c>
      <c r="E273" s="325">
        <f>'REKAP 1 KAB'!E273</f>
        <v>273762</v>
      </c>
      <c r="F273" s="303">
        <f>JAN!E273+FEB!E273+MAR!E273+APR!E273+MEI!E273+JUN!E273+JUL!E273+AGS!E273+SEPT!E273+OKT!E273+NOV!E273+DES!E273</f>
        <v>1870</v>
      </c>
      <c r="G273" s="303">
        <f>JAN!F273+FEB!F273+MAR!F273+APR!F273+MEI!F273+JUN!F273+JUL!F273+AGS!F273+SEPT!F273+OKT!F273+NOV!F273+DES!F273</f>
        <v>479</v>
      </c>
      <c r="H273" s="303">
        <f>JAN!G273+FEB!G273+MAR!G273+APR!G273+MEI!G273+JUN!G273+JUL!G273+AGS!G273+SEPT!G273+OKT!G273+NOV!G273+DES!G273</f>
        <v>1421</v>
      </c>
      <c r="I273" s="303">
        <f>JAN!H273+FEB!H273+MAR!H273+APR!H273+MEI!H273+JUN!H273+JUL!H273+AGS!H273+SEPT!H273+OKT!H273+NOV!H273+DES!H273</f>
        <v>1870</v>
      </c>
      <c r="J273" s="303">
        <f>JAN!I273+FEB!I273+MAR!I273+APR!I273+MEI!I273+JUN!I273+JUL!I273+AGS!I273+SEPT!I273+OKT!I273+NOV!I273+DES!I273</f>
        <v>479</v>
      </c>
      <c r="K273" s="303">
        <f>JAN!J273+FEB!J273+MAR!J273+APR!J273+MEI!J273+JUN!J273+JUL!J273+AGS!J273+SEPT!J273+OKT!J273+NOV!J273+DES!J273</f>
        <v>1418</v>
      </c>
      <c r="L273" s="303">
        <f>JAN!K273+FEB!K273+MAR!K273+APR!K273+MEI!K273+JUN!K273+JUL!K273+AGS!K273+SEPT!K273+OKT!K273+NOV!K273+DES!K273</f>
        <v>1752</v>
      </c>
      <c r="M273" s="303">
        <f>JAN!L273+FEB!L273+MAR!L273+APR!L273+MEI!L273+JUN!L273+JUL!L273+AGS!L273+SEPT!L273+OKT!L273+NOV!L273+DES!L273</f>
        <v>81</v>
      </c>
      <c r="N273" s="303">
        <f>JAN!M273+FEB!M273+MAR!M273+APR!M273+MEI!M273+JUN!M273+JUL!M273+AGS!M273+SEPT!M273+OKT!M273+NOV!M273+DES!M273</f>
        <v>68</v>
      </c>
      <c r="O273" s="303">
        <f>JAN!N273+FEB!N273+MAR!N273+APR!N273+MEI!N273+JUN!N273+JUL!N273+AGS!N273+SEPT!N273+OKT!N273+NOV!N273+DES!N273</f>
        <v>77</v>
      </c>
      <c r="P273" s="303">
        <v>81</v>
      </c>
      <c r="Q273" s="303">
        <f>JAN!P273+FEB!P273+MAR!P273+APR!P273+MEI!P273+JUN!P273+JUL!P273+AGS!P273+SEPT!P273+OKT!P273+NOV!P273+DES!P273</f>
        <v>64</v>
      </c>
      <c r="R273" s="331">
        <f>JAN!Q273+FEB!Q273+MAR!Q273+APR!Q273+MEI!Q273+JUN!Q273+JUL!Q273+AGS!Q273+SEPT!Q273+OKT!Q273+NOV!Q273+DES!Q273</f>
        <v>0</v>
      </c>
      <c r="S273" s="336">
        <f t="shared" si="29"/>
        <v>1</v>
      </c>
      <c r="T273" s="336">
        <f t="shared" si="30"/>
        <v>0.83950617283950613</v>
      </c>
      <c r="U273" s="336">
        <f t="shared" si="31"/>
        <v>0.95061728395061729</v>
      </c>
      <c r="V273" s="336">
        <f t="shared" si="32"/>
        <v>4.6232876712328765E-2</v>
      </c>
      <c r="W273" s="336">
        <f t="shared" si="33"/>
        <v>6.3997194643522475E-3</v>
      </c>
      <c r="X273" s="343">
        <f t="shared" si="34"/>
        <v>0.29587744098888813</v>
      </c>
      <c r="Y273" s="344" t="str">
        <f t="shared" si="28"/>
        <v>Endemis rendah</v>
      </c>
      <c r="Z273" s="344" t="s">
        <v>600</v>
      </c>
      <c r="AA273" s="348">
        <v>30</v>
      </c>
    </row>
    <row r="274" spans="1:27" ht="30" hidden="1" customHeight="1" x14ac:dyDescent="0.3">
      <c r="A274" s="306">
        <v>273</v>
      </c>
      <c r="B274" s="306">
        <v>3</v>
      </c>
      <c r="C274" s="307" t="s">
        <v>304</v>
      </c>
      <c r="D274" s="307" t="s">
        <v>307</v>
      </c>
      <c r="E274" s="325">
        <f>'REKAP 1 KAB'!E274</f>
        <v>301962</v>
      </c>
      <c r="F274" s="303">
        <f>JAN!E274+FEB!E274+MAR!E274+APR!E274+MEI!E274+JUN!E274+JUL!E274+AGS!E274+SEPT!E274+OKT!E274+NOV!E274+DES!E274</f>
        <v>1650</v>
      </c>
      <c r="G274" s="303">
        <f>JAN!F274+FEB!F274+MAR!F274+APR!F274+MEI!F274+JUN!F274+JUL!F274+AGS!F274+SEPT!F274+OKT!F274+NOV!F274+DES!F274</f>
        <v>1205</v>
      </c>
      <c r="H274" s="303">
        <f>JAN!G274+FEB!G274+MAR!G274+APR!G274+MEI!G274+JUN!G274+JUL!G274+AGS!G274+SEPT!G274+OKT!G274+NOV!G274+DES!G274</f>
        <v>599</v>
      </c>
      <c r="I274" s="303">
        <f>JAN!H274+FEB!H274+MAR!H274+APR!H274+MEI!H274+JUN!H274+JUL!H274+AGS!H274+SEPT!H274+OKT!H274+NOV!H274+DES!H274</f>
        <v>1650</v>
      </c>
      <c r="J274" s="303">
        <f>JAN!I274+FEB!I274+MAR!I274+APR!I274+MEI!I274+JUN!I274+JUL!I274+AGS!I274+SEPT!I274+OKT!I274+NOV!I274+DES!I274</f>
        <v>1205</v>
      </c>
      <c r="K274" s="303">
        <f>JAN!J274+FEB!J274+MAR!J274+APR!J274+MEI!J274+JUN!J274+JUL!J274+AGS!J274+SEPT!J274+OKT!J274+NOV!J274+DES!J274</f>
        <v>552</v>
      </c>
      <c r="L274" s="303">
        <f>JAN!K274+FEB!K274+MAR!K274+APR!K274+MEI!K274+JUN!K274+JUL!K274+AGS!K274+SEPT!K274+OKT!K274+NOV!K274+DES!K274</f>
        <v>1627</v>
      </c>
      <c r="M274" s="303">
        <f>JAN!L274+FEB!L274+MAR!L274+APR!L274+MEI!L274+JUN!L274+JUL!L274+AGS!L274+SEPT!L274+OKT!L274+NOV!L274+DES!L274</f>
        <v>288</v>
      </c>
      <c r="N274" s="303">
        <f>JAN!M274+FEB!M274+MAR!M274+APR!M274+MEI!M274+JUN!M274+JUL!M274+AGS!M274+SEPT!M274+OKT!M274+NOV!M274+DES!M274</f>
        <v>288</v>
      </c>
      <c r="O274" s="303">
        <f>JAN!N274+FEB!N274+MAR!N274+APR!N274+MEI!N274+JUN!N274+JUL!N274+AGS!N274+SEPT!N274+OKT!N274+NOV!N274+DES!N274</f>
        <v>0</v>
      </c>
      <c r="P274" s="303">
        <v>288</v>
      </c>
      <c r="Q274" s="303">
        <f>JAN!P274+FEB!P274+MAR!P274+APR!P274+MEI!P274+JUN!P274+JUL!P274+AGS!P274+SEPT!P274+OKT!P274+NOV!P274+DES!P274</f>
        <v>0</v>
      </c>
      <c r="R274" s="331">
        <f>JAN!Q274+FEB!Q274+MAR!Q274+APR!Q274+MEI!Q274+JUN!Q274+JUL!Q274+AGS!Q274+SEPT!Q274+OKT!Q274+NOV!Q274+DES!Q274</f>
        <v>0</v>
      </c>
      <c r="S274" s="336">
        <f t="shared" si="29"/>
        <v>1</v>
      </c>
      <c r="T274" s="336">
        <f t="shared" si="30"/>
        <v>1</v>
      </c>
      <c r="U274" s="336">
        <f t="shared" si="31"/>
        <v>0</v>
      </c>
      <c r="V274" s="336">
        <f t="shared" si="32"/>
        <v>0.17701290719114934</v>
      </c>
      <c r="W274" s="336">
        <f t="shared" si="33"/>
        <v>5.3880951907855955E-3</v>
      </c>
      <c r="X274" s="343">
        <f t="shared" si="34"/>
        <v>0.95376239394360873</v>
      </c>
      <c r="Y274" s="344" t="str">
        <f t="shared" si="28"/>
        <v>Endemis rendah</v>
      </c>
      <c r="Z274" s="344" t="s">
        <v>600</v>
      </c>
      <c r="AA274" s="348">
        <v>264</v>
      </c>
    </row>
    <row r="275" spans="1:27" ht="30" hidden="1" customHeight="1" x14ac:dyDescent="0.3">
      <c r="A275" s="306">
        <v>274</v>
      </c>
      <c r="B275" s="306">
        <v>4</v>
      </c>
      <c r="C275" s="307" t="s">
        <v>304</v>
      </c>
      <c r="D275" s="307" t="s">
        <v>308</v>
      </c>
      <c r="E275" s="325">
        <f>'REKAP 1 KAB'!E275</f>
        <v>198891</v>
      </c>
      <c r="F275" s="303">
        <f>JAN!E275+FEB!E275+MAR!E275+APR!E275+MEI!E275+JUN!E275+JUL!E275+AGS!E275+SEPT!E275+OKT!E275+NOV!E275+DES!E275</f>
        <v>283</v>
      </c>
      <c r="G275" s="303">
        <f>JAN!F275+FEB!F275+MAR!F275+APR!F275+MEI!F275+JUN!F275+JUL!F275+AGS!F275+SEPT!F275+OKT!F275+NOV!F275+DES!F275</f>
        <v>114</v>
      </c>
      <c r="H275" s="303">
        <f>JAN!G275+FEB!G275+MAR!G275+APR!G275+MEI!G275+JUN!G275+JUL!G275+AGS!G275+SEPT!G275+OKT!G275+NOV!G275+DES!G275</f>
        <v>187</v>
      </c>
      <c r="I275" s="303">
        <f>JAN!H275+FEB!H275+MAR!H275+APR!H275+MEI!H275+JUN!H275+JUL!H275+AGS!H275+SEPT!H275+OKT!H275+NOV!H275+DES!H275</f>
        <v>283</v>
      </c>
      <c r="J275" s="303">
        <f>JAN!I275+FEB!I275+MAR!I275+APR!I275+MEI!I275+JUN!I275+JUL!I275+AGS!I275+SEPT!I275+OKT!I275+NOV!I275+DES!I275</f>
        <v>114</v>
      </c>
      <c r="K275" s="303">
        <f>JAN!J275+FEB!J275+MAR!J275+APR!J275+MEI!J275+JUN!J275+JUL!J275+AGS!J275+SEPT!J275+OKT!J275+NOV!J275+DES!J275</f>
        <v>182</v>
      </c>
      <c r="L275" s="303">
        <f>JAN!K275+FEB!K275+MAR!K275+APR!K275+MEI!K275+JUN!K275+JUL!K275+AGS!K275+SEPT!K275+OKT!K275+NOV!K275+DES!K275</f>
        <v>271</v>
      </c>
      <c r="M275" s="303">
        <f>JAN!L275+FEB!L275+MAR!L275+APR!L275+MEI!L275+JUN!L275+JUL!L275+AGS!L275+SEPT!L275+OKT!L275+NOV!L275+DES!L275</f>
        <v>20</v>
      </c>
      <c r="N275" s="303">
        <f>JAN!M275+FEB!M275+MAR!M275+APR!M275+MEI!M275+JUN!M275+JUL!M275+AGS!M275+SEPT!M275+OKT!M275+NOV!M275+DES!M275</f>
        <v>17</v>
      </c>
      <c r="O275" s="303">
        <f>JAN!N275+FEB!N275+MAR!N275+APR!N275+MEI!N275+JUN!N275+JUL!N275+AGS!N275+SEPT!N275+OKT!N275+NOV!N275+DES!N275</f>
        <v>9</v>
      </c>
      <c r="P275" s="303">
        <f>JAN!O275+FEB!O275+MAR!O275+APR!O275+MEI!O275+JUN!O275+JUL!O275+AGS!O275+SEPT!O275+OKT!O275+NOV!O275+DES!O275</f>
        <v>0</v>
      </c>
      <c r="Q275" s="303">
        <f>JAN!P275+FEB!P275+MAR!P275+APR!P275+MEI!P275+JUN!P275+JUL!P275+AGS!P275+SEPT!P275+OKT!P275+NOV!P275+DES!P275</f>
        <v>7</v>
      </c>
      <c r="R275" s="331">
        <f>JAN!Q275+FEB!Q275+MAR!Q275+APR!Q275+MEI!Q275+JUN!Q275+JUL!Q275+AGS!Q275+SEPT!Q275+OKT!Q275+NOV!Q275+DES!Q275</f>
        <v>0</v>
      </c>
      <c r="S275" s="336">
        <f t="shared" si="29"/>
        <v>1</v>
      </c>
      <c r="T275" s="336">
        <f t="shared" si="30"/>
        <v>0.85</v>
      </c>
      <c r="U275" s="336">
        <f t="shared" si="31"/>
        <v>0.45</v>
      </c>
      <c r="V275" s="336">
        <f t="shared" si="32"/>
        <v>7.3800738007380073E-2</v>
      </c>
      <c r="W275" s="336">
        <f t="shared" si="33"/>
        <v>1.3625553695240107E-3</v>
      </c>
      <c r="X275" s="343">
        <f t="shared" si="34"/>
        <v>0.10055759184679046</v>
      </c>
      <c r="Y275" s="344" t="s">
        <v>598</v>
      </c>
      <c r="Z275" s="360" t="s">
        <v>598</v>
      </c>
      <c r="AA275" s="348">
        <v>7</v>
      </c>
    </row>
    <row r="276" spans="1:27" ht="30" hidden="1" customHeight="1" x14ac:dyDescent="0.3">
      <c r="A276" s="306">
        <v>275</v>
      </c>
      <c r="B276" s="306">
        <v>5</v>
      </c>
      <c r="C276" s="307" t="s">
        <v>304</v>
      </c>
      <c r="D276" s="307" t="s">
        <v>309</v>
      </c>
      <c r="E276" s="325">
        <f>'REKAP 1 KAB'!E276</f>
        <v>381628</v>
      </c>
      <c r="F276" s="303">
        <f>JAN!E276+FEB!E276+MAR!E276+APR!E276+MEI!E276+JUN!E276+JUL!E276+AGS!E276+SEPT!E276+OKT!E276+NOV!E276+DES!E276</f>
        <v>1314</v>
      </c>
      <c r="G276" s="303">
        <f>JAN!F276+FEB!F276+MAR!F276+APR!F276+MEI!F276+JUN!F276+JUL!F276+AGS!F276+SEPT!F276+OKT!F276+NOV!F276+DES!F276</f>
        <v>712</v>
      </c>
      <c r="H276" s="303">
        <f>JAN!G276+FEB!G276+MAR!G276+APR!G276+MEI!G276+JUN!G276+JUL!G276+AGS!G276+SEPT!G276+OKT!G276+NOV!G276+DES!G276</f>
        <v>602</v>
      </c>
      <c r="I276" s="303">
        <f>JAN!H276+FEB!H276+MAR!H276+APR!H276+MEI!H276+JUN!H276+JUL!H276+AGS!H276+SEPT!H276+OKT!H276+NOV!H276+DES!H276</f>
        <v>1314</v>
      </c>
      <c r="J276" s="303">
        <f>JAN!I276+FEB!I276+MAR!I276+APR!I276+MEI!I276+JUN!I276+JUL!I276+AGS!I276+SEPT!I276+OKT!I276+NOV!I276+DES!I276</f>
        <v>712</v>
      </c>
      <c r="K276" s="303">
        <f>JAN!J276+FEB!J276+MAR!J276+APR!J276+MEI!J276+JUN!J276+JUL!J276+AGS!J276+SEPT!J276+OKT!J276+NOV!J276+DES!J276</f>
        <v>602</v>
      </c>
      <c r="L276" s="303">
        <f>JAN!K276+FEB!K276+MAR!K276+APR!K276+MEI!K276+JUN!K276+JUL!K276+AGS!K276+SEPT!K276+OKT!K276+NOV!K276+DES!K276</f>
        <v>1314</v>
      </c>
      <c r="M276" s="303">
        <f>JAN!L276+FEB!L276+MAR!L276+APR!L276+MEI!L276+JUN!L276+JUL!L276+AGS!L276+SEPT!L276+OKT!L276+NOV!L276+DES!L276</f>
        <v>113</v>
      </c>
      <c r="N276" s="303">
        <f>JAN!M276+FEB!M276+MAR!M276+APR!M276+MEI!M276+JUN!M276+JUL!M276+AGS!M276+SEPT!M276+OKT!M276+NOV!M276+DES!M276</f>
        <v>113</v>
      </c>
      <c r="O276" s="303">
        <f>JAN!N276+FEB!N276+MAR!N276+APR!N276+MEI!N276+JUN!N276+JUL!N276+AGS!N276+SEPT!N276+OKT!N276+NOV!N276+DES!N276</f>
        <v>2</v>
      </c>
      <c r="P276" s="303">
        <f>JAN!O276+FEB!O276+MAR!O276+APR!O276+MEI!O276+JUN!O276+JUL!O276+AGS!O276+SEPT!O276+OKT!O276+NOV!O276+DES!O276</f>
        <v>0</v>
      </c>
      <c r="Q276" s="303">
        <f>JAN!P276+FEB!P276+MAR!P276+APR!P276+MEI!P276+JUN!P276+JUL!P276+AGS!P276+SEPT!P276+OKT!P276+NOV!P276+DES!P276</f>
        <v>2</v>
      </c>
      <c r="R276" s="331">
        <f>JAN!Q276+FEB!Q276+MAR!Q276+APR!Q276+MEI!Q276+JUN!Q276+JUL!Q276+AGS!Q276+SEPT!Q276+OKT!Q276+NOV!Q276+DES!Q276</f>
        <v>0</v>
      </c>
      <c r="S276" s="336">
        <f t="shared" si="29"/>
        <v>1</v>
      </c>
      <c r="T276" s="336">
        <f t="shared" si="30"/>
        <v>1</v>
      </c>
      <c r="U276" s="336">
        <f t="shared" si="31"/>
        <v>1.7699115044247787E-2</v>
      </c>
      <c r="V276" s="336">
        <f t="shared" si="32"/>
        <v>8.5996955859969554E-2</v>
      </c>
      <c r="W276" s="336">
        <f t="shared" si="33"/>
        <v>3.4431435848522643E-3</v>
      </c>
      <c r="X276" s="343">
        <f t="shared" si="34"/>
        <v>0.29609986688607753</v>
      </c>
      <c r="Y276" s="344" t="s">
        <v>598</v>
      </c>
      <c r="Z276" s="360" t="s">
        <v>598</v>
      </c>
      <c r="AA276" s="348">
        <v>25</v>
      </c>
    </row>
    <row r="277" spans="1:27" ht="30" hidden="1" customHeight="1" x14ac:dyDescent="0.3">
      <c r="A277" s="306">
        <v>276</v>
      </c>
      <c r="B277" s="306">
        <v>6</v>
      </c>
      <c r="C277" s="307" t="s">
        <v>304</v>
      </c>
      <c r="D277" s="307" t="s">
        <v>310</v>
      </c>
      <c r="E277" s="325">
        <f>'REKAP 1 KAB'!E277</f>
        <v>167519</v>
      </c>
      <c r="F277" s="303">
        <f>JAN!E277+FEB!E277+MAR!E277+APR!E277+MEI!E277+JUN!E277+JUL!E277+AGS!E277+SEPT!E277+OKT!E277+NOV!E277+DES!E277</f>
        <v>668</v>
      </c>
      <c r="G277" s="303">
        <f>JAN!F277+FEB!F277+MAR!F277+APR!F277+MEI!F277+JUN!F277+JUL!F277+AGS!F277+SEPT!F277+OKT!F277+NOV!F277+DES!F277</f>
        <v>479</v>
      </c>
      <c r="H277" s="303">
        <f>JAN!G277+FEB!G277+MAR!G277+APR!G277+MEI!G277+JUN!G277+JUL!G277+AGS!G277+SEPT!G277+OKT!G277+NOV!G277+DES!G277</f>
        <v>213</v>
      </c>
      <c r="I277" s="303">
        <f>JAN!H277+FEB!H277+MAR!H277+APR!H277+MEI!H277+JUN!H277+JUL!H277+AGS!H277+SEPT!H277+OKT!H277+NOV!H277+DES!H277</f>
        <v>668</v>
      </c>
      <c r="J277" s="303">
        <f>JAN!I277+FEB!I277+MAR!I277+APR!I277+MEI!I277+JUN!I277+JUL!I277+AGS!I277+SEPT!I277+OKT!I277+NOV!I277+DES!I277</f>
        <v>479</v>
      </c>
      <c r="K277" s="303">
        <f>JAN!J277+FEB!J277+MAR!J277+APR!J277+MEI!J277+JUN!J277+JUL!J277+AGS!J277+SEPT!J277+OKT!J277+NOV!J277+DES!J277</f>
        <v>205</v>
      </c>
      <c r="L277" s="303">
        <f>JAN!K277+FEB!K277+MAR!K277+APR!K277+MEI!K277+JUN!K277+JUL!K277+AGS!K277+SEPT!K277+OKT!K277+NOV!K277+DES!K277</f>
        <v>646</v>
      </c>
      <c r="M277" s="303">
        <f>JAN!L277+FEB!L277+MAR!L277+APR!L277+MEI!L277+JUN!L277+JUL!L277+AGS!L277+SEPT!L277+OKT!L277+NOV!L277+DES!L277</f>
        <v>34</v>
      </c>
      <c r="N277" s="303">
        <f>JAN!M277+FEB!M277+MAR!M277+APR!M277+MEI!M277+JUN!M277+JUL!M277+AGS!M277+SEPT!M277+OKT!M277+NOV!M277+DES!M277</f>
        <v>30</v>
      </c>
      <c r="O277" s="303">
        <f>JAN!N277+FEB!N277+MAR!N277+APR!N277+MEI!N277+JUN!N277+JUL!N277+AGS!N277+SEPT!N277+OKT!N277+NOV!N277+DES!N277</f>
        <v>31</v>
      </c>
      <c r="P277" s="303">
        <f>JAN!O277+FEB!O277+MAR!O277+APR!O277+MEI!O277+JUN!O277+JUL!O277+AGS!O277+SEPT!O277+OKT!O277+NOV!O277+DES!O277</f>
        <v>0</v>
      </c>
      <c r="Q277" s="303">
        <f>JAN!P277+FEB!P277+MAR!P277+APR!P277+MEI!P277+JUN!P277+JUL!P277+AGS!P277+SEPT!P277+OKT!P277+NOV!P277+DES!P277</f>
        <v>27</v>
      </c>
      <c r="R277" s="331">
        <f>JAN!Q277+FEB!Q277+MAR!Q277+APR!Q277+MEI!Q277+JUN!Q277+JUL!Q277+AGS!Q277+SEPT!Q277+OKT!Q277+NOV!Q277+DES!Q277</f>
        <v>0</v>
      </c>
      <c r="S277" s="336">
        <f t="shared" si="29"/>
        <v>1</v>
      </c>
      <c r="T277" s="336">
        <f t="shared" si="30"/>
        <v>0.88235294117647056</v>
      </c>
      <c r="U277" s="336">
        <f t="shared" si="31"/>
        <v>0.91176470588235292</v>
      </c>
      <c r="V277" s="336">
        <f t="shared" si="32"/>
        <v>5.2631578947368418E-2</v>
      </c>
      <c r="W277" s="336">
        <f t="shared" si="33"/>
        <v>3.8562789892489808E-3</v>
      </c>
      <c r="X277" s="343">
        <f t="shared" si="34"/>
        <v>0.20296205206573584</v>
      </c>
      <c r="Y277" s="344" t="s">
        <v>598</v>
      </c>
      <c r="Z277" s="360" t="s">
        <v>598</v>
      </c>
      <c r="AA277" s="348">
        <v>43</v>
      </c>
    </row>
    <row r="278" spans="1:27" ht="30" hidden="1" customHeight="1" x14ac:dyDescent="0.3">
      <c r="A278" s="306">
        <v>277</v>
      </c>
      <c r="B278" s="306">
        <v>7</v>
      </c>
      <c r="C278" s="307" t="s">
        <v>304</v>
      </c>
      <c r="D278" s="307" t="s">
        <v>311</v>
      </c>
      <c r="E278" s="325">
        <f>'REKAP 1 KAB'!E278</f>
        <v>309298</v>
      </c>
      <c r="F278" s="303">
        <f>JAN!E278+FEB!E278+MAR!E278+APR!E278+MEI!E278+JUN!E278+JUL!E278+AGS!E278+SEPT!E278+OKT!E278+NOV!E278+DES!E278</f>
        <v>784</v>
      </c>
      <c r="G278" s="303">
        <f>JAN!F278+FEB!F278+MAR!F278+APR!F278+MEI!F278+JUN!F278+JUL!F278+AGS!F278+SEPT!F278+OKT!F278+NOV!F278+DES!F278</f>
        <v>127</v>
      </c>
      <c r="H278" s="303">
        <f>JAN!G278+FEB!G278+MAR!G278+APR!G278+MEI!G278+JUN!G278+JUL!G278+AGS!G278+SEPT!G278+OKT!G278+NOV!G278+DES!G278</f>
        <v>665</v>
      </c>
      <c r="I278" s="303">
        <f>JAN!H278+FEB!H278+MAR!H278+APR!H278+MEI!H278+JUN!H278+JUL!H278+AGS!H278+SEPT!H278+OKT!H278+NOV!H278+DES!H278</f>
        <v>784</v>
      </c>
      <c r="J278" s="303">
        <f>JAN!I278+FEB!I278+MAR!I278+APR!I278+MEI!I278+JUN!I278+JUL!I278+AGS!I278+SEPT!I278+OKT!I278+NOV!I278+DES!I278</f>
        <v>127</v>
      </c>
      <c r="K278" s="303">
        <f>JAN!J278+FEB!J278+MAR!J278+APR!J278+MEI!J278+JUN!J278+JUL!J278+AGS!J278+SEPT!J278+OKT!J278+NOV!J278+DES!J278</f>
        <v>663</v>
      </c>
      <c r="L278" s="303">
        <f>JAN!K278+FEB!K278+MAR!K278+APR!K278+MEI!K278+JUN!K278+JUL!K278+AGS!K278+SEPT!K278+OKT!K278+NOV!K278+DES!K278</f>
        <v>785</v>
      </c>
      <c r="M278" s="303">
        <f>JAN!L278+FEB!L278+MAR!L278+APR!L278+MEI!L278+JUN!L278+JUL!L278+AGS!L278+SEPT!L278+OKT!L278+NOV!L278+DES!L278</f>
        <v>41</v>
      </c>
      <c r="N278" s="303">
        <f>JAN!M278+FEB!M278+MAR!M278+APR!M278+MEI!M278+JUN!M278+JUL!M278+AGS!M278+SEPT!M278+OKT!M278+NOV!M278+DES!M278</f>
        <v>39</v>
      </c>
      <c r="O278" s="303">
        <f>JAN!N278+FEB!N278+MAR!N278+APR!N278+MEI!N278+JUN!N278+JUL!N278+AGS!N278+SEPT!N278+OKT!N278+NOV!N278+DES!N278</f>
        <v>43</v>
      </c>
      <c r="P278" s="303">
        <f>JAN!O278+FEB!O278+MAR!O278+APR!O278+MEI!O278+JUN!O278+JUL!O278+AGS!O278+SEPT!O278+OKT!O278+NOV!O278+DES!O278</f>
        <v>0</v>
      </c>
      <c r="Q278" s="303">
        <f>JAN!P278+FEB!P278+MAR!P278+APR!P278+MEI!P278+JUN!P278+JUL!P278+AGS!P278+SEPT!P278+OKT!P278+NOV!P278+DES!P278</f>
        <v>41</v>
      </c>
      <c r="R278" s="331">
        <f>JAN!Q278+FEB!Q278+MAR!Q278+APR!Q278+MEI!Q278+JUN!Q278+JUL!Q278+AGS!Q278+SEPT!Q278+OKT!Q278+NOV!Q278+DES!Q278</f>
        <v>0</v>
      </c>
      <c r="S278" s="336">
        <f t="shared" si="29"/>
        <v>1</v>
      </c>
      <c r="T278" s="336">
        <f t="shared" si="30"/>
        <v>0.95121951219512191</v>
      </c>
      <c r="U278" s="336">
        <f t="shared" si="31"/>
        <v>1.0487804878048781</v>
      </c>
      <c r="V278" s="336">
        <f t="shared" si="32"/>
        <v>5.2229299363057327E-2</v>
      </c>
      <c r="W278" s="336">
        <f t="shared" si="33"/>
        <v>2.5380054187223973E-3</v>
      </c>
      <c r="X278" s="343">
        <f t="shared" si="34"/>
        <v>0.13255824479951372</v>
      </c>
      <c r="Y278" s="344" t="s">
        <v>598</v>
      </c>
      <c r="Z278" s="360" t="s">
        <v>598</v>
      </c>
      <c r="AA278" s="348">
        <v>26</v>
      </c>
    </row>
    <row r="279" spans="1:27" ht="30" hidden="1" customHeight="1" x14ac:dyDescent="0.3">
      <c r="A279" s="306">
        <v>278</v>
      </c>
      <c r="B279" s="306">
        <v>8</v>
      </c>
      <c r="C279" s="307" t="s">
        <v>304</v>
      </c>
      <c r="D279" s="307" t="s">
        <v>312</v>
      </c>
      <c r="E279" s="325">
        <f>'REKAP 1 KAB'!E279</f>
        <v>95737</v>
      </c>
      <c r="F279" s="303">
        <f>JAN!E279+FEB!E279+MAR!E279+APR!E279+MEI!E279+JUN!E279+JUL!E279+AGS!E279+SEPT!E279+OKT!E279+NOV!E279+DES!E279</f>
        <v>533</v>
      </c>
      <c r="G279" s="303">
        <f>JAN!F279+FEB!F279+MAR!F279+APR!F279+MEI!F279+JUN!F279+JUL!F279+AGS!F279+SEPT!F279+OKT!F279+NOV!F279+DES!F279</f>
        <v>15</v>
      </c>
      <c r="H279" s="303">
        <f>JAN!G279+FEB!G279+MAR!G279+APR!G279+MEI!G279+JUN!G279+JUL!G279+AGS!G279+SEPT!G279+OKT!G279+NOV!G279+DES!G279</f>
        <v>518</v>
      </c>
      <c r="I279" s="303">
        <f>JAN!H279+FEB!H279+MAR!H279+APR!H279+MEI!H279+JUN!H279+JUL!H279+AGS!H279+SEPT!H279+OKT!H279+NOV!H279+DES!H279</f>
        <v>533</v>
      </c>
      <c r="J279" s="303">
        <f>JAN!I279+FEB!I279+MAR!I279+APR!I279+MEI!I279+JUN!I279+JUL!I279+AGS!I279+SEPT!I279+OKT!I279+NOV!I279+DES!I279</f>
        <v>15</v>
      </c>
      <c r="K279" s="303">
        <f>JAN!J279+FEB!J279+MAR!J279+APR!J279+MEI!J279+JUN!J279+JUL!J279+AGS!J279+SEPT!J279+OKT!J279+NOV!J279+DES!J279</f>
        <v>518</v>
      </c>
      <c r="L279" s="303">
        <f>JAN!K279+FEB!K279+MAR!K279+APR!K279+MEI!K279+JUN!K279+JUL!K279+AGS!K279+SEPT!K279+OKT!K279+NOV!K279+DES!K279</f>
        <v>533</v>
      </c>
      <c r="M279" s="303">
        <f>JAN!L279+FEB!L279+MAR!L279+APR!L279+MEI!L279+JUN!L279+JUL!L279+AGS!L279+SEPT!L279+OKT!L279+NOV!L279+DES!L279</f>
        <v>32</v>
      </c>
      <c r="N279" s="303">
        <f>JAN!M279+FEB!M279+MAR!M279+APR!M279+MEI!M279+JUN!M279+JUL!M279+AGS!M279+SEPT!M279+OKT!M279+NOV!M279+DES!M279</f>
        <v>25</v>
      </c>
      <c r="O279" s="303">
        <f>JAN!N279+FEB!N279+MAR!N279+APR!N279+MEI!N279+JUN!N279+JUL!N279+AGS!N279+SEPT!N279+OKT!N279+NOV!N279+DES!N279</f>
        <v>32</v>
      </c>
      <c r="P279" s="303">
        <f>JAN!O279+FEB!O279+MAR!O279+APR!O279+MEI!O279+JUN!O279+JUL!O279+AGS!O279+SEPT!O279+OKT!O279+NOV!O279+DES!O279</f>
        <v>0</v>
      </c>
      <c r="Q279" s="303">
        <f>JAN!P279+FEB!P279+MAR!P279+APR!P279+MEI!P279+JUN!P279+JUL!P279+AGS!P279+SEPT!P279+OKT!P279+NOV!P279+DES!P279</f>
        <v>31</v>
      </c>
      <c r="R279" s="331">
        <f>JAN!Q279+FEB!Q279+MAR!Q279+APR!Q279+MEI!Q279+JUN!Q279+JUL!Q279+AGS!Q279+SEPT!Q279+OKT!Q279+NOV!Q279+DES!Q279</f>
        <v>0</v>
      </c>
      <c r="S279" s="336">
        <f t="shared" si="29"/>
        <v>1</v>
      </c>
      <c r="T279" s="336">
        <f t="shared" si="30"/>
        <v>0.78125</v>
      </c>
      <c r="U279" s="336">
        <f t="shared" si="31"/>
        <v>1</v>
      </c>
      <c r="V279" s="336">
        <f t="shared" si="32"/>
        <v>6.0037523452157598E-2</v>
      </c>
      <c r="W279" s="336">
        <f t="shared" si="33"/>
        <v>5.5673355129155916E-3</v>
      </c>
      <c r="X279" s="343">
        <f t="shared" si="34"/>
        <v>0.33424903642269971</v>
      </c>
      <c r="Y279" s="344" t="str">
        <f t="shared" si="28"/>
        <v>Endemis rendah</v>
      </c>
      <c r="Z279" s="344" t="s">
        <v>600</v>
      </c>
      <c r="AA279" s="348">
        <v>20</v>
      </c>
    </row>
    <row r="280" spans="1:27" ht="30" hidden="1" customHeight="1" x14ac:dyDescent="0.3">
      <c r="A280" s="306">
        <v>279</v>
      </c>
      <c r="B280" s="306">
        <v>9</v>
      </c>
      <c r="C280" s="307" t="s">
        <v>304</v>
      </c>
      <c r="D280" s="307" t="s">
        <v>313</v>
      </c>
      <c r="E280" s="325">
        <f>'REKAP 1 KAB'!E280</f>
        <v>180035</v>
      </c>
      <c r="F280" s="303">
        <f>JAN!E280+FEB!E280+MAR!E280+APR!E280+MEI!E280+JUN!E280+JUL!E280+AGS!E280+SEPT!E280+OKT!E280+NOV!E280+DES!E280</f>
        <v>1342</v>
      </c>
      <c r="G280" s="303">
        <f>JAN!F280+FEB!F280+MAR!F280+APR!F280+MEI!F280+JUN!F280+JUL!F280+AGS!F280+SEPT!F280+OKT!F280+NOV!F280+DES!F280</f>
        <v>747</v>
      </c>
      <c r="H280" s="303">
        <f>JAN!G280+FEB!G280+MAR!G280+APR!G280+MEI!G280+JUN!G280+JUL!G280+AGS!G280+SEPT!G280+OKT!G280+NOV!G280+DES!G280</f>
        <v>687</v>
      </c>
      <c r="I280" s="303">
        <f>JAN!H280+FEB!H280+MAR!H280+APR!H280+MEI!H280+JUN!H280+JUL!H280+AGS!H280+SEPT!H280+OKT!H280+NOV!H280+DES!H280</f>
        <v>1342</v>
      </c>
      <c r="J280" s="303">
        <f>JAN!I280+FEB!I280+MAR!I280+APR!I280+MEI!I280+JUN!I280+JUL!I280+AGS!I280+SEPT!I280+OKT!I280+NOV!I280+DES!I280</f>
        <v>747</v>
      </c>
      <c r="K280" s="303">
        <f>JAN!J280+FEB!J280+MAR!J280+APR!J280+MEI!J280+JUN!J280+JUL!J280+AGS!J280+SEPT!J280+OKT!J280+NOV!J280+DES!J280</f>
        <v>644</v>
      </c>
      <c r="L280" s="303">
        <f>JAN!K280+FEB!K280+MAR!K280+APR!K280+MEI!K280+JUN!K280+JUL!K280+AGS!K280+SEPT!K280+OKT!K280+NOV!K280+DES!K280</f>
        <v>1239</v>
      </c>
      <c r="M280" s="303">
        <f>JAN!L280+FEB!L280+MAR!L280+APR!L280+MEI!L280+JUN!L280+JUL!L280+AGS!L280+SEPT!L280+OKT!L280+NOV!L280+DES!L280</f>
        <v>30</v>
      </c>
      <c r="N280" s="303">
        <f>JAN!M280+FEB!M280+MAR!M280+APR!M280+MEI!M280+JUN!M280+JUL!M280+AGS!M280+SEPT!M280+OKT!M280+NOV!M280+DES!M280</f>
        <v>28</v>
      </c>
      <c r="O280" s="303">
        <f>JAN!N280+FEB!N280+MAR!N280+APR!N280+MEI!N280+JUN!N280+JUL!N280+AGS!N280+SEPT!N280+OKT!N280+NOV!N280+DES!N280</f>
        <v>36</v>
      </c>
      <c r="P280" s="303">
        <f>JAN!O280+FEB!O280+MAR!O280+APR!O280+MEI!O280+JUN!O280+JUL!O280+AGS!O280+SEPT!O280+OKT!O280+NOV!O280+DES!O280</f>
        <v>0</v>
      </c>
      <c r="Q280" s="303">
        <f>JAN!P280+FEB!P280+MAR!P280+APR!P280+MEI!P280+JUN!P280+JUL!P280+AGS!P280+SEPT!P280+OKT!P280+NOV!P280+DES!P280</f>
        <v>34</v>
      </c>
      <c r="R280" s="331">
        <f>JAN!Q280+FEB!Q280+MAR!Q280+APR!Q280+MEI!Q280+JUN!Q280+JUL!Q280+AGS!Q280+SEPT!Q280+OKT!Q280+NOV!Q280+DES!Q280</f>
        <v>0</v>
      </c>
      <c r="S280" s="336">
        <f t="shared" si="29"/>
        <v>1</v>
      </c>
      <c r="T280" s="336">
        <f t="shared" si="30"/>
        <v>0.93333333333333335</v>
      </c>
      <c r="U280" s="336">
        <f t="shared" si="31"/>
        <v>1.2</v>
      </c>
      <c r="V280" s="336">
        <f t="shared" si="32"/>
        <v>2.4213075060532687E-2</v>
      </c>
      <c r="W280" s="336">
        <f t="shared" si="33"/>
        <v>6.8819951676062988E-3</v>
      </c>
      <c r="X280" s="343">
        <f t="shared" si="34"/>
        <v>0.16663426555947453</v>
      </c>
      <c r="Y280" s="344" t="s">
        <v>598</v>
      </c>
      <c r="Z280" s="360" t="s">
        <v>598</v>
      </c>
      <c r="AA280" s="348">
        <v>13</v>
      </c>
    </row>
    <row r="281" spans="1:27" ht="30" hidden="1" customHeight="1" x14ac:dyDescent="0.3">
      <c r="A281" s="306">
        <v>280</v>
      </c>
      <c r="B281" s="306">
        <v>10</v>
      </c>
      <c r="C281" s="307" t="s">
        <v>304</v>
      </c>
      <c r="D281" s="307" t="s">
        <v>314</v>
      </c>
      <c r="E281" s="325">
        <f>'REKAP 1 KAB'!E281</f>
        <v>147863</v>
      </c>
      <c r="F281" s="303">
        <f>JAN!E281+FEB!E281+MAR!E281+APR!E281+MEI!E281+JUN!E281+JUL!E281+AGS!E281+SEPT!E281+OKT!E281+NOV!E281+DES!E281</f>
        <v>221</v>
      </c>
      <c r="G281" s="303">
        <f>JAN!F281+FEB!F281+MAR!F281+APR!F281+MEI!F281+JUN!F281+JUL!F281+AGS!F281+SEPT!F281+OKT!F281+NOV!F281+DES!F281</f>
        <v>53</v>
      </c>
      <c r="H281" s="303">
        <f>JAN!G281+FEB!G281+MAR!G281+APR!G281+MEI!G281+JUN!G281+JUL!G281+AGS!G281+SEPT!G281+OKT!G281+NOV!G281+DES!G281</f>
        <v>176</v>
      </c>
      <c r="I281" s="303">
        <f>JAN!H281+FEB!H281+MAR!H281+APR!H281+MEI!H281+JUN!H281+JUL!H281+AGS!H281+SEPT!H281+OKT!H281+NOV!H281+DES!H281</f>
        <v>221</v>
      </c>
      <c r="J281" s="303">
        <f>JAN!I281+FEB!I281+MAR!I281+APR!I281+MEI!I281+JUN!I281+JUL!I281+AGS!I281+SEPT!I281+OKT!I281+NOV!I281+DES!I281</f>
        <v>53</v>
      </c>
      <c r="K281" s="303">
        <f>JAN!J281+FEB!J281+MAR!J281+APR!J281+MEI!J281+JUN!J281+JUL!J281+AGS!J281+SEPT!J281+OKT!J281+NOV!J281+DES!J281</f>
        <v>172</v>
      </c>
      <c r="L281" s="303">
        <f>JAN!K281+FEB!K281+MAR!K281+APR!K281+MEI!K281+JUN!K281+JUL!K281+AGS!K281+SEPT!K281+OKT!K281+NOV!K281+DES!K281</f>
        <v>211</v>
      </c>
      <c r="M281" s="303">
        <f>JAN!L281+FEB!L281+MAR!L281+APR!L281+MEI!L281+JUN!L281+JUL!L281+AGS!L281+SEPT!L281+OKT!L281+NOV!L281+DES!L281</f>
        <v>14</v>
      </c>
      <c r="N281" s="303">
        <f>JAN!M281+FEB!M281+MAR!M281+APR!M281+MEI!M281+JUN!M281+JUL!M281+AGS!M281+SEPT!M281+OKT!M281+NOV!M281+DES!M281</f>
        <v>13</v>
      </c>
      <c r="O281" s="303">
        <f>JAN!N281+FEB!N281+MAR!N281+APR!N281+MEI!N281+JUN!N281+JUL!N281+AGS!N281+SEPT!N281+OKT!N281+NOV!N281+DES!N281</f>
        <v>17</v>
      </c>
      <c r="P281" s="303">
        <f>JAN!O281+FEB!O281+MAR!O281+APR!O281+MEI!O281+JUN!O281+JUL!O281+AGS!O281+SEPT!O281+OKT!O281+NOV!O281+DES!O281</f>
        <v>0</v>
      </c>
      <c r="Q281" s="303">
        <f>JAN!P281+FEB!P281+MAR!P281+APR!P281+MEI!P281+JUN!P281+JUL!P281+AGS!P281+SEPT!P281+OKT!P281+NOV!P281+DES!P281</f>
        <v>16</v>
      </c>
      <c r="R281" s="331">
        <f>JAN!Q281+FEB!Q281+MAR!Q281+APR!Q281+MEI!Q281+JUN!Q281+JUL!Q281+AGS!Q281+SEPT!Q281+OKT!Q281+NOV!Q281+DES!Q281</f>
        <v>0</v>
      </c>
      <c r="S281" s="336">
        <f t="shared" si="29"/>
        <v>1</v>
      </c>
      <c r="T281" s="336">
        <f t="shared" si="30"/>
        <v>0.9285714285714286</v>
      </c>
      <c r="U281" s="336">
        <f t="shared" si="31"/>
        <v>1.2142857142857142</v>
      </c>
      <c r="V281" s="336">
        <f t="shared" si="32"/>
        <v>6.6350710900473939E-2</v>
      </c>
      <c r="W281" s="336">
        <f t="shared" si="33"/>
        <v>1.4269966117284242E-3</v>
      </c>
      <c r="X281" s="343">
        <f t="shared" si="34"/>
        <v>9.4682239640748525E-2</v>
      </c>
      <c r="Y281" s="344" t="s">
        <v>598</v>
      </c>
      <c r="Z281" s="360" t="s">
        <v>598</v>
      </c>
      <c r="AA281" s="348">
        <v>11</v>
      </c>
    </row>
    <row r="282" spans="1:27" ht="30" hidden="1" customHeight="1" x14ac:dyDescent="0.3">
      <c r="A282" s="306">
        <v>281</v>
      </c>
      <c r="B282" s="306">
        <v>11</v>
      </c>
      <c r="C282" s="307" t="s">
        <v>304</v>
      </c>
      <c r="D282" s="307" t="s">
        <v>315</v>
      </c>
      <c r="E282" s="325">
        <f>'REKAP 1 KAB'!E282</f>
        <v>62403</v>
      </c>
      <c r="F282" s="303">
        <f>JAN!E282+FEB!E282+MAR!E282+APR!E282+MEI!E282+JUN!E282+JUL!E282+AGS!E282+SEPT!E282+OKT!E282+NOV!E282+DES!E282</f>
        <v>74</v>
      </c>
      <c r="G282" s="303">
        <f>JAN!F282+FEB!F282+MAR!F282+APR!F282+MEI!F282+JUN!F282+JUL!F282+AGS!F282+SEPT!F282+OKT!F282+NOV!F282+DES!F282</f>
        <v>0</v>
      </c>
      <c r="H282" s="303">
        <f>JAN!G282+FEB!G282+MAR!G282+APR!G282+MEI!G282+JUN!G282+JUL!G282+AGS!G282+SEPT!G282+OKT!G282+NOV!G282+DES!G282</f>
        <v>74</v>
      </c>
      <c r="I282" s="303">
        <f>JAN!H282+FEB!H282+MAR!H282+APR!H282+MEI!H282+JUN!H282+JUL!H282+AGS!H282+SEPT!H282+OKT!H282+NOV!H282+DES!H282</f>
        <v>74</v>
      </c>
      <c r="J282" s="303">
        <f>JAN!I282+FEB!I282+MAR!I282+APR!I282+MEI!I282+JUN!I282+JUL!I282+AGS!I282+SEPT!I282+OKT!I282+NOV!I282+DES!I282</f>
        <v>0</v>
      </c>
      <c r="K282" s="303">
        <f>JAN!J282+FEB!J282+MAR!J282+APR!J282+MEI!J282+JUN!J282+JUL!J282+AGS!J282+SEPT!J282+OKT!J282+NOV!J282+DES!J282</f>
        <v>74</v>
      </c>
      <c r="L282" s="303">
        <f>JAN!K282+FEB!K282+MAR!K282+APR!K282+MEI!K282+JUN!K282+JUL!K282+AGS!K282+SEPT!K282+OKT!K282+NOV!K282+DES!K282</f>
        <v>74</v>
      </c>
      <c r="M282" s="303">
        <f>JAN!L282+FEB!L282+MAR!L282+APR!L282+MEI!L282+JUN!L282+JUL!L282+AGS!L282+SEPT!L282+OKT!L282+NOV!L282+DES!L282</f>
        <v>2</v>
      </c>
      <c r="N282" s="303">
        <f>JAN!M282+FEB!M282+MAR!M282+APR!M282+MEI!M282+JUN!M282+JUL!M282+AGS!M282+SEPT!M282+OKT!M282+NOV!M282+DES!M282</f>
        <v>2</v>
      </c>
      <c r="O282" s="303">
        <f>JAN!N282+FEB!N282+MAR!N282+APR!N282+MEI!N282+JUN!N282+JUL!N282+AGS!N282+SEPT!N282+OKT!N282+NOV!N282+DES!N282</f>
        <v>2</v>
      </c>
      <c r="P282" s="303">
        <f>JAN!O282+FEB!O282+MAR!O282+APR!O282+MEI!O282+JUN!O282+JUL!O282+AGS!O282+SEPT!O282+OKT!O282+NOV!O282+DES!O282</f>
        <v>0</v>
      </c>
      <c r="Q282" s="303">
        <f>JAN!P282+FEB!P282+MAR!P282+APR!P282+MEI!P282+JUN!P282+JUL!P282+AGS!P282+SEPT!P282+OKT!P282+NOV!P282+DES!P282</f>
        <v>2</v>
      </c>
      <c r="R282" s="331">
        <f>JAN!Q282+FEB!Q282+MAR!Q282+APR!Q282+MEI!Q282+JUN!Q282+JUL!Q282+AGS!Q282+SEPT!Q282+OKT!Q282+NOV!Q282+DES!Q282</f>
        <v>0</v>
      </c>
      <c r="S282" s="336">
        <f t="shared" si="29"/>
        <v>1</v>
      </c>
      <c r="T282" s="336">
        <f t="shared" si="30"/>
        <v>1</v>
      </c>
      <c r="U282" s="336">
        <f t="shared" si="31"/>
        <v>1</v>
      </c>
      <c r="V282" s="336">
        <f t="shared" si="32"/>
        <v>2.7027027027027029E-2</v>
      </c>
      <c r="W282" s="336">
        <f t="shared" si="33"/>
        <v>1.1858404243385735E-3</v>
      </c>
      <c r="X282" s="343">
        <f t="shared" si="34"/>
        <v>3.2049741198339823E-2</v>
      </c>
      <c r="Y282" s="344" t="s">
        <v>598</v>
      </c>
      <c r="Z282" s="360" t="s">
        <v>598</v>
      </c>
      <c r="AA282" s="348">
        <v>1</v>
      </c>
    </row>
    <row r="283" spans="1:27" ht="30" hidden="1" customHeight="1" x14ac:dyDescent="0.3">
      <c r="A283" s="306">
        <v>282</v>
      </c>
      <c r="B283" s="306">
        <v>12</v>
      </c>
      <c r="C283" s="307" t="s">
        <v>304</v>
      </c>
      <c r="D283" s="307" t="s">
        <v>316</v>
      </c>
      <c r="E283" s="325">
        <f>'REKAP 1 KAB'!E283</f>
        <v>63070</v>
      </c>
      <c r="F283" s="303">
        <f>JAN!E283+FEB!E283+MAR!E283+APR!E283+MEI!E283+JUN!E283+JUL!E283+AGS!E283+SEPT!E283+OKT!E283+NOV!E283+DES!E283</f>
        <v>493</v>
      </c>
      <c r="G283" s="303">
        <f>JAN!F283+FEB!F283+MAR!F283+APR!F283+MEI!F283+JUN!F283+JUL!F283+AGS!F283+SEPT!F283+OKT!F283+NOV!F283+DES!F283</f>
        <v>208</v>
      </c>
      <c r="H283" s="303">
        <f>JAN!G283+FEB!G283+MAR!G283+APR!G283+MEI!G283+JUN!G283+JUL!G283+AGS!G283+SEPT!G283+OKT!G283+NOV!G283+DES!G283</f>
        <v>285</v>
      </c>
      <c r="I283" s="303">
        <f>JAN!H283+FEB!H283+MAR!H283+APR!H283+MEI!H283+JUN!H283+JUL!H283+AGS!H283+SEPT!H283+OKT!H283+NOV!H283+DES!H283</f>
        <v>493</v>
      </c>
      <c r="J283" s="303">
        <f>JAN!I283+FEB!I283+MAR!I283+APR!I283+MEI!I283+JUN!I283+JUL!I283+AGS!I283+SEPT!I283+OKT!I283+NOV!I283+DES!I283</f>
        <v>208</v>
      </c>
      <c r="K283" s="303">
        <f>JAN!J283+FEB!J283+MAR!J283+APR!J283+MEI!J283+JUN!J283+JUL!J283+AGS!J283+SEPT!J283+OKT!J283+NOV!J283+DES!J283</f>
        <v>287</v>
      </c>
      <c r="L283" s="303">
        <f>JAN!K283+FEB!K283+MAR!K283+APR!K283+MEI!K283+JUN!K283+JUL!K283+AGS!K283+SEPT!K283+OKT!K283+NOV!K283+DES!K283</f>
        <v>476</v>
      </c>
      <c r="M283" s="303">
        <f>JAN!L283+FEB!L283+MAR!L283+APR!L283+MEI!L283+JUN!L283+JUL!L283+AGS!L283+SEPT!L283+OKT!L283+NOV!L283+DES!L283</f>
        <v>43</v>
      </c>
      <c r="N283" s="303">
        <f>JAN!M283+FEB!M283+MAR!M283+APR!M283+MEI!M283+JUN!M283+JUL!M283+AGS!M283+SEPT!M283+OKT!M283+NOV!M283+DES!M283</f>
        <v>40</v>
      </c>
      <c r="O283" s="303">
        <f>JAN!N283+FEB!N283+MAR!N283+APR!N283+MEI!N283+JUN!N283+JUL!N283+AGS!N283+SEPT!N283+OKT!N283+NOV!N283+DES!N283</f>
        <v>46</v>
      </c>
      <c r="P283" s="303">
        <f>JAN!O283+FEB!O283+MAR!O283+APR!O283+MEI!O283+JUN!O283+JUL!O283+AGS!O283+SEPT!O283+OKT!O283+NOV!O283+DES!O283</f>
        <v>0</v>
      </c>
      <c r="Q283" s="303">
        <f>JAN!P283+FEB!P283+MAR!P283+APR!P283+MEI!P283+JUN!P283+JUL!P283+AGS!P283+SEPT!P283+OKT!P283+NOV!P283+DES!P283</f>
        <v>43</v>
      </c>
      <c r="R283" s="331">
        <f>JAN!Q283+FEB!Q283+MAR!Q283+APR!Q283+MEI!Q283+JUN!Q283+JUL!Q283+AGS!Q283+SEPT!Q283+OKT!Q283+NOV!Q283+DES!Q283</f>
        <v>0</v>
      </c>
      <c r="S283" s="336">
        <f t="shared" si="29"/>
        <v>1</v>
      </c>
      <c r="T283" s="336">
        <f t="shared" si="30"/>
        <v>0.93023255813953487</v>
      </c>
      <c r="U283" s="336">
        <f t="shared" si="31"/>
        <v>1.069767441860465</v>
      </c>
      <c r="V283" s="336">
        <f t="shared" si="32"/>
        <v>9.0336134453781511E-2</v>
      </c>
      <c r="W283" s="336">
        <f t="shared" si="33"/>
        <v>7.5471698113207548E-3</v>
      </c>
      <c r="X283" s="343">
        <f t="shared" si="34"/>
        <v>0.68178214682099259</v>
      </c>
      <c r="Y283" s="344" t="s">
        <v>598</v>
      </c>
      <c r="Z283" s="360" t="s">
        <v>598</v>
      </c>
      <c r="AA283" s="348">
        <v>41</v>
      </c>
    </row>
    <row r="284" spans="1:27" ht="30" hidden="1" customHeight="1" x14ac:dyDescent="0.3">
      <c r="A284" s="306">
        <v>283</v>
      </c>
      <c r="B284" s="306">
        <v>13</v>
      </c>
      <c r="C284" s="307" t="s">
        <v>304</v>
      </c>
      <c r="D284" s="307" t="s">
        <v>317</v>
      </c>
      <c r="E284" s="325">
        <f>'REKAP 1 KAB'!E284</f>
        <v>33680</v>
      </c>
      <c r="F284" s="303">
        <f>JAN!E284+FEB!E284+MAR!E284+APR!E284+MEI!E284+JUN!E284+JUL!E284+AGS!E284+SEPT!E284+OKT!E284+NOV!E284+DES!E284</f>
        <v>893</v>
      </c>
      <c r="G284" s="303">
        <f>JAN!F284+FEB!F284+MAR!F284+APR!F284+MEI!F284+JUN!F284+JUL!F284+AGS!F284+SEPT!F284+OKT!F284+NOV!F284+DES!F284</f>
        <v>475</v>
      </c>
      <c r="H284" s="303">
        <f>JAN!G284+FEB!G284+MAR!G284+APR!G284+MEI!G284+JUN!G284+JUL!G284+AGS!G284+SEPT!G284+OKT!G284+NOV!G284+DES!G284</f>
        <v>418</v>
      </c>
      <c r="I284" s="303">
        <f>JAN!H284+FEB!H284+MAR!H284+APR!H284+MEI!H284+JUN!H284+JUL!H284+AGS!H284+SEPT!H284+OKT!H284+NOV!H284+DES!H284</f>
        <v>893</v>
      </c>
      <c r="J284" s="303">
        <f>JAN!I284+FEB!I284+MAR!I284+APR!I284+MEI!I284+JUN!I284+JUL!I284+AGS!I284+SEPT!I284+OKT!I284+NOV!I284+DES!I284</f>
        <v>475</v>
      </c>
      <c r="K284" s="303">
        <f>JAN!J284+FEB!J284+MAR!J284+APR!J284+MEI!J284+JUN!J284+JUL!J284+AGS!J284+SEPT!J284+OKT!J284+NOV!J284+DES!J284</f>
        <v>419</v>
      </c>
      <c r="L284" s="303">
        <f>JAN!K284+FEB!K284+MAR!K284+APR!K284+MEI!K284+JUN!K284+JUL!K284+AGS!K284+SEPT!K284+OKT!K284+NOV!K284+DES!K284</f>
        <v>736</v>
      </c>
      <c r="M284" s="303">
        <f>JAN!L284+FEB!L284+MAR!L284+APR!L284+MEI!L284+JUN!L284+JUL!L284+AGS!L284+SEPT!L284+OKT!L284+NOV!L284+DES!L284</f>
        <v>5</v>
      </c>
      <c r="N284" s="303">
        <f>JAN!M284+FEB!M284+MAR!M284+APR!M284+MEI!M284+JUN!M284+JUL!M284+AGS!M284+SEPT!M284+OKT!M284+NOV!M284+DES!M284</f>
        <v>5</v>
      </c>
      <c r="O284" s="303">
        <f>JAN!N284+FEB!N284+MAR!N284+APR!N284+MEI!N284+JUN!N284+JUL!N284+AGS!N284+SEPT!N284+OKT!N284+NOV!N284+DES!N284</f>
        <v>0</v>
      </c>
      <c r="P284" s="303">
        <f>JAN!O284+FEB!O284+MAR!O284+APR!O284+MEI!O284+JUN!O284+JUL!O284+AGS!O284+SEPT!O284+OKT!O284+NOV!O284+DES!O284</f>
        <v>0</v>
      </c>
      <c r="Q284" s="303">
        <f>JAN!P284+FEB!P284+MAR!P284+APR!P284+MEI!P284+JUN!P284+JUL!P284+AGS!P284+SEPT!P284+OKT!P284+NOV!P284+DES!P284</f>
        <v>0</v>
      </c>
      <c r="R284" s="331">
        <f>JAN!Q284+FEB!Q284+MAR!Q284+APR!Q284+MEI!Q284+JUN!Q284+JUL!Q284+AGS!Q284+SEPT!Q284+OKT!Q284+NOV!Q284+DES!Q284</f>
        <v>0</v>
      </c>
      <c r="S284" s="336">
        <f t="shared" si="29"/>
        <v>1</v>
      </c>
      <c r="T284" s="336">
        <f t="shared" si="30"/>
        <v>1</v>
      </c>
      <c r="U284" s="336">
        <f t="shared" si="31"/>
        <v>0</v>
      </c>
      <c r="V284" s="336">
        <f t="shared" si="32"/>
        <v>6.793478260869565E-3</v>
      </c>
      <c r="W284" s="336">
        <f t="shared" si="33"/>
        <v>2.1852731591448932E-2</v>
      </c>
      <c r="X284" s="343">
        <f t="shared" si="34"/>
        <v>0.14845605700712589</v>
      </c>
      <c r="Y284" s="344" t="str">
        <f t="shared" si="28"/>
        <v>Endemis rendah</v>
      </c>
      <c r="Z284" s="344" t="s">
        <v>600</v>
      </c>
      <c r="AA284" s="348">
        <v>0</v>
      </c>
    </row>
    <row r="285" spans="1:27" ht="30" hidden="1" customHeight="1" x14ac:dyDescent="0.3">
      <c r="A285" s="306">
        <v>284</v>
      </c>
      <c r="B285" s="306">
        <v>14</v>
      </c>
      <c r="C285" s="307" t="s">
        <v>304</v>
      </c>
      <c r="D285" s="307" t="s">
        <v>318</v>
      </c>
      <c r="E285" s="325">
        <f>'REKAP 1 KAB'!E285</f>
        <v>188796</v>
      </c>
      <c r="F285" s="303">
        <f>JAN!E285+FEB!E285+MAR!E285+APR!E285+MEI!E285+JUN!E285+JUL!E285+AGS!E285+SEPT!E285+OKT!E285+NOV!E285+DES!E285</f>
        <v>359</v>
      </c>
      <c r="G285" s="303">
        <f>JAN!F285+FEB!F285+MAR!F285+APR!F285+MEI!F285+JUN!F285+JUL!F285+AGS!F285+SEPT!F285+OKT!F285+NOV!F285+DES!F285</f>
        <v>215</v>
      </c>
      <c r="H285" s="303">
        <f>JAN!G285+FEB!G285+MAR!G285+APR!G285+MEI!G285+JUN!G285+JUL!G285+AGS!G285+SEPT!G285+OKT!G285+NOV!G285+DES!G285</f>
        <v>148</v>
      </c>
      <c r="I285" s="303">
        <f>JAN!H285+FEB!H285+MAR!H285+APR!H285+MEI!H285+JUN!H285+JUL!H285+AGS!H285+SEPT!H285+OKT!H285+NOV!H285+DES!H285</f>
        <v>359</v>
      </c>
      <c r="J285" s="303">
        <f>JAN!I285+FEB!I285+MAR!I285+APR!I285+MEI!I285+JUN!I285+JUL!I285+AGS!I285+SEPT!I285+OKT!I285+NOV!I285+DES!I285</f>
        <v>215</v>
      </c>
      <c r="K285" s="303">
        <f>JAN!J285+FEB!J285+MAR!J285+APR!J285+MEI!J285+JUN!J285+JUL!J285+AGS!J285+SEPT!J285+OKT!J285+NOV!J285+DES!J285</f>
        <v>152</v>
      </c>
      <c r="L285" s="303">
        <f>JAN!K285+FEB!K285+MAR!K285+APR!K285+MEI!K285+JUN!K285+JUL!K285+AGS!K285+SEPT!K285+OKT!K285+NOV!K285+DES!K285</f>
        <v>359</v>
      </c>
      <c r="M285" s="303">
        <f>JAN!L285+FEB!L285+MAR!L285+APR!L285+MEI!L285+JUN!L285+JUL!L285+AGS!L285+SEPT!L285+OKT!L285+NOV!L285+DES!L285</f>
        <v>20</v>
      </c>
      <c r="N285" s="303">
        <f>JAN!M285+FEB!M285+MAR!M285+APR!M285+MEI!M285+JUN!M285+JUL!M285+AGS!M285+SEPT!M285+OKT!M285+NOV!M285+DES!M285</f>
        <v>16</v>
      </c>
      <c r="O285" s="303">
        <f>JAN!N285+FEB!N285+MAR!N285+APR!N285+MEI!N285+JUN!N285+JUL!N285+AGS!N285+SEPT!N285+OKT!N285+NOV!N285+DES!N285</f>
        <v>23</v>
      </c>
      <c r="P285" s="303">
        <f>JAN!O285+FEB!O285+MAR!O285+APR!O285+MEI!O285+JUN!O285+JUL!O285+AGS!O285+SEPT!O285+OKT!O285+NOV!O285+DES!O285</f>
        <v>0</v>
      </c>
      <c r="Q285" s="303">
        <f>JAN!P285+FEB!P285+MAR!P285+APR!P285+MEI!P285+JUN!P285+JUL!P285+AGS!P285+SEPT!P285+OKT!P285+NOV!P285+DES!P285</f>
        <v>19</v>
      </c>
      <c r="R285" s="331">
        <f>JAN!Q285+FEB!Q285+MAR!Q285+APR!Q285+MEI!Q285+JUN!Q285+JUL!Q285+AGS!Q285+SEPT!Q285+OKT!Q285+NOV!Q285+DES!Q285</f>
        <v>0</v>
      </c>
      <c r="S285" s="336">
        <f t="shared" si="29"/>
        <v>1</v>
      </c>
      <c r="T285" s="336">
        <f t="shared" si="30"/>
        <v>0.8</v>
      </c>
      <c r="U285" s="336">
        <f t="shared" si="31"/>
        <v>1.1499999999999999</v>
      </c>
      <c r="V285" s="336">
        <f t="shared" si="32"/>
        <v>5.5710306406685235E-2</v>
      </c>
      <c r="W285" s="336">
        <f t="shared" si="33"/>
        <v>1.9015233373588423E-3</v>
      </c>
      <c r="X285" s="343">
        <f t="shared" si="34"/>
        <v>0.10593444776372381</v>
      </c>
      <c r="Y285" s="344" t="str">
        <f t="shared" si="28"/>
        <v>Endemis rendah</v>
      </c>
      <c r="Z285" s="344" t="s">
        <v>600</v>
      </c>
      <c r="AA285" s="348">
        <v>4</v>
      </c>
    </row>
    <row r="286" spans="1:27" ht="30" hidden="1" customHeight="1" x14ac:dyDescent="0.3">
      <c r="A286" s="306">
        <v>285</v>
      </c>
      <c r="B286" s="306">
        <v>15</v>
      </c>
      <c r="C286" s="307" t="s">
        <v>304</v>
      </c>
      <c r="D286" s="307" t="s">
        <v>319</v>
      </c>
      <c r="E286" s="325">
        <f>'REKAP 1 KAB'!E286</f>
        <v>91099</v>
      </c>
      <c r="F286" s="303">
        <f>JAN!E286+FEB!E286+MAR!E286+APR!E286+MEI!E286+JUN!E286+JUL!E286+AGS!E286+SEPT!E286+OKT!E286+NOV!E286+DES!E286</f>
        <v>664</v>
      </c>
      <c r="G286" s="303">
        <f>JAN!F286+FEB!F286+MAR!F286+APR!F286+MEI!F286+JUN!F286+JUL!F286+AGS!F286+SEPT!F286+OKT!F286+NOV!F286+DES!F286</f>
        <v>560</v>
      </c>
      <c r="H286" s="303">
        <f>JAN!G286+FEB!G286+MAR!G286+APR!G286+MEI!G286+JUN!G286+JUL!G286+AGS!G286+SEPT!G286+OKT!G286+NOV!G286+DES!G286</f>
        <v>198</v>
      </c>
      <c r="I286" s="303">
        <f>JAN!H286+FEB!H286+MAR!H286+APR!H286+MEI!H286+JUN!H286+JUL!H286+AGS!H286+SEPT!H286+OKT!H286+NOV!H286+DES!H286</f>
        <v>664</v>
      </c>
      <c r="J286" s="303">
        <f>JAN!I286+FEB!I286+MAR!I286+APR!I286+MEI!I286+JUN!I286+JUL!I286+AGS!I286+SEPT!I286+OKT!I286+NOV!I286+DES!I286</f>
        <v>560</v>
      </c>
      <c r="K286" s="303">
        <f>JAN!J286+FEB!J286+MAR!J286+APR!J286+MEI!J286+JUN!J286+JUL!J286+AGS!J286+SEPT!J286+OKT!J286+NOV!J286+DES!J286</f>
        <v>153</v>
      </c>
      <c r="L286" s="303">
        <f>JAN!K286+FEB!K286+MAR!K286+APR!K286+MEI!K286+JUN!K286+JUL!K286+AGS!K286+SEPT!K286+OKT!K286+NOV!K286+DES!K286</f>
        <v>656</v>
      </c>
      <c r="M286" s="303">
        <f>JAN!L286+FEB!L286+MAR!L286+APR!L286+MEI!L286+JUN!L286+JUL!L286+AGS!L286+SEPT!L286+OKT!L286+NOV!L286+DES!L286</f>
        <v>34</v>
      </c>
      <c r="N286" s="303">
        <f>JAN!M286+FEB!M286+MAR!M286+APR!M286+MEI!M286+JUN!M286+JUL!M286+AGS!M286+SEPT!M286+OKT!M286+NOV!M286+DES!M286</f>
        <v>32</v>
      </c>
      <c r="O286" s="303">
        <f>JAN!N286+FEB!N286+MAR!N286+APR!N286+MEI!N286+JUN!N286+JUL!N286+AGS!N286+SEPT!N286+OKT!N286+NOV!N286+DES!N286</f>
        <v>35</v>
      </c>
      <c r="P286" s="303">
        <f>JAN!O286+FEB!O286+MAR!O286+APR!O286+MEI!O286+JUN!O286+JUL!O286+AGS!O286+SEPT!O286+OKT!O286+NOV!O286+DES!O286</f>
        <v>0</v>
      </c>
      <c r="Q286" s="303">
        <f>JAN!P286+FEB!P286+MAR!P286+APR!P286+MEI!P286+JUN!P286+JUL!P286+AGS!P286+SEPT!P286+OKT!P286+NOV!P286+DES!P286</f>
        <v>33</v>
      </c>
      <c r="R286" s="331">
        <f>JAN!Q286+FEB!Q286+MAR!Q286+APR!Q286+MEI!Q286+JUN!Q286+JUL!Q286+AGS!Q286+SEPT!Q286+OKT!Q286+NOV!Q286+DES!Q286</f>
        <v>0</v>
      </c>
      <c r="S286" s="336">
        <f t="shared" si="29"/>
        <v>1</v>
      </c>
      <c r="T286" s="336">
        <f t="shared" si="30"/>
        <v>0.94117647058823528</v>
      </c>
      <c r="U286" s="336">
        <f t="shared" si="31"/>
        <v>1.0294117647058822</v>
      </c>
      <c r="V286" s="336">
        <f t="shared" si="32"/>
        <v>5.1829268292682924E-2</v>
      </c>
      <c r="W286" s="336">
        <f t="shared" si="33"/>
        <v>7.2009572004083471E-3</v>
      </c>
      <c r="X286" s="343">
        <f t="shared" si="34"/>
        <v>0.37322034270409116</v>
      </c>
      <c r="Y286" s="344" t="str">
        <f t="shared" si="28"/>
        <v>Endemis rendah</v>
      </c>
      <c r="Z286" s="344" t="s">
        <v>600</v>
      </c>
      <c r="AA286" s="348">
        <v>66</v>
      </c>
    </row>
    <row r="287" spans="1:27" ht="30" hidden="1" customHeight="1" x14ac:dyDescent="0.3">
      <c r="A287" s="306">
        <v>286</v>
      </c>
      <c r="B287" s="306">
        <v>16</v>
      </c>
      <c r="C287" s="307" t="s">
        <v>304</v>
      </c>
      <c r="D287" s="307" t="s">
        <v>320</v>
      </c>
      <c r="E287" s="325">
        <f>'REKAP 1 KAB'!E287</f>
        <v>79053</v>
      </c>
      <c r="F287" s="303">
        <f>JAN!E287+FEB!E287+MAR!E287+APR!E287+MEI!E287+JUN!E287+JUL!E287+AGS!E287+SEPT!E287+OKT!E287+NOV!E287+DES!E287</f>
        <v>545</v>
      </c>
      <c r="G287" s="303">
        <f>JAN!F287+FEB!F287+MAR!F287+APR!F287+MEI!F287+JUN!F287+JUL!F287+AGS!F287+SEPT!F287+OKT!F287+NOV!F287+DES!F287</f>
        <v>123</v>
      </c>
      <c r="H287" s="303">
        <f>JAN!G287+FEB!G287+MAR!G287+APR!G287+MEI!G287+JUN!G287+JUL!G287+AGS!G287+SEPT!G287+OKT!G287+NOV!G287+DES!G287</f>
        <v>422</v>
      </c>
      <c r="I287" s="303">
        <f>JAN!H287+FEB!H287+MAR!H287+APR!H287+MEI!H287+JUN!H287+JUL!H287+AGS!H287+SEPT!H287+OKT!H287+NOV!H287+DES!H287</f>
        <v>545</v>
      </c>
      <c r="J287" s="303">
        <f>JAN!I287+FEB!I287+MAR!I287+APR!I287+MEI!I287+JUN!I287+JUL!I287+AGS!I287+SEPT!I287+OKT!I287+NOV!I287+DES!I287</f>
        <v>123</v>
      </c>
      <c r="K287" s="303">
        <f>JAN!J287+FEB!J287+MAR!J287+APR!J287+MEI!J287+JUN!J287+JUL!J287+AGS!J287+SEPT!J287+OKT!J287+NOV!J287+DES!J287</f>
        <v>422</v>
      </c>
      <c r="L287" s="303">
        <f>JAN!K287+FEB!K287+MAR!K287+APR!K287+MEI!K287+JUN!K287+JUL!K287+AGS!K287+SEPT!K287+OKT!K287+NOV!K287+DES!K287</f>
        <v>545</v>
      </c>
      <c r="M287" s="303">
        <f>JAN!L287+FEB!L287+MAR!L287+APR!L287+MEI!L287+JUN!L287+JUL!L287+AGS!L287+SEPT!L287+OKT!L287+NOV!L287+DES!L287</f>
        <v>22</v>
      </c>
      <c r="N287" s="303">
        <f>JAN!M287+FEB!M287+MAR!M287+APR!M287+MEI!M287+JUN!M287+JUL!M287+AGS!M287+SEPT!M287+OKT!M287+NOV!M287+DES!M287</f>
        <v>9</v>
      </c>
      <c r="O287" s="303">
        <f>JAN!N287+FEB!N287+MAR!N287+APR!N287+MEI!N287+JUN!N287+JUL!N287+AGS!N287+SEPT!N287+OKT!N287+NOV!N287+DES!N287</f>
        <v>31</v>
      </c>
      <c r="P287" s="303">
        <v>31</v>
      </c>
      <c r="Q287" s="303">
        <f>JAN!P287+FEB!P287+MAR!P287+APR!P287+MEI!P287+JUN!P287+JUL!P287+AGS!P287+SEPT!P287+OKT!P287+NOV!P287+DES!P287</f>
        <v>31</v>
      </c>
      <c r="R287" s="331">
        <f>JAN!Q287+FEB!Q287+MAR!Q287+APR!Q287+MEI!Q287+JUN!Q287+JUL!Q287+AGS!Q287+SEPT!Q287+OKT!Q287+NOV!Q287+DES!Q287</f>
        <v>0</v>
      </c>
      <c r="S287" s="336">
        <f t="shared" si="29"/>
        <v>1</v>
      </c>
      <c r="T287" s="336">
        <f t="shared" si="30"/>
        <v>0.40909090909090912</v>
      </c>
      <c r="U287" s="336">
        <f t="shared" si="31"/>
        <v>1.4090909090909092</v>
      </c>
      <c r="V287" s="336">
        <f t="shared" si="32"/>
        <v>4.0366972477064222E-2</v>
      </c>
      <c r="W287" s="336">
        <f t="shared" si="33"/>
        <v>6.8941090154706333E-3</v>
      </c>
      <c r="X287" s="343">
        <f t="shared" si="34"/>
        <v>0.27829430888138335</v>
      </c>
      <c r="Y287" s="344" t="str">
        <f t="shared" si="28"/>
        <v>Endemis rendah</v>
      </c>
      <c r="Z287" s="344" t="s">
        <v>600</v>
      </c>
      <c r="AA287" s="348">
        <v>16</v>
      </c>
    </row>
    <row r="288" spans="1:27" ht="30" hidden="1" customHeight="1" x14ac:dyDescent="0.3">
      <c r="A288" s="306">
        <v>287</v>
      </c>
      <c r="B288" s="306">
        <v>17</v>
      </c>
      <c r="C288" s="307" t="s">
        <v>304</v>
      </c>
      <c r="D288" s="307" t="s">
        <v>321</v>
      </c>
      <c r="E288" s="325">
        <f>'REKAP 1 KAB'!E288</f>
        <v>79649</v>
      </c>
      <c r="F288" s="303">
        <f>JAN!E288+FEB!E288+MAR!E288+APR!E288+MEI!E288+JUN!E288+JUL!E288+AGS!E288+SEPT!E288+OKT!E288+NOV!E288+DES!E288</f>
        <v>136</v>
      </c>
      <c r="G288" s="303">
        <f>JAN!F288+FEB!F288+MAR!F288+APR!F288+MEI!F288+JUN!F288+JUL!F288+AGS!F288+SEPT!F288+OKT!F288+NOV!F288+DES!F288</f>
        <v>53</v>
      </c>
      <c r="H288" s="303">
        <f>JAN!G288+FEB!G288+MAR!G288+APR!G288+MEI!G288+JUN!G288+JUL!G288+AGS!G288+SEPT!G288+OKT!G288+NOV!G288+DES!G288</f>
        <v>109</v>
      </c>
      <c r="I288" s="303">
        <f>JAN!H288+FEB!H288+MAR!H288+APR!H288+MEI!H288+JUN!H288+JUL!H288+AGS!H288+SEPT!H288+OKT!H288+NOV!H288+DES!H288</f>
        <v>136</v>
      </c>
      <c r="J288" s="303">
        <f>JAN!I288+FEB!I288+MAR!I288+APR!I288+MEI!I288+JUN!I288+JUL!I288+AGS!I288+SEPT!I288+OKT!I288+NOV!I288+DES!I288</f>
        <v>53</v>
      </c>
      <c r="K288" s="303">
        <f>JAN!J288+FEB!J288+MAR!J288+APR!J288+MEI!J288+JUN!J288+JUL!J288+AGS!J288+SEPT!J288+OKT!J288+NOV!J288+DES!J288</f>
        <v>103</v>
      </c>
      <c r="L288" s="303">
        <f>JAN!K288+FEB!K288+MAR!K288+APR!K288+MEI!K288+JUN!K288+JUL!K288+AGS!K288+SEPT!K288+OKT!K288+NOV!K288+DES!K288</f>
        <v>129</v>
      </c>
      <c r="M288" s="303">
        <f>JAN!L288+FEB!L288+MAR!L288+APR!L288+MEI!L288+JUN!L288+JUL!L288+AGS!L288+SEPT!L288+OKT!L288+NOV!L288+DES!L288</f>
        <v>31</v>
      </c>
      <c r="N288" s="303">
        <f>JAN!M288+FEB!M288+MAR!M288+APR!M288+MEI!M288+JUN!M288+JUL!M288+AGS!M288+SEPT!M288+OKT!M288+NOV!M288+DES!M288</f>
        <v>27</v>
      </c>
      <c r="O288" s="303">
        <f>JAN!N288+FEB!N288+MAR!N288+APR!N288+MEI!N288+JUN!N288+JUL!N288+AGS!N288+SEPT!N288+OKT!N288+NOV!N288+DES!N288</f>
        <v>13</v>
      </c>
      <c r="P288" s="303">
        <f>JAN!O288+FEB!O288+MAR!O288+APR!O288+MEI!O288+JUN!O288+JUL!O288+AGS!O288+SEPT!O288+OKT!O288+NOV!O288+DES!O288</f>
        <v>3</v>
      </c>
      <c r="Q288" s="303">
        <f>JAN!P288+FEB!P288+MAR!P288+APR!P288+MEI!P288+JUN!P288+JUL!P288+AGS!P288+SEPT!P288+OKT!P288+NOV!P288+DES!P288</f>
        <v>10</v>
      </c>
      <c r="R288" s="331">
        <f>JAN!Q288+FEB!Q288+MAR!Q288+APR!Q288+MEI!Q288+JUN!Q288+JUL!Q288+AGS!Q288+SEPT!Q288+OKT!Q288+NOV!Q288+DES!Q288</f>
        <v>0</v>
      </c>
      <c r="S288" s="336">
        <f t="shared" si="29"/>
        <v>1</v>
      </c>
      <c r="T288" s="336">
        <f t="shared" si="30"/>
        <v>0.87096774193548387</v>
      </c>
      <c r="U288" s="336">
        <f t="shared" si="31"/>
        <v>0.41935483870967744</v>
      </c>
      <c r="V288" s="336">
        <f t="shared" si="32"/>
        <v>0.24031007751937986</v>
      </c>
      <c r="W288" s="336">
        <f t="shared" si="33"/>
        <v>1.6196060214189757E-3</v>
      </c>
      <c r="X288" s="343">
        <f t="shared" si="34"/>
        <v>0.38920764855804846</v>
      </c>
      <c r="Y288" s="344" t="str">
        <f t="shared" si="28"/>
        <v>Endemis rendah</v>
      </c>
      <c r="Z288" s="344" t="s">
        <v>600</v>
      </c>
      <c r="AA288" s="348">
        <v>22</v>
      </c>
    </row>
    <row r="289" spans="1:27" ht="30" hidden="1" customHeight="1" x14ac:dyDescent="0.3">
      <c r="A289" s="309">
        <v>288</v>
      </c>
      <c r="B289" s="309">
        <v>1</v>
      </c>
      <c r="C289" s="310" t="s">
        <v>322</v>
      </c>
      <c r="D289" s="310" t="s">
        <v>323</v>
      </c>
      <c r="E289" s="325">
        <f>'REKAP 1 KAB'!E289</f>
        <v>385619</v>
      </c>
      <c r="F289" s="311">
        <f>JAN!E289+FEB!E289+MAR!E289+APR!E289+MEI!E289+JUN!E289+JUL!E289+AGS!E289+SEPT!E289+OKT!E289+NOV!E289+DES!E289</f>
        <v>35</v>
      </c>
      <c r="G289" s="311">
        <f>JAN!F289+FEB!F289+MAR!F289+APR!F289+MEI!F289+JUN!F289+JUL!F289+AGS!F289+SEPT!F289+OKT!F289+NOV!F289+DES!F289</f>
        <v>35</v>
      </c>
      <c r="H289" s="311">
        <f>JAN!G289+FEB!G289+MAR!G289+APR!G289+MEI!G289+JUN!G289+JUL!G289+AGS!G289+SEPT!G289+OKT!G289+NOV!G289+DES!G289</f>
        <v>0</v>
      </c>
      <c r="I289" s="311">
        <f>JAN!H289+FEB!H289+MAR!H289+APR!H289+MEI!H289+JUN!H289+JUL!H289+AGS!H289+SEPT!H289+OKT!H289+NOV!H289+DES!H289</f>
        <v>35</v>
      </c>
      <c r="J289" s="311">
        <f>JAN!I289+FEB!I289+MAR!I289+APR!I289+MEI!I289+JUN!I289+JUL!I289+AGS!I289+SEPT!I289+OKT!I289+NOV!I289+DES!I289</f>
        <v>35</v>
      </c>
      <c r="K289" s="311">
        <f>JAN!J289+FEB!J289+MAR!J289+APR!J289+MEI!J289+JUN!J289+JUL!J289+AGS!J289+SEPT!J289+OKT!J289+NOV!J289+DES!J289</f>
        <v>0</v>
      </c>
      <c r="L289" s="311">
        <f>JAN!K289+FEB!K289+MAR!K289+APR!K289+MEI!K289+JUN!K289+JUL!K289+AGS!K289+SEPT!K289+OKT!K289+NOV!K289+DES!K289</f>
        <v>35</v>
      </c>
      <c r="M289" s="311">
        <f>JAN!L289+FEB!L289+MAR!L289+APR!L289+MEI!L289+JUN!L289+JUL!L289+AGS!L289+SEPT!L289+OKT!L289+NOV!L289+DES!L289</f>
        <v>1</v>
      </c>
      <c r="N289" s="311">
        <f>JAN!M289+FEB!M289+MAR!M289+APR!M289+MEI!M289+JUN!M289+JUL!M289+AGS!M289+SEPT!M289+OKT!M289+NOV!M289+DES!M289</f>
        <v>0</v>
      </c>
      <c r="O289" s="311"/>
      <c r="P289" s="311">
        <f>JAN!O289+FEB!O289+MAR!O289+APR!O289+MEI!O289+JUN!O289+JUL!O289+AGS!O289+SEPT!O289+OKT!O289+NOV!O289+DES!O289</f>
        <v>0</v>
      </c>
      <c r="Q289" s="311">
        <f>JAN!P289+FEB!P289+MAR!P289+APR!P289+MEI!P289+JUN!P289+JUL!P289+AGS!P289+SEPT!P289+OKT!P289+NOV!P289+DES!P289</f>
        <v>0</v>
      </c>
      <c r="R289" s="332">
        <f>JAN!Q289+FEB!Q289+MAR!Q289+APR!Q289+MEI!Q289+JUN!Q289+JUL!Q289+AGS!Q289+SEPT!Q289+OKT!Q289+NOV!Q289+DES!Q289</f>
        <v>0</v>
      </c>
      <c r="S289" s="336">
        <f t="shared" si="29"/>
        <v>1</v>
      </c>
      <c r="T289" s="336">
        <f t="shared" si="30"/>
        <v>0</v>
      </c>
      <c r="U289" s="336">
        <f t="shared" si="31"/>
        <v>0</v>
      </c>
      <c r="V289" s="336">
        <f t="shared" si="32"/>
        <v>2.8571428571428571E-2</v>
      </c>
      <c r="W289" s="336">
        <f t="shared" si="33"/>
        <v>9.0763162603502425E-5</v>
      </c>
      <c r="X289" s="343">
        <f t="shared" si="34"/>
        <v>2.5932332172429262E-3</v>
      </c>
      <c r="Y289" s="344" t="s">
        <v>598</v>
      </c>
      <c r="Z289" s="360" t="s">
        <v>598</v>
      </c>
      <c r="AA289" s="348">
        <v>1</v>
      </c>
    </row>
    <row r="290" spans="1:27" ht="30" hidden="1" customHeight="1" x14ac:dyDescent="0.3">
      <c r="A290" s="309">
        <v>289</v>
      </c>
      <c r="B290" s="309">
        <v>2</v>
      </c>
      <c r="C290" s="310" t="s">
        <v>322</v>
      </c>
      <c r="D290" s="310" t="s">
        <v>324</v>
      </c>
      <c r="E290" s="325">
        <f>'REKAP 1 KAB'!E290</f>
        <v>301591</v>
      </c>
      <c r="F290" s="311">
        <f>JAN!E290+FEB!E290+MAR!E290+APR!E290+MEI!E290+JUN!E290+JUL!E290+AGS!E290+SEPT!E290+OKT!E290+NOV!E290+DES!E290</f>
        <v>3153</v>
      </c>
      <c r="G290" s="311">
        <f>JAN!F290+FEB!F290+MAR!F290+APR!F290+MEI!F290+JUN!F290+JUL!F290+AGS!F290+SEPT!F290+OKT!F290+NOV!F290+DES!F290</f>
        <v>2108</v>
      </c>
      <c r="H290" s="311">
        <f>JAN!G290+FEB!G290+MAR!G290+APR!G290+MEI!G290+JUN!G290+JUL!G290+AGS!G290+SEPT!G290+OKT!G290+NOV!G290+DES!G290</f>
        <v>1582</v>
      </c>
      <c r="I290" s="311">
        <f>JAN!H290+FEB!H290+MAR!H290+APR!H290+MEI!H290+JUN!H290+JUL!H290+AGS!H290+SEPT!H290+OKT!H290+NOV!H290+DES!H290</f>
        <v>3690</v>
      </c>
      <c r="J290" s="311">
        <f>JAN!I290+FEB!I290+MAR!I290+APR!I290+MEI!I290+JUN!I290+JUL!I290+AGS!I290+SEPT!I290+OKT!I290+NOV!I290+DES!I290</f>
        <v>1804</v>
      </c>
      <c r="K290" s="311">
        <f>JAN!J290+FEB!J290+MAR!J290+APR!J290+MEI!J290+JUN!J290+JUL!J290+AGS!J290+SEPT!J290+OKT!J290+NOV!J290+DES!J290</f>
        <v>1383</v>
      </c>
      <c r="L290" s="311">
        <f>JAN!K290+FEB!K290+MAR!K290+APR!K290+MEI!K290+JUN!K290+JUL!K290+AGS!K290+SEPT!K290+OKT!K290+NOV!K290+DES!K290</f>
        <v>3187</v>
      </c>
      <c r="M290" s="311">
        <f>JAN!L290+FEB!L290+MAR!L290+APR!L290+MEI!L290+JUN!L290+JUL!L290+AGS!L290+SEPT!L290+OKT!L290+NOV!L290+DES!L290</f>
        <v>30</v>
      </c>
      <c r="N290" s="311">
        <f>JAN!M290+FEB!M290+MAR!M290+APR!M290+MEI!M290+JUN!M290+JUL!M290+AGS!M290+SEPT!M290+OKT!M290+NOV!M290+DES!M290</f>
        <v>29</v>
      </c>
      <c r="O290" s="311"/>
      <c r="P290" s="311">
        <v>30</v>
      </c>
      <c r="Q290" s="311">
        <f>JAN!P290+FEB!P290+MAR!P290+APR!P290+MEI!P290+JUN!P290+JUL!P290+AGS!P290+SEPT!P290+OKT!P290+NOV!P290+DES!P290</f>
        <v>0</v>
      </c>
      <c r="R290" s="332">
        <f>JAN!Q290+FEB!Q290+MAR!Q290+APR!Q290+MEI!Q290+JUN!Q290+JUL!Q290+AGS!Q290+SEPT!Q290+OKT!Q290+NOV!Q290+DES!Q290</f>
        <v>0</v>
      </c>
      <c r="S290" s="336">
        <f t="shared" si="29"/>
        <v>1.170313986679353</v>
      </c>
      <c r="T290" s="336">
        <f t="shared" si="30"/>
        <v>0.96666666666666667</v>
      </c>
      <c r="U290" s="336">
        <f t="shared" si="31"/>
        <v>0</v>
      </c>
      <c r="V290" s="336">
        <f t="shared" si="32"/>
        <v>9.4132412927518047E-3</v>
      </c>
      <c r="W290" s="336">
        <f t="shared" si="33"/>
        <v>1.0567291464267834E-2</v>
      </c>
      <c r="X290" s="343">
        <f t="shared" si="34"/>
        <v>9.9472464363989641E-2</v>
      </c>
      <c r="Y290" s="344" t="str">
        <f t="shared" si="28"/>
        <v>Endemis rendah</v>
      </c>
      <c r="Z290" s="344" t="s">
        <v>600</v>
      </c>
      <c r="AA290" s="348">
        <v>39</v>
      </c>
    </row>
    <row r="291" spans="1:27" ht="30" hidden="1" customHeight="1" x14ac:dyDescent="0.3">
      <c r="A291" s="309">
        <v>290</v>
      </c>
      <c r="B291" s="309">
        <v>3</v>
      </c>
      <c r="C291" s="310" t="s">
        <v>322</v>
      </c>
      <c r="D291" s="310" t="s">
        <v>325</v>
      </c>
      <c r="E291" s="325">
        <f>'REKAP 1 KAB'!E291</f>
        <v>482794</v>
      </c>
      <c r="F291" s="311">
        <f>JAN!E291+FEB!E291+MAR!E291+APR!E291+MEI!E291+JUN!E291+JUL!E291+AGS!E291+SEPT!E291+OKT!E291+NOV!E291+DES!E291</f>
        <v>376</v>
      </c>
      <c r="G291" s="311">
        <f>JAN!F291+FEB!F291+MAR!F291+APR!F291+MEI!F291+JUN!F291+JUL!F291+AGS!F291+SEPT!F291+OKT!F291+NOV!F291+DES!F291</f>
        <v>52</v>
      </c>
      <c r="H291" s="311">
        <f>JAN!G291+FEB!G291+MAR!G291+APR!G291+MEI!G291+JUN!G291+JUL!G291+AGS!G291+SEPT!G291+OKT!G291+NOV!G291+DES!G291</f>
        <v>313</v>
      </c>
      <c r="I291" s="311">
        <f>JAN!H291+FEB!H291+MAR!H291+APR!H291+MEI!H291+JUN!H291+JUL!H291+AGS!H291+SEPT!H291+OKT!H291+NOV!H291+DES!H291</f>
        <v>365</v>
      </c>
      <c r="J291" s="311">
        <f>JAN!I291+FEB!I291+MAR!I291+APR!I291+MEI!I291+JUN!I291+JUL!I291+AGS!I291+SEPT!I291+OKT!I291+NOV!I291+DES!I291</f>
        <v>81</v>
      </c>
      <c r="K291" s="311">
        <f>JAN!J291+FEB!J291+MAR!J291+APR!J291+MEI!J291+JUN!J291+JUL!J291+AGS!J291+SEPT!J291+OKT!J291+NOV!J291+DES!J291</f>
        <v>324</v>
      </c>
      <c r="L291" s="311">
        <f>JAN!K291+FEB!K291+MAR!K291+APR!K291+MEI!K291+JUN!K291+JUL!K291+AGS!K291+SEPT!K291+OKT!K291+NOV!K291+DES!K291</f>
        <v>405</v>
      </c>
      <c r="M291" s="311">
        <f>JAN!L291+FEB!L291+MAR!L291+APR!L291+MEI!L291+JUN!L291+JUL!L291+AGS!L291+SEPT!L291+OKT!L291+NOV!L291+DES!L291</f>
        <v>7</v>
      </c>
      <c r="N291" s="311">
        <f>JAN!M291+FEB!M291+MAR!M291+APR!M291+MEI!M291+JUN!M291+JUL!M291+AGS!M291+SEPT!M291+OKT!M291+NOV!M291+DES!M291</f>
        <v>5</v>
      </c>
      <c r="O291" s="311"/>
      <c r="P291" s="311">
        <v>7</v>
      </c>
      <c r="Q291" s="311">
        <f>JAN!P291+FEB!P291+MAR!P291+APR!P291+MEI!P291+JUN!P291+JUL!P291+AGS!P291+SEPT!P291+OKT!P291+NOV!P291+DES!P291</f>
        <v>0</v>
      </c>
      <c r="R291" s="332">
        <f>JAN!Q291+FEB!Q291+MAR!Q291+APR!Q291+MEI!Q291+JUN!Q291+JUL!Q291+AGS!Q291+SEPT!Q291+OKT!Q291+NOV!Q291+DES!Q291</f>
        <v>0</v>
      </c>
      <c r="S291" s="336">
        <f t="shared" si="29"/>
        <v>0.9707446808510638</v>
      </c>
      <c r="T291" s="336">
        <f t="shared" si="30"/>
        <v>0.7142857142857143</v>
      </c>
      <c r="U291" s="336">
        <f t="shared" si="31"/>
        <v>0</v>
      </c>
      <c r="V291" s="336">
        <f t="shared" si="32"/>
        <v>1.7283950617283949E-2</v>
      </c>
      <c r="W291" s="336">
        <f t="shared" si="33"/>
        <v>8.3886709445436358E-4</v>
      </c>
      <c r="X291" s="343">
        <f t="shared" si="34"/>
        <v>1.4498937435013692E-2</v>
      </c>
      <c r="Y291" s="344" t="str">
        <f t="shared" si="28"/>
        <v>Endemis rendah</v>
      </c>
      <c r="Z291" s="344" t="s">
        <v>600</v>
      </c>
      <c r="AA291" s="348">
        <v>24</v>
      </c>
    </row>
    <row r="292" spans="1:27" ht="30" hidden="1" customHeight="1" x14ac:dyDescent="0.3">
      <c r="A292" s="309">
        <v>291</v>
      </c>
      <c r="B292" s="309">
        <v>4</v>
      </c>
      <c r="C292" s="310" t="s">
        <v>322</v>
      </c>
      <c r="D292" s="310" t="s">
        <v>326</v>
      </c>
      <c r="E292" s="325">
        <f>'REKAP 1 KAB'!E292</f>
        <v>251185</v>
      </c>
      <c r="F292" s="311">
        <f>JAN!E292+FEB!E292+MAR!E292+APR!E292+MEI!E292+JUN!E292+JUL!E292+AGS!E292+SEPT!E292+OKT!E292+NOV!E292+DES!E292</f>
        <v>2725</v>
      </c>
      <c r="G292" s="311">
        <f>JAN!F292+FEB!F292+MAR!F292+APR!F292+MEI!F292+JUN!F292+JUL!F292+AGS!F292+SEPT!F292+OKT!F292+NOV!F292+DES!F292</f>
        <v>1818</v>
      </c>
      <c r="H292" s="311">
        <f>JAN!G292+FEB!G292+MAR!G292+APR!G292+MEI!G292+JUN!G292+JUL!G292+AGS!G292+SEPT!G292+OKT!G292+NOV!G292+DES!G292</f>
        <v>907</v>
      </c>
      <c r="I292" s="311">
        <f>JAN!H292+FEB!H292+MAR!H292+APR!H292+MEI!H292+JUN!H292+JUL!H292+AGS!H292+SEPT!H292+OKT!H292+NOV!H292+DES!H292</f>
        <v>2725</v>
      </c>
      <c r="J292" s="311">
        <f>JAN!I292+FEB!I292+MAR!I292+APR!I292+MEI!I292+JUN!I292+JUL!I292+AGS!I292+SEPT!I292+OKT!I292+NOV!I292+DES!I292</f>
        <v>1759</v>
      </c>
      <c r="K292" s="311">
        <f>JAN!J292+FEB!J292+MAR!J292+APR!J292+MEI!J292+JUN!J292+JUL!J292+AGS!J292+SEPT!J292+OKT!J292+NOV!J292+DES!J292</f>
        <v>1043</v>
      </c>
      <c r="L292" s="311">
        <f>JAN!K292+FEB!K292+MAR!K292+APR!K292+MEI!K292+JUN!K292+JUL!K292+AGS!K292+SEPT!K292+OKT!K292+NOV!K292+DES!K292</f>
        <v>2802</v>
      </c>
      <c r="M292" s="311">
        <f>JAN!L292+FEB!L292+MAR!L292+APR!L292+MEI!L292+JUN!L292+JUL!L292+AGS!L292+SEPT!L292+OKT!L292+NOV!L292+DES!L292</f>
        <v>49</v>
      </c>
      <c r="N292" s="311">
        <f>JAN!M292+FEB!M292+MAR!M292+APR!M292+MEI!M292+JUN!M292+JUL!M292+AGS!M292+SEPT!M292+OKT!M292+NOV!M292+DES!M292</f>
        <v>49</v>
      </c>
      <c r="O292" s="311"/>
      <c r="P292" s="311">
        <v>49</v>
      </c>
      <c r="Q292" s="311">
        <f>JAN!P292+FEB!P292+MAR!P292+APR!P292+MEI!P292+JUN!P292+JUL!P292+AGS!P292+SEPT!P292+OKT!P292+NOV!P292+DES!P292</f>
        <v>0</v>
      </c>
      <c r="R292" s="332">
        <f>JAN!Q292+FEB!Q292+MAR!Q292+APR!Q292+MEI!Q292+JUN!Q292+JUL!Q292+AGS!Q292+SEPT!Q292+OKT!Q292+NOV!Q292+DES!Q292</f>
        <v>0</v>
      </c>
      <c r="S292" s="336">
        <f t="shared" si="29"/>
        <v>1</v>
      </c>
      <c r="T292" s="336">
        <f t="shared" si="30"/>
        <v>1</v>
      </c>
      <c r="U292" s="336">
        <f t="shared" si="31"/>
        <v>0</v>
      </c>
      <c r="V292" s="336">
        <f t="shared" si="32"/>
        <v>1.7487508922198431E-2</v>
      </c>
      <c r="W292" s="336">
        <f t="shared" si="33"/>
        <v>1.1155124708879909E-2</v>
      </c>
      <c r="X292" s="343">
        <f t="shared" si="34"/>
        <v>0.19507534287477357</v>
      </c>
      <c r="Y292" s="344" t="str">
        <f t="shared" si="28"/>
        <v>Endemis rendah</v>
      </c>
      <c r="Z292" s="344" t="s">
        <v>600</v>
      </c>
      <c r="AA292" s="348">
        <v>157</v>
      </c>
    </row>
    <row r="293" spans="1:27" ht="30" hidden="1" customHeight="1" x14ac:dyDescent="0.3">
      <c r="A293" s="309">
        <v>292</v>
      </c>
      <c r="B293" s="309">
        <v>5</v>
      </c>
      <c r="C293" s="310" t="s">
        <v>322</v>
      </c>
      <c r="D293" s="310" t="s">
        <v>327</v>
      </c>
      <c r="E293" s="325">
        <f>'REKAP 1 KAB'!E293</f>
        <v>119292</v>
      </c>
      <c r="F293" s="311">
        <f>JAN!E293+FEB!E293+MAR!E293+APR!E293+MEI!E293+JUN!E293+JUL!E293+AGS!E293+SEPT!E293+OKT!E293+NOV!E293+DES!E293</f>
        <v>500</v>
      </c>
      <c r="G293" s="311">
        <f>JAN!F293+FEB!F293+MAR!F293+APR!F293+MEI!F293+JUN!F293+JUL!F293+AGS!F293+SEPT!F293+OKT!F293+NOV!F293+DES!F293</f>
        <v>88</v>
      </c>
      <c r="H293" s="311">
        <f>JAN!G293+FEB!G293+MAR!G293+APR!G293+MEI!G293+JUN!G293+JUL!G293+AGS!G293+SEPT!G293+OKT!G293+NOV!G293+DES!G293</f>
        <v>412</v>
      </c>
      <c r="I293" s="311">
        <f>JAN!H293+FEB!H293+MAR!H293+APR!H293+MEI!H293+JUN!H293+JUL!H293+AGS!H293+SEPT!H293+OKT!H293+NOV!H293+DES!H293</f>
        <v>500</v>
      </c>
      <c r="J293" s="311">
        <f>JAN!I293+FEB!I293+MAR!I293+APR!I293+MEI!I293+JUN!I293+JUL!I293+AGS!I293+SEPT!I293+OKT!I293+NOV!I293+DES!I293</f>
        <v>96</v>
      </c>
      <c r="K293" s="311">
        <f>JAN!J293+FEB!J293+MAR!J293+APR!J293+MEI!J293+JUN!J293+JUL!J293+AGS!J293+SEPT!J293+OKT!J293+NOV!J293+DES!J293</f>
        <v>416</v>
      </c>
      <c r="L293" s="311">
        <f>JAN!K293+FEB!K293+MAR!K293+APR!K293+MEI!K293+JUN!K293+JUL!K293+AGS!K293+SEPT!K293+OKT!K293+NOV!K293+DES!K293</f>
        <v>512</v>
      </c>
      <c r="M293" s="311">
        <f>JAN!L293+FEB!L293+MAR!L293+APR!L293+MEI!L293+JUN!L293+JUL!L293+AGS!L293+SEPT!L293+OKT!L293+NOV!L293+DES!L293</f>
        <v>18</v>
      </c>
      <c r="N293" s="311">
        <f>JAN!M293+FEB!M293+MAR!M293+APR!M293+MEI!M293+JUN!M293+JUL!M293+AGS!M293+SEPT!M293+OKT!M293+NOV!M293+DES!M293</f>
        <v>18</v>
      </c>
      <c r="O293" s="311"/>
      <c r="P293" s="311">
        <v>18</v>
      </c>
      <c r="Q293" s="311">
        <f>JAN!P293+FEB!P293+MAR!P293+APR!P293+MEI!P293+JUN!P293+JUL!P293+AGS!P293+SEPT!P293+OKT!P293+NOV!P293+DES!P293</f>
        <v>0</v>
      </c>
      <c r="R293" s="332">
        <f>JAN!Q293+FEB!Q293+MAR!Q293+APR!Q293+MEI!Q293+JUN!Q293+JUL!Q293+AGS!Q293+SEPT!Q293+OKT!Q293+NOV!Q293+DES!Q293</f>
        <v>0</v>
      </c>
      <c r="S293" s="336">
        <f t="shared" si="29"/>
        <v>1</v>
      </c>
      <c r="T293" s="336">
        <f t="shared" si="30"/>
        <v>1</v>
      </c>
      <c r="U293" s="336">
        <f t="shared" si="31"/>
        <v>0</v>
      </c>
      <c r="V293" s="336">
        <f t="shared" si="32"/>
        <v>3.515625E-2</v>
      </c>
      <c r="W293" s="336">
        <f t="shared" si="33"/>
        <v>4.2919894041511582E-3</v>
      </c>
      <c r="X293" s="343">
        <f t="shared" si="34"/>
        <v>0.15089025248968915</v>
      </c>
      <c r="Y293" s="344" t="str">
        <f t="shared" si="28"/>
        <v>Endemis rendah</v>
      </c>
      <c r="Z293" s="344" t="s">
        <v>600</v>
      </c>
      <c r="AA293" s="348">
        <v>74</v>
      </c>
    </row>
    <row r="294" spans="1:27" ht="30" hidden="1" customHeight="1" x14ac:dyDescent="0.3">
      <c r="A294" s="309">
        <v>293</v>
      </c>
      <c r="B294" s="309">
        <v>6</v>
      </c>
      <c r="C294" s="310" t="s">
        <v>322</v>
      </c>
      <c r="D294" s="310" t="s">
        <v>328</v>
      </c>
      <c r="E294" s="325">
        <f>'REKAP 1 KAB'!E294</f>
        <v>152476</v>
      </c>
      <c r="F294" s="311">
        <f>JAN!E294+FEB!E294+MAR!E294+APR!E294+MEI!E294+JUN!E294+JUL!E294+AGS!E294+SEPT!E294+OKT!E294+NOV!E294+DES!E294</f>
        <v>1174</v>
      </c>
      <c r="G294" s="311">
        <f>JAN!F294+FEB!F294+MAR!F294+APR!F294+MEI!F294+JUN!F294+JUL!F294+AGS!F294+SEPT!F294+OKT!F294+NOV!F294+DES!F294</f>
        <v>453</v>
      </c>
      <c r="H294" s="311">
        <f>JAN!G294+FEB!G294+MAR!G294+APR!G294+MEI!G294+JUN!G294+JUL!G294+AGS!G294+SEPT!G294+OKT!G294+NOV!G294+DES!G294</f>
        <v>1247</v>
      </c>
      <c r="I294" s="311">
        <f>JAN!H294+FEB!H294+MAR!H294+APR!H294+MEI!H294+JUN!H294+JUL!H294+AGS!H294+SEPT!H294+OKT!H294+NOV!H294+DES!H294</f>
        <v>1700</v>
      </c>
      <c r="J294" s="311">
        <f>JAN!I294+FEB!I294+MAR!I294+APR!I294+MEI!I294+JUN!I294+JUL!I294+AGS!I294+SEPT!I294+OKT!I294+NOV!I294+DES!I294</f>
        <v>402</v>
      </c>
      <c r="K294" s="311">
        <f>JAN!J294+FEB!J294+MAR!J294+APR!J294+MEI!J294+JUN!J294+JUL!J294+AGS!J294+SEPT!J294+OKT!J294+NOV!J294+DES!J294</f>
        <v>782</v>
      </c>
      <c r="L294" s="311">
        <f>JAN!K294+FEB!K294+MAR!K294+APR!K294+MEI!K294+JUN!K294+JUL!K294+AGS!K294+SEPT!K294+OKT!K294+NOV!K294+DES!K294</f>
        <v>1184</v>
      </c>
      <c r="M294" s="311">
        <f>JAN!L294+FEB!L294+MAR!L294+APR!L294+MEI!L294+JUN!L294+JUL!L294+AGS!L294+SEPT!L294+OKT!L294+NOV!L294+DES!L294</f>
        <v>27</v>
      </c>
      <c r="N294" s="311">
        <f>JAN!M294+FEB!M294+MAR!M294+APR!M294+MEI!M294+JUN!M294+JUL!M294+AGS!M294+SEPT!M294+OKT!M294+NOV!M294+DES!M294</f>
        <v>27</v>
      </c>
      <c r="O294" s="311"/>
      <c r="P294" s="311">
        <v>27</v>
      </c>
      <c r="Q294" s="311">
        <f>JAN!P294+FEB!P294+MAR!P294+APR!P294+MEI!P294+JUN!P294+JUL!P294+AGS!P294+SEPT!P294+OKT!P294+NOV!P294+DES!P294</f>
        <v>0</v>
      </c>
      <c r="R294" s="332">
        <f>JAN!Q294+FEB!Q294+MAR!Q294+APR!Q294+MEI!Q294+JUN!Q294+JUL!Q294+AGS!Q294+SEPT!Q294+OKT!Q294+NOV!Q294+DES!Q294</f>
        <v>0</v>
      </c>
      <c r="S294" s="336">
        <f t="shared" si="29"/>
        <v>1.4480408858603067</v>
      </c>
      <c r="T294" s="336">
        <f t="shared" si="30"/>
        <v>1</v>
      </c>
      <c r="U294" s="336">
        <f t="shared" si="31"/>
        <v>0</v>
      </c>
      <c r="V294" s="336">
        <f t="shared" si="32"/>
        <v>2.2804054054054054E-2</v>
      </c>
      <c r="W294" s="336">
        <f t="shared" si="33"/>
        <v>7.7651564836433273E-3</v>
      </c>
      <c r="X294" s="343">
        <f t="shared" si="34"/>
        <v>0.17707704819119074</v>
      </c>
      <c r="Y294" s="344" t="str">
        <f t="shared" si="28"/>
        <v>Endemis rendah</v>
      </c>
      <c r="Z294" s="344" t="s">
        <v>600</v>
      </c>
      <c r="AA294" s="348">
        <v>116</v>
      </c>
    </row>
    <row r="295" spans="1:27" ht="30" hidden="1" customHeight="1" x14ac:dyDescent="0.3">
      <c r="A295" s="309">
        <v>294</v>
      </c>
      <c r="B295" s="309">
        <v>7</v>
      </c>
      <c r="C295" s="310" t="s">
        <v>322</v>
      </c>
      <c r="D295" s="310" t="s">
        <v>329</v>
      </c>
      <c r="E295" s="325">
        <f>'REKAP 1 KAB'!E295</f>
        <v>371322</v>
      </c>
      <c r="F295" s="311">
        <f>JAN!E295+FEB!E295+MAR!E295+APR!E295+MEI!E295+JUN!E295+JUL!E295+AGS!E295+SEPT!E295+OKT!E295+NOV!E295+DES!E295</f>
        <v>3852</v>
      </c>
      <c r="G295" s="311">
        <f>JAN!F295+FEB!F295+MAR!F295+APR!F295+MEI!F295+JUN!F295+JUL!F295+AGS!F295+SEPT!F295+OKT!F295+NOV!F295+DES!F295</f>
        <v>1100</v>
      </c>
      <c r="H295" s="311">
        <f>JAN!G295+FEB!G295+MAR!G295+APR!G295+MEI!G295+JUN!G295+JUL!G295+AGS!G295+SEPT!G295+OKT!G295+NOV!G295+DES!G295</f>
        <v>2768</v>
      </c>
      <c r="I295" s="311">
        <f>JAN!H295+FEB!H295+MAR!H295+APR!H295+MEI!H295+JUN!H295+JUL!H295+AGS!H295+SEPT!H295+OKT!H295+NOV!H295+DES!H295</f>
        <v>3868</v>
      </c>
      <c r="J295" s="311">
        <f>JAN!I295+FEB!I295+MAR!I295+APR!I295+MEI!I295+JUN!I295+JUL!I295+AGS!I295+SEPT!I295+OKT!I295+NOV!I295+DES!I295</f>
        <v>1283</v>
      </c>
      <c r="K295" s="311">
        <f>JAN!J295+FEB!J295+MAR!J295+APR!J295+MEI!J295+JUN!J295+JUL!J295+AGS!J295+SEPT!J295+OKT!J295+NOV!J295+DES!J295</f>
        <v>2867</v>
      </c>
      <c r="L295" s="311">
        <f>JAN!K295+FEB!K295+MAR!K295+APR!K295+MEI!K295+JUN!K295+JUL!K295+AGS!K295+SEPT!K295+OKT!K295+NOV!K295+DES!K295</f>
        <v>4150</v>
      </c>
      <c r="M295" s="311">
        <f>JAN!L295+FEB!L295+MAR!L295+APR!L295+MEI!L295+JUN!L295+JUL!L295+AGS!L295+SEPT!L295+OKT!L295+NOV!L295+DES!L295</f>
        <v>20</v>
      </c>
      <c r="N295" s="311">
        <f>JAN!M295+FEB!M295+MAR!M295+APR!M295+MEI!M295+JUN!M295+JUL!M295+AGS!M295+SEPT!M295+OKT!M295+NOV!M295+DES!M295</f>
        <v>20</v>
      </c>
      <c r="O295" s="311"/>
      <c r="P295" s="311">
        <f>JAN!O295+FEB!O295+MAR!O295+APR!O295+MEI!O295+JUN!O295+JUL!O295+AGS!O295+SEPT!O295+OKT!O295+NOV!O295+DES!O295</f>
        <v>0</v>
      </c>
      <c r="Q295" s="311">
        <f>JAN!P295+FEB!P295+MAR!P295+APR!P295+MEI!P295+JUN!P295+JUL!P295+AGS!P295+SEPT!P295+OKT!P295+NOV!P295+DES!P295</f>
        <v>0</v>
      </c>
      <c r="R295" s="332">
        <f>JAN!Q295+FEB!Q295+MAR!Q295+APR!Q295+MEI!Q295+JUN!Q295+JUL!Q295+AGS!Q295+SEPT!Q295+OKT!Q295+NOV!Q295+DES!Q295</f>
        <v>0</v>
      </c>
      <c r="S295" s="336">
        <f t="shared" si="29"/>
        <v>1.0041536863966771</v>
      </c>
      <c r="T295" s="336">
        <f t="shared" si="30"/>
        <v>1</v>
      </c>
      <c r="U295" s="336">
        <f t="shared" si="31"/>
        <v>0</v>
      </c>
      <c r="V295" s="336">
        <f t="shared" si="32"/>
        <v>4.8192771084337354E-3</v>
      </c>
      <c r="W295" s="336">
        <f t="shared" si="33"/>
        <v>1.117628365677229E-2</v>
      </c>
      <c r="X295" s="343">
        <f t="shared" si="34"/>
        <v>5.3861607984444768E-2</v>
      </c>
      <c r="Y295" s="344" t="s">
        <v>598</v>
      </c>
      <c r="Z295" s="360" t="s">
        <v>598</v>
      </c>
      <c r="AA295" s="348">
        <v>20</v>
      </c>
    </row>
    <row r="296" spans="1:27" ht="30" hidden="1" customHeight="1" x14ac:dyDescent="0.3">
      <c r="A296" s="309">
        <v>295</v>
      </c>
      <c r="B296" s="309">
        <v>8</v>
      </c>
      <c r="C296" s="310" t="s">
        <v>322</v>
      </c>
      <c r="D296" s="310" t="s">
        <v>330</v>
      </c>
      <c r="E296" s="325">
        <f>'REKAP 1 KAB'!E296</f>
        <v>117633</v>
      </c>
      <c r="F296" s="311">
        <f>JAN!E296+FEB!E296+MAR!E296+APR!E296+MEI!E296+JUN!E296+JUL!E296+AGS!E296+SEPT!E296+OKT!E296+NOV!E296+DES!E296</f>
        <v>742</v>
      </c>
      <c r="G296" s="311">
        <f>JAN!F296+FEB!F296+MAR!F296+APR!F296+MEI!F296+JUN!F296+JUL!F296+AGS!F296+SEPT!F296+OKT!F296+NOV!F296+DES!F296</f>
        <v>409</v>
      </c>
      <c r="H296" s="311">
        <f>JAN!G296+FEB!G296+MAR!G296+APR!G296+MEI!G296+JUN!G296+JUL!G296+AGS!G296+SEPT!G296+OKT!G296+NOV!G296+DES!G296</f>
        <v>333</v>
      </c>
      <c r="I296" s="311">
        <f>JAN!H296+FEB!H296+MAR!H296+APR!H296+MEI!H296+JUN!H296+JUL!H296+AGS!H296+SEPT!H296+OKT!H296+NOV!H296+DES!H296</f>
        <v>742</v>
      </c>
      <c r="J296" s="311">
        <f>JAN!I296+FEB!I296+MAR!I296+APR!I296+MEI!I296+JUN!I296+JUL!I296+AGS!I296+SEPT!I296+OKT!I296+NOV!I296+DES!I296</f>
        <v>412</v>
      </c>
      <c r="K296" s="311">
        <f>JAN!J296+FEB!J296+MAR!J296+APR!J296+MEI!J296+JUN!J296+JUL!J296+AGS!J296+SEPT!J296+OKT!J296+NOV!J296+DES!J296</f>
        <v>349</v>
      </c>
      <c r="L296" s="311">
        <f>JAN!K296+FEB!K296+MAR!K296+APR!K296+MEI!K296+JUN!K296+JUL!K296+AGS!K296+SEPT!K296+OKT!K296+NOV!K296+DES!K296</f>
        <v>761</v>
      </c>
      <c r="M296" s="311">
        <f>JAN!L296+FEB!L296+MAR!L296+APR!L296+MEI!L296+JUN!L296+JUL!L296+AGS!L296+SEPT!L296+OKT!L296+NOV!L296+DES!L296</f>
        <v>0</v>
      </c>
      <c r="N296" s="311">
        <f>JAN!M296+FEB!M296+MAR!M296+APR!M296+MEI!M296+JUN!M296+JUL!M296+AGS!M296+SEPT!M296+OKT!M296+NOV!M296+DES!M296</f>
        <v>0</v>
      </c>
      <c r="O296" s="311"/>
      <c r="P296" s="311">
        <f>JAN!O296+FEB!O296+MAR!O296+APR!O296+MEI!O296+JUN!O296+JUL!O296+AGS!O296+SEPT!O296+OKT!O296+NOV!O296+DES!O296</f>
        <v>0</v>
      </c>
      <c r="Q296" s="311">
        <f>JAN!P296+FEB!P296+MAR!P296+APR!P296+MEI!P296+JUN!P296+JUL!P296+AGS!P296+SEPT!P296+OKT!P296+NOV!P296+DES!P296</f>
        <v>0</v>
      </c>
      <c r="R296" s="332">
        <f>JAN!Q296+FEB!Q296+MAR!Q296+APR!Q296+MEI!Q296+JUN!Q296+JUL!Q296+AGS!Q296+SEPT!Q296+OKT!Q296+NOV!Q296+DES!Q296</f>
        <v>0</v>
      </c>
      <c r="S296" s="336">
        <f t="shared" si="29"/>
        <v>1</v>
      </c>
      <c r="T296" s="336" t="e">
        <f t="shared" si="30"/>
        <v>#DIV/0!</v>
      </c>
      <c r="U296" s="336" t="e">
        <f t="shared" si="31"/>
        <v>#DIV/0!</v>
      </c>
      <c r="V296" s="336">
        <f t="shared" si="32"/>
        <v>0</v>
      </c>
      <c r="W296" s="336">
        <f t="shared" si="33"/>
        <v>6.4692730781328372E-3</v>
      </c>
      <c r="X296" s="343">
        <f t="shared" si="34"/>
        <v>0</v>
      </c>
      <c r="Y296" s="344" t="str">
        <f t="shared" si="28"/>
        <v>Endemis rendah</v>
      </c>
      <c r="Z296" s="344" t="s">
        <v>600</v>
      </c>
      <c r="AA296" s="348">
        <v>24</v>
      </c>
    </row>
    <row r="297" spans="1:27" ht="30" hidden="1" customHeight="1" x14ac:dyDescent="0.3">
      <c r="A297" s="309">
        <v>296</v>
      </c>
      <c r="B297" s="309">
        <v>9</v>
      </c>
      <c r="C297" s="310" t="s">
        <v>322</v>
      </c>
      <c r="D297" s="310" t="s">
        <v>331</v>
      </c>
      <c r="E297" s="325">
        <f>'REKAP 1 KAB'!E297</f>
        <v>233409</v>
      </c>
      <c r="F297" s="311">
        <f>JAN!E297+FEB!E297+MAR!E297+APR!E297+MEI!E297+JUN!E297+JUL!E297+AGS!E297+SEPT!E297+OKT!E297+NOV!E297+DES!E297</f>
        <v>2141</v>
      </c>
      <c r="G297" s="311">
        <f>JAN!F297+FEB!F297+MAR!F297+APR!F297+MEI!F297+JUN!F297+JUL!F297+AGS!F297+SEPT!F297+OKT!F297+NOV!F297+DES!F297</f>
        <v>1519</v>
      </c>
      <c r="H297" s="311">
        <f>JAN!G297+FEB!G297+MAR!G297+APR!G297+MEI!G297+JUN!G297+JUL!G297+AGS!G297+SEPT!G297+OKT!G297+NOV!G297+DES!G297</f>
        <v>1105</v>
      </c>
      <c r="I297" s="311">
        <f>JAN!H297+FEB!H297+MAR!H297+APR!H297+MEI!H297+JUN!H297+JUL!H297+AGS!H297+SEPT!H297+OKT!H297+NOV!H297+DES!H297</f>
        <v>2624</v>
      </c>
      <c r="J297" s="311">
        <f>JAN!I297+FEB!I297+MAR!I297+APR!I297+MEI!I297+JUN!I297+JUL!I297+AGS!I297+SEPT!I297+OKT!I297+NOV!I297+DES!I297</f>
        <v>1201</v>
      </c>
      <c r="K297" s="311">
        <f>JAN!J297+FEB!J297+MAR!J297+APR!J297+MEI!J297+JUN!J297+JUL!J297+AGS!J297+SEPT!J297+OKT!J297+NOV!J297+DES!J297</f>
        <v>952</v>
      </c>
      <c r="L297" s="311">
        <f>JAN!K297+FEB!K297+MAR!K297+APR!K297+MEI!K297+JUN!K297+JUL!K297+AGS!K297+SEPT!K297+OKT!K297+NOV!K297+DES!K297</f>
        <v>2153</v>
      </c>
      <c r="M297" s="311">
        <f>JAN!L297+FEB!L297+MAR!L297+APR!L297+MEI!L297+JUN!L297+JUL!L297+AGS!L297+SEPT!L297+OKT!L297+NOV!L297+DES!L297</f>
        <v>3</v>
      </c>
      <c r="N297" s="311">
        <f>JAN!M297+FEB!M297+MAR!M297+APR!M297+MEI!M297+JUN!M297+JUL!M297+AGS!M297+SEPT!M297+OKT!M297+NOV!M297+DES!M297</f>
        <v>0</v>
      </c>
      <c r="O297" s="311"/>
      <c r="P297" s="311">
        <f>JAN!O297+FEB!O297+MAR!O297+APR!O297+MEI!O297+JUN!O297+JUL!O297+AGS!O297+SEPT!O297+OKT!O297+NOV!O297+DES!O297</f>
        <v>0</v>
      </c>
      <c r="Q297" s="311">
        <v>3</v>
      </c>
      <c r="R297" s="332">
        <f>JAN!Q297+FEB!Q297+MAR!Q297+APR!Q297+MEI!Q297+JUN!Q297+JUL!Q297+AGS!Q297+SEPT!Q297+OKT!Q297+NOV!Q297+DES!Q297</f>
        <v>0</v>
      </c>
      <c r="S297" s="336">
        <f t="shared" si="29"/>
        <v>1.2255955161139653</v>
      </c>
      <c r="T297" s="336">
        <f t="shared" si="30"/>
        <v>0</v>
      </c>
      <c r="U297" s="336">
        <f t="shared" si="31"/>
        <v>0</v>
      </c>
      <c r="V297" s="336">
        <f t="shared" si="32"/>
        <v>1.3934045517882026E-3</v>
      </c>
      <c r="W297" s="336">
        <f t="shared" si="33"/>
        <v>9.2241515965536883E-3</v>
      </c>
      <c r="X297" s="343">
        <f t="shared" si="34"/>
        <v>1.2852974821022324E-2</v>
      </c>
      <c r="Y297" s="344" t="str">
        <f t="shared" si="28"/>
        <v>Endemis rendah</v>
      </c>
      <c r="Z297" s="344" t="s">
        <v>600</v>
      </c>
      <c r="AA297" s="348">
        <v>9</v>
      </c>
    </row>
    <row r="298" spans="1:27" ht="30" hidden="1" customHeight="1" x14ac:dyDescent="0.3">
      <c r="A298" s="309">
        <v>297</v>
      </c>
      <c r="B298" s="309">
        <v>10</v>
      </c>
      <c r="C298" s="310" t="s">
        <v>322</v>
      </c>
      <c r="D298" s="310" t="s">
        <v>332</v>
      </c>
      <c r="E298" s="325">
        <f>'REKAP 1 KAB'!E298</f>
        <v>158790</v>
      </c>
      <c r="F298" s="311">
        <f>JAN!E298+FEB!E298+MAR!E298+APR!E298+MEI!E298+JUN!E298+JUL!E298+AGS!E298+SEPT!E298+OKT!E298+NOV!E298+DES!E298</f>
        <v>996</v>
      </c>
      <c r="G298" s="311">
        <f>JAN!F298+FEB!F298+MAR!F298+APR!F298+MEI!F298+JUN!F298+JUL!F298+AGS!F298+SEPT!F298+OKT!F298+NOV!F298+DES!F298</f>
        <v>527</v>
      </c>
      <c r="H298" s="311">
        <f>JAN!G298+FEB!G298+MAR!G298+APR!G298+MEI!G298+JUN!G298+JUL!G298+AGS!G298+SEPT!G298+OKT!G298+NOV!G298+DES!G298</f>
        <v>469</v>
      </c>
      <c r="I298" s="311">
        <f>JAN!H298+FEB!H298+MAR!H298+APR!H298+MEI!H298+JUN!H298+JUL!H298+AGS!H298+SEPT!H298+OKT!H298+NOV!H298+DES!H298</f>
        <v>996</v>
      </c>
      <c r="J298" s="311">
        <f>JAN!I298+FEB!I298+MAR!I298+APR!I298+MEI!I298+JUN!I298+JUL!I298+AGS!I298+SEPT!I298+OKT!I298+NOV!I298+DES!I298</f>
        <v>481</v>
      </c>
      <c r="K298" s="311">
        <f>JAN!J298+FEB!J298+MAR!J298+APR!J298+MEI!J298+JUN!J298+JUL!J298+AGS!J298+SEPT!J298+OKT!J298+NOV!J298+DES!J298</f>
        <v>527</v>
      </c>
      <c r="L298" s="311">
        <f>JAN!K298+FEB!K298+MAR!K298+APR!K298+MEI!K298+JUN!K298+JUL!K298+AGS!K298+SEPT!K298+OKT!K298+NOV!K298+DES!K298</f>
        <v>1008</v>
      </c>
      <c r="M298" s="311">
        <f>JAN!L298+FEB!L298+MAR!L298+APR!L298+MEI!L298+JUN!L298+JUL!L298+AGS!L298+SEPT!L298+OKT!L298+NOV!L298+DES!L298</f>
        <v>0</v>
      </c>
      <c r="N298" s="311">
        <f>JAN!M298+FEB!M298+MAR!M298+APR!M298+MEI!M298+JUN!M298+JUL!M298+AGS!M298+SEPT!M298+OKT!M298+NOV!M298+DES!M298</f>
        <v>0</v>
      </c>
      <c r="O298" s="311"/>
      <c r="P298" s="311">
        <f>JAN!O298+FEB!O298+MAR!O298+APR!O298+MEI!O298+JUN!O298+JUL!O298+AGS!O298+SEPT!O298+OKT!O298+NOV!O298+DES!O298</f>
        <v>0</v>
      </c>
      <c r="Q298" s="311">
        <f>JAN!P298+FEB!P298+MAR!P298+APR!P298+MEI!P298+JUN!P298+JUL!P298+AGS!P298+SEPT!P298+OKT!P298+NOV!P298+DES!P298</f>
        <v>0</v>
      </c>
      <c r="R298" s="332">
        <f>JAN!Q298+FEB!Q298+MAR!Q298+APR!Q298+MEI!Q298+JUN!Q298+JUL!Q298+AGS!Q298+SEPT!Q298+OKT!Q298+NOV!Q298+DES!Q298</f>
        <v>0</v>
      </c>
      <c r="S298" s="336">
        <f t="shared" si="29"/>
        <v>1</v>
      </c>
      <c r="T298" s="336" t="e">
        <f t="shared" si="30"/>
        <v>#DIV/0!</v>
      </c>
      <c r="U298" s="336" t="e">
        <f t="shared" si="31"/>
        <v>#DIV/0!</v>
      </c>
      <c r="V298" s="336">
        <f t="shared" si="32"/>
        <v>0</v>
      </c>
      <c r="W298" s="336">
        <f t="shared" si="33"/>
        <v>6.3480068014358584E-3</v>
      </c>
      <c r="X298" s="343">
        <f t="shared" si="34"/>
        <v>0</v>
      </c>
      <c r="Y298" s="344" t="s">
        <v>598</v>
      </c>
      <c r="Z298" s="360" t="s">
        <v>598</v>
      </c>
      <c r="AA298" s="348">
        <v>0</v>
      </c>
    </row>
    <row r="299" spans="1:27" ht="30" hidden="1" customHeight="1" x14ac:dyDescent="0.3">
      <c r="A299" s="309">
        <v>298</v>
      </c>
      <c r="B299" s="309">
        <v>11</v>
      </c>
      <c r="C299" s="310" t="s">
        <v>322</v>
      </c>
      <c r="D299" s="310" t="s">
        <v>333</v>
      </c>
      <c r="E299" s="325">
        <f>'REKAP 1 KAB'!E299</f>
        <v>237011</v>
      </c>
      <c r="F299" s="311">
        <f>JAN!E299+FEB!E299+MAR!E299+APR!E299+MEI!E299+JUN!E299+JUL!E299+AGS!E299+SEPT!E299+OKT!E299+NOV!E299+DES!E299</f>
        <v>463</v>
      </c>
      <c r="G299" s="311">
        <f>JAN!F299+FEB!F299+MAR!F299+APR!F299+MEI!F299+JUN!F299+JUL!F299+AGS!F299+SEPT!F299+OKT!F299+NOV!F299+DES!F299</f>
        <v>226</v>
      </c>
      <c r="H299" s="311">
        <f>JAN!G299+FEB!G299+MAR!G299+APR!G299+MEI!G299+JUN!G299+JUL!G299+AGS!G299+SEPT!G299+OKT!G299+NOV!G299+DES!G299</f>
        <v>237</v>
      </c>
      <c r="I299" s="311">
        <f>JAN!H299+FEB!H299+MAR!H299+APR!H299+MEI!H299+JUN!H299+JUL!H299+AGS!H299+SEPT!H299+OKT!H299+NOV!H299+DES!H299</f>
        <v>463</v>
      </c>
      <c r="J299" s="311">
        <f>JAN!I299+FEB!I299+MAR!I299+APR!I299+MEI!I299+JUN!I299+JUL!I299+AGS!I299+SEPT!I299+OKT!I299+NOV!I299+DES!I299</f>
        <v>227</v>
      </c>
      <c r="K299" s="311">
        <f>JAN!J299+FEB!J299+MAR!J299+APR!J299+MEI!J299+JUN!J299+JUL!J299+AGS!J299+SEPT!J299+OKT!J299+NOV!J299+DES!J299</f>
        <v>237</v>
      </c>
      <c r="L299" s="311">
        <f>JAN!K299+FEB!K299+MAR!K299+APR!K299+MEI!K299+JUN!K299+JUL!K299+AGS!K299+SEPT!K299+OKT!K299+NOV!K299+DES!K299</f>
        <v>464</v>
      </c>
      <c r="M299" s="311">
        <f>JAN!L299+FEB!L299+MAR!L299+APR!L299+MEI!L299+JUN!L299+JUL!L299+AGS!L299+SEPT!L299+OKT!L299+NOV!L299+DES!L299</f>
        <v>10</v>
      </c>
      <c r="N299" s="311">
        <f>JAN!M299+FEB!M299+MAR!M299+APR!M299+MEI!M299+JUN!M299+JUL!M299+AGS!M299+SEPT!M299+OKT!M299+NOV!M299+DES!M299</f>
        <v>10</v>
      </c>
      <c r="O299" s="311"/>
      <c r="P299" s="311">
        <f>JAN!O299+FEB!O299+MAR!O299+APR!O299+MEI!O299+JUN!O299+JUL!O299+AGS!O299+SEPT!O299+OKT!O299+NOV!O299+DES!O299</f>
        <v>0</v>
      </c>
      <c r="Q299" s="311">
        <f>JAN!P299+FEB!P299+MAR!P299+APR!P299+MEI!P299+JUN!P299+JUL!P299+AGS!P299+SEPT!P299+OKT!P299+NOV!P299+DES!P299</f>
        <v>0</v>
      </c>
      <c r="R299" s="332">
        <f>JAN!Q299+FEB!Q299+MAR!Q299+APR!Q299+MEI!Q299+JUN!Q299+JUL!Q299+AGS!Q299+SEPT!Q299+OKT!Q299+NOV!Q299+DES!Q299</f>
        <v>0</v>
      </c>
      <c r="S299" s="336">
        <f t="shared" si="29"/>
        <v>1</v>
      </c>
      <c r="T299" s="336">
        <f t="shared" si="30"/>
        <v>1</v>
      </c>
      <c r="U299" s="336">
        <f t="shared" si="31"/>
        <v>0</v>
      </c>
      <c r="V299" s="336">
        <f t="shared" si="32"/>
        <v>2.1551724137931036E-2</v>
      </c>
      <c r="W299" s="336">
        <f t="shared" si="33"/>
        <v>1.9577150427617282E-3</v>
      </c>
      <c r="X299" s="343">
        <f t="shared" si="34"/>
        <v>4.2192134542278631E-2</v>
      </c>
      <c r="Y299" s="344" t="s">
        <v>598</v>
      </c>
      <c r="Z299" s="360" t="s">
        <v>598</v>
      </c>
      <c r="AA299" s="348">
        <v>2</v>
      </c>
    </row>
    <row r="300" spans="1:27" ht="30" hidden="1" customHeight="1" x14ac:dyDescent="0.3">
      <c r="A300" s="309">
        <v>299</v>
      </c>
      <c r="B300" s="309">
        <v>12</v>
      </c>
      <c r="C300" s="310" t="s">
        <v>322</v>
      </c>
      <c r="D300" s="310" t="s">
        <v>334</v>
      </c>
      <c r="E300" s="325">
        <f>'REKAP 1 KAB'!E300</f>
        <v>73697</v>
      </c>
      <c r="F300" s="311">
        <f>JAN!E300+FEB!E300+MAR!E300+APR!E300+MEI!E300+JUN!E300+JUL!E300+AGS!E300+SEPT!E300+OKT!E300+NOV!E300+DES!E300</f>
        <v>434</v>
      </c>
      <c r="G300" s="311">
        <f>JAN!F300+FEB!F300+MAR!F300+APR!F300+MEI!F300+JUN!F300+JUL!F300+AGS!F300+SEPT!F300+OKT!F300+NOV!F300+DES!F300</f>
        <v>185</v>
      </c>
      <c r="H300" s="311">
        <f>JAN!G300+FEB!G300+MAR!G300+APR!G300+MEI!G300+JUN!G300+JUL!G300+AGS!G300+SEPT!G300+OKT!G300+NOV!G300+DES!G300</f>
        <v>284</v>
      </c>
      <c r="I300" s="311">
        <f>JAN!H300+FEB!H300+MAR!H300+APR!H300+MEI!H300+JUN!H300+JUL!H300+AGS!H300+SEPT!H300+OKT!H300+NOV!H300+DES!H300</f>
        <v>469</v>
      </c>
      <c r="J300" s="311">
        <f>JAN!I300+FEB!I300+MAR!I300+APR!I300+MEI!I300+JUN!I300+JUL!I300+AGS!I300+SEPT!I300+OKT!I300+NOV!I300+DES!I300</f>
        <v>190</v>
      </c>
      <c r="K300" s="311">
        <f>JAN!J300+FEB!J300+MAR!J300+APR!J300+MEI!J300+JUN!J300+JUL!J300+AGS!J300+SEPT!J300+OKT!J300+NOV!J300+DES!J300</f>
        <v>249</v>
      </c>
      <c r="L300" s="311">
        <f>JAN!K300+FEB!K300+MAR!K300+APR!K300+MEI!K300+JUN!K300+JUL!K300+AGS!K300+SEPT!K300+OKT!K300+NOV!K300+DES!K300</f>
        <v>439</v>
      </c>
      <c r="M300" s="311">
        <f>JAN!L300+FEB!L300+MAR!L300+APR!L300+MEI!L300+JUN!L300+JUL!L300+AGS!L300+SEPT!L300+OKT!L300+NOV!L300+DES!L300</f>
        <v>3</v>
      </c>
      <c r="N300" s="311">
        <f>JAN!M300+FEB!M300+MAR!M300+APR!M300+MEI!M300+JUN!M300+JUL!M300+AGS!M300+SEPT!M300+OKT!M300+NOV!M300+DES!M300</f>
        <v>3</v>
      </c>
      <c r="O300" s="311"/>
      <c r="P300" s="311">
        <f>JAN!O300+FEB!O300+MAR!O300+APR!O300+MEI!O300+JUN!O300+JUL!O300+AGS!O300+SEPT!O300+OKT!O300+NOV!O300+DES!O300</f>
        <v>0</v>
      </c>
      <c r="Q300" s="311">
        <v>3</v>
      </c>
      <c r="R300" s="332">
        <f>JAN!Q300+FEB!Q300+MAR!Q300+APR!Q300+MEI!Q300+JUN!Q300+JUL!Q300+AGS!Q300+SEPT!Q300+OKT!Q300+NOV!Q300+DES!Q300</f>
        <v>0</v>
      </c>
      <c r="S300" s="336">
        <f t="shared" si="29"/>
        <v>1.0806451612903225</v>
      </c>
      <c r="T300" s="336">
        <f t="shared" si="30"/>
        <v>1</v>
      </c>
      <c r="U300" s="336">
        <f t="shared" si="31"/>
        <v>0</v>
      </c>
      <c r="V300" s="336">
        <f t="shared" si="32"/>
        <v>6.8337129840546698E-3</v>
      </c>
      <c r="W300" s="336">
        <f t="shared" si="33"/>
        <v>5.9568232085430882E-3</v>
      </c>
      <c r="X300" s="343">
        <f t="shared" si="34"/>
        <v>4.0707220103939103E-2</v>
      </c>
      <c r="Y300" s="344" t="str">
        <f t="shared" si="28"/>
        <v>Endemis rendah</v>
      </c>
      <c r="Z300" s="344" t="s">
        <v>600</v>
      </c>
      <c r="AA300" s="348">
        <v>3</v>
      </c>
    </row>
    <row r="301" spans="1:27" ht="30" hidden="1" customHeight="1" x14ac:dyDescent="0.3">
      <c r="A301" s="309">
        <v>300</v>
      </c>
      <c r="B301" s="309">
        <v>13</v>
      </c>
      <c r="C301" s="310" t="s">
        <v>322</v>
      </c>
      <c r="D301" s="310" t="s">
        <v>335</v>
      </c>
      <c r="E301" s="325">
        <f>'REKAP 1 KAB'!E301</f>
        <v>125624</v>
      </c>
      <c r="F301" s="311">
        <f>JAN!E301+FEB!E301+MAR!E301+APR!E301+MEI!E301+JUN!E301+JUL!E301+AGS!E301+SEPT!E301+OKT!E301+NOV!E301+DES!E301</f>
        <v>830</v>
      </c>
      <c r="G301" s="311">
        <f>JAN!F301+FEB!F301+MAR!F301+APR!F301+MEI!F301+JUN!F301+JUL!F301+AGS!F301+SEPT!F301+OKT!F301+NOV!F301+DES!F301</f>
        <v>57</v>
      </c>
      <c r="H301" s="311">
        <f>JAN!G301+FEB!G301+MAR!G301+APR!G301+MEI!G301+JUN!G301+JUL!G301+AGS!G301+SEPT!G301+OKT!G301+NOV!G301+DES!G301</f>
        <v>773</v>
      </c>
      <c r="I301" s="311">
        <f>JAN!H301+FEB!H301+MAR!H301+APR!H301+MEI!H301+JUN!H301+JUL!H301+AGS!H301+SEPT!H301+OKT!H301+NOV!H301+DES!H301</f>
        <v>830</v>
      </c>
      <c r="J301" s="311">
        <f>JAN!I301+FEB!I301+MAR!I301+APR!I301+MEI!I301+JUN!I301+JUL!I301+AGS!I301+SEPT!I301+OKT!I301+NOV!I301+DES!I301</f>
        <v>168</v>
      </c>
      <c r="K301" s="311">
        <f>JAN!J301+FEB!J301+MAR!J301+APR!J301+MEI!J301+JUN!J301+JUL!J301+AGS!J301+SEPT!J301+OKT!J301+NOV!J301+DES!J301</f>
        <v>778</v>
      </c>
      <c r="L301" s="311">
        <f>JAN!K301+FEB!K301+MAR!K301+APR!K301+MEI!K301+JUN!K301+JUL!K301+AGS!K301+SEPT!K301+OKT!K301+NOV!K301+DES!K301</f>
        <v>946</v>
      </c>
      <c r="M301" s="311">
        <f>JAN!L301+FEB!L301+MAR!L301+APR!L301+MEI!L301+JUN!L301+JUL!L301+AGS!L301+SEPT!L301+OKT!L301+NOV!L301+DES!L301</f>
        <v>18</v>
      </c>
      <c r="N301" s="311">
        <f>JAN!M301+FEB!M301+MAR!M301+APR!M301+MEI!M301+JUN!M301+JUL!M301+AGS!M301+SEPT!M301+OKT!M301+NOV!M301+DES!M301</f>
        <v>12</v>
      </c>
      <c r="O301" s="311"/>
      <c r="P301" s="311">
        <v>18</v>
      </c>
      <c r="Q301" s="311">
        <f>JAN!P301+FEB!P301+MAR!P301+APR!P301+MEI!P301+JUN!P301+JUL!P301+AGS!P301+SEPT!P301+OKT!P301+NOV!P301+DES!P301</f>
        <v>0</v>
      </c>
      <c r="R301" s="332">
        <f>JAN!Q301+FEB!Q301+MAR!Q301+APR!Q301+MEI!Q301+JUN!Q301+JUL!Q301+AGS!Q301+SEPT!Q301+OKT!Q301+NOV!Q301+DES!Q301</f>
        <v>0</v>
      </c>
      <c r="S301" s="336">
        <f t="shared" si="29"/>
        <v>1</v>
      </c>
      <c r="T301" s="336">
        <f t="shared" si="30"/>
        <v>0.66666666666666663</v>
      </c>
      <c r="U301" s="336">
        <f t="shared" si="31"/>
        <v>0</v>
      </c>
      <c r="V301" s="336">
        <f t="shared" si="32"/>
        <v>1.9027484143763214E-2</v>
      </c>
      <c r="W301" s="336">
        <f t="shared" si="33"/>
        <v>7.5304082022543467E-3</v>
      </c>
      <c r="X301" s="343">
        <f t="shared" si="34"/>
        <v>0.14328472266445902</v>
      </c>
      <c r="Y301" s="344" t="str">
        <f t="shared" si="28"/>
        <v>Endemis rendah</v>
      </c>
      <c r="Z301" s="344" t="s">
        <v>600</v>
      </c>
      <c r="AA301" s="348">
        <v>74</v>
      </c>
    </row>
    <row r="302" spans="1:27" ht="30" hidden="1" customHeight="1" x14ac:dyDescent="0.3">
      <c r="A302" s="306">
        <v>301</v>
      </c>
      <c r="B302" s="306">
        <v>1</v>
      </c>
      <c r="C302" s="307" t="s">
        <v>336</v>
      </c>
      <c r="D302" s="307" t="s">
        <v>337</v>
      </c>
      <c r="E302" s="325">
        <f>'REKAP 1 KAB'!E302</f>
        <v>186612</v>
      </c>
      <c r="F302" s="303">
        <f>JAN!E302+FEB!E302+MAR!E302+APR!E302+MEI!E302+JUN!E302+JUL!E302+AGS!E302+SEPT!E302+OKT!E302+NOV!E302+DES!E302</f>
        <v>57</v>
      </c>
      <c r="G302" s="303">
        <f>JAN!F302+FEB!F302+MAR!F302+APR!F302+MEI!F302+JUN!F302+JUL!F302+AGS!F302+SEPT!F302+OKT!F302+NOV!F302+DES!F302</f>
        <v>42</v>
      </c>
      <c r="H302" s="303">
        <f>JAN!G302+FEB!G302+MAR!G302+APR!G302+MEI!G302+JUN!G302+JUL!G302+AGS!G302+SEPT!G302+OKT!G302+NOV!G302+DES!G302</f>
        <v>15</v>
      </c>
      <c r="I302" s="303">
        <f>JAN!H302+FEB!H302+MAR!H302+APR!H302+MEI!H302+JUN!H302+JUL!H302+AGS!H302+SEPT!H302+OKT!H302+NOV!H302+DES!H302</f>
        <v>57</v>
      </c>
      <c r="J302" s="303">
        <f>JAN!I302+FEB!I302+MAR!I302+APR!I302+MEI!I302+JUN!I302+JUL!I302+AGS!I302+SEPT!I302+OKT!I302+NOV!I302+DES!I302</f>
        <v>42</v>
      </c>
      <c r="K302" s="303">
        <f>JAN!J302+FEB!J302+MAR!J302+APR!J302+MEI!J302+JUN!J302+JUL!J302+AGS!J302+SEPT!J302+OKT!J302+NOV!J302+DES!J302</f>
        <v>15</v>
      </c>
      <c r="L302" s="303">
        <f>JAN!K302+FEB!K302+MAR!K302+APR!K302+MEI!K302+JUN!K302+JUL!K302+AGS!K302+SEPT!K302+OKT!K302+NOV!K302+DES!K302</f>
        <v>57</v>
      </c>
      <c r="M302" s="303">
        <f>JAN!L302+FEB!L302+MAR!L302+APR!L302+MEI!L302+JUN!L302+JUL!L302+AGS!L302+SEPT!L302+OKT!L302+NOV!L302+DES!L302</f>
        <v>24</v>
      </c>
      <c r="N302" s="303">
        <f>JAN!M302+FEB!M302+MAR!M302+APR!M302+MEI!M302+JUN!M302+JUL!M302+AGS!M302+SEPT!M302+OKT!M302+NOV!M302+DES!M302</f>
        <v>24</v>
      </c>
      <c r="O302" s="303">
        <f>JAN!N302+FEB!N302+MAR!N302+APR!N302+MEI!N302+JUN!N302+JUL!N302+AGS!N302+SEPT!N302+OKT!N302+NOV!N302+DES!N302</f>
        <v>19</v>
      </c>
      <c r="P302" s="303">
        <f>JAN!O302+FEB!O302+MAR!O302+APR!O302+MEI!O302+JUN!O302+JUL!O302+AGS!O302+SEPT!O302+OKT!O302+NOV!O302+DES!O302</f>
        <v>0</v>
      </c>
      <c r="Q302" s="303">
        <f>JAN!P302+FEB!P302+MAR!P302+APR!P302+MEI!P302+JUN!P302+JUL!P302+AGS!P302+SEPT!P302+OKT!P302+NOV!P302+DES!P302</f>
        <v>24</v>
      </c>
      <c r="R302" s="331">
        <f>JAN!Q302+FEB!Q302+MAR!Q302+APR!Q302+MEI!Q302+JUN!Q302+JUL!Q302+AGS!Q302+SEPT!Q302+OKT!Q302+NOV!Q302+DES!Q302</f>
        <v>0</v>
      </c>
      <c r="S302" s="336">
        <f t="shared" si="29"/>
        <v>1</v>
      </c>
      <c r="T302" s="336">
        <f t="shared" si="30"/>
        <v>1</v>
      </c>
      <c r="U302" s="336">
        <f t="shared" si="31"/>
        <v>0.79166666666666663</v>
      </c>
      <c r="V302" s="336">
        <f t="shared" si="32"/>
        <v>0.42105263157894735</v>
      </c>
      <c r="W302" s="336">
        <f t="shared" si="33"/>
        <v>3.0544659507427178E-4</v>
      </c>
      <c r="X302" s="343">
        <f t="shared" si="34"/>
        <v>0.12860909266285125</v>
      </c>
      <c r="Y302" s="344" t="s">
        <v>598</v>
      </c>
      <c r="Z302" s="360" t="s">
        <v>598</v>
      </c>
      <c r="AA302" s="348">
        <v>22</v>
      </c>
    </row>
    <row r="303" spans="1:27" ht="30" hidden="1" customHeight="1" x14ac:dyDescent="0.3">
      <c r="A303" s="306">
        <v>302</v>
      </c>
      <c r="B303" s="306">
        <v>2</v>
      </c>
      <c r="C303" s="307" t="s">
        <v>336</v>
      </c>
      <c r="D303" s="307" t="s">
        <v>338</v>
      </c>
      <c r="E303" s="325">
        <f>'REKAP 1 KAB'!E303</f>
        <v>173623</v>
      </c>
      <c r="F303" s="303">
        <f>JAN!E303+FEB!E303+MAR!E303+APR!E303+MEI!E303+JUN!E303+JUL!E303+AGS!E303+SEPT!E303+OKT!E303+NOV!E303+DES!E303</f>
        <v>162</v>
      </c>
      <c r="G303" s="303">
        <f>JAN!F303+FEB!F303+MAR!F303+APR!F303+MEI!F303+JUN!F303+JUL!F303+AGS!F303+SEPT!F303+OKT!F303+NOV!F303+DES!F303</f>
        <v>36</v>
      </c>
      <c r="H303" s="303">
        <f>JAN!G303+FEB!G303+MAR!G303+APR!G303+MEI!G303+JUN!G303+JUL!G303+AGS!G303+SEPT!G303+OKT!G303+NOV!G303+DES!G303</f>
        <v>126</v>
      </c>
      <c r="I303" s="303">
        <f>JAN!H303+FEB!H303+MAR!H303+APR!H303+MEI!H303+JUN!H303+JUL!H303+AGS!H303+SEPT!H303+OKT!H303+NOV!H303+DES!H303</f>
        <v>162</v>
      </c>
      <c r="J303" s="303">
        <f>JAN!I303+FEB!I303+MAR!I303+APR!I303+MEI!I303+JUN!I303+JUL!I303+AGS!I303+SEPT!I303+OKT!I303+NOV!I303+DES!I303</f>
        <v>36</v>
      </c>
      <c r="K303" s="303">
        <f>JAN!J303+FEB!J303+MAR!J303+APR!J303+MEI!J303+JUN!J303+JUL!J303+AGS!J303+SEPT!J303+OKT!J303+NOV!J303+DES!J303</f>
        <v>126</v>
      </c>
      <c r="L303" s="303">
        <f>JAN!K303+FEB!K303+MAR!K303+APR!K303+MEI!K303+JUN!K303+JUL!K303+AGS!K303+SEPT!K303+OKT!K303+NOV!K303+DES!K303</f>
        <v>162</v>
      </c>
      <c r="M303" s="303">
        <f>JAN!L303+FEB!L303+MAR!L303+APR!L303+MEI!L303+JUN!L303+JUL!L303+AGS!L303+SEPT!L303+OKT!L303+NOV!L303+DES!L303</f>
        <v>15</v>
      </c>
      <c r="N303" s="303">
        <f>JAN!M303+FEB!M303+MAR!M303+APR!M303+MEI!M303+JUN!M303+JUL!M303+AGS!M303+SEPT!M303+OKT!M303+NOV!M303+DES!M303</f>
        <v>15</v>
      </c>
      <c r="O303" s="303">
        <f>JAN!N303+FEB!N303+MAR!N303+APR!N303+MEI!N303+JUN!N303+JUL!N303+AGS!N303+SEPT!N303+OKT!N303+NOV!N303+DES!N303</f>
        <v>6</v>
      </c>
      <c r="P303" s="303">
        <f>JAN!O303+FEB!O303+MAR!O303+APR!O303+MEI!O303+JUN!O303+JUL!O303+AGS!O303+SEPT!O303+OKT!O303+NOV!O303+DES!O303</f>
        <v>0</v>
      </c>
      <c r="Q303" s="303">
        <f>JAN!P303+FEB!P303+MAR!P303+APR!P303+MEI!P303+JUN!P303+JUL!P303+AGS!P303+SEPT!P303+OKT!P303+NOV!P303+DES!P303</f>
        <v>15</v>
      </c>
      <c r="R303" s="331">
        <f>JAN!Q303+FEB!Q303+MAR!Q303+APR!Q303+MEI!Q303+JUN!Q303+JUL!Q303+AGS!Q303+SEPT!Q303+OKT!Q303+NOV!Q303+DES!Q303</f>
        <v>0</v>
      </c>
      <c r="S303" s="336">
        <f t="shared" si="29"/>
        <v>1</v>
      </c>
      <c r="T303" s="336">
        <f t="shared" si="30"/>
        <v>1</v>
      </c>
      <c r="U303" s="336">
        <f t="shared" si="31"/>
        <v>0.4</v>
      </c>
      <c r="V303" s="336">
        <f t="shared" si="32"/>
        <v>9.2592592592592587E-2</v>
      </c>
      <c r="W303" s="336">
        <f t="shared" si="33"/>
        <v>9.3305610431797627E-4</v>
      </c>
      <c r="X303" s="343">
        <f t="shared" si="34"/>
        <v>8.6394083733145957E-2</v>
      </c>
      <c r="Y303" s="344" t="s">
        <v>598</v>
      </c>
      <c r="Z303" s="360" t="s">
        <v>598</v>
      </c>
      <c r="AA303" s="348">
        <v>17</v>
      </c>
    </row>
    <row r="304" spans="1:27" ht="30" hidden="1" customHeight="1" x14ac:dyDescent="0.3">
      <c r="A304" s="306">
        <v>303</v>
      </c>
      <c r="B304" s="306">
        <v>3</v>
      </c>
      <c r="C304" s="307" t="s">
        <v>336</v>
      </c>
      <c r="D304" s="307" t="s">
        <v>339</v>
      </c>
      <c r="E304" s="325">
        <f>'REKAP 1 KAB'!E304</f>
        <v>754894</v>
      </c>
      <c r="F304" s="303">
        <f>JAN!E304+FEB!E304+MAR!E304+APR!E304+MEI!E304+JUN!E304+JUL!E304+AGS!E304+SEPT!E304+OKT!E304+NOV!E304+DES!E304</f>
        <v>422</v>
      </c>
      <c r="G304" s="303">
        <f>JAN!F304+FEB!F304+MAR!F304+APR!F304+MEI!F304+JUN!F304+JUL!F304+AGS!F304+SEPT!F304+OKT!F304+NOV!F304+DES!F304</f>
        <v>195</v>
      </c>
      <c r="H304" s="303">
        <f>JAN!G304+FEB!G304+MAR!G304+APR!G304+MEI!G304+JUN!G304+JUL!G304+AGS!G304+SEPT!G304+OKT!G304+NOV!G304+DES!G304</f>
        <v>227</v>
      </c>
      <c r="I304" s="303">
        <f>JAN!H304+FEB!H304+MAR!H304+APR!H304+MEI!H304+JUN!H304+JUL!H304+AGS!H304+SEPT!H304+OKT!H304+NOV!H304+DES!H304</f>
        <v>422</v>
      </c>
      <c r="J304" s="303">
        <f>JAN!I304+FEB!I304+MAR!I304+APR!I304+MEI!I304+JUN!I304+JUL!I304+AGS!I304+SEPT!I304+OKT!I304+NOV!I304+DES!I304</f>
        <v>195</v>
      </c>
      <c r="K304" s="303">
        <f>JAN!J304+FEB!J304+MAR!J304+APR!J304+MEI!J304+JUN!J304+JUL!J304+AGS!J304+SEPT!J304+OKT!J304+NOV!J304+DES!J304</f>
        <v>227</v>
      </c>
      <c r="L304" s="303">
        <f>JAN!K304+FEB!K304+MAR!K304+APR!K304+MEI!K304+JUN!K304+JUL!K304+AGS!K304+SEPT!K304+OKT!K304+NOV!K304+DES!K304</f>
        <v>422</v>
      </c>
      <c r="M304" s="303">
        <f>JAN!L304+FEB!L304+MAR!L304+APR!L304+MEI!L304+JUN!L304+JUL!L304+AGS!L304+SEPT!L304+OKT!L304+NOV!L304+DES!L304</f>
        <v>83</v>
      </c>
      <c r="N304" s="303">
        <f>JAN!M304+FEB!M304+MAR!M304+APR!M304+MEI!M304+JUN!M304+JUL!M304+AGS!M304+SEPT!M304+OKT!M304+NOV!M304+DES!M304</f>
        <v>82</v>
      </c>
      <c r="O304" s="303">
        <f>JAN!N304+FEB!N304+MAR!N304+APR!N304+MEI!N304+JUN!N304+JUL!N304+AGS!N304+SEPT!N304+OKT!N304+NOV!N304+DES!N304</f>
        <v>55</v>
      </c>
      <c r="P304" s="303">
        <f>JAN!O304+FEB!O304+MAR!O304+APR!O304+MEI!O304+JUN!O304+JUL!O304+AGS!O304+SEPT!O304+OKT!O304+NOV!O304+DES!O304</f>
        <v>0</v>
      </c>
      <c r="Q304" s="303">
        <f>JAN!P304+FEB!P304+MAR!P304+APR!P304+MEI!P304+JUN!P304+JUL!P304+AGS!P304+SEPT!P304+OKT!P304+NOV!P304+DES!P304</f>
        <v>83</v>
      </c>
      <c r="R304" s="331">
        <f>JAN!Q304+FEB!Q304+MAR!Q304+APR!Q304+MEI!Q304+JUN!Q304+JUL!Q304+AGS!Q304+SEPT!Q304+OKT!Q304+NOV!Q304+DES!Q304</f>
        <v>0</v>
      </c>
      <c r="S304" s="336">
        <f t="shared" si="29"/>
        <v>1</v>
      </c>
      <c r="T304" s="336">
        <f t="shared" si="30"/>
        <v>0.98795180722891562</v>
      </c>
      <c r="U304" s="336">
        <f t="shared" si="31"/>
        <v>0.66265060240963858</v>
      </c>
      <c r="V304" s="336">
        <f t="shared" si="32"/>
        <v>0.19668246445497631</v>
      </c>
      <c r="W304" s="336">
        <f t="shared" si="33"/>
        <v>5.5901888212119845E-4</v>
      </c>
      <c r="X304" s="343">
        <f t="shared" si="34"/>
        <v>0.10994921141246321</v>
      </c>
      <c r="Y304" s="344" t="s">
        <v>598</v>
      </c>
      <c r="Z304" s="360" t="s">
        <v>598</v>
      </c>
      <c r="AA304" s="348">
        <v>61</v>
      </c>
    </row>
    <row r="305" spans="1:27" ht="30" hidden="1" customHeight="1" x14ac:dyDescent="0.3">
      <c r="A305" s="306">
        <v>304</v>
      </c>
      <c r="B305" s="306">
        <v>4</v>
      </c>
      <c r="C305" s="307" t="s">
        <v>336</v>
      </c>
      <c r="D305" s="307" t="s">
        <v>340</v>
      </c>
      <c r="E305" s="325">
        <f>'REKAP 1 KAB'!E305</f>
        <v>418326</v>
      </c>
      <c r="F305" s="303">
        <f>JAN!E305+FEB!E305+MAR!E305+APR!E305+MEI!E305+JUN!E305+JUL!E305+AGS!E305+SEPT!E305+OKT!E305+NOV!E305+DES!E305</f>
        <v>834</v>
      </c>
      <c r="G305" s="303">
        <f>JAN!F305+FEB!F305+MAR!F305+APR!F305+MEI!F305+JUN!F305+JUL!F305+AGS!F305+SEPT!F305+OKT!F305+NOV!F305+DES!F305</f>
        <v>587</v>
      </c>
      <c r="H305" s="303">
        <f>JAN!G305+FEB!G305+MAR!G305+APR!G305+MEI!G305+JUN!G305+JUL!G305+AGS!G305+SEPT!G305+OKT!G305+NOV!G305+DES!G305</f>
        <v>247</v>
      </c>
      <c r="I305" s="303">
        <f>JAN!H305+FEB!H305+MAR!H305+APR!H305+MEI!H305+JUN!H305+JUL!H305+AGS!H305+SEPT!H305+OKT!H305+NOV!H305+DES!H305</f>
        <v>834</v>
      </c>
      <c r="J305" s="303">
        <f>JAN!I305+FEB!I305+MAR!I305+APR!I305+MEI!I305+JUN!I305+JUL!I305+AGS!I305+SEPT!I305+OKT!I305+NOV!I305+DES!I305</f>
        <v>587</v>
      </c>
      <c r="K305" s="303">
        <f>JAN!J305+FEB!J305+MAR!J305+APR!J305+MEI!J305+JUN!J305+JUL!J305+AGS!J305+SEPT!J305+OKT!J305+NOV!J305+DES!J305</f>
        <v>247</v>
      </c>
      <c r="L305" s="303">
        <f>JAN!K305+FEB!K305+MAR!K305+APR!K305+MEI!K305+JUN!K305+JUL!K305+AGS!K305+SEPT!K305+OKT!K305+NOV!K305+DES!K305</f>
        <v>834</v>
      </c>
      <c r="M305" s="303">
        <f>JAN!L305+FEB!L305+MAR!L305+APR!L305+MEI!L305+JUN!L305+JUL!L305+AGS!L305+SEPT!L305+OKT!L305+NOV!L305+DES!L305</f>
        <v>45</v>
      </c>
      <c r="N305" s="303">
        <f>JAN!M305+FEB!M305+MAR!M305+APR!M305+MEI!M305+JUN!M305+JUL!M305+AGS!M305+SEPT!M305+OKT!M305+NOV!M305+DES!M305</f>
        <v>45</v>
      </c>
      <c r="O305" s="303">
        <f>JAN!N305+FEB!N305+MAR!N305+APR!N305+MEI!N305+JUN!N305+JUL!N305+AGS!N305+SEPT!N305+OKT!N305+NOV!N305+DES!N305</f>
        <v>42</v>
      </c>
      <c r="P305" s="303">
        <f>JAN!O305+FEB!O305+MAR!O305+APR!O305+MEI!O305+JUN!O305+JUL!O305+AGS!O305+SEPT!O305+OKT!O305+NOV!O305+DES!O305</f>
        <v>0</v>
      </c>
      <c r="Q305" s="303">
        <f>JAN!P305+FEB!P305+MAR!P305+APR!P305+MEI!P305+JUN!P305+JUL!P305+AGS!P305+SEPT!P305+OKT!P305+NOV!P305+DES!P305</f>
        <v>45</v>
      </c>
      <c r="R305" s="331">
        <f>JAN!Q305+FEB!Q305+MAR!Q305+APR!Q305+MEI!Q305+JUN!Q305+JUL!Q305+AGS!Q305+SEPT!Q305+OKT!Q305+NOV!Q305+DES!Q305</f>
        <v>0</v>
      </c>
      <c r="S305" s="336">
        <f t="shared" si="29"/>
        <v>1</v>
      </c>
      <c r="T305" s="336">
        <f t="shared" si="30"/>
        <v>1</v>
      </c>
      <c r="U305" s="336">
        <f t="shared" si="31"/>
        <v>0.93333333333333335</v>
      </c>
      <c r="V305" s="336">
        <f t="shared" si="32"/>
        <v>5.3956834532374098E-2</v>
      </c>
      <c r="W305" s="336">
        <f t="shared" si="33"/>
        <v>1.9936604466373117E-3</v>
      </c>
      <c r="X305" s="343">
        <f t="shared" si="34"/>
        <v>0.10757160683294846</v>
      </c>
      <c r="Y305" s="344" t="s">
        <v>598</v>
      </c>
      <c r="Z305" s="360" t="s">
        <v>598</v>
      </c>
      <c r="AA305" s="348">
        <v>38</v>
      </c>
    </row>
    <row r="306" spans="1:27" ht="30" hidden="1" customHeight="1" x14ac:dyDescent="0.3">
      <c r="A306" s="306">
        <v>305</v>
      </c>
      <c r="B306" s="306">
        <v>5</v>
      </c>
      <c r="C306" s="307" t="s">
        <v>336</v>
      </c>
      <c r="D306" s="307" t="s">
        <v>341</v>
      </c>
      <c r="E306" s="325">
        <f>'REKAP 1 KAB'!E306</f>
        <v>204827</v>
      </c>
      <c r="F306" s="303">
        <f>JAN!E306+FEB!E306+MAR!E306+APR!E306+MEI!E306+JUN!E306+JUL!E306+AGS!E306+SEPT!E306+OKT!E306+NOV!E306+DES!E306</f>
        <v>494</v>
      </c>
      <c r="G306" s="303">
        <f>JAN!F306+FEB!F306+MAR!F306+APR!F306+MEI!F306+JUN!F306+JUL!F306+AGS!F306+SEPT!F306+OKT!F306+NOV!F306+DES!F306</f>
        <v>242</v>
      </c>
      <c r="H306" s="303">
        <f>JAN!G306+FEB!G306+MAR!G306+APR!G306+MEI!G306+JUN!G306+JUL!G306+AGS!G306+SEPT!G306+OKT!G306+NOV!G306+DES!G306</f>
        <v>252</v>
      </c>
      <c r="I306" s="303">
        <f>JAN!H306+FEB!H306+MAR!H306+APR!H306+MEI!H306+JUN!H306+JUL!H306+AGS!H306+SEPT!H306+OKT!H306+NOV!H306+DES!H306</f>
        <v>494</v>
      </c>
      <c r="J306" s="303">
        <f>JAN!I306+FEB!I306+MAR!I306+APR!I306+MEI!I306+JUN!I306+JUL!I306+AGS!I306+SEPT!I306+OKT!I306+NOV!I306+DES!I306</f>
        <v>242</v>
      </c>
      <c r="K306" s="303">
        <f>JAN!J306+FEB!J306+MAR!J306+APR!J306+MEI!J306+JUN!J306+JUL!J306+AGS!J306+SEPT!J306+OKT!J306+NOV!J306+DES!J306</f>
        <v>252</v>
      </c>
      <c r="L306" s="303">
        <f>JAN!K306+FEB!K306+MAR!K306+APR!K306+MEI!K306+JUN!K306+JUL!K306+AGS!K306+SEPT!K306+OKT!K306+NOV!K306+DES!K306</f>
        <v>494</v>
      </c>
      <c r="M306" s="303">
        <f>JAN!L306+FEB!L306+MAR!L306+APR!L306+MEI!L306+JUN!L306+JUL!L306+AGS!L306+SEPT!L306+OKT!L306+NOV!L306+DES!L306</f>
        <v>54</v>
      </c>
      <c r="N306" s="303">
        <f>JAN!M306+FEB!M306+MAR!M306+APR!M306+MEI!M306+JUN!M306+JUL!M306+AGS!M306+SEPT!M306+OKT!M306+NOV!M306+DES!M306</f>
        <v>54</v>
      </c>
      <c r="O306" s="303">
        <f>JAN!N306+FEB!N306+MAR!N306+APR!N306+MEI!N306+JUN!N306+JUL!N306+AGS!N306+SEPT!N306+OKT!N306+NOV!N306+DES!N306</f>
        <v>35</v>
      </c>
      <c r="P306" s="303">
        <f>JAN!O306+FEB!O306+MAR!O306+APR!O306+MEI!O306+JUN!O306+JUL!O306+AGS!O306+SEPT!O306+OKT!O306+NOV!O306+DES!O306</f>
        <v>0</v>
      </c>
      <c r="Q306" s="303">
        <f>JAN!P306+FEB!P306+MAR!P306+APR!P306+MEI!P306+JUN!P306+JUL!P306+AGS!P306+SEPT!P306+OKT!P306+NOV!P306+DES!P306</f>
        <v>54</v>
      </c>
      <c r="R306" s="331">
        <f>JAN!Q306+FEB!Q306+MAR!Q306+APR!Q306+MEI!Q306+JUN!Q306+JUL!Q306+AGS!Q306+SEPT!Q306+OKT!Q306+NOV!Q306+DES!Q306</f>
        <v>0</v>
      </c>
      <c r="S306" s="336">
        <f t="shared" si="29"/>
        <v>1</v>
      </c>
      <c r="T306" s="336">
        <f t="shared" si="30"/>
        <v>1</v>
      </c>
      <c r="U306" s="336">
        <f t="shared" si="31"/>
        <v>0.64814814814814814</v>
      </c>
      <c r="V306" s="336">
        <f t="shared" si="32"/>
        <v>0.10931174089068826</v>
      </c>
      <c r="W306" s="336">
        <f t="shared" si="33"/>
        <v>2.4117914142178522E-3</v>
      </c>
      <c r="X306" s="343">
        <f t="shared" si="34"/>
        <v>0.26363711815336843</v>
      </c>
      <c r="Y306" s="344" t="s">
        <v>598</v>
      </c>
      <c r="Z306" s="360" t="s">
        <v>598</v>
      </c>
      <c r="AA306" s="348">
        <v>58</v>
      </c>
    </row>
    <row r="307" spans="1:27" ht="30" hidden="1" customHeight="1" x14ac:dyDescent="0.3">
      <c r="A307" s="306">
        <v>306</v>
      </c>
      <c r="B307" s="306">
        <v>6</v>
      </c>
      <c r="C307" s="307" t="s">
        <v>336</v>
      </c>
      <c r="D307" s="307" t="s">
        <v>342</v>
      </c>
      <c r="E307" s="325">
        <f>'REKAP 1 KAB'!E307</f>
        <v>760607</v>
      </c>
      <c r="F307" s="303">
        <f>JAN!E307+FEB!E307+MAR!E307+APR!E307+MEI!E307+JUN!E307+JUL!E307+AGS!E307+SEPT!E307+OKT!E307+NOV!E307+DES!E307</f>
        <v>677</v>
      </c>
      <c r="G307" s="303">
        <f>JAN!F307+FEB!F307+MAR!F307+APR!F307+MEI!F307+JUN!F307+JUL!F307+AGS!F307+SEPT!F307+OKT!F307+NOV!F307+DES!F307</f>
        <v>677</v>
      </c>
      <c r="H307" s="303">
        <f>JAN!G307+FEB!G307+MAR!G307+APR!G307+MEI!G307+JUN!G307+JUL!G307+AGS!G307+SEPT!G307+OKT!G307+NOV!G307+DES!G307</f>
        <v>0</v>
      </c>
      <c r="I307" s="303">
        <f>JAN!H307+FEB!H307+MAR!H307+APR!H307+MEI!H307+JUN!H307+JUL!H307+AGS!H307+SEPT!H307+OKT!H307+NOV!H307+DES!H307</f>
        <v>677</v>
      </c>
      <c r="J307" s="303">
        <f>JAN!I307+FEB!I307+MAR!I307+APR!I307+MEI!I307+JUN!I307+JUL!I307+AGS!I307+SEPT!I307+OKT!I307+NOV!I307+DES!I307</f>
        <v>677</v>
      </c>
      <c r="K307" s="303">
        <f>JAN!J307+FEB!J307+MAR!J307+APR!J307+MEI!J307+JUN!J307+JUL!J307+AGS!J307+SEPT!J307+OKT!J307+NOV!J307+DES!J307</f>
        <v>0</v>
      </c>
      <c r="L307" s="303">
        <f>JAN!K307+FEB!K307+MAR!K307+APR!K307+MEI!K307+JUN!K307+JUL!K307+AGS!K307+SEPT!K307+OKT!K307+NOV!K307+DES!K307</f>
        <v>677</v>
      </c>
      <c r="M307" s="303">
        <f>JAN!L307+FEB!L307+MAR!L307+APR!L307+MEI!L307+JUN!L307+JUL!L307+AGS!L307+SEPT!L307+OKT!L307+NOV!L307+DES!L307</f>
        <v>7</v>
      </c>
      <c r="N307" s="303">
        <f>JAN!M307+FEB!M307+MAR!M307+APR!M307+MEI!M307+JUN!M307+JUL!M307+AGS!M307+SEPT!M307+OKT!M307+NOV!M307+DES!M307</f>
        <v>7</v>
      </c>
      <c r="O307" s="303">
        <f>JAN!N307+FEB!N307+MAR!N307+APR!N307+MEI!N307+JUN!N307+JUL!N307+AGS!N307+SEPT!N307+OKT!N307+NOV!N307+DES!N307</f>
        <v>7</v>
      </c>
      <c r="P307" s="303">
        <f>JAN!O307+FEB!O307+MAR!O307+APR!O307+MEI!O307+JUN!O307+JUL!O307+AGS!O307+SEPT!O307+OKT!O307+NOV!O307+DES!O307</f>
        <v>0</v>
      </c>
      <c r="Q307" s="303">
        <f>JAN!P307+FEB!P307+MAR!P307+APR!P307+MEI!P307+JUN!P307+JUL!P307+AGS!P307+SEPT!P307+OKT!P307+NOV!P307+DES!P307</f>
        <v>7</v>
      </c>
      <c r="R307" s="331">
        <f>JAN!Q307+FEB!Q307+MAR!Q307+APR!Q307+MEI!Q307+JUN!Q307+JUL!Q307+AGS!Q307+SEPT!Q307+OKT!Q307+NOV!Q307+DES!Q307</f>
        <v>0</v>
      </c>
      <c r="S307" s="336">
        <f t="shared" si="29"/>
        <v>1</v>
      </c>
      <c r="T307" s="336">
        <f t="shared" si="30"/>
        <v>1</v>
      </c>
      <c r="U307" s="336">
        <f t="shared" si="31"/>
        <v>1</v>
      </c>
      <c r="V307" s="336">
        <f t="shared" si="32"/>
        <v>1.03397341211226E-2</v>
      </c>
      <c r="W307" s="336">
        <f t="shared" si="33"/>
        <v>8.9007858197465975E-4</v>
      </c>
      <c r="X307" s="343">
        <f t="shared" si="34"/>
        <v>9.2031758845238076E-3</v>
      </c>
      <c r="Y307" s="344" t="s">
        <v>598</v>
      </c>
      <c r="Z307" s="360" t="s">
        <v>598</v>
      </c>
      <c r="AA307" s="348">
        <v>10</v>
      </c>
    </row>
    <row r="308" spans="1:27" ht="30" hidden="1" customHeight="1" x14ac:dyDescent="0.3">
      <c r="A308" s="306">
        <v>307</v>
      </c>
      <c r="B308" s="306">
        <v>7</v>
      </c>
      <c r="C308" s="307" t="s">
        <v>336</v>
      </c>
      <c r="D308" s="307" t="s">
        <v>343</v>
      </c>
      <c r="E308" s="325">
        <f>'REKAP 1 KAB'!E308</f>
        <v>361793</v>
      </c>
      <c r="F308" s="303">
        <f>JAN!E308+FEB!E308+MAR!E308+APR!E308+MEI!E308+JUN!E308+JUL!E308+AGS!E308+SEPT!E308+OKT!E308+NOV!E308+DES!E308</f>
        <v>59</v>
      </c>
      <c r="G308" s="303">
        <f>JAN!F308+FEB!F308+MAR!F308+APR!F308+MEI!F308+JUN!F308+JUL!F308+AGS!F308+SEPT!F308+OKT!F308+NOV!F308+DES!F308</f>
        <v>30</v>
      </c>
      <c r="H308" s="303">
        <f>JAN!G308+FEB!G308+MAR!G308+APR!G308+MEI!G308+JUN!G308+JUL!G308+AGS!G308+SEPT!G308+OKT!G308+NOV!G308+DES!G308</f>
        <v>30</v>
      </c>
      <c r="I308" s="303">
        <f>JAN!H308+FEB!H308+MAR!H308+APR!H308+MEI!H308+JUN!H308+JUL!H308+AGS!H308+SEPT!H308+OKT!H308+NOV!H308+DES!H308</f>
        <v>60</v>
      </c>
      <c r="J308" s="303">
        <f>JAN!I308+FEB!I308+MAR!I308+APR!I308+MEI!I308+JUN!I308+JUL!I308+AGS!I308+SEPT!I308+OKT!I308+NOV!I308+DES!I308</f>
        <v>30</v>
      </c>
      <c r="K308" s="303">
        <f>JAN!J308+FEB!J308+MAR!J308+APR!J308+MEI!J308+JUN!J308+JUL!J308+AGS!J308+SEPT!J308+OKT!J308+NOV!J308+DES!J308</f>
        <v>30</v>
      </c>
      <c r="L308" s="303">
        <f>JAN!K308+FEB!K308+MAR!K308+APR!K308+MEI!K308+JUN!K308+JUL!K308+AGS!K308+SEPT!K308+OKT!K308+NOV!K308+DES!K308</f>
        <v>60</v>
      </c>
      <c r="M308" s="303">
        <f>JAN!L308+FEB!L308+MAR!L308+APR!L308+MEI!L308+JUN!L308+JUL!L308+AGS!L308+SEPT!L308+OKT!L308+NOV!L308+DES!L308</f>
        <v>60</v>
      </c>
      <c r="N308" s="303">
        <f>JAN!M308+FEB!M308+MAR!M308+APR!M308+MEI!M308+JUN!M308+JUL!M308+AGS!M308+SEPT!M308+OKT!M308+NOV!M308+DES!M308</f>
        <v>60</v>
      </c>
      <c r="O308" s="303">
        <f>JAN!N308+FEB!N308+MAR!N308+APR!N308+MEI!N308+JUN!N308+JUL!N308+AGS!N308+SEPT!N308+OKT!N308+NOV!N308+DES!N308</f>
        <v>57</v>
      </c>
      <c r="P308" s="303">
        <f>JAN!O308+FEB!O308+MAR!O308+APR!O308+MEI!O308+JUN!O308+JUL!O308+AGS!O308+SEPT!O308+OKT!O308+NOV!O308+DES!O308</f>
        <v>0</v>
      </c>
      <c r="Q308" s="303">
        <f>JAN!P308+FEB!P308+MAR!P308+APR!P308+MEI!P308+JUN!P308+JUL!P308+AGS!P308+SEPT!P308+OKT!P308+NOV!P308+DES!P308</f>
        <v>60</v>
      </c>
      <c r="R308" s="331">
        <f>JAN!Q308+FEB!Q308+MAR!Q308+APR!Q308+MEI!Q308+JUN!Q308+JUL!Q308+AGS!Q308+SEPT!Q308+OKT!Q308+NOV!Q308+DES!Q308</f>
        <v>0</v>
      </c>
      <c r="S308" s="336">
        <f t="shared" si="29"/>
        <v>1.0169491525423728</v>
      </c>
      <c r="T308" s="336">
        <f t="shared" si="30"/>
        <v>1</v>
      </c>
      <c r="U308" s="336">
        <f t="shared" si="31"/>
        <v>0.95</v>
      </c>
      <c r="V308" s="336">
        <f t="shared" si="32"/>
        <v>1</v>
      </c>
      <c r="W308" s="336">
        <f t="shared" si="33"/>
        <v>1.6584068790717344E-4</v>
      </c>
      <c r="X308" s="343">
        <f t="shared" si="34"/>
        <v>0.16584068790717343</v>
      </c>
      <c r="Y308" s="344" t="s">
        <v>598</v>
      </c>
      <c r="Z308" s="360" t="s">
        <v>598</v>
      </c>
      <c r="AA308" s="348">
        <v>53</v>
      </c>
    </row>
    <row r="309" spans="1:27" ht="30" hidden="1" customHeight="1" x14ac:dyDescent="0.3">
      <c r="A309" s="306">
        <v>308</v>
      </c>
      <c r="B309" s="306">
        <v>8</v>
      </c>
      <c r="C309" s="307" t="s">
        <v>336</v>
      </c>
      <c r="D309" s="307" t="s">
        <v>344</v>
      </c>
      <c r="E309" s="325">
        <f>'REKAP 1 KAB'!E309</f>
        <v>359209</v>
      </c>
      <c r="F309" s="303">
        <f>JAN!E309+FEB!E309+MAR!E309+APR!E309+MEI!E309+JUN!E309+JUL!E309+AGS!E309+SEPT!E309+OKT!E309+NOV!E309+DES!E309</f>
        <v>353</v>
      </c>
      <c r="G309" s="303">
        <f>JAN!F309+FEB!F309+MAR!F309+APR!F309+MEI!F309+JUN!F309+JUL!F309+AGS!F309+SEPT!F309+OKT!F309+NOV!F309+DES!F309</f>
        <v>251</v>
      </c>
      <c r="H309" s="303">
        <f>JAN!G309+FEB!G309+MAR!G309+APR!G309+MEI!G309+JUN!G309+JUL!G309+AGS!G309+SEPT!G309+OKT!G309+NOV!G309+DES!G309</f>
        <v>102</v>
      </c>
      <c r="I309" s="303">
        <f>JAN!H309+FEB!H309+MAR!H309+APR!H309+MEI!H309+JUN!H309+JUL!H309+AGS!H309+SEPT!H309+OKT!H309+NOV!H309+DES!H309</f>
        <v>353</v>
      </c>
      <c r="J309" s="303">
        <f>JAN!I309+FEB!I309+MAR!I309+APR!I309+MEI!I309+JUN!I309+JUL!I309+AGS!I309+SEPT!I309+OKT!I309+NOV!I309+DES!I309</f>
        <v>251</v>
      </c>
      <c r="K309" s="303">
        <f>JAN!J309+FEB!J309+MAR!J309+APR!J309+MEI!J309+JUN!J309+JUL!J309+AGS!J309+SEPT!J309+OKT!J309+NOV!J309+DES!J309</f>
        <v>102</v>
      </c>
      <c r="L309" s="303">
        <f>JAN!K309+FEB!K309+MAR!K309+APR!K309+MEI!K309+JUN!K309+JUL!K309+AGS!K309+SEPT!K309+OKT!K309+NOV!K309+DES!K309</f>
        <v>353</v>
      </c>
      <c r="M309" s="303">
        <f>JAN!L309+FEB!L309+MAR!L309+APR!L309+MEI!L309+JUN!L309+JUL!L309+AGS!L309+SEPT!L309+OKT!L309+NOV!L309+DES!L309</f>
        <v>59</v>
      </c>
      <c r="N309" s="303">
        <f>JAN!M309+FEB!M309+MAR!M309+APR!M309+MEI!M309+JUN!M309+JUL!M309+AGS!M309+SEPT!M309+OKT!M309+NOV!M309+DES!M309</f>
        <v>59</v>
      </c>
      <c r="O309" s="303">
        <f>JAN!N309+FEB!N309+MAR!N309+APR!N309+MEI!N309+JUN!N309+JUL!N309+AGS!N309+SEPT!N309+OKT!N309+NOV!N309+DES!N309</f>
        <v>52</v>
      </c>
      <c r="P309" s="303">
        <f>JAN!O309+FEB!O309+MAR!O309+APR!O309+MEI!O309+JUN!O309+JUL!O309+AGS!O309+SEPT!O309+OKT!O309+NOV!O309+DES!O309</f>
        <v>0</v>
      </c>
      <c r="Q309" s="303">
        <f>JAN!P309+FEB!P309+MAR!P309+APR!P309+MEI!P309+JUN!P309+JUL!P309+AGS!P309+SEPT!P309+OKT!P309+NOV!P309+DES!P309</f>
        <v>59</v>
      </c>
      <c r="R309" s="331">
        <f>JAN!Q309+FEB!Q309+MAR!Q309+APR!Q309+MEI!Q309+JUN!Q309+JUL!Q309+AGS!Q309+SEPT!Q309+OKT!Q309+NOV!Q309+DES!Q309</f>
        <v>0</v>
      </c>
      <c r="S309" s="336">
        <f t="shared" si="29"/>
        <v>1</v>
      </c>
      <c r="T309" s="336">
        <f t="shared" si="30"/>
        <v>1</v>
      </c>
      <c r="U309" s="336">
        <f t="shared" si="31"/>
        <v>0.88135593220338981</v>
      </c>
      <c r="V309" s="336">
        <f t="shared" si="32"/>
        <v>0.16713881019830029</v>
      </c>
      <c r="W309" s="336">
        <f t="shared" si="33"/>
        <v>9.8271479834859381E-4</v>
      </c>
      <c r="X309" s="343">
        <f t="shared" si="34"/>
        <v>0.16424978216024652</v>
      </c>
      <c r="Y309" s="344" t="s">
        <v>598</v>
      </c>
      <c r="Z309" s="360" t="s">
        <v>598</v>
      </c>
      <c r="AA309" s="348">
        <v>32</v>
      </c>
    </row>
    <row r="310" spans="1:27" ht="30" customHeight="1" x14ac:dyDescent="0.3">
      <c r="A310" s="306">
        <v>309</v>
      </c>
      <c r="B310" s="306">
        <v>9</v>
      </c>
      <c r="C310" s="307" t="s">
        <v>336</v>
      </c>
      <c r="D310" s="307" t="s">
        <v>345</v>
      </c>
      <c r="E310" s="325">
        <f>'REKAP 1 KAB'!E310</f>
        <v>293822</v>
      </c>
      <c r="F310" s="303">
        <f>JAN!E310+FEB!E310+MAR!E310+APR!E310+MEI!E310+JUN!E310+JUL!E310+AGS!E310+SEPT!E310+OKT!E310+NOV!E310+DES!E310</f>
        <v>866</v>
      </c>
      <c r="G310" s="303">
        <f>JAN!F310+FEB!F310+MAR!F310+APR!F310+MEI!F310+JUN!F310+JUL!F310+AGS!F310+SEPT!F310+OKT!F310+NOV!F310+DES!F310</f>
        <v>506</v>
      </c>
      <c r="H310" s="303">
        <f>JAN!G310+FEB!G310+MAR!G310+APR!G310+MEI!G310+JUN!G310+JUL!G310+AGS!G310+SEPT!G310+OKT!G310+NOV!G310+DES!G310</f>
        <v>360</v>
      </c>
      <c r="I310" s="303">
        <f>JAN!H310+FEB!H310+MAR!H310+APR!H310+MEI!H310+JUN!H310+JUL!H310+AGS!H310+SEPT!H310+OKT!H310+NOV!H310+DES!H310</f>
        <v>866</v>
      </c>
      <c r="J310" s="303">
        <f>JAN!I310+FEB!I310+MAR!I310+APR!I310+MEI!I310+JUN!I310+JUL!I310+AGS!I310+SEPT!I310+OKT!I310+NOV!I310+DES!I310</f>
        <v>506</v>
      </c>
      <c r="K310" s="303">
        <f>JAN!J310+FEB!J310+MAR!J310+APR!J310+MEI!J310+JUN!J310+JUL!J310+AGS!J310+SEPT!J310+OKT!J310+NOV!J310+DES!J310</f>
        <v>360</v>
      </c>
      <c r="L310" s="303">
        <f>JAN!K310+FEB!K310+MAR!K310+APR!K310+MEI!K310+JUN!K310+JUL!K310+AGS!K310+SEPT!K310+OKT!K310+NOV!K310+DES!K310</f>
        <v>866</v>
      </c>
      <c r="M310" s="303">
        <f>JAN!L310+FEB!L310+MAR!L310+APR!L310+MEI!L310+JUN!L310+JUL!L310+AGS!L310+SEPT!L310+OKT!L310+NOV!L310+DES!L310</f>
        <v>72</v>
      </c>
      <c r="N310" s="303">
        <f>JAN!M310+FEB!M310+MAR!M310+APR!M310+MEI!M310+JUN!M310+JUL!M310+AGS!M310+SEPT!M310+OKT!M310+NOV!M310+DES!M310</f>
        <v>75</v>
      </c>
      <c r="O310" s="303">
        <f>JAN!N310+FEB!N310+MAR!N310+APR!N310+MEI!N310+JUN!N310+JUL!N310+AGS!N310+SEPT!N310+OKT!N310+NOV!N310+DES!N310</f>
        <v>66</v>
      </c>
      <c r="P310" s="303">
        <f>JAN!O310+FEB!O310+MAR!O310+APR!O310+MEI!O310+JUN!O310+JUL!O310+AGS!O310+SEPT!O310+OKT!O310+NOV!O310+DES!O310</f>
        <v>2</v>
      </c>
      <c r="Q310" s="303">
        <f>JAN!P310+FEB!P310+MAR!P310+APR!P310+MEI!P310+JUN!P310+JUL!P310+AGS!P310+SEPT!P310+OKT!P310+NOV!P310+DES!P310</f>
        <v>70</v>
      </c>
      <c r="R310" s="331">
        <f>JAN!Q310+FEB!Q310+MAR!Q310+APR!Q310+MEI!Q310+JUN!Q310+JUL!Q310+AGS!Q310+SEPT!Q310+OKT!Q310+NOV!Q310+DES!Q310</f>
        <v>0</v>
      </c>
      <c r="S310" s="336">
        <f t="shared" si="29"/>
        <v>1</v>
      </c>
      <c r="T310" s="336">
        <f t="shared" si="30"/>
        <v>1.0416666666666667</v>
      </c>
      <c r="U310" s="336">
        <f t="shared" si="31"/>
        <v>0.91666666666666663</v>
      </c>
      <c r="V310" s="336">
        <f t="shared" si="32"/>
        <v>8.3140877598152418E-2</v>
      </c>
      <c r="W310" s="336">
        <f t="shared" si="33"/>
        <v>2.9473626889749576E-3</v>
      </c>
      <c r="X310" s="343">
        <f t="shared" si="34"/>
        <v>0.24504632056142833</v>
      </c>
      <c r="Y310" s="344" t="s">
        <v>598</v>
      </c>
      <c r="Z310" s="360" t="s">
        <v>598</v>
      </c>
      <c r="AA310" s="348">
        <v>25</v>
      </c>
    </row>
    <row r="311" spans="1:27" ht="30" hidden="1" customHeight="1" x14ac:dyDescent="0.3">
      <c r="A311" s="306">
        <v>310</v>
      </c>
      <c r="B311" s="306">
        <v>10</v>
      </c>
      <c r="C311" s="307" t="s">
        <v>336</v>
      </c>
      <c r="D311" s="307" t="s">
        <v>346</v>
      </c>
      <c r="E311" s="325">
        <f>'REKAP 1 KAB'!E311</f>
        <v>310470</v>
      </c>
      <c r="F311" s="303">
        <f>JAN!E311+FEB!E311+MAR!E311+APR!E311+MEI!E311+JUN!E311+JUL!E311+AGS!E311+SEPT!E311+OKT!E311+NOV!E311+DES!E311</f>
        <v>1713</v>
      </c>
      <c r="G311" s="303">
        <f>JAN!F311+FEB!F311+MAR!F311+APR!F311+MEI!F311+JUN!F311+JUL!F311+AGS!F311+SEPT!F311+OKT!F311+NOV!F311+DES!F311</f>
        <v>1496</v>
      </c>
      <c r="H311" s="303">
        <f>JAN!G311+FEB!G311+MAR!G311+APR!G311+MEI!G311+JUN!G311+JUL!G311+AGS!G311+SEPT!G311+OKT!G311+NOV!G311+DES!G311</f>
        <v>217</v>
      </c>
      <c r="I311" s="303">
        <f>JAN!H311+FEB!H311+MAR!H311+APR!H311+MEI!H311+JUN!H311+JUL!H311+AGS!H311+SEPT!H311+OKT!H311+NOV!H311+DES!H311</f>
        <v>1713</v>
      </c>
      <c r="J311" s="303">
        <f>JAN!I311+FEB!I311+MAR!I311+APR!I311+MEI!I311+JUN!I311+JUL!I311+AGS!I311+SEPT!I311+OKT!I311+NOV!I311+DES!I311</f>
        <v>1496</v>
      </c>
      <c r="K311" s="303">
        <f>JAN!J311+FEB!J311+MAR!J311+APR!J311+MEI!J311+JUN!J311+JUL!J311+AGS!J311+SEPT!J311+OKT!J311+NOV!J311+DES!J311</f>
        <v>217</v>
      </c>
      <c r="L311" s="303">
        <f>JAN!K311+FEB!K311+MAR!K311+APR!K311+MEI!K311+JUN!K311+JUL!K311+AGS!K311+SEPT!K311+OKT!K311+NOV!K311+DES!K311</f>
        <v>1713</v>
      </c>
      <c r="M311" s="303">
        <f>JAN!L311+FEB!L311+MAR!L311+APR!L311+MEI!L311+JUN!L311+JUL!L311+AGS!L311+SEPT!L311+OKT!L311+NOV!L311+DES!L311</f>
        <v>34</v>
      </c>
      <c r="N311" s="303">
        <f>JAN!M311+FEB!M311+MAR!M311+APR!M311+MEI!M311+JUN!M311+JUL!M311+AGS!M311+SEPT!M311+OKT!M311+NOV!M311+DES!M311</f>
        <v>34</v>
      </c>
      <c r="O311" s="303">
        <f>JAN!N311+FEB!N311+MAR!N311+APR!N311+MEI!N311+JUN!N311+JUL!N311+AGS!N311+SEPT!N311+OKT!N311+NOV!N311+DES!N311</f>
        <v>28</v>
      </c>
      <c r="P311" s="303">
        <f>JAN!O311+FEB!O311+MAR!O311+APR!O311+MEI!O311+JUN!O311+JUL!O311+AGS!O311+SEPT!O311+OKT!O311+NOV!O311+DES!O311</f>
        <v>0</v>
      </c>
      <c r="Q311" s="303">
        <f>JAN!P311+FEB!P311+MAR!P311+APR!P311+MEI!P311+JUN!P311+JUL!P311+AGS!P311+SEPT!P311+OKT!P311+NOV!P311+DES!P311</f>
        <v>34</v>
      </c>
      <c r="R311" s="331">
        <f>JAN!Q311+FEB!Q311+MAR!Q311+APR!Q311+MEI!Q311+JUN!Q311+JUL!Q311+AGS!Q311+SEPT!Q311+OKT!Q311+NOV!Q311+DES!Q311</f>
        <v>0</v>
      </c>
      <c r="S311" s="336">
        <f t="shared" si="29"/>
        <v>1</v>
      </c>
      <c r="T311" s="336">
        <f t="shared" si="30"/>
        <v>1</v>
      </c>
      <c r="U311" s="336">
        <f t="shared" si="31"/>
        <v>0.82352941176470584</v>
      </c>
      <c r="V311" s="336">
        <f t="shared" si="32"/>
        <v>1.9848219497956801E-2</v>
      </c>
      <c r="W311" s="336">
        <f t="shared" si="33"/>
        <v>5.5174412986762006E-3</v>
      </c>
      <c r="X311" s="343">
        <f t="shared" si="34"/>
        <v>0.10951138596321706</v>
      </c>
      <c r="Y311" s="344" t="s">
        <v>598</v>
      </c>
      <c r="Z311" s="360" t="s">
        <v>598</v>
      </c>
      <c r="AA311" s="348">
        <v>16</v>
      </c>
    </row>
    <row r="312" spans="1:27" ht="30" customHeight="1" x14ac:dyDescent="0.3">
      <c r="A312" s="306">
        <v>311</v>
      </c>
      <c r="B312" s="306">
        <v>11</v>
      </c>
      <c r="C312" s="307" t="s">
        <v>336</v>
      </c>
      <c r="D312" s="307" t="s">
        <v>347</v>
      </c>
      <c r="E312" s="325">
        <f>'REKAP 1 KAB'!E312</f>
        <v>1508154</v>
      </c>
      <c r="F312" s="303">
        <f>JAN!E312+FEB!E312+MAR!E312+APR!E312+MEI!E312+JUN!E312+JUL!E312+AGS!E312+SEPT!E312+OKT!E312+NOV!E312+DES!E312</f>
        <v>1450</v>
      </c>
      <c r="G312" s="303">
        <f>JAN!F312+FEB!F312+MAR!F312+APR!F312+MEI!F312+JUN!F312+JUL!F312+AGS!F312+SEPT!F312+OKT!F312+NOV!F312+DES!F312</f>
        <v>1020</v>
      </c>
      <c r="H312" s="303">
        <f>JAN!G312+FEB!G312+MAR!G312+APR!G312+MEI!G312+JUN!G312+JUL!G312+AGS!G312+SEPT!G312+OKT!G312+NOV!G312+DES!G312</f>
        <v>430</v>
      </c>
      <c r="I312" s="303">
        <f>JAN!H312+FEB!H312+MAR!H312+APR!H312+MEI!H312+JUN!H312+JUL!H312+AGS!H312+SEPT!H312+OKT!H312+NOV!H312+DES!H312</f>
        <v>1450</v>
      </c>
      <c r="J312" s="303">
        <f>JAN!I312+FEB!I312+MAR!I312+APR!I312+MEI!I312+JUN!I312+JUL!I312+AGS!I312+SEPT!I312+OKT!I312+NOV!I312+DES!I312</f>
        <v>1020</v>
      </c>
      <c r="K312" s="303">
        <f>JAN!J312+FEB!J312+MAR!J312+APR!J312+MEI!J312+JUN!J312+JUL!J312+AGS!J312+SEPT!J312+OKT!J312+NOV!J312+DES!J312</f>
        <v>430</v>
      </c>
      <c r="L312" s="303">
        <f>JAN!K312+FEB!K312+MAR!K312+APR!K312+MEI!K312+JUN!K312+JUL!K312+AGS!K312+SEPT!K312+OKT!K312+NOV!K312+DES!K312</f>
        <v>1450</v>
      </c>
      <c r="M312" s="303">
        <f>JAN!L312+FEB!L312+MAR!L312+APR!L312+MEI!L312+JUN!L312+JUL!L312+AGS!L312+SEPT!L312+OKT!L312+NOV!L312+DES!L312</f>
        <v>191</v>
      </c>
      <c r="N312" s="303">
        <f>JAN!M312+FEB!M312+MAR!M312+APR!M312+MEI!M312+JUN!M312+JUL!M312+AGS!M312+SEPT!M312+OKT!M312+NOV!M312+DES!M312</f>
        <v>167</v>
      </c>
      <c r="O312" s="303">
        <f>JAN!N312+FEB!N312+MAR!N312+APR!N312+MEI!N312+JUN!N312+JUL!N312+AGS!N312+SEPT!N312+OKT!N312+NOV!N312+DES!N312</f>
        <v>108</v>
      </c>
      <c r="P312" s="303">
        <v>0</v>
      </c>
      <c r="Q312" s="303">
        <v>191</v>
      </c>
      <c r="R312" s="331">
        <f>JAN!Q312+FEB!Q312+MAR!Q312+APR!Q312+MEI!Q312+JUN!Q312+JUL!Q312+AGS!Q312+SEPT!Q312+OKT!Q312+NOV!Q312+DES!Q312</f>
        <v>0</v>
      </c>
      <c r="S312" s="336">
        <f t="shared" si="29"/>
        <v>1</v>
      </c>
      <c r="T312" s="336">
        <f t="shared" si="30"/>
        <v>0.87434554973821987</v>
      </c>
      <c r="U312" s="336">
        <f t="shared" si="31"/>
        <v>0.56544502617801051</v>
      </c>
      <c r="V312" s="336">
        <f t="shared" si="32"/>
        <v>0.13172413793103449</v>
      </c>
      <c r="W312" s="336">
        <f t="shared" si="33"/>
        <v>9.6144027731915975E-4</v>
      </c>
      <c r="X312" s="343">
        <f t="shared" si="34"/>
        <v>0.12664489170204105</v>
      </c>
      <c r="Y312" s="344" t="s">
        <v>598</v>
      </c>
      <c r="Z312" s="360" t="s">
        <v>598</v>
      </c>
      <c r="AA312" s="348">
        <v>188</v>
      </c>
    </row>
    <row r="313" spans="1:27" ht="30" hidden="1" customHeight="1" x14ac:dyDescent="0.3">
      <c r="A313" s="306">
        <v>312</v>
      </c>
      <c r="B313" s="306">
        <v>12</v>
      </c>
      <c r="C313" s="307" t="s">
        <v>336</v>
      </c>
      <c r="D313" s="307" t="s">
        <v>348</v>
      </c>
      <c r="E313" s="325">
        <f>'REKAP 1 KAB'!E313</f>
        <v>349822</v>
      </c>
      <c r="F313" s="303">
        <f>JAN!E313+FEB!E313+MAR!E313+APR!E313+MEI!E313+JUN!E313+JUL!E313+AGS!E313+SEPT!E313+OKT!E313+NOV!E313+DES!E313</f>
        <v>366</v>
      </c>
      <c r="G313" s="303">
        <f>JAN!F313+FEB!F313+MAR!F313+APR!F313+MEI!F313+JUN!F313+JUL!F313+AGS!F313+SEPT!F313+OKT!F313+NOV!F313+DES!F313</f>
        <v>275</v>
      </c>
      <c r="H313" s="303">
        <f>JAN!G313+FEB!G313+MAR!G313+APR!G313+MEI!G313+JUN!G313+JUL!G313+AGS!G313+SEPT!G313+OKT!G313+NOV!G313+DES!G313</f>
        <v>91</v>
      </c>
      <c r="I313" s="303">
        <f>JAN!H313+FEB!H313+MAR!H313+APR!H313+MEI!H313+JUN!H313+JUL!H313+AGS!H313+SEPT!H313+OKT!H313+NOV!H313+DES!H313</f>
        <v>366</v>
      </c>
      <c r="J313" s="303">
        <f>JAN!I313+FEB!I313+MAR!I313+APR!I313+MEI!I313+JUN!I313+JUL!I313+AGS!I313+SEPT!I313+OKT!I313+NOV!I313+DES!I313</f>
        <v>275</v>
      </c>
      <c r="K313" s="303">
        <f>JAN!J313+FEB!J313+MAR!J313+APR!J313+MEI!J313+JUN!J313+JUL!J313+AGS!J313+SEPT!J313+OKT!J313+NOV!J313+DES!J313</f>
        <v>91</v>
      </c>
      <c r="L313" s="303">
        <f>JAN!K313+FEB!K313+MAR!K313+APR!K313+MEI!K313+JUN!K313+JUL!K313+AGS!K313+SEPT!K313+OKT!K313+NOV!K313+DES!K313</f>
        <v>366</v>
      </c>
      <c r="M313" s="303">
        <f>JAN!L313+FEB!L313+MAR!L313+APR!L313+MEI!L313+JUN!L313+JUL!L313+AGS!L313+SEPT!L313+OKT!L313+NOV!L313+DES!L313</f>
        <v>141</v>
      </c>
      <c r="N313" s="303">
        <f>JAN!M313+FEB!M313+MAR!M313+APR!M313+MEI!M313+JUN!M313+JUL!M313+AGS!M313+SEPT!M313+OKT!M313+NOV!M313+DES!M313</f>
        <v>129</v>
      </c>
      <c r="O313" s="303">
        <f>JAN!N313+FEB!N313+MAR!N313+APR!N313+MEI!N313+JUN!N313+JUL!N313+AGS!N313+SEPT!N313+OKT!N313+NOV!N313+DES!N313</f>
        <v>58</v>
      </c>
      <c r="P313" s="303">
        <f>JAN!O313+FEB!O313+MAR!O313+APR!O313+MEI!O313+JUN!O313+JUL!O313+AGS!O313+SEPT!O313+OKT!O313+NOV!O313+DES!O313</f>
        <v>0</v>
      </c>
      <c r="Q313" s="303">
        <f>JAN!P313+FEB!P313+MAR!P313+APR!P313+MEI!P313+JUN!P313+JUL!P313+AGS!P313+SEPT!P313+OKT!P313+NOV!P313+DES!P313</f>
        <v>141</v>
      </c>
      <c r="R313" s="331">
        <f>JAN!Q313+FEB!Q313+MAR!Q313+APR!Q313+MEI!Q313+JUN!Q313+JUL!Q313+AGS!Q313+SEPT!Q313+OKT!Q313+NOV!Q313+DES!Q313</f>
        <v>0</v>
      </c>
      <c r="S313" s="336">
        <f t="shared" si="29"/>
        <v>1</v>
      </c>
      <c r="T313" s="336">
        <f t="shared" si="30"/>
        <v>0.91489361702127658</v>
      </c>
      <c r="U313" s="336">
        <f t="shared" si="31"/>
        <v>0.41134751773049644</v>
      </c>
      <c r="V313" s="336">
        <f t="shared" si="32"/>
        <v>0.38524590163934425</v>
      </c>
      <c r="W313" s="336">
        <f t="shared" si="33"/>
        <v>1.0462463767287363E-3</v>
      </c>
      <c r="X313" s="343">
        <f t="shared" si="34"/>
        <v>0.40306212873975905</v>
      </c>
      <c r="Y313" s="344" t="s">
        <v>598</v>
      </c>
      <c r="Z313" s="360" t="s">
        <v>598</v>
      </c>
      <c r="AA313" s="348">
        <v>132</v>
      </c>
    </row>
    <row r="314" spans="1:27" ht="30" hidden="1" customHeight="1" x14ac:dyDescent="0.3">
      <c r="A314" s="306">
        <v>313</v>
      </c>
      <c r="B314" s="306">
        <v>13</v>
      </c>
      <c r="C314" s="307" t="s">
        <v>336</v>
      </c>
      <c r="D314" s="307" t="s">
        <v>349</v>
      </c>
      <c r="E314" s="325">
        <f>'REKAP 1 KAB'!E314</f>
        <v>180678</v>
      </c>
      <c r="F314" s="303">
        <f>JAN!E314+FEB!E314+MAR!E314+APR!E314+MEI!E314+JUN!E314+JUL!E314+AGS!E314+SEPT!E314+OKT!E314+NOV!E314+DES!E314</f>
        <v>212</v>
      </c>
      <c r="G314" s="303">
        <f>JAN!F314+FEB!F314+MAR!F314+APR!F314+MEI!F314+JUN!F314+JUL!F314+AGS!F314+SEPT!F314+OKT!F314+NOV!F314+DES!F314</f>
        <v>72</v>
      </c>
      <c r="H314" s="303">
        <f>JAN!G314+FEB!G314+MAR!G314+APR!G314+MEI!G314+JUN!G314+JUL!G314+AGS!G314+SEPT!G314+OKT!G314+NOV!G314+DES!G314</f>
        <v>140</v>
      </c>
      <c r="I314" s="303">
        <f>JAN!H314+FEB!H314+MAR!H314+APR!H314+MEI!H314+JUN!H314+JUL!H314+AGS!H314+SEPT!H314+OKT!H314+NOV!H314+DES!H314</f>
        <v>212</v>
      </c>
      <c r="J314" s="303">
        <f>JAN!I314+FEB!I314+MAR!I314+APR!I314+MEI!I314+JUN!I314+JUL!I314+AGS!I314+SEPT!I314+OKT!I314+NOV!I314+DES!I314</f>
        <v>72</v>
      </c>
      <c r="K314" s="303">
        <f>JAN!J314+FEB!J314+MAR!J314+APR!J314+MEI!J314+JUN!J314+JUL!J314+AGS!J314+SEPT!J314+OKT!J314+NOV!J314+DES!J314</f>
        <v>140</v>
      </c>
      <c r="L314" s="303">
        <f>JAN!K314+FEB!K314+MAR!K314+APR!K314+MEI!K314+JUN!K314+JUL!K314+AGS!K314+SEPT!K314+OKT!K314+NOV!K314+DES!K314</f>
        <v>212</v>
      </c>
      <c r="M314" s="303">
        <f>JAN!L314+FEB!L314+MAR!L314+APR!L314+MEI!L314+JUN!L314+JUL!L314+AGS!L314+SEPT!L314+OKT!L314+NOV!L314+DES!L314</f>
        <v>18</v>
      </c>
      <c r="N314" s="303">
        <f>JAN!M314+FEB!M314+MAR!M314+APR!M314+MEI!M314+JUN!M314+JUL!M314+AGS!M314+SEPT!M314+OKT!M314+NOV!M314+DES!M314</f>
        <v>10</v>
      </c>
      <c r="O314" s="303">
        <f>JAN!N314+FEB!N314+MAR!N314+APR!N314+MEI!N314+JUN!N314+JUL!N314+AGS!N314+SEPT!N314+OKT!N314+NOV!N314+DES!N314</f>
        <v>11</v>
      </c>
      <c r="P314" s="303">
        <f>JAN!O314+FEB!O314+MAR!O314+APR!O314+MEI!O314+JUN!O314+JUL!O314+AGS!O314+SEPT!O314+OKT!O314+NOV!O314+DES!O314</f>
        <v>0</v>
      </c>
      <c r="Q314" s="303">
        <f>JAN!P314+FEB!P314+MAR!P314+APR!P314+MEI!P314+JUN!P314+JUL!P314+AGS!P314+SEPT!P314+OKT!P314+NOV!P314+DES!P314</f>
        <v>18</v>
      </c>
      <c r="R314" s="331">
        <f>JAN!Q314+FEB!Q314+MAR!Q314+APR!Q314+MEI!Q314+JUN!Q314+JUL!Q314+AGS!Q314+SEPT!Q314+OKT!Q314+NOV!Q314+DES!Q314</f>
        <v>0</v>
      </c>
      <c r="S314" s="336">
        <f t="shared" si="29"/>
        <v>1</v>
      </c>
      <c r="T314" s="336">
        <f t="shared" si="30"/>
        <v>0.55555555555555558</v>
      </c>
      <c r="U314" s="336">
        <f t="shared" si="31"/>
        <v>0.61111111111111116</v>
      </c>
      <c r="V314" s="336">
        <f t="shared" si="32"/>
        <v>8.4905660377358486E-2</v>
      </c>
      <c r="W314" s="336">
        <f t="shared" si="33"/>
        <v>1.1733581288258671E-3</v>
      </c>
      <c r="X314" s="343">
        <f t="shared" si="34"/>
        <v>9.9624746787101912E-2</v>
      </c>
      <c r="Y314" s="344" t="s">
        <v>598</v>
      </c>
      <c r="Z314" s="360" t="s">
        <v>598</v>
      </c>
      <c r="AA314" s="348">
        <v>71</v>
      </c>
    </row>
    <row r="315" spans="1:27" ht="30" hidden="1" customHeight="1" x14ac:dyDescent="0.3">
      <c r="A315" s="306">
        <v>314</v>
      </c>
      <c r="B315" s="306">
        <v>14</v>
      </c>
      <c r="C315" s="307" t="s">
        <v>336</v>
      </c>
      <c r="D315" s="307" t="s">
        <v>350</v>
      </c>
      <c r="E315" s="325">
        <f>'REKAP 1 KAB'!E315</f>
        <v>332674</v>
      </c>
      <c r="F315" s="303">
        <f>JAN!E315+FEB!E315+MAR!E315+APR!E315+MEI!E315+JUN!E315+JUL!E315+AGS!E315+SEPT!E315+OKT!E315+NOV!E315+DES!E315</f>
        <v>62</v>
      </c>
      <c r="G315" s="303">
        <f>JAN!F315+FEB!F315+MAR!F315+APR!F315+MEI!F315+JUN!F315+JUL!F315+AGS!F315+SEPT!F315+OKT!F315+NOV!F315+DES!F315</f>
        <v>46</v>
      </c>
      <c r="H315" s="303">
        <f>JAN!G315+FEB!G315+MAR!G315+APR!G315+MEI!G315+JUN!G315+JUL!G315+AGS!G315+SEPT!G315+OKT!G315+NOV!G315+DES!G315</f>
        <v>16</v>
      </c>
      <c r="I315" s="303">
        <f>JAN!H315+FEB!H315+MAR!H315+APR!H315+MEI!H315+JUN!H315+JUL!H315+AGS!H315+SEPT!H315+OKT!H315+NOV!H315+DES!H315</f>
        <v>62</v>
      </c>
      <c r="J315" s="303">
        <f>JAN!I315+FEB!I315+MAR!I315+APR!I315+MEI!I315+JUN!I315+JUL!I315+AGS!I315+SEPT!I315+OKT!I315+NOV!I315+DES!I315</f>
        <v>46</v>
      </c>
      <c r="K315" s="303">
        <f>JAN!J315+FEB!J315+MAR!J315+APR!J315+MEI!J315+JUN!J315+JUL!J315+AGS!J315+SEPT!J315+OKT!J315+NOV!J315+DES!J315</f>
        <v>16</v>
      </c>
      <c r="L315" s="303">
        <f>JAN!K315+FEB!K315+MAR!K315+APR!K315+MEI!K315+JUN!K315+JUL!K315+AGS!K315+SEPT!K315+OKT!K315+NOV!K315+DES!K315</f>
        <v>62</v>
      </c>
      <c r="M315" s="303">
        <f>JAN!L315+FEB!L315+MAR!L315+APR!L315+MEI!L315+JUN!L315+JUL!L315+AGS!L315+SEPT!L315+OKT!L315+NOV!L315+DES!L315</f>
        <v>36</v>
      </c>
      <c r="N315" s="303">
        <f>JAN!M315+FEB!M315+MAR!M315+APR!M315+MEI!M315+JUN!M315+JUL!M315+AGS!M315+SEPT!M315+OKT!M315+NOV!M315+DES!M315</f>
        <v>36</v>
      </c>
      <c r="O315" s="303">
        <f>JAN!N315+FEB!N315+MAR!N315+APR!N315+MEI!N315+JUN!N315+JUL!N315+AGS!N315+SEPT!N315+OKT!N315+NOV!N315+DES!N315</f>
        <v>30</v>
      </c>
      <c r="P315" s="303">
        <f>JAN!O315+FEB!O315+MAR!O315+APR!O315+MEI!O315+JUN!O315+JUL!O315+AGS!O315+SEPT!O315+OKT!O315+NOV!O315+DES!O315</f>
        <v>0</v>
      </c>
      <c r="Q315" s="303">
        <f>JAN!P315+FEB!P315+MAR!P315+APR!P315+MEI!P315+JUN!P315+JUL!P315+AGS!P315+SEPT!P315+OKT!P315+NOV!P315+DES!P315</f>
        <v>36</v>
      </c>
      <c r="R315" s="331">
        <f>JAN!Q315+FEB!Q315+MAR!Q315+APR!Q315+MEI!Q315+JUN!Q315+JUL!Q315+AGS!Q315+SEPT!Q315+OKT!Q315+NOV!Q315+DES!Q315</f>
        <v>0</v>
      </c>
      <c r="S315" s="336">
        <f t="shared" si="29"/>
        <v>1</v>
      </c>
      <c r="T315" s="336">
        <f t="shared" si="30"/>
        <v>1</v>
      </c>
      <c r="U315" s="336">
        <f t="shared" si="31"/>
        <v>0.83333333333333337</v>
      </c>
      <c r="V315" s="336">
        <f t="shared" si="32"/>
        <v>0.58064516129032262</v>
      </c>
      <c r="W315" s="336">
        <f t="shared" si="33"/>
        <v>1.8636863716431102E-4</v>
      </c>
      <c r="X315" s="343">
        <f t="shared" si="34"/>
        <v>0.10821404738572897</v>
      </c>
      <c r="Y315" s="344" t="str">
        <f t="shared" si="28"/>
        <v>Endemis rendah</v>
      </c>
      <c r="Z315" s="344" t="s">
        <v>600</v>
      </c>
      <c r="AA315" s="348">
        <v>67</v>
      </c>
    </row>
    <row r="316" spans="1:27" ht="30" hidden="1" customHeight="1" x14ac:dyDescent="0.3">
      <c r="A316" s="306">
        <v>315</v>
      </c>
      <c r="B316" s="306">
        <v>15</v>
      </c>
      <c r="C316" s="307" t="s">
        <v>336</v>
      </c>
      <c r="D316" s="307" t="s">
        <v>351</v>
      </c>
      <c r="E316" s="325">
        <f>'REKAP 1 KAB'!E316</f>
        <v>143710</v>
      </c>
      <c r="F316" s="303">
        <f>JAN!E316+FEB!E316+MAR!E316+APR!E316+MEI!E316+JUN!E316+JUL!E316+AGS!E316+SEPT!E316+OKT!E316+NOV!E316+DES!E316</f>
        <v>381</v>
      </c>
      <c r="G316" s="303">
        <f>JAN!F316+FEB!F316+MAR!F316+APR!F316+MEI!F316+JUN!F316+JUL!F316+AGS!F316+SEPT!F316+OKT!F316+NOV!F316+DES!F316</f>
        <v>350</v>
      </c>
      <c r="H316" s="303">
        <f>JAN!G316+FEB!G316+MAR!G316+APR!G316+MEI!G316+JUN!G316+JUL!G316+AGS!G316+SEPT!G316+OKT!G316+NOV!G316+DES!G316</f>
        <v>31</v>
      </c>
      <c r="I316" s="303">
        <f>JAN!H316+FEB!H316+MAR!H316+APR!H316+MEI!H316+JUN!H316+JUL!H316+AGS!H316+SEPT!H316+OKT!H316+NOV!H316+DES!H316</f>
        <v>381</v>
      </c>
      <c r="J316" s="303">
        <f>JAN!I316+FEB!I316+MAR!I316+APR!I316+MEI!I316+JUN!I316+JUL!I316+AGS!I316+SEPT!I316+OKT!I316+NOV!I316+DES!I316</f>
        <v>350</v>
      </c>
      <c r="K316" s="303">
        <f>JAN!J316+FEB!J316+MAR!J316+APR!J316+MEI!J316+JUN!J316+JUL!J316+AGS!J316+SEPT!J316+OKT!J316+NOV!J316+DES!J316</f>
        <v>31</v>
      </c>
      <c r="L316" s="303">
        <f>JAN!K316+FEB!K316+MAR!K316+APR!K316+MEI!K316+JUN!K316+JUL!K316+AGS!K316+SEPT!K316+OKT!K316+NOV!K316+DES!K316</f>
        <v>381</v>
      </c>
      <c r="M316" s="303">
        <f>JAN!L316+FEB!L316+MAR!L316+APR!L316+MEI!L316+JUN!L316+JUL!L316+AGS!L316+SEPT!L316+OKT!L316+NOV!L316+DES!L316</f>
        <v>24</v>
      </c>
      <c r="N316" s="303">
        <f>JAN!M316+FEB!M316+MAR!M316+APR!M316+MEI!M316+JUN!M316+JUL!M316+AGS!M316+SEPT!M316+OKT!M316+NOV!M316+DES!M316</f>
        <v>23</v>
      </c>
      <c r="O316" s="303">
        <f>JAN!N316+FEB!N316+MAR!N316+APR!N316+MEI!N316+JUN!N316+JUL!N316+AGS!N316+SEPT!N316+OKT!N316+NOV!N316+DES!N316</f>
        <v>9</v>
      </c>
      <c r="P316" s="303">
        <f>JAN!O316+FEB!O316+MAR!O316+APR!O316+MEI!O316+JUN!O316+JUL!O316+AGS!O316+SEPT!O316+OKT!O316+NOV!O316+DES!O316</f>
        <v>0</v>
      </c>
      <c r="Q316" s="303">
        <f>JAN!P316+FEB!P316+MAR!P316+APR!P316+MEI!P316+JUN!P316+JUL!P316+AGS!P316+SEPT!P316+OKT!P316+NOV!P316+DES!P316</f>
        <v>24</v>
      </c>
      <c r="R316" s="331">
        <f>JAN!Q316+FEB!Q316+MAR!Q316+APR!Q316+MEI!Q316+JUN!Q316+JUL!Q316+AGS!Q316+SEPT!Q316+OKT!Q316+NOV!Q316+DES!Q316</f>
        <v>0</v>
      </c>
      <c r="S316" s="336">
        <f t="shared" si="29"/>
        <v>1</v>
      </c>
      <c r="T316" s="336">
        <f t="shared" si="30"/>
        <v>0.95833333333333337</v>
      </c>
      <c r="U316" s="336">
        <f t="shared" si="31"/>
        <v>0.375</v>
      </c>
      <c r="V316" s="336">
        <f t="shared" si="32"/>
        <v>6.2992125984251968E-2</v>
      </c>
      <c r="W316" s="336">
        <f t="shared" si="33"/>
        <v>2.6511725001739615E-3</v>
      </c>
      <c r="X316" s="343">
        <f t="shared" si="34"/>
        <v>0.16700299213694245</v>
      </c>
      <c r="Y316" s="344" t="s">
        <v>598</v>
      </c>
      <c r="Z316" s="360" t="s">
        <v>598</v>
      </c>
      <c r="AA316" s="348">
        <v>20</v>
      </c>
    </row>
    <row r="317" spans="1:27" ht="30" hidden="1" customHeight="1" x14ac:dyDescent="0.3">
      <c r="A317" s="306">
        <v>316</v>
      </c>
      <c r="B317" s="306">
        <v>16</v>
      </c>
      <c r="C317" s="307" t="s">
        <v>336</v>
      </c>
      <c r="D317" s="307" t="s">
        <v>352</v>
      </c>
      <c r="E317" s="325">
        <f>'REKAP 1 KAB'!E317</f>
        <v>374583</v>
      </c>
      <c r="F317" s="303">
        <f>JAN!E317+FEB!E317+MAR!E317+APR!E317+MEI!E317+JUN!E317+JUL!E317+AGS!E317+SEPT!E317+OKT!E317+NOV!E317+DES!E317</f>
        <v>2476</v>
      </c>
      <c r="G317" s="303">
        <f>JAN!F317+FEB!F317+MAR!F317+APR!F317+MEI!F317+JUN!F317+JUL!F317+AGS!F317+SEPT!F317+OKT!F317+NOV!F317+DES!F317</f>
        <v>2397</v>
      </c>
      <c r="H317" s="303">
        <f>JAN!G317+FEB!G317+MAR!G317+APR!G317+MEI!G317+JUN!G317+JUL!G317+AGS!G317+SEPT!G317+OKT!G317+NOV!G317+DES!G317</f>
        <v>79</v>
      </c>
      <c r="I317" s="303">
        <f>JAN!H317+FEB!H317+MAR!H317+APR!H317+MEI!H317+JUN!H317+JUL!H317+AGS!H317+SEPT!H317+OKT!H317+NOV!H317+DES!H317</f>
        <v>2476</v>
      </c>
      <c r="J317" s="303">
        <f>JAN!I317+FEB!I317+MAR!I317+APR!I317+MEI!I317+JUN!I317+JUL!I317+AGS!I317+SEPT!I317+OKT!I317+NOV!I317+DES!I317</f>
        <v>2397</v>
      </c>
      <c r="K317" s="303">
        <f>JAN!J317+FEB!J317+MAR!J317+APR!J317+MEI!J317+JUN!J317+JUL!J317+AGS!J317+SEPT!J317+OKT!J317+NOV!J317+DES!J317</f>
        <v>79</v>
      </c>
      <c r="L317" s="303">
        <f>JAN!K317+FEB!K317+MAR!K317+APR!K317+MEI!K317+JUN!K317+JUL!K317+AGS!K317+SEPT!K317+OKT!K317+NOV!K317+DES!K317</f>
        <v>2476</v>
      </c>
      <c r="M317" s="303">
        <f>JAN!L317+FEB!L317+MAR!L317+APR!L317+MEI!L317+JUN!L317+JUL!L317+AGS!L317+SEPT!L317+OKT!L317+NOV!L317+DES!L317</f>
        <v>60</v>
      </c>
      <c r="N317" s="303">
        <f>JAN!M317+FEB!M317+MAR!M317+APR!M317+MEI!M317+JUN!M317+JUL!M317+AGS!M317+SEPT!M317+OKT!M317+NOV!M317+DES!M317</f>
        <v>60</v>
      </c>
      <c r="O317" s="303">
        <f>JAN!N317+FEB!N317+MAR!N317+APR!N317+MEI!N317+JUN!N317+JUL!N317+AGS!N317+SEPT!N317+OKT!N317+NOV!N317+DES!N317</f>
        <v>49</v>
      </c>
      <c r="P317" s="303">
        <f>JAN!O317+FEB!O317+MAR!O317+APR!O317+MEI!O317+JUN!O317+JUL!O317+AGS!O317+SEPT!O317+OKT!O317+NOV!O317+DES!O317</f>
        <v>0</v>
      </c>
      <c r="Q317" s="303">
        <f>JAN!P317+FEB!P317+MAR!P317+APR!P317+MEI!P317+JUN!P317+JUL!P317+AGS!P317+SEPT!P317+OKT!P317+NOV!P317+DES!P317</f>
        <v>60</v>
      </c>
      <c r="R317" s="331">
        <f>JAN!Q317+FEB!Q317+MAR!Q317+APR!Q317+MEI!Q317+JUN!Q317+JUL!Q317+AGS!Q317+SEPT!Q317+OKT!Q317+NOV!Q317+DES!Q317</f>
        <v>0</v>
      </c>
      <c r="S317" s="336">
        <f t="shared" si="29"/>
        <v>1</v>
      </c>
      <c r="T317" s="336">
        <f t="shared" si="30"/>
        <v>1</v>
      </c>
      <c r="U317" s="336">
        <f t="shared" si="31"/>
        <v>0.81666666666666665</v>
      </c>
      <c r="V317" s="336">
        <f t="shared" si="32"/>
        <v>2.4232633279483037E-2</v>
      </c>
      <c r="W317" s="336">
        <f t="shared" si="33"/>
        <v>6.6100170055768681E-3</v>
      </c>
      <c r="X317" s="343">
        <f t="shared" si="34"/>
        <v>0.16017811806729082</v>
      </c>
      <c r="Y317" s="344" t="s">
        <v>598</v>
      </c>
      <c r="Z317" s="360" t="s">
        <v>598</v>
      </c>
      <c r="AA317" s="348">
        <v>72</v>
      </c>
    </row>
    <row r="318" spans="1:27" ht="30" hidden="1" customHeight="1" x14ac:dyDescent="0.3">
      <c r="A318" s="306">
        <v>317</v>
      </c>
      <c r="B318" s="306">
        <v>17</v>
      </c>
      <c r="C318" s="307" t="s">
        <v>336</v>
      </c>
      <c r="D318" s="307" t="s">
        <v>353</v>
      </c>
      <c r="E318" s="325">
        <f>'REKAP 1 KAB'!E318</f>
        <v>134280</v>
      </c>
      <c r="F318" s="303">
        <f>JAN!E318+FEB!E318+MAR!E318+APR!E318+MEI!E318+JUN!E318+JUL!E318+AGS!E318+SEPT!E318+OKT!E318+NOV!E318+DES!E318</f>
        <v>1975</v>
      </c>
      <c r="G318" s="303">
        <f>JAN!F318+FEB!F318+MAR!F318+APR!F318+MEI!F318+JUN!F318+JUL!F318+AGS!F318+SEPT!F318+OKT!F318+NOV!F318+DES!F318</f>
        <v>623</v>
      </c>
      <c r="H318" s="303">
        <f>JAN!G318+FEB!G318+MAR!G318+APR!G318+MEI!G318+JUN!G318+JUL!G318+AGS!G318+SEPT!G318+OKT!G318+NOV!G318+DES!G318</f>
        <v>1352</v>
      </c>
      <c r="I318" s="303">
        <f>JAN!H318+FEB!H318+MAR!H318+APR!H318+MEI!H318+JUN!H318+JUL!H318+AGS!H318+SEPT!H318+OKT!H318+NOV!H318+DES!H318</f>
        <v>1975</v>
      </c>
      <c r="J318" s="303">
        <f>JAN!I318+FEB!I318+MAR!I318+APR!I318+MEI!I318+JUN!I318+JUL!I318+AGS!I318+SEPT!I318+OKT!I318+NOV!I318+DES!I318</f>
        <v>623</v>
      </c>
      <c r="K318" s="303">
        <f>JAN!J318+FEB!J318+MAR!J318+APR!J318+MEI!J318+JUN!J318+JUL!J318+AGS!J318+SEPT!J318+OKT!J318+NOV!J318+DES!J318</f>
        <v>1352</v>
      </c>
      <c r="L318" s="303">
        <f>JAN!K318+FEB!K318+MAR!K318+APR!K318+MEI!K318+JUN!K318+JUL!K318+AGS!K318+SEPT!K318+OKT!K318+NOV!K318+DES!K318</f>
        <v>1975</v>
      </c>
      <c r="M318" s="303">
        <f>JAN!L318+FEB!L318+MAR!L318+APR!L318+MEI!L318+JUN!L318+JUL!L318+AGS!L318+SEPT!L318+OKT!L318+NOV!L318+DES!L318</f>
        <v>30</v>
      </c>
      <c r="N318" s="303">
        <f>JAN!M318+FEB!M318+MAR!M318+APR!M318+MEI!M318+JUN!M318+JUL!M318+AGS!M318+SEPT!M318+OKT!M318+NOV!M318+DES!M318</f>
        <v>29</v>
      </c>
      <c r="O318" s="303">
        <f>JAN!N318+FEB!N318+MAR!N318+APR!N318+MEI!N318+JUN!N318+JUL!N318+AGS!N318+SEPT!N318+OKT!N318+NOV!N318+DES!N318</f>
        <v>23</v>
      </c>
      <c r="P318" s="303">
        <f>JAN!O318+FEB!O318+MAR!O318+APR!O318+MEI!O318+JUN!O318+JUL!O318+AGS!O318+SEPT!O318+OKT!O318+NOV!O318+DES!O318</f>
        <v>0</v>
      </c>
      <c r="Q318" s="303">
        <f>JAN!P318+FEB!P318+MAR!P318+APR!P318+MEI!P318+JUN!P318+JUL!P318+AGS!P318+SEPT!P318+OKT!P318+NOV!P318+DES!P318</f>
        <v>30</v>
      </c>
      <c r="R318" s="331">
        <f>JAN!Q318+FEB!Q318+MAR!Q318+APR!Q318+MEI!Q318+JUN!Q318+JUL!Q318+AGS!Q318+SEPT!Q318+OKT!Q318+NOV!Q318+DES!Q318</f>
        <v>0</v>
      </c>
      <c r="S318" s="336">
        <f t="shared" si="29"/>
        <v>1</v>
      </c>
      <c r="T318" s="336">
        <f t="shared" si="30"/>
        <v>0.96666666666666667</v>
      </c>
      <c r="U318" s="336">
        <f t="shared" si="31"/>
        <v>0.76666666666666672</v>
      </c>
      <c r="V318" s="336">
        <f t="shared" si="32"/>
        <v>1.5189873417721518E-2</v>
      </c>
      <c r="W318" s="336">
        <f t="shared" si="33"/>
        <v>1.4708072683943998E-2</v>
      </c>
      <c r="X318" s="343">
        <f t="shared" si="34"/>
        <v>0.22341376228775692</v>
      </c>
      <c r="Y318" s="344" t="str">
        <f t="shared" si="28"/>
        <v>Endemis rendah</v>
      </c>
      <c r="Z318" s="344" t="s">
        <v>600</v>
      </c>
      <c r="AA318" s="348">
        <v>30</v>
      </c>
    </row>
    <row r="319" spans="1:27" ht="30" hidden="1" customHeight="1" x14ac:dyDescent="0.3">
      <c r="A319" s="306">
        <v>318</v>
      </c>
      <c r="B319" s="306">
        <v>18</v>
      </c>
      <c r="C319" s="307" t="s">
        <v>336</v>
      </c>
      <c r="D319" s="307" t="s">
        <v>354</v>
      </c>
      <c r="E319" s="325">
        <f>'REKAP 1 KAB'!E319</f>
        <v>299123</v>
      </c>
      <c r="F319" s="303">
        <f>JAN!E319+FEB!E319+MAR!E319+APR!E319+MEI!E319+JUN!E319+JUL!E319+AGS!E319+SEPT!E319+OKT!E319+NOV!E319+DES!E319</f>
        <v>38</v>
      </c>
      <c r="G319" s="303">
        <f>JAN!F319+FEB!F319+MAR!F319+APR!F319+MEI!F319+JUN!F319+JUL!F319+AGS!F319+SEPT!F319+OKT!F319+NOV!F319+DES!F319</f>
        <v>18</v>
      </c>
      <c r="H319" s="303">
        <f>JAN!G319+FEB!G319+MAR!G319+APR!G319+MEI!G319+JUN!G319+JUL!G319+AGS!G319+SEPT!G319+OKT!G319+NOV!G319+DES!G319</f>
        <v>20</v>
      </c>
      <c r="I319" s="303">
        <f>JAN!H319+FEB!H319+MAR!H319+APR!H319+MEI!H319+JUN!H319+JUL!H319+AGS!H319+SEPT!H319+OKT!H319+NOV!H319+DES!H319</f>
        <v>38</v>
      </c>
      <c r="J319" s="303">
        <f>JAN!I319+FEB!I319+MAR!I319+APR!I319+MEI!I319+JUN!I319+JUL!I319+AGS!I319+SEPT!I319+OKT!I319+NOV!I319+DES!I319</f>
        <v>18</v>
      </c>
      <c r="K319" s="303">
        <f>JAN!J319+FEB!J319+MAR!J319+APR!J319+MEI!J319+JUN!J319+JUL!J319+AGS!J319+SEPT!J319+OKT!J319+NOV!J319+DES!J319</f>
        <v>20</v>
      </c>
      <c r="L319" s="303">
        <f>JAN!K319+FEB!K319+MAR!K319+APR!K319+MEI!K319+JUN!K319+JUL!K319+AGS!K319+SEPT!K319+OKT!K319+NOV!K319+DES!K319</f>
        <v>38</v>
      </c>
      <c r="M319" s="303">
        <f>JAN!L319+FEB!L319+MAR!L319+APR!L319+MEI!L319+JUN!L319+JUL!L319+AGS!L319+SEPT!L319+OKT!L319+NOV!L319+DES!L319</f>
        <v>18</v>
      </c>
      <c r="N319" s="303">
        <f>JAN!M319+FEB!M319+MAR!M319+APR!M319+MEI!M319+JUN!M319+JUL!M319+AGS!M319+SEPT!M319+OKT!M319+NOV!M319+DES!M319</f>
        <v>18</v>
      </c>
      <c r="O319" s="303">
        <f>JAN!N319+FEB!N319+MAR!N319+APR!N319+MEI!N319+JUN!N319+JUL!N319+AGS!N319+SEPT!N319+OKT!N319+NOV!N319+DES!N319</f>
        <v>11</v>
      </c>
      <c r="P319" s="303">
        <f>JAN!O319+FEB!O319+MAR!O319+APR!O319+MEI!O319+JUN!O319+JUL!O319+AGS!O319+SEPT!O319+OKT!O319+NOV!O319+DES!O319</f>
        <v>0</v>
      </c>
      <c r="Q319" s="303">
        <f>JAN!P319+FEB!P319+MAR!P319+APR!P319+MEI!P319+JUN!P319+JUL!P319+AGS!P319+SEPT!P319+OKT!P319+NOV!P319+DES!P319</f>
        <v>18</v>
      </c>
      <c r="R319" s="331">
        <f>JAN!Q319+FEB!Q319+MAR!Q319+APR!Q319+MEI!Q319+JUN!Q319+JUL!Q319+AGS!Q319+SEPT!Q319+OKT!Q319+NOV!Q319+DES!Q319</f>
        <v>0</v>
      </c>
      <c r="S319" s="336">
        <f t="shared" si="29"/>
        <v>1</v>
      </c>
      <c r="T319" s="336">
        <f t="shared" si="30"/>
        <v>1</v>
      </c>
      <c r="U319" s="336">
        <f t="shared" si="31"/>
        <v>0.61111111111111116</v>
      </c>
      <c r="V319" s="336">
        <f t="shared" si="32"/>
        <v>0.47368421052631576</v>
      </c>
      <c r="W319" s="336">
        <f t="shared" si="33"/>
        <v>1.2703804120712883E-4</v>
      </c>
      <c r="X319" s="343">
        <f t="shared" si="34"/>
        <v>6.0175914256008399E-2</v>
      </c>
      <c r="Y319" s="344" t="s">
        <v>598</v>
      </c>
      <c r="Z319" s="360" t="s">
        <v>598</v>
      </c>
      <c r="AA319" s="348">
        <v>9</v>
      </c>
    </row>
    <row r="320" spans="1:27" ht="30" hidden="1" customHeight="1" x14ac:dyDescent="0.3">
      <c r="A320" s="306">
        <v>319</v>
      </c>
      <c r="B320" s="306">
        <v>19</v>
      </c>
      <c r="C320" s="307" t="s">
        <v>336</v>
      </c>
      <c r="D320" s="307" t="s">
        <v>355</v>
      </c>
      <c r="E320" s="325">
        <f>'REKAP 1 KAB'!E320</f>
        <v>242672</v>
      </c>
      <c r="F320" s="303">
        <f>JAN!E320+FEB!E320+MAR!E320+APR!E320+MEI!E320+JUN!E320+JUL!E320+AGS!E320+SEPT!E320+OKT!E320+NOV!E320+DES!E320</f>
        <v>88</v>
      </c>
      <c r="G320" s="303">
        <f>JAN!F320+FEB!F320+MAR!F320+APR!F320+MEI!F320+JUN!F320+JUL!F320+AGS!F320+SEPT!F320+OKT!F320+NOV!F320+DES!F320</f>
        <v>63</v>
      </c>
      <c r="H320" s="303">
        <f>JAN!G320+FEB!G320+MAR!G320+APR!G320+MEI!G320+JUN!G320+JUL!G320+AGS!G320+SEPT!G320+OKT!G320+NOV!G320+DES!G320</f>
        <v>25</v>
      </c>
      <c r="I320" s="303">
        <f>JAN!H320+FEB!H320+MAR!H320+APR!H320+MEI!H320+JUN!H320+JUL!H320+AGS!H320+SEPT!H320+OKT!H320+NOV!H320+DES!H320</f>
        <v>88</v>
      </c>
      <c r="J320" s="303">
        <f>JAN!I320+FEB!I320+MAR!I320+APR!I320+MEI!I320+JUN!I320+JUL!I320+AGS!I320+SEPT!I320+OKT!I320+NOV!I320+DES!I320</f>
        <v>63</v>
      </c>
      <c r="K320" s="303">
        <f>JAN!J320+FEB!J320+MAR!J320+APR!J320+MEI!J320+JUN!J320+JUL!J320+AGS!J320+SEPT!J320+OKT!J320+NOV!J320+DES!J320</f>
        <v>25</v>
      </c>
      <c r="L320" s="303">
        <f>JAN!K320+FEB!K320+MAR!K320+APR!K320+MEI!K320+JUN!K320+JUL!K320+AGS!K320+SEPT!K320+OKT!K320+NOV!K320+DES!K320</f>
        <v>88</v>
      </c>
      <c r="M320" s="303">
        <f>JAN!L320+FEB!L320+MAR!L320+APR!L320+MEI!L320+JUN!L320+JUL!L320+AGS!L320+SEPT!L320+OKT!L320+NOV!L320+DES!L320</f>
        <v>34</v>
      </c>
      <c r="N320" s="303">
        <f>JAN!M320+FEB!M320+MAR!M320+APR!M320+MEI!M320+JUN!M320+JUL!M320+AGS!M320+SEPT!M320+OKT!M320+NOV!M320+DES!M320</f>
        <v>34</v>
      </c>
      <c r="O320" s="303">
        <f>JAN!N320+FEB!N320+MAR!N320+APR!N320+MEI!N320+JUN!N320+JUL!N320+AGS!N320+SEPT!N320+OKT!N320+NOV!N320+DES!N320</f>
        <v>4</v>
      </c>
      <c r="P320" s="303">
        <f>JAN!O320+FEB!O320+MAR!O320+APR!O320+MEI!O320+JUN!O320+JUL!O320+AGS!O320+SEPT!O320+OKT!O320+NOV!O320+DES!O320</f>
        <v>0</v>
      </c>
      <c r="Q320" s="303">
        <f>JAN!P320+FEB!P320+MAR!P320+APR!P320+MEI!P320+JUN!P320+JUL!P320+AGS!P320+SEPT!P320+OKT!P320+NOV!P320+DES!P320</f>
        <v>34</v>
      </c>
      <c r="R320" s="331">
        <f>JAN!Q320+FEB!Q320+MAR!Q320+APR!Q320+MEI!Q320+JUN!Q320+JUL!Q320+AGS!Q320+SEPT!Q320+OKT!Q320+NOV!Q320+DES!Q320</f>
        <v>0</v>
      </c>
      <c r="S320" s="336">
        <f t="shared" si="29"/>
        <v>1</v>
      </c>
      <c r="T320" s="336">
        <f t="shared" si="30"/>
        <v>1</v>
      </c>
      <c r="U320" s="336">
        <f t="shared" si="31"/>
        <v>0.11764705882352941</v>
      </c>
      <c r="V320" s="336">
        <f t="shared" si="32"/>
        <v>0.38636363636363635</v>
      </c>
      <c r="W320" s="336">
        <f t="shared" si="33"/>
        <v>3.6262939276059868E-4</v>
      </c>
      <c r="X320" s="343">
        <f t="shared" si="34"/>
        <v>0.14010681083932219</v>
      </c>
      <c r="Y320" s="344" t="str">
        <f t="shared" si="28"/>
        <v>Endemis rendah</v>
      </c>
      <c r="Z320" s="344" t="s">
        <v>600</v>
      </c>
      <c r="AA320" s="348">
        <v>33</v>
      </c>
    </row>
    <row r="321" spans="1:27" ht="30" hidden="1" customHeight="1" x14ac:dyDescent="0.3">
      <c r="A321" s="306">
        <v>320</v>
      </c>
      <c r="B321" s="306">
        <v>20</v>
      </c>
      <c r="C321" s="307" t="s">
        <v>336</v>
      </c>
      <c r="D321" s="307" t="s">
        <v>356</v>
      </c>
      <c r="E321" s="325">
        <f>'REKAP 1 KAB'!E321</f>
        <v>226770</v>
      </c>
      <c r="F321" s="303">
        <f>JAN!E321+FEB!E321+MAR!E321+APR!E321+MEI!E321+JUN!E321+JUL!E321+AGS!E321+SEPT!E321+OKT!E321+NOV!E321+DES!E321</f>
        <v>122</v>
      </c>
      <c r="G321" s="303">
        <f>JAN!F321+FEB!F321+MAR!F321+APR!F321+MEI!F321+JUN!F321+JUL!F321+AGS!F321+SEPT!F321+OKT!F321+NOV!F321+DES!F321</f>
        <v>104</v>
      </c>
      <c r="H321" s="303">
        <f>JAN!G321+FEB!G321+MAR!G321+APR!G321+MEI!G321+JUN!G321+JUL!G321+AGS!G321+SEPT!G321+OKT!G321+NOV!G321+DES!G321</f>
        <v>18</v>
      </c>
      <c r="I321" s="303">
        <f>JAN!H321+FEB!H321+MAR!H321+APR!H321+MEI!H321+JUN!H321+JUL!H321+AGS!H321+SEPT!H321+OKT!H321+NOV!H321+DES!H321</f>
        <v>122</v>
      </c>
      <c r="J321" s="303">
        <f>JAN!I321+FEB!I321+MAR!I321+APR!I321+MEI!I321+JUN!I321+JUL!I321+AGS!I321+SEPT!I321+OKT!I321+NOV!I321+DES!I321</f>
        <v>104</v>
      </c>
      <c r="K321" s="303">
        <f>JAN!J321+FEB!J321+MAR!J321+APR!J321+MEI!J321+JUN!J321+JUL!J321+AGS!J321+SEPT!J321+OKT!J321+NOV!J321+DES!J321</f>
        <v>18</v>
      </c>
      <c r="L321" s="303">
        <f>JAN!K321+FEB!K321+MAR!K321+APR!K321+MEI!K321+JUN!K321+JUL!K321+AGS!K321+SEPT!K321+OKT!K321+NOV!K321+DES!K321</f>
        <v>122</v>
      </c>
      <c r="M321" s="303">
        <f>JAN!L321+FEB!L321+MAR!L321+APR!L321+MEI!L321+JUN!L321+JUL!L321+AGS!L321+SEPT!L321+OKT!L321+NOV!L321+DES!L321</f>
        <v>16</v>
      </c>
      <c r="N321" s="303">
        <f>JAN!M321+FEB!M321+MAR!M321+APR!M321+MEI!M321+JUN!M321+JUL!M321+AGS!M321+SEPT!M321+OKT!M321+NOV!M321+DES!M321</f>
        <v>14</v>
      </c>
      <c r="O321" s="303">
        <f>JAN!N321+FEB!N321+MAR!N321+APR!N321+MEI!N321+JUN!N321+JUL!N321+AGS!N321+SEPT!N321+OKT!N321+NOV!N321+DES!N321</f>
        <v>2</v>
      </c>
      <c r="P321" s="303">
        <f>JAN!O321+FEB!O321+MAR!O321+APR!O321+MEI!O321+JUN!O321+JUL!O321+AGS!O321+SEPT!O321+OKT!O321+NOV!O321+DES!O321</f>
        <v>0</v>
      </c>
      <c r="Q321" s="303">
        <f>JAN!P321+FEB!P321+MAR!P321+APR!P321+MEI!P321+JUN!P321+JUL!P321+AGS!P321+SEPT!P321+OKT!P321+NOV!P321+DES!P321</f>
        <v>16</v>
      </c>
      <c r="R321" s="331">
        <f>JAN!Q321+FEB!Q321+MAR!Q321+APR!Q321+MEI!Q321+JUN!Q321+JUL!Q321+AGS!Q321+SEPT!Q321+OKT!Q321+NOV!Q321+DES!Q321</f>
        <v>0</v>
      </c>
      <c r="S321" s="336">
        <f t="shared" si="29"/>
        <v>1</v>
      </c>
      <c r="T321" s="336">
        <f t="shared" si="30"/>
        <v>0.875</v>
      </c>
      <c r="U321" s="336">
        <f t="shared" si="31"/>
        <v>0.125</v>
      </c>
      <c r="V321" s="336">
        <f t="shared" si="32"/>
        <v>0.13114754098360656</v>
      </c>
      <c r="W321" s="336">
        <f t="shared" si="33"/>
        <v>5.3799003395510871E-4</v>
      </c>
      <c r="X321" s="343">
        <f t="shared" si="34"/>
        <v>7.0556070026899495E-2</v>
      </c>
      <c r="Y321" s="344" t="s">
        <v>598</v>
      </c>
      <c r="Z321" s="344" t="s">
        <v>598</v>
      </c>
      <c r="AA321" s="348">
        <v>10</v>
      </c>
    </row>
    <row r="322" spans="1:27" ht="30" hidden="1" customHeight="1" x14ac:dyDescent="0.3">
      <c r="A322" s="306">
        <v>321</v>
      </c>
      <c r="B322" s="306">
        <v>21</v>
      </c>
      <c r="C322" s="307" t="s">
        <v>336</v>
      </c>
      <c r="D322" s="307" t="s">
        <v>357</v>
      </c>
      <c r="E322" s="325">
        <f>'REKAP 1 KAB'!E322</f>
        <v>295892</v>
      </c>
      <c r="F322" s="303">
        <f>JAN!E322+FEB!E322+MAR!E322+APR!E322+MEI!E322+JUN!E322+JUL!E322+AGS!E322+SEPT!E322+OKT!E322+NOV!E322+DES!E322</f>
        <v>499</v>
      </c>
      <c r="G322" s="303">
        <f>JAN!F322+FEB!F322+MAR!F322+APR!F322+MEI!F322+JUN!F322+JUL!F322+AGS!F322+SEPT!F322+OKT!F322+NOV!F322+DES!F322</f>
        <v>368</v>
      </c>
      <c r="H322" s="303">
        <f>JAN!G322+FEB!G322+MAR!G322+APR!G322+MEI!G322+JUN!G322+JUL!G322+AGS!G322+SEPT!G322+OKT!G322+NOV!G322+DES!G322</f>
        <v>131</v>
      </c>
      <c r="I322" s="303">
        <f>JAN!H322+FEB!H322+MAR!H322+APR!H322+MEI!H322+JUN!H322+JUL!H322+AGS!H322+SEPT!H322+OKT!H322+NOV!H322+DES!H322</f>
        <v>499</v>
      </c>
      <c r="J322" s="303">
        <f>JAN!I322+FEB!I322+MAR!I322+APR!I322+MEI!I322+JUN!I322+JUL!I322+AGS!I322+SEPT!I322+OKT!I322+NOV!I322+DES!I322</f>
        <v>368</v>
      </c>
      <c r="K322" s="303">
        <f>JAN!J322+FEB!J322+MAR!J322+APR!J322+MEI!J322+JUN!J322+JUL!J322+AGS!J322+SEPT!J322+OKT!J322+NOV!J322+DES!J322</f>
        <v>131</v>
      </c>
      <c r="L322" s="303">
        <f>JAN!K322+FEB!K322+MAR!K322+APR!K322+MEI!K322+JUN!K322+JUL!K322+AGS!K322+SEPT!K322+OKT!K322+NOV!K322+DES!K322</f>
        <v>499</v>
      </c>
      <c r="M322" s="303">
        <f>JAN!L322+FEB!L322+MAR!L322+APR!L322+MEI!L322+JUN!L322+JUL!L322+AGS!L322+SEPT!L322+OKT!L322+NOV!L322+DES!L322</f>
        <v>31</v>
      </c>
      <c r="N322" s="303">
        <f>JAN!M322+FEB!M322+MAR!M322+APR!M322+MEI!M322+JUN!M322+JUL!M322+AGS!M322+SEPT!M322+OKT!M322+NOV!M322+DES!M322</f>
        <v>30</v>
      </c>
      <c r="O322" s="303">
        <f>JAN!N322+FEB!N322+MAR!N322+APR!N322+MEI!N322+JUN!N322+JUL!N322+AGS!N322+SEPT!N322+OKT!N322+NOV!N322+DES!N322</f>
        <v>31</v>
      </c>
      <c r="P322" s="303">
        <f>JAN!O322+FEB!O322+MAR!O322+APR!O322+MEI!O322+JUN!O322+JUL!O322+AGS!O322+SEPT!O322+OKT!O322+NOV!O322+DES!O322</f>
        <v>0</v>
      </c>
      <c r="Q322" s="303">
        <f>JAN!P322+FEB!P322+MAR!P322+APR!P322+MEI!P322+JUN!P322+JUL!P322+AGS!P322+SEPT!P322+OKT!P322+NOV!P322+DES!P322</f>
        <v>31</v>
      </c>
      <c r="R322" s="331">
        <f>JAN!Q322+FEB!Q322+MAR!Q322+APR!Q322+MEI!Q322+JUN!Q322+JUL!Q322+AGS!Q322+SEPT!Q322+OKT!Q322+NOV!Q322+DES!Q322</f>
        <v>0</v>
      </c>
      <c r="S322" s="336">
        <f t="shared" si="29"/>
        <v>1</v>
      </c>
      <c r="T322" s="336">
        <f t="shared" si="30"/>
        <v>0.967741935483871</v>
      </c>
      <c r="U322" s="336">
        <f t="shared" si="31"/>
        <v>1</v>
      </c>
      <c r="V322" s="336">
        <f t="shared" si="32"/>
        <v>6.2124248496993988E-2</v>
      </c>
      <c r="W322" s="336">
        <f t="shared" si="33"/>
        <v>1.6864261284522731E-3</v>
      </c>
      <c r="X322" s="343">
        <f t="shared" si="34"/>
        <v>0.10476795587579252</v>
      </c>
      <c r="Y322" s="344" t="s">
        <v>598</v>
      </c>
      <c r="Z322" s="360" t="s">
        <v>598</v>
      </c>
      <c r="AA322" s="348">
        <v>20</v>
      </c>
    </row>
    <row r="323" spans="1:27" ht="30" hidden="1" customHeight="1" x14ac:dyDescent="0.3">
      <c r="A323" s="306">
        <v>322</v>
      </c>
      <c r="B323" s="306">
        <v>22</v>
      </c>
      <c r="C323" s="307" t="s">
        <v>336</v>
      </c>
      <c r="D323" s="307" t="s">
        <v>358</v>
      </c>
      <c r="E323" s="325">
        <f>'REKAP 1 KAB'!E323</f>
        <v>232821</v>
      </c>
      <c r="F323" s="303">
        <f>JAN!E323+FEB!E323+MAR!E323+APR!E323+MEI!E323+JUN!E323+JUL!E323+AGS!E323+SEPT!E323+OKT!E323+NOV!E323+DES!E323</f>
        <v>194</v>
      </c>
      <c r="G323" s="303">
        <f>JAN!F323+FEB!F323+MAR!F323+APR!F323+MEI!F323+JUN!F323+JUL!F323+AGS!F323+SEPT!F323+OKT!F323+NOV!F323+DES!F323</f>
        <v>105</v>
      </c>
      <c r="H323" s="303">
        <f>JAN!G323+FEB!G323+MAR!G323+APR!G323+MEI!G323+JUN!G323+JUL!G323+AGS!G323+SEPT!G323+OKT!G323+NOV!G323+DES!G323</f>
        <v>60</v>
      </c>
      <c r="I323" s="303">
        <f>JAN!H323+FEB!H323+MAR!H323+APR!H323+MEI!H323+JUN!H323+JUL!H323+AGS!H323+SEPT!H323+OKT!H323+NOV!H323+DES!H323</f>
        <v>165</v>
      </c>
      <c r="J323" s="303">
        <f>JAN!I323+FEB!I323+MAR!I323+APR!I323+MEI!I323+JUN!I323+JUL!I323+AGS!I323+SEPT!I323+OKT!I323+NOV!I323+DES!I323</f>
        <v>105</v>
      </c>
      <c r="K323" s="303">
        <f>JAN!J323+FEB!J323+MAR!J323+APR!J323+MEI!J323+JUN!J323+JUL!J323+AGS!J323+SEPT!J323+OKT!J323+NOV!J323+DES!J323</f>
        <v>60</v>
      </c>
      <c r="L323" s="303">
        <f>JAN!K323+FEB!K323+MAR!K323+APR!K323+MEI!K323+JUN!K323+JUL!K323+AGS!K323+SEPT!K323+OKT!K323+NOV!K323+DES!K323</f>
        <v>165</v>
      </c>
      <c r="M323" s="303">
        <f>JAN!L323+FEB!L323+MAR!L323+APR!L323+MEI!L323+JUN!L323+JUL!L323+AGS!L323+SEPT!L323+OKT!L323+NOV!L323+DES!L323</f>
        <v>29</v>
      </c>
      <c r="N323" s="303">
        <f>JAN!M323+FEB!M323+MAR!M323+APR!M323+MEI!M323+JUN!M323+JUL!M323+AGS!M323+SEPT!M323+OKT!M323+NOV!M323+DES!M323</f>
        <v>29</v>
      </c>
      <c r="O323" s="303">
        <f>JAN!N323+FEB!N323+MAR!N323+APR!N323+MEI!N323+JUN!N323+JUL!N323+AGS!N323+SEPT!N323+OKT!N323+NOV!N323+DES!N323</f>
        <v>0</v>
      </c>
      <c r="P323" s="303">
        <f>JAN!O323+FEB!O323+MAR!O323+APR!O323+MEI!O323+JUN!O323+JUL!O323+AGS!O323+SEPT!O323+OKT!O323+NOV!O323+DES!O323</f>
        <v>0</v>
      </c>
      <c r="Q323" s="303">
        <f>JAN!P323+FEB!P323+MAR!P323+APR!P323+MEI!P323+JUN!P323+JUL!P323+AGS!P323+SEPT!P323+OKT!P323+NOV!P323+DES!P323</f>
        <v>29</v>
      </c>
      <c r="R323" s="331">
        <f>JAN!Q323+FEB!Q323+MAR!Q323+APR!Q323+MEI!Q323+JUN!Q323+JUL!Q323+AGS!Q323+SEPT!Q323+OKT!Q323+NOV!Q323+DES!Q323</f>
        <v>0</v>
      </c>
      <c r="S323" s="336">
        <f t="shared" ref="S323:S386" si="35">I323/F323</f>
        <v>0.85051546391752575</v>
      </c>
      <c r="T323" s="336">
        <f t="shared" ref="T323:T386" si="36">N323/M323</f>
        <v>1</v>
      </c>
      <c r="U323" s="336">
        <f t="shared" ref="U323:U386" si="37">O323/M323</f>
        <v>0</v>
      </c>
      <c r="V323" s="336">
        <f t="shared" ref="V323:V386" si="38">M323/L323</f>
        <v>0.17575757575757575</v>
      </c>
      <c r="W323" s="336">
        <f t="shared" ref="W323:W386" si="39">L323/E323</f>
        <v>7.0869895756826059E-4</v>
      </c>
      <c r="X323" s="343">
        <f t="shared" ref="X323:X386" si="40">M323/E323*1000</f>
        <v>0.12455921072411852</v>
      </c>
      <c r="Y323" s="344" t="str">
        <f t="shared" ref="Y323:Y385" si="41">IF(X323&lt;1,"Endemis rendah",IF(X323&lt;5,"Endemis sedang",IF(X323&lt;50,"Endemis tinggi I",IF(X323&lt;100,"Endemis tinggi II","Endemis tinggi III"))))</f>
        <v>Endemis rendah</v>
      </c>
      <c r="Z323" s="344" t="s">
        <v>600</v>
      </c>
      <c r="AA323" s="348">
        <v>34</v>
      </c>
    </row>
    <row r="324" spans="1:27" ht="30" hidden="1" customHeight="1" x14ac:dyDescent="0.3">
      <c r="A324" s="306">
        <v>323</v>
      </c>
      <c r="B324" s="306">
        <v>23</v>
      </c>
      <c r="C324" s="307" t="s">
        <v>336</v>
      </c>
      <c r="D324" s="307" t="s">
        <v>359</v>
      </c>
      <c r="E324" s="325">
        <f>'REKAP 1 KAB'!E324</f>
        <v>229798</v>
      </c>
      <c r="F324" s="303">
        <f>JAN!E324+FEB!E324+MAR!E324+APR!E324+MEI!E324+JUN!E324+JUL!E324+AGS!E324+SEPT!E324+OKT!E324+NOV!E324+DES!E324</f>
        <v>195</v>
      </c>
      <c r="G324" s="303">
        <f>JAN!F324+FEB!F324+MAR!F324+APR!F324+MEI!F324+JUN!F324+JUL!F324+AGS!F324+SEPT!F324+OKT!F324+NOV!F324+DES!F324</f>
        <v>81</v>
      </c>
      <c r="H324" s="303">
        <f>JAN!G324+FEB!G324+MAR!G324+APR!G324+MEI!G324+JUN!G324+JUL!G324+AGS!G324+SEPT!G324+OKT!G324+NOV!G324+DES!G324</f>
        <v>114</v>
      </c>
      <c r="I324" s="303">
        <f>JAN!H324+FEB!H324+MAR!H324+APR!H324+MEI!H324+JUN!H324+JUL!H324+AGS!H324+SEPT!H324+OKT!H324+NOV!H324+DES!H324</f>
        <v>195</v>
      </c>
      <c r="J324" s="303">
        <f>JAN!I324+FEB!I324+MAR!I324+APR!I324+MEI!I324+JUN!I324+JUL!I324+AGS!I324+SEPT!I324+OKT!I324+NOV!I324+DES!I324</f>
        <v>81</v>
      </c>
      <c r="K324" s="303">
        <f>JAN!J324+FEB!J324+MAR!J324+APR!J324+MEI!J324+JUN!J324+JUL!J324+AGS!J324+SEPT!J324+OKT!J324+NOV!J324+DES!J324</f>
        <v>114</v>
      </c>
      <c r="L324" s="303">
        <f>JAN!K324+FEB!K324+MAR!K324+APR!K324+MEI!K324+JUN!K324+JUL!K324+AGS!K324+SEPT!K324+OKT!K324+NOV!K324+DES!K324</f>
        <v>195</v>
      </c>
      <c r="M324" s="303">
        <f>JAN!L324+FEB!L324+MAR!L324+APR!L324+MEI!L324+JUN!L324+JUL!L324+AGS!L324+SEPT!L324+OKT!L324+NOV!L324+DES!L324</f>
        <v>172</v>
      </c>
      <c r="N324" s="303">
        <f>JAN!M324+FEB!M324+MAR!M324+APR!M324+MEI!M324+JUN!M324+JUL!M324+AGS!M324+SEPT!M324+OKT!M324+NOV!M324+DES!M324</f>
        <v>172</v>
      </c>
      <c r="O324" s="303">
        <f>JAN!N324+FEB!N324+MAR!N324+APR!N324+MEI!N324+JUN!N324+JUL!N324+AGS!N324+SEPT!N324+OKT!N324+NOV!N324+DES!N324</f>
        <v>80</v>
      </c>
      <c r="P324" s="303">
        <f>JAN!O324+FEB!O324+MAR!O324+APR!O324+MEI!O324+JUN!O324+JUL!O324+AGS!O324+SEPT!O324+OKT!O324+NOV!O324+DES!O324</f>
        <v>0</v>
      </c>
      <c r="Q324" s="303">
        <f>JAN!P324+FEB!P324+MAR!P324+APR!P324+MEI!P324+JUN!P324+JUL!P324+AGS!P324+SEPT!P324+OKT!P324+NOV!P324+DES!P324</f>
        <v>172</v>
      </c>
      <c r="R324" s="331">
        <f>JAN!Q324+FEB!Q324+MAR!Q324+APR!Q324+MEI!Q324+JUN!Q324+JUL!Q324+AGS!Q324+SEPT!Q324+OKT!Q324+NOV!Q324+DES!Q324</f>
        <v>0</v>
      </c>
      <c r="S324" s="336">
        <f t="shared" si="35"/>
        <v>1</v>
      </c>
      <c r="T324" s="336">
        <f t="shared" si="36"/>
        <v>1</v>
      </c>
      <c r="U324" s="336">
        <f t="shared" si="37"/>
        <v>0.46511627906976744</v>
      </c>
      <c r="V324" s="336">
        <f t="shared" si="38"/>
        <v>0.88205128205128203</v>
      </c>
      <c r="W324" s="336">
        <f t="shared" si="39"/>
        <v>8.4857135397174905E-4</v>
      </c>
      <c r="X324" s="343">
        <f t="shared" si="40"/>
        <v>0.74848345068277355</v>
      </c>
      <c r="Y324" s="344" t="str">
        <f t="shared" si="41"/>
        <v>Endemis rendah</v>
      </c>
      <c r="Z324" s="344" t="s">
        <v>600</v>
      </c>
      <c r="AA324" s="348">
        <v>145</v>
      </c>
    </row>
    <row r="325" spans="1:27" ht="30" hidden="1" customHeight="1" x14ac:dyDescent="0.3">
      <c r="A325" s="306">
        <v>324</v>
      </c>
      <c r="B325" s="306">
        <v>24</v>
      </c>
      <c r="C325" s="307" t="s">
        <v>336</v>
      </c>
      <c r="D325" s="307" t="s">
        <v>360</v>
      </c>
      <c r="E325" s="325">
        <f>'REKAP 1 KAB'!E325</f>
        <v>396810</v>
      </c>
      <c r="F325" s="303">
        <f>JAN!E325+FEB!E325+MAR!E325+APR!E325+MEI!E325+JUN!E325+JUL!E325+AGS!E325+SEPT!E325+OKT!E325+NOV!E325+DES!E325</f>
        <v>84</v>
      </c>
      <c r="G325" s="303">
        <f>JAN!F325+FEB!F325+MAR!F325+APR!F325+MEI!F325+JUN!F325+JUL!F325+AGS!F325+SEPT!F325+OKT!F325+NOV!F325+DES!F325</f>
        <v>23</v>
      </c>
      <c r="H325" s="303">
        <f>JAN!G325+FEB!G325+MAR!G325+APR!G325+MEI!G325+JUN!G325+JUL!G325+AGS!G325+SEPT!G325+OKT!G325+NOV!G325+DES!G325</f>
        <v>61</v>
      </c>
      <c r="I325" s="303">
        <f>JAN!H325+FEB!H325+MAR!H325+APR!H325+MEI!H325+JUN!H325+JUL!H325+AGS!H325+SEPT!H325+OKT!H325+NOV!H325+DES!H325</f>
        <v>84</v>
      </c>
      <c r="J325" s="303">
        <f>JAN!I325+FEB!I325+MAR!I325+APR!I325+MEI!I325+JUN!I325+JUL!I325+AGS!I325+SEPT!I325+OKT!I325+NOV!I325+DES!I325</f>
        <v>23</v>
      </c>
      <c r="K325" s="303">
        <f>JAN!J325+FEB!J325+MAR!J325+APR!J325+MEI!J325+JUN!J325+JUL!J325+AGS!J325+SEPT!J325+OKT!J325+NOV!J325+DES!J325</f>
        <v>61</v>
      </c>
      <c r="L325" s="303">
        <f>JAN!K325+FEB!K325+MAR!K325+APR!K325+MEI!K325+JUN!K325+JUL!K325+AGS!K325+SEPT!K325+OKT!K325+NOV!K325+DES!K325</f>
        <v>84</v>
      </c>
      <c r="M325" s="303">
        <f>JAN!L325+FEB!L325+MAR!L325+APR!L325+MEI!L325+JUN!L325+JUL!L325+AGS!L325+SEPT!L325+OKT!L325+NOV!L325+DES!L325</f>
        <v>32</v>
      </c>
      <c r="N325" s="303">
        <f>JAN!M325+FEB!M325+MAR!M325+APR!M325+MEI!M325+JUN!M325+JUL!M325+AGS!M325+SEPT!M325+OKT!M325+NOV!M325+DES!M325</f>
        <v>31</v>
      </c>
      <c r="O325" s="303">
        <f>JAN!N325+FEB!N325+MAR!N325+APR!N325+MEI!N325+JUN!N325+JUL!N325+AGS!N325+SEPT!N325+OKT!N325+NOV!N325+DES!N325</f>
        <v>26</v>
      </c>
      <c r="P325" s="303">
        <f>JAN!O325+FEB!O325+MAR!O325+APR!O325+MEI!O325+JUN!O325+JUL!O325+AGS!O325+SEPT!O325+OKT!O325+NOV!O325+DES!O325</f>
        <v>0</v>
      </c>
      <c r="Q325" s="303">
        <f>JAN!P325+FEB!P325+MAR!P325+APR!P325+MEI!P325+JUN!P325+JUL!P325+AGS!P325+SEPT!P325+OKT!P325+NOV!P325+DES!P325</f>
        <v>32</v>
      </c>
      <c r="R325" s="331">
        <f>JAN!Q325+FEB!Q325+MAR!Q325+APR!Q325+MEI!Q325+JUN!Q325+JUL!Q325+AGS!Q325+SEPT!Q325+OKT!Q325+NOV!Q325+DES!Q325</f>
        <v>0</v>
      </c>
      <c r="S325" s="336">
        <f t="shared" si="35"/>
        <v>1</v>
      </c>
      <c r="T325" s="336">
        <f t="shared" si="36"/>
        <v>0.96875</v>
      </c>
      <c r="U325" s="336">
        <f t="shared" si="37"/>
        <v>0.8125</v>
      </c>
      <c r="V325" s="336">
        <f t="shared" si="38"/>
        <v>0.38095238095238093</v>
      </c>
      <c r="W325" s="336">
        <f t="shared" si="39"/>
        <v>2.116882135026839E-4</v>
      </c>
      <c r="X325" s="343">
        <f t="shared" si="40"/>
        <v>8.0643128953403392E-2</v>
      </c>
      <c r="Y325" s="344" t="s">
        <v>598</v>
      </c>
      <c r="Z325" s="360" t="s">
        <v>598</v>
      </c>
      <c r="AA325" s="348">
        <v>38</v>
      </c>
    </row>
    <row r="326" spans="1:27" ht="30" hidden="1" customHeight="1" x14ac:dyDescent="0.3">
      <c r="A326" s="309">
        <v>325</v>
      </c>
      <c r="B326" s="309">
        <v>1</v>
      </c>
      <c r="C326" s="310" t="s">
        <v>361</v>
      </c>
      <c r="D326" s="310" t="s">
        <v>362</v>
      </c>
      <c r="E326" s="325">
        <f>'REKAP 1 KAB'!E326</f>
        <v>215086</v>
      </c>
      <c r="F326" s="311">
        <f>JAN!E326+FEB!E326+MAR!E326+APR!E326+MEI!E326+JUN!E326+JUL!E326+AGS!E326+SEPT!E326+OKT!E326+NOV!E326+DES!E326</f>
        <v>20</v>
      </c>
      <c r="G326" s="311">
        <f>JAN!F326+FEB!F326+MAR!F326+APR!F326+MEI!F326+JUN!F326+JUL!F326+AGS!F326+SEPT!F326+OKT!F326+NOV!F326+DES!F326</f>
        <v>4</v>
      </c>
      <c r="H326" s="311">
        <f>JAN!G326+FEB!G326+MAR!G326+APR!G326+MEI!G326+JUN!G326+JUL!G326+AGS!G326+SEPT!G326+OKT!G326+NOV!G326+DES!G326</f>
        <v>16</v>
      </c>
      <c r="I326" s="311">
        <f>JAN!H326+FEB!H326+MAR!H326+APR!H326+MEI!H326+JUN!H326+JUL!H326+AGS!H326+SEPT!H326+OKT!H326+NOV!H326+DES!H326</f>
        <v>20</v>
      </c>
      <c r="J326" s="311">
        <f>JAN!I326+FEB!I326+MAR!I326+APR!I326+MEI!I326+JUN!I326+JUL!I326+AGS!I326+SEPT!I326+OKT!I326+NOV!I326+DES!I326</f>
        <v>4</v>
      </c>
      <c r="K326" s="311">
        <f>JAN!J326+FEB!J326+MAR!J326+APR!J326+MEI!J326+JUN!J326+JUL!J326+AGS!J326+SEPT!J326+OKT!J326+NOV!J326+DES!J326</f>
        <v>16</v>
      </c>
      <c r="L326" s="311">
        <f>JAN!K326+FEB!K326+MAR!K326+APR!K326+MEI!K326+JUN!K326+JUL!K326+AGS!K326+SEPT!K326+OKT!K326+NOV!K326+DES!K326</f>
        <v>20</v>
      </c>
      <c r="M326" s="311">
        <f>JAN!L326+FEB!L326+MAR!L326+APR!L326+MEI!L326+JUN!L326+JUL!L326+AGS!L326+SEPT!L326+OKT!L326+NOV!L326+DES!L326</f>
        <v>0</v>
      </c>
      <c r="N326" s="311">
        <f>JAN!M326+FEB!M326+MAR!M326+APR!M326+MEI!M326+JUN!M326+JUL!M326+AGS!M326+SEPT!M326+OKT!M326+NOV!M326+DES!M326</f>
        <v>0</v>
      </c>
      <c r="O326" s="311">
        <f>JAN!N326+FEB!N326+MAR!N326+APR!N326+MEI!N326+JUN!N326+JUL!N326+AGS!N326+SEPT!N326+OKT!N326+NOV!N326+DES!N326</f>
        <v>0</v>
      </c>
      <c r="P326" s="311">
        <f>JAN!O326+FEB!O326+MAR!O326+APR!O326+MEI!O326+JUN!O326+JUL!O326+AGS!O326+SEPT!O326+OKT!O326+NOV!O326+DES!O326</f>
        <v>0</v>
      </c>
      <c r="Q326" s="311">
        <f>JAN!P326+FEB!P326+MAR!P326+APR!P326+MEI!P326+JUN!P326+JUL!P326+AGS!P326+SEPT!P326+OKT!P326+NOV!P326+DES!P326</f>
        <v>0</v>
      </c>
      <c r="R326" s="332">
        <f>JAN!Q326+FEB!Q326+MAR!Q326+APR!Q326+MEI!Q326+JUN!Q326+JUL!Q326+AGS!Q326+SEPT!Q326+OKT!Q326+NOV!Q326+DES!Q326</f>
        <v>0</v>
      </c>
      <c r="S326" s="336">
        <f t="shared" si="35"/>
        <v>1</v>
      </c>
      <c r="T326" s="336" t="e">
        <f t="shared" si="36"/>
        <v>#DIV/0!</v>
      </c>
      <c r="U326" s="336" t="e">
        <f t="shared" si="37"/>
        <v>#DIV/0!</v>
      </c>
      <c r="V326" s="336">
        <f t="shared" si="38"/>
        <v>0</v>
      </c>
      <c r="W326" s="336">
        <f t="shared" si="39"/>
        <v>9.2986061389397723E-5</v>
      </c>
      <c r="X326" s="343">
        <f t="shared" si="40"/>
        <v>0</v>
      </c>
      <c r="Y326" s="344" t="s">
        <v>598</v>
      </c>
      <c r="Z326" s="360" t="s">
        <v>598</v>
      </c>
      <c r="AA326" s="348">
        <v>0</v>
      </c>
    </row>
    <row r="327" spans="1:27" ht="30" hidden="1" customHeight="1" x14ac:dyDescent="0.3">
      <c r="A327" s="309">
        <v>326</v>
      </c>
      <c r="B327" s="309">
        <v>2</v>
      </c>
      <c r="C327" s="310" t="s">
        <v>361</v>
      </c>
      <c r="D327" s="310" t="s">
        <v>363</v>
      </c>
      <c r="E327" s="325">
        <f>'REKAP 1 KAB'!E327</f>
        <v>377048</v>
      </c>
      <c r="F327" s="311">
        <f>JAN!E327+FEB!E327+MAR!E327+APR!E327+MEI!E327+JUN!E327+JUL!E327+AGS!E327+SEPT!E327+OKT!E327+NOV!E327+DES!E327</f>
        <v>2137</v>
      </c>
      <c r="G327" s="311">
        <f>JAN!F327+FEB!F327+MAR!F327+APR!F327+MEI!F327+JUN!F327+JUL!F327+AGS!F327+SEPT!F327+OKT!F327+NOV!F327+DES!F327</f>
        <v>1527</v>
      </c>
      <c r="H327" s="311">
        <f>JAN!G327+FEB!G327+MAR!G327+APR!G327+MEI!G327+JUN!G327+JUL!G327+AGS!G327+SEPT!G327+OKT!G327+NOV!G327+DES!G327</f>
        <v>610</v>
      </c>
      <c r="I327" s="311">
        <f>JAN!H327+FEB!H327+MAR!H327+APR!H327+MEI!H327+JUN!H327+JUL!H327+AGS!H327+SEPT!H327+OKT!H327+NOV!H327+DES!H327</f>
        <v>2137</v>
      </c>
      <c r="J327" s="311">
        <f>JAN!I327+FEB!I327+MAR!I327+APR!I327+MEI!I327+JUN!I327+JUL!I327+AGS!I327+SEPT!I327+OKT!I327+NOV!I327+DES!I327</f>
        <v>1955</v>
      </c>
      <c r="K327" s="311">
        <f>JAN!J327+FEB!J327+MAR!J327+APR!J327+MEI!J327+JUN!J327+JUL!J327+AGS!J327+SEPT!J327+OKT!J327+NOV!J327+DES!J327</f>
        <v>4971</v>
      </c>
      <c r="L327" s="311">
        <f>JAN!K327+FEB!K327+MAR!K327+APR!K327+MEI!K327+JUN!K327+JUL!K327+AGS!K327+SEPT!K327+OKT!K327+NOV!K327+DES!K327</f>
        <v>6926</v>
      </c>
      <c r="M327" s="311">
        <f>JAN!L327+FEB!L327+MAR!L327+APR!L327+MEI!L327+JUN!L327+JUL!L327+AGS!L327+SEPT!L327+OKT!L327+NOV!L327+DES!L327</f>
        <v>5</v>
      </c>
      <c r="N327" s="311">
        <f>JAN!M327+FEB!M327+MAR!M327+APR!M327+MEI!M327+JUN!M327+JUL!M327+AGS!M327+SEPT!M327+OKT!M327+NOV!M327+DES!M327</f>
        <v>5</v>
      </c>
      <c r="O327" s="311">
        <f>JAN!N327+FEB!N327+MAR!N327+APR!N327+MEI!N327+JUN!N327+JUL!N327+AGS!N327+SEPT!N327+OKT!N327+NOV!N327+DES!N327</f>
        <v>5</v>
      </c>
      <c r="P327" s="311">
        <f>JAN!O327+FEB!O327+MAR!O327+APR!O327+MEI!O327+JUN!O327+JUL!O327+AGS!O327+SEPT!O327+OKT!O327+NOV!O327+DES!O327</f>
        <v>0</v>
      </c>
      <c r="Q327" s="311">
        <f>JAN!P327+FEB!P327+MAR!P327+APR!P327+MEI!P327+JUN!P327+JUL!P327+AGS!P327+SEPT!P327+OKT!P327+NOV!P327+DES!P327</f>
        <v>5</v>
      </c>
      <c r="R327" s="332">
        <f>JAN!Q327+FEB!Q327+MAR!Q327+APR!Q327+MEI!Q327+JUN!Q327+JUL!Q327+AGS!Q327+SEPT!Q327+OKT!Q327+NOV!Q327+DES!Q327</f>
        <v>0</v>
      </c>
      <c r="S327" s="336">
        <f t="shared" si="35"/>
        <v>1</v>
      </c>
      <c r="T327" s="336">
        <f t="shared" si="36"/>
        <v>1</v>
      </c>
      <c r="U327" s="336">
        <f t="shared" si="37"/>
        <v>1</v>
      </c>
      <c r="V327" s="336">
        <f t="shared" si="38"/>
        <v>7.2191741264799312E-4</v>
      </c>
      <c r="W327" s="336">
        <f t="shared" si="39"/>
        <v>1.8369014024739557E-2</v>
      </c>
      <c r="X327" s="343">
        <f t="shared" si="40"/>
        <v>1.3260911077634678E-2</v>
      </c>
      <c r="Y327" s="344" t="str">
        <f t="shared" si="41"/>
        <v>Endemis rendah</v>
      </c>
      <c r="Z327" s="344" t="s">
        <v>600</v>
      </c>
      <c r="AA327" s="348">
        <v>10</v>
      </c>
    </row>
    <row r="328" spans="1:27" ht="30" hidden="1" customHeight="1" x14ac:dyDescent="0.3">
      <c r="A328" s="309">
        <v>327</v>
      </c>
      <c r="B328" s="309">
        <v>3</v>
      </c>
      <c r="C328" s="310" t="s">
        <v>361</v>
      </c>
      <c r="D328" s="310" t="s">
        <v>364</v>
      </c>
      <c r="E328" s="325">
        <f>'REKAP 1 KAB'!E328</f>
        <v>162577</v>
      </c>
      <c r="F328" s="311">
        <f>JAN!E328+FEB!E328+MAR!E328+APR!E328+MEI!E328+JUN!E328+JUL!E328+AGS!E328+SEPT!E328+OKT!E328+NOV!E328+DES!E328</f>
        <v>717</v>
      </c>
      <c r="G328" s="311">
        <f>JAN!F328+FEB!F328+MAR!F328+APR!F328+MEI!F328+JUN!F328+JUL!F328+AGS!F328+SEPT!F328+OKT!F328+NOV!F328+DES!F328</f>
        <v>390</v>
      </c>
      <c r="H328" s="311">
        <f>JAN!G328+FEB!G328+MAR!G328+APR!G328+MEI!G328+JUN!G328+JUL!G328+AGS!G328+SEPT!G328+OKT!G328+NOV!G328+DES!G328</f>
        <v>327</v>
      </c>
      <c r="I328" s="311">
        <f>JAN!H328+FEB!H328+MAR!H328+APR!H328+MEI!H328+JUN!H328+JUL!H328+AGS!H328+SEPT!H328+OKT!H328+NOV!H328+DES!H328</f>
        <v>717</v>
      </c>
      <c r="J328" s="311">
        <f>JAN!I328+FEB!I328+MAR!I328+APR!I328+MEI!I328+JUN!I328+JUL!I328+AGS!I328+SEPT!I328+OKT!I328+NOV!I328+DES!I328</f>
        <v>707</v>
      </c>
      <c r="K328" s="311">
        <f>JAN!J328+FEB!J328+MAR!J328+APR!J328+MEI!J328+JUN!J328+JUL!J328+AGS!J328+SEPT!J328+OKT!J328+NOV!J328+DES!J328</f>
        <v>2275</v>
      </c>
      <c r="L328" s="311">
        <f>JAN!K328+FEB!K328+MAR!K328+APR!K328+MEI!K328+JUN!K328+JUL!K328+AGS!K328+SEPT!K328+OKT!K328+NOV!K328+DES!K328</f>
        <v>2982</v>
      </c>
      <c r="M328" s="311">
        <f>JAN!L328+FEB!L328+MAR!L328+APR!L328+MEI!L328+JUN!L328+JUL!L328+AGS!L328+SEPT!L328+OKT!L328+NOV!L328+DES!L328</f>
        <v>42</v>
      </c>
      <c r="N328" s="311">
        <f>JAN!M328+FEB!M328+MAR!M328+APR!M328+MEI!M328+JUN!M328+JUL!M328+AGS!M328+SEPT!M328+OKT!M328+NOV!M328+DES!M328</f>
        <v>42</v>
      </c>
      <c r="O328" s="311">
        <f>JAN!N328+FEB!N328+MAR!N328+APR!N328+MEI!N328+JUN!N328+JUL!N328+AGS!N328+SEPT!N328+OKT!N328+NOV!N328+DES!N328</f>
        <v>42</v>
      </c>
      <c r="P328" s="311">
        <f>JAN!O328+FEB!O328+MAR!O328+APR!O328+MEI!O328+JUN!O328+JUL!O328+AGS!O328+SEPT!O328+OKT!O328+NOV!O328+DES!O328</f>
        <v>35</v>
      </c>
      <c r="Q328" s="311">
        <f>JAN!P328+FEB!P328+MAR!P328+APR!P328+MEI!P328+JUN!P328+JUL!P328+AGS!P328+SEPT!P328+OKT!P328+NOV!P328+DES!P328</f>
        <v>7</v>
      </c>
      <c r="R328" s="332">
        <f>JAN!Q328+FEB!Q328+MAR!Q328+APR!Q328+MEI!Q328+JUN!Q328+JUL!Q328+AGS!Q328+SEPT!Q328+OKT!Q328+NOV!Q328+DES!Q328</f>
        <v>0</v>
      </c>
      <c r="S328" s="336">
        <f t="shared" si="35"/>
        <v>1</v>
      </c>
      <c r="T328" s="336">
        <f t="shared" si="36"/>
        <v>1</v>
      </c>
      <c r="U328" s="336">
        <f t="shared" si="37"/>
        <v>1</v>
      </c>
      <c r="V328" s="336">
        <f t="shared" si="38"/>
        <v>1.4084507042253521E-2</v>
      </c>
      <c r="W328" s="336">
        <f t="shared" si="39"/>
        <v>1.8342077907699122E-2</v>
      </c>
      <c r="X328" s="343">
        <f t="shared" si="40"/>
        <v>0.25833912546055104</v>
      </c>
      <c r="Y328" s="344" t="str">
        <f t="shared" si="41"/>
        <v>Endemis rendah</v>
      </c>
      <c r="Z328" s="344" t="s">
        <v>600</v>
      </c>
      <c r="AA328" s="348">
        <v>5</v>
      </c>
    </row>
    <row r="329" spans="1:27" ht="30" hidden="1" customHeight="1" x14ac:dyDescent="0.3">
      <c r="A329" s="309">
        <v>328</v>
      </c>
      <c r="B329" s="309">
        <v>4</v>
      </c>
      <c r="C329" s="310" t="s">
        <v>361</v>
      </c>
      <c r="D329" s="310" t="s">
        <v>365</v>
      </c>
      <c r="E329" s="325">
        <f>'REKAP 1 KAB'!E329</f>
        <v>157551</v>
      </c>
      <c r="F329" s="311">
        <f>JAN!E329+FEB!E329+MAR!E329+APR!E329+MEI!E329+JUN!E329+JUL!E329+AGS!E329+SEPT!E329+OKT!E329+NOV!E329+DES!E329</f>
        <v>369</v>
      </c>
      <c r="G329" s="311">
        <f>JAN!F329+FEB!F329+MAR!F329+APR!F329+MEI!F329+JUN!F329+JUL!F329+AGS!F329+SEPT!F329+OKT!F329+NOV!F329+DES!F329</f>
        <v>56</v>
      </c>
      <c r="H329" s="311">
        <f>JAN!G329+FEB!G329+MAR!G329+APR!G329+MEI!G329+JUN!G329+JUL!G329+AGS!G329+SEPT!G329+OKT!G329+NOV!G329+DES!G329</f>
        <v>313</v>
      </c>
      <c r="I329" s="311">
        <f>JAN!H329+FEB!H329+MAR!H329+APR!H329+MEI!H329+JUN!H329+JUL!H329+AGS!H329+SEPT!H329+OKT!H329+NOV!H329+DES!H329</f>
        <v>369</v>
      </c>
      <c r="J329" s="311">
        <f>JAN!I329+FEB!I329+MAR!I329+APR!I329+MEI!I329+JUN!I329+JUL!I329+AGS!I329+SEPT!I329+OKT!I329+NOV!I329+DES!I329</f>
        <v>75</v>
      </c>
      <c r="K329" s="311">
        <f>JAN!J329+FEB!J329+MAR!J329+APR!J329+MEI!J329+JUN!J329+JUL!J329+AGS!J329+SEPT!J329+OKT!J329+NOV!J329+DES!J329</f>
        <v>1800</v>
      </c>
      <c r="L329" s="311">
        <f>JAN!K329+FEB!K329+MAR!K329+APR!K329+MEI!K329+JUN!K329+JUL!K329+AGS!K329+SEPT!K329+OKT!K329+NOV!K329+DES!K329</f>
        <v>1875</v>
      </c>
      <c r="M329" s="311">
        <f>JAN!L329+FEB!L329+MAR!L329+APR!L329+MEI!L329+JUN!L329+JUL!L329+AGS!L329+SEPT!L329+OKT!L329+NOV!L329+DES!L329</f>
        <v>5</v>
      </c>
      <c r="N329" s="311">
        <f>JAN!M329+FEB!M329+MAR!M329+APR!M329+MEI!M329+JUN!M329+JUL!M329+AGS!M329+SEPT!M329+OKT!M329+NOV!M329+DES!M329</f>
        <v>4</v>
      </c>
      <c r="O329" s="311">
        <f>JAN!N329+FEB!N329+MAR!N329+APR!N329+MEI!N329+JUN!N329+JUL!N329+AGS!N329+SEPT!N329+OKT!N329+NOV!N329+DES!N329</f>
        <v>5</v>
      </c>
      <c r="P329" s="311">
        <f>JAN!O329+FEB!O329+MAR!O329+APR!O329+MEI!O329+JUN!O329+JUL!O329+AGS!O329+SEPT!O329+OKT!O329+NOV!O329+DES!O329</f>
        <v>0</v>
      </c>
      <c r="Q329" s="311">
        <f>JAN!P329+FEB!P329+MAR!P329+APR!P329+MEI!P329+JUN!P329+JUL!P329+AGS!P329+SEPT!P329+OKT!P329+NOV!P329+DES!P329</f>
        <v>5</v>
      </c>
      <c r="R329" s="332">
        <f>JAN!Q329+FEB!Q329+MAR!Q329+APR!Q329+MEI!Q329+JUN!Q329+JUL!Q329+AGS!Q329+SEPT!Q329+OKT!Q329+NOV!Q329+DES!Q329</f>
        <v>0</v>
      </c>
      <c r="S329" s="336">
        <f t="shared" si="35"/>
        <v>1</v>
      </c>
      <c r="T329" s="336">
        <f t="shared" si="36"/>
        <v>0.8</v>
      </c>
      <c r="U329" s="336">
        <f t="shared" si="37"/>
        <v>1</v>
      </c>
      <c r="V329" s="336">
        <f t="shared" si="38"/>
        <v>2.6666666666666666E-3</v>
      </c>
      <c r="W329" s="336">
        <f t="shared" si="39"/>
        <v>1.1900908277319724E-2</v>
      </c>
      <c r="X329" s="343">
        <f t="shared" si="40"/>
        <v>3.1735755406185936E-2</v>
      </c>
      <c r="Y329" s="344" t="str">
        <f t="shared" si="41"/>
        <v>Endemis rendah</v>
      </c>
      <c r="Z329" s="344" t="s">
        <v>600</v>
      </c>
      <c r="AA329" s="348">
        <v>21</v>
      </c>
    </row>
    <row r="330" spans="1:27" ht="30" hidden="1" customHeight="1" x14ac:dyDescent="0.3">
      <c r="A330" s="309">
        <v>329</v>
      </c>
      <c r="B330" s="309">
        <v>5</v>
      </c>
      <c r="C330" s="310" t="s">
        <v>361</v>
      </c>
      <c r="D330" s="310" t="s">
        <v>366</v>
      </c>
      <c r="E330" s="325">
        <f>'REKAP 1 KAB'!E330</f>
        <v>159194</v>
      </c>
      <c r="F330" s="311">
        <f>JAN!E330+FEB!E330+MAR!E330+APR!E330+MEI!E330+JUN!E330+JUL!E330+AGS!E330+SEPT!E330+OKT!E330+NOV!E330+DES!E330</f>
        <v>248</v>
      </c>
      <c r="G330" s="311">
        <f>JAN!F330+FEB!F330+MAR!F330+APR!F330+MEI!F330+JUN!F330+JUL!F330+AGS!F330+SEPT!F330+OKT!F330+NOV!F330+DES!F330</f>
        <v>82</v>
      </c>
      <c r="H330" s="311">
        <f>JAN!G330+FEB!G330+MAR!G330+APR!G330+MEI!G330+JUN!G330+JUL!G330+AGS!G330+SEPT!G330+OKT!G330+NOV!G330+DES!G330</f>
        <v>166</v>
      </c>
      <c r="I330" s="311">
        <f>JAN!H330+FEB!H330+MAR!H330+APR!H330+MEI!H330+JUN!H330+JUL!H330+AGS!H330+SEPT!H330+OKT!H330+NOV!H330+DES!H330</f>
        <v>248</v>
      </c>
      <c r="J330" s="311">
        <f>JAN!I330+FEB!I330+MAR!I330+APR!I330+MEI!I330+JUN!I330+JUL!I330+AGS!I330+SEPT!I330+OKT!I330+NOV!I330+DES!I330</f>
        <v>537</v>
      </c>
      <c r="K330" s="311">
        <f>JAN!J330+FEB!J330+MAR!J330+APR!J330+MEI!J330+JUN!J330+JUL!J330+AGS!J330+SEPT!J330+OKT!J330+NOV!J330+DES!J330</f>
        <v>2369</v>
      </c>
      <c r="L330" s="311">
        <f>JAN!K330+FEB!K330+MAR!K330+APR!K330+MEI!K330+JUN!K330+JUL!K330+AGS!K330+SEPT!K330+OKT!K330+NOV!K330+DES!K330</f>
        <v>2906</v>
      </c>
      <c r="M330" s="311">
        <f>JAN!L330+FEB!L330+MAR!L330+APR!L330+MEI!L330+JUN!L330+JUL!L330+AGS!L330+SEPT!L330+OKT!L330+NOV!L330+DES!L330</f>
        <v>1</v>
      </c>
      <c r="N330" s="311">
        <f>JAN!M330+FEB!M330+MAR!M330+APR!M330+MEI!M330+JUN!M330+JUL!M330+AGS!M330+SEPT!M330+OKT!M330+NOV!M330+DES!M330</f>
        <v>1</v>
      </c>
      <c r="O330" s="311">
        <f>JAN!N330+FEB!N330+MAR!N330+APR!N330+MEI!N330+JUN!N330+JUL!N330+AGS!N330+SEPT!N330+OKT!N330+NOV!N330+DES!N330</f>
        <v>1</v>
      </c>
      <c r="P330" s="311">
        <f>JAN!O330+FEB!O330+MAR!O330+APR!O330+MEI!O330+JUN!O330+JUL!O330+AGS!O330+SEPT!O330+OKT!O330+NOV!O330+DES!O330</f>
        <v>0</v>
      </c>
      <c r="Q330" s="311">
        <f>JAN!P330+FEB!P330+MAR!P330+APR!P330+MEI!P330+JUN!P330+JUL!P330+AGS!P330+SEPT!P330+OKT!P330+NOV!P330+DES!P330</f>
        <v>1</v>
      </c>
      <c r="R330" s="332">
        <f>JAN!Q330+FEB!Q330+MAR!Q330+APR!Q330+MEI!Q330+JUN!Q330+JUL!Q330+AGS!Q330+SEPT!Q330+OKT!Q330+NOV!Q330+DES!Q330</f>
        <v>0</v>
      </c>
      <c r="S330" s="336">
        <f t="shared" si="35"/>
        <v>1</v>
      </c>
      <c r="T330" s="336">
        <f t="shared" si="36"/>
        <v>1</v>
      </c>
      <c r="U330" s="336">
        <f t="shared" si="37"/>
        <v>1</v>
      </c>
      <c r="V330" s="336">
        <f t="shared" si="38"/>
        <v>3.4411562284927734E-4</v>
      </c>
      <c r="W330" s="336">
        <f t="shared" si="39"/>
        <v>1.8254456826262297E-2</v>
      </c>
      <c r="X330" s="343">
        <f t="shared" si="40"/>
        <v>6.2816437805444936E-3</v>
      </c>
      <c r="Y330" s="344" t="str">
        <f t="shared" si="41"/>
        <v>Endemis rendah</v>
      </c>
      <c r="Z330" s="344" t="s">
        <v>600</v>
      </c>
      <c r="AA330" s="348">
        <v>6</v>
      </c>
    </row>
    <row r="331" spans="1:27" ht="30" hidden="1" customHeight="1" x14ac:dyDescent="0.3">
      <c r="A331" s="309">
        <v>330</v>
      </c>
      <c r="B331" s="309">
        <v>6</v>
      </c>
      <c r="C331" s="310" t="s">
        <v>361</v>
      </c>
      <c r="D331" s="310" t="s">
        <v>367</v>
      </c>
      <c r="E331" s="325">
        <f>'REKAP 1 KAB'!E331</f>
        <v>114036</v>
      </c>
      <c r="F331" s="311">
        <f>JAN!E331+FEB!E331+MAR!E331+APR!E331+MEI!E331+JUN!E331+JUL!E331+AGS!E331+SEPT!E331+OKT!E331+NOV!E331+DES!E331</f>
        <v>706</v>
      </c>
      <c r="G331" s="311">
        <f>JAN!F331+FEB!F331+MAR!F331+APR!F331+MEI!F331+JUN!F331+JUL!F331+AGS!F331+SEPT!F331+OKT!F331+NOV!F331+DES!F331</f>
        <v>462</v>
      </c>
      <c r="H331" s="311">
        <f>JAN!G331+FEB!G331+MAR!G331+APR!G331+MEI!G331+JUN!G331+JUL!G331+AGS!G331+SEPT!G331+OKT!G331+NOV!G331+DES!G331</f>
        <v>244</v>
      </c>
      <c r="I331" s="311">
        <f>JAN!H331+FEB!H331+MAR!H331+APR!H331+MEI!H331+JUN!H331+JUL!H331+AGS!H331+SEPT!H331+OKT!H331+NOV!H331+DES!H331</f>
        <v>706</v>
      </c>
      <c r="J331" s="311">
        <f>JAN!I331+FEB!I331+MAR!I331+APR!I331+MEI!I331+JUN!I331+JUL!I331+AGS!I331+SEPT!I331+OKT!I331+NOV!I331+DES!I331</f>
        <v>732</v>
      </c>
      <c r="K331" s="311">
        <f>JAN!J331+FEB!J331+MAR!J331+APR!J331+MEI!J331+JUN!J331+JUL!J331+AGS!J331+SEPT!J331+OKT!J331+NOV!J331+DES!J331</f>
        <v>1417</v>
      </c>
      <c r="L331" s="311">
        <f>JAN!K331+FEB!K331+MAR!K331+APR!K331+MEI!K331+JUN!K331+JUL!K331+AGS!K331+SEPT!K331+OKT!K331+NOV!K331+DES!K331</f>
        <v>2149</v>
      </c>
      <c r="M331" s="311">
        <f>JAN!L331+FEB!L331+MAR!L331+APR!L331+MEI!L331+JUN!L331+JUL!L331+AGS!L331+SEPT!L331+OKT!L331+NOV!L331+DES!L331</f>
        <v>5</v>
      </c>
      <c r="N331" s="311">
        <f>JAN!M331+FEB!M331+MAR!M331+APR!M331+MEI!M331+JUN!M331+JUL!M331+AGS!M331+SEPT!M331+OKT!M331+NOV!M331+DES!M331</f>
        <v>5</v>
      </c>
      <c r="O331" s="311">
        <f>JAN!N331+FEB!N331+MAR!N331+APR!N331+MEI!N331+JUN!N331+JUL!N331+AGS!N331+SEPT!N331+OKT!N331+NOV!N331+DES!N331</f>
        <v>5</v>
      </c>
      <c r="P331" s="311">
        <f>JAN!O331+FEB!O331+MAR!O331+APR!O331+MEI!O331+JUN!O331+JUL!O331+AGS!O331+SEPT!O331+OKT!O331+NOV!O331+DES!O331</f>
        <v>0</v>
      </c>
      <c r="Q331" s="311">
        <f>JAN!P331+FEB!P331+MAR!P331+APR!P331+MEI!P331+JUN!P331+JUL!P331+AGS!P331+SEPT!P331+OKT!P331+NOV!P331+DES!P331</f>
        <v>5</v>
      </c>
      <c r="R331" s="332">
        <f>JAN!Q331+FEB!Q331+MAR!Q331+APR!Q331+MEI!Q331+JUN!Q331+JUL!Q331+AGS!Q331+SEPT!Q331+OKT!Q331+NOV!Q331+DES!Q331</f>
        <v>0</v>
      </c>
      <c r="S331" s="336">
        <f t="shared" si="35"/>
        <v>1</v>
      </c>
      <c r="T331" s="336">
        <f t="shared" si="36"/>
        <v>1</v>
      </c>
      <c r="U331" s="336">
        <f t="shared" si="37"/>
        <v>1</v>
      </c>
      <c r="V331" s="336">
        <f t="shared" si="38"/>
        <v>2.3266635644485808E-3</v>
      </c>
      <c r="W331" s="336">
        <f t="shared" si="39"/>
        <v>1.8844926163667612E-2</v>
      </c>
      <c r="X331" s="343">
        <f t="shared" si="40"/>
        <v>4.3845803079729205E-2</v>
      </c>
      <c r="Y331" s="344" t="s">
        <v>598</v>
      </c>
      <c r="Z331" s="360" t="s">
        <v>598</v>
      </c>
      <c r="AA331" s="348">
        <v>4</v>
      </c>
    </row>
    <row r="332" spans="1:27" ht="30" hidden="1" customHeight="1" x14ac:dyDescent="0.3">
      <c r="A332" s="306">
        <v>331</v>
      </c>
      <c r="B332" s="306">
        <v>1</v>
      </c>
      <c r="C332" s="307" t="s">
        <v>368</v>
      </c>
      <c r="D332" s="307" t="s">
        <v>369</v>
      </c>
      <c r="E332" s="325">
        <f>'REKAP 1 KAB'!E332</f>
        <v>62044</v>
      </c>
      <c r="F332" s="303">
        <f>JAN!E332+FEB!E332+MAR!E332+APR!E332+MEI!E332+JUN!E332+JUL!E332+AGS!E332+SEPT!E332+OKT!E332+NOV!E332+DES!E332</f>
        <v>1410</v>
      </c>
      <c r="G332" s="303">
        <f>JAN!F332+FEB!F332+MAR!F332+APR!F332+MEI!F332+JUN!F332+JUL!F332+AGS!F332+SEPT!F332+OKT!F332+NOV!F332+DES!F332</f>
        <v>450</v>
      </c>
      <c r="H332" s="303">
        <f>JAN!G332+FEB!G332+MAR!G332+APR!G332+MEI!G332+JUN!G332+JUL!G332+AGS!G332+SEPT!G332+OKT!G332+NOV!G332+DES!G332</f>
        <v>960</v>
      </c>
      <c r="I332" s="303">
        <f>JAN!H332+FEB!H332+MAR!H332+APR!H332+MEI!H332+JUN!H332+JUL!H332+AGS!H332+SEPT!H332+OKT!H332+NOV!H332+DES!H332</f>
        <v>1410</v>
      </c>
      <c r="J332" s="303">
        <f>JAN!I332+FEB!I332+MAR!I332+APR!I332+MEI!I332+JUN!I332+JUL!I332+AGS!I332+SEPT!I332+OKT!I332+NOV!I332+DES!I332</f>
        <v>450</v>
      </c>
      <c r="K332" s="303">
        <f>JAN!J332+FEB!J332+MAR!J332+APR!J332+MEI!J332+JUN!J332+JUL!J332+AGS!J332+SEPT!J332+OKT!J332+NOV!J332+DES!J332</f>
        <v>962</v>
      </c>
      <c r="L332" s="303">
        <f>JAN!K332+FEB!K332+MAR!K332+APR!K332+MEI!K332+JUN!K332+JUL!K332+AGS!K332+SEPT!K332+OKT!K332+NOV!K332+DES!K332</f>
        <v>1412</v>
      </c>
      <c r="M332" s="303">
        <f>JAN!L332+FEB!L332+MAR!L332+APR!L332+MEI!L332+JUN!L332+JUL!L332+AGS!L332+SEPT!L332+OKT!L332+NOV!L332+DES!L332</f>
        <v>0</v>
      </c>
      <c r="N332" s="303">
        <f>JAN!M332+FEB!M332+MAR!M332+APR!M332+MEI!M332+JUN!M332+JUL!M332+AGS!M332+SEPT!M332+OKT!M332+NOV!M332+DES!M332</f>
        <v>0</v>
      </c>
      <c r="O332" s="303">
        <f>JAN!N332+FEB!N332+MAR!N332+APR!N332+MEI!N332+JUN!N332+JUL!N332+AGS!N332+SEPT!N332+OKT!N332+NOV!N332+DES!N332</f>
        <v>0</v>
      </c>
      <c r="P332" s="303">
        <f>JAN!O332+FEB!O332+MAR!O332+APR!O332+MEI!O332+JUN!O332+JUL!O332+AGS!O332+SEPT!O332+OKT!O332+NOV!O332+DES!O332</f>
        <v>0</v>
      </c>
      <c r="Q332" s="303">
        <f>JAN!P332+FEB!P332+MAR!P332+APR!P332+MEI!P332+JUN!P332+JUL!P332+AGS!P332+SEPT!P332+OKT!P332+NOV!P332+DES!P332</f>
        <v>0</v>
      </c>
      <c r="R332" s="331">
        <f>JAN!Q332+FEB!Q332+MAR!Q332+APR!Q332+MEI!Q332+JUN!Q332+JUL!Q332+AGS!Q332+SEPT!Q332+OKT!Q332+NOV!Q332+DES!Q332</f>
        <v>0</v>
      </c>
      <c r="S332" s="336">
        <f t="shared" si="35"/>
        <v>1</v>
      </c>
      <c r="T332" s="336" t="e">
        <f t="shared" si="36"/>
        <v>#DIV/0!</v>
      </c>
      <c r="U332" s="336" t="e">
        <f t="shared" si="37"/>
        <v>#DIV/0!</v>
      </c>
      <c r="V332" s="336">
        <f t="shared" si="38"/>
        <v>0</v>
      </c>
      <c r="W332" s="336">
        <f t="shared" si="39"/>
        <v>2.2758042679388822E-2</v>
      </c>
      <c r="X332" s="343">
        <f t="shared" si="40"/>
        <v>0</v>
      </c>
      <c r="Y332" s="344" t="s">
        <v>598</v>
      </c>
      <c r="Z332" s="360" t="s">
        <v>598</v>
      </c>
      <c r="AA332" s="348">
        <v>0</v>
      </c>
    </row>
    <row r="333" spans="1:27" ht="30" hidden="1" customHeight="1" x14ac:dyDescent="0.3">
      <c r="A333" s="306">
        <v>332</v>
      </c>
      <c r="B333" s="306">
        <v>2</v>
      </c>
      <c r="C333" s="307" t="s">
        <v>368</v>
      </c>
      <c r="D333" s="307" t="s">
        <v>370</v>
      </c>
      <c r="E333" s="325">
        <f>'REKAP 1 KAB'!E333</f>
        <v>80512</v>
      </c>
      <c r="F333" s="303">
        <f>JAN!E333+FEB!E333+MAR!E333+APR!E333+MEI!E333+JUN!E333+JUL!E333+AGS!E333+SEPT!E333+OKT!E333+NOV!E333+DES!E333</f>
        <v>651</v>
      </c>
      <c r="G333" s="303">
        <f>JAN!F333+FEB!F333+MAR!F333+APR!F333+MEI!F333+JUN!F333+JUL!F333+AGS!F333+SEPT!F333+OKT!F333+NOV!F333+DES!F333</f>
        <v>142</v>
      </c>
      <c r="H333" s="303">
        <f>JAN!G333+FEB!G333+MAR!G333+APR!G333+MEI!G333+JUN!G333+JUL!G333+AGS!G333+SEPT!G333+OKT!G333+NOV!G333+DES!G333</f>
        <v>509</v>
      </c>
      <c r="I333" s="303">
        <f>JAN!H333+FEB!H333+MAR!H333+APR!H333+MEI!H333+JUN!H333+JUL!H333+AGS!H333+SEPT!H333+OKT!H333+NOV!H333+DES!H333</f>
        <v>651</v>
      </c>
      <c r="J333" s="303">
        <f>JAN!I333+FEB!I333+MAR!I333+APR!I333+MEI!I333+JUN!I333+JUL!I333+AGS!I333+SEPT!I333+OKT!I333+NOV!I333+DES!I333</f>
        <v>148</v>
      </c>
      <c r="K333" s="303">
        <f>JAN!J333+FEB!J333+MAR!J333+APR!J333+MEI!J333+JUN!J333+JUL!J333+AGS!J333+SEPT!J333+OKT!J333+NOV!J333+DES!J333</f>
        <v>596</v>
      </c>
      <c r="L333" s="303">
        <f>JAN!K333+FEB!K333+MAR!K333+APR!K333+MEI!K333+JUN!K333+JUL!K333+AGS!K333+SEPT!K333+OKT!K333+NOV!K333+DES!K333</f>
        <v>744</v>
      </c>
      <c r="M333" s="303">
        <f>JAN!L333+FEB!L333+MAR!L333+APR!L333+MEI!L333+JUN!L333+JUL!L333+AGS!L333+SEPT!L333+OKT!L333+NOV!L333+DES!L333</f>
        <v>0</v>
      </c>
      <c r="N333" s="303">
        <f>JAN!M333+FEB!M333+MAR!M333+APR!M333+MEI!M333+JUN!M333+JUL!M333+AGS!M333+SEPT!M333+OKT!M333+NOV!M333+DES!M333</f>
        <v>0</v>
      </c>
      <c r="O333" s="303">
        <f>JAN!N333+FEB!N333+MAR!N333+APR!N333+MEI!N333+JUN!N333+JUL!N333+AGS!N333+SEPT!N333+OKT!N333+NOV!N333+DES!N333</f>
        <v>0</v>
      </c>
      <c r="P333" s="303">
        <f>JAN!O333+FEB!O333+MAR!O333+APR!O333+MEI!O333+JUN!O333+JUL!O333+AGS!O333+SEPT!O333+OKT!O333+NOV!O333+DES!O333</f>
        <v>0</v>
      </c>
      <c r="Q333" s="303">
        <f>JAN!P333+FEB!P333+MAR!P333+APR!P333+MEI!P333+JUN!P333+JUL!P333+AGS!P333+SEPT!P333+OKT!P333+NOV!P333+DES!P333</f>
        <v>0</v>
      </c>
      <c r="R333" s="331">
        <f>JAN!Q333+FEB!Q333+MAR!Q333+APR!Q333+MEI!Q333+JUN!Q333+JUL!Q333+AGS!Q333+SEPT!Q333+OKT!Q333+NOV!Q333+DES!Q333</f>
        <v>0</v>
      </c>
      <c r="S333" s="336">
        <f t="shared" si="35"/>
        <v>1</v>
      </c>
      <c r="T333" s="336" t="e">
        <f t="shared" si="36"/>
        <v>#DIV/0!</v>
      </c>
      <c r="U333" s="336" t="e">
        <f t="shared" si="37"/>
        <v>#DIV/0!</v>
      </c>
      <c r="V333" s="336">
        <f t="shared" si="38"/>
        <v>0</v>
      </c>
      <c r="W333" s="336">
        <f t="shared" si="39"/>
        <v>9.2408585055643883E-3</v>
      </c>
      <c r="X333" s="343">
        <f t="shared" si="40"/>
        <v>0</v>
      </c>
      <c r="Y333" s="344" t="s">
        <v>598</v>
      </c>
      <c r="Z333" s="360" t="s">
        <v>598</v>
      </c>
      <c r="AA333" s="348">
        <v>1</v>
      </c>
    </row>
    <row r="334" spans="1:27" ht="30" hidden="1" customHeight="1" x14ac:dyDescent="0.3">
      <c r="A334" s="306">
        <v>333</v>
      </c>
      <c r="B334" s="306">
        <v>3</v>
      </c>
      <c r="C334" s="307" t="s">
        <v>368</v>
      </c>
      <c r="D334" s="307" t="s">
        <v>371</v>
      </c>
      <c r="E334" s="325">
        <f>'REKAP 1 KAB'!E334</f>
        <v>304082</v>
      </c>
      <c r="F334" s="303">
        <f>JAN!E334+FEB!E334+MAR!E334+APR!E334+MEI!E334+JUN!E334+JUL!E334+AGS!E334+SEPT!E334+OKT!E334+NOV!E334+DES!E334</f>
        <v>211</v>
      </c>
      <c r="G334" s="303">
        <f>JAN!F334+FEB!F334+MAR!F334+APR!F334+MEI!F334+JUN!F334+JUL!F334+AGS!F334+SEPT!F334+OKT!F334+NOV!F334+DES!F334</f>
        <v>105</v>
      </c>
      <c r="H334" s="303">
        <f>JAN!G334+FEB!G334+MAR!G334+APR!G334+MEI!G334+JUN!G334+JUL!G334+AGS!G334+SEPT!G334+OKT!G334+NOV!G334+DES!G334</f>
        <v>106</v>
      </c>
      <c r="I334" s="303">
        <f>JAN!H334+FEB!H334+MAR!H334+APR!H334+MEI!H334+JUN!H334+JUL!H334+AGS!H334+SEPT!H334+OKT!H334+NOV!H334+DES!H334</f>
        <v>211</v>
      </c>
      <c r="J334" s="303">
        <f>JAN!I334+FEB!I334+MAR!I334+APR!I334+MEI!I334+JUN!I334+JUL!I334+AGS!I334+SEPT!I334+OKT!I334+NOV!I334+DES!I334</f>
        <v>105</v>
      </c>
      <c r="K334" s="303">
        <f>JAN!J334+FEB!J334+MAR!J334+APR!J334+MEI!J334+JUN!J334+JUL!J334+AGS!J334+SEPT!J334+OKT!J334+NOV!J334+DES!J334</f>
        <v>106</v>
      </c>
      <c r="L334" s="303">
        <f>JAN!K334+FEB!K334+MAR!K334+APR!K334+MEI!K334+JUN!K334+JUL!K334+AGS!K334+SEPT!K334+OKT!K334+NOV!K334+DES!K334</f>
        <v>211</v>
      </c>
      <c r="M334" s="303">
        <f>JAN!L334+FEB!L334+MAR!L334+APR!L334+MEI!L334+JUN!L334+JUL!L334+AGS!L334+SEPT!L334+OKT!L334+NOV!L334+DES!L334</f>
        <v>3</v>
      </c>
      <c r="N334" s="303">
        <f>JAN!M334+FEB!M334+MAR!M334+APR!M334+MEI!M334+JUN!M334+JUL!M334+AGS!M334+SEPT!M334+OKT!M334+NOV!M334+DES!M334</f>
        <v>2</v>
      </c>
      <c r="O334" s="303">
        <f>JAN!N334+FEB!N334+MAR!N334+APR!N334+MEI!N334+JUN!N334+JUL!N334+AGS!N334+SEPT!N334+OKT!N334+NOV!N334+DES!N334</f>
        <v>3</v>
      </c>
      <c r="P334" s="303">
        <f>JAN!O334+FEB!O334+MAR!O334+APR!O334+MEI!O334+JUN!O334+JUL!O334+AGS!O334+SEPT!O334+OKT!O334+NOV!O334+DES!O334</f>
        <v>0</v>
      </c>
      <c r="Q334" s="303">
        <f>JAN!P334+FEB!P334+MAR!P334+APR!P334+MEI!P334+JUN!P334+JUL!P334+AGS!P334+SEPT!P334+OKT!P334+NOV!P334+DES!P334</f>
        <v>3</v>
      </c>
      <c r="R334" s="331">
        <f>JAN!Q334+FEB!Q334+MAR!Q334+APR!Q334+MEI!Q334+JUN!Q334+JUL!Q334+AGS!Q334+SEPT!Q334+OKT!Q334+NOV!Q334+DES!Q334</f>
        <v>0</v>
      </c>
      <c r="S334" s="336">
        <f t="shared" si="35"/>
        <v>1</v>
      </c>
      <c r="T334" s="336">
        <f t="shared" si="36"/>
        <v>0.66666666666666663</v>
      </c>
      <c r="U334" s="336">
        <f t="shared" si="37"/>
        <v>1</v>
      </c>
      <c r="V334" s="336">
        <f t="shared" si="38"/>
        <v>1.4218009478672985E-2</v>
      </c>
      <c r="W334" s="336">
        <f t="shared" si="39"/>
        <v>6.9389177919113921E-4</v>
      </c>
      <c r="X334" s="343">
        <f t="shared" si="40"/>
        <v>9.8657598937128797E-3</v>
      </c>
      <c r="Y334" s="344" t="s">
        <v>598</v>
      </c>
      <c r="Z334" s="360" t="s">
        <v>598</v>
      </c>
      <c r="AA334" s="348">
        <v>2</v>
      </c>
    </row>
    <row r="335" spans="1:27" ht="30" hidden="1" customHeight="1" x14ac:dyDescent="0.3">
      <c r="A335" s="306">
        <v>334</v>
      </c>
      <c r="B335" s="306">
        <v>4</v>
      </c>
      <c r="C335" s="307" t="s">
        <v>368</v>
      </c>
      <c r="D335" s="307" t="s">
        <v>372</v>
      </c>
      <c r="E335" s="325">
        <f>'REKAP 1 KAB'!E335</f>
        <v>197839</v>
      </c>
      <c r="F335" s="303">
        <f>JAN!E335+FEB!E335+MAR!E335+APR!E335+MEI!E335+JUN!E335+JUL!E335+AGS!E335+SEPT!E335+OKT!E335+NOV!E335+DES!E335</f>
        <v>569</v>
      </c>
      <c r="G335" s="303">
        <f>JAN!F335+FEB!F335+MAR!F335+APR!F335+MEI!F335+JUN!F335+JUL!F335+AGS!F335+SEPT!F335+OKT!F335+NOV!F335+DES!F335</f>
        <v>148</v>
      </c>
      <c r="H335" s="303">
        <f>JAN!G335+FEB!G335+MAR!G335+APR!G335+MEI!G335+JUN!G335+JUL!G335+AGS!G335+SEPT!G335+OKT!G335+NOV!G335+DES!G335</f>
        <v>421</v>
      </c>
      <c r="I335" s="303">
        <f>JAN!H335+FEB!H335+MAR!H335+APR!H335+MEI!H335+JUN!H335+JUL!H335+AGS!H335+SEPT!H335+OKT!H335+NOV!H335+DES!H335</f>
        <v>569</v>
      </c>
      <c r="J335" s="303">
        <f>JAN!I335+FEB!I335+MAR!I335+APR!I335+MEI!I335+JUN!I335+JUL!I335+AGS!I335+SEPT!I335+OKT!I335+NOV!I335+DES!I335</f>
        <v>148</v>
      </c>
      <c r="K335" s="303">
        <f>JAN!J335+FEB!J335+MAR!J335+APR!J335+MEI!J335+JUN!J335+JUL!J335+AGS!J335+SEPT!J335+OKT!J335+NOV!J335+DES!J335</f>
        <v>421</v>
      </c>
      <c r="L335" s="303">
        <f>JAN!K335+FEB!K335+MAR!K335+APR!K335+MEI!K335+JUN!K335+JUL!K335+AGS!K335+SEPT!K335+OKT!K335+NOV!K335+DES!K335</f>
        <v>569</v>
      </c>
      <c r="M335" s="303">
        <f>JAN!L335+FEB!L335+MAR!L335+APR!L335+MEI!L335+JUN!L335+JUL!L335+AGS!L335+SEPT!L335+OKT!L335+NOV!L335+DES!L335</f>
        <v>1</v>
      </c>
      <c r="N335" s="303">
        <f>JAN!M335+FEB!M335+MAR!M335+APR!M335+MEI!M335+JUN!M335+JUL!M335+AGS!M335+SEPT!M335+OKT!M335+NOV!M335+DES!M335</f>
        <v>1</v>
      </c>
      <c r="O335" s="303">
        <f>JAN!N335+FEB!N335+MAR!N335+APR!N335+MEI!N335+JUN!N335+JUL!N335+AGS!N335+SEPT!N335+OKT!N335+NOV!N335+DES!N335</f>
        <v>0</v>
      </c>
      <c r="P335" s="303">
        <f>JAN!O335+FEB!O335+MAR!O335+APR!O335+MEI!O335+JUN!O335+JUL!O335+AGS!O335+SEPT!O335+OKT!O335+NOV!O335+DES!O335</f>
        <v>0</v>
      </c>
      <c r="Q335" s="303">
        <f>JAN!P335+FEB!P335+MAR!P335+APR!P335+MEI!P335+JUN!P335+JUL!P335+AGS!P335+SEPT!P335+OKT!P335+NOV!P335+DES!P335</f>
        <v>1</v>
      </c>
      <c r="R335" s="331">
        <f>JAN!Q335+FEB!Q335+MAR!Q335+APR!Q335+MEI!Q335+JUN!Q335+JUL!Q335+AGS!Q335+SEPT!Q335+OKT!Q335+NOV!Q335+DES!Q335</f>
        <v>0</v>
      </c>
      <c r="S335" s="336">
        <f t="shared" si="35"/>
        <v>1</v>
      </c>
      <c r="T335" s="336">
        <f t="shared" si="36"/>
        <v>1</v>
      </c>
      <c r="U335" s="336">
        <f t="shared" si="37"/>
        <v>0</v>
      </c>
      <c r="V335" s="336">
        <f t="shared" si="38"/>
        <v>1.7574692442882249E-3</v>
      </c>
      <c r="W335" s="336">
        <f t="shared" si="39"/>
        <v>2.8760760011928891E-3</v>
      </c>
      <c r="X335" s="343">
        <f t="shared" si="40"/>
        <v>5.0546151163319668E-3</v>
      </c>
      <c r="Y335" s="344" t="s">
        <v>598</v>
      </c>
      <c r="Z335" s="360" t="s">
        <v>598</v>
      </c>
      <c r="AA335" s="348">
        <v>0</v>
      </c>
    </row>
    <row r="336" spans="1:27" ht="30" hidden="1" customHeight="1" x14ac:dyDescent="0.3">
      <c r="A336" s="306">
        <v>335</v>
      </c>
      <c r="B336" s="306">
        <v>5</v>
      </c>
      <c r="C336" s="307" t="s">
        <v>368</v>
      </c>
      <c r="D336" s="307" t="s">
        <v>373</v>
      </c>
      <c r="E336" s="325">
        <f>'REKAP 1 KAB'!E336</f>
        <v>456409</v>
      </c>
      <c r="F336" s="303">
        <f>JAN!E336+FEB!E336+MAR!E336+APR!E336+MEI!E336+JUN!E336+JUL!E336+AGS!E336+SEPT!E336+OKT!E336+NOV!E336+DES!E336</f>
        <v>1923</v>
      </c>
      <c r="G336" s="303">
        <f>JAN!F336+FEB!F336+MAR!F336+APR!F336+MEI!F336+JUN!F336+JUL!F336+AGS!F336+SEPT!F336+OKT!F336+NOV!F336+DES!F336</f>
        <v>712</v>
      </c>
      <c r="H336" s="303">
        <f>JAN!G336+FEB!G336+MAR!G336+APR!G336+MEI!G336+JUN!G336+JUL!G336+AGS!G336+SEPT!G336+OKT!G336+NOV!G336+DES!G336</f>
        <v>1211</v>
      </c>
      <c r="I336" s="303">
        <f>JAN!H336+FEB!H336+MAR!H336+APR!H336+MEI!H336+JUN!H336+JUL!H336+AGS!H336+SEPT!H336+OKT!H336+NOV!H336+DES!H336</f>
        <v>1923</v>
      </c>
      <c r="J336" s="303">
        <f>JAN!I336+FEB!I336+MAR!I336+APR!I336+MEI!I336+JUN!I336+JUL!I336+AGS!I336+SEPT!I336+OKT!I336+NOV!I336+DES!I336</f>
        <v>712</v>
      </c>
      <c r="K336" s="303">
        <f>JAN!J336+FEB!J336+MAR!J336+APR!J336+MEI!J336+JUN!J336+JUL!J336+AGS!J336+SEPT!J336+OKT!J336+NOV!J336+DES!J336</f>
        <v>1211</v>
      </c>
      <c r="L336" s="303">
        <f>JAN!K336+FEB!K336+MAR!K336+APR!K336+MEI!K336+JUN!K336+JUL!K336+AGS!K336+SEPT!K336+OKT!K336+NOV!K336+DES!K336</f>
        <v>1923</v>
      </c>
      <c r="M336" s="303">
        <f>JAN!L336+FEB!L336+MAR!L336+APR!L336+MEI!L336+JUN!L336+JUL!L336+AGS!L336+SEPT!L336+OKT!L336+NOV!L336+DES!L336</f>
        <v>16</v>
      </c>
      <c r="N336" s="303">
        <f>JAN!M336+FEB!M336+MAR!M336+APR!M336+MEI!M336+JUN!M336+JUL!M336+AGS!M336+SEPT!M336+OKT!M336+NOV!M336+DES!M336</f>
        <v>15</v>
      </c>
      <c r="O336" s="303">
        <f>JAN!N336+FEB!N336+MAR!N336+APR!N336+MEI!N336+JUN!N336+JUL!N336+AGS!N336+SEPT!N336+OKT!N336+NOV!N336+DES!N336</f>
        <v>8</v>
      </c>
      <c r="P336" s="303">
        <f>JAN!O336+FEB!O336+MAR!O336+APR!O336+MEI!O336+JUN!O336+JUL!O336+AGS!O336+SEPT!O336+OKT!O336+NOV!O336+DES!O336</f>
        <v>0</v>
      </c>
      <c r="Q336" s="303">
        <f>JAN!P336+FEB!P336+MAR!P336+APR!P336+MEI!P336+JUN!P336+JUL!P336+AGS!P336+SEPT!P336+OKT!P336+NOV!P336+DES!P336</f>
        <v>16</v>
      </c>
      <c r="R336" s="331">
        <f>JAN!Q336+FEB!Q336+MAR!Q336+APR!Q336+MEI!Q336+JUN!Q336+JUL!Q336+AGS!Q336+SEPT!Q336+OKT!Q336+NOV!Q336+DES!Q336</f>
        <v>0</v>
      </c>
      <c r="S336" s="336">
        <f t="shared" si="35"/>
        <v>1</v>
      </c>
      <c r="T336" s="336">
        <f t="shared" si="36"/>
        <v>0.9375</v>
      </c>
      <c r="U336" s="336">
        <f t="shared" si="37"/>
        <v>0.5</v>
      </c>
      <c r="V336" s="336">
        <f t="shared" si="38"/>
        <v>8.3203328133125334E-3</v>
      </c>
      <c r="W336" s="336">
        <f t="shared" si="39"/>
        <v>4.2133262052238231E-3</v>
      </c>
      <c r="X336" s="343">
        <f t="shared" si="40"/>
        <v>3.5056276278513349E-2</v>
      </c>
      <c r="Y336" s="344" t="s">
        <v>598</v>
      </c>
      <c r="Z336" s="360" t="s">
        <v>598</v>
      </c>
      <c r="AA336" s="348">
        <v>14</v>
      </c>
    </row>
    <row r="337" spans="1:27" ht="30" hidden="1" customHeight="1" x14ac:dyDescent="0.3">
      <c r="A337" s="306">
        <v>336</v>
      </c>
      <c r="B337" s="306">
        <v>6</v>
      </c>
      <c r="C337" s="307" t="s">
        <v>368</v>
      </c>
      <c r="D337" s="307" t="s">
        <v>374</v>
      </c>
      <c r="E337" s="325">
        <f>'REKAP 1 KAB'!E337</f>
        <v>167706</v>
      </c>
      <c r="F337" s="303">
        <f>JAN!E337+FEB!E337+MAR!E337+APR!E337+MEI!E337+JUN!E337+JUL!E337+AGS!E337+SEPT!E337+OKT!E337+NOV!E337+DES!E337</f>
        <v>987</v>
      </c>
      <c r="G337" s="303">
        <f>JAN!F337+FEB!F337+MAR!F337+APR!F337+MEI!F337+JUN!F337+JUL!F337+AGS!F337+SEPT!F337+OKT!F337+NOV!F337+DES!F337</f>
        <v>263</v>
      </c>
      <c r="H337" s="303">
        <f>JAN!G337+FEB!G337+MAR!G337+APR!G337+MEI!G337+JUN!G337+JUL!G337+AGS!G337+SEPT!G337+OKT!G337+NOV!G337+DES!G337</f>
        <v>724</v>
      </c>
      <c r="I337" s="303">
        <f>JAN!H337+FEB!H337+MAR!H337+APR!H337+MEI!H337+JUN!H337+JUL!H337+AGS!H337+SEPT!H337+OKT!H337+NOV!H337+DES!H337</f>
        <v>987</v>
      </c>
      <c r="J337" s="303">
        <f>JAN!I337+FEB!I337+MAR!I337+APR!I337+MEI!I337+JUN!I337+JUL!I337+AGS!I337+SEPT!I337+OKT!I337+NOV!I337+DES!I337</f>
        <v>263</v>
      </c>
      <c r="K337" s="303">
        <f>JAN!J337+FEB!J337+MAR!J337+APR!J337+MEI!J337+JUN!J337+JUL!J337+AGS!J337+SEPT!J337+OKT!J337+NOV!J337+DES!J337</f>
        <v>724</v>
      </c>
      <c r="L337" s="303">
        <f>JAN!K337+FEB!K337+MAR!K337+APR!K337+MEI!K337+JUN!K337+JUL!K337+AGS!K337+SEPT!K337+OKT!K337+NOV!K337+DES!K337</f>
        <v>987</v>
      </c>
      <c r="M337" s="303">
        <f>JAN!L337+FEB!L337+MAR!L337+APR!L337+MEI!L337+JUN!L337+JUL!L337+AGS!L337+SEPT!L337+OKT!L337+NOV!L337+DES!L337</f>
        <v>15</v>
      </c>
      <c r="N337" s="303">
        <f>JAN!M337+FEB!M337+MAR!M337+APR!M337+MEI!M337+JUN!M337+JUL!M337+AGS!M337+SEPT!M337+OKT!M337+NOV!M337+DES!M337</f>
        <v>15</v>
      </c>
      <c r="O337" s="303">
        <f>JAN!N337+FEB!N337+MAR!N337+APR!N337+MEI!N337+JUN!N337+JUL!N337+AGS!N337+SEPT!N337+OKT!N337+NOV!N337+DES!N337</f>
        <v>9</v>
      </c>
      <c r="P337" s="303">
        <f>JAN!O337+FEB!O337+MAR!O337+APR!O337+MEI!O337+JUN!O337+JUL!O337+AGS!O337+SEPT!O337+OKT!O337+NOV!O337+DES!O337</f>
        <v>0</v>
      </c>
      <c r="Q337" s="303">
        <f>JAN!P337+FEB!P337+MAR!P337+APR!P337+MEI!P337+JUN!P337+JUL!P337+AGS!P337+SEPT!P337+OKT!P337+NOV!P337+DES!P337</f>
        <v>9</v>
      </c>
      <c r="R337" s="331">
        <f>JAN!Q337+FEB!Q337+MAR!Q337+APR!Q337+MEI!Q337+JUN!Q337+JUL!Q337+AGS!Q337+SEPT!Q337+OKT!Q337+NOV!Q337+DES!Q337</f>
        <v>0</v>
      </c>
      <c r="S337" s="336">
        <f t="shared" si="35"/>
        <v>1</v>
      </c>
      <c r="T337" s="336">
        <f t="shared" si="36"/>
        <v>1</v>
      </c>
      <c r="U337" s="336">
        <f t="shared" si="37"/>
        <v>0.6</v>
      </c>
      <c r="V337" s="336">
        <f t="shared" si="38"/>
        <v>1.5197568389057751E-2</v>
      </c>
      <c r="W337" s="336">
        <f t="shared" si="39"/>
        <v>5.8852992737290256E-3</v>
      </c>
      <c r="X337" s="343">
        <f t="shared" si="40"/>
        <v>8.9442238202568788E-2</v>
      </c>
      <c r="Y337" s="344" t="str">
        <f t="shared" si="41"/>
        <v>Endemis rendah</v>
      </c>
      <c r="Z337" s="344" t="s">
        <v>600</v>
      </c>
      <c r="AA337" s="348">
        <v>9</v>
      </c>
    </row>
    <row r="338" spans="1:27" ht="30" hidden="1" customHeight="1" x14ac:dyDescent="0.3">
      <c r="A338" s="306">
        <v>337</v>
      </c>
      <c r="B338" s="306">
        <v>7</v>
      </c>
      <c r="C338" s="307" t="s">
        <v>368</v>
      </c>
      <c r="D338" s="307" t="s">
        <v>375</v>
      </c>
      <c r="E338" s="325">
        <f>'REKAP 1 KAB'!E338</f>
        <v>283612</v>
      </c>
      <c r="F338" s="303">
        <f>JAN!E338+FEB!E338+MAR!E338+APR!E338+MEI!E338+JUN!E338+JUL!E338+AGS!E338+SEPT!E338+OKT!E338+NOV!E338+DES!E338</f>
        <v>3129</v>
      </c>
      <c r="G338" s="303">
        <f>JAN!F338+FEB!F338+MAR!F338+APR!F338+MEI!F338+JUN!F338+JUL!F338+AGS!F338+SEPT!F338+OKT!F338+NOV!F338+DES!F338</f>
        <v>2186</v>
      </c>
      <c r="H338" s="303">
        <f>JAN!G338+FEB!G338+MAR!G338+APR!G338+MEI!G338+JUN!G338+JUL!G338+AGS!G338+SEPT!G338+OKT!G338+NOV!G338+DES!G338</f>
        <v>943</v>
      </c>
      <c r="I338" s="303">
        <f>JAN!H338+FEB!H338+MAR!H338+APR!H338+MEI!H338+JUN!H338+JUL!H338+AGS!H338+SEPT!H338+OKT!H338+NOV!H338+DES!H338</f>
        <v>3129</v>
      </c>
      <c r="J338" s="303">
        <f>JAN!I338+FEB!I338+MAR!I338+APR!I338+MEI!I338+JUN!I338+JUL!I338+AGS!I338+SEPT!I338+OKT!I338+NOV!I338+DES!I338</f>
        <v>2186</v>
      </c>
      <c r="K338" s="303">
        <f>JAN!J338+FEB!J338+MAR!J338+APR!J338+MEI!J338+JUN!J338+JUL!J338+AGS!J338+SEPT!J338+OKT!J338+NOV!J338+DES!J338</f>
        <v>943</v>
      </c>
      <c r="L338" s="303">
        <f>JAN!K338+FEB!K338+MAR!K338+APR!K338+MEI!K338+JUN!K338+JUL!K338+AGS!K338+SEPT!K338+OKT!K338+NOV!K338+DES!K338</f>
        <v>3129</v>
      </c>
      <c r="M338" s="303">
        <f>JAN!L338+FEB!L338+MAR!L338+APR!L338+MEI!L338+JUN!L338+JUL!L338+AGS!L338+SEPT!L338+OKT!L338+NOV!L338+DES!L338</f>
        <v>97</v>
      </c>
      <c r="N338" s="303">
        <f>JAN!M338+FEB!M338+MAR!M338+APR!M338+MEI!M338+JUN!M338+JUL!M338+AGS!M338+SEPT!M338+OKT!M338+NOV!M338+DES!M338</f>
        <v>68</v>
      </c>
      <c r="O338" s="303">
        <f>JAN!N338+FEB!N338+MAR!N338+APR!N338+MEI!N338+JUN!N338+JUL!N338+AGS!N338+SEPT!N338+OKT!N338+NOV!N338+DES!N338</f>
        <v>36</v>
      </c>
      <c r="P338" s="303">
        <f>JAN!O338+FEB!O338+MAR!O338+APR!O338+MEI!O338+JUN!O338+JUL!O338+AGS!O338+SEPT!O338+OKT!O338+NOV!O338+DES!O338</f>
        <v>0</v>
      </c>
      <c r="Q338" s="303">
        <f>JAN!P338+FEB!P338+MAR!P338+APR!P338+MEI!P338+JUN!P338+JUL!P338+AGS!P338+SEPT!P338+OKT!P338+NOV!P338+DES!P338</f>
        <v>97</v>
      </c>
      <c r="R338" s="331">
        <f>JAN!Q338+FEB!Q338+MAR!Q338+APR!Q338+MEI!Q338+JUN!Q338+JUL!Q338+AGS!Q338+SEPT!Q338+OKT!Q338+NOV!Q338+DES!Q338</f>
        <v>0</v>
      </c>
      <c r="S338" s="336">
        <f t="shared" si="35"/>
        <v>1</v>
      </c>
      <c r="T338" s="336">
        <f t="shared" si="36"/>
        <v>0.7010309278350515</v>
      </c>
      <c r="U338" s="336">
        <f t="shared" si="37"/>
        <v>0.37113402061855671</v>
      </c>
      <c r="V338" s="336">
        <f t="shared" si="38"/>
        <v>3.1000319590923617E-2</v>
      </c>
      <c r="W338" s="336">
        <f t="shared" si="39"/>
        <v>1.1032678448020534E-2</v>
      </c>
      <c r="X338" s="343">
        <f t="shared" si="40"/>
        <v>0.34201655783253182</v>
      </c>
      <c r="Y338" s="344" t="s">
        <v>598</v>
      </c>
      <c r="Z338" s="360" t="s">
        <v>598</v>
      </c>
      <c r="AA338" s="348">
        <v>39</v>
      </c>
    </row>
    <row r="339" spans="1:27" ht="30" hidden="1" customHeight="1" x14ac:dyDescent="0.3">
      <c r="A339" s="306">
        <v>338</v>
      </c>
      <c r="B339" s="306">
        <v>8</v>
      </c>
      <c r="C339" s="307" t="s">
        <v>368</v>
      </c>
      <c r="D339" s="307" t="s">
        <v>376</v>
      </c>
      <c r="E339" s="325">
        <f>'REKAP 1 KAB'!E339</f>
        <v>117457</v>
      </c>
      <c r="F339" s="303">
        <f>JAN!E339+FEB!E339+MAR!E339+APR!E339+MEI!E339+JUN!E339+JUL!E339+AGS!E339+SEPT!E339+OKT!E339+NOV!E339+DES!E339</f>
        <v>934</v>
      </c>
      <c r="G339" s="303">
        <f>JAN!F339+FEB!F339+MAR!F339+APR!F339+MEI!F339+JUN!F339+JUL!F339+AGS!F339+SEPT!F339+OKT!F339+NOV!F339+DES!F339</f>
        <v>481</v>
      </c>
      <c r="H339" s="303">
        <f>JAN!G339+FEB!G339+MAR!G339+APR!G339+MEI!G339+JUN!G339+JUL!G339+AGS!G339+SEPT!G339+OKT!G339+NOV!G339+DES!G339</f>
        <v>403</v>
      </c>
      <c r="I339" s="303">
        <f>JAN!H339+FEB!H339+MAR!H339+APR!H339+MEI!H339+JUN!H339+JUL!H339+AGS!H339+SEPT!H339+OKT!H339+NOV!H339+DES!H339</f>
        <v>884</v>
      </c>
      <c r="J339" s="303">
        <f>JAN!I339+FEB!I339+MAR!I339+APR!I339+MEI!I339+JUN!I339+JUL!I339+AGS!I339+SEPT!I339+OKT!I339+NOV!I339+DES!I339</f>
        <v>689</v>
      </c>
      <c r="K339" s="303">
        <f>JAN!J339+FEB!J339+MAR!J339+APR!J339+MEI!J339+JUN!J339+JUL!J339+AGS!J339+SEPT!J339+OKT!J339+NOV!J339+DES!J339</f>
        <v>1330</v>
      </c>
      <c r="L339" s="303">
        <f>JAN!K339+FEB!K339+MAR!K339+APR!K339+MEI!K339+JUN!K339+JUL!K339+AGS!K339+SEPT!K339+OKT!K339+NOV!K339+DES!K339</f>
        <v>2019</v>
      </c>
      <c r="M339" s="303">
        <f>JAN!L339+FEB!L339+MAR!L339+APR!L339+MEI!L339+JUN!L339+JUL!L339+AGS!L339+SEPT!L339+OKT!L339+NOV!L339+DES!L339</f>
        <v>101</v>
      </c>
      <c r="N339" s="303">
        <f>JAN!M339+FEB!M339+MAR!M339+APR!M339+MEI!M339+JUN!M339+JUL!M339+AGS!M339+SEPT!M339+OKT!M339+NOV!M339+DES!M339</f>
        <v>101</v>
      </c>
      <c r="O339" s="303">
        <f>JAN!N339+FEB!N339+MAR!N339+APR!N339+MEI!N339+JUN!N339+JUL!N339+AGS!N339+SEPT!N339+OKT!N339+NOV!N339+DES!N339</f>
        <v>18</v>
      </c>
      <c r="P339" s="303">
        <f>JAN!O339+FEB!O339+MAR!O339+APR!O339+MEI!O339+JUN!O339+JUL!O339+AGS!O339+SEPT!O339+OKT!O339+NOV!O339+DES!O339</f>
        <v>12</v>
      </c>
      <c r="Q339" s="303">
        <f>JAN!P339+FEB!P339+MAR!P339+APR!P339+MEI!P339+JUN!P339+JUL!P339+AGS!P339+SEPT!P339+OKT!P339+NOV!P339+DES!P339</f>
        <v>89</v>
      </c>
      <c r="R339" s="331">
        <f>JAN!Q339+FEB!Q339+MAR!Q339+APR!Q339+MEI!Q339+JUN!Q339+JUL!Q339+AGS!Q339+SEPT!Q339+OKT!Q339+NOV!Q339+DES!Q339</f>
        <v>0</v>
      </c>
      <c r="S339" s="336">
        <f t="shared" si="35"/>
        <v>0.94646680942184158</v>
      </c>
      <c r="T339" s="336">
        <f t="shared" si="36"/>
        <v>1</v>
      </c>
      <c r="U339" s="336">
        <f t="shared" si="37"/>
        <v>0.17821782178217821</v>
      </c>
      <c r="V339" s="336">
        <f t="shared" si="38"/>
        <v>5.0024764735017338E-2</v>
      </c>
      <c r="W339" s="336">
        <f t="shared" si="39"/>
        <v>1.7189269264496796E-2</v>
      </c>
      <c r="X339" s="343">
        <f t="shared" si="40"/>
        <v>0.85988915092331664</v>
      </c>
      <c r="Y339" s="344" t="str">
        <f t="shared" si="41"/>
        <v>Endemis rendah</v>
      </c>
      <c r="Z339" s="344" t="s">
        <v>600</v>
      </c>
      <c r="AA339" s="348">
        <v>92</v>
      </c>
    </row>
    <row r="340" spans="1:27" ht="30" hidden="1" customHeight="1" x14ac:dyDescent="0.3">
      <c r="A340" s="306">
        <v>339</v>
      </c>
      <c r="B340" s="306">
        <v>9</v>
      </c>
      <c r="C340" s="307" t="s">
        <v>368</v>
      </c>
      <c r="D340" s="307" t="s">
        <v>377</v>
      </c>
      <c r="E340" s="325">
        <f>'REKAP 1 KAB'!E340</f>
        <v>126657</v>
      </c>
      <c r="F340" s="303">
        <f>JAN!E340+FEB!E340+MAR!E340+APR!E340+MEI!E340+JUN!E340+JUL!E340+AGS!E340+SEPT!E340+OKT!E340+NOV!E340+DES!E340</f>
        <v>1495</v>
      </c>
      <c r="G340" s="303">
        <f>JAN!F340+FEB!F340+MAR!F340+APR!F340+MEI!F340+JUN!F340+JUL!F340+AGS!F340+SEPT!F340+OKT!F340+NOV!F340+DES!F340</f>
        <v>346</v>
      </c>
      <c r="H340" s="303">
        <f>JAN!G340+FEB!G340+MAR!G340+APR!G340+MEI!G340+JUN!G340+JUL!G340+AGS!G340+SEPT!G340+OKT!G340+NOV!G340+DES!G340</f>
        <v>1149</v>
      </c>
      <c r="I340" s="303">
        <f>JAN!H340+FEB!H340+MAR!H340+APR!H340+MEI!H340+JUN!H340+JUL!H340+AGS!H340+SEPT!H340+OKT!H340+NOV!H340+DES!H340</f>
        <v>1495</v>
      </c>
      <c r="J340" s="303">
        <f>JAN!I340+FEB!I340+MAR!I340+APR!I340+MEI!I340+JUN!I340+JUL!I340+AGS!I340+SEPT!I340+OKT!I340+NOV!I340+DES!I340</f>
        <v>346</v>
      </c>
      <c r="K340" s="303">
        <f>JAN!J340+FEB!J340+MAR!J340+APR!J340+MEI!J340+JUN!J340+JUL!J340+AGS!J340+SEPT!J340+OKT!J340+NOV!J340+DES!J340</f>
        <v>1149</v>
      </c>
      <c r="L340" s="303">
        <f>JAN!K340+FEB!K340+MAR!K340+APR!K340+MEI!K340+JUN!K340+JUL!K340+AGS!K340+SEPT!K340+OKT!K340+NOV!K340+DES!K340</f>
        <v>1495</v>
      </c>
      <c r="M340" s="303">
        <f>JAN!L340+FEB!L340+MAR!L340+APR!L340+MEI!L340+JUN!L340+JUL!L340+AGS!L340+SEPT!L340+OKT!L340+NOV!L340+DES!L340</f>
        <v>74</v>
      </c>
      <c r="N340" s="303">
        <f>JAN!M340+FEB!M340+MAR!M340+APR!M340+MEI!M340+JUN!M340+JUL!M340+AGS!M340+SEPT!M340+OKT!M340+NOV!M340+DES!M340</f>
        <v>74</v>
      </c>
      <c r="O340" s="303">
        <f>JAN!N340+FEB!N340+MAR!N340+APR!N340+MEI!N340+JUN!N340+JUL!N340+AGS!N340+SEPT!N340+OKT!N340+NOV!N340+DES!N340</f>
        <v>74</v>
      </c>
      <c r="P340" s="303">
        <f>JAN!O340+FEB!O340+MAR!O340+APR!O340+MEI!O340+JUN!O340+JUL!O340+AGS!O340+SEPT!O340+OKT!O340+NOV!O340+DES!O340</f>
        <v>0</v>
      </c>
      <c r="Q340" s="303">
        <f>JAN!P340+FEB!P340+MAR!P340+APR!P340+MEI!P340+JUN!P340+JUL!P340+AGS!P340+SEPT!P340+OKT!P340+NOV!P340+DES!P340</f>
        <v>74</v>
      </c>
      <c r="R340" s="331">
        <f>JAN!Q340+FEB!Q340+MAR!Q340+APR!Q340+MEI!Q340+JUN!Q340+JUL!Q340+AGS!Q340+SEPT!Q340+OKT!Q340+NOV!Q340+DES!Q340</f>
        <v>0</v>
      </c>
      <c r="S340" s="336">
        <f t="shared" si="35"/>
        <v>1</v>
      </c>
      <c r="T340" s="336">
        <f t="shared" si="36"/>
        <v>1</v>
      </c>
      <c r="U340" s="336">
        <f t="shared" si="37"/>
        <v>1</v>
      </c>
      <c r="V340" s="336">
        <f t="shared" si="38"/>
        <v>4.9498327759197325E-2</v>
      </c>
      <c r="W340" s="336">
        <f t="shared" si="39"/>
        <v>1.1803532374839132E-2</v>
      </c>
      <c r="X340" s="343">
        <f t="shared" si="40"/>
        <v>0.58425511420608411</v>
      </c>
      <c r="Y340" s="344" t="str">
        <f t="shared" si="41"/>
        <v>Endemis rendah</v>
      </c>
      <c r="Z340" s="344" t="s">
        <v>600</v>
      </c>
      <c r="AA340" s="348">
        <v>102</v>
      </c>
    </row>
    <row r="341" spans="1:27" ht="30" hidden="1" customHeight="1" x14ac:dyDescent="0.3">
      <c r="A341" s="306">
        <v>340</v>
      </c>
      <c r="B341" s="306">
        <v>10</v>
      </c>
      <c r="C341" s="307" t="s">
        <v>368</v>
      </c>
      <c r="D341" s="307" t="s">
        <v>378</v>
      </c>
      <c r="E341" s="325">
        <f>'REKAP 1 KAB'!E341</f>
        <v>356382</v>
      </c>
      <c r="F341" s="303">
        <f>JAN!E341+FEB!E341+MAR!E341+APR!E341+MEI!E341+JUN!E341+JUL!E341+AGS!E341+SEPT!E341+OKT!E341+NOV!E341+DES!E341</f>
        <v>1462</v>
      </c>
      <c r="G341" s="303">
        <f>JAN!F341+FEB!F341+MAR!F341+APR!F341+MEI!F341+JUN!F341+JUL!F341+AGS!F341+SEPT!F341+OKT!F341+NOV!F341+DES!F341</f>
        <v>548</v>
      </c>
      <c r="H341" s="303">
        <f>JAN!G341+FEB!G341+MAR!G341+APR!G341+MEI!G341+JUN!G341+JUL!G341+AGS!G341+SEPT!G341+OKT!G341+NOV!G341+DES!G341</f>
        <v>914</v>
      </c>
      <c r="I341" s="303">
        <f>JAN!H341+FEB!H341+MAR!H341+APR!H341+MEI!H341+JUN!H341+JUL!H341+AGS!H341+SEPT!H341+OKT!H341+NOV!H341+DES!H341</f>
        <v>1462</v>
      </c>
      <c r="J341" s="303">
        <f>JAN!I341+FEB!I341+MAR!I341+APR!I341+MEI!I341+JUN!I341+JUL!I341+AGS!I341+SEPT!I341+OKT!I341+NOV!I341+DES!I341</f>
        <v>548</v>
      </c>
      <c r="K341" s="303">
        <f>JAN!J341+FEB!J341+MAR!J341+APR!J341+MEI!J341+JUN!J341+JUL!J341+AGS!J341+SEPT!J341+OKT!J341+NOV!J341+DES!J341</f>
        <v>914</v>
      </c>
      <c r="L341" s="303">
        <f>JAN!K341+FEB!K341+MAR!K341+APR!K341+MEI!K341+JUN!K341+JUL!K341+AGS!K341+SEPT!K341+OKT!K341+NOV!K341+DES!K341</f>
        <v>1462</v>
      </c>
      <c r="M341" s="303">
        <f>JAN!L341+FEB!L341+MAR!L341+APR!L341+MEI!L341+JUN!L341+JUL!L341+AGS!L341+SEPT!L341+OKT!L341+NOV!L341+DES!L341</f>
        <v>217</v>
      </c>
      <c r="N341" s="303">
        <f>JAN!M341+FEB!M341+MAR!M341+APR!M341+MEI!M341+JUN!M341+JUL!M341+AGS!M341+SEPT!M341+OKT!M341+NOV!M341+DES!M341</f>
        <v>211</v>
      </c>
      <c r="O341" s="303">
        <f>JAN!N341+FEB!N341+MAR!N341+APR!N341+MEI!N341+JUN!N341+JUL!N341+AGS!N341+SEPT!N341+OKT!N341+NOV!N341+DES!N341</f>
        <v>108</v>
      </c>
      <c r="P341" s="303">
        <f>JAN!O341+FEB!O341+MAR!O341+APR!O341+MEI!O341+JUN!O341+JUL!O341+AGS!O341+SEPT!O341+OKT!O341+NOV!O341+DES!O341</f>
        <v>56</v>
      </c>
      <c r="Q341" s="303">
        <f>JAN!P341+FEB!P341+MAR!P341+APR!P341+MEI!P341+JUN!P341+JUL!P341+AGS!P341+SEPT!P341+OKT!P341+NOV!P341+DES!P341</f>
        <v>9</v>
      </c>
      <c r="R341" s="331">
        <f>JAN!Q341+FEB!Q341+MAR!Q341+APR!Q341+MEI!Q341+JUN!Q341+JUL!Q341+AGS!Q341+SEPT!Q341+OKT!Q341+NOV!Q341+DES!Q341</f>
        <v>0</v>
      </c>
      <c r="S341" s="336">
        <f t="shared" si="35"/>
        <v>1</v>
      </c>
      <c r="T341" s="336">
        <f t="shared" si="36"/>
        <v>0.97235023041474655</v>
      </c>
      <c r="U341" s="336">
        <f t="shared" si="37"/>
        <v>0.49769585253456222</v>
      </c>
      <c r="V341" s="336">
        <f t="shared" si="38"/>
        <v>0.14842681258549931</v>
      </c>
      <c r="W341" s="336">
        <f t="shared" si="39"/>
        <v>4.1023396243356847E-3</v>
      </c>
      <c r="X341" s="343">
        <f t="shared" si="40"/>
        <v>0.60889719458334035</v>
      </c>
      <c r="Y341" s="344" t="str">
        <f t="shared" si="41"/>
        <v>Endemis rendah</v>
      </c>
      <c r="Z341" s="344" t="s">
        <v>601</v>
      </c>
      <c r="AA341" s="348">
        <v>390</v>
      </c>
    </row>
    <row r="342" spans="1:27" ht="30" hidden="1" customHeight="1" x14ac:dyDescent="0.3">
      <c r="A342" s="306">
        <v>341</v>
      </c>
      <c r="B342" s="306">
        <v>11</v>
      </c>
      <c r="C342" s="307" t="s">
        <v>368</v>
      </c>
      <c r="D342" s="307" t="s">
        <v>379</v>
      </c>
      <c r="E342" s="325">
        <f>'REKAP 1 KAB'!E342</f>
        <v>123557</v>
      </c>
      <c r="F342" s="303">
        <f>JAN!E342+FEB!E342+MAR!E342+APR!E342+MEI!E342+JUN!E342+JUL!E342+AGS!E342+SEPT!E342+OKT!E342+NOV!E342+DES!E342</f>
        <v>1213</v>
      </c>
      <c r="G342" s="303">
        <f>JAN!F342+FEB!F342+MAR!F342+APR!F342+MEI!F342+JUN!F342+JUL!F342+AGS!F342+SEPT!F342+OKT!F342+NOV!F342+DES!F342</f>
        <v>1190</v>
      </c>
      <c r="H342" s="303">
        <f>JAN!G342+FEB!G342+MAR!G342+APR!G342+MEI!G342+JUN!G342+JUL!G342+AGS!G342+SEPT!G342+OKT!G342+NOV!G342+DES!G342</f>
        <v>23</v>
      </c>
      <c r="I342" s="303">
        <f>JAN!H342+FEB!H342+MAR!H342+APR!H342+MEI!H342+JUN!H342+JUL!H342+AGS!H342+SEPT!H342+OKT!H342+NOV!H342+DES!H342</f>
        <v>1213</v>
      </c>
      <c r="J342" s="303">
        <f>JAN!I342+FEB!I342+MAR!I342+APR!I342+MEI!I342+JUN!I342+JUL!I342+AGS!I342+SEPT!I342+OKT!I342+NOV!I342+DES!I342</f>
        <v>1190</v>
      </c>
      <c r="K342" s="303">
        <f>JAN!J342+FEB!J342+MAR!J342+APR!J342+MEI!J342+JUN!J342+JUL!J342+AGS!J342+SEPT!J342+OKT!J342+NOV!J342+DES!J342</f>
        <v>23</v>
      </c>
      <c r="L342" s="303">
        <f>JAN!K342+FEB!K342+MAR!K342+APR!K342+MEI!K342+JUN!K342+JUL!K342+AGS!K342+SEPT!K342+OKT!K342+NOV!K342+DES!K342</f>
        <v>1213</v>
      </c>
      <c r="M342" s="303">
        <f>JAN!L342+FEB!L342+MAR!L342+APR!L342+MEI!L342+JUN!L342+JUL!L342+AGS!L342+SEPT!L342+OKT!L342+NOV!L342+DES!L342</f>
        <v>3</v>
      </c>
      <c r="N342" s="303">
        <f>JAN!M342+FEB!M342+MAR!M342+APR!M342+MEI!M342+JUN!M342+JUL!M342+AGS!M342+SEPT!M342+OKT!M342+NOV!M342+DES!M342</f>
        <v>3</v>
      </c>
      <c r="O342" s="303">
        <f>JAN!N342+FEB!N342+MAR!N342+APR!N342+MEI!N342+JUN!N342+JUL!N342+AGS!N342+SEPT!N342+OKT!N342+NOV!N342+DES!N342</f>
        <v>1</v>
      </c>
      <c r="P342" s="303">
        <f>JAN!O342+FEB!O342+MAR!O342+APR!O342+MEI!O342+JUN!O342+JUL!O342+AGS!O342+SEPT!O342+OKT!O342+NOV!O342+DES!O342</f>
        <v>0</v>
      </c>
      <c r="Q342" s="303">
        <f>JAN!P342+FEB!P342+MAR!P342+APR!P342+MEI!P342+JUN!P342+JUL!P342+AGS!P342+SEPT!P342+OKT!P342+NOV!P342+DES!P342</f>
        <v>2</v>
      </c>
      <c r="R342" s="331">
        <f>JAN!Q342+FEB!Q342+MAR!Q342+APR!Q342+MEI!Q342+JUN!Q342+JUL!Q342+AGS!Q342+SEPT!Q342+OKT!Q342+NOV!Q342+DES!Q342</f>
        <v>0</v>
      </c>
      <c r="S342" s="336">
        <f t="shared" si="35"/>
        <v>1</v>
      </c>
      <c r="T342" s="336">
        <f t="shared" si="36"/>
        <v>1</v>
      </c>
      <c r="U342" s="336">
        <f t="shared" si="37"/>
        <v>0.33333333333333331</v>
      </c>
      <c r="V342" s="336">
        <f t="shared" si="38"/>
        <v>2.4732069249793899E-3</v>
      </c>
      <c r="W342" s="336">
        <f t="shared" si="39"/>
        <v>9.8173312722063498E-3</v>
      </c>
      <c r="X342" s="343">
        <f t="shared" si="40"/>
        <v>2.4280291687237467E-2</v>
      </c>
      <c r="Y342" s="344" t="s">
        <v>598</v>
      </c>
      <c r="Z342" s="360" t="s">
        <v>598</v>
      </c>
      <c r="AA342" s="348">
        <v>22</v>
      </c>
    </row>
    <row r="343" spans="1:27" ht="30" hidden="1" customHeight="1" x14ac:dyDescent="0.3">
      <c r="A343" s="306">
        <v>342</v>
      </c>
      <c r="B343" s="306">
        <v>12</v>
      </c>
      <c r="C343" s="307" t="s">
        <v>368</v>
      </c>
      <c r="D343" s="307" t="s">
        <v>380</v>
      </c>
      <c r="E343" s="325">
        <f>'REKAP 1 KAB'!E343</f>
        <v>135736</v>
      </c>
      <c r="F343" s="303">
        <f>JAN!E343+FEB!E343+MAR!E343+APR!E343+MEI!E343+JUN!E343+JUL!E343+AGS!E343+SEPT!E343+OKT!E343+NOV!E343+DES!E343</f>
        <v>1652</v>
      </c>
      <c r="G343" s="303">
        <f>JAN!F343+FEB!F343+MAR!F343+APR!F343+MEI!F343+JUN!F343+JUL!F343+AGS!F343+SEPT!F343+OKT!F343+NOV!F343+DES!F343</f>
        <v>1073</v>
      </c>
      <c r="H343" s="303">
        <f>JAN!G343+FEB!G343+MAR!G343+APR!G343+MEI!G343+JUN!G343+JUL!G343+AGS!G343+SEPT!G343+OKT!G343+NOV!G343+DES!G343</f>
        <v>579</v>
      </c>
      <c r="I343" s="303">
        <f>JAN!H343+FEB!H343+MAR!H343+APR!H343+MEI!H343+JUN!H343+JUL!H343+AGS!H343+SEPT!H343+OKT!H343+NOV!H343+DES!H343</f>
        <v>1652</v>
      </c>
      <c r="J343" s="303">
        <f>JAN!I343+FEB!I343+MAR!I343+APR!I343+MEI!I343+JUN!I343+JUL!I343+AGS!I343+SEPT!I343+OKT!I343+NOV!I343+DES!I343</f>
        <v>1073</v>
      </c>
      <c r="K343" s="303">
        <f>JAN!J343+FEB!J343+MAR!J343+APR!J343+MEI!J343+JUN!J343+JUL!J343+AGS!J343+SEPT!J343+OKT!J343+NOV!J343+DES!J343</f>
        <v>579</v>
      </c>
      <c r="L343" s="303">
        <f>JAN!K343+FEB!K343+MAR!K343+APR!K343+MEI!K343+JUN!K343+JUL!K343+AGS!K343+SEPT!K343+OKT!K343+NOV!K343+DES!K343</f>
        <v>1652</v>
      </c>
      <c r="M343" s="303">
        <f>JAN!L343+FEB!L343+MAR!L343+APR!L343+MEI!L343+JUN!L343+JUL!L343+AGS!L343+SEPT!L343+OKT!L343+NOV!L343+DES!L343</f>
        <v>15</v>
      </c>
      <c r="N343" s="303">
        <f>JAN!M343+FEB!M343+MAR!M343+APR!M343+MEI!M343+JUN!M343+JUL!M343+AGS!M343+SEPT!M343+OKT!M343+NOV!M343+DES!M343</f>
        <v>15</v>
      </c>
      <c r="O343" s="303">
        <f>JAN!N343+FEB!N343+MAR!N343+APR!N343+MEI!N343+JUN!N343+JUL!N343+AGS!N343+SEPT!N343+OKT!N343+NOV!N343+DES!N343</f>
        <v>0</v>
      </c>
      <c r="P343" s="303">
        <f>JAN!O343+FEB!O343+MAR!O343+APR!O343+MEI!O343+JUN!O343+JUL!O343+AGS!O343+SEPT!O343+OKT!O343+NOV!O343+DES!O343</f>
        <v>0</v>
      </c>
      <c r="Q343" s="303">
        <f>JAN!P343+FEB!P343+MAR!P343+APR!P343+MEI!P343+JUN!P343+JUL!P343+AGS!P343+SEPT!P343+OKT!P343+NOV!P343+DES!P343</f>
        <v>0</v>
      </c>
      <c r="R343" s="331">
        <f>JAN!Q343+FEB!Q343+MAR!Q343+APR!Q343+MEI!Q343+JUN!Q343+JUL!Q343+AGS!Q343+SEPT!Q343+OKT!Q343+NOV!Q343+DES!Q343</f>
        <v>0</v>
      </c>
      <c r="S343" s="336">
        <f t="shared" si="35"/>
        <v>1</v>
      </c>
      <c r="T343" s="336">
        <f t="shared" si="36"/>
        <v>1</v>
      </c>
      <c r="U343" s="336">
        <f t="shared" si="37"/>
        <v>0</v>
      </c>
      <c r="V343" s="336">
        <f t="shared" si="38"/>
        <v>9.0799031476997572E-3</v>
      </c>
      <c r="W343" s="336">
        <f t="shared" si="39"/>
        <v>1.2170684269464254E-2</v>
      </c>
      <c r="X343" s="343">
        <f t="shared" si="40"/>
        <v>0.11050863440796842</v>
      </c>
      <c r="Y343" s="344" t="s">
        <v>598</v>
      </c>
      <c r="Z343" s="360" t="s">
        <v>598</v>
      </c>
      <c r="AA343" s="348">
        <v>1</v>
      </c>
    </row>
    <row r="344" spans="1:27" ht="30" hidden="1" customHeight="1" x14ac:dyDescent="0.3">
      <c r="A344" s="306">
        <v>343</v>
      </c>
      <c r="B344" s="306">
        <v>13</v>
      </c>
      <c r="C344" s="307" t="s">
        <v>368</v>
      </c>
      <c r="D344" s="307" t="s">
        <v>381</v>
      </c>
      <c r="E344" s="325">
        <f>'REKAP 1 KAB'!E344</f>
        <v>130019</v>
      </c>
      <c r="F344" s="303">
        <f>JAN!E344+FEB!E344+MAR!E344+APR!E344+MEI!E344+JUN!E344+JUL!E344+AGS!E344+SEPT!E344+OKT!E344+NOV!E344+DES!E344</f>
        <v>1503</v>
      </c>
      <c r="G344" s="303">
        <f>JAN!F344+FEB!F344+MAR!F344+APR!F344+MEI!F344+JUN!F344+JUL!F344+AGS!F344+SEPT!F344+OKT!F344+NOV!F344+DES!F344</f>
        <v>1057</v>
      </c>
      <c r="H344" s="303">
        <f>JAN!G344+FEB!G344+MAR!G344+APR!G344+MEI!G344+JUN!G344+JUL!G344+AGS!G344+SEPT!G344+OKT!G344+NOV!G344+DES!G344</f>
        <v>446</v>
      </c>
      <c r="I344" s="303">
        <f>JAN!H344+FEB!H344+MAR!H344+APR!H344+MEI!H344+JUN!H344+JUL!H344+AGS!H344+SEPT!H344+OKT!H344+NOV!H344+DES!H344</f>
        <v>1503</v>
      </c>
      <c r="J344" s="303">
        <f>JAN!I344+FEB!I344+MAR!I344+APR!I344+MEI!I344+JUN!I344+JUL!I344+AGS!I344+SEPT!I344+OKT!I344+NOV!I344+DES!I344</f>
        <v>1047</v>
      </c>
      <c r="K344" s="303">
        <f>JAN!J344+FEB!J344+MAR!J344+APR!J344+MEI!J344+JUN!J344+JUL!J344+AGS!J344+SEPT!J344+OKT!J344+NOV!J344+DES!J344</f>
        <v>477</v>
      </c>
      <c r="L344" s="303">
        <f>JAN!K344+FEB!K344+MAR!K344+APR!K344+MEI!K344+JUN!K344+JUL!K344+AGS!K344+SEPT!K344+OKT!K344+NOV!K344+DES!K344</f>
        <v>1524</v>
      </c>
      <c r="M344" s="303">
        <f>JAN!L344+FEB!L344+MAR!L344+APR!L344+MEI!L344+JUN!L344+JUL!L344+AGS!L344+SEPT!L344+OKT!L344+NOV!L344+DES!L344</f>
        <v>33</v>
      </c>
      <c r="N344" s="303">
        <f>JAN!M344+FEB!M344+MAR!M344+APR!M344+MEI!M344+JUN!M344+JUL!M344+AGS!M344+SEPT!M344+OKT!M344+NOV!M344+DES!M344</f>
        <v>27</v>
      </c>
      <c r="O344" s="303">
        <f>JAN!N344+FEB!N344+MAR!N344+APR!N344+MEI!N344+JUN!N344+JUL!N344+AGS!N344+SEPT!N344+OKT!N344+NOV!N344+DES!N344</f>
        <v>15</v>
      </c>
      <c r="P344" s="303">
        <f>JAN!O344+FEB!O344+MAR!O344+APR!O344+MEI!O344+JUN!O344+JUL!O344+AGS!O344+SEPT!O344+OKT!O344+NOV!O344+DES!O344</f>
        <v>0</v>
      </c>
      <c r="Q344" s="303">
        <f>JAN!P344+FEB!P344+MAR!P344+APR!P344+MEI!P344+JUN!P344+JUL!P344+AGS!P344+SEPT!P344+OKT!P344+NOV!P344+DES!P344</f>
        <v>23</v>
      </c>
      <c r="R344" s="331">
        <f>JAN!Q344+FEB!Q344+MAR!Q344+APR!Q344+MEI!Q344+JUN!Q344+JUL!Q344+AGS!Q344+SEPT!Q344+OKT!Q344+NOV!Q344+DES!Q344</f>
        <v>0</v>
      </c>
      <c r="S344" s="336">
        <f t="shared" si="35"/>
        <v>1</v>
      </c>
      <c r="T344" s="336">
        <f t="shared" si="36"/>
        <v>0.81818181818181823</v>
      </c>
      <c r="U344" s="336">
        <f t="shared" si="37"/>
        <v>0.45454545454545453</v>
      </c>
      <c r="V344" s="336">
        <f t="shared" si="38"/>
        <v>2.1653543307086614E-2</v>
      </c>
      <c r="W344" s="336">
        <f t="shared" si="39"/>
        <v>1.1721363800675287E-2</v>
      </c>
      <c r="X344" s="343">
        <f t="shared" si="40"/>
        <v>0.25380905867603964</v>
      </c>
      <c r="Y344" s="344" t="s">
        <v>598</v>
      </c>
      <c r="Z344" s="360" t="s">
        <v>598</v>
      </c>
      <c r="AA344" s="348">
        <v>21</v>
      </c>
    </row>
    <row r="345" spans="1:27" ht="30" hidden="1" customHeight="1" x14ac:dyDescent="0.3">
      <c r="A345" s="306">
        <v>344</v>
      </c>
      <c r="B345" s="306">
        <v>14</v>
      </c>
      <c r="C345" s="307" t="s">
        <v>368</v>
      </c>
      <c r="D345" s="307" t="s">
        <v>382</v>
      </c>
      <c r="E345" s="325">
        <f>'REKAP 1 KAB'!E345</f>
        <v>118197</v>
      </c>
      <c r="F345" s="303">
        <f>JAN!E345+FEB!E345+MAR!E345+APR!E345+MEI!E345+JUN!E345+JUL!E345+AGS!E345+SEPT!E345+OKT!E345+NOV!E345+DES!E345</f>
        <v>1041</v>
      </c>
      <c r="G345" s="303">
        <f>JAN!F345+FEB!F345+MAR!F345+APR!F345+MEI!F345+JUN!F345+JUL!F345+AGS!F345+SEPT!F345+OKT!F345+NOV!F345+DES!F345</f>
        <v>595</v>
      </c>
      <c r="H345" s="303">
        <f>JAN!G345+FEB!G345+MAR!G345+APR!G345+MEI!G345+JUN!G345+JUL!G345+AGS!G345+SEPT!G345+OKT!G345+NOV!G345+DES!G345</f>
        <v>446</v>
      </c>
      <c r="I345" s="303">
        <f>JAN!H345+FEB!H345+MAR!H345+APR!H345+MEI!H345+JUN!H345+JUL!H345+AGS!H345+SEPT!H345+OKT!H345+NOV!H345+DES!H345</f>
        <v>1041</v>
      </c>
      <c r="J345" s="303">
        <f>JAN!I345+FEB!I345+MAR!I345+APR!I345+MEI!I345+JUN!I345+JUL!I345+AGS!I345+SEPT!I345+OKT!I345+NOV!I345+DES!I345</f>
        <v>2356</v>
      </c>
      <c r="K345" s="303">
        <f>JAN!J345+FEB!J345+MAR!J345+APR!J345+MEI!J345+JUN!J345+JUL!J345+AGS!J345+SEPT!J345+OKT!J345+NOV!J345+DES!J345</f>
        <v>1139</v>
      </c>
      <c r="L345" s="303">
        <f>JAN!K345+FEB!K345+MAR!K345+APR!K345+MEI!K345+JUN!K345+JUL!K345+AGS!K345+SEPT!K345+OKT!K345+NOV!K345+DES!K345</f>
        <v>3495</v>
      </c>
      <c r="M345" s="303">
        <f>JAN!L345+FEB!L345+MAR!L345+APR!L345+MEI!L345+JUN!L345+JUL!L345+AGS!L345+SEPT!L345+OKT!L345+NOV!L345+DES!L345</f>
        <v>89</v>
      </c>
      <c r="N345" s="303">
        <f>JAN!M345+FEB!M345+MAR!M345+APR!M345+MEI!M345+JUN!M345+JUL!M345+AGS!M345+SEPT!M345+OKT!M345+NOV!M345+DES!M345</f>
        <v>89</v>
      </c>
      <c r="O345" s="303">
        <f>JAN!N345+FEB!N345+MAR!N345+APR!N345+MEI!N345+JUN!N345+JUL!N345+AGS!N345+SEPT!N345+OKT!N345+NOV!N345+DES!N345</f>
        <v>84</v>
      </c>
      <c r="P345" s="303">
        <f>JAN!O345+FEB!O345+MAR!O345+APR!O345+MEI!O345+JUN!O345+JUL!O345+AGS!O345+SEPT!O345+OKT!O345+NOV!O345+DES!O345</f>
        <v>77</v>
      </c>
      <c r="Q345" s="303">
        <f>JAN!P345+FEB!P345+MAR!P345+APR!P345+MEI!P345+JUN!P345+JUL!P345+AGS!P345+SEPT!P345+OKT!P345+NOV!P345+DES!P345</f>
        <v>4</v>
      </c>
      <c r="R345" s="331">
        <f>JAN!Q345+FEB!Q345+MAR!Q345+APR!Q345+MEI!Q345+JUN!Q345+JUL!Q345+AGS!Q345+SEPT!Q345+OKT!Q345+NOV!Q345+DES!Q345</f>
        <v>0</v>
      </c>
      <c r="S345" s="336">
        <f t="shared" si="35"/>
        <v>1</v>
      </c>
      <c r="T345" s="336">
        <f t="shared" si="36"/>
        <v>1</v>
      </c>
      <c r="U345" s="336">
        <f t="shared" si="37"/>
        <v>0.9438202247191011</v>
      </c>
      <c r="V345" s="336">
        <f t="shared" si="38"/>
        <v>2.5464949928469243E-2</v>
      </c>
      <c r="W345" s="336">
        <f t="shared" si="39"/>
        <v>2.9569278408081424E-2</v>
      </c>
      <c r="X345" s="343">
        <f t="shared" si="40"/>
        <v>0.75298019408276018</v>
      </c>
      <c r="Y345" s="344" t="str">
        <f t="shared" si="41"/>
        <v>Endemis rendah</v>
      </c>
      <c r="Z345" s="344" t="s">
        <v>600</v>
      </c>
      <c r="AA345" s="348">
        <v>67</v>
      </c>
    </row>
    <row r="346" spans="1:27" ht="30" hidden="1" customHeight="1" x14ac:dyDescent="0.3">
      <c r="A346" s="309">
        <v>345</v>
      </c>
      <c r="B346" s="309">
        <v>1</v>
      </c>
      <c r="C346" s="310" t="s">
        <v>383</v>
      </c>
      <c r="D346" s="310" t="s">
        <v>384</v>
      </c>
      <c r="E346" s="325">
        <f>'REKAP 1 KAB'!E346</f>
        <v>637723</v>
      </c>
      <c r="F346" s="311">
        <f>JAN!E346+FEB!E346+MAR!E346+APR!E346+MEI!E346+JUN!E346+JUL!E346+AGS!E346+SEPT!E346+OKT!E346+NOV!E346+DES!E346</f>
        <v>919</v>
      </c>
      <c r="G346" s="311">
        <f>JAN!F346+FEB!F346+MAR!F346+APR!F346+MEI!F346+JUN!F346+JUL!F346+AGS!F346+SEPT!F346+OKT!F346+NOV!F346+DES!F346</f>
        <v>919</v>
      </c>
      <c r="H346" s="311">
        <f>JAN!G346+FEB!G346+MAR!G346+APR!G346+MEI!G346+JUN!G346+JUL!G346+AGS!G346+SEPT!G346+OKT!G346+NOV!G346+DES!G346</f>
        <v>0</v>
      </c>
      <c r="I346" s="311">
        <f>JAN!H346+FEB!H346+MAR!H346+APR!H346+MEI!H346+JUN!H346+JUL!H346+AGS!H346+SEPT!H346+OKT!H346+NOV!H346+DES!H346</f>
        <v>919</v>
      </c>
      <c r="J346" s="311">
        <f>JAN!I346+FEB!I346+MAR!I346+APR!I346+MEI!I346+JUN!I346+JUL!I346+AGS!I346+SEPT!I346+OKT!I346+NOV!I346+DES!I346</f>
        <v>890</v>
      </c>
      <c r="K346" s="311">
        <f>JAN!J346+FEB!J346+MAR!J346+APR!J346+MEI!J346+JUN!J346+JUL!J346+AGS!J346+SEPT!J346+OKT!J346+NOV!J346+DES!J346</f>
        <v>0</v>
      </c>
      <c r="L346" s="311">
        <f>JAN!K346+FEB!K346+MAR!K346+APR!K346+MEI!K346+JUN!K346+JUL!K346+AGS!K346+SEPT!K346+OKT!K346+NOV!K346+DES!K346</f>
        <v>890</v>
      </c>
      <c r="M346" s="311">
        <f>JAN!L346+FEB!L346+MAR!L346+APR!L346+MEI!L346+JUN!L346+JUL!L346+AGS!L346+SEPT!L346+OKT!L346+NOV!L346+DES!L346</f>
        <v>1</v>
      </c>
      <c r="N346" s="311">
        <f>JAN!M346+FEB!M346+MAR!M346+APR!M346+MEI!M346+JUN!M346+JUL!M346+AGS!M346+SEPT!M346+OKT!M346+NOV!M346+DES!M346</f>
        <v>1</v>
      </c>
      <c r="O346" s="311">
        <f>JAN!N346+FEB!N346+MAR!N346+APR!N346+MEI!N346+JUN!N346+JUL!N346+AGS!N346+SEPT!N346+OKT!N346+NOV!N346+DES!N346</f>
        <v>1</v>
      </c>
      <c r="P346" s="311">
        <f>JAN!O346+FEB!O346+MAR!O346+APR!O346+MEI!O346+JUN!O346+JUL!O346+AGS!O346+SEPT!O346+OKT!O346+NOV!O346+DES!O346</f>
        <v>0</v>
      </c>
      <c r="Q346" s="311">
        <f>JAN!P346+FEB!P346+MAR!P346+APR!P346+MEI!P346+JUN!P346+JUL!P346+AGS!P346+SEPT!P346+OKT!P346+NOV!P346+DES!P346</f>
        <v>1</v>
      </c>
      <c r="R346" s="332">
        <f>JAN!Q346+FEB!Q346+MAR!Q346+APR!Q346+MEI!Q346+JUN!Q346+JUL!Q346+AGS!Q346+SEPT!Q346+OKT!Q346+NOV!Q346+DES!Q346</f>
        <v>0</v>
      </c>
      <c r="S346" s="336">
        <f t="shared" si="35"/>
        <v>1</v>
      </c>
      <c r="T346" s="336">
        <f t="shared" si="36"/>
        <v>1</v>
      </c>
      <c r="U346" s="336">
        <f t="shared" si="37"/>
        <v>1</v>
      </c>
      <c r="V346" s="336">
        <f t="shared" si="38"/>
        <v>1.1235955056179776E-3</v>
      </c>
      <c r="W346" s="336">
        <f t="shared" si="39"/>
        <v>1.3955902484307451E-3</v>
      </c>
      <c r="X346" s="343">
        <f t="shared" si="40"/>
        <v>1.5680789308210618E-3</v>
      </c>
      <c r="Y346" s="344" t="s">
        <v>598</v>
      </c>
      <c r="Z346" s="360" t="s">
        <v>598</v>
      </c>
      <c r="AA346" s="348">
        <v>4</v>
      </c>
    </row>
    <row r="347" spans="1:27" ht="30" hidden="1" customHeight="1" x14ac:dyDescent="0.3">
      <c r="A347" s="309">
        <v>346</v>
      </c>
      <c r="B347" s="309">
        <v>2</v>
      </c>
      <c r="C347" s="310" t="s">
        <v>383</v>
      </c>
      <c r="D347" s="310" t="s">
        <v>385</v>
      </c>
      <c r="E347" s="325">
        <f>'REKAP 1 KAB'!E347</f>
        <v>261299</v>
      </c>
      <c r="F347" s="311">
        <f>JAN!E347+FEB!E347+MAR!E347+APR!E347+MEI!E347+JUN!E347+JUL!E347+AGS!E347+SEPT!E347+OKT!E347+NOV!E347+DES!E347</f>
        <v>1883</v>
      </c>
      <c r="G347" s="311">
        <f>JAN!F347+FEB!F347+MAR!F347+APR!F347+MEI!F347+JUN!F347+JUL!F347+AGS!F347+SEPT!F347+OKT!F347+NOV!F347+DES!F347</f>
        <v>1329</v>
      </c>
      <c r="H347" s="311">
        <f>JAN!G347+FEB!G347+MAR!G347+APR!G347+MEI!G347+JUN!G347+JUL!G347+AGS!G347+SEPT!G347+OKT!G347+NOV!G347+DES!G347</f>
        <v>554</v>
      </c>
      <c r="I347" s="311">
        <f>JAN!H347+FEB!H347+MAR!H347+APR!H347+MEI!H347+JUN!H347+JUL!H347+AGS!H347+SEPT!H347+OKT!H347+NOV!H347+DES!H347</f>
        <v>1883</v>
      </c>
      <c r="J347" s="311">
        <f>JAN!I347+FEB!I347+MAR!I347+APR!I347+MEI!I347+JUN!I347+JUL!I347+AGS!I347+SEPT!I347+OKT!I347+NOV!I347+DES!I347</f>
        <v>1209</v>
      </c>
      <c r="K347" s="311">
        <f>JAN!J347+FEB!J347+MAR!J347+APR!J347+MEI!J347+JUN!J347+JUL!J347+AGS!J347+SEPT!J347+OKT!J347+NOV!J347+DES!J347</f>
        <v>524</v>
      </c>
      <c r="L347" s="311">
        <f>JAN!K347+FEB!K347+MAR!K347+APR!K347+MEI!K347+JUN!K347+JUL!K347+AGS!K347+SEPT!K347+OKT!K347+NOV!K347+DES!K347</f>
        <v>1733</v>
      </c>
      <c r="M347" s="311">
        <f>JAN!L347+FEB!L347+MAR!L347+APR!L347+MEI!L347+JUN!L347+JUL!L347+AGS!L347+SEPT!L347+OKT!L347+NOV!L347+DES!L347</f>
        <v>1</v>
      </c>
      <c r="N347" s="311">
        <f>JAN!M347+FEB!M347+MAR!M347+APR!M347+MEI!M347+JUN!M347+JUL!M347+AGS!M347+SEPT!M347+OKT!M347+NOV!M347+DES!M347</f>
        <v>1</v>
      </c>
      <c r="O347" s="311">
        <f>JAN!N347+FEB!N347+MAR!N347+APR!N347+MEI!N347+JUN!N347+JUL!N347+AGS!N347+SEPT!N347+OKT!N347+NOV!N347+DES!N347</f>
        <v>1</v>
      </c>
      <c r="P347" s="311">
        <f>JAN!O347+FEB!O347+MAR!O347+APR!O347+MEI!O347+JUN!O347+JUL!O347+AGS!O347+SEPT!O347+OKT!O347+NOV!O347+DES!O347</f>
        <v>0</v>
      </c>
      <c r="Q347" s="311">
        <f>JAN!P347+FEB!P347+MAR!P347+APR!P347+MEI!P347+JUN!P347+JUL!P347+AGS!P347+SEPT!P347+OKT!P347+NOV!P347+DES!P347</f>
        <v>1</v>
      </c>
      <c r="R347" s="332">
        <f>JAN!Q347+FEB!Q347+MAR!Q347+APR!Q347+MEI!Q347+JUN!Q347+JUL!Q347+AGS!Q347+SEPT!Q347+OKT!Q347+NOV!Q347+DES!Q347</f>
        <v>0</v>
      </c>
      <c r="S347" s="336">
        <f t="shared" si="35"/>
        <v>1</v>
      </c>
      <c r="T347" s="336">
        <f t="shared" si="36"/>
        <v>1</v>
      </c>
      <c r="U347" s="336">
        <f t="shared" si="37"/>
        <v>1</v>
      </c>
      <c r="V347" s="336">
        <f t="shared" si="38"/>
        <v>5.7703404500865547E-4</v>
      </c>
      <c r="W347" s="336">
        <f t="shared" si="39"/>
        <v>6.6322488796359729E-3</v>
      </c>
      <c r="X347" s="343">
        <f t="shared" si="40"/>
        <v>3.8270333985204689E-3</v>
      </c>
      <c r="Y347" s="344" t="s">
        <v>598</v>
      </c>
      <c r="Z347" s="360" t="s">
        <v>598</v>
      </c>
      <c r="AA347" s="348">
        <v>4</v>
      </c>
    </row>
    <row r="348" spans="1:27" ht="30" hidden="1" customHeight="1" x14ac:dyDescent="0.3">
      <c r="A348" s="309">
        <v>347</v>
      </c>
      <c r="B348" s="309">
        <v>3</v>
      </c>
      <c r="C348" s="310" t="s">
        <v>383</v>
      </c>
      <c r="D348" s="310" t="s">
        <v>386</v>
      </c>
      <c r="E348" s="325">
        <f>'REKAP 1 KAB'!E348</f>
        <v>219061</v>
      </c>
      <c r="F348" s="311">
        <f>JAN!E348+FEB!E348+MAR!E348+APR!E348+MEI!E348+JUN!E348+JUL!E348+AGS!E348+SEPT!E348+OKT!E348+NOV!E348+DES!E348</f>
        <v>4677</v>
      </c>
      <c r="G348" s="311">
        <f>JAN!F348+FEB!F348+MAR!F348+APR!F348+MEI!F348+JUN!F348+JUL!F348+AGS!F348+SEPT!F348+OKT!F348+NOV!F348+DES!F348</f>
        <v>1951</v>
      </c>
      <c r="H348" s="311">
        <f>JAN!G348+FEB!G348+MAR!G348+APR!G348+MEI!G348+JUN!G348+JUL!G348+AGS!G348+SEPT!G348+OKT!G348+NOV!G348+DES!G348</f>
        <v>4001</v>
      </c>
      <c r="I348" s="311">
        <f>JAN!H348+FEB!H348+MAR!H348+APR!H348+MEI!H348+JUN!H348+JUL!H348+AGS!H348+SEPT!H348+OKT!H348+NOV!H348+DES!H348</f>
        <v>5952</v>
      </c>
      <c r="J348" s="311">
        <f>JAN!I348+FEB!I348+MAR!I348+APR!I348+MEI!I348+JUN!I348+JUL!I348+AGS!I348+SEPT!I348+OKT!I348+NOV!I348+DES!I348</f>
        <v>2055</v>
      </c>
      <c r="K348" s="311">
        <f>JAN!J348+FEB!J348+MAR!J348+APR!J348+MEI!J348+JUN!J348+JUL!J348+AGS!J348+SEPT!J348+OKT!J348+NOV!J348+DES!J348</f>
        <v>3764</v>
      </c>
      <c r="L348" s="311">
        <f>JAN!K348+FEB!K348+MAR!K348+APR!K348+MEI!K348+JUN!K348+JUL!K348+AGS!K348+SEPT!K348+OKT!K348+NOV!K348+DES!K348</f>
        <v>5819</v>
      </c>
      <c r="M348" s="311">
        <f>JAN!L348+FEB!L348+MAR!L348+APR!L348+MEI!L348+JUN!L348+JUL!L348+AGS!L348+SEPT!L348+OKT!L348+NOV!L348+DES!L348</f>
        <v>7</v>
      </c>
      <c r="N348" s="311">
        <f>JAN!M348+FEB!M348+MAR!M348+APR!M348+MEI!M348+JUN!M348+JUL!M348+AGS!M348+SEPT!M348+OKT!M348+NOV!M348+DES!M348</f>
        <v>6</v>
      </c>
      <c r="O348" s="311">
        <f>JAN!N348+FEB!N348+MAR!N348+APR!N348+MEI!N348+JUN!N348+JUL!N348+AGS!N348+SEPT!N348+OKT!N348+NOV!N348+DES!N348</f>
        <v>7</v>
      </c>
      <c r="P348" s="311">
        <f>JAN!O348+FEB!O348+MAR!O348+APR!O348+MEI!O348+JUN!O348+JUL!O348+AGS!O348+SEPT!O348+OKT!O348+NOV!O348+DES!O348</f>
        <v>0</v>
      </c>
      <c r="Q348" s="311">
        <f>JAN!P348+FEB!P348+MAR!P348+APR!P348+MEI!P348+JUN!P348+JUL!P348+AGS!P348+SEPT!P348+OKT!P348+NOV!P348+DES!P348</f>
        <v>6</v>
      </c>
      <c r="R348" s="332">
        <f>JAN!Q348+FEB!Q348+MAR!Q348+APR!Q348+MEI!Q348+JUN!Q348+JUL!Q348+AGS!Q348+SEPT!Q348+OKT!Q348+NOV!Q348+DES!Q348</f>
        <v>0</v>
      </c>
      <c r="S348" s="336">
        <f t="shared" si="35"/>
        <v>1.2726106478511867</v>
      </c>
      <c r="T348" s="336">
        <f t="shared" si="36"/>
        <v>0.8571428571428571</v>
      </c>
      <c r="U348" s="336">
        <f t="shared" si="37"/>
        <v>1</v>
      </c>
      <c r="V348" s="336">
        <f t="shared" si="38"/>
        <v>1.2029558343357965E-3</v>
      </c>
      <c r="W348" s="336">
        <f t="shared" si="39"/>
        <v>2.6563377324124331E-2</v>
      </c>
      <c r="X348" s="343">
        <f t="shared" si="40"/>
        <v>3.1954569731718563E-2</v>
      </c>
      <c r="Y348" s="344" t="str">
        <f t="shared" si="41"/>
        <v>Endemis rendah</v>
      </c>
      <c r="Z348" s="344" t="s">
        <v>600</v>
      </c>
      <c r="AA348" s="348">
        <v>0</v>
      </c>
    </row>
    <row r="349" spans="1:27" ht="30" hidden="1" customHeight="1" x14ac:dyDescent="0.3">
      <c r="A349" s="309">
        <v>348</v>
      </c>
      <c r="B349" s="309">
        <v>4</v>
      </c>
      <c r="C349" s="310" t="s">
        <v>383</v>
      </c>
      <c r="D349" s="310" t="s">
        <v>387</v>
      </c>
      <c r="E349" s="325">
        <f>'REKAP 1 KAB'!E349</f>
        <v>532609</v>
      </c>
      <c r="F349" s="311">
        <f>JAN!E349+FEB!E349+MAR!E349+APR!E349+MEI!E349+JUN!E349+JUL!E349+AGS!E349+SEPT!E349+OKT!E349+NOV!E349+DES!E349</f>
        <v>3624</v>
      </c>
      <c r="G349" s="311">
        <f>JAN!F349+FEB!F349+MAR!F349+APR!F349+MEI!F349+JUN!F349+JUL!F349+AGS!F349+SEPT!F349+OKT!F349+NOV!F349+DES!F349</f>
        <v>874</v>
      </c>
      <c r="H349" s="311">
        <f>JAN!G349+FEB!G349+MAR!G349+APR!G349+MEI!G349+JUN!G349+JUL!G349+AGS!G349+SEPT!G349+OKT!G349+NOV!G349+DES!G349</f>
        <v>2750</v>
      </c>
      <c r="I349" s="311">
        <f>JAN!H349+FEB!H349+MAR!H349+APR!H349+MEI!H349+JUN!H349+JUL!H349+AGS!H349+SEPT!H349+OKT!H349+NOV!H349+DES!H349</f>
        <v>3624</v>
      </c>
      <c r="J349" s="311">
        <f>JAN!I349+FEB!I349+MAR!I349+APR!I349+MEI!I349+JUN!I349+JUL!I349+AGS!I349+SEPT!I349+OKT!I349+NOV!I349+DES!I349</f>
        <v>838</v>
      </c>
      <c r="K349" s="311">
        <f>JAN!J349+FEB!J349+MAR!J349+APR!J349+MEI!J349+JUN!J349+JUL!J349+AGS!J349+SEPT!J349+OKT!J349+NOV!J349+DES!J349</f>
        <v>2694</v>
      </c>
      <c r="L349" s="311">
        <f>JAN!K349+FEB!K349+MAR!K349+APR!K349+MEI!K349+JUN!K349+JUL!K349+AGS!K349+SEPT!K349+OKT!K349+NOV!K349+DES!K349</f>
        <v>3532</v>
      </c>
      <c r="M349" s="311">
        <f>JAN!L349+FEB!L349+MAR!L349+APR!L349+MEI!L349+JUN!L349+JUL!L349+AGS!L349+SEPT!L349+OKT!L349+NOV!L349+DES!L349</f>
        <v>2</v>
      </c>
      <c r="N349" s="311">
        <f>JAN!M349+FEB!M349+MAR!M349+APR!M349+MEI!M349+JUN!M349+JUL!M349+AGS!M349+SEPT!M349+OKT!M349+NOV!M349+DES!M349</f>
        <v>2</v>
      </c>
      <c r="O349" s="311">
        <f>JAN!N349+FEB!N349+MAR!N349+APR!N349+MEI!N349+JUN!N349+JUL!N349+AGS!N349+SEPT!N349+OKT!N349+NOV!N349+DES!N349</f>
        <v>2</v>
      </c>
      <c r="P349" s="311">
        <f>JAN!O349+FEB!O349+MAR!O349+APR!O349+MEI!O349+JUN!O349+JUL!O349+AGS!O349+SEPT!O349+OKT!O349+NOV!O349+DES!O349</f>
        <v>0</v>
      </c>
      <c r="Q349" s="311">
        <f>JAN!P349+FEB!P349+MAR!P349+APR!P349+MEI!P349+JUN!P349+JUL!P349+AGS!P349+SEPT!P349+OKT!P349+NOV!P349+DES!P349</f>
        <v>2</v>
      </c>
      <c r="R349" s="332">
        <f>JAN!Q349+FEB!Q349+MAR!Q349+APR!Q349+MEI!Q349+JUN!Q349+JUL!Q349+AGS!Q349+SEPT!Q349+OKT!Q349+NOV!Q349+DES!Q349</f>
        <v>0</v>
      </c>
      <c r="S349" s="336">
        <f t="shared" si="35"/>
        <v>1</v>
      </c>
      <c r="T349" s="336">
        <f t="shared" si="36"/>
        <v>1</v>
      </c>
      <c r="U349" s="336">
        <f t="shared" si="37"/>
        <v>1</v>
      </c>
      <c r="V349" s="336">
        <f t="shared" si="38"/>
        <v>5.6625141562853911E-4</v>
      </c>
      <c r="W349" s="336">
        <f t="shared" si="39"/>
        <v>6.6315064146493961E-3</v>
      </c>
      <c r="X349" s="343">
        <f t="shared" si="40"/>
        <v>3.7550998950449579E-3</v>
      </c>
      <c r="Y349" s="344" t="str">
        <f t="shared" si="41"/>
        <v>Endemis rendah</v>
      </c>
      <c r="Z349" s="344" t="s">
        <v>600</v>
      </c>
      <c r="AA349" s="348">
        <v>6</v>
      </c>
    </row>
    <row r="350" spans="1:27" ht="30" hidden="1" customHeight="1" x14ac:dyDescent="0.3">
      <c r="A350" s="309">
        <v>349</v>
      </c>
      <c r="B350" s="309">
        <v>5</v>
      </c>
      <c r="C350" s="310" t="s">
        <v>383</v>
      </c>
      <c r="D350" s="310" t="s">
        <v>388</v>
      </c>
      <c r="E350" s="325">
        <f>'REKAP 1 KAB'!E350</f>
        <v>251320</v>
      </c>
      <c r="F350" s="311">
        <f>JAN!E350+FEB!E350+MAR!E350+APR!E350+MEI!E350+JUN!E350+JUL!E350+AGS!E350+SEPT!E350+OKT!E350+NOV!E350+DES!E350</f>
        <v>1272</v>
      </c>
      <c r="G350" s="311">
        <f>JAN!F350+FEB!F350+MAR!F350+APR!F350+MEI!F350+JUN!F350+JUL!F350+AGS!F350+SEPT!F350+OKT!F350+NOV!F350+DES!F350</f>
        <v>760</v>
      </c>
      <c r="H350" s="311">
        <f>JAN!G350+FEB!G350+MAR!G350+APR!G350+MEI!G350+JUN!G350+JUL!G350+AGS!G350+SEPT!G350+OKT!G350+NOV!G350+DES!G350</f>
        <v>512</v>
      </c>
      <c r="I350" s="311">
        <f>JAN!H350+FEB!H350+MAR!H350+APR!H350+MEI!H350+JUN!H350+JUL!H350+AGS!H350+SEPT!H350+OKT!H350+NOV!H350+DES!H350</f>
        <v>1272</v>
      </c>
      <c r="J350" s="311">
        <f>JAN!I350+FEB!I350+MAR!I350+APR!I350+MEI!I350+JUN!I350+JUL!I350+AGS!I350+SEPT!I350+OKT!I350+NOV!I350+DES!I350</f>
        <v>482</v>
      </c>
      <c r="K350" s="311">
        <f>JAN!J350+FEB!J350+MAR!J350+APR!J350+MEI!J350+JUN!J350+JUL!J350+AGS!J350+SEPT!J350+OKT!J350+NOV!J350+DES!J350</f>
        <v>815</v>
      </c>
      <c r="L350" s="311">
        <f>JAN!K350+FEB!K350+MAR!K350+APR!K350+MEI!K350+JUN!K350+JUL!K350+AGS!K350+SEPT!K350+OKT!K350+NOV!K350+DES!K350</f>
        <v>1297</v>
      </c>
      <c r="M350" s="311">
        <f>JAN!L350+FEB!L350+MAR!L350+APR!L350+MEI!L350+JUN!L350+JUL!L350+AGS!L350+SEPT!L350+OKT!L350+NOV!L350+DES!L350</f>
        <v>3</v>
      </c>
      <c r="N350" s="311">
        <f>JAN!M350+FEB!M350+MAR!M350+APR!M350+MEI!M350+JUN!M350+JUL!M350+AGS!M350+SEPT!M350+OKT!M350+NOV!M350+DES!M350</f>
        <v>2</v>
      </c>
      <c r="O350" s="311">
        <f>JAN!N350+FEB!N350+MAR!N350+APR!N350+MEI!N350+JUN!N350+JUL!N350+AGS!N350+SEPT!N350+OKT!N350+NOV!N350+DES!N350</f>
        <v>3</v>
      </c>
      <c r="P350" s="311">
        <f>JAN!O350+FEB!O350+MAR!O350+APR!O350+MEI!O350+JUN!O350+JUL!O350+AGS!O350+SEPT!O350+OKT!O350+NOV!O350+DES!O350</f>
        <v>0</v>
      </c>
      <c r="Q350" s="311">
        <f>JAN!P350+FEB!P350+MAR!P350+APR!P350+MEI!P350+JUN!P350+JUL!P350+AGS!P350+SEPT!P350+OKT!P350+NOV!P350+DES!P350</f>
        <v>3</v>
      </c>
      <c r="R350" s="332">
        <f>JAN!Q350+FEB!Q350+MAR!Q350+APR!Q350+MEI!Q350+JUN!Q350+JUL!Q350+AGS!Q350+SEPT!Q350+OKT!Q350+NOV!Q350+DES!Q350</f>
        <v>0</v>
      </c>
      <c r="S350" s="336">
        <f t="shared" si="35"/>
        <v>1</v>
      </c>
      <c r="T350" s="336">
        <f t="shared" si="36"/>
        <v>0.66666666666666663</v>
      </c>
      <c r="U350" s="336">
        <f t="shared" si="37"/>
        <v>1</v>
      </c>
      <c r="V350" s="336">
        <f t="shared" si="38"/>
        <v>2.3130300693909021E-3</v>
      </c>
      <c r="W350" s="336">
        <f t="shared" si="39"/>
        <v>5.1607512334871878E-3</v>
      </c>
      <c r="X350" s="343">
        <f t="shared" si="40"/>
        <v>1.1936972783702053E-2</v>
      </c>
      <c r="Y350" s="344" t="str">
        <f t="shared" si="41"/>
        <v>Endemis rendah</v>
      </c>
      <c r="Z350" s="344" t="s">
        <v>600</v>
      </c>
      <c r="AA350" s="348">
        <v>0</v>
      </c>
    </row>
    <row r="351" spans="1:27" ht="30" hidden="1" customHeight="1" x14ac:dyDescent="0.3">
      <c r="A351" s="309">
        <v>350</v>
      </c>
      <c r="B351" s="309">
        <v>6</v>
      </c>
      <c r="C351" s="310" t="s">
        <v>383</v>
      </c>
      <c r="D351" s="310" t="s">
        <v>389</v>
      </c>
      <c r="E351" s="325">
        <f>'REKAP 1 KAB'!E351</f>
        <v>372609</v>
      </c>
      <c r="F351" s="311">
        <f>JAN!E351+FEB!E351+MAR!E351+APR!E351+MEI!E351+JUN!E351+JUL!E351+AGS!E351+SEPT!E351+OKT!E351+NOV!E351+DES!E351</f>
        <v>806</v>
      </c>
      <c r="G351" s="311">
        <f>JAN!F351+FEB!F351+MAR!F351+APR!F351+MEI!F351+JUN!F351+JUL!F351+AGS!F351+SEPT!F351+OKT!F351+NOV!F351+DES!F351</f>
        <v>159</v>
      </c>
      <c r="H351" s="311">
        <f>JAN!G351+FEB!G351+MAR!G351+APR!G351+MEI!G351+JUN!G351+JUL!G351+AGS!G351+SEPT!G351+OKT!G351+NOV!G351+DES!G351</f>
        <v>621</v>
      </c>
      <c r="I351" s="311">
        <f>JAN!H351+FEB!H351+MAR!H351+APR!H351+MEI!H351+JUN!H351+JUL!H351+AGS!H351+SEPT!H351+OKT!H351+NOV!H351+DES!H351</f>
        <v>780</v>
      </c>
      <c r="J351" s="311">
        <f>JAN!I351+FEB!I351+MAR!I351+APR!I351+MEI!I351+JUN!I351+JUL!I351+AGS!I351+SEPT!I351+OKT!I351+NOV!I351+DES!I351</f>
        <v>495</v>
      </c>
      <c r="K351" s="311">
        <f>JAN!J351+FEB!J351+MAR!J351+APR!J351+MEI!J351+JUN!J351+JUL!J351+AGS!J351+SEPT!J351+OKT!J351+NOV!J351+DES!J351</f>
        <v>590</v>
      </c>
      <c r="L351" s="311">
        <f>JAN!K351+FEB!K351+MAR!K351+APR!K351+MEI!K351+JUN!K351+JUL!K351+AGS!K351+SEPT!K351+OKT!K351+NOV!K351+DES!K351</f>
        <v>1085</v>
      </c>
      <c r="M351" s="311">
        <f>JAN!L351+FEB!L351+MAR!L351+APR!L351+MEI!L351+JUN!L351+JUL!L351+AGS!L351+SEPT!L351+OKT!L351+NOV!L351+DES!L351</f>
        <v>10</v>
      </c>
      <c r="N351" s="311">
        <f>JAN!M351+FEB!M351+MAR!M351+APR!M351+MEI!M351+JUN!M351+JUL!M351+AGS!M351+SEPT!M351+OKT!M351+NOV!M351+DES!M351</f>
        <v>1</v>
      </c>
      <c r="O351" s="311">
        <f>JAN!N351+FEB!N351+MAR!N351+APR!N351+MEI!N351+JUN!N351+JUL!N351+AGS!N351+SEPT!N351+OKT!N351+NOV!N351+DES!N351</f>
        <v>10</v>
      </c>
      <c r="P351" s="311">
        <f>JAN!O351+FEB!O351+MAR!O351+APR!O351+MEI!O351+JUN!O351+JUL!O351+AGS!O351+SEPT!O351+OKT!O351+NOV!O351+DES!O351</f>
        <v>2</v>
      </c>
      <c r="Q351" s="311">
        <f>JAN!P351+FEB!P351+MAR!P351+APR!P351+MEI!P351+JUN!P351+JUL!P351+AGS!P351+SEPT!P351+OKT!P351+NOV!P351+DES!P351</f>
        <v>8</v>
      </c>
      <c r="R351" s="332">
        <f>JAN!Q351+FEB!Q351+MAR!Q351+APR!Q351+MEI!Q351+JUN!Q351+JUL!Q351+AGS!Q351+SEPT!Q351+OKT!Q351+NOV!Q351+DES!Q351</f>
        <v>0</v>
      </c>
      <c r="S351" s="336">
        <f t="shared" si="35"/>
        <v>0.967741935483871</v>
      </c>
      <c r="T351" s="336">
        <f t="shared" si="36"/>
        <v>0.1</v>
      </c>
      <c r="U351" s="336">
        <f t="shared" si="37"/>
        <v>1</v>
      </c>
      <c r="V351" s="336">
        <f t="shared" si="38"/>
        <v>9.2165898617511521E-3</v>
      </c>
      <c r="W351" s="336">
        <f t="shared" si="39"/>
        <v>2.9118996052161917E-3</v>
      </c>
      <c r="X351" s="343">
        <f t="shared" si="40"/>
        <v>2.6837784379872734E-2</v>
      </c>
      <c r="Y351" s="344" t="str">
        <f t="shared" si="41"/>
        <v>Endemis rendah</v>
      </c>
      <c r="Z351" s="344" t="s">
        <v>600</v>
      </c>
      <c r="AA351" s="348">
        <v>10</v>
      </c>
    </row>
    <row r="352" spans="1:27" ht="30" hidden="1" customHeight="1" x14ac:dyDescent="0.3">
      <c r="A352" s="309">
        <v>351</v>
      </c>
      <c r="B352" s="309">
        <v>7</v>
      </c>
      <c r="C352" s="310" t="s">
        <v>383</v>
      </c>
      <c r="D352" s="310" t="s">
        <v>390</v>
      </c>
      <c r="E352" s="325">
        <f>'REKAP 1 KAB'!E352</f>
        <v>463995</v>
      </c>
      <c r="F352" s="311">
        <f>JAN!E352+FEB!E352+MAR!E352+APR!E352+MEI!E352+JUN!E352+JUL!E352+AGS!E352+SEPT!E352+OKT!E352+NOV!E352+DES!E352</f>
        <v>2195</v>
      </c>
      <c r="G352" s="311">
        <f>JAN!F352+FEB!F352+MAR!F352+APR!F352+MEI!F352+JUN!F352+JUL!F352+AGS!F352+SEPT!F352+OKT!F352+NOV!F352+DES!F352</f>
        <v>298</v>
      </c>
      <c r="H352" s="311">
        <f>JAN!G352+FEB!G352+MAR!G352+APR!G352+MEI!G352+JUN!G352+JUL!G352+AGS!G352+SEPT!G352+OKT!G352+NOV!G352+DES!G352</f>
        <v>1894</v>
      </c>
      <c r="I352" s="311">
        <f>JAN!H352+FEB!H352+MAR!H352+APR!H352+MEI!H352+JUN!H352+JUL!H352+AGS!H352+SEPT!H352+OKT!H352+NOV!H352+DES!H352</f>
        <v>2192</v>
      </c>
      <c r="J352" s="311">
        <f>JAN!I352+FEB!I352+MAR!I352+APR!I352+MEI!I352+JUN!I352+JUL!I352+AGS!I352+SEPT!I352+OKT!I352+NOV!I352+DES!I352</f>
        <v>303</v>
      </c>
      <c r="K352" s="311">
        <f>JAN!J352+FEB!J352+MAR!J352+APR!J352+MEI!J352+JUN!J352+JUL!J352+AGS!J352+SEPT!J352+OKT!J352+NOV!J352+DES!J352</f>
        <v>1850</v>
      </c>
      <c r="L352" s="311">
        <f>JAN!K352+FEB!K352+MAR!K352+APR!K352+MEI!K352+JUN!K352+JUL!K352+AGS!K352+SEPT!K352+OKT!K352+NOV!K352+DES!K352</f>
        <v>2153</v>
      </c>
      <c r="M352" s="311">
        <f>JAN!L352+FEB!L352+MAR!L352+APR!L352+MEI!L352+JUN!L352+JUL!L352+AGS!L352+SEPT!L352+OKT!L352+NOV!L352+DES!L352</f>
        <v>1</v>
      </c>
      <c r="N352" s="311">
        <f>JAN!M352+FEB!M352+MAR!M352+APR!M352+MEI!M352+JUN!M352+JUL!M352+AGS!M352+SEPT!M352+OKT!M352+NOV!M352+DES!M352</f>
        <v>1</v>
      </c>
      <c r="O352" s="311">
        <f>JAN!N352+FEB!N352+MAR!N352+APR!N352+MEI!N352+JUN!N352+JUL!N352+AGS!N352+SEPT!N352+OKT!N352+NOV!N352+DES!N352</f>
        <v>1</v>
      </c>
      <c r="P352" s="311">
        <f>JAN!O352+FEB!O352+MAR!O352+APR!O352+MEI!O352+JUN!O352+JUL!O352+AGS!O352+SEPT!O352+OKT!O352+NOV!O352+DES!O352</f>
        <v>0</v>
      </c>
      <c r="Q352" s="311">
        <f>JAN!P352+FEB!P352+MAR!P352+APR!P352+MEI!P352+JUN!P352+JUL!P352+AGS!P352+SEPT!P352+OKT!P352+NOV!P352+DES!P352</f>
        <v>1</v>
      </c>
      <c r="R352" s="332">
        <f>JAN!Q352+FEB!Q352+MAR!Q352+APR!Q352+MEI!Q352+JUN!Q352+JUL!Q352+AGS!Q352+SEPT!Q352+OKT!Q352+NOV!Q352+DES!Q352</f>
        <v>0</v>
      </c>
      <c r="S352" s="336">
        <f t="shared" si="35"/>
        <v>0.99863325740318909</v>
      </c>
      <c r="T352" s="336">
        <f t="shared" si="36"/>
        <v>1</v>
      </c>
      <c r="U352" s="336">
        <f t="shared" si="37"/>
        <v>1</v>
      </c>
      <c r="V352" s="336">
        <f t="shared" si="38"/>
        <v>4.6446818392940084E-4</v>
      </c>
      <c r="W352" s="336">
        <f t="shared" si="39"/>
        <v>4.6401362083643141E-3</v>
      </c>
      <c r="X352" s="343">
        <f t="shared" si="40"/>
        <v>2.155195637884029E-3</v>
      </c>
      <c r="Y352" s="344" t="str">
        <f t="shared" si="41"/>
        <v>Endemis rendah</v>
      </c>
      <c r="Z352" s="344" t="s">
        <v>600</v>
      </c>
      <c r="AA352" s="348">
        <v>28</v>
      </c>
    </row>
    <row r="353" spans="1:27" ht="30" hidden="1" customHeight="1" x14ac:dyDescent="0.3">
      <c r="A353" s="309">
        <v>352</v>
      </c>
      <c r="B353" s="309">
        <v>8</v>
      </c>
      <c r="C353" s="310" t="s">
        <v>383</v>
      </c>
      <c r="D353" s="310" t="s">
        <v>391</v>
      </c>
      <c r="E353" s="325">
        <f>'REKAP 1 KAB'!E353</f>
        <v>199576</v>
      </c>
      <c r="F353" s="311">
        <f>JAN!E353+FEB!E353+MAR!E353+APR!E353+MEI!E353+JUN!E353+JUL!E353+AGS!E353+SEPT!E353+OKT!E353+NOV!E353+DES!E353</f>
        <v>1171</v>
      </c>
      <c r="G353" s="311">
        <f>JAN!F353+FEB!F353+MAR!F353+APR!F353+MEI!F353+JUN!F353+JUL!F353+AGS!F353+SEPT!F353+OKT!F353+NOV!F353+DES!F353</f>
        <v>452</v>
      </c>
      <c r="H353" s="311">
        <f>JAN!G353+FEB!G353+MAR!G353+APR!G353+MEI!G353+JUN!G353+JUL!G353+AGS!G353+SEPT!G353+OKT!G353+NOV!G353+DES!G353</f>
        <v>719</v>
      </c>
      <c r="I353" s="311">
        <f>JAN!H353+FEB!H353+MAR!H353+APR!H353+MEI!H353+JUN!H353+JUL!H353+AGS!H353+SEPT!H353+OKT!H353+NOV!H353+DES!H353</f>
        <v>1171</v>
      </c>
      <c r="J353" s="311">
        <f>JAN!I353+FEB!I353+MAR!I353+APR!I353+MEI!I353+JUN!I353+JUL!I353+AGS!I353+SEPT!I353+OKT!I353+NOV!I353+DES!I353</f>
        <v>453</v>
      </c>
      <c r="K353" s="311">
        <f>JAN!J353+FEB!J353+MAR!J353+APR!J353+MEI!J353+JUN!J353+JUL!J353+AGS!J353+SEPT!J353+OKT!J353+NOV!J353+DES!J353</f>
        <v>688</v>
      </c>
      <c r="L353" s="311">
        <f>JAN!K353+FEB!K353+MAR!K353+APR!K353+MEI!K353+JUN!K353+JUL!K353+AGS!K353+SEPT!K353+OKT!K353+NOV!K353+DES!K353</f>
        <v>1141</v>
      </c>
      <c r="M353" s="311">
        <f>JAN!L353+FEB!L353+MAR!L353+APR!L353+MEI!L353+JUN!L353+JUL!L353+AGS!L353+SEPT!L353+OKT!L353+NOV!L353+DES!L353</f>
        <v>1</v>
      </c>
      <c r="N353" s="311">
        <f>JAN!M353+FEB!M353+MAR!M353+APR!M353+MEI!M353+JUN!M353+JUL!M353+AGS!M353+SEPT!M353+OKT!M353+NOV!M353+DES!M353</f>
        <v>1</v>
      </c>
      <c r="O353" s="311">
        <f>JAN!N353+FEB!N353+MAR!N353+APR!N353+MEI!N353+JUN!N353+JUL!N353+AGS!N353+SEPT!N353+OKT!N353+NOV!N353+DES!N353</f>
        <v>1</v>
      </c>
      <c r="P353" s="311">
        <f>JAN!O353+FEB!O353+MAR!O353+APR!O353+MEI!O353+JUN!O353+JUL!O353+AGS!O353+SEPT!O353+OKT!O353+NOV!O353+DES!O353</f>
        <v>0</v>
      </c>
      <c r="Q353" s="311">
        <f>JAN!P353+FEB!P353+MAR!P353+APR!P353+MEI!P353+JUN!P353+JUL!P353+AGS!P353+SEPT!P353+OKT!P353+NOV!P353+DES!P353</f>
        <v>1</v>
      </c>
      <c r="R353" s="332">
        <f>JAN!Q353+FEB!Q353+MAR!Q353+APR!Q353+MEI!Q353+JUN!Q353+JUL!Q353+AGS!Q353+SEPT!Q353+OKT!Q353+NOV!Q353+DES!Q353</f>
        <v>0</v>
      </c>
      <c r="S353" s="336">
        <f t="shared" si="35"/>
        <v>1</v>
      </c>
      <c r="T353" s="336">
        <f t="shared" si="36"/>
        <v>1</v>
      </c>
      <c r="U353" s="336">
        <f t="shared" si="37"/>
        <v>1</v>
      </c>
      <c r="V353" s="336">
        <f t="shared" si="38"/>
        <v>8.7642418930762491E-4</v>
      </c>
      <c r="W353" s="336">
        <f t="shared" si="39"/>
        <v>5.7171202950254537E-3</v>
      </c>
      <c r="X353" s="343">
        <f t="shared" si="40"/>
        <v>5.010622519741853E-3</v>
      </c>
      <c r="Y353" s="344" t="str">
        <f t="shared" si="41"/>
        <v>Endemis rendah</v>
      </c>
      <c r="Z353" s="344" t="s">
        <v>600</v>
      </c>
      <c r="AA353" s="348">
        <v>9</v>
      </c>
    </row>
    <row r="354" spans="1:27" ht="30" hidden="1" customHeight="1" x14ac:dyDescent="0.3">
      <c r="A354" s="309">
        <v>353</v>
      </c>
      <c r="B354" s="309">
        <v>9</v>
      </c>
      <c r="C354" s="310" t="s">
        <v>383</v>
      </c>
      <c r="D354" s="310" t="s">
        <v>392</v>
      </c>
      <c r="E354" s="325">
        <f>'REKAP 1 KAB'!E354</f>
        <v>413369</v>
      </c>
      <c r="F354" s="311">
        <f>JAN!E354+FEB!E354+MAR!E354+APR!E354+MEI!E354+JUN!E354+JUL!E354+AGS!E354+SEPT!E354+OKT!E354+NOV!E354+DES!E354</f>
        <v>3077</v>
      </c>
      <c r="G354" s="311">
        <f>JAN!F354+FEB!F354+MAR!F354+APR!F354+MEI!F354+JUN!F354+JUL!F354+AGS!F354+SEPT!F354+OKT!F354+NOV!F354+DES!F354</f>
        <v>488</v>
      </c>
      <c r="H354" s="311">
        <f>JAN!G354+FEB!G354+MAR!G354+APR!G354+MEI!G354+JUN!G354+JUL!G354+AGS!G354+SEPT!G354+OKT!G354+NOV!G354+DES!G354</f>
        <v>2589</v>
      </c>
      <c r="I354" s="311">
        <f>JAN!H354+FEB!H354+MAR!H354+APR!H354+MEI!H354+JUN!H354+JUL!H354+AGS!H354+SEPT!H354+OKT!H354+NOV!H354+DES!H354</f>
        <v>3077</v>
      </c>
      <c r="J354" s="311">
        <f>JAN!I354+FEB!I354+MAR!I354+APR!I354+MEI!I354+JUN!I354+JUL!I354+AGS!I354+SEPT!I354+OKT!I354+NOV!I354+DES!I354</f>
        <v>481</v>
      </c>
      <c r="K354" s="311">
        <f>JAN!J354+FEB!J354+MAR!J354+APR!J354+MEI!J354+JUN!J354+JUL!J354+AGS!J354+SEPT!J354+OKT!J354+NOV!J354+DES!J354</f>
        <v>2507</v>
      </c>
      <c r="L354" s="311">
        <f>JAN!K354+FEB!K354+MAR!K354+APR!K354+MEI!K354+JUN!K354+JUL!K354+AGS!K354+SEPT!K354+OKT!K354+NOV!K354+DES!K354</f>
        <v>2988</v>
      </c>
      <c r="M354" s="311">
        <f>JAN!L354+FEB!L354+MAR!L354+APR!L354+MEI!L354+JUN!L354+JUL!L354+AGS!L354+SEPT!L354+OKT!L354+NOV!L354+DES!L354</f>
        <v>12</v>
      </c>
      <c r="N354" s="311">
        <f>JAN!M354+FEB!M354+MAR!M354+APR!M354+MEI!M354+JUN!M354+JUL!M354+AGS!M354+SEPT!M354+OKT!M354+NOV!M354+DES!M354</f>
        <v>9</v>
      </c>
      <c r="O354" s="311">
        <f>JAN!N354+FEB!N354+MAR!N354+APR!N354+MEI!N354+JUN!N354+JUL!N354+AGS!N354+SEPT!N354+OKT!N354+NOV!N354+DES!N354</f>
        <v>12</v>
      </c>
      <c r="P354" s="311">
        <f>JAN!O354+FEB!O354+MAR!O354+APR!O354+MEI!O354+JUN!O354+JUL!O354+AGS!O354+SEPT!O354+OKT!O354+NOV!O354+DES!O354</f>
        <v>3</v>
      </c>
      <c r="Q354" s="311">
        <f>JAN!P354+FEB!P354+MAR!P354+APR!P354+MEI!P354+JUN!P354+JUL!P354+AGS!P354+SEPT!P354+OKT!P354+NOV!P354+DES!P354</f>
        <v>9</v>
      </c>
      <c r="R354" s="332">
        <f>JAN!Q354+FEB!Q354+MAR!Q354+APR!Q354+MEI!Q354+JUN!Q354+JUL!Q354+AGS!Q354+SEPT!Q354+OKT!Q354+NOV!Q354+DES!Q354</f>
        <v>0</v>
      </c>
      <c r="S354" s="336">
        <f t="shared" si="35"/>
        <v>1</v>
      </c>
      <c r="T354" s="336">
        <f t="shared" si="36"/>
        <v>0.75</v>
      </c>
      <c r="U354" s="336">
        <f t="shared" si="37"/>
        <v>1</v>
      </c>
      <c r="V354" s="336">
        <f t="shared" si="38"/>
        <v>4.0160642570281121E-3</v>
      </c>
      <c r="W354" s="336">
        <f t="shared" si="39"/>
        <v>7.2284085163618946E-3</v>
      </c>
      <c r="X354" s="343">
        <f t="shared" si="40"/>
        <v>2.9029753077758614E-2</v>
      </c>
      <c r="Y354" s="344" t="str">
        <f t="shared" si="41"/>
        <v>Endemis rendah</v>
      </c>
      <c r="Z354" s="344" t="s">
        <v>600</v>
      </c>
      <c r="AA354" s="348">
        <v>38</v>
      </c>
    </row>
    <row r="355" spans="1:27" ht="30" hidden="1" customHeight="1" x14ac:dyDescent="0.3">
      <c r="A355" s="309">
        <v>354</v>
      </c>
      <c r="B355" s="309">
        <v>10</v>
      </c>
      <c r="C355" s="310" t="s">
        <v>383</v>
      </c>
      <c r="D355" s="310" t="s">
        <v>393</v>
      </c>
      <c r="E355" s="325">
        <f>'REKAP 1 KAB'!E355</f>
        <v>205298</v>
      </c>
      <c r="F355" s="311">
        <f>JAN!E355+FEB!E355+MAR!E355+APR!E355+MEI!E355+JUN!E355+JUL!E355+AGS!E355+SEPT!E355+OKT!E355+NOV!E355+DES!E355</f>
        <v>1027</v>
      </c>
      <c r="G355" s="311">
        <f>JAN!F355+FEB!F355+MAR!F355+APR!F355+MEI!F355+JUN!F355+JUL!F355+AGS!F355+SEPT!F355+OKT!F355+NOV!F355+DES!F355</f>
        <v>817</v>
      </c>
      <c r="H355" s="311">
        <f>JAN!G355+FEB!G355+MAR!G355+APR!G355+MEI!G355+JUN!G355+JUL!G355+AGS!G355+SEPT!G355+OKT!G355+NOV!G355+DES!G355</f>
        <v>277</v>
      </c>
      <c r="I355" s="311">
        <f>JAN!H355+FEB!H355+MAR!H355+APR!H355+MEI!H355+JUN!H355+JUL!H355+AGS!H355+SEPT!H355+OKT!H355+NOV!H355+DES!H355</f>
        <v>1094</v>
      </c>
      <c r="J355" s="311">
        <f>JAN!I355+FEB!I355+MAR!I355+APR!I355+MEI!I355+JUN!I355+JUL!I355+AGS!I355+SEPT!I355+OKT!I355+NOV!I355+DES!I355</f>
        <v>785</v>
      </c>
      <c r="K355" s="311">
        <f>JAN!J355+FEB!J355+MAR!J355+APR!J355+MEI!J355+JUN!J355+JUL!J355+AGS!J355+SEPT!J355+OKT!J355+NOV!J355+DES!J355</f>
        <v>460</v>
      </c>
      <c r="L355" s="311">
        <f>JAN!K355+FEB!K355+MAR!K355+APR!K355+MEI!K355+JUN!K355+JUL!K355+AGS!K355+SEPT!K355+OKT!K355+NOV!K355+DES!K355</f>
        <v>1245</v>
      </c>
      <c r="M355" s="311">
        <f>JAN!L355+FEB!L355+MAR!L355+APR!L355+MEI!L355+JUN!L355+JUL!L355+AGS!L355+SEPT!L355+OKT!L355+NOV!L355+DES!L355</f>
        <v>3</v>
      </c>
      <c r="N355" s="311">
        <f>JAN!M355+FEB!M355+MAR!M355+APR!M355+MEI!M355+JUN!M355+JUL!M355+AGS!M355+SEPT!M355+OKT!M355+NOV!M355+DES!M355</f>
        <v>3</v>
      </c>
      <c r="O355" s="311">
        <f>JAN!N355+FEB!N355+MAR!N355+APR!N355+MEI!N355+JUN!N355+JUL!N355+AGS!N355+SEPT!N355+OKT!N355+NOV!N355+DES!N355</f>
        <v>3</v>
      </c>
      <c r="P355" s="311">
        <f>JAN!O355+FEB!O355+MAR!O355+APR!O355+MEI!O355+JUN!O355+JUL!O355+AGS!O355+SEPT!O355+OKT!O355+NOV!O355+DES!O355</f>
        <v>1</v>
      </c>
      <c r="Q355" s="311">
        <f>JAN!P355+FEB!P355+MAR!P355+APR!P355+MEI!P355+JUN!P355+JUL!P355+AGS!P355+SEPT!P355+OKT!P355+NOV!P355+DES!P355</f>
        <v>2</v>
      </c>
      <c r="R355" s="332">
        <f>JAN!Q355+FEB!Q355+MAR!Q355+APR!Q355+MEI!Q355+JUN!Q355+JUL!Q355+AGS!Q355+SEPT!Q355+OKT!Q355+NOV!Q355+DES!Q355</f>
        <v>0</v>
      </c>
      <c r="S355" s="336">
        <f t="shared" si="35"/>
        <v>1.0652385589094451</v>
      </c>
      <c r="T355" s="336">
        <f t="shared" si="36"/>
        <v>1</v>
      </c>
      <c r="U355" s="336">
        <f t="shared" si="37"/>
        <v>1</v>
      </c>
      <c r="V355" s="336">
        <f t="shared" si="38"/>
        <v>2.4096385542168677E-3</v>
      </c>
      <c r="W355" s="336">
        <f t="shared" si="39"/>
        <v>6.0643552299584017E-3</v>
      </c>
      <c r="X355" s="343">
        <f t="shared" si="40"/>
        <v>1.4612904168574463E-2</v>
      </c>
      <c r="Y355" s="344" t="str">
        <f t="shared" si="41"/>
        <v>Endemis rendah</v>
      </c>
      <c r="Z355" s="344" t="s">
        <v>600</v>
      </c>
      <c r="AA355" s="348">
        <v>7</v>
      </c>
    </row>
    <row r="356" spans="1:27" ht="30" hidden="1" customHeight="1" x14ac:dyDescent="0.3">
      <c r="A356" s="309">
        <v>355</v>
      </c>
      <c r="B356" s="309">
        <v>11</v>
      </c>
      <c r="C356" s="310" t="s">
        <v>383</v>
      </c>
      <c r="D356" s="310" t="s">
        <v>394</v>
      </c>
      <c r="E356" s="325">
        <f>'REKAP 1 KAB'!E356</f>
        <v>258984</v>
      </c>
      <c r="F356" s="311">
        <f>JAN!E356+FEB!E356+MAR!E356+APR!E356+MEI!E356+JUN!E356+JUL!E356+AGS!E356+SEPT!E356+OKT!E356+NOV!E356+DES!E356</f>
        <v>993</v>
      </c>
      <c r="G356" s="311">
        <f>JAN!F356+FEB!F356+MAR!F356+APR!F356+MEI!F356+JUN!F356+JUL!F356+AGS!F356+SEPT!F356+OKT!F356+NOV!F356+DES!F356</f>
        <v>385</v>
      </c>
      <c r="H356" s="311">
        <f>JAN!G356+FEB!G356+MAR!G356+APR!G356+MEI!G356+JUN!G356+JUL!G356+AGS!G356+SEPT!G356+OKT!G356+NOV!G356+DES!G356</f>
        <v>598</v>
      </c>
      <c r="I356" s="311">
        <f>JAN!H356+FEB!H356+MAR!H356+APR!H356+MEI!H356+JUN!H356+JUL!H356+AGS!H356+SEPT!H356+OKT!H356+NOV!H356+DES!H356</f>
        <v>983</v>
      </c>
      <c r="J356" s="311">
        <f>JAN!I356+FEB!I356+MAR!I356+APR!I356+MEI!I356+JUN!I356+JUL!I356+AGS!I356+SEPT!I356+OKT!I356+NOV!I356+DES!I356</f>
        <v>413</v>
      </c>
      <c r="K356" s="311">
        <f>JAN!J356+FEB!J356+MAR!J356+APR!J356+MEI!J356+JUN!J356+JUL!J356+AGS!J356+SEPT!J356+OKT!J356+NOV!J356+DES!J356</f>
        <v>575</v>
      </c>
      <c r="L356" s="311">
        <f>JAN!K356+FEB!K356+MAR!K356+APR!K356+MEI!K356+JUN!K356+JUL!K356+AGS!K356+SEPT!K356+OKT!K356+NOV!K356+DES!K356</f>
        <v>988</v>
      </c>
      <c r="M356" s="311">
        <f>JAN!L356+FEB!L356+MAR!L356+APR!L356+MEI!L356+JUN!L356+JUL!L356+AGS!L356+SEPT!L356+OKT!L356+NOV!L356+DES!L356</f>
        <v>13</v>
      </c>
      <c r="N356" s="311">
        <f>JAN!M356+FEB!M356+MAR!M356+APR!M356+MEI!M356+JUN!M356+JUL!M356+AGS!M356+SEPT!M356+OKT!M356+NOV!M356+DES!M356</f>
        <v>13</v>
      </c>
      <c r="O356" s="311">
        <f>JAN!N356+FEB!N356+MAR!N356+APR!N356+MEI!N356+JUN!N356+JUL!N356+AGS!N356+SEPT!N356+OKT!N356+NOV!N356+DES!N356</f>
        <v>13</v>
      </c>
      <c r="P356" s="311">
        <f>JAN!O356+FEB!O356+MAR!O356+APR!O356+MEI!O356+JUN!O356+JUL!O356+AGS!O356+SEPT!O356+OKT!O356+NOV!O356+DES!O356</f>
        <v>5</v>
      </c>
      <c r="Q356" s="311">
        <f>JAN!P356+FEB!P356+MAR!P356+APR!P356+MEI!P356+JUN!P356+JUL!P356+AGS!P356+SEPT!P356+OKT!P356+NOV!P356+DES!P356</f>
        <v>8</v>
      </c>
      <c r="R356" s="332">
        <f>JAN!Q356+FEB!Q356+MAR!Q356+APR!Q356+MEI!Q356+JUN!Q356+JUL!Q356+AGS!Q356+SEPT!Q356+OKT!Q356+NOV!Q356+DES!Q356</f>
        <v>0</v>
      </c>
      <c r="S356" s="336">
        <f t="shared" si="35"/>
        <v>0.98992950654582079</v>
      </c>
      <c r="T356" s="336">
        <f t="shared" si="36"/>
        <v>1</v>
      </c>
      <c r="U356" s="336">
        <f t="shared" si="37"/>
        <v>1</v>
      </c>
      <c r="V356" s="336">
        <f t="shared" si="38"/>
        <v>1.3157894736842105E-2</v>
      </c>
      <c r="W356" s="336">
        <f t="shared" si="39"/>
        <v>3.8149074846322551E-3</v>
      </c>
      <c r="X356" s="343">
        <f t="shared" si="40"/>
        <v>5.0196151113582305E-2</v>
      </c>
      <c r="Y356" s="344" t="str">
        <f t="shared" si="41"/>
        <v>Endemis rendah</v>
      </c>
      <c r="Z356" s="344" t="s">
        <v>600</v>
      </c>
      <c r="AA356" s="348">
        <v>37</v>
      </c>
    </row>
    <row r="357" spans="1:27" ht="30" hidden="1" customHeight="1" x14ac:dyDescent="0.3">
      <c r="A357" s="309">
        <v>356</v>
      </c>
      <c r="B357" s="309">
        <v>12</v>
      </c>
      <c r="C357" s="310" t="s">
        <v>383</v>
      </c>
      <c r="D357" s="310" t="s">
        <v>395</v>
      </c>
      <c r="E357" s="325">
        <f>'REKAP 1 KAB'!E357</f>
        <v>504008</v>
      </c>
      <c r="F357" s="311">
        <f>JAN!E357+FEB!E357+MAR!E357+APR!E357+MEI!E357+JUN!E357+JUL!E357+AGS!E357+SEPT!E357+OKT!E357+NOV!E357+DES!E357</f>
        <v>4258.259</v>
      </c>
      <c r="G357" s="311">
        <f>JAN!F357+FEB!F357+MAR!F357+APR!F357+MEI!F357+JUN!F357+JUL!F357+AGS!F357+SEPT!F357+OKT!F357+NOV!F357+DES!F357</f>
        <v>4438</v>
      </c>
      <c r="H357" s="311">
        <f>JAN!G357+FEB!G357+MAR!G357+APR!G357+MEI!G357+JUN!G357+JUL!G357+AGS!G357+SEPT!G357+OKT!G357+NOV!G357+DES!G357</f>
        <v>1073</v>
      </c>
      <c r="I357" s="311">
        <f>JAN!H357+FEB!H357+MAR!H357+APR!H357+MEI!H357+JUN!H357+JUL!H357+AGS!H357+SEPT!H357+OKT!H357+NOV!H357+DES!H357</f>
        <v>5511</v>
      </c>
      <c r="J357" s="311">
        <f>JAN!I357+FEB!I357+MAR!I357+APR!I357+MEI!I357+JUN!I357+JUL!I357+AGS!I357+SEPT!I357+OKT!I357+NOV!I357+DES!I357</f>
        <v>4169</v>
      </c>
      <c r="K357" s="311">
        <f>JAN!J357+FEB!J357+MAR!J357+APR!J357+MEI!J357+JUN!J357+JUL!J357+AGS!J357+SEPT!J357+OKT!J357+NOV!J357+DES!J357</f>
        <v>1052</v>
      </c>
      <c r="L357" s="311">
        <f>JAN!K357+FEB!K357+MAR!K357+APR!K357+MEI!K357+JUN!K357+JUL!K357+AGS!K357+SEPT!K357+OKT!K357+NOV!K357+DES!K357</f>
        <v>5221</v>
      </c>
      <c r="M357" s="311">
        <f>JAN!L357+FEB!L357+MAR!L357+APR!L357+MEI!L357+JUN!L357+JUL!L357+AGS!L357+SEPT!L357+OKT!L357+NOV!L357+DES!L357</f>
        <v>37</v>
      </c>
      <c r="N357" s="311">
        <f>JAN!M357+FEB!M357+MAR!M357+APR!M357+MEI!M357+JUN!M357+JUL!M357+AGS!M357+SEPT!M357+OKT!M357+NOV!M357+DES!M357</f>
        <v>37</v>
      </c>
      <c r="O357" s="311">
        <f>JAN!N357+FEB!N357+MAR!N357+APR!N357+MEI!N357+JUN!N357+JUL!N357+AGS!N357+SEPT!N357+OKT!N357+NOV!N357+DES!N357</f>
        <v>14</v>
      </c>
      <c r="P357" s="311">
        <f>JAN!O357+FEB!O357+MAR!O357+APR!O357+MEI!O357+JUN!O357+JUL!O357+AGS!O357+SEPT!O357+OKT!O357+NOV!O357+DES!O357</f>
        <v>11</v>
      </c>
      <c r="Q357" s="311">
        <f>JAN!P357+FEB!P357+MAR!P357+APR!P357+MEI!P357+JUN!P357+JUL!P357+AGS!P357+SEPT!P357+OKT!P357+NOV!P357+DES!P357</f>
        <v>3</v>
      </c>
      <c r="R357" s="332">
        <f>JAN!Q357+FEB!Q357+MAR!Q357+APR!Q357+MEI!Q357+JUN!Q357+JUL!Q357+AGS!Q357+SEPT!Q357+OKT!Q357+NOV!Q357+DES!Q357</f>
        <v>0</v>
      </c>
      <c r="S357" s="336">
        <f t="shared" si="35"/>
        <v>1.2941908888116012</v>
      </c>
      <c r="T357" s="336">
        <f t="shared" si="36"/>
        <v>1</v>
      </c>
      <c r="U357" s="336">
        <f t="shared" si="37"/>
        <v>0.3783783783783784</v>
      </c>
      <c r="V357" s="336">
        <f t="shared" si="38"/>
        <v>7.0867649875502774E-3</v>
      </c>
      <c r="W357" s="336">
        <f t="shared" si="39"/>
        <v>1.0358962556149903E-2</v>
      </c>
      <c r="X357" s="343">
        <f t="shared" si="40"/>
        <v>7.3411533150267452E-2</v>
      </c>
      <c r="Y357" s="344" t="str">
        <f t="shared" si="41"/>
        <v>Endemis rendah</v>
      </c>
      <c r="Z357" s="344" t="s">
        <v>600</v>
      </c>
      <c r="AA357" s="348">
        <v>4</v>
      </c>
    </row>
    <row r="358" spans="1:27" ht="30" hidden="1" customHeight="1" x14ac:dyDescent="0.3">
      <c r="A358" s="309">
        <v>357</v>
      </c>
      <c r="B358" s="309">
        <v>13</v>
      </c>
      <c r="C358" s="310" t="s">
        <v>383</v>
      </c>
      <c r="D358" s="310" t="s">
        <v>396</v>
      </c>
      <c r="E358" s="325">
        <f>'REKAP 1 KAB'!E358</f>
        <v>110899</v>
      </c>
      <c r="F358" s="311">
        <f>JAN!E358+FEB!E358+MAR!E358+APR!E358+MEI!E358+JUN!E358+JUL!E358+AGS!E358+SEPT!E358+OKT!E358+NOV!E358+DES!E358</f>
        <v>1195</v>
      </c>
      <c r="G358" s="311">
        <f>JAN!F358+FEB!F358+MAR!F358+APR!F358+MEI!F358+JUN!F358+JUL!F358+AGS!F358+SEPT!F358+OKT!F358+NOV!F358+DES!F358</f>
        <v>1195</v>
      </c>
      <c r="H358" s="311">
        <f>JAN!G358+FEB!G358+MAR!G358+APR!G358+MEI!G358+JUN!G358+JUL!G358+AGS!G358+SEPT!G358+OKT!G358+NOV!G358+DES!G358</f>
        <v>0</v>
      </c>
      <c r="I358" s="311">
        <f>JAN!H358+FEB!H358+MAR!H358+APR!H358+MEI!H358+JUN!H358+JUL!H358+AGS!H358+SEPT!H358+OKT!H358+NOV!H358+DES!H358</f>
        <v>1195</v>
      </c>
      <c r="J358" s="311">
        <f>JAN!I358+FEB!I358+MAR!I358+APR!I358+MEI!I358+JUN!I358+JUL!I358+AGS!I358+SEPT!I358+OKT!I358+NOV!I358+DES!I358</f>
        <v>1298</v>
      </c>
      <c r="K358" s="311">
        <f>JAN!J358+FEB!J358+MAR!J358+APR!J358+MEI!J358+JUN!J358+JUL!J358+AGS!J358+SEPT!J358+OKT!J358+NOV!J358+DES!J358</f>
        <v>69</v>
      </c>
      <c r="L358" s="311">
        <f>JAN!K358+FEB!K358+MAR!K358+APR!K358+MEI!K358+JUN!K358+JUL!K358+AGS!K358+SEPT!K358+OKT!K358+NOV!K358+DES!K358</f>
        <v>1367</v>
      </c>
      <c r="M358" s="311">
        <f>JAN!L358+FEB!L358+MAR!L358+APR!L358+MEI!L358+JUN!L358+JUL!L358+AGS!L358+SEPT!L358+OKT!L358+NOV!L358+DES!L358</f>
        <v>7</v>
      </c>
      <c r="N358" s="311">
        <f>JAN!M358+FEB!M358+MAR!M358+APR!M358+MEI!M358+JUN!M358+JUL!M358+AGS!M358+SEPT!M358+OKT!M358+NOV!M358+DES!M358</f>
        <v>7</v>
      </c>
      <c r="O358" s="311">
        <f>JAN!N358+FEB!N358+MAR!N358+APR!N358+MEI!N358+JUN!N358+JUL!N358+AGS!N358+SEPT!N358+OKT!N358+NOV!N358+DES!N358</f>
        <v>10</v>
      </c>
      <c r="P358" s="311">
        <f>JAN!O358+FEB!O358+MAR!O358+APR!O358+MEI!O358+JUN!O358+JUL!O358+AGS!O358+SEPT!O358+OKT!O358+NOV!O358+DES!O358</f>
        <v>2</v>
      </c>
      <c r="Q358" s="311">
        <f>JAN!P358+FEB!P358+MAR!P358+APR!P358+MEI!P358+JUN!P358+JUL!P358+AGS!P358+SEPT!P358+OKT!P358+NOV!P358+DES!P358</f>
        <v>5</v>
      </c>
      <c r="R358" s="332">
        <f>JAN!Q358+FEB!Q358+MAR!Q358+APR!Q358+MEI!Q358+JUN!Q358+JUL!Q358+AGS!Q358+SEPT!Q358+OKT!Q358+NOV!Q358+DES!Q358</f>
        <v>0</v>
      </c>
      <c r="S358" s="336">
        <f t="shared" si="35"/>
        <v>1</v>
      </c>
      <c r="T358" s="336">
        <f t="shared" si="36"/>
        <v>1</v>
      </c>
      <c r="U358" s="336">
        <f t="shared" si="37"/>
        <v>1.4285714285714286</v>
      </c>
      <c r="V358" s="336">
        <f t="shared" si="38"/>
        <v>5.1207022677395757E-3</v>
      </c>
      <c r="W358" s="336">
        <f t="shared" si="39"/>
        <v>1.2326531348343989E-2</v>
      </c>
      <c r="X358" s="343">
        <f t="shared" si="40"/>
        <v>6.3120497028828021E-2</v>
      </c>
      <c r="Y358" s="344" t="str">
        <f t="shared" si="41"/>
        <v>Endemis rendah</v>
      </c>
      <c r="Z358" s="344" t="s">
        <v>600</v>
      </c>
      <c r="AA358" s="348">
        <v>4</v>
      </c>
    </row>
    <row r="359" spans="1:27" ht="30" hidden="1" customHeight="1" x14ac:dyDescent="0.3">
      <c r="A359" s="309">
        <v>358</v>
      </c>
      <c r="B359" s="309">
        <v>14</v>
      </c>
      <c r="C359" s="310" t="s">
        <v>383</v>
      </c>
      <c r="D359" s="310" t="s">
        <v>397</v>
      </c>
      <c r="E359" s="325">
        <f>'REKAP 1 KAB'!E359</f>
        <v>570914</v>
      </c>
      <c r="F359" s="311">
        <f>JAN!E359+FEB!E359+MAR!E359+APR!E359+MEI!E359+JUN!E359+JUL!E359+AGS!E359+SEPT!E359+OKT!E359+NOV!E359+DES!E359</f>
        <v>1937</v>
      </c>
      <c r="G359" s="311">
        <f>JAN!F359+FEB!F359+MAR!F359+APR!F359+MEI!F359+JUN!F359+JUL!F359+AGS!F359+SEPT!F359+OKT!F359+NOV!F359+DES!F359</f>
        <v>899</v>
      </c>
      <c r="H359" s="311">
        <f>JAN!G359+FEB!G359+MAR!G359+APR!G359+MEI!G359+JUN!G359+JUL!G359+AGS!G359+SEPT!G359+OKT!G359+NOV!G359+DES!G359</f>
        <v>1109</v>
      </c>
      <c r="I359" s="311">
        <f>JAN!H359+FEB!H359+MAR!H359+APR!H359+MEI!H359+JUN!H359+JUL!H359+AGS!H359+SEPT!H359+OKT!H359+NOV!H359+DES!H359</f>
        <v>2008</v>
      </c>
      <c r="J359" s="311">
        <f>JAN!I359+FEB!I359+MAR!I359+APR!I359+MEI!I359+JUN!I359+JUL!I359+AGS!I359+SEPT!I359+OKT!I359+NOV!I359+DES!I359</f>
        <v>1018</v>
      </c>
      <c r="K359" s="311">
        <f>JAN!J359+FEB!J359+MAR!J359+APR!J359+MEI!J359+JUN!J359+JUL!J359+AGS!J359+SEPT!J359+OKT!J359+NOV!J359+DES!J359</f>
        <v>859</v>
      </c>
      <c r="L359" s="311">
        <f>JAN!K359+FEB!K359+MAR!K359+APR!K359+MEI!K359+JUN!K359+JUL!K359+AGS!K359+SEPT!K359+OKT!K359+NOV!K359+DES!K359</f>
        <v>1877</v>
      </c>
      <c r="M359" s="311">
        <f>JAN!L359+FEB!L359+MAR!L359+APR!L359+MEI!L359+JUN!L359+JUL!L359+AGS!L359+SEPT!L359+OKT!L359+NOV!L359+DES!L359</f>
        <v>1</v>
      </c>
      <c r="N359" s="311">
        <f>JAN!M359+FEB!M359+MAR!M359+APR!M359+MEI!M359+JUN!M359+JUL!M359+AGS!M359+SEPT!M359+OKT!M359+NOV!M359+DES!M359</f>
        <v>1</v>
      </c>
      <c r="O359" s="311">
        <f>JAN!N359+FEB!N359+MAR!N359+APR!N359+MEI!N359+JUN!N359+JUL!N359+AGS!N359+SEPT!N359+OKT!N359+NOV!N359+DES!N359</f>
        <v>1</v>
      </c>
      <c r="P359" s="311">
        <f>JAN!O359+FEB!O359+MAR!O359+APR!O359+MEI!O359+JUN!O359+JUL!O359+AGS!O359+SEPT!O359+OKT!O359+NOV!O359+DES!O359</f>
        <v>0</v>
      </c>
      <c r="Q359" s="311">
        <f>JAN!P359+FEB!P359+MAR!P359+APR!P359+MEI!P359+JUN!P359+JUL!P359+AGS!P359+SEPT!P359+OKT!P359+NOV!P359+DES!P359</f>
        <v>1</v>
      </c>
      <c r="R359" s="332">
        <f>JAN!Q359+FEB!Q359+MAR!Q359+APR!Q359+MEI!Q359+JUN!Q359+JUL!Q359+AGS!Q359+SEPT!Q359+OKT!Q359+NOV!Q359+DES!Q359</f>
        <v>0</v>
      </c>
      <c r="S359" s="336">
        <f t="shared" si="35"/>
        <v>1.036654620547238</v>
      </c>
      <c r="T359" s="336">
        <f t="shared" si="36"/>
        <v>1</v>
      </c>
      <c r="U359" s="336">
        <f t="shared" si="37"/>
        <v>1</v>
      </c>
      <c r="V359" s="336">
        <f t="shared" si="38"/>
        <v>5.3276505061267978E-4</v>
      </c>
      <c r="W359" s="336">
        <f t="shared" si="39"/>
        <v>3.2877105833803342E-3</v>
      </c>
      <c r="X359" s="343">
        <f t="shared" si="40"/>
        <v>1.7515772953544668E-3</v>
      </c>
      <c r="Y359" s="344" t="s">
        <v>598</v>
      </c>
      <c r="Z359" s="360" t="s">
        <v>598</v>
      </c>
      <c r="AA359" s="348">
        <v>1</v>
      </c>
    </row>
    <row r="360" spans="1:27" ht="30" hidden="1" customHeight="1" x14ac:dyDescent="0.3">
      <c r="A360" s="306">
        <v>359</v>
      </c>
      <c r="B360" s="306">
        <v>1</v>
      </c>
      <c r="C360" s="307" t="s">
        <v>398</v>
      </c>
      <c r="D360" s="307" t="s">
        <v>399</v>
      </c>
      <c r="E360" s="325">
        <f>'REKAP 1 KAB'!E360</f>
        <v>769337</v>
      </c>
      <c r="F360" s="303">
        <f>JAN!E360+FEB!E360+MAR!E360+APR!E360+MEI!E360+JUN!E360+JUL!E360+AGS!E360+SEPT!E360+OKT!E360+NOV!E360+DES!E360</f>
        <v>277</v>
      </c>
      <c r="G360" s="303">
        <f>JAN!F360+FEB!F360+MAR!F360+APR!F360+MEI!F360+JUN!F360+JUL!F360+AGS!F360+SEPT!F360+OKT!F360+NOV!F360+DES!F360</f>
        <v>124</v>
      </c>
      <c r="H360" s="303">
        <f>JAN!G360+FEB!G360+MAR!G360+APR!G360+MEI!G360+JUN!G360+JUL!G360+AGS!G360+SEPT!G360+OKT!G360+NOV!G360+DES!G360</f>
        <v>153</v>
      </c>
      <c r="I360" s="303">
        <f>JAN!H360+FEB!H360+MAR!H360+APR!H360+MEI!H360+JUN!H360+JUL!H360+AGS!H360+SEPT!H360+OKT!H360+NOV!H360+DES!H360</f>
        <v>277</v>
      </c>
      <c r="J360" s="303">
        <f>JAN!I360+FEB!I360+MAR!I360+APR!I360+MEI!I360+JUN!I360+JUL!I360+AGS!I360+SEPT!I360+OKT!I360+NOV!I360+DES!I360</f>
        <v>221</v>
      </c>
      <c r="K360" s="303">
        <f>JAN!J360+FEB!J360+MAR!J360+APR!J360+MEI!J360+JUN!J360+JUL!J360+AGS!J360+SEPT!J360+OKT!J360+NOV!J360+DES!J360</f>
        <v>1104</v>
      </c>
      <c r="L360" s="303">
        <f>JAN!K360+FEB!K360+MAR!K360+APR!K360+MEI!K360+JUN!K360+JUL!K360+AGS!K360+SEPT!K360+OKT!K360+NOV!K360+DES!K360</f>
        <v>1325</v>
      </c>
      <c r="M360" s="303">
        <f>JAN!L360+FEB!L360+MAR!L360+APR!L360+MEI!L360+JUN!L360+JUL!L360+AGS!L360+SEPT!L360+OKT!L360+NOV!L360+DES!L360</f>
        <v>98</v>
      </c>
      <c r="N360" s="303">
        <f>JAN!M360+FEB!M360+MAR!M360+APR!M360+MEI!M360+JUN!M360+JUL!M360+AGS!M360+SEPT!M360+OKT!M360+NOV!M360+DES!M360</f>
        <v>90</v>
      </c>
      <c r="O360" s="303">
        <f>JAN!N360+FEB!N360+MAR!N360+APR!N360+MEI!N360+JUN!N360+JUL!N360+AGS!N360+SEPT!N360+OKT!N360+NOV!N360+DES!N360</f>
        <v>98</v>
      </c>
      <c r="P360" s="303">
        <f>JAN!O360+FEB!O360+MAR!O360+APR!O360+MEI!O360+JUN!O360+JUL!O360+AGS!O360+SEPT!O360+OKT!O360+NOV!O360+DES!O360</f>
        <v>2</v>
      </c>
      <c r="Q360" s="303">
        <f>JAN!P360+FEB!P360+MAR!P360+APR!P360+MEI!P360+JUN!P360+JUL!P360+AGS!P360+SEPT!P360+OKT!P360+NOV!P360+DES!P360</f>
        <v>96</v>
      </c>
      <c r="R360" s="331">
        <f>JAN!Q360+FEB!Q360+MAR!Q360+APR!Q360+MEI!Q360+JUN!Q360+JUL!Q360+AGS!Q360+SEPT!Q360+OKT!Q360+NOV!Q360+DES!Q360</f>
        <v>0</v>
      </c>
      <c r="S360" s="336">
        <f t="shared" si="35"/>
        <v>1</v>
      </c>
      <c r="T360" s="336">
        <f t="shared" si="36"/>
        <v>0.91836734693877553</v>
      </c>
      <c r="U360" s="336">
        <f t="shared" si="37"/>
        <v>1</v>
      </c>
      <c r="V360" s="336">
        <f t="shared" si="38"/>
        <v>7.3962264150943396E-2</v>
      </c>
      <c r="W360" s="336">
        <f t="shared" si="39"/>
        <v>1.7222621555963121E-3</v>
      </c>
      <c r="X360" s="343">
        <f t="shared" si="40"/>
        <v>0.12738240848938762</v>
      </c>
      <c r="Y360" s="344" t="str">
        <f t="shared" si="41"/>
        <v>Endemis rendah</v>
      </c>
      <c r="Z360" s="344" t="s">
        <v>600</v>
      </c>
      <c r="AA360" s="348">
        <v>60</v>
      </c>
    </row>
    <row r="361" spans="1:27" ht="30" hidden="1" customHeight="1" x14ac:dyDescent="0.3">
      <c r="A361" s="306">
        <v>360</v>
      </c>
      <c r="B361" s="306">
        <v>2</v>
      </c>
      <c r="C361" s="307" t="s">
        <v>398</v>
      </c>
      <c r="D361" s="307" t="s">
        <v>400</v>
      </c>
      <c r="E361" s="325">
        <f>'REKAP 1 KAB'!E361</f>
        <v>361670</v>
      </c>
      <c r="F361" s="303">
        <f>JAN!E361+FEB!E361+MAR!E361+APR!E361+MEI!E361+JUN!E361+JUL!E361+AGS!E361+SEPT!E361+OKT!E361+NOV!E361+DES!E361</f>
        <v>746</v>
      </c>
      <c r="G361" s="303">
        <f>JAN!F361+FEB!F361+MAR!F361+APR!F361+MEI!F361+JUN!F361+JUL!F361+AGS!F361+SEPT!F361+OKT!F361+NOV!F361+DES!F361</f>
        <v>243</v>
      </c>
      <c r="H361" s="303">
        <f>JAN!G361+FEB!G361+MAR!G361+APR!G361+MEI!G361+JUN!G361+JUL!G361+AGS!G361+SEPT!G361+OKT!G361+NOV!G361+DES!G361</f>
        <v>503</v>
      </c>
      <c r="I361" s="303">
        <f>JAN!H361+FEB!H361+MAR!H361+APR!H361+MEI!H361+JUN!H361+JUL!H361+AGS!H361+SEPT!H361+OKT!H361+NOV!H361+DES!H361</f>
        <v>746</v>
      </c>
      <c r="J361" s="303">
        <f>JAN!I361+FEB!I361+MAR!I361+APR!I361+MEI!I361+JUN!I361+JUL!I361+AGS!I361+SEPT!I361+OKT!I361+NOV!I361+DES!I361</f>
        <v>312</v>
      </c>
      <c r="K361" s="303">
        <f>JAN!J361+FEB!J361+MAR!J361+APR!J361+MEI!J361+JUN!J361+JUL!J361+AGS!J361+SEPT!J361+OKT!J361+NOV!J361+DES!J361</f>
        <v>1304</v>
      </c>
      <c r="L361" s="303">
        <f>JAN!K361+FEB!K361+MAR!K361+APR!K361+MEI!K361+JUN!K361+JUL!K361+AGS!K361+SEPT!K361+OKT!K361+NOV!K361+DES!K361</f>
        <v>1616</v>
      </c>
      <c r="M361" s="303">
        <f>JAN!L361+FEB!L361+MAR!L361+APR!L361+MEI!L361+JUN!L361+JUL!L361+AGS!L361+SEPT!L361+OKT!L361+NOV!L361+DES!L361</f>
        <v>93</v>
      </c>
      <c r="N361" s="303">
        <f>JAN!M361+FEB!M361+MAR!M361+APR!M361+MEI!M361+JUN!M361+JUL!M361+AGS!M361+SEPT!M361+OKT!M361+NOV!M361+DES!M361</f>
        <v>57</v>
      </c>
      <c r="O361" s="303">
        <f>JAN!N361+FEB!N361+MAR!N361+APR!N361+MEI!N361+JUN!N361+JUL!N361+AGS!N361+SEPT!N361+OKT!N361+NOV!N361+DES!N361</f>
        <v>39</v>
      </c>
      <c r="P361" s="303">
        <f>JAN!O361+FEB!O361+MAR!O361+APR!O361+MEI!O361+JUN!O361+JUL!O361+AGS!O361+SEPT!O361+OKT!O361+NOV!O361+DES!O361</f>
        <v>4</v>
      </c>
      <c r="Q361" s="303">
        <f>JAN!P361+FEB!P361+MAR!P361+APR!P361+MEI!P361+JUN!P361+JUL!P361+AGS!P361+SEPT!P361+OKT!P361+NOV!P361+DES!P361</f>
        <v>35</v>
      </c>
      <c r="R361" s="331">
        <f>JAN!Q361+FEB!Q361+MAR!Q361+APR!Q361+MEI!Q361+JUN!Q361+JUL!Q361+AGS!Q361+SEPT!Q361+OKT!Q361+NOV!Q361+DES!Q361</f>
        <v>0</v>
      </c>
      <c r="S361" s="336">
        <f t="shared" si="35"/>
        <v>1</v>
      </c>
      <c r="T361" s="336">
        <f t="shared" si="36"/>
        <v>0.61290322580645162</v>
      </c>
      <c r="U361" s="336">
        <f t="shared" si="37"/>
        <v>0.41935483870967744</v>
      </c>
      <c r="V361" s="336">
        <f t="shared" si="38"/>
        <v>5.7549504950495052E-2</v>
      </c>
      <c r="W361" s="336">
        <f t="shared" si="39"/>
        <v>4.4681615837642045E-3</v>
      </c>
      <c r="X361" s="343">
        <f t="shared" si="40"/>
        <v>0.25714048718444987</v>
      </c>
      <c r="Y361" s="344" t="str">
        <f t="shared" si="41"/>
        <v>Endemis rendah</v>
      </c>
      <c r="Z361" s="344" t="s">
        <v>600</v>
      </c>
      <c r="AA361" s="348">
        <v>60</v>
      </c>
    </row>
    <row r="362" spans="1:27" ht="30" hidden="1" customHeight="1" x14ac:dyDescent="0.3">
      <c r="A362" s="306">
        <v>361</v>
      </c>
      <c r="B362" s="306">
        <v>3</v>
      </c>
      <c r="C362" s="307" t="s">
        <v>398</v>
      </c>
      <c r="D362" s="307" t="s">
        <v>401</v>
      </c>
      <c r="E362" s="325">
        <f>'REKAP 1 KAB'!E362</f>
        <v>147598</v>
      </c>
      <c r="F362" s="303">
        <f>JAN!E362+FEB!E362+MAR!E362+APR!E362+MEI!E362+JUN!E362+JUL!E362+AGS!E362+SEPT!E362+OKT!E362+NOV!E362+DES!E362</f>
        <v>2744</v>
      </c>
      <c r="G362" s="303">
        <f>JAN!F362+FEB!F362+MAR!F362+APR!F362+MEI!F362+JUN!F362+JUL!F362+AGS!F362+SEPT!F362+OKT!F362+NOV!F362+DES!F362</f>
        <v>1502</v>
      </c>
      <c r="H362" s="303">
        <f>JAN!G362+FEB!G362+MAR!G362+APR!G362+MEI!G362+JUN!G362+JUL!G362+AGS!G362+SEPT!G362+OKT!G362+NOV!G362+DES!G362</f>
        <v>1242</v>
      </c>
      <c r="I362" s="303">
        <f>JAN!H362+FEB!H362+MAR!H362+APR!H362+MEI!H362+JUN!H362+JUL!H362+AGS!H362+SEPT!H362+OKT!H362+NOV!H362+DES!H362</f>
        <v>2744</v>
      </c>
      <c r="J362" s="303">
        <f>JAN!I362+FEB!I362+MAR!I362+APR!I362+MEI!I362+JUN!I362+JUL!I362+AGS!I362+SEPT!I362+OKT!I362+NOV!I362+DES!I362</f>
        <v>1501</v>
      </c>
      <c r="K362" s="303">
        <f>JAN!J362+FEB!J362+MAR!J362+APR!J362+MEI!J362+JUN!J362+JUL!J362+AGS!J362+SEPT!J362+OKT!J362+NOV!J362+DES!J362</f>
        <v>2763</v>
      </c>
      <c r="L362" s="303">
        <f>JAN!K362+FEB!K362+MAR!K362+APR!K362+MEI!K362+JUN!K362+JUL!K362+AGS!K362+SEPT!K362+OKT!K362+NOV!K362+DES!K362</f>
        <v>4264</v>
      </c>
      <c r="M362" s="303">
        <f>JAN!L362+FEB!L362+MAR!L362+APR!L362+MEI!L362+JUN!L362+JUL!L362+AGS!L362+SEPT!L362+OKT!L362+NOV!L362+DES!L362</f>
        <v>425</v>
      </c>
      <c r="N362" s="303">
        <f>JAN!M362+FEB!M362+MAR!M362+APR!M362+MEI!M362+JUN!M362+JUL!M362+AGS!M362+SEPT!M362+OKT!M362+NOV!M362+DES!M362</f>
        <v>111</v>
      </c>
      <c r="O362" s="303">
        <f>JAN!N362+FEB!N362+MAR!N362+APR!N362+MEI!N362+JUN!N362+JUL!N362+AGS!N362+SEPT!N362+OKT!N362+NOV!N362+DES!N362</f>
        <v>153</v>
      </c>
      <c r="P362" s="303">
        <f>JAN!O362+FEB!O362+MAR!O362+APR!O362+MEI!O362+JUN!O362+JUL!O362+AGS!O362+SEPT!O362+OKT!O362+NOV!O362+DES!O362</f>
        <v>146</v>
      </c>
      <c r="Q362" s="303">
        <f>JAN!P362+FEB!P362+MAR!P362+APR!P362+MEI!P362+JUN!P362+JUL!P362+AGS!P362+SEPT!P362+OKT!P362+NOV!P362+DES!P362</f>
        <v>7</v>
      </c>
      <c r="R362" s="331">
        <f>JAN!Q362+FEB!Q362+MAR!Q362+APR!Q362+MEI!Q362+JUN!Q362+JUL!Q362+AGS!Q362+SEPT!Q362+OKT!Q362+NOV!Q362+DES!Q362</f>
        <v>0</v>
      </c>
      <c r="S362" s="336">
        <f t="shared" si="35"/>
        <v>1</v>
      </c>
      <c r="T362" s="336">
        <f t="shared" si="36"/>
        <v>0.26117647058823529</v>
      </c>
      <c r="U362" s="336">
        <f t="shared" si="37"/>
        <v>0.36</v>
      </c>
      <c r="V362" s="336">
        <f t="shared" si="38"/>
        <v>9.9671669793621007E-2</v>
      </c>
      <c r="W362" s="336">
        <f t="shared" si="39"/>
        <v>2.8889280342552066E-2</v>
      </c>
      <c r="X362" s="343">
        <f t="shared" si="40"/>
        <v>2.8794428108781962</v>
      </c>
      <c r="Y362" s="344" t="str">
        <f t="shared" si="41"/>
        <v>Endemis sedang</v>
      </c>
      <c r="Z362" s="344" t="s">
        <v>600</v>
      </c>
      <c r="AA362" s="348">
        <v>117</v>
      </c>
    </row>
    <row r="363" spans="1:27" ht="30" hidden="1" customHeight="1" x14ac:dyDescent="0.3">
      <c r="A363" s="306">
        <v>362</v>
      </c>
      <c r="B363" s="306">
        <v>4</v>
      </c>
      <c r="C363" s="307" t="s">
        <v>398</v>
      </c>
      <c r="D363" s="307" t="s">
        <v>402</v>
      </c>
      <c r="E363" s="325">
        <f>'REKAP 1 KAB'!E363</f>
        <v>279975</v>
      </c>
      <c r="F363" s="303">
        <f>JAN!E363+FEB!E363+MAR!E363+APR!E363+MEI!E363+JUN!E363+JUL!E363+AGS!E363+SEPT!E363+OKT!E363+NOV!E363+DES!E363</f>
        <v>804</v>
      </c>
      <c r="G363" s="303">
        <f>JAN!F363+FEB!F363+MAR!F363+APR!F363+MEI!F363+JUN!F363+JUL!F363+AGS!F363+SEPT!F363+OKT!F363+NOV!F363+DES!F363</f>
        <v>361</v>
      </c>
      <c r="H363" s="303">
        <f>JAN!G363+FEB!G363+MAR!G363+APR!G363+MEI!G363+JUN!G363+JUL!G363+AGS!G363+SEPT!G363+OKT!G363+NOV!G363+DES!G363</f>
        <v>443</v>
      </c>
      <c r="I363" s="303">
        <f>JAN!H363+FEB!H363+MAR!H363+APR!H363+MEI!H363+JUN!H363+JUL!H363+AGS!H363+SEPT!H363+OKT!H363+NOV!H363+DES!H363</f>
        <v>804</v>
      </c>
      <c r="J363" s="303">
        <f>JAN!I363+FEB!I363+MAR!I363+APR!I363+MEI!I363+JUN!I363+JUL!I363+AGS!I363+SEPT!I363+OKT!I363+NOV!I363+DES!I363</f>
        <v>43845</v>
      </c>
      <c r="K363" s="303">
        <f>JAN!J363+FEB!J363+MAR!J363+APR!J363+MEI!J363+JUN!J363+JUL!J363+AGS!J363+SEPT!J363+OKT!J363+NOV!J363+DES!J363</f>
        <v>1276</v>
      </c>
      <c r="L363" s="303">
        <f>JAN!K363+FEB!K363+MAR!K363+APR!K363+MEI!K363+JUN!K363+JUL!K363+AGS!K363+SEPT!K363+OKT!K363+NOV!K363+DES!K363</f>
        <v>45121</v>
      </c>
      <c r="M363" s="303">
        <f>JAN!L363+FEB!L363+MAR!L363+APR!L363+MEI!L363+JUN!L363+JUL!L363+AGS!L363+SEPT!L363+OKT!L363+NOV!L363+DES!L363</f>
        <v>319</v>
      </c>
      <c r="N363" s="303">
        <f>JAN!M363+FEB!M363+MAR!M363+APR!M363+MEI!M363+JUN!M363+JUL!M363+AGS!M363+SEPT!M363+OKT!M363+NOV!M363+DES!M363</f>
        <v>248</v>
      </c>
      <c r="O363" s="303">
        <f>JAN!N363+FEB!N363+MAR!N363+APR!N363+MEI!N363+JUN!N363+JUL!N363+AGS!N363+SEPT!N363+OKT!N363+NOV!N363+DES!N363</f>
        <v>0</v>
      </c>
      <c r="P363" s="303">
        <f>JAN!O363+FEB!O363+MAR!O363+APR!O363+MEI!O363+JUN!O363+JUL!O363+AGS!O363+SEPT!O363+OKT!O363+NOV!O363+DES!O363</f>
        <v>0</v>
      </c>
      <c r="Q363" s="303">
        <f>JAN!P363+FEB!P363+MAR!P363+APR!P363+MEI!P363+JUN!P363+JUL!P363+AGS!P363+SEPT!P363+OKT!P363+NOV!P363+DES!P363</f>
        <v>0</v>
      </c>
      <c r="R363" s="331">
        <f>JAN!Q363+FEB!Q363+MAR!Q363+APR!Q363+MEI!Q363+JUN!Q363+JUL!Q363+AGS!Q363+SEPT!Q363+OKT!Q363+NOV!Q363+DES!Q363</f>
        <v>0</v>
      </c>
      <c r="S363" s="336">
        <f t="shared" si="35"/>
        <v>1</v>
      </c>
      <c r="T363" s="336">
        <f t="shared" si="36"/>
        <v>0.77742946708463945</v>
      </c>
      <c r="U363" s="336">
        <f t="shared" si="37"/>
        <v>0</v>
      </c>
      <c r="V363" s="336">
        <f t="shared" si="38"/>
        <v>7.0698787704173219E-3</v>
      </c>
      <c r="W363" s="336">
        <f t="shared" si="39"/>
        <v>0.16116081793017234</v>
      </c>
      <c r="X363" s="343">
        <f t="shared" si="40"/>
        <v>1.1393874453076167</v>
      </c>
      <c r="Y363" s="344" t="str">
        <f t="shared" si="41"/>
        <v>Endemis sedang</v>
      </c>
      <c r="Z363" s="344" t="s">
        <v>601</v>
      </c>
      <c r="AA363" s="348">
        <v>333</v>
      </c>
    </row>
    <row r="364" spans="1:27" ht="30" customHeight="1" x14ac:dyDescent="0.3">
      <c r="A364" s="306">
        <v>363</v>
      </c>
      <c r="B364" s="306">
        <v>5</v>
      </c>
      <c r="C364" s="307" t="s">
        <v>398</v>
      </c>
      <c r="D364" s="307" t="s">
        <v>403</v>
      </c>
      <c r="E364" s="325">
        <f>'REKAP 1 KAB'!E364</f>
        <v>858080</v>
      </c>
      <c r="F364" s="303">
        <f>JAN!E364+FEB!E364+MAR!E364+APR!E364+MEI!E364+JUN!E364+JUL!E364+AGS!E364+SEPT!E364+OKT!E364+NOV!E364+DES!E364</f>
        <v>41</v>
      </c>
      <c r="G364" s="303">
        <f>JAN!F364+FEB!F364+MAR!F364+APR!F364+MEI!F364+JUN!F364+JUL!F364+AGS!F364+SEPT!F364+OKT!F364+NOV!F364+DES!F364</f>
        <v>41</v>
      </c>
      <c r="H364" s="303">
        <f>JAN!G364+FEB!G364+MAR!G364+APR!G364+MEI!G364+JUN!G364+JUL!G364+AGS!G364+SEPT!G364+OKT!G364+NOV!G364+DES!G364</f>
        <v>0</v>
      </c>
      <c r="I364" s="303">
        <f>JAN!H364+FEB!H364+MAR!H364+APR!H364+MEI!H364+JUN!H364+JUL!H364+AGS!H364+SEPT!H364+OKT!H364+NOV!H364+DES!H364</f>
        <v>41</v>
      </c>
      <c r="J364" s="303">
        <f>JAN!I364+FEB!I364+MAR!I364+APR!I364+MEI!I364+JUN!I364+JUL!I364+AGS!I364+SEPT!I364+OKT!I364+NOV!I364+DES!I364</f>
        <v>68</v>
      </c>
      <c r="K364" s="303">
        <f>JAN!J364+FEB!J364+MAR!J364+APR!J364+MEI!J364+JUN!J364+JUL!J364+AGS!J364+SEPT!J364+OKT!J364+NOV!J364+DES!J364</f>
        <v>0</v>
      </c>
      <c r="L364" s="303">
        <f>JAN!K364+FEB!K364+MAR!K364+APR!K364+MEI!K364+JUN!K364+JUL!K364+AGS!K364+SEPT!K364+OKT!K364+NOV!K364+DES!K364</f>
        <v>68</v>
      </c>
      <c r="M364" s="303">
        <f>JAN!L364+FEB!L364+MAR!L364+APR!L364+MEI!L364+JUN!L364+JUL!L364+AGS!L364+SEPT!L364+OKT!L364+NOV!L364+DES!L364</f>
        <v>41</v>
      </c>
      <c r="N364" s="303">
        <f>JAN!M364+FEB!M364+MAR!M364+APR!M364+MEI!M364+JUN!M364+JUL!M364+AGS!M364+SEPT!M364+OKT!M364+NOV!M364+DES!M364</f>
        <v>8</v>
      </c>
      <c r="O364" s="303">
        <f>JAN!N364+FEB!N364+MAR!N364+APR!N364+MEI!N364+JUN!N364+JUL!N364+AGS!N364+SEPT!N364+OKT!N364+NOV!N364+DES!N364</f>
        <v>4</v>
      </c>
      <c r="P364" s="303">
        <v>0</v>
      </c>
      <c r="Q364" s="303">
        <v>4</v>
      </c>
      <c r="R364" s="331">
        <f>JAN!Q364+FEB!Q364+MAR!Q364+APR!Q364+MEI!Q364+JUN!Q364+JUL!Q364+AGS!Q364+SEPT!Q364+OKT!Q364+NOV!Q364+DES!Q364</f>
        <v>0</v>
      </c>
      <c r="S364" s="336">
        <f t="shared" si="35"/>
        <v>1</v>
      </c>
      <c r="T364" s="336">
        <f t="shared" si="36"/>
        <v>0.1951219512195122</v>
      </c>
      <c r="U364" s="336">
        <f t="shared" si="37"/>
        <v>9.7560975609756101E-2</v>
      </c>
      <c r="V364" s="336">
        <f t="shared" si="38"/>
        <v>0.6029411764705882</v>
      </c>
      <c r="W364" s="336">
        <f t="shared" si="39"/>
        <v>7.9246690285288083E-5</v>
      </c>
      <c r="X364" s="343">
        <f t="shared" si="40"/>
        <v>4.7781092672011929E-2</v>
      </c>
      <c r="Y364" s="344" t="s">
        <v>598</v>
      </c>
      <c r="Z364" s="360" t="s">
        <v>598</v>
      </c>
      <c r="AA364" s="348">
        <v>0</v>
      </c>
    </row>
    <row r="365" spans="1:27" ht="30" hidden="1" customHeight="1" x14ac:dyDescent="0.3">
      <c r="A365" s="306">
        <v>364</v>
      </c>
      <c r="B365" s="306">
        <v>6</v>
      </c>
      <c r="C365" s="307" t="s">
        <v>398</v>
      </c>
      <c r="D365" s="307" t="s">
        <v>404</v>
      </c>
      <c r="E365" s="325">
        <f>'REKAP 1 KAB'!E365</f>
        <v>226509</v>
      </c>
      <c r="F365" s="303">
        <f>JAN!E365+FEB!E365+MAR!E365+APR!E365+MEI!E365+JUN!E365+JUL!E365+AGS!E365+SEPT!E365+OKT!E365+NOV!E365+DES!E365</f>
        <v>400</v>
      </c>
      <c r="G365" s="303">
        <f>JAN!F365+FEB!F365+MAR!F365+APR!F365+MEI!F365+JUN!F365+JUL!F365+AGS!F365+SEPT!F365+OKT!F365+NOV!F365+DES!F365</f>
        <v>317</v>
      </c>
      <c r="H365" s="303">
        <f>JAN!G365+FEB!G365+MAR!G365+APR!G365+MEI!G365+JUN!G365+JUL!G365+AGS!G365+SEPT!G365+OKT!G365+NOV!G365+DES!G365</f>
        <v>83</v>
      </c>
      <c r="I365" s="303">
        <f>JAN!H365+FEB!H365+MAR!H365+APR!H365+MEI!H365+JUN!H365+JUL!H365+AGS!H365+SEPT!H365+OKT!H365+NOV!H365+DES!H365</f>
        <v>400</v>
      </c>
      <c r="J365" s="303">
        <f>JAN!I365+FEB!I365+MAR!I365+APR!I365+MEI!I365+JUN!I365+JUL!I365+AGS!I365+SEPT!I365+OKT!I365+NOV!I365+DES!I365</f>
        <v>1105</v>
      </c>
      <c r="K365" s="303">
        <f>JAN!J365+FEB!J365+MAR!J365+APR!J365+MEI!J365+JUN!J365+JUL!J365+AGS!J365+SEPT!J365+OKT!J365+NOV!J365+DES!J365</f>
        <v>501</v>
      </c>
      <c r="L365" s="303">
        <f>JAN!K365+FEB!K365+MAR!K365+APR!K365+MEI!K365+JUN!K365+JUL!K365+AGS!K365+SEPT!K365+OKT!K365+NOV!K365+DES!K365</f>
        <v>1606</v>
      </c>
      <c r="M365" s="303">
        <f>JAN!L365+FEB!L365+MAR!L365+APR!L365+MEI!L365+JUN!L365+JUL!L365+AGS!L365+SEPT!L365+OKT!L365+NOV!L365+DES!L365</f>
        <v>82</v>
      </c>
      <c r="N365" s="303">
        <f>JAN!M365+FEB!M365+MAR!M365+APR!M365+MEI!M365+JUN!M365+JUL!M365+AGS!M365+SEPT!M365+OKT!M365+NOV!M365+DES!M365</f>
        <v>67</v>
      </c>
      <c r="O365" s="303">
        <f>JAN!N365+FEB!N365+MAR!N365+APR!N365+MEI!N365+JUN!N365+JUL!N365+AGS!N365+SEPT!N365+OKT!N365+NOV!N365+DES!N365</f>
        <v>82</v>
      </c>
      <c r="P365" s="303">
        <f>JAN!O365+FEB!O365+MAR!O365+APR!O365+MEI!O365+JUN!O365+JUL!O365+AGS!O365+SEPT!O365+OKT!O365+NOV!O365+DES!O365</f>
        <v>42</v>
      </c>
      <c r="Q365" s="303">
        <f>JAN!P365+FEB!P365+MAR!P365+APR!P365+MEI!P365+JUN!P365+JUL!P365+AGS!P365+SEPT!P365+OKT!P365+NOV!P365+DES!P365</f>
        <v>40</v>
      </c>
      <c r="R365" s="331">
        <f>JAN!Q365+FEB!Q365+MAR!Q365+APR!Q365+MEI!Q365+JUN!Q365+JUL!Q365+AGS!Q365+SEPT!Q365+OKT!Q365+NOV!Q365+DES!Q365</f>
        <v>0</v>
      </c>
      <c r="S365" s="336">
        <f t="shared" si="35"/>
        <v>1</v>
      </c>
      <c r="T365" s="336">
        <f t="shared" si="36"/>
        <v>0.81707317073170727</v>
      </c>
      <c r="U365" s="336">
        <f t="shared" si="37"/>
        <v>1</v>
      </c>
      <c r="V365" s="336">
        <f t="shared" si="38"/>
        <v>5.1058530510585308E-2</v>
      </c>
      <c r="W365" s="336">
        <f t="shared" si="39"/>
        <v>7.0902259954350602E-3</v>
      </c>
      <c r="X365" s="343">
        <f t="shared" si="40"/>
        <v>0.36201652031486609</v>
      </c>
      <c r="Y365" s="344" t="str">
        <f t="shared" si="41"/>
        <v>Endemis rendah</v>
      </c>
      <c r="Z365" s="344" t="s">
        <v>600</v>
      </c>
      <c r="AA365" s="348">
        <v>106</v>
      </c>
    </row>
    <row r="366" spans="1:27" ht="30" hidden="1" customHeight="1" x14ac:dyDescent="0.3">
      <c r="A366" s="306">
        <v>365</v>
      </c>
      <c r="B366" s="306">
        <v>7</v>
      </c>
      <c r="C366" s="307" t="s">
        <v>398</v>
      </c>
      <c r="D366" s="307" t="s">
        <v>405</v>
      </c>
      <c r="E366" s="325">
        <f>'REKAP 1 KAB'!E366</f>
        <v>174206</v>
      </c>
      <c r="F366" s="303">
        <f>JAN!E366+FEB!E366+MAR!E366+APR!E366+MEI!E366+JUN!E366+JUL!E366+AGS!E366+SEPT!E366+OKT!E366+NOV!E366+DES!E366</f>
        <v>6</v>
      </c>
      <c r="G366" s="303">
        <f>JAN!F366+FEB!F366+MAR!F366+APR!F366+MEI!F366+JUN!F366+JUL!F366+AGS!F366+SEPT!F366+OKT!F366+NOV!F366+DES!F366</f>
        <v>6</v>
      </c>
      <c r="H366" s="303">
        <f>JAN!G366+FEB!G366+MAR!G366+APR!G366+MEI!G366+JUN!G366+JUL!G366+AGS!G366+SEPT!G366+OKT!G366+NOV!G366+DES!G366</f>
        <v>0</v>
      </c>
      <c r="I366" s="303">
        <f>JAN!H366+FEB!H366+MAR!H366+APR!H366+MEI!H366+JUN!H366+JUL!H366+AGS!H366+SEPT!H366+OKT!H366+NOV!H366+DES!H366</f>
        <v>6</v>
      </c>
      <c r="J366" s="303">
        <f>JAN!I366+FEB!I366+MAR!I366+APR!I366+MEI!I366+JUN!I366+JUL!I366+AGS!I366+SEPT!I366+OKT!I366+NOV!I366+DES!I366</f>
        <v>6</v>
      </c>
      <c r="K366" s="303">
        <f>JAN!J366+FEB!J366+MAR!J366+APR!J366+MEI!J366+JUN!J366+JUL!J366+AGS!J366+SEPT!J366+OKT!J366+NOV!J366+DES!J366</f>
        <v>0</v>
      </c>
      <c r="L366" s="303">
        <f>JAN!K366+FEB!K366+MAR!K366+APR!K366+MEI!K366+JUN!K366+JUL!K366+AGS!K366+SEPT!K366+OKT!K366+NOV!K366+DES!K366</f>
        <v>6</v>
      </c>
      <c r="M366" s="303">
        <f>JAN!L366+FEB!L366+MAR!L366+APR!L366+MEI!L366+JUN!L366+JUL!L366+AGS!L366+SEPT!L366+OKT!L366+NOV!L366+DES!L366</f>
        <v>6</v>
      </c>
      <c r="N366" s="303">
        <f>JAN!M366+FEB!M366+MAR!M366+APR!M366+MEI!M366+JUN!M366+JUL!M366+AGS!M366+SEPT!M366+OKT!M366+NOV!M366+DES!M366</f>
        <v>1</v>
      </c>
      <c r="O366" s="303">
        <f>JAN!N366+FEB!N366+MAR!N366+APR!N366+MEI!N366+JUN!N366+JUL!N366+AGS!N366+SEPT!N366+OKT!N366+NOV!N366+DES!N366</f>
        <v>3</v>
      </c>
      <c r="P366" s="303">
        <f>JAN!O366+FEB!O366+MAR!O366+APR!O366+MEI!O366+JUN!O366+JUL!O366+AGS!O366+SEPT!O366+OKT!O366+NOV!O366+DES!O366</f>
        <v>0</v>
      </c>
      <c r="Q366" s="303">
        <f>JAN!P366+FEB!P366+MAR!P366+APR!P366+MEI!P366+JUN!P366+JUL!P366+AGS!P366+SEPT!P366+OKT!P366+NOV!P366+DES!P366</f>
        <v>3</v>
      </c>
      <c r="R366" s="331">
        <f>JAN!Q366+FEB!Q366+MAR!Q366+APR!Q366+MEI!Q366+JUN!Q366+JUL!Q366+AGS!Q366+SEPT!Q366+OKT!Q366+NOV!Q366+DES!Q366</f>
        <v>0</v>
      </c>
      <c r="S366" s="336">
        <f t="shared" si="35"/>
        <v>1</v>
      </c>
      <c r="T366" s="336">
        <f t="shared" si="36"/>
        <v>0.16666666666666666</v>
      </c>
      <c r="U366" s="336">
        <f t="shared" si="37"/>
        <v>0.5</v>
      </c>
      <c r="V366" s="336">
        <f t="shared" si="38"/>
        <v>1</v>
      </c>
      <c r="W366" s="336">
        <f t="shared" si="39"/>
        <v>3.4441982480511576E-5</v>
      </c>
      <c r="X366" s="343">
        <f t="shared" si="40"/>
        <v>3.4441982480511578E-2</v>
      </c>
      <c r="Y366" s="344" t="s">
        <v>598</v>
      </c>
      <c r="Z366" s="360" t="s">
        <v>598</v>
      </c>
      <c r="AA366" s="348">
        <v>0</v>
      </c>
    </row>
    <row r="367" spans="1:27" ht="30" hidden="1" customHeight="1" x14ac:dyDescent="0.3">
      <c r="A367" s="306">
        <v>366</v>
      </c>
      <c r="B367" s="306">
        <v>8</v>
      </c>
      <c r="C367" s="307" t="s">
        <v>398</v>
      </c>
      <c r="D367" s="307" t="s">
        <v>406</v>
      </c>
      <c r="E367" s="325">
        <f>'REKAP 1 KAB'!E367</f>
        <v>645727</v>
      </c>
      <c r="F367" s="303">
        <f>JAN!E367+FEB!E367+MAR!E367+APR!E367+MEI!E367+JUN!E367+JUL!E367+AGS!E367+SEPT!E367+OKT!E367+NOV!E367+DES!E367</f>
        <v>104</v>
      </c>
      <c r="G367" s="303">
        <f>JAN!F367+FEB!F367+MAR!F367+APR!F367+MEI!F367+JUN!F367+JUL!F367+AGS!F367+SEPT!F367+OKT!F367+NOV!F367+DES!F367</f>
        <v>94</v>
      </c>
      <c r="H367" s="303">
        <f>JAN!G367+FEB!G367+MAR!G367+APR!G367+MEI!G367+JUN!G367+JUL!G367+AGS!G367+SEPT!G367+OKT!G367+NOV!G367+DES!G367</f>
        <v>3</v>
      </c>
      <c r="I367" s="303">
        <f>JAN!H367+FEB!H367+MAR!H367+APR!H367+MEI!H367+JUN!H367+JUL!H367+AGS!H367+SEPT!H367+OKT!H367+NOV!H367+DES!H367</f>
        <v>97</v>
      </c>
      <c r="J367" s="303">
        <f>JAN!I367+FEB!I367+MAR!I367+APR!I367+MEI!I367+JUN!I367+JUL!I367+AGS!I367+SEPT!I367+OKT!I367+NOV!I367+DES!I367</f>
        <v>428</v>
      </c>
      <c r="K367" s="303">
        <f>JAN!J367+FEB!J367+MAR!J367+APR!J367+MEI!J367+JUN!J367+JUL!J367+AGS!J367+SEPT!J367+OKT!J367+NOV!J367+DES!J367</f>
        <v>3</v>
      </c>
      <c r="L367" s="303">
        <f>JAN!K367+FEB!K367+MAR!K367+APR!K367+MEI!K367+JUN!K367+JUL!K367+AGS!K367+SEPT!K367+OKT!K367+NOV!K367+DES!K367</f>
        <v>431</v>
      </c>
      <c r="M367" s="303">
        <f>JAN!L367+FEB!L367+MAR!L367+APR!L367+MEI!L367+JUN!L367+JUL!L367+AGS!L367+SEPT!L367+OKT!L367+NOV!L367+DES!L367</f>
        <v>103</v>
      </c>
      <c r="N367" s="303">
        <f>JAN!M367+FEB!M367+MAR!M367+APR!M367+MEI!M367+JUN!M367+JUL!M367+AGS!M367+SEPT!M367+OKT!M367+NOV!M367+DES!M367</f>
        <v>68</v>
      </c>
      <c r="O367" s="303">
        <f>JAN!N367+FEB!N367+MAR!N367+APR!N367+MEI!N367+JUN!N367+JUL!N367+AGS!N367+SEPT!N367+OKT!N367+NOV!N367+DES!N367</f>
        <v>58</v>
      </c>
      <c r="P367" s="303">
        <f>JAN!O367+FEB!O367+MAR!O367+APR!O367+MEI!O367+JUN!O367+JUL!O367+AGS!O367+SEPT!O367+OKT!O367+NOV!O367+DES!O367</f>
        <v>0</v>
      </c>
      <c r="Q367" s="303">
        <f>JAN!P367+FEB!P367+MAR!P367+APR!P367+MEI!P367+JUN!P367+JUL!P367+AGS!P367+SEPT!P367+OKT!P367+NOV!P367+DES!P367</f>
        <v>52</v>
      </c>
      <c r="R367" s="331">
        <f>JAN!Q367+FEB!Q367+MAR!Q367+APR!Q367+MEI!Q367+JUN!Q367+JUL!Q367+AGS!Q367+SEPT!Q367+OKT!Q367+NOV!Q367+DES!Q367</f>
        <v>0</v>
      </c>
      <c r="S367" s="336">
        <f t="shared" si="35"/>
        <v>0.93269230769230771</v>
      </c>
      <c r="T367" s="336">
        <f t="shared" si="36"/>
        <v>0.66019417475728159</v>
      </c>
      <c r="U367" s="336">
        <f t="shared" si="37"/>
        <v>0.56310679611650483</v>
      </c>
      <c r="V367" s="336">
        <f t="shared" si="38"/>
        <v>0.23897911832946636</v>
      </c>
      <c r="W367" s="336">
        <f t="shared" si="39"/>
        <v>6.6746473354838815E-4</v>
      </c>
      <c r="X367" s="343">
        <f t="shared" si="40"/>
        <v>0.15951013353940599</v>
      </c>
      <c r="Y367" s="344" t="s">
        <v>598</v>
      </c>
      <c r="Z367" s="360" t="s">
        <v>598</v>
      </c>
      <c r="AA367" s="348">
        <v>33</v>
      </c>
    </row>
    <row r="368" spans="1:27" ht="30" hidden="1" customHeight="1" x14ac:dyDescent="0.3">
      <c r="A368" s="306">
        <v>367</v>
      </c>
      <c r="B368" s="306">
        <v>9</v>
      </c>
      <c r="C368" s="307" t="s">
        <v>398</v>
      </c>
      <c r="D368" s="307" t="s">
        <v>407</v>
      </c>
      <c r="E368" s="325">
        <f>'REKAP 1 KAB'!E368</f>
        <v>159386</v>
      </c>
      <c r="F368" s="303">
        <f>JAN!E368+FEB!E368+MAR!E368+APR!E368+MEI!E368+JUN!E368+JUL!E368+AGS!E368+SEPT!E368+OKT!E368+NOV!E368+DES!E368</f>
        <v>2234</v>
      </c>
      <c r="G368" s="303">
        <f>JAN!F368+FEB!F368+MAR!F368+APR!F368+MEI!F368+JUN!F368+JUL!F368+AGS!F368+SEPT!F368+OKT!F368+NOV!F368+DES!F368</f>
        <v>1598</v>
      </c>
      <c r="H368" s="303">
        <f>JAN!G368+FEB!G368+MAR!G368+APR!G368+MEI!G368+JUN!G368+JUL!G368+AGS!G368+SEPT!G368+OKT!G368+NOV!G368+DES!G368</f>
        <v>636</v>
      </c>
      <c r="I368" s="303">
        <f>JAN!H368+FEB!H368+MAR!H368+APR!H368+MEI!H368+JUN!H368+JUL!H368+AGS!H368+SEPT!H368+OKT!H368+NOV!H368+DES!H368</f>
        <v>2234</v>
      </c>
      <c r="J368" s="303">
        <f>JAN!I368+FEB!I368+MAR!I368+APR!I368+MEI!I368+JUN!I368+JUL!I368+AGS!I368+SEPT!I368+OKT!I368+NOV!I368+DES!I368</f>
        <v>2135</v>
      </c>
      <c r="K368" s="303">
        <f>JAN!J368+FEB!J368+MAR!J368+APR!J368+MEI!J368+JUN!J368+JUL!J368+AGS!J368+SEPT!J368+OKT!J368+NOV!J368+DES!J368</f>
        <v>1197</v>
      </c>
      <c r="L368" s="303">
        <f>JAN!K368+FEB!K368+MAR!K368+APR!K368+MEI!K368+JUN!K368+JUL!K368+AGS!K368+SEPT!K368+OKT!K368+NOV!K368+DES!K368</f>
        <v>3332</v>
      </c>
      <c r="M368" s="303">
        <f>JAN!L368+FEB!L368+MAR!L368+APR!L368+MEI!L368+JUN!L368+JUL!L368+AGS!L368+SEPT!L368+OKT!L368+NOV!L368+DES!L368</f>
        <v>1125</v>
      </c>
      <c r="N368" s="303">
        <f>JAN!M368+FEB!M368+MAR!M368+APR!M368+MEI!M368+JUN!M368+JUL!M368+AGS!M368+SEPT!M368+OKT!M368+NOV!M368+DES!M368</f>
        <v>1060</v>
      </c>
      <c r="O368" s="303">
        <f>JAN!N368+FEB!N368+MAR!N368+APR!N368+MEI!N368+JUN!N368+JUL!N368+AGS!N368+SEPT!N368+OKT!N368+NOV!N368+DES!N368</f>
        <v>0</v>
      </c>
      <c r="P368" s="303">
        <f>JAN!O368+FEB!O368+MAR!O368+APR!O368+MEI!O368+JUN!O368+JUL!O368+AGS!O368+SEPT!O368+OKT!O368+NOV!O368+DES!O368</f>
        <v>0</v>
      </c>
      <c r="Q368" s="303">
        <f>JAN!P368+FEB!P368+MAR!P368+APR!P368+MEI!P368+JUN!P368+JUL!P368+AGS!P368+SEPT!P368+OKT!P368+NOV!P368+DES!P368</f>
        <v>0</v>
      </c>
      <c r="R368" s="331">
        <f>JAN!Q368+FEB!Q368+MAR!Q368+APR!Q368+MEI!Q368+JUN!Q368+JUL!Q368+AGS!Q368+SEPT!Q368+OKT!Q368+NOV!Q368+DES!Q368</f>
        <v>0</v>
      </c>
      <c r="S368" s="336">
        <f t="shared" si="35"/>
        <v>1</v>
      </c>
      <c r="T368" s="336">
        <f t="shared" si="36"/>
        <v>0.94222222222222218</v>
      </c>
      <c r="U368" s="336">
        <f t="shared" si="37"/>
        <v>0</v>
      </c>
      <c r="V368" s="336">
        <f t="shared" si="38"/>
        <v>0.33763505402160865</v>
      </c>
      <c r="W368" s="336">
        <f t="shared" si="39"/>
        <v>2.0905223796318373E-2</v>
      </c>
      <c r="X368" s="343">
        <f t="shared" si="40"/>
        <v>7.0583363658037719</v>
      </c>
      <c r="Y368" s="344" t="str">
        <f t="shared" si="41"/>
        <v>Endemis tinggi I</v>
      </c>
      <c r="Z368" s="344" t="s">
        <v>633</v>
      </c>
      <c r="AA368" s="348">
        <v>838</v>
      </c>
    </row>
    <row r="369" spans="1:27" ht="30" hidden="1" customHeight="1" x14ac:dyDescent="0.3">
      <c r="A369" s="306">
        <v>368</v>
      </c>
      <c r="B369" s="306">
        <v>10</v>
      </c>
      <c r="C369" s="307" t="s">
        <v>398</v>
      </c>
      <c r="D369" s="307" t="s">
        <v>408</v>
      </c>
      <c r="E369" s="325">
        <f>'REKAP 1 KAB'!E369</f>
        <v>26347</v>
      </c>
      <c r="F369" s="303">
        <f>JAN!E369+FEB!E369+MAR!E369+APR!E369+MEI!E369+JUN!E369+JUL!E369+AGS!E369+SEPT!E369+OKT!E369+NOV!E369+DES!E369</f>
        <v>27</v>
      </c>
      <c r="G369" s="303">
        <f>JAN!F369+FEB!F369+MAR!F369+APR!F369+MEI!F369+JUN!F369+JUL!F369+AGS!F369+SEPT!F369+OKT!F369+NOV!F369+DES!F369</f>
        <v>6</v>
      </c>
      <c r="H369" s="303">
        <f>JAN!G369+FEB!G369+MAR!G369+APR!G369+MEI!G369+JUN!G369+JUL!G369+AGS!G369+SEPT!G369+OKT!G369+NOV!G369+DES!G369</f>
        <v>21</v>
      </c>
      <c r="I369" s="303">
        <f>JAN!H369+FEB!H369+MAR!H369+APR!H369+MEI!H369+JUN!H369+JUL!H369+AGS!H369+SEPT!H369+OKT!H369+NOV!H369+DES!H369</f>
        <v>27</v>
      </c>
      <c r="J369" s="303">
        <f>JAN!I369+FEB!I369+MAR!I369+APR!I369+MEI!I369+JUN!I369+JUL!I369+AGS!I369+SEPT!I369+OKT!I369+NOV!I369+DES!I369</f>
        <v>30</v>
      </c>
      <c r="K369" s="303">
        <f>JAN!J369+FEB!J369+MAR!J369+APR!J369+MEI!J369+JUN!J369+JUL!J369+AGS!J369+SEPT!J369+OKT!J369+NOV!J369+DES!J369</f>
        <v>79</v>
      </c>
      <c r="L369" s="303">
        <f>JAN!K369+FEB!K369+MAR!K369+APR!K369+MEI!K369+JUN!K369+JUL!K369+AGS!K369+SEPT!K369+OKT!K369+NOV!K369+DES!K369</f>
        <v>109</v>
      </c>
      <c r="M369" s="303">
        <f>JAN!L369+FEB!L369+MAR!L369+APR!L369+MEI!L369+JUN!L369+JUL!L369+AGS!L369+SEPT!L369+OKT!L369+NOV!L369+DES!L369</f>
        <v>5</v>
      </c>
      <c r="N369" s="303">
        <f>JAN!M369+FEB!M369+MAR!M369+APR!M369+MEI!M369+JUN!M369+JUL!M369+AGS!M369+SEPT!M369+OKT!M369+NOV!M369+DES!M369</f>
        <v>5</v>
      </c>
      <c r="O369" s="303">
        <f>JAN!N369+FEB!N369+MAR!N369+APR!N369+MEI!N369+JUN!N369+JUL!N369+AGS!N369+SEPT!N369+OKT!N369+NOV!N369+DES!N369</f>
        <v>5</v>
      </c>
      <c r="P369" s="303">
        <f>JAN!O369+FEB!O369+MAR!O369+APR!O369+MEI!O369+JUN!O369+JUL!O369+AGS!O369+SEPT!O369+OKT!O369+NOV!O369+DES!O369</f>
        <v>5</v>
      </c>
      <c r="Q369" s="303">
        <f>JAN!P369+FEB!P369+MAR!P369+APR!P369+MEI!P369+JUN!P369+JUL!P369+AGS!P369+SEPT!P369+OKT!P369+NOV!P369+DES!P369</f>
        <v>0</v>
      </c>
      <c r="R369" s="331">
        <f>JAN!Q369+FEB!Q369+MAR!Q369+APR!Q369+MEI!Q369+JUN!Q369+JUL!Q369+AGS!Q369+SEPT!Q369+OKT!Q369+NOV!Q369+DES!Q369</f>
        <v>0</v>
      </c>
      <c r="S369" s="336">
        <f t="shared" si="35"/>
        <v>1</v>
      </c>
      <c r="T369" s="336">
        <f t="shared" si="36"/>
        <v>1</v>
      </c>
      <c r="U369" s="336">
        <f t="shared" si="37"/>
        <v>1</v>
      </c>
      <c r="V369" s="336">
        <f t="shared" si="38"/>
        <v>4.5871559633027525E-2</v>
      </c>
      <c r="W369" s="336">
        <f t="shared" si="39"/>
        <v>4.1370934072190385E-3</v>
      </c>
      <c r="X369" s="343">
        <f t="shared" si="40"/>
        <v>0.18977492693665315</v>
      </c>
      <c r="Y369" s="344" t="str">
        <f t="shared" si="41"/>
        <v>Endemis rendah</v>
      </c>
      <c r="Z369" s="344" t="s">
        <v>600</v>
      </c>
      <c r="AA369" s="348">
        <v>26</v>
      </c>
    </row>
    <row r="370" spans="1:27" ht="30" hidden="1" customHeight="1" x14ac:dyDescent="0.3">
      <c r="A370" s="309">
        <v>369</v>
      </c>
      <c r="B370" s="309">
        <v>1</v>
      </c>
      <c r="C370" s="310" t="s">
        <v>409</v>
      </c>
      <c r="D370" s="310" t="s">
        <v>410</v>
      </c>
      <c r="E370" s="325">
        <f>'REKAP 1 KAB'!E370</f>
        <v>87032</v>
      </c>
      <c r="F370" s="311">
        <f>JAN!E370+FEB!E370+MAR!E370+APR!E370+MEI!E370+JUN!E370+JUL!E370+AGS!E370+SEPT!E370+OKT!E370+NOV!E370+DES!E370</f>
        <v>0</v>
      </c>
      <c r="G370" s="311">
        <f>JAN!F370+FEB!F370+MAR!F370+APR!F370+MEI!F370+JUN!F370+JUL!F370+AGS!F370+SEPT!F370+OKT!F370+NOV!F370+DES!F370</f>
        <v>0</v>
      </c>
      <c r="H370" s="311">
        <f>JAN!G370+FEB!G370+MAR!G370+APR!G370+MEI!G370+JUN!G370+JUL!G370+AGS!G370+SEPT!G370+OKT!G370+NOV!G370+DES!G370</f>
        <v>0</v>
      </c>
      <c r="I370" s="311">
        <f>JAN!H370+FEB!H370+MAR!H370+APR!H370+MEI!H370+JUN!H370+JUL!H370+AGS!H370+SEPT!H370+OKT!H370+NOV!H370+DES!H370</f>
        <v>0</v>
      </c>
      <c r="J370" s="311">
        <f>JAN!I370+FEB!I370+MAR!I370+APR!I370+MEI!I370+JUN!I370+JUL!I370+AGS!I370+SEPT!I370+OKT!I370+NOV!I370+DES!I370</f>
        <v>0</v>
      </c>
      <c r="K370" s="311">
        <f>JAN!J370+FEB!J370+MAR!J370+APR!J370+MEI!J370+JUN!J370+JUL!J370+AGS!J370+SEPT!J370+OKT!J370+NOV!J370+DES!J370</f>
        <v>0</v>
      </c>
      <c r="L370" s="311">
        <f>JAN!K370+FEB!K370+MAR!K370+APR!K370+MEI!K370+JUN!K370+JUL!K370+AGS!K370+SEPT!K370+OKT!K370+NOV!K370+DES!K370</f>
        <v>0</v>
      </c>
      <c r="M370" s="311">
        <f>JAN!L370+FEB!L370+MAR!L370+APR!L370+MEI!L370+JUN!L370+JUL!L370+AGS!L370+SEPT!L370+OKT!L370+NOV!L370+DES!L370</f>
        <v>0</v>
      </c>
      <c r="N370" s="311">
        <f>JAN!M370+FEB!M370+MAR!M370+APR!M370+MEI!M370+JUN!M370+JUL!M370+AGS!M370+SEPT!M370+OKT!M370+NOV!M370+DES!M370</f>
        <v>0</v>
      </c>
      <c r="O370" s="311">
        <f>JAN!N370+FEB!N370+MAR!N370+APR!N370+MEI!N370+JUN!N370+JUL!N370+AGS!N370+SEPT!N370+OKT!N370+NOV!N370+DES!N370</f>
        <v>0</v>
      </c>
      <c r="P370" s="311">
        <f>JAN!O370+FEB!O370+MAR!O370+APR!O370+MEI!O370+JUN!O370+JUL!O370+AGS!O370+SEPT!O370+OKT!O370+NOV!O370+DES!O370</f>
        <v>0</v>
      </c>
      <c r="Q370" s="311">
        <f>JAN!P370+FEB!P370+MAR!P370+APR!P370+MEI!P370+JUN!P370+JUL!P370+AGS!P370+SEPT!P370+OKT!P370+NOV!P370+DES!P370</f>
        <v>0</v>
      </c>
      <c r="R370" s="332">
        <f>JAN!Q370+FEB!Q370+MAR!Q370+APR!Q370+MEI!Q370+JUN!Q370+JUL!Q370+AGS!Q370+SEPT!Q370+OKT!Q370+NOV!Q370+DES!Q370</f>
        <v>0</v>
      </c>
      <c r="S370" s="336" t="e">
        <f t="shared" si="35"/>
        <v>#DIV/0!</v>
      </c>
      <c r="T370" s="336" t="e">
        <f t="shared" si="36"/>
        <v>#DIV/0!</v>
      </c>
      <c r="U370" s="336" t="e">
        <f t="shared" si="37"/>
        <v>#DIV/0!</v>
      </c>
      <c r="V370" s="336" t="e">
        <f t="shared" si="38"/>
        <v>#DIV/0!</v>
      </c>
      <c r="W370" s="336">
        <f t="shared" si="39"/>
        <v>0</v>
      </c>
      <c r="X370" s="343">
        <f t="shared" si="40"/>
        <v>0</v>
      </c>
      <c r="Y370" s="344" t="str">
        <f t="shared" si="41"/>
        <v>Endemis rendah</v>
      </c>
      <c r="Z370" s="344" t="s">
        <v>600</v>
      </c>
      <c r="AA370" s="348">
        <v>0</v>
      </c>
    </row>
    <row r="371" spans="1:27" ht="30" hidden="1" customHeight="1" x14ac:dyDescent="0.3">
      <c r="A371" s="309">
        <v>370</v>
      </c>
      <c r="B371" s="309">
        <v>2</v>
      </c>
      <c r="C371" s="310" t="s">
        <v>409</v>
      </c>
      <c r="D371" s="310" t="s">
        <v>411</v>
      </c>
      <c r="E371" s="325">
        <f>'REKAP 1 KAB'!E371</f>
        <v>262025</v>
      </c>
      <c r="F371" s="311">
        <f>JAN!E371+FEB!E371+MAR!E371+APR!E371+MEI!E371+JUN!E371+JUL!E371+AGS!E371+SEPT!E371+OKT!E371+NOV!E371+DES!E371</f>
        <v>1164</v>
      </c>
      <c r="G371" s="311">
        <f>JAN!F371+FEB!F371+MAR!F371+APR!F371+MEI!F371+JUN!F371+JUL!F371+AGS!F371+SEPT!F371+OKT!F371+NOV!F371+DES!F371</f>
        <v>356</v>
      </c>
      <c r="H371" s="311">
        <f>JAN!G371+FEB!G371+MAR!G371+APR!G371+MEI!G371+JUN!G371+JUL!G371+AGS!G371+SEPT!G371+OKT!G371+NOV!G371+DES!G371</f>
        <v>814</v>
      </c>
      <c r="I371" s="311">
        <f>JAN!H371+FEB!H371+MAR!H371+APR!H371+MEI!H371+JUN!H371+JUL!H371+AGS!H371+SEPT!H371+OKT!H371+NOV!H371+DES!H371</f>
        <v>1170</v>
      </c>
      <c r="J371" s="311">
        <f>JAN!I371+FEB!I371+MAR!I371+APR!I371+MEI!I371+JUN!I371+JUL!I371+AGS!I371+SEPT!I371+OKT!I371+NOV!I371+DES!I371</f>
        <v>417</v>
      </c>
      <c r="K371" s="311">
        <f>JAN!J371+FEB!J371+MAR!J371+APR!J371+MEI!J371+JUN!J371+JUL!J371+AGS!J371+SEPT!J371+OKT!J371+NOV!J371+DES!J371</f>
        <v>904</v>
      </c>
      <c r="L371" s="311">
        <f>JAN!K371+FEB!K371+MAR!K371+APR!K371+MEI!K371+JUN!K371+JUL!K371+AGS!K371+SEPT!K371+OKT!K371+NOV!K371+DES!K371</f>
        <v>1321</v>
      </c>
      <c r="M371" s="311">
        <f>JAN!L371+FEB!L371+MAR!L371+APR!L371+MEI!L371+JUN!L371+JUL!L371+AGS!L371+SEPT!L371+OKT!L371+NOV!L371+DES!L371</f>
        <v>6</v>
      </c>
      <c r="N371" s="311">
        <f>JAN!M371+FEB!M371+MAR!M371+APR!M371+MEI!M371+JUN!M371+JUL!M371+AGS!M371+SEPT!M371+OKT!M371+NOV!M371+DES!M371</f>
        <v>6</v>
      </c>
      <c r="O371" s="311">
        <f>JAN!N371+FEB!N371+MAR!N371+APR!N371+MEI!N371+JUN!N371+JUL!N371+AGS!N371+SEPT!N371+OKT!N371+NOV!N371+DES!N371</f>
        <v>6</v>
      </c>
      <c r="P371" s="311">
        <f>JAN!O371+FEB!O371+MAR!O371+APR!O371+MEI!O371+JUN!O371+JUL!O371+AGS!O371+SEPT!O371+OKT!O371+NOV!O371+DES!O371</f>
        <v>0</v>
      </c>
      <c r="Q371" s="311">
        <f>JAN!P371+FEB!P371+MAR!P371+APR!P371+MEI!P371+JUN!P371+JUL!P371+AGS!P371+SEPT!P371+OKT!P371+NOV!P371+DES!P371</f>
        <v>6</v>
      </c>
      <c r="R371" s="332">
        <f>JAN!Q371+FEB!Q371+MAR!Q371+APR!Q371+MEI!Q371+JUN!Q371+JUL!Q371+AGS!Q371+SEPT!Q371+OKT!Q371+NOV!Q371+DES!Q371</f>
        <v>0</v>
      </c>
      <c r="S371" s="336">
        <f t="shared" si="35"/>
        <v>1.0051546391752577</v>
      </c>
      <c r="T371" s="336">
        <f t="shared" si="36"/>
        <v>1</v>
      </c>
      <c r="U371" s="336">
        <f t="shared" si="37"/>
        <v>1</v>
      </c>
      <c r="V371" s="336">
        <f t="shared" si="38"/>
        <v>4.5420136260408781E-3</v>
      </c>
      <c r="W371" s="336">
        <f t="shared" si="39"/>
        <v>5.0415036733136151E-3</v>
      </c>
      <c r="X371" s="343">
        <f t="shared" si="40"/>
        <v>2.289857837992558E-2</v>
      </c>
      <c r="Y371" s="344" t="s">
        <v>598</v>
      </c>
      <c r="Z371" s="360" t="s">
        <v>598</v>
      </c>
      <c r="AA371" s="348">
        <v>0</v>
      </c>
    </row>
    <row r="372" spans="1:27" ht="30" hidden="1" customHeight="1" x14ac:dyDescent="0.3">
      <c r="A372" s="309">
        <v>371</v>
      </c>
      <c r="B372" s="309">
        <v>3</v>
      </c>
      <c r="C372" s="310" t="s">
        <v>409</v>
      </c>
      <c r="D372" s="310" t="s">
        <v>412</v>
      </c>
      <c r="E372" s="325">
        <f>'REKAP 1 KAB'!E372</f>
        <v>201580</v>
      </c>
      <c r="F372" s="311">
        <f>JAN!E372+FEB!E372+MAR!E372+APR!E372+MEI!E372+JUN!E372+JUL!E372+AGS!E372+SEPT!E372+OKT!E372+NOV!E372+DES!E372</f>
        <v>26</v>
      </c>
      <c r="G372" s="311">
        <f>JAN!F372+FEB!F372+MAR!F372+APR!F372+MEI!F372+JUN!F372+JUL!F372+AGS!F372+SEPT!F372+OKT!F372+NOV!F372+DES!F372</f>
        <v>31</v>
      </c>
      <c r="H372" s="311">
        <f>JAN!G372+FEB!G372+MAR!G372+APR!G372+MEI!G372+JUN!G372+JUL!G372+AGS!G372+SEPT!G372+OKT!G372+NOV!G372+DES!G372</f>
        <v>10</v>
      </c>
      <c r="I372" s="311">
        <f>JAN!H372+FEB!H372+MAR!H372+APR!H372+MEI!H372+JUN!H372+JUL!H372+AGS!H372+SEPT!H372+OKT!H372+NOV!H372+DES!H372</f>
        <v>41</v>
      </c>
      <c r="J372" s="311">
        <f>JAN!I372+FEB!I372+MAR!I372+APR!I372+MEI!I372+JUN!I372+JUL!I372+AGS!I372+SEPT!I372+OKT!I372+NOV!I372+DES!I372</f>
        <v>26</v>
      </c>
      <c r="K372" s="311">
        <f>JAN!J372+FEB!J372+MAR!J372+APR!J372+MEI!J372+JUN!J372+JUL!J372+AGS!J372+SEPT!J372+OKT!J372+NOV!J372+DES!J372</f>
        <v>15</v>
      </c>
      <c r="L372" s="311">
        <f>JAN!K372+FEB!K372+MAR!K372+APR!K372+MEI!K372+JUN!K372+JUL!K372+AGS!K372+SEPT!K372+OKT!K372+NOV!K372+DES!K372</f>
        <v>41</v>
      </c>
      <c r="M372" s="311">
        <f>JAN!L372+FEB!L372+MAR!L372+APR!L372+MEI!L372+JUN!L372+JUL!L372+AGS!L372+SEPT!L372+OKT!L372+NOV!L372+DES!L372</f>
        <v>5</v>
      </c>
      <c r="N372" s="311">
        <f>JAN!M372+FEB!M372+MAR!M372+APR!M372+MEI!M372+JUN!M372+JUL!M372+AGS!M372+SEPT!M372+OKT!M372+NOV!M372+DES!M372</f>
        <v>5</v>
      </c>
      <c r="O372" s="311">
        <f>JAN!N372+FEB!N372+MAR!N372+APR!N372+MEI!N372+JUN!N372+JUL!N372+AGS!N372+SEPT!N372+OKT!N372+NOV!N372+DES!N372</f>
        <v>5</v>
      </c>
      <c r="P372" s="311">
        <f>JAN!O372+FEB!O372+MAR!O372+APR!O372+MEI!O372+JUN!O372+JUL!O372+AGS!O372+SEPT!O372+OKT!O372+NOV!O372+DES!O372</f>
        <v>0</v>
      </c>
      <c r="Q372" s="311">
        <v>5</v>
      </c>
      <c r="R372" s="332">
        <v>0</v>
      </c>
      <c r="S372" s="336">
        <f t="shared" si="35"/>
        <v>1.5769230769230769</v>
      </c>
      <c r="T372" s="336">
        <f t="shared" si="36"/>
        <v>1</v>
      </c>
      <c r="U372" s="336">
        <f t="shared" si="37"/>
        <v>1</v>
      </c>
      <c r="V372" s="336">
        <f t="shared" si="38"/>
        <v>0.12195121951219512</v>
      </c>
      <c r="W372" s="336">
        <f t="shared" si="39"/>
        <v>2.0339319376922314E-4</v>
      </c>
      <c r="X372" s="343">
        <f t="shared" si="40"/>
        <v>2.4804048020636967E-2</v>
      </c>
      <c r="Y372" s="344" t="str">
        <f t="shared" si="41"/>
        <v>Endemis rendah</v>
      </c>
      <c r="Z372" s="344" t="s">
        <v>600</v>
      </c>
      <c r="AA372" s="348">
        <v>0</v>
      </c>
    </row>
    <row r="373" spans="1:27" ht="30" hidden="1" customHeight="1" x14ac:dyDescent="0.3">
      <c r="A373" s="309">
        <v>372</v>
      </c>
      <c r="B373" s="309">
        <v>4</v>
      </c>
      <c r="C373" s="310" t="s">
        <v>409</v>
      </c>
      <c r="D373" s="310" t="s">
        <v>413</v>
      </c>
      <c r="E373" s="325">
        <f>'REKAP 1 KAB'!E373</f>
        <v>138878</v>
      </c>
      <c r="F373" s="311">
        <f>JAN!E373+FEB!E373+MAR!E373+APR!E373+MEI!E373+JUN!E373+JUL!E373+AGS!E373+SEPT!E373+OKT!E373+NOV!E373+DES!E373</f>
        <v>1157</v>
      </c>
      <c r="G373" s="311">
        <f>JAN!F373+FEB!F373+MAR!F373+APR!F373+MEI!F373+JUN!F373+JUL!F373+AGS!F373+SEPT!F373+OKT!F373+NOV!F373+DES!F373</f>
        <v>675</v>
      </c>
      <c r="H373" s="311">
        <f>JAN!G373+FEB!G373+MAR!G373+APR!G373+MEI!G373+JUN!G373+JUL!G373+AGS!G373+SEPT!G373+OKT!G373+NOV!G373+DES!G373</f>
        <v>506</v>
      </c>
      <c r="I373" s="311">
        <f>JAN!H373+FEB!H373+MAR!H373+APR!H373+MEI!H373+JUN!H373+JUL!H373+AGS!H373+SEPT!H373+OKT!H373+NOV!H373+DES!H373</f>
        <v>1181</v>
      </c>
      <c r="J373" s="311">
        <f>JAN!I373+FEB!I373+MAR!I373+APR!I373+MEI!I373+JUN!I373+JUL!I373+AGS!I373+SEPT!I373+OKT!I373+NOV!I373+DES!I373</f>
        <v>628</v>
      </c>
      <c r="K373" s="311">
        <f>JAN!J373+FEB!J373+MAR!J373+APR!J373+MEI!J373+JUN!J373+JUL!J373+AGS!J373+SEPT!J373+OKT!J373+NOV!J373+DES!J373</f>
        <v>389</v>
      </c>
      <c r="L373" s="311">
        <f>JAN!K373+FEB!K373+MAR!K373+APR!K373+MEI!K373+JUN!K373+JUL!K373+AGS!K373+SEPT!K373+OKT!K373+NOV!K373+DES!K373</f>
        <v>1017</v>
      </c>
      <c r="M373" s="311">
        <f>JAN!L373+FEB!L373+MAR!L373+APR!L373+MEI!L373+JUN!L373+JUL!L373+AGS!L373+SEPT!L373+OKT!L373+NOV!L373+DES!L373</f>
        <v>16</v>
      </c>
      <c r="N373" s="311">
        <f>JAN!M373+FEB!M373+MAR!M373+APR!M373+MEI!M373+JUN!M373+JUL!M373+AGS!M373+SEPT!M373+OKT!M373+NOV!M373+DES!M373</f>
        <v>16</v>
      </c>
      <c r="O373" s="311">
        <f>JAN!N373+FEB!N373+MAR!N373+APR!N373+MEI!N373+JUN!N373+JUL!N373+AGS!N373+SEPT!N373+OKT!N373+NOV!N373+DES!N373</f>
        <v>16</v>
      </c>
      <c r="P373" s="311">
        <f>JAN!O373+FEB!O373+MAR!O373+APR!O373+MEI!O373+JUN!O373+JUL!O373+AGS!O373+SEPT!O373+OKT!O373+NOV!O373+DES!O373</f>
        <v>7</v>
      </c>
      <c r="Q373" s="311">
        <f>JAN!P373+FEB!P373+MAR!P373+APR!P373+MEI!P373+JUN!P373+JUL!P373+AGS!P373+SEPT!P373+OKT!P373+NOV!P373+DES!P373</f>
        <v>2</v>
      </c>
      <c r="R373" s="332">
        <f>JAN!Q373+FEB!Q373+MAR!Q373+APR!Q373+MEI!Q373+JUN!Q373+JUL!Q373+AGS!Q373+SEPT!Q373+OKT!Q373+NOV!Q373+DES!Q373</f>
        <v>4</v>
      </c>
      <c r="S373" s="336">
        <f t="shared" si="35"/>
        <v>1.0207433016421781</v>
      </c>
      <c r="T373" s="336">
        <f t="shared" si="36"/>
        <v>1</v>
      </c>
      <c r="U373" s="336">
        <f t="shared" si="37"/>
        <v>1</v>
      </c>
      <c r="V373" s="336">
        <f t="shared" si="38"/>
        <v>1.5732546705998034E-2</v>
      </c>
      <c r="W373" s="336">
        <f t="shared" si="39"/>
        <v>7.3229741211710995E-3</v>
      </c>
      <c r="X373" s="343">
        <f t="shared" si="40"/>
        <v>0.11520903238813923</v>
      </c>
      <c r="Y373" s="344" t="str">
        <f t="shared" si="41"/>
        <v>Endemis rendah</v>
      </c>
      <c r="Z373" s="344" t="s">
        <v>600</v>
      </c>
      <c r="AA373" s="348">
        <v>65</v>
      </c>
    </row>
    <row r="374" spans="1:27" ht="30" hidden="1" customHeight="1" x14ac:dyDescent="0.3">
      <c r="A374" s="309">
        <v>373</v>
      </c>
      <c r="B374" s="309">
        <v>5</v>
      </c>
      <c r="C374" s="310" t="s">
        <v>409</v>
      </c>
      <c r="D374" s="310" t="s">
        <v>414</v>
      </c>
      <c r="E374" s="325">
        <f>'REKAP 1 KAB'!E374</f>
        <v>26892</v>
      </c>
      <c r="F374" s="311">
        <f>JAN!E374+FEB!E374+MAR!E374+APR!E374+MEI!E374+JUN!E374+JUL!E374+AGS!E374+SEPT!E374+OKT!E374+NOV!E374+DES!E374</f>
        <v>311</v>
      </c>
      <c r="G374" s="311">
        <f>JAN!F374+FEB!F374+MAR!F374+APR!F374+MEI!F374+JUN!F374+JUL!F374+AGS!F374+SEPT!F374+OKT!F374+NOV!F374+DES!F374</f>
        <v>125</v>
      </c>
      <c r="H374" s="311">
        <f>JAN!G374+FEB!G374+MAR!G374+APR!G374+MEI!G374+JUN!G374+JUL!G374+AGS!G374+SEPT!G374+OKT!G374+NOV!G374+DES!G374</f>
        <v>186</v>
      </c>
      <c r="I374" s="311">
        <f>JAN!H374+FEB!H374+MAR!H374+APR!H374+MEI!H374+JUN!H374+JUL!H374+AGS!H374+SEPT!H374+OKT!H374+NOV!H374+DES!H374</f>
        <v>311</v>
      </c>
      <c r="J374" s="311">
        <f>JAN!I374+FEB!I374+MAR!I374+APR!I374+MEI!I374+JUN!I374+JUL!I374+AGS!I374+SEPT!I374+OKT!I374+NOV!I374+DES!I374</f>
        <v>127</v>
      </c>
      <c r="K374" s="311">
        <f>JAN!J374+FEB!J374+MAR!J374+APR!J374+MEI!J374+JUN!J374+JUL!J374+AGS!J374+SEPT!J374+OKT!J374+NOV!J374+DES!J374</f>
        <v>194</v>
      </c>
      <c r="L374" s="311">
        <f>JAN!K374+FEB!K374+MAR!K374+APR!K374+MEI!K374+JUN!K374+JUL!K374+AGS!K374+SEPT!K374+OKT!K374+NOV!K374+DES!K374</f>
        <v>321</v>
      </c>
      <c r="M374" s="311">
        <f>JAN!L374+FEB!L374+MAR!L374+APR!L374+MEI!L374+JUN!L374+JUL!L374+AGS!L374+SEPT!L374+OKT!L374+NOV!L374+DES!L374</f>
        <v>0</v>
      </c>
      <c r="N374" s="311">
        <f>JAN!M374+FEB!M374+MAR!M374+APR!M374+MEI!M374+JUN!M374+JUL!M374+AGS!M374+SEPT!M374+OKT!M374+NOV!M374+DES!M374</f>
        <v>0</v>
      </c>
      <c r="O374" s="311">
        <f>JAN!N374+FEB!N374+MAR!N374+APR!N374+MEI!N374+JUN!N374+JUL!N374+AGS!N374+SEPT!N374+OKT!N374+NOV!N374+DES!N374</f>
        <v>0</v>
      </c>
      <c r="P374" s="311">
        <f>JAN!O374+FEB!O374+MAR!O374+APR!O374+MEI!O374+JUN!O374+JUL!O374+AGS!O374+SEPT!O374+OKT!O374+NOV!O374+DES!O374</f>
        <v>0</v>
      </c>
      <c r="Q374" s="311">
        <f>JAN!P374+FEB!P374+MAR!P374+APR!P374+MEI!P374+JUN!P374+JUL!P374+AGS!P374+SEPT!P374+OKT!P374+NOV!P374+DES!P374</f>
        <v>0</v>
      </c>
      <c r="R374" s="332">
        <f>JAN!Q374+FEB!Q374+MAR!Q374+APR!Q374+MEI!Q374+JUN!Q374+JUL!Q374+AGS!Q374+SEPT!Q374+OKT!Q374+NOV!Q374+DES!Q374</f>
        <v>0</v>
      </c>
      <c r="S374" s="336">
        <f t="shared" si="35"/>
        <v>1</v>
      </c>
      <c r="T374" s="336" t="e">
        <f t="shared" si="36"/>
        <v>#DIV/0!</v>
      </c>
      <c r="U374" s="336" t="e">
        <f t="shared" si="37"/>
        <v>#DIV/0!</v>
      </c>
      <c r="V374" s="336">
        <f t="shared" si="38"/>
        <v>0</v>
      </c>
      <c r="W374" s="336">
        <f t="shared" si="39"/>
        <v>1.1936635430611334E-2</v>
      </c>
      <c r="X374" s="343">
        <f t="shared" si="40"/>
        <v>0</v>
      </c>
      <c r="Y374" s="344" t="str">
        <f t="shared" si="41"/>
        <v>Endemis rendah</v>
      </c>
      <c r="Z374" s="344" t="s">
        <v>600</v>
      </c>
      <c r="AA374" s="348">
        <v>0</v>
      </c>
    </row>
    <row r="375" spans="1:27" ht="30" hidden="1" customHeight="1" x14ac:dyDescent="0.3">
      <c r="A375" s="306">
        <v>374</v>
      </c>
      <c r="B375" s="306">
        <v>1</v>
      </c>
      <c r="C375" s="307" t="s">
        <v>415</v>
      </c>
      <c r="D375" s="307" t="s">
        <v>416</v>
      </c>
      <c r="E375" s="325">
        <f>'REKAP 1 KAB'!E375</f>
        <v>700869</v>
      </c>
      <c r="F375" s="303">
        <f>JAN!E375+FEB!E375+MAR!E375+APR!E375+MEI!E375+JUN!E375+JUL!E375+AGS!E375+SEPT!E375+OKT!E375+NOV!E375+DES!E375</f>
        <v>168</v>
      </c>
      <c r="G375" s="303">
        <f>JAN!F375+FEB!F375+MAR!F375+APR!F375+MEI!F375+JUN!F375+JUL!F375+AGS!F375+SEPT!F375+OKT!F375+NOV!F375+DES!F375</f>
        <v>192</v>
      </c>
      <c r="H375" s="303">
        <f>JAN!G375+FEB!G375+MAR!G375+APR!G375+MEI!G375+JUN!G375+JUL!G375+AGS!G375+SEPT!G375+OKT!G375+NOV!G375+DES!G375</f>
        <v>0</v>
      </c>
      <c r="I375" s="303">
        <f>JAN!H375+FEB!H375+MAR!H375+APR!H375+MEI!H375+JUN!H375+JUL!H375+AGS!H375+SEPT!H375+OKT!H375+NOV!H375+DES!H375</f>
        <v>192</v>
      </c>
      <c r="J375" s="303">
        <f>JAN!I375+FEB!I375+MAR!I375+APR!I375+MEI!I375+JUN!I375+JUL!I375+AGS!I375+SEPT!I375+OKT!I375+NOV!I375+DES!I375</f>
        <v>192</v>
      </c>
      <c r="K375" s="303">
        <f>JAN!J375+FEB!J375+MAR!J375+APR!J375+MEI!J375+JUN!J375+JUL!J375+AGS!J375+SEPT!J375+OKT!J375+NOV!J375+DES!J375</f>
        <v>0</v>
      </c>
      <c r="L375" s="303">
        <f>JAN!K375+FEB!K375+MAR!K375+APR!K375+MEI!K375+JUN!K375+JUL!K375+AGS!K375+SEPT!K375+OKT!K375+NOV!K375+DES!K375</f>
        <v>192</v>
      </c>
      <c r="M375" s="303">
        <f>JAN!L375+FEB!L375+MAR!L375+APR!L375+MEI!L375+JUN!L375+JUL!L375+AGS!L375+SEPT!L375+OKT!L375+NOV!L375+DES!L375</f>
        <v>6</v>
      </c>
      <c r="N375" s="303">
        <f>JAN!M375+FEB!M375+MAR!M375+APR!M375+MEI!M375+JUN!M375+JUL!M375+AGS!M375+SEPT!M375+OKT!M375+NOV!M375+DES!M375</f>
        <v>6</v>
      </c>
      <c r="O375" s="303">
        <f>JAN!N375+FEB!N375+MAR!N375+APR!N375+MEI!N375+JUN!N375+JUL!N375+AGS!N375+SEPT!N375+OKT!N375+NOV!N375+DES!N375</f>
        <v>4</v>
      </c>
      <c r="P375" s="303">
        <f>JAN!O375+FEB!O375+MAR!O375+APR!O375+MEI!O375+JUN!O375+JUL!O375+AGS!O375+SEPT!O375+OKT!O375+NOV!O375+DES!O375</f>
        <v>0</v>
      </c>
      <c r="Q375" s="303">
        <f>JAN!P375+FEB!P375+MAR!P375+APR!P375+MEI!P375+JUN!P375+JUL!P375+AGS!P375+SEPT!P375+OKT!P375+NOV!P375+DES!P375</f>
        <v>6</v>
      </c>
      <c r="R375" s="331">
        <f>JAN!Q375+FEB!Q375+MAR!Q375+APR!Q375+MEI!Q375+JUN!Q375+JUL!Q375+AGS!Q375+SEPT!Q375+OKT!Q375+NOV!Q375+DES!Q375</f>
        <v>0</v>
      </c>
      <c r="S375" s="336">
        <f t="shared" si="35"/>
        <v>1.1428571428571428</v>
      </c>
      <c r="T375" s="336">
        <f t="shared" si="36"/>
        <v>1</v>
      </c>
      <c r="U375" s="336">
        <f t="shared" si="37"/>
        <v>0.66666666666666663</v>
      </c>
      <c r="V375" s="336">
        <f t="shared" si="38"/>
        <v>3.125E-2</v>
      </c>
      <c r="W375" s="336">
        <f t="shared" si="39"/>
        <v>2.7394563035317585E-4</v>
      </c>
      <c r="X375" s="343">
        <f t="shared" si="40"/>
        <v>8.560800948536746E-3</v>
      </c>
      <c r="Y375" s="344" t="s">
        <v>598</v>
      </c>
      <c r="Z375" s="360" t="s">
        <v>598</v>
      </c>
      <c r="AA375" s="348">
        <v>9</v>
      </c>
    </row>
    <row r="376" spans="1:27" ht="30" hidden="1" customHeight="1" x14ac:dyDescent="0.3">
      <c r="A376" s="306">
        <v>375</v>
      </c>
      <c r="B376" s="306">
        <v>2</v>
      </c>
      <c r="C376" s="307" t="s">
        <v>415</v>
      </c>
      <c r="D376" s="307" t="s">
        <v>417</v>
      </c>
      <c r="E376" s="325">
        <f>'REKAP 1 KAB'!E376</f>
        <v>255597</v>
      </c>
      <c r="F376" s="303">
        <f>JAN!E376+FEB!E376+MAR!E376+APR!E376+MEI!E376+JUN!E376+JUL!E376+AGS!E376+SEPT!E376+OKT!E376+NOV!E376+DES!E376</f>
        <v>627</v>
      </c>
      <c r="G376" s="303">
        <f>JAN!F376+FEB!F376+MAR!F376+APR!F376+MEI!F376+JUN!F376+JUL!F376+AGS!F376+SEPT!F376+OKT!F376+NOV!F376+DES!F376</f>
        <v>576</v>
      </c>
      <c r="H376" s="303">
        <f>JAN!G376+FEB!G376+MAR!G376+APR!G376+MEI!G376+JUN!G376+JUL!G376+AGS!G376+SEPT!G376+OKT!G376+NOV!G376+DES!G376</f>
        <v>51</v>
      </c>
      <c r="I376" s="303">
        <f>JAN!H376+FEB!H376+MAR!H376+APR!H376+MEI!H376+JUN!H376+JUL!H376+AGS!H376+SEPT!H376+OKT!H376+NOV!H376+DES!H376</f>
        <v>627</v>
      </c>
      <c r="J376" s="303">
        <f>JAN!I376+FEB!I376+MAR!I376+APR!I376+MEI!I376+JUN!I376+JUL!I376+AGS!I376+SEPT!I376+OKT!I376+NOV!I376+DES!I376</f>
        <v>576</v>
      </c>
      <c r="K376" s="303">
        <f>JAN!J376+FEB!J376+MAR!J376+APR!J376+MEI!J376+JUN!J376+JUL!J376+AGS!J376+SEPT!J376+OKT!J376+NOV!J376+DES!J376</f>
        <v>51</v>
      </c>
      <c r="L376" s="303">
        <f>JAN!K376+FEB!K376+MAR!K376+APR!K376+MEI!K376+JUN!K376+JUL!K376+AGS!K376+SEPT!K376+OKT!K376+NOV!K376+DES!K376</f>
        <v>651</v>
      </c>
      <c r="M376" s="303">
        <f>JAN!L376+FEB!L376+MAR!L376+APR!L376+MEI!L376+JUN!L376+JUL!L376+AGS!L376+SEPT!L376+OKT!L376+NOV!L376+DES!L376</f>
        <v>24</v>
      </c>
      <c r="N376" s="303">
        <f>JAN!M376+FEB!M376+MAR!M376+APR!M376+MEI!M376+JUN!M376+JUL!M376+AGS!M376+SEPT!M376+OKT!M376+NOV!M376+DES!M376</f>
        <v>24</v>
      </c>
      <c r="O376" s="303">
        <f>JAN!N376+FEB!N376+MAR!N376+APR!N376+MEI!N376+JUN!N376+JUL!N376+AGS!N376+SEPT!N376+OKT!N376+NOV!N376+DES!N376</f>
        <v>24</v>
      </c>
      <c r="P376" s="303">
        <f>JAN!O376+FEB!O376+MAR!O376+APR!O376+MEI!O376+JUN!O376+JUL!O376+AGS!O376+SEPT!O376+OKT!O376+NOV!O376+DES!O376</f>
        <v>0</v>
      </c>
      <c r="Q376" s="303">
        <f>JAN!P376+FEB!P376+MAR!P376+APR!P376+MEI!P376+JUN!P376+JUL!P376+AGS!P376+SEPT!P376+OKT!P376+NOV!P376+DES!P376</f>
        <v>23</v>
      </c>
      <c r="R376" s="331">
        <f>JAN!Q376+FEB!Q376+MAR!Q376+APR!Q376+MEI!Q376+JUN!Q376+JUL!Q376+AGS!Q376+SEPT!Q376+OKT!Q376+NOV!Q376+DES!Q376</f>
        <v>0</v>
      </c>
      <c r="S376" s="336">
        <f t="shared" si="35"/>
        <v>1</v>
      </c>
      <c r="T376" s="336">
        <f t="shared" si="36"/>
        <v>1</v>
      </c>
      <c r="U376" s="336">
        <f t="shared" si="37"/>
        <v>1</v>
      </c>
      <c r="V376" s="336">
        <f t="shared" si="38"/>
        <v>3.6866359447004608E-2</v>
      </c>
      <c r="W376" s="336">
        <f t="shared" si="39"/>
        <v>2.546978250918438E-3</v>
      </c>
      <c r="X376" s="343">
        <f t="shared" si="40"/>
        <v>9.3897815702062237E-2</v>
      </c>
      <c r="Y376" s="344" t="s">
        <v>598</v>
      </c>
      <c r="Z376" s="360" t="s">
        <v>598</v>
      </c>
      <c r="AA376" s="348">
        <v>15</v>
      </c>
    </row>
    <row r="377" spans="1:27" ht="30" hidden="1" customHeight="1" x14ac:dyDescent="0.3">
      <c r="A377" s="306">
        <v>376</v>
      </c>
      <c r="B377" s="306">
        <v>3</v>
      </c>
      <c r="C377" s="307" t="s">
        <v>415</v>
      </c>
      <c r="D377" s="307" t="s">
        <v>418</v>
      </c>
      <c r="E377" s="325">
        <f>'REKAP 1 KAB'!E377</f>
        <v>580026</v>
      </c>
      <c r="F377" s="303">
        <f>JAN!E377+FEB!E377+MAR!E377+APR!E377+MEI!E377+JUN!E377+JUL!E377+AGS!E377+SEPT!E377+OKT!E377+NOV!E377+DES!E377</f>
        <v>1016</v>
      </c>
      <c r="G377" s="303">
        <f>JAN!F377+FEB!F377+MAR!F377+APR!F377+MEI!F377+JUN!F377+JUL!F377+AGS!F377+SEPT!F377+OKT!F377+NOV!F377+DES!F377</f>
        <v>464</v>
      </c>
      <c r="H377" s="303">
        <f>JAN!G377+FEB!G377+MAR!G377+APR!G377+MEI!G377+JUN!G377+JUL!G377+AGS!G377+SEPT!G377+OKT!G377+NOV!G377+DES!G377</f>
        <v>552</v>
      </c>
      <c r="I377" s="303">
        <f>JAN!H377+FEB!H377+MAR!H377+APR!H377+MEI!H377+JUN!H377+JUL!H377+AGS!H377+SEPT!H377+OKT!H377+NOV!H377+DES!H377</f>
        <v>1016</v>
      </c>
      <c r="J377" s="303">
        <f>JAN!I377+FEB!I377+MAR!I377+APR!I377+MEI!I377+JUN!I377+JUL!I377+AGS!I377+SEPT!I377+OKT!I377+NOV!I377+DES!I377</f>
        <v>464</v>
      </c>
      <c r="K377" s="303">
        <f>JAN!J377+FEB!J377+MAR!J377+APR!J377+MEI!J377+JUN!J377+JUL!J377+AGS!J377+SEPT!J377+OKT!J377+NOV!J377+DES!J377</f>
        <v>552</v>
      </c>
      <c r="L377" s="303">
        <f>JAN!K377+FEB!K377+MAR!K377+APR!K377+MEI!K377+JUN!K377+JUL!K377+AGS!K377+SEPT!K377+OKT!K377+NOV!K377+DES!K377</f>
        <v>1189</v>
      </c>
      <c r="M377" s="303">
        <f>JAN!L377+FEB!L377+MAR!L377+APR!L377+MEI!L377+JUN!L377+JUL!L377+AGS!L377+SEPT!L377+OKT!L377+NOV!L377+DES!L377</f>
        <v>119</v>
      </c>
      <c r="N377" s="303">
        <f>JAN!M377+FEB!M377+MAR!M377+APR!M377+MEI!M377+JUN!M377+JUL!M377+AGS!M377+SEPT!M377+OKT!M377+NOV!M377+DES!M377</f>
        <v>119</v>
      </c>
      <c r="O377" s="303">
        <f>JAN!N377+FEB!N377+MAR!N377+APR!N377+MEI!N377+JUN!N377+JUL!N377+AGS!N377+SEPT!N377+OKT!N377+NOV!N377+DES!N377</f>
        <v>90</v>
      </c>
      <c r="P377" s="303">
        <f>JAN!O377+FEB!O377+MAR!O377+APR!O377+MEI!O377+JUN!O377+JUL!O377+AGS!O377+SEPT!O377+OKT!O377+NOV!O377+DES!O377</f>
        <v>27</v>
      </c>
      <c r="Q377" s="303">
        <f>JAN!P377+FEB!P377+MAR!P377+APR!P377+MEI!P377+JUN!P377+JUL!P377+AGS!P377+SEPT!P377+OKT!P377+NOV!P377+DES!P377</f>
        <v>91</v>
      </c>
      <c r="R377" s="331">
        <f>JAN!Q377+FEB!Q377+MAR!Q377+APR!Q377+MEI!Q377+JUN!Q377+JUL!Q377+AGS!Q377+SEPT!Q377+OKT!Q377+NOV!Q377+DES!Q377</f>
        <v>0</v>
      </c>
      <c r="S377" s="336">
        <f t="shared" si="35"/>
        <v>1</v>
      </c>
      <c r="T377" s="336">
        <f t="shared" si="36"/>
        <v>1</v>
      </c>
      <c r="U377" s="336">
        <f t="shared" si="37"/>
        <v>0.75630252100840334</v>
      </c>
      <c r="V377" s="336">
        <f t="shared" si="38"/>
        <v>0.10008410428931876</v>
      </c>
      <c r="W377" s="336">
        <f t="shared" si="39"/>
        <v>2.049908107567592E-3</v>
      </c>
      <c r="X377" s="343">
        <f t="shared" si="40"/>
        <v>0.20516321682131491</v>
      </c>
      <c r="Y377" s="344" t="str">
        <f t="shared" si="41"/>
        <v>Endemis rendah</v>
      </c>
      <c r="Z377" s="344" t="s">
        <v>600</v>
      </c>
      <c r="AA377" s="348">
        <v>185</v>
      </c>
    </row>
    <row r="378" spans="1:27" ht="30" hidden="1" customHeight="1" x14ac:dyDescent="0.3">
      <c r="A378" s="306">
        <v>377</v>
      </c>
      <c r="B378" s="306">
        <v>4</v>
      </c>
      <c r="C378" s="307" t="s">
        <v>415</v>
      </c>
      <c r="D378" s="307" t="s">
        <v>419</v>
      </c>
      <c r="E378" s="325">
        <f>'REKAP 1 KAB'!E378</f>
        <v>339195</v>
      </c>
      <c r="F378" s="303">
        <f>JAN!E378+FEB!E378+MAR!E378+APR!E378+MEI!E378+JUN!E378+JUL!E378+AGS!E378+SEPT!E378+OKT!E378+NOV!E378+DES!E378</f>
        <v>1671</v>
      </c>
      <c r="G378" s="303">
        <f>JAN!F378+FEB!F378+MAR!F378+APR!F378+MEI!F378+JUN!F378+JUL!F378+AGS!F378+SEPT!F378+OKT!F378+NOV!F378+DES!F378</f>
        <v>1445</v>
      </c>
      <c r="H378" s="303">
        <f>JAN!G378+FEB!G378+MAR!G378+APR!G378+MEI!G378+JUN!G378+JUL!G378+AGS!G378+SEPT!G378+OKT!G378+NOV!G378+DES!G378</f>
        <v>267</v>
      </c>
      <c r="I378" s="303">
        <f>JAN!H378+FEB!H378+MAR!H378+APR!H378+MEI!H378+JUN!H378+JUL!H378+AGS!H378+SEPT!H378+OKT!H378+NOV!H378+DES!H378</f>
        <v>1712</v>
      </c>
      <c r="J378" s="303">
        <f>JAN!I378+FEB!I378+MAR!I378+APR!I378+MEI!I378+JUN!I378+JUL!I378+AGS!I378+SEPT!I378+OKT!I378+NOV!I378+DES!I378</f>
        <v>1523</v>
      </c>
      <c r="K378" s="303">
        <f>JAN!J378+FEB!J378+MAR!J378+APR!J378+MEI!J378+JUN!J378+JUL!J378+AGS!J378+SEPT!J378+OKT!J378+NOV!J378+DES!J378</f>
        <v>249</v>
      </c>
      <c r="L378" s="303">
        <f>JAN!K378+FEB!K378+MAR!K378+APR!K378+MEI!K378+JUN!K378+JUL!K378+AGS!K378+SEPT!K378+OKT!K378+NOV!K378+DES!K378</f>
        <v>1789</v>
      </c>
      <c r="M378" s="303">
        <f>JAN!L378+FEB!L378+MAR!L378+APR!L378+MEI!L378+JUN!L378+JUL!L378+AGS!L378+SEPT!L378+OKT!L378+NOV!L378+DES!L378</f>
        <v>111</v>
      </c>
      <c r="N378" s="303">
        <f>JAN!M378+FEB!M378+MAR!M378+APR!M378+MEI!M378+JUN!M378+JUL!M378+AGS!M378+SEPT!M378+OKT!M378+NOV!M378+DES!M378</f>
        <v>111</v>
      </c>
      <c r="O378" s="303">
        <f>JAN!N378+FEB!N378+MAR!N378+APR!N378+MEI!N378+JUN!N378+JUL!N378+AGS!N378+SEPT!N378+OKT!N378+NOV!N378+DES!N378</f>
        <v>26</v>
      </c>
      <c r="P378" s="303">
        <v>111</v>
      </c>
      <c r="Q378" s="303">
        <f>JAN!P378+FEB!P378+MAR!P378+APR!P378+MEI!P378+JUN!P378+JUL!P378+AGS!P378+SEPT!P378+OKT!P378+NOV!P378+DES!P378</f>
        <v>111</v>
      </c>
      <c r="R378" s="331">
        <f>JAN!Q378+FEB!Q378+MAR!Q378+APR!Q378+MEI!Q378+JUN!Q378+JUL!Q378+AGS!Q378+SEPT!Q378+OKT!Q378+NOV!Q378+DES!Q378</f>
        <v>0</v>
      </c>
      <c r="S378" s="336">
        <f t="shared" si="35"/>
        <v>1.0245362058647516</v>
      </c>
      <c r="T378" s="336">
        <f t="shared" si="36"/>
        <v>1</v>
      </c>
      <c r="U378" s="336">
        <f t="shared" si="37"/>
        <v>0.23423423423423423</v>
      </c>
      <c r="V378" s="336">
        <f t="shared" si="38"/>
        <v>6.204583566238122E-2</v>
      </c>
      <c r="W378" s="336">
        <f t="shared" si="39"/>
        <v>5.2742522737658278E-3</v>
      </c>
      <c r="X378" s="343">
        <f t="shared" si="40"/>
        <v>0.327245389820015</v>
      </c>
      <c r="Y378" s="344" t="str">
        <f t="shared" si="41"/>
        <v>Endemis rendah</v>
      </c>
      <c r="Z378" s="344" t="s">
        <v>600</v>
      </c>
      <c r="AA378" s="348">
        <v>79</v>
      </c>
    </row>
    <row r="379" spans="1:27" ht="30" hidden="1" customHeight="1" x14ac:dyDescent="0.3">
      <c r="A379" s="306">
        <v>378</v>
      </c>
      <c r="B379" s="306">
        <v>5</v>
      </c>
      <c r="C379" s="307" t="s">
        <v>415</v>
      </c>
      <c r="D379" s="307" t="s">
        <v>420</v>
      </c>
      <c r="E379" s="325">
        <f>'REKAP 1 KAB'!E379</f>
        <v>189081</v>
      </c>
      <c r="F379" s="303">
        <f>JAN!E379+FEB!E379+MAR!E379+APR!E379+MEI!E379+JUN!E379+JUL!E379+AGS!E379+SEPT!E379+OKT!E379+NOV!E379+DES!E379</f>
        <v>1196</v>
      </c>
      <c r="G379" s="303">
        <f>JAN!F379+FEB!F379+MAR!F379+APR!F379+MEI!F379+JUN!F379+JUL!F379+AGS!F379+SEPT!F379+OKT!F379+NOV!F379+DES!F379</f>
        <v>1076</v>
      </c>
      <c r="H379" s="303">
        <f>JAN!G379+FEB!G379+MAR!G379+APR!G379+MEI!G379+JUN!G379+JUL!G379+AGS!G379+SEPT!G379+OKT!G379+NOV!G379+DES!G379</f>
        <v>120</v>
      </c>
      <c r="I379" s="303">
        <f>JAN!H379+FEB!H379+MAR!H379+APR!H379+MEI!H379+JUN!H379+JUL!H379+AGS!H379+SEPT!H379+OKT!H379+NOV!H379+DES!H379</f>
        <v>1196</v>
      </c>
      <c r="J379" s="303">
        <f>JAN!I379+FEB!I379+MAR!I379+APR!I379+MEI!I379+JUN!I379+JUL!I379+AGS!I379+SEPT!I379+OKT!I379+NOV!I379+DES!I379</f>
        <v>1076</v>
      </c>
      <c r="K379" s="303">
        <f>JAN!J379+FEB!J379+MAR!J379+APR!J379+MEI!J379+JUN!J379+JUL!J379+AGS!J379+SEPT!J379+OKT!J379+NOV!J379+DES!J379</f>
        <v>119</v>
      </c>
      <c r="L379" s="303">
        <f>JAN!K379+FEB!K379+MAR!K379+APR!K379+MEI!K379+JUN!K379+JUL!K379+AGS!K379+SEPT!K379+OKT!K379+NOV!K379+DES!K379</f>
        <v>1304</v>
      </c>
      <c r="M379" s="303">
        <f>JAN!L379+FEB!L379+MAR!L379+APR!L379+MEI!L379+JUN!L379+JUL!L379+AGS!L379+SEPT!L379+OKT!L379+NOV!L379+DES!L379</f>
        <v>32</v>
      </c>
      <c r="N379" s="303">
        <f>JAN!M379+FEB!M379+MAR!M379+APR!M379+MEI!M379+JUN!M379+JUL!M379+AGS!M379+SEPT!M379+OKT!M379+NOV!M379+DES!M379</f>
        <v>32</v>
      </c>
      <c r="O379" s="303">
        <f>JAN!N379+FEB!N379+MAR!N379+APR!N379+MEI!N379+JUN!N379+JUL!N379+AGS!N379+SEPT!N379+OKT!N379+NOV!N379+DES!N379</f>
        <v>32</v>
      </c>
      <c r="P379" s="303">
        <f>JAN!O379+FEB!O379+MAR!O379+APR!O379+MEI!O379+JUN!O379+JUL!O379+AGS!O379+SEPT!O379+OKT!O379+NOV!O379+DES!O379</f>
        <v>0</v>
      </c>
      <c r="Q379" s="303">
        <f>JAN!P379+FEB!P379+MAR!P379+APR!P379+MEI!P379+JUN!P379+JUL!P379+AGS!P379+SEPT!P379+OKT!P379+NOV!P379+DES!P379</f>
        <v>32</v>
      </c>
      <c r="R379" s="331">
        <f>JAN!Q379+FEB!Q379+MAR!Q379+APR!Q379+MEI!Q379+JUN!Q379+JUL!Q379+AGS!Q379+SEPT!Q379+OKT!Q379+NOV!Q379+DES!Q379</f>
        <v>0</v>
      </c>
      <c r="S379" s="336">
        <f t="shared" si="35"/>
        <v>1</v>
      </c>
      <c r="T379" s="336">
        <f t="shared" si="36"/>
        <v>1</v>
      </c>
      <c r="U379" s="336">
        <f t="shared" si="37"/>
        <v>1</v>
      </c>
      <c r="V379" s="336">
        <f t="shared" si="38"/>
        <v>2.4539877300613498E-2</v>
      </c>
      <c r="W379" s="336">
        <f t="shared" si="39"/>
        <v>6.8965152500780093E-3</v>
      </c>
      <c r="X379" s="343">
        <f t="shared" si="40"/>
        <v>0.16923963803872413</v>
      </c>
      <c r="Y379" s="344" t="s">
        <v>598</v>
      </c>
      <c r="Z379" s="360" t="s">
        <v>598</v>
      </c>
      <c r="AA379" s="348">
        <v>34</v>
      </c>
    </row>
    <row r="380" spans="1:27" ht="30" hidden="1" customHeight="1" x14ac:dyDescent="0.3">
      <c r="A380" s="306">
        <v>379</v>
      </c>
      <c r="B380" s="306">
        <v>6</v>
      </c>
      <c r="C380" s="307" t="s">
        <v>415</v>
      </c>
      <c r="D380" s="307" t="s">
        <v>421</v>
      </c>
      <c r="E380" s="325">
        <f>'REKAP 1 KAB'!E380</f>
        <v>235217</v>
      </c>
      <c r="F380" s="303">
        <f>JAN!E380+FEB!E380+MAR!E380+APR!E380+MEI!E380+JUN!E380+JUL!E380+AGS!E380+SEPT!E380+OKT!E380+NOV!E380+DES!E380</f>
        <v>459</v>
      </c>
      <c r="G380" s="303">
        <f>JAN!F380+FEB!F380+MAR!F380+APR!F380+MEI!F380+JUN!F380+JUL!F380+AGS!F380+SEPT!F380+OKT!F380+NOV!F380+DES!F380</f>
        <v>260</v>
      </c>
      <c r="H380" s="303">
        <f>JAN!G380+FEB!G380+MAR!G380+APR!G380+MEI!G380+JUN!G380+JUL!G380+AGS!G380+SEPT!G380+OKT!G380+NOV!G380+DES!G380</f>
        <v>199</v>
      </c>
      <c r="I380" s="303">
        <f>JAN!H380+FEB!H380+MAR!H380+APR!H380+MEI!H380+JUN!H380+JUL!H380+AGS!H380+SEPT!H380+OKT!H380+NOV!H380+DES!H380</f>
        <v>459</v>
      </c>
      <c r="J380" s="303">
        <f>JAN!I380+FEB!I380+MAR!I380+APR!I380+MEI!I380+JUN!I380+JUL!I380+AGS!I380+SEPT!I380+OKT!I380+NOV!I380+DES!I380</f>
        <v>260</v>
      </c>
      <c r="K380" s="303">
        <f>JAN!J380+FEB!J380+MAR!J380+APR!J380+MEI!J380+JUN!J380+JUL!J380+AGS!J380+SEPT!J380+OKT!J380+NOV!J380+DES!J380</f>
        <v>199</v>
      </c>
      <c r="L380" s="303">
        <f>JAN!K380+FEB!K380+MAR!K380+APR!K380+MEI!K380+JUN!K380+JUL!K380+AGS!K380+SEPT!K380+OKT!K380+NOV!K380+DES!K380</f>
        <v>489</v>
      </c>
      <c r="M380" s="303">
        <f>JAN!L380+FEB!L380+MAR!L380+APR!L380+MEI!L380+JUN!L380+JUL!L380+AGS!L380+SEPT!L380+OKT!L380+NOV!L380+DES!L380</f>
        <v>40</v>
      </c>
      <c r="N380" s="303">
        <f>JAN!M380+FEB!M380+MAR!M380+APR!M380+MEI!M380+JUN!M380+JUL!M380+AGS!M380+SEPT!M380+OKT!M380+NOV!M380+DES!M380</f>
        <v>40</v>
      </c>
      <c r="O380" s="303">
        <f>JAN!N380+FEB!N380+MAR!N380+APR!N380+MEI!N380+JUN!N380+JUL!N380+AGS!N380+SEPT!N380+OKT!N380+NOV!N380+DES!N380</f>
        <v>40</v>
      </c>
      <c r="P380" s="303">
        <f>JAN!O380+FEB!O380+MAR!O380+APR!O380+MEI!O380+JUN!O380+JUL!O380+AGS!O380+SEPT!O380+OKT!O380+NOV!O380+DES!O380</f>
        <v>0</v>
      </c>
      <c r="Q380" s="303">
        <f>JAN!P380+FEB!P380+MAR!P380+APR!P380+MEI!P380+JUN!P380+JUL!P380+AGS!P380+SEPT!P380+OKT!P380+NOV!P380+DES!P380</f>
        <v>40</v>
      </c>
      <c r="R380" s="331">
        <f>JAN!Q380+FEB!Q380+MAR!Q380+APR!Q380+MEI!Q380+JUN!Q380+JUL!Q380+AGS!Q380+SEPT!Q380+OKT!Q380+NOV!Q380+DES!Q380</f>
        <v>0</v>
      </c>
      <c r="S380" s="336">
        <f t="shared" si="35"/>
        <v>1</v>
      </c>
      <c r="T380" s="336">
        <f t="shared" si="36"/>
        <v>1</v>
      </c>
      <c r="U380" s="336">
        <f t="shared" si="37"/>
        <v>1</v>
      </c>
      <c r="V380" s="336">
        <f t="shared" si="38"/>
        <v>8.1799591002044994E-2</v>
      </c>
      <c r="W380" s="336">
        <f t="shared" si="39"/>
        <v>2.0789313697564377E-3</v>
      </c>
      <c r="X380" s="343">
        <f t="shared" si="40"/>
        <v>0.17005573576739777</v>
      </c>
      <c r="Y380" s="344" t="s">
        <v>598</v>
      </c>
      <c r="Z380" s="360" t="s">
        <v>598</v>
      </c>
      <c r="AA380" s="348">
        <v>56</v>
      </c>
    </row>
    <row r="381" spans="1:27" ht="30" hidden="1" customHeight="1" x14ac:dyDescent="0.3">
      <c r="A381" s="306">
        <v>380</v>
      </c>
      <c r="B381" s="306">
        <v>7</v>
      </c>
      <c r="C381" s="307" t="s">
        <v>415</v>
      </c>
      <c r="D381" s="307" t="s">
        <v>422</v>
      </c>
      <c r="E381" s="325">
        <f>'REKAP 1 KAB'!E381</f>
        <v>269384</v>
      </c>
      <c r="F381" s="303">
        <f>JAN!E381+FEB!E381+MAR!E381+APR!E381+MEI!E381+JUN!E381+JUL!E381+AGS!E381+SEPT!E381+OKT!E381+NOV!E381+DES!E381</f>
        <v>662</v>
      </c>
      <c r="G381" s="303">
        <f>JAN!F381+FEB!F381+MAR!F381+APR!F381+MEI!F381+JUN!F381+JUL!F381+AGS!F381+SEPT!F381+OKT!F381+NOV!F381+DES!F381</f>
        <v>646</v>
      </c>
      <c r="H381" s="303">
        <f>JAN!G381+FEB!G381+MAR!G381+APR!G381+MEI!G381+JUN!G381+JUL!G381+AGS!G381+SEPT!G381+OKT!G381+NOV!G381+DES!G381</f>
        <v>57</v>
      </c>
      <c r="I381" s="303">
        <f>JAN!H381+FEB!H381+MAR!H381+APR!H381+MEI!H381+JUN!H381+JUL!H381+AGS!H381+SEPT!H381+OKT!H381+NOV!H381+DES!H381</f>
        <v>703</v>
      </c>
      <c r="J381" s="303">
        <f>JAN!I381+FEB!I381+MAR!I381+APR!I381+MEI!I381+JUN!I381+JUL!I381+AGS!I381+SEPT!I381+OKT!I381+NOV!I381+DES!I381</f>
        <v>646</v>
      </c>
      <c r="K381" s="303">
        <f>JAN!J381+FEB!J381+MAR!J381+APR!J381+MEI!J381+JUN!J381+JUL!J381+AGS!J381+SEPT!J381+OKT!J381+NOV!J381+DES!J381</f>
        <v>57</v>
      </c>
      <c r="L381" s="303">
        <f>JAN!K381+FEB!K381+MAR!K381+APR!K381+MEI!K381+JUN!K381+JUL!K381+AGS!K381+SEPT!K381+OKT!K381+NOV!K381+DES!K381</f>
        <v>713</v>
      </c>
      <c r="M381" s="303">
        <f>JAN!L381+FEB!L381+MAR!L381+APR!L381+MEI!L381+JUN!L381+JUL!L381+AGS!L381+SEPT!L381+OKT!L381+NOV!L381+DES!L381</f>
        <v>13</v>
      </c>
      <c r="N381" s="303">
        <f>JAN!M381+FEB!M381+MAR!M381+APR!M381+MEI!M381+JUN!M381+JUL!M381+AGS!M381+SEPT!M381+OKT!M381+NOV!M381+DES!M381</f>
        <v>13</v>
      </c>
      <c r="O381" s="303">
        <f>JAN!N381+FEB!N381+MAR!N381+APR!N381+MEI!N381+JUN!N381+JUL!N381+AGS!N381+SEPT!N381+OKT!N381+NOV!N381+DES!N381</f>
        <v>13</v>
      </c>
      <c r="P381" s="303">
        <f>JAN!O381+FEB!O381+MAR!O381+APR!O381+MEI!O381+JUN!O381+JUL!O381+AGS!O381+SEPT!O381+OKT!O381+NOV!O381+DES!O381</f>
        <v>0</v>
      </c>
      <c r="Q381" s="303">
        <f>JAN!P381+FEB!P381+MAR!P381+APR!P381+MEI!P381+JUN!P381+JUL!P381+AGS!P381+SEPT!P381+OKT!P381+NOV!P381+DES!P381</f>
        <v>13</v>
      </c>
      <c r="R381" s="331">
        <f>JAN!Q381+FEB!Q381+MAR!Q381+APR!Q381+MEI!Q381+JUN!Q381+JUL!Q381+AGS!Q381+SEPT!Q381+OKT!Q381+NOV!Q381+DES!Q381</f>
        <v>0</v>
      </c>
      <c r="S381" s="336">
        <f t="shared" si="35"/>
        <v>1.0619335347432024</v>
      </c>
      <c r="T381" s="336">
        <f t="shared" si="36"/>
        <v>1</v>
      </c>
      <c r="U381" s="336">
        <f t="shared" si="37"/>
        <v>1</v>
      </c>
      <c r="V381" s="336">
        <f t="shared" si="38"/>
        <v>1.82328190743338E-2</v>
      </c>
      <c r="W381" s="336">
        <f t="shared" si="39"/>
        <v>2.646779318742019E-3</v>
      </c>
      <c r="X381" s="343">
        <f t="shared" si="40"/>
        <v>4.8258248448311704E-2</v>
      </c>
      <c r="Y381" s="344" t="s">
        <v>598</v>
      </c>
      <c r="Z381" s="360" t="s">
        <v>598</v>
      </c>
      <c r="AA381" s="348">
        <v>22</v>
      </c>
    </row>
    <row r="382" spans="1:27" ht="30" hidden="1" customHeight="1" x14ac:dyDescent="0.3">
      <c r="A382" s="306">
        <v>381</v>
      </c>
      <c r="B382" s="306">
        <v>8</v>
      </c>
      <c r="C382" s="307" t="s">
        <v>415</v>
      </c>
      <c r="D382" s="307" t="s">
        <v>423</v>
      </c>
      <c r="E382" s="325">
        <f>'REKAP 1 KAB'!E382</f>
        <v>234604</v>
      </c>
      <c r="F382" s="303">
        <f>JAN!E382+FEB!E382+MAR!E382+APR!E382+MEI!E382+JUN!E382+JUL!E382+AGS!E382+SEPT!E382+OKT!E382+NOV!E382+DES!E382</f>
        <v>335</v>
      </c>
      <c r="G382" s="303">
        <f>JAN!F382+FEB!F382+MAR!F382+APR!F382+MEI!F382+JUN!F382+JUL!F382+AGS!F382+SEPT!F382+OKT!F382+NOV!F382+DES!F382</f>
        <v>302</v>
      </c>
      <c r="H382" s="303">
        <f>JAN!G382+FEB!G382+MAR!G382+APR!G382+MEI!G382+JUN!G382+JUL!G382+AGS!G382+SEPT!G382+OKT!G382+NOV!G382+DES!G382</f>
        <v>33</v>
      </c>
      <c r="I382" s="303">
        <f>JAN!H382+FEB!H382+MAR!H382+APR!H382+MEI!H382+JUN!H382+JUL!H382+AGS!H382+SEPT!H382+OKT!H382+NOV!H382+DES!H382</f>
        <v>335</v>
      </c>
      <c r="J382" s="303">
        <f>JAN!I382+FEB!I382+MAR!I382+APR!I382+MEI!I382+JUN!I382+JUL!I382+AGS!I382+SEPT!I382+OKT!I382+NOV!I382+DES!I382</f>
        <v>302</v>
      </c>
      <c r="K382" s="303">
        <f>JAN!J382+FEB!J382+MAR!J382+APR!J382+MEI!J382+JUN!J382+JUL!J382+AGS!J382+SEPT!J382+OKT!J382+NOV!J382+DES!J382</f>
        <v>33</v>
      </c>
      <c r="L382" s="303">
        <f>JAN!K382+FEB!K382+MAR!K382+APR!K382+MEI!K382+JUN!K382+JUL!K382+AGS!K382+SEPT!K382+OKT!K382+NOV!K382+DES!K382</f>
        <v>530</v>
      </c>
      <c r="M382" s="303">
        <f>JAN!L382+FEB!L382+MAR!L382+APR!L382+MEI!L382+JUN!L382+JUL!L382+AGS!L382+SEPT!L382+OKT!L382+NOV!L382+DES!L382</f>
        <v>25</v>
      </c>
      <c r="N382" s="303">
        <f>JAN!M382+FEB!M382+MAR!M382+APR!M382+MEI!M382+JUN!M382+JUL!M382+AGS!M382+SEPT!M382+OKT!M382+NOV!M382+DES!M382</f>
        <v>23</v>
      </c>
      <c r="O382" s="303">
        <f>JAN!N382+FEB!N382+MAR!N382+APR!N382+MEI!N382+JUN!N382+JUL!N382+AGS!N382+SEPT!N382+OKT!N382+NOV!N382+DES!N382</f>
        <v>17</v>
      </c>
      <c r="P382" s="303">
        <f>JAN!O382+FEB!O382+MAR!O382+APR!O382+MEI!O382+JUN!O382+JUL!O382+AGS!O382+SEPT!O382+OKT!O382+NOV!O382+DES!O382</f>
        <v>0</v>
      </c>
      <c r="Q382" s="303">
        <f>JAN!P382+FEB!P382+MAR!P382+APR!P382+MEI!P382+JUN!P382+JUL!P382+AGS!P382+SEPT!P382+OKT!P382+NOV!P382+DES!P382</f>
        <v>25</v>
      </c>
      <c r="R382" s="331">
        <f>JAN!Q382+FEB!Q382+MAR!Q382+APR!Q382+MEI!Q382+JUN!Q382+JUL!Q382+AGS!Q382+SEPT!Q382+OKT!Q382+NOV!Q382+DES!Q382</f>
        <v>0</v>
      </c>
      <c r="S382" s="336">
        <f t="shared" si="35"/>
        <v>1</v>
      </c>
      <c r="T382" s="336">
        <f t="shared" si="36"/>
        <v>0.92</v>
      </c>
      <c r="U382" s="336">
        <f t="shared" si="37"/>
        <v>0.68</v>
      </c>
      <c r="V382" s="336">
        <f t="shared" si="38"/>
        <v>4.716981132075472E-2</v>
      </c>
      <c r="W382" s="336">
        <f t="shared" si="39"/>
        <v>2.2591260166067075E-3</v>
      </c>
      <c r="X382" s="343">
        <f t="shared" si="40"/>
        <v>0.10656254795314657</v>
      </c>
      <c r="Y382" s="344" t="s">
        <v>598</v>
      </c>
      <c r="Z382" s="360" t="s">
        <v>598</v>
      </c>
      <c r="AA382" s="348">
        <v>33</v>
      </c>
    </row>
    <row r="383" spans="1:27" ht="30" hidden="1" customHeight="1" x14ac:dyDescent="0.3">
      <c r="A383" s="306">
        <v>382</v>
      </c>
      <c r="B383" s="306">
        <v>9</v>
      </c>
      <c r="C383" s="307" t="s">
        <v>415</v>
      </c>
      <c r="D383" s="307" t="s">
        <v>424</v>
      </c>
      <c r="E383" s="325">
        <f>'REKAP 1 KAB'!E383</f>
        <v>250809</v>
      </c>
      <c r="F383" s="303">
        <f>JAN!E383+FEB!E383+MAR!E383+APR!E383+MEI!E383+JUN!E383+JUL!E383+AGS!E383+SEPT!E383+OKT!E383+NOV!E383+DES!E383</f>
        <v>5546.0469999999996</v>
      </c>
      <c r="G383" s="303">
        <f>JAN!F383+FEB!F383+MAR!F383+APR!F383+MEI!F383+JUN!F383+JUL!F383+AGS!F383+SEPT!F383+OKT!F383+NOV!F383+DES!F383</f>
        <v>3298</v>
      </c>
      <c r="H383" s="303">
        <f>JAN!G383+FEB!G383+MAR!G383+APR!G383+MEI!G383+JUN!G383+JUL!G383+AGS!G383+SEPT!G383+OKT!G383+NOV!G383+DES!G383</f>
        <v>2293.002</v>
      </c>
      <c r="I383" s="303">
        <f>JAN!H383+FEB!H383+MAR!H383+APR!H383+MEI!H383+JUN!H383+JUL!H383+AGS!H383+SEPT!H383+OKT!H383+NOV!H383+DES!H383</f>
        <v>7591</v>
      </c>
      <c r="J383" s="303">
        <f>JAN!I383+FEB!I383+MAR!I383+APR!I383+MEI!I383+JUN!I383+JUL!I383+AGS!I383+SEPT!I383+OKT!I383+NOV!I383+DES!I383</f>
        <v>3298</v>
      </c>
      <c r="K383" s="303">
        <f>JAN!J383+FEB!J383+MAR!J383+APR!J383+MEI!J383+JUN!J383+JUL!J383+AGS!J383+SEPT!J383+OKT!J383+NOV!J383+DES!J383</f>
        <v>2293</v>
      </c>
      <c r="L383" s="303">
        <f>JAN!K383+FEB!K383+MAR!K383+APR!K383+MEI!K383+JUN!K383+JUL!K383+AGS!K383+SEPT!K383+OKT!K383+NOV!K383+DES!K383</f>
        <v>7616</v>
      </c>
      <c r="M383" s="303">
        <f>JAN!L383+FEB!L383+MAR!L383+APR!L383+MEI!L383+JUN!L383+JUL!L383+AGS!L383+SEPT!L383+OKT!L383+NOV!L383+DES!L383</f>
        <v>203</v>
      </c>
      <c r="N383" s="303">
        <f>JAN!M383+FEB!M383+MAR!M383+APR!M383+MEI!M383+JUN!M383+JUL!M383+AGS!M383+SEPT!M383+OKT!M383+NOV!M383+DES!M383</f>
        <v>203</v>
      </c>
      <c r="O383" s="303">
        <f>JAN!N383+FEB!N383+MAR!N383+APR!N383+MEI!N383+JUN!N383+JUL!N383+AGS!N383+SEPT!N383+OKT!N383+NOV!N383+DES!N383</f>
        <v>0</v>
      </c>
      <c r="P383" s="303">
        <v>203</v>
      </c>
      <c r="Q383" s="303">
        <f>JAN!P383+FEB!P383+MAR!P383+APR!P383+MEI!P383+JUN!P383+JUL!P383+AGS!P383+SEPT!P383+OKT!P383+NOV!P383+DES!P383</f>
        <v>203</v>
      </c>
      <c r="R383" s="331">
        <f>JAN!Q383+FEB!Q383+MAR!Q383+APR!Q383+MEI!Q383+JUN!Q383+JUL!Q383+AGS!Q383+SEPT!Q383+OKT!Q383+NOV!Q383+DES!Q383</f>
        <v>0</v>
      </c>
      <c r="S383" s="336">
        <f t="shared" si="35"/>
        <v>1.3687226235190579</v>
      </c>
      <c r="T383" s="336">
        <f t="shared" si="36"/>
        <v>1</v>
      </c>
      <c r="U383" s="336">
        <f t="shared" si="37"/>
        <v>0</v>
      </c>
      <c r="V383" s="336">
        <f t="shared" si="38"/>
        <v>2.6654411764705881E-2</v>
      </c>
      <c r="W383" s="336">
        <f t="shared" si="39"/>
        <v>3.0365736476761201E-2</v>
      </c>
      <c r="X383" s="343">
        <f t="shared" si="40"/>
        <v>0.80938084359014228</v>
      </c>
      <c r="Y383" s="344" t="str">
        <f t="shared" si="41"/>
        <v>Endemis rendah</v>
      </c>
      <c r="Z383" s="344" t="s">
        <v>601</v>
      </c>
      <c r="AA383" s="348">
        <v>299</v>
      </c>
    </row>
    <row r="384" spans="1:27" ht="30" hidden="1" customHeight="1" x14ac:dyDescent="0.3">
      <c r="A384" s="306">
        <v>383</v>
      </c>
      <c r="B384" s="306">
        <v>10</v>
      </c>
      <c r="C384" s="307" t="s">
        <v>415</v>
      </c>
      <c r="D384" s="307" t="s">
        <v>425</v>
      </c>
      <c r="E384" s="325">
        <f>'REKAP 1 KAB'!E384</f>
        <v>310016</v>
      </c>
      <c r="F384" s="303">
        <f>JAN!E384+FEB!E384+MAR!E384+APR!E384+MEI!E384+JUN!E384+JUL!E384+AGS!E384+SEPT!E384+OKT!E384+NOV!E384+DES!E384</f>
        <v>70</v>
      </c>
      <c r="G384" s="303">
        <f>JAN!F384+FEB!F384+MAR!F384+APR!F384+MEI!F384+JUN!F384+JUL!F384+AGS!F384+SEPT!F384+OKT!F384+NOV!F384+DES!F384</f>
        <v>7</v>
      </c>
      <c r="H384" s="303">
        <f>JAN!G384+FEB!G384+MAR!G384+APR!G384+MEI!G384+JUN!G384+JUL!G384+AGS!G384+SEPT!G384+OKT!G384+NOV!G384+DES!G384</f>
        <v>63</v>
      </c>
      <c r="I384" s="303">
        <f>JAN!H384+FEB!H384+MAR!H384+APR!H384+MEI!H384+JUN!H384+JUL!H384+AGS!H384+SEPT!H384+OKT!H384+NOV!H384+DES!H384</f>
        <v>70</v>
      </c>
      <c r="J384" s="303">
        <f>JAN!I384+FEB!I384+MAR!I384+APR!I384+MEI!I384+JUN!I384+JUL!I384+AGS!I384+SEPT!I384+OKT!I384+NOV!I384+DES!I384</f>
        <v>7</v>
      </c>
      <c r="K384" s="303">
        <f>JAN!J384+FEB!J384+MAR!J384+APR!J384+MEI!J384+JUN!J384+JUL!J384+AGS!J384+SEPT!J384+OKT!J384+NOV!J384+DES!J384</f>
        <v>63</v>
      </c>
      <c r="L384" s="303">
        <f>JAN!K384+FEB!K384+MAR!K384+APR!K384+MEI!K384+JUN!K384+JUL!K384+AGS!K384+SEPT!K384+OKT!K384+NOV!K384+DES!K384</f>
        <v>123</v>
      </c>
      <c r="M384" s="303">
        <f>JAN!L384+FEB!L384+MAR!L384+APR!L384+MEI!L384+JUN!L384+JUL!L384+AGS!L384+SEPT!L384+OKT!L384+NOV!L384+DES!L384</f>
        <v>17</v>
      </c>
      <c r="N384" s="303">
        <f>JAN!M384+FEB!M384+MAR!M384+APR!M384+MEI!M384+JUN!M384+JUL!M384+AGS!M384+SEPT!M384+OKT!M384+NOV!M384+DES!M384</f>
        <v>17</v>
      </c>
      <c r="O384" s="303">
        <f>JAN!N384+FEB!N384+MAR!N384+APR!N384+MEI!N384+JUN!N384+JUL!N384+AGS!N384+SEPT!N384+OKT!N384+NOV!N384+DES!N384</f>
        <v>17</v>
      </c>
      <c r="P384" s="303">
        <f>JAN!O384+FEB!O384+MAR!O384+APR!O384+MEI!O384+JUN!O384+JUL!O384+AGS!O384+SEPT!O384+OKT!O384+NOV!O384+DES!O384</f>
        <v>0</v>
      </c>
      <c r="Q384" s="303">
        <f>JAN!P384+FEB!P384+MAR!P384+APR!P384+MEI!P384+JUN!P384+JUL!P384+AGS!P384+SEPT!P384+OKT!P384+NOV!P384+DES!P384</f>
        <v>17</v>
      </c>
      <c r="R384" s="331">
        <f>JAN!Q384+FEB!Q384+MAR!Q384+APR!Q384+MEI!Q384+JUN!Q384+JUL!Q384+AGS!Q384+SEPT!Q384+OKT!Q384+NOV!Q384+DES!Q384</f>
        <v>0</v>
      </c>
      <c r="S384" s="336">
        <f t="shared" si="35"/>
        <v>1</v>
      </c>
      <c r="T384" s="336">
        <f t="shared" si="36"/>
        <v>1</v>
      </c>
      <c r="U384" s="336">
        <f t="shared" si="37"/>
        <v>1</v>
      </c>
      <c r="V384" s="336">
        <f t="shared" si="38"/>
        <v>0.13821138211382114</v>
      </c>
      <c r="W384" s="336">
        <f t="shared" si="39"/>
        <v>3.9675371593724196E-4</v>
      </c>
      <c r="X384" s="343">
        <f t="shared" si="40"/>
        <v>5.4835879438480596E-2</v>
      </c>
      <c r="Y384" s="344" t="s">
        <v>598</v>
      </c>
      <c r="Z384" s="360" t="s">
        <v>598</v>
      </c>
      <c r="AA384" s="348">
        <v>28</v>
      </c>
    </row>
    <row r="385" spans="1:27" ht="30" hidden="1" customHeight="1" x14ac:dyDescent="0.3">
      <c r="A385" s="306">
        <v>384</v>
      </c>
      <c r="B385" s="306">
        <v>11</v>
      </c>
      <c r="C385" s="307" t="s">
        <v>415</v>
      </c>
      <c r="D385" s="307" t="s">
        <v>426</v>
      </c>
      <c r="E385" s="325">
        <f>'REKAP 1 KAB'!E385</f>
        <v>336719</v>
      </c>
      <c r="F385" s="303">
        <f>JAN!E385+FEB!E385+MAR!E385+APR!E385+MEI!E385+JUN!E385+JUL!E385+AGS!E385+SEPT!E385+OKT!E385+NOV!E385+DES!E385</f>
        <v>4052</v>
      </c>
      <c r="G385" s="303">
        <f>JAN!F385+FEB!F385+MAR!F385+APR!F385+MEI!F385+JUN!F385+JUL!F385+AGS!F385+SEPT!F385+OKT!F385+NOV!F385+DES!F385</f>
        <v>2322</v>
      </c>
      <c r="H385" s="303">
        <f>JAN!G385+FEB!G385+MAR!G385+APR!G385+MEI!G385+JUN!G385+JUL!G385+AGS!G385+SEPT!G385+OKT!G385+NOV!G385+DES!G385</f>
        <v>1730</v>
      </c>
      <c r="I385" s="303">
        <f>JAN!H385+FEB!H385+MAR!H385+APR!H385+MEI!H385+JUN!H385+JUL!H385+AGS!H385+SEPT!H385+OKT!H385+NOV!H385+DES!H385</f>
        <v>4052</v>
      </c>
      <c r="J385" s="303">
        <f>JAN!I385+FEB!I385+MAR!I385+APR!I385+MEI!I385+JUN!I385+JUL!I385+AGS!I385+SEPT!I385+OKT!I385+NOV!I385+DES!I385</f>
        <v>2322</v>
      </c>
      <c r="K385" s="303">
        <f>JAN!J385+FEB!J385+MAR!J385+APR!J385+MEI!J385+JUN!J385+JUL!J385+AGS!J385+SEPT!J385+OKT!J385+NOV!J385+DES!J385</f>
        <v>1730</v>
      </c>
      <c r="L385" s="303">
        <f>JAN!K385+FEB!K385+MAR!K385+APR!K385+MEI!K385+JUN!K385+JUL!K385+AGS!K385+SEPT!K385+OKT!K385+NOV!K385+DES!K385</f>
        <v>4052</v>
      </c>
      <c r="M385" s="303">
        <f>JAN!L385+FEB!L385+MAR!L385+APR!L385+MEI!L385+JUN!L385+JUL!L385+AGS!L385+SEPT!L385+OKT!L385+NOV!L385+DES!L385</f>
        <v>64</v>
      </c>
      <c r="N385" s="303">
        <f>JAN!M385+FEB!M385+MAR!M385+APR!M385+MEI!M385+JUN!M385+JUL!M385+AGS!M385+SEPT!M385+OKT!M385+NOV!M385+DES!M385</f>
        <v>64</v>
      </c>
      <c r="O385" s="303">
        <f>JAN!N385+FEB!N385+MAR!N385+APR!N385+MEI!N385+JUN!N385+JUL!N385+AGS!N385+SEPT!N385+OKT!N385+NOV!N385+DES!N385</f>
        <v>0</v>
      </c>
      <c r="P385" s="303">
        <f>JAN!O385+FEB!O385+MAR!O385+APR!O385+MEI!O385+JUN!O385+JUL!O385+AGS!O385+SEPT!O385+OKT!O385+NOV!O385+DES!O385</f>
        <v>48</v>
      </c>
      <c r="Q385" s="303">
        <f>JAN!P385+FEB!P385+MAR!P385+APR!P385+MEI!P385+JUN!P385+JUL!P385+AGS!P385+SEPT!P385+OKT!P385+NOV!P385+DES!P385</f>
        <v>21</v>
      </c>
      <c r="R385" s="331">
        <f>JAN!Q385+FEB!Q385+MAR!Q385+APR!Q385+MEI!Q385+JUN!Q385+JUL!Q385+AGS!Q385+SEPT!Q385+OKT!Q385+NOV!Q385+DES!Q385</f>
        <v>0</v>
      </c>
      <c r="S385" s="336">
        <f t="shared" si="35"/>
        <v>1</v>
      </c>
      <c r="T385" s="336">
        <f t="shared" si="36"/>
        <v>1</v>
      </c>
      <c r="U385" s="336">
        <f t="shared" si="37"/>
        <v>0</v>
      </c>
      <c r="V385" s="336">
        <f t="shared" si="38"/>
        <v>1.5794669299111549E-2</v>
      </c>
      <c r="W385" s="336">
        <f t="shared" si="39"/>
        <v>1.2033772967964386E-2</v>
      </c>
      <c r="X385" s="343">
        <f t="shared" si="40"/>
        <v>0.19006946444958556</v>
      </c>
      <c r="Y385" s="344" t="str">
        <f t="shared" si="41"/>
        <v>Endemis rendah</v>
      </c>
      <c r="Z385" s="344" t="s">
        <v>600</v>
      </c>
      <c r="AA385" s="348">
        <v>135</v>
      </c>
    </row>
    <row r="386" spans="1:27" ht="30" hidden="1" customHeight="1" x14ac:dyDescent="0.3">
      <c r="A386" s="306">
        <v>385</v>
      </c>
      <c r="B386" s="306">
        <v>12</v>
      </c>
      <c r="C386" s="307" t="s">
        <v>415</v>
      </c>
      <c r="D386" s="307" t="s">
        <v>427</v>
      </c>
      <c r="E386" s="325">
        <f>'REKAP 1 KAB'!E386</f>
        <v>351673</v>
      </c>
      <c r="F386" s="303">
        <f>JAN!E386+FEB!E386+MAR!E386+APR!E386+MEI!E386+JUN!E386+JUL!E386+AGS!E386+SEPT!E386+OKT!E386+NOV!E386+DES!E386</f>
        <v>3206</v>
      </c>
      <c r="G386" s="303">
        <f>JAN!F386+FEB!F386+MAR!F386+APR!F386+MEI!F386+JUN!F386+JUL!F386+AGS!F386+SEPT!F386+OKT!F386+NOV!F386+DES!F386</f>
        <v>2573</v>
      </c>
      <c r="H386" s="303">
        <f>JAN!G386+FEB!G386+MAR!G386+APR!G386+MEI!G386+JUN!G386+JUL!G386+AGS!G386+SEPT!G386+OKT!G386+NOV!G386+DES!G386</f>
        <v>633</v>
      </c>
      <c r="I386" s="303">
        <f>JAN!H386+FEB!H386+MAR!H386+APR!H386+MEI!H386+JUN!H386+JUL!H386+AGS!H386+SEPT!H386+OKT!H386+NOV!H386+DES!H386</f>
        <v>3206</v>
      </c>
      <c r="J386" s="303">
        <f>JAN!I386+FEB!I386+MAR!I386+APR!I386+MEI!I386+JUN!I386+JUL!I386+AGS!I386+SEPT!I386+OKT!I386+NOV!I386+DES!I386</f>
        <v>1482</v>
      </c>
      <c r="K386" s="303">
        <f>JAN!J386+FEB!J386+MAR!J386+APR!J386+MEI!J386+JUN!J386+JUL!J386+AGS!J386+SEPT!J386+OKT!J386+NOV!J386+DES!J386</f>
        <v>585</v>
      </c>
      <c r="L386" s="303">
        <f>JAN!K386+FEB!K386+MAR!K386+APR!K386+MEI!K386+JUN!K386+JUL!K386+AGS!K386+SEPT!K386+OKT!K386+NOV!K386+DES!K386</f>
        <v>2144</v>
      </c>
      <c r="M386" s="303">
        <f>JAN!L386+FEB!L386+MAR!L386+APR!L386+MEI!L386+JUN!L386+JUL!L386+AGS!L386+SEPT!L386+OKT!L386+NOV!L386+DES!L386</f>
        <v>85</v>
      </c>
      <c r="N386" s="303">
        <f>JAN!M386+FEB!M386+MAR!M386+APR!M386+MEI!M386+JUN!M386+JUL!M386+AGS!M386+SEPT!M386+OKT!M386+NOV!M386+DES!M386</f>
        <v>71</v>
      </c>
      <c r="O386" s="303">
        <f>JAN!N386+FEB!N386+MAR!N386+APR!N386+MEI!N386+JUN!N386+JUL!N386+AGS!N386+SEPT!N386+OKT!N386+NOV!N386+DES!N386</f>
        <v>0</v>
      </c>
      <c r="P386" s="303">
        <f>JAN!O386+FEB!O386+MAR!O386+APR!O386+MEI!O386+JUN!O386+JUL!O386+AGS!O386+SEPT!O386+OKT!O386+NOV!O386+DES!O386</f>
        <v>44</v>
      </c>
      <c r="Q386" s="303">
        <f>JAN!P386+FEB!P386+MAR!P386+APR!P386+MEI!P386+JUN!P386+JUL!P386+AGS!P386+SEPT!P386+OKT!P386+NOV!P386+DES!P386</f>
        <v>52</v>
      </c>
      <c r="R386" s="331">
        <f>JAN!Q386+FEB!Q386+MAR!Q386+APR!Q386+MEI!Q386+JUN!Q386+JUL!Q386+AGS!Q386+SEPT!Q386+OKT!Q386+NOV!Q386+DES!Q386</f>
        <v>0</v>
      </c>
      <c r="S386" s="336">
        <f t="shared" si="35"/>
        <v>1</v>
      </c>
      <c r="T386" s="336">
        <f t="shared" si="36"/>
        <v>0.83529411764705885</v>
      </c>
      <c r="U386" s="336">
        <f t="shared" si="37"/>
        <v>0</v>
      </c>
      <c r="V386" s="336">
        <f t="shared" si="38"/>
        <v>3.9645522388059705E-2</v>
      </c>
      <c r="W386" s="336">
        <f t="shared" si="39"/>
        <v>6.0965726683595272E-3</v>
      </c>
      <c r="X386" s="343">
        <f t="shared" si="40"/>
        <v>0.24170180821388051</v>
      </c>
      <c r="Y386" s="344" t="str">
        <f t="shared" ref="Y386:Y434" si="42">IF(X386&lt;1,"Endemis rendah",IF(X386&lt;5,"Endemis sedang",IF(X386&lt;50,"Endemis tinggi I",IF(X386&lt;100,"Endemis tinggi II","Endemis tinggi III"))))</f>
        <v>Endemis rendah</v>
      </c>
      <c r="Z386" s="344" t="s">
        <v>600</v>
      </c>
      <c r="AA386" s="348">
        <v>139</v>
      </c>
    </row>
    <row r="387" spans="1:27" ht="30" hidden="1" customHeight="1" x14ac:dyDescent="0.3">
      <c r="A387" s="306">
        <v>386</v>
      </c>
      <c r="B387" s="306">
        <v>13</v>
      </c>
      <c r="C387" s="307" t="s">
        <v>415</v>
      </c>
      <c r="D387" s="307" t="s">
        <v>428</v>
      </c>
      <c r="E387" s="325">
        <f>'REKAP 1 KAB'!E387</f>
        <v>129505</v>
      </c>
      <c r="F387" s="303">
        <f>JAN!E387+FEB!E387+MAR!E387+APR!E387+MEI!E387+JUN!E387+JUL!E387+AGS!E387+SEPT!E387+OKT!E387+NOV!E387+DES!E387</f>
        <v>490</v>
      </c>
      <c r="G387" s="303">
        <f>JAN!F387+FEB!F387+MAR!F387+APR!F387+MEI!F387+JUN!F387+JUL!F387+AGS!F387+SEPT!F387+OKT!F387+NOV!F387+DES!F387</f>
        <v>109</v>
      </c>
      <c r="H387" s="303">
        <f>JAN!G387+FEB!G387+MAR!G387+APR!G387+MEI!G387+JUN!G387+JUL!G387+AGS!G387+SEPT!G387+OKT!G387+NOV!G387+DES!G387</f>
        <v>893</v>
      </c>
      <c r="I387" s="303">
        <f>JAN!H387+FEB!H387+MAR!H387+APR!H387+MEI!H387+JUN!H387+JUL!H387+AGS!H387+SEPT!H387+OKT!H387+NOV!H387+DES!H387</f>
        <v>1003</v>
      </c>
      <c r="J387" s="303">
        <f>JAN!I387+FEB!I387+MAR!I387+APR!I387+MEI!I387+JUN!I387+JUL!I387+AGS!I387+SEPT!I387+OKT!I387+NOV!I387+DES!I387</f>
        <v>111</v>
      </c>
      <c r="K387" s="303">
        <f>JAN!J387+FEB!J387+MAR!J387+APR!J387+MEI!J387+JUN!J387+JUL!J387+AGS!J387+SEPT!J387+OKT!J387+NOV!J387+DES!J387</f>
        <v>893</v>
      </c>
      <c r="L387" s="303">
        <f>JAN!K387+FEB!K387+MAR!K387+APR!K387+MEI!K387+JUN!K387+JUL!K387+AGS!K387+SEPT!K387+OKT!K387+NOV!K387+DES!K387</f>
        <v>1312</v>
      </c>
      <c r="M387" s="303">
        <f>JAN!L387+FEB!L387+MAR!L387+APR!L387+MEI!L387+JUN!L387+JUL!L387+AGS!L387+SEPT!L387+OKT!L387+NOV!L387+DES!L387</f>
        <v>105</v>
      </c>
      <c r="N387" s="303">
        <f>JAN!M387+FEB!M387+MAR!M387+APR!M387+MEI!M387+JUN!M387+JUL!M387+AGS!M387+SEPT!M387+OKT!M387+NOV!M387+DES!M387</f>
        <v>104</v>
      </c>
      <c r="O387" s="303">
        <f>JAN!N387+FEB!N387+MAR!N387+APR!N387+MEI!N387+JUN!N387+JUL!N387+AGS!N387+SEPT!N387+OKT!N387+NOV!N387+DES!N387</f>
        <v>102</v>
      </c>
      <c r="P387" s="303">
        <f>JAN!O387+FEB!O387+MAR!O387+APR!O387+MEI!O387+JUN!O387+JUL!O387+AGS!O387+SEPT!O387+OKT!O387+NOV!O387+DES!O387</f>
        <v>1</v>
      </c>
      <c r="Q387" s="303">
        <f>JAN!P387+FEB!P387+MAR!P387+APR!P387+MEI!P387+JUN!P387+JUL!P387+AGS!P387+SEPT!P387+OKT!P387+NOV!P387+DES!P387</f>
        <v>104</v>
      </c>
      <c r="R387" s="331">
        <f>JAN!Q387+FEB!Q387+MAR!Q387+APR!Q387+MEI!Q387+JUN!Q387+JUL!Q387+AGS!Q387+SEPT!Q387+OKT!Q387+NOV!Q387+DES!Q387</f>
        <v>0</v>
      </c>
      <c r="S387" s="336">
        <f t="shared" ref="S387:S449" si="43">I387/F387</f>
        <v>2.046938775510204</v>
      </c>
      <c r="T387" s="336">
        <f t="shared" ref="T387:T449" si="44">N387/M387</f>
        <v>0.99047619047619051</v>
      </c>
      <c r="U387" s="336">
        <f t="shared" ref="U387:U449" si="45">O387/M387</f>
        <v>0.97142857142857142</v>
      </c>
      <c r="V387" s="336">
        <f t="shared" ref="V387:V449" si="46">M387/L387</f>
        <v>8.003048780487805E-2</v>
      </c>
      <c r="W387" s="336">
        <f t="shared" ref="W387:W449" si="47">L387/E387</f>
        <v>1.0130882977491217E-2</v>
      </c>
      <c r="X387" s="343">
        <f t="shared" ref="X387:X449" si="48">M387/E387*1000</f>
        <v>0.81077950658275733</v>
      </c>
      <c r="Y387" s="344" t="str">
        <f t="shared" si="42"/>
        <v>Endemis rendah</v>
      </c>
      <c r="Z387" s="344" t="s">
        <v>600</v>
      </c>
      <c r="AA387" s="348">
        <v>101</v>
      </c>
    </row>
    <row r="388" spans="1:27" ht="30" hidden="1" customHeight="1" x14ac:dyDescent="0.3">
      <c r="A388" s="309">
        <v>387</v>
      </c>
      <c r="B388" s="313">
        <v>1</v>
      </c>
      <c r="C388" s="314" t="s">
        <v>429</v>
      </c>
      <c r="D388" s="314" t="s">
        <v>430</v>
      </c>
      <c r="E388" s="325">
        <f>'REKAP 1 KAB'!E388</f>
        <v>924686</v>
      </c>
      <c r="F388" s="311">
        <f>JAN!E388+FEB!E388+MAR!E388+APR!E388+MEI!E388+JUN!E388+JUL!E388+AGS!E388+SEPT!E388+OKT!E388+NOV!E388+DES!E388</f>
        <v>1</v>
      </c>
      <c r="G388" s="311">
        <f>JAN!F388+FEB!F388+MAR!F388+APR!F388+MEI!F388+JUN!F388+JUL!F388+AGS!F388+SEPT!F388+OKT!F388+NOV!F388+DES!F388</f>
        <v>7</v>
      </c>
      <c r="H388" s="311">
        <f>JAN!G388+FEB!G388+MAR!G388+APR!G388+MEI!G388+JUN!G388+JUL!G388+AGS!G388+SEPT!G388+OKT!G388+NOV!G388+DES!G388</f>
        <v>0</v>
      </c>
      <c r="I388" s="311">
        <f>JAN!H388+FEB!H388+MAR!H388+APR!H388+MEI!H388+JUN!H388+JUL!H388+AGS!H388+SEPT!H388+OKT!H388+NOV!H388+DES!H388</f>
        <v>7</v>
      </c>
      <c r="J388" s="311">
        <f>JAN!I388+FEB!I388+MAR!I388+APR!I388+MEI!I388+JUN!I388+JUL!I388+AGS!I388+SEPT!I388+OKT!I388+NOV!I388+DES!I388</f>
        <v>7</v>
      </c>
      <c r="K388" s="311">
        <f>JAN!J388+FEB!J388+MAR!J388+APR!J388+MEI!J388+JUN!J388+JUL!J388+AGS!J388+SEPT!J388+OKT!J388+NOV!J388+DES!J388</f>
        <v>0</v>
      </c>
      <c r="L388" s="311">
        <f>JAN!K388+FEB!K388+MAR!K388+APR!K388+MEI!K388+JUN!K388+JUL!K388+AGS!K388+SEPT!K388+OKT!K388+NOV!K388+DES!K388</f>
        <v>7</v>
      </c>
      <c r="M388" s="311">
        <f>JAN!L388+FEB!L388+MAR!L388+APR!L388+MEI!L388+JUN!L388+JUL!L388+AGS!L388+SEPT!L388+OKT!L388+NOV!L388+DES!L388</f>
        <v>7</v>
      </c>
      <c r="N388" s="311">
        <f>JAN!M388+FEB!M388+MAR!M388+APR!M388+MEI!M388+JUN!M388+JUL!M388+AGS!M388+SEPT!M388+OKT!M388+NOV!M388+DES!M388</f>
        <v>7</v>
      </c>
      <c r="O388" s="311">
        <f>JAN!N388+FEB!N388+MAR!N388+APR!N388+MEI!N388+JUN!N388+JUL!N388+AGS!N388+SEPT!N388+OKT!N388+NOV!N388+DES!N388</f>
        <v>6</v>
      </c>
      <c r="P388" s="311">
        <f>JAN!O388+FEB!O388+MAR!O388+APR!O388+MEI!O388+JUN!O388+JUL!O388+AGS!O388+SEPT!O388+OKT!O388+NOV!O388+DES!O388</f>
        <v>0</v>
      </c>
      <c r="Q388" s="311">
        <f>JAN!P388+FEB!P388+MAR!P388+APR!P388+MEI!P388+JUN!P388+JUL!P388+AGS!P388+SEPT!P388+OKT!P388+NOV!P388+DES!P388</f>
        <v>0</v>
      </c>
      <c r="R388" s="332">
        <f>JAN!Q388+FEB!Q388+MAR!Q388+APR!Q388+MEI!Q388+JUN!Q388+JUL!Q388+AGS!Q388+SEPT!Q388+OKT!Q388+NOV!Q388+DES!Q388</f>
        <v>0</v>
      </c>
      <c r="S388" s="336">
        <f t="shared" si="43"/>
        <v>7</v>
      </c>
      <c r="T388" s="336">
        <f t="shared" si="44"/>
        <v>1</v>
      </c>
      <c r="U388" s="336">
        <f t="shared" si="45"/>
        <v>0.8571428571428571</v>
      </c>
      <c r="V388" s="336">
        <f t="shared" si="46"/>
        <v>1</v>
      </c>
      <c r="W388" s="336">
        <f t="shared" si="47"/>
        <v>7.5701373222910264E-6</v>
      </c>
      <c r="X388" s="343">
        <f t="shared" si="48"/>
        <v>7.5701373222910266E-3</v>
      </c>
      <c r="Y388" s="344" t="s">
        <v>598</v>
      </c>
      <c r="Z388" s="360" t="s">
        <v>598</v>
      </c>
      <c r="AA388" s="348"/>
    </row>
    <row r="389" spans="1:27" ht="30" hidden="1" customHeight="1" x14ac:dyDescent="0.3">
      <c r="A389" s="309">
        <v>388</v>
      </c>
      <c r="B389" s="313">
        <v>2</v>
      </c>
      <c r="C389" s="314" t="s">
        <v>429</v>
      </c>
      <c r="D389" s="314" t="s">
        <v>431</v>
      </c>
      <c r="E389" s="325">
        <f>'REKAP 1 KAB'!E389</f>
        <v>1797292</v>
      </c>
      <c r="F389" s="311">
        <f>JAN!E389+FEB!E389+MAR!E389+APR!E389+MEI!E389+JUN!E389+JUL!E389+AGS!E389+SEPT!E389+OKT!E389+NOV!E389+DES!E389</f>
        <v>0</v>
      </c>
      <c r="G389" s="311">
        <f>JAN!F389+FEB!F389+MAR!F389+APR!F389+MEI!F389+JUN!F389+JUL!F389+AGS!F389+SEPT!F389+OKT!F389+NOV!F389+DES!F389</f>
        <v>8</v>
      </c>
      <c r="H389" s="311">
        <f>JAN!G389+FEB!G389+MAR!G389+APR!G389+MEI!G389+JUN!G389+JUL!G389+AGS!G389+SEPT!G389+OKT!G389+NOV!G389+DES!G389</f>
        <v>0</v>
      </c>
      <c r="I389" s="311">
        <f>JAN!H389+FEB!H389+MAR!H389+APR!H389+MEI!H389+JUN!H389+JUL!H389+AGS!H389+SEPT!H389+OKT!H389+NOV!H389+DES!H389</f>
        <v>8</v>
      </c>
      <c r="J389" s="311">
        <f>JAN!I389+FEB!I389+MAR!I389+APR!I389+MEI!I389+JUN!I389+JUL!I389+AGS!I389+SEPT!I389+OKT!I389+NOV!I389+DES!I389</f>
        <v>8</v>
      </c>
      <c r="K389" s="311">
        <f>JAN!J389+FEB!J389+MAR!J389+APR!J389+MEI!J389+JUN!J389+JUL!J389+AGS!J389+SEPT!J389+OKT!J389+NOV!J389+DES!J389</f>
        <v>0</v>
      </c>
      <c r="L389" s="311">
        <f>JAN!K389+FEB!K389+MAR!K389+APR!K389+MEI!K389+JUN!K389+JUL!K389+AGS!K389+SEPT!K389+OKT!K389+NOV!K389+DES!K389</f>
        <v>8</v>
      </c>
      <c r="M389" s="311">
        <f>JAN!L389+FEB!L389+MAR!L389+APR!L389+MEI!L389+JUN!L389+JUL!L389+AGS!L389+SEPT!L389+OKT!L389+NOV!L389+DES!L389</f>
        <v>8</v>
      </c>
      <c r="N389" s="311">
        <f>JAN!M389+FEB!M389+MAR!M389+APR!M389+MEI!M389+JUN!M389+JUL!M389+AGS!M389+SEPT!M389+OKT!M389+NOV!M389+DES!M389</f>
        <v>8</v>
      </c>
      <c r="O389" s="311">
        <f>JAN!N389+FEB!N389+MAR!N389+APR!N389+MEI!N389+JUN!N389+JUL!N389+AGS!N389+SEPT!N389+OKT!N389+NOV!N389+DES!N389</f>
        <v>8</v>
      </c>
      <c r="P389" s="311">
        <f>JAN!O389+FEB!O389+MAR!O389+APR!O389+MEI!O389+JUN!O389+JUL!O389+AGS!O389+SEPT!O389+OKT!O389+NOV!O389+DES!O389</f>
        <v>0</v>
      </c>
      <c r="Q389" s="311">
        <f>JAN!P389+FEB!P389+MAR!P389+APR!P389+MEI!P389+JUN!P389+JUL!P389+AGS!P389+SEPT!P389+OKT!P389+NOV!P389+DES!P389</f>
        <v>0</v>
      </c>
      <c r="R389" s="332">
        <f>JAN!Q389+FEB!Q389+MAR!Q389+APR!Q389+MEI!Q389+JUN!Q389+JUL!Q389+AGS!Q389+SEPT!Q389+OKT!Q389+NOV!Q389+DES!Q389</f>
        <v>0</v>
      </c>
      <c r="S389" s="336" t="e">
        <f t="shared" si="43"/>
        <v>#DIV/0!</v>
      </c>
      <c r="T389" s="336">
        <f t="shared" si="44"/>
        <v>1</v>
      </c>
      <c r="U389" s="336">
        <f t="shared" si="45"/>
        <v>1</v>
      </c>
      <c r="V389" s="336">
        <f t="shared" si="46"/>
        <v>1</v>
      </c>
      <c r="W389" s="336">
        <f t="shared" si="47"/>
        <v>4.4511409387011126E-6</v>
      </c>
      <c r="X389" s="343">
        <f t="shared" si="48"/>
        <v>4.4511409387011126E-3</v>
      </c>
      <c r="Y389" s="344" t="s">
        <v>598</v>
      </c>
      <c r="Z389" s="360" t="s">
        <v>598</v>
      </c>
      <c r="AA389" s="348"/>
    </row>
    <row r="390" spans="1:27" ht="30" hidden="1" customHeight="1" x14ac:dyDescent="0.3">
      <c r="A390" s="309">
        <v>389</v>
      </c>
      <c r="B390" s="313">
        <v>3</v>
      </c>
      <c r="C390" s="314" t="s">
        <v>429</v>
      </c>
      <c r="D390" s="314" t="s">
        <v>432</v>
      </c>
      <c r="E390" s="325">
        <f>'REKAP 1 KAB'!E390</f>
        <v>2559362</v>
      </c>
      <c r="F390" s="311">
        <f>JAN!E390+FEB!E390+MAR!E390+APR!E390+MEI!E390+JUN!E390+JUL!E390+AGS!E390+SEPT!E390+OKT!E390+NOV!E390+DES!E390</f>
        <v>1</v>
      </c>
      <c r="G390" s="311">
        <f>JAN!F390+FEB!F390+MAR!F390+APR!F390+MEI!F390+JUN!F390+JUL!F390+AGS!F390+SEPT!F390+OKT!F390+NOV!F390+DES!F390</f>
        <v>10</v>
      </c>
      <c r="H390" s="311">
        <f>JAN!G390+FEB!G390+MAR!G390+APR!G390+MEI!G390+JUN!G390+JUL!G390+AGS!G390+SEPT!G390+OKT!G390+NOV!G390+DES!G390</f>
        <v>0</v>
      </c>
      <c r="I390" s="311">
        <f>JAN!H390+FEB!H390+MAR!H390+APR!H390+MEI!H390+JUN!H390+JUL!H390+AGS!H390+SEPT!H390+OKT!H390+NOV!H390+DES!H390</f>
        <v>10</v>
      </c>
      <c r="J390" s="311">
        <f>JAN!I390+FEB!I390+MAR!I390+APR!I390+MEI!I390+JUN!I390+JUL!I390+AGS!I390+SEPT!I390+OKT!I390+NOV!I390+DES!I390</f>
        <v>10</v>
      </c>
      <c r="K390" s="311">
        <f>JAN!J390+FEB!J390+MAR!J390+APR!J390+MEI!J390+JUN!J390+JUL!J390+AGS!J390+SEPT!J390+OKT!J390+NOV!J390+DES!J390</f>
        <v>0</v>
      </c>
      <c r="L390" s="311">
        <f>JAN!K390+FEB!K390+MAR!K390+APR!K390+MEI!K390+JUN!K390+JUL!K390+AGS!K390+SEPT!K390+OKT!K390+NOV!K390+DES!K390</f>
        <v>10</v>
      </c>
      <c r="M390" s="311">
        <f>JAN!L390+FEB!L390+MAR!L390+APR!L390+MEI!L390+JUN!L390+JUL!L390+AGS!L390+SEPT!L390+OKT!L390+NOV!L390+DES!L390</f>
        <v>10</v>
      </c>
      <c r="N390" s="311">
        <f>JAN!M390+FEB!M390+MAR!M390+APR!M390+MEI!M390+JUN!M390+JUL!M390+AGS!M390+SEPT!M390+OKT!M390+NOV!M390+DES!M390</f>
        <v>10</v>
      </c>
      <c r="O390" s="311">
        <f>JAN!N390+FEB!N390+MAR!N390+APR!N390+MEI!N390+JUN!N390+JUL!N390+AGS!N390+SEPT!N390+OKT!N390+NOV!N390+DES!N390</f>
        <v>9</v>
      </c>
      <c r="P390" s="311">
        <f>JAN!O390+FEB!O390+MAR!O390+APR!O390+MEI!O390+JUN!O390+JUL!O390+AGS!O390+SEPT!O390+OKT!O390+NOV!O390+DES!O390</f>
        <v>0</v>
      </c>
      <c r="Q390" s="311">
        <f>JAN!P390+FEB!P390+MAR!P390+APR!P390+MEI!P390+JUN!P390+JUL!P390+AGS!P390+SEPT!P390+OKT!P390+NOV!P390+DES!P390</f>
        <v>0</v>
      </c>
      <c r="R390" s="332">
        <f>JAN!Q390+FEB!Q390+MAR!Q390+APR!Q390+MEI!Q390+JUN!Q390+JUL!Q390+AGS!Q390+SEPT!Q390+OKT!Q390+NOV!Q390+DES!Q390</f>
        <v>0</v>
      </c>
      <c r="S390" s="336">
        <f t="shared" si="43"/>
        <v>10</v>
      </c>
      <c r="T390" s="336">
        <f t="shared" si="44"/>
        <v>1</v>
      </c>
      <c r="U390" s="336">
        <f t="shared" si="45"/>
        <v>0.9</v>
      </c>
      <c r="V390" s="336">
        <f t="shared" si="46"/>
        <v>1</v>
      </c>
      <c r="W390" s="336">
        <f t="shared" si="47"/>
        <v>3.9072237534197977E-6</v>
      </c>
      <c r="X390" s="343">
        <f t="shared" si="48"/>
        <v>3.9072237534197975E-3</v>
      </c>
      <c r="Y390" s="344" t="s">
        <v>598</v>
      </c>
      <c r="Z390" s="360" t="s">
        <v>598</v>
      </c>
      <c r="AA390" s="348"/>
    </row>
    <row r="391" spans="1:27" ht="30" hidden="1" customHeight="1" x14ac:dyDescent="0.3">
      <c r="A391" s="309">
        <v>390</v>
      </c>
      <c r="B391" s="313">
        <v>4</v>
      </c>
      <c r="C391" s="314" t="s">
        <v>429</v>
      </c>
      <c r="D391" s="314" t="s">
        <v>433</v>
      </c>
      <c r="E391" s="325">
        <f>'REKAP 1 KAB'!E391</f>
        <v>2246137</v>
      </c>
      <c r="F391" s="311">
        <f>JAN!E391+FEB!E391+MAR!E391+APR!E391+MEI!E391+JUN!E391+JUL!E391+AGS!E391+SEPT!E391+OKT!E391+NOV!E391+DES!E391</f>
        <v>1</v>
      </c>
      <c r="G391" s="311">
        <f>JAN!F391+FEB!F391+MAR!F391+APR!F391+MEI!F391+JUN!F391+JUL!F391+AGS!F391+SEPT!F391+OKT!F391+NOV!F391+DES!F391</f>
        <v>10</v>
      </c>
      <c r="H391" s="311">
        <f>JAN!G391+FEB!G391+MAR!G391+APR!G391+MEI!G391+JUN!G391+JUL!G391+AGS!G391+SEPT!G391+OKT!G391+NOV!G391+DES!G391</f>
        <v>0</v>
      </c>
      <c r="I391" s="311">
        <f>JAN!H391+FEB!H391+MAR!H391+APR!H391+MEI!H391+JUN!H391+JUL!H391+AGS!H391+SEPT!H391+OKT!H391+NOV!H391+DES!H391</f>
        <v>10</v>
      </c>
      <c r="J391" s="311">
        <f>JAN!I391+FEB!I391+MAR!I391+APR!I391+MEI!I391+JUN!I391+JUL!I391+AGS!I391+SEPT!I391+OKT!I391+NOV!I391+DES!I391</f>
        <v>10</v>
      </c>
      <c r="K391" s="311">
        <f>JAN!J391+FEB!J391+MAR!J391+APR!J391+MEI!J391+JUN!J391+JUL!J391+AGS!J391+SEPT!J391+OKT!J391+NOV!J391+DES!J391</f>
        <v>0</v>
      </c>
      <c r="L391" s="311">
        <f>JAN!K391+FEB!K391+MAR!K391+APR!K391+MEI!K391+JUN!K391+JUL!K391+AGS!K391+SEPT!K391+OKT!K391+NOV!K391+DES!K391</f>
        <v>10</v>
      </c>
      <c r="M391" s="311">
        <f>JAN!L391+FEB!L391+MAR!L391+APR!L391+MEI!L391+JUN!L391+JUL!L391+AGS!L391+SEPT!L391+OKT!L391+NOV!L391+DES!L391</f>
        <v>10</v>
      </c>
      <c r="N391" s="311">
        <f>JAN!M391+FEB!M391+MAR!M391+APR!M391+MEI!M391+JUN!M391+JUL!M391+AGS!M391+SEPT!M391+OKT!M391+NOV!M391+DES!M391</f>
        <v>10</v>
      </c>
      <c r="O391" s="311">
        <f>JAN!N391+FEB!N391+MAR!N391+APR!N391+MEI!N391+JUN!N391+JUL!N391+AGS!N391+SEPT!N391+OKT!N391+NOV!N391+DES!N391</f>
        <v>9</v>
      </c>
      <c r="P391" s="311">
        <f>JAN!O391+FEB!O391+MAR!O391+APR!O391+MEI!O391+JUN!O391+JUL!O391+AGS!O391+SEPT!O391+OKT!O391+NOV!O391+DES!O391</f>
        <v>0</v>
      </c>
      <c r="Q391" s="311">
        <f>JAN!P391+FEB!P391+MAR!P391+APR!P391+MEI!P391+JUN!P391+JUL!P391+AGS!P391+SEPT!P391+OKT!P391+NOV!P391+DES!P391</f>
        <v>0</v>
      </c>
      <c r="R391" s="332">
        <f>JAN!Q391+FEB!Q391+MAR!Q391+APR!Q391+MEI!Q391+JUN!Q391+JUL!Q391+AGS!Q391+SEPT!Q391+OKT!Q391+NOV!Q391+DES!Q391</f>
        <v>0</v>
      </c>
      <c r="S391" s="336">
        <f t="shared" si="43"/>
        <v>10</v>
      </c>
      <c r="T391" s="336">
        <f t="shared" si="44"/>
        <v>1</v>
      </c>
      <c r="U391" s="336">
        <f t="shared" si="45"/>
        <v>0.9</v>
      </c>
      <c r="V391" s="336">
        <f t="shared" si="46"/>
        <v>1</v>
      </c>
      <c r="W391" s="336">
        <f t="shared" si="47"/>
        <v>4.4520881851819367E-6</v>
      </c>
      <c r="X391" s="343">
        <f t="shared" si="48"/>
        <v>4.4520881851819365E-3</v>
      </c>
      <c r="Y391" s="344" t="s">
        <v>598</v>
      </c>
      <c r="Z391" s="360" t="s">
        <v>598</v>
      </c>
      <c r="AA391" s="348"/>
    </row>
    <row r="392" spans="1:27" ht="30" hidden="1" customHeight="1" x14ac:dyDescent="0.3">
      <c r="A392" s="309">
        <v>391</v>
      </c>
      <c r="B392" s="313">
        <v>5</v>
      </c>
      <c r="C392" s="314" t="s">
        <v>429</v>
      </c>
      <c r="D392" s="314" t="s">
        <v>434</v>
      </c>
      <c r="E392" s="325">
        <f>'REKAP 1 KAB'!E392</f>
        <v>2916018</v>
      </c>
      <c r="F392" s="311">
        <f>JAN!E392+FEB!E392+MAR!E392+APR!E392+MEI!E392+JUN!E392+JUL!E392+AGS!E392+SEPT!E392+OKT!E392+NOV!E392+DES!E392</f>
        <v>1</v>
      </c>
      <c r="G392" s="311">
        <f>JAN!F392+FEB!F392+MAR!F392+APR!F392+MEI!F392+JUN!F392+JUL!F392+AGS!F392+SEPT!F392+OKT!F392+NOV!F392+DES!F392</f>
        <v>28</v>
      </c>
      <c r="H392" s="311">
        <f>JAN!G392+FEB!G392+MAR!G392+APR!G392+MEI!G392+JUN!G392+JUL!G392+AGS!G392+SEPT!G392+OKT!G392+NOV!G392+DES!G392</f>
        <v>0</v>
      </c>
      <c r="I392" s="311">
        <f>JAN!H392+FEB!H392+MAR!H392+APR!H392+MEI!H392+JUN!H392+JUL!H392+AGS!H392+SEPT!H392+OKT!H392+NOV!H392+DES!H392</f>
        <v>28</v>
      </c>
      <c r="J392" s="311">
        <f>JAN!I392+FEB!I392+MAR!I392+APR!I392+MEI!I392+JUN!I392+JUL!I392+AGS!I392+SEPT!I392+OKT!I392+NOV!I392+DES!I392</f>
        <v>28</v>
      </c>
      <c r="K392" s="311">
        <f>JAN!J392+FEB!J392+MAR!J392+APR!J392+MEI!J392+JUN!J392+JUL!J392+AGS!J392+SEPT!J392+OKT!J392+NOV!J392+DES!J392</f>
        <v>0</v>
      </c>
      <c r="L392" s="311">
        <f>JAN!K392+FEB!K392+MAR!K392+APR!K392+MEI!K392+JUN!K392+JUL!K392+AGS!K392+SEPT!K392+OKT!K392+NOV!K392+DES!K392</f>
        <v>28</v>
      </c>
      <c r="M392" s="311">
        <f>JAN!L392+FEB!L392+MAR!L392+APR!L392+MEI!L392+JUN!L392+JUL!L392+AGS!L392+SEPT!L392+OKT!L392+NOV!L392+DES!L392</f>
        <v>28</v>
      </c>
      <c r="N392" s="311">
        <f>JAN!M392+FEB!M392+MAR!M392+APR!M392+MEI!M392+JUN!M392+JUL!M392+AGS!M392+SEPT!M392+OKT!M392+NOV!M392+DES!M392</f>
        <v>28</v>
      </c>
      <c r="O392" s="311">
        <f>JAN!N392+FEB!N392+MAR!N392+APR!N392+MEI!N392+JUN!N392+JUL!N392+AGS!N392+SEPT!N392+OKT!N392+NOV!N392+DES!N392</f>
        <v>27</v>
      </c>
      <c r="P392" s="311">
        <f>JAN!O392+FEB!O392+MAR!O392+APR!O392+MEI!O392+JUN!O392+JUL!O392+AGS!O392+SEPT!O392+OKT!O392+NOV!O392+DES!O392</f>
        <v>0</v>
      </c>
      <c r="Q392" s="311">
        <f>JAN!P392+FEB!P392+MAR!P392+APR!P392+MEI!P392+JUN!P392+JUL!P392+AGS!P392+SEPT!P392+OKT!P392+NOV!P392+DES!P392</f>
        <v>0</v>
      </c>
      <c r="R392" s="332">
        <f>JAN!Q392+FEB!Q392+MAR!Q392+APR!Q392+MEI!Q392+JUN!Q392+JUL!Q392+AGS!Q392+SEPT!Q392+OKT!Q392+NOV!Q392+DES!Q392</f>
        <v>0</v>
      </c>
      <c r="S392" s="336">
        <f t="shared" si="43"/>
        <v>28</v>
      </c>
      <c r="T392" s="336">
        <f t="shared" si="44"/>
        <v>1</v>
      </c>
      <c r="U392" s="336">
        <f t="shared" si="45"/>
        <v>0.9642857142857143</v>
      </c>
      <c r="V392" s="336">
        <f t="shared" si="46"/>
        <v>1</v>
      </c>
      <c r="W392" s="336">
        <f t="shared" si="47"/>
        <v>9.6021355149385216E-6</v>
      </c>
      <c r="X392" s="343">
        <f t="shared" si="48"/>
        <v>9.6021355149385219E-3</v>
      </c>
      <c r="Y392" s="344" t="s">
        <v>598</v>
      </c>
      <c r="Z392" s="360" t="s">
        <v>598</v>
      </c>
      <c r="AA392" s="348"/>
    </row>
    <row r="393" spans="1:27" ht="30" hidden="1" customHeight="1" x14ac:dyDescent="0.3">
      <c r="A393" s="309">
        <v>392</v>
      </c>
      <c r="B393" s="313">
        <v>6</v>
      </c>
      <c r="C393" s="314" t="s">
        <v>429</v>
      </c>
      <c r="D393" s="314" t="s">
        <v>435</v>
      </c>
      <c r="E393" s="325">
        <f>'REKAP 1 KAB'!E393</f>
        <v>24134</v>
      </c>
      <c r="F393" s="311">
        <f>JAN!E393+FEB!E393+MAR!E393+APR!E393+MEI!E393+JUN!E393+JUL!E393+AGS!E393+SEPT!E393+OKT!E393+NOV!E393+DES!E393</f>
        <v>0</v>
      </c>
      <c r="G393" s="311">
        <f>JAN!F393+FEB!F393+MAR!F393+APR!F393+MEI!F393+JUN!F393+JUL!F393+AGS!F393+SEPT!F393+OKT!F393+NOV!F393+DES!F393</f>
        <v>0</v>
      </c>
      <c r="H393" s="311">
        <f>JAN!G393+FEB!G393+MAR!G393+APR!G393+MEI!G393+JUN!G393+JUL!G393+AGS!G393+SEPT!G393+OKT!G393+NOV!G393+DES!G393</f>
        <v>0</v>
      </c>
      <c r="I393" s="311">
        <f>JAN!H393+FEB!H393+MAR!H393+APR!H393+MEI!H393+JUN!H393+JUL!H393+AGS!H393+SEPT!H393+OKT!H393+NOV!H393+DES!H393</f>
        <v>0</v>
      </c>
      <c r="J393" s="311">
        <f>JAN!I393+FEB!I393+MAR!I393+APR!I393+MEI!I393+JUN!I393+JUL!I393+AGS!I393+SEPT!I393+OKT!I393+NOV!I393+DES!I393</f>
        <v>0</v>
      </c>
      <c r="K393" s="311">
        <f>JAN!J393+FEB!J393+MAR!J393+APR!J393+MEI!J393+JUN!J393+JUL!J393+AGS!J393+SEPT!J393+OKT!J393+NOV!J393+DES!J393</f>
        <v>0</v>
      </c>
      <c r="L393" s="311">
        <f>JAN!K393+FEB!K393+MAR!K393+APR!K393+MEI!K393+JUN!K393+JUL!K393+AGS!K393+SEPT!K393+OKT!K393+NOV!K393+DES!K393</f>
        <v>0</v>
      </c>
      <c r="M393" s="311">
        <f>JAN!L393+FEB!L393+MAR!L393+APR!L393+MEI!L393+JUN!L393+JUL!L393+AGS!L393+SEPT!L393+OKT!L393+NOV!L393+DES!L393</f>
        <v>0</v>
      </c>
      <c r="N393" s="311">
        <f>JAN!M393+FEB!M393+MAR!M393+APR!M393+MEI!M393+JUN!M393+JUL!M393+AGS!M393+SEPT!M393+OKT!M393+NOV!M393+DES!M393</f>
        <v>0</v>
      </c>
      <c r="O393" s="311">
        <f>JAN!N393+FEB!N393+MAR!N393+APR!N393+MEI!N393+JUN!N393+JUL!N393+AGS!N393+SEPT!N393+OKT!N393+NOV!N393+DES!N393</f>
        <v>3</v>
      </c>
      <c r="P393" s="311">
        <f>JAN!O393+FEB!O393+MAR!O393+APR!O393+MEI!O393+JUN!O393+JUL!O393+AGS!O393+SEPT!O393+OKT!O393+NOV!O393+DES!O393</f>
        <v>0</v>
      </c>
      <c r="Q393" s="311">
        <f>JAN!P393+FEB!P393+MAR!P393+APR!P393+MEI!P393+JUN!P393+JUL!P393+AGS!P393+SEPT!P393+OKT!P393+NOV!P393+DES!P393</f>
        <v>0</v>
      </c>
      <c r="R393" s="332">
        <f>JAN!Q393+FEB!Q393+MAR!Q393+APR!Q393+MEI!Q393+JUN!Q393+JUL!Q393+AGS!Q393+SEPT!Q393+OKT!Q393+NOV!Q393+DES!Q393</f>
        <v>0</v>
      </c>
      <c r="S393" s="336" t="e">
        <f t="shared" si="43"/>
        <v>#DIV/0!</v>
      </c>
      <c r="T393" s="336" t="e">
        <f t="shared" si="44"/>
        <v>#DIV/0!</v>
      </c>
      <c r="U393" s="336" t="e">
        <f t="shared" si="45"/>
        <v>#DIV/0!</v>
      </c>
      <c r="V393" s="336" t="e">
        <f t="shared" si="46"/>
        <v>#DIV/0!</v>
      </c>
      <c r="W393" s="336">
        <f t="shared" si="47"/>
        <v>0</v>
      </c>
      <c r="X393" s="343">
        <f t="shared" si="48"/>
        <v>0</v>
      </c>
      <c r="Y393" s="344" t="s">
        <v>598</v>
      </c>
      <c r="Z393" s="360" t="s">
        <v>598</v>
      </c>
      <c r="AA393" s="348"/>
    </row>
    <row r="394" spans="1:27" ht="30" hidden="1" customHeight="1" x14ac:dyDescent="0.3">
      <c r="A394" s="306">
        <v>394</v>
      </c>
      <c r="B394" s="308">
        <v>1</v>
      </c>
      <c r="C394" s="304" t="s">
        <v>437</v>
      </c>
      <c r="D394" s="304" t="s">
        <v>438</v>
      </c>
      <c r="E394" s="325">
        <f>'REKAP 1 KAB'!E394</f>
        <v>1209011</v>
      </c>
      <c r="F394" s="303">
        <f>JAN!E394+FEB!E394+MAR!E394+APR!E394+MEI!E394+JUN!E394+JUL!E394+AGS!E394+SEPT!E394+OKT!E394+NOV!E394+DES!E394</f>
        <v>0</v>
      </c>
      <c r="G394" s="303">
        <f>JAN!F394+FEB!F394+MAR!F394+APR!F394+MEI!F394+JUN!F394+JUL!F394+AGS!F394+SEPT!F394+OKT!F394+NOV!F394+DES!F394</f>
        <v>6</v>
      </c>
      <c r="H394" s="303">
        <f>JAN!G394+FEB!G394+MAR!G394+APR!G394+MEI!G394+JUN!G394+JUL!G394+AGS!G394+SEPT!G394+OKT!G394+NOV!G394+DES!G394</f>
        <v>7</v>
      </c>
      <c r="I394" s="303">
        <f>JAN!H394+FEB!H394+MAR!H394+APR!H394+MEI!H394+JUN!H394+JUL!H394+AGS!H394+SEPT!H394+OKT!H394+NOV!H394+DES!H394</f>
        <v>13</v>
      </c>
      <c r="J394" s="303">
        <f>JAN!I394+FEB!I394+MAR!I394+APR!I394+MEI!I394+JUN!I394+JUL!I394+AGS!I394+SEPT!I394+OKT!I394+NOV!I394+DES!I394</f>
        <v>6</v>
      </c>
      <c r="K394" s="303">
        <f>JAN!J394+FEB!J394+MAR!J394+APR!J394+MEI!J394+JUN!J394+JUL!J394+AGS!J394+SEPT!J394+OKT!J394+NOV!J394+DES!J394</f>
        <v>7</v>
      </c>
      <c r="L394" s="303">
        <f>JAN!K394+FEB!K394+MAR!K394+APR!K394+MEI!K394+JUN!K394+JUL!K394+AGS!K394+SEPT!K394+OKT!K394+NOV!K394+DES!K394</f>
        <v>13</v>
      </c>
      <c r="M394" s="303">
        <f>JAN!L394+FEB!L394+MAR!L394+APR!L394+MEI!L394+JUN!L394+JUL!L394+AGS!L394+SEPT!L394+OKT!L394+NOV!L394+DES!L394</f>
        <v>13</v>
      </c>
      <c r="N394" s="303">
        <f>JAN!M394+FEB!M394+MAR!M394+APR!M394+MEI!M394+JUN!M394+JUL!M394+AGS!M394+SEPT!M394+OKT!M394+NOV!M394+DES!M394</f>
        <v>13</v>
      </c>
      <c r="O394" s="303">
        <f>JAN!N394+FEB!N394+MAR!N394+APR!N394+MEI!N394+JUN!N394+JUL!N394+AGS!N394+SEPT!N394+OKT!N394+NOV!N394+DES!N394</f>
        <v>13</v>
      </c>
      <c r="P394" s="303">
        <f>JAN!O394+FEB!O394+MAR!O394+APR!O394+MEI!O394+JUN!O394+JUL!O394+AGS!O394+SEPT!O394+OKT!O394+NOV!O394+DES!O394</f>
        <v>6</v>
      </c>
      <c r="Q394" s="303">
        <f>JAN!P394+FEB!P394+MAR!P394+APR!P394+MEI!P394+JUN!P394+JUL!P394+AGS!P394+SEPT!P394+OKT!P394+NOV!P394+DES!P394</f>
        <v>7</v>
      </c>
      <c r="R394" s="331">
        <f>JAN!Q394+FEB!Q394+MAR!Q394+APR!Q394+MEI!Q394+JUN!Q394+JUL!Q394+AGS!Q394+SEPT!Q394+OKT!Q394+NOV!Q394+DES!Q394</f>
        <v>0</v>
      </c>
      <c r="S394" s="336" t="e">
        <f t="shared" si="43"/>
        <v>#DIV/0!</v>
      </c>
      <c r="T394" s="336">
        <f t="shared" si="44"/>
        <v>1</v>
      </c>
      <c r="U394" s="336">
        <f t="shared" si="45"/>
        <v>1</v>
      </c>
      <c r="V394" s="336">
        <f t="shared" si="46"/>
        <v>1</v>
      </c>
      <c r="W394" s="336">
        <f t="shared" si="47"/>
        <v>1.0752590340369111E-5</v>
      </c>
      <c r="X394" s="343">
        <f t="shared" si="48"/>
        <v>1.0752590340369111E-2</v>
      </c>
      <c r="Y394" s="344" t="str">
        <f t="shared" si="42"/>
        <v>Endemis rendah</v>
      </c>
      <c r="Z394" s="344" t="s">
        <v>600</v>
      </c>
      <c r="AA394" s="348">
        <v>3</v>
      </c>
    </row>
    <row r="395" spans="1:27" ht="30" hidden="1" customHeight="1" x14ac:dyDescent="0.3">
      <c r="A395" s="306">
        <v>395</v>
      </c>
      <c r="B395" s="308">
        <v>2</v>
      </c>
      <c r="C395" s="304" t="s">
        <v>437</v>
      </c>
      <c r="D395" s="304" t="s">
        <v>439</v>
      </c>
      <c r="E395" s="325">
        <f>'REKAP 1 KAB'!E395</f>
        <v>1295810</v>
      </c>
      <c r="F395" s="303">
        <f>JAN!E395+FEB!E395+MAR!E395+APR!E395+MEI!E395+JUN!E395+JUL!E395+AGS!E395+SEPT!E395+OKT!E395+NOV!E395+DES!E395</f>
        <v>0</v>
      </c>
      <c r="G395" s="303">
        <f>JAN!F395+FEB!F395+MAR!F395+APR!F395+MEI!F395+JUN!F395+JUL!F395+AGS!F395+SEPT!F395+OKT!F395+NOV!F395+DES!F395</f>
        <v>4</v>
      </c>
      <c r="H395" s="303">
        <f>JAN!G395+FEB!G395+MAR!G395+APR!G395+MEI!G395+JUN!G395+JUL!G395+AGS!G395+SEPT!G395+OKT!G395+NOV!G395+DES!G395</f>
        <v>5</v>
      </c>
      <c r="I395" s="303">
        <f>JAN!H395+FEB!H395+MAR!H395+APR!H395+MEI!H395+JUN!H395+JUL!H395+AGS!H395+SEPT!H395+OKT!H395+NOV!H395+DES!H395</f>
        <v>9</v>
      </c>
      <c r="J395" s="303">
        <f>JAN!I395+FEB!I395+MAR!I395+APR!I395+MEI!I395+JUN!I395+JUL!I395+AGS!I395+SEPT!I395+OKT!I395+NOV!I395+DES!I395</f>
        <v>4</v>
      </c>
      <c r="K395" s="303">
        <f>JAN!J395+FEB!J395+MAR!J395+APR!J395+MEI!J395+JUN!J395+JUL!J395+AGS!J395+SEPT!J395+OKT!J395+NOV!J395+DES!J395</f>
        <v>5</v>
      </c>
      <c r="L395" s="303">
        <f>JAN!K395+FEB!K395+MAR!K395+APR!K395+MEI!K395+JUN!K395+JUL!K395+AGS!K395+SEPT!K395+OKT!K395+NOV!K395+DES!K395</f>
        <v>9</v>
      </c>
      <c r="M395" s="303">
        <f>JAN!L395+FEB!L395+MAR!L395+APR!L395+MEI!L395+JUN!L395+JUL!L395+AGS!L395+SEPT!L395+OKT!L395+NOV!L395+DES!L395</f>
        <v>9</v>
      </c>
      <c r="N395" s="303">
        <f>JAN!M395+FEB!M395+MAR!M395+APR!M395+MEI!M395+JUN!M395+JUL!M395+AGS!M395+SEPT!M395+OKT!M395+NOV!M395+DES!M395</f>
        <v>9</v>
      </c>
      <c r="O395" s="303">
        <f>JAN!N395+FEB!N395+MAR!N395+APR!N395+MEI!N395+JUN!N395+JUL!N395+AGS!N395+SEPT!N395+OKT!N395+NOV!N395+DES!N395</f>
        <v>9</v>
      </c>
      <c r="P395" s="303">
        <f>JAN!O395+FEB!O395+MAR!O395+APR!O395+MEI!O395+JUN!O395+JUL!O395+AGS!O395+SEPT!O395+OKT!O395+NOV!O395+DES!O395</f>
        <v>0</v>
      </c>
      <c r="Q395" s="303">
        <f>JAN!P395+FEB!P395+MAR!P395+APR!P395+MEI!P395+JUN!P395+JUL!P395+AGS!P395+SEPT!P395+OKT!P395+NOV!P395+DES!P395</f>
        <v>9</v>
      </c>
      <c r="R395" s="331">
        <f>JAN!Q395+FEB!Q395+MAR!Q395+APR!Q395+MEI!Q395+JUN!Q395+JUL!Q395+AGS!Q395+SEPT!Q395+OKT!Q395+NOV!Q395+DES!Q395</f>
        <v>0</v>
      </c>
      <c r="S395" s="336" t="e">
        <f t="shared" si="43"/>
        <v>#DIV/0!</v>
      </c>
      <c r="T395" s="336">
        <f t="shared" si="44"/>
        <v>1</v>
      </c>
      <c r="U395" s="336">
        <f t="shared" si="45"/>
        <v>1</v>
      </c>
      <c r="V395" s="336">
        <f t="shared" si="46"/>
        <v>1</v>
      </c>
      <c r="W395" s="336">
        <f t="shared" si="47"/>
        <v>6.9454626835724377E-6</v>
      </c>
      <c r="X395" s="343">
        <f t="shared" si="48"/>
        <v>6.9454626835724377E-3</v>
      </c>
      <c r="Y395" s="344" t="str">
        <f t="shared" si="42"/>
        <v>Endemis rendah</v>
      </c>
      <c r="Z395" s="344" t="s">
        <v>600</v>
      </c>
      <c r="AA395" s="348">
        <v>21</v>
      </c>
    </row>
    <row r="396" spans="1:27" ht="30" hidden="1" customHeight="1" x14ac:dyDescent="0.3">
      <c r="A396" s="306">
        <v>396</v>
      </c>
      <c r="B396" s="308">
        <v>3</v>
      </c>
      <c r="C396" s="304" t="s">
        <v>437</v>
      </c>
      <c r="D396" s="304" t="s">
        <v>440</v>
      </c>
      <c r="E396" s="325">
        <f>'REKAP 1 KAB'!E396</f>
        <v>3692693</v>
      </c>
      <c r="F396" s="303">
        <f>JAN!E396+FEB!E396+MAR!E396+APR!E396+MEI!E396+JUN!E396+JUL!E396+AGS!E396+SEPT!E396+OKT!E396+NOV!E396+DES!E396</f>
        <v>0</v>
      </c>
      <c r="G396" s="303">
        <f>JAN!F396+FEB!F396+MAR!F396+APR!F396+MEI!F396+JUN!F396+JUL!F396+AGS!F396+SEPT!F396+OKT!F396+NOV!F396+DES!F396</f>
        <v>2</v>
      </c>
      <c r="H396" s="303">
        <f>JAN!G396+FEB!G396+MAR!G396+APR!G396+MEI!G396+JUN!G396+JUL!G396+AGS!G396+SEPT!G396+OKT!G396+NOV!G396+DES!G396</f>
        <v>1</v>
      </c>
      <c r="I396" s="303">
        <f>JAN!H396+FEB!H396+MAR!H396+APR!H396+MEI!H396+JUN!H396+JUL!H396+AGS!H396+SEPT!H396+OKT!H396+NOV!H396+DES!H396</f>
        <v>3</v>
      </c>
      <c r="J396" s="303">
        <f>JAN!I396+FEB!I396+MAR!I396+APR!I396+MEI!I396+JUN!I396+JUL!I396+AGS!I396+SEPT!I396+OKT!I396+NOV!I396+DES!I396</f>
        <v>2</v>
      </c>
      <c r="K396" s="303">
        <f>JAN!J396+FEB!J396+MAR!J396+APR!J396+MEI!J396+JUN!J396+JUL!J396+AGS!J396+SEPT!J396+OKT!J396+NOV!J396+DES!J396</f>
        <v>1</v>
      </c>
      <c r="L396" s="303">
        <f>JAN!K396+FEB!K396+MAR!K396+APR!K396+MEI!K396+JUN!K396+JUL!K396+AGS!K396+SEPT!K396+OKT!K396+NOV!K396+DES!K396</f>
        <v>3</v>
      </c>
      <c r="M396" s="303">
        <f>JAN!L396+FEB!L396+MAR!L396+APR!L396+MEI!L396+JUN!L396+JUL!L396+AGS!L396+SEPT!L396+OKT!L396+NOV!L396+DES!L396</f>
        <v>3</v>
      </c>
      <c r="N396" s="303">
        <f>JAN!M396+FEB!M396+MAR!M396+APR!M396+MEI!M396+JUN!M396+JUL!M396+AGS!M396+SEPT!M396+OKT!M396+NOV!M396+DES!M396</f>
        <v>3</v>
      </c>
      <c r="O396" s="303">
        <f>JAN!N396+FEB!N396+MAR!N396+APR!N396+MEI!N396+JUN!N396+JUL!N396+AGS!N396+SEPT!N396+OKT!N396+NOV!N396+DES!N396</f>
        <v>3</v>
      </c>
      <c r="P396" s="303">
        <f>JAN!O396+FEB!O396+MAR!O396+APR!O396+MEI!O396+JUN!O396+JUL!O396+AGS!O396+SEPT!O396+OKT!O396+NOV!O396+DES!O396</f>
        <v>0</v>
      </c>
      <c r="Q396" s="303">
        <f>JAN!P396+FEB!P396+MAR!P396+APR!P396+MEI!P396+JUN!P396+JUL!P396+AGS!P396+SEPT!P396+OKT!P396+NOV!P396+DES!P396</f>
        <v>3</v>
      </c>
      <c r="R396" s="331">
        <f>JAN!Q396+FEB!Q396+MAR!Q396+APR!Q396+MEI!Q396+JUN!Q396+JUL!Q396+AGS!Q396+SEPT!Q396+OKT!Q396+NOV!Q396+DES!Q396</f>
        <v>0</v>
      </c>
      <c r="S396" s="336" t="e">
        <f t="shared" si="43"/>
        <v>#DIV/0!</v>
      </c>
      <c r="T396" s="336">
        <f t="shared" si="44"/>
        <v>1</v>
      </c>
      <c r="U396" s="336">
        <f t="shared" si="45"/>
        <v>1</v>
      </c>
      <c r="V396" s="336">
        <f t="shared" si="46"/>
        <v>1</v>
      </c>
      <c r="W396" s="336">
        <f t="shared" si="47"/>
        <v>8.1241522108661621E-7</v>
      </c>
      <c r="X396" s="343">
        <f t="shared" si="48"/>
        <v>8.1241522108661617E-4</v>
      </c>
      <c r="Y396" s="344" t="s">
        <v>598</v>
      </c>
      <c r="Z396" s="360" t="s">
        <v>598</v>
      </c>
      <c r="AA396" s="348">
        <v>3</v>
      </c>
    </row>
    <row r="397" spans="1:27" ht="30" hidden="1" customHeight="1" x14ac:dyDescent="0.3">
      <c r="A397" s="306">
        <v>397</v>
      </c>
      <c r="B397" s="308">
        <v>4</v>
      </c>
      <c r="C397" s="304" t="s">
        <v>437</v>
      </c>
      <c r="D397" s="304" t="s">
        <v>441</v>
      </c>
      <c r="E397" s="325">
        <f>'REKAP 1 KAB'!E397</f>
        <v>1501501</v>
      </c>
      <c r="F397" s="303">
        <f>JAN!E397+FEB!E397+MAR!E397+APR!E397+MEI!E397+JUN!E397+JUL!E397+AGS!E397+SEPT!E397+OKT!E397+NOV!E397+DES!E397</f>
        <v>0</v>
      </c>
      <c r="G397" s="303">
        <f>JAN!F397+FEB!F397+MAR!F397+APR!F397+MEI!F397+JUN!F397+JUL!F397+AGS!F397+SEPT!F397+OKT!F397+NOV!F397+DES!F397</f>
        <v>0</v>
      </c>
      <c r="H397" s="303">
        <f>JAN!G397+FEB!G397+MAR!G397+APR!G397+MEI!G397+JUN!G397+JUL!G397+AGS!G397+SEPT!G397+OKT!G397+NOV!G397+DES!G397</f>
        <v>2</v>
      </c>
      <c r="I397" s="303">
        <f>JAN!H397+FEB!H397+MAR!H397+APR!H397+MEI!H397+JUN!H397+JUL!H397+AGS!H397+SEPT!H397+OKT!H397+NOV!H397+DES!H397</f>
        <v>2</v>
      </c>
      <c r="J397" s="303">
        <f>JAN!I397+FEB!I397+MAR!I397+APR!I397+MEI!I397+JUN!I397+JUL!I397+AGS!I397+SEPT!I397+OKT!I397+NOV!I397+DES!I397</f>
        <v>0</v>
      </c>
      <c r="K397" s="303">
        <f>JAN!J397+FEB!J397+MAR!J397+APR!J397+MEI!J397+JUN!J397+JUL!J397+AGS!J397+SEPT!J397+OKT!J397+NOV!J397+DES!J397</f>
        <v>2</v>
      </c>
      <c r="L397" s="303">
        <f>JAN!K397+FEB!K397+MAR!K397+APR!K397+MEI!K397+JUN!K397+JUL!K397+AGS!K397+SEPT!K397+OKT!K397+NOV!K397+DES!K397</f>
        <v>2</v>
      </c>
      <c r="M397" s="303">
        <f>JAN!L397+FEB!L397+MAR!L397+APR!L397+MEI!L397+JUN!L397+JUL!L397+AGS!L397+SEPT!L397+OKT!L397+NOV!L397+DES!L397</f>
        <v>2</v>
      </c>
      <c r="N397" s="303">
        <f>JAN!M397+FEB!M397+MAR!M397+APR!M397+MEI!M397+JUN!M397+JUL!M397+AGS!M397+SEPT!M397+OKT!M397+NOV!M397+DES!M397</f>
        <v>2</v>
      </c>
      <c r="O397" s="303">
        <f>JAN!N397+FEB!N397+MAR!N397+APR!N397+MEI!N397+JUN!N397+JUL!N397+AGS!N397+SEPT!N397+OKT!N397+NOV!N397+DES!N397</f>
        <v>2</v>
      </c>
      <c r="P397" s="303">
        <f>JAN!O397+FEB!O397+MAR!O397+APR!O397+MEI!O397+JUN!O397+JUL!O397+AGS!O397+SEPT!O397+OKT!O397+NOV!O397+DES!O397</f>
        <v>0</v>
      </c>
      <c r="Q397" s="303">
        <f>JAN!P397+FEB!P397+MAR!P397+APR!P397+MEI!P397+JUN!P397+JUL!P397+AGS!P397+SEPT!P397+OKT!P397+NOV!P397+DES!P397</f>
        <v>2</v>
      </c>
      <c r="R397" s="331">
        <f>JAN!Q397+FEB!Q397+MAR!Q397+APR!Q397+MEI!Q397+JUN!Q397+JUL!Q397+AGS!Q397+SEPT!Q397+OKT!Q397+NOV!Q397+DES!Q397</f>
        <v>0</v>
      </c>
      <c r="S397" s="336" t="e">
        <f t="shared" si="43"/>
        <v>#DIV/0!</v>
      </c>
      <c r="T397" s="336">
        <f t="shared" si="44"/>
        <v>1</v>
      </c>
      <c r="U397" s="336">
        <f t="shared" si="45"/>
        <v>1</v>
      </c>
      <c r="V397" s="336">
        <f t="shared" si="46"/>
        <v>1</v>
      </c>
      <c r="W397" s="336">
        <f t="shared" si="47"/>
        <v>1.3320004448881486E-6</v>
      </c>
      <c r="X397" s="343">
        <f t="shared" si="48"/>
        <v>1.3320004448881485E-3</v>
      </c>
      <c r="Y397" s="344" t="s">
        <v>598</v>
      </c>
      <c r="Z397" s="360" t="s">
        <v>598</v>
      </c>
      <c r="AA397" s="348">
        <v>6</v>
      </c>
    </row>
    <row r="398" spans="1:27" ht="30" hidden="1" customHeight="1" x14ac:dyDescent="0.3">
      <c r="A398" s="306">
        <v>398</v>
      </c>
      <c r="B398" s="308">
        <v>5</v>
      </c>
      <c r="C398" s="304" t="s">
        <v>437</v>
      </c>
      <c r="D398" s="304" t="s">
        <v>442</v>
      </c>
      <c r="E398" s="325">
        <f>'REKAP 1 KAB'!E398</f>
        <v>2185304</v>
      </c>
      <c r="F398" s="303">
        <f>JAN!E398+FEB!E398+MAR!E398+APR!E398+MEI!E398+JUN!E398+JUL!E398+AGS!E398+SEPT!E398+OKT!E398+NOV!E398+DES!E398</f>
        <v>0</v>
      </c>
      <c r="G398" s="303">
        <f>JAN!F398+FEB!F398+MAR!F398+APR!F398+MEI!F398+JUN!F398+JUL!F398+AGS!F398+SEPT!F398+OKT!F398+NOV!F398+DES!F398</f>
        <v>2</v>
      </c>
      <c r="H398" s="303">
        <f>JAN!G398+FEB!G398+MAR!G398+APR!G398+MEI!G398+JUN!G398+JUL!G398+AGS!G398+SEPT!G398+OKT!G398+NOV!G398+DES!G398</f>
        <v>6</v>
      </c>
      <c r="I398" s="303">
        <f>JAN!H398+FEB!H398+MAR!H398+APR!H398+MEI!H398+JUN!H398+JUL!H398+AGS!H398+SEPT!H398+OKT!H398+NOV!H398+DES!H398</f>
        <v>8</v>
      </c>
      <c r="J398" s="303">
        <f>JAN!I398+FEB!I398+MAR!I398+APR!I398+MEI!I398+JUN!I398+JUL!I398+AGS!I398+SEPT!I398+OKT!I398+NOV!I398+DES!I398</f>
        <v>2</v>
      </c>
      <c r="K398" s="303">
        <f>JAN!J398+FEB!J398+MAR!J398+APR!J398+MEI!J398+JUN!J398+JUL!J398+AGS!J398+SEPT!J398+OKT!J398+NOV!J398+DES!J398</f>
        <v>6</v>
      </c>
      <c r="L398" s="303">
        <f>JAN!K398+FEB!K398+MAR!K398+APR!K398+MEI!K398+JUN!K398+JUL!K398+AGS!K398+SEPT!K398+OKT!K398+NOV!K398+DES!K398</f>
        <v>8</v>
      </c>
      <c r="M398" s="303">
        <f>JAN!L398+FEB!L398+MAR!L398+APR!L398+MEI!L398+JUN!L398+JUL!L398+AGS!L398+SEPT!L398+OKT!L398+NOV!L398+DES!L398</f>
        <v>8</v>
      </c>
      <c r="N398" s="303">
        <f>JAN!M398+FEB!M398+MAR!M398+APR!M398+MEI!M398+JUN!M398+JUL!M398+AGS!M398+SEPT!M398+OKT!M398+NOV!M398+DES!M398</f>
        <v>8</v>
      </c>
      <c r="O398" s="303">
        <f>JAN!N398+FEB!N398+MAR!N398+APR!N398+MEI!N398+JUN!N398+JUL!N398+AGS!N398+SEPT!N398+OKT!N398+NOV!N398+DES!N398</f>
        <v>8</v>
      </c>
      <c r="P398" s="303">
        <f>JAN!O398+FEB!O398+MAR!O398+APR!O398+MEI!O398+JUN!O398+JUL!O398+AGS!O398+SEPT!O398+OKT!O398+NOV!O398+DES!O398</f>
        <v>0</v>
      </c>
      <c r="Q398" s="303">
        <f>JAN!P398+FEB!P398+MAR!P398+APR!P398+MEI!P398+JUN!P398+JUL!P398+AGS!P398+SEPT!P398+OKT!P398+NOV!P398+DES!P398</f>
        <v>8</v>
      </c>
      <c r="R398" s="331">
        <f>JAN!Q398+FEB!Q398+MAR!Q398+APR!Q398+MEI!Q398+JUN!Q398+JUL!Q398+AGS!Q398+SEPT!Q398+OKT!Q398+NOV!Q398+DES!Q398</f>
        <v>0</v>
      </c>
      <c r="S398" s="336" t="e">
        <f t="shared" si="43"/>
        <v>#DIV/0!</v>
      </c>
      <c r="T398" s="336">
        <f t="shared" si="44"/>
        <v>1</v>
      </c>
      <c r="U398" s="336">
        <f t="shared" si="45"/>
        <v>1</v>
      </c>
      <c r="V398" s="336">
        <f t="shared" si="46"/>
        <v>1</v>
      </c>
      <c r="W398" s="336">
        <f t="shared" si="47"/>
        <v>3.6608178999352036E-6</v>
      </c>
      <c r="X398" s="343">
        <f t="shared" si="48"/>
        <v>3.6608178999352034E-3</v>
      </c>
      <c r="Y398" s="344" t="s">
        <v>598</v>
      </c>
      <c r="Z398" s="360" t="s">
        <v>598</v>
      </c>
      <c r="AA398" s="348">
        <v>1</v>
      </c>
    </row>
    <row r="399" spans="1:27" ht="30" hidden="1" customHeight="1" x14ac:dyDescent="0.3">
      <c r="A399" s="306">
        <v>399</v>
      </c>
      <c r="B399" s="308">
        <v>6</v>
      </c>
      <c r="C399" s="304" t="s">
        <v>437</v>
      </c>
      <c r="D399" s="304" t="s">
        <v>443</v>
      </c>
      <c r="E399" s="325">
        <f>'REKAP 1 KAB'!E399</f>
        <v>431305</v>
      </c>
      <c r="F399" s="303">
        <f>JAN!E399+FEB!E399+MAR!E399+APR!E399+MEI!E399+JUN!E399+JUL!E399+AGS!E399+SEPT!E399+OKT!E399+NOV!E399+DES!E399</f>
        <v>0</v>
      </c>
      <c r="G399" s="303">
        <f>JAN!F399+FEB!F399+MAR!F399+APR!F399+MEI!F399+JUN!F399+JUL!F399+AGS!F399+SEPT!F399+OKT!F399+NOV!F399+DES!F399</f>
        <v>1</v>
      </c>
      <c r="H399" s="303">
        <f>JAN!G399+FEB!G399+MAR!G399+APR!G399+MEI!G399+JUN!G399+JUL!G399+AGS!G399+SEPT!G399+OKT!G399+NOV!G399+DES!G399</f>
        <v>0</v>
      </c>
      <c r="I399" s="303">
        <f>JAN!H399+FEB!H399+MAR!H399+APR!H399+MEI!H399+JUN!H399+JUL!H399+AGS!H399+SEPT!H399+OKT!H399+NOV!H399+DES!H399</f>
        <v>1</v>
      </c>
      <c r="J399" s="303">
        <f>JAN!I399+FEB!I399+MAR!I399+APR!I399+MEI!I399+JUN!I399+JUL!I399+AGS!I399+SEPT!I399+OKT!I399+NOV!I399+DES!I399</f>
        <v>1</v>
      </c>
      <c r="K399" s="303">
        <f>JAN!J399+FEB!J399+MAR!J399+APR!J399+MEI!J399+JUN!J399+JUL!J399+AGS!J399+SEPT!J399+OKT!J399+NOV!J399+DES!J399</f>
        <v>0</v>
      </c>
      <c r="L399" s="303">
        <f>JAN!K399+FEB!K399+MAR!K399+APR!K399+MEI!K399+JUN!K399+JUL!K399+AGS!K399+SEPT!K399+OKT!K399+NOV!K399+DES!K399</f>
        <v>1</v>
      </c>
      <c r="M399" s="303">
        <f>JAN!L399+FEB!L399+MAR!L399+APR!L399+MEI!L399+JUN!L399+JUL!L399+AGS!L399+SEPT!L399+OKT!L399+NOV!L399+DES!L399</f>
        <v>1</v>
      </c>
      <c r="N399" s="303">
        <f>JAN!M399+FEB!M399+MAR!M399+APR!M399+MEI!M399+JUN!M399+JUL!M399+AGS!M399+SEPT!M399+OKT!M399+NOV!M399+DES!M399</f>
        <v>1</v>
      </c>
      <c r="O399" s="303">
        <f>JAN!N399+FEB!N399+MAR!N399+APR!N399+MEI!N399+JUN!N399+JUL!N399+AGS!N399+SEPT!N399+OKT!N399+NOV!N399+DES!N399</f>
        <v>1</v>
      </c>
      <c r="P399" s="303">
        <f>JAN!O399+FEB!O399+MAR!O399+APR!O399+MEI!O399+JUN!O399+JUL!O399+AGS!O399+SEPT!O399+OKT!O399+NOV!O399+DES!O399</f>
        <v>0</v>
      </c>
      <c r="Q399" s="303">
        <f>JAN!P399+FEB!P399+MAR!P399+APR!P399+MEI!P399+JUN!P399+JUL!P399+AGS!P399+SEPT!P399+OKT!P399+NOV!P399+DES!P399</f>
        <v>1</v>
      </c>
      <c r="R399" s="331">
        <f>JAN!Q399+FEB!Q399+MAR!Q399+APR!Q399+MEI!Q399+JUN!Q399+JUL!Q399+AGS!Q399+SEPT!Q399+OKT!Q399+NOV!Q399+DES!Q399</f>
        <v>0</v>
      </c>
      <c r="S399" s="336" t="e">
        <f t="shared" si="43"/>
        <v>#DIV/0!</v>
      </c>
      <c r="T399" s="336">
        <f t="shared" si="44"/>
        <v>1</v>
      </c>
      <c r="U399" s="336">
        <f t="shared" si="45"/>
        <v>1</v>
      </c>
      <c r="V399" s="336">
        <f t="shared" si="46"/>
        <v>1</v>
      </c>
      <c r="W399" s="336">
        <f t="shared" si="47"/>
        <v>2.3185448812325385E-6</v>
      </c>
      <c r="X399" s="343">
        <f t="shared" si="48"/>
        <v>2.3185448812325384E-3</v>
      </c>
      <c r="Y399" s="344" t="s">
        <v>598</v>
      </c>
      <c r="Z399" s="360" t="s">
        <v>598</v>
      </c>
      <c r="AA399" s="348">
        <v>0</v>
      </c>
    </row>
    <row r="400" spans="1:27" ht="30" hidden="1" customHeight="1" x14ac:dyDescent="0.3">
      <c r="A400" s="306">
        <v>400</v>
      </c>
      <c r="B400" s="308">
        <v>7</v>
      </c>
      <c r="C400" s="304" t="s">
        <v>437</v>
      </c>
      <c r="D400" s="304" t="s">
        <v>444</v>
      </c>
      <c r="E400" s="325">
        <f>'REKAP 1 KAB'!E400</f>
        <v>677804</v>
      </c>
      <c r="F400" s="303">
        <f>JAN!E400+FEB!E400+MAR!E400+APR!E400+MEI!E400+JUN!E400+JUL!E400+AGS!E400+SEPT!E400+OKT!E400+NOV!E400+DES!E400</f>
        <v>0</v>
      </c>
      <c r="G400" s="303">
        <f>JAN!F400+FEB!F400+MAR!F400+APR!F400+MEI!F400+JUN!F400+JUL!F400+AGS!F400+SEPT!F400+OKT!F400+NOV!F400+DES!F400</f>
        <v>0</v>
      </c>
      <c r="H400" s="303">
        <f>JAN!G400+FEB!G400+MAR!G400+APR!G400+MEI!G400+JUN!G400+JUL!G400+AGS!G400+SEPT!G400+OKT!G400+NOV!G400+DES!G400</f>
        <v>1</v>
      </c>
      <c r="I400" s="303">
        <f>JAN!H400+FEB!H400+MAR!H400+APR!H400+MEI!H400+JUN!H400+JUL!H400+AGS!H400+SEPT!H400+OKT!H400+NOV!H400+DES!H400</f>
        <v>1</v>
      </c>
      <c r="J400" s="303">
        <f>JAN!I400+FEB!I400+MAR!I400+APR!I400+MEI!I400+JUN!I400+JUL!I400+AGS!I400+SEPT!I400+OKT!I400+NOV!I400+DES!I400</f>
        <v>0</v>
      </c>
      <c r="K400" s="303">
        <f>JAN!J400+FEB!J400+MAR!J400+APR!J400+MEI!J400+JUN!J400+JUL!J400+AGS!J400+SEPT!J400+OKT!J400+NOV!J400+DES!J400</f>
        <v>1</v>
      </c>
      <c r="L400" s="303">
        <f>JAN!K400+FEB!K400+MAR!K400+APR!K400+MEI!K400+JUN!K400+JUL!K400+AGS!K400+SEPT!K400+OKT!K400+NOV!K400+DES!K400</f>
        <v>1</v>
      </c>
      <c r="M400" s="303">
        <f>JAN!L400+FEB!L400+MAR!L400+APR!L400+MEI!L400+JUN!L400+JUL!L400+AGS!L400+SEPT!L400+OKT!L400+NOV!L400+DES!L400</f>
        <v>1</v>
      </c>
      <c r="N400" s="303">
        <f>JAN!M400+FEB!M400+MAR!M400+APR!M400+MEI!M400+JUN!M400+JUL!M400+AGS!M400+SEPT!M400+OKT!M400+NOV!M400+DES!M400</f>
        <v>1</v>
      </c>
      <c r="O400" s="303">
        <f>JAN!N400+FEB!N400+MAR!N400+APR!N400+MEI!N400+JUN!N400+JUL!N400+AGS!N400+SEPT!N400+OKT!N400+NOV!N400+DES!N400</f>
        <v>1</v>
      </c>
      <c r="P400" s="303">
        <f>JAN!O400+FEB!O400+MAR!O400+APR!O400+MEI!O400+JUN!O400+JUL!O400+AGS!O400+SEPT!O400+OKT!O400+NOV!O400+DES!O400</f>
        <v>0</v>
      </c>
      <c r="Q400" s="303">
        <f>JAN!P400+FEB!P400+MAR!P400+APR!P400+MEI!P400+JUN!P400+JUL!P400+AGS!P400+SEPT!P400+OKT!P400+NOV!P400+DES!P400</f>
        <v>1</v>
      </c>
      <c r="R400" s="331">
        <f>JAN!Q400+FEB!Q400+MAR!Q400+APR!Q400+MEI!Q400+JUN!Q400+JUL!Q400+AGS!Q400+SEPT!Q400+OKT!Q400+NOV!Q400+DES!Q400</f>
        <v>0</v>
      </c>
      <c r="S400" s="336" t="e">
        <f t="shared" si="43"/>
        <v>#DIV/0!</v>
      </c>
      <c r="T400" s="336">
        <f t="shared" si="44"/>
        <v>1</v>
      </c>
      <c r="U400" s="336">
        <f t="shared" si="45"/>
        <v>1</v>
      </c>
      <c r="V400" s="336">
        <f t="shared" si="46"/>
        <v>1</v>
      </c>
      <c r="W400" s="336">
        <f t="shared" si="47"/>
        <v>1.4753527568441615E-6</v>
      </c>
      <c r="X400" s="343">
        <f t="shared" si="48"/>
        <v>1.4753527568441614E-3</v>
      </c>
      <c r="Y400" s="344" t="s">
        <v>598</v>
      </c>
      <c r="Z400" s="360" t="s">
        <v>598</v>
      </c>
      <c r="AA400" s="348">
        <v>7</v>
      </c>
    </row>
    <row r="401" spans="1:27" ht="30" hidden="1" customHeight="1" x14ac:dyDescent="0.3">
      <c r="A401" s="306">
        <v>401</v>
      </c>
      <c r="B401" s="308">
        <v>8</v>
      </c>
      <c r="C401" s="304" t="s">
        <v>437</v>
      </c>
      <c r="D401" s="304" t="s">
        <v>445</v>
      </c>
      <c r="E401" s="325">
        <f>'REKAP 1 KAB'!E401</f>
        <v>1696308</v>
      </c>
      <c r="F401" s="303">
        <f>JAN!E401+FEB!E401+MAR!E401+APR!E401+MEI!E401+JUN!E401+JUL!E401+AGS!E401+SEPT!E401+OKT!E401+NOV!E401+DES!E401</f>
        <v>0</v>
      </c>
      <c r="G401" s="303">
        <f>JAN!F401+FEB!F401+MAR!F401+APR!F401+MEI!F401+JUN!F401+JUL!F401+AGS!F401+SEPT!F401+OKT!F401+NOV!F401+DES!F401</f>
        <v>7</v>
      </c>
      <c r="H401" s="303">
        <f>JAN!G401+FEB!G401+MAR!G401+APR!G401+MEI!G401+JUN!G401+JUL!G401+AGS!G401+SEPT!G401+OKT!G401+NOV!G401+DES!G401</f>
        <v>11</v>
      </c>
      <c r="I401" s="303">
        <f>JAN!H401+FEB!H401+MAR!H401+APR!H401+MEI!H401+JUN!H401+JUL!H401+AGS!H401+SEPT!H401+OKT!H401+NOV!H401+DES!H401</f>
        <v>18</v>
      </c>
      <c r="J401" s="303">
        <f>JAN!I401+FEB!I401+MAR!I401+APR!I401+MEI!I401+JUN!I401+JUL!I401+AGS!I401+SEPT!I401+OKT!I401+NOV!I401+DES!I401</f>
        <v>7</v>
      </c>
      <c r="K401" s="303">
        <f>JAN!J401+FEB!J401+MAR!J401+APR!J401+MEI!J401+JUN!J401+JUL!J401+AGS!J401+SEPT!J401+OKT!J401+NOV!J401+DES!J401</f>
        <v>11</v>
      </c>
      <c r="L401" s="303">
        <f>JAN!K401+FEB!K401+MAR!K401+APR!K401+MEI!K401+JUN!K401+JUL!K401+AGS!K401+SEPT!K401+OKT!K401+NOV!K401+DES!K401</f>
        <v>18</v>
      </c>
      <c r="M401" s="303">
        <f>JAN!L401+FEB!L401+MAR!L401+APR!L401+MEI!L401+JUN!L401+JUL!L401+AGS!L401+SEPT!L401+OKT!L401+NOV!L401+DES!L401</f>
        <v>18</v>
      </c>
      <c r="N401" s="303">
        <f>JAN!M401+FEB!M401+MAR!M401+APR!M401+MEI!M401+JUN!M401+JUL!M401+AGS!M401+SEPT!M401+OKT!M401+NOV!M401+DES!M401</f>
        <v>18</v>
      </c>
      <c r="O401" s="303">
        <f>JAN!N401+FEB!N401+MAR!N401+APR!N401+MEI!N401+JUN!N401+JUL!N401+AGS!N401+SEPT!N401+OKT!N401+NOV!N401+DES!N401</f>
        <v>18</v>
      </c>
      <c r="P401" s="303">
        <f>JAN!O401+FEB!O401+MAR!O401+APR!O401+MEI!O401+JUN!O401+JUL!O401+AGS!O401+SEPT!O401+OKT!O401+NOV!O401+DES!O401</f>
        <v>0</v>
      </c>
      <c r="Q401" s="303">
        <f>JAN!P401+FEB!P401+MAR!P401+APR!P401+MEI!P401+JUN!P401+JUL!P401+AGS!P401+SEPT!P401+OKT!P401+NOV!P401+DES!P401</f>
        <v>18</v>
      </c>
      <c r="R401" s="331">
        <f>JAN!Q401+FEB!Q401+MAR!Q401+APR!Q401+MEI!Q401+JUN!Q401+JUL!Q401+AGS!Q401+SEPT!Q401+OKT!Q401+NOV!Q401+DES!Q401</f>
        <v>0</v>
      </c>
      <c r="S401" s="336" t="e">
        <f t="shared" si="43"/>
        <v>#DIV/0!</v>
      </c>
      <c r="T401" s="336">
        <f t="shared" si="44"/>
        <v>1</v>
      </c>
      <c r="U401" s="336">
        <f t="shared" si="45"/>
        <v>1</v>
      </c>
      <c r="V401" s="336">
        <f t="shared" si="46"/>
        <v>1</v>
      </c>
      <c r="W401" s="336">
        <f t="shared" si="47"/>
        <v>1.06112804985887E-5</v>
      </c>
      <c r="X401" s="343">
        <f t="shared" si="48"/>
        <v>1.0611280498588701E-2</v>
      </c>
      <c r="Y401" s="344" t="s">
        <v>598</v>
      </c>
      <c r="Z401" s="360" t="s">
        <v>598</v>
      </c>
      <c r="AA401" s="348">
        <v>1</v>
      </c>
    </row>
    <row r="402" spans="1:27" ht="30" hidden="1" customHeight="1" x14ac:dyDescent="0.3">
      <c r="A402" s="309">
        <v>402</v>
      </c>
      <c r="B402" s="313">
        <v>1</v>
      </c>
      <c r="C402" s="314" t="s">
        <v>446</v>
      </c>
      <c r="D402" s="315" t="s">
        <v>447</v>
      </c>
      <c r="E402" s="325">
        <f>'REKAP 1 KAB'!E402</f>
        <v>5840907</v>
      </c>
      <c r="F402" s="311">
        <f>JAN!E402+FEB!E402+MAR!E402+APR!E402+MEI!E402+JUN!E402+JUL!E402+AGS!E402+SEPT!E402+OKT!E402+NOV!E402+DES!E402</f>
        <v>0</v>
      </c>
      <c r="G402" s="311">
        <f>JAN!F402+FEB!F402+MAR!F402+APR!F402+MEI!F402+JUN!F402+JUL!F402+AGS!F402+SEPT!F402+OKT!F402+NOV!F402+DES!F402</f>
        <v>4</v>
      </c>
      <c r="H402" s="311">
        <f>JAN!G402+FEB!G402+MAR!G402+APR!G402+MEI!G402+JUN!G402+JUL!G402+AGS!G402+SEPT!G402+OKT!G402+NOV!G402+DES!G402</f>
        <v>0</v>
      </c>
      <c r="I402" s="311">
        <f>JAN!H402+FEB!H402+MAR!H402+APR!H402+MEI!H402+JUN!H402+JUL!H402+AGS!H402+SEPT!H402+OKT!H402+NOV!H402+DES!H402</f>
        <v>9</v>
      </c>
      <c r="J402" s="311">
        <f>JAN!I402+FEB!I402+MAR!I402+APR!I402+MEI!I402+JUN!I402+JUL!I402+AGS!I402+SEPT!I402+OKT!I402+NOV!I402+DES!I402</f>
        <v>4</v>
      </c>
      <c r="K402" s="311">
        <f>JAN!J402+FEB!J402+MAR!J402+APR!J402+MEI!J402+JUN!J402+JUL!J402+AGS!J402+SEPT!J402+OKT!J402+NOV!J402+DES!J402</f>
        <v>0</v>
      </c>
      <c r="L402" s="311">
        <f>JAN!K402+FEB!K402+MAR!K402+APR!K402+MEI!K402+JUN!K402+JUL!K402+AGS!K402+SEPT!K402+OKT!K402+NOV!K402+DES!K402</f>
        <v>4</v>
      </c>
      <c r="M402" s="311">
        <f>JAN!L402+FEB!L402+MAR!L402+APR!L402+MEI!L402+JUN!L402+JUL!L402+AGS!L402+SEPT!L402+OKT!L402+NOV!L402+DES!L402</f>
        <v>4</v>
      </c>
      <c r="N402" s="311">
        <f>JAN!M402+FEB!M402+MAR!M402+APR!M402+MEI!M402+JUN!M402+JUL!M402+AGS!M402+SEPT!M402+OKT!M402+NOV!M402+DES!M402</f>
        <v>4</v>
      </c>
      <c r="O402" s="311">
        <f>JAN!N402+FEB!N402+MAR!N402+APR!N402+MEI!N402+JUN!N402+JUL!N402+AGS!N402+SEPT!N402+OKT!N402+NOV!N402+DES!N402</f>
        <v>4</v>
      </c>
      <c r="P402" s="311">
        <f>JAN!O402+FEB!O402+MAR!O402+APR!O402+MEI!O402+JUN!O402+JUL!O402+AGS!O402+SEPT!O402+OKT!O402+NOV!O402+DES!O402</f>
        <v>0</v>
      </c>
      <c r="Q402" s="311">
        <f>JAN!P402+FEB!P402+MAR!P402+APR!P402+MEI!P402+JUN!P402+JUL!P402+AGS!P402+SEPT!P402+OKT!P402+NOV!P402+DES!P402</f>
        <v>7</v>
      </c>
      <c r="R402" s="332">
        <f>JAN!Q402+FEB!Q402+MAR!Q402+APR!Q402+MEI!Q402+JUN!Q402+JUL!Q402+AGS!Q402+SEPT!Q402+OKT!Q402+NOV!Q402+DES!Q402</f>
        <v>0</v>
      </c>
      <c r="S402" s="336" t="e">
        <f t="shared" si="43"/>
        <v>#DIV/0!</v>
      </c>
      <c r="T402" s="336">
        <f t="shared" si="44"/>
        <v>1</v>
      </c>
      <c r="U402" s="336">
        <f t="shared" si="45"/>
        <v>1</v>
      </c>
      <c r="V402" s="336">
        <f t="shared" si="46"/>
        <v>1</v>
      </c>
      <c r="W402" s="336">
        <f t="shared" si="47"/>
        <v>6.8482514787515026E-7</v>
      </c>
      <c r="X402" s="343">
        <f t="shared" si="48"/>
        <v>6.8482514787515029E-4</v>
      </c>
      <c r="Y402" s="344" t="s">
        <v>598</v>
      </c>
      <c r="Z402" s="360" t="s">
        <v>598</v>
      </c>
      <c r="AA402" s="348">
        <v>5</v>
      </c>
    </row>
    <row r="403" spans="1:27" ht="30" hidden="1" customHeight="1" x14ac:dyDescent="0.3">
      <c r="A403" s="309">
        <v>403</v>
      </c>
      <c r="B403" s="313">
        <v>2</v>
      </c>
      <c r="C403" s="314" t="s">
        <v>446</v>
      </c>
      <c r="D403" s="315" t="s">
        <v>448</v>
      </c>
      <c r="E403" s="325">
        <f>'REKAP 1 KAB'!E403</f>
        <v>2460693</v>
      </c>
      <c r="F403" s="311">
        <f>JAN!E403+FEB!E403+MAR!E403+APR!E403+MEI!E403+JUN!E403+JUL!E403+AGS!E403+SEPT!E403+OKT!E403+NOV!E403+DES!E403</f>
        <v>14001</v>
      </c>
      <c r="G403" s="311">
        <f>JAN!F403+FEB!F403+MAR!F403+APR!F403+MEI!F403+JUN!F403+JUL!F403+AGS!F403+SEPT!F403+OKT!F403+NOV!F403+DES!F403</f>
        <v>13772</v>
      </c>
      <c r="H403" s="311">
        <f>JAN!G403+FEB!G403+MAR!G403+APR!G403+MEI!G403+JUN!G403+JUL!G403+AGS!G403+SEPT!G403+OKT!G403+NOV!G403+DES!G403</f>
        <v>0</v>
      </c>
      <c r="I403" s="311">
        <f>JAN!H403+FEB!H403+MAR!H403+APR!H403+MEI!H403+JUN!H403+JUL!H403+AGS!H403+SEPT!H403+OKT!H403+NOV!H403+DES!H403</f>
        <v>1183</v>
      </c>
      <c r="J403" s="311">
        <f>JAN!I403+FEB!I403+MAR!I403+APR!I403+MEI!I403+JUN!I403+JUL!I403+AGS!I403+SEPT!I403+OKT!I403+NOV!I403+DES!I403</f>
        <v>14021</v>
      </c>
      <c r="K403" s="311">
        <f>JAN!J403+FEB!J403+MAR!J403+APR!J403+MEI!J403+JUN!J403+JUL!J403+AGS!J403+SEPT!J403+OKT!J403+NOV!J403+DES!J403</f>
        <v>0</v>
      </c>
      <c r="L403" s="311">
        <f>JAN!K403+FEB!K403+MAR!K403+APR!K403+MEI!K403+JUN!K403+JUL!K403+AGS!K403+SEPT!K403+OKT!K403+NOV!K403+DES!K403</f>
        <v>2377</v>
      </c>
      <c r="M403" s="311">
        <f>JAN!L403+FEB!L403+MAR!L403+APR!L403+MEI!L403+JUN!L403+JUL!L403+AGS!L403+SEPT!L403+OKT!L403+NOV!L403+DES!L403</f>
        <v>55</v>
      </c>
      <c r="N403" s="311">
        <f>JAN!M403+FEB!M403+MAR!M403+APR!M403+MEI!M403+JUN!M403+JUL!M403+AGS!M403+SEPT!M403+OKT!M403+NOV!M403+DES!M403</f>
        <v>55</v>
      </c>
      <c r="O403" s="311">
        <f>JAN!N403+FEB!N403+MAR!N403+APR!N403+MEI!N403+JUN!N403+JUL!N403+AGS!N403+SEPT!N403+OKT!N403+NOV!N403+DES!N403</f>
        <v>37</v>
      </c>
      <c r="P403" s="311">
        <f>JAN!O403+FEB!O403+MAR!O403+APR!O403+MEI!O403+JUN!O403+JUL!O403+AGS!O403+SEPT!O403+OKT!O403+NOV!O403+DES!O403</f>
        <v>0</v>
      </c>
      <c r="Q403" s="311">
        <f>JAN!P403+FEB!P403+MAR!P403+APR!P403+MEI!P403+JUN!P403+JUL!P403+AGS!P403+SEPT!P403+OKT!P403+NOV!P403+DES!P403</f>
        <v>13</v>
      </c>
      <c r="R403" s="332">
        <f>JAN!Q403+FEB!Q403+MAR!Q403+APR!Q403+MEI!Q403+JUN!Q403+JUL!Q403+AGS!Q403+SEPT!Q403+OKT!Q403+NOV!Q403+DES!Q403</f>
        <v>0</v>
      </c>
      <c r="S403" s="336">
        <f t="shared" si="43"/>
        <v>8.4493964716805939E-2</v>
      </c>
      <c r="T403" s="336">
        <f t="shared" si="44"/>
        <v>1</v>
      </c>
      <c r="U403" s="336">
        <f t="shared" si="45"/>
        <v>0.67272727272727273</v>
      </c>
      <c r="V403" s="336">
        <f t="shared" si="46"/>
        <v>2.3138409760201935E-2</v>
      </c>
      <c r="W403" s="336">
        <f t="shared" si="47"/>
        <v>9.6598803670348149E-4</v>
      </c>
      <c r="X403" s="343">
        <f t="shared" si="48"/>
        <v>2.2351427016698143E-2</v>
      </c>
      <c r="Y403" s="344" t="str">
        <f t="shared" si="42"/>
        <v>Endemis rendah</v>
      </c>
      <c r="Z403" s="344" t="s">
        <v>600</v>
      </c>
      <c r="AA403" s="348">
        <v>69</v>
      </c>
    </row>
    <row r="404" spans="1:27" ht="30" hidden="1" customHeight="1" x14ac:dyDescent="0.3">
      <c r="A404" s="309">
        <v>404</v>
      </c>
      <c r="B404" s="313">
        <v>3</v>
      </c>
      <c r="C404" s="314" t="s">
        <v>446</v>
      </c>
      <c r="D404" s="315" t="s">
        <v>449</v>
      </c>
      <c r="E404" s="325">
        <f>'REKAP 1 KAB'!E404</f>
        <v>2260620</v>
      </c>
      <c r="F404" s="311">
        <f>JAN!E404+FEB!E404+MAR!E404+APR!E404+MEI!E404+JUN!E404+JUL!E404+AGS!E404+SEPT!E404+OKT!E404+NOV!E404+DES!E404</f>
        <v>0</v>
      </c>
      <c r="G404" s="311">
        <f>JAN!F404+FEB!F404+MAR!F404+APR!F404+MEI!F404+JUN!F404+JUL!F404+AGS!F404+SEPT!F404+OKT!F404+NOV!F404+DES!F404</f>
        <v>0</v>
      </c>
      <c r="H404" s="311">
        <f>JAN!G404+FEB!G404+MAR!G404+APR!G404+MEI!G404+JUN!G404+JUL!G404+AGS!G404+SEPT!G404+OKT!G404+NOV!G404+DES!G404</f>
        <v>0</v>
      </c>
      <c r="I404" s="311">
        <f>JAN!H404+FEB!H404+MAR!H404+APR!H404+MEI!H404+JUN!H404+JUL!H404+AGS!H404+SEPT!H404+OKT!H404+NOV!H404+DES!H404</f>
        <v>0</v>
      </c>
      <c r="J404" s="311">
        <f>JAN!I404+FEB!I404+MAR!I404+APR!I404+MEI!I404+JUN!I404+JUL!I404+AGS!I404+SEPT!I404+OKT!I404+NOV!I404+DES!I404</f>
        <v>0</v>
      </c>
      <c r="K404" s="311">
        <f>JAN!J404+FEB!J404+MAR!J404+APR!J404+MEI!J404+JUN!J404+JUL!J404+AGS!J404+SEPT!J404+OKT!J404+NOV!J404+DES!J404</f>
        <v>0</v>
      </c>
      <c r="L404" s="311">
        <f>JAN!K404+FEB!K404+MAR!K404+APR!K404+MEI!K404+JUN!K404+JUL!K404+AGS!K404+SEPT!K404+OKT!K404+NOV!K404+DES!K404</f>
        <v>0</v>
      </c>
      <c r="M404" s="311">
        <f>JAN!L404+FEB!L404+MAR!L404+APR!L404+MEI!L404+JUN!L404+JUL!L404+AGS!L404+SEPT!L404+OKT!L404+NOV!L404+DES!L404</f>
        <v>0</v>
      </c>
      <c r="N404" s="311">
        <f>JAN!M404+FEB!M404+MAR!M404+APR!M404+MEI!M404+JUN!M404+JUL!M404+AGS!M404+SEPT!M404+OKT!M404+NOV!M404+DES!M404</f>
        <v>0</v>
      </c>
      <c r="O404" s="311">
        <f>JAN!N404+FEB!N404+MAR!N404+APR!N404+MEI!N404+JUN!N404+JUL!N404+AGS!N404+SEPT!N404+OKT!N404+NOV!N404+DES!N404</f>
        <v>0</v>
      </c>
      <c r="P404" s="311">
        <f>JAN!O404+FEB!O404+MAR!O404+APR!O404+MEI!O404+JUN!O404+JUL!O404+AGS!O404+SEPT!O404+OKT!O404+NOV!O404+DES!O404</f>
        <v>0</v>
      </c>
      <c r="Q404" s="311">
        <f>JAN!P404+FEB!P404+MAR!P404+APR!P404+MEI!P404+JUN!P404+JUL!P404+AGS!P404+SEPT!P404+OKT!P404+NOV!P404+DES!P404</f>
        <v>0</v>
      </c>
      <c r="R404" s="332">
        <f>JAN!Q404+FEB!Q404+MAR!Q404+APR!Q404+MEI!Q404+JUN!Q404+JUL!Q404+AGS!Q404+SEPT!Q404+OKT!Q404+NOV!Q404+DES!Q404</f>
        <v>0</v>
      </c>
      <c r="S404" s="336" t="e">
        <f t="shared" si="43"/>
        <v>#DIV/0!</v>
      </c>
      <c r="T404" s="336" t="e">
        <f t="shared" si="44"/>
        <v>#DIV/0!</v>
      </c>
      <c r="U404" s="336" t="e">
        <f t="shared" si="45"/>
        <v>#DIV/0!</v>
      </c>
      <c r="V404" s="336" t="e">
        <f t="shared" si="46"/>
        <v>#DIV/0!</v>
      </c>
      <c r="W404" s="336">
        <f t="shared" si="47"/>
        <v>0</v>
      </c>
      <c r="X404" s="343">
        <f t="shared" si="48"/>
        <v>0</v>
      </c>
      <c r="Y404" s="344" t="s">
        <v>598</v>
      </c>
      <c r="Z404" s="360" t="s">
        <v>598</v>
      </c>
      <c r="AA404" s="348">
        <v>2</v>
      </c>
    </row>
    <row r="405" spans="1:27" ht="30" hidden="1" customHeight="1" x14ac:dyDescent="0.3">
      <c r="A405" s="309">
        <v>405</v>
      </c>
      <c r="B405" s="313">
        <v>4</v>
      </c>
      <c r="C405" s="314" t="s">
        <v>446</v>
      </c>
      <c r="D405" s="315" t="s">
        <v>450</v>
      </c>
      <c r="E405" s="325">
        <f>'REKAP 1 KAB'!E405</f>
        <v>3717291</v>
      </c>
      <c r="F405" s="311">
        <f>JAN!E405+FEB!E405+MAR!E405+APR!E405+MEI!E405+JUN!E405+JUL!E405+AGS!E405+SEPT!E405+OKT!E405+NOV!E405+DES!E405</f>
        <v>0</v>
      </c>
      <c r="G405" s="311">
        <f>JAN!F405+FEB!F405+MAR!F405+APR!F405+MEI!F405+JUN!F405+JUL!F405+AGS!F405+SEPT!F405+OKT!F405+NOV!F405+DES!F405</f>
        <v>2</v>
      </c>
      <c r="H405" s="311">
        <f>JAN!G405+FEB!G405+MAR!G405+APR!G405+MEI!G405+JUN!G405+JUL!G405+AGS!G405+SEPT!G405+OKT!G405+NOV!G405+DES!G405</f>
        <v>0</v>
      </c>
      <c r="I405" s="311">
        <f>JAN!H405+FEB!H405+MAR!H405+APR!H405+MEI!H405+JUN!H405+JUL!H405+AGS!H405+SEPT!H405+OKT!H405+NOV!H405+DES!H405</f>
        <v>2</v>
      </c>
      <c r="J405" s="311">
        <f>JAN!I405+FEB!I405+MAR!I405+APR!I405+MEI!I405+JUN!I405+JUL!I405+AGS!I405+SEPT!I405+OKT!I405+NOV!I405+DES!I405</f>
        <v>2</v>
      </c>
      <c r="K405" s="311">
        <f>JAN!J405+FEB!J405+MAR!J405+APR!J405+MEI!J405+JUN!J405+JUL!J405+AGS!J405+SEPT!J405+OKT!J405+NOV!J405+DES!J405</f>
        <v>0</v>
      </c>
      <c r="L405" s="311">
        <f>JAN!K405+FEB!K405+MAR!K405+APR!K405+MEI!K405+JUN!K405+JUL!K405+AGS!K405+SEPT!K405+OKT!K405+NOV!K405+DES!K405</f>
        <v>2</v>
      </c>
      <c r="M405" s="311">
        <f>JAN!L405+FEB!L405+MAR!L405+APR!L405+MEI!L405+JUN!L405+JUL!L405+AGS!L405+SEPT!L405+OKT!L405+NOV!L405+DES!L405</f>
        <v>2</v>
      </c>
      <c r="N405" s="311">
        <f>JAN!M405+FEB!M405+MAR!M405+APR!M405+MEI!M405+JUN!M405+JUL!M405+AGS!M405+SEPT!M405+OKT!M405+NOV!M405+DES!M405</f>
        <v>2</v>
      </c>
      <c r="O405" s="311">
        <f>JAN!N405+FEB!N405+MAR!N405+APR!N405+MEI!N405+JUN!N405+JUL!N405+AGS!N405+SEPT!N405+OKT!N405+NOV!N405+DES!N405</f>
        <v>2</v>
      </c>
      <c r="P405" s="311">
        <f>JAN!O405+FEB!O405+MAR!O405+APR!O405+MEI!O405+JUN!O405+JUL!O405+AGS!O405+SEPT!O405+OKT!O405+NOV!O405+DES!O405</f>
        <v>0</v>
      </c>
      <c r="Q405" s="311">
        <f>JAN!P405+FEB!P405+MAR!P405+APR!P405+MEI!P405+JUN!P405+JUL!P405+AGS!P405+SEPT!P405+OKT!P405+NOV!P405+DES!P405</f>
        <v>1</v>
      </c>
      <c r="R405" s="332">
        <f>JAN!Q405+FEB!Q405+MAR!Q405+APR!Q405+MEI!Q405+JUN!Q405+JUL!Q405+AGS!Q405+SEPT!Q405+OKT!Q405+NOV!Q405+DES!Q405</f>
        <v>0</v>
      </c>
      <c r="S405" s="336" t="e">
        <f t="shared" si="43"/>
        <v>#DIV/0!</v>
      </c>
      <c r="T405" s="336">
        <f t="shared" si="44"/>
        <v>1</v>
      </c>
      <c r="U405" s="336">
        <f t="shared" si="45"/>
        <v>1</v>
      </c>
      <c r="V405" s="336">
        <f t="shared" si="46"/>
        <v>1</v>
      </c>
      <c r="W405" s="336">
        <f t="shared" si="47"/>
        <v>5.3802621317513209E-7</v>
      </c>
      <c r="X405" s="343">
        <f t="shared" si="48"/>
        <v>5.380262131751321E-4</v>
      </c>
      <c r="Y405" s="344" t="s">
        <v>598</v>
      </c>
      <c r="Z405" s="360" t="s">
        <v>598</v>
      </c>
      <c r="AA405" s="348">
        <v>4</v>
      </c>
    </row>
    <row r="406" spans="1:27" ht="30" hidden="1" customHeight="1" x14ac:dyDescent="0.3">
      <c r="A406" s="309">
        <v>406</v>
      </c>
      <c r="B406" s="313">
        <v>5</v>
      </c>
      <c r="C406" s="314" t="s">
        <v>446</v>
      </c>
      <c r="D406" s="315" t="s">
        <v>451</v>
      </c>
      <c r="E406" s="325">
        <f>'REKAP 1 KAB'!E406</f>
        <v>2606399</v>
      </c>
      <c r="F406" s="311">
        <f>JAN!E406+FEB!E406+MAR!E406+APR!E406+MEI!E406+JUN!E406+JUL!E406+AGS!E406+SEPT!E406+OKT!E406+NOV!E406+DES!E406</f>
        <v>0</v>
      </c>
      <c r="G406" s="311">
        <f>JAN!F406+FEB!F406+MAR!F406+APR!F406+MEI!F406+JUN!F406+JUL!F406+AGS!F406+SEPT!F406+OKT!F406+NOV!F406+DES!F406</f>
        <v>0</v>
      </c>
      <c r="H406" s="311">
        <f>JAN!G406+FEB!G406+MAR!G406+APR!G406+MEI!G406+JUN!G406+JUL!G406+AGS!G406+SEPT!G406+OKT!G406+NOV!G406+DES!G406</f>
        <v>4</v>
      </c>
      <c r="I406" s="311">
        <f>JAN!H406+FEB!H406+MAR!H406+APR!H406+MEI!H406+JUN!H406+JUL!H406+AGS!H406+SEPT!H406+OKT!H406+NOV!H406+DES!H406</f>
        <v>0</v>
      </c>
      <c r="J406" s="311">
        <f>JAN!I406+FEB!I406+MAR!I406+APR!I406+MEI!I406+JUN!I406+JUL!I406+AGS!I406+SEPT!I406+OKT!I406+NOV!I406+DES!I406</f>
        <v>0</v>
      </c>
      <c r="K406" s="311">
        <f>JAN!J406+FEB!J406+MAR!J406+APR!J406+MEI!J406+JUN!J406+JUL!J406+AGS!J406+SEPT!J406+OKT!J406+NOV!J406+DES!J406</f>
        <v>4</v>
      </c>
      <c r="L406" s="311">
        <f>JAN!K406+FEB!K406+MAR!K406+APR!K406+MEI!K406+JUN!K406+JUL!K406+AGS!K406+SEPT!K406+OKT!K406+NOV!K406+DES!K406</f>
        <v>0</v>
      </c>
      <c r="M406" s="311">
        <f>JAN!L406+FEB!L406+MAR!L406+APR!L406+MEI!L406+JUN!L406+JUL!L406+AGS!L406+SEPT!L406+OKT!L406+NOV!L406+DES!L406</f>
        <v>0</v>
      </c>
      <c r="N406" s="311">
        <f>JAN!M406+FEB!M406+MAR!M406+APR!M406+MEI!M406+JUN!M406+JUL!M406+AGS!M406+SEPT!M406+OKT!M406+NOV!M406+DES!M406</f>
        <v>0</v>
      </c>
      <c r="O406" s="311">
        <f>JAN!N406+FEB!N406+MAR!N406+APR!N406+MEI!N406+JUN!N406+JUL!N406+AGS!N406+SEPT!N406+OKT!N406+NOV!N406+DES!N406</f>
        <v>0</v>
      </c>
      <c r="P406" s="311">
        <f>JAN!O406+FEB!O406+MAR!O406+APR!O406+MEI!O406+JUN!O406+JUL!O406+AGS!O406+SEPT!O406+OKT!O406+NOV!O406+DES!O406</f>
        <v>0</v>
      </c>
      <c r="Q406" s="311">
        <f>JAN!P406+FEB!P406+MAR!P406+APR!P406+MEI!P406+JUN!P406+JUL!P406+AGS!P406+SEPT!P406+OKT!P406+NOV!P406+DES!P406</f>
        <v>0</v>
      </c>
      <c r="R406" s="332">
        <f>JAN!Q406+FEB!Q406+MAR!Q406+APR!Q406+MEI!Q406+JUN!Q406+JUL!Q406+AGS!Q406+SEPT!Q406+OKT!Q406+NOV!Q406+DES!Q406</f>
        <v>0</v>
      </c>
      <c r="S406" s="336" t="e">
        <f t="shared" si="43"/>
        <v>#DIV/0!</v>
      </c>
      <c r="T406" s="336" t="e">
        <f t="shared" si="44"/>
        <v>#DIV/0!</v>
      </c>
      <c r="U406" s="336" t="e">
        <f t="shared" si="45"/>
        <v>#DIV/0!</v>
      </c>
      <c r="V406" s="336" t="e">
        <f t="shared" si="46"/>
        <v>#DIV/0!</v>
      </c>
      <c r="W406" s="336">
        <f t="shared" si="47"/>
        <v>0</v>
      </c>
      <c r="X406" s="343">
        <f t="shared" si="48"/>
        <v>0</v>
      </c>
      <c r="Y406" s="344" t="str">
        <f t="shared" si="42"/>
        <v>Endemis rendah</v>
      </c>
      <c r="Z406" s="344" t="s">
        <v>600</v>
      </c>
      <c r="AA406" s="348">
        <v>10</v>
      </c>
    </row>
    <row r="407" spans="1:27" ht="30" hidden="1" customHeight="1" x14ac:dyDescent="0.3">
      <c r="A407" s="309">
        <v>407</v>
      </c>
      <c r="B407" s="313">
        <v>6</v>
      </c>
      <c r="C407" s="314" t="s">
        <v>446</v>
      </c>
      <c r="D407" s="315" t="s">
        <v>452</v>
      </c>
      <c r="E407" s="325">
        <f>'REKAP 1 KAB'!E407</f>
        <v>1751295</v>
      </c>
      <c r="F407" s="311">
        <f>JAN!E407+FEB!E407+MAR!E407+APR!E407+MEI!E407+JUN!E407+JUL!E407+AGS!E407+SEPT!E407+OKT!E407+NOV!E407+DES!E407</f>
        <v>0</v>
      </c>
      <c r="G407" s="311">
        <f>JAN!F407+FEB!F407+MAR!F407+APR!F407+MEI!F407+JUN!F407+JUL!F407+AGS!F407+SEPT!F407+OKT!F407+NOV!F407+DES!F407</f>
        <v>8</v>
      </c>
      <c r="H407" s="311">
        <f>JAN!G407+FEB!G407+MAR!G407+APR!G407+MEI!G407+JUN!G407+JUL!G407+AGS!G407+SEPT!G407+OKT!G407+NOV!G407+DES!G407</f>
        <v>0</v>
      </c>
      <c r="I407" s="311">
        <f>JAN!H407+FEB!H407+MAR!H407+APR!H407+MEI!H407+JUN!H407+JUL!H407+AGS!H407+SEPT!H407+OKT!H407+NOV!H407+DES!H407</f>
        <v>13</v>
      </c>
      <c r="J407" s="311">
        <f>JAN!I407+FEB!I407+MAR!I407+APR!I407+MEI!I407+JUN!I407+JUL!I407+AGS!I407+SEPT!I407+OKT!I407+NOV!I407+DES!I407</f>
        <v>8</v>
      </c>
      <c r="K407" s="311">
        <f>JAN!J407+FEB!J407+MAR!J407+APR!J407+MEI!J407+JUN!J407+JUL!J407+AGS!J407+SEPT!J407+OKT!J407+NOV!J407+DES!J407</f>
        <v>0</v>
      </c>
      <c r="L407" s="311">
        <f>JAN!K407+FEB!K407+MAR!K407+APR!K407+MEI!K407+JUN!K407+JUL!K407+AGS!K407+SEPT!K407+OKT!K407+NOV!K407+DES!K407</f>
        <v>13</v>
      </c>
      <c r="M407" s="311">
        <f>JAN!L407+FEB!L407+MAR!L407+APR!L407+MEI!L407+JUN!L407+JUL!L407+AGS!L407+SEPT!L407+OKT!L407+NOV!L407+DES!L407</f>
        <v>13</v>
      </c>
      <c r="N407" s="311">
        <f>JAN!M407+FEB!M407+MAR!M407+APR!M407+MEI!M407+JUN!M407+JUL!M407+AGS!M407+SEPT!M407+OKT!M407+NOV!M407+DES!M407</f>
        <v>13</v>
      </c>
      <c r="O407" s="311">
        <f>JAN!N407+FEB!N407+MAR!N407+APR!N407+MEI!N407+JUN!N407+JUL!N407+AGS!N407+SEPT!N407+OKT!N407+NOV!N407+DES!N407</f>
        <v>13</v>
      </c>
      <c r="P407" s="311">
        <f>JAN!O407+FEB!O407+MAR!O407+APR!O407+MEI!O407+JUN!O407+JUL!O407+AGS!O407+SEPT!O407+OKT!O407+NOV!O407+DES!O407</f>
        <v>0</v>
      </c>
      <c r="Q407" s="311">
        <f>JAN!P407+FEB!P407+MAR!P407+APR!P407+MEI!P407+JUN!P407+JUL!P407+AGS!P407+SEPT!P407+OKT!P407+NOV!P407+DES!P407</f>
        <v>3</v>
      </c>
      <c r="R407" s="332">
        <f>JAN!Q407+FEB!Q407+MAR!Q407+APR!Q407+MEI!Q407+JUN!Q407+JUL!Q407+AGS!Q407+SEPT!Q407+OKT!Q407+NOV!Q407+DES!Q407</f>
        <v>0</v>
      </c>
      <c r="S407" s="336" t="e">
        <f t="shared" si="43"/>
        <v>#DIV/0!</v>
      </c>
      <c r="T407" s="336">
        <f t="shared" si="44"/>
        <v>1</v>
      </c>
      <c r="U407" s="336">
        <f t="shared" si="45"/>
        <v>1</v>
      </c>
      <c r="V407" s="336">
        <f t="shared" si="46"/>
        <v>1</v>
      </c>
      <c r="W407" s="336">
        <f t="shared" si="47"/>
        <v>7.4230783505919902E-6</v>
      </c>
      <c r="X407" s="343">
        <f t="shared" si="48"/>
        <v>7.42307835059199E-3</v>
      </c>
      <c r="Y407" s="344" t="str">
        <f t="shared" si="42"/>
        <v>Endemis rendah</v>
      </c>
      <c r="Z407" s="344" t="s">
        <v>600</v>
      </c>
      <c r="AA407" s="348">
        <v>32</v>
      </c>
    </row>
    <row r="408" spans="1:27" ht="30" hidden="1" customHeight="1" x14ac:dyDescent="0.3">
      <c r="A408" s="309">
        <v>408</v>
      </c>
      <c r="B408" s="313">
        <v>7</v>
      </c>
      <c r="C408" s="314" t="s">
        <v>446</v>
      </c>
      <c r="D408" s="315" t="s">
        <v>453</v>
      </c>
      <c r="E408" s="325">
        <f>'REKAP 1 KAB'!E408</f>
        <v>1188629</v>
      </c>
      <c r="F408" s="311">
        <f>JAN!E408+FEB!E408+MAR!E408+APR!E408+MEI!E408+JUN!E408+JUL!E408+AGS!E408+SEPT!E408+OKT!E408+NOV!E408+DES!E408</f>
        <v>0</v>
      </c>
      <c r="G408" s="311">
        <f>JAN!F408+FEB!F408+MAR!F408+APR!F408+MEI!F408+JUN!F408+JUL!F408+AGS!F408+SEPT!F408+OKT!F408+NOV!F408+DES!F408</f>
        <v>6</v>
      </c>
      <c r="H408" s="311">
        <f>JAN!G408+FEB!G408+MAR!G408+APR!G408+MEI!G408+JUN!G408+JUL!G408+AGS!G408+SEPT!G408+OKT!G408+NOV!G408+DES!G408</f>
        <v>0</v>
      </c>
      <c r="I408" s="311">
        <f>JAN!H408+FEB!H408+MAR!H408+APR!H408+MEI!H408+JUN!H408+JUL!H408+AGS!H408+SEPT!H408+OKT!H408+NOV!H408+DES!H408</f>
        <v>6</v>
      </c>
      <c r="J408" s="311">
        <f>JAN!I408+FEB!I408+MAR!I408+APR!I408+MEI!I408+JUN!I408+JUL!I408+AGS!I408+SEPT!I408+OKT!I408+NOV!I408+DES!I408</f>
        <v>6</v>
      </c>
      <c r="K408" s="311">
        <f>JAN!J408+FEB!J408+MAR!J408+APR!J408+MEI!J408+JUN!J408+JUL!J408+AGS!J408+SEPT!J408+OKT!J408+NOV!J408+DES!J408</f>
        <v>0</v>
      </c>
      <c r="L408" s="311">
        <f>JAN!K408+FEB!K408+MAR!K408+APR!K408+MEI!K408+JUN!K408+JUL!K408+AGS!K408+SEPT!K408+OKT!K408+NOV!K408+DES!K408</f>
        <v>6</v>
      </c>
      <c r="M408" s="311">
        <f>JAN!L408+FEB!L408+MAR!L408+APR!L408+MEI!L408+JUN!L408+JUL!L408+AGS!L408+SEPT!L408+OKT!L408+NOV!L408+DES!L408</f>
        <v>7</v>
      </c>
      <c r="N408" s="311">
        <f>JAN!M408+FEB!M408+MAR!M408+APR!M408+MEI!M408+JUN!M408+JUL!M408+AGS!M408+SEPT!M408+OKT!M408+NOV!M408+DES!M408</f>
        <v>7</v>
      </c>
      <c r="O408" s="311">
        <f>JAN!N408+FEB!N408+MAR!N408+APR!N408+MEI!N408+JUN!N408+JUL!N408+AGS!N408+SEPT!N408+OKT!N408+NOV!N408+DES!N408</f>
        <v>7</v>
      </c>
      <c r="P408" s="311">
        <f>JAN!O408+FEB!O408+MAR!O408+APR!O408+MEI!O408+JUN!O408+JUL!O408+AGS!O408+SEPT!O408+OKT!O408+NOV!O408+DES!O408</f>
        <v>0</v>
      </c>
      <c r="Q408" s="311">
        <f>JAN!P408+FEB!P408+MAR!P408+APR!P408+MEI!P408+JUN!P408+JUL!P408+AGS!P408+SEPT!P408+OKT!P408+NOV!P408+DES!P408</f>
        <v>1</v>
      </c>
      <c r="R408" s="332">
        <f>JAN!Q408+FEB!Q408+MAR!Q408+APR!Q408+MEI!Q408+JUN!Q408+JUL!Q408+AGS!Q408+SEPT!Q408+OKT!Q408+NOV!Q408+DES!Q408</f>
        <v>0</v>
      </c>
      <c r="S408" s="336" t="e">
        <f t="shared" si="43"/>
        <v>#DIV/0!</v>
      </c>
      <c r="T408" s="336">
        <f t="shared" si="44"/>
        <v>1</v>
      </c>
      <c r="U408" s="336">
        <f t="shared" si="45"/>
        <v>1</v>
      </c>
      <c r="V408" s="336">
        <f t="shared" si="46"/>
        <v>1.1666666666666667</v>
      </c>
      <c r="W408" s="336">
        <f t="shared" si="47"/>
        <v>5.0478324186941425E-6</v>
      </c>
      <c r="X408" s="343">
        <f t="shared" si="48"/>
        <v>5.8891378218098329E-3</v>
      </c>
      <c r="Y408" s="344" t="s">
        <v>598</v>
      </c>
      <c r="Z408" s="360" t="s">
        <v>598</v>
      </c>
      <c r="AA408" s="348">
        <v>1</v>
      </c>
    </row>
    <row r="409" spans="1:27" ht="30" hidden="1" customHeight="1" x14ac:dyDescent="0.3">
      <c r="A409" s="309">
        <v>409</v>
      </c>
      <c r="B409" s="313">
        <v>8</v>
      </c>
      <c r="C409" s="314" t="s">
        <v>446</v>
      </c>
      <c r="D409" s="315" t="s">
        <v>454</v>
      </c>
      <c r="E409" s="325">
        <f>'REKAP 1 KAB'!E409</f>
        <v>1074497</v>
      </c>
      <c r="F409" s="311">
        <f>JAN!E409+FEB!E409+MAR!E409+APR!E409+MEI!E409+JUN!E409+JUL!E409+AGS!E409+SEPT!E409+OKT!E409+NOV!E409+DES!E409</f>
        <v>0</v>
      </c>
      <c r="G409" s="311">
        <f>JAN!F409+FEB!F409+MAR!F409+APR!F409+MEI!F409+JUN!F409+JUL!F409+AGS!F409+SEPT!F409+OKT!F409+NOV!F409+DES!F409</f>
        <v>1</v>
      </c>
      <c r="H409" s="311">
        <f>JAN!G409+FEB!G409+MAR!G409+APR!G409+MEI!G409+JUN!G409+JUL!G409+AGS!G409+SEPT!G409+OKT!G409+NOV!G409+DES!G409</f>
        <v>0</v>
      </c>
      <c r="I409" s="311">
        <f>JAN!H409+FEB!H409+MAR!H409+APR!H409+MEI!H409+JUN!H409+JUL!H409+AGS!H409+SEPT!H409+OKT!H409+NOV!H409+DES!H409</f>
        <v>1</v>
      </c>
      <c r="J409" s="311">
        <f>JAN!I409+FEB!I409+MAR!I409+APR!I409+MEI!I409+JUN!I409+JUL!I409+AGS!I409+SEPT!I409+OKT!I409+NOV!I409+DES!I409</f>
        <v>1</v>
      </c>
      <c r="K409" s="311">
        <f>JAN!J409+FEB!J409+MAR!J409+APR!J409+MEI!J409+JUN!J409+JUL!J409+AGS!J409+SEPT!J409+OKT!J409+NOV!J409+DES!J409</f>
        <v>0</v>
      </c>
      <c r="L409" s="311">
        <f>JAN!K409+FEB!K409+MAR!K409+APR!K409+MEI!K409+JUN!K409+JUL!K409+AGS!K409+SEPT!K409+OKT!K409+NOV!K409+DES!K409</f>
        <v>1</v>
      </c>
      <c r="M409" s="311">
        <f>JAN!L409+FEB!L409+MAR!L409+APR!L409+MEI!L409+JUN!L409+JUL!L409+AGS!L409+SEPT!L409+OKT!L409+NOV!L409+DES!L409</f>
        <v>1</v>
      </c>
      <c r="N409" s="311">
        <f>JAN!M409+FEB!M409+MAR!M409+APR!M409+MEI!M409+JUN!M409+JUL!M409+AGS!M409+SEPT!M409+OKT!M409+NOV!M409+DES!M409</f>
        <v>1</v>
      </c>
      <c r="O409" s="311">
        <f>JAN!N409+FEB!N409+MAR!N409+APR!N409+MEI!N409+JUN!N409+JUL!N409+AGS!N409+SEPT!N409+OKT!N409+NOV!N409+DES!N409</f>
        <v>1</v>
      </c>
      <c r="P409" s="311">
        <f>JAN!O409+FEB!O409+MAR!O409+APR!O409+MEI!O409+JUN!O409+JUL!O409+AGS!O409+SEPT!O409+OKT!O409+NOV!O409+DES!O409</f>
        <v>0</v>
      </c>
      <c r="Q409" s="311">
        <f>JAN!P409+FEB!P409+MAR!P409+APR!P409+MEI!P409+JUN!P409+JUL!P409+AGS!P409+SEPT!P409+OKT!P409+NOV!P409+DES!P409</f>
        <v>1</v>
      </c>
      <c r="R409" s="332">
        <f>JAN!Q409+FEB!Q409+MAR!Q409+APR!Q409+MEI!Q409+JUN!Q409+JUL!Q409+AGS!Q409+SEPT!Q409+OKT!Q409+NOV!Q409+DES!Q409</f>
        <v>0</v>
      </c>
      <c r="S409" s="336" t="e">
        <f t="shared" si="43"/>
        <v>#DIV/0!</v>
      </c>
      <c r="T409" s="336">
        <f t="shared" si="44"/>
        <v>1</v>
      </c>
      <c r="U409" s="336">
        <f t="shared" si="45"/>
        <v>1</v>
      </c>
      <c r="V409" s="336">
        <f t="shared" si="46"/>
        <v>1</v>
      </c>
      <c r="W409" s="336">
        <f t="shared" si="47"/>
        <v>9.3066802420109133E-7</v>
      </c>
      <c r="X409" s="343">
        <f t="shared" si="48"/>
        <v>9.3066802420109127E-4</v>
      </c>
      <c r="Y409" s="344" t="s">
        <v>598</v>
      </c>
      <c r="Z409" s="360" t="s">
        <v>598</v>
      </c>
      <c r="AA409" s="348">
        <v>1</v>
      </c>
    </row>
    <row r="410" spans="1:27" ht="30" hidden="1" customHeight="1" x14ac:dyDescent="0.3">
      <c r="A410" s="309">
        <v>410</v>
      </c>
      <c r="B410" s="313">
        <v>9</v>
      </c>
      <c r="C410" s="314" t="s">
        <v>446</v>
      </c>
      <c r="D410" s="315" t="s">
        <v>455</v>
      </c>
      <c r="E410" s="325">
        <f>'REKAP 1 KAB'!E410</f>
        <v>2176213</v>
      </c>
      <c r="F410" s="311">
        <f>JAN!E410+FEB!E410+MAR!E410+APR!E410+MEI!E410+JUN!E410+JUL!E410+AGS!E410+SEPT!E410+OKT!E410+NOV!E410+DES!E410</f>
        <v>0</v>
      </c>
      <c r="G410" s="311">
        <f>JAN!F410+FEB!F410+MAR!F410+APR!F410+MEI!F410+JUN!F410+JUL!F410+AGS!F410+SEPT!F410+OKT!F410+NOV!F410+DES!F410</f>
        <v>6</v>
      </c>
      <c r="H410" s="311">
        <f>JAN!G410+FEB!G410+MAR!G410+APR!G410+MEI!G410+JUN!G410+JUL!G410+AGS!G410+SEPT!G410+OKT!G410+NOV!G410+DES!G410</f>
        <v>0</v>
      </c>
      <c r="I410" s="311">
        <f>JAN!H410+FEB!H410+MAR!H410+APR!H410+MEI!H410+JUN!H410+JUL!H410+AGS!H410+SEPT!H410+OKT!H410+NOV!H410+DES!H410</f>
        <v>6</v>
      </c>
      <c r="J410" s="311">
        <f>JAN!I410+FEB!I410+MAR!I410+APR!I410+MEI!I410+JUN!I410+JUL!I410+AGS!I410+SEPT!I410+OKT!I410+NOV!I410+DES!I410</f>
        <v>6</v>
      </c>
      <c r="K410" s="311">
        <f>JAN!J410+FEB!J410+MAR!J410+APR!J410+MEI!J410+JUN!J410+JUL!J410+AGS!J410+SEPT!J410+OKT!J410+NOV!J410+DES!J410</f>
        <v>0</v>
      </c>
      <c r="L410" s="311">
        <f>JAN!K410+FEB!K410+MAR!K410+APR!K410+MEI!K410+JUN!K410+JUL!K410+AGS!K410+SEPT!K410+OKT!K410+NOV!K410+DES!K410</f>
        <v>6</v>
      </c>
      <c r="M410" s="311">
        <f>JAN!L410+FEB!L410+MAR!L410+APR!L410+MEI!L410+JUN!L410+JUL!L410+AGS!L410+SEPT!L410+OKT!L410+NOV!L410+DES!L410</f>
        <v>6</v>
      </c>
      <c r="N410" s="311">
        <f>JAN!M410+FEB!M410+MAR!M410+APR!M410+MEI!M410+JUN!M410+JUL!M410+AGS!M410+SEPT!M410+OKT!M410+NOV!M410+DES!M410</f>
        <v>6</v>
      </c>
      <c r="O410" s="311">
        <f>JAN!N410+FEB!N410+MAR!N410+APR!N410+MEI!N410+JUN!N410+JUL!N410+AGS!N410+SEPT!N410+OKT!N410+NOV!N410+DES!N410</f>
        <v>6</v>
      </c>
      <c r="P410" s="311">
        <f>JAN!O410+FEB!O410+MAR!O410+APR!O410+MEI!O410+JUN!O410+JUL!O410+AGS!O410+SEPT!O410+OKT!O410+NOV!O410+DES!O410</f>
        <v>0</v>
      </c>
      <c r="Q410" s="311">
        <f>JAN!P410+FEB!P410+MAR!P410+APR!P410+MEI!P410+JUN!P410+JUL!P410+AGS!P410+SEPT!P410+OKT!P410+NOV!P410+DES!P410</f>
        <v>0</v>
      </c>
      <c r="R410" s="332">
        <f>JAN!Q410+FEB!Q410+MAR!Q410+APR!Q410+MEI!Q410+JUN!Q410+JUL!Q410+AGS!Q410+SEPT!Q410+OKT!Q410+NOV!Q410+DES!Q410</f>
        <v>0</v>
      </c>
      <c r="S410" s="336" t="e">
        <f t="shared" si="43"/>
        <v>#DIV/0!</v>
      </c>
      <c r="T410" s="336">
        <f t="shared" si="44"/>
        <v>1</v>
      </c>
      <c r="U410" s="336">
        <f t="shared" si="45"/>
        <v>1</v>
      </c>
      <c r="V410" s="336">
        <f t="shared" si="46"/>
        <v>1</v>
      </c>
      <c r="W410" s="336">
        <f t="shared" si="47"/>
        <v>2.757083061262845E-6</v>
      </c>
      <c r="X410" s="343">
        <f t="shared" si="48"/>
        <v>2.7570830612628451E-3</v>
      </c>
      <c r="Y410" s="344" t="s">
        <v>598</v>
      </c>
      <c r="Z410" s="360" t="s">
        <v>598</v>
      </c>
      <c r="AA410" s="348">
        <v>9</v>
      </c>
    </row>
    <row r="411" spans="1:27" ht="30" hidden="1" customHeight="1" x14ac:dyDescent="0.3">
      <c r="A411" s="309">
        <v>411</v>
      </c>
      <c r="B411" s="313">
        <v>10</v>
      </c>
      <c r="C411" s="314" t="s">
        <v>446</v>
      </c>
      <c r="D411" s="315" t="s">
        <v>456</v>
      </c>
      <c r="E411" s="325">
        <f>'REKAP 1 KAB'!E411</f>
        <v>1199300</v>
      </c>
      <c r="F411" s="311">
        <f>JAN!E411+FEB!E411+MAR!E411+APR!E411+MEI!E411+JUN!E411+JUL!E411+AGS!E411+SEPT!E411+OKT!E411+NOV!E411+DES!E411</f>
        <v>0</v>
      </c>
      <c r="G411" s="311">
        <f>JAN!F411+FEB!F411+MAR!F411+APR!F411+MEI!F411+JUN!F411+JUL!F411+AGS!F411+SEPT!F411+OKT!F411+NOV!F411+DES!F411</f>
        <v>0</v>
      </c>
      <c r="H411" s="311">
        <f>JAN!G411+FEB!G411+MAR!G411+APR!G411+MEI!G411+JUN!G411+JUL!G411+AGS!G411+SEPT!G411+OKT!G411+NOV!G411+DES!G411</f>
        <v>0</v>
      </c>
      <c r="I411" s="311">
        <f>JAN!H411+FEB!H411+MAR!H411+APR!H411+MEI!H411+JUN!H411+JUL!H411+AGS!H411+SEPT!H411+OKT!H411+NOV!H411+DES!H411</f>
        <v>0</v>
      </c>
      <c r="J411" s="311">
        <f>JAN!I411+FEB!I411+MAR!I411+APR!I411+MEI!I411+JUN!I411+JUL!I411+AGS!I411+SEPT!I411+OKT!I411+NOV!I411+DES!I411</f>
        <v>0</v>
      </c>
      <c r="K411" s="311">
        <f>JAN!J411+FEB!J411+MAR!J411+APR!J411+MEI!J411+JUN!J411+JUL!J411+AGS!J411+SEPT!J411+OKT!J411+NOV!J411+DES!J411</f>
        <v>0</v>
      </c>
      <c r="L411" s="311">
        <f>JAN!K411+FEB!K411+MAR!K411+APR!K411+MEI!K411+JUN!K411+JUL!K411+AGS!K411+SEPT!K411+OKT!K411+NOV!K411+DES!K411</f>
        <v>0</v>
      </c>
      <c r="M411" s="311">
        <f>JAN!L411+FEB!L411+MAR!L411+APR!L411+MEI!L411+JUN!L411+JUL!L411+AGS!L411+SEPT!L411+OKT!L411+NOV!L411+DES!L411</f>
        <v>0</v>
      </c>
      <c r="N411" s="311">
        <f>JAN!M411+FEB!M411+MAR!M411+APR!M411+MEI!M411+JUN!M411+JUL!M411+AGS!M411+SEPT!M411+OKT!M411+NOV!M411+DES!M411</f>
        <v>0</v>
      </c>
      <c r="O411" s="311">
        <f>JAN!N411+FEB!N411+MAR!N411+APR!N411+MEI!N411+JUN!N411+JUL!N411+AGS!N411+SEPT!N411+OKT!N411+NOV!N411+DES!N411</f>
        <v>0</v>
      </c>
      <c r="P411" s="311">
        <f>JAN!O411+FEB!O411+MAR!O411+APR!O411+MEI!O411+JUN!O411+JUL!O411+AGS!O411+SEPT!O411+OKT!O411+NOV!O411+DES!O411</f>
        <v>0</v>
      </c>
      <c r="Q411" s="311">
        <f>JAN!P411+FEB!P411+MAR!P411+APR!P411+MEI!P411+JUN!P411+JUL!P411+AGS!P411+SEPT!P411+OKT!P411+NOV!P411+DES!P411</f>
        <v>0</v>
      </c>
      <c r="R411" s="332">
        <f>JAN!Q411+FEB!Q411+MAR!Q411+APR!Q411+MEI!Q411+JUN!Q411+JUL!Q411+AGS!Q411+SEPT!Q411+OKT!Q411+NOV!Q411+DES!Q411</f>
        <v>0</v>
      </c>
      <c r="S411" s="336" t="e">
        <f t="shared" si="43"/>
        <v>#DIV/0!</v>
      </c>
      <c r="T411" s="336" t="e">
        <f t="shared" si="44"/>
        <v>#DIV/0!</v>
      </c>
      <c r="U411" s="336" t="e">
        <f t="shared" si="45"/>
        <v>#DIV/0!</v>
      </c>
      <c r="V411" s="336" t="e">
        <f t="shared" si="46"/>
        <v>#DIV/0!</v>
      </c>
      <c r="W411" s="336">
        <f t="shared" si="47"/>
        <v>0</v>
      </c>
      <c r="X411" s="343">
        <f t="shared" si="48"/>
        <v>0</v>
      </c>
      <c r="Y411" s="344" t="s">
        <v>598</v>
      </c>
      <c r="Z411" s="360" t="s">
        <v>598</v>
      </c>
      <c r="AA411" s="348">
        <v>27</v>
      </c>
    </row>
    <row r="412" spans="1:27" ht="30" hidden="1" customHeight="1" x14ac:dyDescent="0.3">
      <c r="A412" s="309">
        <v>412</v>
      </c>
      <c r="B412" s="313">
        <v>11</v>
      </c>
      <c r="C412" s="314" t="s">
        <v>446</v>
      </c>
      <c r="D412" s="315" t="s">
        <v>457</v>
      </c>
      <c r="E412" s="325">
        <f>'REKAP 1 KAB'!E412</f>
        <v>1149906</v>
      </c>
      <c r="F412" s="311">
        <f>JAN!E412+FEB!E412+MAR!E412+APR!E412+MEI!E412+JUN!E412+JUL!E412+AGS!E412+SEPT!E412+OKT!E412+NOV!E412+DES!E412</f>
        <v>0</v>
      </c>
      <c r="G412" s="311">
        <f>JAN!F412+FEB!F412+MAR!F412+APR!F412+MEI!F412+JUN!F412+JUL!F412+AGS!F412+SEPT!F412+OKT!F412+NOV!F412+DES!F412</f>
        <v>1</v>
      </c>
      <c r="H412" s="311">
        <f>JAN!G412+FEB!G412+MAR!G412+APR!G412+MEI!G412+JUN!G412+JUL!G412+AGS!G412+SEPT!G412+OKT!G412+NOV!G412+DES!G412</f>
        <v>0</v>
      </c>
      <c r="I412" s="311">
        <f>JAN!H412+FEB!H412+MAR!H412+APR!H412+MEI!H412+JUN!H412+JUL!H412+AGS!H412+SEPT!H412+OKT!H412+NOV!H412+DES!H412</f>
        <v>1</v>
      </c>
      <c r="J412" s="311">
        <f>JAN!I412+FEB!I412+MAR!I412+APR!I412+MEI!I412+JUN!I412+JUL!I412+AGS!I412+SEPT!I412+OKT!I412+NOV!I412+DES!I412</f>
        <v>1</v>
      </c>
      <c r="K412" s="311">
        <f>JAN!J412+FEB!J412+MAR!J412+APR!J412+MEI!J412+JUN!J412+JUL!J412+AGS!J412+SEPT!J412+OKT!J412+NOV!J412+DES!J412</f>
        <v>0</v>
      </c>
      <c r="L412" s="311">
        <f>JAN!K412+FEB!K412+MAR!K412+APR!K412+MEI!K412+JUN!K412+JUL!K412+AGS!K412+SEPT!K412+OKT!K412+NOV!K412+DES!K412</f>
        <v>1</v>
      </c>
      <c r="M412" s="311">
        <f>JAN!L412+FEB!L412+MAR!L412+APR!L412+MEI!L412+JUN!L412+JUL!L412+AGS!L412+SEPT!L412+OKT!L412+NOV!L412+DES!L412</f>
        <v>1</v>
      </c>
      <c r="N412" s="311">
        <f>JAN!M412+FEB!M412+MAR!M412+APR!M412+MEI!M412+JUN!M412+JUL!M412+AGS!M412+SEPT!M412+OKT!M412+NOV!M412+DES!M412</f>
        <v>1</v>
      </c>
      <c r="O412" s="311">
        <f>JAN!N412+FEB!N412+MAR!N412+APR!N412+MEI!N412+JUN!N412+JUL!N412+AGS!N412+SEPT!N412+OKT!N412+NOV!N412+DES!N412</f>
        <v>0</v>
      </c>
      <c r="P412" s="311">
        <f>JAN!O412+FEB!O412+MAR!O412+APR!O412+MEI!O412+JUN!O412+JUL!O412+AGS!O412+SEPT!O412+OKT!O412+NOV!O412+DES!O412</f>
        <v>0</v>
      </c>
      <c r="Q412" s="311">
        <f>JAN!P412+FEB!P412+MAR!P412+APR!P412+MEI!P412+JUN!P412+JUL!P412+AGS!P412+SEPT!P412+OKT!P412+NOV!P412+DES!P412</f>
        <v>0</v>
      </c>
      <c r="R412" s="332">
        <f>JAN!Q412+FEB!Q412+MAR!Q412+APR!Q412+MEI!Q412+JUN!Q412+JUL!Q412+AGS!Q412+SEPT!Q412+OKT!Q412+NOV!Q412+DES!Q412</f>
        <v>0</v>
      </c>
      <c r="S412" s="336" t="e">
        <f t="shared" si="43"/>
        <v>#DIV/0!</v>
      </c>
      <c r="T412" s="336">
        <f t="shared" si="44"/>
        <v>1</v>
      </c>
      <c r="U412" s="336">
        <f t="shared" si="45"/>
        <v>0</v>
      </c>
      <c r="V412" s="336">
        <f t="shared" si="46"/>
        <v>1</v>
      </c>
      <c r="W412" s="336">
        <f t="shared" si="47"/>
        <v>8.6963630070631862E-7</v>
      </c>
      <c r="X412" s="343">
        <f t="shared" si="48"/>
        <v>8.6963630070631859E-4</v>
      </c>
      <c r="Y412" s="344" t="s">
        <v>598</v>
      </c>
      <c r="Z412" s="360" t="s">
        <v>598</v>
      </c>
      <c r="AA412" s="348">
        <v>10</v>
      </c>
    </row>
    <row r="413" spans="1:27" ht="30" hidden="1" customHeight="1" x14ac:dyDescent="0.3">
      <c r="A413" s="309">
        <v>413</v>
      </c>
      <c r="B413" s="313">
        <v>12</v>
      </c>
      <c r="C413" s="314" t="s">
        <v>446</v>
      </c>
      <c r="D413" s="315" t="s">
        <v>458</v>
      </c>
      <c r="E413" s="325">
        <f>'REKAP 1 KAB'!E413</f>
        <v>1719187</v>
      </c>
      <c r="F413" s="311">
        <f>JAN!E413+FEB!E413+MAR!E413+APR!E413+MEI!E413+JUN!E413+JUL!E413+AGS!E413+SEPT!E413+OKT!E413+NOV!E413+DES!E413</f>
        <v>3</v>
      </c>
      <c r="G413" s="311">
        <f>JAN!F413+FEB!F413+MAR!F413+APR!F413+MEI!F413+JUN!F413+JUL!F413+AGS!F413+SEPT!F413+OKT!F413+NOV!F413+DES!F413</f>
        <v>5</v>
      </c>
      <c r="H413" s="311">
        <f>JAN!G413+FEB!G413+MAR!G413+APR!G413+MEI!G413+JUN!G413+JUL!G413+AGS!G413+SEPT!G413+OKT!G413+NOV!G413+DES!G413</f>
        <v>2</v>
      </c>
      <c r="I413" s="311">
        <f>JAN!H413+FEB!H413+MAR!H413+APR!H413+MEI!H413+JUN!H413+JUL!H413+AGS!H413+SEPT!H413+OKT!H413+NOV!H413+DES!H413</f>
        <v>3</v>
      </c>
      <c r="J413" s="311">
        <f>JAN!I413+FEB!I413+MAR!I413+APR!I413+MEI!I413+JUN!I413+JUL!I413+AGS!I413+SEPT!I413+OKT!I413+NOV!I413+DES!I413</f>
        <v>5</v>
      </c>
      <c r="K413" s="311">
        <f>JAN!J413+FEB!J413+MAR!J413+APR!J413+MEI!J413+JUN!J413+JUL!J413+AGS!J413+SEPT!J413+OKT!J413+NOV!J413+DES!J413</f>
        <v>2</v>
      </c>
      <c r="L413" s="311">
        <f>JAN!K413+FEB!K413+MAR!K413+APR!K413+MEI!K413+JUN!K413+JUL!K413+AGS!K413+SEPT!K413+OKT!K413+NOV!K413+DES!K413</f>
        <v>3</v>
      </c>
      <c r="M413" s="311">
        <f>JAN!L413+FEB!L413+MAR!L413+APR!L413+MEI!L413+JUN!L413+JUL!L413+AGS!L413+SEPT!L413+OKT!L413+NOV!L413+DES!L413</f>
        <v>3</v>
      </c>
      <c r="N413" s="311">
        <f>JAN!M413+FEB!M413+MAR!M413+APR!M413+MEI!M413+JUN!M413+JUL!M413+AGS!M413+SEPT!M413+OKT!M413+NOV!M413+DES!M413</f>
        <v>3</v>
      </c>
      <c r="O413" s="311">
        <f>JAN!N413+FEB!N413+MAR!N413+APR!N413+MEI!N413+JUN!N413+JUL!N413+AGS!N413+SEPT!N413+OKT!N413+NOV!N413+DES!N413</f>
        <v>3</v>
      </c>
      <c r="P413" s="311">
        <f>JAN!O413+FEB!O413+MAR!O413+APR!O413+MEI!O413+JUN!O413+JUL!O413+AGS!O413+SEPT!O413+OKT!O413+NOV!O413+DES!O413</f>
        <v>0</v>
      </c>
      <c r="Q413" s="311">
        <f>JAN!P413+FEB!P413+MAR!P413+APR!P413+MEI!P413+JUN!P413+JUL!P413+AGS!P413+SEPT!P413+OKT!P413+NOV!P413+DES!P413</f>
        <v>0</v>
      </c>
      <c r="R413" s="332">
        <f>JAN!Q413+FEB!Q413+MAR!Q413+APR!Q413+MEI!Q413+JUN!Q413+JUL!Q413+AGS!Q413+SEPT!Q413+OKT!Q413+NOV!Q413+DES!Q413</f>
        <v>0</v>
      </c>
      <c r="S413" s="336">
        <f t="shared" si="43"/>
        <v>1</v>
      </c>
      <c r="T413" s="336">
        <f t="shared" si="44"/>
        <v>1</v>
      </c>
      <c r="U413" s="336">
        <f t="shared" si="45"/>
        <v>1</v>
      </c>
      <c r="V413" s="336">
        <f t="shared" si="46"/>
        <v>1</v>
      </c>
      <c r="W413" s="336">
        <f t="shared" si="47"/>
        <v>1.7450108685093593E-6</v>
      </c>
      <c r="X413" s="343">
        <f t="shared" si="48"/>
        <v>1.7450108685093592E-3</v>
      </c>
      <c r="Y413" s="344" t="s">
        <v>598</v>
      </c>
      <c r="Z413" s="360" t="s">
        <v>598</v>
      </c>
      <c r="AA413" s="348">
        <v>5</v>
      </c>
    </row>
    <row r="414" spans="1:27" ht="30" hidden="1" customHeight="1" x14ac:dyDescent="0.3">
      <c r="A414" s="309">
        <v>414</v>
      </c>
      <c r="B414" s="313">
        <v>13</v>
      </c>
      <c r="C414" s="314" t="s">
        <v>446</v>
      </c>
      <c r="D414" s="315" t="s">
        <v>459</v>
      </c>
      <c r="E414" s="325">
        <f>'REKAP 1 KAB'!E414</f>
        <v>1579018</v>
      </c>
      <c r="F414" s="311">
        <f>JAN!E414+FEB!E414+MAR!E414+APR!E414+MEI!E414+JUN!E414+JUL!E414+AGS!E414+SEPT!E414+OKT!E414+NOV!E414+DES!E414</f>
        <v>0</v>
      </c>
      <c r="G414" s="311">
        <f>JAN!F414+FEB!F414+MAR!F414+APR!F414+MEI!F414+JUN!F414+JUL!F414+AGS!F414+SEPT!F414+OKT!F414+NOV!F414+DES!F414</f>
        <v>6</v>
      </c>
      <c r="H414" s="311">
        <f>JAN!G414+FEB!G414+MAR!G414+APR!G414+MEI!G414+JUN!G414+JUL!G414+AGS!G414+SEPT!G414+OKT!G414+NOV!G414+DES!G414</f>
        <v>0</v>
      </c>
      <c r="I414" s="311">
        <f>JAN!H414+FEB!H414+MAR!H414+APR!H414+MEI!H414+JUN!H414+JUL!H414+AGS!H414+SEPT!H414+OKT!H414+NOV!H414+DES!H414</f>
        <v>7</v>
      </c>
      <c r="J414" s="311">
        <f>JAN!I414+FEB!I414+MAR!I414+APR!I414+MEI!I414+JUN!I414+JUL!I414+AGS!I414+SEPT!I414+OKT!I414+NOV!I414+DES!I414</f>
        <v>6</v>
      </c>
      <c r="K414" s="311">
        <f>JAN!J414+FEB!J414+MAR!J414+APR!J414+MEI!J414+JUN!J414+JUL!J414+AGS!J414+SEPT!J414+OKT!J414+NOV!J414+DES!J414</f>
        <v>0</v>
      </c>
      <c r="L414" s="311">
        <f>JAN!K414+FEB!K414+MAR!K414+APR!K414+MEI!K414+JUN!K414+JUL!K414+AGS!K414+SEPT!K414+OKT!K414+NOV!K414+DES!K414</f>
        <v>7</v>
      </c>
      <c r="M414" s="311">
        <f>JAN!L414+FEB!L414+MAR!L414+APR!L414+MEI!L414+JUN!L414+JUL!L414+AGS!L414+SEPT!L414+OKT!L414+NOV!L414+DES!L414</f>
        <v>7</v>
      </c>
      <c r="N414" s="311">
        <f>JAN!M414+FEB!M414+MAR!M414+APR!M414+MEI!M414+JUN!M414+JUL!M414+AGS!M414+SEPT!M414+OKT!M414+NOV!M414+DES!M414</f>
        <v>7</v>
      </c>
      <c r="O414" s="311">
        <f>JAN!N414+FEB!N414+MAR!N414+APR!N414+MEI!N414+JUN!N414+JUL!N414+AGS!N414+SEPT!N414+OKT!N414+NOV!N414+DES!N414</f>
        <v>7</v>
      </c>
      <c r="P414" s="311">
        <f>JAN!O414+FEB!O414+MAR!O414+APR!O414+MEI!O414+JUN!O414+JUL!O414+AGS!O414+SEPT!O414+OKT!O414+NOV!O414+DES!O414</f>
        <v>0</v>
      </c>
      <c r="Q414" s="311">
        <f>JAN!P414+FEB!P414+MAR!P414+APR!P414+MEI!P414+JUN!P414+JUL!P414+AGS!P414+SEPT!P414+OKT!P414+NOV!P414+DES!P414</f>
        <v>3</v>
      </c>
      <c r="R414" s="332">
        <f>JAN!Q414+FEB!Q414+MAR!Q414+APR!Q414+MEI!Q414+JUN!Q414+JUL!Q414+AGS!Q414+SEPT!Q414+OKT!Q414+NOV!Q414+DES!Q414</f>
        <v>0</v>
      </c>
      <c r="S414" s="336" t="e">
        <f t="shared" si="43"/>
        <v>#DIV/0!</v>
      </c>
      <c r="T414" s="336">
        <f t="shared" si="44"/>
        <v>1</v>
      </c>
      <c r="U414" s="336">
        <f t="shared" si="45"/>
        <v>1</v>
      </c>
      <c r="V414" s="336">
        <f t="shared" si="46"/>
        <v>1</v>
      </c>
      <c r="W414" s="336">
        <f t="shared" si="47"/>
        <v>4.4331350244265742E-6</v>
      </c>
      <c r="X414" s="343">
        <f t="shared" si="48"/>
        <v>4.433135024426574E-3</v>
      </c>
      <c r="Y414" s="344" t="s">
        <v>598</v>
      </c>
      <c r="Z414" s="360" t="s">
        <v>598</v>
      </c>
      <c r="AA414" s="348">
        <v>3</v>
      </c>
    </row>
    <row r="415" spans="1:27" ht="30" hidden="1" customHeight="1" x14ac:dyDescent="0.3">
      <c r="A415" s="309">
        <v>415</v>
      </c>
      <c r="B415" s="313">
        <v>14</v>
      </c>
      <c r="C415" s="314" t="s">
        <v>446</v>
      </c>
      <c r="D415" s="315" t="s">
        <v>460</v>
      </c>
      <c r="E415" s="325">
        <f>'REKAP 1 KAB'!E415</f>
        <v>953414</v>
      </c>
      <c r="F415" s="311">
        <f>JAN!E415+FEB!E415+MAR!E415+APR!E415+MEI!E415+JUN!E415+JUL!E415+AGS!E415+SEPT!E415+OKT!E415+NOV!E415+DES!E415</f>
        <v>0</v>
      </c>
      <c r="G415" s="311">
        <f>JAN!F415+FEB!F415+MAR!F415+APR!F415+MEI!F415+JUN!F415+JUL!F415+AGS!F415+SEPT!F415+OKT!F415+NOV!F415+DES!F415</f>
        <v>2</v>
      </c>
      <c r="H415" s="311">
        <f>JAN!G415+FEB!G415+MAR!G415+APR!G415+MEI!G415+JUN!G415+JUL!G415+AGS!G415+SEPT!G415+OKT!G415+NOV!G415+DES!G415</f>
        <v>0</v>
      </c>
      <c r="I415" s="311">
        <f>JAN!H415+FEB!H415+MAR!H415+APR!H415+MEI!H415+JUN!H415+JUL!H415+AGS!H415+SEPT!H415+OKT!H415+NOV!H415+DES!H415</f>
        <v>2</v>
      </c>
      <c r="J415" s="311">
        <f>JAN!I415+FEB!I415+MAR!I415+APR!I415+MEI!I415+JUN!I415+JUL!I415+AGS!I415+SEPT!I415+OKT!I415+NOV!I415+DES!I415</f>
        <v>2</v>
      </c>
      <c r="K415" s="311">
        <f>JAN!J415+FEB!J415+MAR!J415+APR!J415+MEI!J415+JUN!J415+JUL!J415+AGS!J415+SEPT!J415+OKT!J415+NOV!J415+DES!J415</f>
        <v>0</v>
      </c>
      <c r="L415" s="311">
        <f>JAN!K415+FEB!K415+MAR!K415+APR!K415+MEI!K415+JUN!K415+JUL!K415+AGS!K415+SEPT!K415+OKT!K415+NOV!K415+DES!K415</f>
        <v>2</v>
      </c>
      <c r="M415" s="311">
        <f>JAN!L415+FEB!L415+MAR!L415+APR!L415+MEI!L415+JUN!L415+JUL!L415+AGS!L415+SEPT!L415+OKT!L415+NOV!L415+DES!L415</f>
        <v>6</v>
      </c>
      <c r="N415" s="311">
        <f>JAN!M415+FEB!M415+MAR!M415+APR!M415+MEI!M415+JUN!M415+JUL!M415+AGS!M415+SEPT!M415+OKT!M415+NOV!M415+DES!M415</f>
        <v>6</v>
      </c>
      <c r="O415" s="311">
        <f>JAN!N415+FEB!N415+MAR!N415+APR!N415+MEI!N415+JUN!N415+JUL!N415+AGS!N415+SEPT!N415+OKT!N415+NOV!N415+DES!N415</f>
        <v>5</v>
      </c>
      <c r="P415" s="311">
        <f>JAN!O415+FEB!O415+MAR!O415+APR!O415+MEI!O415+JUN!O415+JUL!O415+AGS!O415+SEPT!O415+OKT!O415+NOV!O415+DES!O415</f>
        <v>0</v>
      </c>
      <c r="Q415" s="311">
        <f>JAN!P415+FEB!P415+MAR!P415+APR!P415+MEI!P415+JUN!P415+JUL!P415+AGS!P415+SEPT!P415+OKT!P415+NOV!P415+DES!P415</f>
        <v>0</v>
      </c>
      <c r="R415" s="332">
        <f>JAN!Q415+FEB!Q415+MAR!Q415+APR!Q415+MEI!Q415+JUN!Q415+JUL!Q415+AGS!Q415+SEPT!Q415+OKT!Q415+NOV!Q415+DES!Q415</f>
        <v>0</v>
      </c>
      <c r="S415" s="336" t="e">
        <f t="shared" si="43"/>
        <v>#DIV/0!</v>
      </c>
      <c r="T415" s="336">
        <f t="shared" si="44"/>
        <v>1</v>
      </c>
      <c r="U415" s="336">
        <f t="shared" si="45"/>
        <v>0.83333333333333337</v>
      </c>
      <c r="V415" s="336">
        <f t="shared" si="46"/>
        <v>3</v>
      </c>
      <c r="W415" s="336">
        <f t="shared" si="47"/>
        <v>2.0977245981284101E-6</v>
      </c>
      <c r="X415" s="343">
        <f t="shared" si="48"/>
        <v>6.2931737943852303E-3</v>
      </c>
      <c r="Y415" s="344" t="s">
        <v>598</v>
      </c>
      <c r="Z415" s="360" t="s">
        <v>598</v>
      </c>
      <c r="AA415" s="348">
        <v>4</v>
      </c>
    </row>
    <row r="416" spans="1:27" ht="30" hidden="1" customHeight="1" x14ac:dyDescent="0.3">
      <c r="A416" s="309">
        <v>416</v>
      </c>
      <c r="B416" s="313">
        <v>15</v>
      </c>
      <c r="C416" s="314" t="s">
        <v>446</v>
      </c>
      <c r="D416" s="315" t="s">
        <v>461</v>
      </c>
      <c r="E416" s="325">
        <f>'REKAP 1 KAB'!E416</f>
        <v>2336009</v>
      </c>
      <c r="F416" s="311">
        <f>JAN!E416+FEB!E416+MAR!E416+APR!E416+MEI!E416+JUN!E416+JUL!E416+AGS!E416+SEPT!E416+OKT!E416+NOV!E416+DES!E416</f>
        <v>0</v>
      </c>
      <c r="G416" s="311">
        <f>JAN!F416+FEB!F416+MAR!F416+APR!F416+MEI!F416+JUN!F416+JUL!F416+AGS!F416+SEPT!F416+OKT!F416+NOV!F416+DES!F416</f>
        <v>1</v>
      </c>
      <c r="H416" s="311">
        <f>JAN!G416+FEB!G416+MAR!G416+APR!G416+MEI!G416+JUN!G416+JUL!G416+AGS!G416+SEPT!G416+OKT!G416+NOV!G416+DES!G416</f>
        <v>0</v>
      </c>
      <c r="I416" s="311">
        <f>JAN!H416+FEB!H416+MAR!H416+APR!H416+MEI!H416+JUN!H416+JUL!H416+AGS!H416+SEPT!H416+OKT!H416+NOV!H416+DES!H416</f>
        <v>1</v>
      </c>
      <c r="J416" s="311">
        <f>JAN!I416+FEB!I416+MAR!I416+APR!I416+MEI!I416+JUN!I416+JUL!I416+AGS!I416+SEPT!I416+OKT!I416+NOV!I416+DES!I416</f>
        <v>1</v>
      </c>
      <c r="K416" s="311">
        <f>JAN!J416+FEB!J416+MAR!J416+APR!J416+MEI!J416+JUN!J416+JUL!J416+AGS!J416+SEPT!J416+OKT!J416+NOV!J416+DES!J416</f>
        <v>0</v>
      </c>
      <c r="L416" s="311">
        <f>JAN!K416+FEB!K416+MAR!K416+APR!K416+MEI!K416+JUN!K416+JUL!K416+AGS!K416+SEPT!K416+OKT!K416+NOV!K416+DES!K416</f>
        <v>1</v>
      </c>
      <c r="M416" s="311">
        <f>JAN!L416+FEB!L416+MAR!L416+APR!L416+MEI!L416+JUN!L416+JUL!L416+AGS!L416+SEPT!L416+OKT!L416+NOV!L416+DES!L416</f>
        <v>4</v>
      </c>
      <c r="N416" s="311">
        <f>JAN!M416+FEB!M416+MAR!M416+APR!M416+MEI!M416+JUN!M416+JUL!M416+AGS!M416+SEPT!M416+OKT!M416+NOV!M416+DES!M416</f>
        <v>4</v>
      </c>
      <c r="O416" s="311">
        <f>JAN!N416+FEB!N416+MAR!N416+APR!N416+MEI!N416+JUN!N416+JUL!N416+AGS!N416+SEPT!N416+OKT!N416+NOV!N416+DES!N416</f>
        <v>4</v>
      </c>
      <c r="P416" s="311">
        <f>JAN!O416+FEB!O416+MAR!O416+APR!O416+MEI!O416+JUN!O416+JUL!O416+AGS!O416+SEPT!O416+OKT!O416+NOV!O416+DES!O416</f>
        <v>0</v>
      </c>
      <c r="Q416" s="311">
        <f>JAN!P416+FEB!P416+MAR!P416+APR!P416+MEI!P416+JUN!P416+JUL!P416+AGS!P416+SEPT!P416+OKT!P416+NOV!P416+DES!P416</f>
        <v>0</v>
      </c>
      <c r="R416" s="332">
        <f>JAN!Q416+FEB!Q416+MAR!Q416+APR!Q416+MEI!Q416+JUN!Q416+JUL!Q416+AGS!Q416+SEPT!Q416+OKT!Q416+NOV!Q416+DES!Q416</f>
        <v>0</v>
      </c>
      <c r="S416" s="336" t="e">
        <f t="shared" si="43"/>
        <v>#DIV/0!</v>
      </c>
      <c r="T416" s="336">
        <f t="shared" si="44"/>
        <v>1</v>
      </c>
      <c r="U416" s="336">
        <f t="shared" si="45"/>
        <v>1</v>
      </c>
      <c r="V416" s="336">
        <f t="shared" si="46"/>
        <v>4</v>
      </c>
      <c r="W416" s="336">
        <f t="shared" si="47"/>
        <v>4.2808054249790991E-7</v>
      </c>
      <c r="X416" s="343">
        <f t="shared" si="48"/>
        <v>1.7123221699916395E-3</v>
      </c>
      <c r="Y416" s="344" t="s">
        <v>598</v>
      </c>
      <c r="Z416" s="360" t="s">
        <v>598</v>
      </c>
      <c r="AA416" s="348">
        <v>1</v>
      </c>
    </row>
    <row r="417" spans="1:27" ht="30" hidden="1" customHeight="1" x14ac:dyDescent="0.3">
      <c r="A417" s="309">
        <v>417</v>
      </c>
      <c r="B417" s="313">
        <v>16</v>
      </c>
      <c r="C417" s="314" t="s">
        <v>446</v>
      </c>
      <c r="D417" s="315" t="s">
        <v>462</v>
      </c>
      <c r="E417" s="325">
        <f>'REKAP 1 KAB'!E417</f>
        <v>3630907</v>
      </c>
      <c r="F417" s="311">
        <f>JAN!E417+FEB!E417+MAR!E417+APR!E417+MEI!E417+JUN!E417+JUL!E417+AGS!E417+SEPT!E417+OKT!E417+NOV!E417+DES!E417</f>
        <v>0</v>
      </c>
      <c r="G417" s="311">
        <f>JAN!F417+FEB!F417+MAR!F417+APR!F417+MEI!F417+JUN!F417+JUL!F417+AGS!F417+SEPT!F417+OKT!F417+NOV!F417+DES!F417</f>
        <v>1</v>
      </c>
      <c r="H417" s="311">
        <f>JAN!G417+FEB!G417+MAR!G417+APR!G417+MEI!G417+JUN!G417+JUL!G417+AGS!G417+SEPT!G417+OKT!G417+NOV!G417+DES!G417</f>
        <v>0</v>
      </c>
      <c r="I417" s="311">
        <f>JAN!H417+FEB!H417+MAR!H417+APR!H417+MEI!H417+JUN!H417+JUL!H417+AGS!H417+SEPT!H417+OKT!H417+NOV!H417+DES!H417</f>
        <v>1</v>
      </c>
      <c r="J417" s="311">
        <f>JAN!I417+FEB!I417+MAR!I417+APR!I417+MEI!I417+JUN!I417+JUL!I417+AGS!I417+SEPT!I417+OKT!I417+NOV!I417+DES!I417</f>
        <v>1</v>
      </c>
      <c r="K417" s="311">
        <f>JAN!J417+FEB!J417+MAR!J417+APR!J417+MEI!J417+JUN!J417+JUL!J417+AGS!J417+SEPT!J417+OKT!J417+NOV!J417+DES!J417</f>
        <v>0</v>
      </c>
      <c r="L417" s="311">
        <f>JAN!K417+FEB!K417+MAR!K417+APR!K417+MEI!K417+JUN!K417+JUL!K417+AGS!K417+SEPT!K417+OKT!K417+NOV!K417+DES!K417</f>
        <v>1</v>
      </c>
      <c r="M417" s="311">
        <f>JAN!L417+FEB!L417+MAR!L417+APR!L417+MEI!L417+JUN!L417+JUL!L417+AGS!L417+SEPT!L417+OKT!L417+NOV!L417+DES!L417</f>
        <v>1</v>
      </c>
      <c r="N417" s="311">
        <f>JAN!M417+FEB!M417+MAR!M417+APR!M417+MEI!M417+JUN!M417+JUL!M417+AGS!M417+SEPT!M417+OKT!M417+NOV!M417+DES!M417</f>
        <v>1</v>
      </c>
      <c r="O417" s="311">
        <f>JAN!N417+FEB!N417+MAR!N417+APR!N417+MEI!N417+JUN!N417+JUL!N417+AGS!N417+SEPT!N417+OKT!N417+NOV!N417+DES!N417</f>
        <v>1</v>
      </c>
      <c r="P417" s="311">
        <f>JAN!O417+FEB!O417+MAR!O417+APR!O417+MEI!O417+JUN!O417+JUL!O417+AGS!O417+SEPT!O417+OKT!O417+NOV!O417+DES!O417</f>
        <v>0</v>
      </c>
      <c r="Q417" s="311">
        <f>JAN!P417+FEB!P417+MAR!P417+APR!P417+MEI!P417+JUN!P417+JUL!P417+AGS!P417+SEPT!P417+OKT!P417+NOV!P417+DES!P417</f>
        <v>0</v>
      </c>
      <c r="R417" s="332">
        <f>JAN!Q417+FEB!Q417+MAR!Q417+APR!Q417+MEI!Q417+JUN!Q417+JUL!Q417+AGS!Q417+SEPT!Q417+OKT!Q417+NOV!Q417+DES!Q417</f>
        <v>0</v>
      </c>
      <c r="S417" s="336" t="e">
        <f t="shared" si="43"/>
        <v>#DIV/0!</v>
      </c>
      <c r="T417" s="336">
        <f t="shared" si="44"/>
        <v>1</v>
      </c>
      <c r="U417" s="336">
        <f t="shared" si="45"/>
        <v>1</v>
      </c>
      <c r="V417" s="336">
        <f t="shared" si="46"/>
        <v>1</v>
      </c>
      <c r="W417" s="336">
        <f t="shared" si="47"/>
        <v>2.7541327828005507E-7</v>
      </c>
      <c r="X417" s="343">
        <f t="shared" si="48"/>
        <v>2.7541327828005505E-4</v>
      </c>
      <c r="Y417" s="344" t="s">
        <v>598</v>
      </c>
      <c r="Z417" s="360" t="s">
        <v>598</v>
      </c>
      <c r="AA417" s="348">
        <v>1</v>
      </c>
    </row>
    <row r="418" spans="1:27" ht="30" hidden="1" customHeight="1" x14ac:dyDescent="0.3">
      <c r="A418" s="309">
        <v>418</v>
      </c>
      <c r="B418" s="313">
        <v>17</v>
      </c>
      <c r="C418" s="314" t="s">
        <v>446</v>
      </c>
      <c r="D418" s="315" t="s">
        <v>463</v>
      </c>
      <c r="E418" s="325">
        <f>'REKAP 1 KAB'!E418</f>
        <v>1683711</v>
      </c>
      <c r="F418" s="311">
        <f>JAN!E418+FEB!E418+MAR!E418+APR!E418+MEI!E418+JUN!E418+JUL!E418+AGS!E418+SEPT!E418+OKT!E418+NOV!E418+DES!E418</f>
        <v>0</v>
      </c>
      <c r="G418" s="311">
        <f>JAN!F418+FEB!F418+MAR!F418+APR!F418+MEI!F418+JUN!F418+JUL!F418+AGS!F418+SEPT!F418+OKT!F418+NOV!F418+DES!F418</f>
        <v>3</v>
      </c>
      <c r="H418" s="311">
        <f>JAN!G418+FEB!G418+MAR!G418+APR!G418+MEI!G418+JUN!G418+JUL!G418+AGS!G418+SEPT!G418+OKT!G418+NOV!G418+DES!G418</f>
        <v>0</v>
      </c>
      <c r="I418" s="311">
        <f>JAN!H418+FEB!H418+MAR!H418+APR!H418+MEI!H418+JUN!H418+JUL!H418+AGS!H418+SEPT!H418+OKT!H418+NOV!H418+DES!H418</f>
        <v>4</v>
      </c>
      <c r="J418" s="311">
        <f>JAN!I418+FEB!I418+MAR!I418+APR!I418+MEI!I418+JUN!I418+JUL!I418+AGS!I418+SEPT!I418+OKT!I418+NOV!I418+DES!I418</f>
        <v>4</v>
      </c>
      <c r="K418" s="311">
        <f>JAN!J418+FEB!J418+MAR!J418+APR!J418+MEI!J418+JUN!J418+JUL!J418+AGS!J418+SEPT!J418+OKT!J418+NOV!J418+DES!J418</f>
        <v>0</v>
      </c>
      <c r="L418" s="311">
        <f>JAN!K418+FEB!K418+MAR!K418+APR!K418+MEI!K418+JUN!K418+JUL!K418+AGS!K418+SEPT!K418+OKT!K418+NOV!K418+DES!K418</f>
        <v>4</v>
      </c>
      <c r="M418" s="311">
        <f>JAN!L418+FEB!L418+MAR!L418+APR!L418+MEI!L418+JUN!L418+JUL!L418+AGS!L418+SEPT!L418+OKT!L418+NOV!L418+DES!L418</f>
        <v>4</v>
      </c>
      <c r="N418" s="311">
        <f>JAN!M418+FEB!M418+MAR!M418+APR!M418+MEI!M418+JUN!M418+JUL!M418+AGS!M418+SEPT!M418+OKT!M418+NOV!M418+DES!M418</f>
        <v>4</v>
      </c>
      <c r="O418" s="311">
        <f>JAN!N418+FEB!N418+MAR!N418+APR!N418+MEI!N418+JUN!N418+JUL!N418+AGS!N418+SEPT!N418+OKT!N418+NOV!N418+DES!N418</f>
        <v>4</v>
      </c>
      <c r="P418" s="311">
        <f>JAN!O418+FEB!O418+MAR!O418+APR!O418+MEI!O418+JUN!O418+JUL!O418+AGS!O418+SEPT!O418+OKT!O418+NOV!O418+DES!O418</f>
        <v>0</v>
      </c>
      <c r="Q418" s="311">
        <f>JAN!P418+FEB!P418+MAR!P418+APR!P418+MEI!P418+JUN!P418+JUL!P418+AGS!P418+SEPT!P418+OKT!P418+NOV!P418+DES!P418</f>
        <v>2</v>
      </c>
      <c r="R418" s="332">
        <f>JAN!Q418+FEB!Q418+MAR!Q418+APR!Q418+MEI!Q418+JUN!Q418+JUL!Q418+AGS!Q418+SEPT!Q418+OKT!Q418+NOV!Q418+DES!Q418</f>
        <v>0</v>
      </c>
      <c r="S418" s="336" t="e">
        <f t="shared" si="43"/>
        <v>#DIV/0!</v>
      </c>
      <c r="T418" s="336">
        <f t="shared" si="44"/>
        <v>1</v>
      </c>
      <c r="U418" s="336">
        <f t="shared" si="45"/>
        <v>1</v>
      </c>
      <c r="V418" s="336">
        <f t="shared" si="46"/>
        <v>1</v>
      </c>
      <c r="W418" s="336">
        <f t="shared" si="47"/>
        <v>2.3757046191418834E-6</v>
      </c>
      <c r="X418" s="343">
        <f t="shared" si="48"/>
        <v>2.3757046191418833E-3</v>
      </c>
      <c r="Y418" s="344" t="s">
        <v>598</v>
      </c>
      <c r="Z418" s="360" t="s">
        <v>598</v>
      </c>
      <c r="AA418" s="348">
        <v>3</v>
      </c>
    </row>
    <row r="419" spans="1:27" ht="30" hidden="1" customHeight="1" x14ac:dyDescent="0.3">
      <c r="A419" s="309">
        <v>419</v>
      </c>
      <c r="B419" s="313">
        <v>18</v>
      </c>
      <c r="C419" s="314" t="s">
        <v>446</v>
      </c>
      <c r="D419" s="315" t="s">
        <v>464</v>
      </c>
      <c r="E419" s="325">
        <f>'REKAP 1 KAB'!E419</f>
        <v>397187</v>
      </c>
      <c r="F419" s="311">
        <f>JAN!E419+FEB!E419+MAR!E419+APR!E419+MEI!E419+JUN!E419+JUL!E419+AGS!E419+SEPT!E419+OKT!E419+NOV!E419+DES!E419</f>
        <v>0</v>
      </c>
      <c r="G419" s="311">
        <f>JAN!F419+FEB!F419+MAR!F419+APR!F419+MEI!F419+JUN!F419+JUL!F419+AGS!F419+SEPT!F419+OKT!F419+NOV!F419+DES!F419</f>
        <v>6</v>
      </c>
      <c r="H419" s="311">
        <f>JAN!G419+FEB!G419+MAR!G419+APR!G419+MEI!G419+JUN!G419+JUL!G419+AGS!G419+SEPT!G419+OKT!G419+NOV!G419+DES!G419</f>
        <v>0</v>
      </c>
      <c r="I419" s="311">
        <f>JAN!H419+FEB!H419+MAR!H419+APR!H419+MEI!H419+JUN!H419+JUL!H419+AGS!H419+SEPT!H419+OKT!H419+NOV!H419+DES!H419</f>
        <v>6</v>
      </c>
      <c r="J419" s="311">
        <f>JAN!I419+FEB!I419+MAR!I419+APR!I419+MEI!I419+JUN!I419+JUL!I419+AGS!I419+SEPT!I419+OKT!I419+NOV!I419+DES!I419</f>
        <v>6</v>
      </c>
      <c r="K419" s="311">
        <f>JAN!J419+FEB!J419+MAR!J419+APR!J419+MEI!J419+JUN!J419+JUL!J419+AGS!J419+SEPT!J419+OKT!J419+NOV!J419+DES!J419</f>
        <v>0</v>
      </c>
      <c r="L419" s="311">
        <f>JAN!K419+FEB!K419+MAR!K419+APR!K419+MEI!K419+JUN!K419+JUL!K419+AGS!K419+SEPT!K419+OKT!K419+NOV!K419+DES!K419</f>
        <v>6</v>
      </c>
      <c r="M419" s="311">
        <f>JAN!L419+FEB!L419+MAR!L419+APR!L419+MEI!L419+JUN!L419+JUL!L419+AGS!L419+SEPT!L419+OKT!L419+NOV!L419+DES!L419</f>
        <v>6</v>
      </c>
      <c r="N419" s="311">
        <f>JAN!M419+FEB!M419+MAR!M419+APR!M419+MEI!M419+JUN!M419+JUL!M419+AGS!M419+SEPT!M419+OKT!M419+NOV!M419+DES!M419</f>
        <v>6</v>
      </c>
      <c r="O419" s="311">
        <f>JAN!N419+FEB!N419+MAR!N419+APR!N419+MEI!N419+JUN!N419+JUL!N419+AGS!N419+SEPT!N419+OKT!N419+NOV!N419+DES!N419</f>
        <v>6</v>
      </c>
      <c r="P419" s="311">
        <f>JAN!O419+FEB!O419+MAR!O419+APR!O419+MEI!O419+JUN!O419+JUL!O419+AGS!O419+SEPT!O419+OKT!O419+NOV!O419+DES!O419</f>
        <v>0</v>
      </c>
      <c r="Q419" s="311">
        <f>JAN!P419+FEB!P419+MAR!P419+APR!P419+MEI!P419+JUN!P419+JUL!P419+AGS!P419+SEPT!P419+OKT!P419+NOV!P419+DES!P419</f>
        <v>0</v>
      </c>
      <c r="R419" s="332">
        <f>JAN!Q419+FEB!Q419+MAR!Q419+APR!Q419+MEI!Q419+JUN!Q419+JUL!Q419+AGS!Q419+SEPT!Q419+OKT!Q419+NOV!Q419+DES!Q419</f>
        <v>0</v>
      </c>
      <c r="S419" s="336" t="e">
        <f t="shared" si="43"/>
        <v>#DIV/0!</v>
      </c>
      <c r="T419" s="336">
        <f t="shared" si="44"/>
        <v>1</v>
      </c>
      <c r="U419" s="336">
        <f t="shared" si="45"/>
        <v>1</v>
      </c>
      <c r="V419" s="336">
        <f t="shared" si="46"/>
        <v>1</v>
      </c>
      <c r="W419" s="336">
        <f t="shared" si="47"/>
        <v>1.5106234594787846E-5</v>
      </c>
      <c r="X419" s="343">
        <f t="shared" si="48"/>
        <v>1.5106234594787845E-2</v>
      </c>
      <c r="Y419" s="344" t="str">
        <f t="shared" si="42"/>
        <v>Endemis rendah</v>
      </c>
      <c r="Z419" s="344" t="s">
        <v>600</v>
      </c>
      <c r="AA419" s="348">
        <v>11</v>
      </c>
    </row>
    <row r="420" spans="1:27" ht="30" hidden="1" customHeight="1" x14ac:dyDescent="0.3">
      <c r="A420" s="309">
        <v>420</v>
      </c>
      <c r="B420" s="313">
        <v>19</v>
      </c>
      <c r="C420" s="314" t="s">
        <v>446</v>
      </c>
      <c r="D420" s="315" t="s">
        <v>465</v>
      </c>
      <c r="E420" s="325">
        <f>'REKAP 1 KAB'!E420</f>
        <v>1096828</v>
      </c>
      <c r="F420" s="311">
        <f>JAN!E420+FEB!E420+MAR!E420+APR!E420+MEI!E420+JUN!E420+JUL!E420+AGS!E420+SEPT!E420+OKT!E420+NOV!E420+DES!E420</f>
        <v>0</v>
      </c>
      <c r="G420" s="311">
        <f>JAN!F420+FEB!F420+MAR!F420+APR!F420+MEI!F420+JUN!F420+JUL!F420+AGS!F420+SEPT!F420+OKT!F420+NOV!F420+DES!F420</f>
        <v>7</v>
      </c>
      <c r="H420" s="311">
        <f>JAN!G420+FEB!G420+MAR!G420+APR!G420+MEI!G420+JUN!G420+JUL!G420+AGS!G420+SEPT!G420+OKT!G420+NOV!G420+DES!G420</f>
        <v>0</v>
      </c>
      <c r="I420" s="311">
        <f>JAN!H420+FEB!H420+MAR!H420+APR!H420+MEI!H420+JUN!H420+JUL!H420+AGS!H420+SEPT!H420+OKT!H420+NOV!H420+DES!H420</f>
        <v>7</v>
      </c>
      <c r="J420" s="311">
        <f>JAN!I420+FEB!I420+MAR!I420+APR!I420+MEI!I420+JUN!I420+JUL!I420+AGS!I420+SEPT!I420+OKT!I420+NOV!I420+DES!I420</f>
        <v>7</v>
      </c>
      <c r="K420" s="311">
        <f>JAN!J420+FEB!J420+MAR!J420+APR!J420+MEI!J420+JUN!J420+JUL!J420+AGS!J420+SEPT!J420+OKT!J420+NOV!J420+DES!J420</f>
        <v>0</v>
      </c>
      <c r="L420" s="311">
        <f>JAN!K420+FEB!K420+MAR!K420+APR!K420+MEI!K420+JUN!K420+JUL!K420+AGS!K420+SEPT!K420+OKT!K420+NOV!K420+DES!K420</f>
        <v>7</v>
      </c>
      <c r="M420" s="311">
        <f>JAN!L420+FEB!L420+MAR!L420+APR!L420+MEI!L420+JUN!L420+JUL!L420+AGS!L420+SEPT!L420+OKT!L420+NOV!L420+DES!L420</f>
        <v>5</v>
      </c>
      <c r="N420" s="311">
        <f>JAN!M420+FEB!M420+MAR!M420+APR!M420+MEI!M420+JUN!M420+JUL!M420+AGS!M420+SEPT!M420+OKT!M420+NOV!M420+DES!M420</f>
        <v>4</v>
      </c>
      <c r="O420" s="311">
        <f>JAN!N420+FEB!N420+MAR!N420+APR!N420+MEI!N420+JUN!N420+JUL!N420+AGS!N420+SEPT!N420+OKT!N420+NOV!N420+DES!N420</f>
        <v>5</v>
      </c>
      <c r="P420" s="311">
        <f>JAN!O420+FEB!O420+MAR!O420+APR!O420+MEI!O420+JUN!O420+JUL!O420+AGS!O420+SEPT!O420+OKT!O420+NOV!O420+DES!O420</f>
        <v>0</v>
      </c>
      <c r="Q420" s="311">
        <f>JAN!P420+FEB!P420+MAR!P420+APR!P420+MEI!P420+JUN!P420+JUL!P420+AGS!P420+SEPT!P420+OKT!P420+NOV!P420+DES!P420</f>
        <v>2</v>
      </c>
      <c r="R420" s="332">
        <f>JAN!Q420+FEB!Q420+MAR!Q420+APR!Q420+MEI!Q420+JUN!Q420+JUL!Q420+AGS!Q420+SEPT!Q420+OKT!Q420+NOV!Q420+DES!Q420</f>
        <v>0</v>
      </c>
      <c r="S420" s="336" t="e">
        <f t="shared" si="43"/>
        <v>#DIV/0!</v>
      </c>
      <c r="T420" s="336">
        <f t="shared" si="44"/>
        <v>0.8</v>
      </c>
      <c r="U420" s="336">
        <f t="shared" si="45"/>
        <v>1</v>
      </c>
      <c r="V420" s="336">
        <f t="shared" si="46"/>
        <v>0.7142857142857143</v>
      </c>
      <c r="W420" s="336">
        <f t="shared" si="47"/>
        <v>6.3820398458099173E-6</v>
      </c>
      <c r="X420" s="343">
        <f t="shared" si="48"/>
        <v>4.5585998898642266E-3</v>
      </c>
      <c r="Y420" s="344" t="s">
        <v>598</v>
      </c>
      <c r="Z420" s="360" t="s">
        <v>598</v>
      </c>
      <c r="AA420" s="348">
        <v>15</v>
      </c>
    </row>
    <row r="421" spans="1:27" ht="30" hidden="1" customHeight="1" x14ac:dyDescent="0.3">
      <c r="A421" s="309">
        <v>421</v>
      </c>
      <c r="B421" s="313">
        <v>20</v>
      </c>
      <c r="C421" s="314" t="s">
        <v>446</v>
      </c>
      <c r="D421" s="315" t="s">
        <v>466</v>
      </c>
      <c r="E421" s="325">
        <f>'REKAP 1 KAB'!E421</f>
        <v>326282</v>
      </c>
      <c r="F421" s="311">
        <f>JAN!E421+FEB!E421+MAR!E421+APR!E421+MEI!E421+JUN!E421+JUL!E421+AGS!E421+SEPT!E421+OKT!E421+NOV!E421+DES!E421</f>
        <v>0</v>
      </c>
      <c r="G421" s="311">
        <f>JAN!F421+FEB!F421+MAR!F421+APR!F421+MEI!F421+JUN!F421+JUL!F421+AGS!F421+SEPT!F421+OKT!F421+NOV!F421+DES!F421</f>
        <v>8</v>
      </c>
      <c r="H421" s="311">
        <f>JAN!G421+FEB!G421+MAR!G421+APR!G421+MEI!G421+JUN!G421+JUL!G421+AGS!G421+SEPT!G421+OKT!G421+NOV!G421+DES!G421</f>
        <v>0</v>
      </c>
      <c r="I421" s="311">
        <f>JAN!H421+FEB!H421+MAR!H421+APR!H421+MEI!H421+JUN!H421+JUL!H421+AGS!H421+SEPT!H421+OKT!H421+NOV!H421+DES!H421</f>
        <v>8</v>
      </c>
      <c r="J421" s="311">
        <f>JAN!I421+FEB!I421+MAR!I421+APR!I421+MEI!I421+JUN!I421+JUL!I421+AGS!I421+SEPT!I421+OKT!I421+NOV!I421+DES!I421</f>
        <v>8</v>
      </c>
      <c r="K421" s="311">
        <f>JAN!J421+FEB!J421+MAR!J421+APR!J421+MEI!J421+JUN!J421+JUL!J421+AGS!J421+SEPT!J421+OKT!J421+NOV!J421+DES!J421</f>
        <v>0</v>
      </c>
      <c r="L421" s="311">
        <f>JAN!K421+FEB!K421+MAR!K421+APR!K421+MEI!K421+JUN!K421+JUL!K421+AGS!K421+SEPT!K421+OKT!K421+NOV!K421+DES!K421</f>
        <v>8</v>
      </c>
      <c r="M421" s="311">
        <f>JAN!L421+FEB!L421+MAR!L421+APR!L421+MEI!L421+JUN!L421+JUL!L421+AGS!L421+SEPT!L421+OKT!L421+NOV!L421+DES!L421</f>
        <v>8</v>
      </c>
      <c r="N421" s="311">
        <f>JAN!M421+FEB!M421+MAR!M421+APR!M421+MEI!M421+JUN!M421+JUL!M421+AGS!M421+SEPT!M421+OKT!M421+NOV!M421+DES!M421</f>
        <v>3</v>
      </c>
      <c r="O421" s="311">
        <f>JAN!N421+FEB!N421+MAR!N421+APR!N421+MEI!N421+JUN!N421+JUL!N421+AGS!N421+SEPT!N421+OKT!N421+NOV!N421+DES!N421</f>
        <v>1</v>
      </c>
      <c r="P421" s="311">
        <f>JAN!O421+FEB!O421+MAR!O421+APR!O421+MEI!O421+JUN!O421+JUL!O421+AGS!O421+SEPT!O421+OKT!O421+NOV!O421+DES!O421</f>
        <v>0</v>
      </c>
      <c r="Q421" s="311">
        <f>JAN!P421+FEB!P421+MAR!P421+APR!P421+MEI!P421+JUN!P421+JUL!P421+AGS!P421+SEPT!P421+OKT!P421+NOV!P421+DES!P421</f>
        <v>0</v>
      </c>
      <c r="R421" s="332">
        <f>JAN!Q421+FEB!Q421+MAR!Q421+APR!Q421+MEI!Q421+JUN!Q421+JUL!Q421+AGS!Q421+SEPT!Q421+OKT!Q421+NOV!Q421+DES!Q421</f>
        <v>0</v>
      </c>
      <c r="S421" s="336" t="e">
        <f t="shared" si="43"/>
        <v>#DIV/0!</v>
      </c>
      <c r="T421" s="336">
        <f t="shared" si="44"/>
        <v>0.375</v>
      </c>
      <c r="U421" s="336">
        <f t="shared" si="45"/>
        <v>0.125</v>
      </c>
      <c r="V421" s="336">
        <f t="shared" si="46"/>
        <v>1</v>
      </c>
      <c r="W421" s="336">
        <f t="shared" si="47"/>
        <v>2.4518667900772952E-5</v>
      </c>
      <c r="X421" s="343">
        <f t="shared" si="48"/>
        <v>2.451866790077295E-2</v>
      </c>
      <c r="Y421" s="344" t="s">
        <v>598</v>
      </c>
      <c r="Z421" s="360" t="s">
        <v>598</v>
      </c>
      <c r="AA421" s="348">
        <v>3</v>
      </c>
    </row>
    <row r="422" spans="1:27" ht="30" hidden="1" customHeight="1" x14ac:dyDescent="0.3">
      <c r="A422" s="309">
        <v>422</v>
      </c>
      <c r="B422" s="313">
        <v>21</v>
      </c>
      <c r="C422" s="314" t="s">
        <v>446</v>
      </c>
      <c r="D422" s="315" t="s">
        <v>467</v>
      </c>
      <c r="E422" s="325">
        <f>'REKAP 1 KAB'!E422</f>
        <v>2503708</v>
      </c>
      <c r="F422" s="311">
        <f>JAN!E422+FEB!E422+MAR!E422+APR!E422+MEI!E422+JUN!E422+JUL!E422+AGS!E422+SEPT!E422+OKT!E422+NOV!E422+DES!E422</f>
        <v>0</v>
      </c>
      <c r="G422" s="311">
        <f>JAN!F422+FEB!F422+MAR!F422+APR!F422+MEI!F422+JUN!F422+JUL!F422+AGS!F422+SEPT!F422+OKT!F422+NOV!F422+DES!F422</f>
        <v>17</v>
      </c>
      <c r="H422" s="311">
        <f>JAN!G422+FEB!G422+MAR!G422+APR!G422+MEI!G422+JUN!G422+JUL!G422+AGS!G422+SEPT!G422+OKT!G422+NOV!G422+DES!G422</f>
        <v>0</v>
      </c>
      <c r="I422" s="311">
        <f>JAN!H422+FEB!H422+MAR!H422+APR!H422+MEI!H422+JUN!H422+JUL!H422+AGS!H422+SEPT!H422+OKT!H422+NOV!H422+DES!H422</f>
        <v>18</v>
      </c>
      <c r="J422" s="311">
        <f>JAN!I422+FEB!I422+MAR!I422+APR!I422+MEI!I422+JUN!I422+JUL!I422+AGS!I422+SEPT!I422+OKT!I422+NOV!I422+DES!I422</f>
        <v>17</v>
      </c>
      <c r="K422" s="311">
        <f>JAN!J422+FEB!J422+MAR!J422+APR!J422+MEI!J422+JUN!J422+JUL!J422+AGS!J422+SEPT!J422+OKT!J422+NOV!J422+DES!J422</f>
        <v>0</v>
      </c>
      <c r="L422" s="311">
        <f>JAN!K422+FEB!K422+MAR!K422+APR!K422+MEI!K422+JUN!K422+JUL!K422+AGS!K422+SEPT!K422+OKT!K422+NOV!K422+DES!K422</f>
        <v>18</v>
      </c>
      <c r="M422" s="311">
        <f>JAN!L422+FEB!L422+MAR!L422+APR!L422+MEI!L422+JUN!L422+JUL!L422+AGS!L422+SEPT!L422+OKT!L422+NOV!L422+DES!L422</f>
        <v>15</v>
      </c>
      <c r="N422" s="311">
        <f>JAN!M422+FEB!M422+MAR!M422+APR!M422+MEI!M422+JUN!M422+JUL!M422+AGS!M422+SEPT!M422+OKT!M422+NOV!M422+DES!M422</f>
        <v>15</v>
      </c>
      <c r="O422" s="311">
        <f>JAN!N422+FEB!N422+MAR!N422+APR!N422+MEI!N422+JUN!N422+JUL!N422+AGS!N422+SEPT!N422+OKT!N422+NOV!N422+DES!N422</f>
        <v>13</v>
      </c>
      <c r="P422" s="311">
        <f>JAN!O422+FEB!O422+MAR!O422+APR!O422+MEI!O422+JUN!O422+JUL!O422+AGS!O422+SEPT!O422+OKT!O422+NOV!O422+DES!O422</f>
        <v>0</v>
      </c>
      <c r="Q422" s="311">
        <f>JAN!P422+FEB!P422+MAR!P422+APR!P422+MEI!P422+JUN!P422+JUL!P422+AGS!P422+SEPT!P422+OKT!P422+NOV!P422+DES!P422</f>
        <v>7</v>
      </c>
      <c r="R422" s="332">
        <f>JAN!Q422+FEB!Q422+MAR!Q422+APR!Q422+MEI!Q422+JUN!Q422+JUL!Q422+AGS!Q422+SEPT!Q422+OKT!Q422+NOV!Q422+DES!Q422</f>
        <v>0</v>
      </c>
      <c r="S422" s="336" t="e">
        <f t="shared" si="43"/>
        <v>#DIV/0!</v>
      </c>
      <c r="T422" s="336">
        <f t="shared" si="44"/>
        <v>1</v>
      </c>
      <c r="U422" s="336">
        <f t="shared" si="45"/>
        <v>0.8666666666666667</v>
      </c>
      <c r="V422" s="336">
        <f t="shared" si="46"/>
        <v>0.83333333333333337</v>
      </c>
      <c r="W422" s="336">
        <f t="shared" si="47"/>
        <v>7.1893367756942901E-6</v>
      </c>
      <c r="X422" s="343">
        <f t="shared" si="48"/>
        <v>5.9911139797452417E-3</v>
      </c>
      <c r="Y422" s="344" t="s">
        <v>598</v>
      </c>
      <c r="Z422" s="360" t="s">
        <v>598</v>
      </c>
      <c r="AA422" s="348">
        <v>52</v>
      </c>
    </row>
    <row r="423" spans="1:27" ht="30" hidden="1" customHeight="1" x14ac:dyDescent="0.3">
      <c r="A423" s="309">
        <v>423</v>
      </c>
      <c r="B423" s="313">
        <v>22</v>
      </c>
      <c r="C423" s="314" t="s">
        <v>446</v>
      </c>
      <c r="D423" s="315" t="s">
        <v>468</v>
      </c>
      <c r="E423" s="325">
        <f>'REKAP 1 KAB'!E423</f>
        <v>316277</v>
      </c>
      <c r="F423" s="311">
        <f>JAN!E423+FEB!E423+MAR!E423+APR!E423+MEI!E423+JUN!E423+JUL!E423+AGS!E423+SEPT!E423+OKT!E423+NOV!E423+DES!E423</f>
        <v>0</v>
      </c>
      <c r="G423" s="311">
        <f>JAN!F423+FEB!F423+MAR!F423+APR!F423+MEI!F423+JUN!F423+JUL!F423+AGS!F423+SEPT!F423+OKT!F423+NOV!F423+DES!F423</f>
        <v>0</v>
      </c>
      <c r="H423" s="311">
        <f>JAN!G423+FEB!G423+MAR!G423+APR!G423+MEI!G423+JUN!G423+JUL!G423+AGS!G423+SEPT!G423+OKT!G423+NOV!G423+DES!G423</f>
        <v>0</v>
      </c>
      <c r="I423" s="311">
        <f>JAN!H423+FEB!H423+MAR!H423+APR!H423+MEI!H423+JUN!H423+JUL!H423+AGS!H423+SEPT!H423+OKT!H423+NOV!H423+DES!H423</f>
        <v>0</v>
      </c>
      <c r="J423" s="311">
        <f>JAN!I423+FEB!I423+MAR!I423+APR!I423+MEI!I423+JUN!I423+JUL!I423+AGS!I423+SEPT!I423+OKT!I423+NOV!I423+DES!I423</f>
        <v>0</v>
      </c>
      <c r="K423" s="311">
        <f>JAN!J423+FEB!J423+MAR!J423+APR!J423+MEI!J423+JUN!J423+JUL!J423+AGS!J423+SEPT!J423+OKT!J423+NOV!J423+DES!J423</f>
        <v>0</v>
      </c>
      <c r="L423" s="311">
        <f>JAN!K423+FEB!K423+MAR!K423+APR!K423+MEI!K423+JUN!K423+JUL!K423+AGS!K423+SEPT!K423+OKT!K423+NOV!K423+DES!K423</f>
        <v>0</v>
      </c>
      <c r="M423" s="311">
        <f>JAN!L423+FEB!L423+MAR!L423+APR!L423+MEI!L423+JUN!L423+JUL!L423+AGS!L423+SEPT!L423+OKT!L423+NOV!L423+DES!L423</f>
        <v>6</v>
      </c>
      <c r="N423" s="311">
        <f>JAN!M423+FEB!M423+MAR!M423+APR!M423+MEI!M423+JUN!M423+JUL!M423+AGS!M423+SEPT!M423+OKT!M423+NOV!M423+DES!M423</f>
        <v>6</v>
      </c>
      <c r="O423" s="311">
        <f>JAN!N423+FEB!N423+MAR!N423+APR!N423+MEI!N423+JUN!N423+JUL!N423+AGS!N423+SEPT!N423+OKT!N423+NOV!N423+DES!N423</f>
        <v>4</v>
      </c>
      <c r="P423" s="311">
        <f>JAN!O423+FEB!O423+MAR!O423+APR!O423+MEI!O423+JUN!O423+JUL!O423+AGS!O423+SEPT!O423+OKT!O423+NOV!O423+DES!O423</f>
        <v>0</v>
      </c>
      <c r="Q423" s="311">
        <f>JAN!P423+FEB!P423+MAR!P423+APR!P423+MEI!P423+JUN!P423+JUL!P423+AGS!P423+SEPT!P423+OKT!P423+NOV!P423+DES!P423</f>
        <v>0</v>
      </c>
      <c r="R423" s="332">
        <f>JAN!Q423+FEB!Q423+MAR!Q423+APR!Q423+MEI!Q423+JUN!Q423+JUL!Q423+AGS!Q423+SEPT!Q423+OKT!Q423+NOV!Q423+DES!Q423</f>
        <v>0</v>
      </c>
      <c r="S423" s="336" t="e">
        <f t="shared" si="43"/>
        <v>#DIV/0!</v>
      </c>
      <c r="T423" s="336">
        <f t="shared" si="44"/>
        <v>1</v>
      </c>
      <c r="U423" s="336">
        <f t="shared" si="45"/>
        <v>0.66666666666666663</v>
      </c>
      <c r="V423" s="336" t="e">
        <f t="shared" si="46"/>
        <v>#DIV/0!</v>
      </c>
      <c r="W423" s="336">
        <f t="shared" si="47"/>
        <v>0</v>
      </c>
      <c r="X423" s="343">
        <f t="shared" si="48"/>
        <v>1.8970712381867792E-2</v>
      </c>
      <c r="Y423" s="344" t="s">
        <v>598</v>
      </c>
      <c r="Z423" s="360" t="s">
        <v>598</v>
      </c>
      <c r="AA423" s="348">
        <v>9</v>
      </c>
    </row>
    <row r="424" spans="1:27" ht="30" hidden="1" customHeight="1" x14ac:dyDescent="0.3">
      <c r="A424" s="309">
        <v>424</v>
      </c>
      <c r="B424" s="313">
        <v>23</v>
      </c>
      <c r="C424" s="314" t="s">
        <v>446</v>
      </c>
      <c r="D424" s="315" t="s">
        <v>469</v>
      </c>
      <c r="E424" s="325">
        <f>'REKAP 1 KAB'!E424</f>
        <v>2931897</v>
      </c>
      <c r="F424" s="311">
        <f>JAN!E424+FEB!E424+MAR!E424+APR!E424+MEI!E424+JUN!E424+JUL!E424+AGS!E424+SEPT!E424+OKT!E424+NOV!E424+DES!E424</f>
        <v>0</v>
      </c>
      <c r="G424" s="311">
        <f>JAN!F424+FEB!F424+MAR!F424+APR!F424+MEI!F424+JUN!F424+JUL!F424+AGS!F424+SEPT!F424+OKT!F424+NOV!F424+DES!F424</f>
        <v>2</v>
      </c>
      <c r="H424" s="311">
        <f>JAN!G424+FEB!G424+MAR!G424+APR!G424+MEI!G424+JUN!G424+JUL!G424+AGS!G424+SEPT!G424+OKT!G424+NOV!G424+DES!G424</f>
        <v>0</v>
      </c>
      <c r="I424" s="311">
        <f>JAN!H424+FEB!H424+MAR!H424+APR!H424+MEI!H424+JUN!H424+JUL!H424+AGS!H424+SEPT!H424+OKT!H424+NOV!H424+DES!H424</f>
        <v>2</v>
      </c>
      <c r="J424" s="311">
        <f>JAN!I424+FEB!I424+MAR!I424+APR!I424+MEI!I424+JUN!I424+JUL!I424+AGS!I424+SEPT!I424+OKT!I424+NOV!I424+DES!I424</f>
        <v>2</v>
      </c>
      <c r="K424" s="311">
        <f>JAN!J424+FEB!J424+MAR!J424+APR!J424+MEI!J424+JUN!J424+JUL!J424+AGS!J424+SEPT!J424+OKT!J424+NOV!J424+DES!J424</f>
        <v>0</v>
      </c>
      <c r="L424" s="311">
        <f>JAN!K424+FEB!K424+MAR!K424+APR!K424+MEI!K424+JUN!K424+JUL!K424+AGS!K424+SEPT!K424+OKT!K424+NOV!K424+DES!K424</f>
        <v>2</v>
      </c>
      <c r="M424" s="311">
        <f>JAN!L424+FEB!L424+MAR!L424+APR!L424+MEI!L424+JUN!L424+JUL!L424+AGS!L424+SEPT!L424+OKT!L424+NOV!L424+DES!L424</f>
        <v>3</v>
      </c>
      <c r="N424" s="311">
        <f>JAN!M424+FEB!M424+MAR!M424+APR!M424+MEI!M424+JUN!M424+JUL!M424+AGS!M424+SEPT!M424+OKT!M424+NOV!M424+DES!M424</f>
        <v>2</v>
      </c>
      <c r="O424" s="311">
        <f>JAN!N424+FEB!N424+MAR!N424+APR!N424+MEI!N424+JUN!N424+JUL!N424+AGS!N424+SEPT!N424+OKT!N424+NOV!N424+DES!N424</f>
        <v>3</v>
      </c>
      <c r="P424" s="311">
        <f>JAN!O424+FEB!O424+MAR!O424+APR!O424+MEI!O424+JUN!O424+JUL!O424+AGS!O424+SEPT!O424+OKT!O424+NOV!O424+DES!O424</f>
        <v>0</v>
      </c>
      <c r="Q424" s="311">
        <f>JAN!P424+FEB!P424+MAR!P424+APR!P424+MEI!P424+JUN!P424+JUL!P424+AGS!P424+SEPT!P424+OKT!P424+NOV!P424+DES!P424</f>
        <v>1</v>
      </c>
      <c r="R424" s="332">
        <f>JAN!Q424+FEB!Q424+MAR!Q424+APR!Q424+MEI!Q424+JUN!Q424+JUL!Q424+AGS!Q424+SEPT!Q424+OKT!Q424+NOV!Q424+DES!Q424</f>
        <v>0</v>
      </c>
      <c r="S424" s="336" t="e">
        <f t="shared" si="43"/>
        <v>#DIV/0!</v>
      </c>
      <c r="T424" s="336">
        <f t="shared" si="44"/>
        <v>0.66666666666666663</v>
      </c>
      <c r="U424" s="336">
        <f t="shared" si="45"/>
        <v>1</v>
      </c>
      <c r="V424" s="336">
        <f t="shared" si="46"/>
        <v>1.5</v>
      </c>
      <c r="W424" s="336">
        <f t="shared" si="47"/>
        <v>6.8215220384617877E-7</v>
      </c>
      <c r="X424" s="343">
        <f t="shared" si="48"/>
        <v>1.0232283057692681E-3</v>
      </c>
      <c r="Y424" s="344" t="s">
        <v>598</v>
      </c>
      <c r="Z424" s="360" t="s">
        <v>598</v>
      </c>
      <c r="AA424" s="348">
        <v>24</v>
      </c>
    </row>
    <row r="425" spans="1:27" ht="30" hidden="1" customHeight="1" x14ac:dyDescent="0.3">
      <c r="A425" s="309">
        <v>425</v>
      </c>
      <c r="B425" s="313">
        <v>24</v>
      </c>
      <c r="C425" s="314" t="s">
        <v>446</v>
      </c>
      <c r="D425" s="315" t="s">
        <v>470</v>
      </c>
      <c r="E425" s="325">
        <f>'REKAP 1 KAB'!E425</f>
        <v>2330333</v>
      </c>
      <c r="F425" s="311">
        <f>JAN!E425+FEB!E425+MAR!E425+APR!E425+MEI!E425+JUN!E425+JUL!E425+AGS!E425+SEPT!E425+OKT!E425+NOV!E425+DES!E425</f>
        <v>0</v>
      </c>
      <c r="G425" s="311">
        <f>JAN!F425+FEB!F425+MAR!F425+APR!F425+MEI!F425+JUN!F425+JUL!F425+AGS!F425+SEPT!F425+OKT!F425+NOV!F425+DES!F425</f>
        <v>0</v>
      </c>
      <c r="H425" s="311">
        <f>JAN!G425+FEB!G425+MAR!G425+APR!G425+MEI!G425+JUN!G425+JUL!G425+AGS!G425+SEPT!G425+OKT!G425+NOV!G425+DES!G425</f>
        <v>0</v>
      </c>
      <c r="I425" s="311">
        <f>JAN!H425+FEB!H425+MAR!H425+APR!H425+MEI!H425+JUN!H425+JUL!H425+AGS!H425+SEPT!H425+OKT!H425+NOV!H425+DES!H425</f>
        <v>0</v>
      </c>
      <c r="J425" s="311">
        <f>JAN!I425+FEB!I425+MAR!I425+APR!I425+MEI!I425+JUN!I425+JUL!I425+AGS!I425+SEPT!I425+OKT!I425+NOV!I425+DES!I425</f>
        <v>0</v>
      </c>
      <c r="K425" s="311">
        <f>JAN!J425+FEB!J425+MAR!J425+APR!J425+MEI!J425+JUN!J425+JUL!J425+AGS!J425+SEPT!J425+OKT!J425+NOV!J425+DES!J425</f>
        <v>0</v>
      </c>
      <c r="L425" s="311">
        <f>JAN!K425+FEB!K425+MAR!K425+APR!K425+MEI!K425+JUN!K425+JUL!K425+AGS!K425+SEPT!K425+OKT!K425+NOV!K425+DES!K425</f>
        <v>0</v>
      </c>
      <c r="M425" s="311">
        <f>JAN!L425+FEB!L425+MAR!L425+APR!L425+MEI!L425+JUN!L425+JUL!L425+AGS!L425+SEPT!L425+OKT!L425+NOV!L425+DES!L425</f>
        <v>6</v>
      </c>
      <c r="N425" s="311">
        <f>JAN!M425+FEB!M425+MAR!M425+APR!M425+MEI!M425+JUN!M425+JUL!M425+AGS!M425+SEPT!M425+OKT!M425+NOV!M425+DES!M425</f>
        <v>6</v>
      </c>
      <c r="O425" s="311">
        <f>JAN!N425+FEB!N425+MAR!N425+APR!N425+MEI!N425+JUN!N425+JUL!N425+AGS!N425+SEPT!N425+OKT!N425+NOV!N425+DES!N425</f>
        <v>6</v>
      </c>
      <c r="P425" s="311">
        <f>JAN!O425+FEB!O425+MAR!O425+APR!O425+MEI!O425+JUN!O425+JUL!O425+AGS!O425+SEPT!O425+OKT!O425+NOV!O425+DES!O425</f>
        <v>0</v>
      </c>
      <c r="Q425" s="311">
        <f>JAN!P425+FEB!P425+MAR!P425+APR!P425+MEI!P425+JUN!P425+JUL!P425+AGS!P425+SEPT!P425+OKT!P425+NOV!P425+DES!P425</f>
        <v>0</v>
      </c>
      <c r="R425" s="332">
        <f>JAN!Q425+FEB!Q425+MAR!Q425+APR!Q425+MEI!Q425+JUN!Q425+JUL!Q425+AGS!Q425+SEPT!Q425+OKT!Q425+NOV!Q425+DES!Q425</f>
        <v>0</v>
      </c>
      <c r="S425" s="336" t="e">
        <f t="shared" si="43"/>
        <v>#DIV/0!</v>
      </c>
      <c r="T425" s="336">
        <f t="shared" si="44"/>
        <v>1</v>
      </c>
      <c r="U425" s="336">
        <f t="shared" si="45"/>
        <v>1</v>
      </c>
      <c r="V425" s="336" t="e">
        <f t="shared" si="46"/>
        <v>#DIV/0!</v>
      </c>
      <c r="W425" s="336">
        <f t="shared" si="47"/>
        <v>0</v>
      </c>
      <c r="X425" s="343">
        <f t="shared" si="48"/>
        <v>2.5747393183720955E-3</v>
      </c>
      <c r="Y425" s="344" t="s">
        <v>598</v>
      </c>
      <c r="Z425" s="360" t="s">
        <v>598</v>
      </c>
      <c r="AA425" s="348">
        <v>8</v>
      </c>
    </row>
    <row r="426" spans="1:27" ht="30" hidden="1" customHeight="1" x14ac:dyDescent="0.3">
      <c r="A426" s="309">
        <v>426</v>
      </c>
      <c r="B426" s="313">
        <v>25</v>
      </c>
      <c r="C426" s="314" t="s">
        <v>446</v>
      </c>
      <c r="D426" s="315" t="s">
        <v>471</v>
      </c>
      <c r="E426" s="325">
        <f>'REKAP 1 KAB'!E426</f>
        <v>607811</v>
      </c>
      <c r="F426" s="311">
        <f>JAN!E426+FEB!E426+MAR!E426+APR!E426+MEI!E426+JUN!E426+JUL!E426+AGS!E426+SEPT!E426+OKT!E426+NOV!E426+DES!E426</f>
        <v>0</v>
      </c>
      <c r="G426" s="311">
        <f>JAN!F426+FEB!F426+MAR!F426+APR!F426+MEI!F426+JUN!F426+JUL!F426+AGS!F426+SEPT!F426+OKT!F426+NOV!F426+DES!F426</f>
        <v>0</v>
      </c>
      <c r="H426" s="311">
        <f>JAN!G426+FEB!G426+MAR!G426+APR!G426+MEI!G426+JUN!G426+JUL!G426+AGS!G426+SEPT!G426+OKT!G426+NOV!G426+DES!G426</f>
        <v>0</v>
      </c>
      <c r="I426" s="311">
        <f>JAN!H426+FEB!H426+MAR!H426+APR!H426+MEI!H426+JUN!H426+JUL!H426+AGS!H426+SEPT!H426+OKT!H426+NOV!H426+DES!H426</f>
        <v>0</v>
      </c>
      <c r="J426" s="311">
        <f>JAN!I426+FEB!I426+MAR!I426+APR!I426+MEI!I426+JUN!I426+JUL!I426+AGS!I426+SEPT!I426+OKT!I426+NOV!I426+DES!I426</f>
        <v>0</v>
      </c>
      <c r="K426" s="311">
        <f>JAN!J426+FEB!J426+MAR!J426+APR!J426+MEI!J426+JUN!J426+JUL!J426+AGS!J426+SEPT!J426+OKT!J426+NOV!J426+DES!J426</f>
        <v>0</v>
      </c>
      <c r="L426" s="311">
        <f>JAN!K426+FEB!K426+MAR!K426+APR!K426+MEI!K426+JUN!K426+JUL!K426+AGS!K426+SEPT!K426+OKT!K426+NOV!K426+DES!K426</f>
        <v>0</v>
      </c>
      <c r="M426" s="311">
        <f>JAN!L426+FEB!L426+MAR!L426+APR!L426+MEI!L426+JUN!L426+JUL!L426+AGS!L426+SEPT!L426+OKT!L426+NOV!L426+DES!L426</f>
        <v>1</v>
      </c>
      <c r="N426" s="311">
        <f>JAN!M426+FEB!M426+MAR!M426+APR!M426+MEI!M426+JUN!M426+JUL!M426+AGS!M426+SEPT!M426+OKT!M426+NOV!M426+DES!M426</f>
        <v>1</v>
      </c>
      <c r="O426" s="311">
        <f>JAN!N426+FEB!N426+MAR!N426+APR!N426+MEI!N426+JUN!N426+JUL!N426+AGS!N426+SEPT!N426+OKT!N426+NOV!N426+DES!N426</f>
        <v>0</v>
      </c>
      <c r="P426" s="311">
        <f>JAN!O426+FEB!O426+MAR!O426+APR!O426+MEI!O426+JUN!O426+JUL!O426+AGS!O426+SEPT!O426+OKT!O426+NOV!O426+DES!O426</f>
        <v>0</v>
      </c>
      <c r="Q426" s="311">
        <f>JAN!P426+FEB!P426+MAR!P426+APR!P426+MEI!P426+JUN!P426+JUL!P426+AGS!P426+SEPT!P426+OKT!P426+NOV!P426+DES!P426</f>
        <v>0</v>
      </c>
      <c r="R426" s="332">
        <f>JAN!Q426+FEB!Q426+MAR!Q426+APR!Q426+MEI!Q426+JUN!Q426+JUL!Q426+AGS!Q426+SEPT!Q426+OKT!Q426+NOV!Q426+DES!Q426</f>
        <v>0</v>
      </c>
      <c r="S426" s="336" t="e">
        <f t="shared" si="43"/>
        <v>#DIV/0!</v>
      </c>
      <c r="T426" s="336">
        <f t="shared" si="44"/>
        <v>1</v>
      </c>
      <c r="U426" s="336">
        <f t="shared" si="45"/>
        <v>0</v>
      </c>
      <c r="V426" s="336" t="e">
        <f t="shared" si="46"/>
        <v>#DIV/0!</v>
      </c>
      <c r="W426" s="336">
        <f t="shared" si="47"/>
        <v>0</v>
      </c>
      <c r="X426" s="343">
        <f t="shared" si="48"/>
        <v>1.6452482761911186E-3</v>
      </c>
      <c r="Y426" s="344" t="s">
        <v>598</v>
      </c>
      <c r="Z426" s="360" t="s">
        <v>598</v>
      </c>
      <c r="AA426" s="348">
        <v>14</v>
      </c>
    </row>
    <row r="427" spans="1:27" ht="30" hidden="1" customHeight="1" x14ac:dyDescent="0.3">
      <c r="A427" s="309">
        <v>427</v>
      </c>
      <c r="B427" s="313">
        <v>26</v>
      </c>
      <c r="C427" s="314" t="s">
        <v>446</v>
      </c>
      <c r="D427" s="315" t="s">
        <v>472</v>
      </c>
      <c r="E427" s="325">
        <f>'REKAP 1 KAB'!E427</f>
        <v>662723</v>
      </c>
      <c r="F427" s="311">
        <f>JAN!E427+FEB!E427+MAR!E427+APR!E427+MEI!E427+JUN!E427+JUL!E427+AGS!E427+SEPT!E427+OKT!E427+NOV!E427+DES!E427</f>
        <v>0</v>
      </c>
      <c r="G427" s="311">
        <f>JAN!F427+FEB!F427+MAR!F427+APR!F427+MEI!F427+JUN!F427+JUL!F427+AGS!F427+SEPT!F427+OKT!F427+NOV!F427+DES!F427</f>
        <v>3</v>
      </c>
      <c r="H427" s="311">
        <f>JAN!G427+FEB!G427+MAR!G427+APR!G427+MEI!G427+JUN!G427+JUL!G427+AGS!G427+SEPT!G427+OKT!G427+NOV!G427+DES!G427</f>
        <v>0</v>
      </c>
      <c r="I427" s="311">
        <f>JAN!H427+FEB!H427+MAR!H427+APR!H427+MEI!H427+JUN!H427+JUL!H427+AGS!H427+SEPT!H427+OKT!H427+NOV!H427+DES!H427</f>
        <v>3</v>
      </c>
      <c r="J427" s="311">
        <f>JAN!I427+FEB!I427+MAR!I427+APR!I427+MEI!I427+JUN!I427+JUL!I427+AGS!I427+SEPT!I427+OKT!I427+NOV!I427+DES!I427</f>
        <v>3</v>
      </c>
      <c r="K427" s="311">
        <f>JAN!J427+FEB!J427+MAR!J427+APR!J427+MEI!J427+JUN!J427+JUL!J427+AGS!J427+SEPT!J427+OKT!J427+NOV!J427+DES!J427</f>
        <v>0</v>
      </c>
      <c r="L427" s="311">
        <f>JAN!K427+FEB!K427+MAR!K427+APR!K427+MEI!K427+JUN!K427+JUL!K427+AGS!K427+SEPT!K427+OKT!K427+NOV!K427+DES!K427</f>
        <v>3</v>
      </c>
      <c r="M427" s="311">
        <f>JAN!L427+FEB!L427+MAR!L427+APR!L427+MEI!L427+JUN!L427+JUL!L427+AGS!L427+SEPT!L427+OKT!L427+NOV!L427+DES!L427</f>
        <v>2</v>
      </c>
      <c r="N427" s="311">
        <f>JAN!M427+FEB!M427+MAR!M427+APR!M427+MEI!M427+JUN!M427+JUL!M427+AGS!M427+SEPT!M427+OKT!M427+NOV!M427+DES!M427</f>
        <v>2</v>
      </c>
      <c r="O427" s="311">
        <f>JAN!N427+FEB!N427+MAR!N427+APR!N427+MEI!N427+JUN!N427+JUL!N427+AGS!N427+SEPT!N427+OKT!N427+NOV!N427+DES!N427</f>
        <v>2</v>
      </c>
      <c r="P427" s="311">
        <f>JAN!O427+FEB!O427+MAR!O427+APR!O427+MEI!O427+JUN!O427+JUL!O427+AGS!O427+SEPT!O427+OKT!O427+NOV!O427+DES!O427</f>
        <v>0</v>
      </c>
      <c r="Q427" s="311">
        <f>JAN!P427+FEB!P427+MAR!P427+APR!P427+MEI!P427+JUN!P427+JUL!P427+AGS!P427+SEPT!P427+OKT!P427+NOV!P427+DES!P427</f>
        <v>2</v>
      </c>
      <c r="R427" s="332">
        <f>JAN!Q427+FEB!Q427+MAR!Q427+APR!Q427+MEI!Q427+JUN!Q427+JUL!Q427+AGS!Q427+SEPT!Q427+OKT!Q427+NOV!Q427+DES!Q427</f>
        <v>0</v>
      </c>
      <c r="S427" s="336" t="e">
        <f t="shared" si="43"/>
        <v>#DIV/0!</v>
      </c>
      <c r="T427" s="336">
        <f t="shared" si="44"/>
        <v>1</v>
      </c>
      <c r="U427" s="336">
        <f t="shared" si="45"/>
        <v>1</v>
      </c>
      <c r="V427" s="336">
        <f t="shared" si="46"/>
        <v>0.66666666666666663</v>
      </c>
      <c r="W427" s="336">
        <f t="shared" si="47"/>
        <v>4.5267781561829002E-6</v>
      </c>
      <c r="X427" s="343">
        <f t="shared" si="48"/>
        <v>3.017852104121933E-3</v>
      </c>
      <c r="Y427" s="344" t="s">
        <v>598</v>
      </c>
      <c r="Z427" s="360" t="s">
        <v>598</v>
      </c>
      <c r="AA427" s="348">
        <v>1</v>
      </c>
    </row>
    <row r="428" spans="1:27" ht="30" hidden="1" customHeight="1" x14ac:dyDescent="0.3">
      <c r="A428" s="309">
        <v>428</v>
      </c>
      <c r="B428" s="313">
        <v>27</v>
      </c>
      <c r="C428" s="314" t="s">
        <v>446</v>
      </c>
      <c r="D428" s="315" t="s">
        <v>473</v>
      </c>
      <c r="E428" s="325">
        <f>'REKAP 1 KAB'!E428</f>
        <v>182819</v>
      </c>
      <c r="F428" s="311">
        <f>JAN!E428+FEB!E428+MAR!E428+APR!E428+MEI!E428+JUN!E428+JUL!E428+AGS!E428+SEPT!E428+OKT!E428+NOV!E428+DES!E428</f>
        <v>0</v>
      </c>
      <c r="G428" s="311">
        <f>JAN!F428+FEB!F428+MAR!F428+APR!F428+MEI!F428+JUN!F428+JUL!F428+AGS!F428+SEPT!F428+OKT!F428+NOV!F428+DES!F428</f>
        <v>0</v>
      </c>
      <c r="H428" s="311">
        <f>JAN!G428+FEB!G428+MAR!G428+APR!G428+MEI!G428+JUN!G428+JUL!G428+AGS!G428+SEPT!G428+OKT!G428+NOV!G428+DES!G428</f>
        <v>0</v>
      </c>
      <c r="I428" s="311">
        <f>JAN!H428+FEB!H428+MAR!H428+APR!H428+MEI!H428+JUN!H428+JUL!H428+AGS!H428+SEPT!H428+OKT!H428+NOV!H428+DES!H428</f>
        <v>0</v>
      </c>
      <c r="J428" s="311">
        <f>JAN!I428+FEB!I428+MAR!I428+APR!I428+MEI!I428+JUN!I428+JUL!I428+AGS!I428+SEPT!I428+OKT!I428+NOV!I428+DES!I428</f>
        <v>0</v>
      </c>
      <c r="K428" s="311">
        <f>JAN!J428+FEB!J428+MAR!J428+APR!J428+MEI!J428+JUN!J428+JUL!J428+AGS!J428+SEPT!J428+OKT!J428+NOV!J428+DES!J428</f>
        <v>0</v>
      </c>
      <c r="L428" s="311">
        <f>JAN!K428+FEB!K428+MAR!K428+APR!K428+MEI!K428+JUN!K428+JUL!K428+AGS!K428+SEPT!K428+OKT!K428+NOV!K428+DES!K428</f>
        <v>0</v>
      </c>
      <c r="M428" s="311">
        <f>JAN!L428+FEB!L428+MAR!L428+APR!L428+MEI!L428+JUN!L428+JUL!L428+AGS!L428+SEPT!L428+OKT!L428+NOV!L428+DES!L428</f>
        <v>15</v>
      </c>
      <c r="N428" s="311">
        <f>JAN!M428+FEB!M428+MAR!M428+APR!M428+MEI!M428+JUN!M428+JUL!M428+AGS!M428+SEPT!M428+OKT!M428+NOV!M428+DES!M428</f>
        <v>7</v>
      </c>
      <c r="O428" s="311">
        <f>JAN!N428+FEB!N428+MAR!N428+APR!N428+MEI!N428+JUN!N428+JUL!N428+AGS!N428+SEPT!N428+OKT!N428+NOV!N428+DES!N428</f>
        <v>15</v>
      </c>
      <c r="P428" s="311">
        <f>JAN!O428+FEB!O428+MAR!O428+APR!O428+MEI!O428+JUN!O428+JUL!O428+AGS!O428+SEPT!O428+OKT!O428+NOV!O428+DES!O428</f>
        <v>0</v>
      </c>
      <c r="Q428" s="311">
        <f>JAN!P428+FEB!P428+MAR!P428+APR!P428+MEI!P428+JUN!P428+JUL!P428+AGS!P428+SEPT!P428+OKT!P428+NOV!P428+DES!P428</f>
        <v>0</v>
      </c>
      <c r="R428" s="332">
        <f>JAN!Q428+FEB!Q428+MAR!Q428+APR!Q428+MEI!Q428+JUN!Q428+JUL!Q428+AGS!Q428+SEPT!Q428+OKT!Q428+NOV!Q428+DES!Q428</f>
        <v>0</v>
      </c>
      <c r="S428" s="336" t="e">
        <f t="shared" si="43"/>
        <v>#DIV/0!</v>
      </c>
      <c r="T428" s="336">
        <f t="shared" si="44"/>
        <v>0.46666666666666667</v>
      </c>
      <c r="U428" s="336">
        <f t="shared" si="45"/>
        <v>1</v>
      </c>
      <c r="V428" s="336" t="e">
        <f t="shared" si="46"/>
        <v>#DIV/0!</v>
      </c>
      <c r="W428" s="336">
        <f t="shared" si="47"/>
        <v>0</v>
      </c>
      <c r="X428" s="343">
        <f t="shared" si="48"/>
        <v>8.204836477609001E-2</v>
      </c>
      <c r="Y428" s="344" t="s">
        <v>598</v>
      </c>
      <c r="Z428" s="360" t="s">
        <v>598</v>
      </c>
      <c r="AA428" s="348">
        <v>4</v>
      </c>
    </row>
    <row r="429" spans="1:27" ht="30" hidden="1" customHeight="1" x14ac:dyDescent="0.3">
      <c r="A429" s="306">
        <v>429</v>
      </c>
      <c r="B429" s="308">
        <v>1</v>
      </c>
      <c r="C429" s="304" t="s">
        <v>474</v>
      </c>
      <c r="D429" s="304" t="s">
        <v>475</v>
      </c>
      <c r="E429" s="325">
        <f>'REKAP 1 KAB'!E429</f>
        <v>1719504</v>
      </c>
      <c r="F429" s="303">
        <f>JAN!E429+FEB!E429+MAR!E429+APR!E429+MEI!E429+JUN!E429+JUL!E429+AGS!E429+SEPT!E429+OKT!E429+NOV!E429+DES!E429</f>
        <v>197</v>
      </c>
      <c r="G429" s="303">
        <f>JAN!F429+FEB!F429+MAR!F429+APR!F429+MEI!F429+JUN!F429+JUL!F429+AGS!F429+SEPT!F429+OKT!F429+NOV!F429+DES!F429</f>
        <v>0</v>
      </c>
      <c r="H429" s="303">
        <f>JAN!G429+FEB!G429+MAR!G429+APR!G429+MEI!G429+JUN!G429+JUL!G429+AGS!G429+SEPT!G429+OKT!G429+NOV!G429+DES!G429</f>
        <v>0</v>
      </c>
      <c r="I429" s="303">
        <f>JAN!H429+FEB!H429+MAR!H429+APR!H429+MEI!H429+JUN!H429+JUL!H429+AGS!H429+SEPT!H429+OKT!H429+NOV!H429+DES!H429</f>
        <v>192</v>
      </c>
      <c r="J429" s="303">
        <f>JAN!I429+FEB!I429+MAR!I429+APR!I429+MEI!I429+JUN!I429+JUL!I429+AGS!I429+SEPT!I429+OKT!I429+NOV!I429+DES!I429</f>
        <v>5</v>
      </c>
      <c r="K429" s="303">
        <f>JAN!J429+FEB!J429+MAR!J429+APR!J429+MEI!J429+JUN!J429+JUL!J429+AGS!J429+SEPT!J429+OKT!J429+NOV!J429+DES!J429</f>
        <v>2</v>
      </c>
      <c r="L429" s="303">
        <f>JAN!K429+FEB!K429+MAR!K429+APR!K429+MEI!K429+JUN!K429+JUL!K429+AGS!K429+SEPT!K429+OKT!K429+NOV!K429+DES!K429</f>
        <v>191</v>
      </c>
      <c r="M429" s="303">
        <f>JAN!L429+FEB!L429+MAR!L429+APR!L429+MEI!L429+JUN!L429+JUL!L429+AGS!L429+SEPT!L429+OKT!L429+NOV!L429+DES!L429</f>
        <v>48</v>
      </c>
      <c r="N429" s="303">
        <f>JAN!M429+FEB!M429+MAR!M429+APR!M429+MEI!M429+JUN!M429+JUL!M429+AGS!M429+SEPT!M429+OKT!M429+NOV!M429+DES!M429</f>
        <v>48</v>
      </c>
      <c r="O429" s="303">
        <f>JAN!N429+FEB!N429+MAR!N429+APR!N429+MEI!N429+JUN!N429+JUL!N429+AGS!N429+SEPT!N429+OKT!N429+NOV!N429+DES!N429</f>
        <v>48</v>
      </c>
      <c r="P429" s="303">
        <f>JAN!O429+FEB!O429+MAR!O429+APR!O429+MEI!O429+JUN!O429+JUL!O429+AGS!O429+SEPT!O429+OKT!O429+NOV!O429+DES!O429</f>
        <v>0</v>
      </c>
      <c r="Q429" s="303">
        <f>JAN!P429+FEB!P429+MAR!P429+APR!P429+MEI!P429+JUN!P429+JUL!P429+AGS!P429+SEPT!P429+OKT!P429+NOV!P429+DES!P429</f>
        <v>48</v>
      </c>
      <c r="R429" s="331">
        <f>JAN!Q429+FEB!Q429+MAR!Q429+APR!Q429+MEI!Q429+JUN!Q429+JUL!Q429+AGS!Q429+SEPT!Q429+OKT!Q429+NOV!Q429+DES!Q429</f>
        <v>0</v>
      </c>
      <c r="S429" s="336">
        <f t="shared" si="43"/>
        <v>0.97461928934010156</v>
      </c>
      <c r="T429" s="336">
        <f t="shared" si="44"/>
        <v>1</v>
      </c>
      <c r="U429" s="336">
        <f t="shared" si="45"/>
        <v>1</v>
      </c>
      <c r="V429" s="336">
        <f t="shared" si="46"/>
        <v>0.2513089005235602</v>
      </c>
      <c r="W429" s="336">
        <f t="shared" si="47"/>
        <v>1.1107854358000913E-4</v>
      </c>
      <c r="X429" s="343">
        <f t="shared" si="48"/>
        <v>2.7915026658850459E-2</v>
      </c>
      <c r="Y429" s="344" t="str">
        <f t="shared" si="42"/>
        <v>Endemis rendah</v>
      </c>
      <c r="Z429" s="344" t="s">
        <v>600</v>
      </c>
      <c r="AA429" s="348">
        <v>31</v>
      </c>
    </row>
    <row r="430" spans="1:27" ht="30" hidden="1" customHeight="1" x14ac:dyDescent="0.3">
      <c r="A430" s="306">
        <v>430</v>
      </c>
      <c r="B430" s="308">
        <v>2</v>
      </c>
      <c r="C430" s="304" t="s">
        <v>474</v>
      </c>
      <c r="D430" s="304" t="s">
        <v>476</v>
      </c>
      <c r="E430" s="325">
        <f>'REKAP 1 KAB'!E430</f>
        <v>1679124</v>
      </c>
      <c r="F430" s="303">
        <f>JAN!E430+FEB!E430+MAR!E430+APR!E430+MEI!E430+JUN!E430+JUL!E430+AGS!E430+SEPT!E430+OKT!E430+NOV!E430+DES!E430</f>
        <v>1492</v>
      </c>
      <c r="G430" s="303">
        <f>JAN!F430+FEB!F430+MAR!F430+APR!F430+MEI!F430+JUN!F430+JUL!F430+AGS!F430+SEPT!F430+OKT!F430+NOV!F430+DES!F430</f>
        <v>0</v>
      </c>
      <c r="H430" s="303">
        <f>JAN!G430+FEB!G430+MAR!G430+APR!G430+MEI!G430+JUN!G430+JUL!G430+AGS!G430+SEPT!G430+OKT!G430+NOV!G430+DES!G430</f>
        <v>0</v>
      </c>
      <c r="I430" s="303">
        <f>JAN!H430+FEB!H430+MAR!H430+APR!H430+MEI!H430+JUN!H430+JUL!H430+AGS!H430+SEPT!H430+OKT!H430+NOV!H430+DES!H430</f>
        <v>1341</v>
      </c>
      <c r="J430" s="303">
        <f>JAN!I430+FEB!I430+MAR!I430+APR!I430+MEI!I430+JUN!I430+JUL!I430+AGS!I430+SEPT!I430+OKT!I430+NOV!I430+DES!I430</f>
        <v>0</v>
      </c>
      <c r="K430" s="303">
        <f>JAN!J430+FEB!J430+MAR!J430+APR!J430+MEI!J430+JUN!J430+JUL!J430+AGS!J430+SEPT!J430+OKT!J430+NOV!J430+DES!J430</f>
        <v>2</v>
      </c>
      <c r="L430" s="303">
        <f>JAN!K430+FEB!K430+MAR!K430+APR!K430+MEI!K430+JUN!K430+JUL!K430+AGS!K430+SEPT!K430+OKT!K430+NOV!K430+DES!K430</f>
        <v>1337</v>
      </c>
      <c r="M430" s="303">
        <f>JAN!L430+FEB!L430+MAR!L430+APR!L430+MEI!L430+JUN!L430+JUL!L430+AGS!L430+SEPT!L430+OKT!L430+NOV!L430+DES!L430</f>
        <v>7</v>
      </c>
      <c r="N430" s="303">
        <f>JAN!M430+FEB!M430+MAR!M430+APR!M430+MEI!M430+JUN!M430+JUL!M430+AGS!M430+SEPT!M430+OKT!M430+NOV!M430+DES!M430</f>
        <v>7</v>
      </c>
      <c r="O430" s="303">
        <f>JAN!N430+FEB!N430+MAR!N430+APR!N430+MEI!N430+JUN!N430+JUL!N430+AGS!N430+SEPT!N430+OKT!N430+NOV!N430+DES!N430</f>
        <v>7</v>
      </c>
      <c r="P430" s="303">
        <f>JAN!O430+FEB!O430+MAR!O430+APR!O430+MEI!O430+JUN!O430+JUL!O430+AGS!O430+SEPT!O430+OKT!O430+NOV!O430+DES!O430</f>
        <v>0</v>
      </c>
      <c r="Q430" s="303">
        <f>JAN!P430+FEB!P430+MAR!P430+APR!P430+MEI!P430+JUN!P430+JUL!P430+AGS!P430+SEPT!P430+OKT!P430+NOV!P430+DES!P430</f>
        <v>7</v>
      </c>
      <c r="R430" s="331">
        <f>JAN!Q430+FEB!Q430+MAR!Q430+APR!Q430+MEI!Q430+JUN!Q430+JUL!Q430+AGS!Q430+SEPT!Q430+OKT!Q430+NOV!Q430+DES!Q430</f>
        <v>0</v>
      </c>
      <c r="S430" s="336">
        <f t="shared" si="43"/>
        <v>0.8987935656836461</v>
      </c>
      <c r="T430" s="336">
        <f t="shared" si="44"/>
        <v>1</v>
      </c>
      <c r="U430" s="336">
        <f t="shared" si="45"/>
        <v>1</v>
      </c>
      <c r="V430" s="336">
        <f t="shared" si="46"/>
        <v>5.235602094240838E-3</v>
      </c>
      <c r="W430" s="336">
        <f t="shared" si="47"/>
        <v>7.9624852006165124E-4</v>
      </c>
      <c r="X430" s="343">
        <f t="shared" si="48"/>
        <v>4.1688404191709489E-3</v>
      </c>
      <c r="Y430" s="344" t="str">
        <f t="shared" si="42"/>
        <v>Endemis rendah</v>
      </c>
      <c r="Z430" s="344" t="s">
        <v>600</v>
      </c>
      <c r="AA430" s="348">
        <v>5</v>
      </c>
    </row>
    <row r="431" spans="1:27" ht="30" hidden="1" customHeight="1" x14ac:dyDescent="0.3">
      <c r="A431" s="306">
        <v>431</v>
      </c>
      <c r="B431" s="308">
        <v>3</v>
      </c>
      <c r="C431" s="304" t="s">
        <v>474</v>
      </c>
      <c r="D431" s="304" t="s">
        <v>477</v>
      </c>
      <c r="E431" s="325">
        <f>'REKAP 1 KAB'!E431</f>
        <v>925193</v>
      </c>
      <c r="F431" s="303">
        <f>JAN!E431+FEB!E431+MAR!E431+APR!E431+MEI!E431+JUN!E431+JUL!E431+AGS!E431+SEPT!E431+OKT!E431+NOV!E431+DES!E431</f>
        <v>26</v>
      </c>
      <c r="G431" s="303">
        <f>JAN!F431+FEB!F431+MAR!F431+APR!F431+MEI!F431+JUN!F431+JUL!F431+AGS!F431+SEPT!F431+OKT!F431+NOV!F431+DES!F431</f>
        <v>0</v>
      </c>
      <c r="H431" s="303">
        <f>JAN!G431+FEB!G431+MAR!G431+APR!G431+MEI!G431+JUN!G431+JUL!G431+AGS!G431+SEPT!G431+OKT!G431+NOV!G431+DES!G431</f>
        <v>0</v>
      </c>
      <c r="I431" s="303">
        <f>JAN!H431+FEB!H431+MAR!H431+APR!H431+MEI!H431+JUN!H431+JUL!H431+AGS!H431+SEPT!H431+OKT!H431+NOV!H431+DES!H431</f>
        <v>20</v>
      </c>
      <c r="J431" s="303">
        <f>JAN!I431+FEB!I431+MAR!I431+APR!I431+MEI!I431+JUN!I431+JUL!I431+AGS!I431+SEPT!I431+OKT!I431+NOV!I431+DES!I431</f>
        <v>1</v>
      </c>
      <c r="K431" s="303">
        <f>JAN!J431+FEB!J431+MAR!J431+APR!J431+MEI!J431+JUN!J431+JUL!J431+AGS!J431+SEPT!J431+OKT!J431+NOV!J431+DES!J431</f>
        <v>10</v>
      </c>
      <c r="L431" s="303">
        <f>JAN!K431+FEB!K431+MAR!K431+APR!K431+MEI!K431+JUN!K431+JUL!K431+AGS!K431+SEPT!K431+OKT!K431+NOV!K431+DES!K431</f>
        <v>31</v>
      </c>
      <c r="M431" s="303">
        <f>JAN!L431+FEB!L431+MAR!L431+APR!L431+MEI!L431+JUN!L431+JUL!L431+AGS!L431+SEPT!L431+OKT!L431+NOV!L431+DES!L431</f>
        <v>24</v>
      </c>
      <c r="N431" s="303">
        <f>JAN!M431+FEB!M431+MAR!M431+APR!M431+MEI!M431+JUN!M431+JUL!M431+AGS!M431+SEPT!M431+OKT!M431+NOV!M431+DES!M431</f>
        <v>24</v>
      </c>
      <c r="O431" s="303">
        <f>JAN!N431+FEB!N431+MAR!N431+APR!N431+MEI!N431+JUN!N431+JUL!N431+AGS!N431+SEPT!N431+OKT!N431+NOV!N431+DES!N431</f>
        <v>24</v>
      </c>
      <c r="P431" s="303">
        <f>JAN!O431+FEB!O431+MAR!O431+APR!O431+MEI!O431+JUN!O431+JUL!O431+AGS!O431+SEPT!O431+OKT!O431+NOV!O431+DES!O431</f>
        <v>0</v>
      </c>
      <c r="Q431" s="303">
        <f>JAN!P431+FEB!P431+MAR!P431+APR!P431+MEI!P431+JUN!P431+JUL!P431+AGS!P431+SEPT!P431+OKT!P431+NOV!P431+DES!P431</f>
        <v>24</v>
      </c>
      <c r="R431" s="331">
        <f>JAN!Q431+FEB!Q431+MAR!Q431+APR!Q431+MEI!Q431+JUN!Q431+JUL!Q431+AGS!Q431+SEPT!Q431+OKT!Q431+NOV!Q431+DES!Q431</f>
        <v>0</v>
      </c>
      <c r="S431" s="336">
        <f t="shared" si="43"/>
        <v>0.76923076923076927</v>
      </c>
      <c r="T431" s="336">
        <f t="shared" si="44"/>
        <v>1</v>
      </c>
      <c r="U431" s="336">
        <f t="shared" si="45"/>
        <v>1</v>
      </c>
      <c r="V431" s="336">
        <f t="shared" si="46"/>
        <v>0.77419354838709675</v>
      </c>
      <c r="W431" s="336">
        <f t="shared" si="47"/>
        <v>3.3506522422889061E-5</v>
      </c>
      <c r="X431" s="343">
        <f t="shared" si="48"/>
        <v>2.5940533488688307E-2</v>
      </c>
      <c r="Y431" s="344" t="str">
        <f t="shared" si="42"/>
        <v>Endemis rendah</v>
      </c>
      <c r="Z431" s="344" t="s">
        <v>600</v>
      </c>
      <c r="AA431" s="348">
        <v>5</v>
      </c>
    </row>
    <row r="432" spans="1:27" ht="30" hidden="1" customHeight="1" x14ac:dyDescent="0.3">
      <c r="A432" s="306">
        <v>432</v>
      </c>
      <c r="B432" s="308">
        <v>4</v>
      </c>
      <c r="C432" s="304" t="s">
        <v>474</v>
      </c>
      <c r="D432" s="304" t="s">
        <v>478</v>
      </c>
      <c r="E432" s="325">
        <f>'REKAP 1 KAB'!E432</f>
        <v>918219</v>
      </c>
      <c r="F432" s="303">
        <f>JAN!E432+FEB!E432+MAR!E432+APR!E432+MEI!E432+JUN!E432+JUL!E432+AGS!E432+SEPT!E432+OKT!E432+NOV!E432+DES!E432</f>
        <v>6958</v>
      </c>
      <c r="G432" s="303">
        <f>JAN!F432+FEB!F432+MAR!F432+APR!F432+MEI!F432+JUN!F432+JUL!F432+AGS!F432+SEPT!F432+OKT!F432+NOV!F432+DES!F432</f>
        <v>0</v>
      </c>
      <c r="H432" s="303">
        <f>JAN!G432+FEB!G432+MAR!G432+APR!G432+MEI!G432+JUN!G432+JUL!G432+AGS!G432+SEPT!G432+OKT!G432+NOV!G432+DES!G432</f>
        <v>0</v>
      </c>
      <c r="I432" s="303">
        <f>JAN!H432+FEB!H432+MAR!H432+APR!H432+MEI!H432+JUN!H432+JUL!H432+AGS!H432+SEPT!H432+OKT!H432+NOV!H432+DES!H432</f>
        <v>7790</v>
      </c>
      <c r="J432" s="303">
        <f>JAN!I432+FEB!I432+MAR!I432+APR!I432+MEI!I432+JUN!I432+JUL!I432+AGS!I432+SEPT!I432+OKT!I432+NOV!I432+DES!I432</f>
        <v>352</v>
      </c>
      <c r="K432" s="303">
        <f>JAN!J432+FEB!J432+MAR!J432+APR!J432+MEI!J432+JUN!J432+JUL!J432+AGS!J432+SEPT!J432+OKT!J432+NOV!J432+DES!J432</f>
        <v>0</v>
      </c>
      <c r="L432" s="303">
        <f>JAN!K432+FEB!K432+MAR!K432+APR!K432+MEI!K432+JUN!K432+JUL!K432+AGS!K432+SEPT!K432+OKT!K432+NOV!K432+DES!K432</f>
        <v>7828</v>
      </c>
      <c r="M432" s="303">
        <f>JAN!L432+FEB!L432+MAR!L432+APR!L432+MEI!L432+JUN!L432+JUL!L432+AGS!L432+SEPT!L432+OKT!L432+NOV!L432+DES!L432</f>
        <v>29</v>
      </c>
      <c r="N432" s="303">
        <f>JAN!M432+FEB!M432+MAR!M432+APR!M432+MEI!M432+JUN!M432+JUL!M432+AGS!M432+SEPT!M432+OKT!M432+NOV!M432+DES!M432</f>
        <v>29</v>
      </c>
      <c r="O432" s="303">
        <f>JAN!N432+FEB!N432+MAR!N432+APR!N432+MEI!N432+JUN!N432+JUL!N432+AGS!N432+SEPT!N432+OKT!N432+NOV!N432+DES!N432</f>
        <v>29</v>
      </c>
      <c r="P432" s="303">
        <f>JAN!O432+FEB!O432+MAR!O432+APR!O432+MEI!O432+JUN!O432+JUL!O432+AGS!O432+SEPT!O432+OKT!O432+NOV!O432+DES!O432</f>
        <v>15</v>
      </c>
      <c r="Q432" s="303">
        <f>JAN!P432+FEB!P432+MAR!P432+APR!P432+MEI!P432+JUN!P432+JUL!P432+AGS!P432+SEPT!P432+OKT!P432+NOV!P432+DES!P432</f>
        <v>14</v>
      </c>
      <c r="R432" s="331">
        <f>JAN!Q432+FEB!Q432+MAR!Q432+APR!Q432+MEI!Q432+JUN!Q432+JUL!Q432+AGS!Q432+SEPT!Q432+OKT!Q432+NOV!Q432+DES!Q432</f>
        <v>0</v>
      </c>
      <c r="S432" s="336">
        <f t="shared" si="43"/>
        <v>1.11957459039954</v>
      </c>
      <c r="T432" s="336">
        <f t="shared" si="44"/>
        <v>1</v>
      </c>
      <c r="U432" s="336">
        <f t="shared" si="45"/>
        <v>1</v>
      </c>
      <c r="V432" s="336">
        <f t="shared" si="46"/>
        <v>3.7046499744506898E-3</v>
      </c>
      <c r="W432" s="336">
        <f t="shared" si="47"/>
        <v>8.5251993260866965E-3</v>
      </c>
      <c r="X432" s="343">
        <f t="shared" si="48"/>
        <v>3.1582879465574115E-2</v>
      </c>
      <c r="Y432" s="344" t="str">
        <f t="shared" si="42"/>
        <v>Endemis rendah</v>
      </c>
      <c r="Z432" s="344" t="s">
        <v>600</v>
      </c>
      <c r="AA432" s="348">
        <v>73</v>
      </c>
    </row>
    <row r="433" spans="1:27" ht="30" hidden="1" customHeight="1" x14ac:dyDescent="0.3">
      <c r="A433" s="306">
        <v>433</v>
      </c>
      <c r="B433" s="308">
        <v>5</v>
      </c>
      <c r="C433" s="304" t="s">
        <v>474</v>
      </c>
      <c r="D433" s="304" t="s">
        <v>479</v>
      </c>
      <c r="E433" s="325">
        <f>'REKAP 1 KAB'!E433</f>
        <v>1195092</v>
      </c>
      <c r="F433" s="303">
        <f>JAN!E433+FEB!E433+MAR!E433+APR!E433+MEI!E433+JUN!E433+JUL!E433+AGS!E433+SEPT!E433+OKT!E433+NOV!E433+DES!E433</f>
        <v>183</v>
      </c>
      <c r="G433" s="303">
        <f>JAN!F433+FEB!F433+MAR!F433+APR!F433+MEI!F433+JUN!F433+JUL!F433+AGS!F433+SEPT!F433+OKT!F433+NOV!F433+DES!F433</f>
        <v>0</v>
      </c>
      <c r="H433" s="303">
        <f>JAN!G433+FEB!G433+MAR!G433+APR!G433+MEI!G433+JUN!G433+JUL!G433+AGS!G433+SEPT!G433+OKT!G433+NOV!G433+DES!G433</f>
        <v>0</v>
      </c>
      <c r="I433" s="303">
        <f>JAN!H433+FEB!H433+MAR!H433+APR!H433+MEI!H433+JUN!H433+JUL!H433+AGS!H433+SEPT!H433+OKT!H433+NOV!H433+DES!H433</f>
        <v>170</v>
      </c>
      <c r="J433" s="303">
        <f>JAN!I433+FEB!I433+MAR!I433+APR!I433+MEI!I433+JUN!I433+JUL!I433+AGS!I433+SEPT!I433+OKT!I433+NOV!I433+DES!I433</f>
        <v>1</v>
      </c>
      <c r="K433" s="303">
        <f>JAN!J433+FEB!J433+MAR!J433+APR!J433+MEI!J433+JUN!J433+JUL!J433+AGS!J433+SEPT!J433+OKT!J433+NOV!J433+DES!J433</f>
        <v>0</v>
      </c>
      <c r="L433" s="303">
        <f>JAN!K433+FEB!K433+MAR!K433+APR!K433+MEI!K433+JUN!K433+JUL!K433+AGS!K433+SEPT!K433+OKT!K433+NOV!K433+DES!K433</f>
        <v>171</v>
      </c>
      <c r="M433" s="303">
        <f>JAN!L433+FEB!L433+MAR!L433+APR!L433+MEI!L433+JUN!L433+JUL!L433+AGS!L433+SEPT!L433+OKT!L433+NOV!L433+DES!L433</f>
        <v>6</v>
      </c>
      <c r="N433" s="303">
        <f>JAN!M433+FEB!M433+MAR!M433+APR!M433+MEI!M433+JUN!M433+JUL!M433+AGS!M433+SEPT!M433+OKT!M433+NOV!M433+DES!M433</f>
        <v>6</v>
      </c>
      <c r="O433" s="303">
        <f>JAN!N433+FEB!N433+MAR!N433+APR!N433+MEI!N433+JUN!N433+JUL!N433+AGS!N433+SEPT!N433+OKT!N433+NOV!N433+DES!N433</f>
        <v>6</v>
      </c>
      <c r="P433" s="303">
        <f>JAN!O433+FEB!O433+MAR!O433+APR!O433+MEI!O433+JUN!O433+JUL!O433+AGS!O433+SEPT!O433+OKT!O433+NOV!O433+DES!O433</f>
        <v>0</v>
      </c>
      <c r="Q433" s="303">
        <f>JAN!P433+FEB!P433+MAR!P433+APR!P433+MEI!P433+JUN!P433+JUL!P433+AGS!P433+SEPT!P433+OKT!P433+NOV!P433+DES!P433</f>
        <v>6</v>
      </c>
      <c r="R433" s="331">
        <f>JAN!Q433+FEB!Q433+MAR!Q433+APR!Q433+MEI!Q433+JUN!Q433+JUL!Q433+AGS!Q433+SEPT!Q433+OKT!Q433+NOV!Q433+DES!Q433</f>
        <v>0</v>
      </c>
      <c r="S433" s="336">
        <f t="shared" si="43"/>
        <v>0.92896174863387981</v>
      </c>
      <c r="T433" s="336">
        <f t="shared" si="44"/>
        <v>1</v>
      </c>
      <c r="U433" s="336">
        <f t="shared" si="45"/>
        <v>1</v>
      </c>
      <c r="V433" s="336">
        <f t="shared" si="46"/>
        <v>3.5087719298245612E-2</v>
      </c>
      <c r="W433" s="336">
        <f t="shared" si="47"/>
        <v>1.4308521854384433E-4</v>
      </c>
      <c r="X433" s="343">
        <f t="shared" si="48"/>
        <v>5.0205339839945375E-3</v>
      </c>
      <c r="Y433" s="344" t="s">
        <v>598</v>
      </c>
      <c r="Z433" s="360" t="s">
        <v>598</v>
      </c>
      <c r="AA433" s="348">
        <v>5</v>
      </c>
    </row>
    <row r="434" spans="1:27" ht="30" hidden="1" customHeight="1" x14ac:dyDescent="0.3">
      <c r="A434" s="306">
        <v>434</v>
      </c>
      <c r="B434" s="308">
        <v>6</v>
      </c>
      <c r="C434" s="304" t="s">
        <v>474</v>
      </c>
      <c r="D434" s="304" t="s">
        <v>480</v>
      </c>
      <c r="E434" s="325">
        <f>'REKAP 1 KAB'!E434</f>
        <v>716477</v>
      </c>
      <c r="F434" s="303">
        <f>JAN!E434+FEB!E434+MAR!E434+APR!E434+MEI!E434+JUN!E434+JUL!E434+AGS!E434+SEPT!E434+OKT!E434+NOV!E434+DES!E434</f>
        <v>7583</v>
      </c>
      <c r="G434" s="303">
        <f>JAN!F434+FEB!F434+MAR!F434+APR!F434+MEI!F434+JUN!F434+JUL!F434+AGS!F434+SEPT!F434+OKT!F434+NOV!F434+DES!F434</f>
        <v>0</v>
      </c>
      <c r="H434" s="303">
        <f>JAN!G434+FEB!G434+MAR!G434+APR!G434+MEI!G434+JUN!G434+JUL!G434+AGS!G434+SEPT!G434+OKT!G434+NOV!G434+DES!G434</f>
        <v>0</v>
      </c>
      <c r="I434" s="303">
        <f>JAN!H434+FEB!H434+MAR!H434+APR!H434+MEI!H434+JUN!H434+JUL!H434+AGS!H434+SEPT!H434+OKT!H434+NOV!H434+DES!H434</f>
        <v>9763</v>
      </c>
      <c r="J434" s="303">
        <f>JAN!I434+FEB!I434+MAR!I434+APR!I434+MEI!I434+JUN!I434+JUL!I434+AGS!I434+SEPT!I434+OKT!I434+NOV!I434+DES!I434</f>
        <v>394</v>
      </c>
      <c r="K434" s="303">
        <f>JAN!J434+FEB!J434+MAR!J434+APR!J434+MEI!J434+JUN!J434+JUL!J434+AGS!J434+SEPT!J434+OKT!J434+NOV!J434+DES!J434</f>
        <v>6</v>
      </c>
      <c r="L434" s="303">
        <f>JAN!K434+FEB!K434+MAR!K434+APR!K434+MEI!K434+JUN!K434+JUL!K434+AGS!K434+SEPT!K434+OKT!K434+NOV!K434+DES!K434</f>
        <v>9351</v>
      </c>
      <c r="M434" s="303">
        <f>JAN!L434+FEB!L434+MAR!L434+APR!L434+MEI!L434+JUN!L434+JUL!L434+AGS!L434+SEPT!L434+OKT!L434+NOV!L434+DES!L434</f>
        <v>176</v>
      </c>
      <c r="N434" s="303">
        <f>JAN!M434+FEB!M434+MAR!M434+APR!M434+MEI!M434+JUN!M434+JUL!M434+AGS!M434+SEPT!M434+OKT!M434+NOV!M434+DES!M434</f>
        <v>176</v>
      </c>
      <c r="O434" s="303">
        <f>JAN!N434+FEB!N434+MAR!N434+APR!N434+MEI!N434+JUN!N434+JUL!N434+AGS!N434+SEPT!N434+OKT!N434+NOV!N434+DES!N434</f>
        <v>176</v>
      </c>
      <c r="P434" s="303">
        <f>JAN!O434+FEB!O434+MAR!O434+APR!O434+MEI!O434+JUN!O434+JUL!O434+AGS!O434+SEPT!O434+OKT!O434+NOV!O434+DES!O434</f>
        <v>172</v>
      </c>
      <c r="Q434" s="303">
        <f>JAN!P434+FEB!P434+MAR!P434+APR!P434+MEI!P434+JUN!P434+JUL!P434+AGS!P434+SEPT!P434+OKT!P434+NOV!P434+DES!P434</f>
        <v>4</v>
      </c>
      <c r="R434" s="331">
        <f>JAN!Q434+FEB!Q434+MAR!Q434+APR!Q434+MEI!Q434+JUN!Q434+JUL!Q434+AGS!Q434+SEPT!Q434+OKT!Q434+NOV!Q434+DES!Q434</f>
        <v>0</v>
      </c>
      <c r="S434" s="336">
        <f t="shared" si="43"/>
        <v>1.2874851641830409</v>
      </c>
      <c r="T434" s="336">
        <f t="shared" si="44"/>
        <v>1</v>
      </c>
      <c r="U434" s="336">
        <f t="shared" si="45"/>
        <v>1</v>
      </c>
      <c r="V434" s="336">
        <f t="shared" si="46"/>
        <v>1.8821516415356645E-2</v>
      </c>
      <c r="W434" s="336">
        <f t="shared" si="47"/>
        <v>1.3051361034617999E-2</v>
      </c>
      <c r="X434" s="343">
        <f t="shared" si="48"/>
        <v>0.24564640595580875</v>
      </c>
      <c r="Y434" s="344" t="str">
        <f t="shared" si="42"/>
        <v>Endemis rendah</v>
      </c>
      <c r="Z434" s="344" t="s">
        <v>600</v>
      </c>
      <c r="AA434" s="348">
        <v>454</v>
      </c>
    </row>
    <row r="435" spans="1:27" ht="30" hidden="1" customHeight="1" x14ac:dyDescent="0.3">
      <c r="A435" s="306">
        <v>435</v>
      </c>
      <c r="B435" s="308">
        <v>7</v>
      </c>
      <c r="C435" s="304" t="s">
        <v>474</v>
      </c>
      <c r="D435" s="304" t="s">
        <v>481</v>
      </c>
      <c r="E435" s="325">
        <f>'REKAP 1 KAB'!E435</f>
        <v>787384</v>
      </c>
      <c r="F435" s="303">
        <f>JAN!E435+FEB!E435+MAR!E435+APR!E435+MEI!E435+JUN!E435+JUL!E435+AGS!E435+SEPT!E435+OKT!E435+NOV!E435+DES!E435</f>
        <v>3502</v>
      </c>
      <c r="G435" s="303">
        <f>JAN!F435+FEB!F435+MAR!F435+APR!F435+MEI!F435+JUN!F435+JUL!F435+AGS!F435+SEPT!F435+OKT!F435+NOV!F435+DES!F435</f>
        <v>0</v>
      </c>
      <c r="H435" s="303">
        <f>JAN!G435+FEB!G435+MAR!G435+APR!G435+MEI!G435+JUN!G435+JUL!G435+AGS!G435+SEPT!G435+OKT!G435+NOV!G435+DES!G435</f>
        <v>0</v>
      </c>
      <c r="I435" s="303">
        <f>JAN!H435+FEB!H435+MAR!H435+APR!H435+MEI!H435+JUN!H435+JUL!H435+AGS!H435+SEPT!H435+OKT!H435+NOV!H435+DES!H435</f>
        <v>3049</v>
      </c>
      <c r="J435" s="303">
        <f>JAN!I435+FEB!I435+MAR!I435+APR!I435+MEI!I435+JUN!I435+JUL!I435+AGS!I435+SEPT!I435+OKT!I435+NOV!I435+DES!I435</f>
        <v>402</v>
      </c>
      <c r="K435" s="303">
        <f>JAN!J435+FEB!J435+MAR!J435+APR!J435+MEI!J435+JUN!J435+JUL!J435+AGS!J435+SEPT!J435+OKT!J435+NOV!J435+DES!J435</f>
        <v>0</v>
      </c>
      <c r="L435" s="303">
        <f>JAN!K435+FEB!K435+MAR!K435+APR!K435+MEI!K435+JUN!K435+JUL!K435+AGS!K435+SEPT!K435+OKT!K435+NOV!K435+DES!K435</f>
        <v>3046</v>
      </c>
      <c r="M435" s="303">
        <f>JAN!L435+FEB!L435+MAR!L435+APR!L435+MEI!L435+JUN!L435+JUL!L435+AGS!L435+SEPT!L435+OKT!L435+NOV!L435+DES!L435</f>
        <v>27</v>
      </c>
      <c r="N435" s="303">
        <f>JAN!M435+FEB!M435+MAR!M435+APR!M435+MEI!M435+JUN!M435+JUL!M435+AGS!M435+SEPT!M435+OKT!M435+NOV!M435+DES!M435</f>
        <v>27</v>
      </c>
      <c r="O435" s="303">
        <f>JAN!N435+FEB!N435+MAR!N435+APR!N435+MEI!N435+JUN!N435+JUL!N435+AGS!N435+SEPT!N435+OKT!N435+NOV!N435+DES!N435</f>
        <v>27</v>
      </c>
      <c r="P435" s="303">
        <f>JAN!O435+FEB!O435+MAR!O435+APR!O435+MEI!O435+JUN!O435+JUL!O435+AGS!O435+SEPT!O435+OKT!O435+NOV!O435+DES!O435</f>
        <v>0</v>
      </c>
      <c r="Q435" s="303">
        <f>JAN!P435+FEB!P435+MAR!P435+APR!P435+MEI!P435+JUN!P435+JUL!P435+AGS!P435+SEPT!P435+OKT!P435+NOV!P435+DES!P435</f>
        <v>27</v>
      </c>
      <c r="R435" s="331">
        <f>JAN!Q435+FEB!Q435+MAR!Q435+APR!Q435+MEI!Q435+JUN!Q435+JUL!Q435+AGS!Q435+SEPT!Q435+OKT!Q435+NOV!Q435+DES!Q435</f>
        <v>0</v>
      </c>
      <c r="S435" s="336">
        <f t="shared" si="43"/>
        <v>0.87064534551684747</v>
      </c>
      <c r="T435" s="336">
        <f t="shared" si="44"/>
        <v>1</v>
      </c>
      <c r="U435" s="336">
        <f t="shared" si="45"/>
        <v>1</v>
      </c>
      <c r="V435" s="336">
        <f t="shared" si="46"/>
        <v>8.86408404464872E-3</v>
      </c>
      <c r="W435" s="336">
        <f t="shared" si="47"/>
        <v>3.8685063450616219E-3</v>
      </c>
      <c r="X435" s="343">
        <f t="shared" si="48"/>
        <v>3.4290765369883056E-2</v>
      </c>
      <c r="Y435" s="344" t="s">
        <v>598</v>
      </c>
      <c r="Z435" s="360" t="s">
        <v>598</v>
      </c>
      <c r="AA435" s="348">
        <v>8</v>
      </c>
    </row>
    <row r="436" spans="1:27" ht="30" hidden="1" customHeight="1" x14ac:dyDescent="0.3">
      <c r="A436" s="306">
        <v>436</v>
      </c>
      <c r="B436" s="308">
        <v>8</v>
      </c>
      <c r="C436" s="304" t="s">
        <v>474</v>
      </c>
      <c r="D436" s="304" t="s">
        <v>483</v>
      </c>
      <c r="E436" s="325">
        <f>'REKAP 1 KAB'!E436</f>
        <v>1279625</v>
      </c>
      <c r="F436" s="303">
        <f>JAN!E436+FEB!E436+MAR!E436+APR!E436+MEI!E436+JUN!E436+JUL!E436+AGS!E436+SEPT!E436+OKT!E436+NOV!E436+DES!E436</f>
        <v>430</v>
      </c>
      <c r="G436" s="303">
        <f>JAN!F436+FEB!F436+MAR!F436+APR!F436+MEI!F436+JUN!F436+JUL!F436+AGS!F436+SEPT!F436+OKT!F436+NOV!F436+DES!F436</f>
        <v>0</v>
      </c>
      <c r="H436" s="303">
        <f>JAN!G436+FEB!G436+MAR!G436+APR!G436+MEI!G436+JUN!G436+JUL!G436+AGS!G436+SEPT!G436+OKT!G436+NOV!G436+DES!G436</f>
        <v>0</v>
      </c>
      <c r="I436" s="303">
        <f>JAN!H436+FEB!H436+MAR!H436+APR!H436+MEI!H436+JUN!H436+JUL!H436+AGS!H436+SEPT!H436+OKT!H436+NOV!H436+DES!H436</f>
        <v>305</v>
      </c>
      <c r="J436" s="303">
        <f>JAN!I436+FEB!I436+MAR!I436+APR!I436+MEI!I436+JUN!I436+JUL!I436+AGS!I436+SEPT!I436+OKT!I436+NOV!I436+DES!I436</f>
        <v>82</v>
      </c>
      <c r="K436" s="303">
        <f>JAN!J436+FEB!J436+MAR!J436+APR!J436+MEI!J436+JUN!J436+JUL!J436+AGS!J436+SEPT!J436+OKT!J436+NOV!J436+DES!J436</f>
        <v>0</v>
      </c>
      <c r="L436" s="303">
        <f>JAN!K436+FEB!K436+MAR!K436+APR!K436+MEI!K436+JUN!K436+JUL!K436+AGS!K436+SEPT!K436+OKT!K436+NOV!K436+DES!K436</f>
        <v>387</v>
      </c>
      <c r="M436" s="303">
        <f>JAN!L436+FEB!L436+MAR!L436+APR!L436+MEI!L436+JUN!L436+JUL!L436+AGS!L436+SEPT!L436+OKT!L436+NOV!L436+DES!L436</f>
        <v>6</v>
      </c>
      <c r="N436" s="303">
        <f>JAN!M436+FEB!M436+MAR!M436+APR!M436+MEI!M436+JUN!M436+JUL!M436+AGS!M436+SEPT!M436+OKT!M436+NOV!M436+DES!M436</f>
        <v>6</v>
      </c>
      <c r="O436" s="303">
        <f>JAN!N436+FEB!N436+MAR!N436+APR!N436+MEI!N436+JUN!N436+JUL!N436+AGS!N436+SEPT!N436+OKT!N436+NOV!N436+DES!N436</f>
        <v>6</v>
      </c>
      <c r="P436" s="303">
        <f>JAN!O436+FEB!O436+MAR!O436+APR!O436+MEI!O436+JUN!O436+JUL!O436+AGS!O436+SEPT!O436+OKT!O436+NOV!O436+DES!O436</f>
        <v>0</v>
      </c>
      <c r="Q436" s="303">
        <f>JAN!P436+FEB!P436+MAR!P436+APR!P436+MEI!P436+JUN!P436+JUL!P436+AGS!P436+SEPT!P436+OKT!P436+NOV!P436+DES!P436</f>
        <v>6</v>
      </c>
      <c r="R436" s="331">
        <f>JAN!Q436+FEB!Q436+MAR!Q436+APR!Q436+MEI!Q436+JUN!Q436+JUL!Q436+AGS!Q436+SEPT!Q436+OKT!Q436+NOV!Q436+DES!Q436</f>
        <v>0</v>
      </c>
      <c r="S436" s="336">
        <f t="shared" si="43"/>
        <v>0.70930232558139539</v>
      </c>
      <c r="T436" s="336">
        <f t="shared" si="44"/>
        <v>1</v>
      </c>
      <c r="U436" s="336">
        <f t="shared" si="45"/>
        <v>1</v>
      </c>
      <c r="V436" s="336">
        <f t="shared" si="46"/>
        <v>1.5503875968992248E-2</v>
      </c>
      <c r="W436" s="336">
        <f t="shared" si="47"/>
        <v>3.0243235322848492E-4</v>
      </c>
      <c r="X436" s="343">
        <f t="shared" si="48"/>
        <v>4.6888736934648824E-3</v>
      </c>
      <c r="Y436" s="344" t="s">
        <v>598</v>
      </c>
      <c r="Z436" s="360" t="s">
        <v>598</v>
      </c>
      <c r="AA436" s="348">
        <v>12</v>
      </c>
    </row>
    <row r="437" spans="1:27" ht="30" hidden="1" customHeight="1" x14ac:dyDescent="0.3">
      <c r="A437" s="306">
        <v>437</v>
      </c>
      <c r="B437" s="308">
        <v>9</v>
      </c>
      <c r="C437" s="304" t="s">
        <v>474</v>
      </c>
      <c r="D437" s="304" t="s">
        <v>484</v>
      </c>
      <c r="E437" s="325">
        <f>'REKAP 1 KAB'!E437</f>
        <v>979799</v>
      </c>
      <c r="F437" s="303">
        <f>JAN!E437+FEB!E437+MAR!E437+APR!E437+MEI!E437+JUN!E437+JUL!E437+AGS!E437+SEPT!E437+OKT!E437+NOV!E437+DES!E437</f>
        <v>5</v>
      </c>
      <c r="G437" s="303">
        <f>JAN!F437+FEB!F437+MAR!F437+APR!F437+MEI!F437+JUN!F437+JUL!F437+AGS!F437+SEPT!F437+OKT!F437+NOV!F437+DES!F437</f>
        <v>0</v>
      </c>
      <c r="H437" s="303">
        <f>JAN!G437+FEB!G437+MAR!G437+APR!G437+MEI!G437+JUN!G437+JUL!G437+AGS!G437+SEPT!G437+OKT!G437+NOV!G437+DES!G437</f>
        <v>0</v>
      </c>
      <c r="I437" s="303">
        <f>JAN!H437+FEB!H437+MAR!H437+APR!H437+MEI!H437+JUN!H437+JUL!H437+AGS!H437+SEPT!H437+OKT!H437+NOV!H437+DES!H437</f>
        <v>4</v>
      </c>
      <c r="J437" s="303">
        <f>JAN!I437+FEB!I437+MAR!I437+APR!I437+MEI!I437+JUN!I437+JUL!I437+AGS!I437+SEPT!I437+OKT!I437+NOV!I437+DES!I437</f>
        <v>0</v>
      </c>
      <c r="K437" s="303">
        <f>JAN!J437+FEB!J437+MAR!J437+APR!J437+MEI!J437+JUN!J437+JUL!J437+AGS!J437+SEPT!J437+OKT!J437+NOV!J437+DES!J437</f>
        <v>0</v>
      </c>
      <c r="L437" s="303">
        <f>JAN!K437+FEB!K437+MAR!K437+APR!K437+MEI!K437+JUN!K437+JUL!K437+AGS!K437+SEPT!K437+OKT!K437+NOV!K437+DES!K437</f>
        <v>4</v>
      </c>
      <c r="M437" s="303">
        <f>JAN!L437+FEB!L437+MAR!L437+APR!L437+MEI!L437+JUN!L437+JUL!L437+AGS!L437+SEPT!L437+OKT!L437+NOV!L437+DES!L437</f>
        <v>4</v>
      </c>
      <c r="N437" s="303">
        <f>JAN!M437+FEB!M437+MAR!M437+APR!M437+MEI!M437+JUN!M437+JUL!M437+AGS!M437+SEPT!M437+OKT!M437+NOV!M437+DES!M437</f>
        <v>4</v>
      </c>
      <c r="O437" s="303">
        <f>JAN!N437+FEB!N437+MAR!N437+APR!N437+MEI!N437+JUN!N437+JUL!N437+AGS!N437+SEPT!N437+OKT!N437+NOV!N437+DES!N437</f>
        <v>4</v>
      </c>
      <c r="P437" s="303">
        <f>JAN!O437+FEB!O437+MAR!O437+APR!O437+MEI!O437+JUN!O437+JUL!O437+AGS!O437+SEPT!O437+OKT!O437+NOV!O437+DES!O437</f>
        <v>0</v>
      </c>
      <c r="Q437" s="303">
        <f>JAN!P437+FEB!P437+MAR!P437+APR!P437+MEI!P437+JUN!P437+JUL!P437+AGS!P437+SEPT!P437+OKT!P437+NOV!P437+DES!P437</f>
        <v>4</v>
      </c>
      <c r="R437" s="331">
        <f>JAN!Q437+FEB!Q437+MAR!Q437+APR!Q437+MEI!Q437+JUN!Q437+JUL!Q437+AGS!Q437+SEPT!Q437+OKT!Q437+NOV!Q437+DES!Q437</f>
        <v>0</v>
      </c>
      <c r="S437" s="336">
        <f t="shared" si="43"/>
        <v>0.8</v>
      </c>
      <c r="T437" s="336">
        <f t="shared" si="44"/>
        <v>1</v>
      </c>
      <c r="U437" s="336">
        <f t="shared" si="45"/>
        <v>1</v>
      </c>
      <c r="V437" s="336">
        <f t="shared" si="46"/>
        <v>1</v>
      </c>
      <c r="W437" s="336">
        <f t="shared" si="47"/>
        <v>4.0824699759848701E-6</v>
      </c>
      <c r="X437" s="343">
        <f t="shared" si="48"/>
        <v>4.0824699759848702E-3</v>
      </c>
      <c r="Y437" s="344" t="s">
        <v>598</v>
      </c>
      <c r="Z437" s="360" t="s">
        <v>598</v>
      </c>
      <c r="AA437" s="348">
        <v>1</v>
      </c>
    </row>
    <row r="438" spans="1:27" ht="30" hidden="1" customHeight="1" x14ac:dyDescent="0.3">
      <c r="A438" s="306">
        <v>438</v>
      </c>
      <c r="B438" s="308">
        <v>10</v>
      </c>
      <c r="C438" s="304" t="s">
        <v>474</v>
      </c>
      <c r="D438" s="304" t="s">
        <v>485</v>
      </c>
      <c r="E438" s="325">
        <f>'REKAP 1 KAB'!E438</f>
        <v>1171411</v>
      </c>
      <c r="F438" s="303">
        <f>JAN!E438+FEB!E438+MAR!E438+APR!E438+MEI!E438+JUN!E438+JUL!E438+AGS!E438+SEPT!E438+OKT!E438+NOV!E438+DES!E438</f>
        <v>9</v>
      </c>
      <c r="G438" s="303">
        <f>JAN!F438+FEB!F438+MAR!F438+APR!F438+MEI!F438+JUN!F438+JUL!F438+AGS!F438+SEPT!F438+OKT!F438+NOV!F438+DES!F438</f>
        <v>0</v>
      </c>
      <c r="H438" s="303">
        <f>JAN!G438+FEB!G438+MAR!G438+APR!G438+MEI!G438+JUN!G438+JUL!G438+AGS!G438+SEPT!G438+OKT!G438+NOV!G438+DES!G438</f>
        <v>0</v>
      </c>
      <c r="I438" s="303">
        <f>JAN!H438+FEB!H438+MAR!H438+APR!H438+MEI!H438+JUN!H438+JUL!H438+AGS!H438+SEPT!H438+OKT!H438+NOV!H438+DES!H438</f>
        <v>9</v>
      </c>
      <c r="J438" s="303">
        <f>JAN!I438+FEB!I438+MAR!I438+APR!I438+MEI!I438+JUN!I438+JUL!I438+AGS!I438+SEPT!I438+OKT!I438+NOV!I438+DES!I438</f>
        <v>0</v>
      </c>
      <c r="K438" s="303">
        <f>JAN!J438+FEB!J438+MAR!J438+APR!J438+MEI!J438+JUN!J438+JUL!J438+AGS!J438+SEPT!J438+OKT!J438+NOV!J438+DES!J438</f>
        <v>0</v>
      </c>
      <c r="L438" s="303">
        <f>JAN!K438+FEB!K438+MAR!K438+APR!K438+MEI!K438+JUN!K438+JUL!K438+AGS!K438+SEPT!K438+OKT!K438+NOV!K438+DES!K438</f>
        <v>9</v>
      </c>
      <c r="M438" s="303">
        <f>JAN!L438+FEB!L438+MAR!L438+APR!L438+MEI!L438+JUN!L438+JUL!L438+AGS!L438+SEPT!L438+OKT!L438+NOV!L438+DES!L438</f>
        <v>9</v>
      </c>
      <c r="N438" s="303">
        <f>JAN!M438+FEB!M438+MAR!M438+APR!M438+MEI!M438+JUN!M438+JUL!M438+AGS!M438+SEPT!M438+OKT!M438+NOV!M438+DES!M438</f>
        <v>9</v>
      </c>
      <c r="O438" s="303">
        <f>JAN!N438+FEB!N438+MAR!N438+APR!N438+MEI!N438+JUN!N438+JUL!N438+AGS!N438+SEPT!N438+OKT!N438+NOV!N438+DES!N438</f>
        <v>9</v>
      </c>
      <c r="P438" s="303">
        <f>JAN!O438+FEB!O438+MAR!O438+APR!O438+MEI!O438+JUN!O438+JUL!O438+AGS!O438+SEPT!O438+OKT!O438+NOV!O438+DES!O438</f>
        <v>0</v>
      </c>
      <c r="Q438" s="303">
        <f>JAN!P438+FEB!P438+MAR!P438+APR!P438+MEI!P438+JUN!P438+JUL!P438+AGS!P438+SEPT!P438+OKT!P438+NOV!P438+DES!P438</f>
        <v>9</v>
      </c>
      <c r="R438" s="331">
        <f>JAN!Q438+FEB!Q438+MAR!Q438+APR!Q438+MEI!Q438+JUN!Q438+JUL!Q438+AGS!Q438+SEPT!Q438+OKT!Q438+NOV!Q438+DES!Q438</f>
        <v>0</v>
      </c>
      <c r="S438" s="336">
        <f t="shared" si="43"/>
        <v>1</v>
      </c>
      <c r="T438" s="336">
        <f t="shared" si="44"/>
        <v>1</v>
      </c>
      <c r="U438" s="336">
        <f t="shared" si="45"/>
        <v>1</v>
      </c>
      <c r="V438" s="336">
        <f t="shared" si="46"/>
        <v>1</v>
      </c>
      <c r="W438" s="336">
        <f t="shared" si="47"/>
        <v>7.6830420748994159E-6</v>
      </c>
      <c r="X438" s="343">
        <f t="shared" si="48"/>
        <v>7.6830420748994158E-3</v>
      </c>
      <c r="Y438" s="344" t="s">
        <v>598</v>
      </c>
      <c r="Z438" s="360" t="s">
        <v>598</v>
      </c>
      <c r="AA438" s="348">
        <v>8</v>
      </c>
    </row>
    <row r="439" spans="1:27" ht="30" hidden="1" customHeight="1" x14ac:dyDescent="0.3">
      <c r="A439" s="306">
        <v>439</v>
      </c>
      <c r="B439" s="308">
        <v>11</v>
      </c>
      <c r="C439" s="304" t="s">
        <v>474</v>
      </c>
      <c r="D439" s="304" t="s">
        <v>486</v>
      </c>
      <c r="E439" s="325">
        <f>'REKAP 1 KAB'!E439</f>
        <v>885205</v>
      </c>
      <c r="F439" s="303">
        <f>JAN!E439+FEB!E439+MAR!E439+APR!E439+MEI!E439+JUN!E439+JUL!E439+AGS!E439+SEPT!E439+OKT!E439+NOV!E439+DES!E439</f>
        <v>1</v>
      </c>
      <c r="G439" s="303">
        <f>JAN!F439+FEB!F439+MAR!F439+APR!F439+MEI!F439+JUN!F439+JUL!F439+AGS!F439+SEPT!F439+OKT!F439+NOV!F439+DES!F439</f>
        <v>0</v>
      </c>
      <c r="H439" s="303">
        <f>JAN!G439+FEB!G439+MAR!G439+APR!G439+MEI!G439+JUN!G439+JUL!G439+AGS!G439+SEPT!G439+OKT!G439+NOV!G439+DES!G439</f>
        <v>0</v>
      </c>
      <c r="I439" s="303">
        <f>JAN!H439+FEB!H439+MAR!H439+APR!H439+MEI!H439+JUN!H439+JUL!H439+AGS!H439+SEPT!H439+OKT!H439+NOV!H439+DES!H439</f>
        <v>0</v>
      </c>
      <c r="J439" s="303">
        <f>JAN!I439+FEB!I439+MAR!I439+APR!I439+MEI!I439+JUN!I439+JUL!I439+AGS!I439+SEPT!I439+OKT!I439+NOV!I439+DES!I439</f>
        <v>0</v>
      </c>
      <c r="K439" s="303">
        <f>JAN!J439+FEB!J439+MAR!J439+APR!J439+MEI!J439+JUN!J439+JUL!J439+AGS!J439+SEPT!J439+OKT!J439+NOV!J439+DES!J439</f>
        <v>2</v>
      </c>
      <c r="L439" s="303">
        <f>JAN!K439+FEB!K439+MAR!K439+APR!K439+MEI!K439+JUN!K439+JUL!K439+AGS!K439+SEPT!K439+OKT!K439+NOV!K439+DES!K439</f>
        <v>2</v>
      </c>
      <c r="M439" s="303">
        <f>JAN!L439+FEB!L439+MAR!L439+APR!L439+MEI!L439+JUN!L439+JUL!L439+AGS!L439+SEPT!L439+OKT!L439+NOV!L439+DES!L439</f>
        <v>1</v>
      </c>
      <c r="N439" s="303">
        <f>JAN!M439+FEB!M439+MAR!M439+APR!M439+MEI!M439+JUN!M439+JUL!M439+AGS!M439+SEPT!M439+OKT!M439+NOV!M439+DES!M439</f>
        <v>1</v>
      </c>
      <c r="O439" s="303">
        <f>JAN!N439+FEB!N439+MAR!N439+APR!N439+MEI!N439+JUN!N439+JUL!N439+AGS!N439+SEPT!N439+OKT!N439+NOV!N439+DES!N439</f>
        <v>1</v>
      </c>
      <c r="P439" s="303">
        <f>JAN!O439+FEB!O439+MAR!O439+APR!O439+MEI!O439+JUN!O439+JUL!O439+AGS!O439+SEPT!O439+OKT!O439+NOV!O439+DES!O439</f>
        <v>0</v>
      </c>
      <c r="Q439" s="303">
        <f>JAN!P439+FEB!P439+MAR!P439+APR!P439+MEI!P439+JUN!P439+JUL!P439+AGS!P439+SEPT!P439+OKT!P439+NOV!P439+DES!P439</f>
        <v>1</v>
      </c>
      <c r="R439" s="331">
        <f>JAN!Q439+FEB!Q439+MAR!Q439+APR!Q439+MEI!Q439+JUN!Q439+JUL!Q439+AGS!Q439+SEPT!Q439+OKT!Q439+NOV!Q439+DES!Q439</f>
        <v>0</v>
      </c>
      <c r="S439" s="336">
        <f t="shared" si="43"/>
        <v>0</v>
      </c>
      <c r="T439" s="336">
        <f t="shared" si="44"/>
        <v>1</v>
      </c>
      <c r="U439" s="336">
        <f t="shared" si="45"/>
        <v>1</v>
      </c>
      <c r="V439" s="336">
        <f t="shared" si="46"/>
        <v>0.5</v>
      </c>
      <c r="W439" s="336">
        <f t="shared" si="47"/>
        <v>2.2593636502279133E-6</v>
      </c>
      <c r="X439" s="343">
        <f t="shared" si="48"/>
        <v>1.1296818251139565E-3</v>
      </c>
      <c r="Y439" s="344" t="s">
        <v>598</v>
      </c>
      <c r="Z439" s="360" t="s">
        <v>598</v>
      </c>
      <c r="AA439" s="348">
        <v>3</v>
      </c>
    </row>
    <row r="440" spans="1:27" ht="30" hidden="1" customHeight="1" x14ac:dyDescent="0.3">
      <c r="A440" s="306">
        <v>440</v>
      </c>
      <c r="B440" s="308">
        <v>12</v>
      </c>
      <c r="C440" s="304" t="s">
        <v>474</v>
      </c>
      <c r="D440" s="304" t="s">
        <v>487</v>
      </c>
      <c r="E440" s="325">
        <f>'REKAP 1 KAB'!E440</f>
        <v>957106</v>
      </c>
      <c r="F440" s="303">
        <f>JAN!E440+FEB!E440+MAR!E440+APR!E440+MEI!E440+JUN!E440+JUL!E440+AGS!E440+SEPT!E440+OKT!E440+NOV!E440+DES!E440</f>
        <v>1</v>
      </c>
      <c r="G440" s="303">
        <f>JAN!F440+FEB!F440+MAR!F440+APR!F440+MEI!F440+JUN!F440+JUL!F440+AGS!F440+SEPT!F440+OKT!F440+NOV!F440+DES!F440</f>
        <v>0</v>
      </c>
      <c r="H440" s="303">
        <f>JAN!G440+FEB!G440+MAR!G440+APR!G440+MEI!G440+JUN!G440+JUL!G440+AGS!G440+SEPT!G440+OKT!G440+NOV!G440+DES!G440</f>
        <v>0</v>
      </c>
      <c r="I440" s="303">
        <f>JAN!H440+FEB!H440+MAR!H440+APR!H440+MEI!H440+JUN!H440+JUL!H440+AGS!H440+SEPT!H440+OKT!H440+NOV!H440+DES!H440</f>
        <v>1</v>
      </c>
      <c r="J440" s="303">
        <f>JAN!I440+FEB!I440+MAR!I440+APR!I440+MEI!I440+JUN!I440+JUL!I440+AGS!I440+SEPT!I440+OKT!I440+NOV!I440+DES!I440</f>
        <v>0</v>
      </c>
      <c r="K440" s="303">
        <f>JAN!J440+FEB!J440+MAR!J440+APR!J440+MEI!J440+JUN!J440+JUL!J440+AGS!J440+SEPT!J440+OKT!J440+NOV!J440+DES!J440</f>
        <v>0</v>
      </c>
      <c r="L440" s="303">
        <f>JAN!K440+FEB!K440+MAR!K440+APR!K440+MEI!K440+JUN!K440+JUL!K440+AGS!K440+SEPT!K440+OKT!K440+NOV!K440+DES!K440</f>
        <v>1</v>
      </c>
      <c r="M440" s="303">
        <f>JAN!L440+FEB!L440+MAR!L440+APR!L440+MEI!L440+JUN!L440+JUL!L440+AGS!L440+SEPT!L440+OKT!L440+NOV!L440+DES!L440</f>
        <v>1</v>
      </c>
      <c r="N440" s="303">
        <f>JAN!M440+FEB!M440+MAR!M440+APR!M440+MEI!M440+JUN!M440+JUL!M440+AGS!M440+SEPT!M440+OKT!M440+NOV!M440+DES!M440</f>
        <v>1</v>
      </c>
      <c r="O440" s="303">
        <f>JAN!N440+FEB!N440+MAR!N440+APR!N440+MEI!N440+JUN!N440+JUL!N440+AGS!N440+SEPT!N440+OKT!N440+NOV!N440+DES!N440</f>
        <v>1</v>
      </c>
      <c r="P440" s="303">
        <f>JAN!O440+FEB!O440+MAR!O440+APR!O440+MEI!O440+JUN!O440+JUL!O440+AGS!O440+SEPT!O440+OKT!O440+NOV!O440+DES!O440</f>
        <v>0</v>
      </c>
      <c r="Q440" s="303">
        <f>JAN!P440+FEB!P440+MAR!P440+APR!P440+MEI!P440+JUN!P440+JUL!P440+AGS!P440+SEPT!P440+OKT!P440+NOV!P440+DES!P440</f>
        <v>1</v>
      </c>
      <c r="R440" s="331">
        <f>JAN!Q440+FEB!Q440+MAR!Q440+APR!Q440+MEI!Q440+JUN!Q440+JUL!Q440+AGS!Q440+SEPT!Q440+OKT!Q440+NOV!Q440+DES!Q440</f>
        <v>0</v>
      </c>
      <c r="S440" s="336">
        <f t="shared" si="43"/>
        <v>1</v>
      </c>
      <c r="T440" s="336">
        <f t="shared" si="44"/>
        <v>1</v>
      </c>
      <c r="U440" s="336">
        <f t="shared" si="45"/>
        <v>1</v>
      </c>
      <c r="V440" s="336">
        <f t="shared" si="46"/>
        <v>1</v>
      </c>
      <c r="W440" s="336">
        <f t="shared" si="47"/>
        <v>1.0448163526296982E-6</v>
      </c>
      <c r="X440" s="343">
        <f t="shared" si="48"/>
        <v>1.0448163526296983E-3</v>
      </c>
      <c r="Y440" s="344" t="s">
        <v>598</v>
      </c>
      <c r="Z440" s="360" t="s">
        <v>598</v>
      </c>
      <c r="AA440" s="348">
        <v>1</v>
      </c>
    </row>
    <row r="441" spans="1:27" ht="30" hidden="1" customHeight="1" x14ac:dyDescent="0.3">
      <c r="A441" s="306">
        <v>441</v>
      </c>
      <c r="B441" s="308">
        <v>13</v>
      </c>
      <c r="C441" s="304" t="s">
        <v>474</v>
      </c>
      <c r="D441" s="304" t="s">
        <v>488</v>
      </c>
      <c r="E441" s="325">
        <f>'REKAP 1 KAB'!E441</f>
        <v>879078</v>
      </c>
      <c r="F441" s="303">
        <f>JAN!E441+FEB!E441+MAR!E441+APR!E441+MEI!E441+JUN!E441+JUL!E441+AGS!E441+SEPT!E441+OKT!E441+NOV!E441+DES!E441</f>
        <v>1</v>
      </c>
      <c r="G441" s="303">
        <f>JAN!F441+FEB!F441+MAR!F441+APR!F441+MEI!F441+JUN!F441+JUL!F441+AGS!F441+SEPT!F441+OKT!F441+NOV!F441+DES!F441</f>
        <v>0</v>
      </c>
      <c r="H441" s="303">
        <f>JAN!G441+FEB!G441+MAR!G441+APR!G441+MEI!G441+JUN!G441+JUL!G441+AGS!G441+SEPT!G441+OKT!G441+NOV!G441+DES!G441</f>
        <v>0</v>
      </c>
      <c r="I441" s="303">
        <f>JAN!H441+FEB!H441+MAR!H441+APR!H441+MEI!H441+JUN!H441+JUL!H441+AGS!H441+SEPT!H441+OKT!H441+NOV!H441+DES!H441</f>
        <v>1</v>
      </c>
      <c r="J441" s="303">
        <f>JAN!I441+FEB!I441+MAR!I441+APR!I441+MEI!I441+JUN!I441+JUL!I441+AGS!I441+SEPT!I441+OKT!I441+NOV!I441+DES!I441</f>
        <v>0</v>
      </c>
      <c r="K441" s="303">
        <f>JAN!J441+FEB!J441+MAR!J441+APR!J441+MEI!J441+JUN!J441+JUL!J441+AGS!J441+SEPT!J441+OKT!J441+NOV!J441+DES!J441</f>
        <v>0</v>
      </c>
      <c r="L441" s="303">
        <f>JAN!K441+FEB!K441+MAR!K441+APR!K441+MEI!K441+JUN!K441+JUL!K441+AGS!K441+SEPT!K441+OKT!K441+NOV!K441+DES!K441</f>
        <v>1</v>
      </c>
      <c r="M441" s="303">
        <f>JAN!L441+FEB!L441+MAR!L441+APR!L441+MEI!L441+JUN!L441+JUL!L441+AGS!L441+SEPT!L441+OKT!L441+NOV!L441+DES!L441</f>
        <v>1</v>
      </c>
      <c r="N441" s="303">
        <f>JAN!M441+FEB!M441+MAR!M441+APR!M441+MEI!M441+JUN!M441+JUL!M441+AGS!M441+SEPT!M441+OKT!M441+NOV!M441+DES!M441</f>
        <v>1</v>
      </c>
      <c r="O441" s="303">
        <f>JAN!N441+FEB!N441+MAR!N441+APR!N441+MEI!N441+JUN!N441+JUL!N441+AGS!N441+SEPT!N441+OKT!N441+NOV!N441+DES!N441</f>
        <v>1</v>
      </c>
      <c r="P441" s="303">
        <f>JAN!O441+FEB!O441+MAR!O441+APR!O441+MEI!O441+JUN!O441+JUL!O441+AGS!O441+SEPT!O441+OKT!O441+NOV!O441+DES!O441</f>
        <v>0</v>
      </c>
      <c r="Q441" s="303">
        <f>JAN!P441+FEB!P441+MAR!P441+APR!P441+MEI!P441+JUN!P441+JUL!P441+AGS!P441+SEPT!P441+OKT!P441+NOV!P441+DES!P441</f>
        <v>1</v>
      </c>
      <c r="R441" s="331">
        <f>JAN!Q441+FEB!Q441+MAR!Q441+APR!Q441+MEI!Q441+JUN!Q441+JUL!Q441+AGS!Q441+SEPT!Q441+OKT!Q441+NOV!Q441+DES!Q441</f>
        <v>0</v>
      </c>
      <c r="S441" s="336">
        <f t="shared" si="43"/>
        <v>1</v>
      </c>
      <c r="T441" s="336">
        <f t="shared" si="44"/>
        <v>1</v>
      </c>
      <c r="U441" s="336">
        <f t="shared" si="45"/>
        <v>1</v>
      </c>
      <c r="V441" s="336">
        <f t="shared" si="46"/>
        <v>1</v>
      </c>
      <c r="W441" s="336">
        <f t="shared" si="47"/>
        <v>1.1375554842687451E-6</v>
      </c>
      <c r="X441" s="343">
        <f t="shared" si="48"/>
        <v>1.1375554842687451E-3</v>
      </c>
      <c r="Y441" s="344" t="s">
        <v>598</v>
      </c>
      <c r="Z441" s="360" t="s">
        <v>598</v>
      </c>
      <c r="AA441" s="348">
        <v>0</v>
      </c>
    </row>
    <row r="442" spans="1:27" ht="30" hidden="1" customHeight="1" x14ac:dyDescent="0.3">
      <c r="A442" s="306">
        <v>442</v>
      </c>
      <c r="B442" s="308">
        <v>14</v>
      </c>
      <c r="C442" s="304" t="s">
        <v>474</v>
      </c>
      <c r="D442" s="304" t="s">
        <v>489</v>
      </c>
      <c r="E442" s="325">
        <f>'REKAP 1 KAB'!E442</f>
        <v>887889</v>
      </c>
      <c r="F442" s="303">
        <f>JAN!E442+FEB!E442+MAR!E442+APR!E442+MEI!E442+JUN!E442+JUL!E442+AGS!E442+SEPT!E442+OKT!E442+NOV!E442+DES!E442</f>
        <v>4</v>
      </c>
      <c r="G442" s="303">
        <f>JAN!F442+FEB!F442+MAR!F442+APR!F442+MEI!F442+JUN!F442+JUL!F442+AGS!F442+SEPT!F442+OKT!F442+NOV!F442+DES!F442</f>
        <v>0</v>
      </c>
      <c r="H442" s="303">
        <f>JAN!G442+FEB!G442+MAR!G442+APR!G442+MEI!G442+JUN!G442+JUL!G442+AGS!G442+SEPT!G442+OKT!G442+NOV!G442+DES!G442</f>
        <v>0</v>
      </c>
      <c r="I442" s="303">
        <f>JAN!H442+FEB!H442+MAR!H442+APR!H442+MEI!H442+JUN!H442+JUL!H442+AGS!H442+SEPT!H442+OKT!H442+NOV!H442+DES!H442</f>
        <v>4</v>
      </c>
      <c r="J442" s="303">
        <f>JAN!I442+FEB!I442+MAR!I442+APR!I442+MEI!I442+JUN!I442+JUL!I442+AGS!I442+SEPT!I442+OKT!I442+NOV!I442+DES!I442</f>
        <v>0</v>
      </c>
      <c r="K442" s="303">
        <f>JAN!J442+FEB!J442+MAR!J442+APR!J442+MEI!J442+JUN!J442+JUL!J442+AGS!J442+SEPT!J442+OKT!J442+NOV!J442+DES!J442</f>
        <v>0</v>
      </c>
      <c r="L442" s="303">
        <f>JAN!K442+FEB!K442+MAR!K442+APR!K442+MEI!K442+JUN!K442+JUL!K442+AGS!K442+SEPT!K442+OKT!K442+NOV!K442+DES!K442</f>
        <v>4</v>
      </c>
      <c r="M442" s="303">
        <f>JAN!L442+FEB!L442+MAR!L442+APR!L442+MEI!L442+JUN!L442+JUL!L442+AGS!L442+SEPT!L442+OKT!L442+NOV!L442+DES!L442</f>
        <v>4</v>
      </c>
      <c r="N442" s="303">
        <f>JAN!M442+FEB!M442+MAR!M442+APR!M442+MEI!M442+JUN!M442+JUL!M442+AGS!M442+SEPT!M442+OKT!M442+NOV!M442+DES!M442</f>
        <v>4</v>
      </c>
      <c r="O442" s="303">
        <f>JAN!N442+FEB!N442+MAR!N442+APR!N442+MEI!N442+JUN!N442+JUL!N442+AGS!N442+SEPT!N442+OKT!N442+NOV!N442+DES!N442</f>
        <v>4</v>
      </c>
      <c r="P442" s="303">
        <f>JAN!O442+FEB!O442+MAR!O442+APR!O442+MEI!O442+JUN!O442+JUL!O442+AGS!O442+SEPT!O442+OKT!O442+NOV!O442+DES!O442</f>
        <v>0</v>
      </c>
      <c r="Q442" s="303">
        <f>JAN!P442+FEB!P442+MAR!P442+APR!P442+MEI!P442+JUN!P442+JUL!P442+AGS!P442+SEPT!P442+OKT!P442+NOV!P442+DES!P442</f>
        <v>4</v>
      </c>
      <c r="R442" s="331">
        <f>JAN!Q442+FEB!Q442+MAR!Q442+APR!Q442+MEI!Q442+JUN!Q442+JUL!Q442+AGS!Q442+SEPT!Q442+OKT!Q442+NOV!Q442+DES!Q442</f>
        <v>0</v>
      </c>
      <c r="S442" s="336">
        <f t="shared" si="43"/>
        <v>1</v>
      </c>
      <c r="T442" s="336">
        <f t="shared" si="44"/>
        <v>1</v>
      </c>
      <c r="U442" s="336">
        <f t="shared" si="45"/>
        <v>1</v>
      </c>
      <c r="V442" s="336">
        <f t="shared" si="46"/>
        <v>1</v>
      </c>
      <c r="W442" s="336">
        <f t="shared" si="47"/>
        <v>4.5050676379592492E-6</v>
      </c>
      <c r="X442" s="343">
        <f t="shared" si="48"/>
        <v>4.5050676379592494E-3</v>
      </c>
      <c r="Y442" s="344" t="s">
        <v>598</v>
      </c>
      <c r="Z442" s="360" t="s">
        <v>598</v>
      </c>
      <c r="AA442" s="348">
        <v>1</v>
      </c>
    </row>
    <row r="443" spans="1:27" ht="30" hidden="1" customHeight="1" x14ac:dyDescent="0.3">
      <c r="A443" s="306">
        <v>443</v>
      </c>
      <c r="B443" s="308">
        <v>15</v>
      </c>
      <c r="C443" s="304" t="s">
        <v>474</v>
      </c>
      <c r="D443" s="304" t="s">
        <v>490</v>
      </c>
      <c r="E443" s="325">
        <f>'REKAP 1 KAB'!E443</f>
        <v>1371610</v>
      </c>
      <c r="F443" s="303">
        <f>JAN!E443+FEB!E443+MAR!E443+APR!E443+MEI!E443+JUN!E443+JUL!E443+AGS!E443+SEPT!E443+OKT!E443+NOV!E443+DES!E443</f>
        <v>7</v>
      </c>
      <c r="G443" s="303">
        <f>JAN!F443+FEB!F443+MAR!F443+APR!F443+MEI!F443+JUN!F443+JUL!F443+AGS!F443+SEPT!F443+OKT!F443+NOV!F443+DES!F443</f>
        <v>0</v>
      </c>
      <c r="H443" s="303">
        <f>JAN!G443+FEB!G443+MAR!G443+APR!G443+MEI!G443+JUN!G443+JUL!G443+AGS!G443+SEPT!G443+OKT!G443+NOV!G443+DES!G443</f>
        <v>0</v>
      </c>
      <c r="I443" s="303">
        <f>JAN!H443+FEB!H443+MAR!H443+APR!H443+MEI!H443+JUN!H443+JUL!H443+AGS!H443+SEPT!H443+OKT!H443+NOV!H443+DES!H443</f>
        <v>7</v>
      </c>
      <c r="J443" s="303">
        <f>JAN!I443+FEB!I443+MAR!I443+APR!I443+MEI!I443+JUN!I443+JUL!I443+AGS!I443+SEPT!I443+OKT!I443+NOV!I443+DES!I443</f>
        <v>0</v>
      </c>
      <c r="K443" s="303">
        <f>JAN!J443+FEB!J443+MAR!J443+APR!J443+MEI!J443+JUN!J443+JUL!J443+AGS!J443+SEPT!J443+OKT!J443+NOV!J443+DES!J443</f>
        <v>0</v>
      </c>
      <c r="L443" s="303">
        <f>JAN!K443+FEB!K443+MAR!K443+APR!K443+MEI!K443+JUN!K443+JUL!K443+AGS!K443+SEPT!K443+OKT!K443+NOV!K443+DES!K443</f>
        <v>7</v>
      </c>
      <c r="M443" s="303">
        <f>JAN!L443+FEB!L443+MAR!L443+APR!L443+MEI!L443+JUN!L443+JUL!L443+AGS!L443+SEPT!L443+OKT!L443+NOV!L443+DES!L443</f>
        <v>7</v>
      </c>
      <c r="N443" s="303">
        <f>JAN!M443+FEB!M443+MAR!M443+APR!M443+MEI!M443+JUN!M443+JUL!M443+AGS!M443+SEPT!M443+OKT!M443+NOV!M443+DES!M443</f>
        <v>7</v>
      </c>
      <c r="O443" s="303">
        <f>JAN!N443+FEB!N443+MAR!N443+APR!N443+MEI!N443+JUN!N443+JUL!N443+AGS!N443+SEPT!N443+OKT!N443+NOV!N443+DES!N443</f>
        <v>7</v>
      </c>
      <c r="P443" s="303">
        <f>JAN!O443+FEB!O443+MAR!O443+APR!O443+MEI!O443+JUN!O443+JUL!O443+AGS!O443+SEPT!O443+OKT!O443+NOV!O443+DES!O443</f>
        <v>0</v>
      </c>
      <c r="Q443" s="303">
        <f>JAN!P443+FEB!P443+MAR!P443+APR!P443+MEI!P443+JUN!P443+JUL!P443+AGS!P443+SEPT!P443+OKT!P443+NOV!P443+DES!P443</f>
        <v>7</v>
      </c>
      <c r="R443" s="331">
        <f>JAN!Q443+FEB!Q443+MAR!Q443+APR!Q443+MEI!Q443+JUN!Q443+JUL!Q443+AGS!Q443+SEPT!Q443+OKT!Q443+NOV!Q443+DES!Q443</f>
        <v>0</v>
      </c>
      <c r="S443" s="336">
        <f t="shared" si="43"/>
        <v>1</v>
      </c>
      <c r="T443" s="336">
        <f t="shared" si="44"/>
        <v>1</v>
      </c>
      <c r="U443" s="336">
        <f t="shared" si="45"/>
        <v>1</v>
      </c>
      <c r="V443" s="336">
        <f t="shared" si="46"/>
        <v>1</v>
      </c>
      <c r="W443" s="336">
        <f t="shared" si="47"/>
        <v>5.1034915172680283E-6</v>
      </c>
      <c r="X443" s="343">
        <f t="shared" si="48"/>
        <v>5.1034915172680287E-3</v>
      </c>
      <c r="Y443" s="344" t="s">
        <v>598</v>
      </c>
      <c r="Z443" s="360" t="s">
        <v>598</v>
      </c>
      <c r="AA443" s="348">
        <v>0</v>
      </c>
    </row>
    <row r="444" spans="1:27" ht="30" hidden="1" customHeight="1" x14ac:dyDescent="0.3">
      <c r="A444" s="306">
        <v>444</v>
      </c>
      <c r="B444" s="308">
        <v>16</v>
      </c>
      <c r="C444" s="304" t="s">
        <v>474</v>
      </c>
      <c r="D444" s="304" t="s">
        <v>491</v>
      </c>
      <c r="E444" s="325">
        <f>'REKAP 1 KAB'!E444</f>
        <v>862110</v>
      </c>
      <c r="F444" s="303">
        <f>JAN!E444+FEB!E444+MAR!E444+APR!E444+MEI!E444+JUN!E444+JUL!E444+AGS!E444+SEPT!E444+OKT!E444+NOV!E444+DES!E444</f>
        <v>137</v>
      </c>
      <c r="G444" s="303">
        <f>JAN!F444+FEB!F444+MAR!F444+APR!F444+MEI!F444+JUN!F444+JUL!F444+AGS!F444+SEPT!F444+OKT!F444+NOV!F444+DES!F444</f>
        <v>0</v>
      </c>
      <c r="H444" s="303">
        <f>JAN!G444+FEB!G444+MAR!G444+APR!G444+MEI!G444+JUN!G444+JUL!G444+AGS!G444+SEPT!G444+OKT!G444+NOV!G444+DES!G444</f>
        <v>0</v>
      </c>
      <c r="I444" s="303">
        <f>JAN!H444+FEB!H444+MAR!H444+APR!H444+MEI!H444+JUN!H444+JUL!H444+AGS!H444+SEPT!H444+OKT!H444+NOV!H444+DES!H444</f>
        <v>124</v>
      </c>
      <c r="J444" s="303">
        <f>JAN!I444+FEB!I444+MAR!I444+APR!I444+MEI!I444+JUN!I444+JUL!I444+AGS!I444+SEPT!I444+OKT!I444+NOV!I444+DES!I444</f>
        <v>0</v>
      </c>
      <c r="K444" s="303">
        <f>JAN!J444+FEB!J444+MAR!J444+APR!J444+MEI!J444+JUN!J444+JUL!J444+AGS!J444+SEPT!J444+OKT!J444+NOV!J444+DES!J444</f>
        <v>0</v>
      </c>
      <c r="L444" s="303">
        <f>JAN!K444+FEB!K444+MAR!K444+APR!K444+MEI!K444+JUN!K444+JUL!K444+AGS!K444+SEPT!K444+OKT!K444+NOV!K444+DES!K444</f>
        <v>116</v>
      </c>
      <c r="M444" s="303">
        <f>JAN!L444+FEB!L444+MAR!L444+APR!L444+MEI!L444+JUN!L444+JUL!L444+AGS!L444+SEPT!L444+OKT!L444+NOV!L444+DES!L444</f>
        <v>137</v>
      </c>
      <c r="N444" s="303">
        <f>JAN!M444+FEB!M444+MAR!M444+APR!M444+MEI!M444+JUN!M444+JUL!M444+AGS!M444+SEPT!M444+OKT!M444+NOV!M444+DES!M444</f>
        <v>137</v>
      </c>
      <c r="O444" s="303">
        <f>JAN!N444+FEB!N444+MAR!N444+APR!N444+MEI!N444+JUN!N444+JUL!N444+AGS!N444+SEPT!N444+OKT!N444+NOV!N444+DES!N444</f>
        <v>137</v>
      </c>
      <c r="P444" s="303">
        <f>JAN!O444+FEB!O444+MAR!O444+APR!O444+MEI!O444+JUN!O444+JUL!O444+AGS!O444+SEPT!O444+OKT!O444+NOV!O444+DES!O444</f>
        <v>0</v>
      </c>
      <c r="Q444" s="303">
        <f>JAN!P444+FEB!P444+MAR!P444+APR!P444+MEI!P444+JUN!P444+JUL!P444+AGS!P444+SEPT!P444+OKT!P444+NOV!P444+DES!P444</f>
        <v>137</v>
      </c>
      <c r="R444" s="331">
        <f>JAN!Q444+FEB!Q444+MAR!Q444+APR!Q444+MEI!Q444+JUN!Q444+JUL!Q444+AGS!Q444+SEPT!Q444+OKT!Q444+NOV!Q444+DES!Q444</f>
        <v>0</v>
      </c>
      <c r="S444" s="336">
        <f t="shared" si="43"/>
        <v>0.9051094890510949</v>
      </c>
      <c r="T444" s="336">
        <f t="shared" si="44"/>
        <v>1</v>
      </c>
      <c r="U444" s="336">
        <f t="shared" si="45"/>
        <v>1</v>
      </c>
      <c r="V444" s="336">
        <f t="shared" si="46"/>
        <v>1.1810344827586208</v>
      </c>
      <c r="W444" s="336">
        <f t="shared" si="47"/>
        <v>1.3455359524886616E-4</v>
      </c>
      <c r="X444" s="343">
        <f t="shared" si="48"/>
        <v>0.15891243576805744</v>
      </c>
      <c r="Y444" s="344" t="s">
        <v>598</v>
      </c>
      <c r="Z444" s="360" t="s">
        <v>598</v>
      </c>
      <c r="AA444" s="348">
        <v>4</v>
      </c>
    </row>
    <row r="445" spans="1:27" ht="30" hidden="1" customHeight="1" x14ac:dyDescent="0.3">
      <c r="A445" s="306">
        <v>445</v>
      </c>
      <c r="B445" s="308">
        <v>17</v>
      </c>
      <c r="C445" s="304" t="s">
        <v>474</v>
      </c>
      <c r="D445" s="304" t="s">
        <v>492</v>
      </c>
      <c r="E445" s="325">
        <f>'REKAP 1 KAB'!E445</f>
        <v>633584</v>
      </c>
      <c r="F445" s="303">
        <f>JAN!E445+FEB!E445+MAR!E445+APR!E445+MEI!E445+JUN!E445+JUL!E445+AGS!E445+SEPT!E445+OKT!E445+NOV!E445+DES!E445</f>
        <v>24</v>
      </c>
      <c r="G445" s="303">
        <f>JAN!F445+FEB!F445+MAR!F445+APR!F445+MEI!F445+JUN!F445+JUL!F445+AGS!F445+SEPT!F445+OKT!F445+NOV!F445+DES!F445</f>
        <v>0</v>
      </c>
      <c r="H445" s="303">
        <f>JAN!G445+FEB!G445+MAR!G445+APR!G445+MEI!G445+JUN!G445+JUL!G445+AGS!G445+SEPT!G445+OKT!G445+NOV!G445+DES!G445</f>
        <v>0</v>
      </c>
      <c r="I445" s="303">
        <f>JAN!H445+FEB!H445+MAR!H445+APR!H445+MEI!H445+JUN!H445+JUL!H445+AGS!H445+SEPT!H445+OKT!H445+NOV!H445+DES!H445</f>
        <v>19</v>
      </c>
      <c r="J445" s="303">
        <f>JAN!I445+FEB!I445+MAR!I445+APR!I445+MEI!I445+JUN!I445+JUL!I445+AGS!I445+SEPT!I445+OKT!I445+NOV!I445+DES!I445</f>
        <v>1</v>
      </c>
      <c r="K445" s="303">
        <f>JAN!J445+FEB!J445+MAR!J445+APR!J445+MEI!J445+JUN!J445+JUL!J445+AGS!J445+SEPT!J445+OKT!J445+NOV!J445+DES!J445</f>
        <v>0</v>
      </c>
      <c r="L445" s="303">
        <f>JAN!K445+FEB!K445+MAR!K445+APR!K445+MEI!K445+JUN!K445+JUL!K445+AGS!K445+SEPT!K445+OKT!K445+NOV!K445+DES!K445</f>
        <v>19</v>
      </c>
      <c r="M445" s="303">
        <f>JAN!L445+FEB!L445+MAR!L445+APR!L445+MEI!L445+JUN!L445+JUL!L445+AGS!L445+SEPT!L445+OKT!L445+NOV!L445+DES!L445</f>
        <v>23</v>
      </c>
      <c r="N445" s="303">
        <f>JAN!M445+FEB!M445+MAR!M445+APR!M445+MEI!M445+JUN!M445+JUL!M445+AGS!M445+SEPT!M445+OKT!M445+NOV!M445+DES!M445</f>
        <v>23</v>
      </c>
      <c r="O445" s="303">
        <f>JAN!N445+FEB!N445+MAR!N445+APR!N445+MEI!N445+JUN!N445+JUL!N445+AGS!N445+SEPT!N445+OKT!N445+NOV!N445+DES!N445</f>
        <v>23</v>
      </c>
      <c r="P445" s="303">
        <f>JAN!O445+FEB!O445+MAR!O445+APR!O445+MEI!O445+JUN!O445+JUL!O445+AGS!O445+SEPT!O445+OKT!O445+NOV!O445+DES!O445</f>
        <v>0</v>
      </c>
      <c r="Q445" s="303">
        <f>JAN!P445+FEB!P445+MAR!P445+APR!P445+MEI!P445+JUN!P445+JUL!P445+AGS!P445+SEPT!P445+OKT!P445+NOV!P445+DES!P445</f>
        <v>23</v>
      </c>
      <c r="R445" s="331">
        <f>JAN!Q445+FEB!Q445+MAR!Q445+APR!Q445+MEI!Q445+JUN!Q445+JUL!Q445+AGS!Q445+SEPT!Q445+OKT!Q445+NOV!Q445+DES!Q445</f>
        <v>0</v>
      </c>
      <c r="S445" s="336">
        <f t="shared" si="43"/>
        <v>0.79166666666666663</v>
      </c>
      <c r="T445" s="336">
        <f t="shared" si="44"/>
        <v>1</v>
      </c>
      <c r="U445" s="336">
        <f t="shared" si="45"/>
        <v>1</v>
      </c>
      <c r="V445" s="336">
        <f t="shared" si="46"/>
        <v>1.2105263157894737</v>
      </c>
      <c r="W445" s="336">
        <f t="shared" si="47"/>
        <v>2.9988131013409429E-5</v>
      </c>
      <c r="X445" s="343">
        <f t="shared" si="48"/>
        <v>3.6301421753074575E-2</v>
      </c>
      <c r="Y445" s="344" t="s">
        <v>598</v>
      </c>
      <c r="Z445" s="360" t="s">
        <v>598</v>
      </c>
      <c r="AA445" s="348">
        <v>7</v>
      </c>
    </row>
    <row r="446" spans="1:27" ht="30" hidden="1" customHeight="1" x14ac:dyDescent="0.3">
      <c r="A446" s="306">
        <v>446</v>
      </c>
      <c r="B446" s="308">
        <v>18</v>
      </c>
      <c r="C446" s="304" t="s">
        <v>474</v>
      </c>
      <c r="D446" s="304" t="s">
        <v>493</v>
      </c>
      <c r="E446" s="325">
        <f>'REKAP 1 KAB'!E446</f>
        <v>1253299</v>
      </c>
      <c r="F446" s="303">
        <f>JAN!E446+FEB!E446+MAR!E446+APR!E446+MEI!E446+JUN!E446+JUL!E446+AGS!E446+SEPT!E446+OKT!E446+NOV!E446+DES!E446</f>
        <v>59</v>
      </c>
      <c r="G446" s="303">
        <f>JAN!F446+FEB!F446+MAR!F446+APR!F446+MEI!F446+JUN!F446+JUL!F446+AGS!F446+SEPT!F446+OKT!F446+NOV!F446+DES!F446</f>
        <v>0</v>
      </c>
      <c r="H446" s="303">
        <f>JAN!G446+FEB!G446+MAR!G446+APR!G446+MEI!G446+JUN!G446+JUL!G446+AGS!G446+SEPT!G446+OKT!G446+NOV!G446+DES!G446</f>
        <v>0</v>
      </c>
      <c r="I446" s="303">
        <f>JAN!H446+FEB!H446+MAR!H446+APR!H446+MEI!H446+JUN!H446+JUL!H446+AGS!H446+SEPT!H446+OKT!H446+NOV!H446+DES!H446</f>
        <v>57</v>
      </c>
      <c r="J446" s="303">
        <f>JAN!I446+FEB!I446+MAR!I446+APR!I446+MEI!I446+JUN!I446+JUL!I446+AGS!I446+SEPT!I446+OKT!I446+NOV!I446+DES!I446</f>
        <v>3</v>
      </c>
      <c r="K446" s="303">
        <f>JAN!J446+FEB!J446+MAR!J446+APR!J446+MEI!J446+JUN!J446+JUL!J446+AGS!J446+SEPT!J446+OKT!J446+NOV!J446+DES!J446</f>
        <v>0</v>
      </c>
      <c r="L446" s="303">
        <f>JAN!K446+FEB!K446+MAR!K446+APR!K446+MEI!K446+JUN!K446+JUL!K446+AGS!K446+SEPT!K446+OKT!K446+NOV!K446+DES!K446</f>
        <v>59</v>
      </c>
      <c r="M446" s="303">
        <f>JAN!L446+FEB!L446+MAR!L446+APR!L446+MEI!L446+JUN!L446+JUL!L446+AGS!L446+SEPT!L446+OKT!L446+NOV!L446+DES!L446</f>
        <v>59</v>
      </c>
      <c r="N446" s="303">
        <f>JAN!M446+FEB!M446+MAR!M446+APR!M446+MEI!M446+JUN!M446+JUL!M446+AGS!M446+SEPT!M446+OKT!M446+NOV!M446+DES!M446</f>
        <v>59</v>
      </c>
      <c r="O446" s="303">
        <f>JAN!N446+FEB!N446+MAR!N446+APR!N446+MEI!N446+JUN!N446+JUL!N446+AGS!N446+SEPT!N446+OKT!N446+NOV!N446+DES!N446</f>
        <v>59</v>
      </c>
      <c r="P446" s="303">
        <f>JAN!O446+FEB!O446+MAR!O446+APR!O446+MEI!O446+JUN!O446+JUL!O446+AGS!O446+SEPT!O446+OKT!O446+NOV!O446+DES!O446</f>
        <v>0</v>
      </c>
      <c r="Q446" s="303">
        <f>JAN!P446+FEB!P446+MAR!P446+APR!P446+MEI!P446+JUN!P446+JUL!P446+AGS!P446+SEPT!P446+OKT!P446+NOV!P446+DES!P446</f>
        <v>59</v>
      </c>
      <c r="R446" s="331">
        <f>JAN!Q446+FEB!Q446+MAR!Q446+APR!Q446+MEI!Q446+JUN!Q446+JUL!Q446+AGS!Q446+SEPT!Q446+OKT!Q446+NOV!Q446+DES!Q446</f>
        <v>0</v>
      </c>
      <c r="S446" s="336">
        <f t="shared" si="43"/>
        <v>0.96610169491525422</v>
      </c>
      <c r="T446" s="336">
        <f t="shared" si="44"/>
        <v>1</v>
      </c>
      <c r="U446" s="336">
        <f t="shared" si="45"/>
        <v>1</v>
      </c>
      <c r="V446" s="336">
        <f t="shared" si="46"/>
        <v>1</v>
      </c>
      <c r="W446" s="336">
        <f t="shared" si="47"/>
        <v>4.7075757660382715E-5</v>
      </c>
      <c r="X446" s="343">
        <f t="shared" si="48"/>
        <v>4.7075757660382717E-2</v>
      </c>
      <c r="Y446" s="344" t="s">
        <v>598</v>
      </c>
      <c r="Z446" s="360" t="s">
        <v>598</v>
      </c>
      <c r="AA446" s="348">
        <v>43</v>
      </c>
    </row>
    <row r="447" spans="1:27" ht="30" hidden="1" customHeight="1" x14ac:dyDescent="0.3">
      <c r="A447" s="306">
        <v>447</v>
      </c>
      <c r="B447" s="308">
        <v>19</v>
      </c>
      <c r="C447" s="304" t="s">
        <v>474</v>
      </c>
      <c r="D447" s="304" t="s">
        <v>494</v>
      </c>
      <c r="E447" s="325">
        <f>'REKAP 1 KAB'!E447</f>
        <v>861430</v>
      </c>
      <c r="F447" s="303">
        <f>JAN!E447+FEB!E447+MAR!E447+APR!E447+MEI!E447+JUN!E447+JUL!E447+AGS!E447+SEPT!E447+OKT!E447+NOV!E447+DES!E447</f>
        <v>9</v>
      </c>
      <c r="G447" s="303">
        <f>JAN!F447+FEB!F447+MAR!F447+APR!F447+MEI!F447+JUN!F447+JUL!F447+AGS!F447+SEPT!F447+OKT!F447+NOV!F447+DES!F447</f>
        <v>0</v>
      </c>
      <c r="H447" s="303">
        <f>JAN!G447+FEB!G447+MAR!G447+APR!G447+MEI!G447+JUN!G447+JUL!G447+AGS!G447+SEPT!G447+OKT!G447+NOV!G447+DES!G447</f>
        <v>0</v>
      </c>
      <c r="I447" s="303">
        <f>JAN!H447+FEB!H447+MAR!H447+APR!H447+MEI!H447+JUN!H447+JUL!H447+AGS!H447+SEPT!H447+OKT!H447+NOV!H447+DES!H447</f>
        <v>8</v>
      </c>
      <c r="J447" s="303">
        <f>JAN!I447+FEB!I447+MAR!I447+APR!I447+MEI!I447+JUN!I447+JUL!I447+AGS!I447+SEPT!I447+OKT!I447+NOV!I447+DES!I447</f>
        <v>1</v>
      </c>
      <c r="K447" s="303">
        <f>JAN!J447+FEB!J447+MAR!J447+APR!J447+MEI!J447+JUN!J447+JUL!J447+AGS!J447+SEPT!J447+OKT!J447+NOV!J447+DES!J447</f>
        <v>0</v>
      </c>
      <c r="L447" s="303">
        <f>JAN!K447+FEB!K447+MAR!K447+APR!K447+MEI!K447+JUN!K447+JUL!K447+AGS!K447+SEPT!K447+OKT!K447+NOV!K447+DES!K447</f>
        <v>7</v>
      </c>
      <c r="M447" s="303">
        <f>JAN!L447+FEB!L447+MAR!L447+APR!L447+MEI!L447+JUN!L447+JUL!L447+AGS!L447+SEPT!L447+OKT!L447+NOV!L447+DES!L447</f>
        <v>7</v>
      </c>
      <c r="N447" s="303">
        <f>JAN!M447+FEB!M447+MAR!M447+APR!M447+MEI!M447+JUN!M447+JUL!M447+AGS!M447+SEPT!M447+OKT!M447+NOV!M447+DES!M447</f>
        <v>7</v>
      </c>
      <c r="O447" s="303">
        <f>JAN!N447+FEB!N447+MAR!N447+APR!N447+MEI!N447+JUN!N447+JUL!N447+AGS!N447+SEPT!N447+OKT!N447+NOV!N447+DES!N447</f>
        <v>7</v>
      </c>
      <c r="P447" s="303">
        <f>JAN!O447+FEB!O447+MAR!O447+APR!O447+MEI!O447+JUN!O447+JUL!O447+AGS!O447+SEPT!O447+OKT!O447+NOV!O447+DES!O447</f>
        <v>0</v>
      </c>
      <c r="Q447" s="303">
        <f>JAN!P447+FEB!P447+MAR!P447+APR!P447+MEI!P447+JUN!P447+JUL!P447+AGS!P447+SEPT!P447+OKT!P447+NOV!P447+DES!P447</f>
        <v>7</v>
      </c>
      <c r="R447" s="331">
        <f>JAN!Q447+FEB!Q447+MAR!Q447+APR!Q447+MEI!Q447+JUN!Q447+JUL!Q447+AGS!Q447+SEPT!Q447+OKT!Q447+NOV!Q447+DES!Q447</f>
        <v>0</v>
      </c>
      <c r="S447" s="336">
        <f t="shared" si="43"/>
        <v>0.88888888888888884</v>
      </c>
      <c r="T447" s="336">
        <f t="shared" si="44"/>
        <v>1</v>
      </c>
      <c r="U447" s="336">
        <f t="shared" si="45"/>
        <v>1</v>
      </c>
      <c r="V447" s="336">
        <f t="shared" si="46"/>
        <v>1</v>
      </c>
      <c r="W447" s="336">
        <f t="shared" si="47"/>
        <v>8.1260230082537171E-6</v>
      </c>
      <c r="X447" s="343">
        <f t="shared" si="48"/>
        <v>8.1260230082537167E-3</v>
      </c>
      <c r="Y447" s="344" t="s">
        <v>598</v>
      </c>
      <c r="Z447" s="360" t="s">
        <v>598</v>
      </c>
      <c r="AA447" s="348">
        <v>9</v>
      </c>
    </row>
    <row r="448" spans="1:27" ht="30" hidden="1" customHeight="1" x14ac:dyDescent="0.3">
      <c r="A448" s="306">
        <v>448</v>
      </c>
      <c r="B448" s="308">
        <v>20</v>
      </c>
      <c r="C448" s="304" t="s">
        <v>474</v>
      </c>
      <c r="D448" s="304" t="s">
        <v>495</v>
      </c>
      <c r="E448" s="325">
        <f>'REKAP 1 KAB'!E448</f>
        <v>1240600</v>
      </c>
      <c r="F448" s="303">
        <f>JAN!E448+FEB!E448+MAR!E448+APR!E448+MEI!E448+JUN!E448+JUL!E448+AGS!E448+SEPT!E448+OKT!E448+NOV!E448+DES!E448</f>
        <v>362</v>
      </c>
      <c r="G448" s="303">
        <f>JAN!F448+FEB!F448+MAR!F448+APR!F448+MEI!F448+JUN!F448+JUL!F448+AGS!F448+SEPT!F448+OKT!F448+NOV!F448+DES!F448</f>
        <v>0</v>
      </c>
      <c r="H448" s="303">
        <f>JAN!G448+FEB!G448+MAR!G448+APR!G448+MEI!G448+JUN!G448+JUL!G448+AGS!G448+SEPT!G448+OKT!G448+NOV!G448+DES!G448</f>
        <v>0</v>
      </c>
      <c r="I448" s="303">
        <f>JAN!H448+FEB!H448+MAR!H448+APR!H448+MEI!H448+JUN!H448+JUL!H448+AGS!H448+SEPT!H448+OKT!H448+NOV!H448+DES!H448</f>
        <v>339</v>
      </c>
      <c r="J448" s="303">
        <f>JAN!I448+FEB!I448+MAR!I448+APR!I448+MEI!I448+JUN!I448+JUL!I448+AGS!I448+SEPT!I448+OKT!I448+NOV!I448+DES!I448</f>
        <v>0</v>
      </c>
      <c r="K448" s="303">
        <f>JAN!J448+FEB!J448+MAR!J448+APR!J448+MEI!J448+JUN!J448+JUL!J448+AGS!J448+SEPT!J448+OKT!J448+NOV!J448+DES!J448</f>
        <v>0</v>
      </c>
      <c r="L448" s="303">
        <f>JAN!K448+FEB!K448+MAR!K448+APR!K448+MEI!K448+JUN!K448+JUL!K448+AGS!K448+SEPT!K448+OKT!K448+NOV!K448+DES!K448</f>
        <v>314</v>
      </c>
      <c r="M448" s="303">
        <f>JAN!L448+FEB!L448+MAR!L448+APR!L448+MEI!L448+JUN!L448+JUL!L448+AGS!L448+SEPT!L448+OKT!L448+NOV!L448+DES!L448</f>
        <v>24</v>
      </c>
      <c r="N448" s="303">
        <f>JAN!M448+FEB!M448+MAR!M448+APR!M448+MEI!M448+JUN!M448+JUL!M448+AGS!M448+SEPT!M448+OKT!M448+NOV!M448+DES!M448</f>
        <v>24</v>
      </c>
      <c r="O448" s="303">
        <f>JAN!N448+FEB!N448+MAR!N448+APR!N448+MEI!N448+JUN!N448+JUL!N448+AGS!N448+SEPT!N448+OKT!N448+NOV!N448+DES!N448</f>
        <v>24</v>
      </c>
      <c r="P448" s="303">
        <f>JAN!O448+FEB!O448+MAR!O448+APR!O448+MEI!O448+JUN!O448+JUL!O448+AGS!O448+SEPT!O448+OKT!O448+NOV!O448+DES!O448</f>
        <v>0</v>
      </c>
      <c r="Q448" s="303">
        <f>JAN!P448+FEB!P448+MAR!P448+APR!P448+MEI!P448+JUN!P448+JUL!P448+AGS!P448+SEPT!P448+OKT!P448+NOV!P448+DES!P448</f>
        <v>24</v>
      </c>
      <c r="R448" s="331">
        <f>JAN!Q448+FEB!Q448+MAR!Q448+APR!Q448+MEI!Q448+JUN!Q448+JUL!Q448+AGS!Q448+SEPT!Q448+OKT!Q448+NOV!Q448+DES!Q448</f>
        <v>0</v>
      </c>
      <c r="S448" s="336">
        <f t="shared" si="43"/>
        <v>0.93646408839779005</v>
      </c>
      <c r="T448" s="336">
        <f t="shared" si="44"/>
        <v>1</v>
      </c>
      <c r="U448" s="336">
        <f t="shared" si="45"/>
        <v>1</v>
      </c>
      <c r="V448" s="336">
        <f t="shared" si="46"/>
        <v>7.6433121019108277E-2</v>
      </c>
      <c r="W448" s="336">
        <f t="shared" si="47"/>
        <v>2.5310333709495407E-4</v>
      </c>
      <c r="X448" s="343">
        <f t="shared" si="48"/>
        <v>1.9345477994518783E-2</v>
      </c>
      <c r="Y448" s="344" t="s">
        <v>598</v>
      </c>
      <c r="Z448" s="360" t="s">
        <v>598</v>
      </c>
      <c r="AA448" s="348">
        <v>13</v>
      </c>
    </row>
    <row r="449" spans="1:27" ht="30" hidden="1" customHeight="1" x14ac:dyDescent="0.3">
      <c r="A449" s="306">
        <v>449</v>
      </c>
      <c r="B449" s="308">
        <v>21</v>
      </c>
      <c r="C449" s="304" t="s">
        <v>474</v>
      </c>
      <c r="D449" s="304" t="s">
        <v>496</v>
      </c>
      <c r="E449" s="325">
        <f>'REKAP 1 KAB'!E449</f>
        <v>1151796</v>
      </c>
      <c r="F449" s="303">
        <f>JAN!E449+FEB!E449+MAR!E449+APR!E449+MEI!E449+JUN!E449+JUL!E449+AGS!E449+SEPT!E449+OKT!E449+NOV!E449+DES!E449</f>
        <v>23</v>
      </c>
      <c r="G449" s="303">
        <f>JAN!F449+FEB!F449+MAR!F449+APR!F449+MEI!F449+JUN!F449+JUL!F449+AGS!F449+SEPT!F449+OKT!F449+NOV!F449+DES!F449</f>
        <v>0</v>
      </c>
      <c r="H449" s="303">
        <f>JAN!G449+FEB!G449+MAR!G449+APR!G449+MEI!G449+JUN!G449+JUL!G449+AGS!G449+SEPT!G449+OKT!G449+NOV!G449+DES!G449</f>
        <v>0</v>
      </c>
      <c r="I449" s="303">
        <f>JAN!H449+FEB!H449+MAR!H449+APR!H449+MEI!H449+JUN!H449+JUL!H449+AGS!H449+SEPT!H449+OKT!H449+NOV!H449+DES!H449</f>
        <v>20</v>
      </c>
      <c r="J449" s="303">
        <f>JAN!I449+FEB!I449+MAR!I449+APR!I449+MEI!I449+JUN!I449+JUL!I449+AGS!I449+SEPT!I449+OKT!I449+NOV!I449+DES!I449</f>
        <v>3</v>
      </c>
      <c r="K449" s="303">
        <f>JAN!J449+FEB!J449+MAR!J449+APR!J449+MEI!J449+JUN!J449+JUL!J449+AGS!J449+SEPT!J449+OKT!J449+NOV!J449+DES!J449</f>
        <v>0</v>
      </c>
      <c r="L449" s="303">
        <f>JAN!K449+FEB!K449+MAR!K449+APR!K449+MEI!K449+JUN!K449+JUL!K449+AGS!K449+SEPT!K449+OKT!K449+NOV!K449+DES!K449</f>
        <v>20</v>
      </c>
      <c r="M449" s="303">
        <f>JAN!L449+FEB!L449+MAR!L449+APR!L449+MEI!L449+JUN!L449+JUL!L449+AGS!L449+SEPT!L449+OKT!L449+NOV!L449+DES!L449</f>
        <v>23</v>
      </c>
      <c r="N449" s="303">
        <f>JAN!M449+FEB!M449+MAR!M449+APR!M449+MEI!M449+JUN!M449+JUL!M449+AGS!M449+SEPT!M449+OKT!M449+NOV!M449+DES!M449</f>
        <v>23</v>
      </c>
      <c r="O449" s="303">
        <f>JAN!N449+FEB!N449+MAR!N449+APR!N449+MEI!N449+JUN!N449+JUL!N449+AGS!N449+SEPT!N449+OKT!N449+NOV!N449+DES!N449</f>
        <v>23</v>
      </c>
      <c r="P449" s="303">
        <f>JAN!O449+FEB!O449+MAR!O449+APR!O449+MEI!O449+JUN!O449+JUL!O449+AGS!O449+SEPT!O449+OKT!O449+NOV!O449+DES!O449</f>
        <v>0</v>
      </c>
      <c r="Q449" s="303">
        <f>JAN!P449+FEB!P449+MAR!P449+APR!P449+MEI!P449+JUN!P449+JUL!P449+AGS!P449+SEPT!P449+OKT!P449+NOV!P449+DES!P449</f>
        <v>23</v>
      </c>
      <c r="R449" s="331">
        <f>JAN!Q449+FEB!Q449+MAR!Q449+APR!Q449+MEI!Q449+JUN!Q449+JUL!Q449+AGS!Q449+SEPT!Q449+OKT!Q449+NOV!Q449+DES!Q449</f>
        <v>0</v>
      </c>
      <c r="S449" s="336">
        <f t="shared" si="43"/>
        <v>0.86956521739130432</v>
      </c>
      <c r="T449" s="336">
        <f t="shared" si="44"/>
        <v>1</v>
      </c>
      <c r="U449" s="336">
        <f t="shared" si="45"/>
        <v>1</v>
      </c>
      <c r="V449" s="336">
        <f t="shared" si="46"/>
        <v>1.1499999999999999</v>
      </c>
      <c r="W449" s="336">
        <f t="shared" si="47"/>
        <v>1.7364186019051984E-5</v>
      </c>
      <c r="X449" s="343">
        <f t="shared" si="48"/>
        <v>1.9968813921909783E-2</v>
      </c>
      <c r="Y449" s="344" t="s">
        <v>598</v>
      </c>
      <c r="Z449" s="360" t="s">
        <v>598</v>
      </c>
      <c r="AA449" s="348">
        <v>18</v>
      </c>
    </row>
    <row r="450" spans="1:27" ht="30" hidden="1" customHeight="1" x14ac:dyDescent="0.3">
      <c r="A450" s="306">
        <v>450</v>
      </c>
      <c r="B450" s="308">
        <v>22</v>
      </c>
      <c r="C450" s="304" t="s">
        <v>474</v>
      </c>
      <c r="D450" s="304" t="s">
        <v>497</v>
      </c>
      <c r="E450" s="325">
        <f>'REKAP 1 KAB'!E450</f>
        <v>1040629</v>
      </c>
      <c r="F450" s="303">
        <f>JAN!E450+FEB!E450+MAR!E450+APR!E450+MEI!E450+JUN!E450+JUL!E450+AGS!E450+SEPT!E450+OKT!E450+NOV!E450+DES!E450</f>
        <v>5</v>
      </c>
      <c r="G450" s="303">
        <f>JAN!F450+FEB!F450+MAR!F450+APR!F450+MEI!F450+JUN!F450+JUL!F450+AGS!F450+SEPT!F450+OKT!F450+NOV!F450+DES!F450</f>
        <v>0</v>
      </c>
      <c r="H450" s="303">
        <f>JAN!G450+FEB!G450+MAR!G450+APR!G450+MEI!G450+JUN!G450+JUL!G450+AGS!G450+SEPT!G450+OKT!G450+NOV!G450+DES!G450</f>
        <v>0</v>
      </c>
      <c r="I450" s="303">
        <f>JAN!H450+FEB!H450+MAR!H450+APR!H450+MEI!H450+JUN!H450+JUL!H450+AGS!H450+SEPT!H450+OKT!H450+NOV!H450+DES!H450</f>
        <v>4</v>
      </c>
      <c r="J450" s="303">
        <f>JAN!I450+FEB!I450+MAR!I450+APR!I450+MEI!I450+JUN!I450+JUL!I450+AGS!I450+SEPT!I450+OKT!I450+NOV!I450+DES!I450</f>
        <v>0</v>
      </c>
      <c r="K450" s="303">
        <f>JAN!J450+FEB!J450+MAR!J450+APR!J450+MEI!J450+JUN!J450+JUL!J450+AGS!J450+SEPT!J450+OKT!J450+NOV!J450+DES!J450</f>
        <v>0</v>
      </c>
      <c r="L450" s="303">
        <f>JAN!K450+FEB!K450+MAR!K450+APR!K450+MEI!K450+JUN!K450+JUL!K450+AGS!K450+SEPT!K450+OKT!K450+NOV!K450+DES!K450</f>
        <v>4</v>
      </c>
      <c r="M450" s="303">
        <f>JAN!L450+FEB!L450+MAR!L450+APR!L450+MEI!L450+JUN!L450+JUL!L450+AGS!L450+SEPT!L450+OKT!L450+NOV!L450+DES!L450</f>
        <v>6</v>
      </c>
      <c r="N450" s="303">
        <f>JAN!M450+FEB!M450+MAR!M450+APR!M450+MEI!M450+JUN!M450+JUL!M450+AGS!M450+SEPT!M450+OKT!M450+NOV!M450+DES!M450</f>
        <v>6</v>
      </c>
      <c r="O450" s="303">
        <f>JAN!N450+FEB!N450+MAR!N450+APR!N450+MEI!N450+JUN!N450+JUL!N450+AGS!N450+SEPT!N450+OKT!N450+NOV!N450+DES!N450</f>
        <v>6</v>
      </c>
      <c r="P450" s="303">
        <f>JAN!O450+FEB!O450+MAR!O450+APR!O450+MEI!O450+JUN!O450+JUL!O450+AGS!O450+SEPT!O450+OKT!O450+NOV!O450+DES!O450</f>
        <v>0</v>
      </c>
      <c r="Q450" s="303">
        <f>JAN!P450+FEB!P450+MAR!P450+APR!P450+MEI!P450+JUN!P450+JUL!P450+AGS!P450+SEPT!P450+OKT!P450+NOV!P450+DES!P450</f>
        <v>6</v>
      </c>
      <c r="R450" s="331">
        <f>JAN!Q450+FEB!Q450+MAR!Q450+APR!Q450+MEI!Q450+JUN!Q450+JUL!Q450+AGS!Q450+SEPT!Q450+OKT!Q450+NOV!Q450+DES!Q450</f>
        <v>0</v>
      </c>
      <c r="S450" s="336">
        <f t="shared" ref="S450:S513" si="49">I450/F450</f>
        <v>0.8</v>
      </c>
      <c r="T450" s="336">
        <f t="shared" ref="T450:T513" si="50">N450/M450</f>
        <v>1</v>
      </c>
      <c r="U450" s="336">
        <f t="shared" ref="U450:U513" si="51">O450/M450</f>
        <v>1</v>
      </c>
      <c r="V450" s="336">
        <f t="shared" ref="V450:V513" si="52">M450/L450</f>
        <v>1.5</v>
      </c>
      <c r="W450" s="336">
        <f t="shared" ref="W450:W513" si="53">L450/E450</f>
        <v>3.8438290687651413E-6</v>
      </c>
      <c r="X450" s="343">
        <f t="shared" ref="X450:X513" si="54">M450/E450*1000</f>
        <v>5.7657436031477117E-3</v>
      </c>
      <c r="Y450" s="344" t="s">
        <v>598</v>
      </c>
      <c r="Z450" s="360" t="s">
        <v>598</v>
      </c>
      <c r="AA450" s="348">
        <v>4</v>
      </c>
    </row>
    <row r="451" spans="1:27" ht="30" hidden="1" customHeight="1" x14ac:dyDescent="0.3">
      <c r="A451" s="306">
        <v>451</v>
      </c>
      <c r="B451" s="308">
        <v>23</v>
      </c>
      <c r="C451" s="304" t="s">
        <v>474</v>
      </c>
      <c r="D451" s="304" t="s">
        <v>498</v>
      </c>
      <c r="E451" s="325">
        <f>'REKAP 1 KAB'!E451</f>
        <v>765594</v>
      </c>
      <c r="F451" s="303">
        <f>JAN!E451+FEB!E451+MAR!E451+APR!E451+MEI!E451+JUN!E451+JUL!E451+AGS!E451+SEPT!E451+OKT!E451+NOV!E451+DES!E451</f>
        <v>16</v>
      </c>
      <c r="G451" s="303">
        <f>JAN!F451+FEB!F451+MAR!F451+APR!F451+MEI!F451+JUN!F451+JUL!F451+AGS!F451+SEPT!F451+OKT!F451+NOV!F451+DES!F451</f>
        <v>0</v>
      </c>
      <c r="H451" s="303">
        <f>JAN!G451+FEB!G451+MAR!G451+APR!G451+MEI!G451+JUN!G451+JUL!G451+AGS!G451+SEPT!G451+OKT!G451+NOV!G451+DES!G451</f>
        <v>0</v>
      </c>
      <c r="I451" s="303">
        <f>JAN!H451+FEB!H451+MAR!H451+APR!H451+MEI!H451+JUN!H451+JUL!H451+AGS!H451+SEPT!H451+OKT!H451+NOV!H451+DES!H451</f>
        <v>10</v>
      </c>
      <c r="J451" s="303">
        <f>JAN!I451+FEB!I451+MAR!I451+APR!I451+MEI!I451+JUN!I451+JUL!I451+AGS!I451+SEPT!I451+OKT!I451+NOV!I451+DES!I451</f>
        <v>0</v>
      </c>
      <c r="K451" s="303">
        <f>JAN!J451+FEB!J451+MAR!J451+APR!J451+MEI!J451+JUN!J451+JUL!J451+AGS!J451+SEPT!J451+OKT!J451+NOV!J451+DES!J451</f>
        <v>12</v>
      </c>
      <c r="L451" s="303">
        <f>JAN!K451+FEB!K451+MAR!K451+APR!K451+MEI!K451+JUN!K451+JUL!K451+AGS!K451+SEPT!K451+OKT!K451+NOV!K451+DES!K451</f>
        <v>19</v>
      </c>
      <c r="M451" s="303">
        <f>JAN!L451+FEB!L451+MAR!L451+APR!L451+MEI!L451+JUN!L451+JUL!L451+AGS!L451+SEPT!L451+OKT!L451+NOV!L451+DES!L451</f>
        <v>9</v>
      </c>
      <c r="N451" s="303">
        <f>JAN!M451+FEB!M451+MAR!M451+APR!M451+MEI!M451+JUN!M451+JUL!M451+AGS!M451+SEPT!M451+OKT!M451+NOV!M451+DES!M451</f>
        <v>9</v>
      </c>
      <c r="O451" s="303">
        <f>JAN!N451+FEB!N451+MAR!N451+APR!N451+MEI!N451+JUN!N451+JUL!N451+AGS!N451+SEPT!N451+OKT!N451+NOV!N451+DES!N451</f>
        <v>9</v>
      </c>
      <c r="P451" s="303">
        <f>JAN!O451+FEB!O451+MAR!O451+APR!O451+MEI!O451+JUN!O451+JUL!O451+AGS!O451+SEPT!O451+OKT!O451+NOV!O451+DES!O451</f>
        <v>0</v>
      </c>
      <c r="Q451" s="303">
        <f>JAN!P451+FEB!P451+MAR!P451+APR!P451+MEI!P451+JUN!P451+JUL!P451+AGS!P451+SEPT!P451+OKT!P451+NOV!P451+DES!P451</f>
        <v>9</v>
      </c>
      <c r="R451" s="331">
        <f>JAN!Q451+FEB!Q451+MAR!Q451+APR!Q451+MEI!Q451+JUN!Q451+JUL!Q451+AGS!Q451+SEPT!Q451+OKT!Q451+NOV!Q451+DES!Q451</f>
        <v>0</v>
      </c>
      <c r="S451" s="336">
        <f t="shared" si="49"/>
        <v>0.625</v>
      </c>
      <c r="T451" s="336">
        <f t="shared" si="50"/>
        <v>1</v>
      </c>
      <c r="U451" s="336">
        <f t="shared" si="51"/>
        <v>1</v>
      </c>
      <c r="V451" s="336">
        <f t="shared" si="52"/>
        <v>0.47368421052631576</v>
      </c>
      <c r="W451" s="336">
        <f t="shared" si="53"/>
        <v>2.481733137929503E-5</v>
      </c>
      <c r="X451" s="343">
        <f t="shared" si="54"/>
        <v>1.175557802177133E-2</v>
      </c>
      <c r="Y451" s="344" t="s">
        <v>598</v>
      </c>
      <c r="Z451" s="360" t="s">
        <v>598</v>
      </c>
      <c r="AA451" s="348">
        <v>1</v>
      </c>
    </row>
    <row r="452" spans="1:27" ht="30" hidden="1" customHeight="1" x14ac:dyDescent="0.3">
      <c r="A452" s="306">
        <v>452</v>
      </c>
      <c r="B452" s="308">
        <v>24</v>
      </c>
      <c r="C452" s="304" t="s">
        <v>474</v>
      </c>
      <c r="D452" s="304" t="s">
        <v>499</v>
      </c>
      <c r="E452" s="325">
        <f>'REKAP 1 KAB'!E452</f>
        <v>964106</v>
      </c>
      <c r="F452" s="303">
        <f>JAN!E452+FEB!E452+MAR!E452+APR!E452+MEI!E452+JUN!E452+JUL!E452+AGS!E452+SEPT!E452+OKT!E452+NOV!E452+DES!E452</f>
        <v>550</v>
      </c>
      <c r="G452" s="303">
        <f>JAN!F452+FEB!F452+MAR!F452+APR!F452+MEI!F452+JUN!F452+JUL!F452+AGS!F452+SEPT!F452+OKT!F452+NOV!F452+DES!F452</f>
        <v>0</v>
      </c>
      <c r="H452" s="303">
        <f>JAN!G452+FEB!G452+MAR!G452+APR!G452+MEI!G452+JUN!G452+JUL!G452+AGS!G452+SEPT!G452+OKT!G452+NOV!G452+DES!G452</f>
        <v>0</v>
      </c>
      <c r="I452" s="303">
        <f>JAN!H452+FEB!H452+MAR!H452+APR!H452+MEI!H452+JUN!H452+JUL!H452+AGS!H452+SEPT!H452+OKT!H452+NOV!H452+DES!H452</f>
        <v>511</v>
      </c>
      <c r="J452" s="303">
        <f>JAN!I452+FEB!I452+MAR!I452+APR!I452+MEI!I452+JUN!I452+JUL!I452+AGS!I452+SEPT!I452+OKT!I452+NOV!I452+DES!I452</f>
        <v>63</v>
      </c>
      <c r="K452" s="303">
        <f>JAN!J452+FEB!J452+MAR!J452+APR!J452+MEI!J452+JUN!J452+JUL!J452+AGS!J452+SEPT!J452+OKT!J452+NOV!J452+DES!J452</f>
        <v>0</v>
      </c>
      <c r="L452" s="303">
        <f>JAN!K452+FEB!K452+MAR!K452+APR!K452+MEI!K452+JUN!K452+JUL!K452+AGS!K452+SEPT!K452+OKT!K452+NOV!K452+DES!K452</f>
        <v>541</v>
      </c>
      <c r="M452" s="303">
        <f>JAN!L452+FEB!L452+MAR!L452+APR!L452+MEI!L452+JUN!L452+JUL!L452+AGS!L452+SEPT!L452+OKT!L452+NOV!L452+DES!L452</f>
        <v>12</v>
      </c>
      <c r="N452" s="303">
        <f>JAN!M452+FEB!M452+MAR!M452+APR!M452+MEI!M452+JUN!M452+JUL!M452+AGS!M452+SEPT!M452+OKT!M452+NOV!M452+DES!M452</f>
        <v>12</v>
      </c>
      <c r="O452" s="303">
        <f>JAN!N452+FEB!N452+MAR!N452+APR!N452+MEI!N452+JUN!N452+JUL!N452+AGS!N452+SEPT!N452+OKT!N452+NOV!N452+DES!N452</f>
        <v>12</v>
      </c>
      <c r="P452" s="303">
        <f>JAN!O452+FEB!O452+MAR!O452+APR!O452+MEI!O452+JUN!O452+JUL!O452+AGS!O452+SEPT!O452+OKT!O452+NOV!O452+DES!O452</f>
        <v>0</v>
      </c>
      <c r="Q452" s="303">
        <f>JAN!P452+FEB!P452+MAR!P452+APR!P452+MEI!P452+JUN!P452+JUL!P452+AGS!P452+SEPT!P452+OKT!P452+NOV!P452+DES!P452</f>
        <v>12</v>
      </c>
      <c r="R452" s="331">
        <f>JAN!Q452+FEB!Q452+MAR!Q452+APR!Q452+MEI!Q452+JUN!Q452+JUL!Q452+AGS!Q452+SEPT!Q452+OKT!Q452+NOV!Q452+DES!Q452</f>
        <v>0</v>
      </c>
      <c r="S452" s="336">
        <f t="shared" si="49"/>
        <v>0.92909090909090908</v>
      </c>
      <c r="T452" s="336">
        <f t="shared" si="50"/>
        <v>1</v>
      </c>
      <c r="U452" s="336">
        <f t="shared" si="51"/>
        <v>1</v>
      </c>
      <c r="V452" s="336">
        <f t="shared" si="52"/>
        <v>2.2181146025878003E-2</v>
      </c>
      <c r="W452" s="336">
        <f t="shared" si="53"/>
        <v>5.6114161720806637E-4</v>
      </c>
      <c r="X452" s="343">
        <f t="shared" si="54"/>
        <v>1.2446764152489456E-2</v>
      </c>
      <c r="Y452" s="344" t="s">
        <v>598</v>
      </c>
      <c r="Z452" s="360" t="s">
        <v>598</v>
      </c>
      <c r="AA452" s="348">
        <v>60</v>
      </c>
    </row>
    <row r="453" spans="1:27" ht="30" hidden="1" customHeight="1" x14ac:dyDescent="0.3">
      <c r="A453" s="306">
        <v>453</v>
      </c>
      <c r="B453" s="308">
        <v>25</v>
      </c>
      <c r="C453" s="304" t="s">
        <v>474</v>
      </c>
      <c r="D453" s="304" t="s">
        <v>500</v>
      </c>
      <c r="E453" s="325">
        <f>'REKAP 1 KAB'!E453</f>
        <v>762377</v>
      </c>
      <c r="F453" s="303">
        <f>JAN!E453+FEB!E453+MAR!E453+APR!E453+MEI!E453+JUN!E453+JUL!E453+AGS!E453+SEPT!E453+OKT!E453+NOV!E453+DES!E453</f>
        <v>2</v>
      </c>
      <c r="G453" s="303">
        <f>JAN!F453+FEB!F453+MAR!F453+APR!F453+MEI!F453+JUN!F453+JUL!F453+AGS!F453+SEPT!F453+OKT!F453+NOV!F453+DES!F453</f>
        <v>0</v>
      </c>
      <c r="H453" s="303">
        <f>JAN!G453+FEB!G453+MAR!G453+APR!G453+MEI!G453+JUN!G453+JUL!G453+AGS!G453+SEPT!G453+OKT!G453+NOV!G453+DES!G453</f>
        <v>0</v>
      </c>
      <c r="I453" s="303">
        <f>JAN!H453+FEB!H453+MAR!H453+APR!H453+MEI!H453+JUN!H453+JUL!H453+AGS!H453+SEPT!H453+OKT!H453+NOV!H453+DES!H453</f>
        <v>2</v>
      </c>
      <c r="J453" s="303">
        <f>JAN!I453+FEB!I453+MAR!I453+APR!I453+MEI!I453+JUN!I453+JUL!I453+AGS!I453+SEPT!I453+OKT!I453+NOV!I453+DES!I453</f>
        <v>0</v>
      </c>
      <c r="K453" s="303">
        <f>JAN!J453+FEB!J453+MAR!J453+APR!J453+MEI!J453+JUN!J453+JUL!J453+AGS!J453+SEPT!J453+OKT!J453+NOV!J453+DES!J453</f>
        <v>0</v>
      </c>
      <c r="L453" s="303">
        <f>JAN!K453+FEB!K453+MAR!K453+APR!K453+MEI!K453+JUN!K453+JUL!K453+AGS!K453+SEPT!K453+OKT!K453+NOV!K453+DES!K453</f>
        <v>2</v>
      </c>
      <c r="M453" s="303">
        <f>JAN!L453+FEB!L453+MAR!L453+APR!L453+MEI!L453+JUN!L453+JUL!L453+AGS!L453+SEPT!L453+OKT!L453+NOV!L453+DES!L453</f>
        <v>2</v>
      </c>
      <c r="N453" s="303">
        <f>JAN!M453+FEB!M453+MAR!M453+APR!M453+MEI!M453+JUN!M453+JUL!M453+AGS!M453+SEPT!M453+OKT!M453+NOV!M453+DES!M453</f>
        <v>2</v>
      </c>
      <c r="O453" s="303">
        <f>JAN!N453+FEB!N453+MAR!N453+APR!N453+MEI!N453+JUN!N453+JUL!N453+AGS!N453+SEPT!N453+OKT!N453+NOV!N453+DES!N453</f>
        <v>2</v>
      </c>
      <c r="P453" s="303">
        <f>JAN!O453+FEB!O453+MAR!O453+APR!O453+MEI!O453+JUN!O453+JUL!O453+AGS!O453+SEPT!O453+OKT!O453+NOV!O453+DES!O453</f>
        <v>0</v>
      </c>
      <c r="Q453" s="303">
        <f>JAN!P453+FEB!P453+MAR!P453+APR!P453+MEI!P453+JUN!P453+JUL!P453+AGS!P453+SEPT!P453+OKT!P453+NOV!P453+DES!P453</f>
        <v>2</v>
      </c>
      <c r="R453" s="331">
        <f>JAN!Q453+FEB!Q453+MAR!Q453+APR!Q453+MEI!Q453+JUN!Q453+JUL!Q453+AGS!Q453+SEPT!Q453+OKT!Q453+NOV!Q453+DES!Q453</f>
        <v>0</v>
      </c>
      <c r="S453" s="336">
        <f t="shared" si="49"/>
        <v>1</v>
      </c>
      <c r="T453" s="336">
        <f t="shared" si="50"/>
        <v>1</v>
      </c>
      <c r="U453" s="336">
        <f t="shared" si="51"/>
        <v>1</v>
      </c>
      <c r="V453" s="336">
        <f t="shared" si="52"/>
        <v>1</v>
      </c>
      <c r="W453" s="336">
        <f t="shared" si="53"/>
        <v>2.6233740000026235E-6</v>
      </c>
      <c r="X453" s="343">
        <f t="shared" si="54"/>
        <v>2.6233740000026237E-3</v>
      </c>
      <c r="Y453" s="344" t="s">
        <v>598</v>
      </c>
      <c r="Z453" s="360" t="s">
        <v>598</v>
      </c>
      <c r="AA453" s="348">
        <v>5</v>
      </c>
    </row>
    <row r="454" spans="1:27" ht="30" hidden="1" customHeight="1" x14ac:dyDescent="0.3">
      <c r="A454" s="306">
        <v>454</v>
      </c>
      <c r="B454" s="308">
        <v>26</v>
      </c>
      <c r="C454" s="304" t="s">
        <v>474</v>
      </c>
      <c r="D454" s="304" t="s">
        <v>501</v>
      </c>
      <c r="E454" s="325">
        <f>'REKAP 1 KAB'!E454</f>
        <v>891892</v>
      </c>
      <c r="F454" s="303">
        <f>JAN!E454+FEB!E454+MAR!E454+APR!E454+MEI!E454+JUN!E454+JUL!E454+AGS!E454+SEPT!E454+OKT!E454+NOV!E454+DES!E454</f>
        <v>87</v>
      </c>
      <c r="G454" s="303">
        <f>JAN!F454+FEB!F454+MAR!F454+APR!F454+MEI!F454+JUN!F454+JUL!F454+AGS!F454+SEPT!F454+OKT!F454+NOV!F454+DES!F454</f>
        <v>0</v>
      </c>
      <c r="H454" s="303">
        <f>JAN!G454+FEB!G454+MAR!G454+APR!G454+MEI!G454+JUN!G454+JUL!G454+AGS!G454+SEPT!G454+OKT!G454+NOV!G454+DES!G454</f>
        <v>0</v>
      </c>
      <c r="I454" s="303">
        <f>JAN!H454+FEB!H454+MAR!H454+APR!H454+MEI!H454+JUN!H454+JUL!H454+AGS!H454+SEPT!H454+OKT!H454+NOV!H454+DES!H454</f>
        <v>59</v>
      </c>
      <c r="J454" s="303">
        <f>JAN!I454+FEB!I454+MAR!I454+APR!I454+MEI!I454+JUN!I454+JUL!I454+AGS!I454+SEPT!I454+OKT!I454+NOV!I454+DES!I454</f>
        <v>0</v>
      </c>
      <c r="K454" s="303">
        <f>JAN!J454+FEB!J454+MAR!J454+APR!J454+MEI!J454+JUN!J454+JUL!J454+AGS!J454+SEPT!J454+OKT!J454+NOV!J454+DES!J454</f>
        <v>0</v>
      </c>
      <c r="L454" s="303">
        <f>JAN!K454+FEB!K454+MAR!K454+APR!K454+MEI!K454+JUN!K454+JUL!K454+AGS!K454+SEPT!K454+OKT!K454+NOV!K454+DES!K454</f>
        <v>59</v>
      </c>
      <c r="M454" s="303">
        <f>JAN!L454+FEB!L454+MAR!L454+APR!L454+MEI!L454+JUN!L454+JUL!L454+AGS!L454+SEPT!L454+OKT!L454+NOV!L454+DES!L454</f>
        <v>1</v>
      </c>
      <c r="N454" s="303">
        <f>JAN!M454+FEB!M454+MAR!M454+APR!M454+MEI!M454+JUN!M454+JUL!M454+AGS!M454+SEPT!M454+OKT!M454+NOV!M454+DES!M454</f>
        <v>1</v>
      </c>
      <c r="O454" s="303">
        <f>JAN!N454+FEB!N454+MAR!N454+APR!N454+MEI!N454+JUN!N454+JUL!N454+AGS!N454+SEPT!N454+OKT!N454+NOV!N454+DES!N454</f>
        <v>1</v>
      </c>
      <c r="P454" s="303">
        <f>JAN!O454+FEB!O454+MAR!O454+APR!O454+MEI!O454+JUN!O454+JUL!O454+AGS!O454+SEPT!O454+OKT!O454+NOV!O454+DES!O454</f>
        <v>0</v>
      </c>
      <c r="Q454" s="303">
        <f>JAN!P454+FEB!P454+MAR!P454+APR!P454+MEI!P454+JUN!P454+JUL!P454+AGS!P454+SEPT!P454+OKT!P454+NOV!P454+DES!P454</f>
        <v>1</v>
      </c>
      <c r="R454" s="331">
        <f>JAN!Q454+FEB!Q454+MAR!Q454+APR!Q454+MEI!Q454+JUN!Q454+JUL!Q454+AGS!Q454+SEPT!Q454+OKT!Q454+NOV!Q454+DES!Q454</f>
        <v>0</v>
      </c>
      <c r="S454" s="336">
        <f t="shared" si="49"/>
        <v>0.67816091954022983</v>
      </c>
      <c r="T454" s="336">
        <f t="shared" si="50"/>
        <v>1</v>
      </c>
      <c r="U454" s="336">
        <f t="shared" si="51"/>
        <v>1</v>
      </c>
      <c r="V454" s="336">
        <f t="shared" si="52"/>
        <v>1.6949152542372881E-2</v>
      </c>
      <c r="W454" s="336">
        <f t="shared" si="53"/>
        <v>6.6151507133150656E-5</v>
      </c>
      <c r="X454" s="343">
        <f t="shared" si="54"/>
        <v>1.121211985307638E-3</v>
      </c>
      <c r="Y454" s="344" t="s">
        <v>598</v>
      </c>
      <c r="Z454" s="360" t="s">
        <v>598</v>
      </c>
      <c r="AA454" s="348">
        <v>1</v>
      </c>
    </row>
    <row r="455" spans="1:27" ht="30" hidden="1" customHeight="1" x14ac:dyDescent="0.3">
      <c r="A455" s="306">
        <v>455</v>
      </c>
      <c r="B455" s="308">
        <v>27</v>
      </c>
      <c r="C455" s="304" t="s">
        <v>474</v>
      </c>
      <c r="D455" s="304" t="s">
        <v>502</v>
      </c>
      <c r="E455" s="325">
        <f>'REKAP 1 KAB'!E455</f>
        <v>1299724</v>
      </c>
      <c r="F455" s="303">
        <f>JAN!E455+FEB!E455+MAR!E455+APR!E455+MEI!E455+JUN!E455+JUL!E455+AGS!E455+SEPT!E455+OKT!E455+NOV!E455+DES!E455</f>
        <v>5</v>
      </c>
      <c r="G455" s="303">
        <f>JAN!F455+FEB!F455+MAR!F455+APR!F455+MEI!F455+JUN!F455+JUL!F455+AGS!F455+SEPT!F455+OKT!F455+NOV!F455+DES!F455</f>
        <v>0</v>
      </c>
      <c r="H455" s="303">
        <f>JAN!G455+FEB!G455+MAR!G455+APR!G455+MEI!G455+JUN!G455+JUL!G455+AGS!G455+SEPT!G455+OKT!G455+NOV!G455+DES!G455</f>
        <v>0</v>
      </c>
      <c r="I455" s="303">
        <f>JAN!H455+FEB!H455+MAR!H455+APR!H455+MEI!H455+JUN!H455+JUL!H455+AGS!H455+SEPT!H455+OKT!H455+NOV!H455+DES!H455</f>
        <v>5</v>
      </c>
      <c r="J455" s="303">
        <f>JAN!I455+FEB!I455+MAR!I455+APR!I455+MEI!I455+JUN!I455+JUL!I455+AGS!I455+SEPT!I455+OKT!I455+NOV!I455+DES!I455</f>
        <v>0</v>
      </c>
      <c r="K455" s="303">
        <f>JAN!J455+FEB!J455+MAR!J455+APR!J455+MEI!J455+JUN!J455+JUL!J455+AGS!J455+SEPT!J455+OKT!J455+NOV!J455+DES!J455</f>
        <v>0</v>
      </c>
      <c r="L455" s="303">
        <f>JAN!K455+FEB!K455+MAR!K455+APR!K455+MEI!K455+JUN!K455+JUL!K455+AGS!K455+SEPT!K455+OKT!K455+NOV!K455+DES!K455</f>
        <v>3</v>
      </c>
      <c r="M455" s="303">
        <f>JAN!L455+FEB!L455+MAR!L455+APR!L455+MEI!L455+JUN!L455+JUL!L455+AGS!L455+SEPT!L455+OKT!L455+NOV!L455+DES!L455</f>
        <v>3</v>
      </c>
      <c r="N455" s="303">
        <f>JAN!M455+FEB!M455+MAR!M455+APR!M455+MEI!M455+JUN!M455+JUL!M455+AGS!M455+SEPT!M455+OKT!M455+NOV!M455+DES!M455</f>
        <v>3</v>
      </c>
      <c r="O455" s="303">
        <f>JAN!N455+FEB!N455+MAR!N455+APR!N455+MEI!N455+JUN!N455+JUL!N455+AGS!N455+SEPT!N455+OKT!N455+NOV!N455+DES!N455</f>
        <v>3</v>
      </c>
      <c r="P455" s="303">
        <f>JAN!O455+FEB!O455+MAR!O455+APR!O455+MEI!O455+JUN!O455+JUL!O455+AGS!O455+SEPT!O455+OKT!O455+NOV!O455+DES!O455</f>
        <v>0</v>
      </c>
      <c r="Q455" s="303">
        <f>JAN!P455+FEB!P455+MAR!P455+APR!P455+MEI!P455+JUN!P455+JUL!P455+AGS!P455+SEPT!P455+OKT!P455+NOV!P455+DES!P455</f>
        <v>3</v>
      </c>
      <c r="R455" s="331">
        <f>JAN!Q455+FEB!Q455+MAR!Q455+APR!Q455+MEI!Q455+JUN!Q455+JUL!Q455+AGS!Q455+SEPT!Q455+OKT!Q455+NOV!Q455+DES!Q455</f>
        <v>0</v>
      </c>
      <c r="S455" s="336">
        <f t="shared" si="49"/>
        <v>1</v>
      </c>
      <c r="T455" s="336">
        <f t="shared" si="50"/>
        <v>1</v>
      </c>
      <c r="U455" s="336">
        <f t="shared" si="51"/>
        <v>1</v>
      </c>
      <c r="V455" s="336">
        <f t="shared" si="52"/>
        <v>1</v>
      </c>
      <c r="W455" s="336">
        <f t="shared" si="53"/>
        <v>2.3081823525610053E-6</v>
      </c>
      <c r="X455" s="343">
        <f t="shared" si="54"/>
        <v>2.3081823525610053E-3</v>
      </c>
      <c r="Y455" s="344" t="s">
        <v>598</v>
      </c>
      <c r="Z455" s="360" t="s">
        <v>598</v>
      </c>
      <c r="AA455" s="348">
        <v>3</v>
      </c>
    </row>
    <row r="456" spans="1:27" ht="30" hidden="1" customHeight="1" x14ac:dyDescent="0.3">
      <c r="A456" s="306">
        <v>456</v>
      </c>
      <c r="B456" s="308">
        <v>28</v>
      </c>
      <c r="C456" s="304" t="s">
        <v>474</v>
      </c>
      <c r="D456" s="304" t="s">
        <v>503</v>
      </c>
      <c r="E456" s="325">
        <f>'REKAP 1 KAB'!E456</f>
        <v>1437225</v>
      </c>
      <c r="F456" s="303">
        <f>JAN!E456+FEB!E456+MAR!E456+APR!E456+MEI!E456+JUN!E456+JUL!E456+AGS!E456+SEPT!E456+OKT!E456+NOV!E456+DES!E456</f>
        <v>14</v>
      </c>
      <c r="G456" s="303">
        <f>JAN!F456+FEB!F456+MAR!F456+APR!F456+MEI!F456+JUN!F456+JUL!F456+AGS!F456+SEPT!F456+OKT!F456+NOV!F456+DES!F456</f>
        <v>0</v>
      </c>
      <c r="H456" s="303">
        <f>JAN!G456+FEB!G456+MAR!G456+APR!G456+MEI!G456+JUN!G456+JUL!G456+AGS!G456+SEPT!G456+OKT!G456+NOV!G456+DES!G456</f>
        <v>0</v>
      </c>
      <c r="I456" s="303">
        <f>JAN!H456+FEB!H456+MAR!H456+APR!H456+MEI!H456+JUN!H456+JUL!H456+AGS!H456+SEPT!H456+OKT!H456+NOV!H456+DES!H456</f>
        <v>12</v>
      </c>
      <c r="J456" s="303">
        <f>JAN!I456+FEB!I456+MAR!I456+APR!I456+MEI!I456+JUN!I456+JUL!I456+AGS!I456+SEPT!I456+OKT!I456+NOV!I456+DES!I456</f>
        <v>0</v>
      </c>
      <c r="K456" s="303">
        <f>JAN!J456+FEB!J456+MAR!J456+APR!J456+MEI!J456+JUN!J456+JUL!J456+AGS!J456+SEPT!J456+OKT!J456+NOV!J456+DES!J456</f>
        <v>0</v>
      </c>
      <c r="L456" s="303">
        <f>JAN!K456+FEB!K456+MAR!K456+APR!K456+MEI!K456+JUN!K456+JUL!K456+AGS!K456+SEPT!K456+OKT!K456+NOV!K456+DES!K456</f>
        <v>12</v>
      </c>
      <c r="M456" s="303">
        <f>JAN!L456+FEB!L456+MAR!L456+APR!L456+MEI!L456+JUN!L456+JUL!L456+AGS!L456+SEPT!L456+OKT!L456+NOV!L456+DES!L456</f>
        <v>15</v>
      </c>
      <c r="N456" s="303">
        <f>JAN!M456+FEB!M456+MAR!M456+APR!M456+MEI!M456+JUN!M456+JUL!M456+AGS!M456+SEPT!M456+OKT!M456+NOV!M456+DES!M456</f>
        <v>15</v>
      </c>
      <c r="O456" s="303">
        <f>JAN!N456+FEB!N456+MAR!N456+APR!N456+MEI!N456+JUN!N456+JUL!N456+AGS!N456+SEPT!N456+OKT!N456+NOV!N456+DES!N456</f>
        <v>15</v>
      </c>
      <c r="P456" s="303">
        <f>JAN!O456+FEB!O456+MAR!O456+APR!O456+MEI!O456+JUN!O456+JUL!O456+AGS!O456+SEPT!O456+OKT!O456+NOV!O456+DES!O456</f>
        <v>0</v>
      </c>
      <c r="Q456" s="303">
        <f>JAN!P456+FEB!P456+MAR!P456+APR!P456+MEI!P456+JUN!P456+JUL!P456+AGS!P456+SEPT!P456+OKT!P456+NOV!P456+DES!P456</f>
        <v>15</v>
      </c>
      <c r="R456" s="331">
        <f>JAN!Q456+FEB!Q456+MAR!Q456+APR!Q456+MEI!Q456+JUN!Q456+JUL!Q456+AGS!Q456+SEPT!Q456+OKT!Q456+NOV!Q456+DES!Q456</f>
        <v>0</v>
      </c>
      <c r="S456" s="336">
        <f t="shared" si="49"/>
        <v>0.8571428571428571</v>
      </c>
      <c r="T456" s="336">
        <f t="shared" si="50"/>
        <v>1</v>
      </c>
      <c r="U456" s="336">
        <f t="shared" si="51"/>
        <v>1</v>
      </c>
      <c r="V456" s="336">
        <f t="shared" si="52"/>
        <v>1.25</v>
      </c>
      <c r="W456" s="336">
        <f t="shared" si="53"/>
        <v>8.3494233679486504E-6</v>
      </c>
      <c r="X456" s="343">
        <f t="shared" si="54"/>
        <v>1.0436779209935814E-2</v>
      </c>
      <c r="Y456" s="344" t="s">
        <v>598</v>
      </c>
      <c r="Z456" s="360" t="s">
        <v>598</v>
      </c>
      <c r="AA456" s="348">
        <v>3</v>
      </c>
    </row>
    <row r="457" spans="1:27" ht="30" hidden="1" customHeight="1" x14ac:dyDescent="0.3">
      <c r="A457" s="306">
        <v>457</v>
      </c>
      <c r="B457" s="308">
        <v>29</v>
      </c>
      <c r="C457" s="304" t="s">
        <v>474</v>
      </c>
      <c r="D457" s="304" t="s">
        <v>504</v>
      </c>
      <c r="E457" s="325">
        <f>'REKAP 1 KAB'!E457</f>
        <v>1802829</v>
      </c>
      <c r="F457" s="303">
        <f>JAN!E457+FEB!E457+MAR!E457+APR!E457+MEI!E457+JUN!E457+JUL!E457+AGS!E457+SEPT!E457+OKT!E457+NOV!E457+DES!E457</f>
        <v>2</v>
      </c>
      <c r="G457" s="303">
        <f>JAN!F457+FEB!F457+MAR!F457+APR!F457+MEI!F457+JUN!F457+JUL!F457+AGS!F457+SEPT!F457+OKT!F457+NOV!F457+DES!F457</f>
        <v>0</v>
      </c>
      <c r="H457" s="303">
        <f>JAN!G457+FEB!G457+MAR!G457+APR!G457+MEI!G457+JUN!G457+JUL!G457+AGS!G457+SEPT!G457+OKT!G457+NOV!G457+DES!G457</f>
        <v>0</v>
      </c>
      <c r="I457" s="303">
        <f>JAN!H457+FEB!H457+MAR!H457+APR!H457+MEI!H457+JUN!H457+JUL!H457+AGS!H457+SEPT!H457+OKT!H457+NOV!H457+DES!H457</f>
        <v>2</v>
      </c>
      <c r="J457" s="303">
        <f>JAN!I457+FEB!I457+MAR!I457+APR!I457+MEI!I457+JUN!I457+JUL!I457+AGS!I457+SEPT!I457+OKT!I457+NOV!I457+DES!I457</f>
        <v>0</v>
      </c>
      <c r="K457" s="303">
        <f>JAN!J457+FEB!J457+MAR!J457+APR!J457+MEI!J457+JUN!J457+JUL!J457+AGS!J457+SEPT!J457+OKT!J457+NOV!J457+DES!J457</f>
        <v>0</v>
      </c>
      <c r="L457" s="303">
        <f>JAN!K457+FEB!K457+MAR!K457+APR!K457+MEI!K457+JUN!K457+JUL!K457+AGS!K457+SEPT!K457+OKT!K457+NOV!K457+DES!K457</f>
        <v>2</v>
      </c>
      <c r="M457" s="303">
        <f>JAN!L457+FEB!L457+MAR!L457+APR!L457+MEI!L457+JUN!L457+JUL!L457+AGS!L457+SEPT!L457+OKT!L457+NOV!L457+DES!L457</f>
        <v>2</v>
      </c>
      <c r="N457" s="303">
        <f>JAN!M457+FEB!M457+MAR!M457+APR!M457+MEI!M457+JUN!M457+JUL!M457+AGS!M457+SEPT!M457+OKT!M457+NOV!M457+DES!M457</f>
        <v>2</v>
      </c>
      <c r="O457" s="303">
        <f>JAN!N457+FEB!N457+MAR!N457+APR!N457+MEI!N457+JUN!N457+JUL!N457+AGS!N457+SEPT!N457+OKT!N457+NOV!N457+DES!N457</f>
        <v>2</v>
      </c>
      <c r="P457" s="303">
        <f>JAN!O457+FEB!O457+MAR!O457+APR!O457+MEI!O457+JUN!O457+JUL!O457+AGS!O457+SEPT!O457+OKT!O457+NOV!O457+DES!O457</f>
        <v>0</v>
      </c>
      <c r="Q457" s="303">
        <f>JAN!P457+FEB!P457+MAR!P457+APR!P457+MEI!P457+JUN!P457+JUL!P457+AGS!P457+SEPT!P457+OKT!P457+NOV!P457+DES!P457</f>
        <v>2</v>
      </c>
      <c r="R457" s="331">
        <f>JAN!Q457+FEB!Q457+MAR!Q457+APR!Q457+MEI!Q457+JUN!Q457+JUL!Q457+AGS!Q457+SEPT!Q457+OKT!Q457+NOV!Q457+DES!Q457</f>
        <v>0</v>
      </c>
      <c r="S457" s="336">
        <f t="shared" si="49"/>
        <v>1</v>
      </c>
      <c r="T457" s="336">
        <f t="shared" si="50"/>
        <v>1</v>
      </c>
      <c r="U457" s="336">
        <f t="shared" si="51"/>
        <v>1</v>
      </c>
      <c r="V457" s="336">
        <f t="shared" si="52"/>
        <v>1</v>
      </c>
      <c r="W457" s="336">
        <f t="shared" si="53"/>
        <v>1.1093675551036731E-6</v>
      </c>
      <c r="X457" s="343">
        <f t="shared" si="54"/>
        <v>1.1093675551036731E-3</v>
      </c>
      <c r="Y457" s="344" t="s">
        <v>598</v>
      </c>
      <c r="Z457" s="360" t="s">
        <v>598</v>
      </c>
      <c r="AA457" s="348">
        <v>3</v>
      </c>
    </row>
    <row r="458" spans="1:27" ht="30" hidden="1" customHeight="1" x14ac:dyDescent="0.3">
      <c r="A458" s="306">
        <v>458</v>
      </c>
      <c r="B458" s="308">
        <v>30</v>
      </c>
      <c r="C458" s="304" t="s">
        <v>474</v>
      </c>
      <c r="D458" s="304" t="s">
        <v>505</v>
      </c>
      <c r="E458" s="325">
        <f>'REKAP 1 KAB'!E458</f>
        <v>121872</v>
      </c>
      <c r="F458" s="303">
        <f>JAN!E458+FEB!E458+MAR!E458+APR!E458+MEI!E458+JUN!E458+JUL!E458+AGS!E458+SEPT!E458+OKT!E458+NOV!E458+DES!E458</f>
        <v>0</v>
      </c>
      <c r="G458" s="303">
        <f>JAN!F458+FEB!F458+MAR!F458+APR!F458+MEI!F458+JUN!F458+JUL!F458+AGS!F458+SEPT!F458+OKT!F458+NOV!F458+DES!F458</f>
        <v>0</v>
      </c>
      <c r="H458" s="303">
        <f>JAN!G458+FEB!G458+MAR!G458+APR!G458+MEI!G458+JUN!G458+JUL!G458+AGS!G458+SEPT!G458+OKT!G458+NOV!G458+DES!G458</f>
        <v>0</v>
      </c>
      <c r="I458" s="303">
        <f>JAN!H458+FEB!H458+MAR!H458+APR!H458+MEI!H458+JUN!H458+JUL!H458+AGS!H458+SEPT!H458+OKT!H458+NOV!H458+DES!H458</f>
        <v>0</v>
      </c>
      <c r="J458" s="303">
        <f>JAN!I458+FEB!I458+MAR!I458+APR!I458+MEI!I458+JUN!I458+JUL!I458+AGS!I458+SEPT!I458+OKT!I458+NOV!I458+DES!I458</f>
        <v>0</v>
      </c>
      <c r="K458" s="303">
        <f>JAN!J458+FEB!J458+MAR!J458+APR!J458+MEI!J458+JUN!J458+JUL!J458+AGS!J458+SEPT!J458+OKT!J458+NOV!J458+DES!J458</f>
        <v>0</v>
      </c>
      <c r="L458" s="303">
        <f>JAN!K458+FEB!K458+MAR!K458+APR!K458+MEI!K458+JUN!K458+JUL!K458+AGS!K458+SEPT!K458+OKT!K458+NOV!K458+DES!K458</f>
        <v>0</v>
      </c>
      <c r="M458" s="303">
        <f>JAN!L458+FEB!L458+MAR!L458+APR!L458+MEI!L458+JUN!L458+JUL!L458+AGS!L458+SEPT!L458+OKT!L458+NOV!L458+DES!L458</f>
        <v>0</v>
      </c>
      <c r="N458" s="303">
        <f>JAN!M458+FEB!M458+MAR!M458+APR!M458+MEI!M458+JUN!M458+JUL!M458+AGS!M458+SEPT!M458+OKT!M458+NOV!M458+DES!M458</f>
        <v>0</v>
      </c>
      <c r="O458" s="303">
        <f>JAN!N458+FEB!N458+MAR!N458+APR!N458+MEI!N458+JUN!N458+JUL!N458+AGS!N458+SEPT!N458+OKT!N458+NOV!N458+DES!N458</f>
        <v>0</v>
      </c>
      <c r="P458" s="303">
        <f>JAN!O458+FEB!O458+MAR!O458+APR!O458+MEI!O458+JUN!O458+JUL!O458+AGS!O458+SEPT!O458+OKT!O458+NOV!O458+DES!O458</f>
        <v>0</v>
      </c>
      <c r="Q458" s="303">
        <f>JAN!P458+FEB!P458+MAR!P458+APR!P458+MEI!P458+JUN!P458+JUL!P458+AGS!P458+SEPT!P458+OKT!P458+NOV!P458+DES!P458</f>
        <v>0</v>
      </c>
      <c r="R458" s="331">
        <f>JAN!Q458+FEB!Q458+MAR!Q458+APR!Q458+MEI!Q458+JUN!Q458+JUL!Q458+AGS!Q458+SEPT!Q458+OKT!Q458+NOV!Q458+DES!Q458</f>
        <v>0</v>
      </c>
      <c r="S458" s="336" t="e">
        <f t="shared" si="49"/>
        <v>#DIV/0!</v>
      </c>
      <c r="T458" s="336" t="e">
        <f t="shared" si="50"/>
        <v>#DIV/0!</v>
      </c>
      <c r="U458" s="336" t="e">
        <f t="shared" si="51"/>
        <v>#DIV/0!</v>
      </c>
      <c r="V458" s="336" t="e">
        <f t="shared" si="52"/>
        <v>#DIV/0!</v>
      </c>
      <c r="W458" s="336">
        <f t="shared" si="53"/>
        <v>0</v>
      </c>
      <c r="X458" s="343">
        <f t="shared" si="54"/>
        <v>0</v>
      </c>
      <c r="Y458" s="344" t="s">
        <v>598</v>
      </c>
      <c r="Z458" s="360" t="s">
        <v>598</v>
      </c>
      <c r="AA458" s="348">
        <v>0</v>
      </c>
    </row>
    <row r="459" spans="1:27" ht="30" hidden="1" customHeight="1" x14ac:dyDescent="0.3">
      <c r="A459" s="306">
        <v>459</v>
      </c>
      <c r="B459" s="308">
        <v>31</v>
      </c>
      <c r="C459" s="304" t="s">
        <v>474</v>
      </c>
      <c r="D459" s="304" t="s">
        <v>506</v>
      </c>
      <c r="E459" s="325">
        <f>'REKAP 1 KAB'!E459</f>
        <v>517887</v>
      </c>
      <c r="F459" s="303">
        <f>JAN!E459+FEB!E459+MAR!E459+APR!E459+MEI!E459+JUN!E459+JUL!E459+AGS!E459+SEPT!E459+OKT!E459+NOV!E459+DES!E459</f>
        <v>0</v>
      </c>
      <c r="G459" s="303">
        <f>JAN!F459+FEB!F459+MAR!F459+APR!F459+MEI!F459+JUN!F459+JUL!F459+AGS!F459+SEPT!F459+OKT!F459+NOV!F459+DES!F459</f>
        <v>0</v>
      </c>
      <c r="H459" s="303">
        <f>JAN!G459+FEB!G459+MAR!G459+APR!G459+MEI!G459+JUN!G459+JUL!G459+AGS!G459+SEPT!G459+OKT!G459+NOV!G459+DES!G459</f>
        <v>0</v>
      </c>
      <c r="I459" s="303">
        <f>JAN!H459+FEB!H459+MAR!H459+APR!H459+MEI!H459+JUN!H459+JUL!H459+AGS!H459+SEPT!H459+OKT!H459+NOV!H459+DES!H459</f>
        <v>0</v>
      </c>
      <c r="J459" s="303">
        <f>JAN!I459+FEB!I459+MAR!I459+APR!I459+MEI!I459+JUN!I459+JUL!I459+AGS!I459+SEPT!I459+OKT!I459+NOV!I459+DES!I459</f>
        <v>0</v>
      </c>
      <c r="K459" s="303">
        <f>JAN!J459+FEB!J459+MAR!J459+APR!J459+MEI!J459+JUN!J459+JUL!J459+AGS!J459+SEPT!J459+OKT!J459+NOV!J459+DES!J459</f>
        <v>0</v>
      </c>
      <c r="L459" s="303">
        <f>JAN!K459+FEB!K459+MAR!K459+APR!K459+MEI!K459+JUN!K459+JUL!K459+AGS!K459+SEPT!K459+OKT!K459+NOV!K459+DES!K459</f>
        <v>0</v>
      </c>
      <c r="M459" s="303">
        <f>JAN!L459+FEB!L459+MAR!L459+APR!L459+MEI!L459+JUN!L459+JUL!L459+AGS!L459+SEPT!L459+OKT!L459+NOV!L459+DES!L459</f>
        <v>0</v>
      </c>
      <c r="N459" s="303">
        <f>JAN!M459+FEB!M459+MAR!M459+APR!M459+MEI!M459+JUN!M459+JUL!M459+AGS!M459+SEPT!M459+OKT!M459+NOV!M459+DES!M459</f>
        <v>0</v>
      </c>
      <c r="O459" s="303">
        <f>JAN!N459+FEB!N459+MAR!N459+APR!N459+MEI!N459+JUN!N459+JUL!N459+AGS!N459+SEPT!N459+OKT!N459+NOV!N459+DES!N459</f>
        <v>0</v>
      </c>
      <c r="P459" s="303">
        <f>JAN!O459+FEB!O459+MAR!O459+APR!O459+MEI!O459+JUN!O459+JUL!O459+AGS!O459+SEPT!O459+OKT!O459+NOV!O459+DES!O459</f>
        <v>0</v>
      </c>
      <c r="Q459" s="303">
        <f>JAN!P459+FEB!P459+MAR!P459+APR!P459+MEI!P459+JUN!P459+JUL!P459+AGS!P459+SEPT!P459+OKT!P459+NOV!P459+DES!P459</f>
        <v>0</v>
      </c>
      <c r="R459" s="331">
        <f>JAN!Q459+FEB!Q459+MAR!Q459+APR!Q459+MEI!Q459+JUN!Q459+JUL!Q459+AGS!Q459+SEPT!Q459+OKT!Q459+NOV!Q459+DES!Q459</f>
        <v>0</v>
      </c>
      <c r="S459" s="336" t="e">
        <f t="shared" si="49"/>
        <v>#DIV/0!</v>
      </c>
      <c r="T459" s="336" t="e">
        <f t="shared" si="50"/>
        <v>#DIV/0!</v>
      </c>
      <c r="U459" s="336" t="e">
        <f t="shared" si="51"/>
        <v>#DIV/0!</v>
      </c>
      <c r="V459" s="336" t="e">
        <f t="shared" si="52"/>
        <v>#DIV/0!</v>
      </c>
      <c r="W459" s="336">
        <f t="shared" si="53"/>
        <v>0</v>
      </c>
      <c r="X459" s="343">
        <f t="shared" si="54"/>
        <v>0</v>
      </c>
      <c r="Y459" s="344" t="s">
        <v>598</v>
      </c>
      <c r="Z459" s="360" t="s">
        <v>598</v>
      </c>
      <c r="AA459" s="348">
        <v>0</v>
      </c>
    </row>
    <row r="460" spans="1:27" ht="30" hidden="1" customHeight="1" x14ac:dyDescent="0.3">
      <c r="A460" s="306">
        <v>460</v>
      </c>
      <c r="B460" s="308">
        <v>32</v>
      </c>
      <c r="C460" s="304" t="s">
        <v>474</v>
      </c>
      <c r="D460" s="304" t="s">
        <v>507</v>
      </c>
      <c r="E460" s="325">
        <f>'REKAP 1 KAB'!E460</f>
        <v>191571</v>
      </c>
      <c r="F460" s="303">
        <f>JAN!E460+FEB!E460+MAR!E460+APR!E460+MEI!E460+JUN!E460+JUL!E460+AGS!E460+SEPT!E460+OKT!E460+NOV!E460+DES!E460</f>
        <v>7</v>
      </c>
      <c r="G460" s="303">
        <f>JAN!F460+FEB!F460+MAR!F460+APR!F460+MEI!F460+JUN!F460+JUL!F460+AGS!F460+SEPT!F460+OKT!F460+NOV!F460+DES!F460</f>
        <v>0</v>
      </c>
      <c r="H460" s="303">
        <f>JAN!G460+FEB!G460+MAR!G460+APR!G460+MEI!G460+JUN!G460+JUL!G460+AGS!G460+SEPT!G460+OKT!G460+NOV!G460+DES!G460</f>
        <v>0</v>
      </c>
      <c r="I460" s="303">
        <f>JAN!H460+FEB!H460+MAR!H460+APR!H460+MEI!H460+JUN!H460+JUL!H460+AGS!H460+SEPT!H460+OKT!H460+NOV!H460+DES!H460</f>
        <v>6</v>
      </c>
      <c r="J460" s="303">
        <f>JAN!I460+FEB!I460+MAR!I460+APR!I460+MEI!I460+JUN!I460+JUL!I460+AGS!I460+SEPT!I460+OKT!I460+NOV!I460+DES!I460</f>
        <v>0</v>
      </c>
      <c r="K460" s="303">
        <f>JAN!J460+FEB!J460+MAR!J460+APR!J460+MEI!J460+JUN!J460+JUL!J460+AGS!J460+SEPT!J460+OKT!J460+NOV!J460+DES!J460</f>
        <v>0</v>
      </c>
      <c r="L460" s="303">
        <f>JAN!K460+FEB!K460+MAR!K460+APR!K460+MEI!K460+JUN!K460+JUL!K460+AGS!K460+SEPT!K460+OKT!K460+NOV!K460+DES!K460</f>
        <v>6</v>
      </c>
      <c r="M460" s="303">
        <f>JAN!L460+FEB!L460+MAR!L460+APR!L460+MEI!L460+JUN!L460+JUL!L460+AGS!L460+SEPT!L460+OKT!L460+NOV!L460+DES!L460</f>
        <v>7</v>
      </c>
      <c r="N460" s="303">
        <f>JAN!M460+FEB!M460+MAR!M460+APR!M460+MEI!M460+JUN!M460+JUL!M460+AGS!M460+SEPT!M460+OKT!M460+NOV!M460+DES!M460</f>
        <v>7</v>
      </c>
      <c r="O460" s="303">
        <f>JAN!N460+FEB!N460+MAR!N460+APR!N460+MEI!N460+JUN!N460+JUL!N460+AGS!N460+SEPT!N460+OKT!N460+NOV!N460+DES!N460</f>
        <v>7</v>
      </c>
      <c r="P460" s="303">
        <f>JAN!O460+FEB!O460+MAR!O460+APR!O460+MEI!O460+JUN!O460+JUL!O460+AGS!O460+SEPT!O460+OKT!O460+NOV!O460+DES!O460</f>
        <v>0</v>
      </c>
      <c r="Q460" s="303">
        <f>JAN!P460+FEB!P460+MAR!P460+APR!P460+MEI!P460+JUN!P460+JUL!P460+AGS!P460+SEPT!P460+OKT!P460+NOV!P460+DES!P460</f>
        <v>7</v>
      </c>
      <c r="R460" s="331">
        <f>JAN!Q460+FEB!Q460+MAR!Q460+APR!Q460+MEI!Q460+JUN!Q460+JUL!Q460+AGS!Q460+SEPT!Q460+OKT!Q460+NOV!Q460+DES!Q460</f>
        <v>0</v>
      </c>
      <c r="S460" s="336">
        <f t="shared" si="49"/>
        <v>0.8571428571428571</v>
      </c>
      <c r="T460" s="336">
        <f t="shared" si="50"/>
        <v>1</v>
      </c>
      <c r="U460" s="336">
        <f t="shared" si="51"/>
        <v>1</v>
      </c>
      <c r="V460" s="336">
        <f t="shared" si="52"/>
        <v>1.1666666666666667</v>
      </c>
      <c r="W460" s="336">
        <f t="shared" si="53"/>
        <v>3.1319980581612039E-5</v>
      </c>
      <c r="X460" s="343">
        <f t="shared" si="54"/>
        <v>3.6539977345214046E-2</v>
      </c>
      <c r="Y460" s="344" t="s">
        <v>598</v>
      </c>
      <c r="Z460" s="360" t="s">
        <v>598</v>
      </c>
      <c r="AA460" s="348">
        <v>79</v>
      </c>
    </row>
    <row r="461" spans="1:27" ht="30" hidden="1" customHeight="1" x14ac:dyDescent="0.3">
      <c r="A461" s="306">
        <v>461</v>
      </c>
      <c r="B461" s="308">
        <v>33</v>
      </c>
      <c r="C461" s="304" t="s">
        <v>474</v>
      </c>
      <c r="D461" s="304" t="s">
        <v>508</v>
      </c>
      <c r="E461" s="325">
        <f>'REKAP 1 KAB'!E461</f>
        <v>1786114</v>
      </c>
      <c r="F461" s="303">
        <f>JAN!E461+FEB!E461+MAR!E461+APR!E461+MEI!E461+JUN!E461+JUL!E461+AGS!E461+SEPT!E461+OKT!E461+NOV!E461+DES!E461</f>
        <v>57</v>
      </c>
      <c r="G461" s="303">
        <f>JAN!F461+FEB!F461+MAR!F461+APR!F461+MEI!F461+JUN!F461+JUL!F461+AGS!F461+SEPT!F461+OKT!F461+NOV!F461+DES!F461</f>
        <v>0</v>
      </c>
      <c r="H461" s="303">
        <f>JAN!G461+FEB!G461+MAR!G461+APR!G461+MEI!G461+JUN!G461+JUL!G461+AGS!G461+SEPT!G461+OKT!G461+NOV!G461+DES!G461</f>
        <v>0</v>
      </c>
      <c r="I461" s="303">
        <f>JAN!H461+FEB!H461+MAR!H461+APR!H461+MEI!H461+JUN!H461+JUL!H461+AGS!H461+SEPT!H461+OKT!H461+NOV!H461+DES!H461</f>
        <v>54</v>
      </c>
      <c r="J461" s="303">
        <f>JAN!I461+FEB!I461+MAR!I461+APR!I461+MEI!I461+JUN!I461+JUL!I461+AGS!I461+SEPT!I461+OKT!I461+NOV!I461+DES!I461</f>
        <v>3</v>
      </c>
      <c r="K461" s="303">
        <f>JAN!J461+FEB!J461+MAR!J461+APR!J461+MEI!J461+JUN!J461+JUL!J461+AGS!J461+SEPT!J461+OKT!J461+NOV!J461+DES!J461</f>
        <v>14</v>
      </c>
      <c r="L461" s="303">
        <f>JAN!K461+FEB!K461+MAR!K461+APR!K461+MEI!K461+JUN!K461+JUL!K461+AGS!K461+SEPT!K461+OKT!K461+NOV!K461+DES!K461</f>
        <v>59</v>
      </c>
      <c r="M461" s="303">
        <f>JAN!L461+FEB!L461+MAR!L461+APR!L461+MEI!L461+JUN!L461+JUL!L461+AGS!L461+SEPT!L461+OKT!L461+NOV!L461+DES!L461</f>
        <v>52</v>
      </c>
      <c r="N461" s="303">
        <f>JAN!M461+FEB!M461+MAR!M461+APR!M461+MEI!M461+JUN!M461+JUL!M461+AGS!M461+SEPT!M461+OKT!M461+NOV!M461+DES!M461</f>
        <v>52</v>
      </c>
      <c r="O461" s="303">
        <f>JAN!N461+FEB!N461+MAR!N461+APR!N461+MEI!N461+JUN!N461+JUL!N461+AGS!N461+SEPT!N461+OKT!N461+NOV!N461+DES!N461</f>
        <v>52</v>
      </c>
      <c r="P461" s="303">
        <f>JAN!O461+FEB!O461+MAR!O461+APR!O461+MEI!O461+JUN!O461+JUL!O461+AGS!O461+SEPT!O461+OKT!O461+NOV!O461+DES!O461</f>
        <v>0</v>
      </c>
      <c r="Q461" s="303">
        <f>JAN!P461+FEB!P461+MAR!P461+APR!P461+MEI!P461+JUN!P461+JUL!P461+AGS!P461+SEPT!P461+OKT!P461+NOV!P461+DES!P461</f>
        <v>52</v>
      </c>
      <c r="R461" s="331">
        <f>JAN!Q461+FEB!Q461+MAR!Q461+APR!Q461+MEI!Q461+JUN!Q461+JUL!Q461+AGS!Q461+SEPT!Q461+OKT!Q461+NOV!Q461+DES!Q461</f>
        <v>0</v>
      </c>
      <c r="S461" s="336">
        <f t="shared" si="49"/>
        <v>0.94736842105263153</v>
      </c>
      <c r="T461" s="336">
        <f t="shared" si="50"/>
        <v>1</v>
      </c>
      <c r="U461" s="336">
        <f t="shared" si="51"/>
        <v>1</v>
      </c>
      <c r="V461" s="336">
        <f t="shared" si="52"/>
        <v>0.88135593220338981</v>
      </c>
      <c r="W461" s="336">
        <f t="shared" si="53"/>
        <v>3.3032605981477106E-5</v>
      </c>
      <c r="X461" s="343">
        <f t="shared" si="54"/>
        <v>2.9113483237912026E-2</v>
      </c>
      <c r="Y461" s="344" t="s">
        <v>598</v>
      </c>
      <c r="Z461" s="360" t="s">
        <v>598</v>
      </c>
      <c r="AA461" s="348">
        <v>39</v>
      </c>
    </row>
    <row r="462" spans="1:27" ht="30" hidden="1" customHeight="1" x14ac:dyDescent="0.3">
      <c r="A462" s="306">
        <v>462</v>
      </c>
      <c r="B462" s="308">
        <v>34</v>
      </c>
      <c r="C462" s="304" t="s">
        <v>474</v>
      </c>
      <c r="D462" s="304" t="s">
        <v>509</v>
      </c>
      <c r="E462" s="325">
        <f>'REKAP 1 KAB'!E462</f>
        <v>304477</v>
      </c>
      <c r="F462" s="303">
        <f>JAN!E462+FEB!E462+MAR!E462+APR!E462+MEI!E462+JUN!E462+JUL!E462+AGS!E462+SEPT!E462+OKT!E462+NOV!E462+DES!E462</f>
        <v>0</v>
      </c>
      <c r="G462" s="303">
        <f>JAN!F462+FEB!F462+MAR!F462+APR!F462+MEI!F462+JUN!F462+JUL!F462+AGS!F462+SEPT!F462+OKT!F462+NOV!F462+DES!F462</f>
        <v>0</v>
      </c>
      <c r="H462" s="303">
        <f>JAN!G462+FEB!G462+MAR!G462+APR!G462+MEI!G462+JUN!G462+JUL!G462+AGS!G462+SEPT!G462+OKT!G462+NOV!G462+DES!G462</f>
        <v>0</v>
      </c>
      <c r="I462" s="303">
        <f>JAN!H462+FEB!H462+MAR!H462+APR!H462+MEI!H462+JUN!H462+JUL!H462+AGS!H462+SEPT!H462+OKT!H462+NOV!H462+DES!H462</f>
        <v>0</v>
      </c>
      <c r="J462" s="303">
        <f>JAN!I462+FEB!I462+MAR!I462+APR!I462+MEI!I462+JUN!I462+JUL!I462+AGS!I462+SEPT!I462+OKT!I462+NOV!I462+DES!I462</f>
        <v>0</v>
      </c>
      <c r="K462" s="303">
        <f>JAN!J462+FEB!J462+MAR!J462+APR!J462+MEI!J462+JUN!J462+JUL!J462+AGS!J462+SEPT!J462+OKT!J462+NOV!J462+DES!J462</f>
        <v>0</v>
      </c>
      <c r="L462" s="303">
        <f>JAN!K462+FEB!K462+MAR!K462+APR!K462+MEI!K462+JUN!K462+JUL!K462+AGS!K462+SEPT!K462+OKT!K462+NOV!K462+DES!K462</f>
        <v>0</v>
      </c>
      <c r="M462" s="303">
        <f>JAN!L462+FEB!L462+MAR!L462+APR!L462+MEI!L462+JUN!L462+JUL!L462+AGS!L462+SEPT!L462+OKT!L462+NOV!L462+DES!L462</f>
        <v>0</v>
      </c>
      <c r="N462" s="303">
        <f>JAN!M462+FEB!M462+MAR!M462+APR!M462+MEI!M462+JUN!M462+JUL!M462+AGS!M462+SEPT!M462+OKT!M462+NOV!M462+DES!M462</f>
        <v>0</v>
      </c>
      <c r="O462" s="303">
        <f>JAN!N462+FEB!N462+MAR!N462+APR!N462+MEI!N462+JUN!N462+JUL!N462+AGS!N462+SEPT!N462+OKT!N462+NOV!N462+DES!N462</f>
        <v>0</v>
      </c>
      <c r="P462" s="303">
        <f>JAN!O462+FEB!O462+MAR!O462+APR!O462+MEI!O462+JUN!O462+JUL!O462+AGS!O462+SEPT!O462+OKT!O462+NOV!O462+DES!O462</f>
        <v>0</v>
      </c>
      <c r="Q462" s="303">
        <f>JAN!P462+FEB!P462+MAR!P462+APR!P462+MEI!P462+JUN!P462+JUL!P462+AGS!P462+SEPT!P462+OKT!P462+NOV!P462+DES!P462</f>
        <v>0</v>
      </c>
      <c r="R462" s="331">
        <f>JAN!Q462+FEB!Q462+MAR!Q462+APR!Q462+MEI!Q462+JUN!Q462+JUL!Q462+AGS!Q462+SEPT!Q462+OKT!Q462+NOV!Q462+DES!Q462</f>
        <v>0</v>
      </c>
      <c r="S462" s="336" t="e">
        <f t="shared" si="49"/>
        <v>#DIV/0!</v>
      </c>
      <c r="T462" s="336" t="e">
        <f t="shared" si="50"/>
        <v>#DIV/0!</v>
      </c>
      <c r="U462" s="336" t="e">
        <f t="shared" si="51"/>
        <v>#DIV/0!</v>
      </c>
      <c r="V462" s="336" t="e">
        <f t="shared" si="52"/>
        <v>#DIV/0!</v>
      </c>
      <c r="W462" s="336">
        <f t="shared" si="53"/>
        <v>0</v>
      </c>
      <c r="X462" s="343">
        <f t="shared" si="54"/>
        <v>0</v>
      </c>
      <c r="Y462" s="344" t="s">
        <v>598</v>
      </c>
      <c r="Z462" s="360" t="s">
        <v>598</v>
      </c>
      <c r="AA462" s="348">
        <v>0</v>
      </c>
    </row>
    <row r="463" spans="1:27" ht="30" hidden="1" customHeight="1" x14ac:dyDescent="0.3">
      <c r="A463" s="306">
        <v>463</v>
      </c>
      <c r="B463" s="308">
        <v>35</v>
      </c>
      <c r="C463" s="304" t="s">
        <v>474</v>
      </c>
      <c r="D463" s="304" t="s">
        <v>510</v>
      </c>
      <c r="E463" s="325">
        <f>'REKAP 1 KAB'!E463</f>
        <v>249003</v>
      </c>
      <c r="F463" s="303">
        <f>JAN!E463+FEB!E463+MAR!E463+APR!E463+MEI!E463+JUN!E463+JUL!E463+AGS!E463+SEPT!E463+OKT!E463+NOV!E463+DES!E463</f>
        <v>0</v>
      </c>
      <c r="G463" s="303">
        <f>JAN!F463+FEB!F463+MAR!F463+APR!F463+MEI!F463+JUN!F463+JUL!F463+AGS!F463+SEPT!F463+OKT!F463+NOV!F463+DES!F463</f>
        <v>0</v>
      </c>
      <c r="H463" s="303">
        <f>JAN!G463+FEB!G463+MAR!G463+APR!G463+MEI!G463+JUN!G463+JUL!G463+AGS!G463+SEPT!G463+OKT!G463+NOV!G463+DES!G463</f>
        <v>0</v>
      </c>
      <c r="I463" s="303">
        <f>JAN!H463+FEB!H463+MAR!H463+APR!H463+MEI!H463+JUN!H463+JUL!H463+AGS!H463+SEPT!H463+OKT!H463+NOV!H463+DES!H463</f>
        <v>0</v>
      </c>
      <c r="J463" s="303">
        <f>JAN!I463+FEB!I463+MAR!I463+APR!I463+MEI!I463+JUN!I463+JUL!I463+AGS!I463+SEPT!I463+OKT!I463+NOV!I463+DES!I463</f>
        <v>0</v>
      </c>
      <c r="K463" s="303">
        <f>JAN!J463+FEB!J463+MAR!J463+APR!J463+MEI!J463+JUN!J463+JUL!J463+AGS!J463+SEPT!J463+OKT!J463+NOV!J463+DES!J463</f>
        <v>0</v>
      </c>
      <c r="L463" s="303">
        <f>JAN!K463+FEB!K463+MAR!K463+APR!K463+MEI!K463+JUN!K463+JUL!K463+AGS!K463+SEPT!K463+OKT!K463+NOV!K463+DES!K463</f>
        <v>0</v>
      </c>
      <c r="M463" s="303">
        <f>JAN!L463+FEB!L463+MAR!L463+APR!L463+MEI!L463+JUN!L463+JUL!L463+AGS!L463+SEPT!L463+OKT!L463+NOV!L463+DES!L463</f>
        <v>0</v>
      </c>
      <c r="N463" s="303">
        <f>JAN!M463+FEB!M463+MAR!M463+APR!M463+MEI!M463+JUN!M463+JUL!M463+AGS!M463+SEPT!M463+OKT!M463+NOV!M463+DES!M463</f>
        <v>0</v>
      </c>
      <c r="O463" s="303">
        <f>JAN!N463+FEB!N463+MAR!N463+APR!N463+MEI!N463+JUN!N463+JUL!N463+AGS!N463+SEPT!N463+OKT!N463+NOV!N463+DES!N463</f>
        <v>0</v>
      </c>
      <c r="P463" s="303">
        <f>JAN!O463+FEB!O463+MAR!O463+APR!O463+MEI!O463+JUN!O463+JUL!O463+AGS!O463+SEPT!O463+OKT!O463+NOV!O463+DES!O463</f>
        <v>0</v>
      </c>
      <c r="Q463" s="303">
        <f>JAN!P463+FEB!P463+MAR!P463+APR!P463+MEI!P463+JUN!P463+JUL!P463+AGS!P463+SEPT!P463+OKT!P463+NOV!P463+DES!P463</f>
        <v>0</v>
      </c>
      <c r="R463" s="331">
        <f>JAN!Q463+FEB!Q463+MAR!Q463+APR!Q463+MEI!Q463+JUN!Q463+JUL!Q463+AGS!Q463+SEPT!Q463+OKT!Q463+NOV!Q463+DES!Q463</f>
        <v>0</v>
      </c>
      <c r="S463" s="336" t="e">
        <f t="shared" si="49"/>
        <v>#DIV/0!</v>
      </c>
      <c r="T463" s="336" t="e">
        <f t="shared" si="50"/>
        <v>#DIV/0!</v>
      </c>
      <c r="U463" s="336" t="e">
        <f t="shared" si="51"/>
        <v>#DIV/0!</v>
      </c>
      <c r="V463" s="336" t="e">
        <f t="shared" si="52"/>
        <v>#DIV/0!</v>
      </c>
      <c r="W463" s="336">
        <f t="shared" si="53"/>
        <v>0</v>
      </c>
      <c r="X463" s="343">
        <f t="shared" si="54"/>
        <v>0</v>
      </c>
      <c r="Y463" s="344" t="s">
        <v>598</v>
      </c>
      <c r="Z463" s="360" t="s">
        <v>598</v>
      </c>
      <c r="AA463" s="348">
        <v>5</v>
      </c>
    </row>
    <row r="464" spans="1:27" ht="30" hidden="1" customHeight="1" x14ac:dyDescent="0.3">
      <c r="A464" s="309">
        <v>464</v>
      </c>
      <c r="B464" s="313">
        <v>1</v>
      </c>
      <c r="C464" s="314" t="s">
        <v>511</v>
      </c>
      <c r="D464" s="314" t="s">
        <v>512</v>
      </c>
      <c r="E464" s="325">
        <f>'REKAP 1 KAB'!E464</f>
        <v>425758</v>
      </c>
      <c r="F464" s="311">
        <f>JAN!E464+FEB!E464+MAR!E464+APR!E464+MEI!E464+JUN!E464+JUL!E464+AGS!E464+SEPT!E464+OKT!E464+NOV!E464+DES!E464</f>
        <v>6102</v>
      </c>
      <c r="G464" s="311">
        <f>JAN!F464+FEB!F464+MAR!F464+APR!F464+MEI!F464+JUN!F464+JUL!F464+AGS!F464+SEPT!F464+OKT!F464+NOV!F464+DES!F464</f>
        <v>2332</v>
      </c>
      <c r="H464" s="311">
        <f>JAN!G464+FEB!G464+MAR!G464+APR!G464+MEI!G464+JUN!G464+JUL!G464+AGS!G464+SEPT!G464+OKT!G464+NOV!G464+DES!G464</f>
        <v>0</v>
      </c>
      <c r="I464" s="311">
        <f>JAN!H464+FEB!H464+MAR!H464+APR!H464+MEI!H464+JUN!H464+JUL!H464+AGS!H464+SEPT!H464+OKT!H464+NOV!H464+DES!H464</f>
        <v>147</v>
      </c>
      <c r="J464" s="311">
        <f>JAN!I464+FEB!I464+MAR!I464+APR!I464+MEI!I464+JUN!I464+JUL!I464+AGS!I464+SEPT!I464+OKT!I464+NOV!I464+DES!I464</f>
        <v>11985</v>
      </c>
      <c r="K464" s="311">
        <f>JAN!J464+FEB!J464+MAR!J464+APR!J464+MEI!J464+JUN!J464+JUL!J464+AGS!J464+SEPT!J464+OKT!J464+NOV!J464+DES!J464</f>
        <v>0</v>
      </c>
      <c r="L464" s="311">
        <f>JAN!K464+FEB!K464+MAR!K464+APR!K464+MEI!K464+JUN!K464+JUL!K464+AGS!K464+SEPT!K464+OKT!K464+NOV!K464+DES!K464</f>
        <v>1027</v>
      </c>
      <c r="M464" s="311">
        <f>JAN!L464+FEB!L464+MAR!L464+APR!L464+MEI!L464+JUN!L464+JUL!L464+AGS!L464+SEPT!L464+OKT!L464+NOV!L464+DES!L464</f>
        <v>26</v>
      </c>
      <c r="N464" s="311">
        <f>JAN!M464+FEB!M464+MAR!M464+APR!M464+MEI!M464+JUN!M464+JUL!M464+AGS!M464+SEPT!M464+OKT!M464+NOV!M464+DES!M464</f>
        <v>25</v>
      </c>
      <c r="O464" s="311">
        <f>JAN!N464+FEB!N464+MAR!N464+APR!N464+MEI!N464+JUN!N464+JUL!N464+AGS!N464+SEPT!N464+OKT!N464+NOV!N464+DES!N464</f>
        <v>18</v>
      </c>
      <c r="P464" s="311">
        <v>1</v>
      </c>
      <c r="Q464" s="311">
        <f>JAN!P464+FEB!P464+MAR!P464+APR!P464+MEI!P464+JUN!P464+JUL!P464+AGS!P464+SEPT!P464+OKT!P464+NOV!P464+DES!P464</f>
        <v>0</v>
      </c>
      <c r="R464" s="332">
        <f>JAN!Q464+FEB!Q464+MAR!Q464+APR!Q464+MEI!Q464+JUN!Q464+JUL!Q464+AGS!Q464+SEPT!Q464+OKT!Q464+NOV!Q464+DES!Q464</f>
        <v>0</v>
      </c>
      <c r="S464" s="336">
        <f t="shared" si="49"/>
        <v>2.4090462143559487E-2</v>
      </c>
      <c r="T464" s="336">
        <f t="shared" si="50"/>
        <v>0.96153846153846156</v>
      </c>
      <c r="U464" s="336">
        <f t="shared" si="51"/>
        <v>0.69230769230769229</v>
      </c>
      <c r="V464" s="336">
        <f t="shared" si="52"/>
        <v>2.5316455696202531E-2</v>
      </c>
      <c r="W464" s="336">
        <f t="shared" si="53"/>
        <v>2.4121684149211522E-3</v>
      </c>
      <c r="X464" s="343">
        <f t="shared" si="54"/>
        <v>6.1067554808130441E-2</v>
      </c>
      <c r="Y464" s="344" t="str">
        <f t="shared" ref="Y464" si="55">IF(X464&lt;1,"Endemis rendah",IF(X464&lt;5,"Endemis sedang",IF(X464&lt;50,"Endemis tinggi I",IF(X464&lt;100,"Endemis tinggi II","Endemis tinggi III"))))</f>
        <v>Endemis rendah</v>
      </c>
      <c r="Z464" s="344" t="s">
        <v>600</v>
      </c>
      <c r="AA464" s="348">
        <v>86</v>
      </c>
    </row>
    <row r="465" spans="1:27" ht="30" hidden="1" customHeight="1" x14ac:dyDescent="0.3">
      <c r="A465" s="309">
        <v>465</v>
      </c>
      <c r="B465" s="313">
        <v>2</v>
      </c>
      <c r="C465" s="314" t="s">
        <v>511</v>
      </c>
      <c r="D465" s="314" t="s">
        <v>513</v>
      </c>
      <c r="E465" s="325">
        <f>'REKAP 1 KAB'!E465</f>
        <v>1006692</v>
      </c>
      <c r="F465" s="311">
        <f>JAN!E465+FEB!E465+MAR!E465+APR!E465+MEI!E465+JUN!E465+JUL!E465+AGS!E465+SEPT!E465+OKT!E465+NOV!E465+DES!E465</f>
        <v>0</v>
      </c>
      <c r="G465" s="311">
        <f>JAN!F465+FEB!F465+MAR!F465+APR!F465+MEI!F465+JUN!F465+JUL!F465+AGS!F465+SEPT!F465+OKT!F465+NOV!F465+DES!F465</f>
        <v>0</v>
      </c>
      <c r="H465" s="311">
        <f>JAN!G465+FEB!G465+MAR!G465+APR!G465+MEI!G465+JUN!G465+JUL!G465+AGS!G465+SEPT!G465+OKT!G465+NOV!G465+DES!G465</f>
        <v>0</v>
      </c>
      <c r="I465" s="311">
        <f>JAN!H465+FEB!H465+MAR!H465+APR!H465+MEI!H465+JUN!H465+JUL!H465+AGS!H465+SEPT!H465+OKT!H465+NOV!H465+DES!H465</f>
        <v>0</v>
      </c>
      <c r="J465" s="311">
        <f>JAN!I465+FEB!I465+MAR!I465+APR!I465+MEI!I465+JUN!I465+JUL!I465+AGS!I465+SEPT!I465+OKT!I465+NOV!I465+DES!I465</f>
        <v>0</v>
      </c>
      <c r="K465" s="311">
        <f>JAN!J465+FEB!J465+MAR!J465+APR!J465+MEI!J465+JUN!J465+JUL!J465+AGS!J465+SEPT!J465+OKT!J465+NOV!J465+DES!J465</f>
        <v>0</v>
      </c>
      <c r="L465" s="311">
        <f>JAN!K465+FEB!K465+MAR!K465+APR!K465+MEI!K465+JUN!K465+JUL!K465+AGS!K465+SEPT!K465+OKT!K465+NOV!K465+DES!K465</f>
        <v>0</v>
      </c>
      <c r="M465" s="311">
        <f>JAN!L465+FEB!L465+MAR!L465+APR!L465+MEI!L465+JUN!L465+JUL!L465+AGS!L465+SEPT!L465+OKT!L465+NOV!L465+DES!L465</f>
        <v>4</v>
      </c>
      <c r="N465" s="311">
        <f>JAN!M465+FEB!M465+MAR!M465+APR!M465+MEI!M465+JUN!M465+JUL!M465+AGS!M465+SEPT!M465+OKT!M465+NOV!M465+DES!M465</f>
        <v>4</v>
      </c>
      <c r="O465" s="311">
        <f>JAN!N465+FEB!N465+MAR!N465+APR!N465+MEI!N465+JUN!N465+JUL!N465+AGS!N465+SEPT!N465+OKT!N465+NOV!N465+DES!N465</f>
        <v>4</v>
      </c>
      <c r="P465" s="311">
        <f>JAN!O465+FEB!O465+MAR!O465+APR!O465+MEI!O465+JUN!O465+JUL!O465+AGS!O465+SEPT!O465+OKT!O465+NOV!O465+DES!O465</f>
        <v>0</v>
      </c>
      <c r="Q465" s="311">
        <f>JAN!P465+FEB!P465+MAR!P465+APR!P465+MEI!P465+JUN!P465+JUL!P465+AGS!P465+SEPT!P465+OKT!P465+NOV!P465+DES!P465</f>
        <v>0</v>
      </c>
      <c r="R465" s="332">
        <f>JAN!Q465+FEB!Q465+MAR!Q465+APR!Q465+MEI!Q465+JUN!Q465+JUL!Q465+AGS!Q465+SEPT!Q465+OKT!Q465+NOV!Q465+DES!Q465</f>
        <v>0</v>
      </c>
      <c r="S465" s="336" t="e">
        <f t="shared" si="49"/>
        <v>#DIV/0!</v>
      </c>
      <c r="T465" s="336">
        <f t="shared" si="50"/>
        <v>1</v>
      </c>
      <c r="U465" s="336">
        <f t="shared" si="51"/>
        <v>1</v>
      </c>
      <c r="V465" s="336" t="e">
        <f t="shared" si="52"/>
        <v>#DIV/0!</v>
      </c>
      <c r="W465" s="336">
        <f t="shared" si="53"/>
        <v>0</v>
      </c>
      <c r="X465" s="343">
        <f t="shared" si="54"/>
        <v>3.9734099406769892E-3</v>
      </c>
      <c r="Y465" s="344" t="s">
        <v>598</v>
      </c>
      <c r="Z465" s="360" t="s">
        <v>598</v>
      </c>
      <c r="AA465" s="348"/>
    </row>
    <row r="466" spans="1:27" ht="30" hidden="1" customHeight="1" x14ac:dyDescent="0.3">
      <c r="A466" s="309">
        <v>466</v>
      </c>
      <c r="B466" s="313">
        <v>3</v>
      </c>
      <c r="C466" s="314" t="s">
        <v>511</v>
      </c>
      <c r="D466" s="314" t="s">
        <v>514</v>
      </c>
      <c r="E466" s="325">
        <f>'REKAP 1 KAB'!E466</f>
        <v>736210</v>
      </c>
      <c r="F466" s="311">
        <f>JAN!E466+FEB!E466+MAR!E466+APR!E466+MEI!E466+JUN!E466+JUL!E466+AGS!E466+SEPT!E466+OKT!E466+NOV!E466+DES!E466</f>
        <v>0</v>
      </c>
      <c r="G466" s="311">
        <f>JAN!F466+FEB!F466+MAR!F466+APR!F466+MEI!F466+JUN!F466+JUL!F466+AGS!F466+SEPT!F466+OKT!F466+NOV!F466+DES!F466</f>
        <v>1</v>
      </c>
      <c r="H466" s="311">
        <f>JAN!G466+FEB!G466+MAR!G466+APR!G466+MEI!G466+JUN!G466+JUL!G466+AGS!G466+SEPT!G466+OKT!G466+NOV!G466+DES!G466</f>
        <v>0</v>
      </c>
      <c r="I466" s="311">
        <f>JAN!H466+FEB!H466+MAR!H466+APR!H466+MEI!H466+JUN!H466+JUL!H466+AGS!H466+SEPT!H466+OKT!H466+NOV!H466+DES!H466</f>
        <v>26</v>
      </c>
      <c r="J466" s="311">
        <f>JAN!I466+FEB!I466+MAR!I466+APR!I466+MEI!I466+JUN!I466+JUL!I466+AGS!I466+SEPT!I466+OKT!I466+NOV!I466+DES!I466</f>
        <v>1</v>
      </c>
      <c r="K466" s="311">
        <f>JAN!J466+FEB!J466+MAR!J466+APR!J466+MEI!J466+JUN!J466+JUL!J466+AGS!J466+SEPT!J466+OKT!J466+NOV!J466+DES!J466</f>
        <v>0</v>
      </c>
      <c r="L466" s="311">
        <f>JAN!K466+FEB!K466+MAR!K466+APR!K466+MEI!K466+JUN!K466+JUL!K466+AGS!K466+SEPT!K466+OKT!K466+NOV!K466+DES!K466</f>
        <v>20</v>
      </c>
      <c r="M466" s="311">
        <f>JAN!L466+FEB!L466+MAR!L466+APR!L466+MEI!L466+JUN!L466+JUL!L466+AGS!L466+SEPT!L466+OKT!L466+NOV!L466+DES!L466</f>
        <v>0</v>
      </c>
      <c r="N466" s="311">
        <f>JAN!M466+FEB!M466+MAR!M466+APR!M466+MEI!M466+JUN!M466+JUL!M466+AGS!M466+SEPT!M466+OKT!M466+NOV!M466+DES!M466</f>
        <v>0</v>
      </c>
      <c r="O466" s="311">
        <f>JAN!N466+FEB!N466+MAR!N466+APR!N466+MEI!N466+JUN!N466+JUL!N466+AGS!N466+SEPT!N466+OKT!N466+NOV!N466+DES!N466</f>
        <v>0</v>
      </c>
      <c r="P466" s="311">
        <f>JAN!O466+FEB!O466+MAR!O466+APR!O466+MEI!O466+JUN!O466+JUL!O466+AGS!O466+SEPT!O466+OKT!O466+NOV!O466+DES!O466</f>
        <v>0</v>
      </c>
      <c r="Q466" s="311">
        <f>JAN!P466+FEB!P466+MAR!P466+APR!P466+MEI!P466+JUN!P466+JUL!P466+AGS!P466+SEPT!P466+OKT!P466+NOV!P466+DES!P466</f>
        <v>0</v>
      </c>
      <c r="R466" s="332">
        <f>JAN!Q466+FEB!Q466+MAR!Q466+APR!Q466+MEI!Q466+JUN!Q466+JUL!Q466+AGS!Q466+SEPT!Q466+OKT!Q466+NOV!Q466+DES!Q466</f>
        <v>0</v>
      </c>
      <c r="S466" s="336" t="e">
        <f t="shared" si="49"/>
        <v>#DIV/0!</v>
      </c>
      <c r="T466" s="336" t="e">
        <f t="shared" si="50"/>
        <v>#DIV/0!</v>
      </c>
      <c r="U466" s="336" t="e">
        <f t="shared" si="51"/>
        <v>#DIV/0!</v>
      </c>
      <c r="V466" s="336">
        <f t="shared" si="52"/>
        <v>0</v>
      </c>
      <c r="W466" s="336">
        <f t="shared" si="53"/>
        <v>2.7166161828826016E-5</v>
      </c>
      <c r="X466" s="343">
        <f t="shared" si="54"/>
        <v>0</v>
      </c>
      <c r="Y466" s="344" t="s">
        <v>598</v>
      </c>
      <c r="Z466" s="360" t="s">
        <v>598</v>
      </c>
      <c r="AA466" s="348"/>
    </row>
    <row r="467" spans="1:27" ht="30" hidden="1" customHeight="1" x14ac:dyDescent="0.3">
      <c r="A467" s="309">
        <v>467</v>
      </c>
      <c r="B467" s="313">
        <v>4</v>
      </c>
      <c r="C467" s="314" t="s">
        <v>511</v>
      </c>
      <c r="D467" s="314" t="s">
        <v>515</v>
      </c>
      <c r="E467" s="325">
        <f>'REKAP 1 KAB'!E467</f>
        <v>1206714</v>
      </c>
      <c r="F467" s="311">
        <f>JAN!E467+FEB!E467+MAR!E467+APR!E467+MEI!E467+JUN!E467+JUL!E467+AGS!E467+SEPT!E467+OKT!E467+NOV!E467+DES!E467</f>
        <v>0</v>
      </c>
      <c r="G467" s="311">
        <f>JAN!F467+FEB!F467+MAR!F467+APR!F467+MEI!F467+JUN!F467+JUL!F467+AGS!F467+SEPT!F467+OKT!F467+NOV!F467+DES!F467</f>
        <v>0</v>
      </c>
      <c r="H467" s="311">
        <f>JAN!G467+FEB!G467+MAR!G467+APR!G467+MEI!G467+JUN!G467+JUL!G467+AGS!G467+SEPT!G467+OKT!G467+NOV!G467+DES!G467</f>
        <v>0</v>
      </c>
      <c r="I467" s="311">
        <f>JAN!H467+FEB!H467+MAR!H467+APR!H467+MEI!H467+JUN!H467+JUL!H467+AGS!H467+SEPT!H467+OKT!H467+NOV!H467+DES!H467</f>
        <v>0</v>
      </c>
      <c r="J467" s="311">
        <f>JAN!I467+FEB!I467+MAR!I467+APR!I467+MEI!I467+JUN!I467+JUL!I467+AGS!I467+SEPT!I467+OKT!I467+NOV!I467+DES!I467</f>
        <v>0</v>
      </c>
      <c r="K467" s="311">
        <f>JAN!J467+FEB!J467+MAR!J467+APR!J467+MEI!J467+JUN!J467+JUL!J467+AGS!J467+SEPT!J467+OKT!J467+NOV!J467+DES!J467</f>
        <v>0</v>
      </c>
      <c r="L467" s="311">
        <f>JAN!K467+FEB!K467+MAR!K467+APR!K467+MEI!K467+JUN!K467+JUL!K467+AGS!K467+SEPT!K467+OKT!K467+NOV!K467+DES!K467</f>
        <v>0</v>
      </c>
      <c r="M467" s="311">
        <f>JAN!L467+FEB!L467+MAR!L467+APR!L467+MEI!L467+JUN!L467+JUL!L467+AGS!L467+SEPT!L467+OKT!L467+NOV!L467+DES!L467</f>
        <v>0</v>
      </c>
      <c r="N467" s="311">
        <f>JAN!M467+FEB!M467+MAR!M467+APR!M467+MEI!M467+JUN!M467+JUL!M467+AGS!M467+SEPT!M467+OKT!M467+NOV!M467+DES!M467</f>
        <v>0</v>
      </c>
      <c r="O467" s="311">
        <f>JAN!N467+FEB!N467+MAR!N467+APR!N467+MEI!N467+JUN!N467+JUL!N467+AGS!N467+SEPT!N467+OKT!N467+NOV!N467+DES!N467</f>
        <v>0</v>
      </c>
      <c r="P467" s="311">
        <f>JAN!O467+FEB!O467+MAR!O467+APR!O467+MEI!O467+JUN!O467+JUL!O467+AGS!O467+SEPT!O467+OKT!O467+NOV!O467+DES!O467</f>
        <v>0</v>
      </c>
      <c r="Q467" s="311">
        <f>JAN!P467+FEB!P467+MAR!P467+APR!P467+MEI!P467+JUN!P467+JUL!P467+AGS!P467+SEPT!P467+OKT!P467+NOV!P467+DES!P467</f>
        <v>0</v>
      </c>
      <c r="R467" s="332">
        <f>JAN!Q467+FEB!Q467+MAR!Q467+APR!Q467+MEI!Q467+JUN!Q467+JUL!Q467+AGS!Q467+SEPT!Q467+OKT!Q467+NOV!Q467+DES!Q467</f>
        <v>0</v>
      </c>
      <c r="S467" s="336" t="e">
        <f t="shared" si="49"/>
        <v>#DIV/0!</v>
      </c>
      <c r="T467" s="336" t="e">
        <f t="shared" si="50"/>
        <v>#DIV/0!</v>
      </c>
      <c r="U467" s="336" t="e">
        <f t="shared" si="51"/>
        <v>#DIV/0!</v>
      </c>
      <c r="V467" s="336" t="e">
        <f t="shared" si="52"/>
        <v>#DIV/0!</v>
      </c>
      <c r="W467" s="336">
        <f t="shared" si="53"/>
        <v>0</v>
      </c>
      <c r="X467" s="343">
        <f t="shared" si="54"/>
        <v>0</v>
      </c>
      <c r="Y467" s="344" t="s">
        <v>598</v>
      </c>
      <c r="Z467" s="360" t="s">
        <v>598</v>
      </c>
      <c r="AA467" s="348"/>
    </row>
    <row r="468" spans="1:27" ht="30" hidden="1" customHeight="1" x14ac:dyDescent="0.3">
      <c r="A468" s="309">
        <v>468</v>
      </c>
      <c r="B468" s="313">
        <v>5</v>
      </c>
      <c r="C468" s="314" t="s">
        <v>511</v>
      </c>
      <c r="D468" s="314" t="s">
        <v>516</v>
      </c>
      <c r="E468" s="325">
        <f>'REKAP 1 KAB'!E468</f>
        <v>427498</v>
      </c>
      <c r="F468" s="311">
        <f>JAN!E468+FEB!E468+MAR!E468+APR!E468+MEI!E468+JUN!E468+JUL!E468+AGS!E468+SEPT!E468+OKT!E468+NOV!E468+DES!E468</f>
        <v>0</v>
      </c>
      <c r="G468" s="311">
        <f>JAN!F468+FEB!F468+MAR!F468+APR!F468+MEI!F468+JUN!F468+JUL!F468+AGS!F468+SEPT!F468+OKT!F468+NOV!F468+DES!F468</f>
        <v>0</v>
      </c>
      <c r="H468" s="311">
        <f>JAN!G468+FEB!G468+MAR!G468+APR!G468+MEI!G468+JUN!G468+JUL!G468+AGS!G468+SEPT!G468+OKT!G468+NOV!G468+DES!G468</f>
        <v>0</v>
      </c>
      <c r="I468" s="311">
        <f>JAN!H468+FEB!H468+MAR!H468+APR!H468+MEI!H468+JUN!H468+JUL!H468+AGS!H468+SEPT!H468+OKT!H468+NOV!H468+DES!H468</f>
        <v>0</v>
      </c>
      <c r="J468" s="311">
        <f>JAN!I468+FEB!I468+MAR!I468+APR!I468+MEI!I468+JUN!I468+JUL!I468+AGS!I468+SEPT!I468+OKT!I468+NOV!I468+DES!I468</f>
        <v>0</v>
      </c>
      <c r="K468" s="311">
        <f>JAN!J468+FEB!J468+MAR!J468+APR!J468+MEI!J468+JUN!J468+JUL!J468+AGS!J468+SEPT!J468+OKT!J468+NOV!J468+DES!J468</f>
        <v>0</v>
      </c>
      <c r="L468" s="311">
        <f>JAN!K468+FEB!K468+MAR!K468+APR!K468+MEI!K468+JUN!K468+JUL!K468+AGS!K468+SEPT!K468+OKT!K468+NOV!K468+DES!K468</f>
        <v>0</v>
      </c>
      <c r="M468" s="311">
        <f>JAN!L468+FEB!L468+MAR!L468+APR!L468+MEI!L468+JUN!L468+JUL!L468+AGS!L468+SEPT!L468+OKT!L468+NOV!L468+DES!L468</f>
        <v>0</v>
      </c>
      <c r="N468" s="311">
        <f>JAN!M468+FEB!M468+MAR!M468+APR!M468+MEI!M468+JUN!M468+JUL!M468+AGS!M468+SEPT!M468+OKT!M468+NOV!M468+DES!M468</f>
        <v>0</v>
      </c>
      <c r="O468" s="311">
        <f>JAN!N468+FEB!N468+MAR!N468+APR!N468+MEI!N468+JUN!N468+JUL!N468+AGS!N468+SEPT!N468+OKT!N468+NOV!N468+DES!N468</f>
        <v>0</v>
      </c>
      <c r="P468" s="311">
        <f>JAN!O468+FEB!O468+MAR!O468+APR!O468+MEI!O468+JUN!O468+JUL!O468+AGS!O468+SEPT!O468+OKT!O468+NOV!O468+DES!O468</f>
        <v>0</v>
      </c>
      <c r="Q468" s="311">
        <f>JAN!P468+FEB!P468+MAR!P468+APR!P468+MEI!P468+JUN!P468+JUL!P468+AGS!P468+SEPT!P468+OKT!P468+NOV!P468+DES!P468</f>
        <v>0</v>
      </c>
      <c r="R468" s="332">
        <f>JAN!Q468+FEB!Q468+MAR!Q468+APR!Q468+MEI!Q468+JUN!Q468+JUL!Q468+AGS!Q468+SEPT!Q468+OKT!Q468+NOV!Q468+DES!Q468</f>
        <v>0</v>
      </c>
      <c r="S468" s="336" t="e">
        <f t="shared" si="49"/>
        <v>#DIV/0!</v>
      </c>
      <c r="T468" s="336" t="e">
        <f t="shared" si="50"/>
        <v>#DIV/0!</v>
      </c>
      <c r="U468" s="336" t="e">
        <f t="shared" si="51"/>
        <v>#DIV/0!</v>
      </c>
      <c r="V468" s="336" t="e">
        <f t="shared" si="52"/>
        <v>#DIV/0!</v>
      </c>
      <c r="W468" s="336">
        <f t="shared" si="53"/>
        <v>0</v>
      </c>
      <c r="X468" s="343">
        <f t="shared" si="54"/>
        <v>0</v>
      </c>
      <c r="Y468" s="344" t="s">
        <v>598</v>
      </c>
      <c r="Z468" s="360" t="s">
        <v>598</v>
      </c>
      <c r="AA468" s="348"/>
    </row>
    <row r="469" spans="1:27" ht="30" hidden="1" customHeight="1" x14ac:dyDescent="0.3">
      <c r="A469" s="306">
        <v>469</v>
      </c>
      <c r="B469" s="308">
        <v>1</v>
      </c>
      <c r="C469" s="304" t="s">
        <v>517</v>
      </c>
      <c r="D469" s="304" t="s">
        <v>518</v>
      </c>
      <c r="E469" s="325">
        <f>'REKAP 1 KAB'!E469</f>
        <v>554394</v>
      </c>
      <c r="F469" s="303">
        <f>JAN!E469+FEB!E469+MAR!E469+APR!E469+MEI!E469+JUN!E469+JUL!E469+AGS!E469+SEPT!E469+OKT!E469+NOV!E469+DES!E469</f>
        <v>444</v>
      </c>
      <c r="G469" s="303">
        <f>JAN!F469+FEB!F469+MAR!F469+APR!F469+MEI!F469+JUN!F469+JUL!F469+AGS!F469+SEPT!F469+OKT!F469+NOV!F469+DES!F469</f>
        <v>0</v>
      </c>
      <c r="H469" s="303">
        <f>JAN!G469+FEB!G469+MAR!G469+APR!G469+MEI!G469+JUN!G469+JUL!G469+AGS!G469+SEPT!G469+OKT!G469+NOV!G469+DES!G469</f>
        <v>0</v>
      </c>
      <c r="I469" s="303">
        <f>JAN!H469+FEB!H469+MAR!H469+APR!H469+MEI!H469+JUN!H469+JUL!H469+AGS!H469+SEPT!H469+OKT!H469+NOV!H469+DES!H469</f>
        <v>1</v>
      </c>
      <c r="J469" s="303">
        <f>JAN!I469+FEB!I469+MAR!I469+APR!I469+MEI!I469+JUN!I469+JUL!I469+AGS!I469+SEPT!I469+OKT!I469+NOV!I469+DES!I469</f>
        <v>444</v>
      </c>
      <c r="K469" s="303">
        <f>JAN!J469+FEB!J469+MAR!J469+APR!J469+MEI!J469+JUN!J469+JUL!J469+AGS!J469+SEPT!J469+OKT!J469+NOV!J469+DES!J469</f>
        <v>0</v>
      </c>
      <c r="L469" s="303">
        <f>JAN!K469+FEB!K469+MAR!K469+APR!K469+MEI!K469+JUN!K469+JUL!K469+AGS!K469+SEPT!K469+OKT!K469+NOV!K469+DES!K469</f>
        <v>16</v>
      </c>
      <c r="M469" s="303">
        <f>JAN!L469+FEB!L469+MAR!L469+APR!L469+MEI!L469+JUN!L469+JUL!L469+AGS!L469+SEPT!L469+OKT!L469+NOV!L469+DES!L469</f>
        <v>8</v>
      </c>
      <c r="N469" s="303">
        <f>JAN!M469+FEB!M469+MAR!M469+APR!M469+MEI!M469+JUN!M469+JUL!M469+AGS!M469+SEPT!M469+OKT!M469+NOV!M469+DES!M469</f>
        <v>8</v>
      </c>
      <c r="O469" s="303">
        <f>JAN!N469+FEB!N469+MAR!N469+APR!N469+MEI!N469+JUN!N469+JUL!N469+AGS!N469+SEPT!N469+OKT!N469+NOV!N469+DES!N469</f>
        <v>7</v>
      </c>
      <c r="P469" s="303">
        <f>JAN!O469+FEB!O469+MAR!O469+APR!O469+MEI!O469+JUN!O469+JUL!O469+AGS!O469+SEPT!O469+OKT!O469+NOV!O469+DES!O469</f>
        <v>0</v>
      </c>
      <c r="Q469" s="303">
        <f>JAN!P469+FEB!P469+MAR!P469+APR!P469+MEI!P469+JUN!P469+JUL!P469+AGS!P469+SEPT!P469+OKT!P469+NOV!P469+DES!P469</f>
        <v>0</v>
      </c>
      <c r="R469" s="331">
        <f>JAN!Q469+FEB!Q469+MAR!Q469+APR!Q469+MEI!Q469+JUN!Q469+JUL!Q469+AGS!Q469+SEPT!Q469+OKT!Q469+NOV!Q469+DES!Q469</f>
        <v>0</v>
      </c>
      <c r="S469" s="336">
        <f t="shared" si="49"/>
        <v>2.2522522522522522E-3</v>
      </c>
      <c r="T469" s="336">
        <f t="shared" si="50"/>
        <v>1</v>
      </c>
      <c r="U469" s="336">
        <f t="shared" si="51"/>
        <v>0.875</v>
      </c>
      <c r="V469" s="336">
        <f t="shared" si="52"/>
        <v>0.5</v>
      </c>
      <c r="W469" s="336">
        <f t="shared" si="53"/>
        <v>2.8860341201383853E-5</v>
      </c>
      <c r="X469" s="343">
        <f t="shared" si="54"/>
        <v>1.4430170600691926E-2</v>
      </c>
      <c r="Y469" s="344" t="s">
        <v>598</v>
      </c>
      <c r="Z469" s="360" t="s">
        <v>598</v>
      </c>
      <c r="AA469" s="348">
        <v>0</v>
      </c>
    </row>
    <row r="470" spans="1:27" ht="30" hidden="1" customHeight="1" x14ac:dyDescent="0.3">
      <c r="A470" s="306">
        <v>470</v>
      </c>
      <c r="B470" s="308">
        <v>2</v>
      </c>
      <c r="C470" s="304" t="s">
        <v>517</v>
      </c>
      <c r="D470" s="304" t="s">
        <v>519</v>
      </c>
      <c r="E470" s="325">
        <f>'REKAP 1 KAB'!E470</f>
        <v>870705</v>
      </c>
      <c r="F470" s="303">
        <f>JAN!E470+FEB!E470+MAR!E470+APR!E470+MEI!E470+JUN!E470+JUL!E470+AGS!E470+SEPT!E470+OKT!E470+NOV!E470+DES!E470</f>
        <v>0</v>
      </c>
      <c r="G470" s="303">
        <f>JAN!F470+FEB!F470+MAR!F470+APR!F470+MEI!F470+JUN!F470+JUL!F470+AGS!F470+SEPT!F470+OKT!F470+NOV!F470+DES!F470</f>
        <v>3</v>
      </c>
      <c r="H470" s="303">
        <f>JAN!G470+FEB!G470+MAR!G470+APR!G470+MEI!G470+JUN!G470+JUL!G470+AGS!G470+SEPT!G470+OKT!G470+NOV!G470+DES!G470</f>
        <v>0</v>
      </c>
      <c r="I470" s="303">
        <f>JAN!H470+FEB!H470+MAR!H470+APR!H470+MEI!H470+JUN!H470+JUL!H470+AGS!H470+SEPT!H470+OKT!H470+NOV!H470+DES!H470</f>
        <v>24</v>
      </c>
      <c r="J470" s="303">
        <f>JAN!I470+FEB!I470+MAR!I470+APR!I470+MEI!I470+JUN!I470+JUL!I470+AGS!I470+SEPT!I470+OKT!I470+NOV!I470+DES!I470</f>
        <v>3</v>
      </c>
      <c r="K470" s="303">
        <f>JAN!J470+FEB!J470+MAR!J470+APR!J470+MEI!J470+JUN!J470+JUL!J470+AGS!J470+SEPT!J470+OKT!J470+NOV!J470+DES!J470</f>
        <v>0</v>
      </c>
      <c r="L470" s="303">
        <f>JAN!K470+FEB!K470+MAR!K470+APR!K470+MEI!K470+JUN!K470+JUL!K470+AGS!K470+SEPT!K470+OKT!K470+NOV!K470+DES!K470</f>
        <v>24</v>
      </c>
      <c r="M470" s="303">
        <f>JAN!L470+FEB!L470+MAR!L470+APR!L470+MEI!L470+JUN!L470+JUL!L470+AGS!L470+SEPT!L470+OKT!L470+NOV!L470+DES!L470</f>
        <v>3</v>
      </c>
      <c r="N470" s="303">
        <f>JAN!M470+FEB!M470+MAR!M470+APR!M470+MEI!M470+JUN!M470+JUL!M470+AGS!M470+SEPT!M470+OKT!M470+NOV!M470+DES!M470</f>
        <v>1</v>
      </c>
      <c r="O470" s="303">
        <f>JAN!N470+FEB!N470+MAR!N470+APR!N470+MEI!N470+JUN!N470+JUL!N470+AGS!N470+SEPT!N470+OKT!N470+NOV!N470+DES!N470</f>
        <v>1</v>
      </c>
      <c r="P470" s="303">
        <f>JAN!O470+FEB!O470+MAR!O470+APR!O470+MEI!O470+JUN!O470+JUL!O470+AGS!O470+SEPT!O470+OKT!O470+NOV!O470+DES!O470</f>
        <v>0</v>
      </c>
      <c r="Q470" s="303">
        <f>JAN!P470+FEB!P470+MAR!P470+APR!P470+MEI!P470+JUN!P470+JUL!P470+AGS!P470+SEPT!P470+OKT!P470+NOV!P470+DES!P470</f>
        <v>0</v>
      </c>
      <c r="R470" s="331">
        <f>JAN!Q470+FEB!Q470+MAR!Q470+APR!Q470+MEI!Q470+JUN!Q470+JUL!Q470+AGS!Q470+SEPT!Q470+OKT!Q470+NOV!Q470+DES!Q470</f>
        <v>0</v>
      </c>
      <c r="S470" s="336" t="e">
        <f t="shared" si="49"/>
        <v>#DIV/0!</v>
      </c>
      <c r="T470" s="336">
        <f t="shared" si="50"/>
        <v>0.33333333333333331</v>
      </c>
      <c r="U470" s="336">
        <f t="shared" si="51"/>
        <v>0.33333333333333331</v>
      </c>
      <c r="V470" s="336">
        <f t="shared" si="52"/>
        <v>0.125</v>
      </c>
      <c r="W470" s="336">
        <f t="shared" si="53"/>
        <v>2.7563870656536945E-5</v>
      </c>
      <c r="X470" s="343">
        <f t="shared" si="54"/>
        <v>3.4454838320671179E-3</v>
      </c>
      <c r="Y470" s="344" t="s">
        <v>598</v>
      </c>
      <c r="Z470" s="360" t="s">
        <v>598</v>
      </c>
      <c r="AA470" s="348">
        <v>3</v>
      </c>
    </row>
    <row r="471" spans="1:27" ht="30" hidden="1" customHeight="1" x14ac:dyDescent="0.3">
      <c r="A471" s="306">
        <v>471</v>
      </c>
      <c r="B471" s="308">
        <v>3</v>
      </c>
      <c r="C471" s="304" t="s">
        <v>517</v>
      </c>
      <c r="D471" s="304" t="s">
        <v>520</v>
      </c>
      <c r="E471" s="325">
        <f>'REKAP 1 KAB'!E471</f>
        <v>694902</v>
      </c>
      <c r="F471" s="303">
        <f>JAN!E471+FEB!E471+MAR!E471+APR!E471+MEI!E471+JUN!E471+JUL!E471+AGS!E471+SEPT!E471+OKT!E471+NOV!E471+DES!E471</f>
        <v>5</v>
      </c>
      <c r="G471" s="303">
        <f>JAN!F471+FEB!F471+MAR!F471+APR!F471+MEI!F471+JUN!F471+JUL!F471+AGS!F471+SEPT!F471+OKT!F471+NOV!F471+DES!F471</f>
        <v>105</v>
      </c>
      <c r="H471" s="303">
        <f>JAN!G471+FEB!G471+MAR!G471+APR!G471+MEI!G471+JUN!G471+JUL!G471+AGS!G471+SEPT!G471+OKT!G471+NOV!G471+DES!G471</f>
        <v>0</v>
      </c>
      <c r="I471" s="303">
        <f>JAN!H471+FEB!H471+MAR!H471+APR!H471+MEI!H471+JUN!H471+JUL!H471+AGS!H471+SEPT!H471+OKT!H471+NOV!H471+DES!H471</f>
        <v>17</v>
      </c>
      <c r="J471" s="303">
        <f>JAN!I471+FEB!I471+MAR!I471+APR!I471+MEI!I471+JUN!I471+JUL!I471+AGS!I471+SEPT!I471+OKT!I471+NOV!I471+DES!I471</f>
        <v>3631</v>
      </c>
      <c r="K471" s="303">
        <f>JAN!J471+FEB!J471+MAR!J471+APR!J471+MEI!J471+JUN!J471+JUL!J471+AGS!J471+SEPT!J471+OKT!J471+NOV!J471+DES!J471</f>
        <v>0</v>
      </c>
      <c r="L471" s="303">
        <f>JAN!K471+FEB!K471+MAR!K471+APR!K471+MEI!K471+JUN!K471+JUL!K471+AGS!K471+SEPT!K471+OKT!K471+NOV!K471+DES!K471</f>
        <v>288</v>
      </c>
      <c r="M471" s="303">
        <f>JAN!L471+FEB!L471+MAR!L471+APR!L471+MEI!L471+JUN!L471+JUL!L471+AGS!L471+SEPT!L471+OKT!L471+NOV!L471+DES!L471</f>
        <v>67</v>
      </c>
      <c r="N471" s="303">
        <f>JAN!M471+FEB!M471+MAR!M471+APR!M471+MEI!M471+JUN!M471+JUL!M471+AGS!M471+SEPT!M471+OKT!M471+NOV!M471+DES!M471</f>
        <v>67</v>
      </c>
      <c r="O471" s="303">
        <f>JAN!N471+FEB!N471+MAR!N471+APR!N471+MEI!N471+JUN!N471+JUL!N471+AGS!N471+SEPT!N471+OKT!N471+NOV!N471+DES!N471</f>
        <v>67</v>
      </c>
      <c r="P471" s="303">
        <f>JAN!O471+FEB!O471+MAR!O471+APR!O471+MEI!O471+JUN!O471+JUL!O471+AGS!O471+SEPT!O471+OKT!O471+NOV!O471+DES!O471</f>
        <v>0</v>
      </c>
      <c r="Q471" s="303">
        <f>JAN!P471+FEB!P471+MAR!P471+APR!P471+MEI!P471+JUN!P471+JUL!P471+AGS!P471+SEPT!P471+OKT!P471+NOV!P471+DES!P471</f>
        <v>0</v>
      </c>
      <c r="R471" s="331">
        <f>JAN!Q471+FEB!Q471+MAR!Q471+APR!Q471+MEI!Q471+JUN!Q471+JUL!Q471+AGS!Q471+SEPT!Q471+OKT!Q471+NOV!Q471+DES!Q471</f>
        <v>0</v>
      </c>
      <c r="S471" s="336">
        <f t="shared" si="49"/>
        <v>3.4</v>
      </c>
      <c r="T471" s="336">
        <f t="shared" si="50"/>
        <v>1</v>
      </c>
      <c r="U471" s="336">
        <f t="shared" si="51"/>
        <v>1</v>
      </c>
      <c r="V471" s="336">
        <f t="shared" si="52"/>
        <v>0.2326388888888889</v>
      </c>
      <c r="W471" s="336">
        <f t="shared" si="53"/>
        <v>4.1444692920728388E-4</v>
      </c>
      <c r="X471" s="343">
        <f t="shared" si="54"/>
        <v>9.6416473114194517E-2</v>
      </c>
      <c r="Y471" s="344" t="s">
        <v>598</v>
      </c>
      <c r="Z471" s="360" t="s">
        <v>598</v>
      </c>
      <c r="AA471" s="348">
        <v>4</v>
      </c>
    </row>
    <row r="472" spans="1:27" ht="30" hidden="1" customHeight="1" x14ac:dyDescent="0.3">
      <c r="A472" s="306">
        <v>472</v>
      </c>
      <c r="B472" s="308">
        <v>4</v>
      </c>
      <c r="C472" s="304" t="s">
        <v>517</v>
      </c>
      <c r="D472" s="304" t="s">
        <v>521</v>
      </c>
      <c r="E472" s="325">
        <f>'REKAP 1 KAB'!E472</f>
        <v>1035290</v>
      </c>
      <c r="F472" s="303">
        <f>JAN!E472+FEB!E472+MAR!E472+APR!E472+MEI!E472+JUN!E472+JUL!E472+AGS!E472+SEPT!E472+OKT!E472+NOV!E472+DES!E472</f>
        <v>0</v>
      </c>
      <c r="G472" s="303">
        <f>JAN!F472+FEB!F472+MAR!F472+APR!F472+MEI!F472+JUN!F472+JUL!F472+AGS!F472+SEPT!F472+OKT!F472+NOV!F472+DES!F472</f>
        <v>0</v>
      </c>
      <c r="H472" s="303">
        <f>JAN!G472+FEB!G472+MAR!G472+APR!G472+MEI!G472+JUN!G472+JUL!G472+AGS!G472+SEPT!G472+OKT!G472+NOV!G472+DES!G472</f>
        <v>0</v>
      </c>
      <c r="I472" s="303">
        <f>JAN!H472+FEB!H472+MAR!H472+APR!H472+MEI!H472+JUN!H472+JUL!H472+AGS!H472+SEPT!H472+OKT!H472+NOV!H472+DES!H472</f>
        <v>4</v>
      </c>
      <c r="J472" s="303">
        <f>JAN!I472+FEB!I472+MAR!I472+APR!I472+MEI!I472+JUN!I472+JUL!I472+AGS!I472+SEPT!I472+OKT!I472+NOV!I472+DES!I472</f>
        <v>0</v>
      </c>
      <c r="K472" s="303">
        <f>JAN!J472+FEB!J472+MAR!J472+APR!J472+MEI!J472+JUN!J472+JUL!J472+AGS!J472+SEPT!J472+OKT!J472+NOV!J472+DES!J472</f>
        <v>0</v>
      </c>
      <c r="L472" s="303">
        <f>JAN!K472+FEB!K472+MAR!K472+APR!K472+MEI!K472+JUN!K472+JUL!K472+AGS!K472+SEPT!K472+OKT!K472+NOV!K472+DES!K472</f>
        <v>4</v>
      </c>
      <c r="M472" s="303">
        <f>JAN!L472+FEB!L472+MAR!L472+APR!L472+MEI!L472+JUN!L472+JUL!L472+AGS!L472+SEPT!L472+OKT!L472+NOV!L472+DES!L472</f>
        <v>1</v>
      </c>
      <c r="N472" s="303">
        <f>JAN!M472+FEB!M472+MAR!M472+APR!M472+MEI!M472+JUN!M472+JUL!M472+AGS!M472+SEPT!M472+OKT!M472+NOV!M472+DES!M472</f>
        <v>1</v>
      </c>
      <c r="O472" s="303">
        <f>JAN!N472+FEB!N472+MAR!N472+APR!N472+MEI!N472+JUN!N472+JUL!N472+AGS!N472+SEPT!N472+OKT!N472+NOV!N472+DES!N472</f>
        <v>0</v>
      </c>
      <c r="P472" s="303">
        <f>JAN!O472+FEB!O472+MAR!O472+APR!O472+MEI!O472+JUN!O472+JUL!O472+AGS!O472+SEPT!O472+OKT!O472+NOV!O472+DES!O472</f>
        <v>0</v>
      </c>
      <c r="Q472" s="303">
        <f>JAN!P472+FEB!P472+MAR!P472+APR!P472+MEI!P472+JUN!P472+JUL!P472+AGS!P472+SEPT!P472+OKT!P472+NOV!P472+DES!P472</f>
        <v>0</v>
      </c>
      <c r="R472" s="331">
        <f>JAN!Q472+FEB!Q472+MAR!Q472+APR!Q472+MEI!Q472+JUN!Q472+JUL!Q472+AGS!Q472+SEPT!Q472+OKT!Q472+NOV!Q472+DES!Q472</f>
        <v>0</v>
      </c>
      <c r="S472" s="336" t="e">
        <f t="shared" si="49"/>
        <v>#DIV/0!</v>
      </c>
      <c r="T472" s="336">
        <f t="shared" si="50"/>
        <v>1</v>
      </c>
      <c r="U472" s="336">
        <f t="shared" si="51"/>
        <v>0</v>
      </c>
      <c r="V472" s="336">
        <f t="shared" si="52"/>
        <v>0.25</v>
      </c>
      <c r="W472" s="336">
        <f t="shared" si="53"/>
        <v>3.8636517304330185E-6</v>
      </c>
      <c r="X472" s="343">
        <f t="shared" si="54"/>
        <v>9.659129326082546E-4</v>
      </c>
      <c r="Y472" s="344" t="s">
        <v>598</v>
      </c>
      <c r="Z472" s="360" t="s">
        <v>598</v>
      </c>
      <c r="AA472" s="348">
        <v>5</v>
      </c>
    </row>
    <row r="473" spans="1:27" ht="30" hidden="1" customHeight="1" x14ac:dyDescent="0.3">
      <c r="A473" s="306">
        <v>473</v>
      </c>
      <c r="B473" s="308">
        <v>5</v>
      </c>
      <c r="C473" s="304" t="s">
        <v>517</v>
      </c>
      <c r="D473" s="304" t="s">
        <v>522</v>
      </c>
      <c r="E473" s="325">
        <f>'REKAP 1 KAB'!E473</f>
        <v>1157500</v>
      </c>
      <c r="F473" s="303">
        <f>JAN!E473+FEB!E473+MAR!E473+APR!E473+MEI!E473+JUN!E473+JUL!E473+AGS!E473+SEPT!E473+OKT!E473+NOV!E473+DES!E473</f>
        <v>57</v>
      </c>
      <c r="G473" s="303">
        <f>JAN!F473+FEB!F473+MAR!F473+APR!F473+MEI!F473+JUN!F473+JUL!F473+AGS!F473+SEPT!F473+OKT!F473+NOV!F473+DES!F473</f>
        <v>20</v>
      </c>
      <c r="H473" s="303">
        <f>JAN!G473+FEB!G473+MAR!G473+APR!G473+MEI!G473+JUN!G473+JUL!G473+AGS!G473+SEPT!G473+OKT!G473+NOV!G473+DES!G473</f>
        <v>2</v>
      </c>
      <c r="I473" s="303">
        <f>JAN!H473+FEB!H473+MAR!H473+APR!H473+MEI!H473+JUN!H473+JUL!H473+AGS!H473+SEPT!H473+OKT!H473+NOV!H473+DES!H473</f>
        <v>7</v>
      </c>
      <c r="J473" s="303">
        <f>JAN!I473+FEB!I473+MAR!I473+APR!I473+MEI!I473+JUN!I473+JUL!I473+AGS!I473+SEPT!I473+OKT!I473+NOV!I473+DES!I473</f>
        <v>42</v>
      </c>
      <c r="K473" s="303">
        <f>JAN!J473+FEB!J473+MAR!J473+APR!J473+MEI!J473+JUN!J473+JUL!J473+AGS!J473+SEPT!J473+OKT!J473+NOV!J473+DES!J473</f>
        <v>2</v>
      </c>
      <c r="L473" s="303">
        <f>JAN!K473+FEB!K473+MAR!K473+APR!K473+MEI!K473+JUN!K473+JUL!K473+AGS!K473+SEPT!K473+OKT!K473+NOV!K473+DES!K473</f>
        <v>7</v>
      </c>
      <c r="M473" s="303">
        <f>JAN!L473+FEB!L473+MAR!L473+APR!L473+MEI!L473+JUN!L473+JUL!L473+AGS!L473+SEPT!L473+OKT!L473+NOV!L473+DES!L473</f>
        <v>14</v>
      </c>
      <c r="N473" s="303">
        <f>JAN!M473+FEB!M473+MAR!M473+APR!M473+MEI!M473+JUN!M473+JUL!M473+AGS!M473+SEPT!M473+OKT!M473+NOV!M473+DES!M473</f>
        <v>13</v>
      </c>
      <c r="O473" s="303">
        <f>JAN!N473+FEB!N473+MAR!N473+APR!N473+MEI!N473+JUN!N473+JUL!N473+AGS!N473+SEPT!N473+OKT!N473+NOV!N473+DES!N473</f>
        <v>10</v>
      </c>
      <c r="P473" s="303">
        <f>JAN!O473+FEB!O473+MAR!O473+APR!O473+MEI!O473+JUN!O473+JUL!O473+AGS!O473+SEPT!O473+OKT!O473+NOV!O473+DES!O473</f>
        <v>0</v>
      </c>
      <c r="Q473" s="303">
        <f>JAN!P473+FEB!P473+MAR!P473+APR!P473+MEI!P473+JUN!P473+JUL!P473+AGS!P473+SEPT!P473+OKT!P473+NOV!P473+DES!P473</f>
        <v>0</v>
      </c>
      <c r="R473" s="331">
        <f>JAN!Q473+FEB!Q473+MAR!Q473+APR!Q473+MEI!Q473+JUN!Q473+JUL!Q473+AGS!Q473+SEPT!Q473+OKT!Q473+NOV!Q473+DES!Q473</f>
        <v>0</v>
      </c>
      <c r="S473" s="336">
        <f t="shared" si="49"/>
        <v>0.12280701754385964</v>
      </c>
      <c r="T473" s="336">
        <f t="shared" si="50"/>
        <v>0.9285714285714286</v>
      </c>
      <c r="U473" s="336">
        <f t="shared" si="51"/>
        <v>0.7142857142857143</v>
      </c>
      <c r="V473" s="336">
        <f t="shared" si="52"/>
        <v>2</v>
      </c>
      <c r="W473" s="336">
        <f t="shared" si="53"/>
        <v>6.0475161987041036E-6</v>
      </c>
      <c r="X473" s="343">
        <f t="shared" si="54"/>
        <v>1.2095032397408207E-2</v>
      </c>
      <c r="Y473" s="344" t="s">
        <v>598</v>
      </c>
      <c r="Z473" s="360" t="s">
        <v>598</v>
      </c>
      <c r="AA473" s="348">
        <v>3</v>
      </c>
    </row>
    <row r="474" spans="1:27" ht="30" hidden="1" customHeight="1" x14ac:dyDescent="0.3">
      <c r="A474" s="306">
        <v>474</v>
      </c>
      <c r="B474" s="308">
        <v>6</v>
      </c>
      <c r="C474" s="304" t="s">
        <v>517</v>
      </c>
      <c r="D474" s="304" t="s">
        <v>523</v>
      </c>
      <c r="E474" s="325">
        <f>'REKAP 1 KAB'!E474</f>
        <v>1568113</v>
      </c>
      <c r="F474" s="303">
        <f>JAN!E474+FEB!E474+MAR!E474+APR!E474+MEI!E474+JUN!E474+JUL!E474+AGS!E474+SEPT!E474+OKT!E474+NOV!E474+DES!E474</f>
        <v>0</v>
      </c>
      <c r="G474" s="303">
        <f>JAN!F474+FEB!F474+MAR!F474+APR!F474+MEI!F474+JUN!F474+JUL!F474+AGS!F474+SEPT!F474+OKT!F474+NOV!F474+DES!F474</f>
        <v>0</v>
      </c>
      <c r="H474" s="303">
        <f>JAN!G474+FEB!G474+MAR!G474+APR!G474+MEI!G474+JUN!G474+JUL!G474+AGS!G474+SEPT!G474+OKT!G474+NOV!G474+DES!G474</f>
        <v>0</v>
      </c>
      <c r="I474" s="303">
        <f>JAN!H474+FEB!H474+MAR!H474+APR!H474+MEI!H474+JUN!H474+JUL!H474+AGS!H474+SEPT!H474+OKT!H474+NOV!H474+DES!H474</f>
        <v>6</v>
      </c>
      <c r="J474" s="303">
        <f>JAN!I474+FEB!I474+MAR!I474+APR!I474+MEI!I474+JUN!I474+JUL!I474+AGS!I474+SEPT!I474+OKT!I474+NOV!I474+DES!I474</f>
        <v>0</v>
      </c>
      <c r="K474" s="303">
        <f>JAN!J474+FEB!J474+MAR!J474+APR!J474+MEI!J474+JUN!J474+JUL!J474+AGS!J474+SEPT!J474+OKT!J474+NOV!J474+DES!J474</f>
        <v>0</v>
      </c>
      <c r="L474" s="303">
        <f>JAN!K474+FEB!K474+MAR!K474+APR!K474+MEI!K474+JUN!K474+JUL!K474+AGS!K474+SEPT!K474+OKT!K474+NOV!K474+DES!K474</f>
        <v>6</v>
      </c>
      <c r="M474" s="303">
        <f>JAN!L474+FEB!L474+MAR!L474+APR!L474+MEI!L474+JUN!L474+JUL!L474+AGS!L474+SEPT!L474+OKT!L474+NOV!L474+DES!L474</f>
        <v>0</v>
      </c>
      <c r="N474" s="303">
        <f>JAN!M474+FEB!M474+MAR!M474+APR!M474+MEI!M474+JUN!M474+JUL!M474+AGS!M474+SEPT!M474+OKT!M474+NOV!M474+DES!M474</f>
        <v>0</v>
      </c>
      <c r="O474" s="303">
        <f>JAN!N474+FEB!N474+MAR!N474+APR!N474+MEI!N474+JUN!N474+JUL!N474+AGS!N474+SEPT!N474+OKT!N474+NOV!N474+DES!N474</f>
        <v>0</v>
      </c>
      <c r="P474" s="303">
        <f>JAN!O474+FEB!O474+MAR!O474+APR!O474+MEI!O474+JUN!O474+JUL!O474+AGS!O474+SEPT!O474+OKT!O474+NOV!O474+DES!O474</f>
        <v>0</v>
      </c>
      <c r="Q474" s="303">
        <f>JAN!P474+FEB!P474+MAR!P474+APR!P474+MEI!P474+JUN!P474+JUL!P474+AGS!P474+SEPT!P474+OKT!P474+NOV!P474+DES!P474</f>
        <v>0</v>
      </c>
      <c r="R474" s="331">
        <f>JAN!Q474+FEB!Q474+MAR!Q474+APR!Q474+MEI!Q474+JUN!Q474+JUL!Q474+AGS!Q474+SEPT!Q474+OKT!Q474+NOV!Q474+DES!Q474</f>
        <v>0</v>
      </c>
      <c r="S474" s="336" t="e">
        <f t="shared" si="49"/>
        <v>#DIV/0!</v>
      </c>
      <c r="T474" s="336" t="e">
        <f t="shared" si="50"/>
        <v>#DIV/0!</v>
      </c>
      <c r="U474" s="336" t="e">
        <f t="shared" si="51"/>
        <v>#DIV/0!</v>
      </c>
      <c r="V474" s="336">
        <f t="shared" si="52"/>
        <v>0</v>
      </c>
      <c r="W474" s="336">
        <f t="shared" si="53"/>
        <v>3.826254868112183E-6</v>
      </c>
      <c r="X474" s="343">
        <f t="shared" si="54"/>
        <v>0</v>
      </c>
      <c r="Y474" s="344" t="s">
        <v>598</v>
      </c>
      <c r="Z474" s="360" t="s">
        <v>598</v>
      </c>
      <c r="AA474" s="348">
        <v>0</v>
      </c>
    </row>
    <row r="475" spans="1:27" ht="30" hidden="1" customHeight="1" x14ac:dyDescent="0.3">
      <c r="A475" s="306">
        <v>475</v>
      </c>
      <c r="B475" s="308">
        <v>7</v>
      </c>
      <c r="C475" s="304" t="s">
        <v>517</v>
      </c>
      <c r="D475" s="304" t="s">
        <v>524</v>
      </c>
      <c r="E475" s="325">
        <f>'REKAP 1 KAB'!E475</f>
        <v>2591795</v>
      </c>
      <c r="F475" s="303">
        <f>JAN!E475+FEB!E475+MAR!E475+APR!E475+MEI!E475+JUN!E475+JUL!E475+AGS!E475+SEPT!E475+OKT!E475+NOV!E475+DES!E475</f>
        <v>159</v>
      </c>
      <c r="G475" s="303">
        <f>JAN!F475+FEB!F475+MAR!F475+APR!F475+MEI!F475+JUN!F475+JUL!F475+AGS!F475+SEPT!F475+OKT!F475+NOV!F475+DES!F475</f>
        <v>88</v>
      </c>
      <c r="H475" s="303">
        <f>JAN!G475+FEB!G475+MAR!G475+APR!G475+MEI!G475+JUN!G475+JUL!G475+AGS!G475+SEPT!G475+OKT!G475+NOV!G475+DES!G475</f>
        <v>0</v>
      </c>
      <c r="I475" s="303">
        <f>JAN!H475+FEB!H475+MAR!H475+APR!H475+MEI!H475+JUN!H475+JUL!H475+AGS!H475+SEPT!H475+OKT!H475+NOV!H475+DES!H475</f>
        <v>34</v>
      </c>
      <c r="J475" s="303">
        <f>JAN!I475+FEB!I475+MAR!I475+APR!I475+MEI!I475+JUN!I475+JUL!I475+AGS!I475+SEPT!I475+OKT!I475+NOV!I475+DES!I475</f>
        <v>145</v>
      </c>
      <c r="K475" s="303">
        <f>JAN!J475+FEB!J475+MAR!J475+APR!J475+MEI!J475+JUN!J475+JUL!J475+AGS!J475+SEPT!J475+OKT!J475+NOV!J475+DES!J475</f>
        <v>0</v>
      </c>
      <c r="L475" s="303">
        <f>JAN!K475+FEB!K475+MAR!K475+APR!K475+MEI!K475+JUN!K475+JUL!K475+AGS!K475+SEPT!K475+OKT!K475+NOV!K475+DES!K475</f>
        <v>38</v>
      </c>
      <c r="M475" s="303">
        <f>JAN!L475+FEB!L475+MAR!L475+APR!L475+MEI!L475+JUN!L475+JUL!L475+AGS!L475+SEPT!L475+OKT!L475+NOV!L475+DES!L475</f>
        <v>50</v>
      </c>
      <c r="N475" s="303">
        <f>JAN!M475+FEB!M475+MAR!M475+APR!M475+MEI!M475+JUN!M475+JUL!M475+AGS!M475+SEPT!M475+OKT!M475+NOV!M475+DES!M475</f>
        <v>51</v>
      </c>
      <c r="O475" s="303">
        <f>JAN!N475+FEB!N475+MAR!N475+APR!N475+MEI!N475+JUN!N475+JUL!N475+AGS!N475+SEPT!N475+OKT!N475+NOV!N475+DES!N475</f>
        <v>47</v>
      </c>
      <c r="P475" s="303">
        <f>JAN!O475+FEB!O475+MAR!O475+APR!O475+MEI!O475+JUN!O475+JUL!O475+AGS!O475+SEPT!O475+OKT!O475+NOV!O475+DES!O475</f>
        <v>0</v>
      </c>
      <c r="Q475" s="303">
        <f>JAN!P475+FEB!P475+MAR!P475+APR!P475+MEI!P475+JUN!P475+JUL!P475+AGS!P475+SEPT!P475+OKT!P475+NOV!P475+DES!P475</f>
        <v>0</v>
      </c>
      <c r="R475" s="331">
        <f>JAN!Q475+FEB!Q475+MAR!Q475+APR!Q475+MEI!Q475+JUN!Q475+JUL!Q475+AGS!Q475+SEPT!Q475+OKT!Q475+NOV!Q475+DES!Q475</f>
        <v>0</v>
      </c>
      <c r="S475" s="336">
        <f t="shared" si="49"/>
        <v>0.21383647798742139</v>
      </c>
      <c r="T475" s="336">
        <f t="shared" si="50"/>
        <v>1.02</v>
      </c>
      <c r="U475" s="336">
        <f t="shared" si="51"/>
        <v>0.94</v>
      </c>
      <c r="V475" s="336">
        <f t="shared" si="52"/>
        <v>1.3157894736842106</v>
      </c>
      <c r="W475" s="336">
        <f t="shared" si="53"/>
        <v>1.4661653410088374E-5</v>
      </c>
      <c r="X475" s="343">
        <f t="shared" si="54"/>
        <v>1.9291649223800496E-2</v>
      </c>
      <c r="Y475" s="344" t="s">
        <v>598</v>
      </c>
      <c r="Z475" s="360" t="s">
        <v>598</v>
      </c>
      <c r="AA475" s="348">
        <v>40</v>
      </c>
    </row>
    <row r="476" spans="1:27" ht="30" hidden="1" customHeight="1" x14ac:dyDescent="0.3">
      <c r="A476" s="306">
        <v>476</v>
      </c>
      <c r="B476" s="308">
        <v>8</v>
      </c>
      <c r="C476" s="304" t="s">
        <v>517</v>
      </c>
      <c r="D476" s="304" t="s">
        <v>525</v>
      </c>
      <c r="E476" s="325">
        <f>'REKAP 1 KAB'!E476</f>
        <v>1039794</v>
      </c>
      <c r="F476" s="303">
        <f>JAN!E476+FEB!E476+MAR!E476+APR!E476+MEI!E476+JUN!E476+JUL!E476+AGS!E476+SEPT!E476+OKT!E476+NOV!E476+DES!E476</f>
        <v>0</v>
      </c>
      <c r="G476" s="303">
        <f>JAN!F476+FEB!F476+MAR!F476+APR!F476+MEI!F476+JUN!F476+JUL!F476+AGS!F476+SEPT!F476+OKT!F476+NOV!F476+DES!F476</f>
        <v>0</v>
      </c>
      <c r="H476" s="303">
        <f>JAN!G476+FEB!G476+MAR!G476+APR!G476+MEI!G476+JUN!G476+JUL!G476+AGS!G476+SEPT!G476+OKT!G476+NOV!G476+DES!G476</f>
        <v>0</v>
      </c>
      <c r="I476" s="303">
        <f>JAN!H476+FEB!H476+MAR!H476+APR!H476+MEI!H476+JUN!H476+JUL!H476+AGS!H476+SEPT!H476+OKT!H476+NOV!H476+DES!H476</f>
        <v>12</v>
      </c>
      <c r="J476" s="303">
        <f>JAN!I476+FEB!I476+MAR!I476+APR!I476+MEI!I476+JUN!I476+JUL!I476+AGS!I476+SEPT!I476+OKT!I476+NOV!I476+DES!I476</f>
        <v>0</v>
      </c>
      <c r="K476" s="303">
        <f>JAN!J476+FEB!J476+MAR!J476+APR!J476+MEI!J476+JUN!J476+JUL!J476+AGS!J476+SEPT!J476+OKT!J476+NOV!J476+DES!J476</f>
        <v>0</v>
      </c>
      <c r="L476" s="303">
        <f>JAN!K476+FEB!K476+MAR!K476+APR!K476+MEI!K476+JUN!K476+JUL!K476+AGS!K476+SEPT!K476+OKT!K476+NOV!K476+DES!K476</f>
        <v>12</v>
      </c>
      <c r="M476" s="303">
        <f>JAN!L476+FEB!L476+MAR!L476+APR!L476+MEI!L476+JUN!L476+JUL!L476+AGS!L476+SEPT!L476+OKT!L476+NOV!L476+DES!L476</f>
        <v>5</v>
      </c>
      <c r="N476" s="303">
        <f>JAN!M476+FEB!M476+MAR!M476+APR!M476+MEI!M476+JUN!M476+JUL!M476+AGS!M476+SEPT!M476+OKT!M476+NOV!M476+DES!M476</f>
        <v>5</v>
      </c>
      <c r="O476" s="303">
        <f>JAN!N476+FEB!N476+MAR!N476+APR!N476+MEI!N476+JUN!N476+JUL!N476+AGS!N476+SEPT!N476+OKT!N476+NOV!N476+DES!N476</f>
        <v>1</v>
      </c>
      <c r="P476" s="303">
        <f>JAN!O476+FEB!O476+MAR!O476+APR!O476+MEI!O476+JUN!O476+JUL!O476+AGS!O476+SEPT!O476+OKT!O476+NOV!O476+DES!O476</f>
        <v>0</v>
      </c>
      <c r="Q476" s="303">
        <f>JAN!P476+FEB!P476+MAR!P476+APR!P476+MEI!P476+JUN!P476+JUL!P476+AGS!P476+SEPT!P476+OKT!P476+NOV!P476+DES!P476</f>
        <v>0</v>
      </c>
      <c r="R476" s="331">
        <f>JAN!Q476+FEB!Q476+MAR!Q476+APR!Q476+MEI!Q476+JUN!Q476+JUL!Q476+AGS!Q476+SEPT!Q476+OKT!Q476+NOV!Q476+DES!Q476</f>
        <v>0</v>
      </c>
      <c r="S476" s="336" t="e">
        <f t="shared" si="49"/>
        <v>#DIV/0!</v>
      </c>
      <c r="T476" s="336">
        <f t="shared" si="50"/>
        <v>1</v>
      </c>
      <c r="U476" s="336">
        <f t="shared" si="51"/>
        <v>0.2</v>
      </c>
      <c r="V476" s="336">
        <f t="shared" si="52"/>
        <v>0.41666666666666669</v>
      </c>
      <c r="W476" s="336">
        <f t="shared" si="53"/>
        <v>1.15407474942152E-5</v>
      </c>
      <c r="X476" s="343">
        <f t="shared" si="54"/>
        <v>4.808644789256333E-3</v>
      </c>
      <c r="Y476" s="344" t="s">
        <v>598</v>
      </c>
      <c r="Z476" s="360" t="s">
        <v>598</v>
      </c>
      <c r="AA476" s="348">
        <v>2</v>
      </c>
    </row>
    <row r="477" spans="1:27" ht="30" hidden="1" customHeight="1" x14ac:dyDescent="0.3">
      <c r="A477" s="306">
        <v>477</v>
      </c>
      <c r="B477" s="308">
        <v>9</v>
      </c>
      <c r="C477" s="304" t="s">
        <v>517</v>
      </c>
      <c r="D477" s="304" t="s">
        <v>526</v>
      </c>
      <c r="E477" s="325">
        <f>'REKAP 1 KAB'!E477</f>
        <v>2440714</v>
      </c>
      <c r="F477" s="303">
        <f>JAN!E477+FEB!E477+MAR!E477+APR!E477+MEI!E477+JUN!E477+JUL!E477+AGS!E477+SEPT!E477+OKT!E477+NOV!E477+DES!E477</f>
        <v>4</v>
      </c>
      <c r="G477" s="303">
        <f>JAN!F477+FEB!F477+MAR!F477+APR!F477+MEI!F477+JUN!F477+JUL!F477+AGS!F477+SEPT!F477+OKT!F477+NOV!F477+DES!F477</f>
        <v>1</v>
      </c>
      <c r="H477" s="303">
        <f>JAN!G477+FEB!G477+MAR!G477+APR!G477+MEI!G477+JUN!G477+JUL!G477+AGS!G477+SEPT!G477+OKT!G477+NOV!G477+DES!G477</f>
        <v>18</v>
      </c>
      <c r="I477" s="303">
        <f>JAN!H477+FEB!H477+MAR!H477+APR!H477+MEI!H477+JUN!H477+JUL!H477+AGS!H477+SEPT!H477+OKT!H477+NOV!H477+DES!H477</f>
        <v>8</v>
      </c>
      <c r="J477" s="303">
        <f>JAN!I477+FEB!I477+MAR!I477+APR!I477+MEI!I477+JUN!I477+JUL!I477+AGS!I477+SEPT!I477+OKT!I477+NOV!I477+DES!I477</f>
        <v>1</v>
      </c>
      <c r="K477" s="303">
        <f>JAN!J477+FEB!J477+MAR!J477+APR!J477+MEI!J477+JUN!J477+JUL!J477+AGS!J477+SEPT!J477+OKT!J477+NOV!J477+DES!J477</f>
        <v>20</v>
      </c>
      <c r="L477" s="303">
        <f>JAN!K477+FEB!K477+MAR!K477+APR!K477+MEI!K477+JUN!K477+JUL!K477+AGS!K477+SEPT!K477+OKT!K477+NOV!K477+DES!K477</f>
        <v>8</v>
      </c>
      <c r="M477" s="303">
        <f>JAN!L477+FEB!L477+MAR!L477+APR!L477+MEI!L477+JUN!L477+JUL!L477+AGS!L477+SEPT!L477+OKT!L477+NOV!L477+DES!L477</f>
        <v>9</v>
      </c>
      <c r="N477" s="303">
        <f>JAN!M477+FEB!M477+MAR!M477+APR!M477+MEI!M477+JUN!M477+JUL!M477+AGS!M477+SEPT!M477+OKT!M477+NOV!M477+DES!M477</f>
        <v>8</v>
      </c>
      <c r="O477" s="303">
        <f>JAN!N477+FEB!N477+MAR!N477+APR!N477+MEI!N477+JUN!N477+JUL!N477+AGS!N477+SEPT!N477+OKT!N477+NOV!N477+DES!N477</f>
        <v>5</v>
      </c>
      <c r="P477" s="303">
        <f>JAN!O477+FEB!O477+MAR!O477+APR!O477+MEI!O477+JUN!O477+JUL!O477+AGS!O477+SEPT!O477+OKT!O477+NOV!O477+DES!O477</f>
        <v>0</v>
      </c>
      <c r="Q477" s="303">
        <f>JAN!P477+FEB!P477+MAR!P477+APR!P477+MEI!P477+JUN!P477+JUL!P477+AGS!P477+SEPT!P477+OKT!P477+NOV!P477+DES!P477</f>
        <v>0</v>
      </c>
      <c r="R477" s="331">
        <f>JAN!Q477+FEB!Q477+MAR!Q477+APR!Q477+MEI!Q477+JUN!Q477+JUL!Q477+AGS!Q477+SEPT!Q477+OKT!Q477+NOV!Q477+DES!Q477</f>
        <v>0</v>
      </c>
      <c r="S477" s="336">
        <f t="shared" si="49"/>
        <v>2</v>
      </c>
      <c r="T477" s="336">
        <f t="shared" si="50"/>
        <v>0.88888888888888884</v>
      </c>
      <c r="U477" s="336">
        <f t="shared" si="51"/>
        <v>0.55555555555555558</v>
      </c>
      <c r="V477" s="336">
        <f t="shared" si="52"/>
        <v>1.125</v>
      </c>
      <c r="W477" s="336">
        <f t="shared" si="53"/>
        <v>3.2777293857453189E-6</v>
      </c>
      <c r="X477" s="343">
        <f t="shared" si="54"/>
        <v>3.6874455589634837E-3</v>
      </c>
      <c r="Y477" s="344" t="s">
        <v>598</v>
      </c>
      <c r="Z477" s="360" t="s">
        <v>598</v>
      </c>
      <c r="AA477" s="348">
        <v>9</v>
      </c>
    </row>
    <row r="478" spans="1:27" ht="30" hidden="1" customHeight="1" x14ac:dyDescent="0.3">
      <c r="A478" s="306">
        <v>478</v>
      </c>
      <c r="B478" s="308">
        <v>10</v>
      </c>
      <c r="C478" s="304" t="s">
        <v>517</v>
      </c>
      <c r="D478" s="304" t="s">
        <v>527</v>
      </c>
      <c r="E478" s="325">
        <f>'REKAP 1 KAB'!E478</f>
        <v>1609677</v>
      </c>
      <c r="F478" s="303">
        <f>JAN!E478+FEB!E478+MAR!E478+APR!E478+MEI!E478+JUN!E478+JUL!E478+AGS!E478+SEPT!E478+OKT!E478+NOV!E478+DES!E478</f>
        <v>586</v>
      </c>
      <c r="G478" s="303">
        <f>JAN!F478+FEB!F478+MAR!F478+APR!F478+MEI!F478+JUN!F478+JUL!F478+AGS!F478+SEPT!F478+OKT!F478+NOV!F478+DES!F478</f>
        <v>590</v>
      </c>
      <c r="H478" s="303">
        <f>JAN!G478+FEB!G478+MAR!G478+APR!G478+MEI!G478+JUN!G478+JUL!G478+AGS!G478+SEPT!G478+OKT!G478+NOV!G478+DES!G478</f>
        <v>0</v>
      </c>
      <c r="I478" s="303">
        <f>JAN!H478+FEB!H478+MAR!H478+APR!H478+MEI!H478+JUN!H478+JUL!H478+AGS!H478+SEPT!H478+OKT!H478+NOV!H478+DES!H478</f>
        <v>49</v>
      </c>
      <c r="J478" s="303">
        <f>JAN!I478+FEB!I478+MAR!I478+APR!I478+MEI!I478+JUN!I478+JUL!I478+AGS!I478+SEPT!I478+OKT!I478+NOV!I478+DES!I478</f>
        <v>592</v>
      </c>
      <c r="K478" s="303">
        <f>JAN!J478+FEB!J478+MAR!J478+APR!J478+MEI!J478+JUN!J478+JUL!J478+AGS!J478+SEPT!J478+OKT!J478+NOV!J478+DES!J478</f>
        <v>0</v>
      </c>
      <c r="L478" s="303">
        <f>JAN!K478+FEB!K478+MAR!K478+APR!K478+MEI!K478+JUN!K478+JUL!K478+AGS!K478+SEPT!K478+OKT!K478+NOV!K478+DES!K478</f>
        <v>49</v>
      </c>
      <c r="M478" s="303">
        <f>JAN!L478+FEB!L478+MAR!L478+APR!L478+MEI!L478+JUN!L478+JUL!L478+AGS!L478+SEPT!L478+OKT!L478+NOV!L478+DES!L478</f>
        <v>23</v>
      </c>
      <c r="N478" s="303">
        <f>JAN!M478+FEB!M478+MAR!M478+APR!M478+MEI!M478+JUN!M478+JUL!M478+AGS!M478+SEPT!M478+OKT!M478+NOV!M478+DES!M478</f>
        <v>20</v>
      </c>
      <c r="O478" s="303">
        <f>JAN!N478+FEB!N478+MAR!N478+APR!N478+MEI!N478+JUN!N478+JUL!N478+AGS!N478+SEPT!N478+OKT!N478+NOV!N478+DES!N478</f>
        <v>11</v>
      </c>
      <c r="P478" s="303">
        <f>JAN!O478+FEB!O478+MAR!O478+APR!O478+MEI!O478+JUN!O478+JUL!O478+AGS!O478+SEPT!O478+OKT!O478+NOV!O478+DES!O478</f>
        <v>0</v>
      </c>
      <c r="Q478" s="303">
        <f>JAN!P478+FEB!P478+MAR!P478+APR!P478+MEI!P478+JUN!P478+JUL!P478+AGS!P478+SEPT!P478+OKT!P478+NOV!P478+DES!P478</f>
        <v>0</v>
      </c>
      <c r="R478" s="331">
        <f>JAN!Q478+FEB!Q478+MAR!Q478+APR!Q478+MEI!Q478+JUN!Q478+JUL!Q478+AGS!Q478+SEPT!Q478+OKT!Q478+NOV!Q478+DES!Q478</f>
        <v>0</v>
      </c>
      <c r="S478" s="336">
        <f t="shared" si="49"/>
        <v>8.3617747440273033E-2</v>
      </c>
      <c r="T478" s="336">
        <f t="shared" si="50"/>
        <v>0.86956521739130432</v>
      </c>
      <c r="U478" s="336">
        <f t="shared" si="51"/>
        <v>0.47826086956521741</v>
      </c>
      <c r="V478" s="336">
        <f t="shared" si="52"/>
        <v>0.46938775510204084</v>
      </c>
      <c r="W478" s="336">
        <f t="shared" si="53"/>
        <v>3.0440889694019358E-5</v>
      </c>
      <c r="X478" s="343">
        <f t="shared" si="54"/>
        <v>1.4288580876784598E-2</v>
      </c>
      <c r="Y478" s="344" t="s">
        <v>598</v>
      </c>
      <c r="Z478" s="360" t="s">
        <v>598</v>
      </c>
      <c r="AA478" s="348">
        <v>4</v>
      </c>
    </row>
    <row r="479" spans="1:27" ht="30" hidden="1" customHeight="1" x14ac:dyDescent="0.3">
      <c r="A479" s="306">
        <v>479</v>
      </c>
      <c r="B479" s="308">
        <v>11</v>
      </c>
      <c r="C479" s="304" t="s">
        <v>517</v>
      </c>
      <c r="D479" s="304" t="s">
        <v>528</v>
      </c>
      <c r="E479" s="325">
        <f>'REKAP 1 KAB'!E479</f>
        <v>772297</v>
      </c>
      <c r="F479" s="303">
        <f>JAN!E479+FEB!E479+MAR!E479+APR!E479+MEI!E479+JUN!E479+JUL!E479+AGS!E479+SEPT!E479+OKT!E479+NOV!E479+DES!E479</f>
        <v>5200</v>
      </c>
      <c r="G479" s="303">
        <f>JAN!F479+FEB!F479+MAR!F479+APR!F479+MEI!F479+JUN!F479+JUL!F479+AGS!F479+SEPT!F479+OKT!F479+NOV!F479+DES!F479</f>
        <v>5181</v>
      </c>
      <c r="H479" s="303">
        <f>JAN!G479+FEB!G479+MAR!G479+APR!G479+MEI!G479+JUN!G479+JUL!G479+AGS!G479+SEPT!G479+OKT!G479+NOV!G479+DES!G479</f>
        <v>0</v>
      </c>
      <c r="I479" s="303">
        <f>JAN!H479+FEB!H479+MAR!H479+APR!H479+MEI!H479+JUN!H479+JUL!H479+AGS!H479+SEPT!H479+OKT!H479+NOV!H479+DES!H479</f>
        <v>392</v>
      </c>
      <c r="J479" s="303">
        <f>JAN!I479+FEB!I479+MAR!I479+APR!I479+MEI!I479+JUN!I479+JUL!I479+AGS!I479+SEPT!I479+OKT!I479+NOV!I479+DES!I479</f>
        <v>5275</v>
      </c>
      <c r="K479" s="303">
        <f>JAN!J479+FEB!J479+MAR!J479+APR!J479+MEI!J479+JUN!J479+JUL!J479+AGS!J479+SEPT!J479+OKT!J479+NOV!J479+DES!J479</f>
        <v>0</v>
      </c>
      <c r="L479" s="303">
        <f>JAN!K479+FEB!K479+MAR!K479+APR!K479+MEI!K479+JUN!K479+JUL!K479+AGS!K479+SEPT!K479+OKT!K479+NOV!K479+DES!K479</f>
        <v>392</v>
      </c>
      <c r="M479" s="303">
        <f>JAN!L479+FEB!L479+MAR!L479+APR!L479+MEI!L479+JUN!L479+JUL!L479+AGS!L479+SEPT!L479+OKT!L479+NOV!L479+DES!L479</f>
        <v>6</v>
      </c>
      <c r="N479" s="303">
        <f>JAN!M479+FEB!M479+MAR!M479+APR!M479+MEI!M479+JUN!M479+JUL!M479+AGS!M479+SEPT!M479+OKT!M479+NOV!M479+DES!M479</f>
        <v>6</v>
      </c>
      <c r="O479" s="303">
        <f>JAN!N479+FEB!N479+MAR!N479+APR!N479+MEI!N479+JUN!N479+JUL!N479+AGS!N479+SEPT!N479+OKT!N479+NOV!N479+DES!N479</f>
        <v>6</v>
      </c>
      <c r="P479" s="303">
        <f>JAN!O479+FEB!O479+MAR!O479+APR!O479+MEI!O479+JUN!O479+JUL!O479+AGS!O479+SEPT!O479+OKT!O479+NOV!O479+DES!O479</f>
        <v>0</v>
      </c>
      <c r="Q479" s="303">
        <f>JAN!P479+FEB!P479+MAR!P479+APR!P479+MEI!P479+JUN!P479+JUL!P479+AGS!P479+SEPT!P479+OKT!P479+NOV!P479+DES!P479</f>
        <v>0</v>
      </c>
      <c r="R479" s="331">
        <f>JAN!Q479+FEB!Q479+MAR!Q479+APR!Q479+MEI!Q479+JUN!Q479+JUL!Q479+AGS!Q479+SEPT!Q479+OKT!Q479+NOV!Q479+DES!Q479</f>
        <v>0</v>
      </c>
      <c r="S479" s="336">
        <f t="shared" si="49"/>
        <v>7.5384615384615383E-2</v>
      </c>
      <c r="T479" s="336">
        <f t="shared" si="50"/>
        <v>1</v>
      </c>
      <c r="U479" s="336">
        <f t="shared" si="51"/>
        <v>1</v>
      </c>
      <c r="V479" s="336">
        <f t="shared" si="52"/>
        <v>1.5306122448979591E-2</v>
      </c>
      <c r="W479" s="336">
        <f t="shared" si="53"/>
        <v>5.0757674832350769E-4</v>
      </c>
      <c r="X479" s="343">
        <f t="shared" si="54"/>
        <v>7.7690318620945052E-3</v>
      </c>
      <c r="Y479" s="344" t="s">
        <v>598</v>
      </c>
      <c r="Z479" s="360" t="s">
        <v>598</v>
      </c>
      <c r="AA479" s="348">
        <v>1</v>
      </c>
    </row>
    <row r="480" spans="1:27" ht="30" hidden="1" customHeight="1" x14ac:dyDescent="0.3">
      <c r="A480" s="306">
        <v>480</v>
      </c>
      <c r="B480" s="308">
        <v>12</v>
      </c>
      <c r="C480" s="304" t="s">
        <v>517</v>
      </c>
      <c r="D480" s="304" t="s">
        <v>529</v>
      </c>
      <c r="E480" s="325">
        <f>'REKAP 1 KAB'!E480</f>
        <v>679993</v>
      </c>
      <c r="F480" s="303">
        <f>JAN!E480+FEB!E480+MAR!E480+APR!E480+MEI!E480+JUN!E480+JUL!E480+AGS!E480+SEPT!E480+OKT!E480+NOV!E480+DES!E480</f>
        <v>1</v>
      </c>
      <c r="G480" s="303">
        <f>JAN!F480+FEB!F480+MAR!F480+APR!F480+MEI!F480+JUN!F480+JUL!F480+AGS!F480+SEPT!F480+OKT!F480+NOV!F480+DES!F480</f>
        <v>1</v>
      </c>
      <c r="H480" s="303">
        <f>JAN!G480+FEB!G480+MAR!G480+APR!G480+MEI!G480+JUN!G480+JUL!G480+AGS!G480+SEPT!G480+OKT!G480+NOV!G480+DES!G480</f>
        <v>0</v>
      </c>
      <c r="I480" s="303">
        <f>JAN!H480+FEB!H480+MAR!H480+APR!H480+MEI!H480+JUN!H480+JUL!H480+AGS!H480+SEPT!H480+OKT!H480+NOV!H480+DES!H480</f>
        <v>26</v>
      </c>
      <c r="J480" s="303">
        <f>JAN!I480+FEB!I480+MAR!I480+APR!I480+MEI!I480+JUN!I480+JUL!I480+AGS!I480+SEPT!I480+OKT!I480+NOV!I480+DES!I480</f>
        <v>1</v>
      </c>
      <c r="K480" s="303">
        <f>JAN!J480+FEB!J480+MAR!J480+APR!J480+MEI!J480+JUN!J480+JUL!J480+AGS!J480+SEPT!J480+OKT!J480+NOV!J480+DES!J480</f>
        <v>0</v>
      </c>
      <c r="L480" s="303">
        <f>JAN!K480+FEB!K480+MAR!K480+APR!K480+MEI!K480+JUN!K480+JUL!K480+AGS!K480+SEPT!K480+OKT!K480+NOV!K480+DES!K480</f>
        <v>26</v>
      </c>
      <c r="M480" s="303">
        <f>JAN!L480+FEB!L480+MAR!L480+APR!L480+MEI!L480+JUN!L480+JUL!L480+AGS!L480+SEPT!L480+OKT!L480+NOV!L480+DES!L480</f>
        <v>1</v>
      </c>
      <c r="N480" s="303">
        <f>JAN!M480+FEB!M480+MAR!M480+APR!M480+MEI!M480+JUN!M480+JUL!M480+AGS!M480+SEPT!M480+OKT!M480+NOV!M480+DES!M480</f>
        <v>0</v>
      </c>
      <c r="O480" s="303">
        <f>JAN!N480+FEB!N480+MAR!N480+APR!N480+MEI!N480+JUN!N480+JUL!N480+AGS!N480+SEPT!N480+OKT!N480+NOV!N480+DES!N480</f>
        <v>1</v>
      </c>
      <c r="P480" s="303">
        <f>JAN!O480+FEB!O480+MAR!O480+APR!O480+MEI!O480+JUN!O480+JUL!O480+AGS!O480+SEPT!O480+OKT!O480+NOV!O480+DES!O480</f>
        <v>0</v>
      </c>
      <c r="Q480" s="303">
        <f>JAN!P480+FEB!P480+MAR!P480+APR!P480+MEI!P480+JUN!P480+JUL!P480+AGS!P480+SEPT!P480+OKT!P480+NOV!P480+DES!P480</f>
        <v>0</v>
      </c>
      <c r="R480" s="331">
        <f>JAN!Q480+FEB!Q480+MAR!Q480+APR!Q480+MEI!Q480+JUN!Q480+JUL!Q480+AGS!Q480+SEPT!Q480+OKT!Q480+NOV!Q480+DES!Q480</f>
        <v>0</v>
      </c>
      <c r="S480" s="336">
        <f t="shared" si="49"/>
        <v>26</v>
      </c>
      <c r="T480" s="336">
        <f t="shared" si="50"/>
        <v>0</v>
      </c>
      <c r="U480" s="336">
        <f t="shared" si="51"/>
        <v>1</v>
      </c>
      <c r="V480" s="336">
        <f t="shared" si="52"/>
        <v>3.8461538461538464E-2</v>
      </c>
      <c r="W480" s="336">
        <f t="shared" si="53"/>
        <v>3.8235687720314767E-5</v>
      </c>
      <c r="X480" s="343">
        <f t="shared" si="54"/>
        <v>1.4706033738582603E-3</v>
      </c>
      <c r="Y480" s="344" t="s">
        <v>598</v>
      </c>
      <c r="Z480" s="360" t="s">
        <v>598</v>
      </c>
      <c r="AA480" s="348">
        <v>0</v>
      </c>
    </row>
    <row r="481" spans="1:27" ht="30" hidden="1" customHeight="1" x14ac:dyDescent="0.3">
      <c r="A481" s="306">
        <v>481</v>
      </c>
      <c r="B481" s="308">
        <v>13</v>
      </c>
      <c r="C481" s="304" t="s">
        <v>517</v>
      </c>
      <c r="D481" s="304" t="s">
        <v>530</v>
      </c>
      <c r="E481" s="325">
        <f>'REKAP 1 KAB'!E481</f>
        <v>1162092</v>
      </c>
      <c r="F481" s="303">
        <f>JAN!E481+FEB!E481+MAR!E481+APR!E481+MEI!E481+JUN!E481+JUL!E481+AGS!E481+SEPT!E481+OKT!E481+NOV!E481+DES!E481</f>
        <v>0</v>
      </c>
      <c r="G481" s="303">
        <f>JAN!F481+FEB!F481+MAR!F481+APR!F481+MEI!F481+JUN!F481+JUL!F481+AGS!F481+SEPT!F481+OKT!F481+NOV!F481+DES!F481</f>
        <v>0</v>
      </c>
      <c r="H481" s="303">
        <f>JAN!G481+FEB!G481+MAR!G481+APR!G481+MEI!G481+JUN!G481+JUL!G481+AGS!G481+SEPT!G481+OKT!G481+NOV!G481+DES!G481</f>
        <v>0</v>
      </c>
      <c r="I481" s="303">
        <f>JAN!H481+FEB!H481+MAR!H481+APR!H481+MEI!H481+JUN!H481+JUL!H481+AGS!H481+SEPT!H481+OKT!H481+NOV!H481+DES!H481</f>
        <v>2</v>
      </c>
      <c r="J481" s="303">
        <f>JAN!I481+FEB!I481+MAR!I481+APR!I481+MEI!I481+JUN!I481+JUL!I481+AGS!I481+SEPT!I481+OKT!I481+NOV!I481+DES!I481</f>
        <v>0</v>
      </c>
      <c r="K481" s="303">
        <f>JAN!J481+FEB!J481+MAR!J481+APR!J481+MEI!J481+JUN!J481+JUL!J481+AGS!J481+SEPT!J481+OKT!J481+NOV!J481+DES!J481</f>
        <v>0</v>
      </c>
      <c r="L481" s="303">
        <f>JAN!K481+FEB!K481+MAR!K481+APR!K481+MEI!K481+JUN!K481+JUL!K481+AGS!K481+SEPT!K481+OKT!K481+NOV!K481+DES!K481</f>
        <v>2</v>
      </c>
      <c r="M481" s="303">
        <f>JAN!L481+FEB!L481+MAR!L481+APR!L481+MEI!L481+JUN!L481+JUL!L481+AGS!L481+SEPT!L481+OKT!L481+NOV!L481+DES!L481</f>
        <v>1</v>
      </c>
      <c r="N481" s="303">
        <f>JAN!M481+FEB!M481+MAR!M481+APR!M481+MEI!M481+JUN!M481+JUL!M481+AGS!M481+SEPT!M481+OKT!M481+NOV!M481+DES!M481</f>
        <v>1</v>
      </c>
      <c r="O481" s="303">
        <f>JAN!N481+FEB!N481+MAR!N481+APR!N481+MEI!N481+JUN!N481+JUL!N481+AGS!N481+SEPT!N481+OKT!N481+NOV!N481+DES!N481</f>
        <v>1</v>
      </c>
      <c r="P481" s="303">
        <f>JAN!O481+FEB!O481+MAR!O481+APR!O481+MEI!O481+JUN!O481+JUL!O481+AGS!O481+SEPT!O481+OKT!O481+NOV!O481+DES!O481</f>
        <v>0</v>
      </c>
      <c r="Q481" s="303">
        <f>JAN!P481+FEB!P481+MAR!P481+APR!P481+MEI!P481+JUN!P481+JUL!P481+AGS!P481+SEPT!P481+OKT!P481+NOV!P481+DES!P481</f>
        <v>0</v>
      </c>
      <c r="R481" s="331">
        <f>JAN!Q481+FEB!Q481+MAR!Q481+APR!Q481+MEI!Q481+JUN!Q481+JUL!Q481+AGS!Q481+SEPT!Q481+OKT!Q481+NOV!Q481+DES!Q481</f>
        <v>0</v>
      </c>
      <c r="S481" s="336" t="e">
        <f t="shared" si="49"/>
        <v>#DIV/0!</v>
      </c>
      <c r="T481" s="336">
        <f t="shared" si="50"/>
        <v>1</v>
      </c>
      <c r="U481" s="336">
        <f t="shared" si="51"/>
        <v>1</v>
      </c>
      <c r="V481" s="336">
        <f t="shared" si="52"/>
        <v>0.5</v>
      </c>
      <c r="W481" s="336">
        <f t="shared" si="53"/>
        <v>1.7210341349910335E-6</v>
      </c>
      <c r="X481" s="343">
        <f t="shared" si="54"/>
        <v>8.6051706749551676E-4</v>
      </c>
      <c r="Y481" s="344" t="s">
        <v>598</v>
      </c>
      <c r="Z481" s="360" t="s">
        <v>598</v>
      </c>
      <c r="AA481" s="348">
        <v>0</v>
      </c>
    </row>
    <row r="482" spans="1:27" ht="30" hidden="1" customHeight="1" x14ac:dyDescent="0.3">
      <c r="A482" s="306">
        <v>482</v>
      </c>
      <c r="B482" s="308">
        <v>14</v>
      </c>
      <c r="C482" s="304" t="s">
        <v>517</v>
      </c>
      <c r="D482" s="304" t="s">
        <v>531</v>
      </c>
      <c r="E482" s="325">
        <f>'REKAP 1 KAB'!E482</f>
        <v>1616578</v>
      </c>
      <c r="F482" s="303">
        <f>JAN!E482+FEB!E482+MAR!E482+APR!E482+MEI!E482+JUN!E482+JUL!E482+AGS!E482+SEPT!E482+OKT!E482+NOV!E482+DES!E482</f>
        <v>1</v>
      </c>
      <c r="G482" s="303">
        <f>JAN!F482+FEB!F482+MAR!F482+APR!F482+MEI!F482+JUN!F482+JUL!F482+AGS!F482+SEPT!F482+OKT!F482+NOV!F482+DES!F482</f>
        <v>1</v>
      </c>
      <c r="H482" s="303">
        <f>JAN!G482+FEB!G482+MAR!G482+APR!G482+MEI!G482+JUN!G482+JUL!G482+AGS!G482+SEPT!G482+OKT!G482+NOV!G482+DES!G482</f>
        <v>0</v>
      </c>
      <c r="I482" s="303">
        <f>JAN!H482+FEB!H482+MAR!H482+APR!H482+MEI!H482+JUN!H482+JUL!H482+AGS!H482+SEPT!H482+OKT!H482+NOV!H482+DES!H482</f>
        <v>57</v>
      </c>
      <c r="J482" s="303">
        <f>JAN!I482+FEB!I482+MAR!I482+APR!I482+MEI!I482+JUN!I482+JUL!I482+AGS!I482+SEPT!I482+OKT!I482+NOV!I482+DES!I482</f>
        <v>21</v>
      </c>
      <c r="K482" s="303">
        <f>JAN!J482+FEB!J482+MAR!J482+APR!J482+MEI!J482+JUN!J482+JUL!J482+AGS!J482+SEPT!J482+OKT!J482+NOV!J482+DES!J482</f>
        <v>0</v>
      </c>
      <c r="L482" s="303">
        <f>JAN!K482+FEB!K482+MAR!K482+APR!K482+MEI!K482+JUN!K482+JUL!K482+AGS!K482+SEPT!K482+OKT!K482+NOV!K482+DES!K482</f>
        <v>57</v>
      </c>
      <c r="M482" s="303">
        <f>JAN!L482+FEB!L482+MAR!L482+APR!L482+MEI!L482+JUN!L482+JUL!L482+AGS!L482+SEPT!L482+OKT!L482+NOV!L482+DES!L482</f>
        <v>0</v>
      </c>
      <c r="N482" s="303">
        <f>JAN!M482+FEB!M482+MAR!M482+APR!M482+MEI!M482+JUN!M482+JUL!M482+AGS!M482+SEPT!M482+OKT!M482+NOV!M482+DES!M482</f>
        <v>0</v>
      </c>
      <c r="O482" s="303">
        <f>JAN!N482+FEB!N482+MAR!N482+APR!N482+MEI!N482+JUN!N482+JUL!N482+AGS!N482+SEPT!N482+OKT!N482+NOV!N482+DES!N482</f>
        <v>0</v>
      </c>
      <c r="P482" s="303">
        <f>JAN!O482+FEB!O482+MAR!O482+APR!O482+MEI!O482+JUN!O482+JUL!O482+AGS!O482+SEPT!O482+OKT!O482+NOV!O482+DES!O482</f>
        <v>0</v>
      </c>
      <c r="Q482" s="303">
        <f>JAN!P482+FEB!P482+MAR!P482+APR!P482+MEI!P482+JUN!P482+JUL!P482+AGS!P482+SEPT!P482+OKT!P482+NOV!P482+DES!P482</f>
        <v>0</v>
      </c>
      <c r="R482" s="331">
        <f>JAN!Q482+FEB!Q482+MAR!Q482+APR!Q482+MEI!Q482+JUN!Q482+JUL!Q482+AGS!Q482+SEPT!Q482+OKT!Q482+NOV!Q482+DES!Q482</f>
        <v>0</v>
      </c>
      <c r="S482" s="336">
        <f t="shared" si="49"/>
        <v>57</v>
      </c>
      <c r="T482" s="336" t="e">
        <f t="shared" si="50"/>
        <v>#DIV/0!</v>
      </c>
      <c r="U482" s="336" t="e">
        <f t="shared" si="51"/>
        <v>#DIV/0!</v>
      </c>
      <c r="V482" s="336">
        <f t="shared" si="52"/>
        <v>0</v>
      </c>
      <c r="W482" s="336">
        <f t="shared" si="53"/>
        <v>3.5259665787855581E-5</v>
      </c>
      <c r="X482" s="343">
        <f t="shared" si="54"/>
        <v>0</v>
      </c>
      <c r="Y482" s="344" t="s">
        <v>598</v>
      </c>
      <c r="Z482" s="360" t="s">
        <v>598</v>
      </c>
      <c r="AA482" s="348">
        <v>0</v>
      </c>
    </row>
    <row r="483" spans="1:27" ht="30" hidden="1" customHeight="1" x14ac:dyDescent="0.3">
      <c r="A483" s="306">
        <v>483</v>
      </c>
      <c r="B483" s="308">
        <v>15</v>
      </c>
      <c r="C483" s="304" t="s">
        <v>517</v>
      </c>
      <c r="D483" s="304" t="s">
        <v>532</v>
      </c>
      <c r="E483" s="325">
        <f>'REKAP 1 KAB'!E483</f>
        <v>2216804</v>
      </c>
      <c r="F483" s="303">
        <f>JAN!E483+FEB!E483+MAR!E483+APR!E483+MEI!E483+JUN!E483+JUL!E483+AGS!E483+SEPT!E483+OKT!E483+NOV!E483+DES!E483</f>
        <v>0</v>
      </c>
      <c r="G483" s="303">
        <f>JAN!F483+FEB!F483+MAR!F483+APR!F483+MEI!F483+JUN!F483+JUL!F483+AGS!F483+SEPT!F483+OKT!F483+NOV!F483+DES!F483</f>
        <v>5</v>
      </c>
      <c r="H483" s="303">
        <f>JAN!G483+FEB!G483+MAR!G483+APR!G483+MEI!G483+JUN!G483+JUL!G483+AGS!G483+SEPT!G483+OKT!G483+NOV!G483+DES!G483</f>
        <v>0</v>
      </c>
      <c r="I483" s="303">
        <f>JAN!H483+FEB!H483+MAR!H483+APR!H483+MEI!H483+JUN!H483+JUL!H483+AGS!H483+SEPT!H483+OKT!H483+NOV!H483+DES!H483</f>
        <v>4</v>
      </c>
      <c r="J483" s="303">
        <f>JAN!I483+FEB!I483+MAR!I483+APR!I483+MEI!I483+JUN!I483+JUL!I483+AGS!I483+SEPT!I483+OKT!I483+NOV!I483+DES!I483</f>
        <v>5</v>
      </c>
      <c r="K483" s="303">
        <f>JAN!J483+FEB!J483+MAR!J483+APR!J483+MEI!J483+JUN!J483+JUL!J483+AGS!J483+SEPT!J483+OKT!J483+NOV!J483+DES!J483</f>
        <v>0</v>
      </c>
      <c r="L483" s="303">
        <f>JAN!K483+FEB!K483+MAR!K483+APR!K483+MEI!K483+JUN!K483+JUL!K483+AGS!K483+SEPT!K483+OKT!K483+NOV!K483+DES!K483</f>
        <v>4</v>
      </c>
      <c r="M483" s="303">
        <f>JAN!L483+FEB!L483+MAR!L483+APR!L483+MEI!L483+JUN!L483+JUL!L483+AGS!L483+SEPT!L483+OKT!L483+NOV!L483+DES!L483</f>
        <v>15</v>
      </c>
      <c r="N483" s="303">
        <f>JAN!M483+FEB!M483+MAR!M483+APR!M483+MEI!M483+JUN!M483+JUL!M483+AGS!M483+SEPT!M483+OKT!M483+NOV!M483+DES!M483</f>
        <v>15</v>
      </c>
      <c r="O483" s="303">
        <f>JAN!N483+FEB!N483+MAR!N483+APR!N483+MEI!N483+JUN!N483+JUL!N483+AGS!N483+SEPT!N483+OKT!N483+NOV!N483+DES!N483</f>
        <v>15</v>
      </c>
      <c r="P483" s="303">
        <f>JAN!O483+FEB!O483+MAR!O483+APR!O483+MEI!O483+JUN!O483+JUL!O483+AGS!O483+SEPT!O483+OKT!O483+NOV!O483+DES!O483</f>
        <v>0</v>
      </c>
      <c r="Q483" s="303">
        <f>JAN!P483+FEB!P483+MAR!P483+APR!P483+MEI!P483+JUN!P483+JUL!P483+AGS!P483+SEPT!P483+OKT!P483+NOV!P483+DES!P483</f>
        <v>0</v>
      </c>
      <c r="R483" s="331">
        <f>JAN!Q483+FEB!Q483+MAR!Q483+APR!Q483+MEI!Q483+JUN!Q483+JUL!Q483+AGS!Q483+SEPT!Q483+OKT!Q483+NOV!Q483+DES!Q483</f>
        <v>0</v>
      </c>
      <c r="S483" s="336" t="e">
        <f t="shared" si="49"/>
        <v>#DIV/0!</v>
      </c>
      <c r="T483" s="336">
        <f t="shared" si="50"/>
        <v>1</v>
      </c>
      <c r="U483" s="336">
        <f t="shared" si="51"/>
        <v>1</v>
      </c>
      <c r="V483" s="336">
        <f t="shared" si="52"/>
        <v>3.75</v>
      </c>
      <c r="W483" s="336">
        <f t="shared" si="53"/>
        <v>1.804399486828786E-6</v>
      </c>
      <c r="X483" s="343">
        <f t="shared" si="54"/>
        <v>6.7664980756079471E-3</v>
      </c>
      <c r="Y483" s="344" t="s">
        <v>598</v>
      </c>
      <c r="Z483" s="360" t="s">
        <v>598</v>
      </c>
      <c r="AA483" s="348">
        <v>1</v>
      </c>
    </row>
    <row r="484" spans="1:27" ht="30" hidden="1" customHeight="1" x14ac:dyDescent="0.3">
      <c r="A484" s="306">
        <v>484</v>
      </c>
      <c r="B484" s="308">
        <v>16</v>
      </c>
      <c r="C484" s="304" t="s">
        <v>517</v>
      </c>
      <c r="D484" s="304" t="s">
        <v>533</v>
      </c>
      <c r="E484" s="325">
        <f>'REKAP 1 KAB'!E484</f>
        <v>1108718</v>
      </c>
      <c r="F484" s="303">
        <f>JAN!E484+FEB!E484+MAR!E484+APR!E484+MEI!E484+JUN!E484+JUL!E484+AGS!E484+SEPT!E484+OKT!E484+NOV!E484+DES!E484</f>
        <v>6</v>
      </c>
      <c r="G484" s="303">
        <f>JAN!F484+FEB!F484+MAR!F484+APR!F484+MEI!F484+JUN!F484+JUL!F484+AGS!F484+SEPT!F484+OKT!F484+NOV!F484+DES!F484</f>
        <v>1</v>
      </c>
      <c r="H484" s="303">
        <f>JAN!G484+FEB!G484+MAR!G484+APR!G484+MEI!G484+JUN!G484+JUL!G484+AGS!G484+SEPT!G484+OKT!G484+NOV!G484+DES!G484</f>
        <v>2</v>
      </c>
      <c r="I484" s="303">
        <f>JAN!H484+FEB!H484+MAR!H484+APR!H484+MEI!H484+JUN!H484+JUL!H484+AGS!H484+SEPT!H484+OKT!H484+NOV!H484+DES!H484</f>
        <v>15</v>
      </c>
      <c r="J484" s="303">
        <f>JAN!I484+FEB!I484+MAR!I484+APR!I484+MEI!I484+JUN!I484+JUL!I484+AGS!I484+SEPT!I484+OKT!I484+NOV!I484+DES!I484</f>
        <v>1</v>
      </c>
      <c r="K484" s="303">
        <f>JAN!J484+FEB!J484+MAR!J484+APR!J484+MEI!J484+JUN!J484+JUL!J484+AGS!J484+SEPT!J484+OKT!J484+NOV!J484+DES!J484</f>
        <v>2</v>
      </c>
      <c r="L484" s="303">
        <f>JAN!K484+FEB!K484+MAR!K484+APR!K484+MEI!K484+JUN!K484+JUL!K484+AGS!K484+SEPT!K484+OKT!K484+NOV!K484+DES!K484</f>
        <v>15</v>
      </c>
      <c r="M484" s="303">
        <f>JAN!L484+FEB!L484+MAR!L484+APR!L484+MEI!L484+JUN!L484+JUL!L484+AGS!L484+SEPT!L484+OKT!L484+NOV!L484+DES!L484</f>
        <v>0</v>
      </c>
      <c r="N484" s="303">
        <f>JAN!M484+FEB!M484+MAR!M484+APR!M484+MEI!M484+JUN!M484+JUL!M484+AGS!M484+SEPT!M484+OKT!M484+NOV!M484+DES!M484</f>
        <v>0</v>
      </c>
      <c r="O484" s="303">
        <f>JAN!N484+FEB!N484+MAR!N484+APR!N484+MEI!N484+JUN!N484+JUL!N484+AGS!N484+SEPT!N484+OKT!N484+NOV!N484+DES!N484</f>
        <v>0</v>
      </c>
      <c r="P484" s="303">
        <f>JAN!O484+FEB!O484+MAR!O484+APR!O484+MEI!O484+JUN!O484+JUL!O484+AGS!O484+SEPT!O484+OKT!O484+NOV!O484+DES!O484</f>
        <v>0</v>
      </c>
      <c r="Q484" s="303">
        <f>JAN!P484+FEB!P484+MAR!P484+APR!P484+MEI!P484+JUN!P484+JUL!P484+AGS!P484+SEPT!P484+OKT!P484+NOV!P484+DES!P484</f>
        <v>0</v>
      </c>
      <c r="R484" s="331">
        <f>JAN!Q484+FEB!Q484+MAR!Q484+APR!Q484+MEI!Q484+JUN!Q484+JUL!Q484+AGS!Q484+SEPT!Q484+OKT!Q484+NOV!Q484+DES!Q484</f>
        <v>0</v>
      </c>
      <c r="S484" s="336">
        <f t="shared" si="49"/>
        <v>2.5</v>
      </c>
      <c r="T484" s="336" t="e">
        <f t="shared" si="50"/>
        <v>#DIV/0!</v>
      </c>
      <c r="U484" s="336" t="e">
        <f t="shared" si="51"/>
        <v>#DIV/0!</v>
      </c>
      <c r="V484" s="336">
        <f t="shared" si="52"/>
        <v>0</v>
      </c>
      <c r="W484" s="336">
        <f t="shared" si="53"/>
        <v>1.3529139059706796E-5</v>
      </c>
      <c r="X484" s="343">
        <f t="shared" si="54"/>
        <v>0</v>
      </c>
      <c r="Y484" s="344" t="s">
        <v>598</v>
      </c>
      <c r="Z484" s="360" t="s">
        <v>598</v>
      </c>
      <c r="AA484" s="348">
        <v>1</v>
      </c>
    </row>
    <row r="485" spans="1:27" ht="30" hidden="1" customHeight="1" x14ac:dyDescent="0.3">
      <c r="A485" s="306">
        <v>485</v>
      </c>
      <c r="B485" s="308">
        <v>17</v>
      </c>
      <c r="C485" s="304" t="s">
        <v>517</v>
      </c>
      <c r="D485" s="304" t="s">
        <v>534</v>
      </c>
      <c r="E485" s="325">
        <f>'REKAP 1 KAB'!E485</f>
        <v>1258618</v>
      </c>
      <c r="F485" s="303">
        <f>JAN!E485+FEB!E485+MAR!E485+APR!E485+MEI!E485+JUN!E485+JUL!E485+AGS!E485+SEPT!E485+OKT!E485+NOV!E485+DES!E485</f>
        <v>0</v>
      </c>
      <c r="G485" s="303">
        <f>JAN!F485+FEB!F485+MAR!F485+APR!F485+MEI!F485+JUN!F485+JUL!F485+AGS!F485+SEPT!F485+OKT!F485+NOV!F485+DES!F485</f>
        <v>0</v>
      </c>
      <c r="H485" s="303">
        <f>JAN!G485+FEB!G485+MAR!G485+APR!G485+MEI!G485+JUN!G485+JUL!G485+AGS!G485+SEPT!G485+OKT!G485+NOV!G485+DES!G485</f>
        <v>0</v>
      </c>
      <c r="I485" s="303">
        <f>JAN!H485+FEB!H485+MAR!H485+APR!H485+MEI!H485+JUN!H485+JUL!H485+AGS!H485+SEPT!H485+OKT!H485+NOV!H485+DES!H485</f>
        <v>0</v>
      </c>
      <c r="J485" s="303">
        <f>JAN!I485+FEB!I485+MAR!I485+APR!I485+MEI!I485+JUN!I485+JUL!I485+AGS!I485+SEPT!I485+OKT!I485+NOV!I485+DES!I485</f>
        <v>0</v>
      </c>
      <c r="K485" s="303">
        <f>JAN!J485+FEB!J485+MAR!J485+APR!J485+MEI!J485+JUN!J485+JUL!J485+AGS!J485+SEPT!J485+OKT!J485+NOV!J485+DES!J485</f>
        <v>0</v>
      </c>
      <c r="L485" s="303">
        <f>JAN!K485+FEB!K485+MAR!K485+APR!K485+MEI!K485+JUN!K485+JUL!K485+AGS!K485+SEPT!K485+OKT!K485+NOV!K485+DES!K485</f>
        <v>0</v>
      </c>
      <c r="M485" s="303">
        <f>JAN!L485+FEB!L485+MAR!L485+APR!L485+MEI!L485+JUN!L485+JUL!L485+AGS!L485+SEPT!L485+OKT!L485+NOV!L485+DES!L485</f>
        <v>0</v>
      </c>
      <c r="N485" s="303">
        <f>JAN!M485+FEB!M485+MAR!M485+APR!M485+MEI!M485+JUN!M485+JUL!M485+AGS!M485+SEPT!M485+OKT!M485+NOV!M485+DES!M485</f>
        <v>0</v>
      </c>
      <c r="O485" s="303">
        <f>JAN!N485+FEB!N485+MAR!N485+APR!N485+MEI!N485+JUN!N485+JUL!N485+AGS!N485+SEPT!N485+OKT!N485+NOV!N485+DES!N485</f>
        <v>0</v>
      </c>
      <c r="P485" s="303">
        <f>JAN!O485+FEB!O485+MAR!O485+APR!O485+MEI!O485+JUN!O485+JUL!O485+AGS!O485+SEPT!O485+OKT!O485+NOV!O485+DES!O485</f>
        <v>0</v>
      </c>
      <c r="Q485" s="303">
        <f>JAN!P485+FEB!P485+MAR!P485+APR!P485+MEI!P485+JUN!P485+JUL!P485+AGS!P485+SEPT!P485+OKT!P485+NOV!P485+DES!P485</f>
        <v>0</v>
      </c>
      <c r="R485" s="331">
        <f>JAN!Q485+FEB!Q485+MAR!Q485+APR!Q485+MEI!Q485+JUN!Q485+JUL!Q485+AGS!Q485+SEPT!Q485+OKT!Q485+NOV!Q485+DES!Q485</f>
        <v>0</v>
      </c>
      <c r="S485" s="336" t="e">
        <f t="shared" si="49"/>
        <v>#DIV/0!</v>
      </c>
      <c r="T485" s="336" t="e">
        <f t="shared" si="50"/>
        <v>#DIV/0!</v>
      </c>
      <c r="U485" s="336" t="e">
        <f t="shared" si="51"/>
        <v>#DIV/0!</v>
      </c>
      <c r="V485" s="336" t="e">
        <f t="shared" si="52"/>
        <v>#DIV/0!</v>
      </c>
      <c r="W485" s="336">
        <f t="shared" si="53"/>
        <v>0</v>
      </c>
      <c r="X485" s="343">
        <f t="shared" si="54"/>
        <v>0</v>
      </c>
      <c r="Y485" s="344" t="s">
        <v>598</v>
      </c>
      <c r="Z485" s="360" t="s">
        <v>598</v>
      </c>
      <c r="AA485" s="348"/>
    </row>
    <row r="486" spans="1:27" ht="30" hidden="1" customHeight="1" x14ac:dyDescent="0.3">
      <c r="A486" s="306">
        <v>486</v>
      </c>
      <c r="B486" s="308">
        <v>18</v>
      </c>
      <c r="C486" s="304" t="s">
        <v>517</v>
      </c>
      <c r="D486" s="304" t="s">
        <v>535</v>
      </c>
      <c r="E486" s="325">
        <f>'REKAP 1 KAB'!E486</f>
        <v>1051900</v>
      </c>
      <c r="F486" s="303">
        <f>JAN!E486+FEB!E486+MAR!E486+APR!E486+MEI!E486+JUN!E486+JUL!E486+AGS!E486+SEPT!E486+OKT!E486+NOV!E486+DES!E486</f>
        <v>9</v>
      </c>
      <c r="G486" s="303">
        <f>JAN!F486+FEB!F486+MAR!F486+APR!F486+MEI!F486+JUN!F486+JUL!F486+AGS!F486+SEPT!F486+OKT!F486+NOV!F486+DES!F486</f>
        <v>10</v>
      </c>
      <c r="H486" s="303">
        <f>JAN!G486+FEB!G486+MAR!G486+APR!G486+MEI!G486+JUN!G486+JUL!G486+AGS!G486+SEPT!G486+OKT!G486+NOV!G486+DES!G486</f>
        <v>0</v>
      </c>
      <c r="I486" s="303">
        <f>JAN!H486+FEB!H486+MAR!H486+APR!H486+MEI!H486+JUN!H486+JUL!H486+AGS!H486+SEPT!H486+OKT!H486+NOV!H486+DES!H486</f>
        <v>27</v>
      </c>
      <c r="J486" s="303">
        <f>JAN!I486+FEB!I486+MAR!I486+APR!I486+MEI!I486+JUN!I486+JUL!I486+AGS!I486+SEPT!I486+OKT!I486+NOV!I486+DES!I486</f>
        <v>10</v>
      </c>
      <c r="K486" s="303">
        <f>JAN!J486+FEB!J486+MAR!J486+APR!J486+MEI!J486+JUN!J486+JUL!J486+AGS!J486+SEPT!J486+OKT!J486+NOV!J486+DES!J486</f>
        <v>0</v>
      </c>
      <c r="L486" s="303">
        <f>JAN!K486+FEB!K486+MAR!K486+APR!K486+MEI!K486+JUN!K486+JUL!K486+AGS!K486+SEPT!K486+OKT!K486+NOV!K486+DES!K486</f>
        <v>27</v>
      </c>
      <c r="M486" s="303">
        <f>JAN!L486+FEB!L486+MAR!L486+APR!L486+MEI!L486+JUN!L486+JUL!L486+AGS!L486+SEPT!L486+OKT!L486+NOV!L486+DES!L486</f>
        <v>9</v>
      </c>
      <c r="N486" s="303">
        <f>JAN!M486+FEB!M486+MAR!M486+APR!M486+MEI!M486+JUN!M486+JUL!M486+AGS!M486+SEPT!M486+OKT!M486+NOV!M486+DES!M486</f>
        <v>8</v>
      </c>
      <c r="O486" s="303">
        <f>JAN!N486+FEB!N486+MAR!N486+APR!N486+MEI!N486+JUN!N486+JUL!N486+AGS!N486+SEPT!N486+OKT!N486+NOV!N486+DES!N486</f>
        <v>8</v>
      </c>
      <c r="P486" s="303">
        <f>JAN!O486+FEB!O486+MAR!O486+APR!O486+MEI!O486+JUN!O486+JUL!O486+AGS!O486+SEPT!O486+OKT!O486+NOV!O486+DES!O486</f>
        <v>0</v>
      </c>
      <c r="Q486" s="303">
        <f>JAN!P486+FEB!P486+MAR!P486+APR!P486+MEI!P486+JUN!P486+JUL!P486+AGS!P486+SEPT!P486+OKT!P486+NOV!P486+DES!P486</f>
        <v>0</v>
      </c>
      <c r="R486" s="331">
        <f>JAN!Q486+FEB!Q486+MAR!Q486+APR!Q486+MEI!Q486+JUN!Q486+JUL!Q486+AGS!Q486+SEPT!Q486+OKT!Q486+NOV!Q486+DES!Q486</f>
        <v>0</v>
      </c>
      <c r="S486" s="336">
        <f t="shared" si="49"/>
        <v>3</v>
      </c>
      <c r="T486" s="336">
        <f t="shared" si="50"/>
        <v>0.88888888888888884</v>
      </c>
      <c r="U486" s="336">
        <f t="shared" si="51"/>
        <v>0.88888888888888884</v>
      </c>
      <c r="V486" s="336">
        <f t="shared" si="52"/>
        <v>0.33333333333333331</v>
      </c>
      <c r="W486" s="336">
        <f t="shared" si="53"/>
        <v>2.5667839148208006E-5</v>
      </c>
      <c r="X486" s="343">
        <f t="shared" si="54"/>
        <v>8.5559463827360009E-3</v>
      </c>
      <c r="Y486" s="344" t="s">
        <v>598</v>
      </c>
      <c r="Z486" s="360" t="s">
        <v>598</v>
      </c>
      <c r="AA486" s="348">
        <v>7</v>
      </c>
    </row>
    <row r="487" spans="1:27" ht="30" hidden="1" customHeight="1" x14ac:dyDescent="0.3">
      <c r="A487" s="306">
        <v>487</v>
      </c>
      <c r="B487" s="308">
        <v>19</v>
      </c>
      <c r="C487" s="304" t="s">
        <v>517</v>
      </c>
      <c r="D487" s="304" t="s">
        <v>536</v>
      </c>
      <c r="E487" s="325">
        <f>'REKAP 1 KAB'!E487</f>
        <v>681394</v>
      </c>
      <c r="F487" s="303">
        <f>JAN!E487+FEB!E487+MAR!E487+APR!E487+MEI!E487+JUN!E487+JUL!E487+AGS!E487+SEPT!E487+OKT!E487+NOV!E487+DES!E487</f>
        <v>7666</v>
      </c>
      <c r="G487" s="303">
        <f>JAN!F487+FEB!F487+MAR!F487+APR!F487+MEI!F487+JUN!F487+JUL!F487+AGS!F487+SEPT!F487+OKT!F487+NOV!F487+DES!F487</f>
        <v>7667</v>
      </c>
      <c r="H487" s="303">
        <f>JAN!G487+FEB!G487+MAR!G487+APR!G487+MEI!G487+JUN!G487+JUL!G487+AGS!G487+SEPT!G487+OKT!G487+NOV!G487+DES!G487</f>
        <v>0</v>
      </c>
      <c r="I487" s="303">
        <f>JAN!H487+FEB!H487+MAR!H487+APR!H487+MEI!H487+JUN!H487+JUL!H487+AGS!H487+SEPT!H487+OKT!H487+NOV!H487+DES!H487</f>
        <v>425</v>
      </c>
      <c r="J487" s="303">
        <f>JAN!I487+FEB!I487+MAR!I487+APR!I487+MEI!I487+JUN!I487+JUL!I487+AGS!I487+SEPT!I487+OKT!I487+NOV!I487+DES!I487</f>
        <v>10671</v>
      </c>
      <c r="K487" s="303">
        <f>JAN!J487+FEB!J487+MAR!J487+APR!J487+MEI!J487+JUN!J487+JUL!J487+AGS!J487+SEPT!J487+OKT!J487+NOV!J487+DES!J487</f>
        <v>0</v>
      </c>
      <c r="L487" s="303">
        <f>JAN!K487+FEB!K487+MAR!K487+APR!K487+MEI!K487+JUN!K487+JUL!K487+AGS!K487+SEPT!K487+OKT!K487+NOV!K487+DES!K487</f>
        <v>972</v>
      </c>
      <c r="M487" s="303">
        <f>JAN!L487+FEB!L487+MAR!L487+APR!L487+MEI!L487+JUN!L487+JUL!L487+AGS!L487+SEPT!L487+OKT!L487+NOV!L487+DES!L487</f>
        <v>33</v>
      </c>
      <c r="N487" s="303">
        <f>JAN!M487+FEB!M487+MAR!M487+APR!M487+MEI!M487+JUN!M487+JUL!M487+AGS!M487+SEPT!M487+OKT!M487+NOV!M487+DES!M487</f>
        <v>33</v>
      </c>
      <c r="O487" s="303">
        <f>JAN!N487+FEB!N487+MAR!N487+APR!N487+MEI!N487+JUN!N487+JUL!N487+AGS!N487+SEPT!N487+OKT!N487+NOV!N487+DES!N487</f>
        <v>31</v>
      </c>
      <c r="P487" s="303">
        <f>JAN!O487+FEB!O487+MAR!O487+APR!O487+MEI!O487+JUN!O487+JUL!O487+AGS!O487+SEPT!O487+OKT!O487+NOV!O487+DES!O487</f>
        <v>0</v>
      </c>
      <c r="Q487" s="303">
        <f>JAN!P487+FEB!P487+MAR!P487+APR!P487+MEI!P487+JUN!P487+JUL!P487+AGS!P487+SEPT!P487+OKT!P487+NOV!P487+DES!P487</f>
        <v>0</v>
      </c>
      <c r="R487" s="331">
        <f>JAN!Q487+FEB!Q487+MAR!Q487+APR!Q487+MEI!Q487+JUN!Q487+JUL!Q487+AGS!Q487+SEPT!Q487+OKT!Q487+NOV!Q487+DES!Q487</f>
        <v>0</v>
      </c>
      <c r="S487" s="336">
        <f t="shared" si="49"/>
        <v>5.543960344377772E-2</v>
      </c>
      <c r="T487" s="336">
        <f t="shared" si="50"/>
        <v>1</v>
      </c>
      <c r="U487" s="336">
        <f t="shared" si="51"/>
        <v>0.93939393939393945</v>
      </c>
      <c r="V487" s="336">
        <f t="shared" si="52"/>
        <v>3.3950617283950615E-2</v>
      </c>
      <c r="W487" s="336">
        <f t="shared" si="53"/>
        <v>1.4264874654018086E-3</v>
      </c>
      <c r="X487" s="343">
        <f t="shared" si="54"/>
        <v>4.8430129998209552E-2</v>
      </c>
      <c r="Y487" s="344" t="s">
        <v>598</v>
      </c>
      <c r="Z487" s="360" t="s">
        <v>598</v>
      </c>
      <c r="AA487" s="348">
        <v>0</v>
      </c>
    </row>
    <row r="488" spans="1:27" ht="30" hidden="1" customHeight="1" x14ac:dyDescent="0.3">
      <c r="A488" s="306">
        <v>488</v>
      </c>
      <c r="B488" s="308">
        <v>20</v>
      </c>
      <c r="C488" s="304" t="s">
        <v>517</v>
      </c>
      <c r="D488" s="304" t="s">
        <v>537</v>
      </c>
      <c r="E488" s="325">
        <f>'REKAP 1 KAB'!E488</f>
        <v>628924</v>
      </c>
      <c r="F488" s="303">
        <f>JAN!E488+FEB!E488+MAR!E488+APR!E488+MEI!E488+JUN!E488+JUL!E488+AGS!E488+SEPT!E488+OKT!E488+NOV!E488+DES!E488</f>
        <v>0</v>
      </c>
      <c r="G488" s="303">
        <f>JAN!F488+FEB!F488+MAR!F488+APR!F488+MEI!F488+JUN!F488+JUL!F488+AGS!F488+SEPT!F488+OKT!F488+NOV!F488+DES!F488</f>
        <v>0</v>
      </c>
      <c r="H488" s="303">
        <f>JAN!G488+FEB!G488+MAR!G488+APR!G488+MEI!G488+JUN!G488+JUL!G488+AGS!G488+SEPT!G488+OKT!G488+NOV!G488+DES!G488</f>
        <v>0</v>
      </c>
      <c r="I488" s="303">
        <f>JAN!H488+FEB!H488+MAR!H488+APR!H488+MEI!H488+JUN!H488+JUL!H488+AGS!H488+SEPT!H488+OKT!H488+NOV!H488+DES!H488</f>
        <v>1</v>
      </c>
      <c r="J488" s="303">
        <f>JAN!I488+FEB!I488+MAR!I488+APR!I488+MEI!I488+JUN!I488+JUL!I488+AGS!I488+SEPT!I488+OKT!I488+NOV!I488+DES!I488</f>
        <v>0</v>
      </c>
      <c r="K488" s="303">
        <f>JAN!J488+FEB!J488+MAR!J488+APR!J488+MEI!J488+JUN!J488+JUL!J488+AGS!J488+SEPT!J488+OKT!J488+NOV!J488+DES!J488</f>
        <v>0</v>
      </c>
      <c r="L488" s="303">
        <f>JAN!K488+FEB!K488+MAR!K488+APR!K488+MEI!K488+JUN!K488+JUL!K488+AGS!K488+SEPT!K488+OKT!K488+NOV!K488+DES!K488</f>
        <v>1</v>
      </c>
      <c r="M488" s="303">
        <f>JAN!L488+FEB!L488+MAR!L488+APR!L488+MEI!L488+JUN!L488+JUL!L488+AGS!L488+SEPT!L488+OKT!L488+NOV!L488+DES!L488</f>
        <v>0</v>
      </c>
      <c r="N488" s="303">
        <f>JAN!M488+FEB!M488+MAR!M488+APR!M488+MEI!M488+JUN!M488+JUL!M488+AGS!M488+SEPT!M488+OKT!M488+NOV!M488+DES!M488</f>
        <v>0</v>
      </c>
      <c r="O488" s="303">
        <f>JAN!N488+FEB!N488+MAR!N488+APR!N488+MEI!N488+JUN!N488+JUL!N488+AGS!N488+SEPT!N488+OKT!N488+NOV!N488+DES!N488</f>
        <v>0</v>
      </c>
      <c r="P488" s="303">
        <f>JAN!O488+FEB!O488+MAR!O488+APR!O488+MEI!O488+JUN!O488+JUL!O488+AGS!O488+SEPT!O488+OKT!O488+NOV!O488+DES!O488</f>
        <v>0</v>
      </c>
      <c r="Q488" s="303">
        <f>JAN!P488+FEB!P488+MAR!P488+APR!P488+MEI!P488+JUN!P488+JUL!P488+AGS!P488+SEPT!P488+OKT!P488+NOV!P488+DES!P488</f>
        <v>0</v>
      </c>
      <c r="R488" s="331">
        <f>JAN!Q488+FEB!Q488+MAR!Q488+APR!Q488+MEI!Q488+JUN!Q488+JUL!Q488+AGS!Q488+SEPT!Q488+OKT!Q488+NOV!Q488+DES!Q488</f>
        <v>0</v>
      </c>
      <c r="S488" s="336" t="e">
        <f t="shared" si="49"/>
        <v>#DIV/0!</v>
      </c>
      <c r="T488" s="336" t="e">
        <f t="shared" si="50"/>
        <v>#DIV/0!</v>
      </c>
      <c r="U488" s="336" t="e">
        <f t="shared" si="51"/>
        <v>#DIV/0!</v>
      </c>
      <c r="V488" s="336">
        <f t="shared" si="52"/>
        <v>0</v>
      </c>
      <c r="W488" s="336">
        <f t="shared" si="53"/>
        <v>1.590017235786836E-6</v>
      </c>
      <c r="X488" s="343">
        <f t="shared" si="54"/>
        <v>0</v>
      </c>
      <c r="Y488" s="344" t="s">
        <v>598</v>
      </c>
      <c r="Z488" s="360" t="s">
        <v>598</v>
      </c>
      <c r="AA488" s="348">
        <v>4</v>
      </c>
    </row>
    <row r="489" spans="1:27" ht="30" hidden="1" customHeight="1" x14ac:dyDescent="0.3">
      <c r="A489" s="306">
        <v>489</v>
      </c>
      <c r="B489" s="308">
        <v>21</v>
      </c>
      <c r="C489" s="304" t="s">
        <v>517</v>
      </c>
      <c r="D489" s="304" t="s">
        <v>538</v>
      </c>
      <c r="E489" s="325">
        <f>'REKAP 1 KAB'!E489</f>
        <v>830090</v>
      </c>
      <c r="F489" s="303">
        <f>JAN!E489+FEB!E489+MAR!E489+APR!E489+MEI!E489+JUN!E489+JUL!E489+AGS!E489+SEPT!E489+OKT!E489+NOV!E489+DES!E489</f>
        <v>0</v>
      </c>
      <c r="G489" s="303">
        <f>JAN!F489+FEB!F489+MAR!F489+APR!F489+MEI!F489+JUN!F489+JUL!F489+AGS!F489+SEPT!F489+OKT!F489+NOV!F489+DES!F489</f>
        <v>0</v>
      </c>
      <c r="H489" s="303">
        <f>JAN!G489+FEB!G489+MAR!G489+APR!G489+MEI!G489+JUN!G489+JUL!G489+AGS!G489+SEPT!G489+OKT!G489+NOV!G489+DES!G489</f>
        <v>0</v>
      </c>
      <c r="I489" s="303">
        <f>JAN!H489+FEB!H489+MAR!H489+APR!H489+MEI!H489+JUN!H489+JUL!H489+AGS!H489+SEPT!H489+OKT!H489+NOV!H489+DES!H489</f>
        <v>31</v>
      </c>
      <c r="J489" s="303">
        <f>JAN!I489+FEB!I489+MAR!I489+APR!I489+MEI!I489+JUN!I489+JUL!I489+AGS!I489+SEPT!I489+OKT!I489+NOV!I489+DES!I489</f>
        <v>8</v>
      </c>
      <c r="K489" s="303">
        <f>JAN!J489+FEB!J489+MAR!J489+APR!J489+MEI!J489+JUN!J489+JUL!J489+AGS!J489+SEPT!J489+OKT!J489+NOV!J489+DES!J489</f>
        <v>0</v>
      </c>
      <c r="L489" s="303">
        <f>JAN!K489+FEB!K489+MAR!K489+APR!K489+MEI!K489+JUN!K489+JUL!K489+AGS!K489+SEPT!K489+OKT!K489+NOV!K489+DES!K489</f>
        <v>31</v>
      </c>
      <c r="M489" s="303">
        <f>JAN!L489+FEB!L489+MAR!L489+APR!L489+MEI!L489+JUN!L489+JUL!L489+AGS!L489+SEPT!L489+OKT!L489+NOV!L489+DES!L489</f>
        <v>0</v>
      </c>
      <c r="N489" s="303">
        <f>JAN!M489+FEB!M489+MAR!M489+APR!M489+MEI!M489+JUN!M489+JUL!M489+AGS!M489+SEPT!M489+OKT!M489+NOV!M489+DES!M489</f>
        <v>0</v>
      </c>
      <c r="O489" s="303">
        <f>JAN!N489+FEB!N489+MAR!N489+APR!N489+MEI!N489+JUN!N489+JUL!N489+AGS!N489+SEPT!N489+OKT!N489+NOV!N489+DES!N489</f>
        <v>0</v>
      </c>
      <c r="P489" s="303">
        <f>JAN!O489+FEB!O489+MAR!O489+APR!O489+MEI!O489+JUN!O489+JUL!O489+AGS!O489+SEPT!O489+OKT!O489+NOV!O489+DES!O489</f>
        <v>0</v>
      </c>
      <c r="Q489" s="303">
        <f>JAN!P489+FEB!P489+MAR!P489+APR!P489+MEI!P489+JUN!P489+JUL!P489+AGS!P489+SEPT!P489+OKT!P489+NOV!P489+DES!P489</f>
        <v>0</v>
      </c>
      <c r="R489" s="331">
        <f>JAN!Q489+FEB!Q489+MAR!Q489+APR!Q489+MEI!Q489+JUN!Q489+JUL!Q489+AGS!Q489+SEPT!Q489+OKT!Q489+NOV!Q489+DES!Q489</f>
        <v>0</v>
      </c>
      <c r="S489" s="336" t="e">
        <f t="shared" si="49"/>
        <v>#DIV/0!</v>
      </c>
      <c r="T489" s="336" t="e">
        <f t="shared" si="50"/>
        <v>#DIV/0!</v>
      </c>
      <c r="U489" s="336" t="e">
        <f t="shared" si="51"/>
        <v>#DIV/0!</v>
      </c>
      <c r="V489" s="336">
        <f t="shared" si="52"/>
        <v>0</v>
      </c>
      <c r="W489" s="336">
        <f t="shared" si="53"/>
        <v>3.7345348094784906E-5</v>
      </c>
      <c r="X489" s="343">
        <f t="shared" si="54"/>
        <v>0</v>
      </c>
      <c r="Y489" s="344" t="s">
        <v>598</v>
      </c>
      <c r="Z489" s="360" t="s">
        <v>598</v>
      </c>
      <c r="AA489" s="348">
        <v>0</v>
      </c>
    </row>
    <row r="490" spans="1:27" ht="30" hidden="1" customHeight="1" x14ac:dyDescent="0.3">
      <c r="A490" s="306">
        <v>490</v>
      </c>
      <c r="B490" s="308">
        <v>22</v>
      </c>
      <c r="C490" s="304" t="s">
        <v>517</v>
      </c>
      <c r="D490" s="304" t="s">
        <v>539</v>
      </c>
      <c r="E490" s="325">
        <f>'REKAP 1 KAB'!E490</f>
        <v>1246927</v>
      </c>
      <c r="F490" s="303">
        <f>JAN!E490+FEB!E490+MAR!E490+APR!E490+MEI!E490+JUN!E490+JUL!E490+AGS!E490+SEPT!E490+OKT!E490+NOV!E490+DES!E490</f>
        <v>0</v>
      </c>
      <c r="G490" s="303">
        <f>JAN!F490+FEB!F490+MAR!F490+APR!F490+MEI!F490+JUN!F490+JUL!F490+AGS!F490+SEPT!F490+OKT!F490+NOV!F490+DES!F490</f>
        <v>0</v>
      </c>
      <c r="H490" s="303">
        <f>JAN!G490+FEB!G490+MAR!G490+APR!G490+MEI!G490+JUN!G490+JUL!G490+AGS!G490+SEPT!G490+OKT!G490+NOV!G490+DES!G490</f>
        <v>0</v>
      </c>
      <c r="I490" s="303">
        <f>JAN!H490+FEB!H490+MAR!H490+APR!H490+MEI!H490+JUN!H490+JUL!H490+AGS!H490+SEPT!H490+OKT!H490+NOV!H490+DES!H490</f>
        <v>4</v>
      </c>
      <c r="J490" s="303">
        <f>JAN!I490+FEB!I490+MAR!I490+APR!I490+MEI!I490+JUN!I490+JUL!I490+AGS!I490+SEPT!I490+OKT!I490+NOV!I490+DES!I490</f>
        <v>0</v>
      </c>
      <c r="K490" s="303">
        <f>JAN!J490+FEB!J490+MAR!J490+APR!J490+MEI!J490+JUN!J490+JUL!J490+AGS!J490+SEPT!J490+OKT!J490+NOV!J490+DES!J490</f>
        <v>0</v>
      </c>
      <c r="L490" s="303">
        <f>JAN!K490+FEB!K490+MAR!K490+APR!K490+MEI!K490+JUN!K490+JUL!K490+AGS!K490+SEPT!K490+OKT!K490+NOV!K490+DES!K490</f>
        <v>4</v>
      </c>
      <c r="M490" s="303">
        <f>JAN!L490+FEB!L490+MAR!L490+APR!L490+MEI!L490+JUN!L490+JUL!L490+AGS!L490+SEPT!L490+OKT!L490+NOV!L490+DES!L490</f>
        <v>1</v>
      </c>
      <c r="N490" s="303">
        <f>JAN!M490+FEB!M490+MAR!M490+APR!M490+MEI!M490+JUN!M490+JUL!M490+AGS!M490+SEPT!M490+OKT!M490+NOV!M490+DES!M490</f>
        <v>1</v>
      </c>
      <c r="O490" s="303">
        <f>JAN!N490+FEB!N490+MAR!N490+APR!N490+MEI!N490+JUN!N490+JUL!N490+AGS!N490+SEPT!N490+OKT!N490+NOV!N490+DES!N490</f>
        <v>1</v>
      </c>
      <c r="P490" s="303">
        <f>JAN!O490+FEB!O490+MAR!O490+APR!O490+MEI!O490+JUN!O490+JUL!O490+AGS!O490+SEPT!O490+OKT!O490+NOV!O490+DES!O490</f>
        <v>0</v>
      </c>
      <c r="Q490" s="303">
        <f>JAN!P490+FEB!P490+MAR!P490+APR!P490+MEI!P490+JUN!P490+JUL!P490+AGS!P490+SEPT!P490+OKT!P490+NOV!P490+DES!P490</f>
        <v>0</v>
      </c>
      <c r="R490" s="331">
        <f>JAN!Q490+FEB!Q490+MAR!Q490+APR!Q490+MEI!Q490+JUN!Q490+JUL!Q490+AGS!Q490+SEPT!Q490+OKT!Q490+NOV!Q490+DES!Q490</f>
        <v>0</v>
      </c>
      <c r="S490" s="336" t="e">
        <f t="shared" si="49"/>
        <v>#DIV/0!</v>
      </c>
      <c r="T490" s="336">
        <f t="shared" si="50"/>
        <v>1</v>
      </c>
      <c r="U490" s="336">
        <f t="shared" si="51"/>
        <v>1</v>
      </c>
      <c r="V490" s="336">
        <f t="shared" si="52"/>
        <v>0.25</v>
      </c>
      <c r="W490" s="336">
        <f t="shared" si="53"/>
        <v>3.2078862676002686E-6</v>
      </c>
      <c r="X490" s="343">
        <f t="shared" si="54"/>
        <v>8.019715669000671E-4</v>
      </c>
      <c r="Y490" s="344" t="s">
        <v>598</v>
      </c>
      <c r="Z490" s="360" t="s">
        <v>598</v>
      </c>
      <c r="AA490" s="348">
        <v>1</v>
      </c>
    </row>
    <row r="491" spans="1:27" ht="30" hidden="1" customHeight="1" x14ac:dyDescent="0.3">
      <c r="A491" s="306">
        <v>491</v>
      </c>
      <c r="B491" s="308">
        <v>23</v>
      </c>
      <c r="C491" s="304" t="s">
        <v>517</v>
      </c>
      <c r="D491" s="304" t="s">
        <v>540</v>
      </c>
      <c r="E491" s="325">
        <f>'REKAP 1 KAB'!E491</f>
        <v>1168277</v>
      </c>
      <c r="F491" s="303">
        <f>JAN!E491+FEB!E491+MAR!E491+APR!E491+MEI!E491+JUN!E491+JUL!E491+AGS!E491+SEPT!E491+OKT!E491+NOV!E491+DES!E491</f>
        <v>0</v>
      </c>
      <c r="G491" s="303">
        <f>JAN!F491+FEB!F491+MAR!F491+APR!F491+MEI!F491+JUN!F491+JUL!F491+AGS!F491+SEPT!F491+OKT!F491+NOV!F491+DES!F491</f>
        <v>0</v>
      </c>
      <c r="H491" s="303">
        <f>JAN!G491+FEB!G491+MAR!G491+APR!G491+MEI!G491+JUN!G491+JUL!G491+AGS!G491+SEPT!G491+OKT!G491+NOV!G491+DES!G491</f>
        <v>0</v>
      </c>
      <c r="I491" s="303">
        <f>JAN!H491+FEB!H491+MAR!H491+APR!H491+MEI!H491+JUN!H491+JUL!H491+AGS!H491+SEPT!H491+OKT!H491+NOV!H491+DES!H491</f>
        <v>1</v>
      </c>
      <c r="J491" s="303">
        <f>JAN!I491+FEB!I491+MAR!I491+APR!I491+MEI!I491+JUN!I491+JUL!I491+AGS!I491+SEPT!I491+OKT!I491+NOV!I491+DES!I491</f>
        <v>0</v>
      </c>
      <c r="K491" s="303">
        <f>JAN!J491+FEB!J491+MAR!J491+APR!J491+MEI!J491+JUN!J491+JUL!J491+AGS!J491+SEPT!J491+OKT!J491+NOV!J491+DES!J491</f>
        <v>0</v>
      </c>
      <c r="L491" s="303">
        <f>JAN!K491+FEB!K491+MAR!K491+APR!K491+MEI!K491+JUN!K491+JUL!K491+AGS!K491+SEPT!K491+OKT!K491+NOV!K491+DES!K491</f>
        <v>1</v>
      </c>
      <c r="M491" s="303">
        <f>JAN!L491+FEB!L491+MAR!L491+APR!L491+MEI!L491+JUN!L491+JUL!L491+AGS!L491+SEPT!L491+OKT!L491+NOV!L491+DES!L491</f>
        <v>0</v>
      </c>
      <c r="N491" s="303">
        <f>JAN!M491+FEB!M491+MAR!M491+APR!M491+MEI!M491+JUN!M491+JUL!M491+AGS!M491+SEPT!M491+OKT!M491+NOV!M491+DES!M491</f>
        <v>0</v>
      </c>
      <c r="O491" s="303">
        <f>JAN!N491+FEB!N491+MAR!N491+APR!N491+MEI!N491+JUN!N491+JUL!N491+AGS!N491+SEPT!N491+OKT!N491+NOV!N491+DES!N491</f>
        <v>0</v>
      </c>
      <c r="P491" s="303">
        <f>JAN!O491+FEB!O491+MAR!O491+APR!O491+MEI!O491+JUN!O491+JUL!O491+AGS!O491+SEPT!O491+OKT!O491+NOV!O491+DES!O491</f>
        <v>0</v>
      </c>
      <c r="Q491" s="303">
        <f>JAN!P491+FEB!P491+MAR!P491+APR!P491+MEI!P491+JUN!P491+JUL!P491+AGS!P491+SEPT!P491+OKT!P491+NOV!P491+DES!P491</f>
        <v>0</v>
      </c>
      <c r="R491" s="331">
        <f>JAN!Q491+FEB!Q491+MAR!Q491+APR!Q491+MEI!Q491+JUN!Q491+JUL!Q491+AGS!Q491+SEPT!Q491+OKT!Q491+NOV!Q491+DES!Q491</f>
        <v>0</v>
      </c>
      <c r="S491" s="336" t="e">
        <f t="shared" si="49"/>
        <v>#DIV/0!</v>
      </c>
      <c r="T491" s="336" t="e">
        <f t="shared" si="50"/>
        <v>#DIV/0!</v>
      </c>
      <c r="U491" s="336" t="e">
        <f t="shared" si="51"/>
        <v>#DIV/0!</v>
      </c>
      <c r="V491" s="336">
        <f t="shared" si="52"/>
        <v>0</v>
      </c>
      <c r="W491" s="336">
        <f t="shared" si="53"/>
        <v>8.5596138586996059E-7</v>
      </c>
      <c r="X491" s="343">
        <f t="shared" si="54"/>
        <v>0</v>
      </c>
      <c r="Y491" s="344" t="s">
        <v>598</v>
      </c>
      <c r="Z491" s="360" t="s">
        <v>598</v>
      </c>
      <c r="AA491" s="348">
        <v>0</v>
      </c>
    </row>
    <row r="492" spans="1:27" ht="30" hidden="1" customHeight="1" x14ac:dyDescent="0.3">
      <c r="A492" s="306">
        <v>492</v>
      </c>
      <c r="B492" s="308">
        <v>24</v>
      </c>
      <c r="C492" s="304" t="s">
        <v>517</v>
      </c>
      <c r="D492" s="304" t="s">
        <v>541</v>
      </c>
      <c r="E492" s="325">
        <f>'REKAP 1 KAB'!E492</f>
        <v>1188913</v>
      </c>
      <c r="F492" s="303">
        <f>JAN!E492+FEB!E492+MAR!E492+APR!E492+MEI!E492+JUN!E492+JUL!E492+AGS!E492+SEPT!E492+OKT!E492+NOV!E492+DES!E492</f>
        <v>21</v>
      </c>
      <c r="G492" s="303">
        <f>JAN!F492+FEB!F492+MAR!F492+APR!F492+MEI!F492+JUN!F492+JUL!F492+AGS!F492+SEPT!F492+OKT!F492+NOV!F492+DES!F492</f>
        <v>21</v>
      </c>
      <c r="H492" s="303">
        <f>JAN!G492+FEB!G492+MAR!G492+APR!G492+MEI!G492+JUN!G492+JUL!G492+AGS!G492+SEPT!G492+OKT!G492+NOV!G492+DES!G492</f>
        <v>0</v>
      </c>
      <c r="I492" s="303">
        <f>JAN!H492+FEB!H492+MAR!H492+APR!H492+MEI!H492+JUN!H492+JUL!H492+AGS!H492+SEPT!H492+OKT!H492+NOV!H492+DES!H492</f>
        <v>5</v>
      </c>
      <c r="J492" s="303">
        <f>JAN!I492+FEB!I492+MAR!I492+APR!I492+MEI!I492+JUN!I492+JUL!I492+AGS!I492+SEPT!I492+OKT!I492+NOV!I492+DES!I492</f>
        <v>21</v>
      </c>
      <c r="K492" s="303">
        <f>JAN!J492+FEB!J492+MAR!J492+APR!J492+MEI!J492+JUN!J492+JUL!J492+AGS!J492+SEPT!J492+OKT!J492+NOV!J492+DES!J492</f>
        <v>0</v>
      </c>
      <c r="L492" s="303">
        <f>JAN!K492+FEB!K492+MAR!K492+APR!K492+MEI!K492+JUN!K492+JUL!K492+AGS!K492+SEPT!K492+OKT!K492+NOV!K492+DES!K492</f>
        <v>5</v>
      </c>
      <c r="M492" s="303">
        <f>JAN!L492+FEB!L492+MAR!L492+APR!L492+MEI!L492+JUN!L492+JUL!L492+AGS!L492+SEPT!L492+OKT!L492+NOV!L492+DES!L492</f>
        <v>1</v>
      </c>
      <c r="N492" s="303">
        <f>JAN!M492+FEB!M492+MAR!M492+APR!M492+MEI!M492+JUN!M492+JUL!M492+AGS!M492+SEPT!M492+OKT!M492+NOV!M492+DES!M492</f>
        <v>0</v>
      </c>
      <c r="O492" s="303">
        <f>JAN!N492+FEB!N492+MAR!N492+APR!N492+MEI!N492+JUN!N492+JUL!N492+AGS!N492+SEPT!N492+OKT!N492+NOV!N492+DES!N492</f>
        <v>1</v>
      </c>
      <c r="P492" s="303">
        <f>JAN!O492+FEB!O492+MAR!O492+APR!O492+MEI!O492+JUN!O492+JUL!O492+AGS!O492+SEPT!O492+OKT!O492+NOV!O492+DES!O492</f>
        <v>0</v>
      </c>
      <c r="Q492" s="303">
        <f>JAN!P492+FEB!P492+MAR!P492+APR!P492+MEI!P492+JUN!P492+JUL!P492+AGS!P492+SEPT!P492+OKT!P492+NOV!P492+DES!P492</f>
        <v>0</v>
      </c>
      <c r="R492" s="331">
        <f>JAN!Q492+FEB!Q492+MAR!Q492+APR!Q492+MEI!Q492+JUN!Q492+JUL!Q492+AGS!Q492+SEPT!Q492+OKT!Q492+NOV!Q492+DES!Q492</f>
        <v>0</v>
      </c>
      <c r="S492" s="336">
        <f t="shared" si="49"/>
        <v>0.23809523809523808</v>
      </c>
      <c r="T492" s="336">
        <f t="shared" si="50"/>
        <v>0</v>
      </c>
      <c r="U492" s="336">
        <f t="shared" si="51"/>
        <v>1</v>
      </c>
      <c r="V492" s="336">
        <f t="shared" si="52"/>
        <v>0.2</v>
      </c>
      <c r="W492" s="336">
        <f t="shared" si="53"/>
        <v>4.2055221870734021E-6</v>
      </c>
      <c r="X492" s="343">
        <f t="shared" si="54"/>
        <v>8.4110443741468039E-4</v>
      </c>
      <c r="Y492" s="344" t="s">
        <v>598</v>
      </c>
      <c r="Z492" s="360" t="s">
        <v>598</v>
      </c>
      <c r="AA492" s="348">
        <v>4</v>
      </c>
    </row>
    <row r="493" spans="1:27" ht="30" hidden="1" customHeight="1" x14ac:dyDescent="0.3">
      <c r="A493" s="306">
        <v>493</v>
      </c>
      <c r="B493" s="308">
        <v>25</v>
      </c>
      <c r="C493" s="304" t="s">
        <v>517</v>
      </c>
      <c r="D493" s="304" t="s">
        <v>542</v>
      </c>
      <c r="E493" s="325">
        <f>'REKAP 1 KAB'!E493</f>
        <v>1299024</v>
      </c>
      <c r="F493" s="303">
        <f>JAN!E493+FEB!E493+MAR!E493+APR!E493+MEI!E493+JUN!E493+JUL!E493+AGS!E493+SEPT!E493+OKT!E493+NOV!E493+DES!E493</f>
        <v>0</v>
      </c>
      <c r="G493" s="303">
        <f>JAN!F493+FEB!F493+MAR!F493+APR!F493+MEI!F493+JUN!F493+JUL!F493+AGS!F493+SEPT!F493+OKT!F493+NOV!F493+DES!F493</f>
        <v>7</v>
      </c>
      <c r="H493" s="303">
        <f>JAN!G493+FEB!G493+MAR!G493+APR!G493+MEI!G493+JUN!G493+JUL!G493+AGS!G493+SEPT!G493+OKT!G493+NOV!G493+DES!G493</f>
        <v>0</v>
      </c>
      <c r="I493" s="303">
        <f>JAN!H493+FEB!H493+MAR!H493+APR!H493+MEI!H493+JUN!H493+JUL!H493+AGS!H493+SEPT!H493+OKT!H493+NOV!H493+DES!H493</f>
        <v>6</v>
      </c>
      <c r="J493" s="303">
        <f>JAN!I493+FEB!I493+MAR!I493+APR!I493+MEI!I493+JUN!I493+JUL!I493+AGS!I493+SEPT!I493+OKT!I493+NOV!I493+DES!I493</f>
        <v>7</v>
      </c>
      <c r="K493" s="303">
        <f>JAN!J493+FEB!J493+MAR!J493+APR!J493+MEI!J493+JUN!J493+JUL!J493+AGS!J493+SEPT!J493+OKT!J493+NOV!J493+DES!J493</f>
        <v>0</v>
      </c>
      <c r="L493" s="303">
        <f>JAN!K493+FEB!K493+MAR!K493+APR!K493+MEI!K493+JUN!K493+JUL!K493+AGS!K493+SEPT!K493+OKT!K493+NOV!K493+DES!K493</f>
        <v>6</v>
      </c>
      <c r="M493" s="303">
        <f>JAN!L493+FEB!L493+MAR!L493+APR!L493+MEI!L493+JUN!L493+JUL!L493+AGS!L493+SEPT!L493+OKT!L493+NOV!L493+DES!L493</f>
        <v>4</v>
      </c>
      <c r="N493" s="303">
        <f>JAN!M493+FEB!M493+MAR!M493+APR!M493+MEI!M493+JUN!M493+JUL!M493+AGS!M493+SEPT!M493+OKT!M493+NOV!M493+DES!M493</f>
        <v>3</v>
      </c>
      <c r="O493" s="303">
        <f>JAN!N493+FEB!N493+MAR!N493+APR!N493+MEI!N493+JUN!N493+JUL!N493+AGS!N493+SEPT!N493+OKT!N493+NOV!N493+DES!N493</f>
        <v>0</v>
      </c>
      <c r="P493" s="303">
        <f>JAN!O493+FEB!O493+MAR!O493+APR!O493+MEI!O493+JUN!O493+JUL!O493+AGS!O493+SEPT!O493+OKT!O493+NOV!O493+DES!O493</f>
        <v>0</v>
      </c>
      <c r="Q493" s="303">
        <f>JAN!P493+FEB!P493+MAR!P493+APR!P493+MEI!P493+JUN!P493+JUL!P493+AGS!P493+SEPT!P493+OKT!P493+NOV!P493+DES!P493</f>
        <v>0</v>
      </c>
      <c r="R493" s="331">
        <f>JAN!Q493+FEB!Q493+MAR!Q493+APR!Q493+MEI!Q493+JUN!Q493+JUL!Q493+AGS!Q493+SEPT!Q493+OKT!Q493+NOV!Q493+DES!Q493</f>
        <v>0</v>
      </c>
      <c r="S493" s="336" t="e">
        <f t="shared" si="49"/>
        <v>#DIV/0!</v>
      </c>
      <c r="T493" s="336">
        <f t="shared" si="50"/>
        <v>0.75</v>
      </c>
      <c r="U493" s="336">
        <f t="shared" si="51"/>
        <v>0</v>
      </c>
      <c r="V493" s="336">
        <f t="shared" si="52"/>
        <v>0.66666666666666663</v>
      </c>
      <c r="W493" s="336">
        <f t="shared" si="53"/>
        <v>4.6188523075786131E-6</v>
      </c>
      <c r="X493" s="343">
        <f t="shared" si="54"/>
        <v>3.0792348717190751E-3</v>
      </c>
      <c r="Y493" s="344" t="s">
        <v>598</v>
      </c>
      <c r="Z493" s="360" t="s">
        <v>598</v>
      </c>
      <c r="AA493" s="348">
        <v>0</v>
      </c>
    </row>
    <row r="494" spans="1:27" ht="30" hidden="1" customHeight="1" x14ac:dyDescent="0.3">
      <c r="A494" s="306">
        <v>494</v>
      </c>
      <c r="B494" s="308">
        <v>26</v>
      </c>
      <c r="C494" s="304" t="s">
        <v>517</v>
      </c>
      <c r="D494" s="304" t="s">
        <v>543</v>
      </c>
      <c r="E494" s="325">
        <f>'REKAP 1 KAB'!E494</f>
        <v>978892</v>
      </c>
      <c r="F494" s="303">
        <f>JAN!E494+FEB!E494+MAR!E494+APR!E494+MEI!E494+JUN!E494+JUL!E494+AGS!E494+SEPT!E494+OKT!E494+NOV!E494+DES!E494</f>
        <v>0</v>
      </c>
      <c r="G494" s="303">
        <f>JAN!F494+FEB!F494+MAR!F494+APR!F494+MEI!F494+JUN!F494+JUL!F494+AGS!F494+SEPT!F494+OKT!F494+NOV!F494+DES!F494</f>
        <v>0</v>
      </c>
      <c r="H494" s="303">
        <f>JAN!G494+FEB!G494+MAR!G494+APR!G494+MEI!G494+JUN!G494+JUL!G494+AGS!G494+SEPT!G494+OKT!G494+NOV!G494+DES!G494</f>
        <v>0</v>
      </c>
      <c r="I494" s="303">
        <f>JAN!H494+FEB!H494+MAR!H494+APR!H494+MEI!H494+JUN!H494+JUL!H494+AGS!H494+SEPT!H494+OKT!H494+NOV!H494+DES!H494</f>
        <v>2</v>
      </c>
      <c r="J494" s="303">
        <f>JAN!I494+FEB!I494+MAR!I494+APR!I494+MEI!I494+JUN!I494+JUL!I494+AGS!I494+SEPT!I494+OKT!I494+NOV!I494+DES!I494</f>
        <v>0</v>
      </c>
      <c r="K494" s="303">
        <f>JAN!J494+FEB!J494+MAR!J494+APR!J494+MEI!J494+JUN!J494+JUL!J494+AGS!J494+SEPT!J494+OKT!J494+NOV!J494+DES!J494</f>
        <v>0</v>
      </c>
      <c r="L494" s="303">
        <f>JAN!K494+FEB!K494+MAR!K494+APR!K494+MEI!K494+JUN!K494+JUL!K494+AGS!K494+SEPT!K494+OKT!K494+NOV!K494+DES!K494</f>
        <v>2</v>
      </c>
      <c r="M494" s="303">
        <f>JAN!L494+FEB!L494+MAR!L494+APR!L494+MEI!L494+JUN!L494+JUL!L494+AGS!L494+SEPT!L494+OKT!L494+NOV!L494+DES!L494</f>
        <v>1</v>
      </c>
      <c r="N494" s="303">
        <f>JAN!M494+FEB!M494+MAR!M494+APR!M494+MEI!M494+JUN!M494+JUL!M494+AGS!M494+SEPT!M494+OKT!M494+NOV!M494+DES!M494</f>
        <v>1</v>
      </c>
      <c r="O494" s="303">
        <f>JAN!N494+FEB!N494+MAR!N494+APR!N494+MEI!N494+JUN!N494+JUL!N494+AGS!N494+SEPT!N494+OKT!N494+NOV!N494+DES!N494</f>
        <v>1</v>
      </c>
      <c r="P494" s="303">
        <f>JAN!O494+FEB!O494+MAR!O494+APR!O494+MEI!O494+JUN!O494+JUL!O494+AGS!O494+SEPT!O494+OKT!O494+NOV!O494+DES!O494</f>
        <v>0</v>
      </c>
      <c r="Q494" s="303">
        <f>JAN!P494+FEB!P494+MAR!P494+APR!P494+MEI!P494+JUN!P494+JUL!P494+AGS!P494+SEPT!P494+OKT!P494+NOV!P494+DES!P494</f>
        <v>0</v>
      </c>
      <c r="R494" s="331">
        <f>JAN!Q494+FEB!Q494+MAR!Q494+APR!Q494+MEI!Q494+JUN!Q494+JUL!Q494+AGS!Q494+SEPT!Q494+OKT!Q494+NOV!Q494+DES!Q494</f>
        <v>0</v>
      </c>
      <c r="S494" s="336" t="e">
        <f t="shared" si="49"/>
        <v>#DIV/0!</v>
      </c>
      <c r="T494" s="336">
        <f t="shared" si="50"/>
        <v>1</v>
      </c>
      <c r="U494" s="336">
        <f t="shared" si="51"/>
        <v>1</v>
      </c>
      <c r="V494" s="336">
        <f t="shared" si="52"/>
        <v>0.5</v>
      </c>
      <c r="W494" s="336">
        <f t="shared" si="53"/>
        <v>2.0431263101547465E-6</v>
      </c>
      <c r="X494" s="343">
        <f t="shared" si="54"/>
        <v>1.0215631550773733E-3</v>
      </c>
      <c r="Y494" s="344" t="s">
        <v>598</v>
      </c>
      <c r="Z494" s="360" t="s">
        <v>598</v>
      </c>
      <c r="AA494" s="348">
        <v>12</v>
      </c>
    </row>
    <row r="495" spans="1:27" ht="30" hidden="1" customHeight="1" x14ac:dyDescent="0.3">
      <c r="A495" s="306">
        <v>495</v>
      </c>
      <c r="B495" s="308">
        <v>27</v>
      </c>
      <c r="C495" s="304" t="s">
        <v>517</v>
      </c>
      <c r="D495" s="304" t="s">
        <v>544</v>
      </c>
      <c r="E495" s="325">
        <f>'REKAP 1 KAB'!E495</f>
        <v>968520</v>
      </c>
      <c r="F495" s="303">
        <f>JAN!E495+FEB!E495+MAR!E495+APR!E495+MEI!E495+JUN!E495+JUL!E495+AGS!E495+SEPT!E495+OKT!E495+NOV!E495+DES!E495</f>
        <v>0</v>
      </c>
      <c r="G495" s="303">
        <f>JAN!F495+FEB!F495+MAR!F495+APR!F495+MEI!F495+JUN!F495+JUL!F495+AGS!F495+SEPT!F495+OKT!F495+NOV!F495+DES!F495</f>
        <v>1</v>
      </c>
      <c r="H495" s="303">
        <f>JAN!G495+FEB!G495+MAR!G495+APR!G495+MEI!G495+JUN!G495+JUL!G495+AGS!G495+SEPT!G495+OKT!G495+NOV!G495+DES!G495</f>
        <v>0</v>
      </c>
      <c r="I495" s="303">
        <f>JAN!H495+FEB!H495+MAR!H495+APR!H495+MEI!H495+JUN!H495+JUL!H495+AGS!H495+SEPT!H495+OKT!H495+NOV!H495+DES!H495</f>
        <v>87</v>
      </c>
      <c r="J495" s="303">
        <f>JAN!I495+FEB!I495+MAR!I495+APR!I495+MEI!I495+JUN!I495+JUL!I495+AGS!I495+SEPT!I495+OKT!I495+NOV!I495+DES!I495</f>
        <v>1</v>
      </c>
      <c r="K495" s="303">
        <f>JAN!J495+FEB!J495+MAR!J495+APR!J495+MEI!J495+JUN!J495+JUL!J495+AGS!J495+SEPT!J495+OKT!J495+NOV!J495+DES!J495</f>
        <v>0</v>
      </c>
      <c r="L495" s="303">
        <f>JAN!K495+FEB!K495+MAR!K495+APR!K495+MEI!K495+JUN!K495+JUL!K495+AGS!K495+SEPT!K495+OKT!K495+NOV!K495+DES!K495</f>
        <v>87</v>
      </c>
      <c r="M495" s="303">
        <f>JAN!L495+FEB!L495+MAR!L495+APR!L495+MEI!L495+JUN!L495+JUL!L495+AGS!L495+SEPT!L495+OKT!L495+NOV!L495+DES!L495</f>
        <v>3</v>
      </c>
      <c r="N495" s="303">
        <f>JAN!M495+FEB!M495+MAR!M495+APR!M495+MEI!M495+JUN!M495+JUL!M495+AGS!M495+SEPT!M495+OKT!M495+NOV!M495+DES!M495</f>
        <v>3</v>
      </c>
      <c r="O495" s="303">
        <f>JAN!N495+FEB!N495+MAR!N495+APR!N495+MEI!N495+JUN!N495+JUL!N495+AGS!N495+SEPT!N495+OKT!N495+NOV!N495+DES!N495</f>
        <v>2</v>
      </c>
      <c r="P495" s="303">
        <f>JAN!O495+FEB!O495+MAR!O495+APR!O495+MEI!O495+JUN!O495+JUL!O495+AGS!O495+SEPT!O495+OKT!O495+NOV!O495+DES!O495</f>
        <v>0</v>
      </c>
      <c r="Q495" s="303">
        <f>JAN!P495+FEB!P495+MAR!P495+APR!P495+MEI!P495+JUN!P495+JUL!P495+AGS!P495+SEPT!P495+OKT!P495+NOV!P495+DES!P495</f>
        <v>0</v>
      </c>
      <c r="R495" s="331">
        <f>JAN!Q495+FEB!Q495+MAR!Q495+APR!Q495+MEI!Q495+JUN!Q495+JUL!Q495+AGS!Q495+SEPT!Q495+OKT!Q495+NOV!Q495+DES!Q495</f>
        <v>0</v>
      </c>
      <c r="S495" s="336" t="e">
        <f t="shared" si="49"/>
        <v>#DIV/0!</v>
      </c>
      <c r="T495" s="336">
        <f t="shared" si="50"/>
        <v>1</v>
      </c>
      <c r="U495" s="336">
        <f t="shared" si="51"/>
        <v>0.66666666666666663</v>
      </c>
      <c r="V495" s="336">
        <f t="shared" si="52"/>
        <v>3.4482758620689655E-2</v>
      </c>
      <c r="W495" s="336">
        <f t="shared" si="53"/>
        <v>8.9827778466113246E-5</v>
      </c>
      <c r="X495" s="343">
        <f t="shared" si="54"/>
        <v>3.0975096022797673E-3</v>
      </c>
      <c r="Y495" s="344" t="s">
        <v>598</v>
      </c>
      <c r="Z495" s="360" t="s">
        <v>598</v>
      </c>
      <c r="AA495" s="348">
        <v>0</v>
      </c>
    </row>
    <row r="496" spans="1:27" ht="30" hidden="1" customHeight="1" x14ac:dyDescent="0.3">
      <c r="A496" s="306">
        <v>496</v>
      </c>
      <c r="B496" s="308">
        <v>28</v>
      </c>
      <c r="C496" s="304" t="s">
        <v>517</v>
      </c>
      <c r="D496" s="304" t="s">
        <v>545</v>
      </c>
      <c r="E496" s="325">
        <f>'REKAP 1 KAB'!E496</f>
        <v>871497</v>
      </c>
      <c r="F496" s="303">
        <f>JAN!E496+FEB!E496+MAR!E496+APR!E496+MEI!E496+JUN!E496+JUL!E496+AGS!E496+SEPT!E496+OKT!E496+NOV!E496+DES!E496</f>
        <v>1302</v>
      </c>
      <c r="G496" s="303">
        <f>JAN!F496+FEB!F496+MAR!F496+APR!F496+MEI!F496+JUN!F496+JUL!F496+AGS!F496+SEPT!F496+OKT!F496+NOV!F496+DES!F496</f>
        <v>0</v>
      </c>
      <c r="H496" s="303">
        <f>JAN!G496+FEB!G496+MAR!G496+APR!G496+MEI!G496+JUN!G496+JUL!G496+AGS!G496+SEPT!G496+OKT!G496+NOV!G496+DES!G496</f>
        <v>0</v>
      </c>
      <c r="I496" s="303">
        <f>JAN!H496+FEB!H496+MAR!H496+APR!H496+MEI!H496+JUN!H496+JUL!H496+AGS!H496+SEPT!H496+OKT!H496+NOV!H496+DES!H496</f>
        <v>0</v>
      </c>
      <c r="J496" s="303">
        <f>JAN!I496+FEB!I496+MAR!I496+APR!I496+MEI!I496+JUN!I496+JUL!I496+AGS!I496+SEPT!I496+OKT!I496+NOV!I496+DES!I496</f>
        <v>0</v>
      </c>
      <c r="K496" s="303">
        <f>JAN!J496+FEB!J496+MAR!J496+APR!J496+MEI!J496+JUN!J496+JUL!J496+AGS!J496+SEPT!J496+OKT!J496+NOV!J496+DES!J496</f>
        <v>0</v>
      </c>
      <c r="L496" s="303">
        <f>JAN!K496+FEB!K496+MAR!K496+APR!K496+MEI!K496+JUN!K496+JUL!K496+AGS!K496+SEPT!K496+OKT!K496+NOV!K496+DES!K496</f>
        <v>0</v>
      </c>
      <c r="M496" s="303">
        <f>JAN!L496+FEB!L496+MAR!L496+APR!L496+MEI!L496+JUN!L496+JUL!L496+AGS!L496+SEPT!L496+OKT!L496+NOV!L496+DES!L496</f>
        <v>0</v>
      </c>
      <c r="N496" s="303">
        <f>JAN!M496+FEB!M496+MAR!M496+APR!M496+MEI!M496+JUN!M496+JUL!M496+AGS!M496+SEPT!M496+OKT!M496+NOV!M496+DES!M496</f>
        <v>0</v>
      </c>
      <c r="O496" s="303">
        <f>JAN!N496+FEB!N496+MAR!N496+APR!N496+MEI!N496+JUN!N496+JUL!N496+AGS!N496+SEPT!N496+OKT!N496+NOV!N496+DES!N496</f>
        <v>0</v>
      </c>
      <c r="P496" s="303">
        <f>JAN!O496+FEB!O496+MAR!O496+APR!O496+MEI!O496+JUN!O496+JUL!O496+AGS!O496+SEPT!O496+OKT!O496+NOV!O496+DES!O496</f>
        <v>0</v>
      </c>
      <c r="Q496" s="303">
        <f>JAN!P496+FEB!P496+MAR!P496+APR!P496+MEI!P496+JUN!P496+JUL!P496+AGS!P496+SEPT!P496+OKT!P496+NOV!P496+DES!P496</f>
        <v>0</v>
      </c>
      <c r="R496" s="331">
        <f>JAN!Q496+FEB!Q496+MAR!Q496+APR!Q496+MEI!Q496+JUN!Q496+JUL!Q496+AGS!Q496+SEPT!Q496+OKT!Q496+NOV!Q496+DES!Q496</f>
        <v>0</v>
      </c>
      <c r="S496" s="336">
        <f t="shared" si="49"/>
        <v>0</v>
      </c>
      <c r="T496" s="336" t="e">
        <f t="shared" si="50"/>
        <v>#DIV/0!</v>
      </c>
      <c r="U496" s="336" t="e">
        <f t="shared" si="51"/>
        <v>#DIV/0!</v>
      </c>
      <c r="V496" s="336" t="e">
        <f t="shared" si="52"/>
        <v>#DIV/0!</v>
      </c>
      <c r="W496" s="336">
        <f t="shared" si="53"/>
        <v>0</v>
      </c>
      <c r="X496" s="343">
        <f t="shared" si="54"/>
        <v>0</v>
      </c>
      <c r="Y496" s="344" t="s">
        <v>598</v>
      </c>
      <c r="Z496" s="360" t="s">
        <v>598</v>
      </c>
      <c r="AA496" s="348">
        <v>0</v>
      </c>
    </row>
    <row r="497" spans="1:27" ht="30" hidden="1" customHeight="1" x14ac:dyDescent="0.3">
      <c r="A497" s="306">
        <v>497</v>
      </c>
      <c r="B497" s="308">
        <v>29</v>
      </c>
      <c r="C497" s="304" t="s">
        <v>517</v>
      </c>
      <c r="D497" s="304" t="s">
        <v>546</v>
      </c>
      <c r="E497" s="325">
        <f>'REKAP 1 KAB'!E497</f>
        <v>1085227</v>
      </c>
      <c r="F497" s="303">
        <f>JAN!E497+FEB!E497+MAR!E497+APR!E497+MEI!E497+JUN!E497+JUL!E497+AGS!E497+SEPT!E497+OKT!E497+NOV!E497+DES!E497</f>
        <v>0</v>
      </c>
      <c r="G497" s="303">
        <f>JAN!F497+FEB!F497+MAR!F497+APR!F497+MEI!F497+JUN!F497+JUL!F497+AGS!F497+SEPT!F497+OKT!F497+NOV!F497+DES!F497</f>
        <v>0</v>
      </c>
      <c r="H497" s="303">
        <f>JAN!G497+FEB!G497+MAR!G497+APR!G497+MEI!G497+JUN!G497+JUL!G497+AGS!G497+SEPT!G497+OKT!G497+NOV!G497+DES!G497</f>
        <v>0</v>
      </c>
      <c r="I497" s="303">
        <f>JAN!H497+FEB!H497+MAR!H497+APR!H497+MEI!H497+JUN!H497+JUL!H497+AGS!H497+SEPT!H497+OKT!H497+NOV!H497+DES!H497</f>
        <v>35</v>
      </c>
      <c r="J497" s="303">
        <f>JAN!I497+FEB!I497+MAR!I497+APR!I497+MEI!I497+JUN!I497+JUL!I497+AGS!I497+SEPT!I497+OKT!I497+NOV!I497+DES!I497</f>
        <v>0</v>
      </c>
      <c r="K497" s="303">
        <f>JAN!J497+FEB!J497+MAR!J497+APR!J497+MEI!J497+JUN!J497+JUL!J497+AGS!J497+SEPT!J497+OKT!J497+NOV!J497+DES!J497</f>
        <v>0</v>
      </c>
      <c r="L497" s="303">
        <f>JAN!K497+FEB!K497+MAR!K497+APR!K497+MEI!K497+JUN!K497+JUL!K497+AGS!K497+SEPT!K497+OKT!K497+NOV!K497+DES!K497</f>
        <v>35</v>
      </c>
      <c r="M497" s="303">
        <f>JAN!L497+FEB!L497+MAR!L497+APR!L497+MEI!L497+JUN!L497+JUL!L497+AGS!L497+SEPT!L497+OKT!L497+NOV!L497+DES!L497</f>
        <v>0</v>
      </c>
      <c r="N497" s="303">
        <f>JAN!M497+FEB!M497+MAR!M497+APR!M497+MEI!M497+JUN!M497+JUL!M497+AGS!M497+SEPT!M497+OKT!M497+NOV!M497+DES!M497</f>
        <v>0</v>
      </c>
      <c r="O497" s="303">
        <f>JAN!N497+FEB!N497+MAR!N497+APR!N497+MEI!N497+JUN!N497+JUL!N497+AGS!N497+SEPT!N497+OKT!N497+NOV!N497+DES!N497</f>
        <v>0</v>
      </c>
      <c r="P497" s="303">
        <f>JAN!O497+FEB!O497+MAR!O497+APR!O497+MEI!O497+JUN!O497+JUL!O497+AGS!O497+SEPT!O497+OKT!O497+NOV!O497+DES!O497</f>
        <v>0</v>
      </c>
      <c r="Q497" s="303">
        <f>JAN!P497+FEB!P497+MAR!P497+APR!P497+MEI!P497+JUN!P497+JUL!P497+AGS!P497+SEPT!P497+OKT!P497+NOV!P497+DES!P497</f>
        <v>0</v>
      </c>
      <c r="R497" s="331">
        <f>JAN!Q497+FEB!Q497+MAR!Q497+APR!Q497+MEI!Q497+JUN!Q497+JUL!Q497+AGS!Q497+SEPT!Q497+OKT!Q497+NOV!Q497+DES!Q497</f>
        <v>0</v>
      </c>
      <c r="S497" s="336" t="e">
        <f t="shared" si="49"/>
        <v>#DIV/0!</v>
      </c>
      <c r="T497" s="336" t="e">
        <f t="shared" si="50"/>
        <v>#DIV/0!</v>
      </c>
      <c r="U497" s="336" t="e">
        <f t="shared" si="51"/>
        <v>#DIV/0!</v>
      </c>
      <c r="V497" s="336">
        <f t="shared" si="52"/>
        <v>0</v>
      </c>
      <c r="W497" s="336">
        <f t="shared" si="53"/>
        <v>3.2251317005566579E-5</v>
      </c>
      <c r="X497" s="343">
        <f t="shared" si="54"/>
        <v>0</v>
      </c>
      <c r="Y497" s="344" t="s">
        <v>598</v>
      </c>
      <c r="Z497" s="360" t="s">
        <v>598</v>
      </c>
      <c r="AA497" s="348">
        <v>2</v>
      </c>
    </row>
    <row r="498" spans="1:27" ht="30" hidden="1" customHeight="1" x14ac:dyDescent="0.3">
      <c r="A498" s="306">
        <v>498</v>
      </c>
      <c r="B498" s="308">
        <v>30</v>
      </c>
      <c r="C498" s="304" t="s">
        <v>517</v>
      </c>
      <c r="D498" s="304" t="s">
        <v>547</v>
      </c>
      <c r="E498" s="325">
        <f>'REKAP 1 KAB'!E498</f>
        <v>285582</v>
      </c>
      <c r="F498" s="303">
        <f>JAN!E498+FEB!E498+MAR!E498+APR!E498+MEI!E498+JUN!E498+JUL!E498+AGS!E498+SEPT!E498+OKT!E498+NOV!E498+DES!E498</f>
        <v>12</v>
      </c>
      <c r="G498" s="303">
        <f>JAN!F498+FEB!F498+MAR!F498+APR!F498+MEI!F498+JUN!F498+JUL!F498+AGS!F498+SEPT!F498+OKT!F498+NOV!F498+DES!F498</f>
        <v>12</v>
      </c>
      <c r="H498" s="303">
        <f>JAN!G498+FEB!G498+MAR!G498+APR!G498+MEI!G498+JUN!G498+JUL!G498+AGS!G498+SEPT!G498+OKT!G498+NOV!G498+DES!G498</f>
        <v>0</v>
      </c>
      <c r="I498" s="303">
        <f>JAN!H498+FEB!H498+MAR!H498+APR!H498+MEI!H498+JUN!H498+JUL!H498+AGS!H498+SEPT!H498+OKT!H498+NOV!H498+DES!H498</f>
        <v>3</v>
      </c>
      <c r="J498" s="303">
        <f>JAN!I498+FEB!I498+MAR!I498+APR!I498+MEI!I498+JUN!I498+JUL!I498+AGS!I498+SEPT!I498+OKT!I498+NOV!I498+DES!I498</f>
        <v>17</v>
      </c>
      <c r="K498" s="303">
        <f>JAN!J498+FEB!J498+MAR!J498+APR!J498+MEI!J498+JUN!J498+JUL!J498+AGS!J498+SEPT!J498+OKT!J498+NOV!J498+DES!J498</f>
        <v>2</v>
      </c>
      <c r="L498" s="303">
        <f>JAN!K498+FEB!K498+MAR!K498+APR!K498+MEI!K498+JUN!K498+JUL!K498+AGS!K498+SEPT!K498+OKT!K498+NOV!K498+DES!K498</f>
        <v>4</v>
      </c>
      <c r="M498" s="303">
        <f>JAN!L498+FEB!L498+MAR!L498+APR!L498+MEI!L498+JUN!L498+JUL!L498+AGS!L498+SEPT!L498+OKT!L498+NOV!L498+DES!L498</f>
        <v>13</v>
      </c>
      <c r="N498" s="303">
        <f>JAN!M498+FEB!M498+MAR!M498+APR!M498+MEI!M498+JUN!M498+JUL!M498+AGS!M498+SEPT!M498+OKT!M498+NOV!M498+DES!M498</f>
        <v>13</v>
      </c>
      <c r="O498" s="303">
        <f>JAN!N498+FEB!N498+MAR!N498+APR!N498+MEI!N498+JUN!N498+JUL!N498+AGS!N498+SEPT!N498+OKT!N498+NOV!N498+DES!N498</f>
        <v>12</v>
      </c>
      <c r="P498" s="303">
        <f>JAN!O498+FEB!O498+MAR!O498+APR!O498+MEI!O498+JUN!O498+JUL!O498+AGS!O498+SEPT!O498+OKT!O498+NOV!O498+DES!O498</f>
        <v>0</v>
      </c>
      <c r="Q498" s="303">
        <f>JAN!P498+FEB!P498+MAR!P498+APR!P498+MEI!P498+JUN!P498+JUL!P498+AGS!P498+SEPT!P498+OKT!P498+NOV!P498+DES!P498</f>
        <v>0</v>
      </c>
      <c r="R498" s="331">
        <f>JAN!Q498+FEB!Q498+MAR!Q498+APR!Q498+MEI!Q498+JUN!Q498+JUL!Q498+AGS!Q498+SEPT!Q498+OKT!Q498+NOV!Q498+DES!Q498</f>
        <v>0</v>
      </c>
      <c r="S498" s="336">
        <f t="shared" si="49"/>
        <v>0.25</v>
      </c>
      <c r="T498" s="336">
        <f t="shared" si="50"/>
        <v>1</v>
      </c>
      <c r="U498" s="336">
        <f t="shared" si="51"/>
        <v>0.92307692307692313</v>
      </c>
      <c r="V498" s="336">
        <f t="shared" si="52"/>
        <v>3.25</v>
      </c>
      <c r="W498" s="336">
        <f t="shared" si="53"/>
        <v>1.4006485002556184E-5</v>
      </c>
      <c r="X498" s="343">
        <f t="shared" si="54"/>
        <v>4.5521076258307598E-2</v>
      </c>
      <c r="Y498" s="344" t="s">
        <v>598</v>
      </c>
      <c r="Z498" s="360" t="s">
        <v>598</v>
      </c>
      <c r="AA498" s="348">
        <v>0</v>
      </c>
    </row>
    <row r="499" spans="1:27" ht="30" hidden="1" customHeight="1" x14ac:dyDescent="0.3">
      <c r="A499" s="306">
        <v>499</v>
      </c>
      <c r="B499" s="308">
        <v>31</v>
      </c>
      <c r="C499" s="304" t="s">
        <v>517</v>
      </c>
      <c r="D499" s="304" t="s">
        <v>548</v>
      </c>
      <c r="E499" s="325">
        <f>'REKAP 1 KAB'!E499</f>
        <v>140971</v>
      </c>
      <c r="F499" s="303">
        <f>JAN!E499+FEB!E499+MAR!E499+APR!E499+MEI!E499+JUN!E499+JUL!E499+AGS!E499+SEPT!E499+OKT!E499+NOV!E499+DES!E499</f>
        <v>20</v>
      </c>
      <c r="G499" s="303">
        <f>JAN!F499+FEB!F499+MAR!F499+APR!F499+MEI!F499+JUN!F499+JUL!F499+AGS!F499+SEPT!F499+OKT!F499+NOV!F499+DES!F499</f>
        <v>14</v>
      </c>
      <c r="H499" s="303">
        <f>JAN!G499+FEB!G499+MAR!G499+APR!G499+MEI!G499+JUN!G499+JUL!G499+AGS!G499+SEPT!G499+OKT!G499+NOV!G499+DES!G499</f>
        <v>0</v>
      </c>
      <c r="I499" s="303">
        <f>JAN!H499+FEB!H499+MAR!H499+APR!H499+MEI!H499+JUN!H499+JUL!H499+AGS!H499+SEPT!H499+OKT!H499+NOV!H499+DES!H499</f>
        <v>4</v>
      </c>
      <c r="J499" s="303">
        <f>JAN!I499+FEB!I499+MAR!I499+APR!I499+MEI!I499+JUN!I499+JUL!I499+AGS!I499+SEPT!I499+OKT!I499+NOV!I499+DES!I499</f>
        <v>14</v>
      </c>
      <c r="K499" s="303">
        <f>JAN!J499+FEB!J499+MAR!J499+APR!J499+MEI!J499+JUN!J499+JUL!J499+AGS!J499+SEPT!J499+OKT!J499+NOV!J499+DES!J499</f>
        <v>0</v>
      </c>
      <c r="L499" s="303">
        <f>JAN!K499+FEB!K499+MAR!K499+APR!K499+MEI!K499+JUN!K499+JUL!K499+AGS!K499+SEPT!K499+OKT!K499+NOV!K499+DES!K499</f>
        <v>4</v>
      </c>
      <c r="M499" s="303">
        <f>JAN!L499+FEB!L499+MAR!L499+APR!L499+MEI!L499+JUN!L499+JUL!L499+AGS!L499+SEPT!L499+OKT!L499+NOV!L499+DES!L499</f>
        <v>8</v>
      </c>
      <c r="N499" s="303">
        <f>JAN!M499+FEB!M499+MAR!M499+APR!M499+MEI!M499+JUN!M499+JUL!M499+AGS!M499+SEPT!M499+OKT!M499+NOV!M499+DES!M499</f>
        <v>6</v>
      </c>
      <c r="O499" s="303">
        <f>JAN!N499+FEB!N499+MAR!N499+APR!N499+MEI!N499+JUN!N499+JUL!N499+AGS!N499+SEPT!N499+OKT!N499+NOV!N499+DES!N499</f>
        <v>2</v>
      </c>
      <c r="P499" s="303">
        <f>JAN!O499+FEB!O499+MAR!O499+APR!O499+MEI!O499+JUN!O499+JUL!O499+AGS!O499+SEPT!O499+OKT!O499+NOV!O499+DES!O499</f>
        <v>0</v>
      </c>
      <c r="Q499" s="303">
        <f>JAN!P499+FEB!P499+MAR!P499+APR!P499+MEI!P499+JUN!P499+JUL!P499+AGS!P499+SEPT!P499+OKT!P499+NOV!P499+DES!P499</f>
        <v>0</v>
      </c>
      <c r="R499" s="331">
        <f>JAN!Q499+FEB!Q499+MAR!Q499+APR!Q499+MEI!Q499+JUN!Q499+JUL!Q499+AGS!Q499+SEPT!Q499+OKT!Q499+NOV!Q499+DES!Q499</f>
        <v>0</v>
      </c>
      <c r="S499" s="336">
        <f t="shared" si="49"/>
        <v>0.2</v>
      </c>
      <c r="T499" s="336">
        <f t="shared" si="50"/>
        <v>0.75</v>
      </c>
      <c r="U499" s="336">
        <f t="shared" si="51"/>
        <v>0.25</v>
      </c>
      <c r="V499" s="336">
        <f t="shared" si="52"/>
        <v>2</v>
      </c>
      <c r="W499" s="336">
        <f t="shared" si="53"/>
        <v>2.8374630243099645E-5</v>
      </c>
      <c r="X499" s="343">
        <f t="shared" si="54"/>
        <v>5.6749260486199292E-2</v>
      </c>
      <c r="Y499" s="344" t="s">
        <v>598</v>
      </c>
      <c r="Z499" s="360" t="s">
        <v>598</v>
      </c>
      <c r="AA499" s="348">
        <v>0</v>
      </c>
    </row>
    <row r="500" spans="1:27" ht="30" hidden="1" customHeight="1" x14ac:dyDescent="0.3">
      <c r="A500" s="306">
        <v>500</v>
      </c>
      <c r="B500" s="308">
        <v>32</v>
      </c>
      <c r="C500" s="304" t="s">
        <v>517</v>
      </c>
      <c r="D500" s="304" t="s">
        <v>549</v>
      </c>
      <c r="E500" s="325">
        <f>'REKAP 1 KAB'!E500</f>
        <v>866118</v>
      </c>
      <c r="F500" s="303">
        <f>JAN!E500+FEB!E500+MAR!E500+APR!E500+MEI!E500+JUN!E500+JUL!E500+AGS!E500+SEPT!E500+OKT!E500+NOV!E500+DES!E500</f>
        <v>7</v>
      </c>
      <c r="G500" s="303">
        <f>JAN!F500+FEB!F500+MAR!F500+APR!F500+MEI!F500+JUN!F500+JUL!F500+AGS!F500+SEPT!F500+OKT!F500+NOV!F500+DES!F500</f>
        <v>4</v>
      </c>
      <c r="H500" s="303">
        <f>JAN!G500+FEB!G500+MAR!G500+APR!G500+MEI!G500+JUN!G500+JUL!G500+AGS!G500+SEPT!G500+OKT!G500+NOV!G500+DES!G500</f>
        <v>0</v>
      </c>
      <c r="I500" s="303">
        <f>JAN!H500+FEB!H500+MAR!H500+APR!H500+MEI!H500+JUN!H500+JUL!H500+AGS!H500+SEPT!H500+OKT!H500+NOV!H500+DES!H500</f>
        <v>13</v>
      </c>
      <c r="J500" s="303">
        <f>JAN!I500+FEB!I500+MAR!I500+APR!I500+MEI!I500+JUN!I500+JUL!I500+AGS!I500+SEPT!I500+OKT!I500+NOV!I500+DES!I500</f>
        <v>4</v>
      </c>
      <c r="K500" s="303">
        <f>JAN!J500+FEB!J500+MAR!J500+APR!J500+MEI!J500+JUN!J500+JUL!J500+AGS!J500+SEPT!J500+OKT!J500+NOV!J500+DES!J500</f>
        <v>0</v>
      </c>
      <c r="L500" s="303">
        <f>JAN!K500+FEB!K500+MAR!K500+APR!K500+MEI!K500+JUN!K500+JUL!K500+AGS!K500+SEPT!K500+OKT!K500+NOV!K500+DES!K500</f>
        <v>13</v>
      </c>
      <c r="M500" s="303">
        <f>JAN!L500+FEB!L500+MAR!L500+APR!L500+MEI!L500+JUN!L500+JUL!L500+AGS!L500+SEPT!L500+OKT!L500+NOV!L500+DES!L500</f>
        <v>3</v>
      </c>
      <c r="N500" s="303">
        <f>JAN!M500+FEB!M500+MAR!M500+APR!M500+MEI!M500+JUN!M500+JUL!M500+AGS!M500+SEPT!M500+OKT!M500+NOV!M500+DES!M500</f>
        <v>3</v>
      </c>
      <c r="O500" s="303">
        <f>JAN!N500+FEB!N500+MAR!N500+APR!N500+MEI!N500+JUN!N500+JUL!N500+AGS!N500+SEPT!N500+OKT!N500+NOV!N500+DES!N500</f>
        <v>0</v>
      </c>
      <c r="P500" s="303">
        <f>JAN!O500+FEB!O500+MAR!O500+APR!O500+MEI!O500+JUN!O500+JUL!O500+AGS!O500+SEPT!O500+OKT!O500+NOV!O500+DES!O500</f>
        <v>0</v>
      </c>
      <c r="Q500" s="303">
        <f>JAN!P500+FEB!P500+MAR!P500+APR!P500+MEI!P500+JUN!P500+JUL!P500+AGS!P500+SEPT!P500+OKT!P500+NOV!P500+DES!P500</f>
        <v>0</v>
      </c>
      <c r="R500" s="331">
        <f>JAN!Q500+FEB!Q500+MAR!Q500+APR!Q500+MEI!Q500+JUN!Q500+JUL!Q500+AGS!Q500+SEPT!Q500+OKT!Q500+NOV!Q500+DES!Q500</f>
        <v>0</v>
      </c>
      <c r="S500" s="336">
        <f t="shared" si="49"/>
        <v>1.8571428571428572</v>
      </c>
      <c r="T500" s="336">
        <f t="shared" si="50"/>
        <v>1</v>
      </c>
      <c r="U500" s="336">
        <f t="shared" si="51"/>
        <v>0</v>
      </c>
      <c r="V500" s="336">
        <f t="shared" si="52"/>
        <v>0.23076923076923078</v>
      </c>
      <c r="W500" s="336">
        <f t="shared" si="53"/>
        <v>1.5009502169450352E-5</v>
      </c>
      <c r="X500" s="343">
        <f t="shared" si="54"/>
        <v>3.4637312698731584E-3</v>
      </c>
      <c r="Y500" s="344" t="s">
        <v>598</v>
      </c>
      <c r="Z500" s="360" t="s">
        <v>598</v>
      </c>
      <c r="AA500" s="348">
        <v>0</v>
      </c>
    </row>
    <row r="501" spans="1:27" ht="30" hidden="1" customHeight="1" x14ac:dyDescent="0.3">
      <c r="A501" s="306">
        <v>501</v>
      </c>
      <c r="B501" s="308">
        <v>33</v>
      </c>
      <c r="C501" s="304" t="s">
        <v>517</v>
      </c>
      <c r="D501" s="304" t="s">
        <v>550</v>
      </c>
      <c r="E501" s="325">
        <f>'REKAP 1 KAB'!E501</f>
        <v>235211</v>
      </c>
      <c r="F501" s="303">
        <f>JAN!E501+FEB!E501+MAR!E501+APR!E501+MEI!E501+JUN!E501+JUL!E501+AGS!E501+SEPT!E501+OKT!E501+NOV!E501+DES!E501</f>
        <v>1</v>
      </c>
      <c r="G501" s="303">
        <f>JAN!F501+FEB!F501+MAR!F501+APR!F501+MEI!F501+JUN!F501+JUL!F501+AGS!F501+SEPT!F501+OKT!F501+NOV!F501+DES!F501</f>
        <v>2</v>
      </c>
      <c r="H501" s="303">
        <f>JAN!G501+FEB!G501+MAR!G501+APR!G501+MEI!G501+JUN!G501+JUL!G501+AGS!G501+SEPT!G501+OKT!G501+NOV!G501+DES!G501</f>
        <v>0</v>
      </c>
      <c r="I501" s="303">
        <f>JAN!H501+FEB!H501+MAR!H501+APR!H501+MEI!H501+JUN!H501+JUL!H501+AGS!H501+SEPT!H501+OKT!H501+NOV!H501+DES!H501</f>
        <v>71</v>
      </c>
      <c r="J501" s="303">
        <f>JAN!I501+FEB!I501+MAR!I501+APR!I501+MEI!I501+JUN!I501+JUL!I501+AGS!I501+SEPT!I501+OKT!I501+NOV!I501+DES!I501</f>
        <v>2</v>
      </c>
      <c r="K501" s="303">
        <f>JAN!J501+FEB!J501+MAR!J501+APR!J501+MEI!J501+JUN!J501+JUL!J501+AGS!J501+SEPT!J501+OKT!J501+NOV!J501+DES!J501</f>
        <v>0</v>
      </c>
      <c r="L501" s="303">
        <f>JAN!K501+FEB!K501+MAR!K501+APR!K501+MEI!K501+JUN!K501+JUL!K501+AGS!K501+SEPT!K501+OKT!K501+NOV!K501+DES!K501</f>
        <v>71</v>
      </c>
      <c r="M501" s="303">
        <f>JAN!L501+FEB!L501+MAR!L501+APR!L501+MEI!L501+JUN!L501+JUL!L501+AGS!L501+SEPT!L501+OKT!L501+NOV!L501+DES!L501</f>
        <v>5</v>
      </c>
      <c r="N501" s="303">
        <f>JAN!M501+FEB!M501+MAR!M501+APR!M501+MEI!M501+JUN!M501+JUL!M501+AGS!M501+SEPT!M501+OKT!M501+NOV!M501+DES!M501</f>
        <v>5</v>
      </c>
      <c r="O501" s="303">
        <f>JAN!N501+FEB!N501+MAR!N501+APR!N501+MEI!N501+JUN!N501+JUL!N501+AGS!N501+SEPT!N501+OKT!N501+NOV!N501+DES!N501</f>
        <v>0</v>
      </c>
      <c r="P501" s="303">
        <f>JAN!O501+FEB!O501+MAR!O501+APR!O501+MEI!O501+JUN!O501+JUL!O501+AGS!O501+SEPT!O501+OKT!O501+NOV!O501+DES!O501</f>
        <v>0</v>
      </c>
      <c r="Q501" s="303">
        <f>JAN!P501+FEB!P501+MAR!P501+APR!P501+MEI!P501+JUN!P501+JUL!P501+AGS!P501+SEPT!P501+OKT!P501+NOV!P501+DES!P501</f>
        <v>0</v>
      </c>
      <c r="R501" s="331">
        <f>JAN!Q501+FEB!Q501+MAR!Q501+APR!Q501+MEI!Q501+JUN!Q501+JUL!Q501+AGS!Q501+SEPT!Q501+OKT!Q501+NOV!Q501+DES!Q501</f>
        <v>0</v>
      </c>
      <c r="S501" s="336">
        <f t="shared" si="49"/>
        <v>71</v>
      </c>
      <c r="T501" s="336">
        <f t="shared" si="50"/>
        <v>1</v>
      </c>
      <c r="U501" s="336">
        <f t="shared" si="51"/>
        <v>0</v>
      </c>
      <c r="V501" s="336">
        <f t="shared" si="52"/>
        <v>7.0422535211267609E-2</v>
      </c>
      <c r="W501" s="336">
        <f t="shared" si="53"/>
        <v>3.0185663085484946E-4</v>
      </c>
      <c r="X501" s="343">
        <f t="shared" si="54"/>
        <v>2.1257509215130244E-2</v>
      </c>
      <c r="Y501" s="344" t="s">
        <v>598</v>
      </c>
      <c r="Z501" s="360" t="s">
        <v>598</v>
      </c>
      <c r="AA501" s="348">
        <v>0</v>
      </c>
    </row>
    <row r="502" spans="1:27" ht="30" hidden="1" customHeight="1" x14ac:dyDescent="0.3">
      <c r="A502" s="306">
        <v>502</v>
      </c>
      <c r="B502" s="308">
        <v>34</v>
      </c>
      <c r="C502" s="304" t="s">
        <v>517</v>
      </c>
      <c r="D502" s="304" t="s">
        <v>551</v>
      </c>
      <c r="E502" s="325">
        <f>'REKAP 1 KAB'!E502</f>
        <v>119078</v>
      </c>
      <c r="F502" s="303">
        <f>JAN!E502+FEB!E502+MAR!E502+APR!E502+MEI!E502+JUN!E502+JUL!E502+AGS!E502+SEPT!E502+OKT!E502+NOV!E502+DES!E502</f>
        <v>1</v>
      </c>
      <c r="G502" s="303">
        <f>JAN!F502+FEB!F502+MAR!F502+APR!F502+MEI!F502+JUN!F502+JUL!F502+AGS!F502+SEPT!F502+OKT!F502+NOV!F502+DES!F502</f>
        <v>0</v>
      </c>
      <c r="H502" s="303">
        <f>JAN!G502+FEB!G502+MAR!G502+APR!G502+MEI!G502+JUN!G502+JUL!G502+AGS!G502+SEPT!G502+OKT!G502+NOV!G502+DES!G502</f>
        <v>0</v>
      </c>
      <c r="I502" s="303">
        <f>JAN!H502+FEB!H502+MAR!H502+APR!H502+MEI!H502+JUN!H502+JUL!H502+AGS!H502+SEPT!H502+OKT!H502+NOV!H502+DES!H502</f>
        <v>4</v>
      </c>
      <c r="J502" s="303">
        <f>JAN!I502+FEB!I502+MAR!I502+APR!I502+MEI!I502+JUN!I502+JUL!I502+AGS!I502+SEPT!I502+OKT!I502+NOV!I502+DES!I502</f>
        <v>0</v>
      </c>
      <c r="K502" s="303">
        <f>JAN!J502+FEB!J502+MAR!J502+APR!J502+MEI!J502+JUN!J502+JUL!J502+AGS!J502+SEPT!J502+OKT!J502+NOV!J502+DES!J502</f>
        <v>2</v>
      </c>
      <c r="L502" s="303">
        <f>JAN!K502+FEB!K502+MAR!K502+APR!K502+MEI!K502+JUN!K502+JUL!K502+AGS!K502+SEPT!K502+OKT!K502+NOV!K502+DES!K502</f>
        <v>4</v>
      </c>
      <c r="M502" s="303">
        <f>JAN!L502+FEB!L502+MAR!L502+APR!L502+MEI!L502+JUN!L502+JUL!L502+AGS!L502+SEPT!L502+OKT!L502+NOV!L502+DES!L502</f>
        <v>1</v>
      </c>
      <c r="N502" s="303">
        <f>JAN!M502+FEB!M502+MAR!M502+APR!M502+MEI!M502+JUN!M502+JUL!M502+AGS!M502+SEPT!M502+OKT!M502+NOV!M502+DES!M502</f>
        <v>0</v>
      </c>
      <c r="O502" s="303">
        <f>JAN!N502+FEB!N502+MAR!N502+APR!N502+MEI!N502+JUN!N502+JUL!N502+AGS!N502+SEPT!N502+OKT!N502+NOV!N502+DES!N502</f>
        <v>1</v>
      </c>
      <c r="P502" s="303">
        <f>JAN!O502+FEB!O502+MAR!O502+APR!O502+MEI!O502+JUN!O502+JUL!O502+AGS!O502+SEPT!O502+OKT!O502+NOV!O502+DES!O502</f>
        <v>0</v>
      </c>
      <c r="Q502" s="303">
        <f>JAN!P502+FEB!P502+MAR!P502+APR!P502+MEI!P502+JUN!P502+JUL!P502+AGS!P502+SEPT!P502+OKT!P502+NOV!P502+DES!P502</f>
        <v>0</v>
      </c>
      <c r="R502" s="331">
        <f>JAN!Q502+FEB!Q502+MAR!Q502+APR!Q502+MEI!Q502+JUN!Q502+JUL!Q502+AGS!Q502+SEPT!Q502+OKT!Q502+NOV!Q502+DES!Q502</f>
        <v>0</v>
      </c>
      <c r="S502" s="336">
        <f t="shared" si="49"/>
        <v>4</v>
      </c>
      <c r="T502" s="336">
        <f t="shared" si="50"/>
        <v>0</v>
      </c>
      <c r="U502" s="336">
        <f t="shared" si="51"/>
        <v>1</v>
      </c>
      <c r="V502" s="336">
        <f t="shared" si="52"/>
        <v>0.25</v>
      </c>
      <c r="W502" s="336">
        <f t="shared" si="53"/>
        <v>3.359142746771024E-5</v>
      </c>
      <c r="X502" s="343">
        <f t="shared" si="54"/>
        <v>8.3978568669275597E-3</v>
      </c>
      <c r="Y502" s="344" t="s">
        <v>598</v>
      </c>
      <c r="Z502" s="360" t="s">
        <v>598</v>
      </c>
      <c r="AA502" s="348">
        <v>1</v>
      </c>
    </row>
    <row r="503" spans="1:27" ht="30" hidden="1" customHeight="1" x14ac:dyDescent="0.3">
      <c r="A503" s="306">
        <v>503</v>
      </c>
      <c r="B503" s="308">
        <v>35</v>
      </c>
      <c r="C503" s="304" t="s">
        <v>517</v>
      </c>
      <c r="D503" s="304" t="s">
        <v>552</v>
      </c>
      <c r="E503" s="325">
        <f>'REKAP 1 KAB'!E503</f>
        <v>128282</v>
      </c>
      <c r="F503" s="303">
        <f>JAN!E503+FEB!E503+MAR!E503+APR!E503+MEI!E503+JUN!E503+JUL!E503+AGS!E503+SEPT!E503+OKT!E503+NOV!E503+DES!E503</f>
        <v>2</v>
      </c>
      <c r="G503" s="303">
        <f>JAN!F503+FEB!F503+MAR!F503+APR!F503+MEI!F503+JUN!F503+JUL!F503+AGS!F503+SEPT!F503+OKT!F503+NOV!F503+DES!F503</f>
        <v>2</v>
      </c>
      <c r="H503" s="303">
        <f>JAN!G503+FEB!G503+MAR!G503+APR!G503+MEI!G503+JUN!G503+JUL!G503+AGS!G503+SEPT!G503+OKT!G503+NOV!G503+DES!G503</f>
        <v>0</v>
      </c>
      <c r="I503" s="303">
        <f>JAN!H503+FEB!H503+MAR!H503+APR!H503+MEI!H503+JUN!H503+JUL!H503+AGS!H503+SEPT!H503+OKT!H503+NOV!H503+DES!H503</f>
        <v>1</v>
      </c>
      <c r="J503" s="303">
        <f>JAN!I503+FEB!I503+MAR!I503+APR!I503+MEI!I503+JUN!I503+JUL!I503+AGS!I503+SEPT!I503+OKT!I503+NOV!I503+DES!I503</f>
        <v>2</v>
      </c>
      <c r="K503" s="303">
        <f>JAN!J503+FEB!J503+MAR!J503+APR!J503+MEI!J503+JUN!J503+JUL!J503+AGS!J503+SEPT!J503+OKT!J503+NOV!J503+DES!J503</f>
        <v>0</v>
      </c>
      <c r="L503" s="303">
        <f>JAN!K503+FEB!K503+MAR!K503+APR!K503+MEI!K503+JUN!K503+JUL!K503+AGS!K503+SEPT!K503+OKT!K503+NOV!K503+DES!K503</f>
        <v>1</v>
      </c>
      <c r="M503" s="303">
        <f>JAN!L503+FEB!L503+MAR!L503+APR!L503+MEI!L503+JUN!L503+JUL!L503+AGS!L503+SEPT!L503+OKT!L503+NOV!L503+DES!L503</f>
        <v>0</v>
      </c>
      <c r="N503" s="303">
        <f>JAN!M503+FEB!M503+MAR!M503+APR!M503+MEI!M503+JUN!M503+JUL!M503+AGS!M503+SEPT!M503+OKT!M503+NOV!M503+DES!M503</f>
        <v>0</v>
      </c>
      <c r="O503" s="303">
        <f>JAN!N503+FEB!N503+MAR!N503+APR!N503+MEI!N503+JUN!N503+JUL!N503+AGS!N503+SEPT!N503+OKT!N503+NOV!N503+DES!N503</f>
        <v>0</v>
      </c>
      <c r="P503" s="303">
        <f>JAN!O503+FEB!O503+MAR!O503+APR!O503+MEI!O503+JUN!O503+JUL!O503+AGS!O503+SEPT!O503+OKT!O503+NOV!O503+DES!O503</f>
        <v>0</v>
      </c>
      <c r="Q503" s="303">
        <f>JAN!P503+FEB!P503+MAR!P503+APR!P503+MEI!P503+JUN!P503+JUL!P503+AGS!P503+SEPT!P503+OKT!P503+NOV!P503+DES!P503</f>
        <v>0</v>
      </c>
      <c r="R503" s="331">
        <f>JAN!Q503+FEB!Q503+MAR!Q503+APR!Q503+MEI!Q503+JUN!Q503+JUL!Q503+AGS!Q503+SEPT!Q503+OKT!Q503+NOV!Q503+DES!Q503</f>
        <v>0</v>
      </c>
      <c r="S503" s="336">
        <f t="shared" si="49"/>
        <v>0.5</v>
      </c>
      <c r="T503" s="336" t="e">
        <f t="shared" si="50"/>
        <v>#DIV/0!</v>
      </c>
      <c r="U503" s="336" t="e">
        <f t="shared" si="51"/>
        <v>#DIV/0!</v>
      </c>
      <c r="V503" s="336">
        <f t="shared" si="52"/>
        <v>0</v>
      </c>
      <c r="W503" s="336">
        <f t="shared" si="53"/>
        <v>7.7953259225768222E-6</v>
      </c>
      <c r="X503" s="343">
        <f t="shared" si="54"/>
        <v>0</v>
      </c>
      <c r="Y503" s="344" t="s">
        <v>598</v>
      </c>
      <c r="Z503" s="360" t="s">
        <v>598</v>
      </c>
      <c r="AA503" s="348">
        <v>0</v>
      </c>
    </row>
    <row r="504" spans="1:27" ht="30" hidden="1" customHeight="1" x14ac:dyDescent="0.3">
      <c r="A504" s="306">
        <v>504</v>
      </c>
      <c r="B504" s="308">
        <v>36</v>
      </c>
      <c r="C504" s="304" t="s">
        <v>517</v>
      </c>
      <c r="D504" s="304" t="s">
        <v>553</v>
      </c>
      <c r="E504" s="325">
        <f>'REKAP 1 KAB'!E504</f>
        <v>176697</v>
      </c>
      <c r="F504" s="303">
        <f>JAN!E504+FEB!E504+MAR!E504+APR!E504+MEI!E504+JUN!E504+JUL!E504+AGS!E504+SEPT!E504+OKT!E504+NOV!E504+DES!E504</f>
        <v>73</v>
      </c>
      <c r="G504" s="303">
        <f>JAN!F504+FEB!F504+MAR!F504+APR!F504+MEI!F504+JUN!F504+JUL!F504+AGS!F504+SEPT!F504+OKT!F504+NOV!F504+DES!F504</f>
        <v>73</v>
      </c>
      <c r="H504" s="303">
        <f>JAN!G504+FEB!G504+MAR!G504+APR!G504+MEI!G504+JUN!G504+JUL!G504+AGS!G504+SEPT!G504+OKT!G504+NOV!G504+DES!G504</f>
        <v>0</v>
      </c>
      <c r="I504" s="303">
        <f>JAN!H504+FEB!H504+MAR!H504+APR!H504+MEI!H504+JUN!H504+JUL!H504+AGS!H504+SEPT!H504+OKT!H504+NOV!H504+DES!H504</f>
        <v>2</v>
      </c>
      <c r="J504" s="303">
        <f>JAN!I504+FEB!I504+MAR!I504+APR!I504+MEI!I504+JUN!I504+JUL!I504+AGS!I504+SEPT!I504+OKT!I504+NOV!I504+DES!I504</f>
        <v>73</v>
      </c>
      <c r="K504" s="303">
        <f>JAN!J504+FEB!J504+MAR!J504+APR!J504+MEI!J504+JUN!J504+JUL!J504+AGS!J504+SEPT!J504+OKT!J504+NOV!J504+DES!J504</f>
        <v>0</v>
      </c>
      <c r="L504" s="303">
        <f>JAN!K504+FEB!K504+MAR!K504+APR!K504+MEI!K504+JUN!K504+JUL!K504+AGS!K504+SEPT!K504+OKT!K504+NOV!K504+DES!K504</f>
        <v>2</v>
      </c>
      <c r="M504" s="303">
        <f>JAN!L504+FEB!L504+MAR!L504+APR!L504+MEI!L504+JUN!L504+JUL!L504+AGS!L504+SEPT!L504+OKT!L504+NOV!L504+DES!L504</f>
        <v>71</v>
      </c>
      <c r="N504" s="303">
        <f>JAN!M504+FEB!M504+MAR!M504+APR!M504+MEI!M504+JUN!M504+JUL!M504+AGS!M504+SEPT!M504+OKT!M504+NOV!M504+DES!M504</f>
        <v>71</v>
      </c>
      <c r="O504" s="303">
        <f>JAN!N504+FEB!N504+MAR!N504+APR!N504+MEI!N504+JUN!N504+JUL!N504+AGS!N504+SEPT!N504+OKT!N504+NOV!N504+DES!N504</f>
        <v>67</v>
      </c>
      <c r="P504" s="303">
        <f>JAN!O504+FEB!O504+MAR!O504+APR!O504+MEI!O504+JUN!O504+JUL!O504+AGS!O504+SEPT!O504+OKT!O504+NOV!O504+DES!O504</f>
        <v>0</v>
      </c>
      <c r="Q504" s="303">
        <f>JAN!P504+FEB!P504+MAR!P504+APR!P504+MEI!P504+JUN!P504+JUL!P504+AGS!P504+SEPT!P504+OKT!P504+NOV!P504+DES!P504</f>
        <v>0</v>
      </c>
      <c r="R504" s="331">
        <f>JAN!Q504+FEB!Q504+MAR!Q504+APR!Q504+MEI!Q504+JUN!Q504+JUL!Q504+AGS!Q504+SEPT!Q504+OKT!Q504+NOV!Q504+DES!Q504</f>
        <v>0</v>
      </c>
      <c r="S504" s="336">
        <f t="shared" si="49"/>
        <v>2.7397260273972601E-2</v>
      </c>
      <c r="T504" s="336">
        <f t="shared" si="50"/>
        <v>1</v>
      </c>
      <c r="U504" s="336">
        <f t="shared" si="51"/>
        <v>0.94366197183098588</v>
      </c>
      <c r="V504" s="336">
        <f t="shared" si="52"/>
        <v>35.5</v>
      </c>
      <c r="W504" s="336">
        <f t="shared" si="53"/>
        <v>1.1318811298437438E-5</v>
      </c>
      <c r="X504" s="343">
        <f t="shared" si="54"/>
        <v>0.40181780109452903</v>
      </c>
      <c r="Y504" s="344" t="s">
        <v>598</v>
      </c>
      <c r="Z504" s="360" t="s">
        <v>598</v>
      </c>
      <c r="AA504" s="348">
        <v>1</v>
      </c>
    </row>
    <row r="505" spans="1:27" ht="30" hidden="1" customHeight="1" x14ac:dyDescent="0.3">
      <c r="A505" s="306">
        <v>505</v>
      </c>
      <c r="B505" s="308">
        <v>37</v>
      </c>
      <c r="C505" s="304" t="s">
        <v>517</v>
      </c>
      <c r="D505" s="304" t="s">
        <v>554</v>
      </c>
      <c r="E505" s="325">
        <f>'REKAP 1 KAB'!E505</f>
        <v>2885555</v>
      </c>
      <c r="F505" s="303">
        <f>JAN!E505+FEB!E505+MAR!E505+APR!E505+MEI!E505+JUN!E505+JUL!E505+AGS!E505+SEPT!E505+OKT!E505+NOV!E505+DES!E505</f>
        <v>1</v>
      </c>
      <c r="G505" s="303">
        <f>JAN!F505+FEB!F505+MAR!F505+APR!F505+MEI!F505+JUN!F505+JUL!F505+AGS!F505+SEPT!F505+OKT!F505+NOV!F505+DES!F505</f>
        <v>2</v>
      </c>
      <c r="H505" s="303">
        <f>JAN!G505+FEB!G505+MAR!G505+APR!G505+MEI!G505+JUN!G505+JUL!G505+AGS!G505+SEPT!G505+OKT!G505+NOV!G505+DES!G505</f>
        <v>0</v>
      </c>
      <c r="I505" s="303">
        <f>JAN!H505+FEB!H505+MAR!H505+APR!H505+MEI!H505+JUN!H505+JUL!H505+AGS!H505+SEPT!H505+OKT!H505+NOV!H505+DES!H505</f>
        <v>2</v>
      </c>
      <c r="J505" s="303">
        <f>JAN!I505+FEB!I505+MAR!I505+APR!I505+MEI!I505+JUN!I505+JUL!I505+AGS!I505+SEPT!I505+OKT!I505+NOV!I505+DES!I505</f>
        <v>2</v>
      </c>
      <c r="K505" s="303">
        <f>JAN!J505+FEB!J505+MAR!J505+APR!J505+MEI!J505+JUN!J505+JUL!J505+AGS!J505+SEPT!J505+OKT!J505+NOV!J505+DES!J505</f>
        <v>0</v>
      </c>
      <c r="L505" s="303">
        <f>JAN!K505+FEB!K505+MAR!K505+APR!K505+MEI!K505+JUN!K505+JUL!K505+AGS!K505+SEPT!K505+OKT!K505+NOV!K505+DES!K505</f>
        <v>2</v>
      </c>
      <c r="M505" s="303">
        <f>JAN!L505+FEB!L505+MAR!L505+APR!L505+MEI!L505+JUN!L505+JUL!L505+AGS!L505+SEPT!L505+OKT!L505+NOV!L505+DES!L505</f>
        <v>5</v>
      </c>
      <c r="N505" s="303">
        <f>JAN!M505+FEB!M505+MAR!M505+APR!M505+MEI!M505+JUN!M505+JUL!M505+AGS!M505+SEPT!M505+OKT!M505+NOV!M505+DES!M505</f>
        <v>4</v>
      </c>
      <c r="O505" s="303">
        <f>JAN!N505+FEB!N505+MAR!N505+APR!N505+MEI!N505+JUN!N505+JUL!N505+AGS!N505+SEPT!N505+OKT!N505+NOV!N505+DES!N505</f>
        <v>1</v>
      </c>
      <c r="P505" s="303">
        <f>JAN!O505+FEB!O505+MAR!O505+APR!O505+MEI!O505+JUN!O505+JUL!O505+AGS!O505+SEPT!O505+OKT!O505+NOV!O505+DES!O505</f>
        <v>0</v>
      </c>
      <c r="Q505" s="303">
        <f>JAN!P505+FEB!P505+MAR!P505+APR!P505+MEI!P505+JUN!P505+JUL!P505+AGS!P505+SEPT!P505+OKT!P505+NOV!P505+DES!P505</f>
        <v>0</v>
      </c>
      <c r="R505" s="331">
        <f>JAN!Q505+FEB!Q505+MAR!Q505+APR!Q505+MEI!Q505+JUN!Q505+JUL!Q505+AGS!Q505+SEPT!Q505+OKT!Q505+NOV!Q505+DES!Q505</f>
        <v>0</v>
      </c>
      <c r="S505" s="336">
        <f t="shared" si="49"/>
        <v>2</v>
      </c>
      <c r="T505" s="336">
        <f t="shared" si="50"/>
        <v>0.8</v>
      </c>
      <c r="U505" s="336">
        <f t="shared" si="51"/>
        <v>0.2</v>
      </c>
      <c r="V505" s="336">
        <f t="shared" si="52"/>
        <v>2.5</v>
      </c>
      <c r="W505" s="336">
        <f t="shared" si="53"/>
        <v>6.9310756509579614E-7</v>
      </c>
      <c r="X505" s="343">
        <f t="shared" si="54"/>
        <v>1.7327689127394903E-3</v>
      </c>
      <c r="Y505" s="344" t="s">
        <v>598</v>
      </c>
      <c r="Z505" s="360" t="s">
        <v>598</v>
      </c>
      <c r="AA505" s="348">
        <v>0</v>
      </c>
    </row>
    <row r="506" spans="1:27" ht="30" hidden="1" customHeight="1" x14ac:dyDescent="0.3">
      <c r="A506" s="306">
        <v>506</v>
      </c>
      <c r="B506" s="308">
        <v>38</v>
      </c>
      <c r="C506" s="304" t="s">
        <v>517</v>
      </c>
      <c r="D506" s="304" t="s">
        <v>555</v>
      </c>
      <c r="E506" s="325">
        <f>'REKAP 1 KAB'!E506</f>
        <v>205788</v>
      </c>
      <c r="F506" s="303">
        <f>JAN!E506+FEB!E506+MAR!E506+APR!E506+MEI!E506+JUN!E506+JUL!E506+AGS!E506+SEPT!E506+OKT!E506+NOV!E506+DES!E506</f>
        <v>0</v>
      </c>
      <c r="G506" s="303">
        <f>JAN!F506+FEB!F506+MAR!F506+APR!F506+MEI!F506+JUN!F506+JUL!F506+AGS!F506+SEPT!F506+OKT!F506+NOV!F506+DES!F506</f>
        <v>0</v>
      </c>
      <c r="H506" s="303">
        <f>JAN!G506+FEB!G506+MAR!G506+APR!G506+MEI!G506+JUN!G506+JUL!G506+AGS!G506+SEPT!G506+OKT!G506+NOV!G506+DES!G506</f>
        <v>0</v>
      </c>
      <c r="I506" s="303">
        <f>JAN!H506+FEB!H506+MAR!H506+APR!H506+MEI!H506+JUN!H506+JUL!H506+AGS!H506+SEPT!H506+OKT!H506+NOV!H506+DES!H506</f>
        <v>11</v>
      </c>
      <c r="J506" s="303">
        <f>JAN!I506+FEB!I506+MAR!I506+APR!I506+MEI!I506+JUN!I506+JUL!I506+AGS!I506+SEPT!I506+OKT!I506+NOV!I506+DES!I506</f>
        <v>0</v>
      </c>
      <c r="K506" s="303">
        <f>JAN!J506+FEB!J506+MAR!J506+APR!J506+MEI!J506+JUN!J506+JUL!J506+AGS!J506+SEPT!J506+OKT!J506+NOV!J506+DES!J506</f>
        <v>0</v>
      </c>
      <c r="L506" s="303">
        <f>JAN!K506+FEB!K506+MAR!K506+APR!K506+MEI!K506+JUN!K506+JUL!K506+AGS!K506+SEPT!K506+OKT!K506+NOV!K506+DES!K506</f>
        <v>11</v>
      </c>
      <c r="M506" s="303">
        <f>JAN!L506+FEB!L506+MAR!L506+APR!L506+MEI!L506+JUN!L506+JUL!L506+AGS!L506+SEPT!L506+OKT!L506+NOV!L506+DES!L506</f>
        <v>0</v>
      </c>
      <c r="N506" s="303">
        <f>JAN!M506+FEB!M506+MAR!M506+APR!M506+MEI!M506+JUN!M506+JUL!M506+AGS!M506+SEPT!M506+OKT!M506+NOV!M506+DES!M506</f>
        <v>0</v>
      </c>
      <c r="O506" s="303">
        <f>JAN!N506+FEB!N506+MAR!N506+APR!N506+MEI!N506+JUN!N506+JUL!N506+AGS!N506+SEPT!N506+OKT!N506+NOV!N506+DES!N506</f>
        <v>0</v>
      </c>
      <c r="P506" s="303">
        <f>JAN!O506+FEB!O506+MAR!O506+APR!O506+MEI!O506+JUN!O506+JUL!O506+AGS!O506+SEPT!O506+OKT!O506+NOV!O506+DES!O506</f>
        <v>0</v>
      </c>
      <c r="Q506" s="303">
        <f>JAN!P506+FEB!P506+MAR!P506+APR!P506+MEI!P506+JUN!P506+JUL!P506+AGS!P506+SEPT!P506+OKT!P506+NOV!P506+DES!P506</f>
        <v>0</v>
      </c>
      <c r="R506" s="331">
        <f>JAN!Q506+FEB!Q506+MAR!Q506+APR!Q506+MEI!Q506+JUN!Q506+JUL!Q506+AGS!Q506+SEPT!Q506+OKT!Q506+NOV!Q506+DES!Q506</f>
        <v>0</v>
      </c>
      <c r="S506" s="336" t="e">
        <f t="shared" si="49"/>
        <v>#DIV/0!</v>
      </c>
      <c r="T506" s="336" t="e">
        <f t="shared" si="50"/>
        <v>#DIV/0!</v>
      </c>
      <c r="U506" s="336" t="e">
        <f t="shared" si="51"/>
        <v>#DIV/0!</v>
      </c>
      <c r="V506" s="336">
        <f t="shared" si="52"/>
        <v>0</v>
      </c>
      <c r="W506" s="336">
        <f t="shared" si="53"/>
        <v>5.345306820611503E-5</v>
      </c>
      <c r="X506" s="343">
        <f t="shared" si="54"/>
        <v>0</v>
      </c>
      <c r="Y506" s="344" t="s">
        <v>598</v>
      </c>
      <c r="Z506" s="360" t="s">
        <v>598</v>
      </c>
      <c r="AA506" s="348">
        <v>2</v>
      </c>
    </row>
    <row r="507" spans="1:27" ht="30" hidden="1" customHeight="1" x14ac:dyDescent="0.3">
      <c r="A507" s="309">
        <v>507</v>
      </c>
      <c r="B507" s="313">
        <v>1</v>
      </c>
      <c r="C507" s="314" t="s">
        <v>556</v>
      </c>
      <c r="D507" s="314" t="s">
        <v>557</v>
      </c>
      <c r="E507" s="325">
        <f>'REKAP 1 KAB'!E507</f>
        <v>276588</v>
      </c>
      <c r="F507" s="311">
        <f>JAN!E507+FEB!E507+MAR!E507+APR!E507+MEI!E507+JUN!E507+JUL!E507+AGS!E507+SEPT!E507+OKT!E507+NOV!E507+DES!E507</f>
        <v>376</v>
      </c>
      <c r="G507" s="311">
        <f>JAN!F507+FEB!F507+MAR!F507+APR!F507+MEI!F507+JUN!F507+JUL!F507+AGS!F507+SEPT!F507+OKT!F507+NOV!F507+DES!F507</f>
        <v>479</v>
      </c>
      <c r="H507" s="311">
        <f>JAN!G507+FEB!G507+MAR!G507+APR!G507+MEI!G507+JUN!G507+JUL!G507+AGS!G507+SEPT!G507+OKT!G507+NOV!G507+DES!G507</f>
        <v>2</v>
      </c>
      <c r="I507" s="311">
        <f>JAN!H507+FEB!H507+MAR!H507+APR!H507+MEI!H507+JUN!H507+JUL!H507+AGS!H507+SEPT!H507+OKT!H507+NOV!H507+DES!H507</f>
        <v>265</v>
      </c>
      <c r="J507" s="311">
        <f>JAN!I507+FEB!I507+MAR!I507+APR!I507+MEI!I507+JUN!I507+JUL!I507+AGS!I507+SEPT!I507+OKT!I507+NOV!I507+DES!I507</f>
        <v>3496</v>
      </c>
      <c r="K507" s="311">
        <f>JAN!J507+FEB!J507+MAR!J507+APR!J507+MEI!J507+JUN!J507+JUL!J507+AGS!J507+SEPT!J507+OKT!J507+NOV!J507+DES!J507</f>
        <v>2</v>
      </c>
      <c r="L507" s="311">
        <f>JAN!K507+FEB!K507+MAR!K507+APR!K507+MEI!K507+JUN!K507+JUL!K507+AGS!K507+SEPT!K507+OKT!K507+NOV!K507+DES!K507</f>
        <v>2858</v>
      </c>
      <c r="M507" s="311">
        <f>JAN!L507+FEB!L507+MAR!L507+APR!L507+MEI!L507+JUN!L507+JUL!L507+AGS!L507+SEPT!L507+OKT!L507+NOV!L507+DES!L507</f>
        <v>1</v>
      </c>
      <c r="N507" s="311">
        <f>JAN!M507+FEB!M507+MAR!M507+APR!M507+MEI!M507+JUN!M507+JUL!M507+AGS!M507+SEPT!M507+OKT!M507+NOV!M507+DES!M507</f>
        <v>1</v>
      </c>
      <c r="O507" s="311">
        <f>JAN!N507+FEB!N507+MAR!N507+APR!N507+MEI!N507+JUN!N507+JUL!N507+AGS!N507+SEPT!N507+OKT!N507+NOV!N507+DES!N507</f>
        <v>1</v>
      </c>
      <c r="P507" s="311">
        <f>JAN!O507+FEB!O507+MAR!O507+APR!O507+MEI!O507+JUN!O507+JUL!O507+AGS!O507+SEPT!O507+OKT!O507+NOV!O507+DES!O507</f>
        <v>0</v>
      </c>
      <c r="Q507" s="311">
        <f>JAN!P507+FEB!P507+MAR!P507+APR!P507+MEI!P507+JUN!P507+JUL!P507+AGS!P507+SEPT!P507+OKT!P507+NOV!P507+DES!P507</f>
        <v>0</v>
      </c>
      <c r="R507" s="332">
        <f>JAN!Q507+FEB!Q507+MAR!Q507+APR!Q507+MEI!Q507+JUN!Q507+JUL!Q507+AGS!Q507+SEPT!Q507+OKT!Q507+NOV!Q507+DES!Q507</f>
        <v>0</v>
      </c>
      <c r="S507" s="336">
        <f t="shared" si="49"/>
        <v>0.70478723404255317</v>
      </c>
      <c r="T507" s="336">
        <f t="shared" si="50"/>
        <v>1</v>
      </c>
      <c r="U507" s="336">
        <f t="shared" si="51"/>
        <v>1</v>
      </c>
      <c r="V507" s="336">
        <f t="shared" si="52"/>
        <v>3.4989503149055281E-4</v>
      </c>
      <c r="W507" s="336">
        <f t="shared" si="53"/>
        <v>1.0333058556408811E-2</v>
      </c>
      <c r="X507" s="343">
        <f t="shared" si="54"/>
        <v>3.6154858489883869E-3</v>
      </c>
      <c r="Y507" s="344" t="s">
        <v>598</v>
      </c>
      <c r="Z507" s="360" t="s">
        <v>598</v>
      </c>
      <c r="AA507" s="348">
        <v>4</v>
      </c>
    </row>
    <row r="508" spans="1:27" ht="30" hidden="1" customHeight="1" x14ac:dyDescent="0.3">
      <c r="A508" s="309">
        <v>508</v>
      </c>
      <c r="B508" s="313">
        <v>2</v>
      </c>
      <c r="C508" s="314" t="s">
        <v>556</v>
      </c>
      <c r="D508" s="314" t="s">
        <v>558</v>
      </c>
      <c r="E508" s="325">
        <f>'REKAP 1 KAB'!E508</f>
        <v>443510</v>
      </c>
      <c r="F508" s="311">
        <f>JAN!E508+FEB!E508+MAR!E508+APR!E508+MEI!E508+JUN!E508+JUL!E508+AGS!E508+SEPT!E508+OKT!E508+NOV!E508+DES!E508</f>
        <v>26</v>
      </c>
      <c r="G508" s="311">
        <f>JAN!F508+FEB!F508+MAR!F508+APR!F508+MEI!F508+JUN!F508+JUL!F508+AGS!F508+SEPT!F508+OKT!F508+NOV!F508+DES!F508</f>
        <v>28</v>
      </c>
      <c r="H508" s="311">
        <f>JAN!G508+FEB!G508+MAR!G508+APR!G508+MEI!G508+JUN!G508+JUL!G508+AGS!G508+SEPT!G508+OKT!G508+NOV!G508+DES!G508</f>
        <v>4</v>
      </c>
      <c r="I508" s="311">
        <f>JAN!H508+FEB!H508+MAR!H508+APR!H508+MEI!H508+JUN!H508+JUL!H508+AGS!H508+SEPT!H508+OKT!H508+NOV!H508+DES!H508</f>
        <v>27</v>
      </c>
      <c r="J508" s="311">
        <f>JAN!I508+FEB!I508+MAR!I508+APR!I508+MEI!I508+JUN!I508+JUL!I508+AGS!I508+SEPT!I508+OKT!I508+NOV!I508+DES!I508</f>
        <v>907</v>
      </c>
      <c r="K508" s="311">
        <f>JAN!J508+FEB!J508+MAR!J508+APR!J508+MEI!J508+JUN!J508+JUL!J508+AGS!J508+SEPT!J508+OKT!J508+NOV!J508+DES!J508</f>
        <v>4</v>
      </c>
      <c r="L508" s="311">
        <f>JAN!K508+FEB!K508+MAR!K508+APR!K508+MEI!K508+JUN!K508+JUL!K508+AGS!K508+SEPT!K508+OKT!K508+NOV!K508+DES!K508</f>
        <v>460</v>
      </c>
      <c r="M508" s="311">
        <f>JAN!L508+FEB!L508+MAR!L508+APR!L508+MEI!L508+JUN!L508+JUL!L508+AGS!L508+SEPT!L508+OKT!L508+NOV!L508+DES!L508</f>
        <v>9</v>
      </c>
      <c r="N508" s="311">
        <f>JAN!M508+FEB!M508+MAR!M508+APR!M508+MEI!M508+JUN!M508+JUL!M508+AGS!M508+SEPT!M508+OKT!M508+NOV!M508+DES!M508</f>
        <v>8</v>
      </c>
      <c r="O508" s="311">
        <f>JAN!N508+FEB!N508+MAR!N508+APR!N508+MEI!N508+JUN!N508+JUL!N508+AGS!N508+SEPT!N508+OKT!N508+NOV!N508+DES!N508</f>
        <v>6</v>
      </c>
      <c r="P508" s="311">
        <f>JAN!O508+FEB!O508+MAR!O508+APR!O508+MEI!O508+JUN!O508+JUL!O508+AGS!O508+SEPT!O508+OKT!O508+NOV!O508+DES!O508</f>
        <v>0</v>
      </c>
      <c r="Q508" s="311">
        <f>JAN!P508+FEB!P508+MAR!P508+APR!P508+MEI!P508+JUN!P508+JUL!P508+AGS!P508+SEPT!P508+OKT!P508+NOV!P508+DES!P508</f>
        <v>2</v>
      </c>
      <c r="R508" s="332">
        <f>JAN!Q508+FEB!Q508+MAR!Q508+APR!Q508+MEI!Q508+JUN!Q508+JUL!Q508+AGS!Q508+SEPT!Q508+OKT!Q508+NOV!Q508+DES!Q508</f>
        <v>0</v>
      </c>
      <c r="S508" s="336">
        <f t="shared" si="49"/>
        <v>1.0384615384615385</v>
      </c>
      <c r="T508" s="336">
        <f t="shared" si="50"/>
        <v>0.88888888888888884</v>
      </c>
      <c r="U508" s="336">
        <f t="shared" si="51"/>
        <v>0.66666666666666663</v>
      </c>
      <c r="V508" s="336">
        <f t="shared" si="52"/>
        <v>1.9565217391304349E-2</v>
      </c>
      <c r="W508" s="336">
        <f t="shared" si="53"/>
        <v>1.0371806723636445E-3</v>
      </c>
      <c r="X508" s="343">
        <f t="shared" si="54"/>
        <v>2.0292665328853914E-2</v>
      </c>
      <c r="Y508" s="344" t="s">
        <v>598</v>
      </c>
      <c r="Z508" s="360" t="s">
        <v>598</v>
      </c>
      <c r="AA508" s="348">
        <v>4</v>
      </c>
    </row>
    <row r="509" spans="1:27" ht="30" hidden="1" customHeight="1" x14ac:dyDescent="0.3">
      <c r="A509" s="309">
        <v>509</v>
      </c>
      <c r="B509" s="313">
        <v>3</v>
      </c>
      <c r="C509" s="314" t="s">
        <v>556</v>
      </c>
      <c r="D509" s="314" t="s">
        <v>559</v>
      </c>
      <c r="E509" s="325">
        <f>'REKAP 1 KAB'!E509</f>
        <v>656921</v>
      </c>
      <c r="F509" s="311">
        <f>JAN!E509+FEB!E509+MAR!E509+APR!E509+MEI!E509+JUN!E509+JUL!E509+AGS!E509+SEPT!E509+OKT!E509+NOV!E509+DES!E509</f>
        <v>111</v>
      </c>
      <c r="G509" s="311">
        <f>JAN!F509+FEB!F509+MAR!F509+APR!F509+MEI!F509+JUN!F509+JUL!F509+AGS!F509+SEPT!F509+OKT!F509+NOV!F509+DES!F509</f>
        <v>205</v>
      </c>
      <c r="H509" s="311">
        <f>JAN!G509+FEB!G509+MAR!G509+APR!G509+MEI!G509+JUN!G509+JUL!G509+AGS!G509+SEPT!G509+OKT!G509+NOV!G509+DES!G509</f>
        <v>0</v>
      </c>
      <c r="I509" s="311">
        <f>JAN!H509+FEB!H509+MAR!H509+APR!H509+MEI!H509+JUN!H509+JUL!H509+AGS!H509+SEPT!H509+OKT!H509+NOV!H509+DES!H509</f>
        <v>183</v>
      </c>
      <c r="J509" s="311">
        <f>JAN!I509+FEB!I509+MAR!I509+APR!I509+MEI!I509+JUN!I509+JUL!I509+AGS!I509+SEPT!I509+OKT!I509+NOV!I509+DES!I509</f>
        <v>214</v>
      </c>
      <c r="K509" s="311">
        <f>JAN!J509+FEB!J509+MAR!J509+APR!J509+MEI!J509+JUN!J509+JUL!J509+AGS!J509+SEPT!J509+OKT!J509+NOV!J509+DES!J509</f>
        <v>0</v>
      </c>
      <c r="L509" s="311">
        <f>JAN!K509+FEB!K509+MAR!K509+APR!K509+MEI!K509+JUN!K509+JUL!K509+AGS!K509+SEPT!K509+OKT!K509+NOV!K509+DES!K509</f>
        <v>192</v>
      </c>
      <c r="M509" s="311">
        <f>JAN!L509+FEB!L509+MAR!L509+APR!L509+MEI!L509+JUN!L509+JUL!L509+AGS!L509+SEPT!L509+OKT!L509+NOV!L509+DES!L509</f>
        <v>1</v>
      </c>
      <c r="N509" s="311">
        <f>JAN!M509+FEB!M509+MAR!M509+APR!M509+MEI!M509+JUN!M509+JUL!M509+AGS!M509+SEPT!M509+OKT!M509+NOV!M509+DES!M509</f>
        <v>1</v>
      </c>
      <c r="O509" s="311">
        <f>JAN!N509+FEB!N509+MAR!N509+APR!N509+MEI!N509+JUN!N509+JUL!N509+AGS!N509+SEPT!N509+OKT!N509+NOV!N509+DES!N509</f>
        <v>0</v>
      </c>
      <c r="P509" s="311">
        <f>JAN!O509+FEB!O509+MAR!O509+APR!O509+MEI!O509+JUN!O509+JUL!O509+AGS!O509+SEPT!O509+OKT!O509+NOV!O509+DES!O509</f>
        <v>0</v>
      </c>
      <c r="Q509" s="311">
        <f>JAN!P509+FEB!P509+MAR!P509+APR!P509+MEI!P509+JUN!P509+JUL!P509+AGS!P509+SEPT!P509+OKT!P509+NOV!P509+DES!P509</f>
        <v>0</v>
      </c>
      <c r="R509" s="332">
        <f>JAN!Q509+FEB!Q509+MAR!Q509+APR!Q509+MEI!Q509+JUN!Q509+JUL!Q509+AGS!Q509+SEPT!Q509+OKT!Q509+NOV!Q509+DES!Q509</f>
        <v>0</v>
      </c>
      <c r="S509" s="336">
        <f t="shared" si="49"/>
        <v>1.6486486486486487</v>
      </c>
      <c r="T509" s="336">
        <f t="shared" si="50"/>
        <v>1</v>
      </c>
      <c r="U509" s="336">
        <f t="shared" si="51"/>
        <v>0</v>
      </c>
      <c r="V509" s="336">
        <f t="shared" si="52"/>
        <v>5.208333333333333E-3</v>
      </c>
      <c r="W509" s="336">
        <f t="shared" si="53"/>
        <v>2.9227258681028618E-4</v>
      </c>
      <c r="X509" s="343">
        <f t="shared" si="54"/>
        <v>1.5222530563035739E-3</v>
      </c>
      <c r="Y509" s="344" t="s">
        <v>598</v>
      </c>
      <c r="Z509" s="360" t="s">
        <v>598</v>
      </c>
      <c r="AA509" s="348">
        <v>3</v>
      </c>
    </row>
    <row r="510" spans="1:27" ht="30" hidden="1" customHeight="1" x14ac:dyDescent="0.3">
      <c r="A510" s="309">
        <v>510</v>
      </c>
      <c r="B510" s="313">
        <v>4</v>
      </c>
      <c r="C510" s="314" t="s">
        <v>556</v>
      </c>
      <c r="D510" s="314" t="s">
        <v>560</v>
      </c>
      <c r="E510" s="325">
        <f>'REKAP 1 KAB'!E510</f>
        <v>508108</v>
      </c>
      <c r="F510" s="311">
        <f>JAN!E510+FEB!E510+MAR!E510+APR!E510+MEI!E510+JUN!E510+JUL!E510+AGS!E510+SEPT!E510+OKT!E510+NOV!E510+DES!E510</f>
        <v>26</v>
      </c>
      <c r="G510" s="311">
        <f>JAN!F510+FEB!F510+MAR!F510+APR!F510+MEI!F510+JUN!F510+JUL!F510+AGS!F510+SEPT!F510+OKT!F510+NOV!F510+DES!F510</f>
        <v>2</v>
      </c>
      <c r="H510" s="311">
        <f>JAN!G510+FEB!G510+MAR!G510+APR!G510+MEI!G510+JUN!G510+JUL!G510+AGS!G510+SEPT!G510+OKT!G510+NOV!G510+DES!G510</f>
        <v>0</v>
      </c>
      <c r="I510" s="311">
        <f>JAN!H510+FEB!H510+MAR!H510+APR!H510+MEI!H510+JUN!H510+JUL!H510+AGS!H510+SEPT!H510+OKT!H510+NOV!H510+DES!H510</f>
        <v>2</v>
      </c>
      <c r="J510" s="311">
        <f>JAN!I510+FEB!I510+MAR!I510+APR!I510+MEI!I510+JUN!I510+JUL!I510+AGS!I510+SEPT!I510+OKT!I510+NOV!I510+DES!I510</f>
        <v>88</v>
      </c>
      <c r="K510" s="311">
        <f>JAN!J510+FEB!J510+MAR!J510+APR!J510+MEI!J510+JUN!J510+JUL!J510+AGS!J510+SEPT!J510+OKT!J510+NOV!J510+DES!J510</f>
        <v>0</v>
      </c>
      <c r="L510" s="311">
        <f>JAN!K510+FEB!K510+MAR!K510+APR!K510+MEI!K510+JUN!K510+JUL!K510+AGS!K510+SEPT!K510+OKT!K510+NOV!K510+DES!K510</f>
        <v>78</v>
      </c>
      <c r="M510" s="311">
        <f>JAN!L510+FEB!L510+MAR!L510+APR!L510+MEI!L510+JUN!L510+JUL!L510+AGS!L510+SEPT!L510+OKT!L510+NOV!L510+DES!L510</f>
        <v>18</v>
      </c>
      <c r="N510" s="311">
        <f>JAN!M510+FEB!M510+MAR!M510+APR!M510+MEI!M510+JUN!M510+JUL!M510+AGS!M510+SEPT!M510+OKT!M510+NOV!M510+DES!M510</f>
        <v>6</v>
      </c>
      <c r="O510" s="311">
        <f>JAN!N510+FEB!N510+MAR!N510+APR!N510+MEI!N510+JUN!N510+JUL!N510+AGS!N510+SEPT!N510+OKT!N510+NOV!N510+DES!N510</f>
        <v>4</v>
      </c>
      <c r="P510" s="311">
        <f>JAN!O510+FEB!O510+MAR!O510+APR!O510+MEI!O510+JUN!O510+JUL!O510+AGS!O510+SEPT!O510+OKT!O510+NOV!O510+DES!O510</f>
        <v>0</v>
      </c>
      <c r="Q510" s="311">
        <f>JAN!P510+FEB!P510+MAR!P510+APR!P510+MEI!P510+JUN!P510+JUL!P510+AGS!P510+SEPT!P510+OKT!P510+NOV!P510+DES!P510</f>
        <v>0</v>
      </c>
      <c r="R510" s="332">
        <f>JAN!Q510+FEB!Q510+MAR!Q510+APR!Q510+MEI!Q510+JUN!Q510+JUL!Q510+AGS!Q510+SEPT!Q510+OKT!Q510+NOV!Q510+DES!Q510</f>
        <v>0</v>
      </c>
      <c r="S510" s="336">
        <f t="shared" si="49"/>
        <v>7.6923076923076927E-2</v>
      </c>
      <c r="T510" s="336">
        <f t="shared" si="50"/>
        <v>0.33333333333333331</v>
      </c>
      <c r="U510" s="336">
        <f t="shared" si="51"/>
        <v>0.22222222222222221</v>
      </c>
      <c r="V510" s="336">
        <f t="shared" si="52"/>
        <v>0.23076923076923078</v>
      </c>
      <c r="W510" s="336">
        <f t="shared" si="53"/>
        <v>1.5351067095971721E-4</v>
      </c>
      <c r="X510" s="343">
        <f t="shared" si="54"/>
        <v>3.5425539452242437E-2</v>
      </c>
      <c r="Y510" s="344" t="s">
        <v>598</v>
      </c>
      <c r="Z510" s="360" t="s">
        <v>598</v>
      </c>
      <c r="AA510" s="348">
        <v>8</v>
      </c>
    </row>
    <row r="511" spans="1:27" ht="30" hidden="1" customHeight="1" x14ac:dyDescent="0.3">
      <c r="A511" s="309">
        <v>511</v>
      </c>
      <c r="B511" s="313">
        <v>5</v>
      </c>
      <c r="C511" s="314" t="s">
        <v>556</v>
      </c>
      <c r="D511" s="314" t="s">
        <v>561</v>
      </c>
      <c r="E511" s="325">
        <f>'REKAP 1 KAB'!E511</f>
        <v>178267</v>
      </c>
      <c r="F511" s="311">
        <f>JAN!E511+FEB!E511+MAR!E511+APR!E511+MEI!E511+JUN!E511+JUL!E511+AGS!E511+SEPT!E511+OKT!E511+NOV!E511+DES!E511</f>
        <v>12</v>
      </c>
      <c r="G511" s="311">
        <f>JAN!F511+FEB!F511+MAR!F511+APR!F511+MEI!F511+JUN!F511+JUL!F511+AGS!F511+SEPT!F511+OKT!F511+NOV!F511+DES!F511</f>
        <v>75</v>
      </c>
      <c r="H511" s="311">
        <f>JAN!G511+FEB!G511+MAR!G511+APR!G511+MEI!G511+JUN!G511+JUL!G511+AGS!G511+SEPT!G511+OKT!G511+NOV!G511+DES!G511</f>
        <v>0</v>
      </c>
      <c r="I511" s="311">
        <f>JAN!H511+FEB!H511+MAR!H511+APR!H511+MEI!H511+JUN!H511+JUL!H511+AGS!H511+SEPT!H511+OKT!H511+NOV!H511+DES!H511</f>
        <v>75</v>
      </c>
      <c r="J511" s="311">
        <f>JAN!I511+FEB!I511+MAR!I511+APR!I511+MEI!I511+JUN!I511+JUL!I511+AGS!I511+SEPT!I511+OKT!I511+NOV!I511+DES!I511</f>
        <v>645</v>
      </c>
      <c r="K511" s="311">
        <f>JAN!J511+FEB!J511+MAR!J511+APR!J511+MEI!J511+JUN!J511+JUL!J511+AGS!J511+SEPT!J511+OKT!J511+NOV!J511+DES!J511</f>
        <v>0</v>
      </c>
      <c r="L511" s="311">
        <f>JAN!K511+FEB!K511+MAR!K511+APR!K511+MEI!K511+JUN!K511+JUL!K511+AGS!K511+SEPT!K511+OKT!K511+NOV!K511+DES!K511</f>
        <v>645</v>
      </c>
      <c r="M511" s="311">
        <f>JAN!L511+FEB!L511+MAR!L511+APR!L511+MEI!L511+JUN!L511+JUL!L511+AGS!L511+SEPT!L511+OKT!L511+NOV!L511+DES!L511</f>
        <v>1</v>
      </c>
      <c r="N511" s="311">
        <f>JAN!M511+FEB!M511+MAR!M511+APR!M511+MEI!M511+JUN!M511+JUL!M511+AGS!M511+SEPT!M511+OKT!M511+NOV!M511+DES!M511</f>
        <v>1</v>
      </c>
      <c r="O511" s="311">
        <f>JAN!N511+FEB!N511+MAR!N511+APR!N511+MEI!N511+JUN!N511+JUL!N511+AGS!N511+SEPT!N511+OKT!N511+NOV!N511+DES!N511</f>
        <v>1</v>
      </c>
      <c r="P511" s="311">
        <f>JAN!O511+FEB!O511+MAR!O511+APR!O511+MEI!O511+JUN!O511+JUL!O511+AGS!O511+SEPT!O511+OKT!O511+NOV!O511+DES!O511</f>
        <v>0</v>
      </c>
      <c r="Q511" s="311">
        <f>JAN!P511+FEB!P511+MAR!P511+APR!P511+MEI!P511+JUN!P511+JUL!P511+AGS!P511+SEPT!P511+OKT!P511+NOV!P511+DES!P511</f>
        <v>0</v>
      </c>
      <c r="R511" s="332">
        <f>JAN!Q511+FEB!Q511+MAR!Q511+APR!Q511+MEI!Q511+JUN!Q511+JUL!Q511+AGS!Q511+SEPT!Q511+OKT!Q511+NOV!Q511+DES!Q511</f>
        <v>0</v>
      </c>
      <c r="S511" s="336">
        <f t="shared" si="49"/>
        <v>6.25</v>
      </c>
      <c r="T511" s="336">
        <f t="shared" si="50"/>
        <v>1</v>
      </c>
      <c r="U511" s="336">
        <f t="shared" si="51"/>
        <v>1</v>
      </c>
      <c r="V511" s="336">
        <f t="shared" si="52"/>
        <v>1.5503875968992248E-3</v>
      </c>
      <c r="W511" s="336">
        <f t="shared" si="53"/>
        <v>3.6181682532381203E-3</v>
      </c>
      <c r="X511" s="343">
        <f t="shared" si="54"/>
        <v>5.609563183314915E-3</v>
      </c>
      <c r="Y511" s="344" t="s">
        <v>598</v>
      </c>
      <c r="Z511" s="360" t="s">
        <v>598</v>
      </c>
      <c r="AA511" s="348">
        <v>4</v>
      </c>
    </row>
    <row r="512" spans="1:27" ht="30" hidden="1" customHeight="1" x14ac:dyDescent="0.3">
      <c r="A512" s="309">
        <v>512</v>
      </c>
      <c r="B512" s="313">
        <v>6</v>
      </c>
      <c r="C512" s="314" t="s">
        <v>556</v>
      </c>
      <c r="D512" s="314" t="s">
        <v>562</v>
      </c>
      <c r="E512" s="325">
        <f>'REKAP 1 KAB'!E512</f>
        <v>226161</v>
      </c>
      <c r="F512" s="311">
        <f>JAN!E512+FEB!E512+MAR!E512+APR!E512+MEI!E512+JUN!E512+JUL!E512+AGS!E512+SEPT!E512+OKT!E512+NOV!E512+DES!E512</f>
        <v>0</v>
      </c>
      <c r="G512" s="311">
        <f>JAN!F512+FEB!F512+MAR!F512+APR!F512+MEI!F512+JUN!F512+JUL!F512+AGS!F512+SEPT!F512+OKT!F512+NOV!F512+DES!F512</f>
        <v>0</v>
      </c>
      <c r="H512" s="311">
        <f>JAN!G512+FEB!G512+MAR!G512+APR!G512+MEI!G512+JUN!G512+JUL!G512+AGS!G512+SEPT!G512+OKT!G512+NOV!G512+DES!G512</f>
        <v>0</v>
      </c>
      <c r="I512" s="311">
        <f>JAN!H512+FEB!H512+MAR!H512+APR!H512+MEI!H512+JUN!H512+JUL!H512+AGS!H512+SEPT!H512+OKT!H512+NOV!H512+DES!H512</f>
        <v>0</v>
      </c>
      <c r="J512" s="311">
        <f>JAN!I512+FEB!I512+MAR!I512+APR!I512+MEI!I512+JUN!I512+JUL!I512+AGS!I512+SEPT!I512+OKT!I512+NOV!I512+DES!I512</f>
        <v>44</v>
      </c>
      <c r="K512" s="311">
        <f>JAN!J512+FEB!J512+MAR!J512+APR!J512+MEI!J512+JUN!J512+JUL!J512+AGS!J512+SEPT!J512+OKT!J512+NOV!J512+DES!J512</f>
        <v>0</v>
      </c>
      <c r="L512" s="311">
        <f>JAN!K512+FEB!K512+MAR!K512+APR!K512+MEI!K512+JUN!K512+JUL!K512+AGS!K512+SEPT!K512+OKT!K512+NOV!K512+DES!K512</f>
        <v>44</v>
      </c>
      <c r="M512" s="311">
        <f>JAN!L512+FEB!L512+MAR!L512+APR!L512+MEI!L512+JUN!L512+JUL!L512+AGS!L512+SEPT!L512+OKT!L512+NOV!L512+DES!L512</f>
        <v>3</v>
      </c>
      <c r="N512" s="311">
        <f>JAN!M512+FEB!M512+MAR!M512+APR!M512+MEI!M512+JUN!M512+JUL!M512+AGS!M512+SEPT!M512+OKT!M512+NOV!M512+DES!M512</f>
        <v>3</v>
      </c>
      <c r="O512" s="311">
        <f>JAN!N512+FEB!N512+MAR!N512+APR!N512+MEI!N512+JUN!N512+JUL!N512+AGS!N512+SEPT!N512+OKT!N512+NOV!N512+DES!N512</f>
        <v>3</v>
      </c>
      <c r="P512" s="311">
        <f>JAN!O512+FEB!O512+MAR!O512+APR!O512+MEI!O512+JUN!O512+JUL!O512+AGS!O512+SEPT!O512+OKT!O512+NOV!O512+DES!O512</f>
        <v>0</v>
      </c>
      <c r="Q512" s="311">
        <f>JAN!P512+FEB!P512+MAR!P512+APR!P512+MEI!P512+JUN!P512+JUL!P512+AGS!P512+SEPT!P512+OKT!P512+NOV!P512+DES!P512</f>
        <v>0</v>
      </c>
      <c r="R512" s="332">
        <f>JAN!Q512+FEB!Q512+MAR!Q512+APR!Q512+MEI!Q512+JUN!Q512+JUL!Q512+AGS!Q512+SEPT!Q512+OKT!Q512+NOV!Q512+DES!Q512</f>
        <v>0</v>
      </c>
      <c r="S512" s="336" t="e">
        <f t="shared" si="49"/>
        <v>#DIV/0!</v>
      </c>
      <c r="T512" s="336">
        <f t="shared" si="50"/>
        <v>1</v>
      </c>
      <c r="U512" s="336">
        <f t="shared" si="51"/>
        <v>1</v>
      </c>
      <c r="V512" s="336">
        <f t="shared" si="52"/>
        <v>6.8181818181818177E-2</v>
      </c>
      <c r="W512" s="336">
        <f t="shared" si="53"/>
        <v>1.9455166894380551E-4</v>
      </c>
      <c r="X512" s="343">
        <f t="shared" si="54"/>
        <v>1.3264886518895831E-2</v>
      </c>
      <c r="Y512" s="344" t="s">
        <v>598</v>
      </c>
      <c r="Z512" s="360" t="s">
        <v>598</v>
      </c>
      <c r="AA512" s="348">
        <v>0</v>
      </c>
    </row>
    <row r="513" spans="1:27" ht="30" hidden="1" customHeight="1" x14ac:dyDescent="0.3">
      <c r="A513" s="309">
        <v>513</v>
      </c>
      <c r="B513" s="313">
        <v>7</v>
      </c>
      <c r="C513" s="314" t="s">
        <v>556</v>
      </c>
      <c r="D513" s="314" t="s">
        <v>563</v>
      </c>
      <c r="E513" s="325">
        <f>'REKAP 1 KAB'!E513</f>
        <v>414800</v>
      </c>
      <c r="F513" s="311">
        <f>JAN!E513+FEB!E513+MAR!E513+APR!E513+MEI!E513+JUN!E513+JUL!E513+AGS!E513+SEPT!E513+OKT!E513+NOV!E513+DES!E513</f>
        <v>0</v>
      </c>
      <c r="G513" s="311">
        <f>JAN!F513+FEB!F513+MAR!F513+APR!F513+MEI!F513+JUN!F513+JUL!F513+AGS!F513+SEPT!F513+OKT!F513+NOV!F513+DES!F513</f>
        <v>0</v>
      </c>
      <c r="H513" s="311">
        <f>JAN!G513+FEB!G513+MAR!G513+APR!G513+MEI!G513+JUN!G513+JUL!G513+AGS!G513+SEPT!G513+OKT!G513+NOV!G513+DES!G513</f>
        <v>0</v>
      </c>
      <c r="I513" s="311">
        <f>JAN!H513+FEB!H513+MAR!H513+APR!H513+MEI!H513+JUN!H513+JUL!H513+AGS!H513+SEPT!H513+OKT!H513+NOV!H513+DES!H513</f>
        <v>0</v>
      </c>
      <c r="J513" s="311">
        <f>JAN!I513+FEB!I513+MAR!I513+APR!I513+MEI!I513+JUN!I513+JUL!I513+AGS!I513+SEPT!I513+OKT!I513+NOV!I513+DES!I513</f>
        <v>764</v>
      </c>
      <c r="K513" s="311">
        <f>JAN!J513+FEB!J513+MAR!J513+APR!J513+MEI!J513+JUN!J513+JUL!J513+AGS!J513+SEPT!J513+OKT!J513+NOV!J513+DES!J513</f>
        <v>0</v>
      </c>
      <c r="L513" s="311">
        <f>JAN!K513+FEB!K513+MAR!K513+APR!K513+MEI!K513+JUN!K513+JUL!K513+AGS!K513+SEPT!K513+OKT!K513+NOV!K513+DES!K513</f>
        <v>701</v>
      </c>
      <c r="M513" s="311">
        <f>JAN!L513+FEB!L513+MAR!L513+APR!L513+MEI!L513+JUN!L513+JUL!L513+AGS!L513+SEPT!L513+OKT!L513+NOV!L513+DES!L513</f>
        <v>24</v>
      </c>
      <c r="N513" s="311">
        <f>JAN!M513+FEB!M513+MAR!M513+APR!M513+MEI!M513+JUN!M513+JUL!M513+AGS!M513+SEPT!M513+OKT!M513+NOV!M513+DES!M513</f>
        <v>29</v>
      </c>
      <c r="O513" s="311">
        <f>JAN!N513+FEB!N513+MAR!N513+APR!N513+MEI!N513+JUN!N513+JUL!N513+AGS!N513+SEPT!N513+OKT!N513+NOV!N513+DES!N513</f>
        <v>3</v>
      </c>
      <c r="P513" s="311">
        <f>JAN!O513+FEB!O513+MAR!O513+APR!O513+MEI!O513+JUN!O513+JUL!O513+AGS!O513+SEPT!O513+OKT!O513+NOV!O513+DES!O513</f>
        <v>0</v>
      </c>
      <c r="Q513" s="311">
        <f>JAN!P513+FEB!P513+MAR!P513+APR!P513+MEI!P513+JUN!P513+JUL!P513+AGS!P513+SEPT!P513+OKT!P513+NOV!P513+DES!P513</f>
        <v>0</v>
      </c>
      <c r="R513" s="332">
        <f>JAN!Q513+FEB!Q513+MAR!Q513+APR!Q513+MEI!Q513+JUN!Q513+JUL!Q513+AGS!Q513+SEPT!Q513+OKT!Q513+NOV!Q513+DES!Q513</f>
        <v>0</v>
      </c>
      <c r="S513" s="336" t="e">
        <f t="shared" si="49"/>
        <v>#DIV/0!</v>
      </c>
      <c r="T513" s="336">
        <f t="shared" si="50"/>
        <v>1.2083333333333333</v>
      </c>
      <c r="U513" s="336">
        <f t="shared" si="51"/>
        <v>0.125</v>
      </c>
      <c r="V513" s="336">
        <f t="shared" si="52"/>
        <v>3.4236804564907276E-2</v>
      </c>
      <c r="W513" s="336">
        <f t="shared" si="53"/>
        <v>1.6899710703953714E-3</v>
      </c>
      <c r="X513" s="343">
        <f t="shared" si="54"/>
        <v>5.7859209257473482E-2</v>
      </c>
      <c r="Y513" s="344" t="s">
        <v>598</v>
      </c>
      <c r="Z513" s="360" t="s">
        <v>598</v>
      </c>
      <c r="AA513" s="348">
        <v>1</v>
      </c>
    </row>
    <row r="514" spans="1:27" ht="30" hidden="1" customHeight="1" x14ac:dyDescent="0.3">
      <c r="A514" s="309">
        <v>514</v>
      </c>
      <c r="B514" s="313">
        <v>8</v>
      </c>
      <c r="C514" s="314" t="s">
        <v>556</v>
      </c>
      <c r="D514" s="314" t="s">
        <v>564</v>
      </c>
      <c r="E514" s="325">
        <f>'REKAP 1 KAB'!E514</f>
        <v>657180</v>
      </c>
      <c r="F514" s="311">
        <f>JAN!E514+FEB!E514+MAR!E514+APR!E514+MEI!E514+JUN!E514+JUL!E514+AGS!E514+SEPT!E514+OKT!E514+NOV!E514+DES!E514</f>
        <v>100</v>
      </c>
      <c r="G514" s="311">
        <f>JAN!F514+FEB!F514+MAR!F514+APR!F514+MEI!F514+JUN!F514+JUL!F514+AGS!F514+SEPT!F514+OKT!F514+NOV!F514+DES!F514</f>
        <v>112</v>
      </c>
      <c r="H514" s="311">
        <f>JAN!G514+FEB!G514+MAR!G514+APR!G514+MEI!G514+JUN!G514+JUL!G514+AGS!G514+SEPT!G514+OKT!G514+NOV!G514+DES!G514</f>
        <v>0</v>
      </c>
      <c r="I514" s="311">
        <f>JAN!H514+FEB!H514+MAR!H514+APR!H514+MEI!H514+JUN!H514+JUL!H514+AGS!H514+SEPT!H514+OKT!H514+NOV!H514+DES!H514</f>
        <v>111</v>
      </c>
      <c r="J514" s="311">
        <f>JAN!I514+FEB!I514+MAR!I514+APR!I514+MEI!I514+JUN!I514+JUL!I514+AGS!I514+SEPT!I514+OKT!I514+NOV!I514+DES!I514</f>
        <v>123</v>
      </c>
      <c r="K514" s="311">
        <f>JAN!J514+FEB!J514+MAR!J514+APR!J514+MEI!J514+JUN!J514+JUL!J514+AGS!J514+SEPT!J514+OKT!J514+NOV!J514+DES!J514</f>
        <v>2</v>
      </c>
      <c r="L514" s="311">
        <f>JAN!K514+FEB!K514+MAR!K514+APR!K514+MEI!K514+JUN!K514+JUL!K514+AGS!K514+SEPT!K514+OKT!K514+NOV!K514+DES!K514</f>
        <v>111</v>
      </c>
      <c r="M514" s="311">
        <f>JAN!L514+FEB!L514+MAR!L514+APR!L514+MEI!L514+JUN!L514+JUL!L514+AGS!L514+SEPT!L514+OKT!L514+NOV!L514+DES!L514</f>
        <v>2</v>
      </c>
      <c r="N514" s="311">
        <f>JAN!M514+FEB!M514+MAR!M514+APR!M514+MEI!M514+JUN!M514+JUL!M514+AGS!M514+SEPT!M514+OKT!M514+NOV!M514+DES!M514</f>
        <v>0</v>
      </c>
      <c r="O514" s="311">
        <f>JAN!N514+FEB!N514+MAR!N514+APR!N514+MEI!N514+JUN!N514+JUL!N514+AGS!N514+SEPT!N514+OKT!N514+NOV!N514+DES!N514</f>
        <v>1</v>
      </c>
      <c r="P514" s="311">
        <f>JAN!O514+FEB!O514+MAR!O514+APR!O514+MEI!O514+JUN!O514+JUL!O514+AGS!O514+SEPT!O514+OKT!O514+NOV!O514+DES!O514</f>
        <v>0</v>
      </c>
      <c r="Q514" s="311">
        <f>JAN!P514+FEB!P514+MAR!P514+APR!P514+MEI!P514+JUN!P514+JUL!P514+AGS!P514+SEPT!P514+OKT!P514+NOV!P514+DES!P514</f>
        <v>0</v>
      </c>
      <c r="R514" s="332">
        <f>JAN!Q514+FEB!Q514+MAR!Q514+APR!Q514+MEI!Q514+JUN!Q514+JUL!Q514+AGS!Q514+SEPT!Q514+OKT!Q514+NOV!Q514+DES!Q514</f>
        <v>0</v>
      </c>
      <c r="S514" s="336">
        <f t="shared" ref="S514:S515" si="56">I514/F514</f>
        <v>1.1100000000000001</v>
      </c>
      <c r="T514" s="336">
        <f t="shared" ref="T514:T516" si="57">N514/M514</f>
        <v>0</v>
      </c>
      <c r="U514" s="336">
        <f t="shared" ref="U514:U516" si="58">O514/M514</f>
        <v>0.5</v>
      </c>
      <c r="V514" s="336">
        <f t="shared" ref="V514:V516" si="59">M514/L514</f>
        <v>1.8018018018018018E-2</v>
      </c>
      <c r="W514" s="336">
        <f t="shared" ref="W514:W515" si="60">L514/E514</f>
        <v>1.6890349675887886E-4</v>
      </c>
      <c r="X514" s="343">
        <f t="shared" ref="X514:X516" si="61">M514/E514*1000</f>
        <v>3.0433062479077273E-3</v>
      </c>
      <c r="Y514" s="344" t="s">
        <v>598</v>
      </c>
      <c r="Z514" s="360" t="s">
        <v>598</v>
      </c>
      <c r="AA514" s="348">
        <v>2</v>
      </c>
    </row>
    <row r="515" spans="1:27" ht="30" hidden="1" customHeight="1" x14ac:dyDescent="0.3">
      <c r="A515" s="316">
        <v>515</v>
      </c>
      <c r="B515" s="317">
        <v>9</v>
      </c>
      <c r="C515" s="318" t="s">
        <v>556</v>
      </c>
      <c r="D515" s="318" t="s">
        <v>565</v>
      </c>
      <c r="E515" s="325">
        <f>'REKAP 1 KAB'!E515</f>
        <v>930619</v>
      </c>
      <c r="F515" s="319">
        <f>JAN!E515+FEB!E515+MAR!E515+APR!E515+MEI!E515+JUN!E515+JUL!E515+AGS!E515+SEPT!E515+OKT!E515+NOV!E515+DES!E515</f>
        <v>0</v>
      </c>
      <c r="G515" s="319">
        <f>JAN!F515+FEB!F515+MAR!F515+APR!F515+MEI!F515+JUN!F515+JUL!F515+AGS!F515+SEPT!F515+OKT!F515+NOV!F515+DES!F515</f>
        <v>11</v>
      </c>
      <c r="H515" s="319">
        <f>JAN!G515+FEB!G515+MAR!G515+APR!G515+MEI!G515+JUN!G515+JUL!G515+AGS!G515+SEPT!G515+OKT!G515+NOV!G515+DES!G515</f>
        <v>0</v>
      </c>
      <c r="I515" s="319">
        <f>JAN!H515+FEB!H515+MAR!H515+APR!H515+MEI!H515+JUN!H515+JUL!H515+AGS!H515+SEPT!H515+OKT!H515+NOV!H515+DES!H515</f>
        <v>11</v>
      </c>
      <c r="J515" s="319">
        <f>JAN!I515+FEB!I515+MAR!I515+APR!I515+MEI!I515+JUN!I515+JUL!I515+AGS!I515+SEPT!I515+OKT!I515+NOV!I515+DES!I515</f>
        <v>13</v>
      </c>
      <c r="K515" s="319">
        <f>JAN!J515+FEB!J515+MAR!J515+APR!J515+MEI!J515+JUN!J515+JUL!J515+AGS!J515+SEPT!J515+OKT!J515+NOV!J515+DES!J515</f>
        <v>0</v>
      </c>
      <c r="L515" s="319">
        <f>JAN!K515+FEB!K515+MAR!K515+APR!K515+MEI!K515+JUN!K515+JUL!K515+AGS!K515+SEPT!K515+OKT!K515+NOV!K515+DES!K515</f>
        <v>11</v>
      </c>
      <c r="M515" s="319">
        <f>JAN!L515+FEB!L515+MAR!L515+APR!L515+MEI!L515+JUN!L515+JUL!L515+AGS!L515+SEPT!L515+OKT!L515+NOV!L515+DES!L515</f>
        <v>11</v>
      </c>
      <c r="N515" s="319">
        <f>JAN!M515+FEB!M515+MAR!M515+APR!M515+MEI!M515+JUN!M515+JUL!M515+AGS!M515+SEPT!M515+OKT!M515+NOV!M515+DES!M515</f>
        <v>10</v>
      </c>
      <c r="O515" s="319">
        <f>JAN!N515+FEB!N515+MAR!N515+APR!N515+MEI!N515+JUN!N515+JUL!N515+AGS!N515+SEPT!N515+OKT!N515+NOV!N515+DES!N515</f>
        <v>1</v>
      </c>
      <c r="P515" s="319">
        <f>JAN!O515+FEB!O515+MAR!O515+APR!O515+MEI!O515+JUN!O515+JUL!O515+AGS!O515+SEPT!O515+OKT!O515+NOV!O515+DES!O515</f>
        <v>0</v>
      </c>
      <c r="Q515" s="319">
        <f>JAN!P515+FEB!P515+MAR!P515+APR!P515+MEI!P515+JUN!P515+JUL!P515+AGS!P515+SEPT!P515+OKT!P515+NOV!P515+DES!P515</f>
        <v>0</v>
      </c>
      <c r="R515" s="333">
        <f>JAN!Q515+FEB!Q515+MAR!Q515+APR!Q515+MEI!Q515+JUN!Q515+JUL!Q515+AGS!Q515+SEPT!Q515+OKT!Q515+NOV!Q515+DES!Q515</f>
        <v>0</v>
      </c>
      <c r="S515" s="336" t="e">
        <f t="shared" si="56"/>
        <v>#DIV/0!</v>
      </c>
      <c r="T515" s="336">
        <f t="shared" si="57"/>
        <v>0.90909090909090906</v>
      </c>
      <c r="U515" s="336">
        <f t="shared" si="58"/>
        <v>9.0909090909090912E-2</v>
      </c>
      <c r="V515" s="336">
        <f t="shared" si="59"/>
        <v>1</v>
      </c>
      <c r="W515" s="336">
        <f t="shared" si="60"/>
        <v>1.182008963926161E-5</v>
      </c>
      <c r="X515" s="343">
        <f t="shared" si="61"/>
        <v>1.182008963926161E-2</v>
      </c>
      <c r="Y515" s="344" t="s">
        <v>598</v>
      </c>
      <c r="Z515" s="360" t="s">
        <v>598</v>
      </c>
      <c r="AA515" s="348">
        <v>7</v>
      </c>
    </row>
    <row r="516" spans="1:27" ht="30" hidden="1" customHeight="1" x14ac:dyDescent="0.3">
      <c r="A516" s="320"/>
      <c r="B516" s="320"/>
      <c r="C516" s="321"/>
      <c r="D516" s="321"/>
      <c r="E516" s="338">
        <f t="shared" ref="E516:R516" si="62">SUM(E2:E515)</f>
        <v>265185545</v>
      </c>
      <c r="F516" s="322">
        <f t="shared" si="62"/>
        <v>1440504.9240000001</v>
      </c>
      <c r="G516" s="322">
        <f t="shared" si="62"/>
        <v>1095015</v>
      </c>
      <c r="H516" s="322">
        <f t="shared" si="62"/>
        <v>282887.36499999999</v>
      </c>
      <c r="I516" s="322">
        <f t="shared" si="62"/>
        <v>1375956.3629999999</v>
      </c>
      <c r="J516" s="322">
        <f t="shared" si="62"/>
        <v>1322026.2450000001</v>
      </c>
      <c r="K516" s="322">
        <f t="shared" si="62"/>
        <v>378068.24699999997</v>
      </c>
      <c r="L516" s="322">
        <f t="shared" si="62"/>
        <v>1681093.1469999999</v>
      </c>
      <c r="M516" s="322">
        <f t="shared" si="62"/>
        <v>222085</v>
      </c>
      <c r="N516" s="322">
        <f t="shared" si="62"/>
        <v>206417</v>
      </c>
      <c r="O516" s="322">
        <f t="shared" si="62"/>
        <v>8465</v>
      </c>
      <c r="P516" s="322">
        <f t="shared" si="62"/>
        <v>6876</v>
      </c>
      <c r="Q516" s="322">
        <f t="shared" si="62"/>
        <v>4951</v>
      </c>
      <c r="R516" s="334">
        <f t="shared" si="62"/>
        <v>53</v>
      </c>
      <c r="S516" s="339">
        <f>I516/F516</f>
        <v>0.95519032255664804</v>
      </c>
      <c r="T516" s="339">
        <f t="shared" si="57"/>
        <v>0.9294504356440102</v>
      </c>
      <c r="U516" s="339">
        <f t="shared" si="58"/>
        <v>3.8116036652633002E-2</v>
      </c>
      <c r="V516" s="339">
        <f t="shared" si="59"/>
        <v>0.13210749231612923</v>
      </c>
      <c r="W516" s="339">
        <f>L516/E516</f>
        <v>6.3393091316496907E-3</v>
      </c>
      <c r="X516" s="340">
        <f t="shared" si="61"/>
        <v>0.83747023239897944</v>
      </c>
      <c r="Y516" s="344"/>
      <c r="Z516" s="360"/>
      <c r="AA516" s="348"/>
    </row>
    <row r="517" spans="1:27" ht="30" customHeight="1" x14ac:dyDescent="0.3">
      <c r="A517" s="65"/>
      <c r="B517" s="66"/>
      <c r="C517" s="67"/>
      <c r="D517" s="67"/>
      <c r="E517" s="323"/>
      <c r="F517" s="68"/>
      <c r="G517" s="68"/>
      <c r="H517" s="68"/>
      <c r="I517" s="68"/>
      <c r="J517" s="68"/>
      <c r="K517" s="68"/>
      <c r="L517" s="68"/>
      <c r="M517" s="69"/>
      <c r="N517" s="69"/>
      <c r="O517" s="67"/>
      <c r="P517" s="67"/>
      <c r="Q517" s="67"/>
      <c r="R517" s="67"/>
    </row>
    <row r="518" spans="1:27" ht="30" customHeight="1" x14ac:dyDescent="0.3">
      <c r="A518" s="65"/>
      <c r="B518" s="66"/>
      <c r="C518" s="67"/>
      <c r="D518" s="67"/>
      <c r="E518" s="323"/>
      <c r="F518" s="68"/>
      <c r="G518" s="68"/>
      <c r="H518" s="68"/>
      <c r="I518" s="68"/>
      <c r="J518" s="68"/>
      <c r="K518" s="68"/>
      <c r="L518" s="68"/>
      <c r="M518" s="69"/>
      <c r="N518" s="69"/>
      <c r="O518" s="67"/>
      <c r="P518" s="67"/>
      <c r="Q518" s="67"/>
      <c r="R518" s="67"/>
    </row>
    <row r="519" spans="1:27" ht="30" customHeight="1" x14ac:dyDescent="0.3">
      <c r="A519" s="65"/>
      <c r="B519" s="66"/>
      <c r="C519" s="67"/>
      <c r="D519" s="67"/>
      <c r="E519" s="323"/>
      <c r="F519" s="68"/>
      <c r="G519" s="68"/>
      <c r="H519" s="68"/>
      <c r="I519" s="68"/>
      <c r="J519" s="68"/>
      <c r="K519" s="68"/>
      <c r="L519" s="68"/>
      <c r="M519" s="69"/>
      <c r="N519" s="69"/>
      <c r="O519" s="67"/>
      <c r="P519" s="67"/>
      <c r="Q519" s="67"/>
      <c r="R519" s="67"/>
    </row>
    <row r="520" spans="1:27" ht="30" customHeight="1" x14ac:dyDescent="0.3">
      <c r="A520" s="65"/>
      <c r="B520" s="66"/>
      <c r="C520" s="67"/>
      <c r="D520" s="67"/>
      <c r="E520" s="323"/>
      <c r="F520" s="68"/>
      <c r="G520" s="68"/>
      <c r="H520" s="68"/>
      <c r="I520" s="68"/>
      <c r="J520" s="68"/>
      <c r="K520" s="68"/>
      <c r="L520" s="68"/>
      <c r="M520" s="69"/>
      <c r="N520" s="69"/>
      <c r="O520" s="67"/>
      <c r="P520" s="67"/>
      <c r="Q520" s="67"/>
      <c r="R520" s="67"/>
    </row>
    <row r="521" spans="1:27" ht="30" customHeight="1" x14ac:dyDescent="0.3">
      <c r="A521" s="65"/>
      <c r="B521" s="66"/>
      <c r="C521" s="67"/>
      <c r="D521" s="67"/>
      <c r="E521" s="323"/>
      <c r="F521" s="68"/>
      <c r="G521" s="68"/>
      <c r="H521" s="68"/>
      <c r="I521" s="68"/>
      <c r="J521" s="68"/>
      <c r="K521" s="68"/>
      <c r="L521" s="68"/>
      <c r="M521" s="69"/>
      <c r="N521" s="69"/>
      <c r="O521" s="67"/>
      <c r="P521" s="67"/>
      <c r="Q521" s="67"/>
      <c r="R521" s="67"/>
    </row>
    <row r="522" spans="1:27" ht="30" customHeight="1" x14ac:dyDescent="0.3">
      <c r="A522" s="65"/>
      <c r="B522" s="66"/>
      <c r="C522" s="67"/>
      <c r="D522" s="67"/>
      <c r="E522" s="323"/>
      <c r="F522" s="68"/>
      <c r="G522" s="68"/>
      <c r="H522" s="68"/>
      <c r="I522" s="68"/>
      <c r="J522" s="68"/>
      <c r="K522" s="68"/>
      <c r="L522" s="68"/>
      <c r="M522" s="69"/>
      <c r="N522" s="69"/>
      <c r="O522" s="67"/>
      <c r="P522" s="67"/>
      <c r="Q522" s="67"/>
      <c r="R522" s="67"/>
    </row>
    <row r="523" spans="1:27" ht="30" customHeight="1" x14ac:dyDescent="0.3">
      <c r="A523" s="65"/>
      <c r="B523" s="66"/>
      <c r="C523" s="67"/>
      <c r="D523" s="67"/>
      <c r="E523" s="323"/>
      <c r="F523" s="68"/>
      <c r="G523" s="68"/>
      <c r="H523" s="68"/>
      <c r="I523" s="68"/>
      <c r="J523" s="68"/>
      <c r="K523" s="68"/>
      <c r="L523" s="68"/>
      <c r="M523" s="69"/>
      <c r="N523" s="69"/>
      <c r="O523" s="67"/>
      <c r="P523" s="67"/>
      <c r="Q523" s="67"/>
      <c r="R523" s="67"/>
    </row>
    <row r="524" spans="1:27" ht="30" customHeight="1" x14ac:dyDescent="0.3">
      <c r="A524" s="65"/>
      <c r="B524" s="66"/>
      <c r="C524" s="67"/>
      <c r="D524" s="67"/>
      <c r="E524" s="323"/>
      <c r="F524" s="68"/>
      <c r="G524" s="68"/>
      <c r="H524" s="68"/>
      <c r="I524" s="68"/>
      <c r="J524" s="68"/>
      <c r="K524" s="68"/>
      <c r="L524" s="68"/>
      <c r="M524" s="69"/>
      <c r="N524" s="69"/>
      <c r="O524" s="67"/>
      <c r="P524" s="67"/>
      <c r="Q524" s="67"/>
      <c r="R524" s="67"/>
    </row>
    <row r="525" spans="1:27" ht="30" customHeight="1" x14ac:dyDescent="0.3">
      <c r="A525" s="65"/>
      <c r="B525" s="66"/>
      <c r="C525" s="67"/>
      <c r="D525" s="67"/>
      <c r="E525" s="323"/>
      <c r="F525" s="68"/>
      <c r="G525" s="68"/>
      <c r="H525" s="68"/>
      <c r="I525" s="68"/>
      <c r="J525" s="68"/>
      <c r="K525" s="68"/>
      <c r="L525" s="68"/>
      <c r="M525" s="69"/>
      <c r="N525" s="69"/>
      <c r="O525" s="67"/>
      <c r="P525" s="67"/>
      <c r="Q525" s="67"/>
      <c r="R525" s="67"/>
    </row>
    <row r="526" spans="1:27" ht="30" customHeight="1" x14ac:dyDescent="0.3">
      <c r="A526" s="65"/>
      <c r="B526" s="66"/>
      <c r="C526" s="67"/>
      <c r="D526" s="67"/>
      <c r="E526" s="323"/>
      <c r="F526" s="68"/>
      <c r="G526" s="68"/>
      <c r="H526" s="68"/>
      <c r="I526" s="68"/>
      <c r="J526" s="68"/>
      <c r="K526" s="68"/>
      <c r="L526" s="68"/>
      <c r="M526" s="69"/>
      <c r="N526" s="69"/>
      <c r="O526" s="67"/>
      <c r="P526" s="67"/>
      <c r="Q526" s="67"/>
      <c r="R526" s="67"/>
    </row>
    <row r="527" spans="1:27" ht="30" customHeight="1" x14ac:dyDescent="0.3">
      <c r="A527" s="65"/>
      <c r="B527" s="66"/>
      <c r="C527" s="67"/>
      <c r="D527" s="67"/>
      <c r="E527" s="323"/>
      <c r="F527" s="68"/>
      <c r="G527" s="68"/>
      <c r="H527" s="68"/>
      <c r="I527" s="68"/>
      <c r="J527" s="68"/>
      <c r="K527" s="68"/>
      <c r="L527" s="68"/>
      <c r="M527" s="69"/>
      <c r="N527" s="69"/>
      <c r="O527" s="67"/>
      <c r="P527" s="67"/>
      <c r="Q527" s="67"/>
      <c r="R527" s="67"/>
    </row>
    <row r="528" spans="1:27" ht="30" customHeight="1" x14ac:dyDescent="0.3">
      <c r="A528" s="65"/>
      <c r="B528" s="66"/>
      <c r="C528" s="67"/>
      <c r="D528" s="67"/>
      <c r="E528" s="323"/>
      <c r="F528" s="68"/>
      <c r="G528" s="68"/>
      <c r="H528" s="68"/>
      <c r="I528" s="68"/>
      <c r="J528" s="68"/>
      <c r="K528" s="68"/>
      <c r="L528" s="68"/>
      <c r="M528" s="69"/>
      <c r="N528" s="69"/>
      <c r="O528" s="67"/>
      <c r="P528" s="67"/>
      <c r="Q528" s="67"/>
      <c r="R528" s="67"/>
      <c r="Y528">
        <f>14+16</f>
        <v>30</v>
      </c>
    </row>
    <row r="529" spans="1:18" ht="30" customHeight="1" x14ac:dyDescent="0.3">
      <c r="A529" s="65"/>
      <c r="B529" s="66"/>
      <c r="C529" s="67"/>
      <c r="D529" s="67"/>
      <c r="E529" s="323"/>
      <c r="F529" s="68"/>
      <c r="G529" s="68"/>
      <c r="H529" s="68"/>
      <c r="I529" s="68"/>
      <c r="J529" s="68"/>
      <c r="K529" s="68"/>
      <c r="L529" s="68"/>
      <c r="M529" s="69"/>
      <c r="N529" s="69"/>
      <c r="O529" s="67"/>
      <c r="P529" s="67"/>
      <c r="Q529" s="67"/>
      <c r="R529" s="67"/>
    </row>
    <row r="530" spans="1:18" ht="30" customHeight="1" x14ac:dyDescent="0.3">
      <c r="A530" s="65"/>
      <c r="B530" s="66"/>
      <c r="C530" s="67"/>
      <c r="D530" s="67"/>
      <c r="E530" s="323"/>
      <c r="F530" s="68"/>
      <c r="G530" s="68"/>
      <c r="H530" s="68"/>
      <c r="I530" s="68"/>
      <c r="J530" s="68"/>
      <c r="K530" s="68"/>
      <c r="L530" s="68"/>
      <c r="M530" s="69"/>
      <c r="N530" s="69"/>
      <c r="O530" s="67"/>
      <c r="P530" s="67"/>
      <c r="Q530" s="67"/>
      <c r="R530" s="67"/>
    </row>
    <row r="531" spans="1:18" ht="30" customHeight="1" x14ac:dyDescent="0.3">
      <c r="A531" s="65"/>
      <c r="B531" s="66"/>
      <c r="C531" s="67"/>
      <c r="D531" s="67"/>
      <c r="E531" s="323"/>
      <c r="F531" s="68"/>
      <c r="G531" s="68"/>
      <c r="H531" s="68"/>
      <c r="I531" s="68"/>
      <c r="J531" s="68"/>
      <c r="K531" s="68"/>
      <c r="L531" s="68"/>
      <c r="M531" s="69"/>
      <c r="N531" s="69"/>
      <c r="O531" s="67"/>
      <c r="P531" s="67"/>
      <c r="Q531" s="67"/>
      <c r="R531" s="67"/>
    </row>
    <row r="532" spans="1:18" ht="30" customHeight="1" x14ac:dyDescent="0.3">
      <c r="A532" s="65"/>
      <c r="B532" s="66"/>
      <c r="C532" s="67"/>
      <c r="D532" s="67"/>
      <c r="E532" s="323"/>
      <c r="F532" s="68"/>
      <c r="G532" s="68"/>
      <c r="H532" s="68"/>
      <c r="I532" s="68"/>
      <c r="J532" s="68"/>
      <c r="K532" s="68"/>
      <c r="L532" s="68"/>
      <c r="M532" s="69"/>
      <c r="N532" s="69"/>
      <c r="O532" s="67"/>
      <c r="P532" s="67"/>
      <c r="Q532" s="67"/>
      <c r="R532" s="67"/>
    </row>
    <row r="533" spans="1:18" ht="30" customHeight="1" x14ac:dyDescent="0.3">
      <c r="A533" s="65"/>
      <c r="B533" s="66"/>
      <c r="C533" s="67"/>
      <c r="D533" s="67"/>
      <c r="E533" s="323"/>
      <c r="F533" s="68"/>
      <c r="G533" s="68"/>
      <c r="H533" s="68"/>
      <c r="I533" s="68"/>
      <c r="J533" s="68"/>
      <c r="K533" s="68"/>
      <c r="L533" s="68"/>
      <c r="M533" s="69"/>
      <c r="N533" s="69"/>
      <c r="O533" s="67"/>
      <c r="P533" s="67"/>
      <c r="Q533" s="67"/>
      <c r="R533" s="67"/>
    </row>
    <row r="534" spans="1:18" ht="30" customHeight="1" x14ac:dyDescent="0.3">
      <c r="A534" s="65"/>
      <c r="B534" s="66"/>
      <c r="C534" s="67"/>
      <c r="D534" s="67"/>
      <c r="E534" s="323"/>
      <c r="F534" s="68"/>
      <c r="G534" s="68"/>
      <c r="H534" s="68"/>
      <c r="I534" s="68"/>
      <c r="J534" s="68"/>
      <c r="K534" s="68"/>
      <c r="L534" s="68"/>
      <c r="M534" s="69"/>
      <c r="N534" s="69"/>
      <c r="O534" s="67"/>
      <c r="P534" s="67"/>
      <c r="Q534" s="67"/>
      <c r="R534" s="67"/>
    </row>
    <row r="535" spans="1:18" ht="30" customHeight="1" x14ac:dyDescent="0.3">
      <c r="A535" s="65"/>
      <c r="B535" s="66"/>
      <c r="C535" s="67"/>
      <c r="D535" s="67"/>
      <c r="E535" s="323"/>
      <c r="F535" s="68"/>
      <c r="G535" s="68"/>
      <c r="H535" s="68"/>
      <c r="I535" s="68"/>
      <c r="J535" s="68"/>
      <c r="K535" s="68"/>
      <c r="L535" s="68"/>
      <c r="M535" s="69"/>
      <c r="N535" s="69"/>
      <c r="O535" s="67"/>
      <c r="P535" s="67"/>
      <c r="Q535" s="67"/>
      <c r="R535" s="67"/>
    </row>
    <row r="536" spans="1:18" ht="30" customHeight="1" x14ac:dyDescent="0.3">
      <c r="A536" s="65"/>
      <c r="B536" s="66"/>
      <c r="C536" s="67"/>
      <c r="D536" s="67"/>
      <c r="E536" s="323"/>
      <c r="F536" s="68"/>
      <c r="G536" s="68"/>
      <c r="H536" s="68"/>
      <c r="I536" s="68"/>
      <c r="J536" s="68"/>
      <c r="K536" s="68"/>
      <c r="L536" s="68"/>
      <c r="M536" s="69"/>
      <c r="N536" s="69"/>
      <c r="O536" s="67"/>
      <c r="P536" s="67"/>
      <c r="Q536" s="67"/>
      <c r="R536" s="67"/>
    </row>
    <row r="537" spans="1:18" ht="30" customHeight="1" x14ac:dyDescent="0.3">
      <c r="A537" s="65"/>
      <c r="B537" s="66"/>
      <c r="C537" s="67"/>
      <c r="D537" s="67"/>
      <c r="E537" s="323"/>
      <c r="F537" s="68"/>
      <c r="G537" s="68"/>
      <c r="H537" s="68"/>
      <c r="I537" s="68"/>
      <c r="J537" s="68"/>
      <c r="K537" s="68"/>
      <c r="L537" s="68"/>
      <c r="M537" s="69"/>
      <c r="N537" s="69"/>
      <c r="O537" s="67"/>
      <c r="P537" s="67"/>
      <c r="Q537" s="67"/>
      <c r="R537" s="67"/>
    </row>
    <row r="538" spans="1:18" ht="30" customHeight="1" x14ac:dyDescent="0.3">
      <c r="A538" s="65"/>
      <c r="B538" s="66"/>
      <c r="C538" s="67"/>
      <c r="D538" s="67"/>
      <c r="E538" s="323"/>
      <c r="F538" s="68"/>
      <c r="G538" s="68"/>
      <c r="H538" s="68"/>
      <c r="I538" s="68"/>
      <c r="J538" s="68"/>
      <c r="K538" s="68"/>
      <c r="L538" s="68"/>
      <c r="M538" s="69"/>
      <c r="N538" s="69"/>
      <c r="O538" s="67"/>
      <c r="P538" s="67"/>
      <c r="Q538" s="67"/>
      <c r="R538" s="67"/>
    </row>
    <row r="539" spans="1:18" ht="30" customHeight="1" x14ac:dyDescent="0.3">
      <c r="A539" s="65"/>
      <c r="B539" s="66"/>
      <c r="C539" s="67"/>
      <c r="D539" s="67"/>
      <c r="E539" s="323"/>
      <c r="F539" s="68"/>
      <c r="G539" s="68"/>
      <c r="H539" s="68"/>
      <c r="I539" s="68"/>
      <c r="J539" s="68"/>
      <c r="K539" s="68"/>
      <c r="L539" s="68"/>
      <c r="M539" s="69"/>
      <c r="N539" s="69"/>
      <c r="O539" s="67"/>
      <c r="P539" s="67"/>
      <c r="Q539" s="67"/>
      <c r="R539" s="67"/>
    </row>
    <row r="540" spans="1:18" ht="30" customHeight="1" x14ac:dyDescent="0.3">
      <c r="A540" s="65"/>
      <c r="B540" s="66"/>
      <c r="C540" s="67"/>
      <c r="D540" s="67"/>
      <c r="E540" s="323"/>
      <c r="F540" s="68"/>
      <c r="G540" s="68"/>
      <c r="H540" s="68"/>
      <c r="I540" s="68"/>
      <c r="J540" s="68"/>
      <c r="K540" s="68"/>
      <c r="L540" s="68"/>
      <c r="M540" s="69"/>
      <c r="N540" s="69"/>
      <c r="O540" s="67"/>
      <c r="P540" s="67"/>
      <c r="Q540" s="67"/>
      <c r="R540" s="67"/>
    </row>
    <row r="541" spans="1:18" ht="30" customHeight="1" x14ac:dyDescent="0.3">
      <c r="A541" s="65"/>
      <c r="B541" s="66"/>
      <c r="C541" s="67"/>
      <c r="D541" s="67"/>
      <c r="E541" s="323"/>
      <c r="F541" s="68"/>
      <c r="G541" s="68"/>
      <c r="H541" s="68"/>
      <c r="I541" s="68"/>
      <c r="J541" s="68"/>
      <c r="K541" s="68"/>
      <c r="L541" s="68"/>
      <c r="M541" s="69"/>
      <c r="N541" s="69"/>
      <c r="O541" s="67"/>
      <c r="P541" s="67"/>
      <c r="Q541" s="67"/>
      <c r="R541" s="67"/>
    </row>
    <row r="542" spans="1:18" ht="30" customHeight="1" x14ac:dyDescent="0.3">
      <c r="A542" s="65"/>
      <c r="B542" s="66"/>
      <c r="C542" s="67"/>
      <c r="D542" s="67"/>
      <c r="E542" s="323"/>
      <c r="F542" s="68"/>
      <c r="G542" s="68"/>
      <c r="H542" s="68"/>
      <c r="I542" s="68"/>
      <c r="J542" s="68"/>
      <c r="K542" s="68"/>
      <c r="L542" s="68"/>
      <c r="M542" s="69"/>
      <c r="N542" s="69"/>
      <c r="O542" s="67"/>
      <c r="P542" s="67"/>
      <c r="Q542" s="67"/>
      <c r="R542" s="67"/>
    </row>
    <row r="543" spans="1:18" ht="30" customHeight="1" x14ac:dyDescent="0.3">
      <c r="A543" s="65"/>
      <c r="B543" s="66"/>
      <c r="C543" s="67"/>
      <c r="D543" s="67"/>
      <c r="E543" s="323"/>
      <c r="F543" s="68"/>
      <c r="G543" s="68"/>
      <c r="H543" s="68"/>
      <c r="I543" s="68"/>
      <c r="J543" s="68"/>
      <c r="K543" s="68"/>
      <c r="L543" s="68"/>
      <c r="M543" s="69"/>
      <c r="N543" s="69"/>
      <c r="O543" s="67"/>
      <c r="P543" s="67"/>
      <c r="Q543" s="67"/>
      <c r="R543" s="67"/>
    </row>
    <row r="544" spans="1:18" ht="30" customHeight="1" x14ac:dyDescent="0.3">
      <c r="A544" s="65"/>
      <c r="B544" s="66"/>
      <c r="C544" s="67"/>
      <c r="D544" s="67"/>
      <c r="E544" s="323"/>
      <c r="F544" s="68"/>
      <c r="G544" s="68"/>
      <c r="H544" s="68"/>
      <c r="I544" s="68"/>
      <c r="J544" s="68"/>
      <c r="K544" s="68"/>
      <c r="L544" s="68"/>
      <c r="M544" s="69"/>
      <c r="N544" s="69"/>
      <c r="O544" s="67"/>
      <c r="P544" s="67"/>
      <c r="Q544" s="67"/>
      <c r="R544" s="67"/>
    </row>
    <row r="545" spans="1:18" ht="30" customHeight="1" x14ac:dyDescent="0.3">
      <c r="A545" s="65"/>
      <c r="B545" s="66"/>
      <c r="C545" s="67"/>
      <c r="D545" s="67"/>
      <c r="E545" s="323"/>
      <c r="F545" s="68"/>
      <c r="G545" s="68"/>
      <c r="H545" s="68"/>
      <c r="I545" s="68"/>
      <c r="J545" s="68"/>
      <c r="K545" s="68"/>
      <c r="L545" s="68"/>
      <c r="M545" s="69"/>
      <c r="N545" s="69"/>
      <c r="O545" s="67"/>
      <c r="P545" s="67"/>
      <c r="Q545" s="67"/>
      <c r="R545" s="67"/>
    </row>
    <row r="546" spans="1:18" ht="30" customHeight="1" x14ac:dyDescent="0.3">
      <c r="A546" s="65"/>
      <c r="B546" s="66"/>
      <c r="C546" s="67"/>
      <c r="D546" s="67"/>
      <c r="E546" s="323"/>
      <c r="F546" s="68"/>
      <c r="G546" s="68"/>
      <c r="H546" s="68"/>
      <c r="I546" s="68"/>
      <c r="J546" s="68"/>
      <c r="K546" s="68"/>
      <c r="L546" s="68"/>
      <c r="M546" s="69"/>
      <c r="N546" s="69"/>
      <c r="O546" s="67"/>
      <c r="P546" s="67"/>
      <c r="Q546" s="67"/>
      <c r="R546" s="67"/>
    </row>
    <row r="547" spans="1:18" ht="30" customHeight="1" x14ac:dyDescent="0.3">
      <c r="A547" s="65"/>
      <c r="B547" s="66"/>
      <c r="C547" s="67"/>
      <c r="D547" s="67"/>
      <c r="E547" s="323"/>
      <c r="F547" s="68"/>
      <c r="G547" s="68"/>
      <c r="H547" s="68"/>
      <c r="I547" s="68"/>
      <c r="J547" s="68"/>
      <c r="K547" s="68"/>
      <c r="L547" s="68"/>
      <c r="M547" s="69"/>
      <c r="N547" s="69"/>
      <c r="O547" s="67"/>
      <c r="P547" s="67"/>
      <c r="Q547" s="67"/>
      <c r="R547" s="67"/>
    </row>
    <row r="548" spans="1:18" ht="30" customHeight="1" x14ac:dyDescent="0.3">
      <c r="A548" s="65"/>
      <c r="B548" s="66"/>
      <c r="C548" s="67"/>
      <c r="D548" s="67"/>
      <c r="E548" s="323"/>
      <c r="F548" s="68"/>
      <c r="G548" s="68"/>
      <c r="H548" s="68"/>
      <c r="I548" s="68"/>
      <c r="J548" s="68"/>
      <c r="K548" s="68"/>
      <c r="L548" s="68"/>
      <c r="M548" s="69"/>
      <c r="N548" s="69"/>
      <c r="O548" s="67"/>
      <c r="P548" s="67"/>
      <c r="Q548" s="67"/>
      <c r="R548" s="67"/>
    </row>
    <row r="549" spans="1:18" ht="30" customHeight="1" x14ac:dyDescent="0.3">
      <c r="A549" s="65"/>
      <c r="B549" s="66"/>
      <c r="C549" s="67"/>
      <c r="D549" s="67"/>
      <c r="E549" s="323"/>
      <c r="F549" s="68"/>
      <c r="G549" s="68"/>
      <c r="H549" s="68"/>
      <c r="I549" s="68"/>
      <c r="J549" s="68"/>
      <c r="K549" s="68"/>
      <c r="L549" s="68"/>
      <c r="M549" s="69"/>
      <c r="N549" s="69"/>
      <c r="O549" s="67"/>
      <c r="P549" s="67"/>
      <c r="Q549" s="67"/>
      <c r="R549" s="67"/>
    </row>
    <row r="550" spans="1:18" ht="30" customHeight="1" x14ac:dyDescent="0.3">
      <c r="A550" s="65"/>
      <c r="B550" s="66"/>
      <c r="C550" s="67"/>
      <c r="D550" s="67"/>
      <c r="E550" s="323"/>
      <c r="F550" s="68"/>
      <c r="G550" s="68"/>
      <c r="H550" s="68"/>
      <c r="I550" s="68"/>
      <c r="J550" s="68"/>
      <c r="K550" s="68"/>
      <c r="L550" s="68"/>
      <c r="M550" s="69"/>
      <c r="N550" s="69"/>
      <c r="O550" s="67"/>
      <c r="P550" s="67"/>
      <c r="Q550" s="67"/>
      <c r="R550" s="67"/>
    </row>
    <row r="551" spans="1:18" ht="30" customHeight="1" x14ac:dyDescent="0.3">
      <c r="A551" s="65"/>
      <c r="B551" s="66"/>
      <c r="C551" s="67"/>
      <c r="D551" s="67"/>
      <c r="E551" s="323"/>
      <c r="F551" s="68"/>
      <c r="G551" s="68"/>
      <c r="H551" s="68"/>
      <c r="I551" s="68"/>
      <c r="J551" s="68"/>
      <c r="K551" s="68"/>
      <c r="L551" s="68"/>
      <c r="M551" s="69"/>
      <c r="N551" s="69"/>
      <c r="O551" s="67"/>
      <c r="P551" s="67"/>
      <c r="Q551" s="67"/>
      <c r="R551" s="67"/>
    </row>
    <row r="552" spans="1:18" ht="30" customHeight="1" x14ac:dyDescent="0.3">
      <c r="A552" s="65"/>
      <c r="B552" s="66"/>
      <c r="C552" s="67"/>
      <c r="D552" s="67"/>
      <c r="E552" s="323"/>
      <c r="F552" s="68"/>
      <c r="G552" s="68"/>
      <c r="H552" s="68"/>
      <c r="I552" s="68"/>
      <c r="J552" s="68"/>
      <c r="K552" s="68"/>
      <c r="L552" s="68"/>
      <c r="M552" s="69"/>
      <c r="N552" s="69"/>
      <c r="O552" s="67"/>
      <c r="P552" s="67"/>
      <c r="Q552" s="67"/>
      <c r="R552" s="67"/>
    </row>
    <row r="553" spans="1:18" ht="30" customHeight="1" x14ac:dyDescent="0.3">
      <c r="A553" s="65"/>
      <c r="B553" s="66"/>
      <c r="C553" s="67"/>
      <c r="D553" s="67"/>
      <c r="E553" s="323"/>
      <c r="F553" s="68"/>
      <c r="G553" s="68"/>
      <c r="H553" s="68"/>
      <c r="I553" s="68"/>
      <c r="J553" s="68"/>
      <c r="K553" s="68"/>
      <c r="L553" s="68"/>
      <c r="M553" s="69"/>
      <c r="N553" s="69"/>
      <c r="O553" s="67"/>
      <c r="P553" s="67"/>
      <c r="Q553" s="67"/>
      <c r="R553" s="67"/>
    </row>
    <row r="554" spans="1:18" ht="30" customHeight="1" x14ac:dyDescent="0.3">
      <c r="A554" s="65"/>
      <c r="B554" s="66"/>
      <c r="C554" s="67"/>
      <c r="D554" s="67"/>
      <c r="E554" s="323"/>
      <c r="F554" s="68"/>
      <c r="G554" s="68"/>
      <c r="H554" s="68"/>
      <c r="I554" s="68"/>
      <c r="J554" s="68"/>
      <c r="K554" s="68"/>
      <c r="L554" s="68"/>
      <c r="M554" s="69"/>
      <c r="N554" s="69"/>
      <c r="O554" s="67"/>
      <c r="P554" s="67"/>
      <c r="Q554" s="67"/>
      <c r="R554" s="67"/>
    </row>
    <row r="555" spans="1:18" ht="30" customHeight="1" x14ac:dyDescent="0.3">
      <c r="A555" s="65"/>
      <c r="B555" s="66"/>
      <c r="C555" s="67"/>
      <c r="D555" s="67"/>
      <c r="E555" s="323"/>
      <c r="F555" s="68"/>
      <c r="G555" s="68"/>
      <c r="H555" s="68"/>
      <c r="I555" s="68"/>
      <c r="J555" s="68"/>
      <c r="K555" s="68"/>
      <c r="L555" s="68"/>
      <c r="M555" s="69"/>
      <c r="N555" s="69"/>
      <c r="O555" s="67"/>
      <c r="P555" s="67"/>
      <c r="Q555" s="67"/>
      <c r="R555" s="67"/>
    </row>
    <row r="556" spans="1:18" ht="30" customHeight="1" x14ac:dyDescent="0.3">
      <c r="A556" s="65"/>
      <c r="B556" s="66"/>
      <c r="C556" s="67"/>
      <c r="D556" s="67"/>
      <c r="E556" s="323"/>
      <c r="F556" s="68"/>
      <c r="G556" s="68"/>
      <c r="H556" s="68"/>
      <c r="I556" s="68"/>
      <c r="J556" s="68"/>
      <c r="K556" s="68"/>
      <c r="L556" s="68"/>
      <c r="M556" s="69"/>
      <c r="N556" s="69"/>
      <c r="O556" s="67"/>
      <c r="P556" s="67"/>
      <c r="Q556" s="67"/>
      <c r="R556" s="67"/>
    </row>
    <row r="557" spans="1:18" ht="30" customHeight="1" x14ac:dyDescent="0.3">
      <c r="A557" s="65"/>
      <c r="B557" s="66"/>
      <c r="C557" s="67"/>
      <c r="D557" s="67"/>
      <c r="E557" s="323"/>
      <c r="F557" s="68"/>
      <c r="G557" s="68"/>
      <c r="H557" s="68"/>
      <c r="I557" s="68"/>
      <c r="J557" s="68"/>
      <c r="K557" s="68"/>
      <c r="L557" s="68"/>
      <c r="M557" s="69"/>
      <c r="N557" s="69"/>
      <c r="O557" s="67"/>
      <c r="P557" s="67"/>
      <c r="Q557" s="67"/>
      <c r="R557" s="67"/>
    </row>
    <row r="558" spans="1:18" ht="30" customHeight="1" x14ac:dyDescent="0.3">
      <c r="A558" s="65"/>
      <c r="B558" s="66"/>
      <c r="C558" s="67"/>
      <c r="D558" s="67"/>
      <c r="E558" s="323"/>
      <c r="F558" s="68"/>
      <c r="G558" s="68"/>
      <c r="H558" s="68"/>
      <c r="I558" s="68"/>
      <c r="J558" s="68"/>
      <c r="K558" s="68"/>
      <c r="L558" s="68"/>
      <c r="M558" s="69"/>
      <c r="N558" s="69"/>
      <c r="O558" s="67"/>
      <c r="P558" s="67"/>
      <c r="Q558" s="67"/>
      <c r="R558" s="67"/>
    </row>
    <row r="559" spans="1:18" ht="30" customHeight="1" x14ac:dyDescent="0.3">
      <c r="A559" s="65"/>
      <c r="B559" s="66"/>
      <c r="C559" s="67"/>
      <c r="D559" s="67"/>
      <c r="E559" s="323"/>
      <c r="F559" s="68"/>
      <c r="G559" s="68"/>
      <c r="H559" s="68"/>
      <c r="I559" s="68"/>
      <c r="J559" s="68"/>
      <c r="K559" s="68"/>
      <c r="L559" s="68"/>
      <c r="M559" s="69"/>
      <c r="N559" s="69"/>
      <c r="O559" s="67"/>
      <c r="P559" s="67"/>
      <c r="Q559" s="67"/>
      <c r="R559" s="67"/>
    </row>
    <row r="560" spans="1:18" ht="30" customHeight="1" x14ac:dyDescent="0.3">
      <c r="A560" s="65"/>
      <c r="B560" s="66"/>
      <c r="C560" s="67"/>
      <c r="D560" s="67"/>
      <c r="E560" s="323"/>
      <c r="F560" s="68"/>
      <c r="G560" s="68"/>
      <c r="H560" s="68"/>
      <c r="I560" s="68"/>
      <c r="J560" s="68"/>
      <c r="K560" s="68"/>
      <c r="L560" s="68"/>
      <c r="M560" s="69"/>
      <c r="N560" s="69"/>
      <c r="O560" s="67"/>
      <c r="P560" s="67"/>
      <c r="Q560" s="67"/>
      <c r="R560" s="67"/>
    </row>
    <row r="561" spans="1:18" ht="30" customHeight="1" x14ac:dyDescent="0.3">
      <c r="A561" s="65"/>
      <c r="B561" s="66"/>
      <c r="C561" s="67"/>
      <c r="D561" s="67"/>
      <c r="E561" s="323"/>
      <c r="F561" s="68"/>
      <c r="G561" s="68"/>
      <c r="H561" s="68"/>
      <c r="I561" s="68"/>
      <c r="J561" s="68"/>
      <c r="K561" s="68"/>
      <c r="L561" s="68"/>
      <c r="M561" s="69"/>
      <c r="N561" s="69"/>
      <c r="O561" s="67"/>
      <c r="P561" s="67"/>
      <c r="Q561" s="67"/>
      <c r="R561" s="67"/>
    </row>
    <row r="562" spans="1:18" ht="30" customHeight="1" x14ac:dyDescent="0.3">
      <c r="A562" s="65"/>
      <c r="B562" s="66"/>
      <c r="C562" s="67"/>
      <c r="D562" s="67"/>
      <c r="E562" s="323"/>
      <c r="F562" s="68"/>
      <c r="G562" s="68"/>
      <c r="H562" s="68"/>
      <c r="I562" s="68"/>
      <c r="J562" s="68"/>
      <c r="K562" s="68"/>
      <c r="L562" s="68"/>
      <c r="M562" s="69"/>
      <c r="N562" s="69"/>
      <c r="O562" s="67"/>
      <c r="P562" s="67"/>
      <c r="Q562" s="67"/>
      <c r="R562" s="67"/>
    </row>
    <row r="563" spans="1:18" ht="30" customHeight="1" x14ac:dyDescent="0.3">
      <c r="A563" s="65"/>
      <c r="B563" s="66"/>
      <c r="C563" s="67"/>
      <c r="D563" s="67"/>
      <c r="E563" s="323"/>
      <c r="F563" s="68"/>
      <c r="G563" s="68"/>
      <c r="H563" s="68"/>
      <c r="I563" s="68"/>
      <c r="J563" s="68"/>
      <c r="K563" s="68"/>
      <c r="L563" s="68"/>
      <c r="M563" s="69"/>
      <c r="N563" s="69"/>
      <c r="O563" s="67"/>
      <c r="P563" s="67"/>
      <c r="Q563" s="67"/>
      <c r="R563" s="67"/>
    </row>
    <row r="564" spans="1:18" ht="30" customHeight="1" x14ac:dyDescent="0.3">
      <c r="A564" s="65"/>
      <c r="B564" s="66"/>
      <c r="C564" s="67"/>
      <c r="D564" s="67"/>
      <c r="E564" s="323"/>
      <c r="F564" s="68"/>
      <c r="G564" s="68"/>
      <c r="H564" s="68"/>
      <c r="I564" s="68"/>
      <c r="J564" s="68"/>
      <c r="K564" s="68"/>
      <c r="L564" s="68"/>
      <c r="M564" s="69"/>
      <c r="N564" s="69"/>
      <c r="O564" s="67"/>
      <c r="P564" s="67"/>
      <c r="Q564" s="67"/>
      <c r="R564" s="67"/>
    </row>
    <row r="565" spans="1:18" ht="30" customHeight="1" x14ac:dyDescent="0.3">
      <c r="A565" s="65"/>
      <c r="B565" s="66"/>
      <c r="C565" s="67"/>
      <c r="D565" s="67"/>
      <c r="E565" s="323"/>
      <c r="F565" s="68"/>
      <c r="G565" s="68"/>
      <c r="H565" s="68"/>
      <c r="I565" s="68"/>
      <c r="J565" s="68"/>
      <c r="K565" s="68"/>
      <c r="L565" s="68"/>
      <c r="M565" s="69"/>
      <c r="N565" s="69"/>
      <c r="O565" s="67"/>
      <c r="P565" s="67"/>
      <c r="Q565" s="67"/>
      <c r="R565" s="67"/>
    </row>
    <row r="566" spans="1:18" ht="30" customHeight="1" x14ac:dyDescent="0.3">
      <c r="A566" s="65"/>
      <c r="B566" s="66"/>
      <c r="C566" s="67"/>
      <c r="D566" s="67"/>
      <c r="E566" s="323"/>
      <c r="F566" s="68"/>
      <c r="G566" s="68"/>
      <c r="H566" s="68"/>
      <c r="I566" s="68"/>
      <c r="J566" s="68"/>
      <c r="K566" s="68"/>
      <c r="L566" s="68"/>
      <c r="M566" s="69"/>
      <c r="N566" s="69"/>
      <c r="O566" s="67"/>
      <c r="P566" s="67"/>
      <c r="Q566" s="67"/>
      <c r="R566" s="67"/>
    </row>
    <row r="567" spans="1:18" ht="30" customHeight="1" x14ac:dyDescent="0.3">
      <c r="A567" s="65"/>
      <c r="B567" s="66"/>
      <c r="C567" s="67"/>
      <c r="D567" s="67"/>
      <c r="E567" s="323"/>
      <c r="F567" s="68"/>
      <c r="G567" s="68"/>
      <c r="H567" s="68"/>
      <c r="I567" s="68"/>
      <c r="J567" s="68"/>
      <c r="K567" s="68"/>
      <c r="L567" s="68"/>
      <c r="M567" s="69"/>
      <c r="N567" s="69"/>
      <c r="O567" s="67"/>
      <c r="P567" s="67"/>
      <c r="Q567" s="67"/>
      <c r="R567" s="67"/>
    </row>
    <row r="568" spans="1:18" ht="30" customHeight="1" x14ac:dyDescent="0.3">
      <c r="A568" s="65"/>
      <c r="B568" s="66"/>
      <c r="C568" s="67"/>
      <c r="D568" s="67"/>
      <c r="E568" s="323"/>
      <c r="F568" s="68"/>
      <c r="G568" s="68"/>
      <c r="H568" s="68"/>
      <c r="I568" s="68"/>
      <c r="J568" s="68"/>
      <c r="K568" s="68"/>
      <c r="L568" s="68"/>
      <c r="M568" s="69"/>
      <c r="N568" s="69"/>
      <c r="O568" s="67"/>
      <c r="P568" s="67"/>
      <c r="Q568" s="67"/>
      <c r="R568" s="67"/>
    </row>
    <row r="569" spans="1:18" ht="30" customHeight="1" x14ac:dyDescent="0.3">
      <c r="A569" s="65"/>
      <c r="B569" s="66"/>
      <c r="C569" s="67"/>
      <c r="D569" s="67"/>
      <c r="E569" s="323"/>
      <c r="F569" s="68"/>
      <c r="G569" s="68"/>
      <c r="H569" s="68"/>
      <c r="I569" s="68"/>
      <c r="J569" s="68"/>
      <c r="K569" s="68"/>
      <c r="L569" s="68"/>
      <c r="M569" s="69"/>
      <c r="N569" s="69"/>
      <c r="O569" s="67"/>
      <c r="P569" s="67"/>
      <c r="Q569" s="67"/>
      <c r="R569" s="67"/>
    </row>
    <row r="570" spans="1:18" ht="30" customHeight="1" x14ac:dyDescent="0.3">
      <c r="A570" s="65"/>
      <c r="B570" s="66"/>
      <c r="C570" s="67"/>
      <c r="D570" s="67"/>
      <c r="E570" s="323"/>
      <c r="F570" s="68"/>
      <c r="G570" s="68"/>
      <c r="H570" s="68"/>
      <c r="I570" s="68"/>
      <c r="J570" s="68"/>
      <c r="K570" s="68"/>
      <c r="L570" s="68"/>
      <c r="M570" s="69"/>
      <c r="N570" s="69"/>
      <c r="O570" s="67"/>
      <c r="P570" s="67"/>
      <c r="Q570" s="67"/>
      <c r="R570" s="67"/>
    </row>
    <row r="571" spans="1:18" ht="30" customHeight="1" x14ac:dyDescent="0.3">
      <c r="A571" s="65"/>
      <c r="B571" s="66"/>
      <c r="C571" s="67"/>
      <c r="D571" s="67"/>
      <c r="E571" s="323"/>
      <c r="F571" s="68"/>
      <c r="G571" s="68"/>
      <c r="H571" s="68"/>
      <c r="I571" s="68"/>
      <c r="J571" s="68"/>
      <c r="K571" s="68"/>
      <c r="L571" s="68"/>
      <c r="M571" s="69"/>
      <c r="N571" s="69"/>
      <c r="O571" s="67"/>
      <c r="P571" s="67"/>
      <c r="Q571" s="67"/>
      <c r="R571" s="67"/>
    </row>
    <row r="572" spans="1:18" ht="30" customHeight="1" x14ac:dyDescent="0.3">
      <c r="A572" s="65"/>
      <c r="B572" s="66"/>
      <c r="C572" s="67"/>
      <c r="D572" s="67"/>
      <c r="E572" s="323"/>
      <c r="F572" s="68"/>
      <c r="G572" s="68"/>
      <c r="H572" s="68"/>
      <c r="I572" s="68"/>
      <c r="J572" s="68"/>
      <c r="K572" s="68"/>
      <c r="L572" s="68"/>
      <c r="M572" s="69"/>
      <c r="N572" s="69"/>
      <c r="O572" s="67"/>
      <c r="P572" s="67"/>
      <c r="Q572" s="67"/>
      <c r="R572" s="67"/>
    </row>
    <row r="573" spans="1:18" ht="30" customHeight="1" x14ac:dyDescent="0.3">
      <c r="A573" s="65"/>
      <c r="B573" s="66"/>
      <c r="C573" s="67"/>
      <c r="D573" s="67"/>
      <c r="E573" s="323"/>
      <c r="F573" s="68"/>
      <c r="G573" s="68"/>
      <c r="H573" s="68"/>
      <c r="I573" s="68"/>
      <c r="J573" s="68"/>
      <c r="K573" s="68"/>
      <c r="L573" s="68"/>
      <c r="M573" s="69"/>
      <c r="N573" s="69"/>
      <c r="O573" s="67"/>
      <c r="P573" s="67"/>
      <c r="Q573" s="67"/>
      <c r="R573" s="67"/>
    </row>
    <row r="574" spans="1:18" ht="30" customHeight="1" x14ac:dyDescent="0.3">
      <c r="A574" s="65"/>
      <c r="B574" s="66"/>
      <c r="C574" s="67"/>
      <c r="D574" s="67"/>
      <c r="E574" s="323"/>
      <c r="F574" s="68"/>
      <c r="G574" s="68"/>
      <c r="H574" s="68"/>
      <c r="I574" s="68"/>
      <c r="J574" s="68"/>
      <c r="K574" s="68"/>
      <c r="L574" s="68"/>
      <c r="M574" s="69"/>
      <c r="N574" s="69"/>
      <c r="O574" s="67"/>
      <c r="P574" s="67"/>
      <c r="Q574" s="67"/>
      <c r="R574" s="67"/>
    </row>
    <row r="575" spans="1:18" ht="30" customHeight="1" x14ac:dyDescent="0.3">
      <c r="A575" s="65"/>
      <c r="B575" s="66"/>
      <c r="C575" s="67"/>
      <c r="D575" s="67"/>
      <c r="E575" s="323"/>
      <c r="F575" s="68"/>
      <c r="G575" s="68"/>
      <c r="H575" s="68"/>
      <c r="I575" s="68"/>
      <c r="J575" s="68"/>
      <c r="K575" s="68"/>
      <c r="L575" s="68"/>
      <c r="M575" s="69"/>
      <c r="N575" s="69"/>
      <c r="O575" s="67"/>
      <c r="P575" s="67"/>
      <c r="Q575" s="67"/>
      <c r="R575" s="67"/>
    </row>
    <row r="576" spans="1:18" ht="30" customHeight="1" x14ac:dyDescent="0.3">
      <c r="A576" s="65"/>
      <c r="B576" s="66"/>
      <c r="C576" s="67"/>
      <c r="D576" s="67"/>
      <c r="E576" s="323"/>
      <c r="F576" s="68"/>
      <c r="G576" s="68"/>
      <c r="H576" s="68"/>
      <c r="I576" s="68"/>
      <c r="J576" s="68"/>
      <c r="K576" s="68"/>
      <c r="L576" s="68"/>
      <c r="M576" s="69"/>
      <c r="N576" s="69"/>
      <c r="O576" s="67"/>
      <c r="P576" s="67"/>
      <c r="Q576" s="67"/>
      <c r="R576" s="67"/>
    </row>
    <row r="577" spans="1:18" ht="30" customHeight="1" x14ac:dyDescent="0.3">
      <c r="A577" s="65"/>
      <c r="B577" s="66"/>
      <c r="C577" s="67"/>
      <c r="D577" s="67"/>
      <c r="E577" s="323"/>
      <c r="F577" s="68"/>
      <c r="G577" s="68"/>
      <c r="H577" s="68"/>
      <c r="I577" s="68"/>
      <c r="J577" s="68"/>
      <c r="K577" s="68"/>
      <c r="L577" s="68"/>
      <c r="M577" s="69"/>
      <c r="N577" s="69"/>
      <c r="O577" s="67"/>
      <c r="P577" s="67"/>
      <c r="Q577" s="67"/>
      <c r="R577" s="67"/>
    </row>
    <row r="578" spans="1:18" ht="30" customHeight="1" x14ac:dyDescent="0.3">
      <c r="A578" s="65"/>
      <c r="B578" s="66"/>
      <c r="C578" s="67"/>
      <c r="D578" s="67"/>
      <c r="E578" s="323"/>
      <c r="F578" s="68"/>
      <c r="G578" s="68"/>
      <c r="H578" s="68"/>
      <c r="I578" s="68"/>
      <c r="J578" s="68"/>
      <c r="K578" s="68"/>
      <c r="L578" s="68"/>
      <c r="M578" s="69"/>
      <c r="N578" s="69"/>
      <c r="O578" s="67"/>
      <c r="P578" s="67"/>
      <c r="Q578" s="67"/>
      <c r="R578" s="67"/>
    </row>
    <row r="579" spans="1:18" ht="30" customHeight="1" x14ac:dyDescent="0.3">
      <c r="A579" s="65"/>
      <c r="B579" s="66"/>
      <c r="C579" s="67"/>
      <c r="D579" s="67"/>
      <c r="E579" s="323"/>
      <c r="F579" s="68"/>
      <c r="G579" s="68"/>
      <c r="H579" s="68"/>
      <c r="I579" s="68"/>
      <c r="J579" s="68"/>
      <c r="K579" s="68"/>
      <c r="L579" s="68"/>
      <c r="M579" s="69"/>
      <c r="N579" s="69"/>
      <c r="O579" s="67"/>
      <c r="P579" s="67"/>
      <c r="Q579" s="67"/>
      <c r="R579" s="67"/>
    </row>
    <row r="580" spans="1:18" ht="30" customHeight="1" x14ac:dyDescent="0.3">
      <c r="A580" s="65"/>
      <c r="B580" s="66"/>
      <c r="C580" s="67"/>
      <c r="D580" s="67"/>
      <c r="E580" s="323"/>
      <c r="F580" s="68"/>
      <c r="G580" s="68"/>
      <c r="H580" s="68"/>
      <c r="I580" s="68"/>
      <c r="J580" s="68"/>
      <c r="K580" s="68"/>
      <c r="L580" s="68"/>
      <c r="M580" s="69"/>
      <c r="N580" s="69"/>
      <c r="O580" s="67"/>
      <c r="P580" s="67"/>
      <c r="Q580" s="67"/>
      <c r="R580" s="67"/>
    </row>
    <row r="581" spans="1:18" ht="30" customHeight="1" x14ac:dyDescent="0.3">
      <c r="A581" s="65"/>
      <c r="B581" s="66"/>
      <c r="C581" s="67"/>
      <c r="D581" s="67"/>
      <c r="E581" s="323"/>
      <c r="F581" s="68"/>
      <c r="G581" s="68"/>
      <c r="H581" s="68"/>
      <c r="I581" s="68"/>
      <c r="J581" s="68"/>
      <c r="K581" s="68"/>
      <c r="L581" s="68"/>
      <c r="M581" s="69"/>
      <c r="N581" s="69"/>
      <c r="O581" s="67"/>
      <c r="P581" s="67"/>
      <c r="Q581" s="67"/>
      <c r="R581" s="67"/>
    </row>
    <row r="582" spans="1:18" ht="30" customHeight="1" x14ac:dyDescent="0.3">
      <c r="A582" s="65"/>
      <c r="B582" s="66"/>
      <c r="C582" s="67"/>
      <c r="D582" s="67"/>
      <c r="E582" s="323"/>
      <c r="F582" s="68"/>
      <c r="G582" s="68"/>
      <c r="H582" s="68"/>
      <c r="I582" s="68"/>
      <c r="J582" s="68"/>
      <c r="K582" s="68"/>
      <c r="L582" s="68"/>
      <c r="M582" s="69"/>
      <c r="N582" s="69"/>
      <c r="O582" s="67"/>
      <c r="P582" s="67"/>
      <c r="Q582" s="67"/>
      <c r="R582" s="67"/>
    </row>
    <row r="583" spans="1:18" ht="30" customHeight="1" x14ac:dyDescent="0.3">
      <c r="A583" s="65"/>
      <c r="B583" s="66"/>
      <c r="C583" s="67"/>
      <c r="D583" s="67"/>
      <c r="E583" s="323"/>
      <c r="F583" s="68"/>
      <c r="G583" s="68"/>
      <c r="H583" s="68"/>
      <c r="I583" s="68"/>
      <c r="J583" s="68"/>
      <c r="K583" s="68"/>
      <c r="L583" s="68"/>
      <c r="M583" s="69"/>
      <c r="N583" s="69"/>
      <c r="O583" s="67"/>
      <c r="P583" s="67"/>
      <c r="Q583" s="67"/>
      <c r="R583" s="67"/>
    </row>
    <row r="584" spans="1:18" ht="30" customHeight="1" x14ac:dyDescent="0.3">
      <c r="A584" s="65"/>
      <c r="B584" s="66"/>
      <c r="C584" s="67"/>
      <c r="D584" s="67"/>
      <c r="E584" s="323"/>
      <c r="F584" s="68"/>
      <c r="G584" s="68"/>
      <c r="H584" s="68"/>
      <c r="I584" s="68"/>
      <c r="J584" s="68"/>
      <c r="K584" s="68"/>
      <c r="L584" s="68"/>
      <c r="M584" s="69"/>
      <c r="N584" s="69"/>
      <c r="O584" s="67"/>
      <c r="P584" s="67"/>
      <c r="Q584" s="67"/>
      <c r="R584" s="67"/>
    </row>
    <row r="585" spans="1:18" ht="30" customHeight="1" x14ac:dyDescent="0.3">
      <c r="A585" s="65"/>
      <c r="B585" s="66"/>
      <c r="C585" s="67"/>
      <c r="D585" s="67"/>
      <c r="E585" s="323"/>
      <c r="F585" s="68"/>
      <c r="G585" s="68"/>
      <c r="H585" s="68"/>
      <c r="I585" s="68"/>
      <c r="J585" s="68"/>
      <c r="K585" s="68"/>
      <c r="L585" s="68"/>
      <c r="M585" s="69"/>
      <c r="N585" s="69"/>
      <c r="O585" s="67"/>
      <c r="P585" s="67"/>
      <c r="Q585" s="67"/>
      <c r="R585" s="67"/>
    </row>
    <row r="586" spans="1:18" ht="30" customHeight="1" x14ac:dyDescent="0.3">
      <c r="A586" s="65"/>
      <c r="B586" s="66"/>
      <c r="C586" s="67"/>
      <c r="D586" s="67"/>
      <c r="E586" s="323"/>
      <c r="F586" s="68"/>
      <c r="G586" s="68"/>
      <c r="H586" s="68"/>
      <c r="I586" s="68"/>
      <c r="J586" s="68"/>
      <c r="K586" s="68"/>
      <c r="L586" s="68"/>
      <c r="M586" s="69"/>
      <c r="N586" s="69"/>
      <c r="O586" s="67"/>
      <c r="P586" s="67"/>
      <c r="Q586" s="67"/>
      <c r="R586" s="67"/>
    </row>
    <row r="587" spans="1:18" ht="30" customHeight="1" x14ac:dyDescent="0.3">
      <c r="A587" s="65"/>
      <c r="B587" s="66"/>
      <c r="C587" s="67"/>
      <c r="D587" s="67"/>
      <c r="E587" s="323"/>
      <c r="F587" s="68"/>
      <c r="G587" s="68"/>
      <c r="H587" s="68"/>
      <c r="I587" s="68"/>
      <c r="J587" s="68"/>
      <c r="K587" s="68"/>
      <c r="L587" s="68"/>
      <c r="M587" s="69"/>
      <c r="N587" s="69"/>
      <c r="O587" s="67"/>
      <c r="P587" s="67"/>
      <c r="Q587" s="67"/>
      <c r="R587" s="67"/>
    </row>
    <row r="588" spans="1:18" ht="30" customHeight="1" x14ac:dyDescent="0.3">
      <c r="A588" s="65"/>
      <c r="B588" s="66"/>
      <c r="C588" s="67"/>
      <c r="D588" s="67"/>
      <c r="E588" s="323"/>
      <c r="F588" s="68"/>
      <c r="G588" s="68"/>
      <c r="H588" s="68"/>
      <c r="I588" s="68"/>
      <c r="J588" s="68"/>
      <c r="K588" s="68"/>
      <c r="L588" s="68"/>
      <c r="M588" s="69"/>
      <c r="N588" s="69"/>
      <c r="O588" s="67"/>
      <c r="P588" s="67"/>
      <c r="Q588" s="67"/>
      <c r="R588" s="67"/>
    </row>
    <row r="589" spans="1:18" ht="30" customHeight="1" x14ac:dyDescent="0.3">
      <c r="A589" s="65"/>
      <c r="B589" s="66"/>
      <c r="C589" s="67"/>
      <c r="D589" s="67"/>
      <c r="E589" s="323"/>
      <c r="F589" s="68"/>
      <c r="G589" s="68"/>
      <c r="H589" s="68"/>
      <c r="I589" s="68"/>
      <c r="J589" s="68"/>
      <c r="K589" s="68"/>
      <c r="L589" s="68"/>
      <c r="M589" s="69"/>
      <c r="N589" s="69"/>
      <c r="O589" s="67"/>
      <c r="P589" s="67"/>
      <c r="Q589" s="67"/>
      <c r="R589" s="67"/>
    </row>
    <row r="590" spans="1:18" ht="30" customHeight="1" x14ac:dyDescent="0.3">
      <c r="A590" s="65"/>
      <c r="B590" s="66"/>
      <c r="C590" s="67"/>
      <c r="D590" s="67"/>
      <c r="E590" s="323"/>
      <c r="F590" s="68"/>
      <c r="G590" s="68"/>
      <c r="H590" s="68"/>
      <c r="I590" s="68"/>
      <c r="J590" s="68"/>
      <c r="K590" s="68"/>
      <c r="L590" s="68"/>
      <c r="M590" s="69"/>
      <c r="N590" s="69"/>
      <c r="O590" s="67"/>
      <c r="P590" s="67"/>
      <c r="Q590" s="67"/>
      <c r="R590" s="67"/>
    </row>
    <row r="591" spans="1:18" ht="30" customHeight="1" x14ac:dyDescent="0.3">
      <c r="A591" s="65"/>
      <c r="B591" s="66"/>
      <c r="C591" s="67"/>
      <c r="D591" s="67"/>
      <c r="E591" s="323"/>
      <c r="F591" s="68"/>
      <c r="G591" s="68"/>
      <c r="H591" s="68"/>
      <c r="I591" s="68"/>
      <c r="J591" s="68"/>
      <c r="K591" s="68"/>
      <c r="L591" s="68"/>
      <c r="M591" s="69"/>
      <c r="N591" s="69"/>
      <c r="O591" s="67"/>
      <c r="P591" s="67"/>
      <c r="Q591" s="67"/>
      <c r="R591" s="67"/>
    </row>
    <row r="592" spans="1:18" ht="30" customHeight="1" x14ac:dyDescent="0.3">
      <c r="A592" s="65"/>
      <c r="B592" s="66"/>
      <c r="C592" s="67"/>
      <c r="D592" s="67"/>
      <c r="E592" s="323"/>
      <c r="F592" s="68"/>
      <c r="G592" s="68"/>
      <c r="H592" s="68"/>
      <c r="I592" s="68"/>
      <c r="J592" s="68"/>
      <c r="K592" s="68"/>
      <c r="L592" s="68"/>
      <c r="M592" s="69"/>
      <c r="N592" s="69"/>
      <c r="O592" s="67"/>
      <c r="P592" s="67"/>
      <c r="Q592" s="67"/>
      <c r="R592" s="67"/>
    </row>
    <row r="593" spans="1:18" ht="30" customHeight="1" x14ac:dyDescent="0.3">
      <c r="A593" s="65"/>
      <c r="B593" s="66"/>
      <c r="C593" s="67"/>
      <c r="D593" s="67"/>
      <c r="E593" s="323"/>
      <c r="F593" s="68"/>
      <c r="G593" s="68"/>
      <c r="H593" s="68"/>
      <c r="I593" s="68"/>
      <c r="J593" s="68"/>
      <c r="K593" s="68"/>
      <c r="L593" s="68"/>
      <c r="M593" s="69"/>
      <c r="N593" s="69"/>
      <c r="O593" s="67"/>
      <c r="P593" s="67"/>
      <c r="Q593" s="67"/>
      <c r="R593" s="67"/>
    </row>
    <row r="594" spans="1:18" ht="30" customHeight="1" x14ac:dyDescent="0.3">
      <c r="A594" s="65"/>
      <c r="B594" s="66"/>
      <c r="C594" s="67"/>
      <c r="D594" s="67"/>
      <c r="E594" s="323"/>
      <c r="F594" s="68"/>
      <c r="G594" s="68"/>
      <c r="H594" s="68"/>
      <c r="I594" s="68"/>
      <c r="J594" s="68"/>
      <c r="K594" s="68"/>
      <c r="L594" s="68"/>
      <c r="M594" s="69"/>
      <c r="N594" s="69"/>
      <c r="O594" s="67"/>
      <c r="P594" s="67"/>
      <c r="Q594" s="67"/>
      <c r="R594" s="67"/>
    </row>
    <row r="595" spans="1:18" ht="30" customHeight="1" x14ac:dyDescent="0.3">
      <c r="A595" s="65"/>
      <c r="B595" s="66"/>
      <c r="C595" s="67"/>
      <c r="D595" s="67"/>
      <c r="E595" s="323"/>
      <c r="F595" s="68"/>
      <c r="G595" s="68"/>
      <c r="H595" s="68"/>
      <c r="I595" s="68"/>
      <c r="J595" s="68"/>
      <c r="K595" s="68"/>
      <c r="L595" s="68"/>
      <c r="M595" s="69"/>
      <c r="N595" s="69"/>
      <c r="O595" s="67"/>
      <c r="P595" s="67"/>
      <c r="Q595" s="67"/>
      <c r="R595" s="67"/>
    </row>
    <row r="596" spans="1:18" ht="30" customHeight="1" x14ac:dyDescent="0.3">
      <c r="A596" s="65"/>
      <c r="B596" s="66"/>
      <c r="C596" s="67"/>
      <c r="D596" s="67"/>
      <c r="E596" s="323"/>
      <c r="F596" s="68"/>
      <c r="G596" s="68"/>
      <c r="H596" s="68"/>
      <c r="I596" s="68"/>
      <c r="J596" s="68"/>
      <c r="K596" s="68"/>
      <c r="L596" s="68"/>
      <c r="M596" s="69"/>
      <c r="N596" s="69"/>
      <c r="O596" s="67"/>
      <c r="P596" s="67"/>
      <c r="Q596" s="67"/>
      <c r="R596" s="67"/>
    </row>
    <row r="597" spans="1:18" ht="30" customHeight="1" x14ac:dyDescent="0.3">
      <c r="A597" s="65"/>
      <c r="B597" s="66"/>
      <c r="C597" s="67"/>
      <c r="D597" s="67"/>
      <c r="E597" s="323"/>
      <c r="F597" s="68"/>
      <c r="G597" s="68"/>
      <c r="H597" s="68"/>
      <c r="I597" s="68"/>
      <c r="J597" s="68"/>
      <c r="K597" s="68"/>
      <c r="L597" s="68"/>
      <c r="M597" s="69"/>
      <c r="N597" s="69"/>
      <c r="O597" s="67"/>
      <c r="P597" s="67"/>
      <c r="Q597" s="67"/>
      <c r="R597" s="67"/>
    </row>
    <row r="598" spans="1:18" ht="30" customHeight="1" x14ac:dyDescent="0.3">
      <c r="A598" s="65"/>
      <c r="B598" s="66"/>
      <c r="C598" s="67"/>
      <c r="D598" s="67"/>
      <c r="E598" s="323"/>
      <c r="F598" s="68"/>
      <c r="G598" s="68"/>
      <c r="H598" s="68"/>
      <c r="I598" s="68"/>
      <c r="J598" s="68"/>
      <c r="K598" s="68"/>
      <c r="L598" s="68"/>
      <c r="M598" s="69"/>
      <c r="N598" s="69"/>
      <c r="O598" s="67"/>
      <c r="P598" s="67"/>
      <c r="Q598" s="67"/>
      <c r="R598" s="67"/>
    </row>
    <row r="599" spans="1:18" ht="30" customHeight="1" x14ac:dyDescent="0.3">
      <c r="A599" s="65"/>
      <c r="B599" s="66"/>
      <c r="C599" s="67"/>
      <c r="D599" s="67"/>
      <c r="E599" s="323"/>
      <c r="F599" s="68"/>
      <c r="G599" s="68"/>
      <c r="H599" s="68"/>
      <c r="I599" s="68"/>
      <c r="J599" s="68"/>
      <c r="K599" s="68"/>
      <c r="L599" s="68"/>
      <c r="M599" s="69"/>
      <c r="N599" s="69"/>
      <c r="O599" s="67"/>
      <c r="P599" s="67"/>
      <c r="Q599" s="67"/>
      <c r="R599" s="67"/>
    </row>
    <row r="600" spans="1:18" ht="30" customHeight="1" x14ac:dyDescent="0.3">
      <c r="A600" s="65"/>
      <c r="B600" s="66"/>
      <c r="C600" s="67"/>
      <c r="D600" s="67"/>
      <c r="E600" s="323"/>
      <c r="F600" s="68"/>
      <c r="G600" s="68"/>
      <c r="H600" s="68"/>
      <c r="I600" s="68"/>
      <c r="J600" s="68"/>
      <c r="K600" s="68"/>
      <c r="L600" s="68"/>
      <c r="M600" s="69"/>
      <c r="N600" s="69"/>
      <c r="O600" s="67"/>
      <c r="P600" s="67"/>
      <c r="Q600" s="67"/>
      <c r="R600" s="67"/>
    </row>
    <row r="601" spans="1:18" ht="30" customHeight="1" x14ac:dyDescent="0.3">
      <c r="A601" s="65"/>
      <c r="B601" s="66"/>
      <c r="C601" s="67"/>
      <c r="D601" s="67"/>
      <c r="E601" s="323"/>
      <c r="F601" s="68"/>
      <c r="G601" s="68"/>
      <c r="H601" s="68"/>
      <c r="I601" s="68"/>
      <c r="J601" s="68"/>
      <c r="K601" s="68"/>
      <c r="L601" s="68"/>
      <c r="M601" s="69"/>
      <c r="N601" s="69"/>
      <c r="O601" s="67"/>
      <c r="P601" s="67"/>
      <c r="Q601" s="67"/>
      <c r="R601" s="67"/>
    </row>
    <row r="602" spans="1:18" ht="30" customHeight="1" x14ac:dyDescent="0.3">
      <c r="A602" s="65"/>
      <c r="B602" s="66"/>
      <c r="C602" s="67"/>
      <c r="D602" s="67"/>
      <c r="E602" s="323"/>
      <c r="F602" s="68"/>
      <c r="G602" s="68"/>
      <c r="H602" s="68"/>
      <c r="I602" s="68"/>
      <c r="J602" s="68"/>
      <c r="K602" s="68"/>
      <c r="L602" s="68"/>
      <c r="M602" s="69"/>
      <c r="N602" s="69"/>
      <c r="O602" s="67"/>
      <c r="P602" s="67"/>
      <c r="Q602" s="67"/>
      <c r="R602" s="67"/>
    </row>
    <row r="603" spans="1:18" ht="30" customHeight="1" x14ac:dyDescent="0.3">
      <c r="A603" s="65"/>
      <c r="B603" s="66"/>
      <c r="C603" s="67"/>
      <c r="D603" s="67"/>
      <c r="E603" s="323"/>
      <c r="F603" s="68"/>
      <c r="G603" s="68"/>
      <c r="H603" s="68"/>
      <c r="I603" s="68"/>
      <c r="J603" s="68"/>
      <c r="K603" s="68"/>
      <c r="L603" s="68"/>
      <c r="M603" s="69"/>
      <c r="N603" s="69"/>
      <c r="O603" s="67"/>
      <c r="P603" s="67"/>
      <c r="Q603" s="67"/>
      <c r="R603" s="67"/>
    </row>
    <row r="604" spans="1:18" ht="30" customHeight="1" x14ac:dyDescent="0.3">
      <c r="A604" s="65"/>
      <c r="B604" s="66"/>
      <c r="C604" s="67"/>
      <c r="D604" s="67"/>
      <c r="E604" s="323"/>
      <c r="F604" s="68"/>
      <c r="G604" s="68"/>
      <c r="H604" s="68"/>
      <c r="I604" s="68"/>
      <c r="J604" s="68"/>
      <c r="K604" s="68"/>
      <c r="L604" s="68"/>
      <c r="M604" s="69"/>
      <c r="N604" s="69"/>
      <c r="O604" s="67"/>
      <c r="P604" s="67"/>
      <c r="Q604" s="67"/>
      <c r="R604" s="67"/>
    </row>
    <row r="605" spans="1:18" ht="30" customHeight="1" x14ac:dyDescent="0.3">
      <c r="A605" s="65"/>
      <c r="B605" s="66"/>
      <c r="C605" s="67"/>
      <c r="D605" s="67"/>
      <c r="E605" s="323"/>
      <c r="F605" s="68"/>
      <c r="G605" s="68"/>
      <c r="H605" s="68"/>
      <c r="I605" s="68"/>
      <c r="J605" s="68"/>
      <c r="K605" s="68"/>
      <c r="L605" s="68"/>
      <c r="M605" s="69"/>
      <c r="N605" s="69"/>
      <c r="O605" s="67"/>
      <c r="P605" s="67"/>
      <c r="Q605" s="67"/>
      <c r="R605" s="67"/>
    </row>
    <row r="606" spans="1:18" ht="30" customHeight="1" x14ac:dyDescent="0.3">
      <c r="A606" s="65"/>
      <c r="B606" s="66"/>
      <c r="C606" s="67"/>
      <c r="D606" s="67"/>
      <c r="E606" s="323"/>
      <c r="F606" s="68"/>
      <c r="G606" s="68"/>
      <c r="H606" s="68"/>
      <c r="I606" s="68"/>
      <c r="J606" s="68"/>
      <c r="K606" s="68"/>
      <c r="L606" s="68"/>
      <c r="M606" s="69"/>
      <c r="N606" s="69"/>
      <c r="O606" s="67"/>
      <c r="P606" s="67"/>
      <c r="Q606" s="67"/>
      <c r="R606" s="67"/>
    </row>
    <row r="607" spans="1:18" ht="30" customHeight="1" x14ac:dyDescent="0.3">
      <c r="A607" s="65"/>
      <c r="B607" s="66"/>
      <c r="C607" s="67"/>
      <c r="D607" s="67"/>
      <c r="E607" s="323"/>
      <c r="F607" s="68"/>
      <c r="G607" s="68"/>
      <c r="H607" s="68"/>
      <c r="I607" s="68"/>
      <c r="J607" s="68"/>
      <c r="K607" s="68"/>
      <c r="L607" s="68"/>
      <c r="M607" s="69"/>
      <c r="N607" s="69"/>
      <c r="O607" s="67"/>
      <c r="P607" s="67"/>
      <c r="Q607" s="67"/>
      <c r="R607" s="67"/>
    </row>
    <row r="608" spans="1:18" ht="30" customHeight="1" x14ac:dyDescent="0.3">
      <c r="A608" s="65"/>
      <c r="B608" s="66"/>
      <c r="C608" s="67"/>
      <c r="D608" s="67"/>
      <c r="E608" s="323"/>
      <c r="F608" s="68"/>
      <c r="G608" s="68"/>
      <c r="H608" s="68"/>
      <c r="I608" s="68"/>
      <c r="J608" s="68"/>
      <c r="K608" s="68"/>
      <c r="L608" s="68"/>
      <c r="M608" s="69"/>
      <c r="N608" s="69"/>
      <c r="O608" s="67"/>
      <c r="P608" s="67"/>
      <c r="Q608" s="67"/>
      <c r="R608" s="67"/>
    </row>
    <row r="609" spans="1:18" ht="30" customHeight="1" x14ac:dyDescent="0.3">
      <c r="A609" s="65"/>
      <c r="B609" s="66"/>
      <c r="C609" s="67"/>
      <c r="D609" s="67"/>
      <c r="E609" s="323"/>
      <c r="F609" s="68"/>
      <c r="G609" s="68"/>
      <c r="H609" s="68"/>
      <c r="I609" s="68"/>
      <c r="J609" s="68"/>
      <c r="K609" s="68"/>
      <c r="L609" s="68"/>
      <c r="M609" s="69"/>
      <c r="N609" s="69"/>
      <c r="O609" s="67"/>
      <c r="P609" s="67"/>
      <c r="Q609" s="67"/>
      <c r="R609" s="67"/>
    </row>
    <row r="610" spans="1:18" ht="30" customHeight="1" x14ac:dyDescent="0.3">
      <c r="A610" s="65"/>
      <c r="B610" s="66"/>
      <c r="C610" s="67"/>
      <c r="D610" s="67"/>
      <c r="E610" s="323"/>
      <c r="F610" s="68"/>
      <c r="G610" s="68"/>
      <c r="H610" s="68"/>
      <c r="I610" s="68"/>
      <c r="J610" s="68"/>
      <c r="K610" s="68"/>
      <c r="L610" s="68"/>
      <c r="M610" s="69"/>
      <c r="N610" s="69"/>
      <c r="O610" s="67"/>
      <c r="P610" s="67"/>
      <c r="Q610" s="67"/>
      <c r="R610" s="67"/>
    </row>
    <row r="611" spans="1:18" ht="30" customHeight="1" x14ac:dyDescent="0.3">
      <c r="A611" s="65"/>
      <c r="B611" s="66"/>
      <c r="C611" s="67"/>
      <c r="D611" s="67"/>
      <c r="E611" s="323"/>
      <c r="F611" s="68"/>
      <c r="G611" s="68"/>
      <c r="H611" s="68"/>
      <c r="I611" s="68"/>
      <c r="J611" s="68"/>
      <c r="K611" s="68"/>
      <c r="L611" s="68"/>
      <c r="M611" s="69"/>
      <c r="N611" s="69"/>
      <c r="O611" s="67"/>
      <c r="P611" s="67"/>
      <c r="Q611" s="67"/>
      <c r="R611" s="67"/>
    </row>
    <row r="612" spans="1:18" ht="30" customHeight="1" x14ac:dyDescent="0.3">
      <c r="A612" s="65"/>
      <c r="B612" s="66"/>
      <c r="C612" s="67"/>
      <c r="D612" s="67"/>
      <c r="E612" s="323"/>
      <c r="F612" s="68"/>
      <c r="G612" s="68"/>
      <c r="H612" s="68"/>
      <c r="I612" s="68"/>
      <c r="J612" s="68"/>
      <c r="K612" s="68"/>
      <c r="L612" s="68"/>
      <c r="M612" s="69"/>
      <c r="N612" s="69"/>
      <c r="O612" s="67"/>
      <c r="P612" s="67"/>
      <c r="Q612" s="67"/>
      <c r="R612" s="67"/>
    </row>
    <row r="613" spans="1:18" ht="30" customHeight="1" x14ac:dyDescent="0.3">
      <c r="A613" s="65"/>
      <c r="B613" s="66"/>
      <c r="C613" s="67"/>
      <c r="D613" s="67"/>
      <c r="E613" s="323"/>
      <c r="F613" s="68"/>
      <c r="G613" s="68"/>
      <c r="H613" s="68"/>
      <c r="I613" s="68"/>
      <c r="J613" s="68"/>
      <c r="K613" s="68"/>
      <c r="L613" s="68"/>
      <c r="M613" s="69"/>
      <c r="N613" s="69"/>
      <c r="O613" s="67"/>
      <c r="P613" s="67"/>
      <c r="Q613" s="67"/>
      <c r="R613" s="67"/>
    </row>
    <row r="614" spans="1:18" ht="30" customHeight="1" x14ac:dyDescent="0.3">
      <c r="A614" s="65"/>
      <c r="B614" s="66"/>
      <c r="C614" s="67"/>
      <c r="D614" s="67"/>
      <c r="E614" s="323"/>
      <c r="F614" s="68"/>
      <c r="G614" s="68"/>
      <c r="H614" s="68"/>
      <c r="I614" s="68"/>
      <c r="J614" s="68"/>
      <c r="K614" s="68"/>
      <c r="L614" s="68"/>
      <c r="M614" s="69"/>
      <c r="N614" s="69"/>
      <c r="O614" s="67"/>
      <c r="P614" s="67"/>
      <c r="Q614" s="67"/>
      <c r="R614" s="67"/>
    </row>
    <row r="615" spans="1:18" ht="30" customHeight="1" x14ac:dyDescent="0.3">
      <c r="A615" s="65"/>
      <c r="B615" s="66"/>
      <c r="C615" s="67"/>
      <c r="D615" s="67"/>
      <c r="E615" s="323"/>
      <c r="F615" s="68"/>
      <c r="G615" s="68"/>
      <c r="H615" s="68"/>
      <c r="I615" s="68"/>
      <c r="J615" s="68"/>
      <c r="K615" s="68"/>
      <c r="L615" s="68"/>
      <c r="M615" s="69"/>
      <c r="N615" s="69"/>
      <c r="O615" s="67"/>
      <c r="P615" s="67"/>
      <c r="Q615" s="67"/>
      <c r="R615" s="67"/>
    </row>
    <row r="616" spans="1:18" ht="30" customHeight="1" x14ac:dyDescent="0.3">
      <c r="A616" s="65"/>
      <c r="B616" s="66"/>
      <c r="C616" s="67"/>
      <c r="D616" s="67"/>
      <c r="E616" s="323"/>
      <c r="F616" s="68"/>
      <c r="G616" s="68"/>
      <c r="H616" s="68"/>
      <c r="I616" s="68"/>
      <c r="J616" s="68"/>
      <c r="K616" s="68"/>
      <c r="L616" s="68"/>
      <c r="M616" s="69"/>
      <c r="N616" s="69"/>
      <c r="O616" s="67"/>
      <c r="P616" s="67"/>
      <c r="Q616" s="67"/>
      <c r="R616" s="67"/>
    </row>
    <row r="617" spans="1:18" ht="30" customHeight="1" x14ac:dyDescent="0.3">
      <c r="A617" s="65"/>
      <c r="B617" s="66"/>
      <c r="C617" s="67"/>
      <c r="D617" s="67"/>
      <c r="E617" s="323"/>
      <c r="F617" s="68"/>
      <c r="G617" s="68"/>
      <c r="H617" s="68"/>
      <c r="I617" s="68"/>
      <c r="J617" s="68"/>
      <c r="K617" s="68"/>
      <c r="L617" s="68"/>
      <c r="M617" s="69"/>
      <c r="N617" s="69"/>
      <c r="O617" s="67"/>
      <c r="P617" s="67"/>
      <c r="Q617" s="67"/>
      <c r="R617" s="67"/>
    </row>
    <row r="618" spans="1:18" ht="30" customHeight="1" x14ac:dyDescent="0.3">
      <c r="A618" s="65"/>
      <c r="B618" s="66"/>
      <c r="C618" s="67"/>
      <c r="D618" s="67"/>
      <c r="E618" s="323"/>
      <c r="F618" s="68"/>
      <c r="G618" s="68"/>
      <c r="H618" s="68"/>
      <c r="I618" s="68"/>
      <c r="J618" s="68"/>
      <c r="K618" s="68"/>
      <c r="L618" s="68"/>
      <c r="M618" s="69"/>
      <c r="N618" s="69"/>
      <c r="O618" s="67"/>
      <c r="P618" s="67"/>
      <c r="Q618" s="67"/>
      <c r="R618" s="67"/>
    </row>
    <row r="619" spans="1:18" ht="30" customHeight="1" x14ac:dyDescent="0.3">
      <c r="A619" s="65"/>
      <c r="B619" s="66"/>
      <c r="C619" s="67"/>
      <c r="D619" s="67"/>
      <c r="E619" s="323"/>
      <c r="F619" s="68"/>
      <c r="G619" s="68"/>
      <c r="H619" s="68"/>
      <c r="I619" s="68"/>
      <c r="J619" s="68"/>
      <c r="K619" s="68"/>
      <c r="L619" s="68"/>
      <c r="M619" s="69"/>
      <c r="N619" s="69"/>
      <c r="O619" s="67"/>
      <c r="P619" s="67"/>
      <c r="Q619" s="67"/>
      <c r="R619" s="67"/>
    </row>
    <row r="620" spans="1:18" ht="30" customHeight="1" x14ac:dyDescent="0.3">
      <c r="A620" s="65"/>
      <c r="B620" s="66"/>
      <c r="C620" s="67"/>
      <c r="D620" s="67"/>
      <c r="E620" s="323"/>
      <c r="F620" s="68"/>
      <c r="G620" s="68"/>
      <c r="H620" s="68"/>
      <c r="I620" s="68"/>
      <c r="J620" s="68"/>
      <c r="K620" s="68"/>
      <c r="L620" s="68"/>
      <c r="M620" s="69"/>
      <c r="N620" s="69"/>
      <c r="O620" s="67"/>
      <c r="P620" s="67"/>
      <c r="Q620" s="67"/>
      <c r="R620" s="67"/>
    </row>
    <row r="621" spans="1:18" ht="30" customHeight="1" x14ac:dyDescent="0.3">
      <c r="A621" s="65"/>
      <c r="B621" s="66"/>
      <c r="C621" s="67"/>
      <c r="D621" s="67"/>
      <c r="E621" s="323"/>
      <c r="F621" s="68"/>
      <c r="G621" s="68"/>
      <c r="H621" s="68"/>
      <c r="I621" s="68"/>
      <c r="J621" s="68"/>
      <c r="K621" s="68"/>
      <c r="L621" s="68"/>
      <c r="M621" s="69"/>
      <c r="N621" s="69"/>
      <c r="O621" s="67"/>
      <c r="P621" s="67"/>
      <c r="Q621" s="67"/>
      <c r="R621" s="67"/>
    </row>
    <row r="622" spans="1:18" ht="30" customHeight="1" x14ac:dyDescent="0.3">
      <c r="A622" s="65"/>
      <c r="B622" s="66"/>
      <c r="C622" s="67"/>
      <c r="D622" s="67"/>
      <c r="E622" s="323"/>
      <c r="F622" s="68"/>
      <c r="G622" s="68"/>
      <c r="H622" s="68"/>
      <c r="I622" s="68"/>
      <c r="J622" s="68"/>
      <c r="K622" s="68"/>
      <c r="L622" s="68"/>
      <c r="M622" s="69"/>
      <c r="N622" s="69"/>
      <c r="O622" s="67"/>
      <c r="P622" s="67"/>
      <c r="Q622" s="67"/>
      <c r="R622" s="67"/>
    </row>
    <row r="623" spans="1:18" ht="30" customHeight="1" x14ac:dyDescent="0.3">
      <c r="A623" s="65"/>
      <c r="B623" s="66"/>
      <c r="C623" s="67"/>
      <c r="D623" s="67"/>
      <c r="E623" s="323"/>
      <c r="F623" s="68"/>
      <c r="G623" s="68"/>
      <c r="H623" s="68"/>
      <c r="I623" s="68"/>
      <c r="J623" s="68"/>
      <c r="K623" s="68"/>
      <c r="L623" s="68"/>
      <c r="M623" s="69"/>
      <c r="N623" s="69"/>
      <c r="O623" s="67"/>
      <c r="P623" s="67"/>
      <c r="Q623" s="67"/>
      <c r="R623" s="67"/>
    </row>
    <row r="624" spans="1:18" ht="30" customHeight="1" x14ac:dyDescent="0.3">
      <c r="A624" s="65"/>
      <c r="B624" s="66"/>
      <c r="C624" s="67"/>
      <c r="D624" s="67"/>
      <c r="E624" s="323"/>
      <c r="F624" s="68"/>
      <c r="G624" s="68"/>
      <c r="H624" s="68"/>
      <c r="I624" s="68"/>
      <c r="J624" s="68"/>
      <c r="K624" s="68"/>
      <c r="L624" s="68"/>
      <c r="M624" s="69"/>
      <c r="N624" s="69"/>
      <c r="O624" s="67"/>
      <c r="P624" s="67"/>
      <c r="Q624" s="67"/>
      <c r="R624" s="67"/>
    </row>
    <row r="625" spans="1:18" ht="30" customHeight="1" x14ac:dyDescent="0.3">
      <c r="A625" s="65"/>
      <c r="B625" s="66"/>
      <c r="C625" s="67"/>
      <c r="D625" s="67"/>
      <c r="E625" s="323"/>
      <c r="F625" s="68"/>
      <c r="G625" s="68"/>
      <c r="H625" s="68"/>
      <c r="I625" s="68"/>
      <c r="J625" s="68"/>
      <c r="K625" s="68"/>
      <c r="L625" s="68"/>
      <c r="M625" s="69"/>
      <c r="N625" s="69"/>
      <c r="O625" s="67"/>
      <c r="P625" s="67"/>
      <c r="Q625" s="67"/>
      <c r="R625" s="67"/>
    </row>
    <row r="626" spans="1:18" ht="30" customHeight="1" x14ac:dyDescent="0.3">
      <c r="A626" s="65"/>
      <c r="B626" s="66"/>
      <c r="C626" s="67"/>
      <c r="D626" s="67"/>
      <c r="E626" s="323"/>
      <c r="F626" s="68"/>
      <c r="G626" s="68"/>
      <c r="H626" s="68"/>
      <c r="I626" s="68"/>
      <c r="J626" s="68"/>
      <c r="K626" s="68"/>
      <c r="L626" s="68"/>
      <c r="M626" s="69"/>
      <c r="N626" s="69"/>
      <c r="O626" s="67"/>
      <c r="P626" s="67"/>
      <c r="Q626" s="67"/>
      <c r="R626" s="67"/>
    </row>
    <row r="627" spans="1:18" ht="30" customHeight="1" x14ac:dyDescent="0.3">
      <c r="A627" s="65"/>
      <c r="B627" s="66"/>
      <c r="C627" s="67"/>
      <c r="D627" s="67"/>
      <c r="E627" s="323"/>
      <c r="F627" s="68"/>
      <c r="G627" s="68"/>
      <c r="H627" s="68"/>
      <c r="I627" s="68"/>
      <c r="J627" s="68"/>
      <c r="K627" s="68"/>
      <c r="L627" s="68"/>
      <c r="M627" s="69"/>
      <c r="N627" s="69"/>
      <c r="O627" s="67"/>
      <c r="P627" s="67"/>
      <c r="Q627" s="67"/>
      <c r="R627" s="67"/>
    </row>
    <row r="628" spans="1:18" ht="30" customHeight="1" x14ac:dyDescent="0.3">
      <c r="A628" s="65"/>
      <c r="B628" s="66"/>
      <c r="C628" s="67"/>
      <c r="D628" s="67"/>
      <c r="E628" s="323"/>
      <c r="F628" s="68"/>
      <c r="G628" s="68"/>
      <c r="H628" s="68"/>
      <c r="I628" s="68"/>
      <c r="J628" s="68"/>
      <c r="K628" s="68"/>
      <c r="L628" s="68"/>
      <c r="M628" s="69"/>
      <c r="N628" s="69"/>
      <c r="O628" s="67"/>
      <c r="P628" s="67"/>
      <c r="Q628" s="67"/>
      <c r="R628" s="67"/>
    </row>
    <row r="629" spans="1:18" ht="30" customHeight="1" x14ac:dyDescent="0.3">
      <c r="A629" s="65"/>
      <c r="B629" s="66"/>
      <c r="C629" s="67"/>
      <c r="D629" s="67"/>
      <c r="E629" s="323"/>
      <c r="F629" s="68"/>
      <c r="G629" s="68"/>
      <c r="H629" s="68"/>
      <c r="I629" s="68"/>
      <c r="J629" s="68"/>
      <c r="K629" s="68"/>
      <c r="L629" s="68"/>
      <c r="M629" s="69"/>
      <c r="N629" s="69"/>
      <c r="O629" s="67"/>
      <c r="P629" s="67"/>
      <c r="Q629" s="67"/>
      <c r="R629" s="67"/>
    </row>
    <row r="630" spans="1:18" ht="30" customHeight="1" x14ac:dyDescent="0.3">
      <c r="A630" s="65"/>
      <c r="B630" s="66"/>
      <c r="C630" s="67"/>
      <c r="D630" s="67"/>
      <c r="E630" s="323"/>
      <c r="F630" s="68"/>
      <c r="G630" s="68"/>
      <c r="H630" s="68"/>
      <c r="I630" s="68"/>
      <c r="J630" s="68"/>
      <c r="K630" s="68"/>
      <c r="L630" s="68"/>
      <c r="M630" s="69"/>
      <c r="N630" s="69"/>
      <c r="O630" s="67"/>
      <c r="P630" s="67"/>
      <c r="Q630" s="67"/>
      <c r="R630" s="67"/>
    </row>
    <row r="631" spans="1:18" ht="30" customHeight="1" x14ac:dyDescent="0.3">
      <c r="A631" s="65"/>
      <c r="B631" s="66"/>
      <c r="C631" s="67"/>
      <c r="D631" s="67"/>
      <c r="E631" s="323"/>
      <c r="F631" s="68"/>
      <c r="G631" s="68"/>
      <c r="H631" s="68"/>
      <c r="I631" s="68"/>
      <c r="J631" s="68"/>
      <c r="K631" s="68"/>
      <c r="L631" s="68"/>
      <c r="M631" s="69"/>
      <c r="N631" s="69"/>
      <c r="O631" s="67"/>
      <c r="P631" s="67"/>
      <c r="Q631" s="67"/>
      <c r="R631" s="67"/>
    </row>
    <row r="632" spans="1:18" ht="30" customHeight="1" x14ac:dyDescent="0.3">
      <c r="A632" s="65"/>
      <c r="B632" s="66"/>
      <c r="C632" s="67"/>
      <c r="D632" s="67"/>
      <c r="E632" s="323"/>
      <c r="F632" s="68"/>
      <c r="G632" s="68"/>
      <c r="H632" s="68"/>
      <c r="I632" s="68"/>
      <c r="J632" s="68"/>
      <c r="K632" s="68"/>
      <c r="L632" s="68"/>
      <c r="M632" s="69"/>
      <c r="N632" s="69"/>
      <c r="O632" s="67"/>
      <c r="P632" s="67"/>
      <c r="Q632" s="67"/>
      <c r="R632" s="67"/>
    </row>
    <row r="633" spans="1:18" ht="30" customHeight="1" x14ac:dyDescent="0.3">
      <c r="A633" s="65"/>
      <c r="B633" s="66"/>
      <c r="C633" s="67"/>
      <c r="D633" s="67"/>
      <c r="E633" s="323"/>
      <c r="F633" s="68"/>
      <c r="G633" s="68"/>
      <c r="H633" s="68"/>
      <c r="I633" s="68"/>
      <c r="J633" s="68"/>
      <c r="K633" s="68"/>
      <c r="L633" s="68"/>
      <c r="M633" s="69"/>
      <c r="N633" s="69"/>
      <c r="O633" s="67"/>
      <c r="P633" s="67"/>
      <c r="Q633" s="67"/>
      <c r="R633" s="67"/>
    </row>
    <row r="634" spans="1:18" ht="30" customHeight="1" x14ac:dyDescent="0.3">
      <c r="A634" s="65"/>
      <c r="B634" s="66"/>
      <c r="C634" s="67"/>
      <c r="D634" s="67"/>
      <c r="E634" s="323"/>
      <c r="F634" s="68"/>
      <c r="G634" s="68"/>
      <c r="H634" s="68"/>
      <c r="I634" s="68"/>
      <c r="J634" s="68"/>
      <c r="K634" s="68"/>
      <c r="L634" s="68"/>
      <c r="M634" s="69"/>
      <c r="N634" s="69"/>
      <c r="O634" s="67"/>
      <c r="P634" s="67"/>
      <c r="Q634" s="67"/>
      <c r="R634" s="67"/>
    </row>
    <row r="635" spans="1:18" ht="30" customHeight="1" x14ac:dyDescent="0.3">
      <c r="A635" s="65"/>
      <c r="B635" s="66"/>
      <c r="C635" s="67"/>
      <c r="D635" s="67"/>
      <c r="E635" s="323"/>
      <c r="F635" s="68"/>
      <c r="G635" s="68"/>
      <c r="H635" s="68"/>
      <c r="I635" s="68"/>
      <c r="J635" s="68"/>
      <c r="K635" s="68"/>
      <c r="L635" s="68"/>
      <c r="M635" s="69"/>
      <c r="N635" s="69"/>
      <c r="O635" s="67"/>
      <c r="P635" s="67"/>
      <c r="Q635" s="67"/>
      <c r="R635" s="67"/>
    </row>
    <row r="636" spans="1:18" ht="30" customHeight="1" x14ac:dyDescent="0.3">
      <c r="A636" s="65"/>
      <c r="B636" s="66"/>
      <c r="C636" s="67"/>
      <c r="D636" s="67"/>
      <c r="E636" s="323"/>
      <c r="F636" s="68"/>
      <c r="G636" s="68"/>
      <c r="H636" s="68"/>
      <c r="I636" s="68"/>
      <c r="J636" s="68"/>
      <c r="K636" s="68"/>
      <c r="L636" s="68"/>
      <c r="M636" s="69"/>
      <c r="N636" s="69"/>
      <c r="O636" s="67"/>
      <c r="P636" s="67"/>
      <c r="Q636" s="67"/>
      <c r="R636" s="67"/>
    </row>
    <row r="637" spans="1:18" ht="30" customHeight="1" x14ac:dyDescent="0.3">
      <c r="A637" s="65"/>
      <c r="B637" s="66"/>
      <c r="C637" s="67"/>
      <c r="D637" s="67"/>
      <c r="E637" s="323"/>
      <c r="F637" s="68"/>
      <c r="G637" s="68"/>
      <c r="H637" s="68"/>
      <c r="I637" s="68"/>
      <c r="J637" s="68"/>
      <c r="K637" s="68"/>
      <c r="L637" s="68"/>
      <c r="M637" s="69"/>
      <c r="N637" s="69"/>
      <c r="O637" s="67"/>
      <c r="P637" s="67"/>
      <c r="Q637" s="67"/>
      <c r="R637" s="67"/>
    </row>
    <row r="638" spans="1:18" ht="30" customHeight="1" x14ac:dyDescent="0.3">
      <c r="A638" s="65"/>
      <c r="B638" s="66"/>
      <c r="C638" s="67"/>
      <c r="D638" s="67"/>
      <c r="E638" s="323"/>
      <c r="F638" s="68"/>
      <c r="G638" s="68"/>
      <c r="H638" s="68"/>
      <c r="I638" s="68"/>
      <c r="J638" s="68"/>
      <c r="K638" s="68"/>
      <c r="L638" s="68"/>
      <c r="M638" s="69"/>
      <c r="N638" s="69"/>
      <c r="O638" s="67"/>
      <c r="P638" s="67"/>
      <c r="Q638" s="67"/>
      <c r="R638" s="67"/>
    </row>
    <row r="639" spans="1:18" ht="30" customHeight="1" x14ac:dyDescent="0.3">
      <c r="A639" s="65"/>
      <c r="B639" s="66"/>
      <c r="C639" s="67"/>
      <c r="D639" s="67"/>
      <c r="E639" s="323"/>
      <c r="F639" s="68"/>
      <c r="G639" s="68"/>
      <c r="H639" s="68"/>
      <c r="I639" s="68"/>
      <c r="J639" s="68"/>
      <c r="K639" s="68"/>
      <c r="L639" s="68"/>
      <c r="M639" s="69"/>
      <c r="N639" s="69"/>
      <c r="O639" s="67"/>
      <c r="P639" s="67"/>
      <c r="Q639" s="67"/>
      <c r="R639" s="67"/>
    </row>
    <row r="640" spans="1:18" ht="30" customHeight="1" x14ac:dyDescent="0.3">
      <c r="A640" s="65"/>
      <c r="B640" s="66"/>
      <c r="C640" s="67"/>
      <c r="D640" s="67"/>
      <c r="E640" s="323"/>
      <c r="F640" s="68"/>
      <c r="G640" s="68"/>
      <c r="H640" s="68"/>
      <c r="I640" s="68"/>
      <c r="J640" s="68"/>
      <c r="K640" s="68"/>
      <c r="L640" s="68"/>
      <c r="M640" s="69"/>
      <c r="N640" s="69"/>
      <c r="O640" s="67"/>
      <c r="P640" s="67"/>
      <c r="Q640" s="67"/>
      <c r="R640" s="67"/>
    </row>
    <row r="641" spans="1:18" ht="30" customHeight="1" x14ac:dyDescent="0.3">
      <c r="A641" s="65"/>
      <c r="B641" s="66"/>
      <c r="C641" s="67"/>
      <c r="D641" s="67"/>
      <c r="E641" s="323"/>
      <c r="F641" s="68"/>
      <c r="G641" s="68"/>
      <c r="H641" s="68"/>
      <c r="I641" s="68"/>
      <c r="J641" s="68"/>
      <c r="K641" s="68"/>
      <c r="L641" s="68"/>
      <c r="M641" s="69"/>
      <c r="N641" s="69"/>
      <c r="O641" s="67"/>
      <c r="P641" s="67"/>
      <c r="Q641" s="67"/>
      <c r="R641" s="67"/>
    </row>
    <row r="642" spans="1:18" ht="30" customHeight="1" x14ac:dyDescent="0.3">
      <c r="A642" s="65"/>
      <c r="B642" s="66"/>
      <c r="C642" s="67"/>
      <c r="D642" s="67"/>
      <c r="E642" s="323"/>
      <c r="F642" s="68"/>
      <c r="G642" s="68"/>
      <c r="H642" s="68"/>
      <c r="I642" s="68"/>
      <c r="J642" s="68"/>
      <c r="K642" s="68"/>
      <c r="L642" s="68"/>
      <c r="M642" s="69"/>
      <c r="N642" s="69"/>
      <c r="O642" s="67"/>
      <c r="P642" s="67"/>
      <c r="Q642" s="67"/>
      <c r="R642" s="67"/>
    </row>
    <row r="643" spans="1:18" ht="30" customHeight="1" x14ac:dyDescent="0.3">
      <c r="A643" s="65"/>
      <c r="B643" s="66"/>
      <c r="C643" s="67"/>
      <c r="D643" s="67"/>
      <c r="E643" s="323"/>
      <c r="F643" s="68"/>
      <c r="G643" s="68"/>
      <c r="H643" s="68"/>
      <c r="I643" s="68"/>
      <c r="J643" s="68"/>
      <c r="K643" s="68"/>
      <c r="L643" s="68"/>
      <c r="M643" s="69"/>
      <c r="N643" s="69"/>
      <c r="O643" s="67"/>
      <c r="P643" s="67"/>
      <c r="Q643" s="67"/>
      <c r="R643" s="67"/>
    </row>
    <row r="644" spans="1:18" ht="30" customHeight="1" x14ac:dyDescent="0.3">
      <c r="A644" s="65"/>
      <c r="B644" s="66"/>
      <c r="C644" s="67"/>
      <c r="D644" s="67"/>
      <c r="E644" s="323"/>
      <c r="F644" s="68"/>
      <c r="G644" s="68"/>
      <c r="H644" s="68"/>
      <c r="I644" s="68"/>
      <c r="J644" s="68"/>
      <c r="K644" s="68"/>
      <c r="L644" s="68"/>
      <c r="M644" s="69"/>
      <c r="N644" s="69"/>
      <c r="O644" s="67"/>
      <c r="P644" s="67"/>
      <c r="Q644" s="67"/>
      <c r="R644" s="67"/>
    </row>
    <row r="645" spans="1:18" ht="30" customHeight="1" x14ac:dyDescent="0.3">
      <c r="A645" s="65"/>
      <c r="B645" s="66"/>
      <c r="C645" s="67"/>
      <c r="D645" s="67"/>
      <c r="E645" s="323"/>
      <c r="F645" s="68"/>
      <c r="G645" s="68"/>
      <c r="H645" s="68"/>
      <c r="I645" s="68"/>
      <c r="J645" s="68"/>
      <c r="K645" s="68"/>
      <c r="L645" s="68"/>
      <c r="M645" s="69"/>
      <c r="N645" s="69"/>
      <c r="O645" s="67"/>
      <c r="P645" s="67"/>
      <c r="Q645" s="67"/>
      <c r="R645" s="67"/>
    </row>
    <row r="646" spans="1:18" ht="30" customHeight="1" x14ac:dyDescent="0.3">
      <c r="A646" s="65"/>
      <c r="B646" s="66"/>
      <c r="C646" s="67"/>
      <c r="D646" s="67"/>
      <c r="E646" s="323"/>
      <c r="F646" s="68"/>
      <c r="G646" s="68"/>
      <c r="H646" s="68"/>
      <c r="I646" s="68"/>
      <c r="J646" s="68"/>
      <c r="K646" s="68"/>
      <c r="L646" s="68"/>
      <c r="M646" s="69"/>
      <c r="N646" s="69"/>
      <c r="O646" s="67"/>
      <c r="P646" s="67"/>
      <c r="Q646" s="67"/>
      <c r="R646" s="67"/>
    </row>
    <row r="647" spans="1:18" ht="30" customHeight="1" x14ac:dyDescent="0.3">
      <c r="A647" s="65"/>
      <c r="B647" s="66"/>
      <c r="C647" s="67"/>
      <c r="D647" s="67"/>
      <c r="E647" s="323"/>
      <c r="F647" s="68"/>
      <c r="G647" s="68"/>
      <c r="H647" s="68"/>
      <c r="I647" s="68"/>
      <c r="J647" s="68"/>
      <c r="K647" s="68"/>
      <c r="L647" s="68"/>
      <c r="M647" s="69"/>
      <c r="N647" s="69"/>
      <c r="O647" s="67"/>
      <c r="P647" s="67"/>
      <c r="Q647" s="67"/>
      <c r="R647" s="67"/>
    </row>
    <row r="648" spans="1:18" ht="30" customHeight="1" x14ac:dyDescent="0.3">
      <c r="A648" s="65"/>
      <c r="B648" s="66"/>
      <c r="C648" s="67"/>
      <c r="D648" s="67"/>
      <c r="E648" s="323"/>
      <c r="F648" s="68"/>
      <c r="G648" s="68"/>
      <c r="H648" s="68"/>
      <c r="I648" s="68"/>
      <c r="J648" s="68"/>
      <c r="K648" s="68"/>
      <c r="L648" s="68"/>
      <c r="M648" s="69"/>
      <c r="N648" s="69"/>
      <c r="O648" s="67"/>
      <c r="P648" s="67"/>
      <c r="Q648" s="67"/>
      <c r="R648" s="67"/>
    </row>
    <row r="649" spans="1:18" ht="30" customHeight="1" x14ac:dyDescent="0.3">
      <c r="A649" s="65"/>
      <c r="B649" s="66"/>
      <c r="C649" s="67"/>
      <c r="D649" s="67"/>
      <c r="E649" s="323"/>
      <c r="F649" s="68"/>
      <c r="G649" s="68"/>
      <c r="H649" s="68"/>
      <c r="I649" s="68"/>
      <c r="J649" s="68"/>
      <c r="K649" s="68"/>
      <c r="L649" s="68"/>
      <c r="M649" s="69"/>
      <c r="N649" s="69"/>
      <c r="O649" s="67"/>
      <c r="P649" s="67"/>
      <c r="Q649" s="67"/>
      <c r="R649" s="67"/>
    </row>
    <row r="650" spans="1:18" ht="30" customHeight="1" x14ac:dyDescent="0.3">
      <c r="A650" s="65"/>
      <c r="B650" s="66"/>
      <c r="C650" s="67"/>
      <c r="D650" s="67"/>
      <c r="E650" s="323"/>
      <c r="F650" s="68"/>
      <c r="G650" s="68"/>
      <c r="H650" s="68"/>
      <c r="I650" s="68"/>
      <c r="J650" s="68"/>
      <c r="K650" s="68"/>
      <c r="L650" s="68"/>
      <c r="M650" s="69"/>
      <c r="N650" s="69"/>
      <c r="O650" s="67"/>
      <c r="P650" s="67"/>
      <c r="Q650" s="67"/>
      <c r="R650" s="67"/>
    </row>
    <row r="651" spans="1:18" ht="30" customHeight="1" x14ac:dyDescent="0.3">
      <c r="A651" s="65"/>
      <c r="B651" s="66"/>
      <c r="C651" s="67"/>
      <c r="D651" s="67"/>
      <c r="E651" s="323"/>
      <c r="F651" s="68"/>
      <c r="G651" s="68"/>
      <c r="H651" s="68"/>
      <c r="I651" s="68"/>
      <c r="J651" s="68"/>
      <c r="K651" s="68"/>
      <c r="L651" s="68"/>
      <c r="M651" s="69"/>
      <c r="N651" s="69"/>
      <c r="O651" s="67"/>
      <c r="P651" s="67"/>
      <c r="Q651" s="67"/>
      <c r="R651" s="67"/>
    </row>
    <row r="652" spans="1:18" ht="30" customHeight="1" x14ac:dyDescent="0.3">
      <c r="A652" s="65"/>
      <c r="B652" s="66"/>
      <c r="C652" s="67"/>
      <c r="D652" s="67"/>
      <c r="E652" s="323"/>
      <c r="F652" s="68"/>
      <c r="G652" s="68"/>
      <c r="H652" s="68"/>
      <c r="I652" s="68"/>
      <c r="J652" s="68"/>
      <c r="K652" s="68"/>
      <c r="L652" s="68"/>
      <c r="M652" s="69"/>
      <c r="N652" s="69"/>
      <c r="O652" s="67"/>
      <c r="P652" s="67"/>
      <c r="Q652" s="67"/>
      <c r="R652" s="67"/>
    </row>
    <row r="653" spans="1:18" ht="30" customHeight="1" x14ac:dyDescent="0.3">
      <c r="A653" s="65"/>
      <c r="B653" s="66"/>
      <c r="C653" s="67"/>
      <c r="D653" s="67"/>
      <c r="E653" s="323"/>
      <c r="F653" s="68"/>
      <c r="G653" s="68"/>
      <c r="H653" s="68"/>
      <c r="I653" s="68"/>
      <c r="J653" s="68"/>
      <c r="K653" s="68"/>
      <c r="L653" s="68"/>
      <c r="M653" s="69"/>
      <c r="N653" s="69"/>
      <c r="O653" s="67"/>
      <c r="P653" s="67"/>
      <c r="Q653" s="67"/>
      <c r="R653" s="67"/>
    </row>
    <row r="654" spans="1:18" ht="30" customHeight="1" x14ac:dyDescent="0.3">
      <c r="A654" s="65"/>
      <c r="B654" s="66"/>
      <c r="C654" s="67"/>
      <c r="D654" s="67"/>
      <c r="E654" s="323"/>
      <c r="F654" s="68"/>
      <c r="G654" s="68"/>
      <c r="H654" s="68"/>
      <c r="I654" s="68"/>
      <c r="J654" s="68"/>
      <c r="K654" s="68"/>
      <c r="L654" s="68"/>
      <c r="M654" s="69"/>
      <c r="N654" s="69"/>
      <c r="O654" s="67"/>
      <c r="P654" s="67"/>
      <c r="Q654" s="67"/>
      <c r="R654" s="67"/>
    </row>
    <row r="655" spans="1:18" ht="30" customHeight="1" x14ac:dyDescent="0.3">
      <c r="A655" s="65"/>
      <c r="B655" s="66"/>
      <c r="C655" s="67"/>
      <c r="D655" s="67"/>
      <c r="E655" s="323"/>
      <c r="F655" s="68"/>
      <c r="G655" s="68"/>
      <c r="H655" s="68"/>
      <c r="I655" s="68"/>
      <c r="J655" s="68"/>
      <c r="K655" s="68"/>
      <c r="L655" s="68"/>
      <c r="M655" s="69"/>
      <c r="N655" s="69"/>
      <c r="O655" s="67"/>
      <c r="P655" s="67"/>
      <c r="Q655" s="67"/>
      <c r="R655" s="67"/>
    </row>
    <row r="656" spans="1:18" ht="30" customHeight="1" x14ac:dyDescent="0.3">
      <c r="A656" s="65"/>
      <c r="B656" s="66"/>
      <c r="C656" s="67"/>
      <c r="D656" s="67"/>
      <c r="E656" s="323"/>
      <c r="F656" s="68"/>
      <c r="G656" s="68"/>
      <c r="H656" s="68"/>
      <c r="I656" s="68"/>
      <c r="J656" s="68"/>
      <c r="K656" s="68"/>
      <c r="L656" s="68"/>
      <c r="M656" s="69"/>
      <c r="N656" s="69"/>
      <c r="O656" s="67"/>
      <c r="P656" s="67"/>
      <c r="Q656" s="67"/>
      <c r="R656" s="67"/>
    </row>
    <row r="657" spans="1:18" ht="30" customHeight="1" x14ac:dyDescent="0.3">
      <c r="A657" s="65"/>
      <c r="B657" s="66"/>
      <c r="C657" s="67"/>
      <c r="D657" s="67"/>
      <c r="E657" s="323"/>
      <c r="F657" s="68"/>
      <c r="G657" s="68"/>
      <c r="H657" s="68"/>
      <c r="I657" s="68"/>
      <c r="J657" s="68"/>
      <c r="K657" s="68"/>
      <c r="L657" s="68"/>
      <c r="M657" s="69"/>
      <c r="N657" s="69"/>
      <c r="O657" s="67"/>
      <c r="P657" s="67"/>
      <c r="Q657" s="67"/>
      <c r="R657" s="67"/>
    </row>
    <row r="658" spans="1:18" ht="30" customHeight="1" x14ac:dyDescent="0.3">
      <c r="A658" s="65"/>
      <c r="B658" s="66"/>
      <c r="C658" s="67"/>
      <c r="D658" s="67"/>
      <c r="E658" s="323"/>
      <c r="F658" s="68"/>
      <c r="G658" s="68"/>
      <c r="H658" s="68"/>
      <c r="I658" s="68"/>
      <c r="J658" s="68"/>
      <c r="K658" s="68"/>
      <c r="L658" s="68"/>
      <c r="M658" s="69"/>
      <c r="N658" s="69"/>
      <c r="O658" s="67"/>
      <c r="P658" s="67"/>
      <c r="Q658" s="67"/>
      <c r="R658" s="67"/>
    </row>
    <row r="659" spans="1:18" ht="30" customHeight="1" x14ac:dyDescent="0.3">
      <c r="A659" s="65"/>
      <c r="B659" s="66"/>
      <c r="C659" s="67"/>
      <c r="D659" s="67"/>
      <c r="E659" s="323"/>
      <c r="F659" s="68"/>
      <c r="G659" s="68"/>
      <c r="H659" s="68"/>
      <c r="I659" s="68"/>
      <c r="J659" s="68"/>
      <c r="K659" s="68"/>
      <c r="L659" s="68"/>
      <c r="M659" s="69"/>
      <c r="N659" s="69"/>
      <c r="O659" s="67"/>
      <c r="P659" s="67"/>
      <c r="Q659" s="67"/>
      <c r="R659" s="67"/>
    </row>
    <row r="660" spans="1:18" ht="30" customHeight="1" x14ac:dyDescent="0.3">
      <c r="A660" s="65"/>
      <c r="B660" s="66"/>
      <c r="C660" s="67"/>
      <c r="D660" s="67"/>
      <c r="E660" s="323"/>
      <c r="F660" s="68"/>
      <c r="G660" s="68"/>
      <c r="H660" s="68"/>
      <c r="I660" s="68"/>
      <c r="J660" s="68"/>
      <c r="K660" s="68"/>
      <c r="L660" s="68"/>
      <c r="M660" s="69"/>
      <c r="N660" s="69"/>
      <c r="O660" s="67"/>
      <c r="P660" s="67"/>
      <c r="Q660" s="67"/>
      <c r="R660" s="67"/>
    </row>
    <row r="661" spans="1:18" ht="30" customHeight="1" x14ac:dyDescent="0.3">
      <c r="A661" s="65"/>
      <c r="B661" s="66"/>
      <c r="C661" s="67"/>
      <c r="D661" s="67"/>
      <c r="E661" s="323"/>
      <c r="F661" s="68"/>
      <c r="G661" s="68"/>
      <c r="H661" s="68"/>
      <c r="I661" s="68"/>
      <c r="J661" s="68"/>
      <c r="K661" s="68"/>
      <c r="L661" s="68"/>
      <c r="M661" s="69"/>
      <c r="N661" s="69"/>
      <c r="O661" s="67"/>
      <c r="P661" s="67"/>
      <c r="Q661" s="67"/>
      <c r="R661" s="67"/>
    </row>
    <row r="662" spans="1:18" ht="30" customHeight="1" x14ac:dyDescent="0.3">
      <c r="A662" s="65"/>
      <c r="B662" s="66"/>
      <c r="C662" s="67"/>
      <c r="D662" s="67"/>
      <c r="E662" s="323"/>
      <c r="F662" s="68"/>
      <c r="G662" s="68"/>
      <c r="H662" s="68"/>
      <c r="I662" s="68"/>
      <c r="J662" s="68"/>
      <c r="K662" s="68"/>
      <c r="L662" s="68"/>
      <c r="M662" s="69"/>
      <c r="N662" s="69"/>
      <c r="O662" s="67"/>
      <c r="P662" s="67"/>
      <c r="Q662" s="67"/>
      <c r="R662" s="67"/>
    </row>
    <row r="663" spans="1:18" ht="30" customHeight="1" x14ac:dyDescent="0.3">
      <c r="A663" s="65"/>
      <c r="B663" s="66"/>
      <c r="C663" s="67"/>
      <c r="D663" s="67"/>
      <c r="E663" s="323"/>
      <c r="F663" s="68"/>
      <c r="G663" s="68"/>
      <c r="H663" s="68"/>
      <c r="I663" s="68"/>
      <c r="J663" s="68"/>
      <c r="K663" s="68"/>
      <c r="L663" s="68"/>
      <c r="M663" s="69"/>
      <c r="N663" s="69"/>
      <c r="O663" s="67"/>
      <c r="P663" s="67"/>
      <c r="Q663" s="67"/>
      <c r="R663" s="67"/>
    </row>
    <row r="664" spans="1:18" ht="30" customHeight="1" x14ac:dyDescent="0.3">
      <c r="A664" s="65"/>
      <c r="B664" s="66"/>
      <c r="C664" s="67"/>
      <c r="D664" s="67"/>
      <c r="E664" s="323"/>
      <c r="F664" s="68"/>
      <c r="G664" s="68"/>
      <c r="H664" s="68"/>
      <c r="I664" s="68"/>
      <c r="J664" s="68"/>
      <c r="K664" s="68"/>
      <c r="L664" s="68"/>
      <c r="M664" s="69"/>
      <c r="N664" s="69"/>
      <c r="O664" s="67"/>
      <c r="P664" s="67"/>
      <c r="Q664" s="67"/>
      <c r="R664" s="67"/>
    </row>
    <row r="665" spans="1:18" ht="30" customHeight="1" x14ac:dyDescent="0.3">
      <c r="A665" s="65"/>
      <c r="B665" s="66"/>
      <c r="C665" s="67"/>
      <c r="D665" s="67"/>
      <c r="E665" s="323"/>
      <c r="F665" s="68"/>
      <c r="G665" s="68"/>
      <c r="H665" s="68"/>
      <c r="I665" s="68"/>
      <c r="J665" s="68"/>
      <c r="K665" s="68"/>
      <c r="L665" s="68"/>
      <c r="M665" s="69"/>
      <c r="N665" s="69"/>
      <c r="O665" s="67"/>
      <c r="P665" s="67"/>
      <c r="Q665" s="67"/>
      <c r="R665" s="67"/>
    </row>
    <row r="666" spans="1:18" ht="30" customHeight="1" x14ac:dyDescent="0.3">
      <c r="A666" s="65"/>
      <c r="B666" s="66"/>
      <c r="C666" s="67"/>
      <c r="D666" s="67"/>
      <c r="E666" s="323"/>
      <c r="F666" s="68"/>
      <c r="G666" s="68"/>
      <c r="H666" s="68"/>
      <c r="I666" s="68"/>
      <c r="J666" s="68"/>
      <c r="K666" s="68"/>
      <c r="L666" s="68"/>
      <c r="M666" s="69"/>
      <c r="N666" s="69"/>
      <c r="O666" s="67"/>
      <c r="P666" s="67"/>
      <c r="Q666" s="67"/>
      <c r="R666" s="67"/>
    </row>
    <row r="667" spans="1:18" ht="30" customHeight="1" x14ac:dyDescent="0.3">
      <c r="A667" s="65"/>
      <c r="B667" s="66"/>
      <c r="C667" s="67"/>
      <c r="D667" s="67"/>
      <c r="E667" s="323"/>
      <c r="F667" s="68"/>
      <c r="G667" s="68"/>
      <c r="H667" s="68"/>
      <c r="I667" s="68"/>
      <c r="J667" s="68"/>
      <c r="K667" s="68"/>
      <c r="L667" s="68"/>
      <c r="M667" s="69"/>
      <c r="N667" s="69"/>
      <c r="O667" s="67"/>
      <c r="P667" s="67"/>
      <c r="Q667" s="67"/>
      <c r="R667" s="67"/>
    </row>
    <row r="668" spans="1:18" ht="30" customHeight="1" x14ac:dyDescent="0.3">
      <c r="A668" s="65"/>
      <c r="B668" s="66"/>
      <c r="C668" s="67"/>
      <c r="D668" s="67"/>
      <c r="E668" s="323"/>
      <c r="F668" s="68"/>
      <c r="G668" s="68"/>
      <c r="H668" s="68"/>
      <c r="I668" s="68"/>
      <c r="J668" s="68"/>
      <c r="K668" s="68"/>
      <c r="L668" s="68"/>
      <c r="M668" s="69"/>
      <c r="N668" s="69"/>
      <c r="O668" s="67"/>
      <c r="P668" s="67"/>
      <c r="Q668" s="67"/>
      <c r="R668" s="67"/>
    </row>
    <row r="669" spans="1:18" ht="30" customHeight="1" x14ac:dyDescent="0.3">
      <c r="A669" s="65"/>
      <c r="B669" s="66"/>
      <c r="C669" s="67"/>
      <c r="D669" s="67"/>
      <c r="E669" s="323"/>
      <c r="F669" s="68"/>
      <c r="G669" s="68"/>
      <c r="H669" s="68"/>
      <c r="I669" s="68"/>
      <c r="J669" s="68"/>
      <c r="K669" s="68"/>
      <c r="L669" s="68"/>
      <c r="M669" s="69"/>
      <c r="N669" s="69"/>
      <c r="O669" s="67"/>
      <c r="P669" s="67"/>
      <c r="Q669" s="67"/>
      <c r="R669" s="67"/>
    </row>
    <row r="670" spans="1:18" ht="30" customHeight="1" x14ac:dyDescent="0.3">
      <c r="A670" s="65"/>
      <c r="B670" s="66"/>
      <c r="C670" s="67"/>
      <c r="D670" s="67"/>
      <c r="E670" s="323"/>
      <c r="F670" s="68"/>
      <c r="G670" s="68"/>
      <c r="H670" s="68"/>
      <c r="I670" s="68"/>
      <c r="J670" s="68"/>
      <c r="K670" s="68"/>
      <c r="L670" s="68"/>
      <c r="M670" s="69"/>
      <c r="N670" s="69"/>
      <c r="O670" s="67"/>
      <c r="P670" s="67"/>
      <c r="Q670" s="67"/>
      <c r="R670" s="67"/>
    </row>
    <row r="671" spans="1:18" ht="30" customHeight="1" x14ac:dyDescent="0.3">
      <c r="A671" s="65"/>
      <c r="B671" s="66"/>
      <c r="C671" s="67"/>
      <c r="D671" s="67"/>
      <c r="E671" s="323"/>
      <c r="F671" s="68"/>
      <c r="G671" s="68"/>
      <c r="H671" s="68"/>
      <c r="I671" s="68"/>
      <c r="J671" s="68"/>
      <c r="K671" s="68"/>
      <c r="L671" s="68"/>
      <c r="M671" s="69"/>
      <c r="N671" s="69"/>
      <c r="O671" s="67"/>
      <c r="P671" s="67"/>
      <c r="Q671" s="67"/>
      <c r="R671" s="67"/>
    </row>
    <row r="672" spans="1:18" ht="30" customHeight="1" x14ac:dyDescent="0.3">
      <c r="A672" s="65"/>
      <c r="B672" s="66"/>
      <c r="C672" s="67"/>
      <c r="D672" s="67"/>
      <c r="E672" s="323"/>
      <c r="F672" s="68"/>
      <c r="G672" s="68"/>
      <c r="H672" s="68"/>
      <c r="I672" s="68"/>
      <c r="J672" s="68"/>
      <c r="K672" s="68"/>
      <c r="L672" s="68"/>
      <c r="M672" s="69"/>
      <c r="N672" s="69"/>
      <c r="O672" s="67"/>
      <c r="P672" s="67"/>
      <c r="Q672" s="67"/>
      <c r="R672" s="67"/>
    </row>
    <row r="673" spans="1:18" ht="30" customHeight="1" x14ac:dyDescent="0.3">
      <c r="A673" s="65"/>
      <c r="B673" s="66"/>
      <c r="C673" s="67"/>
      <c r="D673" s="67"/>
      <c r="E673" s="323"/>
      <c r="F673" s="68"/>
      <c r="G673" s="68"/>
      <c r="H673" s="68"/>
      <c r="I673" s="68"/>
      <c r="J673" s="68"/>
      <c r="K673" s="68"/>
      <c r="L673" s="68"/>
      <c r="M673" s="69"/>
      <c r="N673" s="69"/>
      <c r="O673" s="67"/>
      <c r="P673" s="67"/>
      <c r="Q673" s="67"/>
      <c r="R673" s="67"/>
    </row>
    <row r="674" spans="1:18" ht="30" customHeight="1" x14ac:dyDescent="0.3">
      <c r="A674" s="65"/>
      <c r="B674" s="66"/>
      <c r="C674" s="67"/>
      <c r="D674" s="67"/>
      <c r="E674" s="323"/>
      <c r="F674" s="68"/>
      <c r="G674" s="68"/>
      <c r="H674" s="68"/>
      <c r="I674" s="68"/>
      <c r="J674" s="68"/>
      <c r="K674" s="68"/>
      <c r="L674" s="68"/>
      <c r="M674" s="69"/>
      <c r="N674" s="69"/>
      <c r="O674" s="67"/>
      <c r="P674" s="67"/>
      <c r="Q674" s="67"/>
      <c r="R674" s="67"/>
    </row>
    <row r="675" spans="1:18" ht="30" customHeight="1" x14ac:dyDescent="0.3">
      <c r="A675" s="65"/>
      <c r="B675" s="66"/>
      <c r="C675" s="67"/>
      <c r="D675" s="67"/>
      <c r="E675" s="323"/>
      <c r="F675" s="68"/>
      <c r="G675" s="68"/>
      <c r="H675" s="68"/>
      <c r="I675" s="68"/>
      <c r="J675" s="68"/>
      <c r="K675" s="68"/>
      <c r="L675" s="68"/>
      <c r="M675" s="69"/>
      <c r="N675" s="69"/>
      <c r="O675" s="67"/>
      <c r="P675" s="67"/>
      <c r="Q675" s="67"/>
      <c r="R675" s="67"/>
    </row>
    <row r="676" spans="1:18" ht="30" customHeight="1" x14ac:dyDescent="0.3">
      <c r="A676" s="65"/>
      <c r="B676" s="66"/>
      <c r="C676" s="67"/>
      <c r="D676" s="67"/>
      <c r="E676" s="323"/>
      <c r="F676" s="68"/>
      <c r="G676" s="68"/>
      <c r="H676" s="68"/>
      <c r="I676" s="68"/>
      <c r="J676" s="68"/>
      <c r="K676" s="68"/>
      <c r="L676" s="68"/>
      <c r="M676" s="69"/>
      <c r="N676" s="69"/>
      <c r="O676" s="67"/>
      <c r="P676" s="67"/>
      <c r="Q676" s="67"/>
      <c r="R676" s="67"/>
    </row>
    <row r="677" spans="1:18" ht="30" customHeight="1" x14ac:dyDescent="0.3">
      <c r="A677" s="65"/>
      <c r="B677" s="66"/>
      <c r="C677" s="67"/>
      <c r="D677" s="67"/>
      <c r="E677" s="323"/>
      <c r="F677" s="68"/>
      <c r="G677" s="68"/>
      <c r="H677" s="68"/>
      <c r="I677" s="68"/>
      <c r="J677" s="68"/>
      <c r="K677" s="68"/>
      <c r="L677" s="68"/>
      <c r="M677" s="69"/>
      <c r="N677" s="69"/>
      <c r="O677" s="67"/>
      <c r="P677" s="67"/>
      <c r="Q677" s="67"/>
      <c r="R677" s="67"/>
    </row>
    <row r="678" spans="1:18" ht="30" customHeight="1" x14ac:dyDescent="0.3">
      <c r="A678" s="65"/>
      <c r="B678" s="66"/>
      <c r="C678" s="67"/>
      <c r="D678" s="67"/>
      <c r="E678" s="323"/>
      <c r="F678" s="68"/>
      <c r="G678" s="68"/>
      <c r="H678" s="68"/>
      <c r="I678" s="68"/>
      <c r="J678" s="68"/>
      <c r="K678" s="68"/>
      <c r="L678" s="68"/>
      <c r="M678" s="69"/>
      <c r="N678" s="69"/>
      <c r="O678" s="67"/>
      <c r="P678" s="67"/>
      <c r="Q678" s="67"/>
      <c r="R678" s="67"/>
    </row>
    <row r="679" spans="1:18" ht="30" customHeight="1" x14ac:dyDescent="0.3">
      <c r="A679" s="65"/>
      <c r="B679" s="66"/>
      <c r="C679" s="67"/>
      <c r="D679" s="67"/>
      <c r="E679" s="323"/>
      <c r="F679" s="68"/>
      <c r="G679" s="68"/>
      <c r="H679" s="68"/>
      <c r="I679" s="68"/>
      <c r="J679" s="68"/>
      <c r="K679" s="68"/>
      <c r="L679" s="68"/>
      <c r="M679" s="69"/>
      <c r="N679" s="69"/>
      <c r="O679" s="67"/>
      <c r="P679" s="67"/>
      <c r="Q679" s="67"/>
      <c r="R679" s="67"/>
    </row>
    <row r="680" spans="1:18" ht="30" customHeight="1" x14ac:dyDescent="0.3">
      <c r="A680" s="65"/>
      <c r="B680" s="66"/>
      <c r="C680" s="67"/>
      <c r="D680" s="67"/>
      <c r="E680" s="323"/>
      <c r="F680" s="68"/>
      <c r="G680" s="68"/>
      <c r="H680" s="68"/>
      <c r="I680" s="68"/>
      <c r="J680" s="68"/>
      <c r="K680" s="68"/>
      <c r="L680" s="68"/>
      <c r="M680" s="69"/>
      <c r="N680" s="69"/>
      <c r="O680" s="67"/>
      <c r="P680" s="67"/>
      <c r="Q680" s="67"/>
      <c r="R680" s="67"/>
    </row>
    <row r="681" spans="1:18" ht="30" customHeight="1" x14ac:dyDescent="0.3">
      <c r="A681" s="65"/>
      <c r="B681" s="66"/>
      <c r="C681" s="67"/>
      <c r="D681" s="67"/>
      <c r="E681" s="323"/>
      <c r="F681" s="68"/>
      <c r="G681" s="68"/>
      <c r="H681" s="68"/>
      <c r="I681" s="68"/>
      <c r="J681" s="68"/>
      <c r="K681" s="68"/>
      <c r="L681" s="68"/>
      <c r="M681" s="69"/>
      <c r="N681" s="69"/>
      <c r="O681" s="67"/>
      <c r="P681" s="67"/>
      <c r="Q681" s="67"/>
      <c r="R681" s="67"/>
    </row>
    <row r="682" spans="1:18" ht="30" customHeight="1" x14ac:dyDescent="0.3">
      <c r="A682" s="65"/>
      <c r="B682" s="66"/>
      <c r="C682" s="67"/>
      <c r="D682" s="67"/>
      <c r="E682" s="323"/>
      <c r="F682" s="68"/>
      <c r="G682" s="68"/>
      <c r="H682" s="68"/>
      <c r="I682" s="68"/>
      <c r="J682" s="68"/>
      <c r="K682" s="68"/>
      <c r="L682" s="68"/>
      <c r="M682" s="69"/>
      <c r="N682" s="69"/>
      <c r="O682" s="67"/>
      <c r="P682" s="67"/>
      <c r="Q682" s="67"/>
      <c r="R682" s="67"/>
    </row>
    <row r="683" spans="1:18" ht="30" customHeight="1" x14ac:dyDescent="0.3">
      <c r="A683" s="65"/>
      <c r="B683" s="66"/>
      <c r="C683" s="67"/>
      <c r="D683" s="67"/>
      <c r="E683" s="323"/>
      <c r="F683" s="68"/>
      <c r="G683" s="68"/>
      <c r="H683" s="68"/>
      <c r="I683" s="68"/>
      <c r="J683" s="68"/>
      <c r="K683" s="68"/>
      <c r="L683" s="68"/>
      <c r="M683" s="69"/>
      <c r="N683" s="69"/>
      <c r="O683" s="67"/>
      <c r="P683" s="67"/>
      <c r="Q683" s="67"/>
      <c r="R683" s="67"/>
    </row>
    <row r="684" spans="1:18" ht="30" customHeight="1" x14ac:dyDescent="0.3">
      <c r="A684" s="65"/>
      <c r="B684" s="66"/>
      <c r="C684" s="67"/>
      <c r="D684" s="67"/>
      <c r="E684" s="323"/>
      <c r="F684" s="68"/>
      <c r="G684" s="68"/>
      <c r="H684" s="68"/>
      <c r="I684" s="68"/>
      <c r="J684" s="68"/>
      <c r="K684" s="68"/>
      <c r="L684" s="68"/>
      <c r="M684" s="69"/>
      <c r="N684" s="69"/>
      <c r="O684" s="67"/>
      <c r="P684" s="67"/>
      <c r="Q684" s="67"/>
      <c r="R684" s="67"/>
    </row>
    <row r="685" spans="1:18" ht="30" customHeight="1" x14ac:dyDescent="0.3">
      <c r="A685" s="65"/>
      <c r="B685" s="66"/>
      <c r="C685" s="67"/>
      <c r="D685" s="67"/>
      <c r="E685" s="323"/>
      <c r="F685" s="68"/>
      <c r="G685" s="68"/>
      <c r="H685" s="68"/>
      <c r="I685" s="68"/>
      <c r="J685" s="68"/>
      <c r="K685" s="68"/>
      <c r="L685" s="68"/>
      <c r="M685" s="69"/>
      <c r="N685" s="69"/>
      <c r="O685" s="67"/>
      <c r="P685" s="67"/>
      <c r="Q685" s="67"/>
      <c r="R685" s="67"/>
    </row>
    <row r="686" spans="1:18" ht="30" customHeight="1" x14ac:dyDescent="0.3">
      <c r="A686" s="65"/>
      <c r="B686" s="66"/>
      <c r="C686" s="67"/>
      <c r="D686" s="67"/>
      <c r="E686" s="323"/>
      <c r="F686" s="68"/>
      <c r="G686" s="68"/>
      <c r="H686" s="68"/>
      <c r="I686" s="68"/>
      <c r="J686" s="68"/>
      <c r="K686" s="68"/>
      <c r="L686" s="68"/>
      <c r="M686" s="69"/>
      <c r="N686" s="69"/>
      <c r="O686" s="67"/>
      <c r="P686" s="67"/>
      <c r="Q686" s="67"/>
      <c r="R686" s="67"/>
    </row>
    <row r="687" spans="1:18" ht="30" customHeight="1" x14ac:dyDescent="0.3">
      <c r="A687" s="65"/>
      <c r="B687" s="66"/>
      <c r="C687" s="67"/>
      <c r="D687" s="67"/>
      <c r="E687" s="323"/>
      <c r="F687" s="68"/>
      <c r="G687" s="68"/>
      <c r="H687" s="68"/>
      <c r="I687" s="68"/>
      <c r="J687" s="68"/>
      <c r="K687" s="68"/>
      <c r="L687" s="68"/>
      <c r="M687" s="69"/>
      <c r="N687" s="69"/>
      <c r="O687" s="67"/>
      <c r="P687" s="67"/>
      <c r="Q687" s="67"/>
      <c r="R687" s="67"/>
    </row>
    <row r="688" spans="1:18" ht="30" customHeight="1" x14ac:dyDescent="0.3">
      <c r="A688" s="65"/>
      <c r="B688" s="66"/>
      <c r="C688" s="67"/>
      <c r="D688" s="67"/>
      <c r="E688" s="323"/>
      <c r="F688" s="68"/>
      <c r="G688" s="68"/>
      <c r="H688" s="68"/>
      <c r="I688" s="68"/>
      <c r="J688" s="68"/>
      <c r="K688" s="68"/>
      <c r="L688" s="68"/>
      <c r="M688" s="69"/>
      <c r="N688" s="69"/>
      <c r="O688" s="67"/>
      <c r="P688" s="67"/>
      <c r="Q688" s="67"/>
      <c r="R688" s="67"/>
    </row>
    <row r="689" spans="1:18" ht="30" customHeight="1" x14ac:dyDescent="0.3">
      <c r="A689" s="65"/>
      <c r="B689" s="66"/>
      <c r="C689" s="67"/>
      <c r="D689" s="67"/>
      <c r="E689" s="323"/>
      <c r="F689" s="68"/>
      <c r="G689" s="68"/>
      <c r="H689" s="68"/>
      <c r="I689" s="68"/>
      <c r="J689" s="68"/>
      <c r="K689" s="68"/>
      <c r="L689" s="68"/>
      <c r="M689" s="69"/>
      <c r="N689" s="69"/>
      <c r="O689" s="67"/>
      <c r="P689" s="67"/>
      <c r="Q689" s="67"/>
      <c r="R689" s="67"/>
    </row>
    <row r="690" spans="1:18" ht="30" customHeight="1" x14ac:dyDescent="0.3">
      <c r="A690" s="65"/>
      <c r="B690" s="66"/>
      <c r="C690" s="67"/>
      <c r="D690" s="67"/>
      <c r="E690" s="323"/>
      <c r="F690" s="68"/>
      <c r="G690" s="68"/>
      <c r="H690" s="68"/>
      <c r="I690" s="68"/>
      <c r="J690" s="68"/>
      <c r="K690" s="68"/>
      <c r="L690" s="68"/>
      <c r="M690" s="69"/>
      <c r="N690" s="69"/>
      <c r="O690" s="67"/>
      <c r="P690" s="67"/>
      <c r="Q690" s="67"/>
      <c r="R690" s="67"/>
    </row>
    <row r="691" spans="1:18" ht="30" customHeight="1" x14ac:dyDescent="0.3">
      <c r="A691" s="65"/>
      <c r="B691" s="66"/>
      <c r="C691" s="67"/>
      <c r="D691" s="67"/>
      <c r="E691" s="323"/>
      <c r="F691" s="68"/>
      <c r="G691" s="68"/>
      <c r="H691" s="68"/>
      <c r="I691" s="68"/>
      <c r="J691" s="68"/>
      <c r="K691" s="68"/>
      <c r="L691" s="68"/>
      <c r="M691" s="69"/>
      <c r="N691" s="69"/>
      <c r="O691" s="67"/>
      <c r="P691" s="67"/>
      <c r="Q691" s="67"/>
      <c r="R691" s="67"/>
    </row>
    <row r="692" spans="1:18" ht="30" customHeight="1" x14ac:dyDescent="0.3">
      <c r="A692" s="65"/>
      <c r="B692" s="66"/>
      <c r="C692" s="67"/>
      <c r="D692" s="67"/>
      <c r="E692" s="323"/>
      <c r="F692" s="68"/>
      <c r="G692" s="68"/>
      <c r="H692" s="68"/>
      <c r="I692" s="68"/>
      <c r="J692" s="68"/>
      <c r="K692" s="68"/>
      <c r="L692" s="68"/>
      <c r="M692" s="69"/>
      <c r="N692" s="69"/>
      <c r="O692" s="67"/>
      <c r="P692" s="67"/>
      <c r="Q692" s="67"/>
      <c r="R692" s="67"/>
    </row>
    <row r="693" spans="1:18" ht="30" customHeight="1" x14ac:dyDescent="0.3">
      <c r="A693" s="65"/>
      <c r="B693" s="66"/>
      <c r="C693" s="67"/>
      <c r="D693" s="67"/>
      <c r="E693" s="323"/>
      <c r="F693" s="68"/>
      <c r="G693" s="68"/>
      <c r="H693" s="68"/>
      <c r="I693" s="68"/>
      <c r="J693" s="68"/>
      <c r="K693" s="68"/>
      <c r="L693" s="68"/>
      <c r="M693" s="69"/>
      <c r="N693" s="69"/>
      <c r="O693" s="67"/>
      <c r="P693" s="67"/>
      <c r="Q693" s="67"/>
      <c r="R693" s="67"/>
    </row>
    <row r="694" spans="1:18" ht="30" customHeight="1" x14ac:dyDescent="0.3">
      <c r="A694" s="65"/>
      <c r="B694" s="66"/>
      <c r="C694" s="67"/>
      <c r="D694" s="67"/>
      <c r="E694" s="323"/>
      <c r="F694" s="68"/>
      <c r="G694" s="68"/>
      <c r="H694" s="68"/>
      <c r="I694" s="68"/>
      <c r="J694" s="68"/>
      <c r="K694" s="68"/>
      <c r="L694" s="68"/>
      <c r="M694" s="69"/>
      <c r="N694" s="69"/>
      <c r="O694" s="67"/>
      <c r="P694" s="67"/>
      <c r="Q694" s="67"/>
      <c r="R694" s="67"/>
    </row>
    <row r="695" spans="1:18" ht="30" customHeight="1" x14ac:dyDescent="0.3">
      <c r="A695" s="65"/>
      <c r="B695" s="66"/>
      <c r="C695" s="67"/>
      <c r="D695" s="67"/>
      <c r="E695" s="323"/>
      <c r="F695" s="68"/>
      <c r="G695" s="68"/>
      <c r="H695" s="68"/>
      <c r="I695" s="68"/>
      <c r="J695" s="68"/>
      <c r="K695" s="68"/>
      <c r="L695" s="68"/>
      <c r="M695" s="69"/>
      <c r="N695" s="69"/>
      <c r="O695" s="67"/>
      <c r="P695" s="67"/>
      <c r="Q695" s="67"/>
      <c r="R695" s="67"/>
    </row>
    <row r="696" spans="1:18" ht="30" customHeight="1" x14ac:dyDescent="0.3">
      <c r="A696" s="65"/>
      <c r="B696" s="66"/>
      <c r="C696" s="67"/>
      <c r="D696" s="67"/>
      <c r="E696" s="323"/>
      <c r="F696" s="68"/>
      <c r="G696" s="68"/>
      <c r="H696" s="68"/>
      <c r="I696" s="68"/>
      <c r="J696" s="68"/>
      <c r="K696" s="68"/>
      <c r="L696" s="68"/>
      <c r="M696" s="69"/>
      <c r="N696" s="69"/>
      <c r="O696" s="67"/>
      <c r="P696" s="67"/>
      <c r="Q696" s="67"/>
      <c r="R696" s="67"/>
    </row>
    <row r="697" spans="1:18" ht="30" customHeight="1" x14ac:dyDescent="0.3">
      <c r="A697" s="65"/>
      <c r="B697" s="66"/>
      <c r="C697" s="67"/>
      <c r="D697" s="67"/>
      <c r="E697" s="323"/>
      <c r="F697" s="68"/>
      <c r="G697" s="68"/>
      <c r="H697" s="68"/>
      <c r="I697" s="68"/>
      <c r="J697" s="68"/>
      <c r="K697" s="68"/>
      <c r="L697" s="68"/>
      <c r="M697" s="69"/>
      <c r="N697" s="69"/>
      <c r="O697" s="67"/>
      <c r="P697" s="67"/>
      <c r="Q697" s="67"/>
      <c r="R697" s="67"/>
    </row>
    <row r="698" spans="1:18" ht="30" customHeight="1" x14ac:dyDescent="0.3">
      <c r="A698" s="65"/>
      <c r="B698" s="66"/>
      <c r="C698" s="67"/>
      <c r="D698" s="67"/>
      <c r="E698" s="323"/>
      <c r="F698" s="68"/>
      <c r="G698" s="68"/>
      <c r="H698" s="68"/>
      <c r="I698" s="68"/>
      <c r="J698" s="68"/>
      <c r="K698" s="68"/>
      <c r="L698" s="68"/>
      <c r="M698" s="69"/>
      <c r="N698" s="69"/>
      <c r="O698" s="67"/>
      <c r="P698" s="67"/>
      <c r="Q698" s="67"/>
      <c r="R698" s="67"/>
    </row>
    <row r="699" spans="1:18" ht="30" customHeight="1" x14ac:dyDescent="0.3">
      <c r="A699" s="65"/>
      <c r="B699" s="66"/>
      <c r="C699" s="67"/>
      <c r="D699" s="67"/>
      <c r="E699" s="323"/>
      <c r="F699" s="68"/>
      <c r="G699" s="68"/>
      <c r="H699" s="68"/>
      <c r="I699" s="68"/>
      <c r="J699" s="68"/>
      <c r="K699" s="68"/>
      <c r="L699" s="68"/>
      <c r="M699" s="69"/>
      <c r="N699" s="69"/>
      <c r="O699" s="67"/>
      <c r="P699" s="67"/>
      <c r="Q699" s="67"/>
      <c r="R699" s="67"/>
    </row>
    <row r="700" spans="1:18" ht="30" customHeight="1" x14ac:dyDescent="0.3">
      <c r="A700" s="65"/>
      <c r="B700" s="66"/>
      <c r="C700" s="67"/>
      <c r="D700" s="67"/>
      <c r="E700" s="323"/>
      <c r="F700" s="68"/>
      <c r="G700" s="68"/>
      <c r="H700" s="68"/>
      <c r="I700" s="68"/>
      <c r="J700" s="68"/>
      <c r="K700" s="68"/>
      <c r="L700" s="68"/>
      <c r="M700" s="69"/>
      <c r="N700" s="69"/>
      <c r="O700" s="67"/>
      <c r="P700" s="67"/>
      <c r="Q700" s="67"/>
      <c r="R700" s="67"/>
    </row>
    <row r="701" spans="1:18" ht="30" customHeight="1" x14ac:dyDescent="0.3">
      <c r="A701" s="65"/>
      <c r="B701" s="66"/>
      <c r="C701" s="67"/>
      <c r="D701" s="67"/>
      <c r="E701" s="323"/>
      <c r="F701" s="68"/>
      <c r="G701" s="68"/>
      <c r="H701" s="68"/>
      <c r="I701" s="68"/>
      <c r="J701" s="68"/>
      <c r="K701" s="68"/>
      <c r="L701" s="68"/>
      <c r="M701" s="69"/>
      <c r="N701" s="69"/>
      <c r="O701" s="67"/>
      <c r="P701" s="67"/>
      <c r="Q701" s="67"/>
      <c r="R701" s="67"/>
    </row>
    <row r="702" spans="1:18" ht="30" customHeight="1" x14ac:dyDescent="0.3">
      <c r="A702" s="65"/>
      <c r="B702" s="66"/>
      <c r="C702" s="67"/>
      <c r="D702" s="67"/>
      <c r="E702" s="323"/>
      <c r="F702" s="68"/>
      <c r="G702" s="68"/>
      <c r="H702" s="68"/>
      <c r="I702" s="68"/>
      <c r="J702" s="68"/>
      <c r="K702" s="68"/>
      <c r="L702" s="68"/>
      <c r="M702" s="69"/>
      <c r="N702" s="69"/>
      <c r="O702" s="67"/>
      <c r="P702" s="67"/>
      <c r="Q702" s="67"/>
      <c r="R702" s="67"/>
    </row>
    <row r="703" spans="1:18" ht="30" customHeight="1" x14ac:dyDescent="0.3">
      <c r="A703" s="65"/>
      <c r="B703" s="66"/>
      <c r="C703" s="67"/>
      <c r="D703" s="67"/>
      <c r="E703" s="323"/>
      <c r="F703" s="68"/>
      <c r="G703" s="68"/>
      <c r="H703" s="68"/>
      <c r="I703" s="68"/>
      <c r="J703" s="68"/>
      <c r="K703" s="68"/>
      <c r="L703" s="68"/>
      <c r="M703" s="69"/>
      <c r="N703" s="69"/>
      <c r="O703" s="67"/>
      <c r="P703" s="67"/>
      <c r="Q703" s="67"/>
      <c r="R703" s="67"/>
    </row>
    <row r="704" spans="1:18" ht="30" customHeight="1" x14ac:dyDescent="0.3">
      <c r="A704" s="65"/>
      <c r="B704" s="66"/>
      <c r="C704" s="67"/>
      <c r="D704" s="67"/>
      <c r="E704" s="323"/>
      <c r="F704" s="68"/>
      <c r="G704" s="68"/>
      <c r="H704" s="68"/>
      <c r="I704" s="68"/>
      <c r="J704" s="68"/>
      <c r="K704" s="68"/>
      <c r="L704" s="68"/>
      <c r="M704" s="69"/>
      <c r="N704" s="69"/>
      <c r="O704" s="67"/>
      <c r="P704" s="67"/>
      <c r="Q704" s="67"/>
      <c r="R704" s="67"/>
    </row>
    <row r="705" spans="1:18" ht="30" customHeight="1" x14ac:dyDescent="0.3">
      <c r="A705" s="65"/>
      <c r="B705" s="66"/>
      <c r="C705" s="67"/>
      <c r="D705" s="67"/>
      <c r="E705" s="323"/>
      <c r="F705" s="68"/>
      <c r="G705" s="68"/>
      <c r="H705" s="68"/>
      <c r="I705" s="68"/>
      <c r="J705" s="68"/>
      <c r="K705" s="68"/>
      <c r="L705" s="68"/>
      <c r="M705" s="69"/>
      <c r="N705" s="69"/>
      <c r="O705" s="67"/>
      <c r="P705" s="67"/>
      <c r="Q705" s="67"/>
      <c r="R705" s="67"/>
    </row>
    <row r="706" spans="1:18" ht="30" customHeight="1" x14ac:dyDescent="0.3">
      <c r="A706" s="65"/>
      <c r="B706" s="66"/>
      <c r="C706" s="67"/>
      <c r="D706" s="67"/>
      <c r="E706" s="323"/>
      <c r="F706" s="68"/>
      <c r="G706" s="68"/>
      <c r="H706" s="68"/>
      <c r="I706" s="68"/>
      <c r="J706" s="68"/>
      <c r="K706" s="68"/>
      <c r="L706" s="68"/>
      <c r="M706" s="69"/>
      <c r="N706" s="69"/>
      <c r="O706" s="67"/>
      <c r="P706" s="67"/>
      <c r="Q706" s="67"/>
      <c r="R706" s="67"/>
    </row>
    <row r="707" spans="1:18" ht="30" customHeight="1" x14ac:dyDescent="0.3">
      <c r="A707" s="65"/>
      <c r="B707" s="66"/>
      <c r="C707" s="67"/>
      <c r="D707" s="67"/>
      <c r="E707" s="323"/>
      <c r="F707" s="68"/>
      <c r="G707" s="68"/>
      <c r="H707" s="68"/>
      <c r="I707" s="68"/>
      <c r="J707" s="68"/>
      <c r="K707" s="68"/>
      <c r="L707" s="68"/>
      <c r="M707" s="69"/>
      <c r="N707" s="69"/>
      <c r="O707" s="67"/>
      <c r="P707" s="67"/>
      <c r="Q707" s="67"/>
      <c r="R707" s="67"/>
    </row>
    <row r="708" spans="1:18" ht="30" customHeight="1" x14ac:dyDescent="0.3">
      <c r="A708" s="65"/>
      <c r="B708" s="66"/>
      <c r="C708" s="67"/>
      <c r="D708" s="67"/>
      <c r="E708" s="323"/>
      <c r="F708" s="68"/>
      <c r="G708" s="68"/>
      <c r="H708" s="68"/>
      <c r="I708" s="68"/>
      <c r="J708" s="68"/>
      <c r="K708" s="68"/>
      <c r="L708" s="68"/>
      <c r="M708" s="69"/>
      <c r="N708" s="69"/>
      <c r="O708" s="67"/>
      <c r="P708" s="67"/>
      <c r="Q708" s="67"/>
      <c r="R708" s="67"/>
    </row>
    <row r="709" spans="1:18" ht="30" customHeight="1" x14ac:dyDescent="0.3">
      <c r="A709" s="65"/>
      <c r="B709" s="66"/>
      <c r="C709" s="67"/>
      <c r="D709" s="67"/>
      <c r="E709" s="323"/>
      <c r="F709" s="68"/>
      <c r="G709" s="68"/>
      <c r="H709" s="68"/>
      <c r="I709" s="68"/>
      <c r="J709" s="68"/>
      <c r="K709" s="68"/>
      <c r="L709" s="68"/>
      <c r="M709" s="69"/>
      <c r="N709" s="69"/>
      <c r="O709" s="67"/>
      <c r="P709" s="67"/>
      <c r="Q709" s="67"/>
      <c r="R709" s="67"/>
    </row>
    <row r="710" spans="1:18" ht="30" customHeight="1" x14ac:dyDescent="0.3">
      <c r="A710" s="65"/>
      <c r="B710" s="66"/>
      <c r="C710" s="67"/>
      <c r="D710" s="67"/>
      <c r="E710" s="323"/>
      <c r="F710" s="68"/>
      <c r="G710" s="68"/>
      <c r="H710" s="68"/>
      <c r="I710" s="68"/>
      <c r="J710" s="68"/>
      <c r="K710" s="68"/>
      <c r="L710" s="68"/>
      <c r="M710" s="69"/>
      <c r="N710" s="69"/>
      <c r="O710" s="67"/>
      <c r="P710" s="67"/>
      <c r="Q710" s="67"/>
      <c r="R710" s="67"/>
    </row>
    <row r="711" spans="1:18" ht="30" customHeight="1" x14ac:dyDescent="0.3">
      <c r="A711" s="65"/>
      <c r="B711" s="66"/>
      <c r="C711" s="67"/>
      <c r="D711" s="67"/>
      <c r="E711" s="323"/>
      <c r="F711" s="68"/>
      <c r="G711" s="68"/>
      <c r="H711" s="68"/>
      <c r="I711" s="68"/>
      <c r="J711" s="68"/>
      <c r="K711" s="68"/>
      <c r="L711" s="68"/>
      <c r="M711" s="69"/>
      <c r="N711" s="69"/>
      <c r="O711" s="67"/>
      <c r="P711" s="67"/>
      <c r="Q711" s="67"/>
      <c r="R711" s="67"/>
    </row>
    <row r="712" spans="1:18" ht="30" customHeight="1" x14ac:dyDescent="0.3">
      <c r="A712" s="65"/>
      <c r="B712" s="66"/>
      <c r="C712" s="67"/>
      <c r="D712" s="67"/>
      <c r="E712" s="323"/>
      <c r="F712" s="68"/>
      <c r="G712" s="68"/>
      <c r="H712" s="68"/>
      <c r="I712" s="68"/>
      <c r="J712" s="68"/>
      <c r="K712" s="68"/>
      <c r="L712" s="68"/>
      <c r="M712" s="69"/>
      <c r="N712" s="69"/>
      <c r="O712" s="67"/>
      <c r="P712" s="67"/>
      <c r="Q712" s="67"/>
      <c r="R712" s="67"/>
    </row>
    <row r="713" spans="1:18" ht="30" customHeight="1" x14ac:dyDescent="0.3">
      <c r="A713" s="65"/>
      <c r="B713" s="66"/>
      <c r="C713" s="67"/>
      <c r="D713" s="67"/>
      <c r="E713" s="323"/>
      <c r="F713" s="68"/>
      <c r="G713" s="68"/>
      <c r="H713" s="68"/>
      <c r="I713" s="68"/>
      <c r="J713" s="68"/>
      <c r="K713" s="68"/>
      <c r="L713" s="68"/>
      <c r="M713" s="69"/>
      <c r="N713" s="69"/>
      <c r="O713" s="67"/>
      <c r="P713" s="67"/>
      <c r="Q713" s="67"/>
      <c r="R713" s="67"/>
    </row>
    <row r="714" spans="1:18" ht="30" customHeight="1" x14ac:dyDescent="0.3">
      <c r="A714" s="65"/>
      <c r="B714" s="66"/>
      <c r="C714" s="67"/>
      <c r="D714" s="67"/>
      <c r="E714" s="323"/>
      <c r="F714" s="68"/>
      <c r="G714" s="68"/>
      <c r="H714" s="68"/>
      <c r="I714" s="68"/>
      <c r="J714" s="68"/>
      <c r="K714" s="68"/>
      <c r="L714" s="68"/>
      <c r="M714" s="69"/>
      <c r="N714" s="69"/>
      <c r="O714" s="67"/>
      <c r="P714" s="67"/>
      <c r="Q714" s="67"/>
      <c r="R714" s="67"/>
    </row>
    <row r="715" spans="1:18" ht="15.75" customHeight="1" x14ac:dyDescent="0.3"/>
    <row r="716" spans="1:18" ht="15.75" customHeight="1" x14ac:dyDescent="0.3"/>
    <row r="717" spans="1:18" ht="15.75" customHeight="1" x14ac:dyDescent="0.3"/>
    <row r="718" spans="1:18" ht="15.75" customHeight="1" x14ac:dyDescent="0.3"/>
    <row r="719" spans="1:18" ht="15.75" customHeight="1" x14ac:dyDescent="0.3"/>
    <row r="720" spans="1:18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</sheetData>
  <autoFilter ref="A1:AA516" xr:uid="{00000000-0009-0000-0000-000010000000}">
    <filterColumn colId="15">
      <filters>
        <filter val="1"/>
        <filter val="2"/>
        <filter val="23"/>
        <filter val="3"/>
        <filter val="37"/>
        <filter val="4"/>
        <filter val="7"/>
        <filter val="85"/>
      </filters>
    </filterColumn>
    <filterColumn colId="24">
      <filters>
        <filter val="Eliminasi"/>
      </filters>
    </filterColumn>
  </autoFilter>
  <conditionalFormatting sqref="X2:X515">
    <cfRule type="cellIs" dxfId="345" priority="342" operator="greaterThan">
      <formula>100</formula>
    </cfRule>
    <cfRule type="cellIs" dxfId="344" priority="343" operator="between">
      <formula>50</formula>
      <formula>100</formula>
    </cfRule>
    <cfRule type="cellIs" dxfId="343" priority="344" operator="between">
      <formula>5</formula>
      <formula>50</formula>
    </cfRule>
    <cfRule type="cellIs" dxfId="342" priority="345" operator="between">
      <formula>1</formula>
      <formula>4.99</formula>
    </cfRule>
    <cfRule type="cellIs" dxfId="341" priority="346" operator="lessThan">
      <formula>0.999</formula>
    </cfRule>
  </conditionalFormatting>
  <conditionalFormatting sqref="Y2">
    <cfRule type="containsText" dxfId="340" priority="341" operator="containsText" text="ELIMINASI">
      <formula>NOT(ISERROR(SEARCH("ELIMINASI",Y2)))</formula>
    </cfRule>
  </conditionalFormatting>
  <conditionalFormatting sqref="Y2:Y516">
    <cfRule type="containsText" dxfId="339" priority="336" operator="containsText" text="ENDEMIS TINGGI III">
      <formula>NOT(ISERROR(SEARCH("ENDEMIS TINGGI III",Y2)))</formula>
    </cfRule>
    <cfRule type="containsText" dxfId="338" priority="337" operator="containsText" text="ENDEMIS TINGGI II">
      <formula>NOT(ISERROR(SEARCH("ENDEMIS TINGGI II",Y2)))</formula>
    </cfRule>
    <cfRule type="containsText" dxfId="337" priority="338" operator="containsText" text="ENDEMIS TINGGI I">
      <formula>NOT(ISERROR(SEARCH("ENDEMIS TINGGI I",Y2)))</formula>
    </cfRule>
    <cfRule type="containsText" dxfId="336" priority="339" operator="containsText" text="ENDEMIS SEDANG">
      <formula>NOT(ISERROR(SEARCH("ENDEMIS SEDANG",Y2)))</formula>
    </cfRule>
    <cfRule type="containsText" dxfId="335" priority="340" operator="containsText" text="ENDEMIS RENDAH">
      <formula>NOT(ISERROR(SEARCH("ENDEMIS RENDAH",Y2)))</formula>
    </cfRule>
  </conditionalFormatting>
  <conditionalFormatting sqref="Z8">
    <cfRule type="containsText" dxfId="334" priority="331" operator="containsText" text="ENDEMIS TINGGI III">
      <formula>NOT(ISERROR(SEARCH("ENDEMIS TINGGI III",Z8)))</formula>
    </cfRule>
    <cfRule type="containsText" dxfId="333" priority="332" operator="containsText" text="ENDEMIS TINGGI II">
      <formula>NOT(ISERROR(SEARCH("ENDEMIS TINGGI II",Z8)))</formula>
    </cfRule>
    <cfRule type="containsText" dxfId="332" priority="333" operator="containsText" text="ENDEMIS TINGGI I">
      <formula>NOT(ISERROR(SEARCH("ENDEMIS TINGGI I",Z8)))</formula>
    </cfRule>
    <cfRule type="containsText" dxfId="331" priority="334" operator="containsText" text="ENDEMIS SEDANG">
      <formula>NOT(ISERROR(SEARCH("ENDEMIS SEDANG",Z8)))</formula>
    </cfRule>
    <cfRule type="containsText" dxfId="330" priority="335" operator="containsText" text="ENDEMIS RENDAH">
      <formula>NOT(ISERROR(SEARCH("ENDEMIS RENDAH",Z8)))</formula>
    </cfRule>
  </conditionalFormatting>
  <conditionalFormatting sqref="Z9">
    <cfRule type="containsText" dxfId="329" priority="326" operator="containsText" text="ENDEMIS TINGGI III">
      <formula>NOT(ISERROR(SEARCH("ENDEMIS TINGGI III",Z9)))</formula>
    </cfRule>
    <cfRule type="containsText" dxfId="328" priority="327" operator="containsText" text="ENDEMIS TINGGI II">
      <formula>NOT(ISERROR(SEARCH("ENDEMIS TINGGI II",Z9)))</formula>
    </cfRule>
    <cfRule type="containsText" dxfId="327" priority="328" operator="containsText" text="ENDEMIS TINGGI I">
      <formula>NOT(ISERROR(SEARCH("ENDEMIS TINGGI I",Z9)))</formula>
    </cfRule>
    <cfRule type="containsText" dxfId="326" priority="329" operator="containsText" text="ENDEMIS SEDANG">
      <formula>NOT(ISERROR(SEARCH("ENDEMIS SEDANG",Z9)))</formula>
    </cfRule>
    <cfRule type="containsText" dxfId="325" priority="330" operator="containsText" text="ENDEMIS RENDAH">
      <formula>NOT(ISERROR(SEARCH("ENDEMIS RENDAH",Z9)))</formula>
    </cfRule>
  </conditionalFormatting>
  <conditionalFormatting sqref="Z16:Z17">
    <cfRule type="containsText" dxfId="324" priority="321" operator="containsText" text="ENDEMIS TINGGI III">
      <formula>NOT(ISERROR(SEARCH("ENDEMIS TINGGI III",Z16)))</formula>
    </cfRule>
    <cfRule type="containsText" dxfId="323" priority="322" operator="containsText" text="ENDEMIS TINGGI II">
      <formula>NOT(ISERROR(SEARCH("ENDEMIS TINGGI II",Z16)))</formula>
    </cfRule>
    <cfRule type="containsText" dxfId="322" priority="323" operator="containsText" text="ENDEMIS TINGGI I">
      <formula>NOT(ISERROR(SEARCH("ENDEMIS TINGGI I",Z16)))</formula>
    </cfRule>
    <cfRule type="containsText" dxfId="321" priority="324" operator="containsText" text="ENDEMIS SEDANG">
      <formula>NOT(ISERROR(SEARCH("ENDEMIS SEDANG",Z16)))</formula>
    </cfRule>
    <cfRule type="containsText" dxfId="320" priority="325" operator="containsText" text="ENDEMIS RENDAH">
      <formula>NOT(ISERROR(SEARCH("ENDEMIS RENDAH",Z16)))</formula>
    </cfRule>
  </conditionalFormatting>
  <conditionalFormatting sqref="Z25">
    <cfRule type="containsText" dxfId="319" priority="316" operator="containsText" text="ENDEMIS TINGGI III">
      <formula>NOT(ISERROR(SEARCH("ENDEMIS TINGGI III",Z25)))</formula>
    </cfRule>
    <cfRule type="containsText" dxfId="318" priority="317" operator="containsText" text="ENDEMIS TINGGI II">
      <formula>NOT(ISERROR(SEARCH("ENDEMIS TINGGI II",Z25)))</formula>
    </cfRule>
    <cfRule type="containsText" dxfId="317" priority="318" operator="containsText" text="ENDEMIS TINGGI I">
      <formula>NOT(ISERROR(SEARCH("ENDEMIS TINGGI I",Z25)))</formula>
    </cfRule>
    <cfRule type="containsText" dxfId="316" priority="319" operator="containsText" text="ENDEMIS SEDANG">
      <formula>NOT(ISERROR(SEARCH("ENDEMIS SEDANG",Z25)))</formula>
    </cfRule>
    <cfRule type="containsText" dxfId="315" priority="320" operator="containsText" text="ENDEMIS RENDAH">
      <formula>NOT(ISERROR(SEARCH("ENDEMIS RENDAH",Z25)))</formula>
    </cfRule>
  </conditionalFormatting>
  <conditionalFormatting sqref="Z28:Z29">
    <cfRule type="containsText" dxfId="314" priority="311" operator="containsText" text="ENDEMIS TINGGI III">
      <formula>NOT(ISERROR(SEARCH("ENDEMIS TINGGI III",Z28)))</formula>
    </cfRule>
    <cfRule type="containsText" dxfId="313" priority="312" operator="containsText" text="ENDEMIS TINGGI II">
      <formula>NOT(ISERROR(SEARCH("ENDEMIS TINGGI II",Z28)))</formula>
    </cfRule>
    <cfRule type="containsText" dxfId="312" priority="313" operator="containsText" text="ENDEMIS TINGGI I">
      <formula>NOT(ISERROR(SEARCH("ENDEMIS TINGGI I",Z28)))</formula>
    </cfRule>
    <cfRule type="containsText" dxfId="311" priority="314" operator="containsText" text="ENDEMIS SEDANG">
      <formula>NOT(ISERROR(SEARCH("ENDEMIS SEDANG",Z28)))</formula>
    </cfRule>
    <cfRule type="containsText" dxfId="310" priority="315" operator="containsText" text="ENDEMIS RENDAH">
      <formula>NOT(ISERROR(SEARCH("ENDEMIS RENDAH",Z28)))</formula>
    </cfRule>
  </conditionalFormatting>
  <conditionalFormatting sqref="Z32">
    <cfRule type="containsText" dxfId="309" priority="306" operator="containsText" text="ENDEMIS TINGGI III">
      <formula>NOT(ISERROR(SEARCH("ENDEMIS TINGGI III",Z32)))</formula>
    </cfRule>
    <cfRule type="containsText" dxfId="308" priority="307" operator="containsText" text="ENDEMIS TINGGI II">
      <formula>NOT(ISERROR(SEARCH("ENDEMIS TINGGI II",Z32)))</formula>
    </cfRule>
    <cfRule type="containsText" dxfId="307" priority="308" operator="containsText" text="ENDEMIS TINGGI I">
      <formula>NOT(ISERROR(SEARCH("ENDEMIS TINGGI I",Z32)))</formula>
    </cfRule>
    <cfRule type="containsText" dxfId="306" priority="309" operator="containsText" text="ENDEMIS SEDANG">
      <formula>NOT(ISERROR(SEARCH("ENDEMIS SEDANG",Z32)))</formula>
    </cfRule>
    <cfRule type="containsText" dxfId="305" priority="310" operator="containsText" text="ENDEMIS RENDAH">
      <formula>NOT(ISERROR(SEARCH("ENDEMIS RENDAH",Z32)))</formula>
    </cfRule>
  </conditionalFormatting>
  <conditionalFormatting sqref="Z35:Z38">
    <cfRule type="containsText" dxfId="304" priority="301" operator="containsText" text="ENDEMIS TINGGI III">
      <formula>NOT(ISERROR(SEARCH("ENDEMIS TINGGI III",Z35)))</formula>
    </cfRule>
    <cfRule type="containsText" dxfId="303" priority="302" operator="containsText" text="ENDEMIS TINGGI II">
      <formula>NOT(ISERROR(SEARCH("ENDEMIS TINGGI II",Z35)))</formula>
    </cfRule>
    <cfRule type="containsText" dxfId="302" priority="303" operator="containsText" text="ENDEMIS TINGGI I">
      <formula>NOT(ISERROR(SEARCH("ENDEMIS TINGGI I",Z35)))</formula>
    </cfRule>
    <cfRule type="containsText" dxfId="301" priority="304" operator="containsText" text="ENDEMIS SEDANG">
      <formula>NOT(ISERROR(SEARCH("ENDEMIS SEDANG",Z35)))</formula>
    </cfRule>
    <cfRule type="containsText" dxfId="300" priority="305" operator="containsText" text="ENDEMIS RENDAH">
      <formula>NOT(ISERROR(SEARCH("ENDEMIS RENDAH",Z35)))</formula>
    </cfRule>
  </conditionalFormatting>
  <conditionalFormatting sqref="Z41:Z44">
    <cfRule type="containsText" dxfId="299" priority="296" operator="containsText" text="ENDEMIS TINGGI III">
      <formula>NOT(ISERROR(SEARCH("ENDEMIS TINGGI III",Z41)))</formula>
    </cfRule>
    <cfRule type="containsText" dxfId="298" priority="297" operator="containsText" text="ENDEMIS TINGGI II">
      <formula>NOT(ISERROR(SEARCH("ENDEMIS TINGGI II",Z41)))</formula>
    </cfRule>
    <cfRule type="containsText" dxfId="297" priority="298" operator="containsText" text="ENDEMIS TINGGI I">
      <formula>NOT(ISERROR(SEARCH("ENDEMIS TINGGI I",Z41)))</formula>
    </cfRule>
    <cfRule type="containsText" dxfId="296" priority="299" operator="containsText" text="ENDEMIS SEDANG">
      <formula>NOT(ISERROR(SEARCH("ENDEMIS SEDANG",Z41)))</formula>
    </cfRule>
    <cfRule type="containsText" dxfId="295" priority="300" operator="containsText" text="ENDEMIS RENDAH">
      <formula>NOT(ISERROR(SEARCH("ENDEMIS RENDAH",Z41)))</formula>
    </cfRule>
  </conditionalFormatting>
  <conditionalFormatting sqref="Z58">
    <cfRule type="containsText" dxfId="294" priority="291" operator="containsText" text="ENDEMIS TINGGI III">
      <formula>NOT(ISERROR(SEARCH("ENDEMIS TINGGI III",Z58)))</formula>
    </cfRule>
    <cfRule type="containsText" dxfId="293" priority="292" operator="containsText" text="ENDEMIS TINGGI II">
      <formula>NOT(ISERROR(SEARCH("ENDEMIS TINGGI II",Z58)))</formula>
    </cfRule>
    <cfRule type="containsText" dxfId="292" priority="293" operator="containsText" text="ENDEMIS TINGGI I">
      <formula>NOT(ISERROR(SEARCH("ENDEMIS TINGGI I",Z58)))</formula>
    </cfRule>
    <cfRule type="containsText" dxfId="291" priority="294" operator="containsText" text="ENDEMIS SEDANG">
      <formula>NOT(ISERROR(SEARCH("ENDEMIS SEDANG",Z58)))</formula>
    </cfRule>
    <cfRule type="containsText" dxfId="290" priority="295" operator="containsText" text="ENDEMIS RENDAH">
      <formula>NOT(ISERROR(SEARCH("ENDEMIS RENDAH",Z58)))</formula>
    </cfRule>
  </conditionalFormatting>
  <conditionalFormatting sqref="Z59">
    <cfRule type="containsText" dxfId="289" priority="286" operator="containsText" text="ENDEMIS TINGGI III">
      <formula>NOT(ISERROR(SEARCH("ENDEMIS TINGGI III",Z59)))</formula>
    </cfRule>
    <cfRule type="containsText" dxfId="288" priority="287" operator="containsText" text="ENDEMIS TINGGI II">
      <formula>NOT(ISERROR(SEARCH("ENDEMIS TINGGI II",Z59)))</formula>
    </cfRule>
    <cfRule type="containsText" dxfId="287" priority="288" operator="containsText" text="ENDEMIS TINGGI I">
      <formula>NOT(ISERROR(SEARCH("ENDEMIS TINGGI I",Z59)))</formula>
    </cfRule>
    <cfRule type="containsText" dxfId="286" priority="289" operator="containsText" text="ENDEMIS SEDANG">
      <formula>NOT(ISERROR(SEARCH("ENDEMIS SEDANG",Z59)))</formula>
    </cfRule>
    <cfRule type="containsText" dxfId="285" priority="290" operator="containsText" text="ENDEMIS RENDAH">
      <formula>NOT(ISERROR(SEARCH("ENDEMIS RENDAH",Z59)))</formula>
    </cfRule>
  </conditionalFormatting>
  <conditionalFormatting sqref="Z72">
    <cfRule type="containsText" dxfId="284" priority="281" operator="containsText" text="ENDEMIS TINGGI III">
      <formula>NOT(ISERROR(SEARCH("ENDEMIS TINGGI III",Z72)))</formula>
    </cfRule>
    <cfRule type="containsText" dxfId="283" priority="282" operator="containsText" text="ENDEMIS TINGGI II">
      <formula>NOT(ISERROR(SEARCH("ENDEMIS TINGGI II",Z72)))</formula>
    </cfRule>
    <cfRule type="containsText" dxfId="282" priority="283" operator="containsText" text="ENDEMIS TINGGI I">
      <formula>NOT(ISERROR(SEARCH("ENDEMIS TINGGI I",Z72)))</formula>
    </cfRule>
    <cfRule type="containsText" dxfId="281" priority="284" operator="containsText" text="ENDEMIS SEDANG">
      <formula>NOT(ISERROR(SEARCH("ENDEMIS SEDANG",Z72)))</formula>
    </cfRule>
    <cfRule type="containsText" dxfId="280" priority="285" operator="containsText" text="ENDEMIS RENDAH">
      <formula>NOT(ISERROR(SEARCH("ENDEMIS RENDAH",Z72)))</formula>
    </cfRule>
  </conditionalFormatting>
  <conditionalFormatting sqref="Z78">
    <cfRule type="containsText" dxfId="279" priority="276" operator="containsText" text="ENDEMIS TINGGI III">
      <formula>NOT(ISERROR(SEARCH("ENDEMIS TINGGI III",Z78)))</formula>
    </cfRule>
    <cfRule type="containsText" dxfId="278" priority="277" operator="containsText" text="ENDEMIS TINGGI II">
      <formula>NOT(ISERROR(SEARCH("ENDEMIS TINGGI II",Z78)))</formula>
    </cfRule>
    <cfRule type="containsText" dxfId="277" priority="278" operator="containsText" text="ENDEMIS TINGGI I">
      <formula>NOT(ISERROR(SEARCH("ENDEMIS TINGGI I",Z78)))</formula>
    </cfRule>
    <cfRule type="containsText" dxfId="276" priority="279" operator="containsText" text="ENDEMIS SEDANG">
      <formula>NOT(ISERROR(SEARCH("ENDEMIS SEDANG",Z78)))</formula>
    </cfRule>
    <cfRule type="containsText" dxfId="275" priority="280" operator="containsText" text="ENDEMIS RENDAH">
      <formula>NOT(ISERROR(SEARCH("ENDEMIS RENDAH",Z78)))</formula>
    </cfRule>
  </conditionalFormatting>
  <conditionalFormatting sqref="Z80">
    <cfRule type="containsText" dxfId="274" priority="271" operator="containsText" text="ENDEMIS TINGGI III">
      <formula>NOT(ISERROR(SEARCH("ENDEMIS TINGGI III",Z80)))</formula>
    </cfRule>
    <cfRule type="containsText" dxfId="273" priority="272" operator="containsText" text="ENDEMIS TINGGI II">
      <formula>NOT(ISERROR(SEARCH("ENDEMIS TINGGI II",Z80)))</formula>
    </cfRule>
    <cfRule type="containsText" dxfId="272" priority="273" operator="containsText" text="ENDEMIS TINGGI I">
      <formula>NOT(ISERROR(SEARCH("ENDEMIS TINGGI I",Z80)))</formula>
    </cfRule>
    <cfRule type="containsText" dxfId="271" priority="274" operator="containsText" text="ENDEMIS SEDANG">
      <formula>NOT(ISERROR(SEARCH("ENDEMIS SEDANG",Z80)))</formula>
    </cfRule>
    <cfRule type="containsText" dxfId="270" priority="275" operator="containsText" text="ENDEMIS RENDAH">
      <formula>NOT(ISERROR(SEARCH("ENDEMIS RENDAH",Z80)))</formula>
    </cfRule>
  </conditionalFormatting>
  <conditionalFormatting sqref="Z88">
    <cfRule type="containsText" dxfId="269" priority="266" operator="containsText" text="ENDEMIS TINGGI III">
      <formula>NOT(ISERROR(SEARCH("ENDEMIS TINGGI III",Z88)))</formula>
    </cfRule>
    <cfRule type="containsText" dxfId="268" priority="267" operator="containsText" text="ENDEMIS TINGGI II">
      <formula>NOT(ISERROR(SEARCH("ENDEMIS TINGGI II",Z88)))</formula>
    </cfRule>
    <cfRule type="containsText" dxfId="267" priority="268" operator="containsText" text="ENDEMIS TINGGI I">
      <formula>NOT(ISERROR(SEARCH("ENDEMIS TINGGI I",Z88)))</formula>
    </cfRule>
    <cfRule type="containsText" dxfId="266" priority="269" operator="containsText" text="ENDEMIS SEDANG">
      <formula>NOT(ISERROR(SEARCH("ENDEMIS SEDANG",Z88)))</formula>
    </cfRule>
    <cfRule type="containsText" dxfId="265" priority="270" operator="containsText" text="ENDEMIS RENDAH">
      <formula>NOT(ISERROR(SEARCH("ENDEMIS RENDAH",Z88)))</formula>
    </cfRule>
  </conditionalFormatting>
  <conditionalFormatting sqref="Z90:Z93">
    <cfRule type="containsText" dxfId="264" priority="261" operator="containsText" text="ENDEMIS TINGGI III">
      <formula>NOT(ISERROR(SEARCH("ENDEMIS TINGGI III",Z90)))</formula>
    </cfRule>
    <cfRule type="containsText" dxfId="263" priority="262" operator="containsText" text="ENDEMIS TINGGI II">
      <formula>NOT(ISERROR(SEARCH("ENDEMIS TINGGI II",Z90)))</formula>
    </cfRule>
    <cfRule type="containsText" dxfId="262" priority="263" operator="containsText" text="ENDEMIS TINGGI I">
      <formula>NOT(ISERROR(SEARCH("ENDEMIS TINGGI I",Z90)))</formula>
    </cfRule>
    <cfRule type="containsText" dxfId="261" priority="264" operator="containsText" text="ENDEMIS SEDANG">
      <formula>NOT(ISERROR(SEARCH("ENDEMIS SEDANG",Z90)))</formula>
    </cfRule>
    <cfRule type="containsText" dxfId="260" priority="265" operator="containsText" text="ENDEMIS RENDAH">
      <formula>NOT(ISERROR(SEARCH("ENDEMIS RENDAH",Z90)))</formula>
    </cfRule>
  </conditionalFormatting>
  <conditionalFormatting sqref="Z97:Z99">
    <cfRule type="containsText" dxfId="259" priority="256" operator="containsText" text="ENDEMIS TINGGI III">
      <formula>NOT(ISERROR(SEARCH("ENDEMIS TINGGI III",Z97)))</formula>
    </cfRule>
    <cfRule type="containsText" dxfId="258" priority="257" operator="containsText" text="ENDEMIS TINGGI II">
      <formula>NOT(ISERROR(SEARCH("ENDEMIS TINGGI II",Z97)))</formula>
    </cfRule>
    <cfRule type="containsText" dxfId="257" priority="258" operator="containsText" text="ENDEMIS TINGGI I">
      <formula>NOT(ISERROR(SEARCH("ENDEMIS TINGGI I",Z97)))</formula>
    </cfRule>
    <cfRule type="containsText" dxfId="256" priority="259" operator="containsText" text="ENDEMIS SEDANG">
      <formula>NOT(ISERROR(SEARCH("ENDEMIS SEDANG",Z97)))</formula>
    </cfRule>
    <cfRule type="containsText" dxfId="255" priority="260" operator="containsText" text="ENDEMIS RENDAH">
      <formula>NOT(ISERROR(SEARCH("ENDEMIS RENDAH",Z97)))</formula>
    </cfRule>
  </conditionalFormatting>
  <conditionalFormatting sqref="Z101:Z103">
    <cfRule type="containsText" dxfId="254" priority="251" operator="containsText" text="ENDEMIS TINGGI III">
      <formula>NOT(ISERROR(SEARCH("ENDEMIS TINGGI III",Z101)))</formula>
    </cfRule>
    <cfRule type="containsText" dxfId="253" priority="252" operator="containsText" text="ENDEMIS TINGGI II">
      <formula>NOT(ISERROR(SEARCH("ENDEMIS TINGGI II",Z101)))</formula>
    </cfRule>
    <cfRule type="containsText" dxfId="252" priority="253" operator="containsText" text="ENDEMIS TINGGI I">
      <formula>NOT(ISERROR(SEARCH("ENDEMIS TINGGI I",Z101)))</formula>
    </cfRule>
    <cfRule type="containsText" dxfId="251" priority="254" operator="containsText" text="ENDEMIS SEDANG">
      <formula>NOT(ISERROR(SEARCH("ENDEMIS SEDANG",Z101)))</formula>
    </cfRule>
    <cfRule type="containsText" dxfId="250" priority="255" operator="containsText" text="ENDEMIS RENDAH">
      <formula>NOT(ISERROR(SEARCH("ENDEMIS RENDAH",Z101)))</formula>
    </cfRule>
  </conditionalFormatting>
  <conditionalFormatting sqref="Z107:Z109">
    <cfRule type="containsText" dxfId="249" priority="246" operator="containsText" text="ENDEMIS TINGGI III">
      <formula>NOT(ISERROR(SEARCH("ENDEMIS TINGGI III",Z107)))</formula>
    </cfRule>
    <cfRule type="containsText" dxfId="248" priority="247" operator="containsText" text="ENDEMIS TINGGI II">
      <formula>NOT(ISERROR(SEARCH("ENDEMIS TINGGI II",Z107)))</formula>
    </cfRule>
    <cfRule type="containsText" dxfId="247" priority="248" operator="containsText" text="ENDEMIS TINGGI I">
      <formula>NOT(ISERROR(SEARCH("ENDEMIS TINGGI I",Z107)))</formula>
    </cfRule>
    <cfRule type="containsText" dxfId="246" priority="249" operator="containsText" text="ENDEMIS SEDANG">
      <formula>NOT(ISERROR(SEARCH("ENDEMIS SEDANG",Z107)))</formula>
    </cfRule>
    <cfRule type="containsText" dxfId="245" priority="250" operator="containsText" text="ENDEMIS RENDAH">
      <formula>NOT(ISERROR(SEARCH("ENDEMIS RENDAH",Z107)))</formula>
    </cfRule>
  </conditionalFormatting>
  <conditionalFormatting sqref="Z110:Z112">
    <cfRule type="containsText" dxfId="244" priority="241" operator="containsText" text="ENDEMIS TINGGI III">
      <formula>NOT(ISERROR(SEARCH("ENDEMIS TINGGI III",Z110)))</formula>
    </cfRule>
    <cfRule type="containsText" dxfId="243" priority="242" operator="containsText" text="ENDEMIS TINGGI II">
      <formula>NOT(ISERROR(SEARCH("ENDEMIS TINGGI II",Z110)))</formula>
    </cfRule>
    <cfRule type="containsText" dxfId="242" priority="243" operator="containsText" text="ENDEMIS TINGGI I">
      <formula>NOT(ISERROR(SEARCH("ENDEMIS TINGGI I",Z110)))</formula>
    </cfRule>
    <cfRule type="containsText" dxfId="241" priority="244" operator="containsText" text="ENDEMIS SEDANG">
      <formula>NOT(ISERROR(SEARCH("ENDEMIS SEDANG",Z110)))</formula>
    </cfRule>
    <cfRule type="containsText" dxfId="240" priority="245" operator="containsText" text="ENDEMIS RENDAH">
      <formula>NOT(ISERROR(SEARCH("ENDEMIS RENDAH",Z110)))</formula>
    </cfRule>
  </conditionalFormatting>
  <conditionalFormatting sqref="Z115:Z117">
    <cfRule type="containsText" dxfId="239" priority="236" operator="containsText" text="ENDEMIS TINGGI III">
      <formula>NOT(ISERROR(SEARCH("ENDEMIS TINGGI III",Z115)))</formula>
    </cfRule>
    <cfRule type="containsText" dxfId="238" priority="237" operator="containsText" text="ENDEMIS TINGGI II">
      <formula>NOT(ISERROR(SEARCH("ENDEMIS TINGGI II",Z115)))</formula>
    </cfRule>
    <cfRule type="containsText" dxfId="237" priority="238" operator="containsText" text="ENDEMIS TINGGI I">
      <formula>NOT(ISERROR(SEARCH("ENDEMIS TINGGI I",Z115)))</formula>
    </cfRule>
    <cfRule type="containsText" dxfId="236" priority="239" operator="containsText" text="ENDEMIS SEDANG">
      <formula>NOT(ISERROR(SEARCH("ENDEMIS SEDANG",Z115)))</formula>
    </cfRule>
    <cfRule type="containsText" dxfId="235" priority="240" operator="containsText" text="ENDEMIS RENDAH">
      <formula>NOT(ISERROR(SEARCH("ENDEMIS RENDAH",Z115)))</formula>
    </cfRule>
  </conditionalFormatting>
  <conditionalFormatting sqref="Z119:Z122">
    <cfRule type="containsText" dxfId="234" priority="231" operator="containsText" text="ENDEMIS TINGGI III">
      <formula>NOT(ISERROR(SEARCH("ENDEMIS TINGGI III",Z119)))</formula>
    </cfRule>
    <cfRule type="containsText" dxfId="233" priority="232" operator="containsText" text="ENDEMIS TINGGI II">
      <formula>NOT(ISERROR(SEARCH("ENDEMIS TINGGI II",Z119)))</formula>
    </cfRule>
    <cfRule type="containsText" dxfId="232" priority="233" operator="containsText" text="ENDEMIS TINGGI I">
      <formula>NOT(ISERROR(SEARCH("ENDEMIS TINGGI I",Z119)))</formula>
    </cfRule>
    <cfRule type="containsText" dxfId="231" priority="234" operator="containsText" text="ENDEMIS SEDANG">
      <formula>NOT(ISERROR(SEARCH("ENDEMIS SEDANG",Z119)))</formula>
    </cfRule>
    <cfRule type="containsText" dxfId="230" priority="235" operator="containsText" text="ENDEMIS RENDAH">
      <formula>NOT(ISERROR(SEARCH("ENDEMIS RENDAH",Z119)))</formula>
    </cfRule>
  </conditionalFormatting>
  <conditionalFormatting sqref="Z124:Z125">
    <cfRule type="containsText" dxfId="229" priority="226" operator="containsText" text="ENDEMIS TINGGI III">
      <formula>NOT(ISERROR(SEARCH("ENDEMIS TINGGI III",Z124)))</formula>
    </cfRule>
    <cfRule type="containsText" dxfId="228" priority="227" operator="containsText" text="ENDEMIS TINGGI II">
      <formula>NOT(ISERROR(SEARCH("ENDEMIS TINGGI II",Z124)))</formula>
    </cfRule>
    <cfRule type="containsText" dxfId="227" priority="228" operator="containsText" text="ENDEMIS TINGGI I">
      <formula>NOT(ISERROR(SEARCH("ENDEMIS TINGGI I",Z124)))</formula>
    </cfRule>
    <cfRule type="containsText" dxfId="226" priority="229" operator="containsText" text="ENDEMIS SEDANG">
      <formula>NOT(ISERROR(SEARCH("ENDEMIS SEDANG",Z124)))</formula>
    </cfRule>
    <cfRule type="containsText" dxfId="225" priority="230" operator="containsText" text="ENDEMIS RENDAH">
      <formula>NOT(ISERROR(SEARCH("ENDEMIS RENDAH",Z124)))</formula>
    </cfRule>
  </conditionalFormatting>
  <conditionalFormatting sqref="Z129">
    <cfRule type="containsText" dxfId="224" priority="221" operator="containsText" text="ENDEMIS TINGGI III">
      <formula>NOT(ISERROR(SEARCH("ENDEMIS TINGGI III",Z129)))</formula>
    </cfRule>
    <cfRule type="containsText" dxfId="223" priority="222" operator="containsText" text="ENDEMIS TINGGI II">
      <formula>NOT(ISERROR(SEARCH("ENDEMIS TINGGI II",Z129)))</formula>
    </cfRule>
    <cfRule type="containsText" dxfId="222" priority="223" operator="containsText" text="ENDEMIS TINGGI I">
      <formula>NOT(ISERROR(SEARCH("ENDEMIS TINGGI I",Z129)))</formula>
    </cfRule>
    <cfRule type="containsText" dxfId="221" priority="224" operator="containsText" text="ENDEMIS SEDANG">
      <formula>NOT(ISERROR(SEARCH("ENDEMIS SEDANG",Z129)))</formula>
    </cfRule>
    <cfRule type="containsText" dxfId="220" priority="225" operator="containsText" text="ENDEMIS RENDAH">
      <formula>NOT(ISERROR(SEARCH("ENDEMIS RENDAH",Z129)))</formula>
    </cfRule>
  </conditionalFormatting>
  <conditionalFormatting sqref="Z133">
    <cfRule type="containsText" dxfId="219" priority="216" operator="containsText" text="ENDEMIS TINGGI III">
      <formula>NOT(ISERROR(SEARCH("ENDEMIS TINGGI III",Z133)))</formula>
    </cfRule>
    <cfRule type="containsText" dxfId="218" priority="217" operator="containsText" text="ENDEMIS TINGGI II">
      <formula>NOT(ISERROR(SEARCH("ENDEMIS TINGGI II",Z133)))</formula>
    </cfRule>
    <cfRule type="containsText" dxfId="217" priority="218" operator="containsText" text="ENDEMIS TINGGI I">
      <formula>NOT(ISERROR(SEARCH("ENDEMIS TINGGI I",Z133)))</formula>
    </cfRule>
    <cfRule type="containsText" dxfId="216" priority="219" operator="containsText" text="ENDEMIS SEDANG">
      <formula>NOT(ISERROR(SEARCH("ENDEMIS SEDANG",Z133)))</formula>
    </cfRule>
    <cfRule type="containsText" dxfId="215" priority="220" operator="containsText" text="ENDEMIS RENDAH">
      <formula>NOT(ISERROR(SEARCH("ENDEMIS RENDAH",Z133)))</formula>
    </cfRule>
  </conditionalFormatting>
  <conditionalFormatting sqref="Z136:Z137">
    <cfRule type="containsText" dxfId="214" priority="211" operator="containsText" text="ENDEMIS TINGGI III">
      <formula>NOT(ISERROR(SEARCH("ENDEMIS TINGGI III",Z136)))</formula>
    </cfRule>
    <cfRule type="containsText" dxfId="213" priority="212" operator="containsText" text="ENDEMIS TINGGI II">
      <formula>NOT(ISERROR(SEARCH("ENDEMIS TINGGI II",Z136)))</formula>
    </cfRule>
    <cfRule type="containsText" dxfId="212" priority="213" operator="containsText" text="ENDEMIS TINGGI I">
      <formula>NOT(ISERROR(SEARCH("ENDEMIS TINGGI I",Z136)))</formula>
    </cfRule>
    <cfRule type="containsText" dxfId="211" priority="214" operator="containsText" text="ENDEMIS SEDANG">
      <formula>NOT(ISERROR(SEARCH("ENDEMIS SEDANG",Z136)))</formula>
    </cfRule>
    <cfRule type="containsText" dxfId="210" priority="215" operator="containsText" text="ENDEMIS RENDAH">
      <formula>NOT(ISERROR(SEARCH("ENDEMIS RENDAH",Z136)))</formula>
    </cfRule>
  </conditionalFormatting>
  <conditionalFormatting sqref="Z143">
    <cfRule type="containsText" dxfId="209" priority="206" operator="containsText" text="ENDEMIS TINGGI III">
      <formula>NOT(ISERROR(SEARCH("ENDEMIS TINGGI III",Z143)))</formula>
    </cfRule>
    <cfRule type="containsText" dxfId="208" priority="207" operator="containsText" text="ENDEMIS TINGGI II">
      <formula>NOT(ISERROR(SEARCH("ENDEMIS TINGGI II",Z143)))</formula>
    </cfRule>
    <cfRule type="containsText" dxfId="207" priority="208" operator="containsText" text="ENDEMIS TINGGI I">
      <formula>NOT(ISERROR(SEARCH("ENDEMIS TINGGI I",Z143)))</formula>
    </cfRule>
    <cfRule type="containsText" dxfId="206" priority="209" operator="containsText" text="ENDEMIS SEDANG">
      <formula>NOT(ISERROR(SEARCH("ENDEMIS SEDANG",Z143)))</formula>
    </cfRule>
    <cfRule type="containsText" dxfId="205" priority="210" operator="containsText" text="ENDEMIS RENDAH">
      <formula>NOT(ISERROR(SEARCH("ENDEMIS RENDAH",Z143)))</formula>
    </cfRule>
  </conditionalFormatting>
  <conditionalFormatting sqref="Z149">
    <cfRule type="containsText" dxfId="204" priority="201" operator="containsText" text="ENDEMIS TINGGI III">
      <formula>NOT(ISERROR(SEARCH("ENDEMIS TINGGI III",Z149)))</formula>
    </cfRule>
    <cfRule type="containsText" dxfId="203" priority="202" operator="containsText" text="ENDEMIS TINGGI II">
      <formula>NOT(ISERROR(SEARCH("ENDEMIS TINGGI II",Z149)))</formula>
    </cfRule>
    <cfRule type="containsText" dxfId="202" priority="203" operator="containsText" text="ENDEMIS TINGGI I">
      <formula>NOT(ISERROR(SEARCH("ENDEMIS TINGGI I",Z149)))</formula>
    </cfRule>
    <cfRule type="containsText" dxfId="201" priority="204" operator="containsText" text="ENDEMIS SEDANG">
      <formula>NOT(ISERROR(SEARCH("ENDEMIS SEDANG",Z149)))</formula>
    </cfRule>
    <cfRule type="containsText" dxfId="200" priority="205" operator="containsText" text="ENDEMIS RENDAH">
      <formula>NOT(ISERROR(SEARCH("ENDEMIS RENDAH",Z149)))</formula>
    </cfRule>
  </conditionalFormatting>
  <conditionalFormatting sqref="Z151">
    <cfRule type="containsText" dxfId="199" priority="196" operator="containsText" text="ENDEMIS TINGGI III">
      <formula>NOT(ISERROR(SEARCH("ENDEMIS TINGGI III",Z151)))</formula>
    </cfRule>
    <cfRule type="containsText" dxfId="198" priority="197" operator="containsText" text="ENDEMIS TINGGI II">
      <formula>NOT(ISERROR(SEARCH("ENDEMIS TINGGI II",Z151)))</formula>
    </cfRule>
    <cfRule type="containsText" dxfId="197" priority="198" operator="containsText" text="ENDEMIS TINGGI I">
      <formula>NOT(ISERROR(SEARCH("ENDEMIS TINGGI I",Z151)))</formula>
    </cfRule>
    <cfRule type="containsText" dxfId="196" priority="199" operator="containsText" text="ENDEMIS SEDANG">
      <formula>NOT(ISERROR(SEARCH("ENDEMIS SEDANG",Z151)))</formula>
    </cfRule>
    <cfRule type="containsText" dxfId="195" priority="200" operator="containsText" text="ENDEMIS RENDAH">
      <formula>NOT(ISERROR(SEARCH("ENDEMIS RENDAH",Z151)))</formula>
    </cfRule>
  </conditionalFormatting>
  <conditionalFormatting sqref="Z153:Z154">
    <cfRule type="containsText" dxfId="194" priority="191" operator="containsText" text="ENDEMIS TINGGI III">
      <formula>NOT(ISERROR(SEARCH("ENDEMIS TINGGI III",Z153)))</formula>
    </cfRule>
    <cfRule type="containsText" dxfId="193" priority="192" operator="containsText" text="ENDEMIS TINGGI II">
      <formula>NOT(ISERROR(SEARCH("ENDEMIS TINGGI II",Z153)))</formula>
    </cfRule>
    <cfRule type="containsText" dxfId="192" priority="193" operator="containsText" text="ENDEMIS TINGGI I">
      <formula>NOT(ISERROR(SEARCH("ENDEMIS TINGGI I",Z153)))</formula>
    </cfRule>
    <cfRule type="containsText" dxfId="191" priority="194" operator="containsText" text="ENDEMIS SEDANG">
      <formula>NOT(ISERROR(SEARCH("ENDEMIS SEDANG",Z153)))</formula>
    </cfRule>
    <cfRule type="containsText" dxfId="190" priority="195" operator="containsText" text="ENDEMIS RENDAH">
      <formula>NOT(ISERROR(SEARCH("ENDEMIS RENDAH",Z153)))</formula>
    </cfRule>
  </conditionalFormatting>
  <conditionalFormatting sqref="Z156:Z157">
    <cfRule type="containsText" dxfId="189" priority="186" operator="containsText" text="ENDEMIS TINGGI III">
      <formula>NOT(ISERROR(SEARCH("ENDEMIS TINGGI III",Z156)))</formula>
    </cfRule>
    <cfRule type="containsText" dxfId="188" priority="187" operator="containsText" text="ENDEMIS TINGGI II">
      <formula>NOT(ISERROR(SEARCH("ENDEMIS TINGGI II",Z156)))</formula>
    </cfRule>
    <cfRule type="containsText" dxfId="187" priority="188" operator="containsText" text="ENDEMIS TINGGI I">
      <formula>NOT(ISERROR(SEARCH("ENDEMIS TINGGI I",Z156)))</formula>
    </cfRule>
    <cfRule type="containsText" dxfId="186" priority="189" operator="containsText" text="ENDEMIS SEDANG">
      <formula>NOT(ISERROR(SEARCH("ENDEMIS SEDANG",Z156)))</formula>
    </cfRule>
    <cfRule type="containsText" dxfId="185" priority="190" operator="containsText" text="ENDEMIS RENDAH">
      <formula>NOT(ISERROR(SEARCH("ENDEMIS RENDAH",Z156)))</formula>
    </cfRule>
  </conditionalFormatting>
  <conditionalFormatting sqref="Z158:Z163">
    <cfRule type="containsText" dxfId="184" priority="181" operator="containsText" text="ENDEMIS TINGGI III">
      <formula>NOT(ISERROR(SEARCH("ENDEMIS TINGGI III",Z158)))</formula>
    </cfRule>
    <cfRule type="containsText" dxfId="183" priority="182" operator="containsText" text="ENDEMIS TINGGI II">
      <formula>NOT(ISERROR(SEARCH("ENDEMIS TINGGI II",Z158)))</formula>
    </cfRule>
    <cfRule type="containsText" dxfId="182" priority="183" operator="containsText" text="ENDEMIS TINGGI I">
      <formula>NOT(ISERROR(SEARCH("ENDEMIS TINGGI I",Z158)))</formula>
    </cfRule>
    <cfRule type="containsText" dxfId="181" priority="184" operator="containsText" text="ENDEMIS SEDANG">
      <formula>NOT(ISERROR(SEARCH("ENDEMIS SEDANG",Z158)))</formula>
    </cfRule>
    <cfRule type="containsText" dxfId="180" priority="185" operator="containsText" text="ENDEMIS RENDAH">
      <formula>NOT(ISERROR(SEARCH("ENDEMIS RENDAH",Z158)))</formula>
    </cfRule>
  </conditionalFormatting>
  <conditionalFormatting sqref="Z166:Z228 Z230:Z252">
    <cfRule type="containsText" dxfId="179" priority="176" operator="containsText" text="ENDEMIS TINGGI III">
      <formula>NOT(ISERROR(SEARCH("ENDEMIS TINGGI III",Z166)))</formula>
    </cfRule>
    <cfRule type="containsText" dxfId="178" priority="177" operator="containsText" text="ENDEMIS TINGGI II">
      <formula>NOT(ISERROR(SEARCH("ENDEMIS TINGGI II",Z166)))</formula>
    </cfRule>
    <cfRule type="containsText" dxfId="177" priority="178" operator="containsText" text="ENDEMIS TINGGI I">
      <formula>NOT(ISERROR(SEARCH("ENDEMIS TINGGI I",Z166)))</formula>
    </cfRule>
    <cfRule type="containsText" dxfId="176" priority="179" operator="containsText" text="ENDEMIS SEDANG">
      <formula>NOT(ISERROR(SEARCH("ENDEMIS SEDANG",Z166)))</formula>
    </cfRule>
    <cfRule type="containsText" dxfId="175" priority="180" operator="containsText" text="ENDEMIS RENDAH">
      <formula>NOT(ISERROR(SEARCH("ENDEMIS RENDAH",Z166)))</formula>
    </cfRule>
  </conditionalFormatting>
  <conditionalFormatting sqref="Z256:Z259">
    <cfRule type="containsText" dxfId="174" priority="171" operator="containsText" text="ENDEMIS TINGGI III">
      <formula>NOT(ISERROR(SEARCH("ENDEMIS TINGGI III",Z256)))</formula>
    </cfRule>
    <cfRule type="containsText" dxfId="173" priority="172" operator="containsText" text="ENDEMIS TINGGI II">
      <formula>NOT(ISERROR(SEARCH("ENDEMIS TINGGI II",Z256)))</formula>
    </cfRule>
    <cfRule type="containsText" dxfId="172" priority="173" operator="containsText" text="ENDEMIS TINGGI I">
      <formula>NOT(ISERROR(SEARCH("ENDEMIS TINGGI I",Z256)))</formula>
    </cfRule>
    <cfRule type="containsText" dxfId="171" priority="174" operator="containsText" text="ENDEMIS SEDANG">
      <formula>NOT(ISERROR(SEARCH("ENDEMIS SEDANG",Z256)))</formula>
    </cfRule>
    <cfRule type="containsText" dxfId="170" priority="175" operator="containsText" text="ENDEMIS RENDAH">
      <formula>NOT(ISERROR(SEARCH("ENDEMIS RENDAH",Z256)))</formula>
    </cfRule>
  </conditionalFormatting>
  <conditionalFormatting sqref="Z345">
    <cfRule type="containsText" dxfId="169" priority="166" operator="containsText" text="ENDEMIS TINGGI III">
      <formula>NOT(ISERROR(SEARCH("ENDEMIS TINGGI III",Z345)))</formula>
    </cfRule>
    <cfRule type="containsText" dxfId="168" priority="167" operator="containsText" text="ENDEMIS TINGGI II">
      <formula>NOT(ISERROR(SEARCH("ENDEMIS TINGGI II",Z345)))</formula>
    </cfRule>
    <cfRule type="containsText" dxfId="167" priority="168" operator="containsText" text="ENDEMIS TINGGI I">
      <formula>NOT(ISERROR(SEARCH("ENDEMIS TINGGI I",Z345)))</formula>
    </cfRule>
    <cfRule type="containsText" dxfId="166" priority="169" operator="containsText" text="ENDEMIS SEDANG">
      <formula>NOT(ISERROR(SEARCH("ENDEMIS SEDANG",Z345)))</formula>
    </cfRule>
    <cfRule type="containsText" dxfId="165" priority="170" operator="containsText" text="ENDEMIS RENDAH">
      <formula>NOT(ISERROR(SEARCH("ENDEMIS RENDAH",Z345)))</formula>
    </cfRule>
  </conditionalFormatting>
  <conditionalFormatting sqref="Z348:Z358">
    <cfRule type="containsText" dxfId="164" priority="161" operator="containsText" text="ENDEMIS TINGGI III">
      <formula>NOT(ISERROR(SEARCH("ENDEMIS TINGGI III",Z348)))</formula>
    </cfRule>
    <cfRule type="containsText" dxfId="163" priority="162" operator="containsText" text="ENDEMIS TINGGI II">
      <formula>NOT(ISERROR(SEARCH("ENDEMIS TINGGI II",Z348)))</formula>
    </cfRule>
    <cfRule type="containsText" dxfId="162" priority="163" operator="containsText" text="ENDEMIS TINGGI I">
      <formula>NOT(ISERROR(SEARCH("ENDEMIS TINGGI I",Z348)))</formula>
    </cfRule>
    <cfRule type="containsText" dxfId="161" priority="164" operator="containsText" text="ENDEMIS SEDANG">
      <formula>NOT(ISERROR(SEARCH("ENDEMIS SEDANG",Z348)))</formula>
    </cfRule>
    <cfRule type="containsText" dxfId="160" priority="165" operator="containsText" text="ENDEMIS RENDAH">
      <formula>NOT(ISERROR(SEARCH("ENDEMIS RENDAH",Z348)))</formula>
    </cfRule>
  </conditionalFormatting>
  <conditionalFormatting sqref="Z360:Z363">
    <cfRule type="containsText" dxfId="159" priority="156" operator="containsText" text="ENDEMIS TINGGI III">
      <formula>NOT(ISERROR(SEARCH("ENDEMIS TINGGI III",Z360)))</formula>
    </cfRule>
    <cfRule type="containsText" dxfId="158" priority="157" operator="containsText" text="ENDEMIS TINGGI II">
      <formula>NOT(ISERROR(SEARCH("ENDEMIS TINGGI II",Z360)))</formula>
    </cfRule>
    <cfRule type="containsText" dxfId="157" priority="158" operator="containsText" text="ENDEMIS TINGGI I">
      <formula>NOT(ISERROR(SEARCH("ENDEMIS TINGGI I",Z360)))</formula>
    </cfRule>
    <cfRule type="containsText" dxfId="156" priority="159" operator="containsText" text="ENDEMIS SEDANG">
      <formula>NOT(ISERROR(SEARCH("ENDEMIS SEDANG",Z360)))</formula>
    </cfRule>
    <cfRule type="containsText" dxfId="155" priority="160" operator="containsText" text="ENDEMIS RENDAH">
      <formula>NOT(ISERROR(SEARCH("ENDEMIS RENDAH",Z360)))</formula>
    </cfRule>
  </conditionalFormatting>
  <conditionalFormatting sqref="Z365">
    <cfRule type="containsText" dxfId="154" priority="151" operator="containsText" text="ENDEMIS TINGGI III">
      <formula>NOT(ISERROR(SEARCH("ENDEMIS TINGGI III",Z365)))</formula>
    </cfRule>
    <cfRule type="containsText" dxfId="153" priority="152" operator="containsText" text="ENDEMIS TINGGI II">
      <formula>NOT(ISERROR(SEARCH("ENDEMIS TINGGI II",Z365)))</formula>
    </cfRule>
    <cfRule type="containsText" dxfId="152" priority="153" operator="containsText" text="ENDEMIS TINGGI I">
      <formula>NOT(ISERROR(SEARCH("ENDEMIS TINGGI I",Z365)))</formula>
    </cfRule>
    <cfRule type="containsText" dxfId="151" priority="154" operator="containsText" text="ENDEMIS SEDANG">
      <formula>NOT(ISERROR(SEARCH("ENDEMIS SEDANG",Z365)))</formula>
    </cfRule>
    <cfRule type="containsText" dxfId="150" priority="155" operator="containsText" text="ENDEMIS RENDAH">
      <formula>NOT(ISERROR(SEARCH("ENDEMIS RENDAH",Z365)))</formula>
    </cfRule>
  </conditionalFormatting>
  <conditionalFormatting sqref="Z368:Z370">
    <cfRule type="containsText" dxfId="149" priority="146" operator="containsText" text="ENDEMIS TINGGI III">
      <formula>NOT(ISERROR(SEARCH("ENDEMIS TINGGI III",Z368)))</formula>
    </cfRule>
    <cfRule type="containsText" dxfId="148" priority="147" operator="containsText" text="ENDEMIS TINGGI II">
      <formula>NOT(ISERROR(SEARCH("ENDEMIS TINGGI II",Z368)))</formula>
    </cfRule>
    <cfRule type="containsText" dxfId="147" priority="148" operator="containsText" text="ENDEMIS TINGGI I">
      <formula>NOT(ISERROR(SEARCH("ENDEMIS TINGGI I",Z368)))</formula>
    </cfRule>
    <cfRule type="containsText" dxfId="146" priority="149" operator="containsText" text="ENDEMIS SEDANG">
      <formula>NOT(ISERROR(SEARCH("ENDEMIS SEDANG",Z368)))</formula>
    </cfRule>
    <cfRule type="containsText" dxfId="145" priority="150" operator="containsText" text="ENDEMIS RENDAH">
      <formula>NOT(ISERROR(SEARCH("ENDEMIS RENDAH",Z368)))</formula>
    </cfRule>
  </conditionalFormatting>
  <conditionalFormatting sqref="Z372:Z374">
    <cfRule type="containsText" dxfId="144" priority="141" operator="containsText" text="ENDEMIS TINGGI III">
      <formula>NOT(ISERROR(SEARCH("ENDEMIS TINGGI III",Z372)))</formula>
    </cfRule>
    <cfRule type="containsText" dxfId="143" priority="142" operator="containsText" text="ENDEMIS TINGGI II">
      <formula>NOT(ISERROR(SEARCH("ENDEMIS TINGGI II",Z372)))</formula>
    </cfRule>
    <cfRule type="containsText" dxfId="142" priority="143" operator="containsText" text="ENDEMIS TINGGI I">
      <formula>NOT(ISERROR(SEARCH("ENDEMIS TINGGI I",Z372)))</formula>
    </cfRule>
    <cfRule type="containsText" dxfId="141" priority="144" operator="containsText" text="ENDEMIS SEDANG">
      <formula>NOT(ISERROR(SEARCH("ENDEMIS SEDANG",Z372)))</formula>
    </cfRule>
    <cfRule type="containsText" dxfId="140" priority="145" operator="containsText" text="ENDEMIS RENDAH">
      <formula>NOT(ISERROR(SEARCH("ENDEMIS RENDAH",Z372)))</formula>
    </cfRule>
  </conditionalFormatting>
  <conditionalFormatting sqref="Z377:Z378">
    <cfRule type="containsText" dxfId="139" priority="136" operator="containsText" text="ENDEMIS TINGGI III">
      <formula>NOT(ISERROR(SEARCH("ENDEMIS TINGGI III",Z377)))</formula>
    </cfRule>
    <cfRule type="containsText" dxfId="138" priority="137" operator="containsText" text="ENDEMIS TINGGI II">
      <formula>NOT(ISERROR(SEARCH("ENDEMIS TINGGI II",Z377)))</formula>
    </cfRule>
    <cfRule type="containsText" dxfId="137" priority="138" operator="containsText" text="ENDEMIS TINGGI I">
      <formula>NOT(ISERROR(SEARCH("ENDEMIS TINGGI I",Z377)))</formula>
    </cfRule>
    <cfRule type="containsText" dxfId="136" priority="139" operator="containsText" text="ENDEMIS SEDANG">
      <formula>NOT(ISERROR(SEARCH("ENDEMIS SEDANG",Z377)))</formula>
    </cfRule>
    <cfRule type="containsText" dxfId="135" priority="140" operator="containsText" text="ENDEMIS RENDAH">
      <formula>NOT(ISERROR(SEARCH("ENDEMIS RENDAH",Z377)))</formula>
    </cfRule>
  </conditionalFormatting>
  <conditionalFormatting sqref="Z383">
    <cfRule type="containsText" dxfId="134" priority="131" operator="containsText" text="ENDEMIS TINGGI III">
      <formula>NOT(ISERROR(SEARCH("ENDEMIS TINGGI III",Z383)))</formula>
    </cfRule>
    <cfRule type="containsText" dxfId="133" priority="132" operator="containsText" text="ENDEMIS TINGGI II">
      <formula>NOT(ISERROR(SEARCH("ENDEMIS TINGGI II",Z383)))</formula>
    </cfRule>
    <cfRule type="containsText" dxfId="132" priority="133" operator="containsText" text="ENDEMIS TINGGI I">
      <formula>NOT(ISERROR(SEARCH("ENDEMIS TINGGI I",Z383)))</formula>
    </cfRule>
    <cfRule type="containsText" dxfId="131" priority="134" operator="containsText" text="ENDEMIS SEDANG">
      <formula>NOT(ISERROR(SEARCH("ENDEMIS SEDANG",Z383)))</formula>
    </cfRule>
    <cfRule type="containsText" dxfId="130" priority="135" operator="containsText" text="ENDEMIS RENDAH">
      <formula>NOT(ISERROR(SEARCH("ENDEMIS RENDAH",Z383)))</formula>
    </cfRule>
  </conditionalFormatting>
  <conditionalFormatting sqref="Z385:Z387">
    <cfRule type="containsText" dxfId="129" priority="126" operator="containsText" text="ENDEMIS TINGGI III">
      <formula>NOT(ISERROR(SEARCH("ENDEMIS TINGGI III",Z385)))</formula>
    </cfRule>
    <cfRule type="containsText" dxfId="128" priority="127" operator="containsText" text="ENDEMIS TINGGI II">
      <formula>NOT(ISERROR(SEARCH("ENDEMIS TINGGI II",Z385)))</formula>
    </cfRule>
    <cfRule type="containsText" dxfId="127" priority="128" operator="containsText" text="ENDEMIS TINGGI I">
      <formula>NOT(ISERROR(SEARCH("ENDEMIS TINGGI I",Z385)))</formula>
    </cfRule>
    <cfRule type="containsText" dxfId="126" priority="129" operator="containsText" text="ENDEMIS SEDANG">
      <formula>NOT(ISERROR(SEARCH("ENDEMIS SEDANG",Z385)))</formula>
    </cfRule>
    <cfRule type="containsText" dxfId="125" priority="130" operator="containsText" text="ENDEMIS RENDAH">
      <formula>NOT(ISERROR(SEARCH("ENDEMIS RENDAH",Z385)))</formula>
    </cfRule>
  </conditionalFormatting>
  <conditionalFormatting sqref="Z394:Z395">
    <cfRule type="containsText" dxfId="124" priority="121" operator="containsText" text="ENDEMIS TINGGI III">
      <formula>NOT(ISERROR(SEARCH("ENDEMIS TINGGI III",Z394)))</formula>
    </cfRule>
    <cfRule type="containsText" dxfId="123" priority="122" operator="containsText" text="ENDEMIS TINGGI II">
      <formula>NOT(ISERROR(SEARCH("ENDEMIS TINGGI II",Z394)))</formula>
    </cfRule>
    <cfRule type="containsText" dxfId="122" priority="123" operator="containsText" text="ENDEMIS TINGGI I">
      <formula>NOT(ISERROR(SEARCH("ENDEMIS TINGGI I",Z394)))</formula>
    </cfRule>
    <cfRule type="containsText" dxfId="121" priority="124" operator="containsText" text="ENDEMIS SEDANG">
      <formula>NOT(ISERROR(SEARCH("ENDEMIS SEDANG",Z394)))</formula>
    </cfRule>
    <cfRule type="containsText" dxfId="120" priority="125" operator="containsText" text="ENDEMIS RENDAH">
      <formula>NOT(ISERROR(SEARCH("ENDEMIS RENDAH",Z394)))</formula>
    </cfRule>
  </conditionalFormatting>
  <conditionalFormatting sqref="Z403">
    <cfRule type="containsText" dxfId="119" priority="116" operator="containsText" text="ENDEMIS TINGGI III">
      <formula>NOT(ISERROR(SEARCH("ENDEMIS TINGGI III",Z403)))</formula>
    </cfRule>
    <cfRule type="containsText" dxfId="118" priority="117" operator="containsText" text="ENDEMIS TINGGI II">
      <formula>NOT(ISERROR(SEARCH("ENDEMIS TINGGI II",Z403)))</formula>
    </cfRule>
    <cfRule type="containsText" dxfId="117" priority="118" operator="containsText" text="ENDEMIS TINGGI I">
      <formula>NOT(ISERROR(SEARCH("ENDEMIS TINGGI I",Z403)))</formula>
    </cfRule>
    <cfRule type="containsText" dxfId="116" priority="119" operator="containsText" text="ENDEMIS SEDANG">
      <formula>NOT(ISERROR(SEARCH("ENDEMIS SEDANG",Z403)))</formula>
    </cfRule>
    <cfRule type="containsText" dxfId="115" priority="120" operator="containsText" text="ENDEMIS RENDAH">
      <formula>NOT(ISERROR(SEARCH("ENDEMIS RENDAH",Z403)))</formula>
    </cfRule>
  </conditionalFormatting>
  <conditionalFormatting sqref="Z406">
    <cfRule type="containsText" dxfId="114" priority="111" operator="containsText" text="ENDEMIS TINGGI III">
      <formula>NOT(ISERROR(SEARCH("ENDEMIS TINGGI III",Z406)))</formula>
    </cfRule>
    <cfRule type="containsText" dxfId="113" priority="112" operator="containsText" text="ENDEMIS TINGGI II">
      <formula>NOT(ISERROR(SEARCH("ENDEMIS TINGGI II",Z406)))</formula>
    </cfRule>
    <cfRule type="containsText" dxfId="112" priority="113" operator="containsText" text="ENDEMIS TINGGI I">
      <formula>NOT(ISERROR(SEARCH("ENDEMIS TINGGI I",Z406)))</formula>
    </cfRule>
    <cfRule type="containsText" dxfId="111" priority="114" operator="containsText" text="ENDEMIS SEDANG">
      <formula>NOT(ISERROR(SEARCH("ENDEMIS SEDANG",Z406)))</formula>
    </cfRule>
    <cfRule type="containsText" dxfId="110" priority="115" operator="containsText" text="ENDEMIS RENDAH">
      <formula>NOT(ISERROR(SEARCH("ENDEMIS RENDAH",Z406)))</formula>
    </cfRule>
  </conditionalFormatting>
  <conditionalFormatting sqref="Z407">
    <cfRule type="containsText" dxfId="109" priority="106" operator="containsText" text="ENDEMIS TINGGI III">
      <formula>NOT(ISERROR(SEARCH("ENDEMIS TINGGI III",Z407)))</formula>
    </cfRule>
    <cfRule type="containsText" dxfId="108" priority="107" operator="containsText" text="ENDEMIS TINGGI II">
      <formula>NOT(ISERROR(SEARCH("ENDEMIS TINGGI II",Z407)))</formula>
    </cfRule>
    <cfRule type="containsText" dxfId="107" priority="108" operator="containsText" text="ENDEMIS TINGGI I">
      <formula>NOT(ISERROR(SEARCH("ENDEMIS TINGGI I",Z407)))</formula>
    </cfRule>
    <cfRule type="containsText" dxfId="106" priority="109" operator="containsText" text="ENDEMIS SEDANG">
      <formula>NOT(ISERROR(SEARCH("ENDEMIS SEDANG",Z407)))</formula>
    </cfRule>
    <cfRule type="containsText" dxfId="105" priority="110" operator="containsText" text="ENDEMIS RENDAH">
      <formula>NOT(ISERROR(SEARCH("ENDEMIS RENDAH",Z407)))</formula>
    </cfRule>
  </conditionalFormatting>
  <conditionalFormatting sqref="Z419">
    <cfRule type="containsText" dxfId="104" priority="101" operator="containsText" text="ENDEMIS TINGGI III">
      <formula>NOT(ISERROR(SEARCH("ENDEMIS TINGGI III",Z419)))</formula>
    </cfRule>
    <cfRule type="containsText" dxfId="103" priority="102" operator="containsText" text="ENDEMIS TINGGI II">
      <formula>NOT(ISERROR(SEARCH("ENDEMIS TINGGI II",Z419)))</formula>
    </cfRule>
    <cfRule type="containsText" dxfId="102" priority="103" operator="containsText" text="ENDEMIS TINGGI I">
      <formula>NOT(ISERROR(SEARCH("ENDEMIS TINGGI I",Z419)))</formula>
    </cfRule>
    <cfRule type="containsText" dxfId="101" priority="104" operator="containsText" text="ENDEMIS SEDANG">
      <formula>NOT(ISERROR(SEARCH("ENDEMIS SEDANG",Z419)))</formula>
    </cfRule>
    <cfRule type="containsText" dxfId="100" priority="105" operator="containsText" text="ENDEMIS RENDAH">
      <formula>NOT(ISERROR(SEARCH("ENDEMIS RENDAH",Z419)))</formula>
    </cfRule>
  </conditionalFormatting>
  <conditionalFormatting sqref="Z429:Z432">
    <cfRule type="containsText" dxfId="99" priority="96" operator="containsText" text="ENDEMIS TINGGI III">
      <formula>NOT(ISERROR(SEARCH("ENDEMIS TINGGI III",Z429)))</formula>
    </cfRule>
    <cfRule type="containsText" dxfId="98" priority="97" operator="containsText" text="ENDEMIS TINGGI II">
      <formula>NOT(ISERROR(SEARCH("ENDEMIS TINGGI II",Z429)))</formula>
    </cfRule>
    <cfRule type="containsText" dxfId="97" priority="98" operator="containsText" text="ENDEMIS TINGGI I">
      <formula>NOT(ISERROR(SEARCH("ENDEMIS TINGGI I",Z429)))</formula>
    </cfRule>
    <cfRule type="containsText" dxfId="96" priority="99" operator="containsText" text="ENDEMIS SEDANG">
      <formula>NOT(ISERROR(SEARCH("ENDEMIS SEDANG",Z429)))</formula>
    </cfRule>
    <cfRule type="containsText" dxfId="95" priority="100" operator="containsText" text="ENDEMIS RENDAH">
      <formula>NOT(ISERROR(SEARCH("ENDEMIS RENDAH",Z429)))</formula>
    </cfRule>
  </conditionalFormatting>
  <conditionalFormatting sqref="Z434">
    <cfRule type="containsText" dxfId="94" priority="91" operator="containsText" text="ENDEMIS TINGGI III">
      <formula>NOT(ISERROR(SEARCH("ENDEMIS TINGGI III",Z434)))</formula>
    </cfRule>
    <cfRule type="containsText" dxfId="93" priority="92" operator="containsText" text="ENDEMIS TINGGI II">
      <formula>NOT(ISERROR(SEARCH("ENDEMIS TINGGI II",Z434)))</formula>
    </cfRule>
    <cfRule type="containsText" dxfId="92" priority="93" operator="containsText" text="ENDEMIS TINGGI I">
      <formula>NOT(ISERROR(SEARCH("ENDEMIS TINGGI I",Z434)))</formula>
    </cfRule>
    <cfRule type="containsText" dxfId="91" priority="94" operator="containsText" text="ENDEMIS SEDANG">
      <formula>NOT(ISERROR(SEARCH("ENDEMIS SEDANG",Z434)))</formula>
    </cfRule>
    <cfRule type="containsText" dxfId="90" priority="95" operator="containsText" text="ENDEMIS RENDAH">
      <formula>NOT(ISERROR(SEARCH("ENDEMIS RENDAH",Z434)))</formula>
    </cfRule>
  </conditionalFormatting>
  <conditionalFormatting sqref="Z464">
    <cfRule type="containsText" dxfId="89" priority="86" operator="containsText" text="ENDEMIS TINGGI III">
      <formula>NOT(ISERROR(SEARCH("ENDEMIS TINGGI III",Z464)))</formula>
    </cfRule>
    <cfRule type="containsText" dxfId="88" priority="87" operator="containsText" text="ENDEMIS TINGGI II">
      <formula>NOT(ISERROR(SEARCH("ENDEMIS TINGGI II",Z464)))</formula>
    </cfRule>
    <cfRule type="containsText" dxfId="87" priority="88" operator="containsText" text="ENDEMIS TINGGI I">
      <formula>NOT(ISERROR(SEARCH("ENDEMIS TINGGI I",Z464)))</formula>
    </cfRule>
    <cfRule type="containsText" dxfId="86" priority="89" operator="containsText" text="ENDEMIS SEDANG">
      <formula>NOT(ISERROR(SEARCH("ENDEMIS SEDANG",Z464)))</formula>
    </cfRule>
    <cfRule type="containsText" dxfId="85" priority="90" operator="containsText" text="ENDEMIS RENDAH">
      <formula>NOT(ISERROR(SEARCH("ENDEMIS RENDAH",Z464)))</formula>
    </cfRule>
  </conditionalFormatting>
  <conditionalFormatting sqref="Z337">
    <cfRule type="containsText" dxfId="84" priority="81" operator="containsText" text="ENDEMIS TINGGI III">
      <formula>NOT(ISERROR(SEARCH("ENDEMIS TINGGI III",Z337)))</formula>
    </cfRule>
    <cfRule type="containsText" dxfId="83" priority="82" operator="containsText" text="ENDEMIS TINGGI II">
      <formula>NOT(ISERROR(SEARCH("ENDEMIS TINGGI II",Z337)))</formula>
    </cfRule>
    <cfRule type="containsText" dxfId="82" priority="83" operator="containsText" text="ENDEMIS TINGGI I">
      <formula>NOT(ISERROR(SEARCH("ENDEMIS TINGGI I",Z337)))</formula>
    </cfRule>
    <cfRule type="containsText" dxfId="81" priority="84" operator="containsText" text="ENDEMIS SEDANG">
      <formula>NOT(ISERROR(SEARCH("ENDEMIS SEDANG",Z337)))</formula>
    </cfRule>
    <cfRule type="containsText" dxfId="80" priority="85" operator="containsText" text="ENDEMIS RENDAH">
      <formula>NOT(ISERROR(SEARCH("ENDEMIS RENDAH",Z337)))</formula>
    </cfRule>
  </conditionalFormatting>
  <conditionalFormatting sqref="Z339:Z341">
    <cfRule type="containsText" dxfId="79" priority="76" operator="containsText" text="ENDEMIS TINGGI III">
      <formula>NOT(ISERROR(SEARCH("ENDEMIS TINGGI III",Z339)))</formula>
    </cfRule>
    <cfRule type="containsText" dxfId="78" priority="77" operator="containsText" text="ENDEMIS TINGGI II">
      <formula>NOT(ISERROR(SEARCH("ENDEMIS TINGGI II",Z339)))</formula>
    </cfRule>
    <cfRule type="containsText" dxfId="77" priority="78" operator="containsText" text="ENDEMIS TINGGI I">
      <formula>NOT(ISERROR(SEARCH("ENDEMIS TINGGI I",Z339)))</formula>
    </cfRule>
    <cfRule type="containsText" dxfId="76" priority="79" operator="containsText" text="ENDEMIS SEDANG">
      <formula>NOT(ISERROR(SEARCH("ENDEMIS SEDANG",Z339)))</formula>
    </cfRule>
    <cfRule type="containsText" dxfId="75" priority="80" operator="containsText" text="ENDEMIS RENDAH">
      <formula>NOT(ISERROR(SEARCH("ENDEMIS RENDAH",Z339)))</formula>
    </cfRule>
  </conditionalFormatting>
  <conditionalFormatting sqref="Z327:Z330">
    <cfRule type="containsText" dxfId="74" priority="71" operator="containsText" text="ENDEMIS TINGGI III">
      <formula>NOT(ISERROR(SEARCH("ENDEMIS TINGGI III",Z327)))</formula>
    </cfRule>
    <cfRule type="containsText" dxfId="73" priority="72" operator="containsText" text="ENDEMIS TINGGI II">
      <formula>NOT(ISERROR(SEARCH("ENDEMIS TINGGI II",Z327)))</formula>
    </cfRule>
    <cfRule type="containsText" dxfId="72" priority="73" operator="containsText" text="ENDEMIS TINGGI I">
      <formula>NOT(ISERROR(SEARCH("ENDEMIS TINGGI I",Z327)))</formula>
    </cfRule>
    <cfRule type="containsText" dxfId="71" priority="74" operator="containsText" text="ENDEMIS SEDANG">
      <formula>NOT(ISERROR(SEARCH("ENDEMIS SEDANG",Z327)))</formula>
    </cfRule>
    <cfRule type="containsText" dxfId="70" priority="75" operator="containsText" text="ENDEMIS RENDAH">
      <formula>NOT(ISERROR(SEARCH("ENDEMIS RENDAH",Z327)))</formula>
    </cfRule>
  </conditionalFormatting>
  <conditionalFormatting sqref="Z323:Z324">
    <cfRule type="containsText" dxfId="69" priority="66" operator="containsText" text="ENDEMIS TINGGI III">
      <formula>NOT(ISERROR(SEARCH("ENDEMIS TINGGI III",Z323)))</formula>
    </cfRule>
    <cfRule type="containsText" dxfId="68" priority="67" operator="containsText" text="ENDEMIS TINGGI II">
      <formula>NOT(ISERROR(SEARCH("ENDEMIS TINGGI II",Z323)))</formula>
    </cfRule>
    <cfRule type="containsText" dxfId="67" priority="68" operator="containsText" text="ENDEMIS TINGGI I">
      <formula>NOT(ISERROR(SEARCH("ENDEMIS TINGGI I",Z323)))</formula>
    </cfRule>
    <cfRule type="containsText" dxfId="66" priority="69" operator="containsText" text="ENDEMIS SEDANG">
      <formula>NOT(ISERROR(SEARCH("ENDEMIS SEDANG",Z323)))</formula>
    </cfRule>
    <cfRule type="containsText" dxfId="65" priority="70" operator="containsText" text="ENDEMIS RENDAH">
      <formula>NOT(ISERROR(SEARCH("ENDEMIS RENDAH",Z323)))</formula>
    </cfRule>
  </conditionalFormatting>
  <conditionalFormatting sqref="Z320:Z321">
    <cfRule type="containsText" dxfId="64" priority="61" operator="containsText" text="ENDEMIS TINGGI III">
      <formula>NOT(ISERROR(SEARCH("ENDEMIS TINGGI III",Z320)))</formula>
    </cfRule>
    <cfRule type="containsText" dxfId="63" priority="62" operator="containsText" text="ENDEMIS TINGGI II">
      <formula>NOT(ISERROR(SEARCH("ENDEMIS TINGGI II",Z320)))</formula>
    </cfRule>
    <cfRule type="containsText" dxfId="62" priority="63" operator="containsText" text="ENDEMIS TINGGI I">
      <formula>NOT(ISERROR(SEARCH("ENDEMIS TINGGI I",Z320)))</formula>
    </cfRule>
    <cfRule type="containsText" dxfId="61" priority="64" operator="containsText" text="ENDEMIS SEDANG">
      <formula>NOT(ISERROR(SEARCH("ENDEMIS SEDANG",Z320)))</formula>
    </cfRule>
    <cfRule type="containsText" dxfId="60" priority="65" operator="containsText" text="ENDEMIS RENDAH">
      <formula>NOT(ISERROR(SEARCH("ENDEMIS RENDAH",Z320)))</formula>
    </cfRule>
  </conditionalFormatting>
  <conditionalFormatting sqref="Z318">
    <cfRule type="containsText" dxfId="59" priority="56" operator="containsText" text="ENDEMIS TINGGI III">
      <formula>NOT(ISERROR(SEARCH("ENDEMIS TINGGI III",Z318)))</formula>
    </cfRule>
    <cfRule type="containsText" dxfId="58" priority="57" operator="containsText" text="ENDEMIS TINGGI II">
      <formula>NOT(ISERROR(SEARCH("ENDEMIS TINGGI II",Z318)))</formula>
    </cfRule>
    <cfRule type="containsText" dxfId="57" priority="58" operator="containsText" text="ENDEMIS TINGGI I">
      <formula>NOT(ISERROR(SEARCH("ENDEMIS TINGGI I",Z318)))</formula>
    </cfRule>
    <cfRule type="containsText" dxfId="56" priority="59" operator="containsText" text="ENDEMIS SEDANG">
      <formula>NOT(ISERROR(SEARCH("ENDEMIS SEDANG",Z318)))</formula>
    </cfRule>
    <cfRule type="containsText" dxfId="55" priority="60" operator="containsText" text="ENDEMIS RENDAH">
      <formula>NOT(ISERROR(SEARCH("ENDEMIS RENDAH",Z318)))</formula>
    </cfRule>
  </conditionalFormatting>
  <conditionalFormatting sqref="Z315">
    <cfRule type="containsText" dxfId="54" priority="51" operator="containsText" text="ENDEMIS TINGGI III">
      <formula>NOT(ISERROR(SEARCH("ENDEMIS TINGGI III",Z315)))</formula>
    </cfRule>
    <cfRule type="containsText" dxfId="53" priority="52" operator="containsText" text="ENDEMIS TINGGI II">
      <formula>NOT(ISERROR(SEARCH("ENDEMIS TINGGI II",Z315)))</formula>
    </cfRule>
    <cfRule type="containsText" dxfId="52" priority="53" operator="containsText" text="ENDEMIS TINGGI I">
      <formula>NOT(ISERROR(SEARCH("ENDEMIS TINGGI I",Z315)))</formula>
    </cfRule>
    <cfRule type="containsText" dxfId="51" priority="54" operator="containsText" text="ENDEMIS SEDANG">
      <formula>NOT(ISERROR(SEARCH("ENDEMIS SEDANG",Z315)))</formula>
    </cfRule>
    <cfRule type="containsText" dxfId="50" priority="55" operator="containsText" text="ENDEMIS RENDAH">
      <formula>NOT(ISERROR(SEARCH("ENDEMIS RENDAH",Z315)))</formula>
    </cfRule>
  </conditionalFormatting>
  <conditionalFormatting sqref="Z300:Z301">
    <cfRule type="containsText" dxfId="49" priority="46" operator="containsText" text="ENDEMIS TINGGI III">
      <formula>NOT(ISERROR(SEARCH("ENDEMIS TINGGI III",Z300)))</formula>
    </cfRule>
    <cfRule type="containsText" dxfId="48" priority="47" operator="containsText" text="ENDEMIS TINGGI II">
      <formula>NOT(ISERROR(SEARCH("ENDEMIS TINGGI II",Z300)))</formula>
    </cfRule>
    <cfRule type="containsText" dxfId="47" priority="48" operator="containsText" text="ENDEMIS TINGGI I">
      <formula>NOT(ISERROR(SEARCH("ENDEMIS TINGGI I",Z300)))</formula>
    </cfRule>
    <cfRule type="containsText" dxfId="46" priority="49" operator="containsText" text="ENDEMIS SEDANG">
      <formula>NOT(ISERROR(SEARCH("ENDEMIS SEDANG",Z300)))</formula>
    </cfRule>
    <cfRule type="containsText" dxfId="45" priority="50" operator="containsText" text="ENDEMIS RENDAH">
      <formula>NOT(ISERROR(SEARCH("ENDEMIS RENDAH",Z300)))</formula>
    </cfRule>
  </conditionalFormatting>
  <conditionalFormatting sqref="Z290:Z294">
    <cfRule type="containsText" dxfId="44" priority="41" operator="containsText" text="ENDEMIS TINGGI III">
      <formula>NOT(ISERROR(SEARCH("ENDEMIS TINGGI III",Z290)))</formula>
    </cfRule>
    <cfRule type="containsText" dxfId="43" priority="42" operator="containsText" text="ENDEMIS TINGGI II">
      <formula>NOT(ISERROR(SEARCH("ENDEMIS TINGGI II",Z290)))</formula>
    </cfRule>
    <cfRule type="containsText" dxfId="42" priority="43" operator="containsText" text="ENDEMIS TINGGI I">
      <formula>NOT(ISERROR(SEARCH("ENDEMIS TINGGI I",Z290)))</formula>
    </cfRule>
    <cfRule type="containsText" dxfId="41" priority="44" operator="containsText" text="ENDEMIS SEDANG">
      <formula>NOT(ISERROR(SEARCH("ENDEMIS SEDANG",Z290)))</formula>
    </cfRule>
    <cfRule type="containsText" dxfId="40" priority="45" operator="containsText" text="ENDEMIS RENDAH">
      <formula>NOT(ISERROR(SEARCH("ENDEMIS RENDAH",Z290)))</formula>
    </cfRule>
  </conditionalFormatting>
  <conditionalFormatting sqref="Z296:Z297">
    <cfRule type="containsText" dxfId="39" priority="36" operator="containsText" text="ENDEMIS TINGGI III">
      <formula>NOT(ISERROR(SEARCH("ENDEMIS TINGGI III",Z296)))</formula>
    </cfRule>
    <cfRule type="containsText" dxfId="38" priority="37" operator="containsText" text="ENDEMIS TINGGI II">
      <formula>NOT(ISERROR(SEARCH("ENDEMIS TINGGI II",Z296)))</formula>
    </cfRule>
    <cfRule type="containsText" dxfId="37" priority="38" operator="containsText" text="ENDEMIS TINGGI I">
      <formula>NOT(ISERROR(SEARCH("ENDEMIS TINGGI I",Z296)))</formula>
    </cfRule>
    <cfRule type="containsText" dxfId="36" priority="39" operator="containsText" text="ENDEMIS SEDANG">
      <formula>NOT(ISERROR(SEARCH("ENDEMIS SEDANG",Z296)))</formula>
    </cfRule>
    <cfRule type="containsText" dxfId="35" priority="40" operator="containsText" text="ENDEMIS RENDAH">
      <formula>NOT(ISERROR(SEARCH("ENDEMIS RENDAH",Z296)))</formula>
    </cfRule>
  </conditionalFormatting>
  <conditionalFormatting sqref="Z284:Z288">
    <cfRule type="containsText" dxfId="34" priority="31" operator="containsText" text="ENDEMIS TINGGI III">
      <formula>NOT(ISERROR(SEARCH("ENDEMIS TINGGI III",Z284)))</formula>
    </cfRule>
    <cfRule type="containsText" dxfId="33" priority="32" operator="containsText" text="ENDEMIS TINGGI II">
      <formula>NOT(ISERROR(SEARCH("ENDEMIS TINGGI II",Z284)))</formula>
    </cfRule>
    <cfRule type="containsText" dxfId="32" priority="33" operator="containsText" text="ENDEMIS TINGGI I">
      <formula>NOT(ISERROR(SEARCH("ENDEMIS TINGGI I",Z284)))</formula>
    </cfRule>
    <cfRule type="containsText" dxfId="31" priority="34" operator="containsText" text="ENDEMIS SEDANG">
      <formula>NOT(ISERROR(SEARCH("ENDEMIS SEDANG",Z284)))</formula>
    </cfRule>
    <cfRule type="containsText" dxfId="30" priority="35" operator="containsText" text="ENDEMIS RENDAH">
      <formula>NOT(ISERROR(SEARCH("ENDEMIS RENDAH",Z284)))</formula>
    </cfRule>
  </conditionalFormatting>
  <conditionalFormatting sqref="Z279">
    <cfRule type="containsText" dxfId="29" priority="26" operator="containsText" text="ENDEMIS TINGGI III">
      <formula>NOT(ISERROR(SEARCH("ENDEMIS TINGGI III",Z279)))</formula>
    </cfRule>
    <cfRule type="containsText" dxfId="28" priority="27" operator="containsText" text="ENDEMIS TINGGI II">
      <formula>NOT(ISERROR(SEARCH("ENDEMIS TINGGI II",Z279)))</formula>
    </cfRule>
    <cfRule type="containsText" dxfId="27" priority="28" operator="containsText" text="ENDEMIS TINGGI I">
      <formula>NOT(ISERROR(SEARCH("ENDEMIS TINGGI I",Z279)))</formula>
    </cfRule>
    <cfRule type="containsText" dxfId="26" priority="29" operator="containsText" text="ENDEMIS SEDANG">
      <formula>NOT(ISERROR(SEARCH("ENDEMIS SEDANG",Z279)))</formula>
    </cfRule>
    <cfRule type="containsText" dxfId="25" priority="30" operator="containsText" text="ENDEMIS RENDAH">
      <formula>NOT(ISERROR(SEARCH("ENDEMIS RENDAH",Z279)))</formula>
    </cfRule>
  </conditionalFormatting>
  <conditionalFormatting sqref="Z273:Z274">
    <cfRule type="containsText" dxfId="24" priority="21" operator="containsText" text="ENDEMIS TINGGI III">
      <formula>NOT(ISERROR(SEARCH("ENDEMIS TINGGI III",Z273)))</formula>
    </cfRule>
    <cfRule type="containsText" dxfId="23" priority="22" operator="containsText" text="ENDEMIS TINGGI II">
      <formula>NOT(ISERROR(SEARCH("ENDEMIS TINGGI II",Z273)))</formula>
    </cfRule>
    <cfRule type="containsText" dxfId="22" priority="23" operator="containsText" text="ENDEMIS TINGGI I">
      <formula>NOT(ISERROR(SEARCH("ENDEMIS TINGGI I",Z273)))</formula>
    </cfRule>
    <cfRule type="containsText" dxfId="21" priority="24" operator="containsText" text="ENDEMIS SEDANG">
      <formula>NOT(ISERROR(SEARCH("ENDEMIS SEDANG",Z273)))</formula>
    </cfRule>
    <cfRule type="containsText" dxfId="20" priority="25" operator="containsText" text="ENDEMIS RENDAH">
      <formula>NOT(ISERROR(SEARCH("ENDEMIS RENDAH",Z273)))</formula>
    </cfRule>
  </conditionalFormatting>
  <conditionalFormatting sqref="Z270:Z271">
    <cfRule type="containsText" dxfId="19" priority="16" operator="containsText" text="ENDEMIS TINGGI III">
      <formula>NOT(ISERROR(SEARCH("ENDEMIS TINGGI III",Z270)))</formula>
    </cfRule>
    <cfRule type="containsText" dxfId="18" priority="17" operator="containsText" text="ENDEMIS TINGGI II">
      <formula>NOT(ISERROR(SEARCH("ENDEMIS TINGGI II",Z270)))</formula>
    </cfRule>
    <cfRule type="containsText" dxfId="17" priority="18" operator="containsText" text="ENDEMIS TINGGI I">
      <formula>NOT(ISERROR(SEARCH("ENDEMIS TINGGI I",Z270)))</formula>
    </cfRule>
    <cfRule type="containsText" dxfId="16" priority="19" operator="containsText" text="ENDEMIS SEDANG">
      <formula>NOT(ISERROR(SEARCH("ENDEMIS SEDANG",Z270)))</formula>
    </cfRule>
    <cfRule type="containsText" dxfId="15" priority="20" operator="containsText" text="ENDEMIS RENDAH">
      <formula>NOT(ISERROR(SEARCH("ENDEMIS RENDAH",Z270)))</formula>
    </cfRule>
  </conditionalFormatting>
  <conditionalFormatting sqref="Z261:Z263">
    <cfRule type="containsText" dxfId="14" priority="11" operator="containsText" text="ENDEMIS TINGGI III">
      <formula>NOT(ISERROR(SEARCH("ENDEMIS TINGGI III",Z261)))</formula>
    </cfRule>
    <cfRule type="containsText" dxfId="13" priority="12" operator="containsText" text="ENDEMIS TINGGI II">
      <formula>NOT(ISERROR(SEARCH("ENDEMIS TINGGI II",Z261)))</formula>
    </cfRule>
    <cfRule type="containsText" dxfId="12" priority="13" operator="containsText" text="ENDEMIS TINGGI I">
      <formula>NOT(ISERROR(SEARCH("ENDEMIS TINGGI I",Z261)))</formula>
    </cfRule>
    <cfRule type="containsText" dxfId="11" priority="14" operator="containsText" text="ENDEMIS SEDANG">
      <formula>NOT(ISERROR(SEARCH("ENDEMIS SEDANG",Z261)))</formula>
    </cfRule>
    <cfRule type="containsText" dxfId="10" priority="15" operator="containsText" text="ENDEMIS RENDAH">
      <formula>NOT(ISERROR(SEARCH("ENDEMIS RENDAH",Z261)))</formula>
    </cfRule>
  </conditionalFormatting>
  <conditionalFormatting sqref="Z266">
    <cfRule type="containsText" dxfId="9" priority="6" operator="containsText" text="ENDEMIS TINGGI III">
      <formula>NOT(ISERROR(SEARCH("ENDEMIS TINGGI III",Z266)))</formula>
    </cfRule>
    <cfRule type="containsText" dxfId="8" priority="7" operator="containsText" text="ENDEMIS TINGGI II">
      <formula>NOT(ISERROR(SEARCH("ENDEMIS TINGGI II",Z266)))</formula>
    </cfRule>
    <cfRule type="containsText" dxfId="7" priority="8" operator="containsText" text="ENDEMIS TINGGI I">
      <formula>NOT(ISERROR(SEARCH("ENDEMIS TINGGI I",Z266)))</formula>
    </cfRule>
    <cfRule type="containsText" dxfId="6" priority="9" operator="containsText" text="ENDEMIS SEDANG">
      <formula>NOT(ISERROR(SEARCH("ENDEMIS SEDANG",Z266)))</formula>
    </cfRule>
    <cfRule type="containsText" dxfId="5" priority="10" operator="containsText" text="ENDEMIS RENDAH">
      <formula>NOT(ISERROR(SEARCH("ENDEMIS RENDAH",Z266)))</formula>
    </cfRule>
  </conditionalFormatting>
  <conditionalFormatting sqref="Z229">
    <cfRule type="containsText" dxfId="4" priority="1" operator="containsText" text="ENDEMIS TINGGI III">
      <formula>NOT(ISERROR(SEARCH("ENDEMIS TINGGI III",Z229)))</formula>
    </cfRule>
    <cfRule type="containsText" dxfId="3" priority="2" operator="containsText" text="ENDEMIS TINGGI II">
      <formula>NOT(ISERROR(SEARCH("ENDEMIS TINGGI II",Z229)))</formula>
    </cfRule>
    <cfRule type="containsText" dxfId="2" priority="3" operator="containsText" text="ENDEMIS TINGGI I">
      <formula>NOT(ISERROR(SEARCH("ENDEMIS TINGGI I",Z229)))</formula>
    </cfRule>
    <cfRule type="containsText" dxfId="1" priority="4" operator="containsText" text="ENDEMIS SEDANG">
      <formula>NOT(ISERROR(SEARCH("ENDEMIS SEDANG",Z229)))</formula>
    </cfRule>
    <cfRule type="containsText" dxfId="0" priority="5" operator="containsText" text="ENDEMIS RENDAH">
      <formula>NOT(ISERROR(SEARCH("ENDEMIS RENDAH",Z229)))</formula>
    </cfRule>
  </conditionalFormatting>
  <printOptions horizontalCentered="1"/>
  <pageMargins left="0.23622047244094491" right="0.23622047244094491" top="0.74803149606299213" bottom="0.74803149606299213" header="0" footer="0"/>
  <pageSetup scale="6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2E75B5"/>
  </sheetPr>
  <dimension ref="A1:Z1000"/>
  <sheetViews>
    <sheetView zoomScale="48" zoomScaleNormal="48" workbookViewId="0">
      <pane xSplit="2" ySplit="2" topLeftCell="C181" activePane="bottomRight" state="frozen"/>
      <selection pane="topRight" activeCell="C1" sqref="C1"/>
      <selection pane="bottomLeft" activeCell="A3" sqref="A3"/>
      <selection pane="bottomRight" activeCell="L184" sqref="L184"/>
    </sheetView>
  </sheetViews>
  <sheetFormatPr defaultColWidth="14.44140625" defaultRowHeight="15" customHeight="1" x14ac:dyDescent="0.3"/>
  <cols>
    <col min="1" max="1" width="6.109375" customWidth="1"/>
    <col min="2" max="2" width="44.33203125" customWidth="1"/>
    <col min="3" max="17" width="19" customWidth="1"/>
    <col min="18" max="18" width="20.33203125" customWidth="1"/>
    <col min="19" max="24" width="14.6640625" customWidth="1"/>
    <col min="25" max="26" width="8.6640625" customWidth="1"/>
  </cols>
  <sheetData>
    <row r="1" spans="1:26" ht="30" customHeight="1" x14ac:dyDescent="0.3">
      <c r="A1" s="154" t="s">
        <v>0</v>
      </c>
      <c r="B1" s="406" t="s">
        <v>699</v>
      </c>
      <c r="C1" s="403" t="s">
        <v>700</v>
      </c>
      <c r="D1" s="402"/>
      <c r="E1" s="403" t="s">
        <v>701</v>
      </c>
      <c r="F1" s="402"/>
      <c r="G1" s="403" t="s">
        <v>702</v>
      </c>
      <c r="H1" s="402"/>
      <c r="I1" s="403" t="s">
        <v>703</v>
      </c>
      <c r="J1" s="402"/>
      <c r="K1" s="403" t="s">
        <v>704</v>
      </c>
      <c r="L1" s="402"/>
      <c r="M1" s="401" t="s">
        <v>705</v>
      </c>
      <c r="N1" s="402"/>
      <c r="O1" s="403" t="s">
        <v>706</v>
      </c>
      <c r="P1" s="402"/>
      <c r="Q1" s="404" t="s">
        <v>707</v>
      </c>
      <c r="R1" s="404" t="s">
        <v>708</v>
      </c>
      <c r="S1" s="155" t="s">
        <v>709</v>
      </c>
      <c r="T1" s="155" t="s">
        <v>710</v>
      </c>
      <c r="U1" s="155" t="s">
        <v>711</v>
      </c>
      <c r="V1" s="155" t="s">
        <v>712</v>
      </c>
      <c r="W1" s="155" t="s">
        <v>713</v>
      </c>
      <c r="X1" s="155" t="s">
        <v>11</v>
      </c>
      <c r="Y1" s="67"/>
      <c r="Z1" s="67"/>
    </row>
    <row r="2" spans="1:26" ht="30" customHeight="1" x14ac:dyDescent="0.3">
      <c r="A2" s="156"/>
      <c r="B2" s="407"/>
      <c r="C2" s="157" t="s">
        <v>714</v>
      </c>
      <c r="D2" s="157" t="s">
        <v>715</v>
      </c>
      <c r="E2" s="157" t="s">
        <v>714</v>
      </c>
      <c r="F2" s="157" t="s">
        <v>715</v>
      </c>
      <c r="G2" s="157" t="s">
        <v>714</v>
      </c>
      <c r="H2" s="157" t="s">
        <v>715</v>
      </c>
      <c r="I2" s="157" t="s">
        <v>714</v>
      </c>
      <c r="J2" s="157" t="s">
        <v>715</v>
      </c>
      <c r="K2" s="157" t="s">
        <v>714</v>
      </c>
      <c r="L2" s="157" t="s">
        <v>715</v>
      </c>
      <c r="M2" s="157" t="s">
        <v>714</v>
      </c>
      <c r="N2" s="157" t="s">
        <v>715</v>
      </c>
      <c r="O2" s="157" t="s">
        <v>714</v>
      </c>
      <c r="P2" s="157" t="s">
        <v>715</v>
      </c>
      <c r="Q2" s="405"/>
      <c r="R2" s="405"/>
      <c r="S2" s="155"/>
      <c r="T2" s="155"/>
      <c r="U2" s="155"/>
      <c r="V2" s="155"/>
      <c r="W2" s="155"/>
      <c r="X2" s="155"/>
      <c r="Y2" s="67"/>
      <c r="Z2" s="67"/>
    </row>
    <row r="3" spans="1:26" ht="30" customHeight="1" x14ac:dyDescent="0.3">
      <c r="A3" s="158">
        <v>1</v>
      </c>
      <c r="B3" s="159" t="s">
        <v>16</v>
      </c>
      <c r="C3" s="160">
        <f t="shared" ref="C3:X3" si="0">SUM(C4:C26)</f>
        <v>0</v>
      </c>
      <c r="D3" s="160">
        <f t="shared" si="0"/>
        <v>0</v>
      </c>
      <c r="E3" s="160">
        <f t="shared" si="0"/>
        <v>0</v>
      </c>
      <c r="F3" s="160">
        <f t="shared" si="0"/>
        <v>0</v>
      </c>
      <c r="G3" s="160">
        <f t="shared" si="0"/>
        <v>1</v>
      </c>
      <c r="H3" s="160">
        <f t="shared" si="0"/>
        <v>0</v>
      </c>
      <c r="I3" s="160">
        <f t="shared" si="0"/>
        <v>1</v>
      </c>
      <c r="J3" s="160">
        <f t="shared" si="0"/>
        <v>1</v>
      </c>
      <c r="K3" s="160">
        <f t="shared" si="0"/>
        <v>113</v>
      </c>
      <c r="L3" s="160">
        <f t="shared" si="0"/>
        <v>13</v>
      </c>
      <c r="M3" s="160">
        <f t="shared" si="0"/>
        <v>0</v>
      </c>
      <c r="N3" s="160">
        <f t="shared" si="0"/>
        <v>0</v>
      </c>
      <c r="O3" s="160">
        <f t="shared" si="0"/>
        <v>115</v>
      </c>
      <c r="P3" s="160">
        <f t="shared" si="0"/>
        <v>14</v>
      </c>
      <c r="Q3" s="160">
        <f t="shared" si="0"/>
        <v>129</v>
      </c>
      <c r="R3" s="160">
        <f t="shared" si="0"/>
        <v>128</v>
      </c>
      <c r="S3" s="160">
        <f t="shared" si="0"/>
        <v>7</v>
      </c>
      <c r="T3" s="160">
        <f t="shared" si="0"/>
        <v>35</v>
      </c>
      <c r="U3" s="160">
        <f t="shared" si="0"/>
        <v>0</v>
      </c>
      <c r="V3" s="160">
        <f t="shared" si="0"/>
        <v>86</v>
      </c>
      <c r="W3" s="160">
        <f t="shared" si="0"/>
        <v>0</v>
      </c>
      <c r="X3" s="160">
        <f t="shared" si="0"/>
        <v>128</v>
      </c>
      <c r="Y3" s="67"/>
      <c r="Z3" s="67"/>
    </row>
    <row r="4" spans="1:26" ht="30" customHeight="1" x14ac:dyDescent="0.3">
      <c r="A4" s="161">
        <v>1</v>
      </c>
      <c r="B4" s="162" t="s">
        <v>17</v>
      </c>
      <c r="C4" s="163">
        <v>0</v>
      </c>
      <c r="D4" s="163">
        <v>0</v>
      </c>
      <c r="E4" s="163">
        <v>0</v>
      </c>
      <c r="F4" s="163">
        <v>0</v>
      </c>
      <c r="G4" s="163">
        <v>0</v>
      </c>
      <c r="H4" s="163">
        <v>0</v>
      </c>
      <c r="I4" s="163">
        <v>0</v>
      </c>
      <c r="J4" s="163">
        <v>0</v>
      </c>
      <c r="K4" s="163">
        <v>0</v>
      </c>
      <c r="L4" s="163">
        <v>0</v>
      </c>
      <c r="M4" s="163">
        <v>0</v>
      </c>
      <c r="N4" s="163">
        <v>0</v>
      </c>
      <c r="O4" s="164">
        <f t="shared" ref="O4:P4" si="1">C4+E4+G4+I4+K4+M4</f>
        <v>0</v>
      </c>
      <c r="P4" s="164">
        <f t="shared" si="1"/>
        <v>0</v>
      </c>
      <c r="Q4" s="165">
        <f t="shared" ref="Q4:Q26" si="2">O4+P4</f>
        <v>0</v>
      </c>
      <c r="R4" s="166">
        <f t="shared" ref="R4:R26" si="3">SUM(S4:W4)</f>
        <v>0</v>
      </c>
      <c r="S4" s="163">
        <v>0</v>
      </c>
      <c r="T4" s="163">
        <v>0</v>
      </c>
      <c r="U4" s="164">
        <v>0</v>
      </c>
      <c r="V4" s="163">
        <v>0</v>
      </c>
      <c r="W4" s="163">
        <v>0</v>
      </c>
      <c r="X4" s="164">
        <v>0</v>
      </c>
      <c r="Y4" s="167"/>
      <c r="Z4" s="167"/>
    </row>
    <row r="5" spans="1:26" ht="30" customHeight="1" x14ac:dyDescent="0.3">
      <c r="A5" s="161">
        <v>2</v>
      </c>
      <c r="B5" s="162" t="s">
        <v>18</v>
      </c>
      <c r="C5" s="163">
        <v>0</v>
      </c>
      <c r="D5" s="163">
        <v>0</v>
      </c>
      <c r="E5" s="163">
        <v>0</v>
      </c>
      <c r="F5" s="163">
        <v>0</v>
      </c>
      <c r="G5" s="163">
        <v>0</v>
      </c>
      <c r="H5" s="163">
        <v>0</v>
      </c>
      <c r="I5" s="163">
        <v>0</v>
      </c>
      <c r="J5" s="163">
        <v>0</v>
      </c>
      <c r="K5" s="163">
        <v>4</v>
      </c>
      <c r="L5" s="163">
        <v>0</v>
      </c>
      <c r="M5" s="163">
        <v>0</v>
      </c>
      <c r="N5" s="163">
        <v>0</v>
      </c>
      <c r="O5" s="164">
        <f t="shared" ref="O5:P5" si="4">C5+E5+G5+I5+K5+M5</f>
        <v>4</v>
      </c>
      <c r="P5" s="164">
        <f t="shared" si="4"/>
        <v>0</v>
      </c>
      <c r="Q5" s="165">
        <f t="shared" si="2"/>
        <v>4</v>
      </c>
      <c r="R5" s="166">
        <f t="shared" si="3"/>
        <v>4</v>
      </c>
      <c r="S5" s="163">
        <v>0</v>
      </c>
      <c r="T5" s="163">
        <v>4</v>
      </c>
      <c r="U5" s="164">
        <v>0</v>
      </c>
      <c r="V5" s="163">
        <v>0</v>
      </c>
      <c r="W5" s="163">
        <v>0</v>
      </c>
      <c r="X5" s="164">
        <v>4</v>
      </c>
      <c r="Y5" s="67"/>
      <c r="Z5" s="67"/>
    </row>
    <row r="6" spans="1:26" ht="30" customHeight="1" x14ac:dyDescent="0.3">
      <c r="A6" s="161">
        <v>3</v>
      </c>
      <c r="B6" s="162" t="s">
        <v>19</v>
      </c>
      <c r="C6" s="163">
        <v>0</v>
      </c>
      <c r="D6" s="163">
        <v>0</v>
      </c>
      <c r="E6" s="163">
        <v>0</v>
      </c>
      <c r="F6" s="163">
        <v>0</v>
      </c>
      <c r="G6" s="163">
        <v>0</v>
      </c>
      <c r="H6" s="163">
        <v>0</v>
      </c>
      <c r="I6" s="163">
        <v>0</v>
      </c>
      <c r="J6" s="163">
        <v>0</v>
      </c>
      <c r="K6" s="163">
        <v>27</v>
      </c>
      <c r="L6" s="163">
        <v>0</v>
      </c>
      <c r="M6" s="163">
        <v>0</v>
      </c>
      <c r="N6" s="163">
        <v>0</v>
      </c>
      <c r="O6" s="164">
        <f t="shared" ref="O6:P6" si="5">C6+E6+G6+I6+K6+M6</f>
        <v>27</v>
      </c>
      <c r="P6" s="164">
        <f t="shared" si="5"/>
        <v>0</v>
      </c>
      <c r="Q6" s="165">
        <f t="shared" si="2"/>
        <v>27</v>
      </c>
      <c r="R6" s="166">
        <f t="shared" si="3"/>
        <v>27</v>
      </c>
      <c r="S6" s="163">
        <v>5</v>
      </c>
      <c r="T6" s="163">
        <v>5</v>
      </c>
      <c r="U6" s="164">
        <v>0</v>
      </c>
      <c r="V6" s="163">
        <v>17</v>
      </c>
      <c r="W6" s="163">
        <v>0</v>
      </c>
      <c r="X6" s="164">
        <v>27</v>
      </c>
      <c r="Y6" s="67"/>
      <c r="Z6" s="67"/>
    </row>
    <row r="7" spans="1:26" ht="30" customHeight="1" x14ac:dyDescent="0.3">
      <c r="A7" s="161">
        <v>4</v>
      </c>
      <c r="B7" s="162" t="s">
        <v>20</v>
      </c>
      <c r="C7" s="163">
        <v>0</v>
      </c>
      <c r="D7" s="163">
        <v>0</v>
      </c>
      <c r="E7" s="163">
        <v>0</v>
      </c>
      <c r="F7" s="163">
        <v>0</v>
      </c>
      <c r="G7" s="163">
        <v>0</v>
      </c>
      <c r="H7" s="163">
        <v>0</v>
      </c>
      <c r="I7" s="163">
        <v>0</v>
      </c>
      <c r="J7" s="163">
        <v>0</v>
      </c>
      <c r="K7" s="163">
        <v>0</v>
      </c>
      <c r="L7" s="163">
        <v>0</v>
      </c>
      <c r="M7" s="163">
        <v>0</v>
      </c>
      <c r="N7" s="163">
        <v>0</v>
      </c>
      <c r="O7" s="164">
        <f t="shared" ref="O7:P7" si="6">C7+E7+G7+I7+K7+M7</f>
        <v>0</v>
      </c>
      <c r="P7" s="164">
        <f t="shared" si="6"/>
        <v>0</v>
      </c>
      <c r="Q7" s="165">
        <f t="shared" si="2"/>
        <v>0</v>
      </c>
      <c r="R7" s="166">
        <f t="shared" si="3"/>
        <v>0</v>
      </c>
      <c r="S7" s="163">
        <v>0</v>
      </c>
      <c r="T7" s="163">
        <v>0</v>
      </c>
      <c r="U7" s="164">
        <v>0</v>
      </c>
      <c r="V7" s="163">
        <v>0</v>
      </c>
      <c r="W7" s="164"/>
      <c r="X7" s="164">
        <v>0</v>
      </c>
      <c r="Y7" s="168"/>
      <c r="Z7" s="168"/>
    </row>
    <row r="8" spans="1:26" ht="30" customHeight="1" x14ac:dyDescent="0.3">
      <c r="A8" s="161">
        <v>5</v>
      </c>
      <c r="B8" s="162" t="s">
        <v>21</v>
      </c>
      <c r="C8" s="163">
        <v>0</v>
      </c>
      <c r="D8" s="163">
        <v>0</v>
      </c>
      <c r="E8" s="163">
        <v>0</v>
      </c>
      <c r="F8" s="163">
        <v>0</v>
      </c>
      <c r="G8" s="163">
        <v>0</v>
      </c>
      <c r="H8" s="163">
        <v>0</v>
      </c>
      <c r="I8" s="163">
        <v>0</v>
      </c>
      <c r="J8" s="163">
        <v>0</v>
      </c>
      <c r="K8" s="163">
        <v>1</v>
      </c>
      <c r="L8" s="163">
        <v>0</v>
      </c>
      <c r="M8" s="163">
        <v>0</v>
      </c>
      <c r="N8" s="163">
        <v>0</v>
      </c>
      <c r="O8" s="164">
        <f t="shared" ref="O8:P8" si="7">C8+E8+G8+I8+K8+M8</f>
        <v>1</v>
      </c>
      <c r="P8" s="164">
        <f t="shared" si="7"/>
        <v>0</v>
      </c>
      <c r="Q8" s="165">
        <f t="shared" si="2"/>
        <v>1</v>
      </c>
      <c r="R8" s="166">
        <f t="shared" si="3"/>
        <v>1</v>
      </c>
      <c r="S8" s="163">
        <v>0</v>
      </c>
      <c r="T8" s="163">
        <v>0</v>
      </c>
      <c r="U8" s="164">
        <v>0</v>
      </c>
      <c r="V8" s="163">
        <v>1</v>
      </c>
      <c r="W8" s="163">
        <v>0</v>
      </c>
      <c r="X8" s="164">
        <v>1</v>
      </c>
      <c r="Y8" s="67"/>
      <c r="Z8" s="67"/>
    </row>
    <row r="9" spans="1:26" ht="30" customHeight="1" x14ac:dyDescent="0.3">
      <c r="A9" s="161">
        <v>6</v>
      </c>
      <c r="B9" s="162" t="s">
        <v>22</v>
      </c>
      <c r="C9" s="163">
        <v>0</v>
      </c>
      <c r="D9" s="163">
        <v>0</v>
      </c>
      <c r="E9" s="163">
        <v>0</v>
      </c>
      <c r="F9" s="163">
        <v>0</v>
      </c>
      <c r="G9" s="163">
        <v>0</v>
      </c>
      <c r="H9" s="163">
        <v>0</v>
      </c>
      <c r="I9" s="163">
        <v>0</v>
      </c>
      <c r="J9" s="163">
        <v>0</v>
      </c>
      <c r="K9" s="163">
        <v>0</v>
      </c>
      <c r="L9" s="163">
        <v>0</v>
      </c>
      <c r="M9" s="163">
        <v>0</v>
      </c>
      <c r="N9" s="163">
        <v>0</v>
      </c>
      <c r="O9" s="164">
        <f t="shared" ref="O9:P9" si="8">C9+E9+G9+I9+K9+M9</f>
        <v>0</v>
      </c>
      <c r="P9" s="164">
        <f t="shared" si="8"/>
        <v>0</v>
      </c>
      <c r="Q9" s="165">
        <f t="shared" si="2"/>
        <v>0</v>
      </c>
      <c r="R9" s="166">
        <f t="shared" si="3"/>
        <v>0</v>
      </c>
      <c r="S9" s="163">
        <v>0</v>
      </c>
      <c r="T9" s="163">
        <v>0</v>
      </c>
      <c r="U9" s="164">
        <v>0</v>
      </c>
      <c r="V9" s="163">
        <v>0</v>
      </c>
      <c r="W9" s="163">
        <v>0</v>
      </c>
      <c r="X9" s="164">
        <v>0</v>
      </c>
      <c r="Y9" s="67"/>
      <c r="Z9" s="67"/>
    </row>
    <row r="10" spans="1:26" ht="30" customHeight="1" x14ac:dyDescent="0.3">
      <c r="A10" s="161">
        <v>7</v>
      </c>
      <c r="B10" s="162" t="s">
        <v>23</v>
      </c>
      <c r="C10" s="163">
        <v>0</v>
      </c>
      <c r="D10" s="163">
        <v>0</v>
      </c>
      <c r="E10" s="163">
        <v>0</v>
      </c>
      <c r="F10" s="163">
        <v>0</v>
      </c>
      <c r="G10" s="163">
        <v>0</v>
      </c>
      <c r="H10" s="163">
        <v>0</v>
      </c>
      <c r="I10" s="163">
        <v>0</v>
      </c>
      <c r="J10" s="163">
        <v>0</v>
      </c>
      <c r="K10" s="163">
        <v>2</v>
      </c>
      <c r="L10" s="163">
        <v>2</v>
      </c>
      <c r="M10" s="163">
        <v>0</v>
      </c>
      <c r="N10" s="163">
        <v>0</v>
      </c>
      <c r="O10" s="164">
        <f t="shared" ref="O10:P10" si="9">C10+E10+G10+I10+K10+M10</f>
        <v>2</v>
      </c>
      <c r="P10" s="164">
        <f t="shared" si="9"/>
        <v>2</v>
      </c>
      <c r="Q10" s="165">
        <f t="shared" si="2"/>
        <v>4</v>
      </c>
      <c r="R10" s="166">
        <f t="shared" si="3"/>
        <v>4</v>
      </c>
      <c r="S10" s="163">
        <v>0</v>
      </c>
      <c r="T10" s="163">
        <v>0</v>
      </c>
      <c r="U10" s="164">
        <v>0</v>
      </c>
      <c r="V10" s="163">
        <v>4</v>
      </c>
      <c r="W10" s="163">
        <v>0</v>
      </c>
      <c r="X10" s="164">
        <v>4</v>
      </c>
      <c r="Y10" s="67"/>
      <c r="Z10" s="67"/>
    </row>
    <row r="11" spans="1:26" ht="30" customHeight="1" x14ac:dyDescent="0.3">
      <c r="A11" s="161">
        <v>8</v>
      </c>
      <c r="B11" s="162" t="s">
        <v>24</v>
      </c>
      <c r="C11" s="163">
        <v>0</v>
      </c>
      <c r="D11" s="163">
        <v>0</v>
      </c>
      <c r="E11" s="163">
        <v>0</v>
      </c>
      <c r="F11" s="163">
        <v>0</v>
      </c>
      <c r="G11" s="163">
        <v>0</v>
      </c>
      <c r="H11" s="163">
        <v>0</v>
      </c>
      <c r="I11" s="163">
        <v>0</v>
      </c>
      <c r="J11" s="163">
        <v>0</v>
      </c>
      <c r="K11" s="163">
        <v>5</v>
      </c>
      <c r="L11" s="163">
        <v>0</v>
      </c>
      <c r="M11" s="163">
        <v>0</v>
      </c>
      <c r="N11" s="163">
        <v>0</v>
      </c>
      <c r="O11" s="164">
        <f t="shared" ref="O11:P11" si="10">C11+E11+G11+I11+K11+M11</f>
        <v>5</v>
      </c>
      <c r="P11" s="164">
        <f t="shared" si="10"/>
        <v>0</v>
      </c>
      <c r="Q11" s="165">
        <f t="shared" si="2"/>
        <v>5</v>
      </c>
      <c r="R11" s="166">
        <f t="shared" si="3"/>
        <v>5</v>
      </c>
      <c r="S11" s="163">
        <v>0</v>
      </c>
      <c r="T11" s="163">
        <v>0</v>
      </c>
      <c r="U11" s="164">
        <v>0</v>
      </c>
      <c r="V11" s="163">
        <v>5</v>
      </c>
      <c r="W11" s="164"/>
      <c r="X11" s="164">
        <v>5</v>
      </c>
      <c r="Y11" s="67"/>
      <c r="Z11" s="67"/>
    </row>
    <row r="12" spans="1:26" ht="30" customHeight="1" x14ac:dyDescent="0.3">
      <c r="A12" s="161">
        <v>9</v>
      </c>
      <c r="B12" s="162" t="s">
        <v>25</v>
      </c>
      <c r="C12" s="163">
        <v>0</v>
      </c>
      <c r="D12" s="163">
        <v>0</v>
      </c>
      <c r="E12" s="163">
        <v>0</v>
      </c>
      <c r="F12" s="163">
        <v>0</v>
      </c>
      <c r="G12" s="163">
        <v>0</v>
      </c>
      <c r="H12" s="163">
        <v>0</v>
      </c>
      <c r="I12" s="163">
        <v>0</v>
      </c>
      <c r="J12" s="163">
        <v>0</v>
      </c>
      <c r="K12" s="163">
        <v>0</v>
      </c>
      <c r="L12" s="163">
        <v>0</v>
      </c>
      <c r="M12" s="163">
        <v>0</v>
      </c>
      <c r="N12" s="163">
        <v>0</v>
      </c>
      <c r="O12" s="164">
        <f t="shared" ref="O12:P12" si="11">C12+E12+G12+I12+K12+M12</f>
        <v>0</v>
      </c>
      <c r="P12" s="164">
        <f t="shared" si="11"/>
        <v>0</v>
      </c>
      <c r="Q12" s="165">
        <f t="shared" si="2"/>
        <v>0</v>
      </c>
      <c r="R12" s="166">
        <f t="shared" si="3"/>
        <v>0</v>
      </c>
      <c r="S12" s="163">
        <v>0</v>
      </c>
      <c r="T12" s="163">
        <v>0</v>
      </c>
      <c r="U12" s="164">
        <v>0</v>
      </c>
      <c r="V12" s="163">
        <v>0</v>
      </c>
      <c r="W12" s="163">
        <v>0</v>
      </c>
      <c r="X12" s="164">
        <v>0</v>
      </c>
      <c r="Y12" s="67"/>
      <c r="Z12" s="67"/>
    </row>
    <row r="13" spans="1:26" ht="30" customHeight="1" x14ac:dyDescent="0.3">
      <c r="A13" s="161">
        <v>10</v>
      </c>
      <c r="B13" s="162" t="s">
        <v>26</v>
      </c>
      <c r="C13" s="163">
        <v>0</v>
      </c>
      <c r="D13" s="163">
        <v>0</v>
      </c>
      <c r="E13" s="163">
        <v>0</v>
      </c>
      <c r="F13" s="163">
        <v>0</v>
      </c>
      <c r="G13" s="163">
        <v>0</v>
      </c>
      <c r="H13" s="163">
        <v>0</v>
      </c>
      <c r="I13" s="163">
        <v>0</v>
      </c>
      <c r="J13" s="163">
        <v>0</v>
      </c>
      <c r="K13" s="163">
        <v>0</v>
      </c>
      <c r="L13" s="163">
        <v>0</v>
      </c>
      <c r="M13" s="163">
        <v>0</v>
      </c>
      <c r="N13" s="163">
        <v>0</v>
      </c>
      <c r="O13" s="164">
        <f t="shared" ref="O13:P13" si="12">C13+E13+G13+I13+K13+M13</f>
        <v>0</v>
      </c>
      <c r="P13" s="164">
        <f t="shared" si="12"/>
        <v>0</v>
      </c>
      <c r="Q13" s="165">
        <f t="shared" si="2"/>
        <v>0</v>
      </c>
      <c r="R13" s="166">
        <f t="shared" si="3"/>
        <v>0</v>
      </c>
      <c r="S13" s="163">
        <v>0</v>
      </c>
      <c r="T13" s="163">
        <v>0</v>
      </c>
      <c r="U13" s="164">
        <v>0</v>
      </c>
      <c r="V13" s="163">
        <v>0</v>
      </c>
      <c r="W13" s="163">
        <v>0</v>
      </c>
      <c r="X13" s="164">
        <v>0</v>
      </c>
      <c r="Y13" s="67"/>
      <c r="Z13" s="67"/>
    </row>
    <row r="14" spans="1:26" ht="30" customHeight="1" x14ac:dyDescent="0.3">
      <c r="A14" s="161">
        <v>11</v>
      </c>
      <c r="B14" s="162" t="s">
        <v>27</v>
      </c>
      <c r="C14" s="163">
        <v>0</v>
      </c>
      <c r="D14" s="163">
        <v>0</v>
      </c>
      <c r="E14" s="163">
        <v>0</v>
      </c>
      <c r="F14" s="163">
        <v>0</v>
      </c>
      <c r="G14" s="163">
        <v>0</v>
      </c>
      <c r="H14" s="163">
        <v>0</v>
      </c>
      <c r="I14" s="163">
        <v>0</v>
      </c>
      <c r="J14" s="163">
        <v>0</v>
      </c>
      <c r="K14" s="163">
        <v>3</v>
      </c>
      <c r="L14" s="163">
        <v>1</v>
      </c>
      <c r="M14" s="163">
        <v>0</v>
      </c>
      <c r="N14" s="163">
        <v>0</v>
      </c>
      <c r="O14" s="164">
        <f t="shared" ref="O14:P14" si="13">C14+E14+G14+I14+K14+M14</f>
        <v>3</v>
      </c>
      <c r="P14" s="164">
        <f t="shared" si="13"/>
        <v>1</v>
      </c>
      <c r="Q14" s="165">
        <f t="shared" si="2"/>
        <v>4</v>
      </c>
      <c r="R14" s="166">
        <f t="shared" si="3"/>
        <v>4</v>
      </c>
      <c r="S14" s="163">
        <v>0</v>
      </c>
      <c r="T14" s="163">
        <v>4</v>
      </c>
      <c r="U14" s="164">
        <v>0</v>
      </c>
      <c r="V14" s="163">
        <v>0</v>
      </c>
      <c r="W14" s="163">
        <v>0</v>
      </c>
      <c r="X14" s="164">
        <v>4</v>
      </c>
      <c r="Y14" s="67"/>
      <c r="Z14" s="67"/>
    </row>
    <row r="15" spans="1:26" ht="30" customHeight="1" x14ac:dyDescent="0.3">
      <c r="A15" s="161">
        <v>12</v>
      </c>
      <c r="B15" s="162" t="s">
        <v>28</v>
      </c>
      <c r="C15" s="163">
        <v>0</v>
      </c>
      <c r="D15" s="163">
        <v>0</v>
      </c>
      <c r="E15" s="163">
        <v>0</v>
      </c>
      <c r="F15" s="163">
        <v>0</v>
      </c>
      <c r="G15" s="163">
        <v>0</v>
      </c>
      <c r="H15" s="163">
        <v>0</v>
      </c>
      <c r="I15" s="163">
        <v>0</v>
      </c>
      <c r="J15" s="163">
        <v>0</v>
      </c>
      <c r="K15" s="163">
        <v>0</v>
      </c>
      <c r="L15" s="163">
        <v>0</v>
      </c>
      <c r="M15" s="163">
        <v>0</v>
      </c>
      <c r="N15" s="163">
        <v>0</v>
      </c>
      <c r="O15" s="164">
        <f t="shared" ref="O15:P15" si="14">C15+E15+G15+I15+K15+M15</f>
        <v>0</v>
      </c>
      <c r="P15" s="164">
        <f t="shared" si="14"/>
        <v>0</v>
      </c>
      <c r="Q15" s="165">
        <f t="shared" si="2"/>
        <v>0</v>
      </c>
      <c r="R15" s="166">
        <f t="shared" si="3"/>
        <v>0</v>
      </c>
      <c r="S15" s="163">
        <v>0</v>
      </c>
      <c r="T15" s="163">
        <v>0</v>
      </c>
      <c r="U15" s="164">
        <v>0</v>
      </c>
      <c r="V15" s="163">
        <v>0</v>
      </c>
      <c r="W15" s="163">
        <v>0</v>
      </c>
      <c r="X15" s="164">
        <v>0</v>
      </c>
      <c r="Y15" s="67"/>
      <c r="Z15" s="67"/>
    </row>
    <row r="16" spans="1:26" ht="30" customHeight="1" x14ac:dyDescent="0.3">
      <c r="A16" s="161">
        <v>13</v>
      </c>
      <c r="B16" s="162" t="s">
        <v>29</v>
      </c>
      <c r="C16" s="163">
        <v>0</v>
      </c>
      <c r="D16" s="163">
        <v>0</v>
      </c>
      <c r="E16" s="163">
        <v>0</v>
      </c>
      <c r="F16" s="163">
        <v>0</v>
      </c>
      <c r="G16" s="163">
        <v>0</v>
      </c>
      <c r="H16" s="163">
        <v>0</v>
      </c>
      <c r="I16" s="163">
        <v>0</v>
      </c>
      <c r="J16" s="163">
        <v>0</v>
      </c>
      <c r="K16" s="163">
        <v>0</v>
      </c>
      <c r="L16" s="163">
        <v>0</v>
      </c>
      <c r="M16" s="163">
        <v>0</v>
      </c>
      <c r="N16" s="163">
        <v>0</v>
      </c>
      <c r="O16" s="164">
        <f t="shared" ref="O16:P16" si="15">C16+E16+G16+I16+K16+M16</f>
        <v>0</v>
      </c>
      <c r="P16" s="164">
        <f t="shared" si="15"/>
        <v>0</v>
      </c>
      <c r="Q16" s="165">
        <f t="shared" si="2"/>
        <v>0</v>
      </c>
      <c r="R16" s="166">
        <f t="shared" si="3"/>
        <v>0</v>
      </c>
      <c r="S16" s="163">
        <v>0</v>
      </c>
      <c r="T16" s="163">
        <v>0</v>
      </c>
      <c r="U16" s="164">
        <v>0</v>
      </c>
      <c r="V16" s="163">
        <v>0</v>
      </c>
      <c r="W16" s="163">
        <v>0</v>
      </c>
      <c r="X16" s="164">
        <v>0</v>
      </c>
      <c r="Y16" s="67"/>
      <c r="Z16" s="67"/>
    </row>
    <row r="17" spans="1:26" ht="30" customHeight="1" x14ac:dyDescent="0.3">
      <c r="A17" s="161">
        <v>14</v>
      </c>
      <c r="B17" s="162" t="s">
        <v>30</v>
      </c>
      <c r="C17" s="163">
        <v>0</v>
      </c>
      <c r="D17" s="163">
        <v>0</v>
      </c>
      <c r="E17" s="163">
        <v>0</v>
      </c>
      <c r="F17" s="163">
        <v>0</v>
      </c>
      <c r="G17" s="163">
        <v>0</v>
      </c>
      <c r="H17" s="163">
        <v>0</v>
      </c>
      <c r="I17" s="163">
        <v>0</v>
      </c>
      <c r="J17" s="163">
        <v>0</v>
      </c>
      <c r="K17" s="163">
        <v>13</v>
      </c>
      <c r="L17" s="163">
        <v>0</v>
      </c>
      <c r="M17" s="163">
        <v>0</v>
      </c>
      <c r="N17" s="163">
        <v>0</v>
      </c>
      <c r="O17" s="164">
        <f t="shared" ref="O17:P17" si="16">C17+E17+G17+I17+K17+M17</f>
        <v>13</v>
      </c>
      <c r="P17" s="164">
        <f t="shared" si="16"/>
        <v>0</v>
      </c>
      <c r="Q17" s="165">
        <f t="shared" si="2"/>
        <v>13</v>
      </c>
      <c r="R17" s="166">
        <f t="shared" si="3"/>
        <v>13</v>
      </c>
      <c r="S17" s="163">
        <v>1</v>
      </c>
      <c r="T17" s="163">
        <v>7</v>
      </c>
      <c r="U17" s="164">
        <v>0</v>
      </c>
      <c r="V17" s="163">
        <v>5</v>
      </c>
      <c r="W17" s="163">
        <v>0</v>
      </c>
      <c r="X17" s="164">
        <v>13</v>
      </c>
      <c r="Y17" s="67"/>
      <c r="Z17" s="67"/>
    </row>
    <row r="18" spans="1:26" ht="30" customHeight="1" x14ac:dyDescent="0.3">
      <c r="A18" s="161">
        <v>15</v>
      </c>
      <c r="B18" s="162" t="s">
        <v>31</v>
      </c>
      <c r="C18" s="163">
        <v>0</v>
      </c>
      <c r="D18" s="163">
        <v>0</v>
      </c>
      <c r="E18" s="163">
        <v>0</v>
      </c>
      <c r="F18" s="163">
        <v>0</v>
      </c>
      <c r="G18" s="163">
        <v>0</v>
      </c>
      <c r="H18" s="163">
        <v>0</v>
      </c>
      <c r="I18" s="163">
        <v>0</v>
      </c>
      <c r="J18" s="163">
        <v>0</v>
      </c>
      <c r="K18" s="163">
        <v>2</v>
      </c>
      <c r="L18" s="163">
        <v>1</v>
      </c>
      <c r="M18" s="163">
        <v>0</v>
      </c>
      <c r="N18" s="163">
        <v>0</v>
      </c>
      <c r="O18" s="164">
        <f t="shared" ref="O18:P18" si="17">C18+E18+G18+I18+K18+M18</f>
        <v>2</v>
      </c>
      <c r="P18" s="164">
        <f t="shared" si="17"/>
        <v>1</v>
      </c>
      <c r="Q18" s="165">
        <f t="shared" si="2"/>
        <v>3</v>
      </c>
      <c r="R18" s="166">
        <f t="shared" si="3"/>
        <v>3</v>
      </c>
      <c r="S18" s="163">
        <v>0</v>
      </c>
      <c r="T18" s="163">
        <v>0</v>
      </c>
      <c r="U18" s="164">
        <v>0</v>
      </c>
      <c r="V18" s="163">
        <v>3</v>
      </c>
      <c r="W18" s="163">
        <v>0</v>
      </c>
      <c r="X18" s="164">
        <v>3</v>
      </c>
      <c r="Y18" s="67"/>
      <c r="Z18" s="67"/>
    </row>
    <row r="19" spans="1:26" ht="30" customHeight="1" x14ac:dyDescent="0.3">
      <c r="A19" s="161">
        <v>16</v>
      </c>
      <c r="B19" s="162" t="s">
        <v>32</v>
      </c>
      <c r="C19" s="163">
        <v>0</v>
      </c>
      <c r="D19" s="163">
        <v>0</v>
      </c>
      <c r="E19" s="163">
        <v>0</v>
      </c>
      <c r="F19" s="163">
        <v>0</v>
      </c>
      <c r="G19" s="163">
        <v>0</v>
      </c>
      <c r="H19" s="163">
        <v>0</v>
      </c>
      <c r="I19" s="163">
        <v>0</v>
      </c>
      <c r="J19" s="163">
        <v>0</v>
      </c>
      <c r="K19" s="163">
        <v>26</v>
      </c>
      <c r="L19" s="163">
        <v>1</v>
      </c>
      <c r="M19" s="163">
        <v>0</v>
      </c>
      <c r="N19" s="163">
        <v>0</v>
      </c>
      <c r="O19" s="164">
        <f t="shared" ref="O19:P19" si="18">C19+E19+G19+I19+K19+M19</f>
        <v>26</v>
      </c>
      <c r="P19" s="164">
        <f t="shared" si="18"/>
        <v>1</v>
      </c>
      <c r="Q19" s="165">
        <f t="shared" si="2"/>
        <v>27</v>
      </c>
      <c r="R19" s="166">
        <f t="shared" si="3"/>
        <v>27</v>
      </c>
      <c r="S19" s="163">
        <v>0</v>
      </c>
      <c r="T19" s="163">
        <v>14</v>
      </c>
      <c r="U19" s="164">
        <v>0</v>
      </c>
      <c r="V19" s="163">
        <v>13</v>
      </c>
      <c r="W19" s="163">
        <v>0</v>
      </c>
      <c r="X19" s="164">
        <v>27</v>
      </c>
      <c r="Y19" s="67"/>
      <c r="Z19" s="67"/>
    </row>
    <row r="20" spans="1:26" ht="30" customHeight="1" x14ac:dyDescent="0.3">
      <c r="A20" s="161">
        <v>17</v>
      </c>
      <c r="B20" s="162" t="s">
        <v>33</v>
      </c>
      <c r="C20" s="163">
        <v>0</v>
      </c>
      <c r="D20" s="163">
        <v>0</v>
      </c>
      <c r="E20" s="163">
        <v>0</v>
      </c>
      <c r="F20" s="163">
        <v>0</v>
      </c>
      <c r="G20" s="163">
        <v>0</v>
      </c>
      <c r="H20" s="163">
        <v>0</v>
      </c>
      <c r="I20" s="163">
        <v>0</v>
      </c>
      <c r="J20" s="163">
        <v>0</v>
      </c>
      <c r="K20" s="163">
        <v>2</v>
      </c>
      <c r="L20" s="163">
        <v>0</v>
      </c>
      <c r="M20" s="163">
        <v>0</v>
      </c>
      <c r="N20" s="163">
        <v>0</v>
      </c>
      <c r="O20" s="164">
        <f t="shared" ref="O20:P20" si="19">C20+E20+G20+I20+K20+M20</f>
        <v>2</v>
      </c>
      <c r="P20" s="164">
        <f t="shared" si="19"/>
        <v>0</v>
      </c>
      <c r="Q20" s="165">
        <f t="shared" si="2"/>
        <v>2</v>
      </c>
      <c r="R20" s="166">
        <f t="shared" si="3"/>
        <v>2</v>
      </c>
      <c r="S20" s="163">
        <v>1</v>
      </c>
      <c r="T20" s="163">
        <v>1</v>
      </c>
      <c r="U20" s="164">
        <v>0</v>
      </c>
      <c r="V20" s="163">
        <v>0</v>
      </c>
      <c r="W20" s="163">
        <v>0</v>
      </c>
      <c r="X20" s="164">
        <v>2</v>
      </c>
      <c r="Y20" s="67"/>
      <c r="Z20" s="67"/>
    </row>
    <row r="21" spans="1:26" ht="30" customHeight="1" x14ac:dyDescent="0.3">
      <c r="A21" s="161">
        <v>18</v>
      </c>
      <c r="B21" s="162" t="s">
        <v>34</v>
      </c>
      <c r="C21" s="163">
        <v>0</v>
      </c>
      <c r="D21" s="163">
        <v>0</v>
      </c>
      <c r="E21" s="163">
        <v>0</v>
      </c>
      <c r="F21" s="163">
        <v>0</v>
      </c>
      <c r="G21" s="163">
        <v>0</v>
      </c>
      <c r="H21" s="163">
        <v>0</v>
      </c>
      <c r="I21" s="163">
        <v>0</v>
      </c>
      <c r="J21" s="163">
        <v>0</v>
      </c>
      <c r="K21" s="163">
        <v>0</v>
      </c>
      <c r="L21" s="163">
        <v>0</v>
      </c>
      <c r="M21" s="163">
        <v>0</v>
      </c>
      <c r="N21" s="163">
        <v>0</v>
      </c>
      <c r="O21" s="164">
        <f t="shared" ref="O21:P21" si="20">C21+E21+G21+I21+K21+M21</f>
        <v>0</v>
      </c>
      <c r="P21" s="164">
        <f t="shared" si="20"/>
        <v>0</v>
      </c>
      <c r="Q21" s="165">
        <f t="shared" si="2"/>
        <v>0</v>
      </c>
      <c r="R21" s="166">
        <f t="shared" si="3"/>
        <v>0</v>
      </c>
      <c r="S21" s="163">
        <v>0</v>
      </c>
      <c r="T21" s="163">
        <v>0</v>
      </c>
      <c r="U21" s="164">
        <v>0</v>
      </c>
      <c r="V21" s="163">
        <v>0</v>
      </c>
      <c r="W21" s="163">
        <v>0</v>
      </c>
      <c r="X21" s="164">
        <v>0</v>
      </c>
      <c r="Y21" s="67"/>
      <c r="Z21" s="67"/>
    </row>
    <row r="22" spans="1:26" ht="30" customHeight="1" x14ac:dyDescent="0.3">
      <c r="A22" s="161">
        <v>19</v>
      </c>
      <c r="B22" s="162" t="s">
        <v>35</v>
      </c>
      <c r="C22" s="163">
        <v>0</v>
      </c>
      <c r="D22" s="163">
        <v>0</v>
      </c>
      <c r="E22" s="163">
        <v>0</v>
      </c>
      <c r="F22" s="163">
        <v>0</v>
      </c>
      <c r="G22" s="163">
        <v>0</v>
      </c>
      <c r="H22" s="163">
        <v>0</v>
      </c>
      <c r="I22" s="163">
        <v>0</v>
      </c>
      <c r="J22" s="163">
        <v>0</v>
      </c>
      <c r="K22" s="163">
        <v>1</v>
      </c>
      <c r="L22" s="163">
        <v>0</v>
      </c>
      <c r="M22" s="163">
        <v>0</v>
      </c>
      <c r="N22" s="163">
        <v>0</v>
      </c>
      <c r="O22" s="164">
        <f t="shared" ref="O22:P22" si="21">C22+E22+G22+I22+K22+M22</f>
        <v>1</v>
      </c>
      <c r="P22" s="164">
        <f t="shared" si="21"/>
        <v>0</v>
      </c>
      <c r="Q22" s="165">
        <f t="shared" si="2"/>
        <v>1</v>
      </c>
      <c r="R22" s="166">
        <f t="shared" si="3"/>
        <v>1</v>
      </c>
      <c r="S22" s="163">
        <v>0</v>
      </c>
      <c r="T22" s="163">
        <v>0</v>
      </c>
      <c r="U22" s="164">
        <v>0</v>
      </c>
      <c r="V22" s="163">
        <v>1</v>
      </c>
      <c r="W22" s="163">
        <v>0</v>
      </c>
      <c r="X22" s="164">
        <v>1</v>
      </c>
      <c r="Y22" s="67"/>
      <c r="Z22" s="67"/>
    </row>
    <row r="23" spans="1:26" ht="30" customHeight="1" x14ac:dyDescent="0.3">
      <c r="A23" s="161">
        <v>20</v>
      </c>
      <c r="B23" s="162" t="s">
        <v>36</v>
      </c>
      <c r="C23" s="163">
        <v>0</v>
      </c>
      <c r="D23" s="163">
        <v>0</v>
      </c>
      <c r="E23" s="163">
        <v>0</v>
      </c>
      <c r="F23" s="163">
        <v>0</v>
      </c>
      <c r="G23" s="163">
        <v>1</v>
      </c>
      <c r="H23" s="163">
        <v>0</v>
      </c>
      <c r="I23" s="163">
        <v>1</v>
      </c>
      <c r="J23" s="163">
        <v>1</v>
      </c>
      <c r="K23" s="163">
        <v>27</v>
      </c>
      <c r="L23" s="163">
        <v>8</v>
      </c>
      <c r="M23" s="163">
        <v>0</v>
      </c>
      <c r="N23" s="163">
        <v>0</v>
      </c>
      <c r="O23" s="164">
        <f t="shared" ref="O23:P23" si="22">C23+E23+G23+I23+K23+M23</f>
        <v>29</v>
      </c>
      <c r="P23" s="164">
        <f t="shared" si="22"/>
        <v>9</v>
      </c>
      <c r="Q23" s="165">
        <f t="shared" si="2"/>
        <v>38</v>
      </c>
      <c r="R23" s="166">
        <f t="shared" si="3"/>
        <v>37</v>
      </c>
      <c r="S23" s="163">
        <v>0</v>
      </c>
      <c r="T23" s="163">
        <v>0</v>
      </c>
      <c r="U23" s="164">
        <v>0</v>
      </c>
      <c r="V23" s="163">
        <v>37</v>
      </c>
      <c r="W23" s="163">
        <v>0</v>
      </c>
      <c r="X23" s="164">
        <v>37</v>
      </c>
      <c r="Y23" s="67"/>
      <c r="Z23" s="67"/>
    </row>
    <row r="24" spans="1:26" ht="30" customHeight="1" x14ac:dyDescent="0.3">
      <c r="A24" s="161">
        <v>21</v>
      </c>
      <c r="B24" s="162" t="s">
        <v>37</v>
      </c>
      <c r="C24" s="163">
        <v>0</v>
      </c>
      <c r="D24" s="163">
        <v>0</v>
      </c>
      <c r="E24" s="163">
        <v>0</v>
      </c>
      <c r="F24" s="163">
        <v>0</v>
      </c>
      <c r="G24" s="163">
        <v>0</v>
      </c>
      <c r="H24" s="163">
        <v>0</v>
      </c>
      <c r="I24" s="163">
        <v>0</v>
      </c>
      <c r="J24" s="163">
        <v>0</v>
      </c>
      <c r="K24" s="163">
        <v>0</v>
      </c>
      <c r="L24" s="163">
        <v>0</v>
      </c>
      <c r="M24" s="163">
        <v>0</v>
      </c>
      <c r="N24" s="163">
        <v>0</v>
      </c>
      <c r="O24" s="164">
        <f t="shared" ref="O24:P24" si="23">C24+E24+G24+I24+K24+M24</f>
        <v>0</v>
      </c>
      <c r="P24" s="164">
        <f t="shared" si="23"/>
        <v>0</v>
      </c>
      <c r="Q24" s="165">
        <f t="shared" si="2"/>
        <v>0</v>
      </c>
      <c r="R24" s="166">
        <f t="shared" si="3"/>
        <v>0</v>
      </c>
      <c r="S24" s="163">
        <v>0</v>
      </c>
      <c r="T24" s="163">
        <v>0</v>
      </c>
      <c r="U24" s="164">
        <v>0</v>
      </c>
      <c r="V24" s="163">
        <v>0</v>
      </c>
      <c r="W24" s="164"/>
      <c r="X24" s="164">
        <v>0</v>
      </c>
      <c r="Y24" s="67"/>
      <c r="Z24" s="67"/>
    </row>
    <row r="25" spans="1:26" ht="30" customHeight="1" x14ac:dyDescent="0.3">
      <c r="A25" s="161">
        <v>22</v>
      </c>
      <c r="B25" s="162" t="s">
        <v>38</v>
      </c>
      <c r="C25" s="163">
        <v>0</v>
      </c>
      <c r="D25" s="163">
        <v>0</v>
      </c>
      <c r="E25" s="163">
        <v>0</v>
      </c>
      <c r="F25" s="163">
        <v>0</v>
      </c>
      <c r="G25" s="163">
        <v>0</v>
      </c>
      <c r="H25" s="163">
        <v>0</v>
      </c>
      <c r="I25" s="163">
        <v>0</v>
      </c>
      <c r="J25" s="163">
        <v>0</v>
      </c>
      <c r="K25" s="163">
        <v>0</v>
      </c>
      <c r="L25" s="163">
        <v>0</v>
      </c>
      <c r="M25" s="163">
        <v>0</v>
      </c>
      <c r="N25" s="163">
        <v>0</v>
      </c>
      <c r="O25" s="164">
        <f t="shared" ref="O25:P25" si="24">C25+E25+G25+I25+K25+M25</f>
        <v>0</v>
      </c>
      <c r="P25" s="164">
        <f t="shared" si="24"/>
        <v>0</v>
      </c>
      <c r="Q25" s="165">
        <f t="shared" si="2"/>
        <v>0</v>
      </c>
      <c r="R25" s="166">
        <f t="shared" si="3"/>
        <v>0</v>
      </c>
      <c r="S25" s="163">
        <v>0</v>
      </c>
      <c r="T25" s="163">
        <v>0</v>
      </c>
      <c r="U25" s="164">
        <v>0</v>
      </c>
      <c r="V25" s="163">
        <v>0</v>
      </c>
      <c r="W25" s="163">
        <v>0</v>
      </c>
      <c r="X25" s="164">
        <v>0</v>
      </c>
      <c r="Y25" s="67"/>
      <c r="Z25" s="67"/>
    </row>
    <row r="26" spans="1:26" ht="30" customHeight="1" x14ac:dyDescent="0.3">
      <c r="A26" s="161">
        <v>23</v>
      </c>
      <c r="B26" s="162" t="s">
        <v>39</v>
      </c>
      <c r="C26" s="163">
        <v>0</v>
      </c>
      <c r="D26" s="163">
        <v>0</v>
      </c>
      <c r="E26" s="163">
        <v>0</v>
      </c>
      <c r="F26" s="163">
        <v>0</v>
      </c>
      <c r="G26" s="163">
        <v>0</v>
      </c>
      <c r="H26" s="163">
        <v>0</v>
      </c>
      <c r="I26" s="163">
        <v>0</v>
      </c>
      <c r="J26" s="163">
        <v>0</v>
      </c>
      <c r="K26" s="163">
        <v>0</v>
      </c>
      <c r="L26" s="163">
        <v>0</v>
      </c>
      <c r="M26" s="163">
        <v>0</v>
      </c>
      <c r="N26" s="163">
        <v>0</v>
      </c>
      <c r="O26" s="164">
        <f t="shared" ref="O26:P26" si="25">C26+E26+G26+I26+K26+M26</f>
        <v>0</v>
      </c>
      <c r="P26" s="164">
        <f t="shared" si="25"/>
        <v>0</v>
      </c>
      <c r="Q26" s="165">
        <f t="shared" si="2"/>
        <v>0</v>
      </c>
      <c r="R26" s="166">
        <f t="shared" si="3"/>
        <v>0</v>
      </c>
      <c r="S26" s="163">
        <v>0</v>
      </c>
      <c r="T26" s="163">
        <v>0</v>
      </c>
      <c r="U26" s="164">
        <v>0</v>
      </c>
      <c r="V26" s="163">
        <v>0</v>
      </c>
      <c r="W26" s="163">
        <v>0</v>
      </c>
      <c r="X26" s="164">
        <v>0</v>
      </c>
      <c r="Y26" s="67"/>
      <c r="Z26" s="67"/>
    </row>
    <row r="27" spans="1:26" ht="30" customHeight="1" x14ac:dyDescent="0.3">
      <c r="A27" s="169">
        <v>2</v>
      </c>
      <c r="B27" s="159" t="s">
        <v>40</v>
      </c>
      <c r="C27" s="160">
        <f t="shared" ref="C27:X27" si="26">SUM(C28:C60)</f>
        <v>10</v>
      </c>
      <c r="D27" s="160">
        <f t="shared" si="26"/>
        <v>5</v>
      </c>
      <c r="E27" s="160">
        <f t="shared" si="26"/>
        <v>73</v>
      </c>
      <c r="F27" s="160">
        <f t="shared" si="26"/>
        <v>37</v>
      </c>
      <c r="G27" s="160">
        <f t="shared" si="26"/>
        <v>90</v>
      </c>
      <c r="H27" s="160">
        <f t="shared" si="26"/>
        <v>66</v>
      </c>
      <c r="I27" s="160">
        <f t="shared" si="26"/>
        <v>92</v>
      </c>
      <c r="J27" s="160">
        <f t="shared" si="26"/>
        <v>77</v>
      </c>
      <c r="K27" s="160">
        <f t="shared" si="26"/>
        <v>500</v>
      </c>
      <c r="L27" s="160">
        <f t="shared" si="26"/>
        <v>339</v>
      </c>
      <c r="M27" s="160">
        <f t="shared" si="26"/>
        <v>6</v>
      </c>
      <c r="N27" s="160">
        <f t="shared" si="26"/>
        <v>5</v>
      </c>
      <c r="O27" s="160">
        <f t="shared" si="26"/>
        <v>771</v>
      </c>
      <c r="P27" s="160">
        <f t="shared" si="26"/>
        <v>529</v>
      </c>
      <c r="Q27" s="160">
        <f t="shared" si="26"/>
        <v>1300</v>
      </c>
      <c r="R27" s="160">
        <f t="shared" si="26"/>
        <v>1300</v>
      </c>
      <c r="S27" s="160">
        <f t="shared" si="26"/>
        <v>207</v>
      </c>
      <c r="T27" s="160">
        <f t="shared" si="26"/>
        <v>999</v>
      </c>
      <c r="U27" s="160">
        <f t="shared" si="26"/>
        <v>0</v>
      </c>
      <c r="V27" s="160">
        <f t="shared" si="26"/>
        <v>0</v>
      </c>
      <c r="W27" s="160">
        <f t="shared" si="26"/>
        <v>94</v>
      </c>
      <c r="X27" s="160">
        <f t="shared" si="26"/>
        <v>949</v>
      </c>
      <c r="Y27" s="67"/>
      <c r="Z27" s="67"/>
    </row>
    <row r="28" spans="1:26" ht="30" customHeight="1" x14ac:dyDescent="0.3">
      <c r="A28" s="161">
        <v>1</v>
      </c>
      <c r="B28" s="162" t="s">
        <v>41</v>
      </c>
      <c r="C28" s="163">
        <v>0</v>
      </c>
      <c r="D28" s="163">
        <v>0</v>
      </c>
      <c r="E28" s="163">
        <v>1</v>
      </c>
      <c r="F28" s="163">
        <v>1</v>
      </c>
      <c r="G28" s="163">
        <v>0</v>
      </c>
      <c r="H28" s="163">
        <v>3</v>
      </c>
      <c r="I28" s="163">
        <v>2</v>
      </c>
      <c r="J28" s="163">
        <v>2</v>
      </c>
      <c r="K28" s="163">
        <v>26</v>
      </c>
      <c r="L28" s="163">
        <v>14</v>
      </c>
      <c r="M28" s="163">
        <v>1</v>
      </c>
      <c r="N28" s="163">
        <v>1</v>
      </c>
      <c r="O28" s="164">
        <f t="shared" ref="O28:P28" si="27">C28+E28+G28+I28+K28+M28</f>
        <v>30</v>
      </c>
      <c r="P28" s="164">
        <f t="shared" si="27"/>
        <v>21</v>
      </c>
      <c r="Q28" s="165">
        <f t="shared" ref="Q28:Q60" si="28">O28+P28</f>
        <v>51</v>
      </c>
      <c r="R28" s="166">
        <f t="shared" ref="R28:R60" si="29">SUM(S28:W28)</f>
        <v>51</v>
      </c>
      <c r="S28" s="163">
        <v>34</v>
      </c>
      <c r="T28" s="163">
        <v>16</v>
      </c>
      <c r="U28" s="164">
        <v>0</v>
      </c>
      <c r="V28" s="164">
        <v>0</v>
      </c>
      <c r="W28" s="163">
        <v>1</v>
      </c>
      <c r="X28" s="164">
        <v>35</v>
      </c>
      <c r="Y28" s="67"/>
      <c r="Z28" s="67"/>
    </row>
    <row r="29" spans="1:26" ht="30" customHeight="1" x14ac:dyDescent="0.3">
      <c r="A29" s="161">
        <v>2</v>
      </c>
      <c r="B29" s="162" t="s">
        <v>42</v>
      </c>
      <c r="C29" s="163">
        <v>0</v>
      </c>
      <c r="D29" s="163">
        <v>0</v>
      </c>
      <c r="E29" s="163">
        <v>0</v>
      </c>
      <c r="F29" s="163">
        <v>0</v>
      </c>
      <c r="G29" s="163">
        <v>0</v>
      </c>
      <c r="H29" s="163">
        <v>0</v>
      </c>
      <c r="I29" s="163">
        <v>0</v>
      </c>
      <c r="J29" s="163">
        <v>0</v>
      </c>
      <c r="K29" s="163">
        <v>1</v>
      </c>
      <c r="L29" s="163">
        <v>0</v>
      </c>
      <c r="M29" s="163">
        <v>0</v>
      </c>
      <c r="N29" s="163">
        <v>0</v>
      </c>
      <c r="O29" s="164">
        <f t="shared" ref="O29:P29" si="30">C29+E29+G29+I29+K29+M29</f>
        <v>1</v>
      </c>
      <c r="P29" s="164">
        <f t="shared" si="30"/>
        <v>0</v>
      </c>
      <c r="Q29" s="165">
        <f t="shared" si="28"/>
        <v>1</v>
      </c>
      <c r="R29" s="166">
        <f t="shared" si="29"/>
        <v>1</v>
      </c>
      <c r="S29" s="163">
        <v>1</v>
      </c>
      <c r="T29" s="163" t="s">
        <v>716</v>
      </c>
      <c r="U29" s="164">
        <v>0</v>
      </c>
      <c r="V29" s="164">
        <v>0</v>
      </c>
      <c r="W29" s="163" t="s">
        <v>716</v>
      </c>
      <c r="X29" s="164">
        <v>1</v>
      </c>
      <c r="Y29" s="67"/>
      <c r="Z29" s="67"/>
    </row>
    <row r="30" spans="1:26" ht="30" customHeight="1" x14ac:dyDescent="0.3">
      <c r="A30" s="161">
        <v>3</v>
      </c>
      <c r="B30" s="162" t="s">
        <v>43</v>
      </c>
      <c r="C30" s="163">
        <v>0</v>
      </c>
      <c r="D30" s="163">
        <v>0</v>
      </c>
      <c r="E30" s="163">
        <v>0</v>
      </c>
      <c r="F30" s="163">
        <v>0</v>
      </c>
      <c r="G30" s="163">
        <v>0</v>
      </c>
      <c r="H30" s="163">
        <v>0</v>
      </c>
      <c r="I30" s="163">
        <v>0</v>
      </c>
      <c r="J30" s="163">
        <v>0</v>
      </c>
      <c r="K30" s="163">
        <v>0</v>
      </c>
      <c r="L30" s="163">
        <v>0</v>
      </c>
      <c r="M30" s="163">
        <v>0</v>
      </c>
      <c r="N30" s="163">
        <v>0</v>
      </c>
      <c r="O30" s="164">
        <f t="shared" ref="O30:P30" si="31">C30+E30+G30+I30+K30+M30</f>
        <v>0</v>
      </c>
      <c r="P30" s="164">
        <f t="shared" si="31"/>
        <v>0</v>
      </c>
      <c r="Q30" s="165">
        <f t="shared" si="28"/>
        <v>0</v>
      </c>
      <c r="R30" s="166">
        <f t="shared" si="29"/>
        <v>0</v>
      </c>
      <c r="S30" s="163" t="s">
        <v>716</v>
      </c>
      <c r="T30" s="163" t="s">
        <v>716</v>
      </c>
      <c r="U30" s="164">
        <v>0</v>
      </c>
      <c r="V30" s="164">
        <v>0</v>
      </c>
      <c r="W30" s="163" t="s">
        <v>716</v>
      </c>
      <c r="X30" s="164">
        <v>0</v>
      </c>
      <c r="Y30" s="67"/>
      <c r="Z30" s="67"/>
    </row>
    <row r="31" spans="1:26" ht="30" customHeight="1" x14ac:dyDescent="0.3">
      <c r="A31" s="161">
        <v>4</v>
      </c>
      <c r="B31" s="162" t="s">
        <v>44</v>
      </c>
      <c r="C31" s="163">
        <v>1</v>
      </c>
      <c r="D31" s="163">
        <v>0</v>
      </c>
      <c r="E31" s="163">
        <v>5</v>
      </c>
      <c r="F31" s="163">
        <v>3</v>
      </c>
      <c r="G31" s="163">
        <v>15</v>
      </c>
      <c r="H31" s="163">
        <v>9</v>
      </c>
      <c r="I31" s="163">
        <v>12</v>
      </c>
      <c r="J31" s="163">
        <v>9</v>
      </c>
      <c r="K31" s="163">
        <v>85</v>
      </c>
      <c r="L31" s="163">
        <v>62</v>
      </c>
      <c r="M31" s="163">
        <v>0</v>
      </c>
      <c r="N31" s="163">
        <v>1</v>
      </c>
      <c r="O31" s="164">
        <f t="shared" ref="O31:P31" si="32">C31+E31+G31+I31+K31+M31</f>
        <v>118</v>
      </c>
      <c r="P31" s="164">
        <f t="shared" si="32"/>
        <v>84</v>
      </c>
      <c r="Q31" s="165">
        <f t="shared" si="28"/>
        <v>202</v>
      </c>
      <c r="R31" s="166">
        <f t="shared" si="29"/>
        <v>202</v>
      </c>
      <c r="S31" s="163">
        <v>61</v>
      </c>
      <c r="T31" s="163">
        <v>140</v>
      </c>
      <c r="U31" s="164">
        <v>0</v>
      </c>
      <c r="V31" s="164">
        <v>0</v>
      </c>
      <c r="W31" s="163">
        <v>1</v>
      </c>
      <c r="X31" s="164">
        <v>138</v>
      </c>
      <c r="Y31" s="168"/>
      <c r="Z31" s="168"/>
    </row>
    <row r="32" spans="1:26" ht="30" customHeight="1" x14ac:dyDescent="0.3">
      <c r="A32" s="161">
        <v>5</v>
      </c>
      <c r="B32" s="162" t="s">
        <v>45</v>
      </c>
      <c r="C32" s="163">
        <v>0</v>
      </c>
      <c r="D32" s="163">
        <v>0</v>
      </c>
      <c r="E32" s="163">
        <v>0</v>
      </c>
      <c r="F32" s="163">
        <v>0</v>
      </c>
      <c r="G32" s="163">
        <v>0</v>
      </c>
      <c r="H32" s="163">
        <v>0</v>
      </c>
      <c r="I32" s="163">
        <v>0</v>
      </c>
      <c r="J32" s="163">
        <v>0</v>
      </c>
      <c r="K32" s="163">
        <v>4</v>
      </c>
      <c r="L32" s="163">
        <v>0</v>
      </c>
      <c r="M32" s="163">
        <v>0</v>
      </c>
      <c r="N32" s="163">
        <v>0</v>
      </c>
      <c r="O32" s="164">
        <f t="shared" ref="O32:P32" si="33">C32+E32+G32+I32+K32+M32</f>
        <v>4</v>
      </c>
      <c r="P32" s="164">
        <f t="shared" si="33"/>
        <v>0</v>
      </c>
      <c r="Q32" s="165">
        <f t="shared" si="28"/>
        <v>4</v>
      </c>
      <c r="R32" s="166">
        <f t="shared" si="29"/>
        <v>4</v>
      </c>
      <c r="S32" s="163">
        <v>1</v>
      </c>
      <c r="T32" s="163" t="s">
        <v>716</v>
      </c>
      <c r="U32" s="164">
        <v>0</v>
      </c>
      <c r="V32" s="164">
        <v>0</v>
      </c>
      <c r="W32" s="163">
        <v>3</v>
      </c>
      <c r="X32" s="164">
        <v>0</v>
      </c>
      <c r="Y32" s="67"/>
      <c r="Z32" s="67"/>
    </row>
    <row r="33" spans="1:26" ht="30" customHeight="1" x14ac:dyDescent="0.3">
      <c r="A33" s="161">
        <v>6</v>
      </c>
      <c r="B33" s="162" t="s">
        <v>46</v>
      </c>
      <c r="C33" s="163">
        <v>0</v>
      </c>
      <c r="D33" s="163">
        <v>0</v>
      </c>
      <c r="E33" s="163">
        <v>0</v>
      </c>
      <c r="F33" s="163">
        <v>0</v>
      </c>
      <c r="G33" s="163">
        <v>0</v>
      </c>
      <c r="H33" s="163">
        <v>0</v>
      </c>
      <c r="I33" s="163">
        <v>0</v>
      </c>
      <c r="J33" s="163">
        <v>0</v>
      </c>
      <c r="K33" s="163">
        <v>0</v>
      </c>
      <c r="L33" s="163">
        <v>0</v>
      </c>
      <c r="M33" s="163">
        <v>0</v>
      </c>
      <c r="N33" s="163">
        <v>0</v>
      </c>
      <c r="O33" s="164">
        <f t="shared" ref="O33:P33" si="34">C33+E33+G33+I33+K33+M33</f>
        <v>0</v>
      </c>
      <c r="P33" s="164">
        <f t="shared" si="34"/>
        <v>0</v>
      </c>
      <c r="Q33" s="165">
        <f t="shared" si="28"/>
        <v>0</v>
      </c>
      <c r="R33" s="166">
        <f t="shared" si="29"/>
        <v>0</v>
      </c>
      <c r="S33" s="163" t="s">
        <v>716</v>
      </c>
      <c r="T33" s="163" t="s">
        <v>716</v>
      </c>
      <c r="U33" s="164">
        <v>0</v>
      </c>
      <c r="V33" s="164">
        <v>0</v>
      </c>
      <c r="W33" s="163" t="s">
        <v>716</v>
      </c>
      <c r="X33" s="164">
        <v>0</v>
      </c>
      <c r="Y33" s="67"/>
      <c r="Z33" s="67"/>
    </row>
    <row r="34" spans="1:26" ht="30" customHeight="1" x14ac:dyDescent="0.3">
      <c r="A34" s="161">
        <v>7</v>
      </c>
      <c r="B34" s="162" t="s">
        <v>47</v>
      </c>
      <c r="C34" s="163">
        <v>0</v>
      </c>
      <c r="D34" s="163">
        <v>0</v>
      </c>
      <c r="E34" s="163">
        <v>0</v>
      </c>
      <c r="F34" s="163">
        <v>0</v>
      </c>
      <c r="G34" s="163">
        <v>0</v>
      </c>
      <c r="H34" s="163">
        <v>0</v>
      </c>
      <c r="I34" s="163">
        <v>0</v>
      </c>
      <c r="J34" s="163">
        <v>0</v>
      </c>
      <c r="K34" s="163">
        <v>1</v>
      </c>
      <c r="L34" s="163">
        <v>0</v>
      </c>
      <c r="M34" s="163">
        <v>0</v>
      </c>
      <c r="N34" s="163">
        <v>0</v>
      </c>
      <c r="O34" s="164">
        <f t="shared" ref="O34:P34" si="35">C34+E34+G34+I34+K34+M34</f>
        <v>1</v>
      </c>
      <c r="P34" s="164">
        <f t="shared" si="35"/>
        <v>0</v>
      </c>
      <c r="Q34" s="165">
        <f t="shared" si="28"/>
        <v>1</v>
      </c>
      <c r="R34" s="166">
        <f t="shared" si="29"/>
        <v>1</v>
      </c>
      <c r="S34" s="163" t="s">
        <v>716</v>
      </c>
      <c r="T34" s="163">
        <v>1</v>
      </c>
      <c r="U34" s="164">
        <v>0</v>
      </c>
      <c r="V34" s="164">
        <v>0</v>
      </c>
      <c r="W34" s="163" t="s">
        <v>716</v>
      </c>
      <c r="X34" s="164">
        <v>1</v>
      </c>
      <c r="Y34" s="67"/>
      <c r="Z34" s="67"/>
    </row>
    <row r="35" spans="1:26" ht="30" customHeight="1" x14ac:dyDescent="0.3">
      <c r="A35" s="161">
        <v>8</v>
      </c>
      <c r="B35" s="162" t="s">
        <v>48</v>
      </c>
      <c r="C35" s="163">
        <v>1</v>
      </c>
      <c r="D35" s="163">
        <v>0</v>
      </c>
      <c r="E35" s="163">
        <v>3</v>
      </c>
      <c r="F35" s="163">
        <v>0</v>
      </c>
      <c r="G35" s="163">
        <v>0</v>
      </c>
      <c r="H35" s="163">
        <v>2</v>
      </c>
      <c r="I35" s="163">
        <v>7</v>
      </c>
      <c r="J35" s="163">
        <v>3</v>
      </c>
      <c r="K35" s="163">
        <v>62</v>
      </c>
      <c r="L35" s="163">
        <v>16</v>
      </c>
      <c r="M35" s="163">
        <v>1</v>
      </c>
      <c r="N35" s="163">
        <v>1</v>
      </c>
      <c r="O35" s="164">
        <f t="shared" ref="O35:P35" si="36">C35+E35+G35+I35+K35+M35</f>
        <v>74</v>
      </c>
      <c r="P35" s="164">
        <f t="shared" si="36"/>
        <v>22</v>
      </c>
      <c r="Q35" s="165">
        <f t="shared" si="28"/>
        <v>96</v>
      </c>
      <c r="R35" s="166">
        <f t="shared" si="29"/>
        <v>96</v>
      </c>
      <c r="S35" s="163">
        <v>30</v>
      </c>
      <c r="T35" s="163">
        <v>32</v>
      </c>
      <c r="U35" s="164">
        <v>0</v>
      </c>
      <c r="V35" s="164">
        <v>0</v>
      </c>
      <c r="W35" s="163">
        <v>34</v>
      </c>
      <c r="X35" s="164">
        <v>68</v>
      </c>
      <c r="Y35" s="67"/>
      <c r="Z35" s="67"/>
    </row>
    <row r="36" spans="1:26" ht="30" customHeight="1" x14ac:dyDescent="0.3">
      <c r="A36" s="161">
        <v>9</v>
      </c>
      <c r="B36" s="162" t="s">
        <v>49</v>
      </c>
      <c r="C36" s="163">
        <v>0</v>
      </c>
      <c r="D36" s="163">
        <v>0</v>
      </c>
      <c r="E36" s="163">
        <v>0</v>
      </c>
      <c r="F36" s="163">
        <v>0</v>
      </c>
      <c r="G36" s="163">
        <v>0</v>
      </c>
      <c r="H36" s="163">
        <v>0</v>
      </c>
      <c r="I36" s="163">
        <v>0</v>
      </c>
      <c r="J36" s="163">
        <v>0</v>
      </c>
      <c r="K36" s="163">
        <v>0</v>
      </c>
      <c r="L36" s="163">
        <v>0</v>
      </c>
      <c r="M36" s="163">
        <v>0</v>
      </c>
      <c r="N36" s="163">
        <v>0</v>
      </c>
      <c r="O36" s="164">
        <f t="shared" ref="O36:P36" si="37">C36+E36+G36+I36+K36+M36</f>
        <v>0</v>
      </c>
      <c r="P36" s="164">
        <f t="shared" si="37"/>
        <v>0</v>
      </c>
      <c r="Q36" s="165">
        <f t="shared" si="28"/>
        <v>0</v>
      </c>
      <c r="R36" s="166">
        <f t="shared" si="29"/>
        <v>0</v>
      </c>
      <c r="S36" s="163" t="s">
        <v>716</v>
      </c>
      <c r="T36" s="163" t="s">
        <v>716</v>
      </c>
      <c r="U36" s="164">
        <v>0</v>
      </c>
      <c r="V36" s="164">
        <v>0</v>
      </c>
      <c r="W36" s="163" t="s">
        <v>716</v>
      </c>
      <c r="X36" s="164">
        <v>0</v>
      </c>
      <c r="Y36" s="67"/>
      <c r="Z36" s="67"/>
    </row>
    <row r="37" spans="1:26" ht="30" customHeight="1" x14ac:dyDescent="0.3">
      <c r="A37" s="161">
        <v>10</v>
      </c>
      <c r="B37" s="162" t="s">
        <v>50</v>
      </c>
      <c r="C37" s="163">
        <v>0</v>
      </c>
      <c r="D37" s="163">
        <v>0</v>
      </c>
      <c r="E37" s="163">
        <v>0</v>
      </c>
      <c r="F37" s="163">
        <v>0</v>
      </c>
      <c r="G37" s="163">
        <v>0</v>
      </c>
      <c r="H37" s="163">
        <v>0</v>
      </c>
      <c r="I37" s="163">
        <v>0</v>
      </c>
      <c r="J37" s="163">
        <v>0</v>
      </c>
      <c r="K37" s="163">
        <v>1</v>
      </c>
      <c r="L37" s="163">
        <v>0</v>
      </c>
      <c r="M37" s="163">
        <v>0</v>
      </c>
      <c r="N37" s="163">
        <v>0</v>
      </c>
      <c r="O37" s="164">
        <f t="shared" ref="O37:P37" si="38">C37+E37+G37+I37+K37+M37</f>
        <v>1</v>
      </c>
      <c r="P37" s="164">
        <f t="shared" si="38"/>
        <v>0</v>
      </c>
      <c r="Q37" s="165">
        <f t="shared" si="28"/>
        <v>1</v>
      </c>
      <c r="R37" s="166">
        <f t="shared" si="29"/>
        <v>1</v>
      </c>
      <c r="S37" s="163" t="s">
        <v>716</v>
      </c>
      <c r="T37" s="163">
        <v>1</v>
      </c>
      <c r="U37" s="164">
        <v>0</v>
      </c>
      <c r="V37" s="164">
        <v>0</v>
      </c>
      <c r="W37" s="163" t="s">
        <v>716</v>
      </c>
      <c r="X37" s="164">
        <v>1</v>
      </c>
      <c r="Y37" s="67"/>
      <c r="Z37" s="67"/>
    </row>
    <row r="38" spans="1:26" ht="30" customHeight="1" x14ac:dyDescent="0.3">
      <c r="A38" s="161">
        <v>11</v>
      </c>
      <c r="B38" s="162" t="s">
        <v>51</v>
      </c>
      <c r="C38" s="163">
        <v>1</v>
      </c>
      <c r="D38" s="163">
        <v>1</v>
      </c>
      <c r="E38" s="163">
        <v>3</v>
      </c>
      <c r="F38" s="163">
        <v>2</v>
      </c>
      <c r="G38" s="163">
        <v>8</v>
      </c>
      <c r="H38" s="163">
        <v>4</v>
      </c>
      <c r="I38" s="163">
        <v>6</v>
      </c>
      <c r="J38" s="163">
        <v>5</v>
      </c>
      <c r="K38" s="163">
        <v>28</v>
      </c>
      <c r="L38" s="163">
        <v>15</v>
      </c>
      <c r="M38" s="163">
        <v>0</v>
      </c>
      <c r="N38" s="163">
        <v>0</v>
      </c>
      <c r="O38" s="164">
        <f t="shared" ref="O38:P38" si="39">C38+E38+G38+I38+K38+M38</f>
        <v>46</v>
      </c>
      <c r="P38" s="164">
        <f t="shared" si="39"/>
        <v>27</v>
      </c>
      <c r="Q38" s="165">
        <f t="shared" si="28"/>
        <v>73</v>
      </c>
      <c r="R38" s="166">
        <f t="shared" si="29"/>
        <v>73</v>
      </c>
      <c r="S38" s="163">
        <v>44</v>
      </c>
      <c r="T38" s="163">
        <v>12</v>
      </c>
      <c r="U38" s="164">
        <v>0</v>
      </c>
      <c r="V38" s="164">
        <v>0</v>
      </c>
      <c r="W38" s="163">
        <v>17</v>
      </c>
      <c r="X38" s="164">
        <v>32</v>
      </c>
      <c r="Y38" s="67"/>
      <c r="Z38" s="67"/>
    </row>
    <row r="39" spans="1:26" ht="30" customHeight="1" x14ac:dyDescent="0.3">
      <c r="A39" s="161">
        <v>12</v>
      </c>
      <c r="B39" s="162" t="s">
        <v>52</v>
      </c>
      <c r="C39" s="163">
        <v>1</v>
      </c>
      <c r="D39" s="163">
        <v>1</v>
      </c>
      <c r="E39" s="163">
        <v>7</v>
      </c>
      <c r="F39" s="163">
        <v>9</v>
      </c>
      <c r="G39" s="163">
        <v>3</v>
      </c>
      <c r="H39" s="163">
        <v>4</v>
      </c>
      <c r="I39" s="163">
        <v>3</v>
      </c>
      <c r="J39" s="163">
        <v>4</v>
      </c>
      <c r="K39" s="163">
        <v>7</v>
      </c>
      <c r="L39" s="163">
        <v>14</v>
      </c>
      <c r="M39" s="163">
        <v>0</v>
      </c>
      <c r="N39" s="163">
        <v>0</v>
      </c>
      <c r="O39" s="164">
        <f t="shared" ref="O39:P39" si="40">C39+E39+G39+I39+K39+M39</f>
        <v>21</v>
      </c>
      <c r="P39" s="164">
        <f t="shared" si="40"/>
        <v>32</v>
      </c>
      <c r="Q39" s="165">
        <f t="shared" si="28"/>
        <v>53</v>
      </c>
      <c r="R39" s="166">
        <f t="shared" si="29"/>
        <v>53</v>
      </c>
      <c r="S39" s="163">
        <v>1</v>
      </c>
      <c r="T39" s="163">
        <v>52</v>
      </c>
      <c r="U39" s="164">
        <v>0</v>
      </c>
      <c r="V39" s="164">
        <v>0</v>
      </c>
      <c r="W39" s="163" t="s">
        <v>716</v>
      </c>
      <c r="X39" s="164">
        <v>52</v>
      </c>
      <c r="Y39" s="67"/>
      <c r="Z39" s="67"/>
    </row>
    <row r="40" spans="1:26" ht="30" customHeight="1" x14ac:dyDescent="0.3">
      <c r="A40" s="161">
        <v>13</v>
      </c>
      <c r="B40" s="162" t="s">
        <v>53</v>
      </c>
      <c r="C40" s="163">
        <v>2</v>
      </c>
      <c r="D40" s="163">
        <v>0</v>
      </c>
      <c r="E40" s="163">
        <v>25</v>
      </c>
      <c r="F40" s="163">
        <v>9</v>
      </c>
      <c r="G40" s="163">
        <v>22</v>
      </c>
      <c r="H40" s="163">
        <v>10</v>
      </c>
      <c r="I40" s="163">
        <v>9</v>
      </c>
      <c r="J40" s="163">
        <v>11</v>
      </c>
      <c r="K40" s="163">
        <v>39</v>
      </c>
      <c r="L40" s="163">
        <v>48</v>
      </c>
      <c r="M40" s="163">
        <v>1</v>
      </c>
      <c r="N40" s="163">
        <v>0</v>
      </c>
      <c r="O40" s="164">
        <f t="shared" ref="O40:P40" si="41">C40+E40+G40+I40+K40+M40</f>
        <v>98</v>
      </c>
      <c r="P40" s="164">
        <f t="shared" si="41"/>
        <v>78</v>
      </c>
      <c r="Q40" s="165">
        <f t="shared" si="28"/>
        <v>176</v>
      </c>
      <c r="R40" s="166">
        <f t="shared" si="29"/>
        <v>176</v>
      </c>
      <c r="S40" s="163">
        <v>1</v>
      </c>
      <c r="T40" s="163">
        <v>175</v>
      </c>
      <c r="U40" s="164">
        <v>0</v>
      </c>
      <c r="V40" s="164">
        <v>0</v>
      </c>
      <c r="W40" s="163" t="s">
        <v>716</v>
      </c>
      <c r="X40" s="164">
        <v>144</v>
      </c>
      <c r="Y40" s="67"/>
      <c r="Z40" s="67"/>
    </row>
    <row r="41" spans="1:26" ht="30" customHeight="1" x14ac:dyDescent="0.3">
      <c r="A41" s="161">
        <v>14</v>
      </c>
      <c r="B41" s="162" t="s">
        <v>54</v>
      </c>
      <c r="C41" s="163">
        <v>0</v>
      </c>
      <c r="D41" s="163">
        <v>0</v>
      </c>
      <c r="E41" s="163">
        <v>1</v>
      </c>
      <c r="F41" s="163">
        <v>3</v>
      </c>
      <c r="G41" s="163">
        <v>13</v>
      </c>
      <c r="H41" s="163">
        <v>12</v>
      </c>
      <c r="I41" s="163">
        <v>21</v>
      </c>
      <c r="J41" s="163">
        <v>21</v>
      </c>
      <c r="K41" s="163">
        <v>73</v>
      </c>
      <c r="L41" s="163">
        <v>57</v>
      </c>
      <c r="M41" s="163">
        <v>0</v>
      </c>
      <c r="N41" s="163">
        <v>0</v>
      </c>
      <c r="O41" s="164">
        <f t="shared" ref="O41:P41" si="42">C41+E41+G41+I41+K41+M41</f>
        <v>108</v>
      </c>
      <c r="P41" s="164">
        <f t="shared" si="42"/>
        <v>93</v>
      </c>
      <c r="Q41" s="165">
        <f t="shared" si="28"/>
        <v>201</v>
      </c>
      <c r="R41" s="166">
        <f t="shared" si="29"/>
        <v>201</v>
      </c>
      <c r="S41" s="163">
        <v>12</v>
      </c>
      <c r="T41" s="163">
        <v>162</v>
      </c>
      <c r="U41" s="164">
        <v>0</v>
      </c>
      <c r="V41" s="164">
        <v>0</v>
      </c>
      <c r="W41" s="163">
        <v>27</v>
      </c>
      <c r="X41" s="164">
        <v>145</v>
      </c>
      <c r="Y41" s="67"/>
      <c r="Z41" s="67"/>
    </row>
    <row r="42" spans="1:26" ht="30" customHeight="1" x14ac:dyDescent="0.3">
      <c r="A42" s="161">
        <v>15</v>
      </c>
      <c r="B42" s="162" t="s">
        <v>55</v>
      </c>
      <c r="C42" s="163">
        <v>0</v>
      </c>
      <c r="D42" s="163">
        <v>0</v>
      </c>
      <c r="E42" s="163">
        <v>0</v>
      </c>
      <c r="F42" s="163">
        <v>0</v>
      </c>
      <c r="G42" s="163">
        <v>0</v>
      </c>
      <c r="H42" s="163">
        <v>0</v>
      </c>
      <c r="I42" s="163">
        <v>0</v>
      </c>
      <c r="J42" s="163">
        <v>0</v>
      </c>
      <c r="K42" s="163">
        <v>0</v>
      </c>
      <c r="L42" s="163">
        <v>0</v>
      </c>
      <c r="M42" s="163">
        <v>0</v>
      </c>
      <c r="N42" s="163">
        <v>0</v>
      </c>
      <c r="O42" s="164">
        <f t="shared" ref="O42:P42" si="43">C42+E42+G42+I42+K42+M42</f>
        <v>0</v>
      </c>
      <c r="P42" s="164">
        <f t="shared" si="43"/>
        <v>0</v>
      </c>
      <c r="Q42" s="165">
        <f t="shared" si="28"/>
        <v>0</v>
      </c>
      <c r="R42" s="166">
        <f t="shared" si="29"/>
        <v>0</v>
      </c>
      <c r="S42" s="163" t="s">
        <v>716</v>
      </c>
      <c r="T42" s="163" t="s">
        <v>716</v>
      </c>
      <c r="U42" s="164">
        <v>0</v>
      </c>
      <c r="V42" s="164">
        <v>0</v>
      </c>
      <c r="W42" s="163" t="s">
        <v>716</v>
      </c>
      <c r="X42" s="164">
        <v>0</v>
      </c>
      <c r="Y42" s="67"/>
      <c r="Z42" s="67"/>
    </row>
    <row r="43" spans="1:26" ht="23.25" customHeight="1" x14ac:dyDescent="0.3">
      <c r="A43" s="161">
        <v>16</v>
      </c>
      <c r="B43" s="162" t="s">
        <v>56</v>
      </c>
      <c r="C43" s="163">
        <v>0</v>
      </c>
      <c r="D43" s="163">
        <v>0</v>
      </c>
      <c r="E43" s="163">
        <v>0</v>
      </c>
      <c r="F43" s="163">
        <v>0</v>
      </c>
      <c r="G43" s="163">
        <v>0</v>
      </c>
      <c r="H43" s="163">
        <v>0</v>
      </c>
      <c r="I43" s="163">
        <v>0</v>
      </c>
      <c r="J43" s="163">
        <v>0</v>
      </c>
      <c r="K43" s="163">
        <v>0</v>
      </c>
      <c r="L43" s="163">
        <v>0</v>
      </c>
      <c r="M43" s="163">
        <v>0</v>
      </c>
      <c r="N43" s="163">
        <v>0</v>
      </c>
      <c r="O43" s="164">
        <f t="shared" ref="O43:P43" si="44">C43+E43+G43+I43+K43+M43</f>
        <v>0</v>
      </c>
      <c r="P43" s="164">
        <f t="shared" si="44"/>
        <v>0</v>
      </c>
      <c r="Q43" s="165">
        <f t="shared" si="28"/>
        <v>0</v>
      </c>
      <c r="R43" s="166">
        <f t="shared" si="29"/>
        <v>0</v>
      </c>
      <c r="S43" s="163" t="s">
        <v>716</v>
      </c>
      <c r="T43" s="163" t="s">
        <v>716</v>
      </c>
      <c r="U43" s="164">
        <v>0</v>
      </c>
      <c r="V43" s="164">
        <v>0</v>
      </c>
      <c r="W43" s="163" t="s">
        <v>716</v>
      </c>
      <c r="X43" s="164">
        <v>0</v>
      </c>
      <c r="Y43" s="67"/>
      <c r="Z43" s="67"/>
    </row>
    <row r="44" spans="1:26" ht="27.75" customHeight="1" x14ac:dyDescent="0.3">
      <c r="A44" s="161">
        <v>17</v>
      </c>
      <c r="B44" s="162" t="s">
        <v>57</v>
      </c>
      <c r="C44" s="163">
        <v>0</v>
      </c>
      <c r="D44" s="163">
        <v>0</v>
      </c>
      <c r="E44" s="163">
        <v>9</v>
      </c>
      <c r="F44" s="163">
        <v>1</v>
      </c>
      <c r="G44" s="163">
        <v>19</v>
      </c>
      <c r="H44" s="163">
        <v>14</v>
      </c>
      <c r="I44" s="163">
        <v>20</v>
      </c>
      <c r="J44" s="163">
        <v>16</v>
      </c>
      <c r="K44" s="163">
        <v>109</v>
      </c>
      <c r="L44" s="163">
        <v>85</v>
      </c>
      <c r="M44" s="163">
        <v>2</v>
      </c>
      <c r="N44" s="163">
        <v>1</v>
      </c>
      <c r="O44" s="164">
        <f t="shared" ref="O44:P44" si="45">C44+E44+G44+I44+K44+M44</f>
        <v>159</v>
      </c>
      <c r="P44" s="164">
        <f t="shared" si="45"/>
        <v>117</v>
      </c>
      <c r="Q44" s="165">
        <f t="shared" si="28"/>
        <v>276</v>
      </c>
      <c r="R44" s="166">
        <f t="shared" si="29"/>
        <v>276</v>
      </c>
      <c r="S44" s="163">
        <v>2</v>
      </c>
      <c r="T44" s="163">
        <v>274</v>
      </c>
      <c r="U44" s="164">
        <v>0</v>
      </c>
      <c r="V44" s="164">
        <v>0</v>
      </c>
      <c r="W44" s="163" t="s">
        <v>716</v>
      </c>
      <c r="X44" s="164">
        <v>220</v>
      </c>
      <c r="Y44" s="67"/>
      <c r="Z44" s="67"/>
    </row>
    <row r="45" spans="1:26" ht="30" customHeight="1" x14ac:dyDescent="0.3">
      <c r="A45" s="161">
        <v>18</v>
      </c>
      <c r="B45" s="162" t="s">
        <v>58</v>
      </c>
      <c r="C45" s="163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3">
        <v>0</v>
      </c>
      <c r="J45" s="163">
        <v>0</v>
      </c>
      <c r="K45" s="163">
        <v>1</v>
      </c>
      <c r="L45" s="163">
        <v>0</v>
      </c>
      <c r="M45" s="163">
        <v>0</v>
      </c>
      <c r="N45" s="163">
        <v>0</v>
      </c>
      <c r="O45" s="164">
        <f t="shared" ref="O45:P45" si="46">C45+E45+G45+I45+K45+M45</f>
        <v>1</v>
      </c>
      <c r="P45" s="164">
        <f t="shared" si="46"/>
        <v>0</v>
      </c>
      <c r="Q45" s="165">
        <f t="shared" si="28"/>
        <v>1</v>
      </c>
      <c r="R45" s="166">
        <f t="shared" si="29"/>
        <v>1</v>
      </c>
      <c r="S45" s="163">
        <v>1</v>
      </c>
      <c r="T45" s="163" t="s">
        <v>716</v>
      </c>
      <c r="U45" s="164">
        <v>0</v>
      </c>
      <c r="V45" s="164">
        <v>0</v>
      </c>
      <c r="W45" s="163" t="s">
        <v>716</v>
      </c>
      <c r="X45" s="164">
        <v>1</v>
      </c>
      <c r="Y45" s="67"/>
      <c r="Z45" s="67"/>
    </row>
    <row r="46" spans="1:26" ht="30" customHeight="1" x14ac:dyDescent="0.3">
      <c r="A46" s="161">
        <v>19</v>
      </c>
      <c r="B46" s="162" t="s">
        <v>59</v>
      </c>
      <c r="C46" s="163">
        <v>0</v>
      </c>
      <c r="D46" s="163">
        <v>0</v>
      </c>
      <c r="E46" s="163">
        <v>0</v>
      </c>
      <c r="F46" s="163">
        <v>0</v>
      </c>
      <c r="G46" s="163">
        <v>4</v>
      </c>
      <c r="H46" s="163">
        <v>1</v>
      </c>
      <c r="I46" s="163">
        <v>7</v>
      </c>
      <c r="J46" s="163">
        <v>3</v>
      </c>
      <c r="K46" s="163">
        <v>10</v>
      </c>
      <c r="L46" s="163">
        <v>7</v>
      </c>
      <c r="M46" s="163">
        <v>1</v>
      </c>
      <c r="N46" s="163">
        <v>0</v>
      </c>
      <c r="O46" s="164">
        <f t="shared" ref="O46:P46" si="47">C46+E46+G46+I46+K46+M46</f>
        <v>22</v>
      </c>
      <c r="P46" s="164">
        <f t="shared" si="47"/>
        <v>11</v>
      </c>
      <c r="Q46" s="165">
        <f t="shared" si="28"/>
        <v>33</v>
      </c>
      <c r="R46" s="166">
        <f t="shared" si="29"/>
        <v>33</v>
      </c>
      <c r="S46" s="163">
        <v>18</v>
      </c>
      <c r="T46" s="163">
        <v>4</v>
      </c>
      <c r="U46" s="164">
        <v>0</v>
      </c>
      <c r="V46" s="164">
        <v>0</v>
      </c>
      <c r="W46" s="163">
        <v>11</v>
      </c>
      <c r="X46" s="164">
        <v>24</v>
      </c>
      <c r="Y46" s="67"/>
      <c r="Z46" s="67"/>
    </row>
    <row r="47" spans="1:26" ht="30" customHeight="1" x14ac:dyDescent="0.3">
      <c r="A47" s="161">
        <v>20</v>
      </c>
      <c r="B47" s="162" t="s">
        <v>60</v>
      </c>
      <c r="C47" s="163">
        <v>3</v>
      </c>
      <c r="D47" s="163">
        <v>3</v>
      </c>
      <c r="E47" s="163">
        <v>19</v>
      </c>
      <c r="F47" s="163">
        <v>9</v>
      </c>
      <c r="G47" s="163">
        <v>6</v>
      </c>
      <c r="H47" s="163">
        <v>7</v>
      </c>
      <c r="I47" s="163">
        <v>5</v>
      </c>
      <c r="J47" s="163">
        <v>3</v>
      </c>
      <c r="K47" s="163">
        <v>10</v>
      </c>
      <c r="L47" s="163">
        <v>21</v>
      </c>
      <c r="M47" s="163">
        <v>0</v>
      </c>
      <c r="N47" s="163">
        <v>1</v>
      </c>
      <c r="O47" s="164">
        <f t="shared" ref="O47:P47" si="48">C47+E47+G47+I47+K47+M47</f>
        <v>43</v>
      </c>
      <c r="P47" s="164">
        <f t="shared" si="48"/>
        <v>44</v>
      </c>
      <c r="Q47" s="165">
        <f t="shared" si="28"/>
        <v>87</v>
      </c>
      <c r="R47" s="166">
        <f t="shared" si="29"/>
        <v>87</v>
      </c>
      <c r="S47" s="163" t="s">
        <v>716</v>
      </c>
      <c r="T47" s="163">
        <v>87</v>
      </c>
      <c r="U47" s="164">
        <v>0</v>
      </c>
      <c r="V47" s="164">
        <v>0</v>
      </c>
      <c r="W47" s="163" t="s">
        <v>716</v>
      </c>
      <c r="X47" s="164">
        <v>58</v>
      </c>
      <c r="Y47" s="67"/>
      <c r="Z47" s="67"/>
    </row>
    <row r="48" spans="1:26" ht="30" customHeight="1" x14ac:dyDescent="0.3">
      <c r="A48" s="161">
        <v>21</v>
      </c>
      <c r="B48" s="162" t="s">
        <v>61</v>
      </c>
      <c r="C48" s="163">
        <v>0</v>
      </c>
      <c r="D48" s="163">
        <v>0</v>
      </c>
      <c r="E48" s="163">
        <v>0</v>
      </c>
      <c r="F48" s="163">
        <v>0</v>
      </c>
      <c r="G48" s="163">
        <v>0</v>
      </c>
      <c r="H48" s="163">
        <v>0</v>
      </c>
      <c r="I48" s="163">
        <v>0</v>
      </c>
      <c r="J48" s="163">
        <v>0</v>
      </c>
      <c r="K48" s="163">
        <v>0</v>
      </c>
      <c r="L48" s="163">
        <v>0</v>
      </c>
      <c r="M48" s="163">
        <v>0</v>
      </c>
      <c r="N48" s="163">
        <v>0</v>
      </c>
      <c r="O48" s="164">
        <f t="shared" ref="O48:P48" si="49">C48+E48+G48+I48+K48+M48</f>
        <v>0</v>
      </c>
      <c r="P48" s="164">
        <f t="shared" si="49"/>
        <v>0</v>
      </c>
      <c r="Q48" s="165">
        <f t="shared" si="28"/>
        <v>0</v>
      </c>
      <c r="R48" s="166">
        <f t="shared" si="29"/>
        <v>0</v>
      </c>
      <c r="S48" s="163" t="s">
        <v>716</v>
      </c>
      <c r="T48" s="163" t="s">
        <v>716</v>
      </c>
      <c r="U48" s="164">
        <v>0</v>
      </c>
      <c r="V48" s="164">
        <v>0</v>
      </c>
      <c r="W48" s="163" t="s">
        <v>716</v>
      </c>
      <c r="X48" s="164">
        <v>0</v>
      </c>
      <c r="Y48" s="67"/>
      <c r="Z48" s="67"/>
    </row>
    <row r="49" spans="1:26" ht="26.25" customHeight="1" x14ac:dyDescent="0.3">
      <c r="A49" s="161">
        <v>22</v>
      </c>
      <c r="B49" s="162" t="s">
        <v>62</v>
      </c>
      <c r="C49" s="163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3">
        <v>0</v>
      </c>
      <c r="J49" s="163">
        <v>0</v>
      </c>
      <c r="K49" s="163">
        <v>0</v>
      </c>
      <c r="L49" s="163">
        <v>0</v>
      </c>
      <c r="M49" s="163">
        <v>0</v>
      </c>
      <c r="N49" s="163">
        <v>0</v>
      </c>
      <c r="O49" s="164">
        <f t="shared" ref="O49:P49" si="50">C49+E49+G49+I49+K49+M49</f>
        <v>0</v>
      </c>
      <c r="P49" s="164">
        <f t="shared" si="50"/>
        <v>0</v>
      </c>
      <c r="Q49" s="165">
        <f t="shared" si="28"/>
        <v>0</v>
      </c>
      <c r="R49" s="166">
        <f t="shared" si="29"/>
        <v>0</v>
      </c>
      <c r="S49" s="163" t="s">
        <v>716</v>
      </c>
      <c r="T49" s="163" t="s">
        <v>716</v>
      </c>
      <c r="U49" s="164">
        <v>0</v>
      </c>
      <c r="V49" s="164">
        <v>0</v>
      </c>
      <c r="W49" s="163" t="s">
        <v>716</v>
      </c>
      <c r="X49" s="164">
        <v>0</v>
      </c>
      <c r="Y49" s="67"/>
      <c r="Z49" s="67"/>
    </row>
    <row r="50" spans="1:26" ht="24.75" customHeight="1" x14ac:dyDescent="0.3">
      <c r="A50" s="161">
        <v>23</v>
      </c>
      <c r="B50" s="162" t="s">
        <v>63</v>
      </c>
      <c r="C50" s="163">
        <v>0</v>
      </c>
      <c r="D50" s="163">
        <v>0</v>
      </c>
      <c r="E50" s="163">
        <v>0</v>
      </c>
      <c r="F50" s="163">
        <v>0</v>
      </c>
      <c r="G50" s="163">
        <v>0</v>
      </c>
      <c r="H50" s="163">
        <v>0</v>
      </c>
      <c r="I50" s="163">
        <v>0</v>
      </c>
      <c r="J50" s="163">
        <v>0</v>
      </c>
      <c r="K50" s="163">
        <v>0</v>
      </c>
      <c r="L50" s="163">
        <v>0</v>
      </c>
      <c r="M50" s="163">
        <v>0</v>
      </c>
      <c r="N50" s="163">
        <v>0</v>
      </c>
      <c r="O50" s="164">
        <f t="shared" ref="O50:P50" si="51">C50+E50+G50+I50+K50+M50</f>
        <v>0</v>
      </c>
      <c r="P50" s="164">
        <f t="shared" si="51"/>
        <v>0</v>
      </c>
      <c r="Q50" s="165">
        <f t="shared" si="28"/>
        <v>0</v>
      </c>
      <c r="R50" s="166">
        <f t="shared" si="29"/>
        <v>0</v>
      </c>
      <c r="S50" s="163" t="s">
        <v>716</v>
      </c>
      <c r="T50" s="163" t="s">
        <v>716</v>
      </c>
      <c r="U50" s="164">
        <v>0</v>
      </c>
      <c r="V50" s="164">
        <v>0</v>
      </c>
      <c r="W50" s="163" t="s">
        <v>716</v>
      </c>
      <c r="X50" s="164">
        <v>0</v>
      </c>
      <c r="Y50" s="67"/>
      <c r="Z50" s="67"/>
    </row>
    <row r="51" spans="1:26" ht="30" customHeight="1" x14ac:dyDescent="0.3">
      <c r="A51" s="161">
        <v>24</v>
      </c>
      <c r="B51" s="162" t="s">
        <v>64</v>
      </c>
      <c r="C51" s="163">
        <v>0</v>
      </c>
      <c r="D51" s="163">
        <v>0</v>
      </c>
      <c r="E51" s="163">
        <v>0</v>
      </c>
      <c r="F51" s="163">
        <v>0</v>
      </c>
      <c r="G51" s="163">
        <v>0</v>
      </c>
      <c r="H51" s="163">
        <v>0</v>
      </c>
      <c r="I51" s="163">
        <v>0</v>
      </c>
      <c r="J51" s="163">
        <v>0</v>
      </c>
      <c r="K51" s="163">
        <v>0</v>
      </c>
      <c r="L51" s="163">
        <v>0</v>
      </c>
      <c r="M51" s="163">
        <v>0</v>
      </c>
      <c r="N51" s="163">
        <v>0</v>
      </c>
      <c r="O51" s="164">
        <f t="shared" ref="O51:P51" si="52">C51+E51+G51+I51+K51+M51</f>
        <v>0</v>
      </c>
      <c r="P51" s="164">
        <f t="shared" si="52"/>
        <v>0</v>
      </c>
      <c r="Q51" s="165">
        <f t="shared" si="28"/>
        <v>0</v>
      </c>
      <c r="R51" s="166">
        <f t="shared" si="29"/>
        <v>0</v>
      </c>
      <c r="S51" s="163" t="s">
        <v>716</v>
      </c>
      <c r="T51" s="163" t="s">
        <v>716</v>
      </c>
      <c r="U51" s="164">
        <v>0</v>
      </c>
      <c r="V51" s="164">
        <v>0</v>
      </c>
      <c r="W51" s="163" t="s">
        <v>716</v>
      </c>
      <c r="X51" s="164">
        <v>0</v>
      </c>
      <c r="Y51" s="67"/>
      <c r="Z51" s="67"/>
    </row>
    <row r="52" spans="1:26" ht="30" customHeight="1" x14ac:dyDescent="0.3">
      <c r="A52" s="161">
        <v>25</v>
      </c>
      <c r="B52" s="162" t="s">
        <v>65</v>
      </c>
      <c r="C52" s="163">
        <v>0</v>
      </c>
      <c r="D52" s="163">
        <v>0</v>
      </c>
      <c r="E52" s="163">
        <v>0</v>
      </c>
      <c r="F52" s="163">
        <v>0</v>
      </c>
      <c r="G52" s="163">
        <v>0</v>
      </c>
      <c r="H52" s="163">
        <v>0</v>
      </c>
      <c r="I52" s="163">
        <v>0</v>
      </c>
      <c r="J52" s="163">
        <v>0</v>
      </c>
      <c r="K52" s="163">
        <v>0</v>
      </c>
      <c r="L52" s="163">
        <v>0</v>
      </c>
      <c r="M52" s="163">
        <v>0</v>
      </c>
      <c r="N52" s="163">
        <v>0</v>
      </c>
      <c r="O52" s="164">
        <f t="shared" ref="O52:P52" si="53">C52+E52+G52+I52+K52+M52</f>
        <v>0</v>
      </c>
      <c r="P52" s="164">
        <f t="shared" si="53"/>
        <v>0</v>
      </c>
      <c r="Q52" s="165">
        <f t="shared" si="28"/>
        <v>0</v>
      </c>
      <c r="R52" s="166">
        <f t="shared" si="29"/>
        <v>0</v>
      </c>
      <c r="S52" s="163" t="s">
        <v>716</v>
      </c>
      <c r="T52" s="163" t="s">
        <v>716</v>
      </c>
      <c r="U52" s="164">
        <v>0</v>
      </c>
      <c r="V52" s="164">
        <v>0</v>
      </c>
      <c r="W52" s="163" t="s">
        <v>716</v>
      </c>
      <c r="X52" s="164">
        <v>0</v>
      </c>
      <c r="Y52" s="67"/>
      <c r="Z52" s="67"/>
    </row>
    <row r="53" spans="1:26" ht="30" customHeight="1" x14ac:dyDescent="0.3">
      <c r="A53" s="161">
        <v>26</v>
      </c>
      <c r="B53" s="162" t="s">
        <v>66</v>
      </c>
      <c r="C53" s="163">
        <v>1</v>
      </c>
      <c r="D53" s="163">
        <v>0</v>
      </c>
      <c r="E53" s="163">
        <v>0</v>
      </c>
      <c r="F53" s="163">
        <v>0</v>
      </c>
      <c r="G53" s="163">
        <v>0</v>
      </c>
      <c r="H53" s="163">
        <v>0</v>
      </c>
      <c r="I53" s="163">
        <v>0</v>
      </c>
      <c r="J53" s="163">
        <v>0</v>
      </c>
      <c r="K53" s="163">
        <v>0</v>
      </c>
      <c r="L53" s="163">
        <v>0</v>
      </c>
      <c r="M53" s="163">
        <v>0</v>
      </c>
      <c r="N53" s="163">
        <v>0</v>
      </c>
      <c r="O53" s="164">
        <f t="shared" ref="O53:P53" si="54">C53+E53+G53+I53+K53+M53</f>
        <v>1</v>
      </c>
      <c r="P53" s="164">
        <f t="shared" si="54"/>
        <v>0</v>
      </c>
      <c r="Q53" s="165">
        <f t="shared" si="28"/>
        <v>1</v>
      </c>
      <c r="R53" s="166">
        <f t="shared" si="29"/>
        <v>1</v>
      </c>
      <c r="S53" s="163">
        <v>1</v>
      </c>
      <c r="T53" s="163" t="s">
        <v>716</v>
      </c>
      <c r="U53" s="164">
        <v>0</v>
      </c>
      <c r="V53" s="164">
        <v>0</v>
      </c>
      <c r="W53" s="163" t="s">
        <v>716</v>
      </c>
      <c r="X53" s="164">
        <v>1</v>
      </c>
      <c r="Y53" s="67"/>
      <c r="Z53" s="67"/>
    </row>
    <row r="54" spans="1:26" ht="30" customHeight="1" x14ac:dyDescent="0.3">
      <c r="A54" s="161">
        <v>27</v>
      </c>
      <c r="B54" s="162" t="s">
        <v>67</v>
      </c>
      <c r="C54" s="163">
        <v>0</v>
      </c>
      <c r="D54" s="163">
        <v>0</v>
      </c>
      <c r="E54" s="163">
        <v>0</v>
      </c>
      <c r="F54" s="163">
        <v>0</v>
      </c>
      <c r="G54" s="163">
        <v>0</v>
      </c>
      <c r="H54" s="163">
        <v>0</v>
      </c>
      <c r="I54" s="163">
        <v>0</v>
      </c>
      <c r="J54" s="163">
        <v>0</v>
      </c>
      <c r="K54" s="163">
        <v>0</v>
      </c>
      <c r="L54" s="163">
        <v>0</v>
      </c>
      <c r="M54" s="163">
        <v>0</v>
      </c>
      <c r="N54" s="163">
        <v>0</v>
      </c>
      <c r="O54" s="164">
        <f t="shared" ref="O54:P54" si="55">C54+E54+G54+I54+K54+M54</f>
        <v>0</v>
      </c>
      <c r="P54" s="164">
        <f t="shared" si="55"/>
        <v>0</v>
      </c>
      <c r="Q54" s="165">
        <f t="shared" si="28"/>
        <v>0</v>
      </c>
      <c r="R54" s="166">
        <f t="shared" si="29"/>
        <v>0</v>
      </c>
      <c r="S54" s="163" t="s">
        <v>716</v>
      </c>
      <c r="T54" s="163" t="s">
        <v>716</v>
      </c>
      <c r="U54" s="164">
        <v>0</v>
      </c>
      <c r="V54" s="164">
        <v>0</v>
      </c>
      <c r="W54" s="163" t="s">
        <v>716</v>
      </c>
      <c r="X54" s="164">
        <v>0</v>
      </c>
      <c r="Y54" s="67"/>
      <c r="Z54" s="67"/>
    </row>
    <row r="55" spans="1:26" ht="30" customHeight="1" x14ac:dyDescent="0.3">
      <c r="A55" s="161">
        <v>28</v>
      </c>
      <c r="B55" s="162" t="s">
        <v>68</v>
      </c>
      <c r="C55" s="163">
        <v>0</v>
      </c>
      <c r="D55" s="163">
        <v>0</v>
      </c>
      <c r="E55" s="163">
        <v>0</v>
      </c>
      <c r="F55" s="163">
        <v>0</v>
      </c>
      <c r="G55" s="163">
        <v>0</v>
      </c>
      <c r="H55" s="163">
        <v>0</v>
      </c>
      <c r="I55" s="163">
        <v>0</v>
      </c>
      <c r="J55" s="163">
        <v>0</v>
      </c>
      <c r="K55" s="163">
        <v>0</v>
      </c>
      <c r="L55" s="163">
        <v>0</v>
      </c>
      <c r="M55" s="163">
        <v>0</v>
      </c>
      <c r="N55" s="163">
        <v>0</v>
      </c>
      <c r="O55" s="164">
        <f t="shared" ref="O55:P55" si="56">C55+E55+G55+I55+K55+M55</f>
        <v>0</v>
      </c>
      <c r="P55" s="164">
        <f t="shared" si="56"/>
        <v>0</v>
      </c>
      <c r="Q55" s="165">
        <f t="shared" si="28"/>
        <v>0</v>
      </c>
      <c r="R55" s="166">
        <f t="shared" si="29"/>
        <v>0</v>
      </c>
      <c r="S55" s="163" t="s">
        <v>716</v>
      </c>
      <c r="T55" s="163" t="s">
        <v>716</v>
      </c>
      <c r="U55" s="164">
        <v>0</v>
      </c>
      <c r="V55" s="164">
        <v>0</v>
      </c>
      <c r="W55" s="163" t="s">
        <v>716</v>
      </c>
      <c r="X55" s="164">
        <v>0</v>
      </c>
      <c r="Y55" s="67"/>
      <c r="Z55" s="67"/>
    </row>
    <row r="56" spans="1:26" ht="30" customHeight="1" x14ac:dyDescent="0.3">
      <c r="A56" s="161">
        <v>29</v>
      </c>
      <c r="B56" s="162" t="s">
        <v>69</v>
      </c>
      <c r="C56" s="163">
        <v>0</v>
      </c>
      <c r="D56" s="163">
        <v>0</v>
      </c>
      <c r="E56" s="163">
        <v>0</v>
      </c>
      <c r="F56" s="163">
        <v>0</v>
      </c>
      <c r="G56" s="163">
        <v>0</v>
      </c>
      <c r="H56" s="163">
        <v>0</v>
      </c>
      <c r="I56" s="163">
        <v>0</v>
      </c>
      <c r="J56" s="163">
        <v>0</v>
      </c>
      <c r="K56" s="163">
        <v>43</v>
      </c>
      <c r="L56" s="163">
        <v>0</v>
      </c>
      <c r="M56" s="163">
        <v>0</v>
      </c>
      <c r="N56" s="163">
        <v>0</v>
      </c>
      <c r="O56" s="164">
        <f t="shared" ref="O56:P56" si="57">C56+E56+G56+I56+K56+M56</f>
        <v>43</v>
      </c>
      <c r="P56" s="164">
        <f t="shared" si="57"/>
        <v>0</v>
      </c>
      <c r="Q56" s="165">
        <f t="shared" si="28"/>
        <v>43</v>
      </c>
      <c r="R56" s="166">
        <f t="shared" si="29"/>
        <v>43</v>
      </c>
      <c r="S56" s="163" t="s">
        <v>716</v>
      </c>
      <c r="T56" s="163">
        <v>43</v>
      </c>
      <c r="U56" s="164">
        <v>0</v>
      </c>
      <c r="V56" s="164">
        <v>0</v>
      </c>
      <c r="W56" s="163" t="s">
        <v>716</v>
      </c>
      <c r="X56" s="164">
        <v>28</v>
      </c>
      <c r="Y56" s="67"/>
      <c r="Z56" s="67"/>
    </row>
    <row r="57" spans="1:26" ht="30" customHeight="1" x14ac:dyDescent="0.3">
      <c r="A57" s="161">
        <v>30</v>
      </c>
      <c r="B57" s="162" t="s">
        <v>70</v>
      </c>
      <c r="C57" s="163">
        <v>0</v>
      </c>
      <c r="D57" s="163">
        <v>0</v>
      </c>
      <c r="E57" s="163">
        <v>0</v>
      </c>
      <c r="F57" s="163">
        <v>0</v>
      </c>
      <c r="G57" s="163">
        <v>0</v>
      </c>
      <c r="H57" s="163">
        <v>0</v>
      </c>
      <c r="I57" s="163">
        <v>0</v>
      </c>
      <c r="J57" s="163">
        <v>0</v>
      </c>
      <c r="K57" s="163">
        <v>0</v>
      </c>
      <c r="L57" s="163">
        <v>0</v>
      </c>
      <c r="M57" s="163">
        <v>0</v>
      </c>
      <c r="N57" s="163">
        <v>0</v>
      </c>
      <c r="O57" s="164">
        <f t="shared" ref="O57:P57" si="58">C57+E57+G57+I57+K57+M57</f>
        <v>0</v>
      </c>
      <c r="P57" s="164">
        <f t="shared" si="58"/>
        <v>0</v>
      </c>
      <c r="Q57" s="165">
        <f t="shared" si="28"/>
        <v>0</v>
      </c>
      <c r="R57" s="166">
        <f t="shared" si="29"/>
        <v>0</v>
      </c>
      <c r="S57" s="163" t="s">
        <v>716</v>
      </c>
      <c r="T57" s="163" t="s">
        <v>716</v>
      </c>
      <c r="U57" s="164">
        <v>0</v>
      </c>
      <c r="V57" s="164">
        <v>0</v>
      </c>
      <c r="W57" s="163" t="s">
        <v>716</v>
      </c>
      <c r="X57" s="164">
        <v>0</v>
      </c>
      <c r="Y57" s="67"/>
      <c r="Z57" s="67"/>
    </row>
    <row r="58" spans="1:26" ht="30" customHeight="1" x14ac:dyDescent="0.3">
      <c r="A58" s="161">
        <v>31</v>
      </c>
      <c r="B58" s="162" t="s">
        <v>71</v>
      </c>
      <c r="C58" s="163">
        <v>0</v>
      </c>
      <c r="D58" s="163">
        <v>0</v>
      </c>
      <c r="E58" s="163">
        <v>0</v>
      </c>
      <c r="F58" s="163">
        <v>0</v>
      </c>
      <c r="G58" s="163">
        <v>0</v>
      </c>
      <c r="H58" s="163">
        <v>0</v>
      </c>
      <c r="I58" s="163">
        <v>0</v>
      </c>
      <c r="J58" s="163">
        <v>0</v>
      </c>
      <c r="K58" s="163">
        <v>0</v>
      </c>
      <c r="L58" s="163">
        <v>0</v>
      </c>
      <c r="M58" s="163">
        <v>0</v>
      </c>
      <c r="N58" s="163">
        <v>0</v>
      </c>
      <c r="O58" s="164">
        <f t="shared" ref="O58:P58" si="59">C58+E58+G58+I58+K58+M58</f>
        <v>0</v>
      </c>
      <c r="P58" s="164">
        <f t="shared" si="59"/>
        <v>0</v>
      </c>
      <c r="Q58" s="165">
        <f t="shared" si="28"/>
        <v>0</v>
      </c>
      <c r="R58" s="166">
        <f t="shared" si="29"/>
        <v>0</v>
      </c>
      <c r="S58" s="163" t="s">
        <v>716</v>
      </c>
      <c r="T58" s="163" t="s">
        <v>716</v>
      </c>
      <c r="U58" s="164">
        <v>0</v>
      </c>
      <c r="V58" s="164">
        <v>0</v>
      </c>
      <c r="W58" s="163" t="s">
        <v>716</v>
      </c>
      <c r="X58" s="164">
        <v>0</v>
      </c>
      <c r="Y58" s="67"/>
      <c r="Z58" s="67"/>
    </row>
    <row r="59" spans="1:26" ht="30" customHeight="1" x14ac:dyDescent="0.3">
      <c r="A59" s="161">
        <v>32</v>
      </c>
      <c r="B59" s="162" t="s">
        <v>72</v>
      </c>
      <c r="C59" s="163">
        <v>0</v>
      </c>
      <c r="D59" s="163">
        <v>0</v>
      </c>
      <c r="E59" s="163">
        <v>0</v>
      </c>
      <c r="F59" s="163">
        <v>0</v>
      </c>
      <c r="G59" s="163">
        <v>0</v>
      </c>
      <c r="H59" s="163">
        <v>0</v>
      </c>
      <c r="I59" s="163">
        <v>0</v>
      </c>
      <c r="J59" s="163">
        <v>0</v>
      </c>
      <c r="K59" s="163">
        <v>0</v>
      </c>
      <c r="L59" s="163">
        <v>0</v>
      </c>
      <c r="M59" s="163">
        <v>0</v>
      </c>
      <c r="N59" s="163">
        <v>0</v>
      </c>
      <c r="O59" s="164">
        <f t="shared" ref="O59:P59" si="60">C59+E59+G59+I59+K59+M59</f>
        <v>0</v>
      </c>
      <c r="P59" s="164">
        <f t="shared" si="60"/>
        <v>0</v>
      </c>
      <c r="Q59" s="165">
        <f t="shared" si="28"/>
        <v>0</v>
      </c>
      <c r="R59" s="166">
        <f t="shared" si="29"/>
        <v>0</v>
      </c>
      <c r="S59" s="163" t="s">
        <v>716</v>
      </c>
      <c r="T59" s="163" t="s">
        <v>716</v>
      </c>
      <c r="U59" s="164">
        <v>0</v>
      </c>
      <c r="V59" s="164">
        <v>0</v>
      </c>
      <c r="W59" s="163" t="s">
        <v>716</v>
      </c>
      <c r="X59" s="164">
        <v>0</v>
      </c>
      <c r="Y59" s="67"/>
      <c r="Z59" s="67"/>
    </row>
    <row r="60" spans="1:26" ht="23.25" customHeight="1" x14ac:dyDescent="0.3">
      <c r="A60" s="161">
        <v>33</v>
      </c>
      <c r="B60" s="162" t="s">
        <v>73</v>
      </c>
      <c r="C60" s="163">
        <v>0</v>
      </c>
      <c r="D60" s="163">
        <v>0</v>
      </c>
      <c r="E60" s="163">
        <v>0</v>
      </c>
      <c r="F60" s="163">
        <v>0</v>
      </c>
      <c r="G60" s="163">
        <v>0</v>
      </c>
      <c r="H60" s="163">
        <v>0</v>
      </c>
      <c r="I60" s="163">
        <v>0</v>
      </c>
      <c r="J60" s="163">
        <v>0</v>
      </c>
      <c r="K60" s="163">
        <v>0</v>
      </c>
      <c r="L60" s="163">
        <v>0</v>
      </c>
      <c r="M60" s="163">
        <v>0</v>
      </c>
      <c r="N60" s="163">
        <v>0</v>
      </c>
      <c r="O60" s="164">
        <f t="shared" ref="O60:P60" si="61">C60+E60+G60+I60+K60+M60</f>
        <v>0</v>
      </c>
      <c r="P60" s="164">
        <f t="shared" si="61"/>
        <v>0</v>
      </c>
      <c r="Q60" s="165">
        <f t="shared" si="28"/>
        <v>0</v>
      </c>
      <c r="R60" s="166">
        <f t="shared" si="29"/>
        <v>0</v>
      </c>
      <c r="S60" s="163" t="s">
        <v>716</v>
      </c>
      <c r="T60" s="163" t="s">
        <v>716</v>
      </c>
      <c r="U60" s="164">
        <v>0</v>
      </c>
      <c r="V60" s="164">
        <v>0</v>
      </c>
      <c r="W60" s="163" t="s">
        <v>716</v>
      </c>
      <c r="X60" s="164">
        <v>0</v>
      </c>
      <c r="Y60" s="67"/>
      <c r="Z60" s="67"/>
    </row>
    <row r="61" spans="1:26" ht="30" customHeight="1" x14ac:dyDescent="0.3">
      <c r="A61" s="169">
        <v>3</v>
      </c>
      <c r="B61" s="159" t="s">
        <v>74</v>
      </c>
      <c r="C61" s="160">
        <f t="shared" ref="C61:X61" si="62">SUM(C62:C80)</f>
        <v>3</v>
      </c>
      <c r="D61" s="160">
        <f t="shared" si="62"/>
        <v>1</v>
      </c>
      <c r="E61" s="160">
        <f t="shared" si="62"/>
        <v>19</v>
      </c>
      <c r="F61" s="160">
        <f t="shared" si="62"/>
        <v>12</v>
      </c>
      <c r="G61" s="160">
        <f t="shared" si="62"/>
        <v>29</v>
      </c>
      <c r="H61" s="160">
        <f t="shared" si="62"/>
        <v>23</v>
      </c>
      <c r="I61" s="160">
        <f t="shared" si="62"/>
        <v>34</v>
      </c>
      <c r="J61" s="160">
        <f t="shared" si="62"/>
        <v>31</v>
      </c>
      <c r="K61" s="160">
        <f t="shared" si="62"/>
        <v>178</v>
      </c>
      <c r="L61" s="160">
        <f t="shared" si="62"/>
        <v>150</v>
      </c>
      <c r="M61" s="160">
        <f t="shared" si="62"/>
        <v>2</v>
      </c>
      <c r="N61" s="160">
        <f t="shared" si="62"/>
        <v>0</v>
      </c>
      <c r="O61" s="160">
        <f t="shared" si="62"/>
        <v>265</v>
      </c>
      <c r="P61" s="160">
        <f t="shared" si="62"/>
        <v>217</v>
      </c>
      <c r="Q61" s="160">
        <f t="shared" si="62"/>
        <v>482</v>
      </c>
      <c r="R61" s="160">
        <f t="shared" si="62"/>
        <v>482</v>
      </c>
      <c r="S61" s="160">
        <f t="shared" si="62"/>
        <v>235</v>
      </c>
      <c r="T61" s="160">
        <f t="shared" si="62"/>
        <v>192</v>
      </c>
      <c r="U61" s="160">
        <f t="shared" si="62"/>
        <v>1</v>
      </c>
      <c r="V61" s="160">
        <f t="shared" si="62"/>
        <v>0</v>
      </c>
      <c r="W61" s="160">
        <f t="shared" si="62"/>
        <v>54</v>
      </c>
      <c r="X61" s="160">
        <f t="shared" si="62"/>
        <v>282</v>
      </c>
      <c r="Y61" s="67"/>
      <c r="Z61" s="67"/>
    </row>
    <row r="62" spans="1:26" ht="30" customHeight="1" x14ac:dyDescent="0.3">
      <c r="A62" s="161">
        <v>1</v>
      </c>
      <c r="B62" s="162" t="s">
        <v>75</v>
      </c>
      <c r="C62" s="163">
        <v>3</v>
      </c>
      <c r="D62" s="163">
        <v>1</v>
      </c>
      <c r="E62" s="163">
        <v>19</v>
      </c>
      <c r="F62" s="163">
        <v>11</v>
      </c>
      <c r="G62" s="163">
        <v>28</v>
      </c>
      <c r="H62" s="163">
        <v>23</v>
      </c>
      <c r="I62" s="163">
        <v>30</v>
      </c>
      <c r="J62" s="163">
        <v>27</v>
      </c>
      <c r="K62" s="163">
        <v>119</v>
      </c>
      <c r="L62" s="163">
        <v>108</v>
      </c>
      <c r="M62" s="163">
        <v>0</v>
      </c>
      <c r="N62" s="163">
        <v>0</v>
      </c>
      <c r="O62" s="164">
        <f t="shared" ref="O62:P62" si="63">C62+E62+G62+I62+K62+M62</f>
        <v>199</v>
      </c>
      <c r="P62" s="164">
        <f t="shared" si="63"/>
        <v>170</v>
      </c>
      <c r="Q62" s="165">
        <f t="shared" ref="Q62:Q80" si="64">O62+P62</f>
        <v>369</v>
      </c>
      <c r="R62" s="166">
        <f t="shared" ref="R62:R80" si="65">SUM(S62:W62)</f>
        <v>369</v>
      </c>
      <c r="S62" s="163">
        <v>219</v>
      </c>
      <c r="T62" s="163">
        <v>106</v>
      </c>
      <c r="U62" s="163">
        <v>0</v>
      </c>
      <c r="V62" s="163">
        <v>0</v>
      </c>
      <c r="W62" s="163">
        <v>44</v>
      </c>
      <c r="X62" s="164">
        <v>217</v>
      </c>
      <c r="Y62" s="67"/>
      <c r="Z62" s="67"/>
    </row>
    <row r="63" spans="1:26" ht="30" customHeight="1" x14ac:dyDescent="0.3">
      <c r="A63" s="161">
        <v>2</v>
      </c>
      <c r="B63" s="162" t="s">
        <v>76</v>
      </c>
      <c r="C63" s="163">
        <v>0</v>
      </c>
      <c r="D63" s="163">
        <v>0</v>
      </c>
      <c r="E63" s="163">
        <v>0</v>
      </c>
      <c r="F63" s="163">
        <v>0</v>
      </c>
      <c r="G63" s="163">
        <v>0</v>
      </c>
      <c r="H63" s="163">
        <v>0</v>
      </c>
      <c r="I63" s="163">
        <v>0</v>
      </c>
      <c r="J63" s="163">
        <v>1</v>
      </c>
      <c r="K63" s="163">
        <v>5</v>
      </c>
      <c r="L63" s="163">
        <v>5</v>
      </c>
      <c r="M63" s="163">
        <v>0</v>
      </c>
      <c r="N63" s="163">
        <v>0</v>
      </c>
      <c r="O63" s="164">
        <f t="shared" ref="O63:P63" si="66">C63+E63+G63+I63+K63+M63</f>
        <v>5</v>
      </c>
      <c r="P63" s="164">
        <f t="shared" si="66"/>
        <v>6</v>
      </c>
      <c r="Q63" s="165">
        <f t="shared" si="64"/>
        <v>11</v>
      </c>
      <c r="R63" s="166">
        <f t="shared" si="65"/>
        <v>11</v>
      </c>
      <c r="S63" s="163">
        <v>4</v>
      </c>
      <c r="T63" s="163">
        <v>5</v>
      </c>
      <c r="U63" s="163">
        <v>1</v>
      </c>
      <c r="V63" s="164"/>
      <c r="W63" s="163">
        <v>1</v>
      </c>
      <c r="X63" s="164">
        <v>5</v>
      </c>
      <c r="Y63" s="67"/>
      <c r="Z63" s="67"/>
    </row>
    <row r="64" spans="1:26" ht="30" customHeight="1" x14ac:dyDescent="0.3">
      <c r="A64" s="161">
        <v>3</v>
      </c>
      <c r="B64" s="162" t="s">
        <v>77</v>
      </c>
      <c r="C64" s="163">
        <v>0</v>
      </c>
      <c r="D64" s="163">
        <v>0</v>
      </c>
      <c r="E64" s="163">
        <v>0</v>
      </c>
      <c r="F64" s="163">
        <v>0</v>
      </c>
      <c r="G64" s="163">
        <v>0</v>
      </c>
      <c r="H64" s="163">
        <v>0</v>
      </c>
      <c r="I64" s="163">
        <v>0</v>
      </c>
      <c r="J64" s="163">
        <v>0</v>
      </c>
      <c r="K64" s="163">
        <v>0</v>
      </c>
      <c r="L64" s="163">
        <v>0</v>
      </c>
      <c r="M64" s="163">
        <v>0</v>
      </c>
      <c r="N64" s="163">
        <v>0</v>
      </c>
      <c r="O64" s="164">
        <f t="shared" ref="O64:P64" si="67">C64+E64+G64+I64+K64+M64</f>
        <v>0</v>
      </c>
      <c r="P64" s="164">
        <f t="shared" si="67"/>
        <v>0</v>
      </c>
      <c r="Q64" s="165">
        <f t="shared" si="64"/>
        <v>0</v>
      </c>
      <c r="R64" s="166">
        <f t="shared" si="65"/>
        <v>0</v>
      </c>
      <c r="S64" s="163">
        <v>0</v>
      </c>
      <c r="T64" s="163">
        <v>0</v>
      </c>
      <c r="U64" s="163">
        <v>0</v>
      </c>
      <c r="V64" s="164"/>
      <c r="W64" s="163">
        <v>0</v>
      </c>
      <c r="X64" s="164">
        <v>0</v>
      </c>
      <c r="Y64" s="67"/>
      <c r="Z64" s="67"/>
    </row>
    <row r="65" spans="1:26" ht="30" customHeight="1" x14ac:dyDescent="0.3">
      <c r="A65" s="161">
        <v>4</v>
      </c>
      <c r="B65" s="162" t="s">
        <v>78</v>
      </c>
      <c r="C65" s="163">
        <v>0</v>
      </c>
      <c r="D65" s="163">
        <v>0</v>
      </c>
      <c r="E65" s="163">
        <v>0</v>
      </c>
      <c r="F65" s="163">
        <v>0</v>
      </c>
      <c r="G65" s="163">
        <v>0</v>
      </c>
      <c r="H65" s="163">
        <v>0</v>
      </c>
      <c r="I65" s="163">
        <v>0</v>
      </c>
      <c r="J65" s="163">
        <v>0</v>
      </c>
      <c r="K65" s="163">
        <v>0</v>
      </c>
      <c r="L65" s="163">
        <v>4</v>
      </c>
      <c r="M65" s="163">
        <v>0</v>
      </c>
      <c r="N65" s="163">
        <v>0</v>
      </c>
      <c r="O65" s="164">
        <f t="shared" ref="O65:P65" si="68">C65+E65+G65+I65+K65+M65</f>
        <v>0</v>
      </c>
      <c r="P65" s="164">
        <f t="shared" si="68"/>
        <v>4</v>
      </c>
      <c r="Q65" s="165">
        <f t="shared" si="64"/>
        <v>4</v>
      </c>
      <c r="R65" s="166">
        <f t="shared" si="65"/>
        <v>4</v>
      </c>
      <c r="S65" s="163">
        <v>0</v>
      </c>
      <c r="T65" s="163">
        <v>4</v>
      </c>
      <c r="U65" s="163">
        <v>0</v>
      </c>
      <c r="V65" s="164"/>
      <c r="W65" s="163">
        <v>0</v>
      </c>
      <c r="X65" s="164">
        <v>4</v>
      </c>
      <c r="Y65" s="168"/>
      <c r="Z65" s="168"/>
    </row>
    <row r="66" spans="1:26" ht="30" customHeight="1" x14ac:dyDescent="0.3">
      <c r="A66" s="161">
        <v>5</v>
      </c>
      <c r="B66" s="162" t="s">
        <v>79</v>
      </c>
      <c r="C66" s="163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4">
        <f t="shared" ref="O66:P66" si="69">C66+E66+G66+I66+K66+M66</f>
        <v>0</v>
      </c>
      <c r="P66" s="164">
        <f t="shared" si="69"/>
        <v>0</v>
      </c>
      <c r="Q66" s="165">
        <f t="shared" si="64"/>
        <v>0</v>
      </c>
      <c r="R66" s="166">
        <f t="shared" si="65"/>
        <v>0</v>
      </c>
      <c r="S66" s="163">
        <v>0</v>
      </c>
      <c r="T66" s="163">
        <v>0</v>
      </c>
      <c r="U66" s="163">
        <v>0</v>
      </c>
      <c r="V66" s="164"/>
      <c r="W66" s="163">
        <v>0</v>
      </c>
      <c r="X66" s="164">
        <v>0</v>
      </c>
      <c r="Y66" s="67"/>
      <c r="Z66" s="67"/>
    </row>
    <row r="67" spans="1:26" ht="30" customHeight="1" x14ac:dyDescent="0.3">
      <c r="A67" s="161">
        <v>6</v>
      </c>
      <c r="B67" s="162" t="s">
        <v>80</v>
      </c>
      <c r="C67" s="163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1</v>
      </c>
      <c r="M67" s="163">
        <v>0</v>
      </c>
      <c r="N67" s="163">
        <v>0</v>
      </c>
      <c r="O67" s="164">
        <f t="shared" ref="O67:P67" si="70">C67+E67+G67+I67+K67+M67</f>
        <v>0</v>
      </c>
      <c r="P67" s="164">
        <f t="shared" si="70"/>
        <v>1</v>
      </c>
      <c r="Q67" s="165">
        <f t="shared" si="64"/>
        <v>1</v>
      </c>
      <c r="R67" s="166">
        <f t="shared" si="65"/>
        <v>1</v>
      </c>
      <c r="S67" s="163">
        <v>1</v>
      </c>
      <c r="T67" s="163">
        <v>0</v>
      </c>
      <c r="U67" s="163">
        <v>0</v>
      </c>
      <c r="V67" s="164"/>
      <c r="W67" s="163">
        <v>0</v>
      </c>
      <c r="X67" s="164">
        <v>0</v>
      </c>
      <c r="Y67" s="67"/>
      <c r="Z67" s="67"/>
    </row>
    <row r="68" spans="1:26" ht="30" customHeight="1" x14ac:dyDescent="0.3">
      <c r="A68" s="161">
        <v>7</v>
      </c>
      <c r="B68" s="162" t="s">
        <v>81</v>
      </c>
      <c r="C68" s="163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1</v>
      </c>
      <c r="M68" s="163">
        <v>0</v>
      </c>
      <c r="N68" s="163">
        <v>0</v>
      </c>
      <c r="O68" s="164">
        <f t="shared" ref="O68:P68" si="71">C68+E68+G68+I68+K68+M68</f>
        <v>0</v>
      </c>
      <c r="P68" s="164">
        <f t="shared" si="71"/>
        <v>1</v>
      </c>
      <c r="Q68" s="165">
        <f t="shared" si="64"/>
        <v>1</v>
      </c>
      <c r="R68" s="166">
        <f t="shared" si="65"/>
        <v>1</v>
      </c>
      <c r="S68" s="163">
        <v>0</v>
      </c>
      <c r="T68" s="163">
        <v>1</v>
      </c>
      <c r="U68" s="163">
        <v>0</v>
      </c>
      <c r="V68" s="164"/>
      <c r="W68" s="163">
        <v>0</v>
      </c>
      <c r="X68" s="164">
        <v>0</v>
      </c>
      <c r="Y68" s="67"/>
      <c r="Z68" s="67"/>
    </row>
    <row r="69" spans="1:26" ht="30" customHeight="1" x14ac:dyDescent="0.3">
      <c r="A69" s="161">
        <v>8</v>
      </c>
      <c r="B69" s="162" t="s">
        <v>82</v>
      </c>
      <c r="C69" s="163">
        <v>0</v>
      </c>
      <c r="D69" s="163">
        <v>0</v>
      </c>
      <c r="E69" s="163">
        <v>0</v>
      </c>
      <c r="F69" s="163">
        <v>0</v>
      </c>
      <c r="G69" s="163">
        <v>0</v>
      </c>
      <c r="H69" s="163">
        <v>0</v>
      </c>
      <c r="I69" s="163">
        <v>0</v>
      </c>
      <c r="J69" s="163">
        <v>0</v>
      </c>
      <c r="K69" s="163">
        <v>0</v>
      </c>
      <c r="L69" s="163">
        <v>0</v>
      </c>
      <c r="M69" s="163">
        <v>0</v>
      </c>
      <c r="N69" s="163">
        <v>0</v>
      </c>
      <c r="O69" s="164">
        <f t="shared" ref="O69:P69" si="72">C69+E69+G69+I69+K69+M69</f>
        <v>0</v>
      </c>
      <c r="P69" s="164">
        <f t="shared" si="72"/>
        <v>0</v>
      </c>
      <c r="Q69" s="165">
        <f t="shared" si="64"/>
        <v>0</v>
      </c>
      <c r="R69" s="166">
        <f t="shared" si="65"/>
        <v>0</v>
      </c>
      <c r="S69" s="163">
        <v>0</v>
      </c>
      <c r="T69" s="163">
        <v>0</v>
      </c>
      <c r="U69" s="163">
        <v>0</v>
      </c>
      <c r="V69" s="164"/>
      <c r="W69" s="163">
        <v>0</v>
      </c>
      <c r="X69" s="164">
        <v>0</v>
      </c>
      <c r="Y69" s="67"/>
      <c r="Z69" s="67"/>
    </row>
    <row r="70" spans="1:26" ht="30" customHeight="1" x14ac:dyDescent="0.3">
      <c r="A70" s="161">
        <v>9</v>
      </c>
      <c r="B70" s="162" t="s">
        <v>83</v>
      </c>
      <c r="C70" s="163">
        <v>0</v>
      </c>
      <c r="D70" s="163">
        <v>0</v>
      </c>
      <c r="E70" s="163">
        <v>0</v>
      </c>
      <c r="F70" s="163">
        <v>0</v>
      </c>
      <c r="G70" s="163">
        <v>0</v>
      </c>
      <c r="H70" s="163">
        <v>0</v>
      </c>
      <c r="I70" s="163">
        <v>0</v>
      </c>
      <c r="J70" s="163">
        <v>0</v>
      </c>
      <c r="K70" s="163">
        <v>0</v>
      </c>
      <c r="L70" s="163">
        <v>0</v>
      </c>
      <c r="M70" s="163">
        <v>0</v>
      </c>
      <c r="N70" s="163">
        <v>0</v>
      </c>
      <c r="O70" s="164">
        <f t="shared" ref="O70:P70" si="73">C70+E70+G70+I70+K70+M70</f>
        <v>0</v>
      </c>
      <c r="P70" s="164">
        <f t="shared" si="73"/>
        <v>0</v>
      </c>
      <c r="Q70" s="165">
        <f t="shared" si="64"/>
        <v>0</v>
      </c>
      <c r="R70" s="166">
        <f t="shared" si="65"/>
        <v>0</v>
      </c>
      <c r="S70" s="163">
        <v>0</v>
      </c>
      <c r="T70" s="163">
        <v>0</v>
      </c>
      <c r="U70" s="163">
        <v>0</v>
      </c>
      <c r="V70" s="164"/>
      <c r="W70" s="163">
        <v>0</v>
      </c>
      <c r="X70" s="164">
        <v>0</v>
      </c>
      <c r="Y70" s="67"/>
      <c r="Z70" s="67"/>
    </row>
    <row r="71" spans="1:26" ht="30" customHeight="1" x14ac:dyDescent="0.3">
      <c r="A71" s="161">
        <v>10</v>
      </c>
      <c r="B71" s="162" t="s">
        <v>84</v>
      </c>
      <c r="C71" s="163">
        <v>0</v>
      </c>
      <c r="D71" s="163">
        <v>0</v>
      </c>
      <c r="E71" s="163">
        <v>0</v>
      </c>
      <c r="F71" s="163">
        <v>0</v>
      </c>
      <c r="G71" s="163">
        <v>0</v>
      </c>
      <c r="H71" s="163">
        <v>0</v>
      </c>
      <c r="I71" s="163">
        <v>0</v>
      </c>
      <c r="J71" s="163">
        <v>0</v>
      </c>
      <c r="K71" s="163">
        <v>0</v>
      </c>
      <c r="L71" s="163">
        <v>0</v>
      </c>
      <c r="M71" s="163">
        <v>0</v>
      </c>
      <c r="N71" s="163">
        <v>0</v>
      </c>
      <c r="O71" s="164">
        <f t="shared" ref="O71:P71" si="74">C71+E71+G71+I71+K71+M71</f>
        <v>0</v>
      </c>
      <c r="P71" s="164">
        <f t="shared" si="74"/>
        <v>0</v>
      </c>
      <c r="Q71" s="165">
        <f t="shared" si="64"/>
        <v>0</v>
      </c>
      <c r="R71" s="166">
        <f t="shared" si="65"/>
        <v>0</v>
      </c>
      <c r="S71" s="163">
        <v>0</v>
      </c>
      <c r="T71" s="163">
        <v>0</v>
      </c>
      <c r="U71" s="163">
        <v>0</v>
      </c>
      <c r="V71" s="164"/>
      <c r="W71" s="163">
        <v>0</v>
      </c>
      <c r="X71" s="164">
        <v>0</v>
      </c>
      <c r="Y71" s="67"/>
      <c r="Z71" s="67"/>
    </row>
    <row r="72" spans="1:26" ht="30" customHeight="1" x14ac:dyDescent="0.3">
      <c r="A72" s="161">
        <v>11</v>
      </c>
      <c r="B72" s="162" t="s">
        <v>85</v>
      </c>
      <c r="C72" s="163">
        <v>0</v>
      </c>
      <c r="D72" s="163">
        <v>0</v>
      </c>
      <c r="E72" s="163">
        <v>0</v>
      </c>
      <c r="F72" s="163">
        <v>0</v>
      </c>
      <c r="G72" s="163">
        <v>0</v>
      </c>
      <c r="H72" s="163">
        <v>0</v>
      </c>
      <c r="I72" s="163">
        <v>0</v>
      </c>
      <c r="J72" s="163">
        <v>1</v>
      </c>
      <c r="K72" s="163">
        <v>1</v>
      </c>
      <c r="L72" s="163">
        <v>0</v>
      </c>
      <c r="M72" s="163">
        <v>0</v>
      </c>
      <c r="N72" s="163">
        <v>0</v>
      </c>
      <c r="O72" s="164">
        <f t="shared" ref="O72:P72" si="75">C72+E72+G72+I72+K72+M72</f>
        <v>1</v>
      </c>
      <c r="P72" s="164">
        <f t="shared" si="75"/>
        <v>1</v>
      </c>
      <c r="Q72" s="165">
        <f t="shared" si="64"/>
        <v>2</v>
      </c>
      <c r="R72" s="166">
        <f t="shared" si="65"/>
        <v>2</v>
      </c>
      <c r="S72" s="163">
        <v>2</v>
      </c>
      <c r="T72" s="163">
        <v>0</v>
      </c>
      <c r="U72" s="163">
        <v>0</v>
      </c>
      <c r="V72" s="164"/>
      <c r="W72" s="163">
        <v>0</v>
      </c>
      <c r="X72" s="164">
        <v>0</v>
      </c>
      <c r="Y72" s="67"/>
      <c r="Z72" s="67"/>
    </row>
    <row r="73" spans="1:26" ht="30" customHeight="1" x14ac:dyDescent="0.3">
      <c r="A73" s="161">
        <v>12</v>
      </c>
      <c r="B73" s="162" t="s">
        <v>86</v>
      </c>
      <c r="C73" s="163">
        <v>0</v>
      </c>
      <c r="D73" s="163">
        <v>0</v>
      </c>
      <c r="E73" s="163">
        <v>0</v>
      </c>
      <c r="F73" s="163">
        <v>0</v>
      </c>
      <c r="G73" s="163">
        <v>1</v>
      </c>
      <c r="H73" s="163">
        <v>0</v>
      </c>
      <c r="I73" s="163">
        <v>4</v>
      </c>
      <c r="J73" s="163">
        <v>1</v>
      </c>
      <c r="K73" s="163">
        <v>30</v>
      </c>
      <c r="L73" s="163">
        <v>4</v>
      </c>
      <c r="M73" s="163">
        <v>0</v>
      </c>
      <c r="N73" s="163">
        <v>0</v>
      </c>
      <c r="O73" s="164">
        <f t="shared" ref="O73:P73" si="76">C73+E73+G73+I73+K73+M73</f>
        <v>35</v>
      </c>
      <c r="P73" s="164">
        <f t="shared" si="76"/>
        <v>5</v>
      </c>
      <c r="Q73" s="165">
        <f t="shared" si="64"/>
        <v>40</v>
      </c>
      <c r="R73" s="166">
        <f t="shared" si="65"/>
        <v>40</v>
      </c>
      <c r="S73" s="163">
        <v>3</v>
      </c>
      <c r="T73" s="163">
        <v>28</v>
      </c>
      <c r="U73" s="163">
        <v>0</v>
      </c>
      <c r="V73" s="164"/>
      <c r="W73" s="163">
        <v>9</v>
      </c>
      <c r="X73" s="164">
        <v>20</v>
      </c>
      <c r="Y73" s="67"/>
      <c r="Z73" s="67"/>
    </row>
    <row r="74" spans="1:26" ht="30" customHeight="1" x14ac:dyDescent="0.3">
      <c r="A74" s="161">
        <v>13</v>
      </c>
      <c r="B74" s="162" t="s">
        <v>87</v>
      </c>
      <c r="C74" s="163">
        <v>0</v>
      </c>
      <c r="D74" s="163">
        <v>0</v>
      </c>
      <c r="E74" s="163">
        <v>0</v>
      </c>
      <c r="F74" s="163">
        <v>1</v>
      </c>
      <c r="G74" s="163">
        <v>0</v>
      </c>
      <c r="H74" s="163">
        <v>0</v>
      </c>
      <c r="I74" s="163">
        <v>0</v>
      </c>
      <c r="J74" s="163">
        <v>1</v>
      </c>
      <c r="K74" s="163">
        <v>21</v>
      </c>
      <c r="L74" s="163">
        <v>22</v>
      </c>
      <c r="M74" s="163">
        <v>2</v>
      </c>
      <c r="N74" s="163">
        <v>0</v>
      </c>
      <c r="O74" s="164">
        <f t="shared" ref="O74:P74" si="77">C74+E74+G74+I74+K74+M74</f>
        <v>23</v>
      </c>
      <c r="P74" s="164">
        <f t="shared" si="77"/>
        <v>24</v>
      </c>
      <c r="Q74" s="165">
        <f t="shared" si="64"/>
        <v>47</v>
      </c>
      <c r="R74" s="166">
        <f t="shared" si="65"/>
        <v>47</v>
      </c>
      <c r="S74" s="163">
        <v>3</v>
      </c>
      <c r="T74" s="163">
        <v>44</v>
      </c>
      <c r="U74" s="163">
        <v>0</v>
      </c>
      <c r="V74" s="164"/>
      <c r="W74" s="163">
        <v>0</v>
      </c>
      <c r="X74" s="164">
        <v>31</v>
      </c>
      <c r="Y74" s="67"/>
      <c r="Z74" s="67"/>
    </row>
    <row r="75" spans="1:26" ht="30" customHeight="1" x14ac:dyDescent="0.3">
      <c r="A75" s="161">
        <v>14</v>
      </c>
      <c r="B75" s="162" t="s">
        <v>88</v>
      </c>
      <c r="C75" s="163">
        <v>0</v>
      </c>
      <c r="D75" s="163">
        <v>0</v>
      </c>
      <c r="E75" s="163">
        <v>0</v>
      </c>
      <c r="F75" s="163">
        <v>0</v>
      </c>
      <c r="G75" s="163">
        <v>0</v>
      </c>
      <c r="H75" s="163">
        <v>0</v>
      </c>
      <c r="I75" s="163">
        <v>0</v>
      </c>
      <c r="J75" s="163">
        <v>0</v>
      </c>
      <c r="K75" s="163">
        <v>0</v>
      </c>
      <c r="L75" s="163">
        <v>0</v>
      </c>
      <c r="M75" s="163">
        <v>0</v>
      </c>
      <c r="N75" s="163">
        <v>0</v>
      </c>
      <c r="O75" s="164">
        <f t="shared" ref="O75:P75" si="78">C75+E75+G75+I75+K75+M75</f>
        <v>0</v>
      </c>
      <c r="P75" s="164">
        <f t="shared" si="78"/>
        <v>0</v>
      </c>
      <c r="Q75" s="165">
        <f t="shared" si="64"/>
        <v>0</v>
      </c>
      <c r="R75" s="166">
        <f t="shared" si="65"/>
        <v>0</v>
      </c>
      <c r="S75" s="163">
        <v>0</v>
      </c>
      <c r="T75" s="163">
        <v>0</v>
      </c>
      <c r="U75" s="163">
        <v>0</v>
      </c>
      <c r="V75" s="164"/>
      <c r="W75" s="163">
        <v>0</v>
      </c>
      <c r="X75" s="164">
        <v>0</v>
      </c>
      <c r="Y75" s="67"/>
      <c r="Z75" s="67"/>
    </row>
    <row r="76" spans="1:26" ht="30" customHeight="1" x14ac:dyDescent="0.3">
      <c r="A76" s="161">
        <v>15</v>
      </c>
      <c r="B76" s="162" t="s">
        <v>89</v>
      </c>
      <c r="C76" s="163">
        <v>0</v>
      </c>
      <c r="D76" s="163">
        <v>0</v>
      </c>
      <c r="E76" s="163">
        <v>0</v>
      </c>
      <c r="F76" s="163">
        <v>0</v>
      </c>
      <c r="G76" s="163">
        <v>0</v>
      </c>
      <c r="H76" s="163">
        <v>0</v>
      </c>
      <c r="I76" s="163">
        <v>0</v>
      </c>
      <c r="J76" s="163">
        <v>0</v>
      </c>
      <c r="K76" s="163">
        <v>0</v>
      </c>
      <c r="L76" s="163">
        <v>0</v>
      </c>
      <c r="M76" s="163">
        <v>0</v>
      </c>
      <c r="N76" s="163">
        <v>0</v>
      </c>
      <c r="O76" s="164">
        <f t="shared" ref="O76:P76" si="79">C76+E76+G76+I76+K76+M76</f>
        <v>0</v>
      </c>
      <c r="P76" s="164">
        <f t="shared" si="79"/>
        <v>0</v>
      </c>
      <c r="Q76" s="165">
        <f t="shared" si="64"/>
        <v>0</v>
      </c>
      <c r="R76" s="166">
        <f t="shared" si="65"/>
        <v>0</v>
      </c>
      <c r="S76" s="163">
        <v>0</v>
      </c>
      <c r="T76" s="163">
        <v>0</v>
      </c>
      <c r="U76" s="163">
        <v>0</v>
      </c>
      <c r="V76" s="164"/>
      <c r="W76" s="163">
        <v>0</v>
      </c>
      <c r="X76" s="164">
        <v>0</v>
      </c>
      <c r="Y76" s="67"/>
      <c r="Z76" s="67"/>
    </row>
    <row r="77" spans="1:26" ht="30" customHeight="1" x14ac:dyDescent="0.3">
      <c r="A77" s="161">
        <v>16</v>
      </c>
      <c r="B77" s="162" t="s">
        <v>90</v>
      </c>
      <c r="C77" s="163">
        <v>0</v>
      </c>
      <c r="D77" s="163">
        <v>0</v>
      </c>
      <c r="E77" s="163">
        <v>0</v>
      </c>
      <c r="F77" s="163">
        <v>0</v>
      </c>
      <c r="G77" s="163">
        <v>0</v>
      </c>
      <c r="H77" s="163">
        <v>0</v>
      </c>
      <c r="I77" s="163">
        <v>0</v>
      </c>
      <c r="J77" s="163">
        <v>0</v>
      </c>
      <c r="K77" s="163">
        <v>0</v>
      </c>
      <c r="L77" s="163">
        <v>2</v>
      </c>
      <c r="M77" s="163">
        <v>0</v>
      </c>
      <c r="N77" s="163">
        <v>0</v>
      </c>
      <c r="O77" s="164">
        <f t="shared" ref="O77:P77" si="80">C77+E77+G77+I77+K77+M77</f>
        <v>0</v>
      </c>
      <c r="P77" s="164">
        <f t="shared" si="80"/>
        <v>2</v>
      </c>
      <c r="Q77" s="165">
        <f t="shared" si="64"/>
        <v>2</v>
      </c>
      <c r="R77" s="166">
        <f t="shared" si="65"/>
        <v>2</v>
      </c>
      <c r="S77" s="163">
        <v>0</v>
      </c>
      <c r="T77" s="163">
        <v>2</v>
      </c>
      <c r="U77" s="163">
        <v>0</v>
      </c>
      <c r="V77" s="164"/>
      <c r="W77" s="163">
        <v>0</v>
      </c>
      <c r="X77" s="164">
        <v>2</v>
      </c>
      <c r="Y77" s="67"/>
      <c r="Z77" s="67"/>
    </row>
    <row r="78" spans="1:26" ht="30" customHeight="1" x14ac:dyDescent="0.3">
      <c r="A78" s="161">
        <v>17</v>
      </c>
      <c r="B78" s="162" t="s">
        <v>91</v>
      </c>
      <c r="C78" s="163">
        <v>0</v>
      </c>
      <c r="D78" s="163">
        <v>0</v>
      </c>
      <c r="E78" s="163">
        <v>0</v>
      </c>
      <c r="F78" s="163">
        <v>0</v>
      </c>
      <c r="G78" s="163">
        <v>0</v>
      </c>
      <c r="H78" s="163">
        <v>0</v>
      </c>
      <c r="I78" s="163">
        <v>0</v>
      </c>
      <c r="J78" s="163">
        <v>0</v>
      </c>
      <c r="K78" s="163">
        <v>1</v>
      </c>
      <c r="L78" s="163">
        <v>3</v>
      </c>
      <c r="M78" s="163">
        <v>0</v>
      </c>
      <c r="N78" s="163">
        <v>0</v>
      </c>
      <c r="O78" s="164">
        <f t="shared" ref="O78:P78" si="81">C78+E78+G78+I78+K78+M78</f>
        <v>1</v>
      </c>
      <c r="P78" s="164">
        <f t="shared" si="81"/>
        <v>3</v>
      </c>
      <c r="Q78" s="165">
        <f t="shared" si="64"/>
        <v>4</v>
      </c>
      <c r="R78" s="166">
        <f t="shared" si="65"/>
        <v>4</v>
      </c>
      <c r="S78" s="163">
        <v>2</v>
      </c>
      <c r="T78" s="163">
        <v>2</v>
      </c>
      <c r="U78" s="163">
        <v>0</v>
      </c>
      <c r="V78" s="164"/>
      <c r="W78" s="163">
        <v>0</v>
      </c>
      <c r="X78" s="164">
        <v>3</v>
      </c>
      <c r="Y78" s="67"/>
      <c r="Z78" s="67"/>
    </row>
    <row r="79" spans="1:26" ht="30" customHeight="1" x14ac:dyDescent="0.3">
      <c r="A79" s="161">
        <v>18</v>
      </c>
      <c r="B79" s="162" t="s">
        <v>92</v>
      </c>
      <c r="C79" s="163">
        <v>0</v>
      </c>
      <c r="D79" s="163">
        <v>0</v>
      </c>
      <c r="E79" s="163">
        <v>0</v>
      </c>
      <c r="F79" s="163">
        <v>0</v>
      </c>
      <c r="G79" s="163">
        <v>0</v>
      </c>
      <c r="H79" s="163">
        <v>0</v>
      </c>
      <c r="I79" s="163">
        <v>0</v>
      </c>
      <c r="J79" s="163">
        <v>0</v>
      </c>
      <c r="K79" s="163">
        <v>1</v>
      </c>
      <c r="L79" s="163">
        <v>0</v>
      </c>
      <c r="M79" s="163">
        <v>0</v>
      </c>
      <c r="N79" s="163">
        <v>0</v>
      </c>
      <c r="O79" s="164">
        <f t="shared" ref="O79:P79" si="82">C79+E79+G79+I79+K79+M79</f>
        <v>1</v>
      </c>
      <c r="P79" s="164">
        <f t="shared" si="82"/>
        <v>0</v>
      </c>
      <c r="Q79" s="165">
        <f t="shared" si="64"/>
        <v>1</v>
      </c>
      <c r="R79" s="166">
        <f t="shared" si="65"/>
        <v>1</v>
      </c>
      <c r="S79" s="163">
        <v>1</v>
      </c>
      <c r="T79" s="163">
        <v>0</v>
      </c>
      <c r="U79" s="163">
        <v>0</v>
      </c>
      <c r="V79" s="164"/>
      <c r="W79" s="163">
        <v>0</v>
      </c>
      <c r="X79" s="164">
        <v>0</v>
      </c>
      <c r="Y79" s="67"/>
      <c r="Z79" s="67"/>
    </row>
    <row r="80" spans="1:26" ht="30" customHeight="1" x14ac:dyDescent="0.3">
      <c r="A80" s="161">
        <v>19</v>
      </c>
      <c r="B80" s="162" t="s">
        <v>93</v>
      </c>
      <c r="C80" s="163">
        <v>0</v>
      </c>
      <c r="D80" s="163">
        <v>0</v>
      </c>
      <c r="E80" s="163">
        <v>0</v>
      </c>
      <c r="F80" s="163">
        <v>0</v>
      </c>
      <c r="G80" s="163">
        <v>0</v>
      </c>
      <c r="H80" s="163">
        <v>0</v>
      </c>
      <c r="I80" s="163">
        <v>0</v>
      </c>
      <c r="J80" s="163">
        <v>0</v>
      </c>
      <c r="K80" s="163">
        <v>0</v>
      </c>
      <c r="L80" s="163">
        <v>0</v>
      </c>
      <c r="M80" s="163">
        <v>0</v>
      </c>
      <c r="N80" s="163">
        <v>0</v>
      </c>
      <c r="O80" s="164">
        <f t="shared" ref="O80:P80" si="83">C80+E80+G80+I80+K80+M80</f>
        <v>0</v>
      </c>
      <c r="P80" s="164">
        <f t="shared" si="83"/>
        <v>0</v>
      </c>
      <c r="Q80" s="165">
        <f t="shared" si="64"/>
        <v>0</v>
      </c>
      <c r="R80" s="166">
        <f t="shared" si="65"/>
        <v>0</v>
      </c>
      <c r="S80" s="163">
        <v>0</v>
      </c>
      <c r="T80" s="163">
        <v>0</v>
      </c>
      <c r="U80" s="163">
        <v>0</v>
      </c>
      <c r="V80" s="164"/>
      <c r="W80" s="163">
        <v>0</v>
      </c>
      <c r="X80" s="164">
        <v>0</v>
      </c>
      <c r="Y80" s="67"/>
      <c r="Z80" s="67"/>
    </row>
    <row r="81" spans="1:26" ht="30" customHeight="1" x14ac:dyDescent="0.3">
      <c r="A81" s="169">
        <v>4</v>
      </c>
      <c r="B81" s="159" t="s">
        <v>94</v>
      </c>
      <c r="C81" s="160">
        <f t="shared" ref="C81:X81" si="84">SUM(C82:C93)</f>
        <v>0</v>
      </c>
      <c r="D81" s="160">
        <f t="shared" si="84"/>
        <v>1</v>
      </c>
      <c r="E81" s="160">
        <f t="shared" si="84"/>
        <v>0</v>
      </c>
      <c r="F81" s="160">
        <f t="shared" si="84"/>
        <v>3</v>
      </c>
      <c r="G81" s="160">
        <f t="shared" si="84"/>
        <v>3</v>
      </c>
      <c r="H81" s="160">
        <f t="shared" si="84"/>
        <v>1</v>
      </c>
      <c r="I81" s="160">
        <f t="shared" si="84"/>
        <v>4</v>
      </c>
      <c r="J81" s="160">
        <f t="shared" si="84"/>
        <v>1</v>
      </c>
      <c r="K81" s="160">
        <f t="shared" si="84"/>
        <v>33</v>
      </c>
      <c r="L81" s="160">
        <f t="shared" si="84"/>
        <v>23</v>
      </c>
      <c r="M81" s="160">
        <f t="shared" si="84"/>
        <v>3</v>
      </c>
      <c r="N81" s="160">
        <f t="shared" si="84"/>
        <v>2</v>
      </c>
      <c r="O81" s="160">
        <f t="shared" si="84"/>
        <v>43</v>
      </c>
      <c r="P81" s="160">
        <f t="shared" si="84"/>
        <v>31</v>
      </c>
      <c r="Q81" s="160">
        <f t="shared" si="84"/>
        <v>74</v>
      </c>
      <c r="R81" s="160">
        <f t="shared" si="84"/>
        <v>74</v>
      </c>
      <c r="S81" s="160">
        <f t="shared" si="84"/>
        <v>25</v>
      </c>
      <c r="T81" s="160">
        <f t="shared" si="84"/>
        <v>45</v>
      </c>
      <c r="U81" s="160">
        <f t="shared" si="84"/>
        <v>0</v>
      </c>
      <c r="V81" s="160">
        <f t="shared" si="84"/>
        <v>0</v>
      </c>
      <c r="W81" s="160">
        <f t="shared" si="84"/>
        <v>4</v>
      </c>
      <c r="X81" s="160">
        <f t="shared" si="84"/>
        <v>70</v>
      </c>
      <c r="Y81" s="67"/>
      <c r="Z81" s="67"/>
    </row>
    <row r="82" spans="1:26" ht="30" customHeight="1" x14ac:dyDescent="0.3">
      <c r="A82" s="161">
        <v>1</v>
      </c>
      <c r="B82" s="162" t="s">
        <v>95</v>
      </c>
      <c r="C82" s="163">
        <v>0</v>
      </c>
      <c r="D82" s="163">
        <v>0</v>
      </c>
      <c r="E82" s="163">
        <v>0</v>
      </c>
      <c r="F82" s="163">
        <v>1</v>
      </c>
      <c r="G82" s="163">
        <v>0</v>
      </c>
      <c r="H82" s="163">
        <v>0</v>
      </c>
      <c r="I82" s="163">
        <v>0</v>
      </c>
      <c r="J82" s="163">
        <v>0</v>
      </c>
      <c r="K82" s="163">
        <v>3</v>
      </c>
      <c r="L82" s="163">
        <v>1</v>
      </c>
      <c r="M82" s="163">
        <v>0</v>
      </c>
      <c r="N82" s="163">
        <v>0</v>
      </c>
      <c r="O82" s="164">
        <f t="shared" ref="O82:P82" si="85">C82+E82+G82+I82+K82+M82</f>
        <v>3</v>
      </c>
      <c r="P82" s="164">
        <f t="shared" si="85"/>
        <v>2</v>
      </c>
      <c r="Q82" s="165">
        <f t="shared" ref="Q82:Q93" si="86">O82+P82</f>
        <v>5</v>
      </c>
      <c r="R82" s="166">
        <f t="shared" ref="R82:R93" si="87">SUM(S82:W82)</f>
        <v>5</v>
      </c>
      <c r="S82" s="163">
        <v>5</v>
      </c>
      <c r="T82" s="163">
        <v>0</v>
      </c>
      <c r="U82" s="164">
        <v>0</v>
      </c>
      <c r="V82" s="164">
        <v>0</v>
      </c>
      <c r="W82" s="163">
        <v>0</v>
      </c>
      <c r="X82" s="164">
        <v>4</v>
      </c>
      <c r="Y82" s="67"/>
      <c r="Z82" s="67"/>
    </row>
    <row r="83" spans="1:26" ht="30" customHeight="1" x14ac:dyDescent="0.3">
      <c r="A83" s="161">
        <v>2</v>
      </c>
      <c r="B83" s="162" t="s">
        <v>96</v>
      </c>
      <c r="C83" s="163">
        <v>0</v>
      </c>
      <c r="D83" s="163">
        <v>1</v>
      </c>
      <c r="E83" s="163">
        <v>0</v>
      </c>
      <c r="F83" s="163">
        <v>0</v>
      </c>
      <c r="G83" s="163">
        <v>2</v>
      </c>
      <c r="H83" s="163">
        <v>1</v>
      </c>
      <c r="I83" s="163">
        <v>1</v>
      </c>
      <c r="J83" s="163">
        <v>0</v>
      </c>
      <c r="K83" s="163">
        <v>10</v>
      </c>
      <c r="L83" s="163">
        <v>9</v>
      </c>
      <c r="M83" s="163">
        <v>3</v>
      </c>
      <c r="N83" s="163">
        <v>2</v>
      </c>
      <c r="O83" s="164">
        <f t="shared" ref="O83:P83" si="88">C83+E83+G83+I83+K83+M83</f>
        <v>16</v>
      </c>
      <c r="P83" s="164">
        <f t="shared" si="88"/>
        <v>13</v>
      </c>
      <c r="Q83" s="165">
        <f t="shared" si="86"/>
        <v>29</v>
      </c>
      <c r="R83" s="166">
        <f t="shared" si="87"/>
        <v>29</v>
      </c>
      <c r="S83" s="163">
        <v>2</v>
      </c>
      <c r="T83" s="163">
        <v>27</v>
      </c>
      <c r="U83" s="164">
        <v>0</v>
      </c>
      <c r="V83" s="164">
        <v>0</v>
      </c>
      <c r="W83" s="163">
        <v>0</v>
      </c>
      <c r="X83" s="164">
        <v>27</v>
      </c>
      <c r="Y83" s="67"/>
      <c r="Z83" s="67"/>
    </row>
    <row r="84" spans="1:26" ht="30" customHeight="1" x14ac:dyDescent="0.3">
      <c r="A84" s="161">
        <v>3</v>
      </c>
      <c r="B84" s="162" t="s">
        <v>97</v>
      </c>
      <c r="C84" s="163">
        <v>0</v>
      </c>
      <c r="D84" s="163">
        <v>0</v>
      </c>
      <c r="E84" s="163">
        <v>0</v>
      </c>
      <c r="F84" s="163">
        <v>0</v>
      </c>
      <c r="G84" s="163">
        <v>0</v>
      </c>
      <c r="H84" s="163">
        <v>0</v>
      </c>
      <c r="I84" s="163">
        <v>0</v>
      </c>
      <c r="J84" s="163">
        <v>0</v>
      </c>
      <c r="K84" s="163">
        <v>3</v>
      </c>
      <c r="L84" s="163">
        <v>0</v>
      </c>
      <c r="M84" s="163">
        <v>0</v>
      </c>
      <c r="N84" s="163">
        <v>0</v>
      </c>
      <c r="O84" s="164">
        <f t="shared" ref="O84:P84" si="89">C84+E84+G84+I84+K84+M84</f>
        <v>3</v>
      </c>
      <c r="P84" s="164">
        <f t="shared" si="89"/>
        <v>0</v>
      </c>
      <c r="Q84" s="165">
        <f t="shared" si="86"/>
        <v>3</v>
      </c>
      <c r="R84" s="166">
        <f t="shared" si="87"/>
        <v>3</v>
      </c>
      <c r="S84" s="163">
        <v>0</v>
      </c>
      <c r="T84" s="163">
        <v>1</v>
      </c>
      <c r="U84" s="164">
        <v>0</v>
      </c>
      <c r="V84" s="164">
        <v>0</v>
      </c>
      <c r="W84" s="163">
        <v>2</v>
      </c>
      <c r="X84" s="164">
        <v>3</v>
      </c>
      <c r="Y84" s="67"/>
      <c r="Z84" s="67"/>
    </row>
    <row r="85" spans="1:26" ht="30" customHeight="1" x14ac:dyDescent="0.3">
      <c r="A85" s="161">
        <v>4</v>
      </c>
      <c r="B85" s="162" t="s">
        <v>98</v>
      </c>
      <c r="C85" s="163">
        <v>0</v>
      </c>
      <c r="D85" s="163">
        <v>0</v>
      </c>
      <c r="E85" s="163">
        <v>0</v>
      </c>
      <c r="F85" s="163">
        <v>1</v>
      </c>
      <c r="G85" s="163">
        <v>1</v>
      </c>
      <c r="H85" s="163">
        <v>0</v>
      </c>
      <c r="I85" s="163">
        <v>3</v>
      </c>
      <c r="J85" s="163">
        <v>1</v>
      </c>
      <c r="K85" s="163">
        <v>7</v>
      </c>
      <c r="L85" s="163">
        <v>11</v>
      </c>
      <c r="M85" s="163">
        <v>0</v>
      </c>
      <c r="N85" s="163">
        <v>0</v>
      </c>
      <c r="O85" s="164">
        <f t="shared" ref="O85:P85" si="90">C85+E85+G85+I85+K85+M85</f>
        <v>11</v>
      </c>
      <c r="P85" s="164">
        <f t="shared" si="90"/>
        <v>13</v>
      </c>
      <c r="Q85" s="165">
        <f t="shared" si="86"/>
        <v>24</v>
      </c>
      <c r="R85" s="166">
        <f t="shared" si="87"/>
        <v>24</v>
      </c>
      <c r="S85" s="163">
        <v>14</v>
      </c>
      <c r="T85" s="163">
        <v>10</v>
      </c>
      <c r="U85" s="164">
        <v>0</v>
      </c>
      <c r="V85" s="164">
        <v>0</v>
      </c>
      <c r="W85" s="163">
        <v>0</v>
      </c>
      <c r="X85" s="164">
        <v>23</v>
      </c>
      <c r="Y85" s="170"/>
      <c r="Z85" s="170"/>
    </row>
    <row r="86" spans="1:26" ht="30" customHeight="1" x14ac:dyDescent="0.3">
      <c r="A86" s="161">
        <v>5</v>
      </c>
      <c r="B86" s="162" t="s">
        <v>99</v>
      </c>
      <c r="C86" s="163">
        <v>0</v>
      </c>
      <c r="D86" s="163">
        <v>0</v>
      </c>
      <c r="E86" s="163">
        <v>0</v>
      </c>
      <c r="F86" s="163">
        <v>0</v>
      </c>
      <c r="G86" s="163">
        <v>0</v>
      </c>
      <c r="H86" s="163">
        <v>0</v>
      </c>
      <c r="I86" s="163">
        <v>0</v>
      </c>
      <c r="J86" s="163">
        <v>0</v>
      </c>
      <c r="K86" s="163">
        <v>1</v>
      </c>
      <c r="L86" s="163">
        <v>0</v>
      </c>
      <c r="M86" s="163">
        <v>0</v>
      </c>
      <c r="N86" s="163">
        <v>0</v>
      </c>
      <c r="O86" s="164">
        <f t="shared" ref="O86:P86" si="91">C86+E86+G86+I86+K86+M86</f>
        <v>1</v>
      </c>
      <c r="P86" s="164">
        <f t="shared" si="91"/>
        <v>0</v>
      </c>
      <c r="Q86" s="165">
        <f t="shared" si="86"/>
        <v>1</v>
      </c>
      <c r="R86" s="166">
        <f t="shared" si="87"/>
        <v>1</v>
      </c>
      <c r="S86" s="163">
        <v>0</v>
      </c>
      <c r="T86" s="163">
        <v>1</v>
      </c>
      <c r="U86" s="164">
        <v>0</v>
      </c>
      <c r="V86" s="164">
        <v>0</v>
      </c>
      <c r="W86" s="163">
        <v>0</v>
      </c>
      <c r="X86" s="164">
        <v>1</v>
      </c>
      <c r="Y86" s="67"/>
      <c r="Z86" s="67"/>
    </row>
    <row r="87" spans="1:26" ht="30" customHeight="1" x14ac:dyDescent="0.3">
      <c r="A87" s="161">
        <v>6</v>
      </c>
      <c r="B87" s="162" t="s">
        <v>100</v>
      </c>
      <c r="C87" s="163">
        <v>0</v>
      </c>
      <c r="D87" s="163">
        <v>0</v>
      </c>
      <c r="E87" s="163">
        <v>0</v>
      </c>
      <c r="F87" s="163">
        <v>0</v>
      </c>
      <c r="G87" s="163">
        <v>0</v>
      </c>
      <c r="H87" s="163">
        <v>0</v>
      </c>
      <c r="I87" s="163">
        <v>0</v>
      </c>
      <c r="J87" s="163">
        <v>0</v>
      </c>
      <c r="K87" s="163">
        <v>2</v>
      </c>
      <c r="L87" s="163">
        <v>0</v>
      </c>
      <c r="M87" s="163">
        <v>0</v>
      </c>
      <c r="N87" s="163">
        <v>0</v>
      </c>
      <c r="O87" s="164">
        <f t="shared" ref="O87:P87" si="92">C87+E87+G87+I87+K87+M87</f>
        <v>2</v>
      </c>
      <c r="P87" s="164">
        <f t="shared" si="92"/>
        <v>0</v>
      </c>
      <c r="Q87" s="165">
        <f t="shared" si="86"/>
        <v>2</v>
      </c>
      <c r="R87" s="166">
        <f t="shared" si="87"/>
        <v>2</v>
      </c>
      <c r="S87" s="163">
        <v>0</v>
      </c>
      <c r="T87" s="163">
        <v>0</v>
      </c>
      <c r="U87" s="164">
        <v>0</v>
      </c>
      <c r="V87" s="164">
        <v>0</v>
      </c>
      <c r="W87" s="163">
        <v>2</v>
      </c>
      <c r="X87" s="164">
        <v>2</v>
      </c>
      <c r="Y87" s="67"/>
      <c r="Z87" s="67"/>
    </row>
    <row r="88" spans="1:26" ht="30" customHeight="1" x14ac:dyDescent="0.3">
      <c r="A88" s="161">
        <v>7</v>
      </c>
      <c r="B88" s="162" t="s">
        <v>101</v>
      </c>
      <c r="C88" s="163">
        <v>0</v>
      </c>
      <c r="D88" s="163">
        <v>0</v>
      </c>
      <c r="E88" s="163">
        <v>0</v>
      </c>
      <c r="F88" s="163">
        <v>0</v>
      </c>
      <c r="G88" s="163">
        <v>0</v>
      </c>
      <c r="H88" s="163">
        <v>0</v>
      </c>
      <c r="I88" s="163">
        <v>0</v>
      </c>
      <c r="J88" s="163">
        <v>0</v>
      </c>
      <c r="K88" s="163">
        <v>0</v>
      </c>
      <c r="L88" s="163">
        <v>0</v>
      </c>
      <c r="M88" s="163">
        <v>0</v>
      </c>
      <c r="N88" s="163">
        <v>0</v>
      </c>
      <c r="O88" s="164">
        <f t="shared" ref="O88:P88" si="93">C88+E88+G88+I88+K88+M88</f>
        <v>0</v>
      </c>
      <c r="P88" s="164">
        <f t="shared" si="93"/>
        <v>0</v>
      </c>
      <c r="Q88" s="165">
        <f t="shared" si="86"/>
        <v>0</v>
      </c>
      <c r="R88" s="166">
        <f t="shared" si="87"/>
        <v>0</v>
      </c>
      <c r="S88" s="163">
        <v>0</v>
      </c>
      <c r="T88" s="163">
        <v>0</v>
      </c>
      <c r="U88" s="164">
        <v>0</v>
      </c>
      <c r="V88" s="164">
        <v>0</v>
      </c>
      <c r="W88" s="163">
        <v>0</v>
      </c>
      <c r="X88" s="164">
        <v>0</v>
      </c>
      <c r="Y88" s="67"/>
      <c r="Z88" s="67"/>
    </row>
    <row r="89" spans="1:26" ht="30" customHeight="1" x14ac:dyDescent="0.3">
      <c r="A89" s="161">
        <v>8</v>
      </c>
      <c r="B89" s="162" t="s">
        <v>102</v>
      </c>
      <c r="C89" s="163">
        <v>0</v>
      </c>
      <c r="D89" s="163">
        <v>0</v>
      </c>
      <c r="E89" s="163">
        <v>0</v>
      </c>
      <c r="F89" s="163">
        <v>0</v>
      </c>
      <c r="G89" s="163">
        <v>0</v>
      </c>
      <c r="H89" s="163">
        <v>0</v>
      </c>
      <c r="I89" s="163">
        <v>0</v>
      </c>
      <c r="J89" s="163">
        <v>0</v>
      </c>
      <c r="K89" s="163">
        <v>0</v>
      </c>
      <c r="L89" s="163">
        <v>1</v>
      </c>
      <c r="M89" s="163">
        <v>0</v>
      </c>
      <c r="N89" s="163">
        <v>0</v>
      </c>
      <c r="O89" s="164">
        <f t="shared" ref="O89:P89" si="94">C89+E89+G89+I89+K89+M89</f>
        <v>0</v>
      </c>
      <c r="P89" s="164">
        <f t="shared" si="94"/>
        <v>1</v>
      </c>
      <c r="Q89" s="165">
        <f t="shared" si="86"/>
        <v>1</v>
      </c>
      <c r="R89" s="166">
        <f t="shared" si="87"/>
        <v>1</v>
      </c>
      <c r="S89" s="163">
        <v>0</v>
      </c>
      <c r="T89" s="163">
        <v>1</v>
      </c>
      <c r="U89" s="164">
        <v>0</v>
      </c>
      <c r="V89" s="164">
        <v>0</v>
      </c>
      <c r="W89" s="163">
        <v>0</v>
      </c>
      <c r="X89" s="164">
        <v>1</v>
      </c>
      <c r="Y89" s="67"/>
      <c r="Z89" s="67"/>
    </row>
    <row r="90" spans="1:26" ht="30" customHeight="1" x14ac:dyDescent="0.3">
      <c r="A90" s="161">
        <v>9</v>
      </c>
      <c r="B90" s="162" t="s">
        <v>103</v>
      </c>
      <c r="C90" s="163">
        <v>0</v>
      </c>
      <c r="D90" s="163">
        <v>0</v>
      </c>
      <c r="E90" s="163">
        <v>0</v>
      </c>
      <c r="F90" s="163">
        <v>0</v>
      </c>
      <c r="G90" s="163">
        <v>0</v>
      </c>
      <c r="H90" s="163">
        <v>0</v>
      </c>
      <c r="I90" s="163">
        <v>0</v>
      </c>
      <c r="J90" s="163">
        <v>0</v>
      </c>
      <c r="K90" s="163">
        <v>1</v>
      </c>
      <c r="L90" s="163">
        <v>1</v>
      </c>
      <c r="M90" s="163">
        <v>0</v>
      </c>
      <c r="N90" s="163">
        <v>0</v>
      </c>
      <c r="O90" s="164">
        <f t="shared" ref="O90:P90" si="95">C90+E90+G90+I90+K90+M90</f>
        <v>1</v>
      </c>
      <c r="P90" s="164">
        <f t="shared" si="95"/>
        <v>1</v>
      </c>
      <c r="Q90" s="165">
        <f t="shared" si="86"/>
        <v>2</v>
      </c>
      <c r="R90" s="166">
        <f t="shared" si="87"/>
        <v>2</v>
      </c>
      <c r="S90" s="163">
        <v>2</v>
      </c>
      <c r="T90" s="163">
        <v>0</v>
      </c>
      <c r="U90" s="164">
        <v>0</v>
      </c>
      <c r="V90" s="164">
        <v>0</v>
      </c>
      <c r="W90" s="163">
        <v>0</v>
      </c>
      <c r="X90" s="164">
        <v>2</v>
      </c>
      <c r="Y90" s="67"/>
      <c r="Z90" s="67"/>
    </row>
    <row r="91" spans="1:26" ht="30" customHeight="1" x14ac:dyDescent="0.3">
      <c r="A91" s="161">
        <v>10</v>
      </c>
      <c r="B91" s="162" t="s">
        <v>104</v>
      </c>
      <c r="C91" s="163">
        <v>0</v>
      </c>
      <c r="D91" s="163">
        <v>0</v>
      </c>
      <c r="E91" s="163">
        <v>0</v>
      </c>
      <c r="F91" s="163">
        <v>0</v>
      </c>
      <c r="G91" s="163">
        <v>0</v>
      </c>
      <c r="H91" s="163">
        <v>0</v>
      </c>
      <c r="I91" s="163">
        <v>0</v>
      </c>
      <c r="J91" s="163">
        <v>0</v>
      </c>
      <c r="K91" s="163">
        <v>0</v>
      </c>
      <c r="L91" s="163">
        <v>0</v>
      </c>
      <c r="M91" s="163">
        <v>0</v>
      </c>
      <c r="N91" s="163">
        <v>0</v>
      </c>
      <c r="O91" s="164">
        <f t="shared" ref="O91:P91" si="96">C91+E91+G91+I91+K91+M91</f>
        <v>0</v>
      </c>
      <c r="P91" s="164">
        <f t="shared" si="96"/>
        <v>0</v>
      </c>
      <c r="Q91" s="165">
        <f t="shared" si="86"/>
        <v>0</v>
      </c>
      <c r="R91" s="166">
        <f t="shared" si="87"/>
        <v>0</v>
      </c>
      <c r="S91" s="163">
        <v>0</v>
      </c>
      <c r="T91" s="163">
        <v>0</v>
      </c>
      <c r="U91" s="164">
        <v>0</v>
      </c>
      <c r="V91" s="164">
        <v>0</v>
      </c>
      <c r="W91" s="163">
        <v>0</v>
      </c>
      <c r="X91" s="164">
        <v>0</v>
      </c>
      <c r="Y91" s="67"/>
      <c r="Z91" s="67"/>
    </row>
    <row r="92" spans="1:26" ht="30" customHeight="1" x14ac:dyDescent="0.3">
      <c r="A92" s="161">
        <v>11</v>
      </c>
      <c r="B92" s="162" t="s">
        <v>105</v>
      </c>
      <c r="C92" s="163">
        <v>0</v>
      </c>
      <c r="D92" s="163">
        <v>0</v>
      </c>
      <c r="E92" s="163">
        <v>0</v>
      </c>
      <c r="F92" s="163">
        <v>0</v>
      </c>
      <c r="G92" s="163">
        <v>0</v>
      </c>
      <c r="H92" s="163">
        <v>0</v>
      </c>
      <c r="I92" s="163">
        <v>0</v>
      </c>
      <c r="J92" s="163">
        <v>0</v>
      </c>
      <c r="K92" s="163">
        <v>5</v>
      </c>
      <c r="L92" s="163">
        <v>0</v>
      </c>
      <c r="M92" s="163">
        <v>0</v>
      </c>
      <c r="N92" s="163">
        <v>0</v>
      </c>
      <c r="O92" s="164">
        <f t="shared" ref="O92:P92" si="97">C92+E92+G92+I92+K92+M92</f>
        <v>5</v>
      </c>
      <c r="P92" s="164">
        <f t="shared" si="97"/>
        <v>0</v>
      </c>
      <c r="Q92" s="165">
        <f t="shared" si="86"/>
        <v>5</v>
      </c>
      <c r="R92" s="166">
        <f t="shared" si="87"/>
        <v>5</v>
      </c>
      <c r="S92" s="163">
        <v>2</v>
      </c>
      <c r="T92" s="163">
        <v>3</v>
      </c>
      <c r="U92" s="164">
        <v>0</v>
      </c>
      <c r="V92" s="164">
        <v>0</v>
      </c>
      <c r="W92" s="163">
        <v>0</v>
      </c>
      <c r="X92" s="164">
        <v>5</v>
      </c>
      <c r="Y92" s="67"/>
      <c r="Z92" s="67"/>
    </row>
    <row r="93" spans="1:26" ht="30" customHeight="1" x14ac:dyDescent="0.3">
      <c r="A93" s="161">
        <v>12</v>
      </c>
      <c r="B93" s="162" t="s">
        <v>106</v>
      </c>
      <c r="C93" s="163">
        <v>0</v>
      </c>
      <c r="D93" s="163">
        <v>0</v>
      </c>
      <c r="E93" s="163">
        <v>0</v>
      </c>
      <c r="F93" s="163">
        <v>1</v>
      </c>
      <c r="G93" s="163">
        <v>0</v>
      </c>
      <c r="H93" s="163">
        <v>0</v>
      </c>
      <c r="I93" s="163">
        <v>0</v>
      </c>
      <c r="J93" s="163">
        <v>0</v>
      </c>
      <c r="K93" s="163">
        <v>1</v>
      </c>
      <c r="L93" s="163">
        <v>0</v>
      </c>
      <c r="M93" s="163">
        <v>0</v>
      </c>
      <c r="N93" s="163">
        <v>0</v>
      </c>
      <c r="O93" s="164">
        <f t="shared" ref="O93:P93" si="98">C93+E93+G93+I93+K93+M93</f>
        <v>1</v>
      </c>
      <c r="P93" s="164">
        <f t="shared" si="98"/>
        <v>1</v>
      </c>
      <c r="Q93" s="165">
        <f t="shared" si="86"/>
        <v>2</v>
      </c>
      <c r="R93" s="166">
        <f t="shared" si="87"/>
        <v>2</v>
      </c>
      <c r="S93" s="163">
        <v>0</v>
      </c>
      <c r="T93" s="163">
        <v>2</v>
      </c>
      <c r="U93" s="164">
        <v>0</v>
      </c>
      <c r="V93" s="164">
        <v>0</v>
      </c>
      <c r="W93" s="163">
        <v>0</v>
      </c>
      <c r="X93" s="164">
        <v>2</v>
      </c>
      <c r="Y93" s="67"/>
      <c r="Z93" s="67"/>
    </row>
    <row r="94" spans="1:26" ht="30" customHeight="1" x14ac:dyDescent="0.3">
      <c r="A94" s="169">
        <v>5</v>
      </c>
      <c r="B94" s="171" t="s">
        <v>107</v>
      </c>
      <c r="C94" s="172">
        <f t="shared" ref="C94:X94" si="99">SUM(C95:C101)</f>
        <v>1</v>
      </c>
      <c r="D94" s="172">
        <f t="shared" si="99"/>
        <v>0</v>
      </c>
      <c r="E94" s="172">
        <f t="shared" si="99"/>
        <v>4</v>
      </c>
      <c r="F94" s="172">
        <f t="shared" si="99"/>
        <v>2</v>
      </c>
      <c r="G94" s="172">
        <f t="shared" si="99"/>
        <v>9</v>
      </c>
      <c r="H94" s="172">
        <f t="shared" si="99"/>
        <v>9</v>
      </c>
      <c r="I94" s="172">
        <f t="shared" si="99"/>
        <v>10</v>
      </c>
      <c r="J94" s="172">
        <f t="shared" si="99"/>
        <v>17</v>
      </c>
      <c r="K94" s="172">
        <f t="shared" si="99"/>
        <v>44</v>
      </c>
      <c r="L94" s="172">
        <f t="shared" si="99"/>
        <v>46</v>
      </c>
      <c r="M94" s="172">
        <f t="shared" si="99"/>
        <v>1</v>
      </c>
      <c r="N94" s="172">
        <f t="shared" si="99"/>
        <v>0</v>
      </c>
      <c r="O94" s="172">
        <f t="shared" si="99"/>
        <v>69</v>
      </c>
      <c r="P94" s="172">
        <f t="shared" si="99"/>
        <v>74</v>
      </c>
      <c r="Q94" s="172">
        <f t="shared" si="99"/>
        <v>143</v>
      </c>
      <c r="R94" s="172">
        <f t="shared" si="99"/>
        <v>144</v>
      </c>
      <c r="S94" s="172">
        <f t="shared" si="99"/>
        <v>81</v>
      </c>
      <c r="T94" s="172">
        <f t="shared" si="99"/>
        <v>34</v>
      </c>
      <c r="U94" s="172">
        <f t="shared" si="99"/>
        <v>0</v>
      </c>
      <c r="V94" s="172">
        <f t="shared" si="99"/>
        <v>0</v>
      </c>
      <c r="W94" s="172">
        <f t="shared" si="99"/>
        <v>29</v>
      </c>
      <c r="X94" s="172">
        <f t="shared" si="99"/>
        <v>143</v>
      </c>
      <c r="Y94" s="67"/>
      <c r="Z94" s="67"/>
    </row>
    <row r="95" spans="1:26" ht="30" customHeight="1" x14ac:dyDescent="0.3">
      <c r="A95" s="161">
        <v>1</v>
      </c>
      <c r="B95" s="162" t="s">
        <v>108</v>
      </c>
      <c r="C95" s="164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f t="shared" ref="O95:P95" si="100">C95+E95+G95+I95+K95+M95</f>
        <v>0</v>
      </c>
      <c r="P95" s="164">
        <f t="shared" si="100"/>
        <v>0</v>
      </c>
      <c r="Q95" s="165">
        <f t="shared" ref="Q95:Q101" si="101">O95+P95</f>
        <v>0</v>
      </c>
      <c r="R95" s="166">
        <f t="shared" ref="R95:R101" si="102">SUM(S95:W95)</f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67"/>
      <c r="Z95" s="67"/>
    </row>
    <row r="96" spans="1:26" ht="30" customHeight="1" x14ac:dyDescent="0.3">
      <c r="A96" s="161">
        <v>2</v>
      </c>
      <c r="B96" s="162" t="s">
        <v>109</v>
      </c>
      <c r="C96" s="164">
        <v>0</v>
      </c>
      <c r="D96" s="164">
        <v>0</v>
      </c>
      <c r="E96" s="164">
        <v>1</v>
      </c>
      <c r="F96" s="164">
        <v>0</v>
      </c>
      <c r="G96" s="164">
        <v>2</v>
      </c>
      <c r="H96" s="164">
        <v>3</v>
      </c>
      <c r="I96" s="164">
        <v>1</v>
      </c>
      <c r="J96" s="164">
        <v>4</v>
      </c>
      <c r="K96" s="164">
        <v>16</v>
      </c>
      <c r="L96" s="164">
        <v>10</v>
      </c>
      <c r="M96" s="164">
        <v>0</v>
      </c>
      <c r="N96" s="164">
        <v>0</v>
      </c>
      <c r="O96" s="164">
        <f t="shared" ref="O96:P96" si="103">C96+E96+G96+I96+K96+M96</f>
        <v>20</v>
      </c>
      <c r="P96" s="164">
        <f t="shared" si="103"/>
        <v>17</v>
      </c>
      <c r="Q96" s="165">
        <f t="shared" si="101"/>
        <v>37</v>
      </c>
      <c r="R96" s="166">
        <f t="shared" si="102"/>
        <v>38</v>
      </c>
      <c r="S96" s="164">
        <v>22</v>
      </c>
      <c r="T96" s="164">
        <v>8</v>
      </c>
      <c r="U96" s="164">
        <v>0</v>
      </c>
      <c r="V96" s="164">
        <v>0</v>
      </c>
      <c r="W96" s="164">
        <v>8</v>
      </c>
      <c r="X96" s="164">
        <v>37</v>
      </c>
      <c r="Y96" s="67"/>
      <c r="Z96" s="67"/>
    </row>
    <row r="97" spans="1:26" ht="30" customHeight="1" x14ac:dyDescent="0.3">
      <c r="A97" s="161">
        <v>3</v>
      </c>
      <c r="B97" s="162" t="s">
        <v>110</v>
      </c>
      <c r="C97" s="164">
        <v>0</v>
      </c>
      <c r="D97" s="164">
        <v>0</v>
      </c>
      <c r="E97" s="164">
        <v>0</v>
      </c>
      <c r="F97" s="164">
        <v>0</v>
      </c>
      <c r="G97" s="164">
        <v>0</v>
      </c>
      <c r="H97" s="173">
        <v>0</v>
      </c>
      <c r="I97" s="173">
        <v>0</v>
      </c>
      <c r="J97" s="173">
        <v>0</v>
      </c>
      <c r="K97" s="173">
        <v>0</v>
      </c>
      <c r="L97" s="173">
        <v>0</v>
      </c>
      <c r="M97" s="164">
        <v>0</v>
      </c>
      <c r="N97" s="164">
        <v>0</v>
      </c>
      <c r="O97" s="164">
        <f t="shared" ref="O97:P97" si="104">C97+E97+G97+I97+K97+M97</f>
        <v>0</v>
      </c>
      <c r="P97" s="164">
        <f t="shared" si="104"/>
        <v>0</v>
      </c>
      <c r="Q97" s="165">
        <f t="shared" si="101"/>
        <v>0</v>
      </c>
      <c r="R97" s="166">
        <f t="shared" si="102"/>
        <v>0</v>
      </c>
      <c r="S97" s="164">
        <v>0</v>
      </c>
      <c r="T97" s="173">
        <v>0</v>
      </c>
      <c r="U97" s="173">
        <v>0</v>
      </c>
      <c r="V97" s="173">
        <v>0</v>
      </c>
      <c r="W97" s="173">
        <v>0</v>
      </c>
      <c r="X97" s="173">
        <v>0</v>
      </c>
      <c r="Y97" s="67"/>
      <c r="Z97" s="67"/>
    </row>
    <row r="98" spans="1:26" ht="30" customHeight="1" x14ac:dyDescent="0.3">
      <c r="A98" s="161">
        <v>4</v>
      </c>
      <c r="B98" s="162" t="s">
        <v>111</v>
      </c>
      <c r="C98" s="164">
        <v>1</v>
      </c>
      <c r="D98" s="164">
        <v>0</v>
      </c>
      <c r="E98" s="164">
        <v>3</v>
      </c>
      <c r="F98" s="164">
        <v>2</v>
      </c>
      <c r="G98" s="164">
        <v>7</v>
      </c>
      <c r="H98" s="173">
        <v>5</v>
      </c>
      <c r="I98" s="173">
        <v>9</v>
      </c>
      <c r="J98" s="173">
        <v>13</v>
      </c>
      <c r="K98" s="173">
        <v>25</v>
      </c>
      <c r="L98" s="173">
        <v>34</v>
      </c>
      <c r="M98" s="164">
        <v>1</v>
      </c>
      <c r="N98" s="164">
        <v>0</v>
      </c>
      <c r="O98" s="164">
        <f t="shared" ref="O98:P98" si="105">C98+E98+G98+I98+K98+M98</f>
        <v>46</v>
      </c>
      <c r="P98" s="164">
        <f t="shared" si="105"/>
        <v>54</v>
      </c>
      <c r="Q98" s="165">
        <f t="shared" si="101"/>
        <v>100</v>
      </c>
      <c r="R98" s="166">
        <f t="shared" si="102"/>
        <v>100</v>
      </c>
      <c r="S98" s="164">
        <v>56</v>
      </c>
      <c r="T98" s="173">
        <v>23</v>
      </c>
      <c r="U98" s="173">
        <v>0</v>
      </c>
      <c r="V98" s="173">
        <v>0</v>
      </c>
      <c r="W98" s="173">
        <v>21</v>
      </c>
      <c r="X98" s="173">
        <v>100</v>
      </c>
      <c r="Y98" s="168"/>
      <c r="Z98" s="168"/>
    </row>
    <row r="99" spans="1:26" ht="30" customHeight="1" x14ac:dyDescent="0.3">
      <c r="A99" s="161">
        <v>5</v>
      </c>
      <c r="B99" s="162" t="s">
        <v>112</v>
      </c>
      <c r="C99" s="164">
        <v>0</v>
      </c>
      <c r="D99" s="164">
        <v>0</v>
      </c>
      <c r="E99" s="164">
        <v>0</v>
      </c>
      <c r="F99" s="164">
        <v>0</v>
      </c>
      <c r="G99" s="164">
        <v>0</v>
      </c>
      <c r="H99" s="173">
        <v>1</v>
      </c>
      <c r="I99" s="173">
        <v>0</v>
      </c>
      <c r="J99" s="173">
        <v>0</v>
      </c>
      <c r="K99" s="173">
        <v>3</v>
      </c>
      <c r="L99" s="173">
        <v>2</v>
      </c>
      <c r="M99" s="164">
        <v>0</v>
      </c>
      <c r="N99" s="164">
        <v>0</v>
      </c>
      <c r="O99" s="164">
        <f t="shared" ref="O99:P99" si="106">C99+E99+G99+I99+K99+M99</f>
        <v>3</v>
      </c>
      <c r="P99" s="164">
        <f t="shared" si="106"/>
        <v>3</v>
      </c>
      <c r="Q99" s="165">
        <f t="shared" si="101"/>
        <v>6</v>
      </c>
      <c r="R99" s="166">
        <f t="shared" si="102"/>
        <v>6</v>
      </c>
      <c r="S99" s="164">
        <v>3</v>
      </c>
      <c r="T99" s="173">
        <v>3</v>
      </c>
      <c r="U99" s="173">
        <v>0</v>
      </c>
      <c r="V99" s="173">
        <v>0</v>
      </c>
      <c r="W99" s="173">
        <v>0</v>
      </c>
      <c r="X99" s="173">
        <v>3</v>
      </c>
      <c r="Y99" s="67"/>
      <c r="Z99" s="67"/>
    </row>
    <row r="100" spans="1:26" ht="30" customHeight="1" x14ac:dyDescent="0.3">
      <c r="A100" s="161">
        <v>6</v>
      </c>
      <c r="B100" s="162" t="s">
        <v>113</v>
      </c>
      <c r="C100" s="164">
        <v>0</v>
      </c>
      <c r="D100" s="164">
        <v>0</v>
      </c>
      <c r="E100" s="164">
        <v>0</v>
      </c>
      <c r="F100" s="164">
        <v>0</v>
      </c>
      <c r="G100" s="164">
        <v>0</v>
      </c>
      <c r="H100" s="173">
        <v>0</v>
      </c>
      <c r="I100" s="173">
        <v>0</v>
      </c>
      <c r="J100" s="173">
        <v>0</v>
      </c>
      <c r="K100" s="173">
        <v>0</v>
      </c>
      <c r="L100" s="173">
        <v>0</v>
      </c>
      <c r="M100" s="164">
        <v>0</v>
      </c>
      <c r="N100" s="164">
        <v>0</v>
      </c>
      <c r="O100" s="164">
        <f t="shared" ref="O100:P100" si="107">C100+E100+G100+I100+K100+M100</f>
        <v>0</v>
      </c>
      <c r="P100" s="164">
        <f t="shared" si="107"/>
        <v>0</v>
      </c>
      <c r="Q100" s="165">
        <f t="shared" si="101"/>
        <v>0</v>
      </c>
      <c r="R100" s="166">
        <f t="shared" si="102"/>
        <v>0</v>
      </c>
      <c r="S100" s="164">
        <v>0</v>
      </c>
      <c r="T100" s="173">
        <v>0</v>
      </c>
      <c r="U100" s="173">
        <v>0</v>
      </c>
      <c r="V100" s="173">
        <v>0</v>
      </c>
      <c r="W100" s="173">
        <v>0</v>
      </c>
      <c r="X100" s="173">
        <v>3</v>
      </c>
      <c r="Y100" s="67"/>
      <c r="Z100" s="67"/>
    </row>
    <row r="101" spans="1:26" ht="30" customHeight="1" x14ac:dyDescent="0.3">
      <c r="A101" s="161">
        <v>7</v>
      </c>
      <c r="B101" s="162" t="s">
        <v>114</v>
      </c>
      <c r="C101" s="164">
        <v>0</v>
      </c>
      <c r="D101" s="164">
        <v>0</v>
      </c>
      <c r="E101" s="164">
        <v>0</v>
      </c>
      <c r="F101" s="164">
        <v>0</v>
      </c>
      <c r="G101" s="164">
        <v>0</v>
      </c>
      <c r="H101" s="173">
        <v>0</v>
      </c>
      <c r="I101" s="173">
        <v>0</v>
      </c>
      <c r="J101" s="173">
        <v>0</v>
      </c>
      <c r="K101" s="173">
        <v>0</v>
      </c>
      <c r="L101" s="173">
        <v>0</v>
      </c>
      <c r="M101" s="164">
        <v>0</v>
      </c>
      <c r="N101" s="164">
        <v>0</v>
      </c>
      <c r="O101" s="164">
        <f t="shared" ref="O101:P101" si="108">C101+E101+G101+I101+K101+M101</f>
        <v>0</v>
      </c>
      <c r="P101" s="164">
        <f t="shared" si="108"/>
        <v>0</v>
      </c>
      <c r="Q101" s="165">
        <f t="shared" si="101"/>
        <v>0</v>
      </c>
      <c r="R101" s="166">
        <f t="shared" si="102"/>
        <v>0</v>
      </c>
      <c r="S101" s="164">
        <v>0</v>
      </c>
      <c r="T101" s="173">
        <v>0</v>
      </c>
      <c r="U101" s="173">
        <v>0</v>
      </c>
      <c r="V101" s="173">
        <v>0</v>
      </c>
      <c r="W101" s="173">
        <v>0</v>
      </c>
      <c r="X101" s="173">
        <v>0</v>
      </c>
      <c r="Y101" s="67"/>
      <c r="Z101" s="67"/>
    </row>
    <row r="102" spans="1:26" ht="30" customHeight="1" x14ac:dyDescent="0.3">
      <c r="A102" s="169">
        <v>6</v>
      </c>
      <c r="B102" s="174" t="s">
        <v>115</v>
      </c>
      <c r="C102" s="175">
        <f t="shared" ref="C102:X102" si="109">SUM(C103:C113)</f>
        <v>1</v>
      </c>
      <c r="D102" s="175">
        <f t="shared" si="109"/>
        <v>0</v>
      </c>
      <c r="E102" s="175">
        <f t="shared" si="109"/>
        <v>15</v>
      </c>
      <c r="F102" s="175">
        <f t="shared" si="109"/>
        <v>9</v>
      </c>
      <c r="G102" s="175">
        <f t="shared" si="109"/>
        <v>4</v>
      </c>
      <c r="H102" s="175">
        <f t="shared" si="109"/>
        <v>5</v>
      </c>
      <c r="I102" s="175">
        <f t="shared" si="109"/>
        <v>1</v>
      </c>
      <c r="J102" s="175">
        <f t="shared" si="109"/>
        <v>2</v>
      </c>
      <c r="K102" s="175">
        <f t="shared" si="109"/>
        <v>48</v>
      </c>
      <c r="L102" s="175">
        <f t="shared" si="109"/>
        <v>28</v>
      </c>
      <c r="M102" s="175">
        <f t="shared" si="109"/>
        <v>2</v>
      </c>
      <c r="N102" s="175">
        <f t="shared" si="109"/>
        <v>2</v>
      </c>
      <c r="O102" s="175">
        <f t="shared" si="109"/>
        <v>71</v>
      </c>
      <c r="P102" s="175">
        <f t="shared" si="109"/>
        <v>46</v>
      </c>
      <c r="Q102" s="175">
        <f t="shared" si="109"/>
        <v>117</v>
      </c>
      <c r="R102" s="175">
        <f t="shared" si="109"/>
        <v>117</v>
      </c>
      <c r="S102" s="175">
        <f t="shared" si="109"/>
        <v>15</v>
      </c>
      <c r="T102" s="175">
        <f t="shared" si="109"/>
        <v>96</v>
      </c>
      <c r="U102" s="175">
        <f t="shared" si="109"/>
        <v>1</v>
      </c>
      <c r="V102" s="175">
        <f t="shared" si="109"/>
        <v>0</v>
      </c>
      <c r="W102" s="175">
        <f t="shared" si="109"/>
        <v>5</v>
      </c>
      <c r="X102" s="175">
        <f t="shared" si="109"/>
        <v>106</v>
      </c>
      <c r="Y102" s="67"/>
      <c r="Z102" s="67"/>
    </row>
    <row r="103" spans="1:26" ht="30" customHeight="1" x14ac:dyDescent="0.35">
      <c r="A103" s="161">
        <v>1</v>
      </c>
      <c r="B103" s="176" t="s">
        <v>602</v>
      </c>
      <c r="C103" s="177">
        <v>0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I103" s="177">
        <v>0</v>
      </c>
      <c r="J103" s="177">
        <v>0</v>
      </c>
      <c r="K103" s="177">
        <v>0</v>
      </c>
      <c r="L103" s="177">
        <v>0</v>
      </c>
      <c r="M103" s="177">
        <v>0</v>
      </c>
      <c r="N103" s="177">
        <v>0</v>
      </c>
      <c r="O103" s="164">
        <f t="shared" ref="O103:P103" si="110">C103+E103+G103+I103+K103+M103</f>
        <v>0</v>
      </c>
      <c r="P103" s="164">
        <f t="shared" si="110"/>
        <v>0</v>
      </c>
      <c r="Q103" s="165">
        <f t="shared" ref="Q103:Q113" si="111">O103+P103</f>
        <v>0</v>
      </c>
      <c r="R103" s="166">
        <f t="shared" ref="R103:R113" si="112">SUM(S103:W103)</f>
        <v>0</v>
      </c>
      <c r="S103" s="178" t="s">
        <v>716</v>
      </c>
      <c r="T103" s="178" t="s">
        <v>716</v>
      </c>
      <c r="U103" s="178" t="s">
        <v>716</v>
      </c>
      <c r="V103" s="179" t="s">
        <v>716</v>
      </c>
      <c r="W103" s="180">
        <v>0</v>
      </c>
      <c r="X103" s="146">
        <v>0</v>
      </c>
      <c r="Y103" s="67"/>
      <c r="Z103" s="67"/>
    </row>
    <row r="104" spans="1:26" ht="30" customHeight="1" x14ac:dyDescent="0.35">
      <c r="A104" s="161">
        <v>2</v>
      </c>
      <c r="B104" s="176" t="s">
        <v>603</v>
      </c>
      <c r="C104" s="177">
        <v>0</v>
      </c>
      <c r="D104" s="177">
        <v>0</v>
      </c>
      <c r="E104" s="177">
        <v>0</v>
      </c>
      <c r="F104" s="177">
        <v>0</v>
      </c>
      <c r="G104" s="177">
        <v>1</v>
      </c>
      <c r="H104" s="177">
        <v>0</v>
      </c>
      <c r="I104" s="177">
        <v>0</v>
      </c>
      <c r="J104" s="177">
        <v>0</v>
      </c>
      <c r="K104" s="177">
        <v>7</v>
      </c>
      <c r="L104" s="177">
        <v>6</v>
      </c>
      <c r="M104" s="177">
        <v>0</v>
      </c>
      <c r="N104" s="177">
        <v>1</v>
      </c>
      <c r="O104" s="164">
        <f t="shared" ref="O104:P104" si="113">C104+E104+G104+I104+K104+M104</f>
        <v>8</v>
      </c>
      <c r="P104" s="164">
        <f t="shared" si="113"/>
        <v>7</v>
      </c>
      <c r="Q104" s="165">
        <f t="shared" si="111"/>
        <v>15</v>
      </c>
      <c r="R104" s="166">
        <f t="shared" si="112"/>
        <v>16</v>
      </c>
      <c r="S104" s="178">
        <v>3</v>
      </c>
      <c r="T104" s="178">
        <v>12</v>
      </c>
      <c r="U104" s="178">
        <v>1</v>
      </c>
      <c r="V104" s="181" t="s">
        <v>716</v>
      </c>
      <c r="W104" s="180">
        <v>0</v>
      </c>
      <c r="X104" s="146">
        <v>8</v>
      </c>
      <c r="Y104" s="67"/>
      <c r="Z104" s="67"/>
    </row>
    <row r="105" spans="1:26" ht="30" customHeight="1" x14ac:dyDescent="0.35">
      <c r="A105" s="161">
        <v>3</v>
      </c>
      <c r="B105" s="176" t="s">
        <v>604</v>
      </c>
      <c r="C105" s="177">
        <v>1</v>
      </c>
      <c r="D105" s="177">
        <v>0</v>
      </c>
      <c r="E105" s="177">
        <v>4</v>
      </c>
      <c r="F105" s="177">
        <v>2</v>
      </c>
      <c r="G105" s="177">
        <v>0</v>
      </c>
      <c r="H105" s="177">
        <v>1</v>
      </c>
      <c r="I105" s="177">
        <v>0</v>
      </c>
      <c r="J105" s="177">
        <v>0</v>
      </c>
      <c r="K105" s="177">
        <v>2</v>
      </c>
      <c r="L105" s="177">
        <v>1</v>
      </c>
      <c r="M105" s="177">
        <v>0</v>
      </c>
      <c r="N105" s="177">
        <v>0</v>
      </c>
      <c r="O105" s="164">
        <f t="shared" ref="O105:P105" si="114">C105+E105+G105+I105+K105+M105</f>
        <v>7</v>
      </c>
      <c r="P105" s="164">
        <f t="shared" si="114"/>
        <v>4</v>
      </c>
      <c r="Q105" s="165">
        <f t="shared" si="111"/>
        <v>11</v>
      </c>
      <c r="R105" s="166">
        <f t="shared" si="112"/>
        <v>11</v>
      </c>
      <c r="S105" s="178" t="s">
        <v>716</v>
      </c>
      <c r="T105" s="178">
        <v>8</v>
      </c>
      <c r="U105" s="178" t="s">
        <v>716</v>
      </c>
      <c r="V105" s="181" t="s">
        <v>716</v>
      </c>
      <c r="W105" s="180">
        <v>3</v>
      </c>
      <c r="X105" s="146">
        <v>11</v>
      </c>
      <c r="Y105" s="67"/>
      <c r="Z105" s="67"/>
    </row>
    <row r="106" spans="1:26" ht="30" customHeight="1" x14ac:dyDescent="0.35">
      <c r="A106" s="182">
        <v>4</v>
      </c>
      <c r="B106" s="176" t="s">
        <v>605</v>
      </c>
      <c r="C106" s="183">
        <v>0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3">
        <v>1</v>
      </c>
      <c r="L106" s="183">
        <v>1</v>
      </c>
      <c r="M106" s="183">
        <v>0</v>
      </c>
      <c r="N106" s="183">
        <v>0</v>
      </c>
      <c r="O106" s="164">
        <f t="shared" ref="O106:P106" si="115">C106+E106+G106+I106+K106+M106</f>
        <v>1</v>
      </c>
      <c r="P106" s="164">
        <f t="shared" si="115"/>
        <v>1</v>
      </c>
      <c r="Q106" s="165">
        <f t="shared" si="111"/>
        <v>2</v>
      </c>
      <c r="R106" s="166">
        <f t="shared" si="112"/>
        <v>2</v>
      </c>
      <c r="S106" s="184" t="s">
        <v>716</v>
      </c>
      <c r="T106" s="184">
        <v>2</v>
      </c>
      <c r="U106" s="184" t="s">
        <v>716</v>
      </c>
      <c r="V106" s="185" t="s">
        <v>716</v>
      </c>
      <c r="W106" s="180">
        <v>0</v>
      </c>
      <c r="X106" s="146">
        <v>2</v>
      </c>
      <c r="Y106" s="67"/>
      <c r="Z106" s="67"/>
    </row>
    <row r="107" spans="1:26" ht="30" customHeight="1" x14ac:dyDescent="0.35">
      <c r="A107" s="182">
        <v>5</v>
      </c>
      <c r="B107" s="176" t="s">
        <v>606</v>
      </c>
      <c r="C107" s="177">
        <v>0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I107" s="177">
        <v>0</v>
      </c>
      <c r="J107" s="177">
        <v>0</v>
      </c>
      <c r="K107" s="177">
        <v>0</v>
      </c>
      <c r="L107" s="177">
        <v>0</v>
      </c>
      <c r="M107" s="177">
        <v>0</v>
      </c>
      <c r="N107" s="177">
        <v>0</v>
      </c>
      <c r="O107" s="164">
        <f t="shared" ref="O107:P107" si="116">C107+E107+G107+I107+K107+M107</f>
        <v>0</v>
      </c>
      <c r="P107" s="164">
        <f t="shared" si="116"/>
        <v>0</v>
      </c>
      <c r="Q107" s="165">
        <f t="shared" si="111"/>
        <v>0</v>
      </c>
      <c r="R107" s="166">
        <f t="shared" si="112"/>
        <v>0</v>
      </c>
      <c r="S107" s="178" t="s">
        <v>716</v>
      </c>
      <c r="T107" s="178" t="s">
        <v>716</v>
      </c>
      <c r="U107" s="178" t="s">
        <v>716</v>
      </c>
      <c r="V107" s="181" t="s">
        <v>716</v>
      </c>
      <c r="W107" s="180">
        <v>0</v>
      </c>
      <c r="X107" s="146">
        <v>0</v>
      </c>
      <c r="Y107" s="67"/>
      <c r="Z107" s="67"/>
    </row>
    <row r="108" spans="1:26" ht="30" customHeight="1" x14ac:dyDescent="0.35">
      <c r="A108" s="182">
        <v>6</v>
      </c>
      <c r="B108" s="176" t="s">
        <v>718</v>
      </c>
      <c r="C108" s="177">
        <v>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I108" s="177">
        <v>0</v>
      </c>
      <c r="J108" s="177">
        <v>0</v>
      </c>
      <c r="K108" s="177">
        <v>2</v>
      </c>
      <c r="L108" s="177">
        <v>0</v>
      </c>
      <c r="M108" s="177">
        <v>0</v>
      </c>
      <c r="N108" s="177">
        <v>0</v>
      </c>
      <c r="O108" s="164">
        <f t="shared" ref="O108:P108" si="117">C108+E108+G108+I108+K108+M108</f>
        <v>2</v>
      </c>
      <c r="P108" s="164">
        <f t="shared" si="117"/>
        <v>0</v>
      </c>
      <c r="Q108" s="165">
        <f t="shared" si="111"/>
        <v>2</v>
      </c>
      <c r="R108" s="166">
        <f t="shared" si="112"/>
        <v>2</v>
      </c>
      <c r="S108" s="178" t="s">
        <v>716</v>
      </c>
      <c r="T108" s="178">
        <v>2</v>
      </c>
      <c r="U108" s="178" t="s">
        <v>716</v>
      </c>
      <c r="V108" s="181" t="s">
        <v>716</v>
      </c>
      <c r="W108" s="180">
        <v>0</v>
      </c>
      <c r="X108" s="146">
        <v>1</v>
      </c>
      <c r="Y108" s="67"/>
      <c r="Z108" s="67"/>
    </row>
    <row r="109" spans="1:26" ht="30" customHeight="1" x14ac:dyDescent="0.35">
      <c r="A109" s="182">
        <v>7</v>
      </c>
      <c r="B109" s="176" t="s">
        <v>719</v>
      </c>
      <c r="C109" s="177">
        <v>0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I109" s="177">
        <v>0</v>
      </c>
      <c r="J109" s="177">
        <v>0</v>
      </c>
      <c r="K109" s="177">
        <v>0</v>
      </c>
      <c r="L109" s="177">
        <v>0</v>
      </c>
      <c r="M109" s="177">
        <v>0</v>
      </c>
      <c r="N109" s="177">
        <v>0</v>
      </c>
      <c r="O109" s="164">
        <f t="shared" ref="O109:P109" si="118">C109+E109+G109+I109+K109+M109</f>
        <v>0</v>
      </c>
      <c r="P109" s="164">
        <f t="shared" si="118"/>
        <v>0</v>
      </c>
      <c r="Q109" s="165">
        <f t="shared" si="111"/>
        <v>0</v>
      </c>
      <c r="R109" s="166">
        <f t="shared" si="112"/>
        <v>0</v>
      </c>
      <c r="S109" s="178" t="s">
        <v>716</v>
      </c>
      <c r="T109" s="178" t="s">
        <v>716</v>
      </c>
      <c r="U109" s="178" t="s">
        <v>716</v>
      </c>
      <c r="V109" s="181" t="s">
        <v>716</v>
      </c>
      <c r="W109" s="180">
        <v>0</v>
      </c>
      <c r="X109" s="146">
        <v>0</v>
      </c>
      <c r="Y109" s="67"/>
      <c r="Z109" s="67"/>
    </row>
    <row r="110" spans="1:26" ht="30" customHeight="1" x14ac:dyDescent="0.35">
      <c r="A110" s="182">
        <v>8</v>
      </c>
      <c r="B110" s="176" t="s">
        <v>607</v>
      </c>
      <c r="C110" s="177">
        <v>0</v>
      </c>
      <c r="D110" s="177">
        <v>0</v>
      </c>
      <c r="E110" s="177">
        <v>11</v>
      </c>
      <c r="F110" s="177">
        <v>7</v>
      </c>
      <c r="G110" s="177">
        <v>3</v>
      </c>
      <c r="H110" s="177">
        <v>4</v>
      </c>
      <c r="I110" s="177">
        <v>1</v>
      </c>
      <c r="J110" s="177">
        <v>2</v>
      </c>
      <c r="K110" s="177">
        <v>32</v>
      </c>
      <c r="L110" s="177">
        <v>19</v>
      </c>
      <c r="M110" s="177">
        <v>2</v>
      </c>
      <c r="N110" s="177">
        <v>0</v>
      </c>
      <c r="O110" s="164">
        <f t="shared" ref="O110:P110" si="119">C110+E110+G110+I110+K110+M110</f>
        <v>49</v>
      </c>
      <c r="P110" s="164">
        <f t="shared" si="119"/>
        <v>32</v>
      </c>
      <c r="Q110" s="165">
        <f t="shared" si="111"/>
        <v>81</v>
      </c>
      <c r="R110" s="166">
        <f t="shared" si="112"/>
        <v>80</v>
      </c>
      <c r="S110" s="178">
        <v>9</v>
      </c>
      <c r="T110" s="178">
        <v>70</v>
      </c>
      <c r="U110" s="178" t="s">
        <v>716</v>
      </c>
      <c r="V110" s="181" t="s">
        <v>716</v>
      </c>
      <c r="W110" s="180">
        <v>1</v>
      </c>
      <c r="X110" s="146">
        <v>80</v>
      </c>
      <c r="Y110" s="67"/>
      <c r="Z110" s="67"/>
    </row>
    <row r="111" spans="1:26" ht="30" customHeight="1" x14ac:dyDescent="0.35">
      <c r="A111" s="182">
        <v>9</v>
      </c>
      <c r="B111" s="176" t="s">
        <v>608</v>
      </c>
      <c r="C111" s="177">
        <v>0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77">
        <v>0</v>
      </c>
      <c r="J111" s="177">
        <v>0</v>
      </c>
      <c r="K111" s="177">
        <v>0</v>
      </c>
      <c r="L111" s="177">
        <v>0</v>
      </c>
      <c r="M111" s="177">
        <v>0</v>
      </c>
      <c r="N111" s="177">
        <v>1</v>
      </c>
      <c r="O111" s="164">
        <f t="shared" ref="O111:P111" si="120">C111+E111+G111+I111+K111+M111</f>
        <v>0</v>
      </c>
      <c r="P111" s="164">
        <f t="shared" si="120"/>
        <v>1</v>
      </c>
      <c r="Q111" s="165">
        <f t="shared" si="111"/>
        <v>1</v>
      </c>
      <c r="R111" s="166">
        <f t="shared" si="112"/>
        <v>1</v>
      </c>
      <c r="S111" s="178" t="s">
        <v>716</v>
      </c>
      <c r="T111" s="178">
        <v>1</v>
      </c>
      <c r="U111" s="178" t="s">
        <v>716</v>
      </c>
      <c r="V111" s="181" t="s">
        <v>716</v>
      </c>
      <c r="W111" s="180">
        <v>0</v>
      </c>
      <c r="X111" s="146">
        <v>1</v>
      </c>
      <c r="Y111" s="67"/>
      <c r="Z111" s="67"/>
    </row>
    <row r="112" spans="1:26" ht="30" customHeight="1" x14ac:dyDescent="0.35">
      <c r="A112" s="182">
        <v>10</v>
      </c>
      <c r="B112" s="176" t="s">
        <v>609</v>
      </c>
      <c r="C112" s="177">
        <v>0</v>
      </c>
      <c r="D112" s="177">
        <v>0</v>
      </c>
      <c r="E112" s="177">
        <v>0</v>
      </c>
      <c r="F112" s="177">
        <v>0</v>
      </c>
      <c r="G112" s="177">
        <v>0</v>
      </c>
      <c r="H112" s="177">
        <v>0</v>
      </c>
      <c r="I112" s="177">
        <v>0</v>
      </c>
      <c r="J112" s="177">
        <v>0</v>
      </c>
      <c r="K112" s="177">
        <v>4</v>
      </c>
      <c r="L112" s="177">
        <v>1</v>
      </c>
      <c r="M112" s="177">
        <v>0</v>
      </c>
      <c r="N112" s="177">
        <v>0</v>
      </c>
      <c r="O112" s="164">
        <f t="shared" ref="O112:P112" si="121">C112+E112+G112+I112+K112+M112</f>
        <v>4</v>
      </c>
      <c r="P112" s="164">
        <f t="shared" si="121"/>
        <v>1</v>
      </c>
      <c r="Q112" s="165">
        <f t="shared" si="111"/>
        <v>5</v>
      </c>
      <c r="R112" s="166">
        <f t="shared" si="112"/>
        <v>5</v>
      </c>
      <c r="S112" s="178">
        <v>3</v>
      </c>
      <c r="T112" s="178">
        <v>1</v>
      </c>
      <c r="U112" s="178" t="s">
        <v>716</v>
      </c>
      <c r="V112" s="181" t="s">
        <v>716</v>
      </c>
      <c r="W112" s="180">
        <v>1</v>
      </c>
      <c r="X112" s="146">
        <v>3</v>
      </c>
      <c r="Y112" s="67"/>
      <c r="Z112" s="67"/>
    </row>
    <row r="113" spans="1:26" ht="30" customHeight="1" x14ac:dyDescent="0.35">
      <c r="A113" s="182">
        <v>11</v>
      </c>
      <c r="B113" s="176" t="s">
        <v>720</v>
      </c>
      <c r="C113" s="177">
        <v>0</v>
      </c>
      <c r="D113" s="177">
        <v>0</v>
      </c>
      <c r="E113" s="177">
        <v>0</v>
      </c>
      <c r="F113" s="177">
        <v>0</v>
      </c>
      <c r="G113" s="177">
        <v>0</v>
      </c>
      <c r="H113" s="177">
        <v>0</v>
      </c>
      <c r="I113" s="177">
        <v>0</v>
      </c>
      <c r="J113" s="177">
        <v>0</v>
      </c>
      <c r="K113" s="177">
        <v>0</v>
      </c>
      <c r="L113" s="177">
        <v>0</v>
      </c>
      <c r="M113" s="177">
        <v>0</v>
      </c>
      <c r="N113" s="177">
        <v>0</v>
      </c>
      <c r="O113" s="164">
        <f t="shared" ref="O113:P113" si="122">C113+E113+G113+I113+K113+M113</f>
        <v>0</v>
      </c>
      <c r="P113" s="164">
        <f t="shared" si="122"/>
        <v>0</v>
      </c>
      <c r="Q113" s="165">
        <f t="shared" si="111"/>
        <v>0</v>
      </c>
      <c r="R113" s="166">
        <f t="shared" si="112"/>
        <v>0</v>
      </c>
      <c r="S113" s="178" t="s">
        <v>716</v>
      </c>
      <c r="T113" s="178" t="s">
        <v>716</v>
      </c>
      <c r="U113" s="178" t="s">
        <v>716</v>
      </c>
      <c r="V113" s="181" t="s">
        <v>716</v>
      </c>
      <c r="W113" s="180">
        <v>0</v>
      </c>
      <c r="X113" s="146">
        <v>0</v>
      </c>
      <c r="Y113" s="67"/>
      <c r="Z113" s="67"/>
    </row>
    <row r="114" spans="1:26" ht="30" customHeight="1" x14ac:dyDescent="0.3">
      <c r="A114" s="182">
        <v>7</v>
      </c>
      <c r="B114" s="186" t="s">
        <v>127</v>
      </c>
      <c r="C114" s="187">
        <f t="shared" ref="C114:X114" si="123">SUM(C115:C124)</f>
        <v>13</v>
      </c>
      <c r="D114" s="187">
        <f t="shared" si="123"/>
        <v>17</v>
      </c>
      <c r="E114" s="187">
        <f t="shared" si="123"/>
        <v>11</v>
      </c>
      <c r="F114" s="187">
        <f t="shared" si="123"/>
        <v>98</v>
      </c>
      <c r="G114" s="187">
        <f t="shared" si="123"/>
        <v>88</v>
      </c>
      <c r="H114" s="187">
        <f t="shared" si="123"/>
        <v>5</v>
      </c>
      <c r="I114" s="187">
        <f t="shared" si="123"/>
        <v>4</v>
      </c>
      <c r="J114" s="187">
        <f t="shared" si="123"/>
        <v>17</v>
      </c>
      <c r="K114" s="187">
        <f t="shared" si="123"/>
        <v>86</v>
      </c>
      <c r="L114" s="187">
        <f t="shared" si="123"/>
        <v>99</v>
      </c>
      <c r="M114" s="187">
        <f t="shared" si="123"/>
        <v>4</v>
      </c>
      <c r="N114" s="187">
        <f t="shared" si="123"/>
        <v>5</v>
      </c>
      <c r="O114" s="187">
        <f t="shared" si="123"/>
        <v>206</v>
      </c>
      <c r="P114" s="187">
        <f t="shared" si="123"/>
        <v>241</v>
      </c>
      <c r="Q114" s="187">
        <f t="shared" si="123"/>
        <v>447</v>
      </c>
      <c r="R114" s="187">
        <f t="shared" si="123"/>
        <v>317</v>
      </c>
      <c r="S114" s="187">
        <f t="shared" si="123"/>
        <v>44</v>
      </c>
      <c r="T114" s="187">
        <f t="shared" si="123"/>
        <v>245</v>
      </c>
      <c r="U114" s="187">
        <f t="shared" si="123"/>
        <v>0</v>
      </c>
      <c r="V114" s="187">
        <f t="shared" si="123"/>
        <v>0</v>
      </c>
      <c r="W114" s="187">
        <f t="shared" si="123"/>
        <v>28</v>
      </c>
      <c r="X114" s="187">
        <f t="shared" si="123"/>
        <v>292</v>
      </c>
      <c r="Y114" s="67"/>
      <c r="Z114" s="67"/>
    </row>
    <row r="115" spans="1:26" ht="30" customHeight="1" x14ac:dyDescent="0.35">
      <c r="A115" s="182">
        <v>1</v>
      </c>
      <c r="B115" s="162" t="s">
        <v>625</v>
      </c>
      <c r="C115" s="177">
        <v>5</v>
      </c>
      <c r="D115" s="177">
        <v>4</v>
      </c>
      <c r="E115" s="177">
        <v>0</v>
      </c>
      <c r="F115" s="177">
        <v>16</v>
      </c>
      <c r="G115" s="177">
        <v>9</v>
      </c>
      <c r="H115" s="177">
        <v>1</v>
      </c>
      <c r="I115" s="177">
        <v>0</v>
      </c>
      <c r="J115" s="188">
        <v>4</v>
      </c>
      <c r="K115" s="188">
        <v>9</v>
      </c>
      <c r="L115" s="188">
        <v>16</v>
      </c>
      <c r="M115" s="188">
        <v>0</v>
      </c>
      <c r="N115" s="188">
        <v>1</v>
      </c>
      <c r="O115" s="164">
        <f t="shared" ref="O115:P115" si="124">C115+E115+G115+I115+K115+M115</f>
        <v>23</v>
      </c>
      <c r="P115" s="164">
        <f t="shared" si="124"/>
        <v>42</v>
      </c>
      <c r="Q115" s="165">
        <f t="shared" ref="Q115:Q124" si="125">O115+P115</f>
        <v>65</v>
      </c>
      <c r="R115" s="166">
        <f t="shared" ref="R115:R124" si="126">SUM(S115:W115)</f>
        <v>53</v>
      </c>
      <c r="S115" s="189">
        <v>2</v>
      </c>
      <c r="T115" s="189">
        <v>51</v>
      </c>
      <c r="U115" s="188">
        <v>0</v>
      </c>
      <c r="V115" s="188">
        <v>0</v>
      </c>
      <c r="W115" s="180">
        <v>0</v>
      </c>
      <c r="X115" s="146">
        <v>53</v>
      </c>
      <c r="Y115" s="168"/>
      <c r="Z115" s="168"/>
    </row>
    <row r="116" spans="1:26" ht="30" customHeight="1" x14ac:dyDescent="0.35">
      <c r="A116" s="182">
        <v>2</v>
      </c>
      <c r="B116" s="162" t="s">
        <v>626</v>
      </c>
      <c r="C116" s="177">
        <v>1</v>
      </c>
      <c r="D116" s="177">
        <v>6</v>
      </c>
      <c r="E116" s="177">
        <v>2</v>
      </c>
      <c r="F116" s="177">
        <v>28</v>
      </c>
      <c r="G116" s="177">
        <v>14</v>
      </c>
      <c r="H116" s="177">
        <v>0</v>
      </c>
      <c r="I116" s="177">
        <v>1</v>
      </c>
      <c r="J116" s="188">
        <v>6</v>
      </c>
      <c r="K116" s="188">
        <v>14</v>
      </c>
      <c r="L116" s="188">
        <v>28</v>
      </c>
      <c r="M116" s="188">
        <v>1</v>
      </c>
      <c r="N116" s="188">
        <v>0</v>
      </c>
      <c r="O116" s="164">
        <f t="shared" ref="O116:P116" si="127">C116+E116+G116+I116+K116+M116</f>
        <v>33</v>
      </c>
      <c r="P116" s="164">
        <f t="shared" si="127"/>
        <v>68</v>
      </c>
      <c r="Q116" s="165">
        <f t="shared" si="125"/>
        <v>101</v>
      </c>
      <c r="R116" s="166">
        <f t="shared" si="126"/>
        <v>70</v>
      </c>
      <c r="S116" s="189">
        <v>11</v>
      </c>
      <c r="T116" s="189">
        <v>34</v>
      </c>
      <c r="U116" s="188">
        <v>0</v>
      </c>
      <c r="V116" s="188">
        <v>0</v>
      </c>
      <c r="W116" s="180">
        <v>25</v>
      </c>
      <c r="X116" s="146">
        <v>71</v>
      </c>
      <c r="Y116" s="67"/>
      <c r="Z116" s="67"/>
    </row>
    <row r="117" spans="1:26" ht="30" customHeight="1" x14ac:dyDescent="0.35">
      <c r="A117" s="190">
        <v>3</v>
      </c>
      <c r="B117" s="162" t="s">
        <v>627</v>
      </c>
      <c r="C117" s="177">
        <v>2</v>
      </c>
      <c r="D117" s="177">
        <v>1</v>
      </c>
      <c r="E117" s="177">
        <v>2</v>
      </c>
      <c r="F117" s="177">
        <v>8</v>
      </c>
      <c r="G117" s="177">
        <v>16</v>
      </c>
      <c r="H117" s="177">
        <v>1</v>
      </c>
      <c r="I117" s="177">
        <v>1</v>
      </c>
      <c r="J117" s="188">
        <v>1</v>
      </c>
      <c r="K117" s="188">
        <v>16</v>
      </c>
      <c r="L117" s="188">
        <v>8</v>
      </c>
      <c r="M117" s="188">
        <v>1</v>
      </c>
      <c r="N117" s="188">
        <v>1</v>
      </c>
      <c r="O117" s="164">
        <f t="shared" ref="O117:P117" si="128">C117+E117+G117+I117+K117+M117</f>
        <v>38</v>
      </c>
      <c r="P117" s="164">
        <f t="shared" si="128"/>
        <v>20</v>
      </c>
      <c r="Q117" s="165">
        <f t="shared" si="125"/>
        <v>58</v>
      </c>
      <c r="R117" s="166">
        <f t="shared" si="126"/>
        <v>46</v>
      </c>
      <c r="S117" s="189">
        <v>12</v>
      </c>
      <c r="T117" s="189">
        <v>34</v>
      </c>
      <c r="U117" s="188">
        <v>0</v>
      </c>
      <c r="V117" s="188">
        <v>0</v>
      </c>
      <c r="W117" s="180">
        <v>0</v>
      </c>
      <c r="X117" s="146">
        <v>32</v>
      </c>
      <c r="Y117" s="67"/>
      <c r="Z117" s="67"/>
    </row>
    <row r="118" spans="1:26" ht="30" customHeight="1" x14ac:dyDescent="0.35">
      <c r="A118" s="182">
        <v>4</v>
      </c>
      <c r="B118" s="162" t="s">
        <v>628</v>
      </c>
      <c r="C118" s="177">
        <v>1</v>
      </c>
      <c r="D118" s="177">
        <v>1</v>
      </c>
      <c r="E118" s="177">
        <v>0</v>
      </c>
      <c r="F118" s="177">
        <v>3</v>
      </c>
      <c r="G118" s="177">
        <v>2</v>
      </c>
      <c r="H118" s="177">
        <v>0</v>
      </c>
      <c r="I118" s="177">
        <v>0</v>
      </c>
      <c r="J118" s="188">
        <v>1</v>
      </c>
      <c r="K118" s="188">
        <v>2</v>
      </c>
      <c r="L118" s="188">
        <v>3</v>
      </c>
      <c r="M118" s="188">
        <v>0</v>
      </c>
      <c r="N118" s="188">
        <v>0</v>
      </c>
      <c r="O118" s="164">
        <f t="shared" ref="O118:P118" si="129">C118+E118+G118+I118+K118+M118</f>
        <v>5</v>
      </c>
      <c r="P118" s="164">
        <f t="shared" si="129"/>
        <v>8</v>
      </c>
      <c r="Q118" s="165">
        <f t="shared" si="125"/>
        <v>13</v>
      </c>
      <c r="R118" s="166">
        <f t="shared" si="126"/>
        <v>14</v>
      </c>
      <c r="S118" s="189">
        <v>1</v>
      </c>
      <c r="T118" s="189">
        <v>13</v>
      </c>
      <c r="U118" s="188">
        <v>0</v>
      </c>
      <c r="V118" s="188">
        <v>0</v>
      </c>
      <c r="W118" s="180">
        <v>0</v>
      </c>
      <c r="X118" s="146">
        <v>14</v>
      </c>
      <c r="Y118" s="67"/>
      <c r="Z118" s="67"/>
    </row>
    <row r="119" spans="1:26" ht="30" customHeight="1" x14ac:dyDescent="0.35">
      <c r="A119" s="182">
        <v>5</v>
      </c>
      <c r="B119" s="162" t="s">
        <v>629</v>
      </c>
      <c r="C119" s="177">
        <v>2</v>
      </c>
      <c r="D119" s="177">
        <v>2</v>
      </c>
      <c r="E119" s="177">
        <v>4</v>
      </c>
      <c r="F119" s="177">
        <v>6</v>
      </c>
      <c r="G119" s="177">
        <v>16</v>
      </c>
      <c r="H119" s="177">
        <v>2</v>
      </c>
      <c r="I119" s="177">
        <v>1</v>
      </c>
      <c r="J119" s="188">
        <v>2</v>
      </c>
      <c r="K119" s="188">
        <v>15</v>
      </c>
      <c r="L119" s="188">
        <v>6</v>
      </c>
      <c r="M119" s="188">
        <v>1</v>
      </c>
      <c r="N119" s="188">
        <v>2</v>
      </c>
      <c r="O119" s="164">
        <f t="shared" ref="O119:P119" si="130">C119+E119+G119+I119+K119+M119</f>
        <v>39</v>
      </c>
      <c r="P119" s="164">
        <f t="shared" si="130"/>
        <v>20</v>
      </c>
      <c r="Q119" s="165">
        <f t="shared" si="125"/>
        <v>59</v>
      </c>
      <c r="R119" s="166">
        <f t="shared" si="126"/>
        <v>38</v>
      </c>
      <c r="S119" s="189">
        <v>3</v>
      </c>
      <c r="T119" s="189">
        <v>35</v>
      </c>
      <c r="U119" s="188">
        <v>0</v>
      </c>
      <c r="V119" s="188">
        <v>0</v>
      </c>
      <c r="W119" s="180">
        <v>0</v>
      </c>
      <c r="X119" s="146">
        <v>30</v>
      </c>
      <c r="Y119" s="67"/>
      <c r="Z119" s="67"/>
    </row>
    <row r="120" spans="1:26" ht="30" customHeight="1" x14ac:dyDescent="0.35">
      <c r="A120" s="182">
        <v>6</v>
      </c>
      <c r="B120" s="162" t="s">
        <v>721</v>
      </c>
      <c r="C120" s="177">
        <v>0</v>
      </c>
      <c r="D120" s="177">
        <v>0</v>
      </c>
      <c r="E120" s="177">
        <v>0</v>
      </c>
      <c r="F120" s="177">
        <v>1</v>
      </c>
      <c r="G120" s="177">
        <v>2</v>
      </c>
      <c r="H120" s="177">
        <v>0</v>
      </c>
      <c r="I120" s="177">
        <v>0</v>
      </c>
      <c r="J120" s="188">
        <v>0</v>
      </c>
      <c r="K120" s="188">
        <v>2</v>
      </c>
      <c r="L120" s="188">
        <v>1</v>
      </c>
      <c r="M120" s="188">
        <v>0</v>
      </c>
      <c r="N120" s="188">
        <v>0</v>
      </c>
      <c r="O120" s="164">
        <f t="shared" ref="O120:P120" si="131">C120+E120+G120+I120+K120+M120</f>
        <v>4</v>
      </c>
      <c r="P120" s="164">
        <f t="shared" si="131"/>
        <v>2</v>
      </c>
      <c r="Q120" s="165">
        <f t="shared" si="125"/>
        <v>6</v>
      </c>
      <c r="R120" s="166">
        <f t="shared" si="126"/>
        <v>3</v>
      </c>
      <c r="S120" s="189">
        <v>1</v>
      </c>
      <c r="T120" s="189">
        <v>2</v>
      </c>
      <c r="U120" s="188">
        <v>0</v>
      </c>
      <c r="V120" s="188">
        <v>0</v>
      </c>
      <c r="W120" s="180">
        <v>0</v>
      </c>
      <c r="X120" s="146">
        <v>3</v>
      </c>
      <c r="Y120" s="67"/>
      <c r="Z120" s="67"/>
    </row>
    <row r="121" spans="1:26" ht="30" customHeight="1" x14ac:dyDescent="0.35">
      <c r="A121" s="182">
        <v>7</v>
      </c>
      <c r="B121" s="162" t="s">
        <v>630</v>
      </c>
      <c r="C121" s="183">
        <v>0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83">
        <v>0</v>
      </c>
      <c r="J121" s="188">
        <v>0</v>
      </c>
      <c r="K121" s="188">
        <v>0</v>
      </c>
      <c r="L121" s="188">
        <v>1</v>
      </c>
      <c r="M121" s="188">
        <v>0</v>
      </c>
      <c r="N121" s="188">
        <v>0</v>
      </c>
      <c r="O121" s="164">
        <f t="shared" ref="O121:P121" si="132">C121+E121+G121+I121+K121+M121</f>
        <v>0</v>
      </c>
      <c r="P121" s="164">
        <f t="shared" si="132"/>
        <v>1</v>
      </c>
      <c r="Q121" s="165">
        <f t="shared" si="125"/>
        <v>1</v>
      </c>
      <c r="R121" s="166">
        <f t="shared" si="126"/>
        <v>0</v>
      </c>
      <c r="S121" s="184" t="s">
        <v>716</v>
      </c>
      <c r="T121" s="184" t="s">
        <v>716</v>
      </c>
      <c r="U121" s="188">
        <v>0</v>
      </c>
      <c r="V121" s="188">
        <v>0</v>
      </c>
      <c r="W121" s="180">
        <v>0</v>
      </c>
      <c r="X121" s="146">
        <v>0</v>
      </c>
      <c r="Y121" s="67"/>
      <c r="Z121" s="67"/>
    </row>
    <row r="122" spans="1:26" ht="30" customHeight="1" x14ac:dyDescent="0.35">
      <c r="A122" s="182">
        <v>8</v>
      </c>
      <c r="B122" s="162" t="s">
        <v>722</v>
      </c>
      <c r="C122" s="177">
        <v>0</v>
      </c>
      <c r="D122" s="177">
        <v>0</v>
      </c>
      <c r="E122" s="177">
        <v>0</v>
      </c>
      <c r="F122" s="177">
        <v>0</v>
      </c>
      <c r="G122" s="177">
        <v>0</v>
      </c>
      <c r="H122" s="177">
        <v>0</v>
      </c>
      <c r="I122" s="177">
        <v>1</v>
      </c>
      <c r="J122" s="188">
        <v>0</v>
      </c>
      <c r="K122" s="188">
        <v>0</v>
      </c>
      <c r="L122" s="188">
        <v>0</v>
      </c>
      <c r="M122" s="188">
        <v>1</v>
      </c>
      <c r="N122" s="188">
        <v>0</v>
      </c>
      <c r="O122" s="164">
        <f t="shared" ref="O122:P122" si="133">C122+E122+G122+I122+K122+M122</f>
        <v>2</v>
      </c>
      <c r="P122" s="164">
        <f t="shared" si="133"/>
        <v>0</v>
      </c>
      <c r="Q122" s="165">
        <f t="shared" si="125"/>
        <v>2</v>
      </c>
      <c r="R122" s="166">
        <f t="shared" si="126"/>
        <v>2</v>
      </c>
      <c r="S122" s="189">
        <v>0</v>
      </c>
      <c r="T122" s="189">
        <v>2</v>
      </c>
      <c r="U122" s="188">
        <v>0</v>
      </c>
      <c r="V122" s="188">
        <v>0</v>
      </c>
      <c r="W122" s="180">
        <v>0</v>
      </c>
      <c r="X122" s="146">
        <v>2</v>
      </c>
      <c r="Y122" s="67"/>
      <c r="Z122" s="67"/>
    </row>
    <row r="123" spans="1:26" ht="30" customHeight="1" x14ac:dyDescent="0.35">
      <c r="A123" s="182">
        <v>9</v>
      </c>
      <c r="B123" s="162" t="s">
        <v>631</v>
      </c>
      <c r="C123" s="177">
        <v>2</v>
      </c>
      <c r="D123" s="177">
        <v>3</v>
      </c>
      <c r="E123" s="177">
        <v>3</v>
      </c>
      <c r="F123" s="177">
        <v>30</v>
      </c>
      <c r="G123" s="177">
        <v>25</v>
      </c>
      <c r="H123" s="177">
        <v>1</v>
      </c>
      <c r="I123" s="177">
        <v>0</v>
      </c>
      <c r="J123" s="188">
        <v>3</v>
      </c>
      <c r="K123" s="188">
        <v>25</v>
      </c>
      <c r="L123" s="188">
        <v>30</v>
      </c>
      <c r="M123" s="188">
        <v>0</v>
      </c>
      <c r="N123" s="188">
        <v>1</v>
      </c>
      <c r="O123" s="164">
        <f t="shared" ref="O123:P123" si="134">C123+E123+G123+I123+K123+M123</f>
        <v>55</v>
      </c>
      <c r="P123" s="164">
        <f t="shared" si="134"/>
        <v>68</v>
      </c>
      <c r="Q123" s="165">
        <f t="shared" si="125"/>
        <v>123</v>
      </c>
      <c r="R123" s="166">
        <f t="shared" si="126"/>
        <v>80</v>
      </c>
      <c r="S123" s="189">
        <v>12</v>
      </c>
      <c r="T123" s="189">
        <v>66</v>
      </c>
      <c r="U123" s="188">
        <v>0</v>
      </c>
      <c r="V123" s="188">
        <v>0</v>
      </c>
      <c r="W123" s="180">
        <v>2</v>
      </c>
      <c r="X123" s="146">
        <v>80</v>
      </c>
      <c r="Y123" s="67"/>
      <c r="Z123" s="67"/>
    </row>
    <row r="124" spans="1:26" ht="30" customHeight="1" x14ac:dyDescent="0.35">
      <c r="A124" s="190">
        <v>10</v>
      </c>
      <c r="B124" s="162" t="s">
        <v>632</v>
      </c>
      <c r="C124" s="177">
        <v>0</v>
      </c>
      <c r="D124" s="177">
        <v>0</v>
      </c>
      <c r="E124" s="177">
        <v>0</v>
      </c>
      <c r="F124" s="177">
        <v>6</v>
      </c>
      <c r="G124" s="177">
        <v>4</v>
      </c>
      <c r="H124" s="177">
        <v>0</v>
      </c>
      <c r="I124" s="177">
        <v>0</v>
      </c>
      <c r="J124" s="188">
        <v>0</v>
      </c>
      <c r="K124" s="188">
        <v>3</v>
      </c>
      <c r="L124" s="188">
        <v>6</v>
      </c>
      <c r="M124" s="188">
        <v>0</v>
      </c>
      <c r="N124" s="188">
        <v>0</v>
      </c>
      <c r="O124" s="164">
        <f t="shared" ref="O124:P124" si="135">C124+E124+G124+I124+K124+M124</f>
        <v>7</v>
      </c>
      <c r="P124" s="164">
        <f t="shared" si="135"/>
        <v>12</v>
      </c>
      <c r="Q124" s="165">
        <f t="shared" si="125"/>
        <v>19</v>
      </c>
      <c r="R124" s="166">
        <f t="shared" si="126"/>
        <v>11</v>
      </c>
      <c r="S124" s="189">
        <v>2</v>
      </c>
      <c r="T124" s="189">
        <v>8</v>
      </c>
      <c r="U124" s="188">
        <v>0</v>
      </c>
      <c r="V124" s="188">
        <v>0</v>
      </c>
      <c r="W124" s="180">
        <v>1</v>
      </c>
      <c r="X124" s="146">
        <v>7</v>
      </c>
      <c r="Y124" s="67"/>
      <c r="Z124" s="67"/>
    </row>
    <row r="125" spans="1:26" ht="30" customHeight="1" x14ac:dyDescent="0.3">
      <c r="A125" s="182">
        <v>8</v>
      </c>
      <c r="B125" s="171" t="s">
        <v>138</v>
      </c>
      <c r="C125" s="172">
        <f t="shared" ref="C125:X125" si="136">SUM(C126:C142)</f>
        <v>7</v>
      </c>
      <c r="D125" s="172">
        <f t="shared" si="136"/>
        <v>9</v>
      </c>
      <c r="E125" s="172">
        <f t="shared" si="136"/>
        <v>46</v>
      </c>
      <c r="F125" s="172">
        <f t="shared" si="136"/>
        <v>36</v>
      </c>
      <c r="G125" s="172">
        <f t="shared" si="136"/>
        <v>54</v>
      </c>
      <c r="H125" s="172">
        <f t="shared" si="136"/>
        <v>35</v>
      </c>
      <c r="I125" s="172">
        <f t="shared" si="136"/>
        <v>27</v>
      </c>
      <c r="J125" s="172">
        <f t="shared" si="136"/>
        <v>20</v>
      </c>
      <c r="K125" s="172">
        <f t="shared" si="136"/>
        <v>211</v>
      </c>
      <c r="L125" s="172">
        <f t="shared" si="136"/>
        <v>187</v>
      </c>
      <c r="M125" s="172">
        <f t="shared" si="136"/>
        <v>6</v>
      </c>
      <c r="N125" s="172">
        <f t="shared" si="136"/>
        <v>5</v>
      </c>
      <c r="O125" s="172">
        <f t="shared" si="136"/>
        <v>351</v>
      </c>
      <c r="P125" s="172">
        <f t="shared" si="136"/>
        <v>292</v>
      </c>
      <c r="Q125" s="172">
        <f t="shared" si="136"/>
        <v>643</v>
      </c>
      <c r="R125" s="172">
        <f t="shared" si="136"/>
        <v>689</v>
      </c>
      <c r="S125" s="172">
        <f t="shared" si="136"/>
        <v>454</v>
      </c>
      <c r="T125" s="172">
        <f t="shared" si="136"/>
        <v>160</v>
      </c>
      <c r="U125" s="172">
        <f t="shared" si="136"/>
        <v>1</v>
      </c>
      <c r="V125" s="172">
        <f t="shared" si="136"/>
        <v>36</v>
      </c>
      <c r="W125" s="172">
        <f t="shared" si="136"/>
        <v>38</v>
      </c>
      <c r="X125" s="172">
        <f t="shared" si="136"/>
        <v>565</v>
      </c>
      <c r="Y125" s="67"/>
      <c r="Z125" s="67"/>
    </row>
    <row r="126" spans="1:26" ht="30" customHeight="1" x14ac:dyDescent="0.35">
      <c r="A126" s="182">
        <v>1</v>
      </c>
      <c r="B126" s="191" t="s">
        <v>610</v>
      </c>
      <c r="C126" s="192">
        <v>0</v>
      </c>
      <c r="D126" s="192">
        <v>0</v>
      </c>
      <c r="E126" s="192">
        <v>3</v>
      </c>
      <c r="F126" s="192">
        <v>2</v>
      </c>
      <c r="G126" s="192">
        <v>3</v>
      </c>
      <c r="H126" s="192">
        <v>0</v>
      </c>
      <c r="I126" s="192">
        <v>0</v>
      </c>
      <c r="J126" s="192">
        <v>0</v>
      </c>
      <c r="K126" s="192">
        <v>4</v>
      </c>
      <c r="L126" s="192">
        <v>2</v>
      </c>
      <c r="M126" s="192">
        <v>1</v>
      </c>
      <c r="N126" s="193">
        <v>0</v>
      </c>
      <c r="O126" s="164">
        <f t="shared" ref="O126:P126" si="137">C126+E126+G126+I126+K126+M126</f>
        <v>11</v>
      </c>
      <c r="P126" s="164">
        <f t="shared" si="137"/>
        <v>4</v>
      </c>
      <c r="Q126" s="165">
        <f t="shared" ref="Q126:Q142" si="138">O126+P126</f>
        <v>15</v>
      </c>
      <c r="R126" s="166">
        <f t="shared" ref="R126:R142" si="139">SUM(S126:W126)</f>
        <v>15</v>
      </c>
      <c r="S126" s="194">
        <v>5</v>
      </c>
      <c r="T126" s="194">
        <v>10</v>
      </c>
      <c r="U126" s="194">
        <v>0</v>
      </c>
      <c r="V126" s="180">
        <v>0</v>
      </c>
      <c r="W126" s="188">
        <v>0</v>
      </c>
      <c r="X126" s="146">
        <v>2</v>
      </c>
      <c r="Y126" s="168"/>
      <c r="Z126" s="168"/>
    </row>
    <row r="127" spans="1:26" ht="30" customHeight="1" x14ac:dyDescent="0.35">
      <c r="A127" s="182">
        <v>2</v>
      </c>
      <c r="B127" s="191" t="s">
        <v>611</v>
      </c>
      <c r="C127" s="177">
        <v>0</v>
      </c>
      <c r="D127" s="177">
        <v>0</v>
      </c>
      <c r="E127" s="177">
        <v>0</v>
      </c>
      <c r="F127" s="177">
        <v>0</v>
      </c>
      <c r="G127" s="177">
        <v>0</v>
      </c>
      <c r="H127" s="177">
        <v>0</v>
      </c>
      <c r="I127" s="177">
        <v>0</v>
      </c>
      <c r="J127" s="177">
        <v>0</v>
      </c>
      <c r="K127" s="177">
        <v>0</v>
      </c>
      <c r="L127" s="177">
        <v>0</v>
      </c>
      <c r="M127" s="177">
        <v>0</v>
      </c>
      <c r="N127" s="195">
        <v>0</v>
      </c>
      <c r="O127" s="164">
        <f t="shared" ref="O127:P127" si="140">C127+E127+G127+I127+K127+M127</f>
        <v>0</v>
      </c>
      <c r="P127" s="164">
        <f t="shared" si="140"/>
        <v>0</v>
      </c>
      <c r="Q127" s="165">
        <f t="shared" si="138"/>
        <v>0</v>
      </c>
      <c r="R127" s="166">
        <f t="shared" si="139"/>
        <v>0</v>
      </c>
      <c r="S127" s="189">
        <v>0</v>
      </c>
      <c r="T127" s="189">
        <v>0</v>
      </c>
      <c r="U127" s="189">
        <v>0</v>
      </c>
      <c r="V127" s="180">
        <v>0</v>
      </c>
      <c r="W127" s="188">
        <v>0</v>
      </c>
      <c r="X127" s="146">
        <v>0</v>
      </c>
      <c r="Y127" s="67"/>
      <c r="Z127" s="67"/>
    </row>
    <row r="128" spans="1:26" ht="30" customHeight="1" x14ac:dyDescent="0.35">
      <c r="A128" s="182">
        <v>3</v>
      </c>
      <c r="B128" s="191" t="s">
        <v>612</v>
      </c>
      <c r="C128" s="177">
        <v>1</v>
      </c>
      <c r="D128" s="177">
        <v>1</v>
      </c>
      <c r="E128" s="177">
        <v>8</v>
      </c>
      <c r="F128" s="177">
        <v>4</v>
      </c>
      <c r="G128" s="177">
        <v>14</v>
      </c>
      <c r="H128" s="177">
        <v>4</v>
      </c>
      <c r="I128" s="177">
        <v>3</v>
      </c>
      <c r="J128" s="177">
        <v>5</v>
      </c>
      <c r="K128" s="177">
        <v>49</v>
      </c>
      <c r="L128" s="177">
        <v>54</v>
      </c>
      <c r="M128" s="177">
        <v>3</v>
      </c>
      <c r="N128" s="195">
        <v>2</v>
      </c>
      <c r="O128" s="164">
        <f t="shared" ref="O128:P128" si="141">C128+E128+G128+I128+K128+M128</f>
        <v>78</v>
      </c>
      <c r="P128" s="164">
        <f t="shared" si="141"/>
        <v>70</v>
      </c>
      <c r="Q128" s="165">
        <f t="shared" si="138"/>
        <v>148</v>
      </c>
      <c r="R128" s="166">
        <f t="shared" si="139"/>
        <v>187</v>
      </c>
      <c r="S128" s="189">
        <v>55</v>
      </c>
      <c r="T128" s="189">
        <v>60</v>
      </c>
      <c r="U128" s="189">
        <v>0</v>
      </c>
      <c r="V128" s="180">
        <v>35</v>
      </c>
      <c r="W128" s="188">
        <v>37</v>
      </c>
      <c r="X128" s="146">
        <v>150</v>
      </c>
      <c r="Y128" s="67"/>
      <c r="Z128" s="67"/>
    </row>
    <row r="129" spans="1:26" ht="30" customHeight="1" x14ac:dyDescent="0.35">
      <c r="A129" s="182">
        <v>4</v>
      </c>
      <c r="B129" s="191" t="s">
        <v>613</v>
      </c>
      <c r="C129" s="177">
        <v>2</v>
      </c>
      <c r="D129" s="177">
        <v>2</v>
      </c>
      <c r="E129" s="177">
        <v>10</v>
      </c>
      <c r="F129" s="177">
        <v>7</v>
      </c>
      <c r="G129" s="177">
        <v>6</v>
      </c>
      <c r="H129" s="177">
        <v>4</v>
      </c>
      <c r="I129" s="177">
        <v>9</v>
      </c>
      <c r="J129" s="177">
        <v>4</v>
      </c>
      <c r="K129" s="177">
        <v>29</v>
      </c>
      <c r="L129" s="177">
        <v>21</v>
      </c>
      <c r="M129" s="177">
        <v>1</v>
      </c>
      <c r="N129" s="195">
        <v>0</v>
      </c>
      <c r="O129" s="164">
        <f t="shared" ref="O129:P129" si="142">C129+E129+G129+I129+K129+M129</f>
        <v>57</v>
      </c>
      <c r="P129" s="164">
        <f t="shared" si="142"/>
        <v>38</v>
      </c>
      <c r="Q129" s="165">
        <f t="shared" si="138"/>
        <v>95</v>
      </c>
      <c r="R129" s="166">
        <f t="shared" si="139"/>
        <v>98</v>
      </c>
      <c r="S129" s="189">
        <v>98</v>
      </c>
      <c r="T129" s="189">
        <v>0</v>
      </c>
      <c r="U129" s="189">
        <v>0</v>
      </c>
      <c r="V129" s="180">
        <v>0</v>
      </c>
      <c r="W129" s="188">
        <v>0</v>
      </c>
      <c r="X129" s="146">
        <v>84</v>
      </c>
      <c r="Y129" s="67"/>
      <c r="Z129" s="67"/>
    </row>
    <row r="130" spans="1:26" ht="30" customHeight="1" x14ac:dyDescent="0.35">
      <c r="A130" s="182">
        <v>5</v>
      </c>
      <c r="B130" s="196" t="s">
        <v>614</v>
      </c>
      <c r="C130" s="177">
        <v>0</v>
      </c>
      <c r="D130" s="177">
        <v>0</v>
      </c>
      <c r="E130" s="177">
        <v>1</v>
      </c>
      <c r="F130" s="177">
        <v>0</v>
      </c>
      <c r="G130" s="177">
        <v>0</v>
      </c>
      <c r="H130" s="177">
        <v>0</v>
      </c>
      <c r="I130" s="177">
        <v>0</v>
      </c>
      <c r="J130" s="177">
        <v>1</v>
      </c>
      <c r="K130" s="177">
        <v>7</v>
      </c>
      <c r="L130" s="177">
        <v>2</v>
      </c>
      <c r="M130" s="177">
        <v>0</v>
      </c>
      <c r="N130" s="195">
        <v>1</v>
      </c>
      <c r="O130" s="164">
        <f t="shared" ref="O130:P130" si="143">C130+E130+G130+I130+K130+M130</f>
        <v>8</v>
      </c>
      <c r="P130" s="164">
        <f t="shared" si="143"/>
        <v>4</v>
      </c>
      <c r="Q130" s="165">
        <f t="shared" si="138"/>
        <v>12</v>
      </c>
      <c r="R130" s="166">
        <f t="shared" si="139"/>
        <v>13</v>
      </c>
      <c r="S130" s="189">
        <v>4</v>
      </c>
      <c r="T130" s="189">
        <v>7</v>
      </c>
      <c r="U130" s="189">
        <v>0</v>
      </c>
      <c r="V130" s="180">
        <v>1</v>
      </c>
      <c r="W130" s="188">
        <v>1</v>
      </c>
      <c r="X130" s="146">
        <v>4</v>
      </c>
      <c r="Y130" s="67"/>
      <c r="Z130" s="67"/>
    </row>
    <row r="131" spans="1:26" ht="30" customHeight="1" x14ac:dyDescent="0.35">
      <c r="A131" s="182">
        <v>6</v>
      </c>
      <c r="B131" s="196" t="s">
        <v>615</v>
      </c>
      <c r="C131" s="177">
        <v>0</v>
      </c>
      <c r="D131" s="177">
        <v>0</v>
      </c>
      <c r="E131" s="177">
        <v>0</v>
      </c>
      <c r="F131" s="177">
        <v>0</v>
      </c>
      <c r="G131" s="177">
        <v>0</v>
      </c>
      <c r="H131" s="177">
        <v>0</v>
      </c>
      <c r="I131" s="177">
        <v>0</v>
      </c>
      <c r="J131" s="177">
        <v>0</v>
      </c>
      <c r="K131" s="177">
        <v>8</v>
      </c>
      <c r="L131" s="177">
        <v>2</v>
      </c>
      <c r="M131" s="177">
        <v>0</v>
      </c>
      <c r="N131" s="195">
        <v>0</v>
      </c>
      <c r="O131" s="164">
        <f t="shared" ref="O131:P131" si="144">C131+E131+G131+I131+K131+M131</f>
        <v>8</v>
      </c>
      <c r="P131" s="164">
        <f t="shared" si="144"/>
        <v>2</v>
      </c>
      <c r="Q131" s="165">
        <f t="shared" si="138"/>
        <v>10</v>
      </c>
      <c r="R131" s="166">
        <f t="shared" si="139"/>
        <v>10</v>
      </c>
      <c r="S131" s="189">
        <v>9</v>
      </c>
      <c r="T131" s="189">
        <v>1</v>
      </c>
      <c r="U131" s="189">
        <v>0</v>
      </c>
      <c r="V131" s="180">
        <v>0</v>
      </c>
      <c r="W131" s="188">
        <v>0</v>
      </c>
      <c r="X131" s="146">
        <v>10</v>
      </c>
      <c r="Y131" s="67"/>
      <c r="Z131" s="67"/>
    </row>
    <row r="132" spans="1:26" ht="30" customHeight="1" x14ac:dyDescent="0.35">
      <c r="A132" s="182">
        <v>7</v>
      </c>
      <c r="B132" s="196" t="s">
        <v>616</v>
      </c>
      <c r="C132" s="177">
        <v>0</v>
      </c>
      <c r="D132" s="177">
        <v>0</v>
      </c>
      <c r="E132" s="177">
        <v>0</v>
      </c>
      <c r="F132" s="177">
        <v>0</v>
      </c>
      <c r="G132" s="177">
        <v>0</v>
      </c>
      <c r="H132" s="177">
        <v>0</v>
      </c>
      <c r="I132" s="177">
        <v>0</v>
      </c>
      <c r="J132" s="177">
        <v>0</v>
      </c>
      <c r="K132" s="177">
        <v>0</v>
      </c>
      <c r="L132" s="177">
        <v>1</v>
      </c>
      <c r="M132" s="177">
        <v>0</v>
      </c>
      <c r="N132" s="195">
        <v>0</v>
      </c>
      <c r="O132" s="164">
        <f t="shared" ref="O132:P132" si="145">C132+E132+G132+I132+K132+M132</f>
        <v>0</v>
      </c>
      <c r="P132" s="164">
        <f t="shared" si="145"/>
        <v>1</v>
      </c>
      <c r="Q132" s="165">
        <f t="shared" si="138"/>
        <v>1</v>
      </c>
      <c r="R132" s="166">
        <f t="shared" si="139"/>
        <v>1</v>
      </c>
      <c r="S132" s="189">
        <v>0</v>
      </c>
      <c r="T132" s="189">
        <v>1</v>
      </c>
      <c r="U132" s="189">
        <v>0</v>
      </c>
      <c r="V132" s="180">
        <v>0</v>
      </c>
      <c r="W132" s="188">
        <v>0</v>
      </c>
      <c r="X132" s="146">
        <v>1</v>
      </c>
      <c r="Y132" s="67"/>
      <c r="Z132" s="67"/>
    </row>
    <row r="133" spans="1:26" ht="30" customHeight="1" x14ac:dyDescent="0.35">
      <c r="A133" s="182">
        <v>8</v>
      </c>
      <c r="B133" s="196" t="s">
        <v>617</v>
      </c>
      <c r="C133" s="177">
        <v>2</v>
      </c>
      <c r="D133" s="177">
        <v>5</v>
      </c>
      <c r="E133" s="177">
        <v>15</v>
      </c>
      <c r="F133" s="177">
        <v>18</v>
      </c>
      <c r="G133" s="177">
        <v>22</v>
      </c>
      <c r="H133" s="177">
        <v>26</v>
      </c>
      <c r="I133" s="177">
        <v>10</v>
      </c>
      <c r="J133" s="177">
        <v>8</v>
      </c>
      <c r="K133" s="177">
        <v>54</v>
      </c>
      <c r="L133" s="177">
        <v>58</v>
      </c>
      <c r="M133" s="177">
        <v>0</v>
      </c>
      <c r="N133" s="195">
        <v>0</v>
      </c>
      <c r="O133" s="164">
        <f t="shared" ref="O133:P133" si="146">C133+E133+G133+I133+K133+M133</f>
        <v>103</v>
      </c>
      <c r="P133" s="164">
        <f t="shared" si="146"/>
        <v>115</v>
      </c>
      <c r="Q133" s="165">
        <f t="shared" si="138"/>
        <v>218</v>
      </c>
      <c r="R133" s="166">
        <f t="shared" si="139"/>
        <v>219</v>
      </c>
      <c r="S133" s="189">
        <v>198</v>
      </c>
      <c r="T133" s="189">
        <v>21</v>
      </c>
      <c r="U133" s="189">
        <v>0</v>
      </c>
      <c r="V133" s="180">
        <v>0</v>
      </c>
      <c r="W133" s="188">
        <v>0</v>
      </c>
      <c r="X133" s="146">
        <v>217</v>
      </c>
      <c r="Y133" s="67"/>
      <c r="Z133" s="67"/>
    </row>
    <row r="134" spans="1:26" ht="30" customHeight="1" x14ac:dyDescent="0.35">
      <c r="A134" s="182">
        <v>9</v>
      </c>
      <c r="B134" s="196" t="s">
        <v>618</v>
      </c>
      <c r="C134" s="177">
        <v>1</v>
      </c>
      <c r="D134" s="177">
        <v>1</v>
      </c>
      <c r="E134" s="177">
        <v>3</v>
      </c>
      <c r="F134" s="177">
        <v>3</v>
      </c>
      <c r="G134" s="177">
        <v>3</v>
      </c>
      <c r="H134" s="177">
        <v>0</v>
      </c>
      <c r="I134" s="177">
        <v>2</v>
      </c>
      <c r="J134" s="177">
        <v>1</v>
      </c>
      <c r="K134" s="177">
        <v>17</v>
      </c>
      <c r="L134" s="177">
        <v>30</v>
      </c>
      <c r="M134" s="177">
        <v>1</v>
      </c>
      <c r="N134" s="195">
        <v>1</v>
      </c>
      <c r="O134" s="164">
        <f t="shared" ref="O134:P134" si="147">C134+E134+G134+I134+K134+M134</f>
        <v>27</v>
      </c>
      <c r="P134" s="164">
        <f t="shared" si="147"/>
        <v>36</v>
      </c>
      <c r="Q134" s="165">
        <f t="shared" si="138"/>
        <v>63</v>
      </c>
      <c r="R134" s="166">
        <f t="shared" si="139"/>
        <v>65</v>
      </c>
      <c r="S134" s="189">
        <v>40</v>
      </c>
      <c r="T134" s="189">
        <v>25</v>
      </c>
      <c r="U134" s="189">
        <v>0</v>
      </c>
      <c r="V134" s="180">
        <v>0</v>
      </c>
      <c r="W134" s="188">
        <v>0</v>
      </c>
      <c r="X134" s="146">
        <v>23</v>
      </c>
      <c r="Y134" s="67"/>
      <c r="Z134" s="67"/>
    </row>
    <row r="135" spans="1:26" ht="30" customHeight="1" x14ac:dyDescent="0.35">
      <c r="A135" s="182">
        <v>10</v>
      </c>
      <c r="B135" s="196" t="s">
        <v>619</v>
      </c>
      <c r="C135" s="177">
        <v>0</v>
      </c>
      <c r="D135" s="177">
        <v>0</v>
      </c>
      <c r="E135" s="177">
        <v>0</v>
      </c>
      <c r="F135" s="177">
        <v>0</v>
      </c>
      <c r="G135" s="177">
        <v>0</v>
      </c>
      <c r="H135" s="177">
        <v>0</v>
      </c>
      <c r="I135" s="177">
        <v>0</v>
      </c>
      <c r="J135" s="177">
        <v>0</v>
      </c>
      <c r="K135" s="177">
        <v>5</v>
      </c>
      <c r="L135" s="177">
        <v>0</v>
      </c>
      <c r="M135" s="177">
        <v>0</v>
      </c>
      <c r="N135" s="195">
        <v>0</v>
      </c>
      <c r="O135" s="164">
        <f t="shared" ref="O135:P135" si="148">C135+E135+G135+I135+K135+M135</f>
        <v>5</v>
      </c>
      <c r="P135" s="164">
        <f t="shared" si="148"/>
        <v>0</v>
      </c>
      <c r="Q135" s="165">
        <f t="shared" si="138"/>
        <v>5</v>
      </c>
      <c r="R135" s="166">
        <f t="shared" si="139"/>
        <v>5</v>
      </c>
      <c r="S135" s="189">
        <v>4</v>
      </c>
      <c r="T135" s="189">
        <v>1</v>
      </c>
      <c r="U135" s="189">
        <v>0</v>
      </c>
      <c r="V135" s="180">
        <v>0</v>
      </c>
      <c r="W135" s="188">
        <v>0</v>
      </c>
      <c r="X135" s="146">
        <v>5</v>
      </c>
      <c r="Y135" s="67"/>
      <c r="Z135" s="67"/>
    </row>
    <row r="136" spans="1:26" ht="30" customHeight="1" x14ac:dyDescent="0.35">
      <c r="A136" s="190">
        <v>11</v>
      </c>
      <c r="B136" s="196" t="s">
        <v>620</v>
      </c>
      <c r="C136" s="177">
        <v>0</v>
      </c>
      <c r="D136" s="177">
        <v>0</v>
      </c>
      <c r="E136" s="177">
        <v>1</v>
      </c>
      <c r="F136" s="177">
        <v>0</v>
      </c>
      <c r="G136" s="177">
        <v>6</v>
      </c>
      <c r="H136" s="177">
        <v>1</v>
      </c>
      <c r="I136" s="177">
        <v>2</v>
      </c>
      <c r="J136" s="177">
        <v>1</v>
      </c>
      <c r="K136" s="177">
        <v>9</v>
      </c>
      <c r="L136" s="177">
        <v>6</v>
      </c>
      <c r="M136" s="177">
        <v>0</v>
      </c>
      <c r="N136" s="195">
        <v>0</v>
      </c>
      <c r="O136" s="164">
        <f t="shared" ref="O136:P136" si="149">C136+E136+G136+I136+K136+M136</f>
        <v>18</v>
      </c>
      <c r="P136" s="164">
        <f t="shared" si="149"/>
        <v>8</v>
      </c>
      <c r="Q136" s="165">
        <f t="shared" si="138"/>
        <v>26</v>
      </c>
      <c r="R136" s="166">
        <f t="shared" si="139"/>
        <v>26</v>
      </c>
      <c r="S136" s="189">
        <v>26</v>
      </c>
      <c r="T136" s="189">
        <v>0</v>
      </c>
      <c r="U136" s="189">
        <v>0</v>
      </c>
      <c r="V136" s="180">
        <v>0</v>
      </c>
      <c r="W136" s="188">
        <v>0</v>
      </c>
      <c r="X136" s="146">
        <v>26</v>
      </c>
      <c r="Y136" s="67"/>
      <c r="Z136" s="67"/>
    </row>
    <row r="137" spans="1:26" ht="30" customHeight="1" x14ac:dyDescent="0.35">
      <c r="A137" s="182">
        <v>12</v>
      </c>
      <c r="B137" s="196" t="s">
        <v>723</v>
      </c>
      <c r="C137" s="177">
        <v>0</v>
      </c>
      <c r="D137" s="177">
        <v>0</v>
      </c>
      <c r="E137" s="177">
        <v>0</v>
      </c>
      <c r="F137" s="177">
        <v>0</v>
      </c>
      <c r="G137" s="177">
        <v>0</v>
      </c>
      <c r="H137" s="177">
        <v>0</v>
      </c>
      <c r="I137" s="177">
        <v>0</v>
      </c>
      <c r="J137" s="177">
        <v>0</v>
      </c>
      <c r="K137" s="177">
        <v>1</v>
      </c>
      <c r="L137" s="177">
        <v>4</v>
      </c>
      <c r="M137" s="177">
        <v>0</v>
      </c>
      <c r="N137" s="195">
        <v>0</v>
      </c>
      <c r="O137" s="164">
        <f t="shared" ref="O137:P137" si="150">C137+E137+G137+I137+K137+M137</f>
        <v>1</v>
      </c>
      <c r="P137" s="164">
        <f t="shared" si="150"/>
        <v>4</v>
      </c>
      <c r="Q137" s="165">
        <f t="shared" si="138"/>
        <v>5</v>
      </c>
      <c r="R137" s="166">
        <f t="shared" si="139"/>
        <v>5</v>
      </c>
      <c r="S137" s="189">
        <v>5</v>
      </c>
      <c r="T137" s="189">
        <v>0</v>
      </c>
      <c r="U137" s="189">
        <v>0</v>
      </c>
      <c r="V137" s="180">
        <v>0</v>
      </c>
      <c r="W137" s="188">
        <v>0</v>
      </c>
      <c r="X137" s="146">
        <v>4</v>
      </c>
      <c r="Y137" s="67"/>
      <c r="Z137" s="67"/>
    </row>
    <row r="138" spans="1:26" ht="30" customHeight="1" x14ac:dyDescent="0.35">
      <c r="A138" s="182">
        <v>13</v>
      </c>
      <c r="B138" s="197" t="s">
        <v>724</v>
      </c>
      <c r="C138" s="183">
        <v>0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I138" s="183">
        <v>0</v>
      </c>
      <c r="J138" s="183">
        <v>0</v>
      </c>
      <c r="K138" s="183">
        <v>1</v>
      </c>
      <c r="L138" s="183">
        <v>1</v>
      </c>
      <c r="M138" s="183">
        <v>0</v>
      </c>
      <c r="N138" s="198">
        <v>0</v>
      </c>
      <c r="O138" s="164">
        <f t="shared" ref="O138:P138" si="151">C138+E138+G138+I138+K138+M138</f>
        <v>1</v>
      </c>
      <c r="P138" s="164">
        <f t="shared" si="151"/>
        <v>1</v>
      </c>
      <c r="Q138" s="165">
        <f t="shared" si="138"/>
        <v>2</v>
      </c>
      <c r="R138" s="166">
        <f t="shared" si="139"/>
        <v>2</v>
      </c>
      <c r="S138" s="184" t="s">
        <v>716</v>
      </c>
      <c r="T138" s="184">
        <v>1</v>
      </c>
      <c r="U138" s="184">
        <v>1</v>
      </c>
      <c r="V138" s="180">
        <v>0</v>
      </c>
      <c r="W138" s="188">
        <v>0</v>
      </c>
      <c r="X138" s="146">
        <v>1</v>
      </c>
      <c r="Y138" s="67"/>
      <c r="Z138" s="67"/>
    </row>
    <row r="139" spans="1:26" ht="30" customHeight="1" x14ac:dyDescent="0.35">
      <c r="A139" s="182">
        <v>14</v>
      </c>
      <c r="B139" s="196" t="s">
        <v>621</v>
      </c>
      <c r="C139" s="177">
        <v>0</v>
      </c>
      <c r="D139" s="177">
        <v>0</v>
      </c>
      <c r="E139" s="177">
        <v>0</v>
      </c>
      <c r="F139" s="177">
        <v>0</v>
      </c>
      <c r="G139" s="177">
        <v>0</v>
      </c>
      <c r="H139" s="177">
        <v>0</v>
      </c>
      <c r="I139" s="177">
        <v>0</v>
      </c>
      <c r="J139" s="177">
        <v>0</v>
      </c>
      <c r="K139" s="177">
        <v>19</v>
      </c>
      <c r="L139" s="177">
        <v>1</v>
      </c>
      <c r="M139" s="177">
        <v>0</v>
      </c>
      <c r="N139" s="195">
        <v>0</v>
      </c>
      <c r="O139" s="164">
        <f t="shared" ref="O139:P139" si="152">C139+E139+G139+I139+K139+M139</f>
        <v>19</v>
      </c>
      <c r="P139" s="164">
        <f t="shared" si="152"/>
        <v>1</v>
      </c>
      <c r="Q139" s="165">
        <f t="shared" si="138"/>
        <v>20</v>
      </c>
      <c r="R139" s="166">
        <f t="shared" si="139"/>
        <v>20</v>
      </c>
      <c r="S139" s="189">
        <v>8</v>
      </c>
      <c r="T139" s="189">
        <v>12</v>
      </c>
      <c r="U139" s="189">
        <v>0</v>
      </c>
      <c r="V139" s="180">
        <v>0</v>
      </c>
      <c r="W139" s="188">
        <v>0</v>
      </c>
      <c r="X139" s="146">
        <v>15</v>
      </c>
      <c r="Y139" s="67"/>
      <c r="Z139" s="67"/>
    </row>
    <row r="140" spans="1:26" ht="30" customHeight="1" x14ac:dyDescent="0.35">
      <c r="A140" s="182">
        <v>15</v>
      </c>
      <c r="B140" s="196" t="s">
        <v>622</v>
      </c>
      <c r="C140" s="177">
        <v>0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I140" s="177">
        <v>0</v>
      </c>
      <c r="J140" s="177">
        <v>0</v>
      </c>
      <c r="K140" s="177">
        <v>3</v>
      </c>
      <c r="L140" s="177">
        <v>1</v>
      </c>
      <c r="M140" s="177">
        <v>0</v>
      </c>
      <c r="N140" s="195">
        <v>0</v>
      </c>
      <c r="O140" s="164">
        <f t="shared" ref="O140:P140" si="153">C140+E140+G140+I140+K140+M140</f>
        <v>3</v>
      </c>
      <c r="P140" s="164">
        <f t="shared" si="153"/>
        <v>1</v>
      </c>
      <c r="Q140" s="165">
        <f t="shared" si="138"/>
        <v>4</v>
      </c>
      <c r="R140" s="166">
        <f t="shared" si="139"/>
        <v>4</v>
      </c>
      <c r="S140" s="189">
        <v>0</v>
      </c>
      <c r="T140" s="189">
        <v>4</v>
      </c>
      <c r="U140" s="189">
        <v>0</v>
      </c>
      <c r="V140" s="180">
        <v>0</v>
      </c>
      <c r="W140" s="188">
        <v>0</v>
      </c>
      <c r="X140" s="146">
        <v>4</v>
      </c>
      <c r="Y140" s="67"/>
      <c r="Z140" s="67"/>
    </row>
    <row r="141" spans="1:26" ht="30" customHeight="1" x14ac:dyDescent="0.35">
      <c r="A141" s="182">
        <v>16</v>
      </c>
      <c r="B141" s="196" t="s">
        <v>623</v>
      </c>
      <c r="C141" s="177">
        <v>0</v>
      </c>
      <c r="D141" s="177">
        <v>0</v>
      </c>
      <c r="E141" s="177">
        <v>0</v>
      </c>
      <c r="F141" s="177">
        <v>0</v>
      </c>
      <c r="G141" s="177">
        <v>0</v>
      </c>
      <c r="H141" s="177">
        <v>0</v>
      </c>
      <c r="I141" s="177">
        <v>0</v>
      </c>
      <c r="J141" s="177">
        <v>0</v>
      </c>
      <c r="K141" s="177">
        <v>0</v>
      </c>
      <c r="L141" s="177">
        <v>0</v>
      </c>
      <c r="M141" s="177">
        <v>0</v>
      </c>
      <c r="N141" s="195">
        <v>0</v>
      </c>
      <c r="O141" s="164">
        <f t="shared" ref="O141:P141" si="154">C141+E141+G141+I141+K141+M141</f>
        <v>0</v>
      </c>
      <c r="P141" s="164">
        <f t="shared" si="154"/>
        <v>0</v>
      </c>
      <c r="Q141" s="165">
        <f t="shared" si="138"/>
        <v>0</v>
      </c>
      <c r="R141" s="166">
        <f t="shared" si="139"/>
        <v>0</v>
      </c>
      <c r="S141" s="189">
        <v>0</v>
      </c>
      <c r="T141" s="189">
        <v>0</v>
      </c>
      <c r="U141" s="189">
        <v>0</v>
      </c>
      <c r="V141" s="180">
        <v>0</v>
      </c>
      <c r="W141" s="188">
        <v>0</v>
      </c>
      <c r="X141" s="146">
        <v>0</v>
      </c>
      <c r="Y141" s="67"/>
      <c r="Z141" s="67"/>
    </row>
    <row r="142" spans="1:26" ht="30" customHeight="1" x14ac:dyDescent="0.35">
      <c r="A142" s="182">
        <v>17</v>
      </c>
      <c r="B142" s="196" t="s">
        <v>624</v>
      </c>
      <c r="C142" s="177">
        <v>1</v>
      </c>
      <c r="D142" s="177">
        <v>0</v>
      </c>
      <c r="E142" s="177">
        <v>5</v>
      </c>
      <c r="F142" s="177">
        <v>2</v>
      </c>
      <c r="G142" s="177">
        <v>0</v>
      </c>
      <c r="H142" s="177">
        <v>0</v>
      </c>
      <c r="I142" s="177">
        <v>1</v>
      </c>
      <c r="J142" s="177">
        <v>0</v>
      </c>
      <c r="K142" s="177">
        <v>5</v>
      </c>
      <c r="L142" s="177">
        <v>4</v>
      </c>
      <c r="M142" s="177">
        <v>0</v>
      </c>
      <c r="N142" s="195">
        <v>1</v>
      </c>
      <c r="O142" s="164">
        <f t="shared" ref="O142:P142" si="155">C142+E142+G142+I142+K142+M142</f>
        <v>12</v>
      </c>
      <c r="P142" s="164">
        <f t="shared" si="155"/>
        <v>7</v>
      </c>
      <c r="Q142" s="165">
        <f t="shared" si="138"/>
        <v>19</v>
      </c>
      <c r="R142" s="166">
        <f t="shared" si="139"/>
        <v>19</v>
      </c>
      <c r="S142" s="189">
        <v>2</v>
      </c>
      <c r="T142" s="189">
        <v>17</v>
      </c>
      <c r="U142" s="189">
        <v>0</v>
      </c>
      <c r="V142" s="180">
        <v>0</v>
      </c>
      <c r="W142" s="188">
        <v>0</v>
      </c>
      <c r="X142" s="146">
        <v>19</v>
      </c>
      <c r="Y142" s="67"/>
      <c r="Z142" s="67"/>
    </row>
    <row r="143" spans="1:26" ht="30" customHeight="1" x14ac:dyDescent="0.3">
      <c r="A143" s="182">
        <v>9</v>
      </c>
      <c r="B143" s="171" t="s">
        <v>725</v>
      </c>
      <c r="C143" s="172">
        <f t="shared" ref="C143:X143" si="156">SUM(C144:C150)</f>
        <v>1</v>
      </c>
      <c r="D143" s="172">
        <f t="shared" si="156"/>
        <v>5</v>
      </c>
      <c r="E143" s="172">
        <f t="shared" si="156"/>
        <v>4</v>
      </c>
      <c r="F143" s="172">
        <f t="shared" si="156"/>
        <v>154</v>
      </c>
      <c r="G143" s="172">
        <f t="shared" si="156"/>
        <v>44</v>
      </c>
      <c r="H143" s="172">
        <f t="shared" si="156"/>
        <v>4</v>
      </c>
      <c r="I143" s="172">
        <f t="shared" si="156"/>
        <v>0</v>
      </c>
      <c r="J143" s="172">
        <f t="shared" si="156"/>
        <v>5</v>
      </c>
      <c r="K143" s="172">
        <f t="shared" si="156"/>
        <v>44</v>
      </c>
      <c r="L143" s="172">
        <f t="shared" si="156"/>
        <v>153</v>
      </c>
      <c r="M143" s="172">
        <f t="shared" si="156"/>
        <v>0</v>
      </c>
      <c r="N143" s="172">
        <f t="shared" si="156"/>
        <v>4</v>
      </c>
      <c r="O143" s="172">
        <f t="shared" si="156"/>
        <v>93</v>
      </c>
      <c r="P143" s="172">
        <f t="shared" si="156"/>
        <v>325</v>
      </c>
      <c r="Q143" s="172">
        <f t="shared" si="156"/>
        <v>418</v>
      </c>
      <c r="R143" s="172">
        <f t="shared" si="156"/>
        <v>230</v>
      </c>
      <c r="S143" s="172">
        <f t="shared" si="156"/>
        <v>165</v>
      </c>
      <c r="T143" s="172">
        <f t="shared" si="156"/>
        <v>37</v>
      </c>
      <c r="U143" s="172">
        <f t="shared" si="156"/>
        <v>0</v>
      </c>
      <c r="V143" s="172">
        <f t="shared" si="156"/>
        <v>0</v>
      </c>
      <c r="W143" s="172">
        <f t="shared" si="156"/>
        <v>28</v>
      </c>
      <c r="X143" s="172">
        <f t="shared" si="156"/>
        <v>227</v>
      </c>
      <c r="Y143" s="67"/>
      <c r="Z143" s="67"/>
    </row>
    <row r="144" spans="1:26" ht="30" customHeight="1" x14ac:dyDescent="0.35">
      <c r="A144" s="182">
        <v>1</v>
      </c>
      <c r="B144" s="162" t="s">
        <v>634</v>
      </c>
      <c r="C144" s="177">
        <v>0</v>
      </c>
      <c r="D144" s="177">
        <v>0</v>
      </c>
      <c r="E144" s="177">
        <v>1</v>
      </c>
      <c r="F144" s="177">
        <v>18</v>
      </c>
      <c r="G144" s="177">
        <v>6</v>
      </c>
      <c r="H144" s="177">
        <v>0</v>
      </c>
      <c r="I144" s="177">
        <v>0</v>
      </c>
      <c r="J144" s="188">
        <v>0</v>
      </c>
      <c r="K144" s="188">
        <v>6</v>
      </c>
      <c r="L144" s="188">
        <v>18</v>
      </c>
      <c r="M144" s="188">
        <v>0</v>
      </c>
      <c r="N144" s="188">
        <v>0</v>
      </c>
      <c r="O144" s="188">
        <f t="shared" ref="O144:P144" si="157">C144+E144+G144+I144+K144+M144</f>
        <v>13</v>
      </c>
      <c r="P144" s="188">
        <f t="shared" si="157"/>
        <v>36</v>
      </c>
      <c r="Q144" s="199">
        <f t="shared" ref="Q144:Q150" si="158">O144+P144</f>
        <v>49</v>
      </c>
      <c r="R144" s="200">
        <f t="shared" ref="R144:R150" si="159">SUM(S144:W144)</f>
        <v>25</v>
      </c>
      <c r="S144" s="189">
        <v>16</v>
      </c>
      <c r="T144" s="189">
        <v>5</v>
      </c>
      <c r="U144" s="188">
        <v>0</v>
      </c>
      <c r="V144" s="201">
        <v>0</v>
      </c>
      <c r="W144" s="180">
        <v>4</v>
      </c>
      <c r="X144" s="146">
        <v>24</v>
      </c>
      <c r="Y144" s="67"/>
      <c r="Z144" s="67"/>
    </row>
    <row r="145" spans="1:26" ht="30" customHeight="1" x14ac:dyDescent="0.35">
      <c r="A145" s="182">
        <v>2</v>
      </c>
      <c r="B145" s="162" t="s">
        <v>635</v>
      </c>
      <c r="C145" s="177">
        <v>0</v>
      </c>
      <c r="D145" s="177">
        <v>0</v>
      </c>
      <c r="E145" s="177">
        <v>0</v>
      </c>
      <c r="F145" s="177">
        <v>0</v>
      </c>
      <c r="G145" s="177">
        <v>0</v>
      </c>
      <c r="H145" s="177">
        <v>0</v>
      </c>
      <c r="I145" s="177">
        <v>0</v>
      </c>
      <c r="J145" s="188">
        <v>0</v>
      </c>
      <c r="K145" s="188">
        <v>0</v>
      </c>
      <c r="L145" s="188">
        <v>0</v>
      </c>
      <c r="M145" s="188">
        <v>0</v>
      </c>
      <c r="N145" s="188">
        <v>0</v>
      </c>
      <c r="O145" s="188">
        <f t="shared" ref="O145:P145" si="160">C145+E145+G145+I145+K145+M145</f>
        <v>0</v>
      </c>
      <c r="P145" s="188">
        <f t="shared" si="160"/>
        <v>0</v>
      </c>
      <c r="Q145" s="199">
        <f t="shared" si="158"/>
        <v>0</v>
      </c>
      <c r="R145" s="200">
        <f t="shared" si="159"/>
        <v>0</v>
      </c>
      <c r="S145" s="189">
        <v>0</v>
      </c>
      <c r="T145" s="189">
        <v>0</v>
      </c>
      <c r="U145" s="188">
        <v>0</v>
      </c>
      <c r="V145" s="202">
        <v>0</v>
      </c>
      <c r="W145" s="180">
        <v>0</v>
      </c>
      <c r="X145" s="146">
        <v>0</v>
      </c>
      <c r="Y145" s="67"/>
      <c r="Z145" s="67"/>
    </row>
    <row r="146" spans="1:26" ht="30" customHeight="1" x14ac:dyDescent="0.35">
      <c r="A146" s="182">
        <v>3</v>
      </c>
      <c r="B146" s="162" t="s">
        <v>636</v>
      </c>
      <c r="C146" s="177">
        <v>1</v>
      </c>
      <c r="D146" s="177">
        <v>4</v>
      </c>
      <c r="E146" s="177">
        <v>2</v>
      </c>
      <c r="F146" s="177">
        <v>105</v>
      </c>
      <c r="G146" s="177">
        <v>26</v>
      </c>
      <c r="H146" s="177">
        <v>2</v>
      </c>
      <c r="I146" s="177">
        <v>0</v>
      </c>
      <c r="J146" s="188">
        <v>4</v>
      </c>
      <c r="K146" s="188">
        <v>26</v>
      </c>
      <c r="L146" s="188">
        <v>105</v>
      </c>
      <c r="M146" s="188">
        <v>0</v>
      </c>
      <c r="N146" s="188">
        <v>2</v>
      </c>
      <c r="O146" s="188">
        <f t="shared" ref="O146:P146" si="161">C146+E146+G146+I146+K146+M146</f>
        <v>55</v>
      </c>
      <c r="P146" s="188">
        <f t="shared" si="161"/>
        <v>222</v>
      </c>
      <c r="Q146" s="199">
        <f t="shared" si="158"/>
        <v>277</v>
      </c>
      <c r="R146" s="200">
        <f t="shared" si="159"/>
        <v>154</v>
      </c>
      <c r="S146" s="189">
        <v>113</v>
      </c>
      <c r="T146" s="189">
        <v>25</v>
      </c>
      <c r="U146" s="188">
        <v>0</v>
      </c>
      <c r="V146" s="202">
        <v>0</v>
      </c>
      <c r="W146" s="180">
        <v>16</v>
      </c>
      <c r="X146" s="146">
        <v>154</v>
      </c>
      <c r="Y146" s="67"/>
      <c r="Z146" s="67"/>
    </row>
    <row r="147" spans="1:26" ht="30" customHeight="1" x14ac:dyDescent="0.35">
      <c r="A147" s="182">
        <v>4</v>
      </c>
      <c r="B147" s="162" t="s">
        <v>637</v>
      </c>
      <c r="C147" s="177">
        <v>0</v>
      </c>
      <c r="D147" s="177">
        <v>0</v>
      </c>
      <c r="E147" s="177">
        <v>0</v>
      </c>
      <c r="F147" s="177">
        <v>23</v>
      </c>
      <c r="G147" s="177">
        <v>5</v>
      </c>
      <c r="H147" s="177">
        <v>0</v>
      </c>
      <c r="I147" s="177">
        <v>0</v>
      </c>
      <c r="J147" s="188">
        <v>0</v>
      </c>
      <c r="K147" s="188">
        <v>5</v>
      </c>
      <c r="L147" s="188">
        <v>23</v>
      </c>
      <c r="M147" s="188">
        <v>0</v>
      </c>
      <c r="N147" s="188">
        <v>0</v>
      </c>
      <c r="O147" s="188">
        <f t="shared" ref="O147:P147" si="162">C147+E147+G147+I147+K147+M147</f>
        <v>10</v>
      </c>
      <c r="P147" s="188">
        <f t="shared" si="162"/>
        <v>46</v>
      </c>
      <c r="Q147" s="199">
        <f t="shared" si="158"/>
        <v>56</v>
      </c>
      <c r="R147" s="200">
        <f t="shared" si="159"/>
        <v>29</v>
      </c>
      <c r="S147" s="189">
        <v>25</v>
      </c>
      <c r="T147" s="189">
        <v>1</v>
      </c>
      <c r="U147" s="188">
        <v>0</v>
      </c>
      <c r="V147" s="202">
        <v>0</v>
      </c>
      <c r="W147" s="180">
        <v>3</v>
      </c>
      <c r="X147" s="146">
        <v>29</v>
      </c>
      <c r="Y147" s="67"/>
      <c r="Z147" s="67"/>
    </row>
    <row r="148" spans="1:26" ht="30" customHeight="1" x14ac:dyDescent="0.35">
      <c r="A148" s="190">
        <v>5</v>
      </c>
      <c r="B148" s="162" t="s">
        <v>638</v>
      </c>
      <c r="C148" s="177">
        <v>0</v>
      </c>
      <c r="D148" s="177">
        <v>0</v>
      </c>
      <c r="E148" s="177">
        <v>0</v>
      </c>
      <c r="F148" s="177">
        <v>2</v>
      </c>
      <c r="G148" s="177">
        <v>3</v>
      </c>
      <c r="H148" s="177">
        <v>0</v>
      </c>
      <c r="I148" s="177">
        <v>0</v>
      </c>
      <c r="J148" s="188">
        <v>0</v>
      </c>
      <c r="K148" s="188">
        <v>3</v>
      </c>
      <c r="L148" s="188">
        <v>2</v>
      </c>
      <c r="M148" s="188">
        <v>0</v>
      </c>
      <c r="N148" s="188">
        <v>0</v>
      </c>
      <c r="O148" s="188">
        <f t="shared" ref="O148:P148" si="163">C148+E148+G148+I148+K148+M148</f>
        <v>6</v>
      </c>
      <c r="P148" s="188">
        <f t="shared" si="163"/>
        <v>4</v>
      </c>
      <c r="Q148" s="199">
        <f t="shared" si="158"/>
        <v>10</v>
      </c>
      <c r="R148" s="200">
        <f t="shared" si="159"/>
        <v>5</v>
      </c>
      <c r="S148" s="189">
        <v>1</v>
      </c>
      <c r="T148" s="189">
        <v>1</v>
      </c>
      <c r="U148" s="188">
        <v>0</v>
      </c>
      <c r="V148" s="202">
        <v>0</v>
      </c>
      <c r="W148" s="180">
        <v>3</v>
      </c>
      <c r="X148" s="146">
        <v>5</v>
      </c>
      <c r="Y148" s="67"/>
      <c r="Z148" s="67"/>
    </row>
    <row r="149" spans="1:26" ht="30" customHeight="1" x14ac:dyDescent="0.35">
      <c r="A149" s="182">
        <v>6</v>
      </c>
      <c r="B149" s="162" t="s">
        <v>639</v>
      </c>
      <c r="C149" s="177">
        <v>0</v>
      </c>
      <c r="D149" s="177">
        <v>1</v>
      </c>
      <c r="E149" s="177">
        <v>0</v>
      </c>
      <c r="F149" s="177">
        <v>5</v>
      </c>
      <c r="G149" s="177">
        <v>1</v>
      </c>
      <c r="H149" s="177">
        <v>2</v>
      </c>
      <c r="I149" s="177">
        <v>0</v>
      </c>
      <c r="J149" s="188">
        <v>1</v>
      </c>
      <c r="K149" s="188">
        <v>1</v>
      </c>
      <c r="L149" s="188">
        <v>4</v>
      </c>
      <c r="M149" s="188">
        <v>0</v>
      </c>
      <c r="N149" s="188">
        <v>2</v>
      </c>
      <c r="O149" s="188">
        <f t="shared" ref="O149:P149" si="164">C149+E149+G149+I149+K149+M149</f>
        <v>2</v>
      </c>
      <c r="P149" s="188">
        <f t="shared" si="164"/>
        <v>15</v>
      </c>
      <c r="Q149" s="199">
        <f t="shared" si="158"/>
        <v>17</v>
      </c>
      <c r="R149" s="200">
        <f t="shared" si="159"/>
        <v>12</v>
      </c>
      <c r="S149" s="189">
        <v>9</v>
      </c>
      <c r="T149" s="189">
        <v>3</v>
      </c>
      <c r="U149" s="188">
        <v>0</v>
      </c>
      <c r="V149" s="202">
        <v>0</v>
      </c>
      <c r="W149" s="180">
        <v>0</v>
      </c>
      <c r="X149" s="146">
        <v>11</v>
      </c>
      <c r="Y149" s="67"/>
      <c r="Z149" s="67"/>
    </row>
    <row r="150" spans="1:26" ht="30" customHeight="1" x14ac:dyDescent="0.35">
      <c r="A150" s="182">
        <v>7</v>
      </c>
      <c r="B150" s="162" t="s">
        <v>726</v>
      </c>
      <c r="C150" s="177">
        <v>0</v>
      </c>
      <c r="D150" s="177">
        <v>0</v>
      </c>
      <c r="E150" s="177">
        <v>1</v>
      </c>
      <c r="F150" s="177">
        <v>1</v>
      </c>
      <c r="G150" s="177">
        <v>3</v>
      </c>
      <c r="H150" s="177">
        <v>0</v>
      </c>
      <c r="I150" s="177">
        <v>0</v>
      </c>
      <c r="J150" s="188">
        <v>0</v>
      </c>
      <c r="K150" s="188">
        <v>3</v>
      </c>
      <c r="L150" s="188">
        <v>1</v>
      </c>
      <c r="M150" s="188">
        <v>0</v>
      </c>
      <c r="N150" s="188">
        <v>0</v>
      </c>
      <c r="O150" s="188">
        <f t="shared" ref="O150:P150" si="165">C150+E150+G150+I150+K150+M150</f>
        <v>7</v>
      </c>
      <c r="P150" s="188">
        <f t="shared" si="165"/>
        <v>2</v>
      </c>
      <c r="Q150" s="199">
        <f t="shared" si="158"/>
        <v>9</v>
      </c>
      <c r="R150" s="200">
        <f t="shared" si="159"/>
        <v>5</v>
      </c>
      <c r="S150" s="189">
        <v>1</v>
      </c>
      <c r="T150" s="189">
        <v>2</v>
      </c>
      <c r="U150" s="188">
        <v>0</v>
      </c>
      <c r="V150" s="202">
        <v>0</v>
      </c>
      <c r="W150" s="180">
        <v>2</v>
      </c>
      <c r="X150" s="146">
        <v>4</v>
      </c>
      <c r="Y150" s="168"/>
      <c r="Z150" s="168"/>
    </row>
    <row r="151" spans="1:26" ht="30" customHeight="1" x14ac:dyDescent="0.3">
      <c r="A151" s="182">
        <v>10</v>
      </c>
      <c r="B151" s="159" t="s">
        <v>164</v>
      </c>
      <c r="C151" s="160">
        <f t="shared" ref="C151:X151" si="166">SUM(C152:C166)</f>
        <v>64</v>
      </c>
      <c r="D151" s="160">
        <f t="shared" si="166"/>
        <v>86</v>
      </c>
      <c r="E151" s="160">
        <f t="shared" si="166"/>
        <v>79</v>
      </c>
      <c r="F151" s="160">
        <f t="shared" si="166"/>
        <v>4</v>
      </c>
      <c r="G151" s="160">
        <f t="shared" si="166"/>
        <v>4</v>
      </c>
      <c r="H151" s="160">
        <f t="shared" si="166"/>
        <v>31</v>
      </c>
      <c r="I151" s="160">
        <f t="shared" si="166"/>
        <v>34</v>
      </c>
      <c r="J151" s="160">
        <f t="shared" si="166"/>
        <v>73</v>
      </c>
      <c r="K151" s="160">
        <f t="shared" si="166"/>
        <v>64</v>
      </c>
      <c r="L151" s="160">
        <f t="shared" si="166"/>
        <v>86</v>
      </c>
      <c r="M151" s="160">
        <f t="shared" si="166"/>
        <v>79</v>
      </c>
      <c r="N151" s="160">
        <f t="shared" si="166"/>
        <v>979</v>
      </c>
      <c r="O151" s="160">
        <f t="shared" si="166"/>
        <v>507</v>
      </c>
      <c r="P151" s="160">
        <f t="shared" si="166"/>
        <v>20</v>
      </c>
      <c r="Q151" s="160">
        <f t="shared" si="166"/>
        <v>12</v>
      </c>
      <c r="R151" s="160">
        <f t="shared" si="166"/>
        <v>1878</v>
      </c>
      <c r="S151" s="160">
        <f t="shared" si="166"/>
        <v>371</v>
      </c>
      <c r="T151" s="160">
        <f t="shared" si="166"/>
        <v>1362</v>
      </c>
      <c r="U151" s="160">
        <f t="shared" si="166"/>
        <v>11</v>
      </c>
      <c r="V151" s="160">
        <f t="shared" si="166"/>
        <v>0</v>
      </c>
      <c r="W151" s="160">
        <f t="shared" si="166"/>
        <v>134</v>
      </c>
      <c r="X151" s="160">
        <f t="shared" si="166"/>
        <v>1879</v>
      </c>
      <c r="Y151" s="67"/>
      <c r="Z151" s="67"/>
    </row>
    <row r="152" spans="1:26" ht="30" customHeight="1" x14ac:dyDescent="0.35">
      <c r="A152" s="182">
        <v>1</v>
      </c>
      <c r="B152" s="81" t="s">
        <v>165</v>
      </c>
      <c r="C152" s="177">
        <v>0</v>
      </c>
      <c r="D152" s="177">
        <v>0</v>
      </c>
      <c r="E152" s="177">
        <v>0</v>
      </c>
      <c r="F152" s="177">
        <v>0</v>
      </c>
      <c r="G152" s="177">
        <v>0</v>
      </c>
      <c r="H152" s="177">
        <v>0</v>
      </c>
      <c r="I152" s="177">
        <v>0</v>
      </c>
      <c r="J152" s="177">
        <v>0</v>
      </c>
      <c r="K152" s="177">
        <v>0</v>
      </c>
      <c r="L152" s="177">
        <v>0</v>
      </c>
      <c r="M152" s="177">
        <v>0</v>
      </c>
      <c r="N152" s="177">
        <v>0</v>
      </c>
      <c r="O152" s="195">
        <v>0</v>
      </c>
      <c r="P152" s="195">
        <v>0</v>
      </c>
      <c r="Q152" s="195">
        <v>0</v>
      </c>
      <c r="R152" s="166">
        <f t="shared" ref="R152:R166" si="167">SUM(S152:W152)</f>
        <v>0</v>
      </c>
      <c r="S152" s="203">
        <v>0</v>
      </c>
      <c r="T152" s="203">
        <v>0</v>
      </c>
      <c r="U152" s="203">
        <v>0</v>
      </c>
      <c r="V152" s="164">
        <v>0</v>
      </c>
      <c r="W152" s="204">
        <v>0</v>
      </c>
      <c r="X152" s="164">
        <v>0</v>
      </c>
      <c r="Y152" s="67"/>
      <c r="Z152" s="67"/>
    </row>
    <row r="153" spans="1:26" ht="30" customHeight="1" x14ac:dyDescent="0.35">
      <c r="A153" s="182">
        <v>2</v>
      </c>
      <c r="B153" s="81" t="s">
        <v>166</v>
      </c>
      <c r="C153" s="177">
        <v>0</v>
      </c>
      <c r="D153" s="177">
        <v>0</v>
      </c>
      <c r="E153" s="177">
        <v>0</v>
      </c>
      <c r="F153" s="177">
        <v>0</v>
      </c>
      <c r="G153" s="177">
        <v>0</v>
      </c>
      <c r="H153" s="177">
        <v>0</v>
      </c>
      <c r="I153" s="177">
        <v>0</v>
      </c>
      <c r="J153" s="177">
        <v>0</v>
      </c>
      <c r="K153" s="177">
        <v>0</v>
      </c>
      <c r="L153" s="177">
        <v>0</v>
      </c>
      <c r="M153" s="177">
        <v>0</v>
      </c>
      <c r="N153" s="177">
        <v>0</v>
      </c>
      <c r="O153" s="195">
        <v>0</v>
      </c>
      <c r="P153" s="195">
        <v>0</v>
      </c>
      <c r="Q153" s="195">
        <v>0</v>
      </c>
      <c r="R153" s="166">
        <f t="shared" si="167"/>
        <v>0</v>
      </c>
      <c r="S153" s="203">
        <v>0</v>
      </c>
      <c r="T153" s="203">
        <v>0</v>
      </c>
      <c r="U153" s="203">
        <v>0</v>
      </c>
      <c r="V153" s="164"/>
      <c r="W153" s="204">
        <v>0</v>
      </c>
      <c r="X153" s="164">
        <v>0</v>
      </c>
      <c r="Y153" s="67"/>
      <c r="Z153" s="67"/>
    </row>
    <row r="154" spans="1:26" ht="30" customHeight="1" x14ac:dyDescent="0.35">
      <c r="A154" s="182">
        <v>3</v>
      </c>
      <c r="B154" s="81" t="s">
        <v>167</v>
      </c>
      <c r="C154" s="177">
        <v>11</v>
      </c>
      <c r="D154" s="177">
        <v>17</v>
      </c>
      <c r="E154" s="177">
        <v>19</v>
      </c>
      <c r="F154" s="177">
        <v>0</v>
      </c>
      <c r="G154" s="177">
        <v>0</v>
      </c>
      <c r="H154" s="177">
        <v>5</v>
      </c>
      <c r="I154" s="177">
        <v>10</v>
      </c>
      <c r="J154" s="177">
        <v>17</v>
      </c>
      <c r="K154" s="177">
        <v>11</v>
      </c>
      <c r="L154" s="177">
        <v>17</v>
      </c>
      <c r="M154" s="177">
        <v>19</v>
      </c>
      <c r="N154" s="177">
        <v>111</v>
      </c>
      <c r="O154" s="195">
        <v>92</v>
      </c>
      <c r="P154" s="195">
        <v>2</v>
      </c>
      <c r="Q154" s="195">
        <v>1</v>
      </c>
      <c r="R154" s="166">
        <f t="shared" si="167"/>
        <v>284</v>
      </c>
      <c r="S154" s="203">
        <v>10</v>
      </c>
      <c r="T154" s="203">
        <v>246</v>
      </c>
      <c r="U154" s="203">
        <v>0</v>
      </c>
      <c r="V154" s="164">
        <v>0</v>
      </c>
      <c r="W154" s="204">
        <v>28</v>
      </c>
      <c r="X154" s="164">
        <v>283</v>
      </c>
      <c r="Y154" s="67"/>
      <c r="Z154" s="67"/>
    </row>
    <row r="155" spans="1:26" ht="30" customHeight="1" x14ac:dyDescent="0.35">
      <c r="A155" s="182">
        <v>4</v>
      </c>
      <c r="B155" s="81" t="s">
        <v>168</v>
      </c>
      <c r="C155" s="177">
        <v>0</v>
      </c>
      <c r="D155" s="177">
        <v>0</v>
      </c>
      <c r="E155" s="177">
        <v>0</v>
      </c>
      <c r="F155" s="177">
        <v>0</v>
      </c>
      <c r="G155" s="177">
        <v>0</v>
      </c>
      <c r="H155" s="177">
        <v>0</v>
      </c>
      <c r="I155" s="177">
        <v>0</v>
      </c>
      <c r="J155" s="177">
        <v>0</v>
      </c>
      <c r="K155" s="177">
        <v>0</v>
      </c>
      <c r="L155" s="177">
        <v>0</v>
      </c>
      <c r="M155" s="177">
        <v>0</v>
      </c>
      <c r="N155" s="177">
        <v>7</v>
      </c>
      <c r="O155" s="195">
        <v>0</v>
      </c>
      <c r="P155" s="195">
        <v>0</v>
      </c>
      <c r="Q155" s="195">
        <v>0</v>
      </c>
      <c r="R155" s="166">
        <f t="shared" si="167"/>
        <v>7</v>
      </c>
      <c r="S155" s="203">
        <v>4</v>
      </c>
      <c r="T155" s="203">
        <v>3</v>
      </c>
      <c r="U155" s="203">
        <v>0</v>
      </c>
      <c r="V155" s="164">
        <v>0</v>
      </c>
      <c r="W155" s="204">
        <v>0</v>
      </c>
      <c r="X155" s="164">
        <v>7</v>
      </c>
      <c r="Y155" s="67"/>
      <c r="Z155" s="67"/>
    </row>
    <row r="156" spans="1:26" ht="30" customHeight="1" x14ac:dyDescent="0.35">
      <c r="A156" s="182">
        <v>5</v>
      </c>
      <c r="B156" s="81" t="s">
        <v>169</v>
      </c>
      <c r="C156" s="177">
        <v>0</v>
      </c>
      <c r="D156" s="177">
        <v>0</v>
      </c>
      <c r="E156" s="177">
        <v>0</v>
      </c>
      <c r="F156" s="177">
        <v>0</v>
      </c>
      <c r="G156" s="177">
        <v>0</v>
      </c>
      <c r="H156" s="177">
        <v>0</v>
      </c>
      <c r="I156" s="177">
        <v>0</v>
      </c>
      <c r="J156" s="177">
        <v>0</v>
      </c>
      <c r="K156" s="177">
        <v>0</v>
      </c>
      <c r="L156" s="177">
        <v>0</v>
      </c>
      <c r="M156" s="177">
        <v>0</v>
      </c>
      <c r="N156" s="177">
        <v>1</v>
      </c>
      <c r="O156" s="195">
        <v>0</v>
      </c>
      <c r="P156" s="195">
        <v>0</v>
      </c>
      <c r="Q156" s="195">
        <v>0</v>
      </c>
      <c r="R156" s="166">
        <f t="shared" si="167"/>
        <v>1</v>
      </c>
      <c r="S156" s="203">
        <v>0</v>
      </c>
      <c r="T156" s="203">
        <v>1</v>
      </c>
      <c r="U156" s="203">
        <v>0</v>
      </c>
      <c r="V156" s="164">
        <v>0</v>
      </c>
      <c r="W156" s="204">
        <v>0</v>
      </c>
      <c r="X156" s="164">
        <v>1</v>
      </c>
      <c r="Y156" s="168"/>
      <c r="Z156" s="168"/>
    </row>
    <row r="157" spans="1:26" ht="30" customHeight="1" x14ac:dyDescent="0.35">
      <c r="A157" s="182">
        <v>6</v>
      </c>
      <c r="B157" s="81" t="s">
        <v>170</v>
      </c>
      <c r="C157" s="177">
        <v>0</v>
      </c>
      <c r="D157" s="177">
        <v>0</v>
      </c>
      <c r="E157" s="177">
        <v>0</v>
      </c>
      <c r="F157" s="177">
        <v>0</v>
      </c>
      <c r="G157" s="177">
        <v>0</v>
      </c>
      <c r="H157" s="177">
        <v>0</v>
      </c>
      <c r="I157" s="177">
        <v>0</v>
      </c>
      <c r="J157" s="177">
        <v>0</v>
      </c>
      <c r="K157" s="177">
        <v>0</v>
      </c>
      <c r="L157" s="177">
        <v>0</v>
      </c>
      <c r="M157" s="177">
        <v>0</v>
      </c>
      <c r="N157" s="177">
        <v>1</v>
      </c>
      <c r="O157" s="195">
        <v>0</v>
      </c>
      <c r="P157" s="195">
        <v>0</v>
      </c>
      <c r="Q157" s="195">
        <v>0</v>
      </c>
      <c r="R157" s="166">
        <f t="shared" si="167"/>
        <v>1</v>
      </c>
      <c r="S157" s="203">
        <v>0</v>
      </c>
      <c r="T157" s="203">
        <v>1</v>
      </c>
      <c r="U157" s="203">
        <v>0</v>
      </c>
      <c r="V157" s="164">
        <v>0</v>
      </c>
      <c r="W157" s="204">
        <v>0</v>
      </c>
      <c r="X157" s="164">
        <v>1</v>
      </c>
      <c r="Y157" s="67"/>
      <c r="Z157" s="67"/>
    </row>
    <row r="158" spans="1:26" ht="30" customHeight="1" x14ac:dyDescent="0.35">
      <c r="A158" s="182">
        <v>7</v>
      </c>
      <c r="B158" s="81" t="s">
        <v>171</v>
      </c>
      <c r="C158" s="177">
        <v>0</v>
      </c>
      <c r="D158" s="177">
        <v>0</v>
      </c>
      <c r="E158" s="177">
        <v>0</v>
      </c>
      <c r="F158" s="177">
        <v>0</v>
      </c>
      <c r="G158" s="177">
        <v>0</v>
      </c>
      <c r="H158" s="177">
        <v>0</v>
      </c>
      <c r="I158" s="177">
        <v>0</v>
      </c>
      <c r="J158" s="177">
        <v>0</v>
      </c>
      <c r="K158" s="177">
        <v>0</v>
      </c>
      <c r="L158" s="177">
        <v>0</v>
      </c>
      <c r="M158" s="177">
        <v>0</v>
      </c>
      <c r="N158" s="177">
        <v>0</v>
      </c>
      <c r="O158" s="195">
        <v>0</v>
      </c>
      <c r="P158" s="195">
        <v>0</v>
      </c>
      <c r="Q158" s="195">
        <v>0</v>
      </c>
      <c r="R158" s="166">
        <f t="shared" si="167"/>
        <v>0</v>
      </c>
      <c r="S158" s="203">
        <v>0</v>
      </c>
      <c r="T158" s="203">
        <v>0</v>
      </c>
      <c r="U158" s="203">
        <v>0</v>
      </c>
      <c r="V158" s="164">
        <v>0</v>
      </c>
      <c r="W158" s="204">
        <v>0</v>
      </c>
      <c r="X158" s="164">
        <v>0</v>
      </c>
      <c r="Y158" s="67"/>
      <c r="Z158" s="67"/>
    </row>
    <row r="159" spans="1:26" ht="30" customHeight="1" x14ac:dyDescent="0.35">
      <c r="A159" s="182">
        <v>8</v>
      </c>
      <c r="B159" s="81" t="s">
        <v>172</v>
      </c>
      <c r="C159" s="177">
        <v>0</v>
      </c>
      <c r="D159" s="177">
        <v>0</v>
      </c>
      <c r="E159" s="177">
        <v>0</v>
      </c>
      <c r="F159" s="177">
        <v>0</v>
      </c>
      <c r="G159" s="177">
        <v>0</v>
      </c>
      <c r="H159" s="177">
        <v>0</v>
      </c>
      <c r="I159" s="177">
        <v>0</v>
      </c>
      <c r="J159" s="177">
        <v>0</v>
      </c>
      <c r="K159" s="177">
        <v>0</v>
      </c>
      <c r="L159" s="177">
        <v>0</v>
      </c>
      <c r="M159" s="177">
        <v>0</v>
      </c>
      <c r="N159" s="177">
        <v>0</v>
      </c>
      <c r="O159" s="195">
        <v>0</v>
      </c>
      <c r="P159" s="195">
        <v>0</v>
      </c>
      <c r="Q159" s="195">
        <v>0</v>
      </c>
      <c r="R159" s="166">
        <f t="shared" si="167"/>
        <v>0</v>
      </c>
      <c r="S159" s="203">
        <v>0</v>
      </c>
      <c r="T159" s="203">
        <v>0</v>
      </c>
      <c r="U159" s="203">
        <v>0</v>
      </c>
      <c r="V159" s="164">
        <v>0</v>
      </c>
      <c r="W159" s="204">
        <v>0</v>
      </c>
      <c r="X159" s="164">
        <v>0</v>
      </c>
      <c r="Y159" s="67"/>
      <c r="Z159" s="67"/>
    </row>
    <row r="160" spans="1:26" ht="30" customHeight="1" x14ac:dyDescent="0.35">
      <c r="A160" s="182">
        <v>9</v>
      </c>
      <c r="B160" s="81" t="s">
        <v>173</v>
      </c>
      <c r="C160" s="177">
        <v>34</v>
      </c>
      <c r="D160" s="177">
        <v>50</v>
      </c>
      <c r="E160" s="177">
        <v>36</v>
      </c>
      <c r="F160" s="177">
        <v>1</v>
      </c>
      <c r="G160" s="177">
        <v>0</v>
      </c>
      <c r="H160" s="177">
        <v>13</v>
      </c>
      <c r="I160" s="177">
        <v>13</v>
      </c>
      <c r="J160" s="177">
        <v>35</v>
      </c>
      <c r="K160" s="177">
        <v>34</v>
      </c>
      <c r="L160" s="177">
        <v>50</v>
      </c>
      <c r="M160" s="177">
        <v>36</v>
      </c>
      <c r="N160" s="177">
        <v>574</v>
      </c>
      <c r="O160" s="195">
        <v>270</v>
      </c>
      <c r="P160" s="195">
        <v>7</v>
      </c>
      <c r="Q160" s="195">
        <v>3</v>
      </c>
      <c r="R160" s="166">
        <f t="shared" si="167"/>
        <v>1020</v>
      </c>
      <c r="S160" s="203">
        <v>202</v>
      </c>
      <c r="T160" s="203">
        <v>750</v>
      </c>
      <c r="U160" s="203">
        <v>5</v>
      </c>
      <c r="V160" s="164">
        <v>0</v>
      </c>
      <c r="W160" s="204">
        <v>63</v>
      </c>
      <c r="X160" s="164">
        <v>1036</v>
      </c>
      <c r="Y160" s="67"/>
      <c r="Z160" s="67"/>
    </row>
    <row r="161" spans="1:26" ht="30" customHeight="1" x14ac:dyDescent="0.35">
      <c r="A161" s="182">
        <v>10</v>
      </c>
      <c r="B161" s="81" t="s">
        <v>174</v>
      </c>
      <c r="C161" s="177"/>
      <c r="D161" s="177"/>
      <c r="E161" s="177"/>
      <c r="F161" s="177"/>
      <c r="G161" s="177"/>
      <c r="H161" s="177"/>
      <c r="I161" s="177"/>
      <c r="J161" s="177"/>
      <c r="K161" s="177"/>
      <c r="L161" s="177"/>
      <c r="M161" s="177"/>
      <c r="N161" s="177"/>
      <c r="O161" s="195"/>
      <c r="P161" s="195"/>
      <c r="Q161" s="195"/>
      <c r="R161" s="166">
        <f t="shared" si="167"/>
        <v>0</v>
      </c>
      <c r="S161" s="205"/>
      <c r="T161" s="205"/>
      <c r="U161" s="205"/>
      <c r="V161" s="164">
        <v>0</v>
      </c>
      <c r="W161" s="206"/>
      <c r="X161" s="164">
        <v>0</v>
      </c>
      <c r="Y161" s="67"/>
      <c r="Z161" s="67"/>
    </row>
    <row r="162" spans="1:26" ht="30" customHeight="1" x14ac:dyDescent="0.35">
      <c r="A162" s="182">
        <v>11</v>
      </c>
      <c r="B162" s="81" t="s">
        <v>175</v>
      </c>
      <c r="C162" s="177">
        <v>0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I162" s="177">
        <v>0</v>
      </c>
      <c r="J162" s="177">
        <v>0</v>
      </c>
      <c r="K162" s="177">
        <v>0</v>
      </c>
      <c r="L162" s="177">
        <v>0</v>
      </c>
      <c r="M162" s="177">
        <v>0</v>
      </c>
      <c r="N162" s="177">
        <v>0</v>
      </c>
      <c r="O162" s="195">
        <v>1</v>
      </c>
      <c r="P162" s="195">
        <v>0</v>
      </c>
      <c r="Q162" s="195">
        <v>0</v>
      </c>
      <c r="R162" s="166">
        <f t="shared" si="167"/>
        <v>1</v>
      </c>
      <c r="S162" s="203">
        <v>1</v>
      </c>
      <c r="T162" s="203">
        <v>0</v>
      </c>
      <c r="U162" s="203">
        <v>0</v>
      </c>
      <c r="V162" s="164"/>
      <c r="W162" s="204">
        <v>0</v>
      </c>
      <c r="X162" s="164">
        <v>1</v>
      </c>
      <c r="Y162" s="67"/>
      <c r="Z162" s="67"/>
    </row>
    <row r="163" spans="1:26" ht="30" customHeight="1" x14ac:dyDescent="0.35">
      <c r="A163" s="182">
        <v>12</v>
      </c>
      <c r="B163" s="81" t="s">
        <v>176</v>
      </c>
      <c r="C163" s="177">
        <v>0</v>
      </c>
      <c r="D163" s="177">
        <v>0</v>
      </c>
      <c r="E163" s="177">
        <v>0</v>
      </c>
      <c r="F163" s="177">
        <v>0</v>
      </c>
      <c r="G163" s="177">
        <v>0</v>
      </c>
      <c r="H163" s="177">
        <v>0</v>
      </c>
      <c r="I163" s="177">
        <v>0</v>
      </c>
      <c r="J163" s="177">
        <v>0</v>
      </c>
      <c r="K163" s="177">
        <v>0</v>
      </c>
      <c r="L163" s="177">
        <v>0</v>
      </c>
      <c r="M163" s="177">
        <v>0</v>
      </c>
      <c r="N163" s="177">
        <v>0</v>
      </c>
      <c r="O163" s="195">
        <v>0</v>
      </c>
      <c r="P163" s="195">
        <v>0</v>
      </c>
      <c r="Q163" s="195">
        <v>0</v>
      </c>
      <c r="R163" s="166">
        <f t="shared" si="167"/>
        <v>0</v>
      </c>
      <c r="S163" s="203">
        <v>0</v>
      </c>
      <c r="T163" s="203">
        <v>0</v>
      </c>
      <c r="U163" s="203">
        <v>0</v>
      </c>
      <c r="V163" s="164"/>
      <c r="W163" s="204">
        <v>0</v>
      </c>
      <c r="X163" s="164">
        <v>0</v>
      </c>
      <c r="Y163" s="67"/>
      <c r="Z163" s="67"/>
    </row>
    <row r="164" spans="1:26" ht="30" customHeight="1" x14ac:dyDescent="0.35">
      <c r="A164" s="182">
        <v>13</v>
      </c>
      <c r="B164" s="81" t="s">
        <v>177</v>
      </c>
      <c r="C164" s="177">
        <v>4</v>
      </c>
      <c r="D164" s="177">
        <v>2</v>
      </c>
      <c r="E164" s="177">
        <v>5</v>
      </c>
      <c r="F164" s="177">
        <v>2</v>
      </c>
      <c r="G164" s="177">
        <v>3</v>
      </c>
      <c r="H164" s="177">
        <v>6</v>
      </c>
      <c r="I164" s="177">
        <v>8</v>
      </c>
      <c r="J164" s="177">
        <v>8</v>
      </c>
      <c r="K164" s="177">
        <v>4</v>
      </c>
      <c r="L164" s="177">
        <v>2</v>
      </c>
      <c r="M164" s="177">
        <v>5</v>
      </c>
      <c r="N164" s="177">
        <v>32</v>
      </c>
      <c r="O164" s="195">
        <v>23</v>
      </c>
      <c r="P164" s="195">
        <v>5</v>
      </c>
      <c r="Q164" s="195">
        <v>2</v>
      </c>
      <c r="R164" s="166">
        <f t="shared" si="167"/>
        <v>100</v>
      </c>
      <c r="S164" s="203">
        <v>98</v>
      </c>
      <c r="T164" s="203">
        <v>2</v>
      </c>
      <c r="U164" s="203">
        <v>0</v>
      </c>
      <c r="V164" s="164">
        <v>0</v>
      </c>
      <c r="W164" s="204">
        <v>0</v>
      </c>
      <c r="X164" s="164">
        <v>100</v>
      </c>
      <c r="Y164" s="67"/>
      <c r="Z164" s="67"/>
    </row>
    <row r="165" spans="1:26" ht="30" customHeight="1" x14ac:dyDescent="0.35">
      <c r="A165" s="182">
        <v>14</v>
      </c>
      <c r="B165" s="81" t="s">
        <v>178</v>
      </c>
      <c r="C165" s="177">
        <v>15</v>
      </c>
      <c r="D165" s="177">
        <v>17</v>
      </c>
      <c r="E165" s="177">
        <v>19</v>
      </c>
      <c r="F165" s="177">
        <v>1</v>
      </c>
      <c r="G165" s="177">
        <v>1</v>
      </c>
      <c r="H165" s="177">
        <v>7</v>
      </c>
      <c r="I165" s="177">
        <v>3</v>
      </c>
      <c r="J165" s="177">
        <v>13</v>
      </c>
      <c r="K165" s="177">
        <v>15</v>
      </c>
      <c r="L165" s="177">
        <v>17</v>
      </c>
      <c r="M165" s="177">
        <v>19</v>
      </c>
      <c r="N165" s="177">
        <v>253</v>
      </c>
      <c r="O165" s="195">
        <v>121</v>
      </c>
      <c r="P165" s="195">
        <v>6</v>
      </c>
      <c r="Q165" s="195">
        <v>6</v>
      </c>
      <c r="R165" s="166">
        <f t="shared" si="167"/>
        <v>464</v>
      </c>
      <c r="S165" s="203">
        <v>56</v>
      </c>
      <c r="T165" s="203">
        <v>359</v>
      </c>
      <c r="U165" s="203">
        <v>6</v>
      </c>
      <c r="V165" s="164">
        <v>0</v>
      </c>
      <c r="W165" s="204">
        <v>43</v>
      </c>
      <c r="X165" s="164">
        <v>450</v>
      </c>
      <c r="Y165" s="67"/>
      <c r="Z165" s="67"/>
    </row>
    <row r="166" spans="1:26" ht="30" customHeight="1" x14ac:dyDescent="0.35">
      <c r="A166" s="182">
        <v>15</v>
      </c>
      <c r="B166" s="81" t="s">
        <v>179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98"/>
      <c r="P166" s="198"/>
      <c r="Q166" s="198"/>
      <c r="R166" s="166">
        <f t="shared" si="167"/>
        <v>0</v>
      </c>
      <c r="S166" s="207"/>
      <c r="T166" s="207"/>
      <c r="U166" s="207"/>
      <c r="V166" s="164">
        <v>0</v>
      </c>
      <c r="W166" s="206" t="s">
        <v>727</v>
      </c>
      <c r="X166" s="164">
        <v>0</v>
      </c>
      <c r="Y166" s="67"/>
      <c r="Z166" s="67"/>
    </row>
    <row r="167" spans="1:26" ht="30" customHeight="1" x14ac:dyDescent="0.3">
      <c r="A167" s="169">
        <v>11</v>
      </c>
      <c r="B167" s="171" t="s">
        <v>180</v>
      </c>
      <c r="C167" s="172">
        <f t="shared" ref="C167:X167" si="168">SUM(C168:C177)</f>
        <v>1</v>
      </c>
      <c r="D167" s="172">
        <f t="shared" si="168"/>
        <v>0</v>
      </c>
      <c r="E167" s="172">
        <f t="shared" si="168"/>
        <v>7</v>
      </c>
      <c r="F167" s="172">
        <f t="shared" si="168"/>
        <v>3</v>
      </c>
      <c r="G167" s="172">
        <f t="shared" si="168"/>
        <v>25</v>
      </c>
      <c r="H167" s="172">
        <f t="shared" si="168"/>
        <v>19</v>
      </c>
      <c r="I167" s="172">
        <f t="shared" si="168"/>
        <v>43</v>
      </c>
      <c r="J167" s="172">
        <f t="shared" si="168"/>
        <v>49</v>
      </c>
      <c r="K167" s="172">
        <f t="shared" si="168"/>
        <v>29</v>
      </c>
      <c r="L167" s="172">
        <f t="shared" si="168"/>
        <v>29</v>
      </c>
      <c r="M167" s="172">
        <f t="shared" si="168"/>
        <v>386</v>
      </c>
      <c r="N167" s="172">
        <f t="shared" si="168"/>
        <v>209</v>
      </c>
      <c r="O167" s="172">
        <f t="shared" si="168"/>
        <v>14</v>
      </c>
      <c r="P167" s="172">
        <f t="shared" si="168"/>
        <v>12</v>
      </c>
      <c r="Q167" s="172">
        <f t="shared" si="168"/>
        <v>26</v>
      </c>
      <c r="R167" s="172">
        <f t="shared" si="168"/>
        <v>796</v>
      </c>
      <c r="S167" s="172">
        <f t="shared" si="168"/>
        <v>356</v>
      </c>
      <c r="T167" s="172">
        <f t="shared" si="168"/>
        <v>210</v>
      </c>
      <c r="U167" s="172">
        <f t="shared" si="168"/>
        <v>1</v>
      </c>
      <c r="V167" s="172">
        <f t="shared" si="168"/>
        <v>0</v>
      </c>
      <c r="W167" s="172">
        <f t="shared" si="168"/>
        <v>229</v>
      </c>
      <c r="X167" s="172">
        <f t="shared" si="168"/>
        <v>768</v>
      </c>
      <c r="Y167" s="67"/>
      <c r="Z167" s="67"/>
    </row>
    <row r="168" spans="1:26" ht="30" customHeight="1" x14ac:dyDescent="0.3">
      <c r="A168" s="161">
        <v>1</v>
      </c>
      <c r="B168" s="162" t="s">
        <v>181</v>
      </c>
      <c r="C168" s="164">
        <v>0</v>
      </c>
      <c r="D168" s="164">
        <v>0</v>
      </c>
      <c r="E168" s="164">
        <v>0</v>
      </c>
      <c r="F168" s="164">
        <v>0</v>
      </c>
      <c r="G168" s="164">
        <v>0</v>
      </c>
      <c r="H168" s="164">
        <v>0</v>
      </c>
      <c r="I168" s="164">
        <v>0</v>
      </c>
      <c r="J168" s="164">
        <v>0</v>
      </c>
      <c r="K168" s="164">
        <v>0</v>
      </c>
      <c r="L168" s="164">
        <v>0</v>
      </c>
      <c r="M168" s="164">
        <v>1</v>
      </c>
      <c r="N168" s="164">
        <v>0</v>
      </c>
      <c r="O168" s="164">
        <v>0</v>
      </c>
      <c r="P168" s="164">
        <v>0</v>
      </c>
      <c r="Q168" s="165">
        <f t="shared" ref="Q168:Q177" si="169">O168+P168</f>
        <v>0</v>
      </c>
      <c r="R168" s="166">
        <f t="shared" ref="R168:R177" si="170">SUM(S168:W168)</f>
        <v>15</v>
      </c>
      <c r="S168" s="164">
        <v>8</v>
      </c>
      <c r="T168" s="164">
        <v>6</v>
      </c>
      <c r="U168" s="164">
        <v>1</v>
      </c>
      <c r="V168" s="164">
        <v>0</v>
      </c>
      <c r="W168" s="164">
        <v>0</v>
      </c>
      <c r="X168" s="164">
        <v>3</v>
      </c>
      <c r="Y168" s="67"/>
      <c r="Z168" s="67"/>
    </row>
    <row r="169" spans="1:26" ht="30" customHeight="1" x14ac:dyDescent="0.3">
      <c r="A169" s="161">
        <v>2</v>
      </c>
      <c r="B169" s="162" t="s">
        <v>182</v>
      </c>
      <c r="C169" s="164">
        <v>0</v>
      </c>
      <c r="D169" s="164">
        <v>0</v>
      </c>
      <c r="E169" s="164">
        <v>5</v>
      </c>
      <c r="F169" s="164">
        <v>2</v>
      </c>
      <c r="G169" s="164">
        <v>19</v>
      </c>
      <c r="H169" s="164">
        <v>16</v>
      </c>
      <c r="I169" s="164">
        <v>38</v>
      </c>
      <c r="J169" s="164">
        <v>43</v>
      </c>
      <c r="K169" s="164">
        <v>19</v>
      </c>
      <c r="L169" s="164">
        <v>23</v>
      </c>
      <c r="M169" s="164">
        <v>175</v>
      </c>
      <c r="N169" s="164">
        <v>158</v>
      </c>
      <c r="O169" s="164">
        <v>10</v>
      </c>
      <c r="P169" s="164">
        <v>10</v>
      </c>
      <c r="Q169" s="165">
        <f t="shared" si="169"/>
        <v>20</v>
      </c>
      <c r="R169" s="166">
        <f t="shared" si="170"/>
        <v>469</v>
      </c>
      <c r="S169" s="164">
        <v>212</v>
      </c>
      <c r="T169" s="164">
        <v>79</v>
      </c>
      <c r="U169" s="164">
        <v>0</v>
      </c>
      <c r="V169" s="164">
        <v>0</v>
      </c>
      <c r="W169" s="164">
        <v>178</v>
      </c>
      <c r="X169" s="164">
        <v>469</v>
      </c>
      <c r="Y169" s="67"/>
      <c r="Z169" s="67"/>
    </row>
    <row r="170" spans="1:26" ht="30" customHeight="1" x14ac:dyDescent="0.3">
      <c r="A170" s="161">
        <v>3</v>
      </c>
      <c r="B170" s="162" t="s">
        <v>183</v>
      </c>
      <c r="C170" s="164"/>
      <c r="D170" s="164"/>
      <c r="E170" s="164">
        <v>0</v>
      </c>
      <c r="F170" s="164">
        <v>0</v>
      </c>
      <c r="G170" s="164">
        <v>0</v>
      </c>
      <c r="H170" s="164">
        <v>0</v>
      </c>
      <c r="I170" s="164">
        <v>1</v>
      </c>
      <c r="J170" s="164">
        <v>0</v>
      </c>
      <c r="K170" s="164">
        <v>0</v>
      </c>
      <c r="L170" s="164">
        <v>0</v>
      </c>
      <c r="M170" s="164">
        <v>1</v>
      </c>
      <c r="N170" s="164">
        <v>1</v>
      </c>
      <c r="O170" s="164">
        <v>0</v>
      </c>
      <c r="P170" s="164">
        <v>0</v>
      </c>
      <c r="Q170" s="165">
        <f t="shared" si="169"/>
        <v>0</v>
      </c>
      <c r="R170" s="166">
        <f t="shared" si="170"/>
        <v>6</v>
      </c>
      <c r="S170" s="164">
        <v>0</v>
      </c>
      <c r="T170" s="164">
        <v>4</v>
      </c>
      <c r="U170" s="164">
        <v>0</v>
      </c>
      <c r="V170" s="164">
        <v>0</v>
      </c>
      <c r="W170" s="164">
        <v>2</v>
      </c>
      <c r="X170" s="164">
        <v>6</v>
      </c>
      <c r="Y170" s="168"/>
      <c r="Z170" s="168"/>
    </row>
    <row r="171" spans="1:26" ht="30" customHeight="1" x14ac:dyDescent="0.3">
      <c r="A171" s="161">
        <v>4</v>
      </c>
      <c r="B171" s="162" t="s">
        <v>184</v>
      </c>
      <c r="C171" s="164">
        <v>1</v>
      </c>
      <c r="D171" s="164">
        <v>0</v>
      </c>
      <c r="E171" s="164">
        <v>0</v>
      </c>
      <c r="F171" s="164">
        <v>0</v>
      </c>
      <c r="G171" s="164">
        <v>0</v>
      </c>
      <c r="H171" s="164">
        <v>0</v>
      </c>
      <c r="I171" s="164">
        <v>0</v>
      </c>
      <c r="J171" s="164">
        <v>0</v>
      </c>
      <c r="K171" s="164">
        <v>0</v>
      </c>
      <c r="L171" s="164">
        <v>0</v>
      </c>
      <c r="M171" s="164">
        <v>10</v>
      </c>
      <c r="N171" s="164">
        <v>19</v>
      </c>
      <c r="O171" s="164">
        <v>0</v>
      </c>
      <c r="P171" s="164">
        <v>0</v>
      </c>
      <c r="Q171" s="165">
        <f t="shared" si="169"/>
        <v>0</v>
      </c>
      <c r="R171" s="166">
        <f t="shared" si="170"/>
        <v>26</v>
      </c>
      <c r="S171" s="164">
        <v>8</v>
      </c>
      <c r="T171" s="164">
        <v>18</v>
      </c>
      <c r="U171" s="164">
        <v>0</v>
      </c>
      <c r="V171" s="164">
        <v>0</v>
      </c>
      <c r="W171" s="164">
        <v>0</v>
      </c>
      <c r="X171" s="164">
        <v>26</v>
      </c>
      <c r="Y171" s="67"/>
      <c r="Z171" s="67"/>
    </row>
    <row r="172" spans="1:26" ht="30" customHeight="1" x14ac:dyDescent="0.3">
      <c r="A172" s="161">
        <v>5</v>
      </c>
      <c r="B172" s="162" t="s">
        <v>185</v>
      </c>
      <c r="C172" s="164"/>
      <c r="D172" s="164"/>
      <c r="E172" s="164">
        <v>0</v>
      </c>
      <c r="F172" s="164">
        <v>0</v>
      </c>
      <c r="G172" s="164">
        <v>0</v>
      </c>
      <c r="H172" s="164">
        <v>0</v>
      </c>
      <c r="I172" s="164">
        <v>0</v>
      </c>
      <c r="J172" s="164">
        <v>0</v>
      </c>
      <c r="K172" s="164">
        <v>0</v>
      </c>
      <c r="L172" s="164">
        <v>0</v>
      </c>
      <c r="M172" s="164">
        <v>0</v>
      </c>
      <c r="N172" s="164">
        <v>1</v>
      </c>
      <c r="O172" s="164">
        <v>0</v>
      </c>
      <c r="P172" s="164">
        <v>0</v>
      </c>
      <c r="Q172" s="165">
        <f t="shared" si="169"/>
        <v>0</v>
      </c>
      <c r="R172" s="166">
        <f t="shared" si="170"/>
        <v>1</v>
      </c>
      <c r="S172" s="164">
        <v>0</v>
      </c>
      <c r="T172" s="164">
        <v>1</v>
      </c>
      <c r="U172" s="164">
        <v>0</v>
      </c>
      <c r="V172" s="164">
        <v>0</v>
      </c>
      <c r="W172" s="164">
        <v>0</v>
      </c>
      <c r="X172" s="164">
        <v>1</v>
      </c>
      <c r="Y172" s="67"/>
      <c r="Z172" s="67"/>
    </row>
    <row r="173" spans="1:26" ht="30" customHeight="1" x14ac:dyDescent="0.3">
      <c r="A173" s="161">
        <v>6</v>
      </c>
      <c r="B173" s="162" t="s">
        <v>186</v>
      </c>
      <c r="C173" s="164"/>
      <c r="D173" s="164"/>
      <c r="E173" s="164">
        <v>0</v>
      </c>
      <c r="F173" s="164">
        <v>0</v>
      </c>
      <c r="G173" s="164">
        <v>0</v>
      </c>
      <c r="H173" s="164">
        <v>0</v>
      </c>
      <c r="I173" s="164">
        <v>0</v>
      </c>
      <c r="J173" s="164">
        <v>0</v>
      </c>
      <c r="K173" s="164">
        <v>0</v>
      </c>
      <c r="L173" s="164">
        <v>0</v>
      </c>
      <c r="M173" s="164">
        <v>48</v>
      </c>
      <c r="N173" s="164">
        <v>9</v>
      </c>
      <c r="O173" s="164">
        <v>0</v>
      </c>
      <c r="P173" s="164">
        <v>0</v>
      </c>
      <c r="Q173" s="165">
        <f t="shared" si="169"/>
        <v>0</v>
      </c>
      <c r="R173" s="166">
        <f t="shared" si="170"/>
        <v>57</v>
      </c>
      <c r="S173" s="164">
        <v>9</v>
      </c>
      <c r="T173" s="164">
        <v>42</v>
      </c>
      <c r="U173" s="164">
        <v>0</v>
      </c>
      <c r="V173" s="164">
        <v>0</v>
      </c>
      <c r="W173" s="164">
        <v>6</v>
      </c>
      <c r="X173" s="164">
        <v>57</v>
      </c>
      <c r="Y173" s="67"/>
      <c r="Z173" s="67"/>
    </row>
    <row r="174" spans="1:26" ht="30" customHeight="1" x14ac:dyDescent="0.3">
      <c r="A174" s="161">
        <v>7</v>
      </c>
      <c r="B174" s="162" t="s">
        <v>187</v>
      </c>
      <c r="C174" s="164"/>
      <c r="D174" s="164"/>
      <c r="E174" s="164">
        <v>2</v>
      </c>
      <c r="F174" s="164">
        <v>1</v>
      </c>
      <c r="G174" s="164">
        <v>6</v>
      </c>
      <c r="H174" s="164">
        <v>2</v>
      </c>
      <c r="I174" s="164">
        <v>4</v>
      </c>
      <c r="J174" s="164">
        <v>5</v>
      </c>
      <c r="K174" s="164">
        <v>6</v>
      </c>
      <c r="L174" s="164">
        <v>5</v>
      </c>
      <c r="M174" s="164">
        <v>130</v>
      </c>
      <c r="N174" s="164">
        <v>11</v>
      </c>
      <c r="O174" s="164">
        <v>4</v>
      </c>
      <c r="P174" s="164">
        <v>2</v>
      </c>
      <c r="Q174" s="165">
        <f t="shared" si="169"/>
        <v>6</v>
      </c>
      <c r="R174" s="166">
        <f t="shared" si="170"/>
        <v>184</v>
      </c>
      <c r="S174" s="164">
        <v>92</v>
      </c>
      <c r="T174" s="164">
        <v>49</v>
      </c>
      <c r="U174" s="164">
        <v>0</v>
      </c>
      <c r="V174" s="164">
        <v>0</v>
      </c>
      <c r="W174" s="164">
        <v>43</v>
      </c>
      <c r="X174" s="164">
        <v>168</v>
      </c>
      <c r="Y174" s="67"/>
      <c r="Z174" s="67"/>
    </row>
    <row r="175" spans="1:26" ht="30" customHeight="1" x14ac:dyDescent="0.3">
      <c r="A175" s="161">
        <v>8</v>
      </c>
      <c r="B175" s="162" t="s">
        <v>188</v>
      </c>
      <c r="C175" s="164"/>
      <c r="D175" s="164"/>
      <c r="E175" s="164">
        <v>0</v>
      </c>
      <c r="F175" s="164">
        <v>0</v>
      </c>
      <c r="G175" s="164">
        <v>0</v>
      </c>
      <c r="H175" s="164">
        <v>0</v>
      </c>
      <c r="I175" s="164">
        <v>0</v>
      </c>
      <c r="J175" s="164">
        <v>0</v>
      </c>
      <c r="K175" s="164">
        <v>0</v>
      </c>
      <c r="L175" s="164">
        <v>0</v>
      </c>
      <c r="M175" s="164">
        <v>0</v>
      </c>
      <c r="N175" s="164">
        <v>0</v>
      </c>
      <c r="O175" s="164">
        <v>0</v>
      </c>
      <c r="P175" s="164">
        <v>0</v>
      </c>
      <c r="Q175" s="165">
        <f t="shared" si="169"/>
        <v>0</v>
      </c>
      <c r="R175" s="166">
        <f t="shared" si="170"/>
        <v>0</v>
      </c>
      <c r="S175" s="164">
        <v>0</v>
      </c>
      <c r="T175" s="164">
        <v>0</v>
      </c>
      <c r="U175" s="164">
        <v>0</v>
      </c>
      <c r="V175" s="164">
        <v>0</v>
      </c>
      <c r="W175" s="164">
        <v>0</v>
      </c>
      <c r="X175" s="164">
        <v>0</v>
      </c>
      <c r="Y175" s="67"/>
      <c r="Z175" s="67"/>
    </row>
    <row r="176" spans="1:26" ht="30" customHeight="1" x14ac:dyDescent="0.3">
      <c r="A176" s="161">
        <v>9</v>
      </c>
      <c r="B176" s="162" t="s">
        <v>189</v>
      </c>
      <c r="C176" s="164">
        <v>0</v>
      </c>
      <c r="D176" s="164">
        <v>0</v>
      </c>
      <c r="E176" s="164">
        <v>0</v>
      </c>
      <c r="F176" s="164">
        <v>0</v>
      </c>
      <c r="G176" s="164">
        <v>0</v>
      </c>
      <c r="H176" s="164">
        <v>1</v>
      </c>
      <c r="I176" s="164">
        <v>0</v>
      </c>
      <c r="J176" s="164">
        <v>1</v>
      </c>
      <c r="K176" s="164">
        <v>4</v>
      </c>
      <c r="L176" s="164">
        <v>1</v>
      </c>
      <c r="M176" s="164">
        <v>18</v>
      </c>
      <c r="N176" s="164">
        <v>10</v>
      </c>
      <c r="O176" s="164">
        <v>0</v>
      </c>
      <c r="P176" s="164">
        <v>0</v>
      </c>
      <c r="Q176" s="165">
        <f t="shared" si="169"/>
        <v>0</v>
      </c>
      <c r="R176" s="166">
        <f t="shared" si="170"/>
        <v>35</v>
      </c>
      <c r="S176" s="164">
        <v>27</v>
      </c>
      <c r="T176" s="164">
        <v>8</v>
      </c>
      <c r="U176" s="164">
        <v>0</v>
      </c>
      <c r="V176" s="164">
        <v>0</v>
      </c>
      <c r="W176" s="164">
        <v>0</v>
      </c>
      <c r="X176" s="164">
        <v>35</v>
      </c>
      <c r="Y176" s="67"/>
      <c r="Z176" s="67"/>
    </row>
    <row r="177" spans="1:26" ht="30" customHeight="1" x14ac:dyDescent="0.3">
      <c r="A177" s="161">
        <v>10</v>
      </c>
      <c r="B177" s="162" t="s">
        <v>190</v>
      </c>
      <c r="C177" s="164">
        <v>0</v>
      </c>
      <c r="D177" s="164">
        <v>0</v>
      </c>
      <c r="E177" s="164">
        <v>0</v>
      </c>
      <c r="F177" s="164">
        <v>0</v>
      </c>
      <c r="G177" s="164">
        <v>0</v>
      </c>
      <c r="H177" s="164">
        <v>0</v>
      </c>
      <c r="I177" s="164">
        <v>0</v>
      </c>
      <c r="J177" s="164">
        <v>0</v>
      </c>
      <c r="K177" s="164">
        <v>0</v>
      </c>
      <c r="L177" s="164">
        <v>0</v>
      </c>
      <c r="M177" s="164">
        <v>3</v>
      </c>
      <c r="N177" s="164">
        <v>0</v>
      </c>
      <c r="O177" s="164">
        <v>0</v>
      </c>
      <c r="P177" s="164">
        <v>0</v>
      </c>
      <c r="Q177" s="165">
        <f t="shared" si="169"/>
        <v>0</v>
      </c>
      <c r="R177" s="166">
        <f t="shared" si="170"/>
        <v>3</v>
      </c>
      <c r="S177" s="164">
        <v>0</v>
      </c>
      <c r="T177" s="164">
        <v>3</v>
      </c>
      <c r="U177" s="164">
        <v>0</v>
      </c>
      <c r="V177" s="164">
        <v>0</v>
      </c>
      <c r="W177" s="164">
        <v>0</v>
      </c>
      <c r="X177" s="164">
        <v>3</v>
      </c>
      <c r="Y177" s="67"/>
      <c r="Z177" s="67"/>
    </row>
    <row r="178" spans="1:26" ht="30" customHeight="1" x14ac:dyDescent="0.3">
      <c r="A178" s="169">
        <v>12</v>
      </c>
      <c r="B178" s="171" t="s">
        <v>191</v>
      </c>
      <c r="C178" s="172">
        <f t="shared" ref="C178:X178" si="171">SUM(C179:C200)</f>
        <v>184</v>
      </c>
      <c r="D178" s="172">
        <f t="shared" si="171"/>
        <v>219</v>
      </c>
      <c r="E178" s="172">
        <f t="shared" si="171"/>
        <v>869</v>
      </c>
      <c r="F178" s="172">
        <f t="shared" si="171"/>
        <v>847</v>
      </c>
      <c r="G178" s="172">
        <f t="shared" si="171"/>
        <v>1260</v>
      </c>
      <c r="H178" s="172">
        <f t="shared" si="171"/>
        <v>1244</v>
      </c>
      <c r="I178" s="172">
        <f t="shared" si="171"/>
        <v>1579</v>
      </c>
      <c r="J178" s="172">
        <f t="shared" si="171"/>
        <v>1708</v>
      </c>
      <c r="K178" s="172">
        <f t="shared" si="171"/>
        <v>4035</v>
      </c>
      <c r="L178" s="172">
        <f t="shared" si="171"/>
        <v>4767</v>
      </c>
      <c r="M178" s="172">
        <f t="shared" si="171"/>
        <v>0</v>
      </c>
      <c r="N178" s="172">
        <f t="shared" si="171"/>
        <v>0</v>
      </c>
      <c r="O178" s="172">
        <f t="shared" si="171"/>
        <v>7927</v>
      </c>
      <c r="P178" s="172">
        <f t="shared" si="171"/>
        <v>8785</v>
      </c>
      <c r="Q178" s="172">
        <f t="shared" si="171"/>
        <v>16712</v>
      </c>
      <c r="R178" s="172">
        <f t="shared" si="171"/>
        <v>16695</v>
      </c>
      <c r="S178" s="172">
        <f t="shared" si="171"/>
        <v>8690</v>
      </c>
      <c r="T178" s="172">
        <f t="shared" si="171"/>
        <v>6653</v>
      </c>
      <c r="U178" s="172">
        <f t="shared" si="171"/>
        <v>71</v>
      </c>
      <c r="V178" s="172">
        <f t="shared" si="171"/>
        <v>0</v>
      </c>
      <c r="W178" s="172">
        <f t="shared" si="171"/>
        <v>1281</v>
      </c>
      <c r="X178" s="172">
        <f t="shared" si="171"/>
        <v>16044</v>
      </c>
      <c r="Y178" s="67"/>
      <c r="Z178" s="67"/>
    </row>
    <row r="179" spans="1:26" ht="30" customHeight="1" x14ac:dyDescent="0.3">
      <c r="A179" s="161">
        <v>1</v>
      </c>
      <c r="B179" s="162" t="s">
        <v>192</v>
      </c>
      <c r="C179" s="164">
        <v>115</v>
      </c>
      <c r="D179" s="164">
        <v>153</v>
      </c>
      <c r="E179" s="164">
        <v>265</v>
      </c>
      <c r="F179" s="164">
        <v>383</v>
      </c>
      <c r="G179" s="164">
        <v>441</v>
      </c>
      <c r="H179" s="164">
        <v>595</v>
      </c>
      <c r="I179" s="164">
        <v>715</v>
      </c>
      <c r="J179" s="164">
        <v>1013</v>
      </c>
      <c r="K179" s="164">
        <v>1775</v>
      </c>
      <c r="L179" s="164">
        <v>2423</v>
      </c>
      <c r="M179" s="164">
        <v>0</v>
      </c>
      <c r="N179" s="164">
        <v>0</v>
      </c>
      <c r="O179" s="164">
        <f t="shared" ref="O179:P179" si="172">C179+E179+G179+I179+K179+M179</f>
        <v>3311</v>
      </c>
      <c r="P179" s="164">
        <f t="shared" si="172"/>
        <v>4567</v>
      </c>
      <c r="Q179" s="165">
        <f t="shared" ref="Q179:Q200" si="173">O179+P179</f>
        <v>7878</v>
      </c>
      <c r="R179" s="166">
        <f t="shared" ref="R179:R200" si="174">SUM(S179:W179)</f>
        <v>7878</v>
      </c>
      <c r="S179" s="164">
        <v>4176</v>
      </c>
      <c r="T179" s="164">
        <v>2936</v>
      </c>
      <c r="U179" s="164">
        <v>0</v>
      </c>
      <c r="V179" s="164">
        <v>0</v>
      </c>
      <c r="W179" s="164">
        <v>766</v>
      </c>
      <c r="X179" s="164">
        <v>7375</v>
      </c>
      <c r="Y179" s="67"/>
      <c r="Z179" s="67"/>
    </row>
    <row r="180" spans="1:26" ht="30" customHeight="1" x14ac:dyDescent="0.3">
      <c r="A180" s="161">
        <v>2</v>
      </c>
      <c r="B180" s="162" t="s">
        <v>193</v>
      </c>
      <c r="C180" s="164">
        <v>17</v>
      </c>
      <c r="D180" s="164">
        <v>22</v>
      </c>
      <c r="E180" s="164">
        <v>164</v>
      </c>
      <c r="F180" s="164">
        <v>122</v>
      </c>
      <c r="G180" s="164">
        <v>228</v>
      </c>
      <c r="H180" s="164">
        <v>190</v>
      </c>
      <c r="I180" s="164">
        <v>280</v>
      </c>
      <c r="J180" s="164">
        <v>241</v>
      </c>
      <c r="K180" s="164">
        <v>710</v>
      </c>
      <c r="L180" s="164">
        <v>807</v>
      </c>
      <c r="M180" s="164">
        <v>0</v>
      </c>
      <c r="N180" s="164">
        <v>0</v>
      </c>
      <c r="O180" s="164">
        <f t="shared" ref="O180:P180" si="175">C180+E180+G180+I180+K180+M180</f>
        <v>1399</v>
      </c>
      <c r="P180" s="164">
        <f t="shared" si="175"/>
        <v>1382</v>
      </c>
      <c r="Q180" s="165">
        <f t="shared" si="173"/>
        <v>2781</v>
      </c>
      <c r="R180" s="166">
        <f t="shared" si="174"/>
        <v>2781</v>
      </c>
      <c r="S180" s="164">
        <v>1262</v>
      </c>
      <c r="T180" s="164">
        <v>1421</v>
      </c>
      <c r="U180" s="164">
        <v>5</v>
      </c>
      <c r="V180" s="164">
        <v>0</v>
      </c>
      <c r="W180" s="164">
        <v>93</v>
      </c>
      <c r="X180" s="164">
        <v>2681</v>
      </c>
      <c r="Y180" s="67"/>
      <c r="Z180" s="67"/>
    </row>
    <row r="181" spans="1:26" ht="30" customHeight="1" x14ac:dyDescent="0.3">
      <c r="A181" s="161">
        <v>3</v>
      </c>
      <c r="B181" s="162" t="s">
        <v>194</v>
      </c>
      <c r="C181" s="164">
        <v>5</v>
      </c>
      <c r="D181" s="164">
        <v>1</v>
      </c>
      <c r="E181" s="164">
        <v>33</v>
      </c>
      <c r="F181" s="164">
        <v>31</v>
      </c>
      <c r="G181" s="164">
        <v>47</v>
      </c>
      <c r="H181" s="164">
        <v>31</v>
      </c>
      <c r="I181" s="164">
        <v>50</v>
      </c>
      <c r="J181" s="164">
        <v>35</v>
      </c>
      <c r="K181" s="164">
        <v>108</v>
      </c>
      <c r="L181" s="164">
        <v>107</v>
      </c>
      <c r="M181" s="164">
        <v>0</v>
      </c>
      <c r="N181" s="164">
        <v>0</v>
      </c>
      <c r="O181" s="164">
        <f t="shared" ref="O181:P181" si="176">C181+E181+G181+I181+K181+M181</f>
        <v>243</v>
      </c>
      <c r="P181" s="164">
        <f t="shared" si="176"/>
        <v>205</v>
      </c>
      <c r="Q181" s="165">
        <f t="shared" si="173"/>
        <v>448</v>
      </c>
      <c r="R181" s="166">
        <f t="shared" si="174"/>
        <v>448</v>
      </c>
      <c r="S181" s="164">
        <v>223</v>
      </c>
      <c r="T181" s="164">
        <v>202</v>
      </c>
      <c r="U181" s="164">
        <v>4</v>
      </c>
      <c r="V181" s="164">
        <v>0</v>
      </c>
      <c r="W181" s="164">
        <v>19</v>
      </c>
      <c r="X181" s="164">
        <v>448</v>
      </c>
      <c r="Y181" s="67"/>
      <c r="Z181" s="67"/>
    </row>
    <row r="182" spans="1:26" ht="30" customHeight="1" x14ac:dyDescent="0.3">
      <c r="A182" s="161">
        <v>4</v>
      </c>
      <c r="B182" s="162" t="s">
        <v>195</v>
      </c>
      <c r="C182" s="164">
        <v>16</v>
      </c>
      <c r="D182" s="164">
        <v>12</v>
      </c>
      <c r="E182" s="164">
        <v>138</v>
      </c>
      <c r="F182" s="164">
        <v>111</v>
      </c>
      <c r="G182" s="164">
        <v>185</v>
      </c>
      <c r="H182" s="164">
        <v>141</v>
      </c>
      <c r="I182" s="164">
        <v>188</v>
      </c>
      <c r="J182" s="164">
        <v>133</v>
      </c>
      <c r="K182" s="164">
        <v>321</v>
      </c>
      <c r="L182" s="164">
        <v>286</v>
      </c>
      <c r="M182" s="164">
        <v>0</v>
      </c>
      <c r="N182" s="164">
        <v>0</v>
      </c>
      <c r="O182" s="164">
        <f t="shared" ref="O182:P182" si="177">C182+E182+G182+I182+K182+M182</f>
        <v>848</v>
      </c>
      <c r="P182" s="164">
        <f t="shared" si="177"/>
        <v>683</v>
      </c>
      <c r="Q182" s="165">
        <f t="shared" si="173"/>
        <v>1531</v>
      </c>
      <c r="R182" s="166">
        <f t="shared" si="174"/>
        <v>1531</v>
      </c>
      <c r="S182" s="164">
        <v>1130</v>
      </c>
      <c r="T182" s="164">
        <v>253</v>
      </c>
      <c r="U182" s="164">
        <v>22</v>
      </c>
      <c r="V182" s="164">
        <v>0</v>
      </c>
      <c r="W182" s="164">
        <v>126</v>
      </c>
      <c r="X182" s="164">
        <v>1500</v>
      </c>
      <c r="Y182" s="67"/>
      <c r="Z182" s="67"/>
    </row>
    <row r="183" spans="1:26" ht="30" customHeight="1" x14ac:dyDescent="0.3">
      <c r="A183" s="161">
        <v>5</v>
      </c>
      <c r="B183" s="162" t="s">
        <v>196</v>
      </c>
      <c r="C183" s="164">
        <v>0</v>
      </c>
      <c r="D183" s="164">
        <v>0</v>
      </c>
      <c r="E183" s="164">
        <v>0</v>
      </c>
      <c r="F183" s="164">
        <v>0</v>
      </c>
      <c r="G183" s="164">
        <v>2</v>
      </c>
      <c r="H183" s="164">
        <v>3</v>
      </c>
      <c r="I183" s="164">
        <v>2</v>
      </c>
      <c r="J183" s="164">
        <v>4</v>
      </c>
      <c r="K183" s="164">
        <v>21</v>
      </c>
      <c r="L183" s="164">
        <v>24</v>
      </c>
      <c r="M183" s="164">
        <v>0</v>
      </c>
      <c r="N183" s="164">
        <v>0</v>
      </c>
      <c r="O183" s="164">
        <f t="shared" ref="O183:P183" si="178">C183+E183+G183+I183+K183+M183</f>
        <v>25</v>
      </c>
      <c r="P183" s="164">
        <f t="shared" si="178"/>
        <v>31</v>
      </c>
      <c r="Q183" s="165">
        <f t="shared" si="173"/>
        <v>56</v>
      </c>
      <c r="R183" s="166">
        <f t="shared" si="174"/>
        <v>56</v>
      </c>
      <c r="S183" s="164">
        <v>55</v>
      </c>
      <c r="T183" s="164">
        <v>0</v>
      </c>
      <c r="U183" s="164">
        <v>0</v>
      </c>
      <c r="V183" s="164">
        <v>0</v>
      </c>
      <c r="W183" s="164">
        <v>1</v>
      </c>
      <c r="X183" s="164">
        <v>56</v>
      </c>
      <c r="Y183" s="67"/>
      <c r="Z183" s="67"/>
    </row>
    <row r="184" spans="1:26" ht="30" customHeight="1" x14ac:dyDescent="0.3">
      <c r="A184" s="161">
        <v>6</v>
      </c>
      <c r="B184" s="162" t="s">
        <v>197</v>
      </c>
      <c r="C184" s="164">
        <v>2</v>
      </c>
      <c r="D184" s="164">
        <v>1</v>
      </c>
      <c r="E184" s="164">
        <v>8</v>
      </c>
      <c r="F184" s="164">
        <v>4</v>
      </c>
      <c r="G184" s="164">
        <v>7</v>
      </c>
      <c r="H184" s="164">
        <v>8</v>
      </c>
      <c r="I184" s="164">
        <v>4</v>
      </c>
      <c r="J184" s="164">
        <v>7</v>
      </c>
      <c r="K184" s="164">
        <v>38</v>
      </c>
      <c r="L184" s="164">
        <v>30</v>
      </c>
      <c r="M184" s="164">
        <v>0</v>
      </c>
      <c r="N184" s="164">
        <v>0</v>
      </c>
      <c r="O184" s="164">
        <f t="shared" ref="O184:P184" si="179">C184+E184+G184+I184+K184+M184</f>
        <v>59</v>
      </c>
      <c r="P184" s="164">
        <f t="shared" si="179"/>
        <v>50</v>
      </c>
      <c r="Q184" s="165">
        <f t="shared" si="173"/>
        <v>109</v>
      </c>
      <c r="R184" s="166">
        <f t="shared" si="174"/>
        <v>109</v>
      </c>
      <c r="S184" s="164">
        <v>58</v>
      </c>
      <c r="T184" s="164">
        <v>30</v>
      </c>
      <c r="U184" s="164">
        <v>4</v>
      </c>
      <c r="V184" s="164">
        <v>0</v>
      </c>
      <c r="W184" s="164">
        <v>17</v>
      </c>
      <c r="X184" s="164">
        <v>109</v>
      </c>
      <c r="Y184" s="168"/>
      <c r="Z184" s="168"/>
    </row>
    <row r="185" spans="1:26" ht="30" customHeight="1" x14ac:dyDescent="0.3">
      <c r="A185" s="161">
        <v>7</v>
      </c>
      <c r="B185" s="162" t="s">
        <v>198</v>
      </c>
      <c r="C185" s="164">
        <v>0</v>
      </c>
      <c r="D185" s="164">
        <v>0</v>
      </c>
      <c r="E185" s="164">
        <v>1</v>
      </c>
      <c r="F185" s="164">
        <v>1</v>
      </c>
      <c r="G185" s="164">
        <v>2</v>
      </c>
      <c r="H185" s="164">
        <v>0</v>
      </c>
      <c r="I185" s="164">
        <v>0</v>
      </c>
      <c r="J185" s="164">
        <v>2</v>
      </c>
      <c r="K185" s="164">
        <v>30</v>
      </c>
      <c r="L185" s="164">
        <v>9</v>
      </c>
      <c r="M185" s="164">
        <v>0</v>
      </c>
      <c r="N185" s="164">
        <v>0</v>
      </c>
      <c r="O185" s="164">
        <f t="shared" ref="O185:P185" si="180">C185+E185+G185+I185+K185+M185</f>
        <v>33</v>
      </c>
      <c r="P185" s="164">
        <f t="shared" si="180"/>
        <v>12</v>
      </c>
      <c r="Q185" s="165">
        <f t="shared" si="173"/>
        <v>45</v>
      </c>
      <c r="R185" s="166">
        <f t="shared" si="174"/>
        <v>45</v>
      </c>
      <c r="S185" s="164">
        <v>20</v>
      </c>
      <c r="T185" s="164">
        <v>23</v>
      </c>
      <c r="U185" s="164">
        <v>0</v>
      </c>
      <c r="V185" s="164">
        <v>0</v>
      </c>
      <c r="W185" s="164">
        <v>2</v>
      </c>
      <c r="X185" s="164">
        <v>45</v>
      </c>
      <c r="Y185" s="67"/>
      <c r="Z185" s="67"/>
    </row>
    <row r="186" spans="1:26" ht="30" customHeight="1" x14ac:dyDescent="0.3">
      <c r="A186" s="161">
        <v>8</v>
      </c>
      <c r="B186" s="162" t="s">
        <v>199</v>
      </c>
      <c r="C186" s="164">
        <v>1</v>
      </c>
      <c r="D186" s="164">
        <v>2</v>
      </c>
      <c r="E186" s="164">
        <v>35</v>
      </c>
      <c r="F186" s="164">
        <v>28</v>
      </c>
      <c r="G186" s="164">
        <v>59</v>
      </c>
      <c r="H186" s="164">
        <v>42</v>
      </c>
      <c r="I186" s="164">
        <v>50</v>
      </c>
      <c r="J186" s="164">
        <v>60</v>
      </c>
      <c r="K186" s="164">
        <v>191</v>
      </c>
      <c r="L186" s="164">
        <v>209</v>
      </c>
      <c r="M186" s="164">
        <v>0</v>
      </c>
      <c r="N186" s="164">
        <v>0</v>
      </c>
      <c r="O186" s="164">
        <f t="shared" ref="O186:P186" si="181">C186+E186+G186+I186+K186+M186</f>
        <v>336</v>
      </c>
      <c r="P186" s="164">
        <f t="shared" si="181"/>
        <v>341</v>
      </c>
      <c r="Q186" s="165">
        <f t="shared" si="173"/>
        <v>677</v>
      </c>
      <c r="R186" s="166">
        <f t="shared" si="174"/>
        <v>677</v>
      </c>
      <c r="S186" s="164">
        <v>481</v>
      </c>
      <c r="T186" s="164">
        <v>170</v>
      </c>
      <c r="U186" s="164">
        <v>1</v>
      </c>
      <c r="V186" s="164">
        <v>0</v>
      </c>
      <c r="W186" s="164">
        <v>25</v>
      </c>
      <c r="X186" s="164">
        <v>676</v>
      </c>
      <c r="Y186" s="67"/>
      <c r="Z186" s="67"/>
    </row>
    <row r="187" spans="1:26" ht="30" customHeight="1" x14ac:dyDescent="0.3">
      <c r="A187" s="161">
        <v>9</v>
      </c>
      <c r="B187" s="162" t="s">
        <v>200</v>
      </c>
      <c r="C187" s="164">
        <v>0</v>
      </c>
      <c r="D187" s="164">
        <v>0</v>
      </c>
      <c r="E187" s="164">
        <v>2</v>
      </c>
      <c r="F187" s="164">
        <v>2</v>
      </c>
      <c r="G187" s="164">
        <v>11</v>
      </c>
      <c r="H187" s="164">
        <v>4</v>
      </c>
      <c r="I187" s="164">
        <v>8</v>
      </c>
      <c r="J187" s="164">
        <v>6</v>
      </c>
      <c r="K187" s="164">
        <v>23</v>
      </c>
      <c r="L187" s="164">
        <v>22</v>
      </c>
      <c r="M187" s="164">
        <v>0</v>
      </c>
      <c r="N187" s="164">
        <v>0</v>
      </c>
      <c r="O187" s="164">
        <f t="shared" ref="O187:P187" si="182">C187+E187+G187+I187+K187+M187</f>
        <v>44</v>
      </c>
      <c r="P187" s="164">
        <f t="shared" si="182"/>
        <v>34</v>
      </c>
      <c r="Q187" s="165">
        <f t="shared" si="173"/>
        <v>78</v>
      </c>
      <c r="R187" s="166">
        <f t="shared" si="174"/>
        <v>78</v>
      </c>
      <c r="S187" s="164">
        <v>43</v>
      </c>
      <c r="T187" s="164">
        <v>31</v>
      </c>
      <c r="U187" s="164">
        <v>0</v>
      </c>
      <c r="V187" s="164">
        <v>0</v>
      </c>
      <c r="W187" s="164">
        <v>4</v>
      </c>
      <c r="X187" s="164">
        <v>76</v>
      </c>
      <c r="Y187" s="67"/>
      <c r="Z187" s="67"/>
    </row>
    <row r="188" spans="1:26" ht="30" customHeight="1" x14ac:dyDescent="0.3">
      <c r="A188" s="161">
        <v>10</v>
      </c>
      <c r="B188" s="162" t="s">
        <v>201</v>
      </c>
      <c r="C188" s="164">
        <v>2</v>
      </c>
      <c r="D188" s="164">
        <v>1</v>
      </c>
      <c r="E188" s="164">
        <v>1</v>
      </c>
      <c r="F188" s="164">
        <v>8</v>
      </c>
      <c r="G188" s="164">
        <v>6</v>
      </c>
      <c r="H188" s="164">
        <v>4</v>
      </c>
      <c r="I188" s="164">
        <v>12</v>
      </c>
      <c r="J188" s="164">
        <v>3</v>
      </c>
      <c r="K188" s="164">
        <v>182</v>
      </c>
      <c r="L188" s="164">
        <v>207</v>
      </c>
      <c r="M188" s="164">
        <v>0</v>
      </c>
      <c r="N188" s="164">
        <v>0</v>
      </c>
      <c r="O188" s="164">
        <f t="shared" ref="O188:P188" si="183">C188+E188+G188+I188+K188+M188</f>
        <v>203</v>
      </c>
      <c r="P188" s="164">
        <f t="shared" si="183"/>
        <v>223</v>
      </c>
      <c r="Q188" s="165">
        <f t="shared" si="173"/>
        <v>426</v>
      </c>
      <c r="R188" s="166">
        <f t="shared" si="174"/>
        <v>425</v>
      </c>
      <c r="S188" s="164">
        <v>320</v>
      </c>
      <c r="T188" s="164">
        <v>105</v>
      </c>
      <c r="U188" s="164">
        <v>0</v>
      </c>
      <c r="V188" s="164">
        <v>0</v>
      </c>
      <c r="W188" s="164">
        <v>0</v>
      </c>
      <c r="X188" s="164">
        <v>423</v>
      </c>
      <c r="Y188" s="67"/>
      <c r="Z188" s="67"/>
    </row>
    <row r="189" spans="1:26" ht="30" customHeight="1" x14ac:dyDescent="0.3">
      <c r="A189" s="161">
        <v>11</v>
      </c>
      <c r="B189" s="162" t="s">
        <v>202</v>
      </c>
      <c r="C189" s="164">
        <v>5</v>
      </c>
      <c r="D189" s="164">
        <v>4</v>
      </c>
      <c r="E189" s="164">
        <v>42</v>
      </c>
      <c r="F189" s="164">
        <v>32</v>
      </c>
      <c r="G189" s="164">
        <v>84</v>
      </c>
      <c r="H189" s="164">
        <v>77</v>
      </c>
      <c r="I189" s="164">
        <v>106</v>
      </c>
      <c r="J189" s="164">
        <v>84</v>
      </c>
      <c r="K189" s="164">
        <v>217</v>
      </c>
      <c r="L189" s="164">
        <v>217</v>
      </c>
      <c r="M189" s="164">
        <v>0</v>
      </c>
      <c r="N189" s="164">
        <v>0</v>
      </c>
      <c r="O189" s="164">
        <f t="shared" ref="O189:P189" si="184">C189+E189+G189+I189+K189+M189</f>
        <v>454</v>
      </c>
      <c r="P189" s="164">
        <f t="shared" si="184"/>
        <v>414</v>
      </c>
      <c r="Q189" s="165">
        <f t="shared" si="173"/>
        <v>868</v>
      </c>
      <c r="R189" s="166">
        <f t="shared" si="174"/>
        <v>868</v>
      </c>
      <c r="S189" s="164">
        <v>442</v>
      </c>
      <c r="T189" s="164">
        <v>248</v>
      </c>
      <c r="U189" s="164">
        <v>0</v>
      </c>
      <c r="V189" s="164">
        <v>0</v>
      </c>
      <c r="W189" s="164">
        <v>178</v>
      </c>
      <c r="X189" s="164">
        <v>868</v>
      </c>
      <c r="Y189" s="67"/>
      <c r="Z189" s="67"/>
    </row>
    <row r="190" spans="1:26" ht="30" customHeight="1" x14ac:dyDescent="0.3">
      <c r="A190" s="161">
        <v>12</v>
      </c>
      <c r="B190" s="162" t="s">
        <v>203</v>
      </c>
      <c r="C190" s="164">
        <v>11</v>
      </c>
      <c r="D190" s="164">
        <v>12</v>
      </c>
      <c r="E190" s="164">
        <v>76</v>
      </c>
      <c r="F190" s="164">
        <v>64</v>
      </c>
      <c r="G190" s="164">
        <v>56</v>
      </c>
      <c r="H190" s="164">
        <v>47</v>
      </c>
      <c r="I190" s="164">
        <v>50</v>
      </c>
      <c r="J190" s="164">
        <v>39</v>
      </c>
      <c r="K190" s="164">
        <v>91</v>
      </c>
      <c r="L190" s="164">
        <v>136</v>
      </c>
      <c r="M190" s="164">
        <v>0</v>
      </c>
      <c r="N190" s="164">
        <v>0</v>
      </c>
      <c r="O190" s="164">
        <f t="shared" ref="O190:P190" si="185">C190+E190+G190+I190+K190+M190</f>
        <v>284</v>
      </c>
      <c r="P190" s="164">
        <f t="shared" si="185"/>
        <v>298</v>
      </c>
      <c r="Q190" s="165">
        <f t="shared" si="173"/>
        <v>582</v>
      </c>
      <c r="R190" s="166">
        <f t="shared" si="174"/>
        <v>582</v>
      </c>
      <c r="S190" s="164">
        <v>28</v>
      </c>
      <c r="T190" s="164">
        <v>523</v>
      </c>
      <c r="U190" s="164">
        <v>31</v>
      </c>
      <c r="V190" s="164">
        <v>0</v>
      </c>
      <c r="W190" s="164">
        <v>0</v>
      </c>
      <c r="X190" s="164">
        <v>582</v>
      </c>
      <c r="Y190" s="67"/>
      <c r="Z190" s="67"/>
    </row>
    <row r="191" spans="1:26" ht="30" customHeight="1" x14ac:dyDescent="0.3">
      <c r="A191" s="161">
        <v>13</v>
      </c>
      <c r="B191" s="162" t="s">
        <v>204</v>
      </c>
      <c r="C191" s="164">
        <v>3</v>
      </c>
      <c r="D191" s="164">
        <v>3</v>
      </c>
      <c r="E191" s="164">
        <v>39</v>
      </c>
      <c r="F191" s="164">
        <v>26</v>
      </c>
      <c r="G191" s="164">
        <v>38</v>
      </c>
      <c r="H191" s="164">
        <v>32</v>
      </c>
      <c r="I191" s="164">
        <v>25</v>
      </c>
      <c r="J191" s="164">
        <v>16</v>
      </c>
      <c r="K191" s="164">
        <v>62</v>
      </c>
      <c r="L191" s="164">
        <v>68</v>
      </c>
      <c r="M191" s="164">
        <v>0</v>
      </c>
      <c r="N191" s="164">
        <v>0</v>
      </c>
      <c r="O191" s="164">
        <f t="shared" ref="O191:P191" si="186">C191+E191+G191+I191+K191+M191</f>
        <v>167</v>
      </c>
      <c r="P191" s="164">
        <f t="shared" si="186"/>
        <v>145</v>
      </c>
      <c r="Q191" s="165">
        <f t="shared" si="173"/>
        <v>312</v>
      </c>
      <c r="R191" s="166">
        <f t="shared" si="174"/>
        <v>312</v>
      </c>
      <c r="S191" s="164">
        <v>32</v>
      </c>
      <c r="T191" s="164">
        <v>274</v>
      </c>
      <c r="U191" s="164">
        <v>0</v>
      </c>
      <c r="V191" s="164">
        <v>0</v>
      </c>
      <c r="W191" s="164">
        <v>6</v>
      </c>
      <c r="X191" s="164">
        <v>311</v>
      </c>
      <c r="Y191" s="67"/>
      <c r="Z191" s="67"/>
    </row>
    <row r="192" spans="1:26" ht="30" customHeight="1" x14ac:dyDescent="0.3">
      <c r="A192" s="161">
        <v>14</v>
      </c>
      <c r="B192" s="162" t="s">
        <v>205</v>
      </c>
      <c r="C192" s="164">
        <v>0</v>
      </c>
      <c r="D192" s="164">
        <v>2</v>
      </c>
      <c r="E192" s="164">
        <v>10</v>
      </c>
      <c r="F192" s="164">
        <v>7</v>
      </c>
      <c r="G192" s="164">
        <v>16</v>
      </c>
      <c r="H192" s="164">
        <v>14</v>
      </c>
      <c r="I192" s="164">
        <v>11</v>
      </c>
      <c r="J192" s="164">
        <v>8</v>
      </c>
      <c r="K192" s="164">
        <v>26</v>
      </c>
      <c r="L192" s="164">
        <v>19</v>
      </c>
      <c r="M192" s="164">
        <v>0</v>
      </c>
      <c r="N192" s="164">
        <v>0</v>
      </c>
      <c r="O192" s="164">
        <f t="shared" ref="O192:P192" si="187">C192+E192+G192+I192+K192+M192</f>
        <v>63</v>
      </c>
      <c r="P192" s="164">
        <f t="shared" si="187"/>
        <v>50</v>
      </c>
      <c r="Q192" s="165">
        <f t="shared" si="173"/>
        <v>113</v>
      </c>
      <c r="R192" s="166">
        <f t="shared" si="174"/>
        <v>113</v>
      </c>
      <c r="S192" s="164">
        <v>73</v>
      </c>
      <c r="T192" s="164">
        <v>23</v>
      </c>
      <c r="U192" s="164">
        <v>1</v>
      </c>
      <c r="V192" s="164">
        <v>0</v>
      </c>
      <c r="W192" s="164">
        <v>16</v>
      </c>
      <c r="X192" s="164">
        <v>102</v>
      </c>
      <c r="Y192" s="67"/>
      <c r="Z192" s="67"/>
    </row>
    <row r="193" spans="1:26" ht="30" customHeight="1" x14ac:dyDescent="0.3">
      <c r="A193" s="161">
        <v>15</v>
      </c>
      <c r="B193" s="162" t="s">
        <v>206</v>
      </c>
      <c r="C193" s="164">
        <v>2</v>
      </c>
      <c r="D193" s="164">
        <v>1</v>
      </c>
      <c r="E193" s="164">
        <v>13</v>
      </c>
      <c r="F193" s="164">
        <v>7</v>
      </c>
      <c r="G193" s="164">
        <v>14</v>
      </c>
      <c r="H193" s="164">
        <v>9</v>
      </c>
      <c r="I193" s="164">
        <v>15</v>
      </c>
      <c r="J193" s="164">
        <v>5</v>
      </c>
      <c r="K193" s="164">
        <v>67</v>
      </c>
      <c r="L193" s="164">
        <v>52</v>
      </c>
      <c r="M193" s="164">
        <v>0</v>
      </c>
      <c r="N193" s="164">
        <v>0</v>
      </c>
      <c r="O193" s="164">
        <f t="shared" ref="O193:P193" si="188">C193+E193+G193+I193+K193+M193</f>
        <v>111</v>
      </c>
      <c r="P193" s="164">
        <f t="shared" si="188"/>
        <v>74</v>
      </c>
      <c r="Q193" s="165">
        <f t="shared" si="173"/>
        <v>185</v>
      </c>
      <c r="R193" s="166">
        <f t="shared" si="174"/>
        <v>169</v>
      </c>
      <c r="S193" s="164">
        <v>47</v>
      </c>
      <c r="T193" s="164">
        <v>120</v>
      </c>
      <c r="U193" s="164">
        <v>0</v>
      </c>
      <c r="V193" s="164">
        <v>0</v>
      </c>
      <c r="W193" s="164">
        <v>2</v>
      </c>
      <c r="X193" s="164">
        <v>169</v>
      </c>
      <c r="Y193" s="67"/>
      <c r="Z193" s="67"/>
    </row>
    <row r="194" spans="1:26" ht="30" customHeight="1" x14ac:dyDescent="0.3">
      <c r="A194" s="161">
        <v>16</v>
      </c>
      <c r="B194" s="162" t="s">
        <v>207</v>
      </c>
      <c r="C194" s="164">
        <v>0</v>
      </c>
      <c r="D194" s="164">
        <v>0</v>
      </c>
      <c r="E194" s="164">
        <v>1</v>
      </c>
      <c r="F194" s="164">
        <v>0</v>
      </c>
      <c r="G194" s="164">
        <v>0</v>
      </c>
      <c r="H194" s="164">
        <v>1</v>
      </c>
      <c r="I194" s="164">
        <v>1</v>
      </c>
      <c r="J194" s="164">
        <v>0</v>
      </c>
      <c r="K194" s="164">
        <v>8</v>
      </c>
      <c r="L194" s="164">
        <v>0</v>
      </c>
      <c r="M194" s="164">
        <v>0</v>
      </c>
      <c r="N194" s="164">
        <v>0</v>
      </c>
      <c r="O194" s="164">
        <f t="shared" ref="O194:P194" si="189">C194+E194+G194+I194+K194+M194</f>
        <v>10</v>
      </c>
      <c r="P194" s="164">
        <f t="shared" si="189"/>
        <v>1</v>
      </c>
      <c r="Q194" s="165">
        <f t="shared" si="173"/>
        <v>11</v>
      </c>
      <c r="R194" s="166">
        <f t="shared" si="174"/>
        <v>11</v>
      </c>
      <c r="S194" s="164">
        <v>10</v>
      </c>
      <c r="T194" s="164">
        <v>1</v>
      </c>
      <c r="U194" s="164">
        <v>0</v>
      </c>
      <c r="V194" s="164">
        <v>0</v>
      </c>
      <c r="W194" s="164">
        <v>0</v>
      </c>
      <c r="X194" s="164">
        <v>11</v>
      </c>
      <c r="Y194" s="67"/>
      <c r="Z194" s="67"/>
    </row>
    <row r="195" spans="1:26" ht="30" customHeight="1" x14ac:dyDescent="0.3">
      <c r="A195" s="161">
        <v>17</v>
      </c>
      <c r="B195" s="162" t="s">
        <v>208</v>
      </c>
      <c r="C195" s="164">
        <v>0</v>
      </c>
      <c r="D195" s="164">
        <v>0</v>
      </c>
      <c r="E195" s="164">
        <v>4</v>
      </c>
      <c r="F195" s="164">
        <v>4</v>
      </c>
      <c r="G195" s="164">
        <v>3</v>
      </c>
      <c r="H195" s="164">
        <v>4</v>
      </c>
      <c r="I195" s="164">
        <v>1</v>
      </c>
      <c r="J195" s="164">
        <v>0</v>
      </c>
      <c r="K195" s="164">
        <v>10</v>
      </c>
      <c r="L195" s="164">
        <v>10</v>
      </c>
      <c r="M195" s="164">
        <v>0</v>
      </c>
      <c r="N195" s="164">
        <v>0</v>
      </c>
      <c r="O195" s="164">
        <f t="shared" ref="O195:P195" si="190">C195+E195+G195+I195+K195+M195</f>
        <v>18</v>
      </c>
      <c r="P195" s="164">
        <f t="shared" si="190"/>
        <v>18</v>
      </c>
      <c r="Q195" s="165">
        <f t="shared" si="173"/>
        <v>36</v>
      </c>
      <c r="R195" s="166">
        <f t="shared" si="174"/>
        <v>36</v>
      </c>
      <c r="S195" s="164">
        <v>35</v>
      </c>
      <c r="T195" s="164">
        <v>1</v>
      </c>
      <c r="U195" s="164">
        <v>0</v>
      </c>
      <c r="V195" s="164">
        <v>0</v>
      </c>
      <c r="W195" s="164">
        <v>0</v>
      </c>
      <c r="X195" s="164">
        <v>36</v>
      </c>
      <c r="Y195" s="67"/>
      <c r="Z195" s="67"/>
    </row>
    <row r="196" spans="1:26" ht="30" customHeight="1" x14ac:dyDescent="0.3">
      <c r="A196" s="161">
        <v>18</v>
      </c>
      <c r="B196" s="162" t="s">
        <v>209</v>
      </c>
      <c r="C196" s="164">
        <v>0</v>
      </c>
      <c r="D196" s="164">
        <v>0</v>
      </c>
      <c r="E196" s="164">
        <v>0</v>
      </c>
      <c r="F196" s="164">
        <v>0</v>
      </c>
      <c r="G196" s="164">
        <v>0</v>
      </c>
      <c r="H196" s="164">
        <v>0</v>
      </c>
      <c r="I196" s="164">
        <v>0</v>
      </c>
      <c r="J196" s="164">
        <v>0</v>
      </c>
      <c r="K196" s="164">
        <v>2</v>
      </c>
      <c r="L196" s="164">
        <v>0</v>
      </c>
      <c r="M196" s="164">
        <v>0</v>
      </c>
      <c r="N196" s="164">
        <v>0</v>
      </c>
      <c r="O196" s="164">
        <f t="shared" ref="O196:P196" si="191">C196+E196+G196+I196+K196+M196</f>
        <v>2</v>
      </c>
      <c r="P196" s="164">
        <f t="shared" si="191"/>
        <v>0</v>
      </c>
      <c r="Q196" s="165">
        <f t="shared" si="173"/>
        <v>2</v>
      </c>
      <c r="R196" s="166">
        <f t="shared" si="174"/>
        <v>2</v>
      </c>
      <c r="S196" s="164">
        <v>1</v>
      </c>
      <c r="T196" s="164">
        <v>1</v>
      </c>
      <c r="U196" s="164">
        <v>0</v>
      </c>
      <c r="V196" s="164">
        <v>0</v>
      </c>
      <c r="W196" s="164">
        <v>0</v>
      </c>
      <c r="X196" s="164">
        <v>2</v>
      </c>
      <c r="Y196" s="67"/>
      <c r="Z196" s="67"/>
    </row>
    <row r="197" spans="1:26" ht="30" customHeight="1" x14ac:dyDescent="0.3">
      <c r="A197" s="161">
        <v>19</v>
      </c>
      <c r="B197" s="162" t="s">
        <v>210</v>
      </c>
      <c r="C197" s="164">
        <v>0</v>
      </c>
      <c r="D197" s="164">
        <v>0</v>
      </c>
      <c r="E197" s="164">
        <v>0</v>
      </c>
      <c r="F197" s="164">
        <v>0</v>
      </c>
      <c r="G197" s="164">
        <v>2</v>
      </c>
      <c r="H197" s="164">
        <v>0</v>
      </c>
      <c r="I197" s="164">
        <v>0</v>
      </c>
      <c r="J197" s="164">
        <v>0</v>
      </c>
      <c r="K197" s="164">
        <v>26</v>
      </c>
      <c r="L197" s="164">
        <v>1</v>
      </c>
      <c r="M197" s="164">
        <v>0</v>
      </c>
      <c r="N197" s="164">
        <v>0</v>
      </c>
      <c r="O197" s="164">
        <f t="shared" ref="O197:P197" si="192">C197+E197+G197+I197+K197+M197</f>
        <v>28</v>
      </c>
      <c r="P197" s="164">
        <f t="shared" si="192"/>
        <v>1</v>
      </c>
      <c r="Q197" s="165">
        <f t="shared" si="173"/>
        <v>29</v>
      </c>
      <c r="R197" s="166">
        <f t="shared" si="174"/>
        <v>29</v>
      </c>
      <c r="S197" s="164">
        <v>10</v>
      </c>
      <c r="T197" s="164">
        <v>17</v>
      </c>
      <c r="U197" s="164">
        <v>0</v>
      </c>
      <c r="V197" s="164">
        <v>0</v>
      </c>
      <c r="W197" s="164">
        <v>2</v>
      </c>
      <c r="X197" s="164">
        <v>29</v>
      </c>
      <c r="Y197" s="67"/>
      <c r="Z197" s="67"/>
    </row>
    <row r="198" spans="1:26" ht="30" customHeight="1" x14ac:dyDescent="0.3">
      <c r="A198" s="161">
        <v>20</v>
      </c>
      <c r="B198" s="162" t="s">
        <v>211</v>
      </c>
      <c r="C198" s="164">
        <v>2</v>
      </c>
      <c r="D198" s="164">
        <v>2</v>
      </c>
      <c r="E198" s="164">
        <v>11</v>
      </c>
      <c r="F198" s="164">
        <v>5</v>
      </c>
      <c r="G198" s="164">
        <v>2</v>
      </c>
      <c r="H198" s="164">
        <v>4</v>
      </c>
      <c r="I198" s="164">
        <v>6</v>
      </c>
      <c r="J198" s="164">
        <v>10</v>
      </c>
      <c r="K198" s="164">
        <v>19</v>
      </c>
      <c r="L198" s="164">
        <v>28</v>
      </c>
      <c r="M198" s="164">
        <v>0</v>
      </c>
      <c r="N198" s="164">
        <v>0</v>
      </c>
      <c r="O198" s="164">
        <f t="shared" ref="O198:P198" si="193">C198+E198+G198+I198+K198+M198</f>
        <v>40</v>
      </c>
      <c r="P198" s="164">
        <f t="shared" si="193"/>
        <v>49</v>
      </c>
      <c r="Q198" s="165">
        <f t="shared" si="173"/>
        <v>89</v>
      </c>
      <c r="R198" s="166">
        <f t="shared" si="174"/>
        <v>89</v>
      </c>
      <c r="S198" s="164">
        <v>3</v>
      </c>
      <c r="T198" s="164">
        <v>76</v>
      </c>
      <c r="U198" s="164">
        <v>0</v>
      </c>
      <c r="V198" s="164">
        <v>0</v>
      </c>
      <c r="W198" s="164">
        <v>10</v>
      </c>
      <c r="X198" s="164">
        <v>89</v>
      </c>
      <c r="Y198" s="67"/>
      <c r="Z198" s="67"/>
    </row>
    <row r="199" spans="1:26" ht="30" customHeight="1" x14ac:dyDescent="0.3">
      <c r="A199" s="161">
        <v>21</v>
      </c>
      <c r="B199" s="162" t="s">
        <v>212</v>
      </c>
      <c r="C199" s="164">
        <v>1</v>
      </c>
      <c r="D199" s="164">
        <v>1</v>
      </c>
      <c r="E199" s="164">
        <v>13</v>
      </c>
      <c r="F199" s="164">
        <v>6</v>
      </c>
      <c r="G199" s="164">
        <v>21</v>
      </c>
      <c r="H199" s="164">
        <v>17</v>
      </c>
      <c r="I199" s="164">
        <v>14</v>
      </c>
      <c r="J199" s="164">
        <v>13</v>
      </c>
      <c r="K199" s="164">
        <v>23</v>
      </c>
      <c r="L199" s="164">
        <v>37</v>
      </c>
      <c r="M199" s="164">
        <v>0</v>
      </c>
      <c r="N199" s="164">
        <v>0</v>
      </c>
      <c r="O199" s="164">
        <f t="shared" ref="O199:P199" si="194">C199+E199+G199+I199+K199+M199</f>
        <v>72</v>
      </c>
      <c r="P199" s="164">
        <f t="shared" si="194"/>
        <v>74</v>
      </c>
      <c r="Q199" s="165">
        <f t="shared" si="173"/>
        <v>146</v>
      </c>
      <c r="R199" s="166">
        <f t="shared" si="174"/>
        <v>146</v>
      </c>
      <c r="S199" s="164">
        <v>23</v>
      </c>
      <c r="T199" s="164">
        <v>113</v>
      </c>
      <c r="U199" s="164">
        <v>3</v>
      </c>
      <c r="V199" s="164">
        <v>0</v>
      </c>
      <c r="W199" s="164">
        <v>7</v>
      </c>
      <c r="X199" s="164">
        <v>146</v>
      </c>
      <c r="Y199" s="168"/>
      <c r="Z199" s="168"/>
    </row>
    <row r="200" spans="1:26" ht="30" customHeight="1" x14ac:dyDescent="0.3">
      <c r="A200" s="161">
        <v>22</v>
      </c>
      <c r="B200" s="162" t="s">
        <v>213</v>
      </c>
      <c r="C200" s="164">
        <v>2</v>
      </c>
      <c r="D200" s="164">
        <v>2</v>
      </c>
      <c r="E200" s="164">
        <v>13</v>
      </c>
      <c r="F200" s="164">
        <v>6</v>
      </c>
      <c r="G200" s="164">
        <v>36</v>
      </c>
      <c r="H200" s="164">
        <v>21</v>
      </c>
      <c r="I200" s="164">
        <v>41</v>
      </c>
      <c r="J200" s="164">
        <v>29</v>
      </c>
      <c r="K200" s="164">
        <v>85</v>
      </c>
      <c r="L200" s="164">
        <v>75</v>
      </c>
      <c r="M200" s="164">
        <v>0</v>
      </c>
      <c r="N200" s="164">
        <v>0</v>
      </c>
      <c r="O200" s="164">
        <f t="shared" ref="O200:P200" si="195">C200+E200+G200+I200+K200+M200</f>
        <v>177</v>
      </c>
      <c r="P200" s="164">
        <f t="shared" si="195"/>
        <v>133</v>
      </c>
      <c r="Q200" s="165">
        <f t="shared" si="173"/>
        <v>310</v>
      </c>
      <c r="R200" s="166">
        <f t="shared" si="174"/>
        <v>310</v>
      </c>
      <c r="S200" s="164">
        <v>218</v>
      </c>
      <c r="T200" s="164">
        <v>85</v>
      </c>
      <c r="U200" s="164">
        <v>0</v>
      </c>
      <c r="V200" s="164">
        <v>0</v>
      </c>
      <c r="W200" s="164">
        <v>7</v>
      </c>
      <c r="X200" s="164">
        <v>310</v>
      </c>
      <c r="Y200" s="67"/>
      <c r="Z200" s="67"/>
    </row>
    <row r="201" spans="1:26" ht="30" customHeight="1" x14ac:dyDescent="0.3">
      <c r="A201" s="190">
        <v>13</v>
      </c>
      <c r="B201" s="186" t="s">
        <v>214</v>
      </c>
      <c r="C201" s="187">
        <f t="shared" ref="C201:X201" si="196">SUM(C202:C212)</f>
        <v>7</v>
      </c>
      <c r="D201" s="187">
        <f t="shared" si="196"/>
        <v>9</v>
      </c>
      <c r="E201" s="187">
        <f t="shared" si="196"/>
        <v>78</v>
      </c>
      <c r="F201" s="187">
        <f t="shared" si="196"/>
        <v>57</v>
      </c>
      <c r="G201" s="187">
        <f t="shared" si="196"/>
        <v>101</v>
      </c>
      <c r="H201" s="187">
        <f t="shared" si="196"/>
        <v>91</v>
      </c>
      <c r="I201" s="187">
        <f t="shared" si="196"/>
        <v>106</v>
      </c>
      <c r="J201" s="187">
        <f t="shared" si="196"/>
        <v>72</v>
      </c>
      <c r="K201" s="187">
        <f t="shared" si="196"/>
        <v>417</v>
      </c>
      <c r="L201" s="187">
        <f t="shared" si="196"/>
        <v>289</v>
      </c>
      <c r="M201" s="187">
        <f t="shared" si="196"/>
        <v>2</v>
      </c>
      <c r="N201" s="187">
        <f t="shared" si="196"/>
        <v>5</v>
      </c>
      <c r="O201" s="187">
        <f t="shared" si="196"/>
        <v>711</v>
      </c>
      <c r="P201" s="187">
        <f t="shared" si="196"/>
        <v>523</v>
      </c>
      <c r="Q201" s="187">
        <f t="shared" si="196"/>
        <v>1234</v>
      </c>
      <c r="R201" s="187">
        <f t="shared" si="196"/>
        <v>1215</v>
      </c>
      <c r="S201" s="187">
        <f t="shared" si="196"/>
        <v>279</v>
      </c>
      <c r="T201" s="187">
        <f t="shared" si="196"/>
        <v>788</v>
      </c>
      <c r="U201" s="187">
        <f t="shared" si="196"/>
        <v>1</v>
      </c>
      <c r="V201" s="187">
        <f t="shared" si="196"/>
        <v>0</v>
      </c>
      <c r="W201" s="187">
        <f t="shared" si="196"/>
        <v>147</v>
      </c>
      <c r="X201" s="187">
        <f t="shared" si="196"/>
        <v>1208</v>
      </c>
      <c r="Y201" s="67"/>
      <c r="Z201" s="67"/>
    </row>
    <row r="202" spans="1:26" ht="30" customHeight="1" x14ac:dyDescent="0.3">
      <c r="A202" s="182">
        <v>1</v>
      </c>
      <c r="B202" s="208" t="s">
        <v>215</v>
      </c>
      <c r="C202" s="173">
        <v>3</v>
      </c>
      <c r="D202" s="173">
        <v>1</v>
      </c>
      <c r="E202" s="173">
        <v>13</v>
      </c>
      <c r="F202" s="173">
        <v>4</v>
      </c>
      <c r="G202" s="173">
        <v>13</v>
      </c>
      <c r="H202" s="173">
        <v>9</v>
      </c>
      <c r="I202" s="173">
        <v>5</v>
      </c>
      <c r="J202" s="173">
        <v>3</v>
      </c>
      <c r="K202" s="173">
        <v>63</v>
      </c>
      <c r="L202" s="173">
        <v>63</v>
      </c>
      <c r="M202" s="173">
        <v>2</v>
      </c>
      <c r="N202" s="173">
        <v>3</v>
      </c>
      <c r="O202" s="164">
        <f t="shared" ref="O202:P202" si="197">C202+E202+G202+I202+K202+M202</f>
        <v>99</v>
      </c>
      <c r="P202" s="164">
        <f t="shared" si="197"/>
        <v>83</v>
      </c>
      <c r="Q202" s="165">
        <f t="shared" ref="Q202:Q212" si="198">O202+P202</f>
        <v>182</v>
      </c>
      <c r="R202" s="166">
        <f t="shared" ref="R202:R212" si="199">SUM(S202:W202)</f>
        <v>183</v>
      </c>
      <c r="S202" s="164">
        <v>11</v>
      </c>
      <c r="T202" s="173">
        <v>166</v>
      </c>
      <c r="U202" s="173">
        <v>1</v>
      </c>
      <c r="V202" s="173">
        <v>0</v>
      </c>
      <c r="W202" s="173">
        <v>5</v>
      </c>
      <c r="X202" s="173">
        <v>177</v>
      </c>
      <c r="Y202" s="67"/>
      <c r="Z202" s="67"/>
    </row>
    <row r="203" spans="1:26" ht="30" customHeight="1" x14ac:dyDescent="0.3">
      <c r="A203" s="182">
        <v>2</v>
      </c>
      <c r="B203" s="208" t="s">
        <v>216</v>
      </c>
      <c r="C203" s="173">
        <v>1</v>
      </c>
      <c r="D203" s="173">
        <v>1</v>
      </c>
      <c r="E203" s="173">
        <v>7</v>
      </c>
      <c r="F203" s="173">
        <v>11</v>
      </c>
      <c r="G203" s="173">
        <v>13</v>
      </c>
      <c r="H203" s="173">
        <v>11</v>
      </c>
      <c r="I203" s="173">
        <v>13</v>
      </c>
      <c r="J203" s="173">
        <v>15</v>
      </c>
      <c r="K203" s="173">
        <v>72</v>
      </c>
      <c r="L203" s="173">
        <v>45</v>
      </c>
      <c r="M203" s="173">
        <v>0</v>
      </c>
      <c r="N203" s="173">
        <v>0</v>
      </c>
      <c r="O203" s="164">
        <f t="shared" ref="O203:P203" si="200">C203+E203+G203+I203+K203+M203</f>
        <v>106</v>
      </c>
      <c r="P203" s="164">
        <f t="shared" si="200"/>
        <v>83</v>
      </c>
      <c r="Q203" s="165">
        <f t="shared" si="198"/>
        <v>189</v>
      </c>
      <c r="R203" s="166">
        <f t="shared" si="199"/>
        <v>185</v>
      </c>
      <c r="S203" s="164">
        <v>29</v>
      </c>
      <c r="T203" s="173">
        <v>145</v>
      </c>
      <c r="U203" s="173">
        <v>0</v>
      </c>
      <c r="V203" s="173">
        <v>0</v>
      </c>
      <c r="W203" s="173">
        <v>11</v>
      </c>
      <c r="X203" s="173">
        <v>184</v>
      </c>
      <c r="Y203" s="67"/>
      <c r="Z203" s="67"/>
    </row>
    <row r="204" spans="1:26" ht="30" customHeight="1" x14ac:dyDescent="0.3">
      <c r="A204" s="182">
        <v>3</v>
      </c>
      <c r="B204" s="208" t="s">
        <v>217</v>
      </c>
      <c r="C204" s="173">
        <v>0</v>
      </c>
      <c r="D204" s="173">
        <v>0</v>
      </c>
      <c r="E204" s="173">
        <v>4</v>
      </c>
      <c r="F204" s="173">
        <v>10</v>
      </c>
      <c r="G204" s="173">
        <v>7</v>
      </c>
      <c r="H204" s="173">
        <v>11</v>
      </c>
      <c r="I204" s="173">
        <v>20</v>
      </c>
      <c r="J204" s="173">
        <v>4</v>
      </c>
      <c r="K204" s="173">
        <v>77</v>
      </c>
      <c r="L204" s="173">
        <v>56</v>
      </c>
      <c r="M204" s="173">
        <v>0</v>
      </c>
      <c r="N204" s="173">
        <v>0</v>
      </c>
      <c r="O204" s="164">
        <f t="shared" ref="O204:P204" si="201">C204+E204+G204+I204+K204+M204</f>
        <v>108</v>
      </c>
      <c r="P204" s="164">
        <f t="shared" si="201"/>
        <v>81</v>
      </c>
      <c r="Q204" s="165">
        <f t="shared" si="198"/>
        <v>189</v>
      </c>
      <c r="R204" s="166">
        <f t="shared" si="199"/>
        <v>176</v>
      </c>
      <c r="S204" s="164">
        <v>45</v>
      </c>
      <c r="T204" s="173">
        <v>103</v>
      </c>
      <c r="U204" s="173">
        <v>0</v>
      </c>
      <c r="V204" s="173">
        <v>0</v>
      </c>
      <c r="W204" s="173">
        <v>28</v>
      </c>
      <c r="X204" s="173">
        <v>176</v>
      </c>
      <c r="Y204" s="67"/>
      <c r="Z204" s="67"/>
    </row>
    <row r="205" spans="1:26" ht="30" customHeight="1" x14ac:dyDescent="0.3">
      <c r="A205" s="182">
        <v>4</v>
      </c>
      <c r="B205" s="208" t="s">
        <v>218</v>
      </c>
      <c r="C205" s="173">
        <v>0</v>
      </c>
      <c r="D205" s="173">
        <v>1</v>
      </c>
      <c r="E205" s="173">
        <v>1</v>
      </c>
      <c r="F205" s="173">
        <v>1</v>
      </c>
      <c r="G205" s="173">
        <v>0</v>
      </c>
      <c r="H205" s="173">
        <v>0</v>
      </c>
      <c r="I205" s="173">
        <v>2</v>
      </c>
      <c r="J205" s="173">
        <v>0</v>
      </c>
      <c r="K205" s="173">
        <v>9</v>
      </c>
      <c r="L205" s="173">
        <v>3</v>
      </c>
      <c r="M205" s="173">
        <v>0</v>
      </c>
      <c r="N205" s="173">
        <v>0</v>
      </c>
      <c r="O205" s="164">
        <f t="shared" ref="O205:P205" si="202">C205+E205+G205+I205+K205+M205</f>
        <v>12</v>
      </c>
      <c r="P205" s="164">
        <f t="shared" si="202"/>
        <v>5</v>
      </c>
      <c r="Q205" s="165">
        <f t="shared" si="198"/>
        <v>17</v>
      </c>
      <c r="R205" s="166">
        <f t="shared" si="199"/>
        <v>17</v>
      </c>
      <c r="S205" s="164">
        <v>2</v>
      </c>
      <c r="T205" s="173">
        <v>11</v>
      </c>
      <c r="U205" s="173">
        <v>0</v>
      </c>
      <c r="V205" s="173">
        <v>0</v>
      </c>
      <c r="W205" s="173">
        <v>4</v>
      </c>
      <c r="X205" s="173">
        <v>16</v>
      </c>
      <c r="Y205" s="67"/>
      <c r="Z205" s="67"/>
    </row>
    <row r="206" spans="1:26" ht="30" customHeight="1" x14ac:dyDescent="0.3">
      <c r="A206" s="182">
        <v>5</v>
      </c>
      <c r="B206" s="208" t="s">
        <v>219</v>
      </c>
      <c r="C206" s="173">
        <v>0</v>
      </c>
      <c r="D206" s="173">
        <v>0</v>
      </c>
      <c r="E206" s="173">
        <v>0</v>
      </c>
      <c r="F206" s="173">
        <v>0</v>
      </c>
      <c r="G206" s="173">
        <v>0</v>
      </c>
      <c r="H206" s="173">
        <v>0</v>
      </c>
      <c r="I206" s="173">
        <v>2</v>
      </c>
      <c r="J206" s="173">
        <v>0</v>
      </c>
      <c r="K206" s="173">
        <v>7</v>
      </c>
      <c r="L206" s="173">
        <v>4</v>
      </c>
      <c r="M206" s="173">
        <v>0</v>
      </c>
      <c r="N206" s="173">
        <v>0</v>
      </c>
      <c r="O206" s="164">
        <f t="shared" ref="O206:P206" si="203">C206+E206+G206+I206+K206+M206</f>
        <v>9</v>
      </c>
      <c r="P206" s="164">
        <f t="shared" si="203"/>
        <v>4</v>
      </c>
      <c r="Q206" s="165">
        <f t="shared" si="198"/>
        <v>13</v>
      </c>
      <c r="R206" s="166">
        <f t="shared" si="199"/>
        <v>13</v>
      </c>
      <c r="S206" s="164">
        <v>1</v>
      </c>
      <c r="T206" s="173">
        <v>10</v>
      </c>
      <c r="U206" s="173">
        <v>0</v>
      </c>
      <c r="V206" s="173">
        <v>0</v>
      </c>
      <c r="W206" s="173">
        <v>2</v>
      </c>
      <c r="X206" s="173">
        <v>13</v>
      </c>
      <c r="Y206" s="67"/>
      <c r="Z206" s="67"/>
    </row>
    <row r="207" spans="1:26" ht="30" customHeight="1" x14ac:dyDescent="0.3">
      <c r="A207" s="182">
        <v>6</v>
      </c>
      <c r="B207" s="208" t="s">
        <v>220</v>
      </c>
      <c r="C207" s="173">
        <v>0</v>
      </c>
      <c r="D207" s="173">
        <v>2</v>
      </c>
      <c r="E207" s="173">
        <v>18</v>
      </c>
      <c r="F207" s="173">
        <v>19</v>
      </c>
      <c r="G207" s="173">
        <v>27</v>
      </c>
      <c r="H207" s="173">
        <v>24</v>
      </c>
      <c r="I207" s="173">
        <v>31</v>
      </c>
      <c r="J207" s="173">
        <v>30</v>
      </c>
      <c r="K207" s="173">
        <v>67</v>
      </c>
      <c r="L207" s="173">
        <v>42</v>
      </c>
      <c r="M207" s="173">
        <v>0</v>
      </c>
      <c r="N207" s="173">
        <v>0</v>
      </c>
      <c r="O207" s="164">
        <f t="shared" ref="O207:P207" si="204">C207+E207+G207+I207+K207+M207</f>
        <v>143</v>
      </c>
      <c r="P207" s="164">
        <f t="shared" si="204"/>
        <v>117</v>
      </c>
      <c r="Q207" s="165">
        <f t="shared" si="198"/>
        <v>260</v>
      </c>
      <c r="R207" s="166">
        <f t="shared" si="199"/>
        <v>261</v>
      </c>
      <c r="S207" s="164">
        <v>58</v>
      </c>
      <c r="T207" s="173">
        <v>167</v>
      </c>
      <c r="U207" s="173">
        <v>0</v>
      </c>
      <c r="V207" s="173">
        <v>0</v>
      </c>
      <c r="W207" s="173">
        <v>36</v>
      </c>
      <c r="X207" s="173">
        <v>261</v>
      </c>
      <c r="Y207" s="67"/>
      <c r="Z207" s="67"/>
    </row>
    <row r="208" spans="1:26" ht="30" customHeight="1" x14ac:dyDescent="0.3">
      <c r="A208" s="182">
        <v>7</v>
      </c>
      <c r="B208" s="208" t="s">
        <v>221</v>
      </c>
      <c r="C208" s="173">
        <v>2</v>
      </c>
      <c r="D208" s="173">
        <v>1</v>
      </c>
      <c r="E208" s="173">
        <v>11</v>
      </c>
      <c r="F208" s="173">
        <v>8</v>
      </c>
      <c r="G208" s="173">
        <v>11</v>
      </c>
      <c r="H208" s="173">
        <v>15</v>
      </c>
      <c r="I208" s="173">
        <v>11</v>
      </c>
      <c r="J208" s="173">
        <v>7</v>
      </c>
      <c r="K208" s="173">
        <v>40</v>
      </c>
      <c r="L208" s="173">
        <v>30</v>
      </c>
      <c r="M208" s="173">
        <v>0</v>
      </c>
      <c r="N208" s="173">
        <v>0</v>
      </c>
      <c r="O208" s="164">
        <f t="shared" ref="O208:P208" si="205">C208+E208+G208+I208+K208+M208</f>
        <v>75</v>
      </c>
      <c r="P208" s="164">
        <f t="shared" si="205"/>
        <v>61</v>
      </c>
      <c r="Q208" s="165">
        <f t="shared" si="198"/>
        <v>136</v>
      </c>
      <c r="R208" s="166">
        <f t="shared" si="199"/>
        <v>136</v>
      </c>
      <c r="S208" s="164">
        <v>77</v>
      </c>
      <c r="T208" s="173">
        <v>28</v>
      </c>
      <c r="U208" s="173">
        <v>0</v>
      </c>
      <c r="V208" s="173">
        <v>0</v>
      </c>
      <c r="W208" s="173">
        <v>31</v>
      </c>
      <c r="X208" s="173">
        <v>136</v>
      </c>
      <c r="Y208" s="67"/>
      <c r="Z208" s="67"/>
    </row>
    <row r="209" spans="1:26" ht="30" customHeight="1" x14ac:dyDescent="0.3">
      <c r="A209" s="182">
        <v>8</v>
      </c>
      <c r="B209" s="208" t="s">
        <v>222</v>
      </c>
      <c r="C209" s="173">
        <v>1</v>
      </c>
      <c r="D209" s="173">
        <v>0</v>
      </c>
      <c r="E209" s="173">
        <v>10</v>
      </c>
      <c r="F209" s="173">
        <v>1</v>
      </c>
      <c r="G209" s="173">
        <v>10</v>
      </c>
      <c r="H209" s="173">
        <v>8</v>
      </c>
      <c r="I209" s="173">
        <v>9</v>
      </c>
      <c r="J209" s="173">
        <v>4</v>
      </c>
      <c r="K209" s="173">
        <v>37</v>
      </c>
      <c r="L209" s="173">
        <v>18</v>
      </c>
      <c r="M209" s="173">
        <v>0</v>
      </c>
      <c r="N209" s="173">
        <v>0</v>
      </c>
      <c r="O209" s="164">
        <f t="shared" ref="O209:P209" si="206">C209+E209+G209+I209+K209+M209</f>
        <v>67</v>
      </c>
      <c r="P209" s="164">
        <f t="shared" si="206"/>
        <v>31</v>
      </c>
      <c r="Q209" s="165">
        <f t="shared" si="198"/>
        <v>98</v>
      </c>
      <c r="R209" s="166">
        <f t="shared" si="199"/>
        <v>96</v>
      </c>
      <c r="S209" s="164">
        <v>25</v>
      </c>
      <c r="T209" s="173">
        <v>49</v>
      </c>
      <c r="U209" s="173">
        <v>0</v>
      </c>
      <c r="V209" s="173">
        <v>0</v>
      </c>
      <c r="W209" s="173">
        <v>22</v>
      </c>
      <c r="X209" s="173">
        <v>97</v>
      </c>
      <c r="Y209" s="67"/>
      <c r="Z209" s="67"/>
    </row>
    <row r="210" spans="1:26" ht="30" customHeight="1" x14ac:dyDescent="0.3">
      <c r="A210" s="182">
        <v>9</v>
      </c>
      <c r="B210" s="208" t="s">
        <v>223</v>
      </c>
      <c r="C210" s="173">
        <v>0</v>
      </c>
      <c r="D210" s="173">
        <v>0</v>
      </c>
      <c r="E210" s="173">
        <v>0</v>
      </c>
      <c r="F210" s="173">
        <v>0</v>
      </c>
      <c r="G210" s="173">
        <v>0</v>
      </c>
      <c r="H210" s="173">
        <v>1</v>
      </c>
      <c r="I210" s="173">
        <v>2</v>
      </c>
      <c r="J210" s="173">
        <v>1</v>
      </c>
      <c r="K210" s="173">
        <v>10</v>
      </c>
      <c r="L210" s="173">
        <v>2</v>
      </c>
      <c r="M210" s="173">
        <v>0</v>
      </c>
      <c r="N210" s="173">
        <v>0</v>
      </c>
      <c r="O210" s="164">
        <f t="shared" ref="O210:P210" si="207">C210+E210+G210+I210+K210+M210</f>
        <v>12</v>
      </c>
      <c r="P210" s="164">
        <f t="shared" si="207"/>
        <v>4</v>
      </c>
      <c r="Q210" s="165">
        <f t="shared" si="198"/>
        <v>16</v>
      </c>
      <c r="R210" s="166">
        <f t="shared" si="199"/>
        <v>14</v>
      </c>
      <c r="S210" s="164">
        <v>1</v>
      </c>
      <c r="T210" s="173">
        <v>13</v>
      </c>
      <c r="U210" s="173">
        <v>0</v>
      </c>
      <c r="V210" s="173">
        <v>0</v>
      </c>
      <c r="W210" s="173">
        <v>0</v>
      </c>
      <c r="X210" s="173">
        <v>14</v>
      </c>
      <c r="Y210" s="67"/>
      <c r="Z210" s="67"/>
    </row>
    <row r="211" spans="1:26" ht="30" customHeight="1" x14ac:dyDescent="0.3">
      <c r="A211" s="182">
        <v>10</v>
      </c>
      <c r="B211" s="208" t="s">
        <v>224</v>
      </c>
      <c r="C211" s="173">
        <v>0</v>
      </c>
      <c r="D211" s="173">
        <v>0</v>
      </c>
      <c r="E211" s="173">
        <v>3</v>
      </c>
      <c r="F211" s="173">
        <v>1</v>
      </c>
      <c r="G211" s="173">
        <v>5</v>
      </c>
      <c r="H211" s="173">
        <v>6</v>
      </c>
      <c r="I211" s="173">
        <v>1</v>
      </c>
      <c r="J211" s="173">
        <v>1</v>
      </c>
      <c r="K211" s="173">
        <v>15</v>
      </c>
      <c r="L211" s="173">
        <v>10</v>
      </c>
      <c r="M211" s="173">
        <v>0</v>
      </c>
      <c r="N211" s="173">
        <v>0</v>
      </c>
      <c r="O211" s="164">
        <f t="shared" ref="O211:P211" si="208">C211+E211+G211+I211+K211+M211</f>
        <v>24</v>
      </c>
      <c r="P211" s="164">
        <f t="shared" si="208"/>
        <v>18</v>
      </c>
      <c r="Q211" s="165">
        <f t="shared" si="198"/>
        <v>42</v>
      </c>
      <c r="R211" s="166">
        <f t="shared" si="199"/>
        <v>42</v>
      </c>
      <c r="S211" s="164">
        <v>22</v>
      </c>
      <c r="T211" s="173">
        <v>12</v>
      </c>
      <c r="U211" s="173">
        <v>0</v>
      </c>
      <c r="V211" s="173">
        <v>0</v>
      </c>
      <c r="W211" s="173">
        <v>8</v>
      </c>
      <c r="X211" s="173">
        <v>42</v>
      </c>
      <c r="Y211" s="67"/>
      <c r="Z211" s="67"/>
    </row>
    <row r="212" spans="1:26" ht="30" customHeight="1" x14ac:dyDescent="0.3">
      <c r="A212" s="182">
        <v>11</v>
      </c>
      <c r="B212" s="208" t="s">
        <v>225</v>
      </c>
      <c r="C212" s="173">
        <v>0</v>
      </c>
      <c r="D212" s="173">
        <v>3</v>
      </c>
      <c r="E212" s="173">
        <v>11</v>
      </c>
      <c r="F212" s="173">
        <v>2</v>
      </c>
      <c r="G212" s="173">
        <v>15</v>
      </c>
      <c r="H212" s="173">
        <v>6</v>
      </c>
      <c r="I212" s="173">
        <v>10</v>
      </c>
      <c r="J212" s="173">
        <v>7</v>
      </c>
      <c r="K212" s="173">
        <v>20</v>
      </c>
      <c r="L212" s="173">
        <v>16</v>
      </c>
      <c r="M212" s="173">
        <v>0</v>
      </c>
      <c r="N212" s="173">
        <v>2</v>
      </c>
      <c r="O212" s="164">
        <f t="shared" ref="O212:P212" si="209">C212+E212+G212+I212+K212+M212</f>
        <v>56</v>
      </c>
      <c r="P212" s="164">
        <f t="shared" si="209"/>
        <v>36</v>
      </c>
      <c r="Q212" s="165">
        <f t="shared" si="198"/>
        <v>92</v>
      </c>
      <c r="R212" s="166">
        <f t="shared" si="199"/>
        <v>92</v>
      </c>
      <c r="S212" s="164">
        <v>8</v>
      </c>
      <c r="T212" s="173">
        <v>84</v>
      </c>
      <c r="U212" s="173">
        <v>0</v>
      </c>
      <c r="V212" s="173">
        <v>0</v>
      </c>
      <c r="W212" s="173">
        <v>0</v>
      </c>
      <c r="X212" s="173">
        <v>92</v>
      </c>
      <c r="Y212" s="168"/>
      <c r="Z212" s="168"/>
    </row>
    <row r="213" spans="1:26" ht="30" customHeight="1" x14ac:dyDescent="0.3">
      <c r="A213" s="190">
        <v>14</v>
      </c>
      <c r="B213" s="186" t="s">
        <v>226</v>
      </c>
      <c r="C213" s="187">
        <f t="shared" ref="C213:X213" si="210">SUM(C214:C223)</f>
        <v>2</v>
      </c>
      <c r="D213" s="187">
        <f t="shared" si="210"/>
        <v>3</v>
      </c>
      <c r="E213" s="187">
        <f t="shared" si="210"/>
        <v>17</v>
      </c>
      <c r="F213" s="187">
        <f t="shared" si="210"/>
        <v>26</v>
      </c>
      <c r="G213" s="187">
        <f t="shared" si="210"/>
        <v>28</v>
      </c>
      <c r="H213" s="187">
        <f t="shared" si="210"/>
        <v>24</v>
      </c>
      <c r="I213" s="187">
        <f t="shared" si="210"/>
        <v>16</v>
      </c>
      <c r="J213" s="187">
        <f t="shared" si="210"/>
        <v>15</v>
      </c>
      <c r="K213" s="187">
        <f t="shared" si="210"/>
        <v>123</v>
      </c>
      <c r="L213" s="187">
        <f t="shared" si="210"/>
        <v>97</v>
      </c>
      <c r="M213" s="187">
        <f t="shared" si="210"/>
        <v>1</v>
      </c>
      <c r="N213" s="187">
        <f t="shared" si="210"/>
        <v>2</v>
      </c>
      <c r="O213" s="187">
        <f t="shared" si="210"/>
        <v>187</v>
      </c>
      <c r="P213" s="187">
        <f t="shared" si="210"/>
        <v>167</v>
      </c>
      <c r="Q213" s="187">
        <f t="shared" si="210"/>
        <v>354</v>
      </c>
      <c r="R213" s="187">
        <f t="shared" si="210"/>
        <v>347</v>
      </c>
      <c r="S213" s="187">
        <f t="shared" si="210"/>
        <v>193</v>
      </c>
      <c r="T213" s="187">
        <f t="shared" si="210"/>
        <v>94</v>
      </c>
      <c r="U213" s="187">
        <f t="shared" si="210"/>
        <v>0</v>
      </c>
      <c r="V213" s="187">
        <f t="shared" si="210"/>
        <v>0</v>
      </c>
      <c r="W213" s="187">
        <f t="shared" si="210"/>
        <v>60</v>
      </c>
      <c r="X213" s="187">
        <f t="shared" si="210"/>
        <v>314</v>
      </c>
      <c r="Y213" s="67"/>
      <c r="Z213" s="67"/>
    </row>
    <row r="214" spans="1:26" ht="30" customHeight="1" x14ac:dyDescent="0.3">
      <c r="A214" s="161">
        <v>1</v>
      </c>
      <c r="B214" s="162" t="s">
        <v>227</v>
      </c>
      <c r="C214" s="164">
        <v>0</v>
      </c>
      <c r="D214" s="164">
        <v>1</v>
      </c>
      <c r="E214" s="164">
        <v>1</v>
      </c>
      <c r="F214" s="164">
        <v>0</v>
      </c>
      <c r="G214" s="164">
        <v>0</v>
      </c>
      <c r="H214" s="164">
        <v>0</v>
      </c>
      <c r="I214" s="164">
        <v>2</v>
      </c>
      <c r="J214" s="164">
        <v>1</v>
      </c>
      <c r="K214" s="164">
        <v>6</v>
      </c>
      <c r="L214" s="164">
        <v>4</v>
      </c>
      <c r="M214" s="164">
        <v>0</v>
      </c>
      <c r="N214" s="164">
        <v>0</v>
      </c>
      <c r="O214" s="164">
        <f t="shared" ref="O214:P214" si="211">C214+E214+G214+I214+K214+M214</f>
        <v>9</v>
      </c>
      <c r="P214" s="164">
        <f t="shared" si="211"/>
        <v>6</v>
      </c>
      <c r="Q214" s="165">
        <f t="shared" ref="Q214:Q223" si="212">O214+P214</f>
        <v>15</v>
      </c>
      <c r="R214" s="166">
        <f t="shared" ref="R214:R223" si="213">SUM(S214:W214)</f>
        <v>15</v>
      </c>
      <c r="S214" s="164">
        <v>10</v>
      </c>
      <c r="T214" s="164">
        <v>5</v>
      </c>
      <c r="U214" s="164">
        <v>0</v>
      </c>
      <c r="V214" s="164">
        <v>0</v>
      </c>
      <c r="W214" s="164">
        <v>0</v>
      </c>
      <c r="X214" s="164">
        <v>15</v>
      </c>
      <c r="Y214" s="67"/>
      <c r="Z214" s="67"/>
    </row>
    <row r="215" spans="1:26" ht="30" customHeight="1" x14ac:dyDescent="0.3">
      <c r="A215" s="161">
        <v>2</v>
      </c>
      <c r="B215" s="162" t="s">
        <v>228</v>
      </c>
      <c r="C215" s="164">
        <v>0</v>
      </c>
      <c r="D215" s="164">
        <v>0</v>
      </c>
      <c r="E215" s="164">
        <v>0</v>
      </c>
      <c r="F215" s="164">
        <v>1</v>
      </c>
      <c r="G215" s="164">
        <v>0</v>
      </c>
      <c r="H215" s="164">
        <v>0</v>
      </c>
      <c r="I215" s="164">
        <v>0</v>
      </c>
      <c r="J215" s="164">
        <v>0</v>
      </c>
      <c r="K215" s="164">
        <v>6</v>
      </c>
      <c r="L215" s="164">
        <v>4</v>
      </c>
      <c r="M215" s="164">
        <v>1</v>
      </c>
      <c r="N215" s="164">
        <v>0</v>
      </c>
      <c r="O215" s="164">
        <f t="shared" ref="O215:P215" si="214">C215+E215+G215+I215+K215+M215</f>
        <v>7</v>
      </c>
      <c r="P215" s="164">
        <f t="shared" si="214"/>
        <v>5</v>
      </c>
      <c r="Q215" s="165">
        <f t="shared" si="212"/>
        <v>12</v>
      </c>
      <c r="R215" s="166">
        <f t="shared" si="213"/>
        <v>12</v>
      </c>
      <c r="S215" s="164">
        <v>11</v>
      </c>
      <c r="T215" s="164">
        <v>1</v>
      </c>
      <c r="U215" s="164">
        <v>0</v>
      </c>
      <c r="V215" s="164">
        <v>0</v>
      </c>
      <c r="W215" s="164">
        <v>0</v>
      </c>
      <c r="X215" s="164">
        <v>10</v>
      </c>
      <c r="Y215" s="67"/>
      <c r="Z215" s="67"/>
    </row>
    <row r="216" spans="1:26" ht="30" customHeight="1" x14ac:dyDescent="0.3">
      <c r="A216" s="161">
        <v>3</v>
      </c>
      <c r="B216" s="162" t="s">
        <v>229</v>
      </c>
      <c r="C216" s="164">
        <v>0</v>
      </c>
      <c r="D216" s="164">
        <v>0</v>
      </c>
      <c r="E216" s="164">
        <v>2</v>
      </c>
      <c r="F216" s="164">
        <v>6</v>
      </c>
      <c r="G216" s="164">
        <v>3</v>
      </c>
      <c r="H216" s="164">
        <v>1</v>
      </c>
      <c r="I216" s="164">
        <v>0</v>
      </c>
      <c r="J216" s="164">
        <v>1</v>
      </c>
      <c r="K216" s="164">
        <v>7</v>
      </c>
      <c r="L216" s="164">
        <v>2</v>
      </c>
      <c r="M216" s="164">
        <v>0</v>
      </c>
      <c r="N216" s="164">
        <v>0</v>
      </c>
      <c r="O216" s="164">
        <f t="shared" ref="O216:P216" si="215">C216+E216+G216+I216+K216+M216</f>
        <v>12</v>
      </c>
      <c r="P216" s="164">
        <f t="shared" si="215"/>
        <v>10</v>
      </c>
      <c r="Q216" s="165">
        <f t="shared" si="212"/>
        <v>22</v>
      </c>
      <c r="R216" s="166">
        <f t="shared" si="213"/>
        <v>22</v>
      </c>
      <c r="S216" s="164">
        <v>8</v>
      </c>
      <c r="T216" s="164">
        <v>2</v>
      </c>
      <c r="U216" s="164">
        <v>0</v>
      </c>
      <c r="V216" s="164">
        <v>0</v>
      </c>
      <c r="W216" s="164">
        <v>12</v>
      </c>
      <c r="X216" s="164">
        <v>17</v>
      </c>
      <c r="Y216" s="168"/>
      <c r="Z216" s="168"/>
    </row>
    <row r="217" spans="1:26" ht="30" customHeight="1" x14ac:dyDescent="0.3">
      <c r="A217" s="161">
        <v>4</v>
      </c>
      <c r="B217" s="162" t="s">
        <v>230</v>
      </c>
      <c r="C217" s="164">
        <v>0</v>
      </c>
      <c r="D217" s="164">
        <v>1</v>
      </c>
      <c r="E217" s="164">
        <v>1</v>
      </c>
      <c r="F217" s="164">
        <v>2</v>
      </c>
      <c r="G217" s="164">
        <v>4</v>
      </c>
      <c r="H217" s="164">
        <v>5</v>
      </c>
      <c r="I217" s="164">
        <v>0</v>
      </c>
      <c r="J217" s="164">
        <v>2</v>
      </c>
      <c r="K217" s="164">
        <v>22</v>
      </c>
      <c r="L217" s="164">
        <v>17</v>
      </c>
      <c r="M217" s="164">
        <v>0</v>
      </c>
      <c r="N217" s="164">
        <v>0</v>
      </c>
      <c r="O217" s="164">
        <f t="shared" ref="O217:P217" si="216">C217+E217+G217+I217+K217+M217</f>
        <v>27</v>
      </c>
      <c r="P217" s="164">
        <f t="shared" si="216"/>
        <v>27</v>
      </c>
      <c r="Q217" s="165">
        <f t="shared" si="212"/>
        <v>54</v>
      </c>
      <c r="R217" s="166">
        <f t="shared" si="213"/>
        <v>54</v>
      </c>
      <c r="S217" s="164">
        <v>30</v>
      </c>
      <c r="T217" s="164">
        <v>23</v>
      </c>
      <c r="U217" s="164">
        <v>0</v>
      </c>
      <c r="V217" s="164">
        <v>0</v>
      </c>
      <c r="W217" s="164">
        <v>1</v>
      </c>
      <c r="X217" s="164">
        <v>54</v>
      </c>
      <c r="Y217" s="67"/>
      <c r="Z217" s="67"/>
    </row>
    <row r="218" spans="1:26" ht="30" customHeight="1" x14ac:dyDescent="0.3">
      <c r="A218" s="161">
        <v>5</v>
      </c>
      <c r="B218" s="162" t="s">
        <v>231</v>
      </c>
      <c r="C218" s="164">
        <v>2</v>
      </c>
      <c r="D218" s="164">
        <v>0</v>
      </c>
      <c r="E218" s="164">
        <v>2</v>
      </c>
      <c r="F218" s="164">
        <v>4</v>
      </c>
      <c r="G218" s="164">
        <v>4</v>
      </c>
      <c r="H218" s="164">
        <v>1</v>
      </c>
      <c r="I218" s="164">
        <v>2</v>
      </c>
      <c r="J218" s="164">
        <v>2</v>
      </c>
      <c r="K218" s="164">
        <v>14</v>
      </c>
      <c r="L218" s="164">
        <v>6</v>
      </c>
      <c r="M218" s="164">
        <v>0</v>
      </c>
      <c r="N218" s="164">
        <v>0</v>
      </c>
      <c r="O218" s="164">
        <f t="shared" ref="O218:P218" si="217">C218+E218+G218+I218+K218+M218</f>
        <v>24</v>
      </c>
      <c r="P218" s="164">
        <f t="shared" si="217"/>
        <v>13</v>
      </c>
      <c r="Q218" s="165">
        <f t="shared" si="212"/>
        <v>37</v>
      </c>
      <c r="R218" s="166">
        <f t="shared" si="213"/>
        <v>37</v>
      </c>
      <c r="S218" s="164">
        <v>30</v>
      </c>
      <c r="T218" s="164">
        <v>5</v>
      </c>
      <c r="U218" s="164">
        <v>0</v>
      </c>
      <c r="V218" s="164">
        <v>0</v>
      </c>
      <c r="W218" s="164">
        <v>2</v>
      </c>
      <c r="X218" s="164">
        <v>35</v>
      </c>
      <c r="Y218" s="67"/>
      <c r="Z218" s="67"/>
    </row>
    <row r="219" spans="1:26" ht="30" customHeight="1" x14ac:dyDescent="0.3">
      <c r="A219" s="161">
        <v>6</v>
      </c>
      <c r="B219" s="162" t="s">
        <v>232</v>
      </c>
      <c r="C219" s="164">
        <v>0</v>
      </c>
      <c r="D219" s="164">
        <v>0</v>
      </c>
      <c r="E219" s="164">
        <v>0</v>
      </c>
      <c r="F219" s="164">
        <v>0</v>
      </c>
      <c r="G219" s="164">
        <v>0</v>
      </c>
      <c r="H219" s="164">
        <v>0</v>
      </c>
      <c r="I219" s="164">
        <v>0</v>
      </c>
      <c r="J219" s="164">
        <v>0</v>
      </c>
      <c r="K219" s="164">
        <v>3</v>
      </c>
      <c r="L219" s="164">
        <v>1</v>
      </c>
      <c r="M219" s="164">
        <v>0</v>
      </c>
      <c r="N219" s="164">
        <v>0</v>
      </c>
      <c r="O219" s="164">
        <f t="shared" ref="O219:P219" si="218">C219+E219+G219+I219+K219+M219</f>
        <v>3</v>
      </c>
      <c r="P219" s="164">
        <f t="shared" si="218"/>
        <v>1</v>
      </c>
      <c r="Q219" s="165">
        <f t="shared" si="212"/>
        <v>4</v>
      </c>
      <c r="R219" s="166">
        <f t="shared" si="213"/>
        <v>4</v>
      </c>
      <c r="S219" s="164">
        <v>3</v>
      </c>
      <c r="T219" s="164">
        <v>1</v>
      </c>
      <c r="U219" s="164">
        <v>0</v>
      </c>
      <c r="V219" s="164">
        <v>0</v>
      </c>
      <c r="W219" s="164">
        <v>0</v>
      </c>
      <c r="X219" s="164">
        <v>4</v>
      </c>
      <c r="Y219" s="67"/>
      <c r="Z219" s="67"/>
    </row>
    <row r="220" spans="1:26" ht="30" customHeight="1" x14ac:dyDescent="0.3">
      <c r="A220" s="161">
        <v>7</v>
      </c>
      <c r="B220" s="162" t="s">
        <v>233</v>
      </c>
      <c r="C220" s="164">
        <v>0</v>
      </c>
      <c r="D220" s="164">
        <v>0</v>
      </c>
      <c r="E220" s="164">
        <v>1</v>
      </c>
      <c r="F220" s="164">
        <v>2</v>
      </c>
      <c r="G220" s="164">
        <v>2</v>
      </c>
      <c r="H220" s="164">
        <v>3</v>
      </c>
      <c r="I220" s="164">
        <v>7</v>
      </c>
      <c r="J220" s="164">
        <v>3</v>
      </c>
      <c r="K220" s="164">
        <v>44</v>
      </c>
      <c r="L220" s="164">
        <v>37</v>
      </c>
      <c r="M220" s="164">
        <v>0</v>
      </c>
      <c r="N220" s="164">
        <v>2</v>
      </c>
      <c r="O220" s="164">
        <f t="shared" ref="O220:P220" si="219">C220+E220+G220+I220+K220+M220</f>
        <v>54</v>
      </c>
      <c r="P220" s="164">
        <f t="shared" si="219"/>
        <v>47</v>
      </c>
      <c r="Q220" s="165">
        <f t="shared" si="212"/>
        <v>101</v>
      </c>
      <c r="R220" s="166">
        <f t="shared" si="213"/>
        <v>93</v>
      </c>
      <c r="S220" s="164">
        <v>45</v>
      </c>
      <c r="T220" s="164">
        <v>12</v>
      </c>
      <c r="U220" s="164">
        <v>0</v>
      </c>
      <c r="V220" s="164">
        <v>0</v>
      </c>
      <c r="W220" s="164">
        <v>36</v>
      </c>
      <c r="X220" s="164">
        <v>100</v>
      </c>
      <c r="Y220" s="67"/>
      <c r="Z220" s="67"/>
    </row>
    <row r="221" spans="1:26" ht="30" customHeight="1" x14ac:dyDescent="0.3">
      <c r="A221" s="161">
        <v>8</v>
      </c>
      <c r="B221" s="162" t="s">
        <v>234</v>
      </c>
      <c r="C221" s="164">
        <v>0</v>
      </c>
      <c r="D221" s="164">
        <v>1</v>
      </c>
      <c r="E221" s="164">
        <v>5</v>
      </c>
      <c r="F221" s="164">
        <v>3</v>
      </c>
      <c r="G221" s="164">
        <v>3</v>
      </c>
      <c r="H221" s="164">
        <v>0</v>
      </c>
      <c r="I221" s="164">
        <v>0</v>
      </c>
      <c r="J221" s="164">
        <v>1</v>
      </c>
      <c r="K221" s="164">
        <v>2</v>
      </c>
      <c r="L221" s="164">
        <v>10</v>
      </c>
      <c r="M221" s="164">
        <v>0</v>
      </c>
      <c r="N221" s="164">
        <v>0</v>
      </c>
      <c r="O221" s="164">
        <f t="shared" ref="O221:P221" si="220">C221+E221+G221+I221+K221+M221</f>
        <v>10</v>
      </c>
      <c r="P221" s="164">
        <f t="shared" si="220"/>
        <v>15</v>
      </c>
      <c r="Q221" s="165">
        <f t="shared" si="212"/>
        <v>25</v>
      </c>
      <c r="R221" s="166">
        <f t="shared" si="213"/>
        <v>25</v>
      </c>
      <c r="S221" s="164">
        <v>13</v>
      </c>
      <c r="T221" s="164">
        <v>12</v>
      </c>
      <c r="U221" s="164">
        <v>0</v>
      </c>
      <c r="V221" s="164">
        <v>0</v>
      </c>
      <c r="W221" s="164">
        <v>0</v>
      </c>
      <c r="X221" s="164">
        <v>24</v>
      </c>
      <c r="Y221" s="67"/>
      <c r="Z221" s="67"/>
    </row>
    <row r="222" spans="1:26" ht="30" customHeight="1" x14ac:dyDescent="0.3">
      <c r="A222" s="161">
        <v>9</v>
      </c>
      <c r="B222" s="162" t="s">
        <v>235</v>
      </c>
      <c r="C222" s="164">
        <v>0</v>
      </c>
      <c r="D222" s="164">
        <v>0</v>
      </c>
      <c r="E222" s="164">
        <v>0</v>
      </c>
      <c r="F222" s="164">
        <v>0</v>
      </c>
      <c r="G222" s="164">
        <v>1</v>
      </c>
      <c r="H222" s="164">
        <v>0</v>
      </c>
      <c r="I222" s="164">
        <v>0</v>
      </c>
      <c r="J222" s="164">
        <v>0</v>
      </c>
      <c r="K222" s="164">
        <v>4</v>
      </c>
      <c r="L222" s="164">
        <v>3</v>
      </c>
      <c r="M222" s="164">
        <v>0</v>
      </c>
      <c r="N222" s="164">
        <v>0</v>
      </c>
      <c r="O222" s="164">
        <f t="shared" ref="O222:P222" si="221">C222+E222+G222+I222+K222+M222</f>
        <v>5</v>
      </c>
      <c r="P222" s="164">
        <f t="shared" si="221"/>
        <v>3</v>
      </c>
      <c r="Q222" s="165">
        <f t="shared" si="212"/>
        <v>8</v>
      </c>
      <c r="R222" s="166">
        <f t="shared" si="213"/>
        <v>8</v>
      </c>
      <c r="S222" s="164">
        <v>2</v>
      </c>
      <c r="T222" s="164">
        <v>5</v>
      </c>
      <c r="U222" s="164">
        <v>0</v>
      </c>
      <c r="V222" s="164">
        <v>0</v>
      </c>
      <c r="W222" s="164">
        <v>1</v>
      </c>
      <c r="X222" s="164">
        <v>8</v>
      </c>
      <c r="Y222" s="67"/>
      <c r="Z222" s="67"/>
    </row>
    <row r="223" spans="1:26" ht="30" customHeight="1" x14ac:dyDescent="0.3">
      <c r="A223" s="161">
        <v>10</v>
      </c>
      <c r="B223" s="162" t="s">
        <v>236</v>
      </c>
      <c r="C223" s="164">
        <v>0</v>
      </c>
      <c r="D223" s="164">
        <v>0</v>
      </c>
      <c r="E223" s="164">
        <v>5</v>
      </c>
      <c r="F223" s="164">
        <v>8</v>
      </c>
      <c r="G223" s="164">
        <v>11</v>
      </c>
      <c r="H223" s="164">
        <v>14</v>
      </c>
      <c r="I223" s="164">
        <v>5</v>
      </c>
      <c r="J223" s="164">
        <v>5</v>
      </c>
      <c r="K223" s="164">
        <v>15</v>
      </c>
      <c r="L223" s="164">
        <v>13</v>
      </c>
      <c r="M223" s="164">
        <v>0</v>
      </c>
      <c r="N223" s="164">
        <v>0</v>
      </c>
      <c r="O223" s="164">
        <f t="shared" ref="O223:P223" si="222">C223+E223+G223+I223+K223+M223</f>
        <v>36</v>
      </c>
      <c r="P223" s="164">
        <f t="shared" si="222"/>
        <v>40</v>
      </c>
      <c r="Q223" s="165">
        <f t="shared" si="212"/>
        <v>76</v>
      </c>
      <c r="R223" s="166">
        <f t="shared" si="213"/>
        <v>77</v>
      </c>
      <c r="S223" s="164">
        <v>41</v>
      </c>
      <c r="T223" s="164">
        <v>28</v>
      </c>
      <c r="U223" s="164">
        <v>0</v>
      </c>
      <c r="V223" s="164">
        <v>0</v>
      </c>
      <c r="W223" s="164">
        <v>8</v>
      </c>
      <c r="X223" s="164">
        <v>47</v>
      </c>
      <c r="Y223" s="67"/>
      <c r="Z223" s="67"/>
    </row>
    <row r="224" spans="1:26" ht="30" customHeight="1" x14ac:dyDescent="0.3">
      <c r="A224" s="169">
        <v>15</v>
      </c>
      <c r="B224" s="159" t="s">
        <v>237</v>
      </c>
      <c r="C224" s="160">
        <f t="shared" ref="C224:X224" si="223">SUM(C225:C237)</f>
        <v>121</v>
      </c>
      <c r="D224" s="160">
        <f t="shared" si="223"/>
        <v>162</v>
      </c>
      <c r="E224" s="160">
        <f t="shared" si="223"/>
        <v>656</v>
      </c>
      <c r="F224" s="160">
        <f t="shared" si="223"/>
        <v>879</v>
      </c>
      <c r="G224" s="160">
        <f t="shared" si="223"/>
        <v>499</v>
      </c>
      <c r="H224" s="160">
        <f t="shared" si="223"/>
        <v>624</v>
      </c>
      <c r="I224" s="160">
        <f t="shared" si="223"/>
        <v>258</v>
      </c>
      <c r="J224" s="160">
        <f t="shared" si="223"/>
        <v>343</v>
      </c>
      <c r="K224" s="160">
        <f t="shared" si="223"/>
        <v>1371</v>
      </c>
      <c r="L224" s="160">
        <f t="shared" si="223"/>
        <v>1918</v>
      </c>
      <c r="M224" s="160">
        <f t="shared" si="223"/>
        <v>50</v>
      </c>
      <c r="N224" s="160">
        <f t="shared" si="223"/>
        <v>73</v>
      </c>
      <c r="O224" s="160">
        <f t="shared" si="223"/>
        <v>2955</v>
      </c>
      <c r="P224" s="160">
        <f t="shared" si="223"/>
        <v>3999</v>
      </c>
      <c r="Q224" s="160">
        <f t="shared" si="223"/>
        <v>6954</v>
      </c>
      <c r="R224" s="160">
        <f t="shared" si="223"/>
        <v>6871</v>
      </c>
      <c r="S224" s="160">
        <f t="shared" si="223"/>
        <v>2358</v>
      </c>
      <c r="T224" s="160">
        <f t="shared" si="223"/>
        <v>3994</v>
      </c>
      <c r="U224" s="160">
        <f t="shared" si="223"/>
        <v>10</v>
      </c>
      <c r="V224" s="160">
        <f t="shared" si="223"/>
        <v>0</v>
      </c>
      <c r="W224" s="160">
        <f t="shared" si="223"/>
        <v>509</v>
      </c>
      <c r="X224" s="160">
        <f t="shared" si="223"/>
        <v>6263</v>
      </c>
      <c r="Y224" s="67"/>
      <c r="Z224" s="67"/>
    </row>
    <row r="225" spans="1:26" ht="30" customHeight="1" x14ac:dyDescent="0.3">
      <c r="A225" s="161">
        <v>1</v>
      </c>
      <c r="B225" s="162" t="s">
        <v>238</v>
      </c>
      <c r="C225" s="164">
        <v>1</v>
      </c>
      <c r="D225" s="164">
        <v>14</v>
      </c>
      <c r="E225" s="164">
        <v>29</v>
      </c>
      <c r="F225" s="164">
        <v>49</v>
      </c>
      <c r="G225" s="164">
        <v>37</v>
      </c>
      <c r="H225" s="164">
        <v>43</v>
      </c>
      <c r="I225" s="164">
        <v>10</v>
      </c>
      <c r="J225" s="164">
        <v>21</v>
      </c>
      <c r="K225" s="164">
        <v>95</v>
      </c>
      <c r="L225" s="164">
        <v>125</v>
      </c>
      <c r="M225" s="164">
        <v>7</v>
      </c>
      <c r="N225" s="164">
        <v>5</v>
      </c>
      <c r="O225" s="164">
        <f t="shared" ref="O225:P225" si="224">C225+E225+G225+I225+K225+M225</f>
        <v>179</v>
      </c>
      <c r="P225" s="164">
        <f t="shared" si="224"/>
        <v>257</v>
      </c>
      <c r="Q225" s="165">
        <f t="shared" ref="Q225:Q237" si="225">O225+P225</f>
        <v>436</v>
      </c>
      <c r="R225" s="166">
        <f t="shared" ref="R225:R237" si="226">SUM(S225:W225)</f>
        <v>433</v>
      </c>
      <c r="S225" s="164">
        <v>291</v>
      </c>
      <c r="T225" s="164">
        <v>118</v>
      </c>
      <c r="U225" s="164">
        <v>2</v>
      </c>
      <c r="V225" s="164">
        <v>0</v>
      </c>
      <c r="W225" s="164">
        <v>22</v>
      </c>
      <c r="X225" s="164">
        <v>365</v>
      </c>
      <c r="Y225" s="67"/>
      <c r="Z225" s="67"/>
    </row>
    <row r="226" spans="1:26" ht="30" customHeight="1" x14ac:dyDescent="0.3">
      <c r="A226" s="161">
        <v>2</v>
      </c>
      <c r="B226" s="162" t="s">
        <v>239</v>
      </c>
      <c r="C226" s="164">
        <v>18</v>
      </c>
      <c r="D226" s="164">
        <v>28</v>
      </c>
      <c r="E226" s="164">
        <v>40</v>
      </c>
      <c r="F226" s="164">
        <v>65</v>
      </c>
      <c r="G226" s="164">
        <v>41</v>
      </c>
      <c r="H226" s="164">
        <v>49</v>
      </c>
      <c r="I226" s="164">
        <v>15</v>
      </c>
      <c r="J226" s="164">
        <v>9</v>
      </c>
      <c r="K226" s="164">
        <v>62</v>
      </c>
      <c r="L226" s="164">
        <v>90</v>
      </c>
      <c r="M226" s="164">
        <v>3</v>
      </c>
      <c r="N226" s="164">
        <v>6</v>
      </c>
      <c r="O226" s="164">
        <f t="shared" ref="O226:P226" si="227">C226+E226+G226+I226+K226+M226</f>
        <v>179</v>
      </c>
      <c r="P226" s="164">
        <f t="shared" si="227"/>
        <v>247</v>
      </c>
      <c r="Q226" s="165">
        <f t="shared" si="225"/>
        <v>426</v>
      </c>
      <c r="R226" s="166">
        <f t="shared" si="226"/>
        <v>426</v>
      </c>
      <c r="S226" s="164">
        <v>235</v>
      </c>
      <c r="T226" s="164">
        <v>160</v>
      </c>
      <c r="U226" s="164">
        <v>0</v>
      </c>
      <c r="V226" s="164">
        <v>0</v>
      </c>
      <c r="W226" s="164">
        <v>31</v>
      </c>
      <c r="X226" s="164">
        <v>402</v>
      </c>
      <c r="Y226" s="67"/>
      <c r="Z226" s="67"/>
    </row>
    <row r="227" spans="1:26" ht="30" customHeight="1" x14ac:dyDescent="0.3">
      <c r="A227" s="161">
        <v>3</v>
      </c>
      <c r="B227" s="162" t="s">
        <v>240</v>
      </c>
      <c r="C227" s="164">
        <v>8</v>
      </c>
      <c r="D227" s="164">
        <v>8</v>
      </c>
      <c r="E227" s="164">
        <v>33</v>
      </c>
      <c r="F227" s="164">
        <v>56</v>
      </c>
      <c r="G227" s="164">
        <v>32</v>
      </c>
      <c r="H227" s="164">
        <v>35</v>
      </c>
      <c r="I227" s="164">
        <v>12</v>
      </c>
      <c r="J227" s="164">
        <v>28</v>
      </c>
      <c r="K227" s="164">
        <v>65</v>
      </c>
      <c r="L227" s="164">
        <v>72</v>
      </c>
      <c r="M227" s="164">
        <v>2</v>
      </c>
      <c r="N227" s="164">
        <v>4</v>
      </c>
      <c r="O227" s="164">
        <f t="shared" ref="O227:P227" si="228">C227+E227+G227+I227+K227+M227</f>
        <v>152</v>
      </c>
      <c r="P227" s="164">
        <f t="shared" si="228"/>
        <v>203</v>
      </c>
      <c r="Q227" s="165">
        <f t="shared" si="225"/>
        <v>355</v>
      </c>
      <c r="R227" s="166">
        <f t="shared" si="226"/>
        <v>357</v>
      </c>
      <c r="S227" s="164">
        <v>161</v>
      </c>
      <c r="T227" s="164">
        <v>169</v>
      </c>
      <c r="U227" s="164">
        <v>5</v>
      </c>
      <c r="V227" s="164">
        <v>0</v>
      </c>
      <c r="W227" s="164">
        <v>22</v>
      </c>
      <c r="X227" s="164">
        <v>326</v>
      </c>
      <c r="Y227" s="67"/>
      <c r="Z227" s="67"/>
    </row>
    <row r="228" spans="1:26" ht="30" customHeight="1" x14ac:dyDescent="0.3">
      <c r="A228" s="161">
        <v>4</v>
      </c>
      <c r="B228" s="162" t="s">
        <v>241</v>
      </c>
      <c r="C228" s="164">
        <v>0</v>
      </c>
      <c r="D228" s="164">
        <v>0</v>
      </c>
      <c r="E228" s="164">
        <v>14</v>
      </c>
      <c r="F228" s="164">
        <v>12</v>
      </c>
      <c r="G228" s="164">
        <v>12</v>
      </c>
      <c r="H228" s="164">
        <v>21</v>
      </c>
      <c r="I228" s="164">
        <v>7</v>
      </c>
      <c r="J228" s="164">
        <v>16</v>
      </c>
      <c r="K228" s="164">
        <v>33</v>
      </c>
      <c r="L228" s="164">
        <v>100</v>
      </c>
      <c r="M228" s="164">
        <v>0</v>
      </c>
      <c r="N228" s="164">
        <v>2</v>
      </c>
      <c r="O228" s="164">
        <f t="shared" ref="O228:P228" si="229">C228+E228+G228+I228+K228+M228</f>
        <v>66</v>
      </c>
      <c r="P228" s="164">
        <f t="shared" si="229"/>
        <v>151</v>
      </c>
      <c r="Q228" s="165">
        <f t="shared" si="225"/>
        <v>217</v>
      </c>
      <c r="R228" s="166">
        <f t="shared" si="226"/>
        <v>211</v>
      </c>
      <c r="S228" s="164">
        <v>70</v>
      </c>
      <c r="T228" s="164">
        <v>130</v>
      </c>
      <c r="U228" s="164">
        <v>2</v>
      </c>
      <c r="V228" s="164">
        <v>0</v>
      </c>
      <c r="W228" s="164">
        <v>9</v>
      </c>
      <c r="X228" s="164">
        <v>194</v>
      </c>
      <c r="Y228" s="67"/>
      <c r="Z228" s="67"/>
    </row>
    <row r="229" spans="1:26" ht="30" customHeight="1" x14ac:dyDescent="0.3">
      <c r="A229" s="161">
        <v>5</v>
      </c>
      <c r="B229" s="162" t="s">
        <v>242</v>
      </c>
      <c r="C229" s="164">
        <v>79</v>
      </c>
      <c r="D229" s="164">
        <v>98</v>
      </c>
      <c r="E229" s="164">
        <v>451</v>
      </c>
      <c r="F229" s="164">
        <v>590</v>
      </c>
      <c r="G229" s="164">
        <v>302</v>
      </c>
      <c r="H229" s="164">
        <v>370</v>
      </c>
      <c r="I229" s="164">
        <v>162</v>
      </c>
      <c r="J229" s="164">
        <v>195</v>
      </c>
      <c r="K229" s="164">
        <v>746</v>
      </c>
      <c r="L229" s="164">
        <v>960</v>
      </c>
      <c r="M229" s="164">
        <v>32</v>
      </c>
      <c r="N229" s="164">
        <v>38</v>
      </c>
      <c r="O229" s="164">
        <f t="shared" ref="O229:P229" si="230">C229+E229+G229+I229+K229+M229</f>
        <v>1772</v>
      </c>
      <c r="P229" s="164">
        <f t="shared" si="230"/>
        <v>2251</v>
      </c>
      <c r="Q229" s="165">
        <f t="shared" si="225"/>
        <v>4023</v>
      </c>
      <c r="R229" s="166">
        <f t="shared" si="226"/>
        <v>3962</v>
      </c>
      <c r="S229" s="164">
        <v>878</v>
      </c>
      <c r="T229" s="164">
        <v>2838</v>
      </c>
      <c r="U229" s="164">
        <v>0</v>
      </c>
      <c r="V229" s="164">
        <v>0</v>
      </c>
      <c r="W229" s="164">
        <v>246</v>
      </c>
      <c r="X229" s="164">
        <v>3903</v>
      </c>
      <c r="Y229" s="67"/>
      <c r="Z229" s="67"/>
    </row>
    <row r="230" spans="1:26" ht="30" customHeight="1" x14ac:dyDescent="0.3">
      <c r="A230" s="161">
        <v>6</v>
      </c>
      <c r="B230" s="162" t="s">
        <v>243</v>
      </c>
      <c r="C230" s="164">
        <v>2</v>
      </c>
      <c r="D230" s="164">
        <v>0</v>
      </c>
      <c r="E230" s="164">
        <v>5</v>
      </c>
      <c r="F230" s="164">
        <v>3</v>
      </c>
      <c r="G230" s="164">
        <v>1</v>
      </c>
      <c r="H230" s="164">
        <v>7</v>
      </c>
      <c r="I230" s="164">
        <v>2</v>
      </c>
      <c r="J230" s="164">
        <v>1</v>
      </c>
      <c r="K230" s="164">
        <v>12</v>
      </c>
      <c r="L230" s="164">
        <v>18</v>
      </c>
      <c r="M230" s="164">
        <v>0</v>
      </c>
      <c r="N230" s="164">
        <v>0</v>
      </c>
      <c r="O230" s="164">
        <f t="shared" ref="O230:P230" si="231">C230+E230+G230+I230+K230+M230</f>
        <v>22</v>
      </c>
      <c r="P230" s="164">
        <f t="shared" si="231"/>
        <v>29</v>
      </c>
      <c r="Q230" s="165">
        <f t="shared" si="225"/>
        <v>51</v>
      </c>
      <c r="R230" s="166">
        <f t="shared" si="226"/>
        <v>49</v>
      </c>
      <c r="S230" s="164">
        <v>17</v>
      </c>
      <c r="T230" s="164">
        <v>29</v>
      </c>
      <c r="U230" s="164">
        <v>0</v>
      </c>
      <c r="V230" s="164">
        <v>0</v>
      </c>
      <c r="W230" s="164">
        <v>3</v>
      </c>
      <c r="X230" s="164">
        <v>49</v>
      </c>
      <c r="Y230" s="67"/>
      <c r="Z230" s="67"/>
    </row>
    <row r="231" spans="1:26" ht="30" customHeight="1" x14ac:dyDescent="0.3">
      <c r="A231" s="161">
        <v>7</v>
      </c>
      <c r="B231" s="162" t="s">
        <v>244</v>
      </c>
      <c r="C231" s="164">
        <v>1</v>
      </c>
      <c r="D231" s="164">
        <v>1</v>
      </c>
      <c r="E231" s="164">
        <v>16</v>
      </c>
      <c r="F231" s="164">
        <v>13</v>
      </c>
      <c r="G231" s="164">
        <v>16</v>
      </c>
      <c r="H231" s="164">
        <v>30</v>
      </c>
      <c r="I231" s="164">
        <v>10</v>
      </c>
      <c r="J231" s="164">
        <v>10</v>
      </c>
      <c r="K231" s="164">
        <v>52</v>
      </c>
      <c r="L231" s="164">
        <v>78</v>
      </c>
      <c r="M231" s="164">
        <v>0</v>
      </c>
      <c r="N231" s="164">
        <v>1</v>
      </c>
      <c r="O231" s="164">
        <f t="shared" ref="O231:P231" si="232">C231+E231+G231+I231+K231+M231</f>
        <v>95</v>
      </c>
      <c r="P231" s="164">
        <f t="shared" si="232"/>
        <v>133</v>
      </c>
      <c r="Q231" s="165">
        <f t="shared" si="225"/>
        <v>228</v>
      </c>
      <c r="R231" s="166">
        <f t="shared" si="226"/>
        <v>226</v>
      </c>
      <c r="S231" s="164">
        <v>48</v>
      </c>
      <c r="T231" s="164">
        <v>149</v>
      </c>
      <c r="U231" s="164">
        <v>0</v>
      </c>
      <c r="V231" s="164">
        <v>0</v>
      </c>
      <c r="W231" s="164">
        <v>29</v>
      </c>
      <c r="X231" s="164">
        <v>123</v>
      </c>
      <c r="Y231" s="67"/>
      <c r="Z231" s="67"/>
    </row>
    <row r="232" spans="1:26" ht="30" customHeight="1" x14ac:dyDescent="0.3">
      <c r="A232" s="161">
        <v>8</v>
      </c>
      <c r="B232" s="162" t="s">
        <v>245</v>
      </c>
      <c r="C232" s="164">
        <v>3</v>
      </c>
      <c r="D232" s="164">
        <v>0</v>
      </c>
      <c r="E232" s="164">
        <v>4</v>
      </c>
      <c r="F232" s="164">
        <v>12</v>
      </c>
      <c r="G232" s="164">
        <v>5</v>
      </c>
      <c r="H232" s="164">
        <v>13</v>
      </c>
      <c r="I232" s="164">
        <v>5</v>
      </c>
      <c r="J232" s="164">
        <v>7</v>
      </c>
      <c r="K232" s="164">
        <v>28</v>
      </c>
      <c r="L232" s="164">
        <v>30</v>
      </c>
      <c r="M232" s="164">
        <v>0</v>
      </c>
      <c r="N232" s="164">
        <v>1</v>
      </c>
      <c r="O232" s="164">
        <f t="shared" ref="O232:P232" si="233">C232+E232+G232+I232+K232+M232</f>
        <v>45</v>
      </c>
      <c r="P232" s="164">
        <f t="shared" si="233"/>
        <v>63</v>
      </c>
      <c r="Q232" s="165">
        <f t="shared" si="225"/>
        <v>108</v>
      </c>
      <c r="R232" s="166">
        <f t="shared" si="226"/>
        <v>108</v>
      </c>
      <c r="S232" s="164">
        <v>36</v>
      </c>
      <c r="T232" s="164">
        <v>31</v>
      </c>
      <c r="U232" s="164">
        <v>0</v>
      </c>
      <c r="V232" s="164">
        <v>0</v>
      </c>
      <c r="W232" s="164">
        <v>41</v>
      </c>
      <c r="X232" s="164">
        <v>104</v>
      </c>
      <c r="Y232" s="67"/>
      <c r="Z232" s="67"/>
    </row>
    <row r="233" spans="1:26" ht="30" customHeight="1" x14ac:dyDescent="0.3">
      <c r="A233" s="161">
        <v>9</v>
      </c>
      <c r="B233" s="162" t="s">
        <v>246</v>
      </c>
      <c r="C233" s="164">
        <v>0</v>
      </c>
      <c r="D233" s="164">
        <v>0</v>
      </c>
      <c r="E233" s="164">
        <v>2</v>
      </c>
      <c r="F233" s="164">
        <v>1</v>
      </c>
      <c r="G233" s="164">
        <v>1</v>
      </c>
      <c r="H233" s="164">
        <v>2</v>
      </c>
      <c r="I233" s="164">
        <v>0</v>
      </c>
      <c r="J233" s="164">
        <v>1</v>
      </c>
      <c r="K233" s="164">
        <v>3</v>
      </c>
      <c r="L233" s="164">
        <v>6</v>
      </c>
      <c r="M233" s="164">
        <v>0</v>
      </c>
      <c r="N233" s="164">
        <v>2</v>
      </c>
      <c r="O233" s="164">
        <f t="shared" ref="O233:P233" si="234">C233+E233+G233+I233+K233+M233</f>
        <v>6</v>
      </c>
      <c r="P233" s="164">
        <f t="shared" si="234"/>
        <v>12</v>
      </c>
      <c r="Q233" s="165">
        <f t="shared" si="225"/>
        <v>18</v>
      </c>
      <c r="R233" s="166">
        <f t="shared" si="226"/>
        <v>18</v>
      </c>
      <c r="S233" s="164">
        <v>10</v>
      </c>
      <c r="T233" s="164">
        <v>3</v>
      </c>
      <c r="U233" s="164">
        <v>0</v>
      </c>
      <c r="V233" s="164">
        <v>0</v>
      </c>
      <c r="W233" s="164">
        <v>5</v>
      </c>
      <c r="X233" s="164">
        <v>17</v>
      </c>
      <c r="Y233" s="67"/>
      <c r="Z233" s="67"/>
    </row>
    <row r="234" spans="1:26" ht="30" customHeight="1" x14ac:dyDescent="0.3">
      <c r="A234" s="161">
        <v>10</v>
      </c>
      <c r="B234" s="162" t="s">
        <v>247</v>
      </c>
      <c r="C234" s="164">
        <v>0</v>
      </c>
      <c r="D234" s="164">
        <v>0</v>
      </c>
      <c r="E234" s="164">
        <v>0</v>
      </c>
      <c r="F234" s="164">
        <v>0</v>
      </c>
      <c r="G234" s="164">
        <v>1</v>
      </c>
      <c r="H234" s="164">
        <v>0</v>
      </c>
      <c r="I234" s="164">
        <v>1</v>
      </c>
      <c r="J234" s="164">
        <v>1</v>
      </c>
      <c r="K234" s="164">
        <v>3</v>
      </c>
      <c r="L234" s="164">
        <v>4</v>
      </c>
      <c r="M234" s="164">
        <v>0</v>
      </c>
      <c r="N234" s="164">
        <v>1</v>
      </c>
      <c r="O234" s="164">
        <f t="shared" ref="O234:P234" si="235">C234+E234+G234+I234+K234+M234</f>
        <v>5</v>
      </c>
      <c r="P234" s="164">
        <f t="shared" si="235"/>
        <v>6</v>
      </c>
      <c r="Q234" s="165">
        <f t="shared" si="225"/>
        <v>11</v>
      </c>
      <c r="R234" s="166">
        <f t="shared" si="226"/>
        <v>11</v>
      </c>
      <c r="S234" s="164">
        <v>6</v>
      </c>
      <c r="T234" s="164">
        <v>3</v>
      </c>
      <c r="U234" s="164">
        <v>0</v>
      </c>
      <c r="V234" s="164">
        <v>0</v>
      </c>
      <c r="W234" s="164">
        <v>2</v>
      </c>
      <c r="X234" s="164">
        <v>8</v>
      </c>
      <c r="Y234" s="67"/>
      <c r="Z234" s="67"/>
    </row>
    <row r="235" spans="1:26" ht="30" customHeight="1" x14ac:dyDescent="0.3">
      <c r="A235" s="161">
        <v>11</v>
      </c>
      <c r="B235" s="162" t="s">
        <v>248</v>
      </c>
      <c r="C235" s="164">
        <v>5</v>
      </c>
      <c r="D235" s="164">
        <v>5</v>
      </c>
      <c r="E235" s="164">
        <v>41</v>
      </c>
      <c r="F235" s="164">
        <v>58</v>
      </c>
      <c r="G235" s="164">
        <v>33</v>
      </c>
      <c r="H235" s="164">
        <v>27</v>
      </c>
      <c r="I235" s="164">
        <v>17</v>
      </c>
      <c r="J235" s="164">
        <v>24</v>
      </c>
      <c r="K235" s="164">
        <v>184</v>
      </c>
      <c r="L235" s="164">
        <v>286</v>
      </c>
      <c r="M235" s="164">
        <v>3</v>
      </c>
      <c r="N235" s="164">
        <v>9</v>
      </c>
      <c r="O235" s="164">
        <f t="shared" ref="O235:P235" si="236">C235+E235+G235+I235+K235+M235</f>
        <v>283</v>
      </c>
      <c r="P235" s="164">
        <f t="shared" si="236"/>
        <v>409</v>
      </c>
      <c r="Q235" s="165">
        <f t="shared" si="225"/>
        <v>692</v>
      </c>
      <c r="R235" s="166">
        <f t="shared" si="226"/>
        <v>694</v>
      </c>
      <c r="S235" s="164">
        <v>505</v>
      </c>
      <c r="T235" s="164">
        <v>130</v>
      </c>
      <c r="U235" s="164">
        <v>0</v>
      </c>
      <c r="V235" s="164">
        <v>0</v>
      </c>
      <c r="W235" s="164">
        <v>59</v>
      </c>
      <c r="X235" s="164">
        <v>444</v>
      </c>
      <c r="Y235" s="67"/>
      <c r="Z235" s="67"/>
    </row>
    <row r="236" spans="1:26" ht="30" customHeight="1" x14ac:dyDescent="0.3">
      <c r="A236" s="161">
        <v>12</v>
      </c>
      <c r="B236" s="162" t="s">
        <v>249</v>
      </c>
      <c r="C236" s="164">
        <v>0</v>
      </c>
      <c r="D236" s="164">
        <v>0</v>
      </c>
      <c r="E236" s="164">
        <v>0</v>
      </c>
      <c r="F236" s="164">
        <v>0</v>
      </c>
      <c r="G236" s="164">
        <v>0</v>
      </c>
      <c r="H236" s="164">
        <v>0</v>
      </c>
      <c r="I236" s="164">
        <v>0</v>
      </c>
      <c r="J236" s="164">
        <v>0</v>
      </c>
      <c r="K236" s="164">
        <v>0</v>
      </c>
      <c r="L236" s="164">
        <v>0</v>
      </c>
      <c r="M236" s="164">
        <v>0</v>
      </c>
      <c r="N236" s="164">
        <v>0</v>
      </c>
      <c r="O236" s="164">
        <f t="shared" ref="O236:P236" si="237">C236+E236+G236+I236+K236+M236</f>
        <v>0</v>
      </c>
      <c r="P236" s="164">
        <f t="shared" si="237"/>
        <v>0</v>
      </c>
      <c r="Q236" s="165">
        <f t="shared" si="225"/>
        <v>0</v>
      </c>
      <c r="R236" s="166">
        <f t="shared" si="226"/>
        <v>0</v>
      </c>
      <c r="S236" s="164">
        <v>0</v>
      </c>
      <c r="T236" s="164">
        <v>0</v>
      </c>
      <c r="U236" s="164">
        <v>0</v>
      </c>
      <c r="V236" s="164">
        <v>0</v>
      </c>
      <c r="W236" s="164">
        <v>0</v>
      </c>
      <c r="X236" s="164">
        <v>0</v>
      </c>
      <c r="Y236" s="67"/>
      <c r="Z236" s="67"/>
    </row>
    <row r="237" spans="1:26" ht="30" customHeight="1" x14ac:dyDescent="0.3">
      <c r="A237" s="161">
        <v>13</v>
      </c>
      <c r="B237" s="162" t="s">
        <v>250</v>
      </c>
      <c r="C237" s="164">
        <v>4</v>
      </c>
      <c r="D237" s="164">
        <v>8</v>
      </c>
      <c r="E237" s="164">
        <v>21</v>
      </c>
      <c r="F237" s="164">
        <v>20</v>
      </c>
      <c r="G237" s="164">
        <v>18</v>
      </c>
      <c r="H237" s="164">
        <v>27</v>
      </c>
      <c r="I237" s="164">
        <v>17</v>
      </c>
      <c r="J237" s="164">
        <v>30</v>
      </c>
      <c r="K237" s="164">
        <v>88</v>
      </c>
      <c r="L237" s="164">
        <v>149</v>
      </c>
      <c r="M237" s="164">
        <v>3</v>
      </c>
      <c r="N237" s="164">
        <v>4</v>
      </c>
      <c r="O237" s="164">
        <f t="shared" ref="O237:P237" si="238">C237+E237+G237+I237+K237+M237</f>
        <v>151</v>
      </c>
      <c r="P237" s="164">
        <f t="shared" si="238"/>
        <v>238</v>
      </c>
      <c r="Q237" s="165">
        <f t="shared" si="225"/>
        <v>389</v>
      </c>
      <c r="R237" s="166">
        <f t="shared" si="226"/>
        <v>376</v>
      </c>
      <c r="S237" s="164">
        <v>101</v>
      </c>
      <c r="T237" s="164">
        <v>234</v>
      </c>
      <c r="U237" s="164">
        <v>1</v>
      </c>
      <c r="V237" s="164">
        <v>0</v>
      </c>
      <c r="W237" s="164">
        <v>40</v>
      </c>
      <c r="X237" s="164">
        <v>328</v>
      </c>
      <c r="Y237" s="67"/>
      <c r="Z237" s="67"/>
    </row>
    <row r="238" spans="1:26" ht="30" customHeight="1" x14ac:dyDescent="0.3">
      <c r="A238" s="190">
        <v>16</v>
      </c>
      <c r="B238" s="186" t="s">
        <v>251</v>
      </c>
      <c r="C238" s="187">
        <f t="shared" ref="C238:X238" si="239">SUM(C239:C267)</f>
        <v>792</v>
      </c>
      <c r="D238" s="187">
        <f t="shared" si="239"/>
        <v>918</v>
      </c>
      <c r="E238" s="187">
        <f t="shared" si="239"/>
        <v>6622</v>
      </c>
      <c r="F238" s="187">
        <f t="shared" si="239"/>
        <v>7716</v>
      </c>
      <c r="G238" s="187">
        <f t="shared" si="239"/>
        <v>6882</v>
      </c>
      <c r="H238" s="187">
        <f t="shared" si="239"/>
        <v>7894</v>
      </c>
      <c r="I238" s="187">
        <f t="shared" si="239"/>
        <v>4368</v>
      </c>
      <c r="J238" s="187">
        <f t="shared" si="239"/>
        <v>5287</v>
      </c>
      <c r="K238" s="187">
        <f t="shared" si="239"/>
        <v>22971</v>
      </c>
      <c r="L238" s="187">
        <f t="shared" si="239"/>
        <v>30785</v>
      </c>
      <c r="M238" s="187">
        <f t="shared" si="239"/>
        <v>601</v>
      </c>
      <c r="N238" s="187">
        <f t="shared" si="239"/>
        <v>767</v>
      </c>
      <c r="O238" s="187">
        <f t="shared" si="239"/>
        <v>42236</v>
      </c>
      <c r="P238" s="187">
        <f t="shared" si="239"/>
        <v>53367</v>
      </c>
      <c r="Q238" s="187">
        <f t="shared" si="239"/>
        <v>95603</v>
      </c>
      <c r="R238" s="187">
        <f t="shared" si="239"/>
        <v>95015</v>
      </c>
      <c r="S238" s="187">
        <f t="shared" si="239"/>
        <v>53964</v>
      </c>
      <c r="T238" s="187">
        <f t="shared" si="239"/>
        <v>32450</v>
      </c>
      <c r="U238" s="187">
        <f t="shared" si="239"/>
        <v>1385</v>
      </c>
      <c r="V238" s="187">
        <f t="shared" si="239"/>
        <v>0</v>
      </c>
      <c r="W238" s="187">
        <f t="shared" si="239"/>
        <v>7216</v>
      </c>
      <c r="X238" s="187">
        <f t="shared" si="239"/>
        <v>85477</v>
      </c>
      <c r="Y238" s="67"/>
      <c r="Z238" s="67"/>
    </row>
    <row r="239" spans="1:26" ht="30" customHeight="1" x14ac:dyDescent="0.3">
      <c r="A239" s="161">
        <v>1</v>
      </c>
      <c r="B239" s="209" t="s">
        <v>697</v>
      </c>
      <c r="C239" s="164">
        <v>55</v>
      </c>
      <c r="D239" s="164">
        <v>80</v>
      </c>
      <c r="E239" s="164">
        <v>301</v>
      </c>
      <c r="F239" s="164">
        <v>398</v>
      </c>
      <c r="G239" s="164">
        <v>263</v>
      </c>
      <c r="H239" s="164">
        <v>324</v>
      </c>
      <c r="I239" s="164">
        <v>124</v>
      </c>
      <c r="J239" s="164">
        <v>161</v>
      </c>
      <c r="K239" s="164">
        <v>964</v>
      </c>
      <c r="L239" s="164">
        <v>1243</v>
      </c>
      <c r="M239" s="164">
        <v>47</v>
      </c>
      <c r="N239" s="164">
        <v>42</v>
      </c>
      <c r="O239" s="164">
        <f t="shared" ref="O239:P239" si="240">C239+E239+G239+I239+K239+M239</f>
        <v>1754</v>
      </c>
      <c r="P239" s="164">
        <f t="shared" si="240"/>
        <v>2248</v>
      </c>
      <c r="Q239" s="165">
        <f t="shared" ref="Q239:Q267" si="241">O239+P239</f>
        <v>4002</v>
      </c>
      <c r="R239" s="166">
        <f t="shared" ref="R239:R267" si="242">SUM(S239:W239)</f>
        <v>4010</v>
      </c>
      <c r="S239" s="164">
        <v>977</v>
      </c>
      <c r="T239" s="164">
        <v>2974</v>
      </c>
      <c r="U239" s="164">
        <v>8</v>
      </c>
      <c r="V239" s="164">
        <v>0</v>
      </c>
      <c r="W239" s="164">
        <v>51</v>
      </c>
      <c r="X239" s="164">
        <v>3301</v>
      </c>
      <c r="Y239" s="67"/>
      <c r="Z239" s="67"/>
    </row>
    <row r="240" spans="1:26" ht="30" customHeight="1" x14ac:dyDescent="0.3">
      <c r="A240" s="161">
        <v>2</v>
      </c>
      <c r="B240" s="209" t="s">
        <v>253</v>
      </c>
      <c r="C240" s="164">
        <v>1</v>
      </c>
      <c r="D240" s="164">
        <v>5</v>
      </c>
      <c r="E240" s="164">
        <v>32</v>
      </c>
      <c r="F240" s="164">
        <v>21</v>
      </c>
      <c r="G240" s="164">
        <v>22</v>
      </c>
      <c r="H240" s="164">
        <v>30</v>
      </c>
      <c r="I240" s="164">
        <v>23</v>
      </c>
      <c r="J240" s="164">
        <v>22</v>
      </c>
      <c r="K240" s="164">
        <v>270</v>
      </c>
      <c r="L240" s="164">
        <v>538</v>
      </c>
      <c r="M240" s="164">
        <v>1</v>
      </c>
      <c r="N240" s="164">
        <v>5</v>
      </c>
      <c r="O240" s="164">
        <f t="shared" ref="O240:P240" si="243">C240+E240+G240+I240+K240+M240</f>
        <v>349</v>
      </c>
      <c r="P240" s="164">
        <f t="shared" si="243"/>
        <v>621</v>
      </c>
      <c r="Q240" s="165">
        <f t="shared" si="241"/>
        <v>970</v>
      </c>
      <c r="R240" s="166">
        <f t="shared" si="242"/>
        <v>973</v>
      </c>
      <c r="S240" s="164">
        <v>320</v>
      </c>
      <c r="T240" s="164">
        <v>613</v>
      </c>
      <c r="U240" s="164">
        <v>4</v>
      </c>
      <c r="V240" s="164">
        <v>0</v>
      </c>
      <c r="W240" s="164">
        <v>36</v>
      </c>
      <c r="X240" s="164">
        <v>926</v>
      </c>
      <c r="Y240" s="67"/>
      <c r="Z240" s="67"/>
    </row>
    <row r="241" spans="1:26" ht="30" customHeight="1" x14ac:dyDescent="0.3">
      <c r="A241" s="161">
        <v>3</v>
      </c>
      <c r="B241" s="209" t="s">
        <v>254</v>
      </c>
      <c r="C241" s="164">
        <v>98</v>
      </c>
      <c r="D241" s="164">
        <v>105</v>
      </c>
      <c r="E241" s="164">
        <v>1004</v>
      </c>
      <c r="F241" s="164">
        <v>1181</v>
      </c>
      <c r="G241" s="164">
        <v>1380</v>
      </c>
      <c r="H241" s="164">
        <v>1490</v>
      </c>
      <c r="I241" s="164">
        <v>979</v>
      </c>
      <c r="J241" s="164">
        <v>1095</v>
      </c>
      <c r="K241" s="164">
        <v>3215</v>
      </c>
      <c r="L241" s="164">
        <v>3384</v>
      </c>
      <c r="M241" s="164">
        <v>84</v>
      </c>
      <c r="N241" s="164">
        <v>102</v>
      </c>
      <c r="O241" s="164">
        <f t="shared" ref="O241:P241" si="244">C241+E241+G241+I241+K241+M241</f>
        <v>6760</v>
      </c>
      <c r="P241" s="164">
        <f t="shared" si="244"/>
        <v>7357</v>
      </c>
      <c r="Q241" s="165">
        <f t="shared" si="241"/>
        <v>14117</v>
      </c>
      <c r="R241" s="166">
        <f t="shared" si="242"/>
        <v>14136</v>
      </c>
      <c r="S241" s="164">
        <v>9408</v>
      </c>
      <c r="T241" s="164">
        <v>3232</v>
      </c>
      <c r="U241" s="164">
        <v>287</v>
      </c>
      <c r="V241" s="164">
        <v>0</v>
      </c>
      <c r="W241" s="164">
        <v>1209</v>
      </c>
      <c r="X241" s="164">
        <v>12370</v>
      </c>
      <c r="Y241" s="67"/>
      <c r="Z241" s="67"/>
    </row>
    <row r="242" spans="1:26" ht="30" customHeight="1" x14ac:dyDescent="0.3">
      <c r="A242" s="161">
        <v>4</v>
      </c>
      <c r="B242" s="209" t="s">
        <v>255</v>
      </c>
      <c r="C242" s="164">
        <v>25</v>
      </c>
      <c r="D242" s="164">
        <v>27</v>
      </c>
      <c r="E242" s="164">
        <v>155</v>
      </c>
      <c r="F242" s="164">
        <v>191</v>
      </c>
      <c r="G242" s="164">
        <v>105</v>
      </c>
      <c r="H242" s="164">
        <v>176</v>
      </c>
      <c r="I242" s="164">
        <v>80</v>
      </c>
      <c r="J242" s="164">
        <v>132</v>
      </c>
      <c r="K242" s="164">
        <v>534</v>
      </c>
      <c r="L242" s="164">
        <v>674</v>
      </c>
      <c r="M242" s="164">
        <v>12</v>
      </c>
      <c r="N242" s="164">
        <v>18</v>
      </c>
      <c r="O242" s="164">
        <f t="shared" ref="O242:P242" si="245">C242+E242+G242+I242+K242+M242</f>
        <v>911</v>
      </c>
      <c r="P242" s="164">
        <f t="shared" si="245"/>
        <v>1218</v>
      </c>
      <c r="Q242" s="165">
        <f t="shared" si="241"/>
        <v>2129</v>
      </c>
      <c r="R242" s="166">
        <f t="shared" si="242"/>
        <v>2134</v>
      </c>
      <c r="S242" s="164">
        <v>1377</v>
      </c>
      <c r="T242" s="164">
        <v>561</v>
      </c>
      <c r="U242" s="164">
        <v>6</v>
      </c>
      <c r="V242" s="164">
        <v>0</v>
      </c>
      <c r="W242" s="164">
        <v>190</v>
      </c>
      <c r="X242" s="164">
        <v>1460</v>
      </c>
      <c r="Y242" s="67"/>
      <c r="Z242" s="67"/>
    </row>
    <row r="243" spans="1:26" ht="30" customHeight="1" x14ac:dyDescent="0.3">
      <c r="A243" s="161">
        <v>5</v>
      </c>
      <c r="B243" s="209" t="s">
        <v>256</v>
      </c>
      <c r="C243" s="164">
        <v>19</v>
      </c>
      <c r="D243" s="164">
        <v>37</v>
      </c>
      <c r="E243" s="164">
        <v>80</v>
      </c>
      <c r="F243" s="164">
        <v>83</v>
      </c>
      <c r="G243" s="164">
        <v>48</v>
      </c>
      <c r="H243" s="164">
        <v>62</v>
      </c>
      <c r="I243" s="164">
        <v>36</v>
      </c>
      <c r="J243" s="164">
        <v>29</v>
      </c>
      <c r="K243" s="164">
        <v>200</v>
      </c>
      <c r="L243" s="164">
        <v>138</v>
      </c>
      <c r="M243" s="164">
        <v>13</v>
      </c>
      <c r="N243" s="164">
        <v>14</v>
      </c>
      <c r="O243" s="164">
        <f t="shared" ref="O243:P243" si="246">C243+E243+G243+I243+K243+M243</f>
        <v>396</v>
      </c>
      <c r="P243" s="164">
        <f t="shared" si="246"/>
        <v>363</v>
      </c>
      <c r="Q243" s="165">
        <f t="shared" si="241"/>
        <v>759</v>
      </c>
      <c r="R243" s="166">
        <f t="shared" si="242"/>
        <v>762</v>
      </c>
      <c r="S243" s="164">
        <v>670</v>
      </c>
      <c r="T243" s="164">
        <v>49</v>
      </c>
      <c r="U243" s="164">
        <v>0</v>
      </c>
      <c r="V243" s="164">
        <v>0</v>
      </c>
      <c r="W243" s="164">
        <v>43</v>
      </c>
      <c r="X243" s="164">
        <v>756</v>
      </c>
      <c r="Y243" s="67"/>
      <c r="Z243" s="67"/>
    </row>
    <row r="244" spans="1:26" ht="30" customHeight="1" x14ac:dyDescent="0.3">
      <c r="A244" s="161">
        <v>6</v>
      </c>
      <c r="B244" s="209" t="s">
        <v>257</v>
      </c>
      <c r="C244" s="164">
        <v>3</v>
      </c>
      <c r="D244" s="164">
        <v>0</v>
      </c>
      <c r="E244" s="164">
        <v>8</v>
      </c>
      <c r="F244" s="164">
        <v>14</v>
      </c>
      <c r="G244" s="164">
        <v>10</v>
      </c>
      <c r="H244" s="164">
        <v>13</v>
      </c>
      <c r="I244" s="164">
        <v>10</v>
      </c>
      <c r="J244" s="164">
        <v>15</v>
      </c>
      <c r="K244" s="164">
        <v>55</v>
      </c>
      <c r="L244" s="164">
        <v>106</v>
      </c>
      <c r="M244" s="164">
        <v>2</v>
      </c>
      <c r="N244" s="164">
        <v>2</v>
      </c>
      <c r="O244" s="164">
        <f t="shared" ref="O244:P244" si="247">C244+E244+G244+I244+K244+M244</f>
        <v>88</v>
      </c>
      <c r="P244" s="164">
        <f t="shared" si="247"/>
        <v>150</v>
      </c>
      <c r="Q244" s="165">
        <f t="shared" si="241"/>
        <v>238</v>
      </c>
      <c r="R244" s="166">
        <f t="shared" si="242"/>
        <v>238</v>
      </c>
      <c r="S244" s="164">
        <v>102</v>
      </c>
      <c r="T244" s="164">
        <v>114</v>
      </c>
      <c r="U244" s="164">
        <v>4</v>
      </c>
      <c r="V244" s="164">
        <v>0</v>
      </c>
      <c r="W244" s="164">
        <v>18</v>
      </c>
      <c r="X244" s="164">
        <v>232</v>
      </c>
      <c r="Y244" s="67"/>
      <c r="Z244" s="67"/>
    </row>
    <row r="245" spans="1:26" ht="30" customHeight="1" x14ac:dyDescent="0.3">
      <c r="A245" s="161">
        <v>7</v>
      </c>
      <c r="B245" s="209" t="s">
        <v>258</v>
      </c>
      <c r="C245" s="164">
        <v>3</v>
      </c>
      <c r="D245" s="164">
        <v>4</v>
      </c>
      <c r="E245" s="164">
        <v>17</v>
      </c>
      <c r="F245" s="164">
        <v>22</v>
      </c>
      <c r="G245" s="164">
        <v>7</v>
      </c>
      <c r="H245" s="164">
        <v>16</v>
      </c>
      <c r="I245" s="164">
        <v>7</v>
      </c>
      <c r="J245" s="164">
        <v>8</v>
      </c>
      <c r="K245" s="164">
        <v>69</v>
      </c>
      <c r="L245" s="164">
        <v>77</v>
      </c>
      <c r="M245" s="164">
        <v>1</v>
      </c>
      <c r="N245" s="164">
        <v>1</v>
      </c>
      <c r="O245" s="164">
        <f t="shared" ref="O245:P245" si="248">C245+E245+G245+I245+K245+M245</f>
        <v>104</v>
      </c>
      <c r="P245" s="164">
        <f t="shared" si="248"/>
        <v>128</v>
      </c>
      <c r="Q245" s="165">
        <f t="shared" si="241"/>
        <v>232</v>
      </c>
      <c r="R245" s="166">
        <f t="shared" si="242"/>
        <v>233</v>
      </c>
      <c r="S245" s="164">
        <v>184</v>
      </c>
      <c r="T245" s="164">
        <v>42</v>
      </c>
      <c r="U245" s="164">
        <v>5</v>
      </c>
      <c r="V245" s="164">
        <v>0</v>
      </c>
      <c r="W245" s="164">
        <v>2</v>
      </c>
      <c r="X245" s="164">
        <v>232</v>
      </c>
      <c r="Y245" s="67"/>
      <c r="Z245" s="67"/>
    </row>
    <row r="246" spans="1:26" ht="30" customHeight="1" x14ac:dyDescent="0.3">
      <c r="A246" s="161">
        <v>8</v>
      </c>
      <c r="B246" s="209" t="s">
        <v>259</v>
      </c>
      <c r="C246" s="164">
        <v>3</v>
      </c>
      <c r="D246" s="164">
        <v>0</v>
      </c>
      <c r="E246" s="164">
        <v>21</v>
      </c>
      <c r="F246" s="164">
        <v>18</v>
      </c>
      <c r="G246" s="164">
        <v>17</v>
      </c>
      <c r="H246" s="164">
        <v>15</v>
      </c>
      <c r="I246" s="164">
        <v>6</v>
      </c>
      <c r="J246" s="164">
        <v>4</v>
      </c>
      <c r="K246" s="164">
        <v>90</v>
      </c>
      <c r="L246" s="164">
        <v>119</v>
      </c>
      <c r="M246" s="164">
        <v>0</v>
      </c>
      <c r="N246" s="164">
        <v>1</v>
      </c>
      <c r="O246" s="164">
        <f t="shared" ref="O246:P246" si="249">C246+E246+G246+I246+K246+M246</f>
        <v>137</v>
      </c>
      <c r="P246" s="164">
        <f t="shared" si="249"/>
        <v>157</v>
      </c>
      <c r="Q246" s="165">
        <f t="shared" si="241"/>
        <v>294</v>
      </c>
      <c r="R246" s="166">
        <f t="shared" si="242"/>
        <v>293</v>
      </c>
      <c r="S246" s="164">
        <v>201</v>
      </c>
      <c r="T246" s="164">
        <v>84</v>
      </c>
      <c r="U246" s="164">
        <v>0</v>
      </c>
      <c r="V246" s="164">
        <v>0</v>
      </c>
      <c r="W246" s="164">
        <v>8</v>
      </c>
      <c r="X246" s="164">
        <v>286</v>
      </c>
      <c r="Y246" s="67"/>
      <c r="Z246" s="67"/>
    </row>
    <row r="247" spans="1:26" ht="30" customHeight="1" x14ac:dyDescent="0.3">
      <c r="A247" s="161">
        <v>9</v>
      </c>
      <c r="B247" s="209" t="s">
        <v>260</v>
      </c>
      <c r="C247" s="164">
        <v>141</v>
      </c>
      <c r="D247" s="164">
        <v>172</v>
      </c>
      <c r="E247" s="164">
        <v>1269</v>
      </c>
      <c r="F247" s="164">
        <v>1490</v>
      </c>
      <c r="G247" s="164">
        <v>1194</v>
      </c>
      <c r="H247" s="164">
        <v>1384</v>
      </c>
      <c r="I247" s="164">
        <v>726</v>
      </c>
      <c r="J247" s="164">
        <v>809</v>
      </c>
      <c r="K247" s="164">
        <v>4975</v>
      </c>
      <c r="L247" s="164">
        <v>5437</v>
      </c>
      <c r="M247" s="164">
        <v>76</v>
      </c>
      <c r="N247" s="164">
        <v>92</v>
      </c>
      <c r="O247" s="164">
        <f t="shared" ref="O247:P247" si="250">C247+E247+G247+I247+K247+M247</f>
        <v>8381</v>
      </c>
      <c r="P247" s="164">
        <f t="shared" si="250"/>
        <v>9384</v>
      </c>
      <c r="Q247" s="165">
        <f t="shared" si="241"/>
        <v>17765</v>
      </c>
      <c r="R247" s="166">
        <f t="shared" si="242"/>
        <v>17751</v>
      </c>
      <c r="S247" s="164">
        <v>8024</v>
      </c>
      <c r="T247" s="164">
        <v>7731</v>
      </c>
      <c r="U247" s="164">
        <v>604</v>
      </c>
      <c r="V247" s="164">
        <v>0</v>
      </c>
      <c r="W247" s="164">
        <v>1392</v>
      </c>
      <c r="X247" s="164">
        <v>17437</v>
      </c>
      <c r="Y247" s="67"/>
      <c r="Z247" s="67"/>
    </row>
    <row r="248" spans="1:26" ht="30" customHeight="1" x14ac:dyDescent="0.3">
      <c r="A248" s="161">
        <v>10</v>
      </c>
      <c r="B248" s="209" t="s">
        <v>261</v>
      </c>
      <c r="C248" s="164">
        <v>157</v>
      </c>
      <c r="D248" s="164">
        <v>141</v>
      </c>
      <c r="E248" s="164">
        <v>790</v>
      </c>
      <c r="F248" s="164">
        <v>881</v>
      </c>
      <c r="G248" s="164">
        <v>649</v>
      </c>
      <c r="H248" s="164">
        <v>665</v>
      </c>
      <c r="I248" s="164">
        <v>314</v>
      </c>
      <c r="J248" s="164">
        <v>323</v>
      </c>
      <c r="K248" s="164">
        <v>1388</v>
      </c>
      <c r="L248" s="164">
        <v>2007</v>
      </c>
      <c r="M248" s="164">
        <v>35</v>
      </c>
      <c r="N248" s="164">
        <v>43</v>
      </c>
      <c r="O248" s="164">
        <f t="shared" ref="O248:P248" si="251">C248+E248+G248+I248+K248+M248</f>
        <v>3333</v>
      </c>
      <c r="P248" s="164">
        <f t="shared" si="251"/>
        <v>4060</v>
      </c>
      <c r="Q248" s="165">
        <f t="shared" si="241"/>
        <v>7393</v>
      </c>
      <c r="R248" s="166">
        <f t="shared" si="242"/>
        <v>7118</v>
      </c>
      <c r="S248" s="164">
        <v>3948</v>
      </c>
      <c r="T248" s="164">
        <v>2102</v>
      </c>
      <c r="U248" s="164">
        <v>0</v>
      </c>
      <c r="V248" s="164">
        <v>0</v>
      </c>
      <c r="W248" s="164">
        <v>1068</v>
      </c>
      <c r="X248" s="164">
        <v>6359</v>
      </c>
      <c r="Y248" s="67"/>
      <c r="Z248" s="67"/>
    </row>
    <row r="249" spans="1:26" ht="30" customHeight="1" x14ac:dyDescent="0.3">
      <c r="A249" s="161">
        <v>11</v>
      </c>
      <c r="B249" s="209" t="s">
        <v>262</v>
      </c>
      <c r="C249" s="164">
        <v>0</v>
      </c>
      <c r="D249" s="164">
        <v>0</v>
      </c>
      <c r="E249" s="164">
        <v>0</v>
      </c>
      <c r="F249" s="164">
        <v>0</v>
      </c>
      <c r="G249" s="164">
        <v>0</v>
      </c>
      <c r="H249" s="164">
        <v>0</v>
      </c>
      <c r="I249" s="164">
        <v>0</v>
      </c>
      <c r="J249" s="164">
        <v>0</v>
      </c>
      <c r="K249" s="164">
        <v>0</v>
      </c>
      <c r="L249" s="164">
        <v>2</v>
      </c>
      <c r="M249" s="164">
        <v>0</v>
      </c>
      <c r="N249" s="164">
        <v>0</v>
      </c>
      <c r="O249" s="164">
        <f t="shared" ref="O249:P249" si="252">C249+E249+G249+I249+K249+M249</f>
        <v>0</v>
      </c>
      <c r="P249" s="164">
        <f t="shared" si="252"/>
        <v>2</v>
      </c>
      <c r="Q249" s="165">
        <f t="shared" si="241"/>
        <v>2</v>
      </c>
      <c r="R249" s="166">
        <f t="shared" si="242"/>
        <v>2</v>
      </c>
      <c r="S249" s="164">
        <v>0</v>
      </c>
      <c r="T249" s="164">
        <v>2</v>
      </c>
      <c r="U249" s="164">
        <v>0</v>
      </c>
      <c r="V249" s="164">
        <v>0</v>
      </c>
      <c r="W249" s="164">
        <v>0</v>
      </c>
      <c r="X249" s="164">
        <v>2</v>
      </c>
      <c r="Y249" s="67"/>
      <c r="Z249" s="67"/>
    </row>
    <row r="250" spans="1:26" ht="30" customHeight="1" x14ac:dyDescent="0.3">
      <c r="A250" s="161">
        <v>12</v>
      </c>
      <c r="B250" s="209" t="s">
        <v>263</v>
      </c>
      <c r="C250" s="164">
        <v>29</v>
      </c>
      <c r="D250" s="164">
        <v>28</v>
      </c>
      <c r="E250" s="164">
        <v>172</v>
      </c>
      <c r="F250" s="164">
        <v>163</v>
      </c>
      <c r="G250" s="164">
        <v>139</v>
      </c>
      <c r="H250" s="164">
        <v>126</v>
      </c>
      <c r="I250" s="164">
        <v>46</v>
      </c>
      <c r="J250" s="164">
        <v>41</v>
      </c>
      <c r="K250" s="164">
        <v>159</v>
      </c>
      <c r="L250" s="164">
        <v>208</v>
      </c>
      <c r="M250" s="164">
        <v>4</v>
      </c>
      <c r="N250" s="164">
        <v>3</v>
      </c>
      <c r="O250" s="164">
        <f t="shared" ref="O250:P250" si="253">C250+E250+G250+I250+K250+M250</f>
        <v>549</v>
      </c>
      <c r="P250" s="164">
        <f t="shared" si="253"/>
        <v>569</v>
      </c>
      <c r="Q250" s="165">
        <f t="shared" si="241"/>
        <v>1118</v>
      </c>
      <c r="R250" s="166">
        <f t="shared" si="242"/>
        <v>1121</v>
      </c>
      <c r="S250" s="164">
        <v>502</v>
      </c>
      <c r="T250" s="164">
        <v>211</v>
      </c>
      <c r="U250" s="164">
        <v>0</v>
      </c>
      <c r="V250" s="164">
        <v>0</v>
      </c>
      <c r="W250" s="164">
        <v>408</v>
      </c>
      <c r="X250" s="164">
        <v>1033</v>
      </c>
      <c r="Y250" s="170"/>
      <c r="Z250" s="170"/>
    </row>
    <row r="251" spans="1:26" ht="30" customHeight="1" x14ac:dyDescent="0.3">
      <c r="A251" s="161">
        <v>13</v>
      </c>
      <c r="B251" s="209" t="s">
        <v>264</v>
      </c>
      <c r="C251" s="164">
        <v>0</v>
      </c>
      <c r="D251" s="164">
        <v>0</v>
      </c>
      <c r="E251" s="164">
        <v>0</v>
      </c>
      <c r="F251" s="164">
        <v>0</v>
      </c>
      <c r="G251" s="164">
        <v>0</v>
      </c>
      <c r="H251" s="164">
        <v>0</v>
      </c>
      <c r="I251" s="164">
        <v>0</v>
      </c>
      <c r="J251" s="164">
        <v>0</v>
      </c>
      <c r="K251" s="164">
        <v>0</v>
      </c>
      <c r="L251" s="164">
        <v>0</v>
      </c>
      <c r="M251" s="164">
        <v>0</v>
      </c>
      <c r="N251" s="164">
        <v>0</v>
      </c>
      <c r="O251" s="164">
        <f t="shared" ref="O251:P251" si="254">C251+E251+G251+I251+K251+M251</f>
        <v>0</v>
      </c>
      <c r="P251" s="164">
        <f t="shared" si="254"/>
        <v>0</v>
      </c>
      <c r="Q251" s="165">
        <f t="shared" si="241"/>
        <v>0</v>
      </c>
      <c r="R251" s="166">
        <f t="shared" si="242"/>
        <v>0</v>
      </c>
      <c r="S251" s="164">
        <v>0</v>
      </c>
      <c r="T251" s="164">
        <v>0</v>
      </c>
      <c r="U251" s="164">
        <v>0</v>
      </c>
      <c r="V251" s="164">
        <v>0</v>
      </c>
      <c r="W251" s="164">
        <v>0</v>
      </c>
      <c r="X251" s="164">
        <v>0</v>
      </c>
      <c r="Y251" s="168"/>
      <c r="Z251" s="168"/>
    </row>
    <row r="252" spans="1:26" ht="30" customHeight="1" x14ac:dyDescent="0.3">
      <c r="A252" s="161">
        <v>14</v>
      </c>
      <c r="B252" s="209" t="s">
        <v>265</v>
      </c>
      <c r="C252" s="164">
        <v>0</v>
      </c>
      <c r="D252" s="164">
        <v>0</v>
      </c>
      <c r="E252" s="164">
        <v>0</v>
      </c>
      <c r="F252" s="164">
        <v>0</v>
      </c>
      <c r="G252" s="164">
        <v>0</v>
      </c>
      <c r="H252" s="164">
        <v>0</v>
      </c>
      <c r="I252" s="164">
        <v>0</v>
      </c>
      <c r="J252" s="164">
        <v>0</v>
      </c>
      <c r="K252" s="164">
        <v>0</v>
      </c>
      <c r="L252" s="164">
        <v>0</v>
      </c>
      <c r="M252" s="164">
        <v>0</v>
      </c>
      <c r="N252" s="164">
        <v>0</v>
      </c>
      <c r="O252" s="164">
        <f t="shared" ref="O252:P252" si="255">C252+E252+G252+I252+K252+M252</f>
        <v>0</v>
      </c>
      <c r="P252" s="164">
        <f t="shared" si="255"/>
        <v>0</v>
      </c>
      <c r="Q252" s="165">
        <f t="shared" si="241"/>
        <v>0</v>
      </c>
      <c r="R252" s="166">
        <f t="shared" si="242"/>
        <v>0</v>
      </c>
      <c r="S252" s="164">
        <v>0</v>
      </c>
      <c r="T252" s="164">
        <v>0</v>
      </c>
      <c r="U252" s="164">
        <v>0</v>
      </c>
      <c r="V252" s="164">
        <v>0</v>
      </c>
      <c r="W252" s="164">
        <v>0</v>
      </c>
      <c r="X252" s="164">
        <v>0</v>
      </c>
      <c r="Y252" s="168"/>
      <c r="Z252" s="168"/>
    </row>
    <row r="253" spans="1:26" ht="30" customHeight="1" x14ac:dyDescent="0.3">
      <c r="A253" s="161">
        <v>15</v>
      </c>
      <c r="B253" s="209" t="s">
        <v>266</v>
      </c>
      <c r="C253" s="164">
        <v>0</v>
      </c>
      <c r="D253" s="164">
        <v>0</v>
      </c>
      <c r="E253" s="164">
        <v>0</v>
      </c>
      <c r="F253" s="164">
        <v>0</v>
      </c>
      <c r="G253" s="164">
        <v>0</v>
      </c>
      <c r="H253" s="164">
        <v>0</v>
      </c>
      <c r="I253" s="164">
        <v>0</v>
      </c>
      <c r="J253" s="164">
        <v>0</v>
      </c>
      <c r="K253" s="164">
        <v>0</v>
      </c>
      <c r="L253" s="164">
        <v>0</v>
      </c>
      <c r="M253" s="164">
        <v>0</v>
      </c>
      <c r="N253" s="164">
        <v>0</v>
      </c>
      <c r="O253" s="164">
        <f t="shared" ref="O253:P253" si="256">C253+E253+G253+I253+K253+M253</f>
        <v>0</v>
      </c>
      <c r="P253" s="164">
        <f t="shared" si="256"/>
        <v>0</v>
      </c>
      <c r="Q253" s="165">
        <f t="shared" si="241"/>
        <v>0</v>
      </c>
      <c r="R253" s="166">
        <f t="shared" si="242"/>
        <v>0</v>
      </c>
      <c r="S253" s="164">
        <v>0</v>
      </c>
      <c r="T253" s="164">
        <v>0</v>
      </c>
      <c r="U253" s="164">
        <v>0</v>
      </c>
      <c r="V253" s="164">
        <v>0</v>
      </c>
      <c r="W253" s="164">
        <v>0</v>
      </c>
      <c r="X253" s="164">
        <v>0</v>
      </c>
      <c r="Y253" s="67"/>
      <c r="Z253" s="67"/>
    </row>
    <row r="254" spans="1:26" ht="30" customHeight="1" x14ac:dyDescent="0.3">
      <c r="A254" s="161">
        <v>16</v>
      </c>
      <c r="B254" s="209" t="s">
        <v>267</v>
      </c>
      <c r="C254" s="164">
        <v>54</v>
      </c>
      <c r="D254" s="164">
        <v>85</v>
      </c>
      <c r="E254" s="164">
        <v>811</v>
      </c>
      <c r="F254" s="164">
        <v>997</v>
      </c>
      <c r="G254" s="164">
        <v>858</v>
      </c>
      <c r="H254" s="164">
        <v>935</v>
      </c>
      <c r="I254" s="164">
        <v>475</v>
      </c>
      <c r="J254" s="164">
        <v>636</v>
      </c>
      <c r="K254" s="164">
        <v>2227</v>
      </c>
      <c r="L254" s="164">
        <v>3771</v>
      </c>
      <c r="M254" s="164">
        <v>40</v>
      </c>
      <c r="N254" s="164">
        <v>83</v>
      </c>
      <c r="O254" s="164">
        <f t="shared" ref="O254:P254" si="257">C254+E254+G254+I254+K254+M254</f>
        <v>4465</v>
      </c>
      <c r="P254" s="164">
        <f t="shared" si="257"/>
        <v>6507</v>
      </c>
      <c r="Q254" s="165">
        <f t="shared" si="241"/>
        <v>10972</v>
      </c>
      <c r="R254" s="166">
        <f t="shared" si="242"/>
        <v>10974</v>
      </c>
      <c r="S254" s="164">
        <v>6854</v>
      </c>
      <c r="T254" s="164">
        <v>3218</v>
      </c>
      <c r="U254" s="164">
        <v>134</v>
      </c>
      <c r="V254" s="164">
        <v>0</v>
      </c>
      <c r="W254" s="164">
        <v>768</v>
      </c>
      <c r="X254" s="164">
        <v>9181</v>
      </c>
      <c r="Y254" s="67"/>
      <c r="Z254" s="67"/>
    </row>
    <row r="255" spans="1:26" ht="30" customHeight="1" x14ac:dyDescent="0.3">
      <c r="A255" s="161">
        <v>17</v>
      </c>
      <c r="B255" s="209" t="s">
        <v>268</v>
      </c>
      <c r="C255" s="164">
        <v>103</v>
      </c>
      <c r="D255" s="164">
        <v>113</v>
      </c>
      <c r="E255" s="164">
        <v>1175</v>
      </c>
      <c r="F255" s="164">
        <v>1316</v>
      </c>
      <c r="G255" s="164">
        <v>1383</v>
      </c>
      <c r="H255" s="164">
        <v>1637</v>
      </c>
      <c r="I255" s="164">
        <v>1004</v>
      </c>
      <c r="J255" s="164">
        <v>1226</v>
      </c>
      <c r="K255" s="164">
        <v>4777</v>
      </c>
      <c r="L255" s="164">
        <v>6727</v>
      </c>
      <c r="M255" s="164">
        <v>171</v>
      </c>
      <c r="N255" s="164">
        <v>231</v>
      </c>
      <c r="O255" s="164">
        <f t="shared" ref="O255:P255" si="258">C255+E255+G255+I255+K255+M255</f>
        <v>8613</v>
      </c>
      <c r="P255" s="164">
        <f t="shared" si="258"/>
        <v>11250</v>
      </c>
      <c r="Q255" s="165">
        <f t="shared" si="241"/>
        <v>19863</v>
      </c>
      <c r="R255" s="166">
        <f t="shared" si="242"/>
        <v>19693</v>
      </c>
      <c r="S255" s="164">
        <v>12352</v>
      </c>
      <c r="T255" s="164">
        <v>5928</v>
      </c>
      <c r="U255" s="164">
        <v>260</v>
      </c>
      <c r="V255" s="164">
        <v>0</v>
      </c>
      <c r="W255" s="164">
        <v>1153</v>
      </c>
      <c r="X255" s="164">
        <v>18070</v>
      </c>
      <c r="Y255" s="168"/>
      <c r="Z255" s="168"/>
    </row>
    <row r="256" spans="1:26" ht="30" customHeight="1" x14ac:dyDescent="0.3">
      <c r="A256" s="161">
        <v>18</v>
      </c>
      <c r="B256" s="209" t="s">
        <v>269</v>
      </c>
      <c r="C256" s="164">
        <v>15</v>
      </c>
      <c r="D256" s="164">
        <v>21</v>
      </c>
      <c r="E256" s="164">
        <v>61</v>
      </c>
      <c r="F256" s="164">
        <v>72</v>
      </c>
      <c r="G256" s="164">
        <v>33</v>
      </c>
      <c r="H256" s="164">
        <v>56</v>
      </c>
      <c r="I256" s="164">
        <v>22</v>
      </c>
      <c r="J256" s="164">
        <v>30</v>
      </c>
      <c r="K256" s="164">
        <v>158</v>
      </c>
      <c r="L256" s="164">
        <v>109</v>
      </c>
      <c r="M256" s="164">
        <v>4</v>
      </c>
      <c r="N256" s="164">
        <v>9</v>
      </c>
      <c r="O256" s="164">
        <f t="shared" ref="O256:P256" si="259">C256+E256+G256+I256+K256+M256</f>
        <v>293</v>
      </c>
      <c r="P256" s="164">
        <f t="shared" si="259"/>
        <v>297</v>
      </c>
      <c r="Q256" s="165">
        <f t="shared" si="241"/>
        <v>590</v>
      </c>
      <c r="R256" s="166">
        <f t="shared" si="242"/>
        <v>591</v>
      </c>
      <c r="S256" s="164">
        <v>586</v>
      </c>
      <c r="T256" s="164">
        <v>5</v>
      </c>
      <c r="U256" s="164">
        <v>0</v>
      </c>
      <c r="V256" s="164">
        <v>0</v>
      </c>
      <c r="W256" s="164">
        <v>0</v>
      </c>
      <c r="X256" s="164">
        <v>591</v>
      </c>
      <c r="Y256" s="67"/>
      <c r="Z256" s="67"/>
    </row>
    <row r="257" spans="1:26" ht="30" customHeight="1" x14ac:dyDescent="0.3">
      <c r="A257" s="161">
        <v>19</v>
      </c>
      <c r="B257" s="209" t="s">
        <v>270</v>
      </c>
      <c r="C257" s="164">
        <v>1</v>
      </c>
      <c r="D257" s="164">
        <v>1</v>
      </c>
      <c r="E257" s="164">
        <v>2</v>
      </c>
      <c r="F257" s="164">
        <v>2</v>
      </c>
      <c r="G257" s="164">
        <v>0</v>
      </c>
      <c r="H257" s="164">
        <v>0</v>
      </c>
      <c r="I257" s="164">
        <v>0</v>
      </c>
      <c r="J257" s="164">
        <v>0</v>
      </c>
      <c r="K257" s="164">
        <v>4</v>
      </c>
      <c r="L257" s="164">
        <v>5</v>
      </c>
      <c r="M257" s="164">
        <v>1</v>
      </c>
      <c r="N257" s="164">
        <v>0</v>
      </c>
      <c r="O257" s="164">
        <f t="shared" ref="O257:P257" si="260">C257+E257+G257+I257+K257+M257</f>
        <v>8</v>
      </c>
      <c r="P257" s="164">
        <f t="shared" si="260"/>
        <v>8</v>
      </c>
      <c r="Q257" s="165">
        <f t="shared" si="241"/>
        <v>16</v>
      </c>
      <c r="R257" s="166">
        <f t="shared" si="242"/>
        <v>16</v>
      </c>
      <c r="S257" s="164">
        <v>4</v>
      </c>
      <c r="T257" s="164">
        <v>10</v>
      </c>
      <c r="U257" s="164">
        <v>0</v>
      </c>
      <c r="V257" s="164">
        <v>0</v>
      </c>
      <c r="W257" s="164">
        <v>2</v>
      </c>
      <c r="X257" s="164">
        <v>13</v>
      </c>
      <c r="Y257" s="67"/>
      <c r="Z257" s="67"/>
    </row>
    <row r="258" spans="1:26" ht="30" customHeight="1" x14ac:dyDescent="0.3">
      <c r="A258" s="161">
        <v>20</v>
      </c>
      <c r="B258" s="209" t="s">
        <v>271</v>
      </c>
      <c r="C258" s="164">
        <v>3</v>
      </c>
      <c r="D258" s="164">
        <v>8</v>
      </c>
      <c r="E258" s="164">
        <v>51</v>
      </c>
      <c r="F258" s="164">
        <v>63</v>
      </c>
      <c r="G258" s="164">
        <v>36</v>
      </c>
      <c r="H258" s="164">
        <v>42</v>
      </c>
      <c r="I258" s="164">
        <v>14</v>
      </c>
      <c r="J258" s="164">
        <v>10</v>
      </c>
      <c r="K258" s="164">
        <v>130</v>
      </c>
      <c r="L258" s="164">
        <v>125</v>
      </c>
      <c r="M258" s="164">
        <v>0</v>
      </c>
      <c r="N258" s="164">
        <v>1</v>
      </c>
      <c r="O258" s="164">
        <f t="shared" ref="O258:P258" si="261">C258+E258+G258+I258+K258+M258</f>
        <v>234</v>
      </c>
      <c r="P258" s="164">
        <f t="shared" si="261"/>
        <v>249</v>
      </c>
      <c r="Q258" s="165">
        <f t="shared" si="241"/>
        <v>483</v>
      </c>
      <c r="R258" s="166">
        <f t="shared" si="242"/>
        <v>467</v>
      </c>
      <c r="S258" s="164">
        <v>358</v>
      </c>
      <c r="T258" s="164">
        <v>69</v>
      </c>
      <c r="U258" s="164">
        <v>0</v>
      </c>
      <c r="V258" s="164">
        <v>0</v>
      </c>
      <c r="W258" s="164">
        <v>40</v>
      </c>
      <c r="X258" s="164">
        <v>412</v>
      </c>
      <c r="Y258" s="67"/>
      <c r="Z258" s="67"/>
    </row>
    <row r="259" spans="1:26" ht="30" customHeight="1" x14ac:dyDescent="0.3">
      <c r="A259" s="161">
        <v>21</v>
      </c>
      <c r="B259" s="209" t="s">
        <v>272</v>
      </c>
      <c r="C259" s="210">
        <v>0</v>
      </c>
      <c r="D259" s="210">
        <v>0</v>
      </c>
      <c r="E259" s="210">
        <v>0</v>
      </c>
      <c r="F259" s="210">
        <v>0</v>
      </c>
      <c r="G259" s="210">
        <v>0</v>
      </c>
      <c r="H259" s="210">
        <v>0</v>
      </c>
      <c r="I259" s="210">
        <v>0</v>
      </c>
      <c r="J259" s="210">
        <v>0</v>
      </c>
      <c r="K259" s="210">
        <v>0</v>
      </c>
      <c r="L259" s="210">
        <v>0</v>
      </c>
      <c r="M259" s="210">
        <v>0</v>
      </c>
      <c r="N259" s="210">
        <v>0</v>
      </c>
      <c r="O259" s="164">
        <f t="shared" ref="O259:P259" si="262">C259+E259+G259+I259+K259+M259</f>
        <v>0</v>
      </c>
      <c r="P259" s="164">
        <f t="shared" si="262"/>
        <v>0</v>
      </c>
      <c r="Q259" s="165">
        <f t="shared" si="241"/>
        <v>0</v>
      </c>
      <c r="R259" s="166">
        <f t="shared" si="242"/>
        <v>0</v>
      </c>
      <c r="S259" s="164">
        <v>0</v>
      </c>
      <c r="T259" s="210">
        <v>0</v>
      </c>
      <c r="U259" s="210">
        <v>0</v>
      </c>
      <c r="V259" s="210">
        <v>0</v>
      </c>
      <c r="W259" s="210">
        <v>0</v>
      </c>
      <c r="X259" s="210">
        <v>0</v>
      </c>
      <c r="Y259" s="67"/>
      <c r="Z259" s="67"/>
    </row>
    <row r="260" spans="1:26" ht="30" customHeight="1" x14ac:dyDescent="0.3">
      <c r="A260" s="161">
        <v>22</v>
      </c>
      <c r="B260" s="209" t="s">
        <v>273</v>
      </c>
      <c r="C260" s="164">
        <v>0</v>
      </c>
      <c r="D260" s="164">
        <v>0</v>
      </c>
      <c r="E260" s="164">
        <v>0</v>
      </c>
      <c r="F260" s="164">
        <v>0</v>
      </c>
      <c r="G260" s="164">
        <v>0</v>
      </c>
      <c r="H260" s="164">
        <v>0</v>
      </c>
      <c r="I260" s="164">
        <v>0</v>
      </c>
      <c r="J260" s="164">
        <v>0</v>
      </c>
      <c r="K260" s="164">
        <v>3</v>
      </c>
      <c r="L260" s="164">
        <v>9</v>
      </c>
      <c r="M260" s="164">
        <v>0</v>
      </c>
      <c r="N260" s="164">
        <v>0</v>
      </c>
      <c r="O260" s="164">
        <f t="shared" ref="O260:P260" si="263">C260+E260+G260+I260+K260+M260</f>
        <v>3</v>
      </c>
      <c r="P260" s="164">
        <f t="shared" si="263"/>
        <v>9</v>
      </c>
      <c r="Q260" s="165">
        <f t="shared" si="241"/>
        <v>12</v>
      </c>
      <c r="R260" s="166">
        <f t="shared" si="242"/>
        <v>12</v>
      </c>
      <c r="S260" s="164">
        <v>5</v>
      </c>
      <c r="T260" s="164">
        <v>2</v>
      </c>
      <c r="U260" s="164">
        <v>0</v>
      </c>
      <c r="V260" s="164">
        <v>0</v>
      </c>
      <c r="W260" s="164">
        <v>5</v>
      </c>
      <c r="X260" s="164">
        <v>2</v>
      </c>
      <c r="Y260" s="67"/>
      <c r="Z260" s="67"/>
    </row>
    <row r="261" spans="1:26" ht="30" customHeight="1" x14ac:dyDescent="0.3">
      <c r="A261" s="161">
        <v>23</v>
      </c>
      <c r="B261" s="209" t="s">
        <v>274</v>
      </c>
      <c r="C261" s="164">
        <v>0</v>
      </c>
      <c r="D261" s="164">
        <v>0</v>
      </c>
      <c r="E261" s="164">
        <v>0</v>
      </c>
      <c r="F261" s="164">
        <v>0</v>
      </c>
      <c r="G261" s="164">
        <v>0</v>
      </c>
      <c r="H261" s="164">
        <v>0</v>
      </c>
      <c r="I261" s="164">
        <v>0</v>
      </c>
      <c r="J261" s="164">
        <v>0</v>
      </c>
      <c r="K261" s="164">
        <v>0</v>
      </c>
      <c r="L261" s="164">
        <v>0</v>
      </c>
      <c r="M261" s="164">
        <v>0</v>
      </c>
      <c r="N261" s="164">
        <v>0</v>
      </c>
      <c r="O261" s="164">
        <f t="shared" ref="O261:P261" si="264">C261+E261+G261+I261+K261+M261</f>
        <v>0</v>
      </c>
      <c r="P261" s="164">
        <f t="shared" si="264"/>
        <v>0</v>
      </c>
      <c r="Q261" s="165">
        <f t="shared" si="241"/>
        <v>0</v>
      </c>
      <c r="R261" s="166">
        <f t="shared" si="242"/>
        <v>0</v>
      </c>
      <c r="S261" s="164">
        <v>0</v>
      </c>
      <c r="T261" s="164">
        <v>0</v>
      </c>
      <c r="U261" s="164">
        <v>0</v>
      </c>
      <c r="V261" s="164">
        <v>0</v>
      </c>
      <c r="W261" s="164">
        <v>0</v>
      </c>
      <c r="X261" s="164">
        <v>0</v>
      </c>
      <c r="Y261" s="67"/>
      <c r="Z261" s="67"/>
    </row>
    <row r="262" spans="1:26" ht="30" customHeight="1" x14ac:dyDescent="0.3">
      <c r="A262" s="161">
        <v>24</v>
      </c>
      <c r="B262" s="209" t="s">
        <v>275</v>
      </c>
      <c r="C262" s="164">
        <v>10</v>
      </c>
      <c r="D262" s="164">
        <v>17</v>
      </c>
      <c r="E262" s="164">
        <v>71</v>
      </c>
      <c r="F262" s="164">
        <v>86</v>
      </c>
      <c r="G262" s="164">
        <v>65</v>
      </c>
      <c r="H262" s="164">
        <v>57</v>
      </c>
      <c r="I262" s="164">
        <v>31</v>
      </c>
      <c r="J262" s="164">
        <v>34</v>
      </c>
      <c r="K262" s="164">
        <v>151</v>
      </c>
      <c r="L262" s="164">
        <v>420</v>
      </c>
      <c r="M262" s="164">
        <v>0</v>
      </c>
      <c r="N262" s="164">
        <v>2</v>
      </c>
      <c r="O262" s="164">
        <f t="shared" ref="O262:P262" si="265">C262+E262+G262+I262+K262+M262</f>
        <v>328</v>
      </c>
      <c r="P262" s="164">
        <f t="shared" si="265"/>
        <v>616</v>
      </c>
      <c r="Q262" s="165">
        <f t="shared" si="241"/>
        <v>944</v>
      </c>
      <c r="R262" s="166">
        <f t="shared" si="242"/>
        <v>945</v>
      </c>
      <c r="S262" s="164">
        <v>464</v>
      </c>
      <c r="T262" s="164">
        <v>447</v>
      </c>
      <c r="U262" s="164">
        <v>0</v>
      </c>
      <c r="V262" s="164">
        <v>0</v>
      </c>
      <c r="W262" s="164">
        <v>34</v>
      </c>
      <c r="X262" s="164">
        <v>945</v>
      </c>
      <c r="Y262" s="67"/>
      <c r="Z262" s="67"/>
    </row>
    <row r="263" spans="1:26" ht="30" customHeight="1" x14ac:dyDescent="0.3">
      <c r="A263" s="161">
        <v>25</v>
      </c>
      <c r="B263" s="209" t="s">
        <v>276</v>
      </c>
      <c r="C263" s="164">
        <v>0</v>
      </c>
      <c r="D263" s="164">
        <v>0</v>
      </c>
      <c r="E263" s="164">
        <v>0</v>
      </c>
      <c r="F263" s="164">
        <v>0</v>
      </c>
      <c r="G263" s="164">
        <v>0</v>
      </c>
      <c r="H263" s="164">
        <v>0</v>
      </c>
      <c r="I263" s="164">
        <v>0</v>
      </c>
      <c r="J263" s="164">
        <v>0</v>
      </c>
      <c r="K263" s="164">
        <v>0</v>
      </c>
      <c r="L263" s="164">
        <v>0</v>
      </c>
      <c r="M263" s="164">
        <v>0</v>
      </c>
      <c r="N263" s="164">
        <v>0</v>
      </c>
      <c r="O263" s="164">
        <f t="shared" ref="O263:P263" si="266">C263+E263+G263+I263+K263+M263</f>
        <v>0</v>
      </c>
      <c r="P263" s="164">
        <f t="shared" si="266"/>
        <v>0</v>
      </c>
      <c r="Q263" s="165">
        <f t="shared" si="241"/>
        <v>0</v>
      </c>
      <c r="R263" s="166">
        <f t="shared" si="242"/>
        <v>0</v>
      </c>
      <c r="S263" s="164">
        <v>0</v>
      </c>
      <c r="T263" s="164">
        <v>0</v>
      </c>
      <c r="U263" s="164">
        <v>0</v>
      </c>
      <c r="V263" s="164">
        <v>0</v>
      </c>
      <c r="W263" s="164">
        <v>0</v>
      </c>
      <c r="X263" s="164">
        <v>0</v>
      </c>
      <c r="Y263" s="67"/>
      <c r="Z263" s="67"/>
    </row>
    <row r="264" spans="1:26" ht="30" customHeight="1" x14ac:dyDescent="0.3">
      <c r="A264" s="161">
        <v>26</v>
      </c>
      <c r="B264" s="209" t="s">
        <v>277</v>
      </c>
      <c r="C264" s="164">
        <v>0</v>
      </c>
      <c r="D264" s="164">
        <v>0</v>
      </c>
      <c r="E264" s="164">
        <v>0</v>
      </c>
      <c r="F264" s="164">
        <v>0</v>
      </c>
      <c r="G264" s="164">
        <v>0</v>
      </c>
      <c r="H264" s="164">
        <v>1</v>
      </c>
      <c r="I264" s="164">
        <v>0</v>
      </c>
      <c r="J264" s="164">
        <v>0</v>
      </c>
      <c r="K264" s="164">
        <v>3</v>
      </c>
      <c r="L264" s="164">
        <v>0</v>
      </c>
      <c r="M264" s="164">
        <v>0</v>
      </c>
      <c r="N264" s="164">
        <v>0</v>
      </c>
      <c r="O264" s="164">
        <f t="shared" ref="O264:P264" si="267">C264+E264+G264+I264+K264+M264</f>
        <v>3</v>
      </c>
      <c r="P264" s="164">
        <f t="shared" si="267"/>
        <v>1</v>
      </c>
      <c r="Q264" s="165">
        <f t="shared" si="241"/>
        <v>4</v>
      </c>
      <c r="R264" s="166">
        <f t="shared" si="242"/>
        <v>4</v>
      </c>
      <c r="S264" s="164">
        <v>1</v>
      </c>
      <c r="T264" s="164">
        <v>0</v>
      </c>
      <c r="U264" s="164">
        <v>0</v>
      </c>
      <c r="V264" s="164">
        <v>0</v>
      </c>
      <c r="W264" s="164">
        <v>3</v>
      </c>
      <c r="X264" s="164">
        <v>4</v>
      </c>
      <c r="Y264" s="67"/>
      <c r="Z264" s="67"/>
    </row>
    <row r="265" spans="1:26" ht="30" customHeight="1" x14ac:dyDescent="0.3">
      <c r="A265" s="161">
        <v>27</v>
      </c>
      <c r="B265" s="209" t="s">
        <v>278</v>
      </c>
      <c r="C265" s="164">
        <v>3</v>
      </c>
      <c r="D265" s="164">
        <v>4</v>
      </c>
      <c r="E265" s="164">
        <v>6</v>
      </c>
      <c r="F265" s="164">
        <v>13</v>
      </c>
      <c r="G265" s="164">
        <v>20</v>
      </c>
      <c r="H265" s="164">
        <v>11</v>
      </c>
      <c r="I265" s="164">
        <v>12</v>
      </c>
      <c r="J265" s="164">
        <v>11</v>
      </c>
      <c r="K265" s="164">
        <v>102</v>
      </c>
      <c r="L265" s="164">
        <v>79</v>
      </c>
      <c r="M265" s="164">
        <v>1</v>
      </c>
      <c r="N265" s="164">
        <v>2</v>
      </c>
      <c r="O265" s="164">
        <f t="shared" ref="O265:P265" si="268">C265+E265+G265+I265+K265+M265</f>
        <v>144</v>
      </c>
      <c r="P265" s="164">
        <f t="shared" si="268"/>
        <v>120</v>
      </c>
      <c r="Q265" s="165">
        <f t="shared" si="241"/>
        <v>264</v>
      </c>
      <c r="R265" s="166">
        <f t="shared" si="242"/>
        <v>264</v>
      </c>
      <c r="S265" s="164">
        <v>97</v>
      </c>
      <c r="T265" s="164">
        <v>123</v>
      </c>
      <c r="U265" s="164">
        <v>0</v>
      </c>
      <c r="V265" s="164">
        <v>0</v>
      </c>
      <c r="W265" s="164">
        <v>44</v>
      </c>
      <c r="X265" s="164">
        <v>249</v>
      </c>
      <c r="Y265" s="170"/>
      <c r="Z265" s="170"/>
    </row>
    <row r="266" spans="1:26" ht="30" customHeight="1" x14ac:dyDescent="0.3">
      <c r="A266" s="161">
        <v>28</v>
      </c>
      <c r="B266" s="209" t="s">
        <v>279</v>
      </c>
      <c r="C266" s="164">
        <v>0</v>
      </c>
      <c r="D266" s="164">
        <v>0</v>
      </c>
      <c r="E266" s="164">
        <v>0</v>
      </c>
      <c r="F266" s="164">
        <v>0</v>
      </c>
      <c r="G266" s="164">
        <v>0</v>
      </c>
      <c r="H266" s="164">
        <v>0</v>
      </c>
      <c r="I266" s="164">
        <v>0</v>
      </c>
      <c r="J266" s="164">
        <v>0</v>
      </c>
      <c r="K266" s="164">
        <v>0</v>
      </c>
      <c r="L266" s="164">
        <v>0</v>
      </c>
      <c r="M266" s="164">
        <v>0</v>
      </c>
      <c r="N266" s="164">
        <v>0</v>
      </c>
      <c r="O266" s="164">
        <f t="shared" ref="O266:P266" si="269">C266+E266+G266+I266+K266+M266</f>
        <v>0</v>
      </c>
      <c r="P266" s="164">
        <f t="shared" si="269"/>
        <v>0</v>
      </c>
      <c r="Q266" s="165">
        <f t="shared" si="241"/>
        <v>0</v>
      </c>
      <c r="R266" s="166">
        <f t="shared" si="242"/>
        <v>0</v>
      </c>
      <c r="S266" s="164">
        <v>0</v>
      </c>
      <c r="T266" s="164">
        <v>0</v>
      </c>
      <c r="U266" s="164">
        <v>0</v>
      </c>
      <c r="V266" s="164">
        <v>0</v>
      </c>
      <c r="W266" s="164">
        <v>0</v>
      </c>
      <c r="X266" s="164">
        <v>0</v>
      </c>
      <c r="Y266" s="67"/>
      <c r="Z266" s="67"/>
    </row>
    <row r="267" spans="1:26" ht="30" customHeight="1" x14ac:dyDescent="0.3">
      <c r="A267" s="161">
        <v>29</v>
      </c>
      <c r="B267" s="209" t="s">
        <v>280</v>
      </c>
      <c r="C267" s="164">
        <v>69</v>
      </c>
      <c r="D267" s="164">
        <v>70</v>
      </c>
      <c r="E267" s="164">
        <v>596</v>
      </c>
      <c r="F267" s="164">
        <v>705</v>
      </c>
      <c r="G267" s="164">
        <v>653</v>
      </c>
      <c r="H267" s="164">
        <v>854</v>
      </c>
      <c r="I267" s="164">
        <v>459</v>
      </c>
      <c r="J267" s="164">
        <v>701</v>
      </c>
      <c r="K267" s="164">
        <v>3497</v>
      </c>
      <c r="L267" s="164">
        <v>5607</v>
      </c>
      <c r="M267" s="164">
        <v>109</v>
      </c>
      <c r="N267" s="164">
        <v>116</v>
      </c>
      <c r="O267" s="164">
        <f t="shared" ref="O267:P267" si="270">C267+E267+G267+I267+K267+M267</f>
        <v>5383</v>
      </c>
      <c r="P267" s="164">
        <f t="shared" si="270"/>
        <v>8053</v>
      </c>
      <c r="Q267" s="165">
        <f t="shared" si="241"/>
        <v>13436</v>
      </c>
      <c r="R267" s="166">
        <f t="shared" si="242"/>
        <v>13278</v>
      </c>
      <c r="S267" s="164">
        <v>7530</v>
      </c>
      <c r="T267" s="164">
        <v>4933</v>
      </c>
      <c r="U267" s="164">
        <v>73</v>
      </c>
      <c r="V267" s="164">
        <v>0</v>
      </c>
      <c r="W267" s="164">
        <v>742</v>
      </c>
      <c r="X267" s="164">
        <v>11616</v>
      </c>
      <c r="Y267" s="67"/>
      <c r="Z267" s="67"/>
    </row>
    <row r="268" spans="1:26" ht="30" customHeight="1" x14ac:dyDescent="0.3">
      <c r="A268" s="211">
        <v>17</v>
      </c>
      <c r="B268" s="212" t="s">
        <v>281</v>
      </c>
      <c r="C268" s="213">
        <f t="shared" ref="C268:X268" si="271">SUM(C269:C283)</f>
        <v>1</v>
      </c>
      <c r="D268" s="213">
        <f t="shared" si="271"/>
        <v>3</v>
      </c>
      <c r="E268" s="213">
        <f t="shared" si="271"/>
        <v>29</v>
      </c>
      <c r="F268" s="213">
        <f t="shared" si="271"/>
        <v>27</v>
      </c>
      <c r="G268" s="213">
        <f t="shared" si="271"/>
        <v>38</v>
      </c>
      <c r="H268" s="213">
        <f t="shared" si="271"/>
        <v>35</v>
      </c>
      <c r="I268" s="213">
        <f t="shared" si="271"/>
        <v>38</v>
      </c>
      <c r="J268" s="213">
        <f t="shared" si="271"/>
        <v>34</v>
      </c>
      <c r="K268" s="213">
        <f t="shared" si="271"/>
        <v>237</v>
      </c>
      <c r="L268" s="213">
        <f t="shared" si="271"/>
        <v>89</v>
      </c>
      <c r="M268" s="213">
        <f t="shared" si="271"/>
        <v>53</v>
      </c>
      <c r="N268" s="213">
        <f t="shared" si="271"/>
        <v>22</v>
      </c>
      <c r="O268" s="213">
        <f t="shared" si="271"/>
        <v>396</v>
      </c>
      <c r="P268" s="213">
        <f t="shared" si="271"/>
        <v>210</v>
      </c>
      <c r="Q268" s="213">
        <f t="shared" si="271"/>
        <v>606</v>
      </c>
      <c r="R268" s="213">
        <f t="shared" si="271"/>
        <v>606</v>
      </c>
      <c r="S268" s="213">
        <f t="shared" si="271"/>
        <v>274</v>
      </c>
      <c r="T268" s="213">
        <f t="shared" si="271"/>
        <v>279</v>
      </c>
      <c r="U268" s="213">
        <f t="shared" si="271"/>
        <v>0</v>
      </c>
      <c r="V268" s="213">
        <f t="shared" si="271"/>
        <v>0</v>
      </c>
      <c r="W268" s="213">
        <f t="shared" si="271"/>
        <v>53</v>
      </c>
      <c r="X268" s="213">
        <f t="shared" si="271"/>
        <v>606</v>
      </c>
      <c r="Y268" s="67"/>
      <c r="Z268" s="67"/>
    </row>
    <row r="269" spans="1:26" ht="30" customHeight="1" x14ac:dyDescent="0.3">
      <c r="A269" s="214">
        <v>1</v>
      </c>
      <c r="B269" s="215" t="s">
        <v>282</v>
      </c>
      <c r="C269" s="163">
        <v>0</v>
      </c>
      <c r="D269" s="163">
        <v>0</v>
      </c>
      <c r="E269" s="163">
        <v>1</v>
      </c>
      <c r="F269" s="163">
        <v>0</v>
      </c>
      <c r="G269" s="163">
        <v>1</v>
      </c>
      <c r="H269" s="163">
        <v>1</v>
      </c>
      <c r="I269" s="163">
        <v>0</v>
      </c>
      <c r="J269" s="163">
        <v>1</v>
      </c>
      <c r="K269" s="163">
        <v>20</v>
      </c>
      <c r="L269" s="163">
        <v>2</v>
      </c>
      <c r="M269" s="163">
        <v>1</v>
      </c>
      <c r="N269" s="163">
        <v>1</v>
      </c>
      <c r="O269" s="164">
        <f t="shared" ref="O269:P269" si="272">C269+E269+G269+I269+K269+M269</f>
        <v>23</v>
      </c>
      <c r="P269" s="164">
        <f t="shared" si="272"/>
        <v>5</v>
      </c>
      <c r="Q269" s="165">
        <f t="shared" ref="Q269:Q283" si="273">O269+P269</f>
        <v>28</v>
      </c>
      <c r="R269" s="166">
        <f t="shared" ref="R269:R283" si="274">SUM(S269:W269)</f>
        <v>28</v>
      </c>
      <c r="S269" s="163">
        <v>11</v>
      </c>
      <c r="T269" s="163">
        <v>17</v>
      </c>
      <c r="U269" s="164">
        <v>0</v>
      </c>
      <c r="V269" s="164">
        <v>0</v>
      </c>
      <c r="W269" s="163">
        <v>0</v>
      </c>
      <c r="X269" s="163">
        <v>28</v>
      </c>
      <c r="Y269" s="67"/>
      <c r="Z269" s="67"/>
    </row>
    <row r="270" spans="1:26" ht="30" customHeight="1" x14ac:dyDescent="0.3">
      <c r="A270" s="214">
        <v>2</v>
      </c>
      <c r="B270" s="215" t="s">
        <v>283</v>
      </c>
      <c r="C270" s="163">
        <v>0</v>
      </c>
      <c r="D270" s="163">
        <v>0</v>
      </c>
      <c r="E270" s="163">
        <v>0</v>
      </c>
      <c r="F270" s="163">
        <v>1</v>
      </c>
      <c r="G270" s="163">
        <v>7</v>
      </c>
      <c r="H270" s="163">
        <v>2</v>
      </c>
      <c r="I270" s="163">
        <v>4</v>
      </c>
      <c r="J270" s="163">
        <v>2</v>
      </c>
      <c r="K270" s="163">
        <v>39</v>
      </c>
      <c r="L270" s="163">
        <v>22</v>
      </c>
      <c r="M270" s="163">
        <v>11</v>
      </c>
      <c r="N270" s="163">
        <v>3</v>
      </c>
      <c r="O270" s="164">
        <f t="shared" ref="O270:P270" si="275">C270+E270+G270+I270+K270+M270</f>
        <v>61</v>
      </c>
      <c r="P270" s="164">
        <f t="shared" si="275"/>
        <v>30</v>
      </c>
      <c r="Q270" s="165">
        <f t="shared" si="273"/>
        <v>91</v>
      </c>
      <c r="R270" s="166">
        <f t="shared" si="274"/>
        <v>91</v>
      </c>
      <c r="S270" s="163">
        <v>60</v>
      </c>
      <c r="T270" s="163">
        <v>30</v>
      </c>
      <c r="U270" s="164">
        <v>0</v>
      </c>
      <c r="V270" s="164">
        <v>0</v>
      </c>
      <c r="W270" s="163">
        <v>1</v>
      </c>
      <c r="X270" s="163">
        <v>91</v>
      </c>
      <c r="Y270" s="67"/>
      <c r="Z270" s="67"/>
    </row>
    <row r="271" spans="1:26" ht="30" customHeight="1" x14ac:dyDescent="0.3">
      <c r="A271" s="214">
        <v>3</v>
      </c>
      <c r="B271" s="215" t="s">
        <v>284</v>
      </c>
      <c r="C271" s="163">
        <v>0</v>
      </c>
      <c r="D271" s="163">
        <v>0</v>
      </c>
      <c r="E271" s="163">
        <v>0</v>
      </c>
      <c r="F271" s="163">
        <v>0</v>
      </c>
      <c r="G271" s="163">
        <v>0</v>
      </c>
      <c r="H271" s="163">
        <v>0</v>
      </c>
      <c r="I271" s="163">
        <v>0</v>
      </c>
      <c r="J271" s="163">
        <v>0</v>
      </c>
      <c r="K271" s="163">
        <v>6</v>
      </c>
      <c r="L271" s="163">
        <v>3</v>
      </c>
      <c r="M271" s="163">
        <v>0</v>
      </c>
      <c r="N271" s="163">
        <v>0</v>
      </c>
      <c r="O271" s="164">
        <f t="shared" ref="O271:P271" si="276">C271+E271+G271+I271+K271+M271</f>
        <v>6</v>
      </c>
      <c r="P271" s="164">
        <f t="shared" si="276"/>
        <v>3</v>
      </c>
      <c r="Q271" s="165">
        <f t="shared" si="273"/>
        <v>9</v>
      </c>
      <c r="R271" s="166">
        <f t="shared" si="274"/>
        <v>9</v>
      </c>
      <c r="S271" s="163">
        <v>2</v>
      </c>
      <c r="T271" s="163">
        <v>7</v>
      </c>
      <c r="U271" s="164">
        <v>0</v>
      </c>
      <c r="V271" s="164">
        <v>0</v>
      </c>
      <c r="W271" s="163">
        <v>0</v>
      </c>
      <c r="X271" s="163">
        <v>9</v>
      </c>
      <c r="Y271" s="67"/>
      <c r="Z271" s="67"/>
    </row>
    <row r="272" spans="1:26" ht="30" customHeight="1" x14ac:dyDescent="0.3">
      <c r="A272" s="214">
        <v>4</v>
      </c>
      <c r="B272" s="215" t="s">
        <v>285</v>
      </c>
      <c r="C272" s="163">
        <v>0</v>
      </c>
      <c r="D272" s="163">
        <v>0</v>
      </c>
      <c r="E272" s="163">
        <v>0</v>
      </c>
      <c r="F272" s="163">
        <v>0</v>
      </c>
      <c r="G272" s="163">
        <v>0</v>
      </c>
      <c r="H272" s="163">
        <v>0</v>
      </c>
      <c r="I272" s="163">
        <v>0</v>
      </c>
      <c r="J272" s="163">
        <v>0</v>
      </c>
      <c r="K272" s="163">
        <v>1</v>
      </c>
      <c r="L272" s="163">
        <v>0</v>
      </c>
      <c r="M272" s="163">
        <v>0</v>
      </c>
      <c r="N272" s="163">
        <v>0</v>
      </c>
      <c r="O272" s="164">
        <f t="shared" ref="O272:P272" si="277">C272+E272+G272+I272+K272+M272</f>
        <v>1</v>
      </c>
      <c r="P272" s="164">
        <f t="shared" si="277"/>
        <v>0</v>
      </c>
      <c r="Q272" s="165">
        <f t="shared" si="273"/>
        <v>1</v>
      </c>
      <c r="R272" s="166">
        <f t="shared" si="274"/>
        <v>1</v>
      </c>
      <c r="S272" s="163">
        <v>0</v>
      </c>
      <c r="T272" s="163">
        <v>1</v>
      </c>
      <c r="U272" s="164">
        <v>0</v>
      </c>
      <c r="V272" s="164">
        <v>0</v>
      </c>
      <c r="W272" s="163">
        <v>0</v>
      </c>
      <c r="X272" s="163">
        <v>1</v>
      </c>
      <c r="Y272" s="168"/>
      <c r="Z272" s="168"/>
    </row>
    <row r="273" spans="1:26" ht="30" customHeight="1" x14ac:dyDescent="0.3">
      <c r="A273" s="214">
        <v>5</v>
      </c>
      <c r="B273" s="215" t="s">
        <v>286</v>
      </c>
      <c r="C273" s="163">
        <v>0</v>
      </c>
      <c r="D273" s="163">
        <v>0</v>
      </c>
      <c r="E273" s="163">
        <v>0</v>
      </c>
      <c r="F273" s="163">
        <v>0</v>
      </c>
      <c r="G273" s="163">
        <v>2</v>
      </c>
      <c r="H273" s="163">
        <v>0</v>
      </c>
      <c r="I273" s="163">
        <v>0</v>
      </c>
      <c r="J273" s="163">
        <v>0</v>
      </c>
      <c r="K273" s="163">
        <v>3</v>
      </c>
      <c r="L273" s="163">
        <v>1</v>
      </c>
      <c r="M273" s="163">
        <v>1</v>
      </c>
      <c r="N273" s="163">
        <v>0</v>
      </c>
      <c r="O273" s="164">
        <f t="shared" ref="O273:P273" si="278">C273+E273+G273+I273+K273+M273</f>
        <v>6</v>
      </c>
      <c r="P273" s="164">
        <f t="shared" si="278"/>
        <v>1</v>
      </c>
      <c r="Q273" s="165">
        <f t="shared" si="273"/>
        <v>7</v>
      </c>
      <c r="R273" s="166">
        <f t="shared" si="274"/>
        <v>7</v>
      </c>
      <c r="S273" s="163">
        <v>5</v>
      </c>
      <c r="T273" s="163">
        <v>1</v>
      </c>
      <c r="U273" s="164">
        <v>0</v>
      </c>
      <c r="V273" s="164">
        <v>0</v>
      </c>
      <c r="W273" s="163">
        <v>1</v>
      </c>
      <c r="X273" s="163">
        <v>7</v>
      </c>
      <c r="Y273" s="67"/>
      <c r="Z273" s="67"/>
    </row>
    <row r="274" spans="1:26" ht="30" customHeight="1" x14ac:dyDescent="0.3">
      <c r="A274" s="214">
        <v>6</v>
      </c>
      <c r="B274" s="215" t="s">
        <v>287</v>
      </c>
      <c r="C274" s="163">
        <v>1</v>
      </c>
      <c r="D274" s="163">
        <v>0</v>
      </c>
      <c r="E274" s="163">
        <v>2</v>
      </c>
      <c r="F274" s="163">
        <v>3</v>
      </c>
      <c r="G274" s="163">
        <v>7</v>
      </c>
      <c r="H274" s="163">
        <v>8</v>
      </c>
      <c r="I274" s="163">
        <v>10</v>
      </c>
      <c r="J274" s="163">
        <v>4</v>
      </c>
      <c r="K274" s="163">
        <v>69</v>
      </c>
      <c r="L274" s="163">
        <v>21</v>
      </c>
      <c r="M274" s="163">
        <v>13</v>
      </c>
      <c r="N274" s="163">
        <v>4</v>
      </c>
      <c r="O274" s="164">
        <f t="shared" ref="O274:P274" si="279">C274+E274+G274+I274+K274+M274</f>
        <v>102</v>
      </c>
      <c r="P274" s="164">
        <f t="shared" si="279"/>
        <v>40</v>
      </c>
      <c r="Q274" s="165">
        <f t="shared" si="273"/>
        <v>142</v>
      </c>
      <c r="R274" s="166">
        <f t="shared" si="274"/>
        <v>142</v>
      </c>
      <c r="S274" s="163">
        <v>39</v>
      </c>
      <c r="T274" s="163">
        <v>81</v>
      </c>
      <c r="U274" s="164">
        <v>0</v>
      </c>
      <c r="V274" s="164">
        <v>0</v>
      </c>
      <c r="W274" s="163">
        <v>22</v>
      </c>
      <c r="X274" s="163">
        <v>142</v>
      </c>
      <c r="Y274" s="67"/>
      <c r="Z274" s="67"/>
    </row>
    <row r="275" spans="1:26" ht="30" customHeight="1" x14ac:dyDescent="0.3">
      <c r="A275" s="214">
        <v>7</v>
      </c>
      <c r="B275" s="215" t="s">
        <v>288</v>
      </c>
      <c r="C275" s="163">
        <v>0</v>
      </c>
      <c r="D275" s="163">
        <v>0</v>
      </c>
      <c r="E275" s="163">
        <v>1</v>
      </c>
      <c r="F275" s="163">
        <v>0</v>
      </c>
      <c r="G275" s="163">
        <v>0</v>
      </c>
      <c r="H275" s="163">
        <v>0</v>
      </c>
      <c r="I275" s="163">
        <v>1</v>
      </c>
      <c r="J275" s="163">
        <v>1</v>
      </c>
      <c r="K275" s="163">
        <v>8</v>
      </c>
      <c r="L275" s="163">
        <v>1</v>
      </c>
      <c r="M275" s="163">
        <v>3</v>
      </c>
      <c r="N275" s="163">
        <v>0</v>
      </c>
      <c r="O275" s="164">
        <f t="shared" ref="O275:P275" si="280">C275+E275+G275+I275+K275+M275</f>
        <v>13</v>
      </c>
      <c r="P275" s="164">
        <f t="shared" si="280"/>
        <v>2</v>
      </c>
      <c r="Q275" s="165">
        <f t="shared" si="273"/>
        <v>15</v>
      </c>
      <c r="R275" s="166">
        <f t="shared" si="274"/>
        <v>15</v>
      </c>
      <c r="S275" s="163">
        <v>2</v>
      </c>
      <c r="T275" s="163">
        <v>7</v>
      </c>
      <c r="U275" s="164">
        <v>0</v>
      </c>
      <c r="V275" s="164">
        <v>0</v>
      </c>
      <c r="W275" s="163">
        <v>6</v>
      </c>
      <c r="X275" s="163">
        <v>15</v>
      </c>
      <c r="Y275" s="67"/>
      <c r="Z275" s="67"/>
    </row>
    <row r="276" spans="1:26" ht="30" customHeight="1" x14ac:dyDescent="0.3">
      <c r="A276" s="214">
        <v>8</v>
      </c>
      <c r="B276" s="215" t="s">
        <v>289</v>
      </c>
      <c r="C276" s="163">
        <v>0</v>
      </c>
      <c r="D276" s="163">
        <v>1</v>
      </c>
      <c r="E276" s="163">
        <v>6</v>
      </c>
      <c r="F276" s="163">
        <v>5</v>
      </c>
      <c r="G276" s="163">
        <v>4</v>
      </c>
      <c r="H276" s="163">
        <v>7</v>
      </c>
      <c r="I276" s="163">
        <v>8</v>
      </c>
      <c r="J276" s="163">
        <v>8</v>
      </c>
      <c r="K276" s="163">
        <v>23</v>
      </c>
      <c r="L276" s="163">
        <v>8</v>
      </c>
      <c r="M276" s="163">
        <v>9</v>
      </c>
      <c r="N276" s="163">
        <v>1</v>
      </c>
      <c r="O276" s="164">
        <f t="shared" ref="O276:P276" si="281">C276+E276+G276+I276+K276+M276</f>
        <v>50</v>
      </c>
      <c r="P276" s="164">
        <f t="shared" si="281"/>
        <v>30</v>
      </c>
      <c r="Q276" s="165">
        <f t="shared" si="273"/>
        <v>80</v>
      </c>
      <c r="R276" s="166">
        <f t="shared" si="274"/>
        <v>80</v>
      </c>
      <c r="S276" s="163">
        <v>18</v>
      </c>
      <c r="T276" s="163">
        <v>58</v>
      </c>
      <c r="U276" s="164">
        <v>0</v>
      </c>
      <c r="V276" s="164">
        <v>0</v>
      </c>
      <c r="W276" s="163">
        <v>4</v>
      </c>
      <c r="X276" s="163">
        <v>80</v>
      </c>
      <c r="Y276" s="67"/>
      <c r="Z276" s="67"/>
    </row>
    <row r="277" spans="1:26" ht="30" customHeight="1" x14ac:dyDescent="0.3">
      <c r="A277" s="214">
        <v>9</v>
      </c>
      <c r="B277" s="215" t="s">
        <v>290</v>
      </c>
      <c r="C277" s="163">
        <v>0</v>
      </c>
      <c r="D277" s="163">
        <v>0</v>
      </c>
      <c r="E277" s="163">
        <v>1</v>
      </c>
      <c r="F277" s="163">
        <v>1</v>
      </c>
      <c r="G277" s="163">
        <v>0</v>
      </c>
      <c r="H277" s="163">
        <v>0</v>
      </c>
      <c r="I277" s="163">
        <v>0</v>
      </c>
      <c r="J277" s="163">
        <v>0</v>
      </c>
      <c r="K277" s="163">
        <v>6</v>
      </c>
      <c r="L277" s="163">
        <v>1</v>
      </c>
      <c r="M277" s="163">
        <v>0</v>
      </c>
      <c r="N277" s="163">
        <v>0</v>
      </c>
      <c r="O277" s="164">
        <f t="shared" ref="O277:P277" si="282">C277+E277+G277+I277+K277+M277</f>
        <v>7</v>
      </c>
      <c r="P277" s="164">
        <f t="shared" si="282"/>
        <v>2</v>
      </c>
      <c r="Q277" s="165">
        <f t="shared" si="273"/>
        <v>9</v>
      </c>
      <c r="R277" s="166">
        <f t="shared" si="274"/>
        <v>9</v>
      </c>
      <c r="S277" s="163">
        <v>5</v>
      </c>
      <c r="T277" s="163">
        <v>4</v>
      </c>
      <c r="U277" s="164">
        <v>0</v>
      </c>
      <c r="V277" s="164">
        <v>0</v>
      </c>
      <c r="W277" s="163">
        <v>0</v>
      </c>
      <c r="X277" s="163">
        <v>9</v>
      </c>
      <c r="Y277" s="67"/>
      <c r="Z277" s="67"/>
    </row>
    <row r="278" spans="1:26" ht="30" customHeight="1" x14ac:dyDescent="0.3">
      <c r="A278" s="214">
        <v>10</v>
      </c>
      <c r="B278" s="215" t="s">
        <v>291</v>
      </c>
      <c r="C278" s="163">
        <v>0</v>
      </c>
      <c r="D278" s="163">
        <v>0</v>
      </c>
      <c r="E278" s="163">
        <v>0</v>
      </c>
      <c r="F278" s="163">
        <v>0</v>
      </c>
      <c r="G278" s="163">
        <v>0</v>
      </c>
      <c r="H278" s="163">
        <v>0</v>
      </c>
      <c r="I278" s="163">
        <v>0</v>
      </c>
      <c r="J278" s="163">
        <v>0</v>
      </c>
      <c r="K278" s="163">
        <v>5</v>
      </c>
      <c r="L278" s="163">
        <v>1</v>
      </c>
      <c r="M278" s="163">
        <v>0</v>
      </c>
      <c r="N278" s="163">
        <v>1</v>
      </c>
      <c r="O278" s="164">
        <f t="shared" ref="O278:P278" si="283">C278+E278+G278+I278+K278+M278</f>
        <v>5</v>
      </c>
      <c r="P278" s="164">
        <f t="shared" si="283"/>
        <v>2</v>
      </c>
      <c r="Q278" s="165">
        <f t="shared" si="273"/>
        <v>7</v>
      </c>
      <c r="R278" s="166">
        <f t="shared" si="274"/>
        <v>7</v>
      </c>
      <c r="S278" s="163">
        <v>3</v>
      </c>
      <c r="T278" s="163">
        <v>4</v>
      </c>
      <c r="U278" s="164">
        <v>0</v>
      </c>
      <c r="V278" s="164">
        <v>0</v>
      </c>
      <c r="W278" s="163">
        <v>0</v>
      </c>
      <c r="X278" s="163">
        <v>7</v>
      </c>
      <c r="Y278" s="67"/>
      <c r="Z278" s="67"/>
    </row>
    <row r="279" spans="1:26" ht="30" customHeight="1" x14ac:dyDescent="0.3">
      <c r="A279" s="214">
        <v>11</v>
      </c>
      <c r="B279" s="215" t="s">
        <v>292</v>
      </c>
      <c r="C279" s="163">
        <v>0</v>
      </c>
      <c r="D279" s="163">
        <v>2</v>
      </c>
      <c r="E279" s="163">
        <v>6</v>
      </c>
      <c r="F279" s="163">
        <v>7</v>
      </c>
      <c r="G279" s="163">
        <v>7</v>
      </c>
      <c r="H279" s="163">
        <v>7</v>
      </c>
      <c r="I279" s="163">
        <v>11</v>
      </c>
      <c r="J279" s="163">
        <v>12</v>
      </c>
      <c r="K279" s="163">
        <v>37</v>
      </c>
      <c r="L279" s="163">
        <v>19</v>
      </c>
      <c r="M279" s="163">
        <v>7</v>
      </c>
      <c r="N279" s="163">
        <v>11</v>
      </c>
      <c r="O279" s="164">
        <f t="shared" ref="O279:P279" si="284">C279+E279+G279+I279+K279+M279</f>
        <v>68</v>
      </c>
      <c r="P279" s="164">
        <f t="shared" si="284"/>
        <v>58</v>
      </c>
      <c r="Q279" s="165">
        <f t="shared" si="273"/>
        <v>126</v>
      </c>
      <c r="R279" s="166">
        <f t="shared" si="274"/>
        <v>126</v>
      </c>
      <c r="S279" s="163">
        <v>93</v>
      </c>
      <c r="T279" s="163">
        <v>23</v>
      </c>
      <c r="U279" s="164">
        <v>0</v>
      </c>
      <c r="V279" s="164">
        <v>0</v>
      </c>
      <c r="W279" s="163">
        <v>10</v>
      </c>
      <c r="X279" s="163">
        <v>126</v>
      </c>
      <c r="Y279" s="67"/>
      <c r="Z279" s="67"/>
    </row>
    <row r="280" spans="1:26" ht="30" customHeight="1" x14ac:dyDescent="0.3">
      <c r="A280" s="214">
        <v>12</v>
      </c>
      <c r="B280" s="215" t="s">
        <v>293</v>
      </c>
      <c r="C280" s="163">
        <v>0</v>
      </c>
      <c r="D280" s="163">
        <v>0</v>
      </c>
      <c r="E280" s="163">
        <v>12</v>
      </c>
      <c r="F280" s="163">
        <v>10</v>
      </c>
      <c r="G280" s="163">
        <v>8</v>
      </c>
      <c r="H280" s="163">
        <v>10</v>
      </c>
      <c r="I280" s="163">
        <v>3</v>
      </c>
      <c r="J280" s="163">
        <v>4</v>
      </c>
      <c r="K280" s="163">
        <v>12</v>
      </c>
      <c r="L280" s="163">
        <v>9</v>
      </c>
      <c r="M280" s="163">
        <v>4</v>
      </c>
      <c r="N280" s="163">
        <v>1</v>
      </c>
      <c r="O280" s="164">
        <f t="shared" ref="O280:P280" si="285">C280+E280+G280+I280+K280+M280</f>
        <v>39</v>
      </c>
      <c r="P280" s="164">
        <f t="shared" si="285"/>
        <v>34</v>
      </c>
      <c r="Q280" s="165">
        <f t="shared" si="273"/>
        <v>73</v>
      </c>
      <c r="R280" s="166">
        <f t="shared" si="274"/>
        <v>73</v>
      </c>
      <c r="S280" s="163">
        <v>33</v>
      </c>
      <c r="T280" s="163">
        <v>33</v>
      </c>
      <c r="U280" s="164">
        <v>0</v>
      </c>
      <c r="V280" s="164">
        <v>0</v>
      </c>
      <c r="W280" s="163">
        <v>7</v>
      </c>
      <c r="X280" s="163">
        <v>73</v>
      </c>
      <c r="Y280" s="67"/>
      <c r="Z280" s="67"/>
    </row>
    <row r="281" spans="1:26" ht="30" customHeight="1" x14ac:dyDescent="0.3">
      <c r="A281" s="214">
        <v>13</v>
      </c>
      <c r="B281" s="215" t="s">
        <v>294</v>
      </c>
      <c r="C281" s="163">
        <v>0</v>
      </c>
      <c r="D281" s="163">
        <v>0</v>
      </c>
      <c r="E281" s="163">
        <v>0</v>
      </c>
      <c r="F281" s="163">
        <v>0</v>
      </c>
      <c r="G281" s="163">
        <v>1</v>
      </c>
      <c r="H281" s="163">
        <v>0</v>
      </c>
      <c r="I281" s="163">
        <v>0</v>
      </c>
      <c r="J281" s="163">
        <v>0</v>
      </c>
      <c r="K281" s="163">
        <v>7</v>
      </c>
      <c r="L281" s="163">
        <v>1</v>
      </c>
      <c r="M281" s="163">
        <v>3</v>
      </c>
      <c r="N281" s="163">
        <v>0</v>
      </c>
      <c r="O281" s="164">
        <f t="shared" ref="O281:P281" si="286">C281+E281+G281+I281+K281+M281</f>
        <v>11</v>
      </c>
      <c r="P281" s="164">
        <f t="shared" si="286"/>
        <v>1</v>
      </c>
      <c r="Q281" s="165">
        <f t="shared" si="273"/>
        <v>12</v>
      </c>
      <c r="R281" s="166">
        <f t="shared" si="274"/>
        <v>12</v>
      </c>
      <c r="S281" s="163">
        <v>3</v>
      </c>
      <c r="T281" s="163">
        <v>9</v>
      </c>
      <c r="U281" s="164">
        <v>0</v>
      </c>
      <c r="V281" s="164">
        <v>0</v>
      </c>
      <c r="W281" s="163">
        <v>0</v>
      </c>
      <c r="X281" s="163">
        <v>12</v>
      </c>
      <c r="Y281" s="67"/>
      <c r="Z281" s="67"/>
    </row>
    <row r="282" spans="1:26" ht="30" customHeight="1" x14ac:dyDescent="0.3">
      <c r="A282" s="214">
        <v>14</v>
      </c>
      <c r="B282" s="215" t="s">
        <v>295</v>
      </c>
      <c r="C282" s="163">
        <v>0</v>
      </c>
      <c r="D282" s="163">
        <v>0</v>
      </c>
      <c r="E282" s="163">
        <v>0</v>
      </c>
      <c r="F282" s="163">
        <v>0</v>
      </c>
      <c r="G282" s="163">
        <v>1</v>
      </c>
      <c r="H282" s="163">
        <v>0</v>
      </c>
      <c r="I282" s="163">
        <v>1</v>
      </c>
      <c r="J282" s="163">
        <v>2</v>
      </c>
      <c r="K282" s="163">
        <v>1</v>
      </c>
      <c r="L282" s="163">
        <v>0</v>
      </c>
      <c r="M282" s="163">
        <v>1</v>
      </c>
      <c r="N282" s="163">
        <v>0</v>
      </c>
      <c r="O282" s="164">
        <f t="shared" ref="O282:P282" si="287">C282+E282+G282+I282+K282+M282</f>
        <v>4</v>
      </c>
      <c r="P282" s="164">
        <f t="shared" si="287"/>
        <v>2</v>
      </c>
      <c r="Q282" s="165">
        <f t="shared" si="273"/>
        <v>6</v>
      </c>
      <c r="R282" s="166">
        <f t="shared" si="274"/>
        <v>6</v>
      </c>
      <c r="S282" s="163">
        <v>0</v>
      </c>
      <c r="T282" s="163">
        <v>4</v>
      </c>
      <c r="U282" s="164">
        <v>0</v>
      </c>
      <c r="V282" s="164">
        <v>0</v>
      </c>
      <c r="W282" s="163">
        <v>2</v>
      </c>
      <c r="X282" s="163">
        <v>6</v>
      </c>
      <c r="Y282" s="67"/>
      <c r="Z282" s="67"/>
    </row>
    <row r="283" spans="1:26" ht="30" customHeight="1" x14ac:dyDescent="0.3">
      <c r="A283" s="214">
        <v>15</v>
      </c>
      <c r="B283" s="215" t="s">
        <v>296</v>
      </c>
      <c r="C283" s="163">
        <v>0</v>
      </c>
      <c r="D283" s="163">
        <v>0</v>
      </c>
      <c r="E283" s="163">
        <v>0</v>
      </c>
      <c r="F283" s="163">
        <v>0</v>
      </c>
      <c r="G283" s="163">
        <v>0</v>
      </c>
      <c r="H283" s="163">
        <v>0</v>
      </c>
      <c r="I283" s="163">
        <v>0</v>
      </c>
      <c r="J283" s="163">
        <v>0</v>
      </c>
      <c r="K283" s="163">
        <v>0</v>
      </c>
      <c r="L283" s="163">
        <v>0</v>
      </c>
      <c r="M283" s="163">
        <v>0</v>
      </c>
      <c r="N283" s="163">
        <v>0</v>
      </c>
      <c r="O283" s="164">
        <f t="shared" ref="O283:P283" si="288">C283+E283+G283+I283+K283+M283</f>
        <v>0</v>
      </c>
      <c r="P283" s="164">
        <f t="shared" si="288"/>
        <v>0</v>
      </c>
      <c r="Q283" s="165">
        <f t="shared" si="273"/>
        <v>0</v>
      </c>
      <c r="R283" s="166">
        <f t="shared" si="274"/>
        <v>0</v>
      </c>
      <c r="S283" s="163">
        <v>0</v>
      </c>
      <c r="T283" s="163">
        <v>0</v>
      </c>
      <c r="U283" s="164">
        <v>0</v>
      </c>
      <c r="V283" s="164">
        <v>0</v>
      </c>
      <c r="W283" s="163">
        <v>0</v>
      </c>
      <c r="X283" s="163">
        <v>0</v>
      </c>
      <c r="Y283" s="67"/>
      <c r="Z283" s="67"/>
    </row>
    <row r="284" spans="1:26" ht="30" customHeight="1" x14ac:dyDescent="0.3">
      <c r="A284" s="216">
        <v>18</v>
      </c>
      <c r="B284" s="217" t="s">
        <v>297</v>
      </c>
      <c r="C284" s="218">
        <f t="shared" ref="C284:X284" si="289">SUM(C285:C290)</f>
        <v>0</v>
      </c>
      <c r="D284" s="218">
        <f t="shared" si="289"/>
        <v>0</v>
      </c>
      <c r="E284" s="218">
        <f t="shared" si="289"/>
        <v>1</v>
      </c>
      <c r="F284" s="218">
        <f t="shared" si="289"/>
        <v>0</v>
      </c>
      <c r="G284" s="218">
        <f t="shared" si="289"/>
        <v>2</v>
      </c>
      <c r="H284" s="218">
        <f t="shared" si="289"/>
        <v>0</v>
      </c>
      <c r="I284" s="218">
        <f t="shared" si="289"/>
        <v>2</v>
      </c>
      <c r="J284" s="218">
        <f t="shared" si="289"/>
        <v>1</v>
      </c>
      <c r="K284" s="218">
        <f t="shared" si="289"/>
        <v>200</v>
      </c>
      <c r="L284" s="218">
        <f t="shared" si="289"/>
        <v>40</v>
      </c>
      <c r="M284" s="218">
        <f t="shared" si="289"/>
        <v>2</v>
      </c>
      <c r="N284" s="218">
        <f t="shared" si="289"/>
        <v>1</v>
      </c>
      <c r="O284" s="218">
        <f t="shared" si="289"/>
        <v>207</v>
      </c>
      <c r="P284" s="218">
        <f t="shared" si="289"/>
        <v>42</v>
      </c>
      <c r="Q284" s="218">
        <f t="shared" si="289"/>
        <v>249</v>
      </c>
      <c r="R284" s="218">
        <f t="shared" si="289"/>
        <v>240</v>
      </c>
      <c r="S284" s="218">
        <f t="shared" si="289"/>
        <v>84</v>
      </c>
      <c r="T284" s="218">
        <f t="shared" si="289"/>
        <v>103</v>
      </c>
      <c r="U284" s="218">
        <f t="shared" si="289"/>
        <v>1</v>
      </c>
      <c r="V284" s="218">
        <f t="shared" si="289"/>
        <v>0</v>
      </c>
      <c r="W284" s="218">
        <f t="shared" si="289"/>
        <v>52</v>
      </c>
      <c r="X284" s="218">
        <f t="shared" si="289"/>
        <v>246</v>
      </c>
      <c r="Y284" s="67"/>
      <c r="Z284" s="67"/>
    </row>
    <row r="285" spans="1:26" ht="30" customHeight="1" x14ac:dyDescent="0.3">
      <c r="A285" s="214">
        <v>1</v>
      </c>
      <c r="B285" s="215" t="s">
        <v>298</v>
      </c>
      <c r="C285" s="163">
        <v>0</v>
      </c>
      <c r="D285" s="163">
        <v>0</v>
      </c>
      <c r="E285" s="163">
        <v>0</v>
      </c>
      <c r="F285" s="163">
        <v>0</v>
      </c>
      <c r="G285" s="163">
        <v>1</v>
      </c>
      <c r="H285" s="163">
        <v>0</v>
      </c>
      <c r="I285" s="163">
        <v>0</v>
      </c>
      <c r="J285" s="163">
        <v>0</v>
      </c>
      <c r="K285" s="163">
        <v>60</v>
      </c>
      <c r="L285" s="163">
        <v>5</v>
      </c>
      <c r="M285" s="163">
        <v>0</v>
      </c>
      <c r="N285" s="163">
        <v>0</v>
      </c>
      <c r="O285" s="164">
        <f t="shared" ref="O285:P285" si="290">C285+E285+G285+I285+K285+M285</f>
        <v>61</v>
      </c>
      <c r="P285" s="164">
        <f t="shared" si="290"/>
        <v>5</v>
      </c>
      <c r="Q285" s="165">
        <f t="shared" ref="Q285:Q290" si="291">O285+P285</f>
        <v>66</v>
      </c>
      <c r="R285" s="166">
        <f t="shared" ref="R285:R290" si="292">SUM(S285:W285)</f>
        <v>58</v>
      </c>
      <c r="S285" s="163">
        <v>34</v>
      </c>
      <c r="T285" s="163">
        <v>22</v>
      </c>
      <c r="U285" s="164">
        <v>0</v>
      </c>
      <c r="V285" s="164"/>
      <c r="W285" s="163">
        <v>2</v>
      </c>
      <c r="X285" s="163">
        <v>66</v>
      </c>
      <c r="Y285" s="67"/>
      <c r="Z285" s="67"/>
    </row>
    <row r="286" spans="1:26" ht="30" customHeight="1" x14ac:dyDescent="0.3">
      <c r="A286" s="214">
        <v>2</v>
      </c>
      <c r="B286" s="215" t="s">
        <v>299</v>
      </c>
      <c r="C286" s="163">
        <v>0</v>
      </c>
      <c r="D286" s="163">
        <v>0</v>
      </c>
      <c r="E286" s="163">
        <v>0</v>
      </c>
      <c r="F286" s="163">
        <v>0</v>
      </c>
      <c r="G286" s="163">
        <v>1</v>
      </c>
      <c r="H286" s="163">
        <v>0</v>
      </c>
      <c r="I286" s="163">
        <v>0</v>
      </c>
      <c r="J286" s="163">
        <v>0</v>
      </c>
      <c r="K286" s="163">
        <v>1</v>
      </c>
      <c r="L286" s="163">
        <v>9</v>
      </c>
      <c r="M286" s="163">
        <v>0</v>
      </c>
      <c r="N286" s="163">
        <v>0</v>
      </c>
      <c r="O286" s="164">
        <f t="shared" ref="O286:P286" si="293">C286+E286+G286+I286+K286+M286</f>
        <v>2</v>
      </c>
      <c r="P286" s="164">
        <f t="shared" si="293"/>
        <v>9</v>
      </c>
      <c r="Q286" s="165">
        <f t="shared" si="291"/>
        <v>11</v>
      </c>
      <c r="R286" s="166">
        <f t="shared" si="292"/>
        <v>11</v>
      </c>
      <c r="S286" s="163" t="s">
        <v>716</v>
      </c>
      <c r="T286" s="163">
        <v>8</v>
      </c>
      <c r="U286" s="164">
        <v>0</v>
      </c>
      <c r="V286" s="164"/>
      <c r="W286" s="163">
        <v>3</v>
      </c>
      <c r="X286" s="163">
        <v>11</v>
      </c>
      <c r="Y286" s="67"/>
      <c r="Z286" s="67"/>
    </row>
    <row r="287" spans="1:26" ht="30" customHeight="1" x14ac:dyDescent="0.3">
      <c r="A287" s="214">
        <v>3</v>
      </c>
      <c r="B287" s="215" t="s">
        <v>300</v>
      </c>
      <c r="C287" s="163">
        <v>0</v>
      </c>
      <c r="D287" s="163">
        <v>0</v>
      </c>
      <c r="E287" s="163">
        <v>1</v>
      </c>
      <c r="F287" s="163">
        <v>0</v>
      </c>
      <c r="G287" s="163">
        <v>0</v>
      </c>
      <c r="H287" s="163">
        <v>0</v>
      </c>
      <c r="I287" s="163">
        <v>1</v>
      </c>
      <c r="J287" s="163">
        <v>1</v>
      </c>
      <c r="K287" s="163">
        <v>133</v>
      </c>
      <c r="L287" s="163">
        <v>6</v>
      </c>
      <c r="M287" s="163">
        <v>2</v>
      </c>
      <c r="N287" s="163">
        <v>1</v>
      </c>
      <c r="O287" s="164">
        <f t="shared" ref="O287:P287" si="294">C287+E287+G287+I287+K287+M287</f>
        <v>137</v>
      </c>
      <c r="P287" s="164">
        <f t="shared" si="294"/>
        <v>8</v>
      </c>
      <c r="Q287" s="165">
        <f t="shared" si="291"/>
        <v>145</v>
      </c>
      <c r="R287" s="166">
        <f t="shared" si="292"/>
        <v>144</v>
      </c>
      <c r="S287" s="163">
        <v>43</v>
      </c>
      <c r="T287" s="163">
        <v>57</v>
      </c>
      <c r="U287" s="164">
        <v>0</v>
      </c>
      <c r="V287" s="164"/>
      <c r="W287" s="163">
        <v>44</v>
      </c>
      <c r="X287" s="163">
        <v>145</v>
      </c>
      <c r="Y287" s="67"/>
      <c r="Z287" s="67"/>
    </row>
    <row r="288" spans="1:26" ht="30" customHeight="1" x14ac:dyDescent="0.3">
      <c r="A288" s="214">
        <v>4</v>
      </c>
      <c r="B288" s="215" t="s">
        <v>301</v>
      </c>
      <c r="C288" s="163">
        <v>0</v>
      </c>
      <c r="D288" s="163">
        <v>0</v>
      </c>
      <c r="E288" s="163">
        <v>0</v>
      </c>
      <c r="F288" s="163">
        <v>0</v>
      </c>
      <c r="G288" s="163">
        <v>0</v>
      </c>
      <c r="H288" s="163">
        <v>0</v>
      </c>
      <c r="I288" s="163">
        <v>0</v>
      </c>
      <c r="J288" s="163">
        <v>0</v>
      </c>
      <c r="K288" s="163">
        <v>3</v>
      </c>
      <c r="L288" s="163">
        <v>9</v>
      </c>
      <c r="M288" s="163">
        <v>0</v>
      </c>
      <c r="N288" s="163">
        <v>0</v>
      </c>
      <c r="O288" s="164">
        <f t="shared" ref="O288:P288" si="295">C288+E288+G288+I288+K288+M288</f>
        <v>3</v>
      </c>
      <c r="P288" s="164">
        <f t="shared" si="295"/>
        <v>9</v>
      </c>
      <c r="Q288" s="165">
        <f t="shared" si="291"/>
        <v>12</v>
      </c>
      <c r="R288" s="166">
        <f t="shared" si="292"/>
        <v>12</v>
      </c>
      <c r="S288" s="163">
        <v>5</v>
      </c>
      <c r="T288" s="163">
        <v>7</v>
      </c>
      <c r="U288" s="164">
        <v>0</v>
      </c>
      <c r="V288" s="164"/>
      <c r="W288" s="163" t="s">
        <v>716</v>
      </c>
      <c r="X288" s="163">
        <v>11</v>
      </c>
      <c r="Y288" s="67"/>
      <c r="Z288" s="67"/>
    </row>
    <row r="289" spans="1:26" ht="30" customHeight="1" x14ac:dyDescent="0.3">
      <c r="A289" s="214">
        <v>5</v>
      </c>
      <c r="B289" s="215" t="s">
        <v>302</v>
      </c>
      <c r="C289" s="163">
        <v>0</v>
      </c>
      <c r="D289" s="163">
        <v>0</v>
      </c>
      <c r="E289" s="163">
        <v>0</v>
      </c>
      <c r="F289" s="163">
        <v>0</v>
      </c>
      <c r="G289" s="163">
        <v>0</v>
      </c>
      <c r="H289" s="163">
        <v>0</v>
      </c>
      <c r="I289" s="163">
        <v>0</v>
      </c>
      <c r="J289" s="163">
        <v>0</v>
      </c>
      <c r="K289" s="163">
        <v>2</v>
      </c>
      <c r="L289" s="163">
        <v>7</v>
      </c>
      <c r="M289" s="163">
        <v>0</v>
      </c>
      <c r="N289" s="163">
        <v>0</v>
      </c>
      <c r="O289" s="164">
        <f t="shared" ref="O289:P289" si="296">C289+E289+G289+I289+K289+M289</f>
        <v>2</v>
      </c>
      <c r="P289" s="164">
        <f t="shared" si="296"/>
        <v>7</v>
      </c>
      <c r="Q289" s="165">
        <f t="shared" si="291"/>
        <v>9</v>
      </c>
      <c r="R289" s="166">
        <f t="shared" si="292"/>
        <v>9</v>
      </c>
      <c r="S289" s="163">
        <v>2</v>
      </c>
      <c r="T289" s="163">
        <v>6</v>
      </c>
      <c r="U289" s="164">
        <v>0</v>
      </c>
      <c r="V289" s="164"/>
      <c r="W289" s="163">
        <v>1</v>
      </c>
      <c r="X289" s="163">
        <v>9</v>
      </c>
      <c r="Y289" s="67"/>
      <c r="Z289" s="67"/>
    </row>
    <row r="290" spans="1:26" ht="30" customHeight="1" x14ac:dyDescent="0.3">
      <c r="A290" s="214">
        <v>6</v>
      </c>
      <c r="B290" s="215" t="s">
        <v>303</v>
      </c>
      <c r="C290" s="163">
        <v>0</v>
      </c>
      <c r="D290" s="163">
        <v>0</v>
      </c>
      <c r="E290" s="163">
        <v>0</v>
      </c>
      <c r="F290" s="163">
        <v>0</v>
      </c>
      <c r="G290" s="163">
        <v>0</v>
      </c>
      <c r="H290" s="163">
        <v>0</v>
      </c>
      <c r="I290" s="163">
        <v>1</v>
      </c>
      <c r="J290" s="163">
        <v>0</v>
      </c>
      <c r="K290" s="163">
        <v>1</v>
      </c>
      <c r="L290" s="163">
        <v>4</v>
      </c>
      <c r="M290" s="163">
        <v>0</v>
      </c>
      <c r="N290" s="163">
        <v>0</v>
      </c>
      <c r="O290" s="164">
        <f t="shared" ref="O290:P290" si="297">C290+E290+G290+I290+K290+M290</f>
        <v>2</v>
      </c>
      <c r="P290" s="164">
        <f t="shared" si="297"/>
        <v>4</v>
      </c>
      <c r="Q290" s="165">
        <f t="shared" si="291"/>
        <v>6</v>
      </c>
      <c r="R290" s="166">
        <f t="shared" si="292"/>
        <v>6</v>
      </c>
      <c r="S290" s="163" t="s">
        <v>716</v>
      </c>
      <c r="T290" s="163">
        <v>3</v>
      </c>
      <c r="U290" s="164">
        <v>1</v>
      </c>
      <c r="V290" s="164"/>
      <c r="W290" s="163">
        <v>2</v>
      </c>
      <c r="X290" s="163">
        <v>4</v>
      </c>
      <c r="Y290" s="67"/>
      <c r="Z290" s="67"/>
    </row>
    <row r="291" spans="1:26" ht="30" customHeight="1" x14ac:dyDescent="0.3">
      <c r="A291" s="211">
        <v>19</v>
      </c>
      <c r="B291" s="217" t="s">
        <v>304</v>
      </c>
      <c r="C291" s="218">
        <f t="shared" ref="C291:X291" si="298">SUM(C292:C308)</f>
        <v>1</v>
      </c>
      <c r="D291" s="218">
        <f t="shared" si="298"/>
        <v>2</v>
      </c>
      <c r="E291" s="218">
        <f t="shared" si="298"/>
        <v>13</v>
      </c>
      <c r="F291" s="218">
        <f t="shared" si="298"/>
        <v>16</v>
      </c>
      <c r="G291" s="218">
        <f t="shared" si="298"/>
        <v>30</v>
      </c>
      <c r="H291" s="218">
        <f t="shared" si="298"/>
        <v>20</v>
      </c>
      <c r="I291" s="218">
        <f t="shared" si="298"/>
        <v>17</v>
      </c>
      <c r="J291" s="218">
        <f t="shared" si="298"/>
        <v>35</v>
      </c>
      <c r="K291" s="218">
        <f t="shared" si="298"/>
        <v>544</v>
      </c>
      <c r="L291" s="218">
        <f t="shared" si="298"/>
        <v>158</v>
      </c>
      <c r="M291" s="218">
        <f t="shared" si="298"/>
        <v>22</v>
      </c>
      <c r="N291" s="218">
        <f t="shared" si="298"/>
        <v>12</v>
      </c>
      <c r="O291" s="218">
        <f t="shared" si="298"/>
        <v>627</v>
      </c>
      <c r="P291" s="218">
        <f t="shared" si="298"/>
        <v>243</v>
      </c>
      <c r="Q291" s="218">
        <f t="shared" si="298"/>
        <v>870</v>
      </c>
      <c r="R291" s="218">
        <f t="shared" si="298"/>
        <v>867</v>
      </c>
      <c r="S291" s="218">
        <f t="shared" si="298"/>
        <v>227</v>
      </c>
      <c r="T291" s="218">
        <f t="shared" si="298"/>
        <v>538</v>
      </c>
      <c r="U291" s="218">
        <f t="shared" si="298"/>
        <v>23</v>
      </c>
      <c r="V291" s="218">
        <f t="shared" si="298"/>
        <v>0</v>
      </c>
      <c r="W291" s="218">
        <f t="shared" si="298"/>
        <v>79</v>
      </c>
      <c r="X291" s="218">
        <f t="shared" si="298"/>
        <v>845</v>
      </c>
      <c r="Y291" s="67"/>
      <c r="Z291" s="67"/>
    </row>
    <row r="292" spans="1:26" ht="30" customHeight="1" x14ac:dyDescent="0.35">
      <c r="A292" s="214">
        <v>1</v>
      </c>
      <c r="B292" s="215" t="s">
        <v>305</v>
      </c>
      <c r="C292" s="163">
        <v>0</v>
      </c>
      <c r="D292" s="163">
        <v>0</v>
      </c>
      <c r="E292" s="163">
        <v>0</v>
      </c>
      <c r="F292" s="163">
        <v>0</v>
      </c>
      <c r="G292" s="163">
        <v>0</v>
      </c>
      <c r="H292" s="163">
        <v>0</v>
      </c>
      <c r="I292" s="163">
        <v>0</v>
      </c>
      <c r="J292" s="163">
        <v>0</v>
      </c>
      <c r="K292" s="108">
        <v>19</v>
      </c>
      <c r="L292" s="108">
        <v>1</v>
      </c>
      <c r="M292" s="108">
        <v>0</v>
      </c>
      <c r="N292" s="108">
        <v>0</v>
      </c>
      <c r="O292" s="164">
        <f t="shared" ref="O292:P292" si="299">C292+E292+G292+I292+K292+M292</f>
        <v>19</v>
      </c>
      <c r="P292" s="164">
        <f t="shared" si="299"/>
        <v>1</v>
      </c>
      <c r="Q292" s="165">
        <f t="shared" ref="Q292:Q308" si="300">O292+P292</f>
        <v>20</v>
      </c>
      <c r="R292" s="166">
        <f t="shared" ref="R292:R308" si="301">SUM(S292:W292)</f>
        <v>20</v>
      </c>
      <c r="S292" s="163">
        <v>3</v>
      </c>
      <c r="T292" s="77">
        <v>16</v>
      </c>
      <c r="U292" s="77">
        <v>0</v>
      </c>
      <c r="V292" s="164">
        <v>0</v>
      </c>
      <c r="W292" s="163">
        <v>1</v>
      </c>
      <c r="X292" s="163">
        <v>20</v>
      </c>
      <c r="Y292" s="67"/>
      <c r="Z292" s="67"/>
    </row>
    <row r="293" spans="1:26" ht="30" customHeight="1" x14ac:dyDescent="0.35">
      <c r="A293" s="214">
        <v>2</v>
      </c>
      <c r="B293" s="215" t="s">
        <v>306</v>
      </c>
      <c r="C293" s="163">
        <v>0</v>
      </c>
      <c r="D293" s="163">
        <v>0</v>
      </c>
      <c r="E293" s="163">
        <v>0</v>
      </c>
      <c r="F293" s="163">
        <v>0</v>
      </c>
      <c r="G293" s="163">
        <v>3</v>
      </c>
      <c r="H293" s="163">
        <v>0</v>
      </c>
      <c r="I293" s="163">
        <v>1</v>
      </c>
      <c r="J293" s="163">
        <v>2</v>
      </c>
      <c r="K293" s="108">
        <v>44</v>
      </c>
      <c r="L293" s="108">
        <v>19</v>
      </c>
      <c r="M293" s="108">
        <v>7</v>
      </c>
      <c r="N293" s="108">
        <v>4</v>
      </c>
      <c r="O293" s="164">
        <f t="shared" ref="O293:P293" si="302">C293+E293+G293+I293+K293+M293</f>
        <v>55</v>
      </c>
      <c r="P293" s="164">
        <f t="shared" si="302"/>
        <v>25</v>
      </c>
      <c r="Q293" s="165">
        <f t="shared" si="300"/>
        <v>80</v>
      </c>
      <c r="R293" s="166">
        <f t="shared" si="301"/>
        <v>80</v>
      </c>
      <c r="S293" s="163">
        <v>12</v>
      </c>
      <c r="T293" s="77">
        <v>49</v>
      </c>
      <c r="U293" s="77">
        <v>0</v>
      </c>
      <c r="V293" s="164">
        <v>0</v>
      </c>
      <c r="W293" s="163">
        <v>19</v>
      </c>
      <c r="X293" s="163">
        <v>80</v>
      </c>
      <c r="Y293" s="67"/>
      <c r="Z293" s="67"/>
    </row>
    <row r="294" spans="1:26" ht="30" customHeight="1" x14ac:dyDescent="0.35">
      <c r="A294" s="214">
        <v>3</v>
      </c>
      <c r="B294" s="215" t="s">
        <v>307</v>
      </c>
      <c r="C294" s="163">
        <v>0</v>
      </c>
      <c r="D294" s="163">
        <v>2</v>
      </c>
      <c r="E294" s="163">
        <v>11</v>
      </c>
      <c r="F294" s="163">
        <v>9</v>
      </c>
      <c r="G294" s="163">
        <v>19</v>
      </c>
      <c r="H294" s="163">
        <v>13</v>
      </c>
      <c r="I294" s="163">
        <v>9</v>
      </c>
      <c r="J294" s="163">
        <v>17</v>
      </c>
      <c r="K294" s="92">
        <v>154</v>
      </c>
      <c r="L294" s="92">
        <v>74</v>
      </c>
      <c r="M294" s="92">
        <v>5</v>
      </c>
      <c r="N294" s="92">
        <v>5</v>
      </c>
      <c r="O294" s="164">
        <f t="shared" ref="O294:P294" si="303">C294+E294+G294+I294+K294+M294</f>
        <v>198</v>
      </c>
      <c r="P294" s="164">
        <f t="shared" si="303"/>
        <v>120</v>
      </c>
      <c r="Q294" s="165">
        <f t="shared" si="300"/>
        <v>318</v>
      </c>
      <c r="R294" s="166">
        <f t="shared" si="301"/>
        <v>318</v>
      </c>
      <c r="S294" s="163">
        <v>96</v>
      </c>
      <c r="T294" s="77">
        <v>191</v>
      </c>
      <c r="U294" s="77">
        <v>22</v>
      </c>
      <c r="V294" s="164">
        <v>0</v>
      </c>
      <c r="W294" s="163">
        <v>9</v>
      </c>
      <c r="X294" s="163">
        <v>318</v>
      </c>
      <c r="Y294" s="67"/>
      <c r="Z294" s="67"/>
    </row>
    <row r="295" spans="1:26" ht="30" customHeight="1" x14ac:dyDescent="0.35">
      <c r="A295" s="214">
        <v>4</v>
      </c>
      <c r="B295" s="215" t="s">
        <v>308</v>
      </c>
      <c r="C295" s="163">
        <v>0</v>
      </c>
      <c r="D295" s="163">
        <v>0</v>
      </c>
      <c r="E295" s="163">
        <v>0</v>
      </c>
      <c r="F295" s="163">
        <v>0</v>
      </c>
      <c r="G295" s="163">
        <v>1</v>
      </c>
      <c r="H295" s="163">
        <v>0</v>
      </c>
      <c r="I295" s="163">
        <v>1</v>
      </c>
      <c r="J295" s="163">
        <v>0</v>
      </c>
      <c r="K295" s="108">
        <v>15</v>
      </c>
      <c r="L295" s="108">
        <v>5</v>
      </c>
      <c r="M295" s="108">
        <v>0</v>
      </c>
      <c r="N295" s="108">
        <v>0</v>
      </c>
      <c r="O295" s="164">
        <f t="shared" ref="O295:P295" si="304">C295+E295+G295+I295+K295+M295</f>
        <v>17</v>
      </c>
      <c r="P295" s="164">
        <f t="shared" si="304"/>
        <v>5</v>
      </c>
      <c r="Q295" s="165">
        <f t="shared" si="300"/>
        <v>22</v>
      </c>
      <c r="R295" s="166">
        <f t="shared" si="301"/>
        <v>22</v>
      </c>
      <c r="S295" s="163">
        <v>10</v>
      </c>
      <c r="T295" s="77">
        <v>7</v>
      </c>
      <c r="U295" s="77">
        <v>0</v>
      </c>
      <c r="V295" s="164">
        <v>0</v>
      </c>
      <c r="W295" s="163">
        <v>5</v>
      </c>
      <c r="X295" s="163">
        <v>21</v>
      </c>
      <c r="Y295" s="67"/>
      <c r="Z295" s="67"/>
    </row>
    <row r="296" spans="1:26" ht="30" customHeight="1" x14ac:dyDescent="0.35">
      <c r="A296" s="214">
        <v>5</v>
      </c>
      <c r="B296" s="215" t="s">
        <v>309</v>
      </c>
      <c r="C296" s="163">
        <v>0</v>
      </c>
      <c r="D296" s="163">
        <v>0</v>
      </c>
      <c r="E296" s="163">
        <v>0</v>
      </c>
      <c r="F296" s="163">
        <v>0</v>
      </c>
      <c r="G296" s="163">
        <v>1</v>
      </c>
      <c r="H296" s="163">
        <v>1</v>
      </c>
      <c r="I296" s="163">
        <v>1</v>
      </c>
      <c r="J296" s="163">
        <v>0</v>
      </c>
      <c r="K296" s="92">
        <v>76</v>
      </c>
      <c r="L296" s="92">
        <v>25</v>
      </c>
      <c r="M296" s="92">
        <v>8</v>
      </c>
      <c r="N296" s="92">
        <v>1</v>
      </c>
      <c r="O296" s="164">
        <f t="shared" ref="O296:P296" si="305">C296+E296+G296+I296+K296+M296</f>
        <v>86</v>
      </c>
      <c r="P296" s="164">
        <f t="shared" si="305"/>
        <v>27</v>
      </c>
      <c r="Q296" s="165">
        <f t="shared" si="300"/>
        <v>113</v>
      </c>
      <c r="R296" s="166">
        <f t="shared" si="301"/>
        <v>113</v>
      </c>
      <c r="S296" s="163">
        <v>0</v>
      </c>
      <c r="T296" s="77">
        <v>113</v>
      </c>
      <c r="U296" s="77">
        <v>0</v>
      </c>
      <c r="V296" s="164">
        <v>0</v>
      </c>
      <c r="W296" s="163">
        <v>0</v>
      </c>
      <c r="X296" s="163">
        <v>113</v>
      </c>
      <c r="Y296" s="67"/>
      <c r="Z296" s="67"/>
    </row>
    <row r="297" spans="1:26" ht="30" customHeight="1" x14ac:dyDescent="0.35">
      <c r="A297" s="214">
        <v>6</v>
      </c>
      <c r="B297" s="215" t="s">
        <v>310</v>
      </c>
      <c r="C297" s="163">
        <v>1</v>
      </c>
      <c r="D297" s="163">
        <v>0</v>
      </c>
      <c r="E297" s="163">
        <v>0</v>
      </c>
      <c r="F297" s="163">
        <v>1</v>
      </c>
      <c r="G297" s="163">
        <v>2</v>
      </c>
      <c r="H297" s="163">
        <v>2</v>
      </c>
      <c r="I297" s="163">
        <v>1</v>
      </c>
      <c r="J297" s="163">
        <v>1</v>
      </c>
      <c r="K297" s="108">
        <v>17</v>
      </c>
      <c r="L297" s="108">
        <v>8</v>
      </c>
      <c r="M297" s="108">
        <v>0</v>
      </c>
      <c r="N297" s="108">
        <v>1</v>
      </c>
      <c r="O297" s="164">
        <f t="shared" ref="O297:P297" si="306">C297+E297+G297+I297+K297+M297</f>
        <v>21</v>
      </c>
      <c r="P297" s="164">
        <f t="shared" si="306"/>
        <v>13</v>
      </c>
      <c r="Q297" s="165">
        <f t="shared" si="300"/>
        <v>34</v>
      </c>
      <c r="R297" s="166">
        <f t="shared" si="301"/>
        <v>34</v>
      </c>
      <c r="S297" s="163">
        <v>17</v>
      </c>
      <c r="T297" s="77">
        <v>9</v>
      </c>
      <c r="U297" s="77">
        <v>0</v>
      </c>
      <c r="V297" s="164">
        <v>0</v>
      </c>
      <c r="W297" s="163">
        <v>8</v>
      </c>
      <c r="X297" s="163">
        <v>34</v>
      </c>
      <c r="Y297" s="67"/>
      <c r="Z297" s="67"/>
    </row>
    <row r="298" spans="1:26" ht="30" customHeight="1" x14ac:dyDescent="0.35">
      <c r="A298" s="214">
        <v>7</v>
      </c>
      <c r="B298" s="215" t="s">
        <v>311</v>
      </c>
      <c r="C298" s="163">
        <v>0</v>
      </c>
      <c r="D298" s="163">
        <v>0</v>
      </c>
      <c r="E298" s="163">
        <v>0</v>
      </c>
      <c r="F298" s="163">
        <v>0</v>
      </c>
      <c r="G298" s="163">
        <v>0</v>
      </c>
      <c r="H298" s="163">
        <v>0</v>
      </c>
      <c r="I298" s="163">
        <v>0</v>
      </c>
      <c r="J298" s="163">
        <v>0</v>
      </c>
      <c r="K298" s="108">
        <v>41</v>
      </c>
      <c r="L298" s="108">
        <v>0</v>
      </c>
      <c r="M298" s="108">
        <v>0</v>
      </c>
      <c r="N298" s="108">
        <v>0</v>
      </c>
      <c r="O298" s="164">
        <f t="shared" ref="O298:P298" si="307">C298+E298+G298+I298+K298+M298</f>
        <v>41</v>
      </c>
      <c r="P298" s="164">
        <f t="shared" si="307"/>
        <v>0</v>
      </c>
      <c r="Q298" s="165">
        <f t="shared" si="300"/>
        <v>41</v>
      </c>
      <c r="R298" s="166">
        <f t="shared" si="301"/>
        <v>41</v>
      </c>
      <c r="S298" s="163">
        <v>13</v>
      </c>
      <c r="T298" s="77">
        <v>28</v>
      </c>
      <c r="U298" s="77">
        <v>0</v>
      </c>
      <c r="V298" s="164">
        <v>0</v>
      </c>
      <c r="W298" s="163">
        <v>0</v>
      </c>
      <c r="X298" s="163">
        <v>41</v>
      </c>
      <c r="Y298" s="67"/>
      <c r="Z298" s="67"/>
    </row>
    <row r="299" spans="1:26" ht="30" customHeight="1" x14ac:dyDescent="0.35">
      <c r="A299" s="214">
        <v>8</v>
      </c>
      <c r="B299" s="215" t="s">
        <v>312</v>
      </c>
      <c r="C299" s="163">
        <v>0</v>
      </c>
      <c r="D299" s="163">
        <v>0</v>
      </c>
      <c r="E299" s="163">
        <v>0</v>
      </c>
      <c r="F299" s="163">
        <v>1</v>
      </c>
      <c r="G299" s="163">
        <v>0</v>
      </c>
      <c r="H299" s="163">
        <v>0</v>
      </c>
      <c r="I299" s="163">
        <v>0</v>
      </c>
      <c r="J299" s="163">
        <v>0</v>
      </c>
      <c r="K299" s="108">
        <v>24</v>
      </c>
      <c r="L299" s="108">
        <v>5</v>
      </c>
      <c r="M299" s="108">
        <v>1</v>
      </c>
      <c r="N299" s="108">
        <v>0</v>
      </c>
      <c r="O299" s="164">
        <f t="shared" ref="O299:P299" si="308">C299+E299+G299+I299+K299+M299</f>
        <v>25</v>
      </c>
      <c r="P299" s="164">
        <f t="shared" si="308"/>
        <v>6</v>
      </c>
      <c r="Q299" s="165">
        <f t="shared" si="300"/>
        <v>31</v>
      </c>
      <c r="R299" s="166">
        <f t="shared" si="301"/>
        <v>31</v>
      </c>
      <c r="S299" s="163">
        <v>16</v>
      </c>
      <c r="T299" s="77">
        <v>5</v>
      </c>
      <c r="U299" s="77">
        <v>0</v>
      </c>
      <c r="V299" s="164">
        <v>0</v>
      </c>
      <c r="W299" s="163">
        <v>10</v>
      </c>
      <c r="X299" s="163">
        <v>25</v>
      </c>
      <c r="Y299" s="67"/>
      <c r="Z299" s="67"/>
    </row>
    <row r="300" spans="1:26" ht="30" customHeight="1" x14ac:dyDescent="0.35">
      <c r="A300" s="214">
        <v>9</v>
      </c>
      <c r="B300" s="215" t="s">
        <v>313</v>
      </c>
      <c r="C300" s="163">
        <v>0</v>
      </c>
      <c r="D300" s="163">
        <v>0</v>
      </c>
      <c r="E300" s="163">
        <v>0</v>
      </c>
      <c r="F300" s="163">
        <v>0</v>
      </c>
      <c r="G300" s="163">
        <v>0</v>
      </c>
      <c r="H300" s="163">
        <v>0</v>
      </c>
      <c r="I300" s="163">
        <v>0</v>
      </c>
      <c r="J300" s="163">
        <v>0</v>
      </c>
      <c r="K300" s="108">
        <v>29</v>
      </c>
      <c r="L300" s="108">
        <v>2</v>
      </c>
      <c r="M300" s="108">
        <v>0</v>
      </c>
      <c r="N300" s="108">
        <v>0</v>
      </c>
      <c r="O300" s="164">
        <f t="shared" ref="O300:P300" si="309">C300+E300+G300+I300+K300+M300</f>
        <v>29</v>
      </c>
      <c r="P300" s="164">
        <f t="shared" si="309"/>
        <v>2</v>
      </c>
      <c r="Q300" s="165">
        <f t="shared" si="300"/>
        <v>31</v>
      </c>
      <c r="R300" s="166">
        <f t="shared" si="301"/>
        <v>31</v>
      </c>
      <c r="S300" s="163">
        <v>16</v>
      </c>
      <c r="T300" s="77">
        <v>10</v>
      </c>
      <c r="U300" s="77">
        <v>0</v>
      </c>
      <c r="V300" s="164">
        <v>0</v>
      </c>
      <c r="W300" s="163">
        <v>5</v>
      </c>
      <c r="X300" s="163">
        <v>31</v>
      </c>
      <c r="Y300" s="67"/>
      <c r="Z300" s="67"/>
    </row>
    <row r="301" spans="1:26" ht="30" customHeight="1" x14ac:dyDescent="0.35">
      <c r="A301" s="214">
        <v>10</v>
      </c>
      <c r="B301" s="215" t="s">
        <v>314</v>
      </c>
      <c r="C301" s="163">
        <v>0</v>
      </c>
      <c r="D301" s="163">
        <v>0</v>
      </c>
      <c r="E301" s="163">
        <v>0</v>
      </c>
      <c r="F301" s="163">
        <v>0</v>
      </c>
      <c r="G301" s="163">
        <v>0</v>
      </c>
      <c r="H301" s="163">
        <v>0</v>
      </c>
      <c r="I301" s="163">
        <v>0</v>
      </c>
      <c r="J301" s="163">
        <v>1</v>
      </c>
      <c r="K301" s="108">
        <v>9</v>
      </c>
      <c r="L301" s="108">
        <v>3</v>
      </c>
      <c r="M301" s="108">
        <v>0</v>
      </c>
      <c r="N301" s="108">
        <v>0</v>
      </c>
      <c r="O301" s="164">
        <f t="shared" ref="O301:P301" si="310">C301+E301+G301+I301+K301+M301</f>
        <v>9</v>
      </c>
      <c r="P301" s="164">
        <f t="shared" si="310"/>
        <v>4</v>
      </c>
      <c r="Q301" s="165">
        <f t="shared" si="300"/>
        <v>13</v>
      </c>
      <c r="R301" s="166">
        <f t="shared" si="301"/>
        <v>13</v>
      </c>
      <c r="S301" s="163">
        <v>1</v>
      </c>
      <c r="T301" s="163">
        <v>10</v>
      </c>
      <c r="U301" s="163">
        <v>0</v>
      </c>
      <c r="V301" s="164">
        <v>0</v>
      </c>
      <c r="W301" s="163">
        <v>2</v>
      </c>
      <c r="X301" s="163">
        <v>13</v>
      </c>
      <c r="Y301" s="67"/>
      <c r="Z301" s="67"/>
    </row>
    <row r="302" spans="1:26" ht="30" customHeight="1" x14ac:dyDescent="0.35">
      <c r="A302" s="214">
        <v>11</v>
      </c>
      <c r="B302" s="215" t="s">
        <v>315</v>
      </c>
      <c r="C302" s="163">
        <v>0</v>
      </c>
      <c r="D302" s="163">
        <v>0</v>
      </c>
      <c r="E302" s="163">
        <v>0</v>
      </c>
      <c r="F302" s="163">
        <v>0</v>
      </c>
      <c r="G302" s="163">
        <v>0</v>
      </c>
      <c r="H302" s="163">
        <v>0</v>
      </c>
      <c r="I302" s="163">
        <v>0</v>
      </c>
      <c r="J302" s="163">
        <v>1</v>
      </c>
      <c r="K302" s="108">
        <v>2</v>
      </c>
      <c r="L302" s="108">
        <v>0</v>
      </c>
      <c r="M302" s="108">
        <v>0</v>
      </c>
      <c r="N302" s="108">
        <v>0</v>
      </c>
      <c r="O302" s="164">
        <f t="shared" ref="O302:P302" si="311">C302+E302+G302+I302+K302+M302</f>
        <v>2</v>
      </c>
      <c r="P302" s="164">
        <f t="shared" si="311"/>
        <v>1</v>
      </c>
      <c r="Q302" s="165">
        <f t="shared" si="300"/>
        <v>3</v>
      </c>
      <c r="R302" s="166">
        <f t="shared" si="301"/>
        <v>2</v>
      </c>
      <c r="S302" s="163">
        <v>1</v>
      </c>
      <c r="T302" s="163">
        <v>1</v>
      </c>
      <c r="U302" s="163">
        <v>0</v>
      </c>
      <c r="V302" s="164">
        <v>0</v>
      </c>
      <c r="W302" s="163">
        <v>0</v>
      </c>
      <c r="X302" s="163">
        <v>2</v>
      </c>
      <c r="Y302" s="67"/>
      <c r="Z302" s="67"/>
    </row>
    <row r="303" spans="1:26" ht="30" customHeight="1" x14ac:dyDescent="0.35">
      <c r="A303" s="214">
        <v>12</v>
      </c>
      <c r="B303" s="215" t="s">
        <v>316</v>
      </c>
      <c r="C303" s="163">
        <v>0</v>
      </c>
      <c r="D303" s="163">
        <v>0</v>
      </c>
      <c r="E303" s="163">
        <v>0</v>
      </c>
      <c r="F303" s="163">
        <v>0</v>
      </c>
      <c r="G303" s="163">
        <v>0</v>
      </c>
      <c r="H303" s="163">
        <v>1</v>
      </c>
      <c r="I303" s="163">
        <v>0</v>
      </c>
      <c r="J303" s="163">
        <v>0</v>
      </c>
      <c r="K303" s="108">
        <v>37</v>
      </c>
      <c r="L303" s="108">
        <v>2</v>
      </c>
      <c r="M303" s="108">
        <v>1</v>
      </c>
      <c r="N303" s="108">
        <v>1</v>
      </c>
      <c r="O303" s="164">
        <f t="shared" ref="O303:P303" si="312">C303+E303+G303+I303+K303+M303</f>
        <v>38</v>
      </c>
      <c r="P303" s="164">
        <f t="shared" si="312"/>
        <v>4</v>
      </c>
      <c r="Q303" s="165">
        <f t="shared" si="300"/>
        <v>42</v>
      </c>
      <c r="R303" s="166">
        <f t="shared" si="301"/>
        <v>42</v>
      </c>
      <c r="S303" s="163">
        <v>8</v>
      </c>
      <c r="T303" s="163">
        <v>30</v>
      </c>
      <c r="U303" s="163">
        <v>0</v>
      </c>
      <c r="V303" s="164">
        <v>0</v>
      </c>
      <c r="W303" s="163">
        <v>4</v>
      </c>
      <c r="X303" s="163">
        <v>42</v>
      </c>
      <c r="Y303" s="67"/>
      <c r="Z303" s="67"/>
    </row>
    <row r="304" spans="1:26" ht="30" customHeight="1" x14ac:dyDescent="0.35">
      <c r="A304" s="214">
        <v>13</v>
      </c>
      <c r="B304" s="215" t="s">
        <v>317</v>
      </c>
      <c r="C304" s="163">
        <v>0</v>
      </c>
      <c r="D304" s="163">
        <v>0</v>
      </c>
      <c r="E304" s="163">
        <v>1</v>
      </c>
      <c r="F304" s="163">
        <v>0</v>
      </c>
      <c r="G304" s="163">
        <v>0</v>
      </c>
      <c r="H304" s="163">
        <v>0</v>
      </c>
      <c r="I304" s="163">
        <v>0</v>
      </c>
      <c r="J304" s="163">
        <v>0</v>
      </c>
      <c r="K304" s="108">
        <v>3</v>
      </c>
      <c r="L304" s="108">
        <v>2</v>
      </c>
      <c r="M304" s="108">
        <v>0</v>
      </c>
      <c r="N304" s="108">
        <v>0</v>
      </c>
      <c r="O304" s="164">
        <f t="shared" ref="O304:P304" si="313">C304+E304+G304+I304+K304+M304</f>
        <v>4</v>
      </c>
      <c r="P304" s="164">
        <f t="shared" si="313"/>
        <v>2</v>
      </c>
      <c r="Q304" s="165">
        <f t="shared" si="300"/>
        <v>6</v>
      </c>
      <c r="R304" s="166">
        <f t="shared" si="301"/>
        <v>6</v>
      </c>
      <c r="S304" s="163">
        <v>1</v>
      </c>
      <c r="T304" s="163">
        <v>5</v>
      </c>
      <c r="U304" s="163">
        <v>0</v>
      </c>
      <c r="V304" s="164">
        <v>0</v>
      </c>
      <c r="W304" s="163">
        <v>0</v>
      </c>
      <c r="X304" s="163">
        <v>6</v>
      </c>
      <c r="Y304" s="67"/>
      <c r="Z304" s="67"/>
    </row>
    <row r="305" spans="1:26" ht="30" customHeight="1" x14ac:dyDescent="0.35">
      <c r="A305" s="214">
        <v>14</v>
      </c>
      <c r="B305" s="215" t="s">
        <v>318</v>
      </c>
      <c r="C305" s="163">
        <v>0</v>
      </c>
      <c r="D305" s="163">
        <v>0</v>
      </c>
      <c r="E305" s="163">
        <v>0</v>
      </c>
      <c r="F305" s="163">
        <v>0</v>
      </c>
      <c r="G305" s="163">
        <v>0</v>
      </c>
      <c r="H305" s="163">
        <v>0</v>
      </c>
      <c r="I305" s="163">
        <v>0</v>
      </c>
      <c r="J305" s="163">
        <v>0</v>
      </c>
      <c r="K305" s="108">
        <v>22</v>
      </c>
      <c r="L305" s="108">
        <v>0</v>
      </c>
      <c r="M305" s="108">
        <v>0</v>
      </c>
      <c r="N305" s="108">
        <v>0</v>
      </c>
      <c r="O305" s="164">
        <f t="shared" ref="O305:P305" si="314">C305+E305+G305+I305+K305+M305</f>
        <v>22</v>
      </c>
      <c r="P305" s="164">
        <f t="shared" si="314"/>
        <v>0</v>
      </c>
      <c r="Q305" s="165">
        <f t="shared" si="300"/>
        <v>22</v>
      </c>
      <c r="R305" s="166">
        <f t="shared" si="301"/>
        <v>22</v>
      </c>
      <c r="S305" s="163">
        <v>9</v>
      </c>
      <c r="T305" s="163">
        <v>10</v>
      </c>
      <c r="U305" s="163">
        <v>1</v>
      </c>
      <c r="V305" s="164">
        <v>0</v>
      </c>
      <c r="W305" s="163">
        <v>2</v>
      </c>
      <c r="X305" s="163">
        <v>22</v>
      </c>
      <c r="Y305" s="67"/>
      <c r="Z305" s="67"/>
    </row>
    <row r="306" spans="1:26" ht="30" customHeight="1" x14ac:dyDescent="0.35">
      <c r="A306" s="214">
        <v>15</v>
      </c>
      <c r="B306" s="215" t="s">
        <v>319</v>
      </c>
      <c r="C306" s="163">
        <v>0</v>
      </c>
      <c r="D306" s="163">
        <v>0</v>
      </c>
      <c r="E306" s="163">
        <v>0</v>
      </c>
      <c r="F306" s="163">
        <v>3</v>
      </c>
      <c r="G306" s="163">
        <v>0</v>
      </c>
      <c r="H306" s="163">
        <v>1</v>
      </c>
      <c r="I306" s="163">
        <v>2</v>
      </c>
      <c r="J306" s="163">
        <v>1</v>
      </c>
      <c r="K306" s="108">
        <v>22</v>
      </c>
      <c r="L306" s="108">
        <v>5</v>
      </c>
      <c r="M306" s="108">
        <v>0</v>
      </c>
      <c r="N306" s="108">
        <v>0</v>
      </c>
      <c r="O306" s="164">
        <f t="shared" ref="O306:P306" si="315">C306+E306+G306+I306+K306+M306</f>
        <v>24</v>
      </c>
      <c r="P306" s="164">
        <f t="shared" si="315"/>
        <v>10</v>
      </c>
      <c r="Q306" s="165">
        <f t="shared" si="300"/>
        <v>34</v>
      </c>
      <c r="R306" s="166">
        <f t="shared" si="301"/>
        <v>34</v>
      </c>
      <c r="S306" s="163">
        <v>7</v>
      </c>
      <c r="T306" s="163">
        <v>21</v>
      </c>
      <c r="U306" s="163">
        <v>0</v>
      </c>
      <c r="V306" s="164">
        <v>0</v>
      </c>
      <c r="W306" s="163">
        <v>6</v>
      </c>
      <c r="X306" s="163">
        <v>34</v>
      </c>
      <c r="Y306" s="67"/>
      <c r="Z306" s="67"/>
    </row>
    <row r="307" spans="1:26" ht="30" customHeight="1" x14ac:dyDescent="0.35">
      <c r="A307" s="214">
        <v>16</v>
      </c>
      <c r="B307" s="215" t="s">
        <v>320</v>
      </c>
      <c r="C307" s="163">
        <v>0</v>
      </c>
      <c r="D307" s="163">
        <v>0</v>
      </c>
      <c r="E307" s="163">
        <v>1</v>
      </c>
      <c r="F307" s="163">
        <v>2</v>
      </c>
      <c r="G307" s="163">
        <v>2</v>
      </c>
      <c r="H307" s="163">
        <v>2</v>
      </c>
      <c r="I307" s="163">
        <v>2</v>
      </c>
      <c r="J307" s="163">
        <v>1</v>
      </c>
      <c r="K307" s="108">
        <v>7</v>
      </c>
      <c r="L307" s="108">
        <v>5</v>
      </c>
      <c r="M307" s="108">
        <v>0</v>
      </c>
      <c r="N307" s="108">
        <v>0</v>
      </c>
      <c r="O307" s="164">
        <f t="shared" ref="O307:P307" si="316">C307+E307+G307+I307+K307+M307</f>
        <v>12</v>
      </c>
      <c r="P307" s="164">
        <f t="shared" si="316"/>
        <v>10</v>
      </c>
      <c r="Q307" s="165">
        <f t="shared" si="300"/>
        <v>22</v>
      </c>
      <c r="R307" s="166">
        <f t="shared" si="301"/>
        <v>22</v>
      </c>
      <c r="S307" s="163">
        <v>1</v>
      </c>
      <c r="T307" s="163">
        <v>19</v>
      </c>
      <c r="U307" s="163">
        <v>0</v>
      </c>
      <c r="V307" s="164">
        <v>0</v>
      </c>
      <c r="W307" s="163">
        <v>2</v>
      </c>
      <c r="X307" s="163">
        <v>9</v>
      </c>
      <c r="Y307" s="67"/>
      <c r="Z307" s="67"/>
    </row>
    <row r="308" spans="1:26" ht="30" customHeight="1" x14ac:dyDescent="0.35">
      <c r="A308" s="214">
        <v>17</v>
      </c>
      <c r="B308" s="215" t="s">
        <v>321</v>
      </c>
      <c r="C308" s="163">
        <v>0</v>
      </c>
      <c r="D308" s="163">
        <v>0</v>
      </c>
      <c r="E308" s="163">
        <v>0</v>
      </c>
      <c r="F308" s="163">
        <v>0</v>
      </c>
      <c r="G308" s="163">
        <v>2</v>
      </c>
      <c r="H308" s="163">
        <v>0</v>
      </c>
      <c r="I308" s="163">
        <v>0</v>
      </c>
      <c r="J308" s="163">
        <v>11</v>
      </c>
      <c r="K308" s="108">
        <v>23</v>
      </c>
      <c r="L308" s="108">
        <v>2</v>
      </c>
      <c r="M308" s="108">
        <v>0</v>
      </c>
      <c r="N308" s="108">
        <v>0</v>
      </c>
      <c r="O308" s="164">
        <f t="shared" ref="O308:P308" si="317">C308+E308+G308+I308+K308+M308</f>
        <v>25</v>
      </c>
      <c r="P308" s="164">
        <f t="shared" si="317"/>
        <v>13</v>
      </c>
      <c r="Q308" s="165">
        <f t="shared" si="300"/>
        <v>38</v>
      </c>
      <c r="R308" s="166">
        <f t="shared" si="301"/>
        <v>36</v>
      </c>
      <c r="S308" s="163">
        <v>16</v>
      </c>
      <c r="T308" s="163">
        <v>14</v>
      </c>
      <c r="U308" s="163">
        <v>0</v>
      </c>
      <c r="V308" s="164">
        <v>0</v>
      </c>
      <c r="W308" s="163">
        <v>6</v>
      </c>
      <c r="X308" s="163">
        <v>34</v>
      </c>
      <c r="Y308" s="67"/>
      <c r="Z308" s="67"/>
    </row>
    <row r="309" spans="1:26" ht="30" customHeight="1" x14ac:dyDescent="0.3">
      <c r="A309" s="216">
        <v>20</v>
      </c>
      <c r="B309" s="217" t="s">
        <v>322</v>
      </c>
      <c r="C309" s="218">
        <f t="shared" ref="C309:X309" si="318">SUM(C310:C322)</f>
        <v>0</v>
      </c>
      <c r="D309" s="218">
        <f t="shared" si="318"/>
        <v>2</v>
      </c>
      <c r="E309" s="218">
        <f t="shared" si="318"/>
        <v>5</v>
      </c>
      <c r="F309" s="218">
        <f t="shared" si="318"/>
        <v>0</v>
      </c>
      <c r="G309" s="218">
        <f t="shared" si="318"/>
        <v>9</v>
      </c>
      <c r="H309" s="218">
        <f t="shared" si="318"/>
        <v>9</v>
      </c>
      <c r="I309" s="218">
        <f t="shared" si="318"/>
        <v>19</v>
      </c>
      <c r="J309" s="218">
        <f t="shared" si="318"/>
        <v>13</v>
      </c>
      <c r="K309" s="218">
        <f t="shared" si="318"/>
        <v>60</v>
      </c>
      <c r="L309" s="218">
        <f t="shared" si="318"/>
        <v>27</v>
      </c>
      <c r="M309" s="218">
        <f t="shared" si="318"/>
        <v>6</v>
      </c>
      <c r="N309" s="218">
        <f t="shared" si="318"/>
        <v>2</v>
      </c>
      <c r="O309" s="218">
        <f t="shared" si="318"/>
        <v>99</v>
      </c>
      <c r="P309" s="218">
        <f t="shared" si="318"/>
        <v>53</v>
      </c>
      <c r="Q309" s="218">
        <f t="shared" si="318"/>
        <v>152</v>
      </c>
      <c r="R309" s="218">
        <f t="shared" si="318"/>
        <v>152</v>
      </c>
      <c r="S309" s="218">
        <f t="shared" si="318"/>
        <v>42</v>
      </c>
      <c r="T309" s="218">
        <f t="shared" si="318"/>
        <v>98</v>
      </c>
      <c r="U309" s="218">
        <f t="shared" si="318"/>
        <v>0</v>
      </c>
      <c r="V309" s="218">
        <f t="shared" si="318"/>
        <v>0</v>
      </c>
      <c r="W309" s="218">
        <f t="shared" si="318"/>
        <v>12</v>
      </c>
      <c r="X309" s="218">
        <f t="shared" si="318"/>
        <v>142</v>
      </c>
      <c r="Y309" s="67"/>
      <c r="Z309" s="67"/>
    </row>
    <row r="310" spans="1:26" ht="30" customHeight="1" x14ac:dyDescent="0.3">
      <c r="A310" s="214">
        <v>1</v>
      </c>
      <c r="B310" s="215" t="s">
        <v>323</v>
      </c>
      <c r="C310" s="164">
        <v>0</v>
      </c>
      <c r="D310" s="164">
        <v>0</v>
      </c>
      <c r="E310" s="164">
        <v>0</v>
      </c>
      <c r="F310" s="164">
        <v>0</v>
      </c>
      <c r="G310" s="164">
        <v>0</v>
      </c>
      <c r="H310" s="164">
        <v>0</v>
      </c>
      <c r="I310" s="164">
        <v>0</v>
      </c>
      <c r="J310" s="164">
        <v>0</v>
      </c>
      <c r="K310" s="164">
        <v>1</v>
      </c>
      <c r="L310" s="164">
        <v>0</v>
      </c>
      <c r="M310" s="164">
        <v>0</v>
      </c>
      <c r="N310" s="164">
        <v>0</v>
      </c>
      <c r="O310" s="164">
        <f t="shared" ref="O310:P310" si="319">C310+E310+G310+I310+K310+M310</f>
        <v>1</v>
      </c>
      <c r="P310" s="164">
        <f t="shared" si="319"/>
        <v>0</v>
      </c>
      <c r="Q310" s="165">
        <f t="shared" ref="Q310:Q322" si="320">O310+P310</f>
        <v>1</v>
      </c>
      <c r="R310" s="166">
        <f t="shared" ref="R310:R322" si="321">SUM(S310:W310)</f>
        <v>1</v>
      </c>
      <c r="S310" s="164">
        <v>1</v>
      </c>
      <c r="T310" s="164">
        <v>0</v>
      </c>
      <c r="U310" s="164">
        <v>0</v>
      </c>
      <c r="V310" s="164">
        <v>0</v>
      </c>
      <c r="W310" s="164">
        <v>0</v>
      </c>
      <c r="X310" s="164">
        <v>0</v>
      </c>
      <c r="Y310" s="67"/>
      <c r="Z310" s="67"/>
    </row>
    <row r="311" spans="1:26" ht="30" customHeight="1" x14ac:dyDescent="0.3">
      <c r="A311" s="214">
        <v>2</v>
      </c>
      <c r="B311" s="215" t="s">
        <v>324</v>
      </c>
      <c r="C311" s="164">
        <v>0</v>
      </c>
      <c r="D311" s="164">
        <v>0</v>
      </c>
      <c r="E311" s="164">
        <v>0</v>
      </c>
      <c r="F311" s="164">
        <v>0</v>
      </c>
      <c r="G311" s="164">
        <v>0</v>
      </c>
      <c r="H311" s="164">
        <v>1</v>
      </c>
      <c r="I311" s="164">
        <v>0</v>
      </c>
      <c r="J311" s="164">
        <v>0</v>
      </c>
      <c r="K311" s="164">
        <v>8</v>
      </c>
      <c r="L311" s="164">
        <v>1</v>
      </c>
      <c r="M311" s="164">
        <v>0</v>
      </c>
      <c r="N311" s="164">
        <v>0</v>
      </c>
      <c r="O311" s="164">
        <f t="shared" ref="O311:P311" si="322">C311+E311+G311+I311+K311+M311</f>
        <v>8</v>
      </c>
      <c r="P311" s="164">
        <f t="shared" si="322"/>
        <v>2</v>
      </c>
      <c r="Q311" s="165">
        <f t="shared" si="320"/>
        <v>10</v>
      </c>
      <c r="R311" s="166">
        <f t="shared" si="321"/>
        <v>8</v>
      </c>
      <c r="S311" s="164">
        <v>3</v>
      </c>
      <c r="T311" s="164">
        <v>5</v>
      </c>
      <c r="U311" s="164">
        <v>0</v>
      </c>
      <c r="V311" s="164">
        <v>0</v>
      </c>
      <c r="W311" s="164">
        <v>0</v>
      </c>
      <c r="X311" s="164">
        <v>10</v>
      </c>
      <c r="Y311" s="67"/>
      <c r="Z311" s="67"/>
    </row>
    <row r="312" spans="1:26" ht="30" customHeight="1" x14ac:dyDescent="0.3">
      <c r="A312" s="214">
        <v>3</v>
      </c>
      <c r="B312" s="215" t="s">
        <v>325</v>
      </c>
      <c r="C312" s="164">
        <v>0</v>
      </c>
      <c r="D312" s="164">
        <v>0</v>
      </c>
      <c r="E312" s="164">
        <v>0</v>
      </c>
      <c r="F312" s="164">
        <v>0</v>
      </c>
      <c r="G312" s="164">
        <v>1</v>
      </c>
      <c r="H312" s="164">
        <v>1</v>
      </c>
      <c r="I312" s="164">
        <v>1</v>
      </c>
      <c r="J312" s="164">
        <v>0</v>
      </c>
      <c r="K312" s="164">
        <v>3</v>
      </c>
      <c r="L312" s="164">
        <v>1</v>
      </c>
      <c r="M312" s="164">
        <v>0</v>
      </c>
      <c r="N312" s="164">
        <v>0</v>
      </c>
      <c r="O312" s="164">
        <f t="shared" ref="O312:P312" si="323">C312+E312+G312+I312+K312+M312</f>
        <v>5</v>
      </c>
      <c r="P312" s="164">
        <f t="shared" si="323"/>
        <v>2</v>
      </c>
      <c r="Q312" s="165">
        <f t="shared" si="320"/>
        <v>7</v>
      </c>
      <c r="R312" s="166">
        <f t="shared" si="321"/>
        <v>8</v>
      </c>
      <c r="S312" s="164">
        <v>1</v>
      </c>
      <c r="T312" s="164">
        <v>7</v>
      </c>
      <c r="U312" s="164">
        <v>0</v>
      </c>
      <c r="V312" s="164">
        <v>0</v>
      </c>
      <c r="W312" s="164">
        <v>0</v>
      </c>
      <c r="X312" s="164">
        <v>5</v>
      </c>
      <c r="Y312" s="67"/>
      <c r="Z312" s="67"/>
    </row>
    <row r="313" spans="1:26" ht="30" customHeight="1" x14ac:dyDescent="0.3">
      <c r="A313" s="214">
        <v>4</v>
      </c>
      <c r="B313" s="215" t="s">
        <v>326</v>
      </c>
      <c r="C313" s="164">
        <v>0</v>
      </c>
      <c r="D313" s="164">
        <v>2</v>
      </c>
      <c r="E313" s="164">
        <v>1</v>
      </c>
      <c r="F313" s="164">
        <v>0</v>
      </c>
      <c r="G313" s="164">
        <v>5</v>
      </c>
      <c r="H313" s="164">
        <v>1</v>
      </c>
      <c r="I313" s="164">
        <v>10</v>
      </c>
      <c r="J313" s="164">
        <v>9</v>
      </c>
      <c r="K313" s="164">
        <v>8</v>
      </c>
      <c r="L313" s="164">
        <v>16</v>
      </c>
      <c r="M313" s="164">
        <v>3</v>
      </c>
      <c r="N313" s="164">
        <v>0</v>
      </c>
      <c r="O313" s="164">
        <f t="shared" ref="O313:P313" si="324">C313+E313+G313+I313+K313+M313</f>
        <v>27</v>
      </c>
      <c r="P313" s="164">
        <f t="shared" si="324"/>
        <v>28</v>
      </c>
      <c r="Q313" s="165">
        <f t="shared" si="320"/>
        <v>55</v>
      </c>
      <c r="R313" s="166">
        <f t="shared" si="321"/>
        <v>55</v>
      </c>
      <c r="S313" s="164">
        <v>7</v>
      </c>
      <c r="T313" s="164">
        <v>47</v>
      </c>
      <c r="U313" s="164">
        <v>0</v>
      </c>
      <c r="V313" s="164">
        <v>0</v>
      </c>
      <c r="W313" s="164">
        <v>1</v>
      </c>
      <c r="X313" s="164">
        <v>55</v>
      </c>
      <c r="Y313" s="67"/>
      <c r="Z313" s="67"/>
    </row>
    <row r="314" spans="1:26" ht="30" customHeight="1" x14ac:dyDescent="0.3">
      <c r="A314" s="214">
        <v>5</v>
      </c>
      <c r="B314" s="215" t="s">
        <v>327</v>
      </c>
      <c r="C314" s="164">
        <v>0</v>
      </c>
      <c r="D314" s="164">
        <v>0</v>
      </c>
      <c r="E314" s="164">
        <v>1</v>
      </c>
      <c r="F314" s="164">
        <v>0</v>
      </c>
      <c r="G314" s="164">
        <v>1</v>
      </c>
      <c r="H314" s="164">
        <v>0</v>
      </c>
      <c r="I314" s="164">
        <v>2</v>
      </c>
      <c r="J314" s="164">
        <v>1</v>
      </c>
      <c r="K314" s="164">
        <v>8</v>
      </c>
      <c r="L314" s="164">
        <v>1</v>
      </c>
      <c r="M314" s="164">
        <v>0</v>
      </c>
      <c r="N314" s="164">
        <v>1</v>
      </c>
      <c r="O314" s="164">
        <f t="shared" ref="O314:P314" si="325">C314+E314+G314+I314+K314+M314</f>
        <v>12</v>
      </c>
      <c r="P314" s="164">
        <f t="shared" si="325"/>
        <v>3</v>
      </c>
      <c r="Q314" s="165">
        <f t="shared" si="320"/>
        <v>15</v>
      </c>
      <c r="R314" s="166">
        <f t="shared" si="321"/>
        <v>19</v>
      </c>
      <c r="S314" s="164">
        <v>10</v>
      </c>
      <c r="T314" s="164">
        <v>6</v>
      </c>
      <c r="U314" s="164">
        <v>0</v>
      </c>
      <c r="V314" s="164">
        <v>0</v>
      </c>
      <c r="W314" s="164">
        <v>3</v>
      </c>
      <c r="X314" s="164">
        <v>17</v>
      </c>
      <c r="Y314" s="67"/>
      <c r="Z314" s="67"/>
    </row>
    <row r="315" spans="1:26" ht="30" customHeight="1" x14ac:dyDescent="0.3">
      <c r="A315" s="214">
        <v>6</v>
      </c>
      <c r="B315" s="215" t="s">
        <v>328</v>
      </c>
      <c r="C315" s="164">
        <v>0</v>
      </c>
      <c r="D315" s="164">
        <v>0</v>
      </c>
      <c r="E315" s="164">
        <v>2</v>
      </c>
      <c r="F315" s="164">
        <v>0</v>
      </c>
      <c r="G315" s="164">
        <v>0</v>
      </c>
      <c r="H315" s="164">
        <v>3</v>
      </c>
      <c r="I315" s="164">
        <v>3</v>
      </c>
      <c r="J315" s="164">
        <v>0</v>
      </c>
      <c r="K315" s="164">
        <v>6</v>
      </c>
      <c r="L315" s="164">
        <v>1</v>
      </c>
      <c r="M315" s="164">
        <v>0</v>
      </c>
      <c r="N315" s="164">
        <v>0</v>
      </c>
      <c r="O315" s="164">
        <f t="shared" ref="O315:P315" si="326">C315+E315+G315+I315+K315+M315</f>
        <v>11</v>
      </c>
      <c r="P315" s="164">
        <f t="shared" si="326"/>
        <v>4</v>
      </c>
      <c r="Q315" s="165">
        <f t="shared" si="320"/>
        <v>15</v>
      </c>
      <c r="R315" s="166">
        <f t="shared" si="321"/>
        <v>15</v>
      </c>
      <c r="S315" s="164">
        <v>9</v>
      </c>
      <c r="T315" s="164">
        <v>6</v>
      </c>
      <c r="U315" s="164">
        <v>0</v>
      </c>
      <c r="V315" s="164">
        <v>0</v>
      </c>
      <c r="W315" s="164">
        <v>0</v>
      </c>
      <c r="X315" s="164">
        <v>15</v>
      </c>
      <c r="Y315" s="67"/>
      <c r="Z315" s="67"/>
    </row>
    <row r="316" spans="1:26" ht="30" customHeight="1" x14ac:dyDescent="0.3">
      <c r="A316" s="214">
        <v>7</v>
      </c>
      <c r="B316" s="215" t="s">
        <v>329</v>
      </c>
      <c r="C316" s="164">
        <v>0</v>
      </c>
      <c r="D316" s="164">
        <v>0</v>
      </c>
      <c r="E316" s="164">
        <v>1</v>
      </c>
      <c r="F316" s="164">
        <v>0</v>
      </c>
      <c r="G316" s="164">
        <v>1</v>
      </c>
      <c r="H316" s="164">
        <v>1</v>
      </c>
      <c r="I316" s="164">
        <v>0</v>
      </c>
      <c r="J316" s="164">
        <v>1</v>
      </c>
      <c r="K316" s="164">
        <v>9</v>
      </c>
      <c r="L316" s="164">
        <v>1</v>
      </c>
      <c r="M316" s="164">
        <v>1</v>
      </c>
      <c r="N316" s="164">
        <v>1</v>
      </c>
      <c r="O316" s="164">
        <f t="shared" ref="O316:P316" si="327">C316+E316+G316+I316+K316+M316</f>
        <v>12</v>
      </c>
      <c r="P316" s="164">
        <f t="shared" si="327"/>
        <v>4</v>
      </c>
      <c r="Q316" s="165">
        <f t="shared" si="320"/>
        <v>16</v>
      </c>
      <c r="R316" s="166">
        <f t="shared" si="321"/>
        <v>13</v>
      </c>
      <c r="S316" s="164">
        <v>3</v>
      </c>
      <c r="T316" s="164">
        <v>7</v>
      </c>
      <c r="U316" s="164">
        <v>0</v>
      </c>
      <c r="V316" s="164">
        <v>0</v>
      </c>
      <c r="W316" s="164">
        <v>3</v>
      </c>
      <c r="X316" s="164">
        <v>16</v>
      </c>
      <c r="Y316" s="67"/>
      <c r="Z316" s="67"/>
    </row>
    <row r="317" spans="1:26" ht="30" customHeight="1" x14ac:dyDescent="0.3">
      <c r="A317" s="214">
        <v>8</v>
      </c>
      <c r="B317" s="215" t="s">
        <v>330</v>
      </c>
      <c r="C317" s="164">
        <v>0</v>
      </c>
      <c r="D317" s="164">
        <v>0</v>
      </c>
      <c r="E317" s="164">
        <v>0</v>
      </c>
      <c r="F317" s="164">
        <v>0</v>
      </c>
      <c r="G317" s="164">
        <v>0</v>
      </c>
      <c r="H317" s="164">
        <v>0</v>
      </c>
      <c r="I317" s="164">
        <v>0</v>
      </c>
      <c r="J317" s="164">
        <v>0</v>
      </c>
      <c r="K317" s="164">
        <v>0</v>
      </c>
      <c r="L317" s="164">
        <v>0</v>
      </c>
      <c r="M317" s="164">
        <v>0</v>
      </c>
      <c r="N317" s="164">
        <v>0</v>
      </c>
      <c r="O317" s="164">
        <f t="shared" ref="O317:P317" si="328">C317+E317+G317+I317+K317+M317</f>
        <v>0</v>
      </c>
      <c r="P317" s="164">
        <f t="shared" si="328"/>
        <v>0</v>
      </c>
      <c r="Q317" s="165">
        <f t="shared" si="320"/>
        <v>0</v>
      </c>
      <c r="R317" s="166">
        <f t="shared" si="321"/>
        <v>0</v>
      </c>
      <c r="S317" s="164">
        <v>0</v>
      </c>
      <c r="T317" s="164">
        <v>0</v>
      </c>
      <c r="U317" s="164">
        <v>0</v>
      </c>
      <c r="V317" s="164">
        <v>0</v>
      </c>
      <c r="W317" s="164">
        <v>0</v>
      </c>
      <c r="X317" s="164">
        <v>0</v>
      </c>
      <c r="Y317" s="67"/>
      <c r="Z317" s="67"/>
    </row>
    <row r="318" spans="1:26" ht="30" customHeight="1" x14ac:dyDescent="0.3">
      <c r="A318" s="214">
        <v>9</v>
      </c>
      <c r="B318" s="215" t="s">
        <v>331</v>
      </c>
      <c r="C318" s="164">
        <v>0</v>
      </c>
      <c r="D318" s="164">
        <v>0</v>
      </c>
      <c r="E318" s="164">
        <v>0</v>
      </c>
      <c r="F318" s="164">
        <v>0</v>
      </c>
      <c r="G318" s="164">
        <v>0</v>
      </c>
      <c r="H318" s="164">
        <v>0</v>
      </c>
      <c r="I318" s="164">
        <v>0</v>
      </c>
      <c r="J318" s="164">
        <v>0</v>
      </c>
      <c r="K318" s="164">
        <v>2</v>
      </c>
      <c r="L318" s="164">
        <v>1</v>
      </c>
      <c r="M318" s="164">
        <v>0</v>
      </c>
      <c r="N318" s="164">
        <v>0</v>
      </c>
      <c r="O318" s="164">
        <f t="shared" ref="O318:P318" si="329">C318+E318+G318+I318+K318+M318</f>
        <v>2</v>
      </c>
      <c r="P318" s="164">
        <f t="shared" si="329"/>
        <v>1</v>
      </c>
      <c r="Q318" s="165">
        <f t="shared" si="320"/>
        <v>3</v>
      </c>
      <c r="R318" s="166">
        <f t="shared" si="321"/>
        <v>3</v>
      </c>
      <c r="S318" s="164">
        <v>0</v>
      </c>
      <c r="T318" s="164">
        <v>3</v>
      </c>
      <c r="U318" s="164">
        <v>0</v>
      </c>
      <c r="V318" s="164">
        <v>0</v>
      </c>
      <c r="W318" s="164">
        <v>0</v>
      </c>
      <c r="X318" s="164">
        <v>0</v>
      </c>
      <c r="Y318" s="67"/>
      <c r="Z318" s="67"/>
    </row>
    <row r="319" spans="1:26" ht="30" customHeight="1" x14ac:dyDescent="0.3">
      <c r="A319" s="214">
        <v>10</v>
      </c>
      <c r="B319" s="215" t="s">
        <v>332</v>
      </c>
      <c r="C319" s="164">
        <v>0</v>
      </c>
      <c r="D319" s="164">
        <v>0</v>
      </c>
      <c r="E319" s="164">
        <v>0</v>
      </c>
      <c r="F319" s="164">
        <v>0</v>
      </c>
      <c r="G319" s="164">
        <v>0</v>
      </c>
      <c r="H319" s="164">
        <v>0</v>
      </c>
      <c r="I319" s="164">
        <v>0</v>
      </c>
      <c r="J319" s="164">
        <v>0</v>
      </c>
      <c r="K319" s="164">
        <v>0</v>
      </c>
      <c r="L319" s="164">
        <v>0</v>
      </c>
      <c r="M319" s="164">
        <v>0</v>
      </c>
      <c r="N319" s="164">
        <v>0</v>
      </c>
      <c r="O319" s="164">
        <f t="shared" ref="O319:P319" si="330">C319+E319+G319+I319+K319+M319</f>
        <v>0</v>
      </c>
      <c r="P319" s="164">
        <f t="shared" si="330"/>
        <v>0</v>
      </c>
      <c r="Q319" s="165">
        <f t="shared" si="320"/>
        <v>0</v>
      </c>
      <c r="R319" s="166">
        <f t="shared" si="321"/>
        <v>0</v>
      </c>
      <c r="S319" s="164">
        <v>0</v>
      </c>
      <c r="T319" s="164">
        <v>0</v>
      </c>
      <c r="U319" s="164">
        <v>0</v>
      </c>
      <c r="V319" s="164">
        <v>0</v>
      </c>
      <c r="W319" s="164">
        <v>0</v>
      </c>
      <c r="X319" s="164">
        <v>0</v>
      </c>
      <c r="Y319" s="67"/>
      <c r="Z319" s="67"/>
    </row>
    <row r="320" spans="1:26" ht="30" customHeight="1" x14ac:dyDescent="0.3">
      <c r="A320" s="214">
        <v>11</v>
      </c>
      <c r="B320" s="215" t="s">
        <v>333</v>
      </c>
      <c r="C320" s="164">
        <v>0</v>
      </c>
      <c r="D320" s="164">
        <v>0</v>
      </c>
      <c r="E320" s="164">
        <v>0</v>
      </c>
      <c r="F320" s="164">
        <v>0</v>
      </c>
      <c r="G320" s="164">
        <v>0</v>
      </c>
      <c r="H320" s="164">
        <v>2</v>
      </c>
      <c r="I320" s="164">
        <v>2</v>
      </c>
      <c r="J320" s="164">
        <v>1</v>
      </c>
      <c r="K320" s="164">
        <v>1</v>
      </c>
      <c r="L320" s="164">
        <v>1</v>
      </c>
      <c r="M320" s="164">
        <v>1</v>
      </c>
      <c r="N320" s="164">
        <v>0</v>
      </c>
      <c r="O320" s="164">
        <f t="shared" ref="O320:P320" si="331">C320+E320+G320+I320+K320+M320</f>
        <v>4</v>
      </c>
      <c r="P320" s="164">
        <f t="shared" si="331"/>
        <v>4</v>
      </c>
      <c r="Q320" s="165">
        <f t="shared" si="320"/>
        <v>8</v>
      </c>
      <c r="R320" s="166">
        <f t="shared" si="321"/>
        <v>8</v>
      </c>
      <c r="S320" s="164">
        <v>0</v>
      </c>
      <c r="T320" s="164">
        <v>5</v>
      </c>
      <c r="U320" s="164">
        <v>0</v>
      </c>
      <c r="V320" s="164">
        <v>0</v>
      </c>
      <c r="W320" s="164">
        <v>3</v>
      </c>
      <c r="X320" s="164">
        <v>8</v>
      </c>
      <c r="Y320" s="67"/>
      <c r="Z320" s="67"/>
    </row>
    <row r="321" spans="1:26" ht="30" customHeight="1" x14ac:dyDescent="0.3">
      <c r="A321" s="214">
        <v>12</v>
      </c>
      <c r="B321" s="215" t="s">
        <v>334</v>
      </c>
      <c r="C321" s="164">
        <v>0</v>
      </c>
      <c r="D321" s="164">
        <v>0</v>
      </c>
      <c r="E321" s="164">
        <v>0</v>
      </c>
      <c r="F321" s="164">
        <v>0</v>
      </c>
      <c r="G321" s="164">
        <v>1</v>
      </c>
      <c r="H321" s="164">
        <v>0</v>
      </c>
      <c r="I321" s="164">
        <v>0</v>
      </c>
      <c r="J321" s="164">
        <v>1</v>
      </c>
      <c r="K321" s="164">
        <v>1</v>
      </c>
      <c r="L321" s="164">
        <v>0</v>
      </c>
      <c r="M321" s="164">
        <v>0</v>
      </c>
      <c r="N321" s="164">
        <v>0</v>
      </c>
      <c r="O321" s="164">
        <f t="shared" ref="O321:P321" si="332">C321+E321+G321+I321+K321+M321</f>
        <v>2</v>
      </c>
      <c r="P321" s="164">
        <f t="shared" si="332"/>
        <v>1</v>
      </c>
      <c r="Q321" s="165">
        <f t="shared" si="320"/>
        <v>3</v>
      </c>
      <c r="R321" s="166">
        <f t="shared" si="321"/>
        <v>3</v>
      </c>
      <c r="S321" s="164">
        <v>0</v>
      </c>
      <c r="T321" s="164">
        <v>3</v>
      </c>
      <c r="U321" s="164">
        <v>0</v>
      </c>
      <c r="V321" s="164">
        <v>0</v>
      </c>
      <c r="W321" s="164">
        <v>0</v>
      </c>
      <c r="X321" s="164">
        <v>3</v>
      </c>
      <c r="Y321" s="67"/>
      <c r="Z321" s="67"/>
    </row>
    <row r="322" spans="1:26" ht="30" customHeight="1" x14ac:dyDescent="0.3">
      <c r="A322" s="214">
        <v>13</v>
      </c>
      <c r="B322" s="215" t="s">
        <v>335</v>
      </c>
      <c r="C322" s="164">
        <v>0</v>
      </c>
      <c r="D322" s="164">
        <v>0</v>
      </c>
      <c r="E322" s="164">
        <v>0</v>
      </c>
      <c r="F322" s="164">
        <v>0</v>
      </c>
      <c r="G322" s="164">
        <v>0</v>
      </c>
      <c r="H322" s="164">
        <v>0</v>
      </c>
      <c r="I322" s="164">
        <v>1</v>
      </c>
      <c r="J322" s="164">
        <v>0</v>
      </c>
      <c r="K322" s="164">
        <v>13</v>
      </c>
      <c r="L322" s="164">
        <v>4</v>
      </c>
      <c r="M322" s="164">
        <v>1</v>
      </c>
      <c r="N322" s="164">
        <v>0</v>
      </c>
      <c r="O322" s="164">
        <f t="shared" ref="O322:P322" si="333">C322+E322+G322+I322+K322+M322</f>
        <v>15</v>
      </c>
      <c r="P322" s="164">
        <f t="shared" si="333"/>
        <v>4</v>
      </c>
      <c r="Q322" s="165">
        <f t="shared" si="320"/>
        <v>19</v>
      </c>
      <c r="R322" s="166">
        <f t="shared" si="321"/>
        <v>19</v>
      </c>
      <c r="S322" s="164">
        <v>8</v>
      </c>
      <c r="T322" s="164">
        <v>9</v>
      </c>
      <c r="U322" s="164">
        <v>0</v>
      </c>
      <c r="V322" s="164">
        <v>0</v>
      </c>
      <c r="W322" s="164">
        <v>2</v>
      </c>
      <c r="X322" s="164">
        <v>13</v>
      </c>
      <c r="Y322" s="67"/>
      <c r="Z322" s="67"/>
    </row>
    <row r="323" spans="1:26" ht="30" customHeight="1" x14ac:dyDescent="0.3">
      <c r="A323" s="211">
        <v>21</v>
      </c>
      <c r="B323" s="217" t="s">
        <v>336</v>
      </c>
      <c r="C323" s="218">
        <f t="shared" ref="C323:X323" si="334">SUM(C324:C347)</f>
        <v>3</v>
      </c>
      <c r="D323" s="218">
        <f t="shared" si="334"/>
        <v>0</v>
      </c>
      <c r="E323" s="218">
        <f t="shared" si="334"/>
        <v>8</v>
      </c>
      <c r="F323" s="218">
        <f t="shared" si="334"/>
        <v>3</v>
      </c>
      <c r="G323" s="218">
        <f t="shared" si="334"/>
        <v>7</v>
      </c>
      <c r="H323" s="218">
        <f t="shared" si="334"/>
        <v>5</v>
      </c>
      <c r="I323" s="218">
        <f t="shared" si="334"/>
        <v>11</v>
      </c>
      <c r="J323" s="218">
        <f t="shared" si="334"/>
        <v>7</v>
      </c>
      <c r="K323" s="218">
        <f t="shared" si="334"/>
        <v>779</v>
      </c>
      <c r="L323" s="218">
        <f t="shared" si="334"/>
        <v>139</v>
      </c>
      <c r="M323" s="218">
        <f t="shared" si="334"/>
        <v>43</v>
      </c>
      <c r="N323" s="218">
        <f t="shared" si="334"/>
        <v>17</v>
      </c>
      <c r="O323" s="218">
        <f t="shared" si="334"/>
        <v>851</v>
      </c>
      <c r="P323" s="218">
        <f t="shared" si="334"/>
        <v>171</v>
      </c>
      <c r="Q323" s="218">
        <f t="shared" si="334"/>
        <v>1022</v>
      </c>
      <c r="R323" s="218">
        <f t="shared" si="334"/>
        <v>1021</v>
      </c>
      <c r="S323" s="218">
        <f t="shared" si="334"/>
        <v>223</v>
      </c>
      <c r="T323" s="218">
        <f t="shared" si="334"/>
        <v>697</v>
      </c>
      <c r="U323" s="218">
        <f t="shared" si="334"/>
        <v>9</v>
      </c>
      <c r="V323" s="218">
        <f t="shared" si="334"/>
        <v>0</v>
      </c>
      <c r="W323" s="218">
        <f t="shared" si="334"/>
        <v>92</v>
      </c>
      <c r="X323" s="218">
        <f t="shared" si="334"/>
        <v>976</v>
      </c>
      <c r="Y323" s="67"/>
      <c r="Z323" s="67"/>
    </row>
    <row r="324" spans="1:26" ht="30" customHeight="1" x14ac:dyDescent="0.3">
      <c r="A324" s="214">
        <v>1</v>
      </c>
      <c r="B324" s="215" t="s">
        <v>337</v>
      </c>
      <c r="C324" s="163">
        <v>0</v>
      </c>
      <c r="D324" s="163">
        <v>0</v>
      </c>
      <c r="E324" s="163">
        <v>2</v>
      </c>
      <c r="F324" s="163">
        <v>1</v>
      </c>
      <c r="G324" s="163">
        <v>0</v>
      </c>
      <c r="H324" s="163">
        <v>1</v>
      </c>
      <c r="I324" s="163">
        <v>1</v>
      </c>
      <c r="J324" s="163">
        <v>0</v>
      </c>
      <c r="K324" s="163">
        <v>14</v>
      </c>
      <c r="L324" s="163">
        <v>2</v>
      </c>
      <c r="M324" s="163">
        <v>3</v>
      </c>
      <c r="N324" s="163">
        <v>0</v>
      </c>
      <c r="O324" s="164">
        <f t="shared" ref="O324:P324" si="335">C324+E324+G324+I324+K324+M324</f>
        <v>20</v>
      </c>
      <c r="P324" s="164">
        <f t="shared" si="335"/>
        <v>4</v>
      </c>
      <c r="Q324" s="165">
        <f t="shared" ref="Q324:Q347" si="336">O324+P324</f>
        <v>24</v>
      </c>
      <c r="R324" s="166">
        <f t="shared" ref="R324:R347" si="337">SUM(S324:W324)</f>
        <v>24</v>
      </c>
      <c r="S324" s="163">
        <v>5</v>
      </c>
      <c r="T324" s="163">
        <v>15</v>
      </c>
      <c r="U324" s="164">
        <v>0</v>
      </c>
      <c r="V324" s="164">
        <v>0</v>
      </c>
      <c r="W324" s="164">
        <v>4</v>
      </c>
      <c r="X324" s="164">
        <v>24</v>
      </c>
      <c r="Y324" s="67"/>
      <c r="Z324" s="67"/>
    </row>
    <row r="325" spans="1:26" ht="30" customHeight="1" x14ac:dyDescent="0.3">
      <c r="A325" s="214">
        <v>2</v>
      </c>
      <c r="B325" s="215" t="s">
        <v>338</v>
      </c>
      <c r="C325" s="163">
        <v>0</v>
      </c>
      <c r="D325" s="163">
        <v>0</v>
      </c>
      <c r="E325" s="163">
        <v>0</v>
      </c>
      <c r="F325" s="163">
        <v>0</v>
      </c>
      <c r="G325" s="163">
        <v>0</v>
      </c>
      <c r="H325" s="163">
        <v>0</v>
      </c>
      <c r="I325" s="163">
        <v>0</v>
      </c>
      <c r="J325" s="163">
        <v>0</v>
      </c>
      <c r="K325" s="163">
        <v>7</v>
      </c>
      <c r="L325" s="163">
        <v>1</v>
      </c>
      <c r="M325" s="163">
        <v>2</v>
      </c>
      <c r="N325" s="163">
        <v>1</v>
      </c>
      <c r="O325" s="164">
        <f t="shared" ref="O325:P325" si="338">C325+E325+G325+I325+K325+M325</f>
        <v>9</v>
      </c>
      <c r="P325" s="164">
        <f t="shared" si="338"/>
        <v>2</v>
      </c>
      <c r="Q325" s="165">
        <f t="shared" si="336"/>
        <v>11</v>
      </c>
      <c r="R325" s="166">
        <f t="shared" si="337"/>
        <v>11</v>
      </c>
      <c r="S325" s="163">
        <v>5</v>
      </c>
      <c r="T325" s="163">
        <v>4</v>
      </c>
      <c r="U325" s="164">
        <v>0</v>
      </c>
      <c r="V325" s="164">
        <v>0</v>
      </c>
      <c r="W325" s="164">
        <v>2</v>
      </c>
      <c r="X325" s="164">
        <v>11</v>
      </c>
      <c r="Y325" s="67"/>
      <c r="Z325" s="67"/>
    </row>
    <row r="326" spans="1:26" ht="30" customHeight="1" x14ac:dyDescent="0.3">
      <c r="A326" s="214">
        <v>3</v>
      </c>
      <c r="B326" s="215" t="s">
        <v>339</v>
      </c>
      <c r="C326" s="163">
        <v>2</v>
      </c>
      <c r="D326" s="163">
        <v>0</v>
      </c>
      <c r="E326" s="163">
        <v>0</v>
      </c>
      <c r="F326" s="163">
        <v>0</v>
      </c>
      <c r="G326" s="163">
        <v>0</v>
      </c>
      <c r="H326" s="163">
        <v>0</v>
      </c>
      <c r="I326" s="163">
        <v>0</v>
      </c>
      <c r="J326" s="163">
        <v>0</v>
      </c>
      <c r="K326" s="163">
        <v>47</v>
      </c>
      <c r="L326" s="163">
        <v>12</v>
      </c>
      <c r="M326" s="163">
        <v>4</v>
      </c>
      <c r="N326" s="163">
        <v>2</v>
      </c>
      <c r="O326" s="164">
        <f t="shared" ref="O326:P326" si="339">C326+E326+G326+I326+K326+M326</f>
        <v>53</v>
      </c>
      <c r="P326" s="164">
        <f t="shared" si="339"/>
        <v>14</v>
      </c>
      <c r="Q326" s="165">
        <f t="shared" si="336"/>
        <v>67</v>
      </c>
      <c r="R326" s="166">
        <f t="shared" si="337"/>
        <v>67</v>
      </c>
      <c r="S326" s="163">
        <v>11</v>
      </c>
      <c r="T326" s="163">
        <v>48</v>
      </c>
      <c r="U326" s="164">
        <v>0</v>
      </c>
      <c r="V326" s="164">
        <v>0</v>
      </c>
      <c r="W326" s="164">
        <v>8</v>
      </c>
      <c r="X326" s="164">
        <v>66</v>
      </c>
      <c r="Y326" s="67"/>
      <c r="Z326" s="67"/>
    </row>
    <row r="327" spans="1:26" ht="30" customHeight="1" x14ac:dyDescent="0.3">
      <c r="A327" s="214">
        <v>4</v>
      </c>
      <c r="B327" s="215" t="s">
        <v>340</v>
      </c>
      <c r="C327" s="163">
        <v>1</v>
      </c>
      <c r="D327" s="163">
        <v>0</v>
      </c>
      <c r="E327" s="163">
        <v>0</v>
      </c>
      <c r="F327" s="163">
        <v>0</v>
      </c>
      <c r="G327" s="163">
        <v>0</v>
      </c>
      <c r="H327" s="163">
        <v>0</v>
      </c>
      <c r="I327" s="163">
        <v>0</v>
      </c>
      <c r="J327" s="163">
        <v>0</v>
      </c>
      <c r="K327" s="163">
        <v>33</v>
      </c>
      <c r="L327" s="163">
        <v>5</v>
      </c>
      <c r="M327" s="163">
        <v>0</v>
      </c>
      <c r="N327" s="163">
        <v>1</v>
      </c>
      <c r="O327" s="164">
        <f t="shared" ref="O327:P327" si="340">C327+E327+G327+I327+K327+M327</f>
        <v>34</v>
      </c>
      <c r="P327" s="164">
        <f t="shared" si="340"/>
        <v>6</v>
      </c>
      <c r="Q327" s="165">
        <f t="shared" si="336"/>
        <v>40</v>
      </c>
      <c r="R327" s="166">
        <f t="shared" si="337"/>
        <v>40</v>
      </c>
      <c r="S327" s="163">
        <v>3</v>
      </c>
      <c r="T327" s="163">
        <v>36</v>
      </c>
      <c r="U327" s="164">
        <v>1</v>
      </c>
      <c r="V327" s="164">
        <v>0</v>
      </c>
      <c r="W327" s="164">
        <v>0</v>
      </c>
      <c r="X327" s="164">
        <v>40</v>
      </c>
      <c r="Y327" s="67"/>
      <c r="Z327" s="67"/>
    </row>
    <row r="328" spans="1:26" ht="30" customHeight="1" x14ac:dyDescent="0.3">
      <c r="A328" s="214">
        <v>5</v>
      </c>
      <c r="B328" s="215" t="s">
        <v>341</v>
      </c>
      <c r="C328" s="163">
        <v>0</v>
      </c>
      <c r="D328" s="163">
        <v>0</v>
      </c>
      <c r="E328" s="163">
        <v>0</v>
      </c>
      <c r="F328" s="163">
        <v>0</v>
      </c>
      <c r="G328" s="163">
        <v>1</v>
      </c>
      <c r="H328" s="163">
        <v>0</v>
      </c>
      <c r="I328" s="163">
        <v>3</v>
      </c>
      <c r="J328" s="163">
        <v>1</v>
      </c>
      <c r="K328" s="163">
        <v>32</v>
      </c>
      <c r="L328" s="163">
        <v>7</v>
      </c>
      <c r="M328" s="163">
        <v>3</v>
      </c>
      <c r="N328" s="163">
        <v>0</v>
      </c>
      <c r="O328" s="164">
        <f t="shared" ref="O328:P328" si="341">C328+E328+G328+I328+K328+M328</f>
        <v>39</v>
      </c>
      <c r="P328" s="164">
        <f t="shared" si="341"/>
        <v>8</v>
      </c>
      <c r="Q328" s="165">
        <f t="shared" si="336"/>
        <v>47</v>
      </c>
      <c r="R328" s="166">
        <f t="shared" si="337"/>
        <v>46</v>
      </c>
      <c r="S328" s="163">
        <v>16</v>
      </c>
      <c r="T328" s="163">
        <v>26</v>
      </c>
      <c r="U328" s="164">
        <v>0</v>
      </c>
      <c r="V328" s="164">
        <v>0</v>
      </c>
      <c r="W328" s="164">
        <v>4</v>
      </c>
      <c r="X328" s="164">
        <v>46</v>
      </c>
      <c r="Y328" s="67"/>
      <c r="Z328" s="67"/>
    </row>
    <row r="329" spans="1:26" ht="30" customHeight="1" x14ac:dyDescent="0.3">
      <c r="A329" s="214">
        <v>6</v>
      </c>
      <c r="B329" s="215" t="s">
        <v>342</v>
      </c>
      <c r="C329" s="163">
        <v>0</v>
      </c>
      <c r="D329" s="163">
        <v>0</v>
      </c>
      <c r="E329" s="163">
        <v>0</v>
      </c>
      <c r="F329" s="163">
        <v>0</v>
      </c>
      <c r="G329" s="163">
        <v>0</v>
      </c>
      <c r="H329" s="163">
        <v>0</v>
      </c>
      <c r="I329" s="163">
        <v>0</v>
      </c>
      <c r="J329" s="163">
        <v>1</v>
      </c>
      <c r="K329" s="163">
        <v>1</v>
      </c>
      <c r="L329" s="163">
        <v>0</v>
      </c>
      <c r="M329" s="163">
        <v>0</v>
      </c>
      <c r="N329" s="163">
        <v>1</v>
      </c>
      <c r="O329" s="164">
        <f t="shared" ref="O329:P329" si="342">C329+E329+G329+I329+K329+M329</f>
        <v>1</v>
      </c>
      <c r="P329" s="164">
        <f t="shared" si="342"/>
        <v>2</v>
      </c>
      <c r="Q329" s="165">
        <f t="shared" si="336"/>
        <v>3</v>
      </c>
      <c r="R329" s="166">
        <f t="shared" si="337"/>
        <v>3</v>
      </c>
      <c r="S329" s="163">
        <v>3</v>
      </c>
      <c r="T329" s="163" t="s">
        <v>716</v>
      </c>
      <c r="U329" s="164">
        <v>0</v>
      </c>
      <c r="V329" s="164">
        <v>0</v>
      </c>
      <c r="W329" s="164">
        <v>0</v>
      </c>
      <c r="X329" s="164">
        <v>3</v>
      </c>
      <c r="Y329" s="67"/>
      <c r="Z329" s="67"/>
    </row>
    <row r="330" spans="1:26" ht="30" customHeight="1" x14ac:dyDescent="0.3">
      <c r="A330" s="214">
        <v>7</v>
      </c>
      <c r="B330" s="215" t="s">
        <v>343</v>
      </c>
      <c r="C330" s="163">
        <v>0</v>
      </c>
      <c r="D330" s="163">
        <v>0</v>
      </c>
      <c r="E330" s="163">
        <v>0</v>
      </c>
      <c r="F330" s="163">
        <v>0</v>
      </c>
      <c r="G330" s="163">
        <v>0</v>
      </c>
      <c r="H330" s="163">
        <v>0</v>
      </c>
      <c r="I330" s="163">
        <v>0</v>
      </c>
      <c r="J330" s="163">
        <v>0</v>
      </c>
      <c r="K330" s="163">
        <v>40</v>
      </c>
      <c r="L330" s="163">
        <v>6</v>
      </c>
      <c r="M330" s="163">
        <v>3</v>
      </c>
      <c r="N330" s="163">
        <v>1</v>
      </c>
      <c r="O330" s="164">
        <f t="shared" ref="O330:P330" si="343">C330+E330+G330+I330+K330+M330</f>
        <v>43</v>
      </c>
      <c r="P330" s="164">
        <f t="shared" si="343"/>
        <v>7</v>
      </c>
      <c r="Q330" s="165">
        <f t="shared" si="336"/>
        <v>50</v>
      </c>
      <c r="R330" s="166">
        <f t="shared" si="337"/>
        <v>50</v>
      </c>
      <c r="S330" s="163">
        <v>14</v>
      </c>
      <c r="T330" s="163">
        <v>33</v>
      </c>
      <c r="U330" s="164">
        <v>0</v>
      </c>
      <c r="V330" s="164">
        <v>0</v>
      </c>
      <c r="W330" s="164">
        <v>3</v>
      </c>
      <c r="X330" s="164">
        <v>50</v>
      </c>
      <c r="Y330" s="67"/>
      <c r="Z330" s="67"/>
    </row>
    <row r="331" spans="1:26" ht="30" customHeight="1" x14ac:dyDescent="0.3">
      <c r="A331" s="214">
        <v>8</v>
      </c>
      <c r="B331" s="215" t="s">
        <v>344</v>
      </c>
      <c r="C331" s="163">
        <v>0</v>
      </c>
      <c r="D331" s="163">
        <v>0</v>
      </c>
      <c r="E331" s="163">
        <v>0</v>
      </c>
      <c r="F331" s="163">
        <v>0</v>
      </c>
      <c r="G331" s="163">
        <v>0</v>
      </c>
      <c r="H331" s="163">
        <v>0</v>
      </c>
      <c r="I331" s="163">
        <v>2</v>
      </c>
      <c r="J331" s="163">
        <v>0</v>
      </c>
      <c r="K331" s="163">
        <v>43</v>
      </c>
      <c r="L331" s="163">
        <v>6</v>
      </c>
      <c r="M331" s="163">
        <v>0</v>
      </c>
      <c r="N331" s="163">
        <v>0</v>
      </c>
      <c r="O331" s="164">
        <f t="shared" ref="O331:P331" si="344">C331+E331+G331+I331+K331+M331</f>
        <v>45</v>
      </c>
      <c r="P331" s="164">
        <f t="shared" si="344"/>
        <v>6</v>
      </c>
      <c r="Q331" s="165">
        <f t="shared" si="336"/>
        <v>51</v>
      </c>
      <c r="R331" s="166">
        <f t="shared" si="337"/>
        <v>51</v>
      </c>
      <c r="S331" s="163">
        <v>10</v>
      </c>
      <c r="T331" s="163">
        <v>39</v>
      </c>
      <c r="U331" s="164">
        <v>0</v>
      </c>
      <c r="V331" s="164">
        <v>0</v>
      </c>
      <c r="W331" s="164">
        <v>2</v>
      </c>
      <c r="X331" s="164">
        <v>50</v>
      </c>
      <c r="Y331" s="67"/>
      <c r="Z331" s="67"/>
    </row>
    <row r="332" spans="1:26" ht="30" customHeight="1" x14ac:dyDescent="0.3">
      <c r="A332" s="214">
        <v>9</v>
      </c>
      <c r="B332" s="215" t="s">
        <v>345</v>
      </c>
      <c r="C332" s="163">
        <v>0</v>
      </c>
      <c r="D332" s="163">
        <v>0</v>
      </c>
      <c r="E332" s="163">
        <v>0</v>
      </c>
      <c r="F332" s="163">
        <v>0</v>
      </c>
      <c r="G332" s="163">
        <v>0</v>
      </c>
      <c r="H332" s="163">
        <v>0</v>
      </c>
      <c r="I332" s="163">
        <v>0</v>
      </c>
      <c r="J332" s="163">
        <v>0</v>
      </c>
      <c r="K332" s="163">
        <v>39</v>
      </c>
      <c r="L332" s="163">
        <v>3</v>
      </c>
      <c r="M332" s="163">
        <v>2</v>
      </c>
      <c r="N332" s="163">
        <v>1</v>
      </c>
      <c r="O332" s="164">
        <f t="shared" ref="O332:P332" si="345">C332+E332+G332+I332+K332+M332</f>
        <v>41</v>
      </c>
      <c r="P332" s="164">
        <f t="shared" si="345"/>
        <v>4</v>
      </c>
      <c r="Q332" s="165">
        <f t="shared" si="336"/>
        <v>45</v>
      </c>
      <c r="R332" s="166">
        <f t="shared" si="337"/>
        <v>45</v>
      </c>
      <c r="S332" s="163">
        <v>7</v>
      </c>
      <c r="T332" s="163">
        <v>34</v>
      </c>
      <c r="U332" s="164">
        <v>0</v>
      </c>
      <c r="V332" s="164">
        <v>0</v>
      </c>
      <c r="W332" s="164">
        <v>4</v>
      </c>
      <c r="X332" s="164">
        <v>48</v>
      </c>
      <c r="Y332" s="67"/>
      <c r="Z332" s="67"/>
    </row>
    <row r="333" spans="1:26" ht="30" customHeight="1" x14ac:dyDescent="0.3">
      <c r="A333" s="214">
        <v>10</v>
      </c>
      <c r="B333" s="215" t="s">
        <v>346</v>
      </c>
      <c r="C333" s="163">
        <v>0</v>
      </c>
      <c r="D333" s="163">
        <v>0</v>
      </c>
      <c r="E333" s="163">
        <v>0</v>
      </c>
      <c r="F333" s="163">
        <v>0</v>
      </c>
      <c r="G333" s="163">
        <v>0</v>
      </c>
      <c r="H333" s="163">
        <v>0</v>
      </c>
      <c r="I333" s="163">
        <v>0</v>
      </c>
      <c r="J333" s="163">
        <v>0</v>
      </c>
      <c r="K333" s="163">
        <v>17</v>
      </c>
      <c r="L333" s="163">
        <v>6</v>
      </c>
      <c r="M333" s="163">
        <v>0</v>
      </c>
      <c r="N333" s="163">
        <v>1</v>
      </c>
      <c r="O333" s="164">
        <f t="shared" ref="O333:P333" si="346">C333+E333+G333+I333+K333+M333</f>
        <v>17</v>
      </c>
      <c r="P333" s="164">
        <f t="shared" si="346"/>
        <v>7</v>
      </c>
      <c r="Q333" s="165">
        <f t="shared" si="336"/>
        <v>24</v>
      </c>
      <c r="R333" s="166">
        <f t="shared" si="337"/>
        <v>24</v>
      </c>
      <c r="S333" s="163">
        <v>5</v>
      </c>
      <c r="T333" s="163">
        <v>16</v>
      </c>
      <c r="U333" s="164">
        <v>0</v>
      </c>
      <c r="V333" s="164">
        <v>0</v>
      </c>
      <c r="W333" s="164">
        <v>3</v>
      </c>
      <c r="X333" s="164">
        <v>24</v>
      </c>
      <c r="Y333" s="67"/>
      <c r="Z333" s="67"/>
    </row>
    <row r="334" spans="1:26" ht="30" customHeight="1" x14ac:dyDescent="0.3">
      <c r="A334" s="214">
        <v>11</v>
      </c>
      <c r="B334" s="215" t="s">
        <v>347</v>
      </c>
      <c r="C334" s="163">
        <v>0</v>
      </c>
      <c r="D334" s="163">
        <v>0</v>
      </c>
      <c r="E334" s="163">
        <v>3</v>
      </c>
      <c r="F334" s="163">
        <v>0</v>
      </c>
      <c r="G334" s="163">
        <v>0</v>
      </c>
      <c r="H334" s="163">
        <v>1</v>
      </c>
      <c r="I334" s="163">
        <v>2</v>
      </c>
      <c r="J334" s="163">
        <v>3</v>
      </c>
      <c r="K334" s="163">
        <v>115</v>
      </c>
      <c r="L334" s="163">
        <v>30</v>
      </c>
      <c r="M334" s="163">
        <v>2</v>
      </c>
      <c r="N334" s="163">
        <v>5</v>
      </c>
      <c r="O334" s="164">
        <f t="shared" ref="O334:P334" si="347">C334+E334+G334+I334+K334+M334</f>
        <v>122</v>
      </c>
      <c r="P334" s="164">
        <f t="shared" si="347"/>
        <v>39</v>
      </c>
      <c r="Q334" s="165">
        <f t="shared" si="336"/>
        <v>161</v>
      </c>
      <c r="R334" s="166">
        <f t="shared" si="337"/>
        <v>161</v>
      </c>
      <c r="S334" s="163">
        <v>45</v>
      </c>
      <c r="T334" s="163">
        <v>90</v>
      </c>
      <c r="U334" s="164">
        <v>4</v>
      </c>
      <c r="V334" s="164">
        <v>0</v>
      </c>
      <c r="W334" s="164">
        <v>22</v>
      </c>
      <c r="X334" s="164">
        <v>139</v>
      </c>
      <c r="Y334" s="67"/>
      <c r="Z334" s="67"/>
    </row>
    <row r="335" spans="1:26" ht="30" customHeight="1" x14ac:dyDescent="0.3">
      <c r="A335" s="214">
        <v>12</v>
      </c>
      <c r="B335" s="215" t="s">
        <v>348</v>
      </c>
      <c r="C335" s="163">
        <v>0</v>
      </c>
      <c r="D335" s="163">
        <v>0</v>
      </c>
      <c r="E335" s="163">
        <v>0</v>
      </c>
      <c r="F335" s="163">
        <v>0</v>
      </c>
      <c r="G335" s="163">
        <v>0</v>
      </c>
      <c r="H335" s="163">
        <v>0</v>
      </c>
      <c r="I335" s="163">
        <v>0</v>
      </c>
      <c r="J335" s="163">
        <v>1</v>
      </c>
      <c r="K335" s="163">
        <v>100</v>
      </c>
      <c r="L335" s="163">
        <v>8</v>
      </c>
      <c r="M335" s="163">
        <v>2</v>
      </c>
      <c r="N335" s="163">
        <v>2</v>
      </c>
      <c r="O335" s="164">
        <f t="shared" ref="O335:P335" si="348">C335+E335+G335+I335+K335+M335</f>
        <v>102</v>
      </c>
      <c r="P335" s="164">
        <f t="shared" si="348"/>
        <v>11</v>
      </c>
      <c r="Q335" s="165">
        <f t="shared" si="336"/>
        <v>113</v>
      </c>
      <c r="R335" s="166">
        <f t="shared" si="337"/>
        <v>113</v>
      </c>
      <c r="S335" s="163">
        <v>15</v>
      </c>
      <c r="T335" s="163">
        <v>95</v>
      </c>
      <c r="U335" s="164">
        <v>1</v>
      </c>
      <c r="V335" s="164">
        <v>0</v>
      </c>
      <c r="W335" s="164">
        <v>2</v>
      </c>
      <c r="X335" s="164">
        <v>104</v>
      </c>
      <c r="Y335" s="67"/>
      <c r="Z335" s="67"/>
    </row>
    <row r="336" spans="1:26" ht="30" customHeight="1" x14ac:dyDescent="0.3">
      <c r="A336" s="214">
        <v>13</v>
      </c>
      <c r="B336" s="215" t="s">
        <v>349</v>
      </c>
      <c r="C336" s="163">
        <v>0</v>
      </c>
      <c r="D336" s="163">
        <v>0</v>
      </c>
      <c r="E336" s="163">
        <v>0</v>
      </c>
      <c r="F336" s="163">
        <v>0</v>
      </c>
      <c r="G336" s="163">
        <v>1</v>
      </c>
      <c r="H336" s="163">
        <v>0</v>
      </c>
      <c r="I336" s="163">
        <v>1</v>
      </c>
      <c r="J336" s="163">
        <v>1</v>
      </c>
      <c r="K336" s="163">
        <v>14</v>
      </c>
      <c r="L336" s="163">
        <v>1</v>
      </c>
      <c r="M336" s="163">
        <v>1</v>
      </c>
      <c r="N336" s="163">
        <v>0</v>
      </c>
      <c r="O336" s="164">
        <f t="shared" ref="O336:P336" si="349">C336+E336+G336+I336+K336+M336</f>
        <v>17</v>
      </c>
      <c r="P336" s="164">
        <f t="shared" si="349"/>
        <v>2</v>
      </c>
      <c r="Q336" s="165">
        <f t="shared" si="336"/>
        <v>19</v>
      </c>
      <c r="R336" s="166">
        <f t="shared" si="337"/>
        <v>19</v>
      </c>
      <c r="S336" s="163">
        <v>6</v>
      </c>
      <c r="T336" s="163">
        <v>12</v>
      </c>
      <c r="U336" s="164">
        <v>0</v>
      </c>
      <c r="V336" s="164">
        <v>0</v>
      </c>
      <c r="W336" s="164">
        <v>1</v>
      </c>
      <c r="X336" s="164">
        <v>13</v>
      </c>
      <c r="Y336" s="67"/>
      <c r="Z336" s="67"/>
    </row>
    <row r="337" spans="1:26" ht="30" customHeight="1" x14ac:dyDescent="0.3">
      <c r="A337" s="214">
        <v>14</v>
      </c>
      <c r="B337" s="215" t="s">
        <v>350</v>
      </c>
      <c r="C337" s="163">
        <v>0</v>
      </c>
      <c r="D337" s="163">
        <v>0</v>
      </c>
      <c r="E337" s="163">
        <v>1</v>
      </c>
      <c r="F337" s="163">
        <v>0</v>
      </c>
      <c r="G337" s="163">
        <v>2</v>
      </c>
      <c r="H337" s="163">
        <v>0</v>
      </c>
      <c r="I337" s="163">
        <v>0</v>
      </c>
      <c r="J337" s="163">
        <v>0</v>
      </c>
      <c r="K337" s="163">
        <v>19</v>
      </c>
      <c r="L337" s="163">
        <v>9</v>
      </c>
      <c r="M337" s="163">
        <v>0</v>
      </c>
      <c r="N337" s="163">
        <v>0</v>
      </c>
      <c r="O337" s="164">
        <f t="shared" ref="O337:P337" si="350">C337+E337+G337+I337+K337+M337</f>
        <v>22</v>
      </c>
      <c r="P337" s="164">
        <f t="shared" si="350"/>
        <v>9</v>
      </c>
      <c r="Q337" s="165">
        <f t="shared" si="336"/>
        <v>31</v>
      </c>
      <c r="R337" s="166">
        <f t="shared" si="337"/>
        <v>31</v>
      </c>
      <c r="S337" s="163">
        <v>6</v>
      </c>
      <c r="T337" s="163">
        <v>23</v>
      </c>
      <c r="U337" s="164">
        <v>1</v>
      </c>
      <c r="V337" s="164">
        <v>0</v>
      </c>
      <c r="W337" s="164">
        <v>1</v>
      </c>
      <c r="X337" s="164">
        <v>31</v>
      </c>
      <c r="Y337" s="67"/>
      <c r="Z337" s="67"/>
    </row>
    <row r="338" spans="1:26" ht="30" customHeight="1" x14ac:dyDescent="0.3">
      <c r="A338" s="214">
        <v>15</v>
      </c>
      <c r="B338" s="215" t="s">
        <v>351</v>
      </c>
      <c r="C338" s="163">
        <v>0</v>
      </c>
      <c r="D338" s="163">
        <v>0</v>
      </c>
      <c r="E338" s="163">
        <v>0</v>
      </c>
      <c r="F338" s="163">
        <v>0</v>
      </c>
      <c r="G338" s="163">
        <v>0</v>
      </c>
      <c r="H338" s="163">
        <v>0</v>
      </c>
      <c r="I338" s="163">
        <v>0</v>
      </c>
      <c r="J338" s="163">
        <v>0</v>
      </c>
      <c r="K338" s="163">
        <v>13</v>
      </c>
      <c r="L338" s="163">
        <v>0</v>
      </c>
      <c r="M338" s="163">
        <v>0</v>
      </c>
      <c r="N338" s="163">
        <v>0</v>
      </c>
      <c r="O338" s="164">
        <f t="shared" ref="O338:P338" si="351">C338+E338+G338+I338+K338+M338</f>
        <v>13</v>
      </c>
      <c r="P338" s="164">
        <f t="shared" si="351"/>
        <v>0</v>
      </c>
      <c r="Q338" s="165">
        <f t="shared" si="336"/>
        <v>13</v>
      </c>
      <c r="R338" s="166">
        <f t="shared" si="337"/>
        <v>13</v>
      </c>
      <c r="S338" s="163">
        <v>4</v>
      </c>
      <c r="T338" s="163">
        <v>7</v>
      </c>
      <c r="U338" s="164">
        <v>0</v>
      </c>
      <c r="V338" s="164">
        <v>0</v>
      </c>
      <c r="W338" s="164">
        <v>2</v>
      </c>
      <c r="X338" s="164">
        <v>11</v>
      </c>
      <c r="Y338" s="67"/>
      <c r="Z338" s="67"/>
    </row>
    <row r="339" spans="1:26" ht="30" customHeight="1" x14ac:dyDescent="0.3">
      <c r="A339" s="214">
        <v>16</v>
      </c>
      <c r="B339" s="215" t="s">
        <v>352</v>
      </c>
      <c r="C339" s="163">
        <v>0</v>
      </c>
      <c r="D339" s="163">
        <v>0</v>
      </c>
      <c r="E339" s="163">
        <v>0</v>
      </c>
      <c r="F339" s="163">
        <v>0</v>
      </c>
      <c r="G339" s="163">
        <v>0</v>
      </c>
      <c r="H339" s="163">
        <v>0</v>
      </c>
      <c r="I339" s="163">
        <v>0</v>
      </c>
      <c r="J339" s="163">
        <v>0</v>
      </c>
      <c r="K339" s="163">
        <v>43</v>
      </c>
      <c r="L339" s="163">
        <v>3</v>
      </c>
      <c r="M339" s="163">
        <v>1</v>
      </c>
      <c r="N339" s="163">
        <v>0</v>
      </c>
      <c r="O339" s="164">
        <f t="shared" ref="O339:P339" si="352">C339+E339+G339+I339+K339+M339</f>
        <v>44</v>
      </c>
      <c r="P339" s="164">
        <f t="shared" si="352"/>
        <v>3</v>
      </c>
      <c r="Q339" s="165">
        <f t="shared" si="336"/>
        <v>47</v>
      </c>
      <c r="R339" s="166">
        <f t="shared" si="337"/>
        <v>47</v>
      </c>
      <c r="S339" s="163">
        <v>10</v>
      </c>
      <c r="T339" s="163">
        <v>28</v>
      </c>
      <c r="U339" s="164">
        <v>0</v>
      </c>
      <c r="V339" s="164">
        <v>0</v>
      </c>
      <c r="W339" s="164">
        <v>9</v>
      </c>
      <c r="X339" s="164">
        <v>47</v>
      </c>
      <c r="Y339" s="67"/>
      <c r="Z339" s="67"/>
    </row>
    <row r="340" spans="1:26" ht="30" customHeight="1" x14ac:dyDescent="0.3">
      <c r="A340" s="214">
        <v>17</v>
      </c>
      <c r="B340" s="215" t="s">
        <v>353</v>
      </c>
      <c r="C340" s="163">
        <v>0</v>
      </c>
      <c r="D340" s="163">
        <v>0</v>
      </c>
      <c r="E340" s="163">
        <v>1</v>
      </c>
      <c r="F340" s="163">
        <v>0</v>
      </c>
      <c r="G340" s="163">
        <v>0</v>
      </c>
      <c r="H340" s="163">
        <v>0</v>
      </c>
      <c r="I340" s="163">
        <v>0</v>
      </c>
      <c r="J340" s="163">
        <v>0</v>
      </c>
      <c r="K340" s="163">
        <v>19</v>
      </c>
      <c r="L340" s="163">
        <v>2</v>
      </c>
      <c r="M340" s="163">
        <v>0</v>
      </c>
      <c r="N340" s="163">
        <v>0</v>
      </c>
      <c r="O340" s="164">
        <f t="shared" ref="O340:P340" si="353">C340+E340+G340+I340+K340+M340</f>
        <v>20</v>
      </c>
      <c r="P340" s="164">
        <f t="shared" si="353"/>
        <v>2</v>
      </c>
      <c r="Q340" s="165">
        <f t="shared" si="336"/>
        <v>22</v>
      </c>
      <c r="R340" s="166">
        <f t="shared" si="337"/>
        <v>22</v>
      </c>
      <c r="S340" s="163">
        <v>4</v>
      </c>
      <c r="T340" s="163">
        <v>16</v>
      </c>
      <c r="U340" s="164">
        <v>0</v>
      </c>
      <c r="V340" s="164">
        <v>0</v>
      </c>
      <c r="W340" s="164">
        <v>2</v>
      </c>
      <c r="X340" s="164">
        <v>18</v>
      </c>
      <c r="Y340" s="67"/>
      <c r="Z340" s="67"/>
    </row>
    <row r="341" spans="1:26" ht="30" customHeight="1" x14ac:dyDescent="0.3">
      <c r="A341" s="214">
        <v>18</v>
      </c>
      <c r="B341" s="215" t="s">
        <v>354</v>
      </c>
      <c r="C341" s="163">
        <v>0</v>
      </c>
      <c r="D341" s="163">
        <v>0</v>
      </c>
      <c r="E341" s="163">
        <v>1</v>
      </c>
      <c r="F341" s="163">
        <v>0</v>
      </c>
      <c r="G341" s="163">
        <v>0</v>
      </c>
      <c r="H341" s="163">
        <v>0</v>
      </c>
      <c r="I341" s="163">
        <v>0</v>
      </c>
      <c r="J341" s="163">
        <v>0</v>
      </c>
      <c r="K341" s="163">
        <v>3</v>
      </c>
      <c r="L341" s="163">
        <v>2</v>
      </c>
      <c r="M341" s="163">
        <v>2</v>
      </c>
      <c r="N341" s="163">
        <v>1</v>
      </c>
      <c r="O341" s="164">
        <f t="shared" ref="O341:P341" si="354">C341+E341+G341+I341+K341+M341</f>
        <v>6</v>
      </c>
      <c r="P341" s="164">
        <f t="shared" si="354"/>
        <v>3</v>
      </c>
      <c r="Q341" s="165">
        <f t="shared" si="336"/>
        <v>9</v>
      </c>
      <c r="R341" s="166">
        <f t="shared" si="337"/>
        <v>9</v>
      </c>
      <c r="S341" s="163">
        <v>4</v>
      </c>
      <c r="T341" s="163">
        <v>4</v>
      </c>
      <c r="U341" s="164">
        <v>0</v>
      </c>
      <c r="V341" s="164">
        <v>0</v>
      </c>
      <c r="W341" s="164">
        <v>1</v>
      </c>
      <c r="X341" s="164">
        <v>9</v>
      </c>
      <c r="Y341" s="67"/>
      <c r="Z341" s="67"/>
    </row>
    <row r="342" spans="1:26" ht="30" customHeight="1" x14ac:dyDescent="0.3">
      <c r="A342" s="214">
        <v>19</v>
      </c>
      <c r="B342" s="215" t="s">
        <v>355</v>
      </c>
      <c r="C342" s="163">
        <v>0</v>
      </c>
      <c r="D342" s="163">
        <v>0</v>
      </c>
      <c r="E342" s="163">
        <v>0</v>
      </c>
      <c r="F342" s="163">
        <v>0</v>
      </c>
      <c r="G342" s="163">
        <v>0</v>
      </c>
      <c r="H342" s="163">
        <v>0</v>
      </c>
      <c r="I342" s="163">
        <v>0</v>
      </c>
      <c r="J342" s="163">
        <v>0</v>
      </c>
      <c r="K342" s="163">
        <v>24</v>
      </c>
      <c r="L342" s="163">
        <v>0</v>
      </c>
      <c r="M342" s="163">
        <v>0</v>
      </c>
      <c r="N342" s="163">
        <v>0</v>
      </c>
      <c r="O342" s="164">
        <f t="shared" ref="O342:P342" si="355">C342+E342+G342+I342+K342+M342</f>
        <v>24</v>
      </c>
      <c r="P342" s="164">
        <f t="shared" si="355"/>
        <v>0</v>
      </c>
      <c r="Q342" s="165">
        <f t="shared" si="336"/>
        <v>24</v>
      </c>
      <c r="R342" s="166">
        <f t="shared" si="337"/>
        <v>24</v>
      </c>
      <c r="S342" s="163">
        <v>5</v>
      </c>
      <c r="T342" s="163">
        <v>17</v>
      </c>
      <c r="U342" s="164">
        <v>2</v>
      </c>
      <c r="V342" s="164">
        <v>0</v>
      </c>
      <c r="W342" s="164">
        <v>0</v>
      </c>
      <c r="X342" s="164">
        <v>24</v>
      </c>
      <c r="Y342" s="67"/>
      <c r="Z342" s="67"/>
    </row>
    <row r="343" spans="1:26" ht="30" customHeight="1" x14ac:dyDescent="0.3">
      <c r="A343" s="214">
        <v>20</v>
      </c>
      <c r="B343" s="215" t="s">
        <v>356</v>
      </c>
      <c r="C343" s="163">
        <v>0</v>
      </c>
      <c r="D343" s="163">
        <v>0</v>
      </c>
      <c r="E343" s="163">
        <v>0</v>
      </c>
      <c r="F343" s="163">
        <v>0</v>
      </c>
      <c r="G343" s="163">
        <v>0</v>
      </c>
      <c r="H343" s="163">
        <v>0</v>
      </c>
      <c r="I343" s="163">
        <v>1</v>
      </c>
      <c r="J343" s="163">
        <v>0</v>
      </c>
      <c r="K343" s="163">
        <v>4</v>
      </c>
      <c r="L343" s="163">
        <v>2</v>
      </c>
      <c r="M343" s="163">
        <v>2</v>
      </c>
      <c r="N343" s="163">
        <v>0</v>
      </c>
      <c r="O343" s="164">
        <f t="shared" ref="O343:P343" si="356">C343+E343+G343+I343+K343+M343</f>
        <v>7</v>
      </c>
      <c r="P343" s="164">
        <f t="shared" si="356"/>
        <v>2</v>
      </c>
      <c r="Q343" s="165">
        <f t="shared" si="336"/>
        <v>9</v>
      </c>
      <c r="R343" s="166">
        <f t="shared" si="337"/>
        <v>9</v>
      </c>
      <c r="S343" s="163" t="s">
        <v>716</v>
      </c>
      <c r="T343" s="163">
        <v>7</v>
      </c>
      <c r="U343" s="164">
        <v>0</v>
      </c>
      <c r="V343" s="164">
        <v>0</v>
      </c>
      <c r="W343" s="164">
        <v>2</v>
      </c>
      <c r="X343" s="164">
        <v>8</v>
      </c>
      <c r="Y343" s="67"/>
      <c r="Z343" s="67"/>
    </row>
    <row r="344" spans="1:26" ht="30" customHeight="1" x14ac:dyDescent="0.3">
      <c r="A344" s="214">
        <v>21</v>
      </c>
      <c r="B344" s="215" t="s">
        <v>357</v>
      </c>
      <c r="C344" s="163">
        <v>0</v>
      </c>
      <c r="D344" s="163">
        <v>0</v>
      </c>
      <c r="E344" s="163">
        <v>0</v>
      </c>
      <c r="F344" s="163">
        <v>0</v>
      </c>
      <c r="G344" s="163">
        <v>0</v>
      </c>
      <c r="H344" s="163">
        <v>0</v>
      </c>
      <c r="I344" s="163">
        <v>0</v>
      </c>
      <c r="J344" s="163">
        <v>0</v>
      </c>
      <c r="K344" s="163">
        <v>23</v>
      </c>
      <c r="L344" s="163">
        <v>2</v>
      </c>
      <c r="M344" s="163">
        <v>2</v>
      </c>
      <c r="N344" s="163">
        <v>1</v>
      </c>
      <c r="O344" s="164">
        <f t="shared" ref="O344:P344" si="357">C344+E344+G344+I344+K344+M344</f>
        <v>25</v>
      </c>
      <c r="P344" s="164">
        <f t="shared" si="357"/>
        <v>3</v>
      </c>
      <c r="Q344" s="165">
        <f t="shared" si="336"/>
        <v>28</v>
      </c>
      <c r="R344" s="166">
        <f t="shared" si="337"/>
        <v>28</v>
      </c>
      <c r="S344" s="163">
        <v>5</v>
      </c>
      <c r="T344" s="163">
        <v>16</v>
      </c>
      <c r="U344" s="164">
        <v>0</v>
      </c>
      <c r="V344" s="164">
        <v>0</v>
      </c>
      <c r="W344" s="164">
        <v>7</v>
      </c>
      <c r="X344" s="164">
        <v>27</v>
      </c>
      <c r="Y344" s="67"/>
      <c r="Z344" s="67"/>
    </row>
    <row r="345" spans="1:26" ht="30" customHeight="1" x14ac:dyDescent="0.3">
      <c r="A345" s="214">
        <v>22</v>
      </c>
      <c r="B345" s="215" t="s">
        <v>358</v>
      </c>
      <c r="C345" s="163">
        <v>0</v>
      </c>
      <c r="D345" s="163">
        <v>0</v>
      </c>
      <c r="E345" s="163">
        <v>0</v>
      </c>
      <c r="F345" s="163">
        <v>0</v>
      </c>
      <c r="G345" s="163">
        <v>0</v>
      </c>
      <c r="H345" s="163">
        <v>0</v>
      </c>
      <c r="I345" s="163">
        <v>0</v>
      </c>
      <c r="J345" s="163">
        <v>0</v>
      </c>
      <c r="K345" s="163">
        <v>17</v>
      </c>
      <c r="L345" s="163">
        <v>0</v>
      </c>
      <c r="M345" s="163">
        <v>0</v>
      </c>
      <c r="N345" s="163">
        <v>0</v>
      </c>
      <c r="O345" s="164">
        <f t="shared" ref="O345:P345" si="358">C345+E345+G345+I345+K345+M345</f>
        <v>17</v>
      </c>
      <c r="P345" s="164">
        <f t="shared" si="358"/>
        <v>0</v>
      </c>
      <c r="Q345" s="165">
        <f t="shared" si="336"/>
        <v>17</v>
      </c>
      <c r="R345" s="166">
        <f t="shared" si="337"/>
        <v>17</v>
      </c>
      <c r="S345" s="163">
        <v>11</v>
      </c>
      <c r="T345" s="163">
        <v>5</v>
      </c>
      <c r="U345" s="164">
        <v>0</v>
      </c>
      <c r="V345" s="164">
        <v>0</v>
      </c>
      <c r="W345" s="164">
        <v>1</v>
      </c>
      <c r="X345" s="164">
        <v>17</v>
      </c>
      <c r="Y345" s="67"/>
      <c r="Z345" s="67"/>
    </row>
    <row r="346" spans="1:26" ht="30" customHeight="1" x14ac:dyDescent="0.3">
      <c r="A346" s="214">
        <v>23</v>
      </c>
      <c r="B346" s="215" t="s">
        <v>359</v>
      </c>
      <c r="C346" s="163">
        <v>0</v>
      </c>
      <c r="D346" s="163">
        <v>0</v>
      </c>
      <c r="E346" s="163">
        <v>0</v>
      </c>
      <c r="F346" s="163">
        <v>2</v>
      </c>
      <c r="G346" s="163">
        <v>2</v>
      </c>
      <c r="H346" s="163">
        <v>2</v>
      </c>
      <c r="I346" s="163">
        <v>1</v>
      </c>
      <c r="J346" s="163">
        <v>0</v>
      </c>
      <c r="K346" s="163">
        <v>97</v>
      </c>
      <c r="L346" s="163">
        <v>24</v>
      </c>
      <c r="M346" s="163">
        <v>11</v>
      </c>
      <c r="N346" s="163">
        <v>0</v>
      </c>
      <c r="O346" s="164">
        <f t="shared" ref="O346:P346" si="359">C346+E346+G346+I346+K346+M346</f>
        <v>111</v>
      </c>
      <c r="P346" s="164">
        <f t="shared" si="359"/>
        <v>28</v>
      </c>
      <c r="Q346" s="165">
        <f t="shared" si="336"/>
        <v>139</v>
      </c>
      <c r="R346" s="166">
        <f t="shared" si="337"/>
        <v>139</v>
      </c>
      <c r="S346" s="163">
        <v>18</v>
      </c>
      <c r="T346" s="163">
        <v>113</v>
      </c>
      <c r="U346" s="164">
        <v>0</v>
      </c>
      <c r="V346" s="164">
        <v>0</v>
      </c>
      <c r="W346" s="164">
        <v>8</v>
      </c>
      <c r="X346" s="164">
        <v>139</v>
      </c>
      <c r="Y346" s="67"/>
      <c r="Z346" s="67"/>
    </row>
    <row r="347" spans="1:26" ht="30" customHeight="1" x14ac:dyDescent="0.3">
      <c r="A347" s="214">
        <v>24</v>
      </c>
      <c r="B347" s="215" t="s">
        <v>360</v>
      </c>
      <c r="C347" s="163">
        <v>0</v>
      </c>
      <c r="D347" s="163">
        <v>0</v>
      </c>
      <c r="E347" s="163">
        <v>0</v>
      </c>
      <c r="F347" s="163">
        <v>0</v>
      </c>
      <c r="G347" s="163">
        <v>1</v>
      </c>
      <c r="H347" s="163">
        <v>1</v>
      </c>
      <c r="I347" s="163">
        <v>0</v>
      </c>
      <c r="J347" s="163">
        <v>0</v>
      </c>
      <c r="K347" s="163">
        <v>15</v>
      </c>
      <c r="L347" s="163">
        <v>8</v>
      </c>
      <c r="M347" s="163">
        <v>3</v>
      </c>
      <c r="N347" s="163">
        <v>0</v>
      </c>
      <c r="O347" s="164">
        <f t="shared" ref="O347:P347" si="360">C347+E347+G347+I347+K347+M347</f>
        <v>19</v>
      </c>
      <c r="P347" s="164">
        <f t="shared" si="360"/>
        <v>9</v>
      </c>
      <c r="Q347" s="165">
        <f t="shared" si="336"/>
        <v>28</v>
      </c>
      <c r="R347" s="166">
        <f t="shared" si="337"/>
        <v>28</v>
      </c>
      <c r="S347" s="163">
        <v>11</v>
      </c>
      <c r="T347" s="163">
        <v>13</v>
      </c>
      <c r="U347" s="164">
        <v>0</v>
      </c>
      <c r="V347" s="164">
        <v>0</v>
      </c>
      <c r="W347" s="164">
        <v>4</v>
      </c>
      <c r="X347" s="164">
        <v>27</v>
      </c>
      <c r="Y347" s="67"/>
      <c r="Z347" s="67"/>
    </row>
    <row r="348" spans="1:26" ht="30" customHeight="1" x14ac:dyDescent="0.3">
      <c r="A348" s="216">
        <v>22</v>
      </c>
      <c r="B348" s="217" t="s">
        <v>361</v>
      </c>
      <c r="C348" s="218">
        <f t="shared" ref="C348:X348" si="361">SUM(C349:C354)</f>
        <v>0</v>
      </c>
      <c r="D348" s="218">
        <f t="shared" si="361"/>
        <v>0</v>
      </c>
      <c r="E348" s="218">
        <f t="shared" si="361"/>
        <v>1</v>
      </c>
      <c r="F348" s="218">
        <f t="shared" si="361"/>
        <v>0</v>
      </c>
      <c r="G348" s="218">
        <f t="shared" si="361"/>
        <v>4</v>
      </c>
      <c r="H348" s="218">
        <f t="shared" si="361"/>
        <v>2</v>
      </c>
      <c r="I348" s="218">
        <f t="shared" si="361"/>
        <v>3</v>
      </c>
      <c r="J348" s="218">
        <f t="shared" si="361"/>
        <v>2</v>
      </c>
      <c r="K348" s="218">
        <f t="shared" si="361"/>
        <v>26</v>
      </c>
      <c r="L348" s="218">
        <f t="shared" si="361"/>
        <v>18</v>
      </c>
      <c r="M348" s="218">
        <f t="shared" si="361"/>
        <v>1</v>
      </c>
      <c r="N348" s="218">
        <f t="shared" si="361"/>
        <v>1</v>
      </c>
      <c r="O348" s="218">
        <f t="shared" si="361"/>
        <v>35</v>
      </c>
      <c r="P348" s="218">
        <f t="shared" si="361"/>
        <v>23</v>
      </c>
      <c r="Q348" s="218">
        <f t="shared" si="361"/>
        <v>58</v>
      </c>
      <c r="R348" s="218">
        <f t="shared" si="361"/>
        <v>58</v>
      </c>
      <c r="S348" s="218">
        <f t="shared" si="361"/>
        <v>30</v>
      </c>
      <c r="T348" s="218">
        <f t="shared" si="361"/>
        <v>15</v>
      </c>
      <c r="U348" s="218">
        <f t="shared" si="361"/>
        <v>0</v>
      </c>
      <c r="V348" s="218">
        <f t="shared" si="361"/>
        <v>0</v>
      </c>
      <c r="W348" s="218">
        <f t="shared" si="361"/>
        <v>13</v>
      </c>
      <c r="X348" s="218">
        <f t="shared" si="361"/>
        <v>58</v>
      </c>
      <c r="Y348" s="67"/>
      <c r="Z348" s="67"/>
    </row>
    <row r="349" spans="1:26" ht="30" customHeight="1" x14ac:dyDescent="0.35">
      <c r="A349" s="214">
        <v>1</v>
      </c>
      <c r="B349" s="215" t="s">
        <v>362</v>
      </c>
      <c r="C349" s="163">
        <v>0</v>
      </c>
      <c r="D349" s="163">
        <v>0</v>
      </c>
      <c r="E349" s="163">
        <v>0</v>
      </c>
      <c r="F349" s="163">
        <v>0</v>
      </c>
      <c r="G349" s="163">
        <v>0</v>
      </c>
      <c r="H349" s="163">
        <v>0</v>
      </c>
      <c r="I349" s="163">
        <v>0</v>
      </c>
      <c r="J349" s="163">
        <v>0</v>
      </c>
      <c r="K349" s="163">
        <v>0</v>
      </c>
      <c r="L349" s="163">
        <v>0</v>
      </c>
      <c r="M349" s="163">
        <v>0</v>
      </c>
      <c r="N349" s="163">
        <v>0</v>
      </c>
      <c r="O349" s="164">
        <f t="shared" ref="O349:P349" si="362">C349+E349+G349+I349+K349+M349</f>
        <v>0</v>
      </c>
      <c r="P349" s="164">
        <f t="shared" si="362"/>
        <v>0</v>
      </c>
      <c r="Q349" s="165">
        <f t="shared" ref="Q349:Q354" si="363">O349+P349</f>
        <v>0</v>
      </c>
      <c r="R349" s="166">
        <f t="shared" ref="R349:R354" si="364">SUM(S349:W349)</f>
        <v>0</v>
      </c>
      <c r="S349" s="163">
        <v>0</v>
      </c>
      <c r="T349" s="219">
        <v>0</v>
      </c>
      <c r="U349" s="205"/>
      <c r="V349" s="164"/>
      <c r="W349" s="163">
        <v>0</v>
      </c>
      <c r="X349" s="163">
        <v>0</v>
      </c>
      <c r="Y349" s="67"/>
      <c r="Z349" s="67"/>
    </row>
    <row r="350" spans="1:26" ht="30" customHeight="1" x14ac:dyDescent="0.35">
      <c r="A350" s="214">
        <v>2</v>
      </c>
      <c r="B350" s="215" t="s">
        <v>363</v>
      </c>
      <c r="C350" s="163">
        <v>0</v>
      </c>
      <c r="D350" s="163">
        <v>0</v>
      </c>
      <c r="E350" s="163">
        <v>0</v>
      </c>
      <c r="F350" s="163">
        <v>0</v>
      </c>
      <c r="G350" s="163">
        <v>0</v>
      </c>
      <c r="H350" s="163">
        <v>0</v>
      </c>
      <c r="I350" s="163">
        <v>0</v>
      </c>
      <c r="J350" s="163">
        <v>0</v>
      </c>
      <c r="K350" s="163">
        <v>5</v>
      </c>
      <c r="L350" s="163">
        <v>0</v>
      </c>
      <c r="M350" s="163">
        <v>0</v>
      </c>
      <c r="N350" s="163">
        <v>0</v>
      </c>
      <c r="O350" s="164">
        <f t="shared" ref="O350:P350" si="365">C350+E350+G350+I350+K350+M350</f>
        <v>5</v>
      </c>
      <c r="P350" s="164">
        <f t="shared" si="365"/>
        <v>0</v>
      </c>
      <c r="Q350" s="165">
        <f t="shared" si="363"/>
        <v>5</v>
      </c>
      <c r="R350" s="166">
        <f t="shared" si="364"/>
        <v>5</v>
      </c>
      <c r="S350" s="163">
        <v>5</v>
      </c>
      <c r="T350" s="219">
        <v>0</v>
      </c>
      <c r="U350" s="205"/>
      <c r="V350" s="164"/>
      <c r="W350" s="163">
        <v>0</v>
      </c>
      <c r="X350" s="163">
        <v>5</v>
      </c>
      <c r="Y350" s="67"/>
      <c r="Z350" s="67"/>
    </row>
    <row r="351" spans="1:26" ht="30" customHeight="1" x14ac:dyDescent="0.35">
      <c r="A351" s="214">
        <v>3</v>
      </c>
      <c r="B351" s="215" t="s">
        <v>364</v>
      </c>
      <c r="C351" s="163">
        <v>0</v>
      </c>
      <c r="D351" s="163">
        <v>0</v>
      </c>
      <c r="E351" s="163">
        <v>1</v>
      </c>
      <c r="F351" s="163">
        <v>0</v>
      </c>
      <c r="G351" s="163">
        <v>4</v>
      </c>
      <c r="H351" s="163">
        <v>2</v>
      </c>
      <c r="I351" s="163">
        <v>3</v>
      </c>
      <c r="J351" s="163">
        <v>2</v>
      </c>
      <c r="K351" s="163">
        <v>13</v>
      </c>
      <c r="L351" s="163">
        <v>15</v>
      </c>
      <c r="M351" s="163">
        <v>1</v>
      </c>
      <c r="N351" s="163">
        <v>1</v>
      </c>
      <c r="O351" s="164">
        <f t="shared" ref="O351:P351" si="366">C351+E351+G351+I351+K351+M351</f>
        <v>22</v>
      </c>
      <c r="P351" s="164">
        <f t="shared" si="366"/>
        <v>20</v>
      </c>
      <c r="Q351" s="165">
        <f t="shared" si="363"/>
        <v>42</v>
      </c>
      <c r="R351" s="166">
        <f t="shared" si="364"/>
        <v>42</v>
      </c>
      <c r="S351" s="163">
        <v>20</v>
      </c>
      <c r="T351" s="219">
        <v>9</v>
      </c>
      <c r="U351" s="205"/>
      <c r="V351" s="164"/>
      <c r="W351" s="163">
        <v>13</v>
      </c>
      <c r="X351" s="163">
        <v>42</v>
      </c>
      <c r="Y351" s="67"/>
      <c r="Z351" s="67"/>
    </row>
    <row r="352" spans="1:26" ht="30" customHeight="1" x14ac:dyDescent="0.35">
      <c r="A352" s="214">
        <v>4</v>
      </c>
      <c r="B352" s="215" t="s">
        <v>365</v>
      </c>
      <c r="C352" s="163">
        <v>0</v>
      </c>
      <c r="D352" s="163">
        <v>0</v>
      </c>
      <c r="E352" s="163">
        <v>0</v>
      </c>
      <c r="F352" s="163">
        <v>0</v>
      </c>
      <c r="G352" s="163">
        <v>0</v>
      </c>
      <c r="H352" s="163">
        <v>0</v>
      </c>
      <c r="I352" s="163">
        <v>0</v>
      </c>
      <c r="J352" s="163">
        <v>0</v>
      </c>
      <c r="K352" s="163">
        <v>4</v>
      </c>
      <c r="L352" s="163">
        <v>1</v>
      </c>
      <c r="M352" s="163">
        <v>0</v>
      </c>
      <c r="N352" s="163">
        <v>0</v>
      </c>
      <c r="O352" s="164">
        <f t="shared" ref="O352:P352" si="367">C352+E352+G352+I352+K352+M352</f>
        <v>4</v>
      </c>
      <c r="P352" s="164">
        <f t="shared" si="367"/>
        <v>1</v>
      </c>
      <c r="Q352" s="165">
        <f t="shared" si="363"/>
        <v>5</v>
      </c>
      <c r="R352" s="166">
        <f t="shared" si="364"/>
        <v>5</v>
      </c>
      <c r="S352" s="163">
        <v>2</v>
      </c>
      <c r="T352" s="219">
        <v>3</v>
      </c>
      <c r="U352" s="205"/>
      <c r="V352" s="164"/>
      <c r="W352" s="163">
        <v>0</v>
      </c>
      <c r="X352" s="163">
        <v>5</v>
      </c>
      <c r="Y352" s="67"/>
      <c r="Z352" s="67"/>
    </row>
    <row r="353" spans="1:26" ht="30" customHeight="1" x14ac:dyDescent="0.35">
      <c r="A353" s="214">
        <v>5</v>
      </c>
      <c r="B353" s="215" t="s">
        <v>366</v>
      </c>
      <c r="C353" s="163">
        <v>0</v>
      </c>
      <c r="D353" s="163">
        <v>0</v>
      </c>
      <c r="E353" s="163">
        <v>0</v>
      </c>
      <c r="F353" s="163">
        <v>0</v>
      </c>
      <c r="G353" s="163">
        <v>0</v>
      </c>
      <c r="H353" s="163">
        <v>0</v>
      </c>
      <c r="I353" s="163">
        <v>0</v>
      </c>
      <c r="J353" s="163">
        <v>0</v>
      </c>
      <c r="K353" s="163">
        <v>1</v>
      </c>
      <c r="L353" s="163">
        <v>0</v>
      </c>
      <c r="M353" s="163">
        <v>0</v>
      </c>
      <c r="N353" s="163">
        <v>0</v>
      </c>
      <c r="O353" s="164">
        <f t="shared" ref="O353:P353" si="368">C353+E353+G353+I353+K353+M353</f>
        <v>1</v>
      </c>
      <c r="P353" s="164">
        <f t="shared" si="368"/>
        <v>0</v>
      </c>
      <c r="Q353" s="165">
        <f t="shared" si="363"/>
        <v>1</v>
      </c>
      <c r="R353" s="166">
        <f t="shared" si="364"/>
        <v>1</v>
      </c>
      <c r="S353" s="163">
        <v>0</v>
      </c>
      <c r="T353" s="219">
        <v>1</v>
      </c>
      <c r="U353" s="205"/>
      <c r="V353" s="164"/>
      <c r="W353" s="163">
        <v>0</v>
      </c>
      <c r="X353" s="163">
        <v>1</v>
      </c>
      <c r="Y353" s="67"/>
      <c r="Z353" s="67"/>
    </row>
    <row r="354" spans="1:26" ht="30" customHeight="1" x14ac:dyDescent="0.35">
      <c r="A354" s="214">
        <v>6</v>
      </c>
      <c r="B354" s="215" t="s">
        <v>367</v>
      </c>
      <c r="C354" s="163">
        <v>0</v>
      </c>
      <c r="D354" s="163">
        <v>0</v>
      </c>
      <c r="E354" s="163">
        <v>0</v>
      </c>
      <c r="F354" s="163">
        <v>0</v>
      </c>
      <c r="G354" s="163">
        <v>0</v>
      </c>
      <c r="H354" s="163">
        <v>0</v>
      </c>
      <c r="I354" s="163">
        <v>0</v>
      </c>
      <c r="J354" s="163">
        <v>0</v>
      </c>
      <c r="K354" s="163">
        <v>3</v>
      </c>
      <c r="L354" s="163">
        <v>2</v>
      </c>
      <c r="M354" s="163">
        <v>0</v>
      </c>
      <c r="N354" s="163">
        <v>0</v>
      </c>
      <c r="O354" s="164">
        <f t="shared" ref="O354:P354" si="369">C354+E354+G354+I354+K354+M354</f>
        <v>3</v>
      </c>
      <c r="P354" s="164">
        <f t="shared" si="369"/>
        <v>2</v>
      </c>
      <c r="Q354" s="165">
        <f t="shared" si="363"/>
        <v>5</v>
      </c>
      <c r="R354" s="166">
        <f t="shared" si="364"/>
        <v>5</v>
      </c>
      <c r="S354" s="163">
        <v>3</v>
      </c>
      <c r="T354" s="220">
        <v>2</v>
      </c>
      <c r="U354" s="221"/>
      <c r="V354" s="164"/>
      <c r="W354" s="163">
        <v>0</v>
      </c>
      <c r="X354" s="163">
        <v>5</v>
      </c>
      <c r="Y354" s="67"/>
      <c r="Z354" s="67"/>
    </row>
    <row r="355" spans="1:26" ht="30" customHeight="1" x14ac:dyDescent="0.3">
      <c r="A355" s="211">
        <v>23</v>
      </c>
      <c r="B355" s="217" t="s">
        <v>368</v>
      </c>
      <c r="C355" s="218">
        <f t="shared" ref="C355:X355" si="370">SUM(C356:C369)</f>
        <v>0</v>
      </c>
      <c r="D355" s="218">
        <f t="shared" si="370"/>
        <v>0</v>
      </c>
      <c r="E355" s="218">
        <f t="shared" si="370"/>
        <v>0</v>
      </c>
      <c r="F355" s="218">
        <f t="shared" si="370"/>
        <v>1</v>
      </c>
      <c r="G355" s="218">
        <f t="shared" si="370"/>
        <v>9</v>
      </c>
      <c r="H355" s="218">
        <f t="shared" si="370"/>
        <v>11</v>
      </c>
      <c r="I355" s="218">
        <f t="shared" si="370"/>
        <v>5</v>
      </c>
      <c r="J355" s="218">
        <f t="shared" si="370"/>
        <v>14</v>
      </c>
      <c r="K355" s="218">
        <f t="shared" si="370"/>
        <v>60</v>
      </c>
      <c r="L355" s="218">
        <f t="shared" si="370"/>
        <v>369</v>
      </c>
      <c r="M355" s="218">
        <f t="shared" si="370"/>
        <v>2</v>
      </c>
      <c r="N355" s="218">
        <f t="shared" si="370"/>
        <v>0</v>
      </c>
      <c r="O355" s="218">
        <f t="shared" si="370"/>
        <v>76</v>
      </c>
      <c r="P355" s="218">
        <f t="shared" si="370"/>
        <v>395</v>
      </c>
      <c r="Q355" s="218">
        <f t="shared" si="370"/>
        <v>471</v>
      </c>
      <c r="R355" s="218">
        <f t="shared" si="370"/>
        <v>447</v>
      </c>
      <c r="S355" s="218">
        <f t="shared" si="370"/>
        <v>117</v>
      </c>
      <c r="T355" s="218">
        <f t="shared" si="370"/>
        <v>250</v>
      </c>
      <c r="U355" s="218">
        <f t="shared" si="370"/>
        <v>2</v>
      </c>
      <c r="V355" s="218">
        <f t="shared" si="370"/>
        <v>3</v>
      </c>
      <c r="W355" s="218">
        <f t="shared" si="370"/>
        <v>75</v>
      </c>
      <c r="X355" s="218">
        <f t="shared" si="370"/>
        <v>437</v>
      </c>
      <c r="Y355" s="67"/>
      <c r="Z355" s="67"/>
    </row>
    <row r="356" spans="1:26" ht="30" customHeight="1" x14ac:dyDescent="0.3">
      <c r="A356" s="214">
        <v>1</v>
      </c>
      <c r="B356" s="215" t="s">
        <v>369</v>
      </c>
      <c r="C356" s="164">
        <v>0</v>
      </c>
      <c r="D356" s="164">
        <v>0</v>
      </c>
      <c r="E356" s="164">
        <v>0</v>
      </c>
      <c r="F356" s="164">
        <v>0</v>
      </c>
      <c r="G356" s="164">
        <v>0</v>
      </c>
      <c r="H356" s="164">
        <v>0</v>
      </c>
      <c r="I356" s="164">
        <v>0</v>
      </c>
      <c r="J356" s="164">
        <v>0</v>
      </c>
      <c r="K356" s="164">
        <v>0</v>
      </c>
      <c r="L356" s="164">
        <v>0</v>
      </c>
      <c r="M356" s="164">
        <v>0</v>
      </c>
      <c r="N356" s="164">
        <v>0</v>
      </c>
      <c r="O356" s="164">
        <f t="shared" ref="O356:P356" si="371">C356+E356+G356+I356+K356+M356</f>
        <v>0</v>
      </c>
      <c r="P356" s="164">
        <f t="shared" si="371"/>
        <v>0</v>
      </c>
      <c r="Q356" s="165">
        <f t="shared" ref="Q356:Q369" si="372">O356+P356</f>
        <v>0</v>
      </c>
      <c r="R356" s="166">
        <f t="shared" ref="R356:R369" si="373">SUM(S356:W356)</f>
        <v>0</v>
      </c>
      <c r="S356" s="164">
        <v>0</v>
      </c>
      <c r="T356" s="164">
        <v>0</v>
      </c>
      <c r="U356" s="164">
        <v>0</v>
      </c>
      <c r="V356" s="164">
        <v>0</v>
      </c>
      <c r="W356" s="164">
        <v>0</v>
      </c>
      <c r="X356" s="164">
        <v>0</v>
      </c>
      <c r="Y356" s="67"/>
      <c r="Z356" s="67"/>
    </row>
    <row r="357" spans="1:26" ht="30" customHeight="1" x14ac:dyDescent="0.3">
      <c r="A357" s="214">
        <v>2</v>
      </c>
      <c r="B357" s="215" t="s">
        <v>370</v>
      </c>
      <c r="C357" s="164">
        <v>0</v>
      </c>
      <c r="D357" s="164">
        <v>0</v>
      </c>
      <c r="E357" s="164">
        <v>0</v>
      </c>
      <c r="F357" s="164">
        <v>0</v>
      </c>
      <c r="G357" s="164">
        <v>0</v>
      </c>
      <c r="H357" s="164">
        <v>0</v>
      </c>
      <c r="I357" s="164">
        <v>0</v>
      </c>
      <c r="J357" s="164">
        <v>0</v>
      </c>
      <c r="K357" s="164">
        <v>0</v>
      </c>
      <c r="L357" s="164">
        <v>0</v>
      </c>
      <c r="M357" s="164">
        <v>0</v>
      </c>
      <c r="N357" s="164">
        <v>0</v>
      </c>
      <c r="O357" s="164">
        <f t="shared" ref="O357:P357" si="374">C357+E357+G357+I357+K357+M357</f>
        <v>0</v>
      </c>
      <c r="P357" s="164">
        <f t="shared" si="374"/>
        <v>0</v>
      </c>
      <c r="Q357" s="165">
        <f t="shared" si="372"/>
        <v>0</v>
      </c>
      <c r="R357" s="166">
        <f t="shared" si="373"/>
        <v>0</v>
      </c>
      <c r="S357" s="164">
        <v>0</v>
      </c>
      <c r="T357" s="164">
        <v>0</v>
      </c>
      <c r="U357" s="164">
        <v>0</v>
      </c>
      <c r="V357" s="164">
        <v>0</v>
      </c>
      <c r="W357" s="164">
        <v>0</v>
      </c>
      <c r="X357" s="164">
        <v>0</v>
      </c>
      <c r="Y357" s="67"/>
      <c r="Z357" s="67"/>
    </row>
    <row r="358" spans="1:26" ht="30" customHeight="1" x14ac:dyDescent="0.3">
      <c r="A358" s="214">
        <v>3</v>
      </c>
      <c r="B358" s="215" t="s">
        <v>371</v>
      </c>
      <c r="C358" s="164">
        <v>0</v>
      </c>
      <c r="D358" s="164">
        <v>0</v>
      </c>
      <c r="E358" s="164">
        <v>0</v>
      </c>
      <c r="F358" s="164">
        <v>0</v>
      </c>
      <c r="G358" s="164">
        <v>0</v>
      </c>
      <c r="H358" s="164">
        <v>0</v>
      </c>
      <c r="I358" s="164">
        <v>0</v>
      </c>
      <c r="J358" s="164">
        <v>0</v>
      </c>
      <c r="K358" s="164">
        <v>1</v>
      </c>
      <c r="L358" s="164">
        <v>0</v>
      </c>
      <c r="M358" s="164">
        <v>0</v>
      </c>
      <c r="N358" s="164">
        <v>0</v>
      </c>
      <c r="O358" s="164">
        <f t="shared" ref="O358:P358" si="375">C358+E358+G358+I358+K358+M358</f>
        <v>1</v>
      </c>
      <c r="P358" s="164">
        <f t="shared" si="375"/>
        <v>0</v>
      </c>
      <c r="Q358" s="165">
        <f t="shared" si="372"/>
        <v>1</v>
      </c>
      <c r="R358" s="166">
        <f t="shared" si="373"/>
        <v>1</v>
      </c>
      <c r="S358" s="164">
        <v>0</v>
      </c>
      <c r="T358" s="164">
        <v>1</v>
      </c>
      <c r="U358" s="164">
        <v>0</v>
      </c>
      <c r="V358" s="164">
        <v>0</v>
      </c>
      <c r="W358" s="164">
        <v>0</v>
      </c>
      <c r="X358" s="164">
        <v>1</v>
      </c>
      <c r="Y358" s="67"/>
      <c r="Z358" s="67"/>
    </row>
    <row r="359" spans="1:26" ht="30" customHeight="1" x14ac:dyDescent="0.3">
      <c r="A359" s="214">
        <v>4</v>
      </c>
      <c r="B359" s="215" t="s">
        <v>372</v>
      </c>
      <c r="C359" s="164">
        <v>0</v>
      </c>
      <c r="D359" s="164">
        <v>0</v>
      </c>
      <c r="E359" s="164">
        <v>0</v>
      </c>
      <c r="F359" s="164">
        <v>0</v>
      </c>
      <c r="G359" s="164">
        <v>0</v>
      </c>
      <c r="H359" s="164">
        <v>0</v>
      </c>
      <c r="I359" s="164">
        <v>0</v>
      </c>
      <c r="J359" s="164">
        <v>0</v>
      </c>
      <c r="K359" s="164">
        <v>0</v>
      </c>
      <c r="L359" s="164">
        <v>0</v>
      </c>
      <c r="M359" s="164">
        <v>0</v>
      </c>
      <c r="N359" s="164">
        <v>0</v>
      </c>
      <c r="O359" s="164">
        <f t="shared" ref="O359:P359" si="376">C359+E359+G359+I359+K359+M359</f>
        <v>0</v>
      </c>
      <c r="P359" s="164">
        <f t="shared" si="376"/>
        <v>0</v>
      </c>
      <c r="Q359" s="165">
        <f t="shared" si="372"/>
        <v>0</v>
      </c>
      <c r="R359" s="166">
        <f t="shared" si="373"/>
        <v>0</v>
      </c>
      <c r="S359" s="164">
        <v>0</v>
      </c>
      <c r="T359" s="164">
        <v>0</v>
      </c>
      <c r="U359" s="164">
        <v>0</v>
      </c>
      <c r="V359" s="164">
        <v>0</v>
      </c>
      <c r="W359" s="164">
        <v>0</v>
      </c>
      <c r="X359" s="164">
        <v>0</v>
      </c>
      <c r="Y359" s="67"/>
      <c r="Z359" s="67"/>
    </row>
    <row r="360" spans="1:26" ht="30" customHeight="1" x14ac:dyDescent="0.3">
      <c r="A360" s="214">
        <v>5</v>
      </c>
      <c r="B360" s="215" t="s">
        <v>373</v>
      </c>
      <c r="C360" s="164">
        <v>0</v>
      </c>
      <c r="D360" s="164">
        <v>0</v>
      </c>
      <c r="E360" s="164">
        <v>0</v>
      </c>
      <c r="F360" s="164">
        <v>0</v>
      </c>
      <c r="G360" s="164">
        <v>0</v>
      </c>
      <c r="H360" s="164">
        <v>0</v>
      </c>
      <c r="I360" s="164">
        <v>0</v>
      </c>
      <c r="J360" s="164">
        <v>0</v>
      </c>
      <c r="K360" s="164">
        <v>2</v>
      </c>
      <c r="L360" s="164">
        <v>4</v>
      </c>
      <c r="M360" s="164">
        <v>0</v>
      </c>
      <c r="N360" s="164">
        <v>0</v>
      </c>
      <c r="O360" s="164">
        <f t="shared" ref="O360:P360" si="377">C360+E360+G360+I360+K360+M360</f>
        <v>2</v>
      </c>
      <c r="P360" s="164">
        <f t="shared" si="377"/>
        <v>4</v>
      </c>
      <c r="Q360" s="165">
        <f t="shared" si="372"/>
        <v>6</v>
      </c>
      <c r="R360" s="166">
        <f t="shared" si="373"/>
        <v>5</v>
      </c>
      <c r="S360" s="164">
        <v>1</v>
      </c>
      <c r="T360" s="164">
        <v>2</v>
      </c>
      <c r="U360" s="164">
        <v>0</v>
      </c>
      <c r="V360" s="164">
        <v>0</v>
      </c>
      <c r="W360" s="164">
        <v>2</v>
      </c>
      <c r="X360" s="164">
        <v>5</v>
      </c>
      <c r="Y360" s="67"/>
      <c r="Z360" s="67"/>
    </row>
    <row r="361" spans="1:26" ht="30" customHeight="1" x14ac:dyDescent="0.3">
      <c r="A361" s="214">
        <v>6</v>
      </c>
      <c r="B361" s="215" t="s">
        <v>374</v>
      </c>
      <c r="C361" s="164">
        <v>0</v>
      </c>
      <c r="D361" s="164">
        <v>0</v>
      </c>
      <c r="E361" s="164">
        <v>0</v>
      </c>
      <c r="F361" s="164">
        <v>0</v>
      </c>
      <c r="G361" s="164">
        <v>0</v>
      </c>
      <c r="H361" s="164">
        <v>0</v>
      </c>
      <c r="I361" s="164">
        <v>0</v>
      </c>
      <c r="J361" s="164">
        <v>0</v>
      </c>
      <c r="K361" s="164">
        <v>1</v>
      </c>
      <c r="L361" s="164">
        <v>11</v>
      </c>
      <c r="M361" s="164">
        <v>0</v>
      </c>
      <c r="N361" s="164">
        <v>0</v>
      </c>
      <c r="O361" s="164">
        <f t="shared" ref="O361:P361" si="378">C361+E361+G361+I361+K361+M361</f>
        <v>1</v>
      </c>
      <c r="P361" s="164">
        <f t="shared" si="378"/>
        <v>11</v>
      </c>
      <c r="Q361" s="165">
        <f t="shared" si="372"/>
        <v>12</v>
      </c>
      <c r="R361" s="166">
        <f t="shared" si="373"/>
        <v>12</v>
      </c>
      <c r="S361" s="164">
        <v>5</v>
      </c>
      <c r="T361" s="164">
        <v>5</v>
      </c>
      <c r="U361" s="164">
        <v>0</v>
      </c>
      <c r="V361" s="164">
        <v>0</v>
      </c>
      <c r="W361" s="164">
        <v>2</v>
      </c>
      <c r="X361" s="164">
        <v>11</v>
      </c>
      <c r="Y361" s="67"/>
      <c r="Z361" s="67"/>
    </row>
    <row r="362" spans="1:26" ht="30" customHeight="1" x14ac:dyDescent="0.3">
      <c r="A362" s="214">
        <v>7</v>
      </c>
      <c r="B362" s="215" t="s">
        <v>375</v>
      </c>
      <c r="C362" s="164">
        <v>0</v>
      </c>
      <c r="D362" s="164">
        <v>0</v>
      </c>
      <c r="E362" s="164">
        <v>0</v>
      </c>
      <c r="F362" s="164">
        <v>1</v>
      </c>
      <c r="G362" s="164">
        <v>2</v>
      </c>
      <c r="H362" s="164">
        <v>1</v>
      </c>
      <c r="I362" s="164">
        <v>1</v>
      </c>
      <c r="J362" s="164">
        <v>0</v>
      </c>
      <c r="K362" s="164">
        <v>7</v>
      </c>
      <c r="L362" s="164">
        <v>41</v>
      </c>
      <c r="M362" s="164">
        <v>0</v>
      </c>
      <c r="N362" s="164">
        <v>0</v>
      </c>
      <c r="O362" s="164">
        <f t="shared" ref="O362:P362" si="379">C362+E362+G362+I362+K362+M362</f>
        <v>10</v>
      </c>
      <c r="P362" s="164">
        <f t="shared" si="379"/>
        <v>43</v>
      </c>
      <c r="Q362" s="165">
        <f t="shared" si="372"/>
        <v>53</v>
      </c>
      <c r="R362" s="166">
        <f t="shared" si="373"/>
        <v>52</v>
      </c>
      <c r="S362" s="164">
        <v>22</v>
      </c>
      <c r="T362" s="164">
        <v>27</v>
      </c>
      <c r="U362" s="164">
        <v>0</v>
      </c>
      <c r="V362" s="164">
        <v>0</v>
      </c>
      <c r="W362" s="164">
        <v>3</v>
      </c>
      <c r="X362" s="164">
        <v>36</v>
      </c>
      <c r="Y362" s="67"/>
      <c r="Z362" s="67"/>
    </row>
    <row r="363" spans="1:26" ht="30" customHeight="1" x14ac:dyDescent="0.3">
      <c r="A363" s="214">
        <v>8</v>
      </c>
      <c r="B363" s="215" t="s">
        <v>376</v>
      </c>
      <c r="C363" s="164">
        <v>0</v>
      </c>
      <c r="D363" s="164">
        <v>0</v>
      </c>
      <c r="E363" s="164">
        <v>0</v>
      </c>
      <c r="F363" s="164">
        <v>0</v>
      </c>
      <c r="G363" s="164">
        <v>0</v>
      </c>
      <c r="H363" s="164">
        <v>1</v>
      </c>
      <c r="I363" s="164">
        <v>0</v>
      </c>
      <c r="J363" s="164">
        <v>1</v>
      </c>
      <c r="K363" s="164">
        <v>4</v>
      </c>
      <c r="L363" s="164">
        <v>10</v>
      </c>
      <c r="M363" s="164">
        <v>1</v>
      </c>
      <c r="N363" s="164">
        <v>0</v>
      </c>
      <c r="O363" s="164">
        <f t="shared" ref="O363:P363" si="380">C363+E363+G363+I363+K363+M363</f>
        <v>5</v>
      </c>
      <c r="P363" s="164">
        <f t="shared" si="380"/>
        <v>12</v>
      </c>
      <c r="Q363" s="165">
        <f t="shared" si="372"/>
        <v>17</v>
      </c>
      <c r="R363" s="166">
        <f t="shared" si="373"/>
        <v>23</v>
      </c>
      <c r="S363" s="164">
        <v>4</v>
      </c>
      <c r="T363" s="164">
        <v>15</v>
      </c>
      <c r="U363" s="164">
        <v>0</v>
      </c>
      <c r="V363" s="164">
        <v>0</v>
      </c>
      <c r="W363" s="164">
        <v>4</v>
      </c>
      <c r="X363" s="164">
        <v>27</v>
      </c>
      <c r="Y363" s="67"/>
      <c r="Z363" s="67"/>
    </row>
    <row r="364" spans="1:26" ht="30" customHeight="1" x14ac:dyDescent="0.3">
      <c r="A364" s="214">
        <v>9</v>
      </c>
      <c r="B364" s="215" t="s">
        <v>377</v>
      </c>
      <c r="C364" s="164">
        <v>0</v>
      </c>
      <c r="D364" s="164">
        <v>0</v>
      </c>
      <c r="E364" s="164">
        <v>0</v>
      </c>
      <c r="F364" s="164">
        <v>0</v>
      </c>
      <c r="G364" s="164">
        <v>0</v>
      </c>
      <c r="H364" s="164">
        <v>0</v>
      </c>
      <c r="I364" s="164">
        <v>1</v>
      </c>
      <c r="J364" s="164">
        <v>0</v>
      </c>
      <c r="K364" s="164">
        <v>8</v>
      </c>
      <c r="L364" s="164">
        <v>60</v>
      </c>
      <c r="M364" s="164">
        <v>0</v>
      </c>
      <c r="N364" s="164">
        <v>0</v>
      </c>
      <c r="O364" s="164">
        <f t="shared" ref="O364:P364" si="381">C364+E364+G364+I364+K364+M364</f>
        <v>9</v>
      </c>
      <c r="P364" s="164">
        <f t="shared" si="381"/>
        <v>60</v>
      </c>
      <c r="Q364" s="165">
        <f t="shared" si="372"/>
        <v>69</v>
      </c>
      <c r="R364" s="166">
        <f t="shared" si="373"/>
        <v>48</v>
      </c>
      <c r="S364" s="164">
        <v>13</v>
      </c>
      <c r="T364" s="164">
        <v>21</v>
      </c>
      <c r="U364" s="164">
        <v>0</v>
      </c>
      <c r="V364" s="164">
        <v>0</v>
      </c>
      <c r="W364" s="164">
        <v>14</v>
      </c>
      <c r="X364" s="164">
        <v>54</v>
      </c>
      <c r="Y364" s="67"/>
      <c r="Z364" s="67"/>
    </row>
    <row r="365" spans="1:26" ht="30" customHeight="1" x14ac:dyDescent="0.3">
      <c r="A365" s="214">
        <v>10</v>
      </c>
      <c r="B365" s="215" t="s">
        <v>378</v>
      </c>
      <c r="C365" s="164">
        <v>0</v>
      </c>
      <c r="D365" s="164">
        <v>0</v>
      </c>
      <c r="E365" s="164">
        <v>0</v>
      </c>
      <c r="F365" s="164">
        <v>0</v>
      </c>
      <c r="G365" s="164">
        <v>5</v>
      </c>
      <c r="H365" s="164">
        <v>4</v>
      </c>
      <c r="I365" s="164">
        <v>0</v>
      </c>
      <c r="J365" s="164">
        <v>6</v>
      </c>
      <c r="K365" s="164">
        <v>24</v>
      </c>
      <c r="L365" s="164">
        <v>183</v>
      </c>
      <c r="M365" s="164">
        <v>0</v>
      </c>
      <c r="N365" s="164">
        <v>0</v>
      </c>
      <c r="O365" s="164">
        <f t="shared" ref="O365:P365" si="382">C365+E365+G365+I365+K365+M365</f>
        <v>29</v>
      </c>
      <c r="P365" s="164">
        <f t="shared" si="382"/>
        <v>193</v>
      </c>
      <c r="Q365" s="165">
        <f t="shared" si="372"/>
        <v>222</v>
      </c>
      <c r="R365" s="166">
        <f t="shared" si="373"/>
        <v>219</v>
      </c>
      <c r="S365" s="164">
        <v>58</v>
      </c>
      <c r="T365" s="164">
        <v>111</v>
      </c>
      <c r="U365" s="164">
        <v>2</v>
      </c>
      <c r="V365" s="164">
        <v>0</v>
      </c>
      <c r="W365" s="164">
        <v>48</v>
      </c>
      <c r="X365" s="164">
        <v>213</v>
      </c>
      <c r="Y365" s="67"/>
      <c r="Z365" s="67"/>
    </row>
    <row r="366" spans="1:26" ht="30" customHeight="1" x14ac:dyDescent="0.3">
      <c r="A366" s="214">
        <v>11</v>
      </c>
      <c r="B366" s="215" t="s">
        <v>379</v>
      </c>
      <c r="C366" s="164">
        <v>0</v>
      </c>
      <c r="D366" s="164">
        <v>0</v>
      </c>
      <c r="E366" s="164">
        <v>0</v>
      </c>
      <c r="F366" s="164">
        <v>0</v>
      </c>
      <c r="G366" s="164">
        <v>0</v>
      </c>
      <c r="H366" s="164">
        <v>0</v>
      </c>
      <c r="I366" s="164">
        <v>0</v>
      </c>
      <c r="J366" s="164">
        <v>0</v>
      </c>
      <c r="K366" s="164">
        <v>0</v>
      </c>
      <c r="L366" s="164">
        <v>1</v>
      </c>
      <c r="M366" s="164">
        <v>0</v>
      </c>
      <c r="N366" s="164">
        <v>0</v>
      </c>
      <c r="O366" s="164">
        <f t="shared" ref="O366:P366" si="383">C366+E366+G366+I366+K366+M366</f>
        <v>0</v>
      </c>
      <c r="P366" s="164">
        <f t="shared" si="383"/>
        <v>1</v>
      </c>
      <c r="Q366" s="165">
        <f t="shared" si="372"/>
        <v>1</v>
      </c>
      <c r="R366" s="166">
        <f t="shared" si="373"/>
        <v>1</v>
      </c>
      <c r="S366" s="164">
        <v>1</v>
      </c>
      <c r="T366" s="164">
        <v>0</v>
      </c>
      <c r="U366" s="164">
        <v>0</v>
      </c>
      <c r="V366" s="164">
        <v>0</v>
      </c>
      <c r="W366" s="164">
        <v>0</v>
      </c>
      <c r="X366" s="164">
        <v>1</v>
      </c>
      <c r="Y366" s="67"/>
      <c r="Z366" s="67"/>
    </row>
    <row r="367" spans="1:26" ht="30" customHeight="1" x14ac:dyDescent="0.3">
      <c r="A367" s="214">
        <v>12</v>
      </c>
      <c r="B367" s="215" t="s">
        <v>380</v>
      </c>
      <c r="C367" s="164">
        <v>0</v>
      </c>
      <c r="D367" s="164">
        <v>0</v>
      </c>
      <c r="E367" s="164">
        <v>0</v>
      </c>
      <c r="F367" s="164">
        <v>0</v>
      </c>
      <c r="G367" s="164">
        <v>0</v>
      </c>
      <c r="H367" s="164">
        <v>0</v>
      </c>
      <c r="I367" s="164">
        <v>0</v>
      </c>
      <c r="J367" s="164">
        <v>0</v>
      </c>
      <c r="K367" s="164">
        <v>0</v>
      </c>
      <c r="L367" s="164">
        <v>0</v>
      </c>
      <c r="M367" s="164">
        <v>0</v>
      </c>
      <c r="N367" s="164">
        <v>0</v>
      </c>
      <c r="O367" s="164">
        <f t="shared" ref="O367:P367" si="384">C367+E367+G367+I367+K367+M367</f>
        <v>0</v>
      </c>
      <c r="P367" s="164">
        <f t="shared" si="384"/>
        <v>0</v>
      </c>
      <c r="Q367" s="165">
        <f t="shared" si="372"/>
        <v>0</v>
      </c>
      <c r="R367" s="166">
        <f t="shared" si="373"/>
        <v>0</v>
      </c>
      <c r="S367" s="164">
        <v>0</v>
      </c>
      <c r="T367" s="164">
        <v>0</v>
      </c>
      <c r="U367" s="164">
        <v>0</v>
      </c>
      <c r="V367" s="164">
        <v>0</v>
      </c>
      <c r="W367" s="164">
        <v>0</v>
      </c>
      <c r="X367" s="164">
        <v>0</v>
      </c>
      <c r="Y367" s="67"/>
      <c r="Z367" s="67"/>
    </row>
    <row r="368" spans="1:26" ht="30" customHeight="1" x14ac:dyDescent="0.3">
      <c r="A368" s="214">
        <v>13</v>
      </c>
      <c r="B368" s="215" t="s">
        <v>381</v>
      </c>
      <c r="C368" s="164">
        <v>0</v>
      </c>
      <c r="D368" s="164">
        <v>0</v>
      </c>
      <c r="E368" s="164">
        <v>0</v>
      </c>
      <c r="F368" s="164">
        <v>0</v>
      </c>
      <c r="G368" s="164">
        <v>1</v>
      </c>
      <c r="H368" s="164">
        <v>0</v>
      </c>
      <c r="I368" s="164">
        <v>0</v>
      </c>
      <c r="J368" s="164">
        <v>2</v>
      </c>
      <c r="K368" s="164">
        <v>3</v>
      </c>
      <c r="L368" s="164">
        <v>9</v>
      </c>
      <c r="M368" s="164">
        <v>1</v>
      </c>
      <c r="N368" s="164">
        <v>0</v>
      </c>
      <c r="O368" s="164">
        <f t="shared" ref="O368:P368" si="385">C368+E368+G368+I368+K368+M368</f>
        <v>5</v>
      </c>
      <c r="P368" s="164">
        <f t="shared" si="385"/>
        <v>11</v>
      </c>
      <c r="Q368" s="165">
        <f t="shared" si="372"/>
        <v>16</v>
      </c>
      <c r="R368" s="166">
        <f t="shared" si="373"/>
        <v>13</v>
      </c>
      <c r="S368" s="164">
        <v>3</v>
      </c>
      <c r="T368" s="164">
        <v>5</v>
      </c>
      <c r="U368" s="164">
        <v>0</v>
      </c>
      <c r="V368" s="164">
        <v>3</v>
      </c>
      <c r="W368" s="164">
        <v>2</v>
      </c>
      <c r="X368" s="164">
        <v>15</v>
      </c>
      <c r="Y368" s="67"/>
      <c r="Z368" s="67"/>
    </row>
    <row r="369" spans="1:26" ht="30" customHeight="1" x14ac:dyDescent="0.3">
      <c r="A369" s="214">
        <v>14</v>
      </c>
      <c r="B369" s="215" t="s">
        <v>382</v>
      </c>
      <c r="C369" s="164">
        <v>0</v>
      </c>
      <c r="D369" s="164">
        <v>0</v>
      </c>
      <c r="E369" s="164">
        <v>0</v>
      </c>
      <c r="F369" s="164">
        <v>0</v>
      </c>
      <c r="G369" s="164">
        <v>1</v>
      </c>
      <c r="H369" s="164">
        <v>5</v>
      </c>
      <c r="I369" s="164">
        <v>3</v>
      </c>
      <c r="J369" s="164">
        <v>5</v>
      </c>
      <c r="K369" s="164">
        <v>10</v>
      </c>
      <c r="L369" s="164">
        <v>50</v>
      </c>
      <c r="M369" s="164">
        <v>0</v>
      </c>
      <c r="N369" s="164">
        <v>0</v>
      </c>
      <c r="O369" s="164">
        <f t="shared" ref="O369:P369" si="386">C369+E369+G369+I369+K369+M369</f>
        <v>14</v>
      </c>
      <c r="P369" s="164">
        <f t="shared" si="386"/>
        <v>60</v>
      </c>
      <c r="Q369" s="165">
        <f t="shared" si="372"/>
        <v>74</v>
      </c>
      <c r="R369" s="166">
        <f t="shared" si="373"/>
        <v>73</v>
      </c>
      <c r="S369" s="164">
        <v>10</v>
      </c>
      <c r="T369" s="164">
        <v>63</v>
      </c>
      <c r="U369" s="164">
        <v>0</v>
      </c>
      <c r="V369" s="164">
        <v>0</v>
      </c>
      <c r="W369" s="164">
        <v>0</v>
      </c>
      <c r="X369" s="164">
        <v>74</v>
      </c>
      <c r="Y369" s="67"/>
      <c r="Z369" s="67"/>
    </row>
    <row r="370" spans="1:26" ht="30" customHeight="1" x14ac:dyDescent="0.3">
      <c r="A370" s="216">
        <v>24</v>
      </c>
      <c r="B370" s="217" t="s">
        <v>383</v>
      </c>
      <c r="C370" s="218">
        <f t="shared" ref="C370:X370" si="387">SUM(C371:C384)</f>
        <v>0</v>
      </c>
      <c r="D370" s="218">
        <f t="shared" si="387"/>
        <v>0</v>
      </c>
      <c r="E370" s="218">
        <f t="shared" si="387"/>
        <v>5</v>
      </c>
      <c r="F370" s="218">
        <f t="shared" si="387"/>
        <v>3</v>
      </c>
      <c r="G370" s="218">
        <f t="shared" si="387"/>
        <v>9</v>
      </c>
      <c r="H370" s="218">
        <f t="shared" si="387"/>
        <v>8</v>
      </c>
      <c r="I370" s="218">
        <f t="shared" si="387"/>
        <v>6</v>
      </c>
      <c r="J370" s="218">
        <f t="shared" si="387"/>
        <v>10</v>
      </c>
      <c r="K370" s="218">
        <f t="shared" si="387"/>
        <v>36</v>
      </c>
      <c r="L370" s="218">
        <f t="shared" si="387"/>
        <v>16</v>
      </c>
      <c r="M370" s="218">
        <f t="shared" si="387"/>
        <v>4</v>
      </c>
      <c r="N370" s="218">
        <f t="shared" si="387"/>
        <v>2</v>
      </c>
      <c r="O370" s="218">
        <f t="shared" si="387"/>
        <v>60</v>
      </c>
      <c r="P370" s="218">
        <f t="shared" si="387"/>
        <v>39</v>
      </c>
      <c r="Q370" s="218">
        <f t="shared" si="387"/>
        <v>99</v>
      </c>
      <c r="R370" s="218">
        <f t="shared" si="387"/>
        <v>99</v>
      </c>
      <c r="S370" s="218">
        <f t="shared" si="387"/>
        <v>56</v>
      </c>
      <c r="T370" s="218">
        <f t="shared" si="387"/>
        <v>38</v>
      </c>
      <c r="U370" s="218">
        <f t="shared" si="387"/>
        <v>0</v>
      </c>
      <c r="V370" s="218">
        <f t="shared" si="387"/>
        <v>0</v>
      </c>
      <c r="W370" s="218">
        <f t="shared" si="387"/>
        <v>5</v>
      </c>
      <c r="X370" s="218">
        <f t="shared" si="387"/>
        <v>86</v>
      </c>
      <c r="Y370" s="67"/>
      <c r="Z370" s="67"/>
    </row>
    <row r="371" spans="1:26" ht="30" customHeight="1" x14ac:dyDescent="0.3">
      <c r="A371" s="214">
        <v>1</v>
      </c>
      <c r="B371" s="215" t="s">
        <v>384</v>
      </c>
      <c r="C371" s="163">
        <v>0</v>
      </c>
      <c r="D371" s="163">
        <v>0</v>
      </c>
      <c r="E371" s="163">
        <v>0</v>
      </c>
      <c r="F371" s="163">
        <v>0</v>
      </c>
      <c r="G371" s="163">
        <v>0</v>
      </c>
      <c r="H371" s="163">
        <v>0</v>
      </c>
      <c r="I371" s="163">
        <v>0</v>
      </c>
      <c r="J371" s="163">
        <v>0</v>
      </c>
      <c r="K371" s="163">
        <v>0</v>
      </c>
      <c r="L371" s="163">
        <v>1</v>
      </c>
      <c r="M371" s="163">
        <v>0</v>
      </c>
      <c r="N371" s="163">
        <v>0</v>
      </c>
      <c r="O371" s="164">
        <f t="shared" ref="O371:P371" si="388">C371+E371+G371+I371+K371+M371</f>
        <v>0</v>
      </c>
      <c r="P371" s="164">
        <f t="shared" si="388"/>
        <v>1</v>
      </c>
      <c r="Q371" s="165">
        <f t="shared" ref="Q371:Q384" si="389">O371+P371</f>
        <v>1</v>
      </c>
      <c r="R371" s="166">
        <f t="shared" ref="R371:R384" si="390">SUM(S371:W371)</f>
        <v>1</v>
      </c>
      <c r="S371" s="163">
        <v>1</v>
      </c>
      <c r="T371" s="163">
        <v>0</v>
      </c>
      <c r="U371" s="164">
        <v>0</v>
      </c>
      <c r="V371" s="164">
        <v>0</v>
      </c>
      <c r="W371" s="164">
        <v>0</v>
      </c>
      <c r="X371" s="163">
        <v>1</v>
      </c>
      <c r="Y371" s="67"/>
      <c r="Z371" s="67"/>
    </row>
    <row r="372" spans="1:26" ht="30" customHeight="1" x14ac:dyDescent="0.3">
      <c r="A372" s="214">
        <v>2</v>
      </c>
      <c r="B372" s="215" t="s">
        <v>385</v>
      </c>
      <c r="C372" s="163">
        <v>0</v>
      </c>
      <c r="D372" s="163">
        <v>0</v>
      </c>
      <c r="E372" s="163">
        <v>0</v>
      </c>
      <c r="F372" s="163">
        <v>0</v>
      </c>
      <c r="G372" s="163">
        <v>0</v>
      </c>
      <c r="H372" s="163">
        <v>0</v>
      </c>
      <c r="I372" s="163">
        <v>0</v>
      </c>
      <c r="J372" s="163">
        <v>0</v>
      </c>
      <c r="K372" s="163">
        <v>1</v>
      </c>
      <c r="L372" s="163">
        <v>0</v>
      </c>
      <c r="M372" s="163">
        <v>0</v>
      </c>
      <c r="N372" s="163">
        <v>0</v>
      </c>
      <c r="O372" s="164">
        <f t="shared" ref="O372:P372" si="391">C372+E372+G372+I372+K372+M372</f>
        <v>1</v>
      </c>
      <c r="P372" s="164">
        <f t="shared" si="391"/>
        <v>0</v>
      </c>
      <c r="Q372" s="165">
        <f t="shared" si="389"/>
        <v>1</v>
      </c>
      <c r="R372" s="166">
        <f t="shared" si="390"/>
        <v>1</v>
      </c>
      <c r="S372" s="163">
        <v>1</v>
      </c>
      <c r="T372" s="163">
        <v>0</v>
      </c>
      <c r="U372" s="164">
        <v>0</v>
      </c>
      <c r="V372" s="164">
        <v>0</v>
      </c>
      <c r="W372" s="164">
        <v>0</v>
      </c>
      <c r="X372" s="163">
        <v>1</v>
      </c>
      <c r="Y372" s="67"/>
      <c r="Z372" s="67"/>
    </row>
    <row r="373" spans="1:26" ht="30" customHeight="1" x14ac:dyDescent="0.3">
      <c r="A373" s="214">
        <v>3</v>
      </c>
      <c r="B373" s="215" t="s">
        <v>386</v>
      </c>
      <c r="C373" s="163">
        <v>0</v>
      </c>
      <c r="D373" s="163">
        <v>0</v>
      </c>
      <c r="E373" s="163">
        <v>1</v>
      </c>
      <c r="F373" s="163">
        <v>0</v>
      </c>
      <c r="G373" s="163">
        <v>0</v>
      </c>
      <c r="H373" s="163">
        <v>0</v>
      </c>
      <c r="I373" s="163">
        <v>0</v>
      </c>
      <c r="J373" s="163">
        <v>0</v>
      </c>
      <c r="K373" s="163">
        <v>6</v>
      </c>
      <c r="L373" s="163">
        <v>0</v>
      </c>
      <c r="M373" s="163">
        <v>0</v>
      </c>
      <c r="N373" s="163">
        <v>0</v>
      </c>
      <c r="O373" s="164">
        <f t="shared" ref="O373:P373" si="392">C373+E373+G373+I373+K373+M373</f>
        <v>7</v>
      </c>
      <c r="P373" s="164">
        <f t="shared" si="392"/>
        <v>0</v>
      </c>
      <c r="Q373" s="165">
        <f t="shared" si="389"/>
        <v>7</v>
      </c>
      <c r="R373" s="166">
        <f t="shared" si="390"/>
        <v>7</v>
      </c>
      <c r="S373" s="163">
        <v>0</v>
      </c>
      <c r="T373" s="163">
        <v>7</v>
      </c>
      <c r="U373" s="164">
        <v>0</v>
      </c>
      <c r="V373" s="164">
        <v>0</v>
      </c>
      <c r="W373" s="164">
        <v>0</v>
      </c>
      <c r="X373" s="163">
        <v>6</v>
      </c>
      <c r="Y373" s="67"/>
      <c r="Z373" s="67"/>
    </row>
    <row r="374" spans="1:26" ht="30" customHeight="1" x14ac:dyDescent="0.3">
      <c r="A374" s="214">
        <v>4</v>
      </c>
      <c r="B374" s="215" t="s">
        <v>387</v>
      </c>
      <c r="C374" s="163">
        <v>0</v>
      </c>
      <c r="D374" s="163">
        <v>0</v>
      </c>
      <c r="E374" s="163">
        <v>0</v>
      </c>
      <c r="F374" s="163">
        <v>0</v>
      </c>
      <c r="G374" s="163">
        <v>0</v>
      </c>
      <c r="H374" s="163">
        <v>0</v>
      </c>
      <c r="I374" s="163">
        <v>0</v>
      </c>
      <c r="J374" s="163">
        <v>0</v>
      </c>
      <c r="K374" s="163">
        <v>2</v>
      </c>
      <c r="L374" s="163">
        <v>0</v>
      </c>
      <c r="M374" s="163">
        <v>0</v>
      </c>
      <c r="N374" s="163">
        <v>0</v>
      </c>
      <c r="O374" s="164">
        <f t="shared" ref="O374:P374" si="393">C374+E374+G374+I374+K374+M374</f>
        <v>2</v>
      </c>
      <c r="P374" s="164">
        <f t="shared" si="393"/>
        <v>0</v>
      </c>
      <c r="Q374" s="165">
        <f t="shared" si="389"/>
        <v>2</v>
      </c>
      <c r="R374" s="166">
        <f t="shared" si="390"/>
        <v>2</v>
      </c>
      <c r="S374" s="163">
        <v>2</v>
      </c>
      <c r="T374" s="163">
        <v>0</v>
      </c>
      <c r="U374" s="164">
        <v>0</v>
      </c>
      <c r="V374" s="164">
        <v>0</v>
      </c>
      <c r="W374" s="164">
        <v>0</v>
      </c>
      <c r="X374" s="163">
        <v>2</v>
      </c>
      <c r="Y374" s="67"/>
      <c r="Z374" s="67"/>
    </row>
    <row r="375" spans="1:26" ht="30" customHeight="1" x14ac:dyDescent="0.3">
      <c r="A375" s="214">
        <v>5</v>
      </c>
      <c r="B375" s="215" t="s">
        <v>388</v>
      </c>
      <c r="C375" s="163">
        <v>0</v>
      </c>
      <c r="D375" s="163">
        <v>0</v>
      </c>
      <c r="E375" s="163">
        <v>0</v>
      </c>
      <c r="F375" s="163">
        <v>0</v>
      </c>
      <c r="G375" s="163">
        <v>0</v>
      </c>
      <c r="H375" s="163">
        <v>0</v>
      </c>
      <c r="I375" s="163">
        <v>0</v>
      </c>
      <c r="J375" s="163">
        <v>0</v>
      </c>
      <c r="K375" s="163">
        <v>3</v>
      </c>
      <c r="L375" s="163">
        <v>0</v>
      </c>
      <c r="M375" s="163">
        <v>0</v>
      </c>
      <c r="N375" s="163">
        <v>0</v>
      </c>
      <c r="O375" s="164">
        <f t="shared" ref="O375:P375" si="394">C375+E375+G375+I375+K375+M375</f>
        <v>3</v>
      </c>
      <c r="P375" s="164">
        <f t="shared" si="394"/>
        <v>0</v>
      </c>
      <c r="Q375" s="165">
        <f t="shared" si="389"/>
        <v>3</v>
      </c>
      <c r="R375" s="166">
        <f t="shared" si="390"/>
        <v>3</v>
      </c>
      <c r="S375" s="163">
        <v>0</v>
      </c>
      <c r="T375" s="163">
        <v>3</v>
      </c>
      <c r="U375" s="164">
        <v>0</v>
      </c>
      <c r="V375" s="164">
        <v>0</v>
      </c>
      <c r="W375" s="164">
        <v>0</v>
      </c>
      <c r="X375" s="163">
        <v>3</v>
      </c>
      <c r="Y375" s="67"/>
      <c r="Z375" s="67"/>
    </row>
    <row r="376" spans="1:26" ht="30" customHeight="1" x14ac:dyDescent="0.3">
      <c r="A376" s="214">
        <v>6</v>
      </c>
      <c r="B376" s="215" t="s">
        <v>389</v>
      </c>
      <c r="C376" s="163">
        <v>0</v>
      </c>
      <c r="D376" s="163">
        <v>0</v>
      </c>
      <c r="E376" s="163">
        <v>0</v>
      </c>
      <c r="F376" s="163">
        <v>0</v>
      </c>
      <c r="G376" s="163">
        <v>1</v>
      </c>
      <c r="H376" s="163">
        <v>0</v>
      </c>
      <c r="I376" s="163">
        <v>0</v>
      </c>
      <c r="J376" s="163">
        <v>0</v>
      </c>
      <c r="K376" s="163">
        <v>4</v>
      </c>
      <c r="L376" s="163">
        <v>4</v>
      </c>
      <c r="M376" s="163">
        <v>1</v>
      </c>
      <c r="N376" s="163">
        <v>0</v>
      </c>
      <c r="O376" s="164">
        <f t="shared" ref="O376:P376" si="395">C376+E376+G376+I376+K376+M376</f>
        <v>6</v>
      </c>
      <c r="P376" s="164">
        <f t="shared" si="395"/>
        <v>4</v>
      </c>
      <c r="Q376" s="165">
        <f t="shared" si="389"/>
        <v>10</v>
      </c>
      <c r="R376" s="166">
        <f t="shared" si="390"/>
        <v>10</v>
      </c>
      <c r="S376" s="163">
        <v>9</v>
      </c>
      <c r="T376" s="163">
        <v>0</v>
      </c>
      <c r="U376" s="164">
        <v>0</v>
      </c>
      <c r="V376" s="164">
        <v>0</v>
      </c>
      <c r="W376" s="164">
        <v>1</v>
      </c>
      <c r="X376" s="163">
        <v>1</v>
      </c>
      <c r="Y376" s="67"/>
      <c r="Z376" s="67"/>
    </row>
    <row r="377" spans="1:26" ht="30" customHeight="1" x14ac:dyDescent="0.3">
      <c r="A377" s="214">
        <v>7</v>
      </c>
      <c r="B377" s="215" t="s">
        <v>390</v>
      </c>
      <c r="C377" s="163">
        <v>0</v>
      </c>
      <c r="D377" s="163">
        <v>0</v>
      </c>
      <c r="E377" s="163">
        <v>0</v>
      </c>
      <c r="F377" s="163">
        <v>0</v>
      </c>
      <c r="G377" s="163">
        <v>0</v>
      </c>
      <c r="H377" s="163">
        <v>0</v>
      </c>
      <c r="I377" s="163">
        <v>0</v>
      </c>
      <c r="J377" s="163">
        <v>0</v>
      </c>
      <c r="K377" s="163">
        <v>1</v>
      </c>
      <c r="L377" s="163">
        <v>0</v>
      </c>
      <c r="M377" s="163">
        <v>0</v>
      </c>
      <c r="N377" s="163">
        <v>0</v>
      </c>
      <c r="O377" s="164">
        <f t="shared" ref="O377:P377" si="396">C377+E377+G377+I377+K377+M377</f>
        <v>1</v>
      </c>
      <c r="P377" s="164">
        <f t="shared" si="396"/>
        <v>0</v>
      </c>
      <c r="Q377" s="165">
        <f t="shared" si="389"/>
        <v>1</v>
      </c>
      <c r="R377" s="166">
        <f t="shared" si="390"/>
        <v>1</v>
      </c>
      <c r="S377" s="163">
        <v>1</v>
      </c>
      <c r="T377" s="163">
        <v>0</v>
      </c>
      <c r="U377" s="164">
        <v>0</v>
      </c>
      <c r="V377" s="164">
        <v>0</v>
      </c>
      <c r="W377" s="164">
        <v>0</v>
      </c>
      <c r="X377" s="163">
        <v>1</v>
      </c>
      <c r="Y377" s="67"/>
      <c r="Z377" s="67"/>
    </row>
    <row r="378" spans="1:26" ht="30" customHeight="1" x14ac:dyDescent="0.3">
      <c r="A378" s="214">
        <v>8</v>
      </c>
      <c r="B378" s="215" t="s">
        <v>391</v>
      </c>
      <c r="C378" s="163">
        <v>0</v>
      </c>
      <c r="D378" s="163">
        <v>0</v>
      </c>
      <c r="E378" s="163">
        <v>0</v>
      </c>
      <c r="F378" s="163">
        <v>0</v>
      </c>
      <c r="G378" s="163">
        <v>0</v>
      </c>
      <c r="H378" s="163">
        <v>0</v>
      </c>
      <c r="I378" s="163">
        <v>0</v>
      </c>
      <c r="J378" s="163">
        <v>0</v>
      </c>
      <c r="K378" s="163">
        <v>0</v>
      </c>
      <c r="L378" s="163">
        <v>1</v>
      </c>
      <c r="M378" s="163">
        <v>0</v>
      </c>
      <c r="N378" s="163">
        <v>0</v>
      </c>
      <c r="O378" s="164">
        <f t="shared" ref="O378:P378" si="397">C378+E378+G378+I378+K378+M378</f>
        <v>0</v>
      </c>
      <c r="P378" s="164">
        <f t="shared" si="397"/>
        <v>1</v>
      </c>
      <c r="Q378" s="165">
        <f t="shared" si="389"/>
        <v>1</v>
      </c>
      <c r="R378" s="166">
        <f t="shared" si="390"/>
        <v>1</v>
      </c>
      <c r="S378" s="163">
        <v>1</v>
      </c>
      <c r="T378" s="163">
        <v>0</v>
      </c>
      <c r="U378" s="164">
        <v>0</v>
      </c>
      <c r="V378" s="164">
        <v>0</v>
      </c>
      <c r="W378" s="164">
        <v>0</v>
      </c>
      <c r="X378" s="163">
        <v>1</v>
      </c>
      <c r="Y378" s="67"/>
      <c r="Z378" s="67"/>
    </row>
    <row r="379" spans="1:26" ht="30" customHeight="1" x14ac:dyDescent="0.3">
      <c r="A379" s="214">
        <v>9</v>
      </c>
      <c r="B379" s="215" t="s">
        <v>392</v>
      </c>
      <c r="C379" s="163">
        <v>0</v>
      </c>
      <c r="D379" s="163">
        <v>0</v>
      </c>
      <c r="E379" s="163">
        <v>0</v>
      </c>
      <c r="F379" s="163">
        <v>1</v>
      </c>
      <c r="G379" s="163">
        <v>4</v>
      </c>
      <c r="H379" s="163">
        <v>1</v>
      </c>
      <c r="I379" s="163">
        <v>0</v>
      </c>
      <c r="J379" s="163">
        <v>0</v>
      </c>
      <c r="K379" s="163">
        <v>4</v>
      </c>
      <c r="L379" s="163">
        <v>1</v>
      </c>
      <c r="M379" s="163">
        <v>0</v>
      </c>
      <c r="N379" s="163">
        <v>1</v>
      </c>
      <c r="O379" s="164">
        <f t="shared" ref="O379:P379" si="398">C379+E379+G379+I379+K379+M379</f>
        <v>8</v>
      </c>
      <c r="P379" s="164">
        <f t="shared" si="398"/>
        <v>4</v>
      </c>
      <c r="Q379" s="165">
        <f t="shared" si="389"/>
        <v>12</v>
      </c>
      <c r="R379" s="166">
        <f t="shared" si="390"/>
        <v>12</v>
      </c>
      <c r="S379" s="163">
        <v>1</v>
      </c>
      <c r="T379" s="163">
        <v>9</v>
      </c>
      <c r="U379" s="164">
        <v>0</v>
      </c>
      <c r="V379" s="164">
        <v>0</v>
      </c>
      <c r="W379" s="164">
        <v>2</v>
      </c>
      <c r="X379" s="163">
        <v>9</v>
      </c>
      <c r="Y379" s="67"/>
      <c r="Z379" s="67"/>
    </row>
    <row r="380" spans="1:26" ht="30" customHeight="1" x14ac:dyDescent="0.3">
      <c r="A380" s="214">
        <v>10</v>
      </c>
      <c r="B380" s="215" t="s">
        <v>393</v>
      </c>
      <c r="C380" s="163">
        <v>0</v>
      </c>
      <c r="D380" s="163">
        <v>0</v>
      </c>
      <c r="E380" s="163">
        <v>0</v>
      </c>
      <c r="F380" s="163">
        <v>1</v>
      </c>
      <c r="G380" s="163">
        <v>0</v>
      </c>
      <c r="H380" s="163">
        <v>1</v>
      </c>
      <c r="I380" s="163">
        <v>0</v>
      </c>
      <c r="J380" s="163">
        <v>0</v>
      </c>
      <c r="K380" s="163">
        <v>0</v>
      </c>
      <c r="L380" s="163">
        <v>1</v>
      </c>
      <c r="M380" s="163">
        <v>0</v>
      </c>
      <c r="N380" s="163">
        <v>0</v>
      </c>
      <c r="O380" s="164">
        <f t="shared" ref="O380:P380" si="399">C380+E380+G380+I380+K380+M380</f>
        <v>0</v>
      </c>
      <c r="P380" s="164">
        <f t="shared" si="399"/>
        <v>3</v>
      </c>
      <c r="Q380" s="165">
        <f t="shared" si="389"/>
        <v>3</v>
      </c>
      <c r="R380" s="166">
        <f t="shared" si="390"/>
        <v>3</v>
      </c>
      <c r="S380" s="163">
        <v>0</v>
      </c>
      <c r="T380" s="163">
        <v>3</v>
      </c>
      <c r="U380" s="164">
        <v>0</v>
      </c>
      <c r="V380" s="164">
        <v>0</v>
      </c>
      <c r="W380" s="164">
        <v>0</v>
      </c>
      <c r="X380" s="163">
        <v>3</v>
      </c>
      <c r="Y380" s="67"/>
      <c r="Z380" s="67"/>
    </row>
    <row r="381" spans="1:26" ht="30" customHeight="1" x14ac:dyDescent="0.3">
      <c r="A381" s="214">
        <v>11</v>
      </c>
      <c r="B381" s="215" t="s">
        <v>394</v>
      </c>
      <c r="C381" s="163">
        <v>0</v>
      </c>
      <c r="D381" s="163">
        <v>0</v>
      </c>
      <c r="E381" s="163">
        <v>1</v>
      </c>
      <c r="F381" s="163">
        <v>0</v>
      </c>
      <c r="G381" s="163">
        <v>0</v>
      </c>
      <c r="H381" s="163">
        <v>0</v>
      </c>
      <c r="I381" s="163">
        <v>0</v>
      </c>
      <c r="J381" s="163">
        <v>2</v>
      </c>
      <c r="K381" s="163">
        <v>6</v>
      </c>
      <c r="L381" s="163">
        <v>3</v>
      </c>
      <c r="M381" s="163">
        <v>1</v>
      </c>
      <c r="N381" s="163">
        <v>0</v>
      </c>
      <c r="O381" s="164">
        <f t="shared" ref="O381:P381" si="400">C381+E381+G381+I381+K381+M381</f>
        <v>8</v>
      </c>
      <c r="P381" s="164">
        <f t="shared" si="400"/>
        <v>5</v>
      </c>
      <c r="Q381" s="165">
        <f t="shared" si="389"/>
        <v>13</v>
      </c>
      <c r="R381" s="166">
        <f t="shared" si="390"/>
        <v>13</v>
      </c>
      <c r="S381" s="163">
        <v>10</v>
      </c>
      <c r="T381" s="163">
        <v>2</v>
      </c>
      <c r="U381" s="164">
        <v>0</v>
      </c>
      <c r="V381" s="164">
        <v>0</v>
      </c>
      <c r="W381" s="164">
        <v>1</v>
      </c>
      <c r="X381" s="163">
        <v>13</v>
      </c>
      <c r="Y381" s="67"/>
      <c r="Z381" s="67"/>
    </row>
    <row r="382" spans="1:26" ht="30" customHeight="1" x14ac:dyDescent="0.3">
      <c r="A382" s="214">
        <v>12</v>
      </c>
      <c r="B382" s="215" t="s">
        <v>395</v>
      </c>
      <c r="C382" s="163">
        <v>0</v>
      </c>
      <c r="D382" s="163">
        <v>0</v>
      </c>
      <c r="E382" s="163">
        <v>3</v>
      </c>
      <c r="F382" s="163">
        <v>1</v>
      </c>
      <c r="G382" s="163">
        <v>4</v>
      </c>
      <c r="H382" s="163">
        <v>6</v>
      </c>
      <c r="I382" s="163">
        <v>6</v>
      </c>
      <c r="J382" s="163">
        <v>8</v>
      </c>
      <c r="K382" s="163">
        <v>3</v>
      </c>
      <c r="L382" s="163">
        <v>3</v>
      </c>
      <c r="M382" s="163">
        <v>2</v>
      </c>
      <c r="N382" s="163">
        <v>1</v>
      </c>
      <c r="O382" s="164">
        <f t="shared" ref="O382:P382" si="401">C382+E382+G382+I382+K382+M382</f>
        <v>18</v>
      </c>
      <c r="P382" s="164">
        <f t="shared" si="401"/>
        <v>19</v>
      </c>
      <c r="Q382" s="165">
        <f t="shared" si="389"/>
        <v>37</v>
      </c>
      <c r="R382" s="166">
        <f t="shared" si="390"/>
        <v>37</v>
      </c>
      <c r="S382" s="163">
        <v>28</v>
      </c>
      <c r="T382" s="163">
        <v>8</v>
      </c>
      <c r="U382" s="164">
        <v>0</v>
      </c>
      <c r="V382" s="164">
        <v>0</v>
      </c>
      <c r="W382" s="164">
        <v>1</v>
      </c>
      <c r="X382" s="163">
        <v>37</v>
      </c>
      <c r="Y382" s="67"/>
      <c r="Z382" s="67"/>
    </row>
    <row r="383" spans="1:26" ht="30" customHeight="1" x14ac:dyDescent="0.3">
      <c r="A383" s="214">
        <v>13</v>
      </c>
      <c r="B383" s="215" t="s">
        <v>396</v>
      </c>
      <c r="C383" s="163">
        <v>0</v>
      </c>
      <c r="D383" s="163">
        <v>0</v>
      </c>
      <c r="E383" s="163">
        <v>0</v>
      </c>
      <c r="F383" s="163">
        <v>0</v>
      </c>
      <c r="G383" s="163">
        <v>0</v>
      </c>
      <c r="H383" s="163">
        <v>0</v>
      </c>
      <c r="I383" s="163">
        <v>0</v>
      </c>
      <c r="J383" s="163">
        <v>0</v>
      </c>
      <c r="K383" s="163">
        <v>5</v>
      </c>
      <c r="L383" s="163">
        <v>2</v>
      </c>
      <c r="M383" s="163">
        <v>0</v>
      </c>
      <c r="N383" s="163">
        <v>0</v>
      </c>
      <c r="O383" s="164">
        <f t="shared" ref="O383:P383" si="402">C383+E383+G383+I383+K383+M383</f>
        <v>5</v>
      </c>
      <c r="P383" s="164">
        <f t="shared" si="402"/>
        <v>2</v>
      </c>
      <c r="Q383" s="165">
        <f t="shared" si="389"/>
        <v>7</v>
      </c>
      <c r="R383" s="166">
        <f t="shared" si="390"/>
        <v>7</v>
      </c>
      <c r="S383" s="163">
        <v>1</v>
      </c>
      <c r="T383" s="163">
        <v>6</v>
      </c>
      <c r="U383" s="164">
        <v>0</v>
      </c>
      <c r="V383" s="164">
        <v>0</v>
      </c>
      <c r="W383" s="164">
        <v>0</v>
      </c>
      <c r="X383" s="163">
        <v>7</v>
      </c>
      <c r="Y383" s="67"/>
      <c r="Z383" s="67"/>
    </row>
    <row r="384" spans="1:26" ht="30" customHeight="1" x14ac:dyDescent="0.3">
      <c r="A384" s="214">
        <v>14</v>
      </c>
      <c r="B384" s="215" t="s">
        <v>397</v>
      </c>
      <c r="C384" s="163">
        <v>0</v>
      </c>
      <c r="D384" s="163">
        <v>0</v>
      </c>
      <c r="E384" s="163">
        <v>0</v>
      </c>
      <c r="F384" s="163">
        <v>0</v>
      </c>
      <c r="G384" s="163">
        <v>0</v>
      </c>
      <c r="H384" s="163">
        <v>0</v>
      </c>
      <c r="I384" s="163">
        <v>0</v>
      </c>
      <c r="J384" s="163">
        <v>0</v>
      </c>
      <c r="K384" s="163">
        <v>1</v>
      </c>
      <c r="L384" s="163">
        <v>0</v>
      </c>
      <c r="M384" s="163">
        <v>0</v>
      </c>
      <c r="N384" s="163">
        <v>0</v>
      </c>
      <c r="O384" s="164">
        <f t="shared" ref="O384:P384" si="403">C384+E384+G384+I384+K384+M384</f>
        <v>1</v>
      </c>
      <c r="P384" s="164">
        <f t="shared" si="403"/>
        <v>0</v>
      </c>
      <c r="Q384" s="165">
        <f t="shared" si="389"/>
        <v>1</v>
      </c>
      <c r="R384" s="166">
        <f t="shared" si="390"/>
        <v>1</v>
      </c>
      <c r="S384" s="163">
        <v>1</v>
      </c>
      <c r="T384" s="163">
        <v>0</v>
      </c>
      <c r="U384" s="164">
        <v>0</v>
      </c>
      <c r="V384" s="164">
        <v>0</v>
      </c>
      <c r="W384" s="164">
        <v>0</v>
      </c>
      <c r="X384" s="163">
        <v>1</v>
      </c>
      <c r="Y384" s="67"/>
      <c r="Z384" s="67"/>
    </row>
    <row r="385" spans="1:26" ht="30" customHeight="1" x14ac:dyDescent="0.3">
      <c r="A385" s="211">
        <v>25</v>
      </c>
      <c r="B385" s="217" t="s">
        <v>398</v>
      </c>
      <c r="C385" s="218">
        <f t="shared" ref="C385:X385" si="404">SUM(C386:C395)</f>
        <v>1</v>
      </c>
      <c r="D385" s="218">
        <f t="shared" si="404"/>
        <v>0</v>
      </c>
      <c r="E385" s="218">
        <f t="shared" si="404"/>
        <v>9</v>
      </c>
      <c r="F385" s="218">
        <f t="shared" si="404"/>
        <v>13</v>
      </c>
      <c r="G385" s="218">
        <f t="shared" si="404"/>
        <v>12</v>
      </c>
      <c r="H385" s="218">
        <f t="shared" si="404"/>
        <v>14</v>
      </c>
      <c r="I385" s="218">
        <f t="shared" si="404"/>
        <v>33</v>
      </c>
      <c r="J385" s="218">
        <f t="shared" si="404"/>
        <v>29</v>
      </c>
      <c r="K385" s="218">
        <f t="shared" si="404"/>
        <v>1720</v>
      </c>
      <c r="L385" s="218">
        <f t="shared" si="404"/>
        <v>446</v>
      </c>
      <c r="M385" s="218">
        <f t="shared" si="404"/>
        <v>14</v>
      </c>
      <c r="N385" s="218">
        <f t="shared" si="404"/>
        <v>6</v>
      </c>
      <c r="O385" s="218">
        <f t="shared" si="404"/>
        <v>1789</v>
      </c>
      <c r="P385" s="218">
        <f t="shared" si="404"/>
        <v>508</v>
      </c>
      <c r="Q385" s="218">
        <f t="shared" si="404"/>
        <v>2297</v>
      </c>
      <c r="R385" s="218">
        <f t="shared" si="404"/>
        <v>2218</v>
      </c>
      <c r="S385" s="218">
        <f t="shared" si="404"/>
        <v>848</v>
      </c>
      <c r="T385" s="218">
        <f t="shared" si="404"/>
        <v>892</v>
      </c>
      <c r="U385" s="218">
        <f t="shared" si="404"/>
        <v>8</v>
      </c>
      <c r="V385" s="218">
        <f t="shared" si="404"/>
        <v>2</v>
      </c>
      <c r="W385" s="218">
        <f t="shared" si="404"/>
        <v>468</v>
      </c>
      <c r="X385" s="218">
        <f t="shared" si="404"/>
        <v>1618</v>
      </c>
      <c r="Y385" s="67"/>
      <c r="Z385" s="67"/>
    </row>
    <row r="386" spans="1:26" ht="30" customHeight="1" x14ac:dyDescent="0.35">
      <c r="A386" s="214">
        <v>1</v>
      </c>
      <c r="B386" s="215" t="s">
        <v>399</v>
      </c>
      <c r="C386" s="222">
        <v>0</v>
      </c>
      <c r="D386" s="222">
        <v>0</v>
      </c>
      <c r="E386" s="222">
        <v>0</v>
      </c>
      <c r="F386" s="222">
        <v>0</v>
      </c>
      <c r="G386" s="222">
        <v>0</v>
      </c>
      <c r="H386" s="222">
        <v>0</v>
      </c>
      <c r="I386" s="222">
        <v>0</v>
      </c>
      <c r="J386" s="222">
        <v>1</v>
      </c>
      <c r="K386" s="222">
        <v>90</v>
      </c>
      <c r="L386" s="222">
        <v>6</v>
      </c>
      <c r="M386" s="222">
        <v>0</v>
      </c>
      <c r="N386" s="222">
        <v>0</v>
      </c>
      <c r="O386" s="164">
        <f t="shared" ref="O386:P386" si="405">C386+E386+G386+I386+K386+M386</f>
        <v>90</v>
      </c>
      <c r="P386" s="164">
        <f t="shared" si="405"/>
        <v>7</v>
      </c>
      <c r="Q386" s="165">
        <f t="shared" ref="Q386:Q395" si="406">O386+P386</f>
        <v>97</v>
      </c>
      <c r="R386" s="166">
        <f t="shared" ref="R386:R395" si="407">SUM(S386:W386)</f>
        <v>97</v>
      </c>
      <c r="S386" s="163">
        <v>60</v>
      </c>
      <c r="T386" s="163">
        <v>18</v>
      </c>
      <c r="U386" s="163">
        <v>0</v>
      </c>
      <c r="V386" s="163">
        <v>0</v>
      </c>
      <c r="W386" s="163">
        <v>19</v>
      </c>
      <c r="X386" s="163">
        <v>97</v>
      </c>
      <c r="Y386" s="67"/>
      <c r="Z386" s="67"/>
    </row>
    <row r="387" spans="1:26" ht="30" customHeight="1" x14ac:dyDescent="0.35">
      <c r="A387" s="214">
        <v>2</v>
      </c>
      <c r="B387" s="215" t="s">
        <v>400</v>
      </c>
      <c r="C387" s="222">
        <v>0</v>
      </c>
      <c r="D387" s="222">
        <v>0</v>
      </c>
      <c r="E387" s="222">
        <v>0</v>
      </c>
      <c r="F387" s="222">
        <v>2</v>
      </c>
      <c r="G387" s="222">
        <v>0</v>
      </c>
      <c r="H387" s="222">
        <v>0</v>
      </c>
      <c r="I387" s="222">
        <v>1</v>
      </c>
      <c r="J387" s="222">
        <v>1</v>
      </c>
      <c r="K387" s="222">
        <v>70</v>
      </c>
      <c r="L387" s="222">
        <v>18</v>
      </c>
      <c r="M387" s="222">
        <v>0</v>
      </c>
      <c r="N387" s="222">
        <v>1</v>
      </c>
      <c r="O387" s="164">
        <f t="shared" ref="O387:P387" si="408">C387+E387+G387+I387+K387+M387</f>
        <v>71</v>
      </c>
      <c r="P387" s="164">
        <f t="shared" si="408"/>
        <v>22</v>
      </c>
      <c r="Q387" s="165">
        <f t="shared" si="406"/>
        <v>93</v>
      </c>
      <c r="R387" s="166">
        <f t="shared" si="407"/>
        <v>91</v>
      </c>
      <c r="S387" s="163">
        <v>29</v>
      </c>
      <c r="T387" s="163">
        <v>48</v>
      </c>
      <c r="U387" s="163">
        <v>0</v>
      </c>
      <c r="V387" s="163">
        <v>0</v>
      </c>
      <c r="W387" s="163">
        <v>14</v>
      </c>
      <c r="X387" s="163">
        <v>57</v>
      </c>
      <c r="Y387" s="67"/>
      <c r="Z387" s="67"/>
    </row>
    <row r="388" spans="1:26" ht="30" customHeight="1" x14ac:dyDescent="0.35">
      <c r="A388" s="214">
        <v>3</v>
      </c>
      <c r="B388" s="215" t="s">
        <v>401</v>
      </c>
      <c r="C388" s="222">
        <v>1</v>
      </c>
      <c r="D388" s="222">
        <v>0</v>
      </c>
      <c r="E388" s="222">
        <v>4</v>
      </c>
      <c r="F388" s="222">
        <v>3</v>
      </c>
      <c r="G388" s="222">
        <v>6</v>
      </c>
      <c r="H388" s="222">
        <v>5</v>
      </c>
      <c r="I388" s="222">
        <v>13</v>
      </c>
      <c r="J388" s="222">
        <v>5</v>
      </c>
      <c r="K388" s="222">
        <v>320</v>
      </c>
      <c r="L388" s="222">
        <v>63</v>
      </c>
      <c r="M388" s="222">
        <v>3</v>
      </c>
      <c r="N388" s="222">
        <v>2</v>
      </c>
      <c r="O388" s="164">
        <f t="shared" ref="O388:P388" si="409">C388+E388+G388+I388+K388+M388</f>
        <v>347</v>
      </c>
      <c r="P388" s="164">
        <f t="shared" si="409"/>
        <v>78</v>
      </c>
      <c r="Q388" s="165">
        <f t="shared" si="406"/>
        <v>425</v>
      </c>
      <c r="R388" s="166">
        <f t="shared" si="407"/>
        <v>425</v>
      </c>
      <c r="S388" s="163">
        <v>102</v>
      </c>
      <c r="T388" s="163">
        <v>99</v>
      </c>
      <c r="U388" s="163">
        <v>0</v>
      </c>
      <c r="V388" s="163">
        <v>0</v>
      </c>
      <c r="W388" s="163">
        <v>224</v>
      </c>
      <c r="X388" s="163">
        <v>111</v>
      </c>
      <c r="Y388" s="67"/>
      <c r="Z388" s="67"/>
    </row>
    <row r="389" spans="1:26" ht="30" customHeight="1" x14ac:dyDescent="0.35">
      <c r="A389" s="214">
        <v>4</v>
      </c>
      <c r="B389" s="215" t="s">
        <v>402</v>
      </c>
      <c r="C389" s="222">
        <v>0</v>
      </c>
      <c r="D389" s="222">
        <v>0</v>
      </c>
      <c r="E389" s="222">
        <v>2</v>
      </c>
      <c r="F389" s="222">
        <v>3</v>
      </c>
      <c r="G389" s="222">
        <v>2</v>
      </c>
      <c r="H389" s="222">
        <v>4</v>
      </c>
      <c r="I389" s="222">
        <v>9</v>
      </c>
      <c r="J389" s="222">
        <v>9</v>
      </c>
      <c r="K389" s="222">
        <v>124</v>
      </c>
      <c r="L389" s="222">
        <v>161</v>
      </c>
      <c r="M389" s="222">
        <v>3</v>
      </c>
      <c r="N389" s="222">
        <v>2</v>
      </c>
      <c r="O389" s="164">
        <f t="shared" ref="O389:P389" si="410">C389+E389+G389+I389+K389+M389</f>
        <v>140</v>
      </c>
      <c r="P389" s="164">
        <f t="shared" si="410"/>
        <v>179</v>
      </c>
      <c r="Q389" s="165">
        <f t="shared" si="406"/>
        <v>319</v>
      </c>
      <c r="R389" s="166">
        <f t="shared" si="407"/>
        <v>242</v>
      </c>
      <c r="S389" s="163">
        <v>83</v>
      </c>
      <c r="T389" s="163">
        <v>136</v>
      </c>
      <c r="U389" s="163">
        <v>6</v>
      </c>
      <c r="V389" s="163">
        <v>2</v>
      </c>
      <c r="W389" s="163">
        <v>15</v>
      </c>
      <c r="X389" s="163">
        <v>248</v>
      </c>
      <c r="Y389" s="67"/>
      <c r="Z389" s="67"/>
    </row>
    <row r="390" spans="1:26" ht="30" customHeight="1" x14ac:dyDescent="0.35">
      <c r="A390" s="214">
        <v>5</v>
      </c>
      <c r="B390" s="215" t="s">
        <v>403</v>
      </c>
      <c r="C390" s="222">
        <v>0</v>
      </c>
      <c r="D390" s="222">
        <v>0</v>
      </c>
      <c r="E390" s="222">
        <v>0</v>
      </c>
      <c r="F390" s="222">
        <v>0</v>
      </c>
      <c r="G390" s="222">
        <v>0</v>
      </c>
      <c r="H390" s="222">
        <v>0</v>
      </c>
      <c r="I390" s="222">
        <v>1</v>
      </c>
      <c r="J390" s="222">
        <v>0</v>
      </c>
      <c r="K390" s="222">
        <v>26</v>
      </c>
      <c r="L390" s="222">
        <v>13</v>
      </c>
      <c r="M390" s="222">
        <v>1</v>
      </c>
      <c r="N390" s="222">
        <v>0</v>
      </c>
      <c r="O390" s="164">
        <f t="shared" ref="O390:P390" si="411">C390+E390+G390+I390+K390+M390</f>
        <v>28</v>
      </c>
      <c r="P390" s="164">
        <f t="shared" si="411"/>
        <v>13</v>
      </c>
      <c r="Q390" s="165">
        <f t="shared" si="406"/>
        <v>41</v>
      </c>
      <c r="R390" s="166">
        <f t="shared" si="407"/>
        <v>41</v>
      </c>
      <c r="S390" s="163">
        <v>20</v>
      </c>
      <c r="T390" s="163">
        <v>19</v>
      </c>
      <c r="U390" s="163">
        <v>0</v>
      </c>
      <c r="V390" s="163">
        <v>0</v>
      </c>
      <c r="W390" s="163">
        <v>2</v>
      </c>
      <c r="X390" s="163">
        <v>8</v>
      </c>
      <c r="Y390" s="67"/>
      <c r="Z390" s="67"/>
    </row>
    <row r="391" spans="1:26" ht="30" customHeight="1" x14ac:dyDescent="0.35">
      <c r="A391" s="214">
        <v>6</v>
      </c>
      <c r="B391" s="215" t="s">
        <v>404</v>
      </c>
      <c r="C391" s="222">
        <v>0</v>
      </c>
      <c r="D391" s="222">
        <v>0</v>
      </c>
      <c r="E391" s="222">
        <v>0</v>
      </c>
      <c r="F391" s="222">
        <v>2</v>
      </c>
      <c r="G391" s="222">
        <v>1</v>
      </c>
      <c r="H391" s="222">
        <v>0</v>
      </c>
      <c r="I391" s="222">
        <v>3</v>
      </c>
      <c r="J391" s="222">
        <v>2</v>
      </c>
      <c r="K391" s="222">
        <v>61</v>
      </c>
      <c r="L391" s="222">
        <v>12</v>
      </c>
      <c r="M391" s="222">
        <v>1</v>
      </c>
      <c r="N391" s="222">
        <v>0</v>
      </c>
      <c r="O391" s="164">
        <f t="shared" ref="O391:P391" si="412">C391+E391+G391+I391+K391+M391</f>
        <v>66</v>
      </c>
      <c r="P391" s="164">
        <f t="shared" si="412"/>
        <v>16</v>
      </c>
      <c r="Q391" s="165">
        <f t="shared" si="406"/>
        <v>82</v>
      </c>
      <c r="R391" s="166">
        <f t="shared" si="407"/>
        <v>82</v>
      </c>
      <c r="S391" s="163">
        <v>44</v>
      </c>
      <c r="T391" s="163">
        <v>29</v>
      </c>
      <c r="U391" s="163">
        <v>0</v>
      </c>
      <c r="V391" s="163">
        <v>0</v>
      </c>
      <c r="W391" s="163">
        <v>9</v>
      </c>
      <c r="X391" s="163">
        <v>67</v>
      </c>
      <c r="Y391" s="67"/>
      <c r="Z391" s="67"/>
    </row>
    <row r="392" spans="1:26" ht="30" customHeight="1" x14ac:dyDescent="0.35">
      <c r="A392" s="214">
        <v>7</v>
      </c>
      <c r="B392" s="215" t="s">
        <v>405</v>
      </c>
      <c r="C392" s="222">
        <v>0</v>
      </c>
      <c r="D392" s="222">
        <v>0</v>
      </c>
      <c r="E392" s="222">
        <v>0</v>
      </c>
      <c r="F392" s="222">
        <v>0</v>
      </c>
      <c r="G392" s="222">
        <v>0</v>
      </c>
      <c r="H392" s="222">
        <v>0</v>
      </c>
      <c r="I392" s="222">
        <v>0</v>
      </c>
      <c r="J392" s="222">
        <v>0</v>
      </c>
      <c r="K392" s="222">
        <v>5</v>
      </c>
      <c r="L392" s="222">
        <v>1</v>
      </c>
      <c r="M392" s="222">
        <v>0</v>
      </c>
      <c r="N392" s="222">
        <v>0</v>
      </c>
      <c r="O392" s="164">
        <f t="shared" ref="O392:P392" si="413">C392+E392+G392+I392+K392+M392</f>
        <v>5</v>
      </c>
      <c r="P392" s="164">
        <f t="shared" si="413"/>
        <v>1</v>
      </c>
      <c r="Q392" s="165">
        <f t="shared" si="406"/>
        <v>6</v>
      </c>
      <c r="R392" s="166">
        <f t="shared" si="407"/>
        <v>6</v>
      </c>
      <c r="S392" s="163">
        <v>3</v>
      </c>
      <c r="T392" s="163">
        <v>2</v>
      </c>
      <c r="U392" s="163">
        <v>0</v>
      </c>
      <c r="V392" s="163">
        <v>0</v>
      </c>
      <c r="W392" s="163">
        <v>1</v>
      </c>
      <c r="X392" s="163">
        <v>1</v>
      </c>
      <c r="Y392" s="67"/>
      <c r="Z392" s="67"/>
    </row>
    <row r="393" spans="1:26" ht="30" customHeight="1" x14ac:dyDescent="0.35">
      <c r="A393" s="214">
        <v>8</v>
      </c>
      <c r="B393" s="215" t="s">
        <v>406</v>
      </c>
      <c r="C393" s="222">
        <v>0</v>
      </c>
      <c r="D393" s="222">
        <v>0</v>
      </c>
      <c r="E393" s="222">
        <v>0</v>
      </c>
      <c r="F393" s="222">
        <v>1</v>
      </c>
      <c r="G393" s="222">
        <v>0</v>
      </c>
      <c r="H393" s="222">
        <v>0</v>
      </c>
      <c r="I393" s="222">
        <v>2</v>
      </c>
      <c r="J393" s="222">
        <v>0</v>
      </c>
      <c r="K393" s="222">
        <v>96</v>
      </c>
      <c r="L393" s="222">
        <v>4</v>
      </c>
      <c r="M393" s="222">
        <v>1</v>
      </c>
      <c r="N393" s="222">
        <v>0</v>
      </c>
      <c r="O393" s="164">
        <f t="shared" ref="O393:P393" si="414">C393+E393+G393+I393+K393+M393</f>
        <v>99</v>
      </c>
      <c r="P393" s="164">
        <f t="shared" si="414"/>
        <v>5</v>
      </c>
      <c r="Q393" s="165">
        <f t="shared" si="406"/>
        <v>104</v>
      </c>
      <c r="R393" s="166">
        <f t="shared" si="407"/>
        <v>103</v>
      </c>
      <c r="S393" s="163">
        <v>37</v>
      </c>
      <c r="T393" s="163">
        <v>56</v>
      </c>
      <c r="U393" s="163">
        <v>0</v>
      </c>
      <c r="V393" s="163">
        <v>0</v>
      </c>
      <c r="W393" s="163">
        <v>10</v>
      </c>
      <c r="X393" s="163">
        <v>68</v>
      </c>
      <c r="Y393" s="67"/>
      <c r="Z393" s="67"/>
    </row>
    <row r="394" spans="1:26" ht="30" customHeight="1" x14ac:dyDescent="0.35">
      <c r="A394" s="214">
        <v>9</v>
      </c>
      <c r="B394" s="215" t="s">
        <v>407</v>
      </c>
      <c r="C394" s="222">
        <v>0</v>
      </c>
      <c r="D394" s="222">
        <v>0</v>
      </c>
      <c r="E394" s="222">
        <v>3</v>
      </c>
      <c r="F394" s="222">
        <v>2</v>
      </c>
      <c r="G394" s="222">
        <v>3</v>
      </c>
      <c r="H394" s="222">
        <v>5</v>
      </c>
      <c r="I394" s="222">
        <v>4</v>
      </c>
      <c r="J394" s="222">
        <v>11</v>
      </c>
      <c r="K394" s="222">
        <v>926</v>
      </c>
      <c r="L394" s="222">
        <v>165</v>
      </c>
      <c r="M394" s="222">
        <v>5</v>
      </c>
      <c r="N394" s="222">
        <v>1</v>
      </c>
      <c r="O394" s="164">
        <f t="shared" ref="O394:P394" si="415">C394+E394+G394+I394+K394+M394</f>
        <v>941</v>
      </c>
      <c r="P394" s="164">
        <f t="shared" si="415"/>
        <v>184</v>
      </c>
      <c r="Q394" s="165">
        <f t="shared" si="406"/>
        <v>1125</v>
      </c>
      <c r="R394" s="166">
        <f t="shared" si="407"/>
        <v>1126</v>
      </c>
      <c r="S394" s="163">
        <v>466</v>
      </c>
      <c r="T394" s="163">
        <v>485</v>
      </c>
      <c r="U394" s="163">
        <v>2</v>
      </c>
      <c r="V394" s="163">
        <v>0</v>
      </c>
      <c r="W394" s="163">
        <v>173</v>
      </c>
      <c r="X394" s="163">
        <v>956</v>
      </c>
      <c r="Y394" s="67"/>
      <c r="Z394" s="67"/>
    </row>
    <row r="395" spans="1:26" ht="30" customHeight="1" x14ac:dyDescent="0.35">
      <c r="A395" s="214">
        <v>10</v>
      </c>
      <c r="B395" s="215" t="s">
        <v>408</v>
      </c>
      <c r="C395" s="222">
        <v>0</v>
      </c>
      <c r="D395" s="222">
        <v>0</v>
      </c>
      <c r="E395" s="222">
        <v>0</v>
      </c>
      <c r="F395" s="222">
        <v>0</v>
      </c>
      <c r="G395" s="222">
        <v>0</v>
      </c>
      <c r="H395" s="222">
        <v>0</v>
      </c>
      <c r="I395" s="222">
        <v>0</v>
      </c>
      <c r="J395" s="222">
        <v>0</v>
      </c>
      <c r="K395" s="222">
        <v>2</v>
      </c>
      <c r="L395" s="222">
        <v>3</v>
      </c>
      <c r="M395" s="222">
        <v>0</v>
      </c>
      <c r="N395" s="222">
        <v>0</v>
      </c>
      <c r="O395" s="164">
        <f t="shared" ref="O395:P395" si="416">C395+E395+G395+I395+K395+M395</f>
        <v>2</v>
      </c>
      <c r="P395" s="164">
        <f t="shared" si="416"/>
        <v>3</v>
      </c>
      <c r="Q395" s="165">
        <f t="shared" si="406"/>
        <v>5</v>
      </c>
      <c r="R395" s="166">
        <f t="shared" si="407"/>
        <v>5</v>
      </c>
      <c r="S395" s="163">
        <v>4</v>
      </c>
      <c r="T395" s="163">
        <v>0</v>
      </c>
      <c r="U395" s="163">
        <v>0</v>
      </c>
      <c r="V395" s="163">
        <v>0</v>
      </c>
      <c r="W395" s="163">
        <v>1</v>
      </c>
      <c r="X395" s="163">
        <v>5</v>
      </c>
      <c r="Y395" s="67"/>
      <c r="Z395" s="67"/>
    </row>
    <row r="396" spans="1:26" ht="30" customHeight="1" x14ac:dyDescent="0.3">
      <c r="A396" s="214">
        <v>26</v>
      </c>
      <c r="B396" s="223" t="s">
        <v>409</v>
      </c>
      <c r="C396" s="224">
        <f t="shared" ref="C396:X396" si="417">SUM(C397:C401)</f>
        <v>0</v>
      </c>
      <c r="D396" s="224">
        <f t="shared" si="417"/>
        <v>0</v>
      </c>
      <c r="E396" s="224">
        <f t="shared" si="417"/>
        <v>0</v>
      </c>
      <c r="F396" s="224">
        <f t="shared" si="417"/>
        <v>0</v>
      </c>
      <c r="G396" s="224">
        <f t="shared" si="417"/>
        <v>0</v>
      </c>
      <c r="H396" s="224">
        <f t="shared" si="417"/>
        <v>0</v>
      </c>
      <c r="I396" s="224">
        <f t="shared" si="417"/>
        <v>1</v>
      </c>
      <c r="J396" s="224">
        <f t="shared" si="417"/>
        <v>0</v>
      </c>
      <c r="K396" s="224">
        <f t="shared" si="417"/>
        <v>22</v>
      </c>
      <c r="L396" s="224">
        <f t="shared" si="417"/>
        <v>2</v>
      </c>
      <c r="M396" s="224">
        <f t="shared" si="417"/>
        <v>1</v>
      </c>
      <c r="N396" s="224">
        <f t="shared" si="417"/>
        <v>0</v>
      </c>
      <c r="O396" s="224">
        <f t="shared" si="417"/>
        <v>24</v>
      </c>
      <c r="P396" s="224">
        <f t="shared" si="417"/>
        <v>2</v>
      </c>
      <c r="Q396" s="224">
        <f t="shared" si="417"/>
        <v>26</v>
      </c>
      <c r="R396" s="224">
        <f t="shared" si="417"/>
        <v>26</v>
      </c>
      <c r="S396" s="224">
        <f t="shared" si="417"/>
        <v>2</v>
      </c>
      <c r="T396" s="224">
        <f t="shared" si="417"/>
        <v>19</v>
      </c>
      <c r="U396" s="224">
        <f t="shared" si="417"/>
        <v>3</v>
      </c>
      <c r="V396" s="224">
        <f t="shared" si="417"/>
        <v>0</v>
      </c>
      <c r="W396" s="224">
        <f t="shared" si="417"/>
        <v>2</v>
      </c>
      <c r="X396" s="224">
        <f t="shared" si="417"/>
        <v>26</v>
      </c>
      <c r="Y396" s="67"/>
      <c r="Z396" s="67"/>
    </row>
    <row r="397" spans="1:26" ht="30" customHeight="1" x14ac:dyDescent="0.35">
      <c r="A397" s="214">
        <v>1</v>
      </c>
      <c r="B397" s="215" t="s">
        <v>410</v>
      </c>
      <c r="C397" s="203"/>
      <c r="D397" s="203"/>
      <c r="E397" s="203"/>
      <c r="F397" s="203"/>
      <c r="G397" s="203"/>
      <c r="H397" s="203"/>
      <c r="I397" s="203"/>
      <c r="J397" s="203"/>
      <c r="K397" s="203"/>
      <c r="L397" s="203"/>
      <c r="M397" s="203"/>
      <c r="N397" s="203"/>
      <c r="O397" s="164">
        <f t="shared" ref="O397:P397" si="418">C397+E397+G397+I397+K397+M397</f>
        <v>0</v>
      </c>
      <c r="P397" s="164">
        <f t="shared" si="418"/>
        <v>0</v>
      </c>
      <c r="Q397" s="165">
        <f t="shared" ref="Q397:Q401" si="419">O397+P397</f>
        <v>0</v>
      </c>
      <c r="R397" s="166">
        <f t="shared" ref="R397:R400" si="420">SUM(S397:W397)</f>
        <v>0</v>
      </c>
      <c r="S397" s="164"/>
      <c r="T397" s="164"/>
      <c r="U397" s="164"/>
      <c r="V397" s="164"/>
      <c r="W397" s="164"/>
      <c r="X397" s="164"/>
      <c r="Y397" s="67"/>
      <c r="Z397" s="67"/>
    </row>
    <row r="398" spans="1:26" ht="30" customHeight="1" x14ac:dyDescent="0.35">
      <c r="A398" s="214">
        <v>2</v>
      </c>
      <c r="B398" s="215" t="s">
        <v>411</v>
      </c>
      <c r="C398" s="222">
        <v>0</v>
      </c>
      <c r="D398" s="222">
        <v>0</v>
      </c>
      <c r="E398" s="222">
        <v>0</v>
      </c>
      <c r="F398" s="222">
        <v>0</v>
      </c>
      <c r="G398" s="222">
        <v>0</v>
      </c>
      <c r="H398" s="222">
        <v>0</v>
      </c>
      <c r="I398" s="222">
        <v>0</v>
      </c>
      <c r="J398" s="222">
        <v>0</v>
      </c>
      <c r="K398" s="222">
        <v>6</v>
      </c>
      <c r="L398" s="222">
        <v>0</v>
      </c>
      <c r="M398" s="222">
        <v>0</v>
      </c>
      <c r="N398" s="222">
        <v>0</v>
      </c>
      <c r="O398" s="164">
        <f t="shared" ref="O398:P398" si="421">C398+E398+G398+I398+K398+M398</f>
        <v>6</v>
      </c>
      <c r="P398" s="164">
        <f t="shared" si="421"/>
        <v>0</v>
      </c>
      <c r="Q398" s="165">
        <f t="shared" si="419"/>
        <v>6</v>
      </c>
      <c r="R398" s="166">
        <f t="shared" si="420"/>
        <v>6</v>
      </c>
      <c r="S398" s="163">
        <v>0</v>
      </c>
      <c r="T398" s="163">
        <v>5</v>
      </c>
      <c r="U398" s="163">
        <v>1</v>
      </c>
      <c r="V398" s="164"/>
      <c r="W398" s="163">
        <v>0</v>
      </c>
      <c r="X398" s="163">
        <v>6</v>
      </c>
      <c r="Y398" s="67"/>
      <c r="Z398" s="67"/>
    </row>
    <row r="399" spans="1:26" ht="30" customHeight="1" x14ac:dyDescent="0.35">
      <c r="A399" s="214">
        <v>3</v>
      </c>
      <c r="B399" s="215" t="s">
        <v>412</v>
      </c>
      <c r="C399" s="222">
        <v>0</v>
      </c>
      <c r="D399" s="222">
        <v>0</v>
      </c>
      <c r="E399" s="222">
        <v>0</v>
      </c>
      <c r="F399" s="222">
        <v>0</v>
      </c>
      <c r="G399" s="222">
        <v>0</v>
      </c>
      <c r="H399" s="222">
        <v>0</v>
      </c>
      <c r="I399" s="222">
        <v>0</v>
      </c>
      <c r="J399" s="222">
        <v>0</v>
      </c>
      <c r="K399" s="222">
        <v>3</v>
      </c>
      <c r="L399" s="222">
        <v>1</v>
      </c>
      <c r="M399" s="222">
        <v>0</v>
      </c>
      <c r="N399" s="222">
        <v>0</v>
      </c>
      <c r="O399" s="164">
        <f t="shared" ref="O399:P399" si="422">C399+E399+G399+I399+K399+M399</f>
        <v>3</v>
      </c>
      <c r="P399" s="164">
        <f t="shared" si="422"/>
        <v>1</v>
      </c>
      <c r="Q399" s="165">
        <f t="shared" si="419"/>
        <v>4</v>
      </c>
      <c r="R399" s="166">
        <f t="shared" si="420"/>
        <v>5</v>
      </c>
      <c r="S399" s="163">
        <v>0</v>
      </c>
      <c r="T399" s="163">
        <v>3</v>
      </c>
      <c r="U399" s="163">
        <v>2</v>
      </c>
      <c r="V399" s="164"/>
      <c r="W399" s="163">
        <v>0</v>
      </c>
      <c r="X399" s="163">
        <v>4</v>
      </c>
      <c r="Y399" s="67"/>
      <c r="Z399" s="67"/>
    </row>
    <row r="400" spans="1:26" ht="30" customHeight="1" x14ac:dyDescent="0.35">
      <c r="A400" s="214">
        <v>4</v>
      </c>
      <c r="B400" s="215" t="s">
        <v>413</v>
      </c>
      <c r="C400" s="222">
        <v>0</v>
      </c>
      <c r="D400" s="222">
        <v>0</v>
      </c>
      <c r="E400" s="222">
        <v>0</v>
      </c>
      <c r="F400" s="222">
        <v>0</v>
      </c>
      <c r="G400" s="222">
        <v>0</v>
      </c>
      <c r="H400" s="222">
        <v>0</v>
      </c>
      <c r="I400" s="222">
        <v>1</v>
      </c>
      <c r="J400" s="222">
        <v>0</v>
      </c>
      <c r="K400" s="222">
        <v>13</v>
      </c>
      <c r="L400" s="222">
        <v>1</v>
      </c>
      <c r="M400" s="222">
        <v>1</v>
      </c>
      <c r="N400" s="222">
        <v>0</v>
      </c>
      <c r="O400" s="164">
        <f t="shared" ref="O400:P400" si="423">C400+E400+G400+I400+K400+M400</f>
        <v>15</v>
      </c>
      <c r="P400" s="164">
        <f t="shared" si="423"/>
        <v>1</v>
      </c>
      <c r="Q400" s="165">
        <f t="shared" si="419"/>
        <v>16</v>
      </c>
      <c r="R400" s="166">
        <f t="shared" si="420"/>
        <v>15</v>
      </c>
      <c r="S400" s="163">
        <v>2</v>
      </c>
      <c r="T400" s="163">
        <v>11</v>
      </c>
      <c r="U400" s="163">
        <v>0</v>
      </c>
      <c r="V400" s="164"/>
      <c r="W400" s="163">
        <v>2</v>
      </c>
      <c r="X400" s="163">
        <v>16</v>
      </c>
      <c r="Y400" s="67"/>
      <c r="Z400" s="67"/>
    </row>
    <row r="401" spans="1:26" ht="30" customHeight="1" x14ac:dyDescent="0.35">
      <c r="A401" s="214">
        <v>5</v>
      </c>
      <c r="B401" s="215" t="s">
        <v>414</v>
      </c>
      <c r="C401" s="222">
        <v>0</v>
      </c>
      <c r="D401" s="222">
        <v>0</v>
      </c>
      <c r="E401" s="222">
        <v>0</v>
      </c>
      <c r="F401" s="222">
        <v>0</v>
      </c>
      <c r="G401" s="222">
        <v>0</v>
      </c>
      <c r="H401" s="222">
        <v>0</v>
      </c>
      <c r="I401" s="222">
        <v>0</v>
      </c>
      <c r="J401" s="222">
        <v>0</v>
      </c>
      <c r="K401" s="222">
        <v>0</v>
      </c>
      <c r="L401" s="222">
        <v>0</v>
      </c>
      <c r="M401" s="222">
        <v>0</v>
      </c>
      <c r="N401" s="222">
        <v>0</v>
      </c>
      <c r="O401" s="164">
        <f t="shared" ref="O401:P401" si="424">C401+E401+G401+I401+K401+M401</f>
        <v>0</v>
      </c>
      <c r="P401" s="164">
        <f t="shared" si="424"/>
        <v>0</v>
      </c>
      <c r="Q401" s="165">
        <f t="shared" si="419"/>
        <v>0</v>
      </c>
      <c r="R401" s="166">
        <v>0</v>
      </c>
      <c r="S401" s="163">
        <v>0</v>
      </c>
      <c r="T401" s="163">
        <v>0</v>
      </c>
      <c r="U401" s="163">
        <v>0</v>
      </c>
      <c r="V401" s="164"/>
      <c r="W401" s="163">
        <v>0</v>
      </c>
      <c r="X401" s="163">
        <v>0</v>
      </c>
      <c r="Y401" s="67"/>
      <c r="Z401" s="67"/>
    </row>
    <row r="402" spans="1:26" ht="30" customHeight="1" x14ac:dyDescent="0.3">
      <c r="A402" s="216">
        <v>27</v>
      </c>
      <c r="B402" s="217" t="s">
        <v>415</v>
      </c>
      <c r="C402" s="218">
        <f t="shared" ref="C402:X402" si="425">SUM(C403:C415)</f>
        <v>0</v>
      </c>
      <c r="D402" s="218">
        <f t="shared" si="425"/>
        <v>0</v>
      </c>
      <c r="E402" s="218">
        <f t="shared" si="425"/>
        <v>0</v>
      </c>
      <c r="F402" s="218">
        <f t="shared" si="425"/>
        <v>0</v>
      </c>
      <c r="G402" s="218">
        <f t="shared" si="425"/>
        <v>1</v>
      </c>
      <c r="H402" s="218">
        <f t="shared" si="425"/>
        <v>2</v>
      </c>
      <c r="I402" s="218">
        <f t="shared" si="425"/>
        <v>13</v>
      </c>
      <c r="J402" s="218">
        <f t="shared" si="425"/>
        <v>6</v>
      </c>
      <c r="K402" s="218">
        <f t="shared" si="425"/>
        <v>743</v>
      </c>
      <c r="L402" s="218">
        <f t="shared" si="425"/>
        <v>69</v>
      </c>
      <c r="M402" s="218">
        <f t="shared" si="425"/>
        <v>5</v>
      </c>
      <c r="N402" s="218">
        <f t="shared" si="425"/>
        <v>4</v>
      </c>
      <c r="O402" s="218">
        <f t="shared" si="425"/>
        <v>762</v>
      </c>
      <c r="P402" s="218">
        <f t="shared" si="425"/>
        <v>81</v>
      </c>
      <c r="Q402" s="218">
        <f t="shared" si="425"/>
        <v>843</v>
      </c>
      <c r="R402" s="218">
        <f t="shared" si="425"/>
        <v>842</v>
      </c>
      <c r="S402" s="218">
        <f t="shared" si="425"/>
        <v>312</v>
      </c>
      <c r="T402" s="218">
        <f t="shared" si="425"/>
        <v>355</v>
      </c>
      <c r="U402" s="218">
        <f t="shared" si="425"/>
        <v>31</v>
      </c>
      <c r="V402" s="218">
        <f t="shared" si="425"/>
        <v>0</v>
      </c>
      <c r="W402" s="218">
        <f t="shared" si="425"/>
        <v>144</v>
      </c>
      <c r="X402" s="218">
        <f t="shared" si="425"/>
        <v>644</v>
      </c>
      <c r="Y402" s="67"/>
      <c r="Z402" s="67"/>
    </row>
    <row r="403" spans="1:26" ht="30" customHeight="1" x14ac:dyDescent="0.3">
      <c r="A403" s="214">
        <v>1</v>
      </c>
      <c r="B403" s="215" t="s">
        <v>416</v>
      </c>
      <c r="C403" s="225">
        <v>0</v>
      </c>
      <c r="D403" s="225">
        <v>0</v>
      </c>
      <c r="E403" s="225">
        <v>0</v>
      </c>
      <c r="F403" s="225">
        <v>0</v>
      </c>
      <c r="G403" s="225">
        <v>0</v>
      </c>
      <c r="H403" s="225">
        <v>1</v>
      </c>
      <c r="I403" s="225">
        <v>0</v>
      </c>
      <c r="J403" s="225">
        <v>0</v>
      </c>
      <c r="K403" s="225">
        <v>5</v>
      </c>
      <c r="L403" s="225">
        <v>0</v>
      </c>
      <c r="M403" s="225">
        <v>0</v>
      </c>
      <c r="N403" s="225">
        <v>0</v>
      </c>
      <c r="O403" s="164">
        <f t="shared" ref="O403:P403" si="426">C403+E403+G403+I403+K403+M403</f>
        <v>5</v>
      </c>
      <c r="P403" s="164">
        <f t="shared" si="426"/>
        <v>1</v>
      </c>
      <c r="Q403" s="165">
        <f t="shared" ref="Q403:Q415" si="427">O403+P403</f>
        <v>6</v>
      </c>
      <c r="R403" s="166">
        <f t="shared" ref="R403:R415" si="428">SUM(S403:W403)</f>
        <v>6</v>
      </c>
      <c r="S403" s="163">
        <v>0</v>
      </c>
      <c r="T403" s="225">
        <v>6</v>
      </c>
      <c r="U403" s="225">
        <v>0</v>
      </c>
      <c r="V403" s="225">
        <v>0</v>
      </c>
      <c r="W403" s="225">
        <v>0</v>
      </c>
      <c r="X403" s="173">
        <v>10</v>
      </c>
      <c r="Y403" s="67"/>
      <c r="Z403" s="67"/>
    </row>
    <row r="404" spans="1:26" ht="30" customHeight="1" x14ac:dyDescent="0.3">
      <c r="A404" s="214">
        <v>2</v>
      </c>
      <c r="B404" s="215" t="s">
        <v>417</v>
      </c>
      <c r="C404" s="225">
        <v>0</v>
      </c>
      <c r="D404" s="225">
        <v>0</v>
      </c>
      <c r="E404" s="225">
        <v>0</v>
      </c>
      <c r="F404" s="225">
        <v>0</v>
      </c>
      <c r="G404" s="225">
        <v>0</v>
      </c>
      <c r="H404" s="225">
        <v>0</v>
      </c>
      <c r="I404" s="225">
        <v>0</v>
      </c>
      <c r="J404" s="225">
        <v>0</v>
      </c>
      <c r="K404" s="225">
        <v>24</v>
      </c>
      <c r="L404" s="225">
        <v>0</v>
      </c>
      <c r="M404" s="225">
        <v>0</v>
      </c>
      <c r="N404" s="225">
        <v>0</v>
      </c>
      <c r="O404" s="164">
        <f t="shared" ref="O404:P404" si="429">C404+E404+G404+I404+K404+M404</f>
        <v>24</v>
      </c>
      <c r="P404" s="164">
        <f t="shared" si="429"/>
        <v>0</v>
      </c>
      <c r="Q404" s="165">
        <f t="shared" si="427"/>
        <v>24</v>
      </c>
      <c r="R404" s="166">
        <f t="shared" si="428"/>
        <v>23</v>
      </c>
      <c r="S404" s="163">
        <v>11</v>
      </c>
      <c r="T404" s="225">
        <v>7</v>
      </c>
      <c r="U404" s="225">
        <v>0</v>
      </c>
      <c r="V404" s="225">
        <v>0</v>
      </c>
      <c r="W404" s="225">
        <v>5</v>
      </c>
      <c r="X404" s="173">
        <v>20</v>
      </c>
      <c r="Y404" s="67"/>
      <c r="Z404" s="67"/>
    </row>
    <row r="405" spans="1:26" ht="30" customHeight="1" x14ac:dyDescent="0.3">
      <c r="A405" s="214">
        <v>3</v>
      </c>
      <c r="B405" s="215" t="s">
        <v>418</v>
      </c>
      <c r="C405" s="225">
        <v>0</v>
      </c>
      <c r="D405" s="225">
        <v>0</v>
      </c>
      <c r="E405" s="225">
        <v>0</v>
      </c>
      <c r="F405" s="225">
        <v>0</v>
      </c>
      <c r="G405" s="225">
        <v>0</v>
      </c>
      <c r="H405" s="225">
        <v>0</v>
      </c>
      <c r="I405" s="225">
        <v>3</v>
      </c>
      <c r="J405" s="225">
        <v>1</v>
      </c>
      <c r="K405" s="225">
        <v>110</v>
      </c>
      <c r="L405" s="225">
        <v>5</v>
      </c>
      <c r="M405" s="225">
        <v>0</v>
      </c>
      <c r="N405" s="225">
        <v>0</v>
      </c>
      <c r="O405" s="164">
        <f t="shared" ref="O405:P405" si="430">C405+E405+G405+I405+K405+M405</f>
        <v>113</v>
      </c>
      <c r="P405" s="164">
        <f t="shared" si="430"/>
        <v>6</v>
      </c>
      <c r="Q405" s="165">
        <f t="shared" si="427"/>
        <v>119</v>
      </c>
      <c r="R405" s="166">
        <f t="shared" si="428"/>
        <v>119</v>
      </c>
      <c r="S405" s="163">
        <v>29</v>
      </c>
      <c r="T405" s="225">
        <v>50</v>
      </c>
      <c r="U405" s="225">
        <v>8</v>
      </c>
      <c r="V405" s="225">
        <v>0</v>
      </c>
      <c r="W405" s="225">
        <v>32</v>
      </c>
      <c r="X405" s="173">
        <v>117</v>
      </c>
      <c r="Y405" s="67"/>
      <c r="Z405" s="67"/>
    </row>
    <row r="406" spans="1:26" ht="30" customHeight="1" x14ac:dyDescent="0.3">
      <c r="A406" s="214">
        <v>4</v>
      </c>
      <c r="B406" s="215" t="s">
        <v>419</v>
      </c>
      <c r="C406" s="225">
        <v>0</v>
      </c>
      <c r="D406" s="225">
        <v>0</v>
      </c>
      <c r="E406" s="225">
        <v>0</v>
      </c>
      <c r="F406" s="225">
        <v>0</v>
      </c>
      <c r="G406" s="225">
        <v>0</v>
      </c>
      <c r="H406" s="225">
        <v>0</v>
      </c>
      <c r="I406" s="225">
        <v>0</v>
      </c>
      <c r="J406" s="225">
        <v>0</v>
      </c>
      <c r="K406" s="225">
        <v>108</v>
      </c>
      <c r="L406" s="225">
        <v>3</v>
      </c>
      <c r="M406" s="225">
        <v>0</v>
      </c>
      <c r="N406" s="225">
        <v>0</v>
      </c>
      <c r="O406" s="164">
        <f t="shared" ref="O406:P406" si="431">C406+E406+G406+I406+K406+M406</f>
        <v>108</v>
      </c>
      <c r="P406" s="164">
        <f t="shared" si="431"/>
        <v>3</v>
      </c>
      <c r="Q406" s="165">
        <f t="shared" si="427"/>
        <v>111</v>
      </c>
      <c r="R406" s="166">
        <f t="shared" si="428"/>
        <v>111</v>
      </c>
      <c r="S406" s="163">
        <v>34</v>
      </c>
      <c r="T406" s="225">
        <v>57</v>
      </c>
      <c r="U406" s="225">
        <v>0</v>
      </c>
      <c r="V406" s="225">
        <v>0</v>
      </c>
      <c r="W406" s="225">
        <v>20</v>
      </c>
      <c r="X406" s="173">
        <v>83</v>
      </c>
      <c r="Y406" s="67"/>
      <c r="Z406" s="67"/>
    </row>
    <row r="407" spans="1:26" ht="30" customHeight="1" x14ac:dyDescent="0.3">
      <c r="A407" s="214">
        <v>5</v>
      </c>
      <c r="B407" s="215" t="s">
        <v>420</v>
      </c>
      <c r="C407" s="225">
        <v>0</v>
      </c>
      <c r="D407" s="225">
        <v>0</v>
      </c>
      <c r="E407" s="225">
        <v>0</v>
      </c>
      <c r="F407" s="225">
        <v>0</v>
      </c>
      <c r="G407" s="225">
        <v>0</v>
      </c>
      <c r="H407" s="225">
        <v>0</v>
      </c>
      <c r="I407" s="225">
        <v>0</v>
      </c>
      <c r="J407" s="225">
        <v>0</v>
      </c>
      <c r="K407" s="225">
        <v>27</v>
      </c>
      <c r="L407" s="225">
        <v>5</v>
      </c>
      <c r="M407" s="225">
        <v>0</v>
      </c>
      <c r="N407" s="225">
        <v>0</v>
      </c>
      <c r="O407" s="164">
        <f t="shared" ref="O407:P407" si="432">C407+E407+G407+I407+K407+M407</f>
        <v>27</v>
      </c>
      <c r="P407" s="164">
        <f t="shared" si="432"/>
        <v>5</v>
      </c>
      <c r="Q407" s="165">
        <f t="shared" si="427"/>
        <v>32</v>
      </c>
      <c r="R407" s="166">
        <f t="shared" si="428"/>
        <v>32</v>
      </c>
      <c r="S407" s="163">
        <v>2</v>
      </c>
      <c r="T407" s="225">
        <v>17</v>
      </c>
      <c r="U407" s="225">
        <v>0</v>
      </c>
      <c r="V407" s="225">
        <v>0</v>
      </c>
      <c r="W407" s="225">
        <v>13</v>
      </c>
      <c r="X407" s="173">
        <v>27</v>
      </c>
      <c r="Y407" s="67"/>
      <c r="Z407" s="67"/>
    </row>
    <row r="408" spans="1:26" ht="30" customHeight="1" x14ac:dyDescent="0.3">
      <c r="A408" s="214">
        <v>6</v>
      </c>
      <c r="B408" s="215" t="s">
        <v>421</v>
      </c>
      <c r="C408" s="226">
        <v>0</v>
      </c>
      <c r="D408" s="226">
        <v>0</v>
      </c>
      <c r="E408" s="226">
        <v>0</v>
      </c>
      <c r="F408" s="226">
        <v>0</v>
      </c>
      <c r="G408" s="226">
        <v>0</v>
      </c>
      <c r="H408" s="226">
        <v>0</v>
      </c>
      <c r="I408" s="226">
        <v>0</v>
      </c>
      <c r="J408" s="226">
        <v>0</v>
      </c>
      <c r="K408" s="225">
        <v>29</v>
      </c>
      <c r="L408" s="225">
        <v>9</v>
      </c>
      <c r="M408" s="225">
        <v>2</v>
      </c>
      <c r="N408" s="225">
        <v>0</v>
      </c>
      <c r="O408" s="164">
        <f t="shared" ref="O408:P408" si="433">C408+E408+G408+I408+K408+M408</f>
        <v>31</v>
      </c>
      <c r="P408" s="164">
        <f t="shared" si="433"/>
        <v>9</v>
      </c>
      <c r="Q408" s="165">
        <f t="shared" si="427"/>
        <v>40</v>
      </c>
      <c r="R408" s="166">
        <f t="shared" si="428"/>
        <v>40</v>
      </c>
      <c r="S408" s="163">
        <v>25</v>
      </c>
      <c r="T408" s="226">
        <v>14</v>
      </c>
      <c r="U408" s="226">
        <v>0</v>
      </c>
      <c r="V408" s="226">
        <v>0</v>
      </c>
      <c r="W408" s="226">
        <v>1</v>
      </c>
      <c r="X408" s="227">
        <v>34</v>
      </c>
      <c r="Y408" s="67"/>
      <c r="Z408" s="67"/>
    </row>
    <row r="409" spans="1:26" ht="30" customHeight="1" x14ac:dyDescent="0.3">
      <c r="A409" s="214">
        <v>7</v>
      </c>
      <c r="B409" s="215" t="s">
        <v>422</v>
      </c>
      <c r="C409" s="225">
        <v>0</v>
      </c>
      <c r="D409" s="225">
        <v>0</v>
      </c>
      <c r="E409" s="225">
        <v>0</v>
      </c>
      <c r="F409" s="225">
        <v>0</v>
      </c>
      <c r="G409" s="225">
        <v>0</v>
      </c>
      <c r="H409" s="225">
        <v>0</v>
      </c>
      <c r="I409" s="225">
        <v>0</v>
      </c>
      <c r="J409" s="225">
        <v>0</v>
      </c>
      <c r="K409" s="225">
        <v>13</v>
      </c>
      <c r="L409" s="225">
        <v>0</v>
      </c>
      <c r="M409" s="225">
        <v>0</v>
      </c>
      <c r="N409" s="225">
        <v>0</v>
      </c>
      <c r="O409" s="164">
        <f t="shared" ref="O409:P409" si="434">C409+E409+G409+I409+K409+M409</f>
        <v>13</v>
      </c>
      <c r="P409" s="164">
        <f t="shared" si="434"/>
        <v>0</v>
      </c>
      <c r="Q409" s="165">
        <f t="shared" si="427"/>
        <v>13</v>
      </c>
      <c r="R409" s="166">
        <f t="shared" si="428"/>
        <v>13</v>
      </c>
      <c r="S409" s="163">
        <v>4</v>
      </c>
      <c r="T409" s="225">
        <v>9</v>
      </c>
      <c r="U409" s="225">
        <v>0</v>
      </c>
      <c r="V409" s="225">
        <v>0</v>
      </c>
      <c r="W409" s="225">
        <v>0</v>
      </c>
      <c r="X409" s="173">
        <v>7</v>
      </c>
      <c r="Y409" s="67"/>
      <c r="Z409" s="67"/>
    </row>
    <row r="410" spans="1:26" ht="30" customHeight="1" x14ac:dyDescent="0.3">
      <c r="A410" s="214">
        <v>8</v>
      </c>
      <c r="B410" s="215" t="s">
        <v>423</v>
      </c>
      <c r="C410" s="225">
        <v>0</v>
      </c>
      <c r="D410" s="225">
        <v>0</v>
      </c>
      <c r="E410" s="225">
        <v>0</v>
      </c>
      <c r="F410" s="225">
        <v>0</v>
      </c>
      <c r="G410" s="225">
        <v>0</v>
      </c>
      <c r="H410" s="225">
        <v>0</v>
      </c>
      <c r="I410" s="225">
        <v>0</v>
      </c>
      <c r="J410" s="225">
        <v>0</v>
      </c>
      <c r="K410" s="225">
        <v>17</v>
      </c>
      <c r="L410" s="225">
        <v>1</v>
      </c>
      <c r="M410" s="225">
        <v>3</v>
      </c>
      <c r="N410" s="225">
        <v>4</v>
      </c>
      <c r="O410" s="164">
        <f t="shared" ref="O410:P410" si="435">C410+E410+G410+I410+K410+M410</f>
        <v>20</v>
      </c>
      <c r="P410" s="164">
        <f t="shared" si="435"/>
        <v>5</v>
      </c>
      <c r="Q410" s="165">
        <f t="shared" si="427"/>
        <v>25</v>
      </c>
      <c r="R410" s="166">
        <f t="shared" si="428"/>
        <v>25</v>
      </c>
      <c r="S410" s="163">
        <v>10</v>
      </c>
      <c r="T410" s="225">
        <v>7</v>
      </c>
      <c r="U410" s="225">
        <v>0</v>
      </c>
      <c r="V410" s="225">
        <v>0</v>
      </c>
      <c r="W410" s="225">
        <v>8</v>
      </c>
      <c r="X410" s="173">
        <v>23</v>
      </c>
      <c r="Y410" s="67"/>
      <c r="Z410" s="67"/>
    </row>
    <row r="411" spans="1:26" ht="30" customHeight="1" x14ac:dyDescent="0.3">
      <c r="A411" s="214">
        <v>9</v>
      </c>
      <c r="B411" s="215" t="s">
        <v>424</v>
      </c>
      <c r="C411" s="225">
        <v>0</v>
      </c>
      <c r="D411" s="225">
        <v>0</v>
      </c>
      <c r="E411" s="225">
        <v>0</v>
      </c>
      <c r="F411" s="225">
        <v>0</v>
      </c>
      <c r="G411" s="225">
        <v>0</v>
      </c>
      <c r="H411" s="225">
        <v>0</v>
      </c>
      <c r="I411" s="225">
        <v>0</v>
      </c>
      <c r="J411" s="225">
        <v>0</v>
      </c>
      <c r="K411" s="225">
        <v>194</v>
      </c>
      <c r="L411" s="225">
        <v>9</v>
      </c>
      <c r="M411" s="225">
        <v>0</v>
      </c>
      <c r="N411" s="225">
        <v>0</v>
      </c>
      <c r="O411" s="164">
        <f t="shared" ref="O411:P411" si="436">C411+E411+G411+I411+K411+M411</f>
        <v>194</v>
      </c>
      <c r="P411" s="164">
        <f t="shared" si="436"/>
        <v>9</v>
      </c>
      <c r="Q411" s="165">
        <f t="shared" si="427"/>
        <v>203</v>
      </c>
      <c r="R411" s="166">
        <f t="shared" si="428"/>
        <v>203</v>
      </c>
      <c r="S411" s="163">
        <v>95</v>
      </c>
      <c r="T411" s="225">
        <v>68</v>
      </c>
      <c r="U411" s="225">
        <v>22</v>
      </c>
      <c r="V411" s="225">
        <v>0</v>
      </c>
      <c r="W411" s="225">
        <v>18</v>
      </c>
      <c r="X411" s="173">
        <v>170</v>
      </c>
      <c r="Y411" s="67"/>
      <c r="Z411" s="67"/>
    </row>
    <row r="412" spans="1:26" ht="30" customHeight="1" x14ac:dyDescent="0.3">
      <c r="A412" s="214">
        <v>10</v>
      </c>
      <c r="B412" s="215" t="s">
        <v>425</v>
      </c>
      <c r="C412" s="225">
        <v>0</v>
      </c>
      <c r="D412" s="225">
        <v>0</v>
      </c>
      <c r="E412" s="225">
        <v>0</v>
      </c>
      <c r="F412" s="225">
        <v>0</v>
      </c>
      <c r="G412" s="225">
        <v>0</v>
      </c>
      <c r="H412" s="225">
        <v>0</v>
      </c>
      <c r="I412" s="225">
        <v>0</v>
      </c>
      <c r="J412" s="225">
        <v>0</v>
      </c>
      <c r="K412" s="225">
        <v>17</v>
      </c>
      <c r="L412" s="225">
        <v>0</v>
      </c>
      <c r="M412" s="225">
        <v>0</v>
      </c>
      <c r="N412" s="225">
        <v>0</v>
      </c>
      <c r="O412" s="164">
        <f t="shared" ref="O412:P412" si="437">C412+E412+G412+I412+K412+M412</f>
        <v>17</v>
      </c>
      <c r="P412" s="164">
        <f t="shared" si="437"/>
        <v>0</v>
      </c>
      <c r="Q412" s="165">
        <f t="shared" si="427"/>
        <v>17</v>
      </c>
      <c r="R412" s="166">
        <f t="shared" si="428"/>
        <v>17</v>
      </c>
      <c r="S412" s="163">
        <v>2</v>
      </c>
      <c r="T412" s="225">
        <v>13</v>
      </c>
      <c r="U412" s="225">
        <v>1</v>
      </c>
      <c r="V412" s="225">
        <v>0</v>
      </c>
      <c r="W412" s="225">
        <v>1</v>
      </c>
      <c r="X412" s="173">
        <v>17</v>
      </c>
      <c r="Y412" s="67"/>
      <c r="Z412" s="67"/>
    </row>
    <row r="413" spans="1:26" ht="30" customHeight="1" x14ac:dyDescent="0.3">
      <c r="A413" s="214">
        <v>11</v>
      </c>
      <c r="B413" s="215" t="s">
        <v>426</v>
      </c>
      <c r="C413" s="225">
        <v>0</v>
      </c>
      <c r="D413" s="225">
        <v>0</v>
      </c>
      <c r="E413" s="225">
        <v>0</v>
      </c>
      <c r="F413" s="225">
        <v>0</v>
      </c>
      <c r="G413" s="225">
        <v>0</v>
      </c>
      <c r="H413" s="225">
        <v>0</v>
      </c>
      <c r="I413" s="225">
        <v>10</v>
      </c>
      <c r="J413" s="225">
        <v>4</v>
      </c>
      <c r="K413" s="225">
        <v>36</v>
      </c>
      <c r="L413" s="225">
        <v>14</v>
      </c>
      <c r="M413" s="225">
        <v>0</v>
      </c>
      <c r="N413" s="225">
        <v>0</v>
      </c>
      <c r="O413" s="164">
        <f t="shared" ref="O413:P413" si="438">C413+E413+G413+I413+K413+M413</f>
        <v>46</v>
      </c>
      <c r="P413" s="164">
        <f t="shared" si="438"/>
        <v>18</v>
      </c>
      <c r="Q413" s="165">
        <f t="shared" si="427"/>
        <v>64</v>
      </c>
      <c r="R413" s="166">
        <f t="shared" si="428"/>
        <v>64</v>
      </c>
      <c r="S413" s="163">
        <v>23</v>
      </c>
      <c r="T413" s="225">
        <v>37</v>
      </c>
      <c r="U413" s="225">
        <v>0</v>
      </c>
      <c r="V413" s="225">
        <v>0</v>
      </c>
      <c r="W413" s="225">
        <v>4</v>
      </c>
      <c r="X413" s="173">
        <v>45</v>
      </c>
      <c r="Y413" s="67"/>
      <c r="Z413" s="67"/>
    </row>
    <row r="414" spans="1:26" ht="30" customHeight="1" x14ac:dyDescent="0.3">
      <c r="A414" s="214">
        <v>12</v>
      </c>
      <c r="B414" s="215" t="s">
        <v>427</v>
      </c>
      <c r="C414" s="225">
        <v>0</v>
      </c>
      <c r="D414" s="225">
        <v>0</v>
      </c>
      <c r="E414" s="225">
        <v>0</v>
      </c>
      <c r="F414" s="225">
        <v>0</v>
      </c>
      <c r="G414" s="225">
        <v>1</v>
      </c>
      <c r="H414" s="225">
        <v>1</v>
      </c>
      <c r="I414" s="225">
        <v>0</v>
      </c>
      <c r="J414" s="225">
        <v>0</v>
      </c>
      <c r="K414" s="225">
        <v>62</v>
      </c>
      <c r="L414" s="225">
        <v>21</v>
      </c>
      <c r="M414" s="225">
        <v>0</v>
      </c>
      <c r="N414" s="225">
        <v>0</v>
      </c>
      <c r="O414" s="164">
        <f t="shared" ref="O414:P414" si="439">C414+E414+G414+I414+K414+M414</f>
        <v>63</v>
      </c>
      <c r="P414" s="164">
        <f t="shared" si="439"/>
        <v>22</v>
      </c>
      <c r="Q414" s="165">
        <f t="shared" si="427"/>
        <v>85</v>
      </c>
      <c r="R414" s="166">
        <f t="shared" si="428"/>
        <v>85</v>
      </c>
      <c r="S414" s="163">
        <v>35</v>
      </c>
      <c r="T414" s="225">
        <v>32</v>
      </c>
      <c r="U414" s="225">
        <v>0</v>
      </c>
      <c r="V414" s="225">
        <v>0</v>
      </c>
      <c r="W414" s="225">
        <v>18</v>
      </c>
      <c r="X414" s="173">
        <v>47</v>
      </c>
      <c r="Y414" s="67"/>
      <c r="Z414" s="67"/>
    </row>
    <row r="415" spans="1:26" ht="30" customHeight="1" x14ac:dyDescent="0.3">
      <c r="A415" s="214">
        <v>13</v>
      </c>
      <c r="B415" s="215" t="s">
        <v>428</v>
      </c>
      <c r="C415" s="225">
        <v>0</v>
      </c>
      <c r="D415" s="225">
        <v>0</v>
      </c>
      <c r="E415" s="225">
        <v>0</v>
      </c>
      <c r="F415" s="225">
        <v>0</v>
      </c>
      <c r="G415" s="225">
        <v>0</v>
      </c>
      <c r="H415" s="225">
        <v>0</v>
      </c>
      <c r="I415" s="225">
        <v>0</v>
      </c>
      <c r="J415" s="225">
        <v>1</v>
      </c>
      <c r="K415" s="225">
        <v>101</v>
      </c>
      <c r="L415" s="225">
        <v>2</v>
      </c>
      <c r="M415" s="225">
        <v>0</v>
      </c>
      <c r="N415" s="225">
        <v>0</v>
      </c>
      <c r="O415" s="164">
        <f t="shared" ref="O415:P415" si="440">C415+E415+G415+I415+K415+M415</f>
        <v>101</v>
      </c>
      <c r="P415" s="164">
        <f t="shared" si="440"/>
        <v>3</v>
      </c>
      <c r="Q415" s="165">
        <f t="shared" si="427"/>
        <v>104</v>
      </c>
      <c r="R415" s="166">
        <f t="shared" si="428"/>
        <v>104</v>
      </c>
      <c r="S415" s="163">
        <v>42</v>
      </c>
      <c r="T415" s="225">
        <v>38</v>
      </c>
      <c r="U415" s="225">
        <v>0</v>
      </c>
      <c r="V415" s="225">
        <v>0</v>
      </c>
      <c r="W415" s="225">
        <v>24</v>
      </c>
      <c r="X415" s="173">
        <v>44</v>
      </c>
      <c r="Y415" s="67"/>
      <c r="Z415" s="67"/>
    </row>
    <row r="416" spans="1:26" ht="30" customHeight="1" x14ac:dyDescent="0.3">
      <c r="A416" s="169">
        <v>28</v>
      </c>
      <c r="B416" s="174" t="s">
        <v>730</v>
      </c>
      <c r="C416" s="175">
        <f t="shared" ref="C416:X416" si="441">SUM(C417:C422)</f>
        <v>0</v>
      </c>
      <c r="D416" s="175">
        <f t="shared" si="441"/>
        <v>0</v>
      </c>
      <c r="E416" s="175">
        <f t="shared" si="441"/>
        <v>0</v>
      </c>
      <c r="F416" s="175">
        <f t="shared" si="441"/>
        <v>0</v>
      </c>
      <c r="G416" s="175">
        <f t="shared" si="441"/>
        <v>0</v>
      </c>
      <c r="H416" s="175">
        <f t="shared" si="441"/>
        <v>0</v>
      </c>
      <c r="I416" s="175">
        <f t="shared" si="441"/>
        <v>0</v>
      </c>
      <c r="J416" s="175">
        <f t="shared" si="441"/>
        <v>0</v>
      </c>
      <c r="K416" s="175">
        <f t="shared" si="441"/>
        <v>0</v>
      </c>
      <c r="L416" s="175">
        <f t="shared" si="441"/>
        <v>0</v>
      </c>
      <c r="M416" s="175">
        <f t="shared" si="441"/>
        <v>0</v>
      </c>
      <c r="N416" s="175">
        <f t="shared" si="441"/>
        <v>0</v>
      </c>
      <c r="O416" s="175">
        <f t="shared" si="441"/>
        <v>0</v>
      </c>
      <c r="P416" s="175">
        <f t="shared" si="441"/>
        <v>0</v>
      </c>
      <c r="Q416" s="175">
        <f t="shared" si="441"/>
        <v>0</v>
      </c>
      <c r="R416" s="175">
        <f t="shared" si="441"/>
        <v>0</v>
      </c>
      <c r="S416" s="175">
        <f t="shared" si="441"/>
        <v>0</v>
      </c>
      <c r="T416" s="175">
        <f t="shared" si="441"/>
        <v>0</v>
      </c>
      <c r="U416" s="175">
        <f t="shared" si="441"/>
        <v>0</v>
      </c>
      <c r="V416" s="175">
        <f t="shared" si="441"/>
        <v>0</v>
      </c>
      <c r="W416" s="175">
        <f t="shared" si="441"/>
        <v>0</v>
      </c>
      <c r="X416" s="175">
        <f t="shared" si="441"/>
        <v>0</v>
      </c>
      <c r="Y416" s="67"/>
      <c r="Z416" s="67"/>
    </row>
    <row r="417" spans="1:26" ht="30" customHeight="1" x14ac:dyDescent="0.3">
      <c r="A417" s="161">
        <v>1</v>
      </c>
      <c r="B417" s="162" t="s">
        <v>430</v>
      </c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>
        <f t="shared" ref="O417:P417" si="442">C417+E417+G417+I417+K417+M417</f>
        <v>0</v>
      </c>
      <c r="P417" s="164">
        <f t="shared" si="442"/>
        <v>0</v>
      </c>
      <c r="Q417" s="165">
        <v>0</v>
      </c>
      <c r="R417" s="166">
        <f t="shared" ref="R417:R422" si="443">SUM(S417:W417)</f>
        <v>0</v>
      </c>
      <c r="S417" s="164"/>
      <c r="T417" s="164"/>
      <c r="U417" s="164"/>
      <c r="V417" s="164"/>
      <c r="W417" s="164"/>
      <c r="X417" s="164"/>
      <c r="Y417" s="67"/>
      <c r="Z417" s="67"/>
    </row>
    <row r="418" spans="1:26" ht="30" customHeight="1" x14ac:dyDescent="0.3">
      <c r="A418" s="161">
        <v>2</v>
      </c>
      <c r="B418" s="162" t="s">
        <v>431</v>
      </c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>
        <f t="shared" ref="O418:P418" si="444">C418+E418+G418+I418+K418+M418</f>
        <v>0</v>
      </c>
      <c r="P418" s="164">
        <f t="shared" si="444"/>
        <v>0</v>
      </c>
      <c r="Q418" s="165">
        <v>0</v>
      </c>
      <c r="R418" s="166">
        <f t="shared" si="443"/>
        <v>0</v>
      </c>
      <c r="S418" s="164"/>
      <c r="T418" s="164"/>
      <c r="U418" s="164"/>
      <c r="V418" s="164"/>
      <c r="W418" s="164"/>
      <c r="X418" s="164"/>
      <c r="Y418" s="67"/>
      <c r="Z418" s="67"/>
    </row>
    <row r="419" spans="1:26" ht="30" customHeight="1" x14ac:dyDescent="0.3">
      <c r="A419" s="161">
        <v>3</v>
      </c>
      <c r="B419" s="162" t="s">
        <v>432</v>
      </c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>
        <f t="shared" ref="O419:P419" si="445">C419+E419+G419+I419+K419+M419</f>
        <v>0</v>
      </c>
      <c r="P419" s="164">
        <f t="shared" si="445"/>
        <v>0</v>
      </c>
      <c r="Q419" s="165">
        <v>0</v>
      </c>
      <c r="R419" s="166">
        <f t="shared" si="443"/>
        <v>0</v>
      </c>
      <c r="S419" s="164"/>
      <c r="T419" s="164"/>
      <c r="U419" s="164"/>
      <c r="V419" s="164"/>
      <c r="W419" s="164"/>
      <c r="X419" s="164"/>
      <c r="Y419" s="67"/>
      <c r="Z419" s="67"/>
    </row>
    <row r="420" spans="1:26" ht="30" customHeight="1" x14ac:dyDescent="0.3">
      <c r="A420" s="161">
        <v>4</v>
      </c>
      <c r="B420" s="162" t="s">
        <v>433</v>
      </c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>
        <f t="shared" ref="O420:P420" si="446">C420+E420+G420+I420+K420+M420</f>
        <v>0</v>
      </c>
      <c r="P420" s="164">
        <f t="shared" si="446"/>
        <v>0</v>
      </c>
      <c r="Q420" s="165">
        <v>0</v>
      </c>
      <c r="R420" s="166">
        <f t="shared" si="443"/>
        <v>0</v>
      </c>
      <c r="S420" s="164"/>
      <c r="T420" s="164"/>
      <c r="U420" s="164"/>
      <c r="V420" s="164"/>
      <c r="W420" s="164"/>
      <c r="X420" s="164"/>
      <c r="Y420" s="67"/>
      <c r="Z420" s="67"/>
    </row>
    <row r="421" spans="1:26" ht="30" customHeight="1" x14ac:dyDescent="0.3">
      <c r="A421" s="161">
        <v>5</v>
      </c>
      <c r="B421" s="162" t="s">
        <v>434</v>
      </c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>
        <f t="shared" ref="O421:P421" si="447">C421+E421+G421+I421+K421+M421</f>
        <v>0</v>
      </c>
      <c r="P421" s="164">
        <f t="shared" si="447"/>
        <v>0</v>
      </c>
      <c r="Q421" s="165">
        <v>0</v>
      </c>
      <c r="R421" s="166">
        <f t="shared" si="443"/>
        <v>0</v>
      </c>
      <c r="S421" s="164"/>
      <c r="T421" s="164"/>
      <c r="U421" s="164"/>
      <c r="V421" s="164"/>
      <c r="W421" s="164"/>
      <c r="X421" s="164"/>
      <c r="Y421" s="67"/>
      <c r="Z421" s="67"/>
    </row>
    <row r="422" spans="1:26" ht="30" customHeight="1" x14ac:dyDescent="0.3">
      <c r="A422" s="161">
        <v>6</v>
      </c>
      <c r="B422" s="162" t="s">
        <v>435</v>
      </c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>
        <f t="shared" ref="O422:P422" si="448">C422+E422+G422+I422+K422+M422</f>
        <v>0</v>
      </c>
      <c r="P422" s="164">
        <f t="shared" si="448"/>
        <v>0</v>
      </c>
      <c r="Q422" s="165">
        <v>0</v>
      </c>
      <c r="R422" s="166">
        <f t="shared" si="443"/>
        <v>0</v>
      </c>
      <c r="S422" s="164"/>
      <c r="T422" s="164"/>
      <c r="U422" s="164"/>
      <c r="V422" s="164"/>
      <c r="W422" s="164"/>
      <c r="X422" s="164"/>
      <c r="Y422" s="67"/>
      <c r="Z422" s="67"/>
    </row>
    <row r="423" spans="1:26" ht="30" customHeight="1" x14ac:dyDescent="0.35">
      <c r="A423" s="228">
        <v>29</v>
      </c>
      <c r="B423" s="186" t="s">
        <v>437</v>
      </c>
      <c r="C423" s="187">
        <f t="shared" ref="C423:X423" si="449">SUM(C424:C431)</f>
        <v>0</v>
      </c>
      <c r="D423" s="187">
        <f t="shared" si="449"/>
        <v>0</v>
      </c>
      <c r="E423" s="187">
        <f t="shared" si="449"/>
        <v>0</v>
      </c>
      <c r="F423" s="187">
        <f t="shared" si="449"/>
        <v>0</v>
      </c>
      <c r="G423" s="187">
        <f t="shared" si="449"/>
        <v>0</v>
      </c>
      <c r="H423" s="187">
        <f t="shared" si="449"/>
        <v>0</v>
      </c>
      <c r="I423" s="187">
        <f t="shared" si="449"/>
        <v>0</v>
      </c>
      <c r="J423" s="187">
        <f t="shared" si="449"/>
        <v>0</v>
      </c>
      <c r="K423" s="187">
        <f t="shared" si="449"/>
        <v>12</v>
      </c>
      <c r="L423" s="187">
        <f t="shared" si="449"/>
        <v>3</v>
      </c>
      <c r="M423" s="187">
        <f t="shared" si="449"/>
        <v>0</v>
      </c>
      <c r="N423" s="187">
        <f t="shared" si="449"/>
        <v>0</v>
      </c>
      <c r="O423" s="187">
        <f t="shared" si="449"/>
        <v>12</v>
      </c>
      <c r="P423" s="187">
        <f t="shared" si="449"/>
        <v>3</v>
      </c>
      <c r="Q423" s="187">
        <f t="shared" si="449"/>
        <v>15</v>
      </c>
      <c r="R423" s="187">
        <f t="shared" si="449"/>
        <v>16</v>
      </c>
      <c r="S423" s="187">
        <f t="shared" si="449"/>
        <v>3</v>
      </c>
      <c r="T423" s="187">
        <f t="shared" si="449"/>
        <v>12</v>
      </c>
      <c r="U423" s="187">
        <f t="shared" si="449"/>
        <v>0</v>
      </c>
      <c r="V423" s="187">
        <f t="shared" si="449"/>
        <v>0</v>
      </c>
      <c r="W423" s="187">
        <f t="shared" si="449"/>
        <v>1</v>
      </c>
      <c r="X423" s="187">
        <f t="shared" si="449"/>
        <v>0</v>
      </c>
      <c r="Y423" s="67"/>
      <c r="Z423" s="67"/>
    </row>
    <row r="424" spans="1:26" ht="30" customHeight="1" x14ac:dyDescent="0.3">
      <c r="A424" s="161">
        <v>1</v>
      </c>
      <c r="B424" s="162" t="s">
        <v>438</v>
      </c>
      <c r="C424" s="164">
        <v>0</v>
      </c>
      <c r="D424" s="164">
        <v>0</v>
      </c>
      <c r="E424" s="164">
        <v>0</v>
      </c>
      <c r="F424" s="164">
        <v>0</v>
      </c>
      <c r="G424" s="164">
        <v>0</v>
      </c>
      <c r="H424" s="164">
        <v>0</v>
      </c>
      <c r="I424" s="164">
        <v>0</v>
      </c>
      <c r="J424" s="164">
        <v>0</v>
      </c>
      <c r="K424" s="164">
        <v>6</v>
      </c>
      <c r="L424" s="164">
        <v>3</v>
      </c>
      <c r="M424" s="164">
        <v>0</v>
      </c>
      <c r="N424" s="164">
        <v>0</v>
      </c>
      <c r="O424" s="164">
        <f t="shared" ref="O424:P424" si="450">C424+E424+G424+I424+K424+M424</f>
        <v>6</v>
      </c>
      <c r="P424" s="164">
        <f t="shared" si="450"/>
        <v>3</v>
      </c>
      <c r="Q424" s="165">
        <f t="shared" ref="Q424:Q431" si="451">O424+P424</f>
        <v>9</v>
      </c>
      <c r="R424" s="166">
        <f t="shared" ref="R424:R431" si="452">SUM(S424:W424)</f>
        <v>9</v>
      </c>
      <c r="S424" s="164">
        <v>1</v>
      </c>
      <c r="T424" s="164">
        <v>7</v>
      </c>
      <c r="U424" s="164" t="s">
        <v>716</v>
      </c>
      <c r="V424" s="164" t="s">
        <v>716</v>
      </c>
      <c r="W424" s="164">
        <v>1</v>
      </c>
      <c r="X424" s="164"/>
      <c r="Y424" s="67"/>
      <c r="Z424" s="67"/>
    </row>
    <row r="425" spans="1:26" ht="30" customHeight="1" x14ac:dyDescent="0.3">
      <c r="A425" s="161">
        <v>2</v>
      </c>
      <c r="B425" s="162" t="s">
        <v>439</v>
      </c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>
        <f t="shared" ref="O425:P425" si="453">C425+E425+G425+I425+K425+M425</f>
        <v>0</v>
      </c>
      <c r="P425" s="164">
        <f t="shared" si="453"/>
        <v>0</v>
      </c>
      <c r="Q425" s="165">
        <f t="shared" si="451"/>
        <v>0</v>
      </c>
      <c r="R425" s="166">
        <f t="shared" si="452"/>
        <v>0</v>
      </c>
      <c r="S425" s="164"/>
      <c r="T425" s="164"/>
      <c r="U425" s="164"/>
      <c r="V425" s="164"/>
      <c r="W425" s="164"/>
      <c r="X425" s="164"/>
      <c r="Y425" s="67"/>
      <c r="Z425" s="67"/>
    </row>
    <row r="426" spans="1:26" ht="30" customHeight="1" x14ac:dyDescent="0.3">
      <c r="A426" s="161">
        <v>3</v>
      </c>
      <c r="B426" s="162" t="s">
        <v>440</v>
      </c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>
        <f t="shared" ref="O426:P426" si="454">C426+E426+G426+I426+K426+M426</f>
        <v>0</v>
      </c>
      <c r="P426" s="164">
        <f t="shared" si="454"/>
        <v>0</v>
      </c>
      <c r="Q426" s="165">
        <f t="shared" si="451"/>
        <v>0</v>
      </c>
      <c r="R426" s="166">
        <f t="shared" si="452"/>
        <v>0</v>
      </c>
      <c r="S426" s="164"/>
      <c r="T426" s="164"/>
      <c r="U426" s="164"/>
      <c r="V426" s="164"/>
      <c r="W426" s="164"/>
      <c r="X426" s="164"/>
      <c r="Y426" s="67"/>
      <c r="Z426" s="67"/>
    </row>
    <row r="427" spans="1:26" ht="30" customHeight="1" x14ac:dyDescent="0.3">
      <c r="A427" s="161">
        <v>4</v>
      </c>
      <c r="B427" s="162" t="s">
        <v>441</v>
      </c>
      <c r="C427" s="164">
        <v>0</v>
      </c>
      <c r="D427" s="164">
        <v>0</v>
      </c>
      <c r="E427" s="164">
        <v>0</v>
      </c>
      <c r="F427" s="164">
        <v>0</v>
      </c>
      <c r="G427" s="164">
        <v>0</v>
      </c>
      <c r="H427" s="164">
        <v>0</v>
      </c>
      <c r="I427" s="164">
        <v>0</v>
      </c>
      <c r="J427" s="164">
        <v>0</v>
      </c>
      <c r="K427" s="164">
        <v>0</v>
      </c>
      <c r="L427" s="164">
        <v>0</v>
      </c>
      <c r="M427" s="164">
        <v>0</v>
      </c>
      <c r="N427" s="164">
        <v>0</v>
      </c>
      <c r="O427" s="164">
        <f t="shared" ref="O427:P427" si="455">C427+E427+G427+I427+K427+M427</f>
        <v>0</v>
      </c>
      <c r="P427" s="164">
        <f t="shared" si="455"/>
        <v>0</v>
      </c>
      <c r="Q427" s="165">
        <f t="shared" si="451"/>
        <v>0</v>
      </c>
      <c r="R427" s="166">
        <f t="shared" si="452"/>
        <v>1</v>
      </c>
      <c r="S427" s="164" t="s">
        <v>716</v>
      </c>
      <c r="T427" s="164">
        <v>1</v>
      </c>
      <c r="U427" s="164" t="s">
        <v>716</v>
      </c>
      <c r="V427" s="164" t="s">
        <v>716</v>
      </c>
      <c r="W427" s="164">
        <v>0</v>
      </c>
      <c r="X427" s="164"/>
      <c r="Y427" s="67"/>
      <c r="Z427" s="67"/>
    </row>
    <row r="428" spans="1:26" ht="30" customHeight="1" x14ac:dyDescent="0.3">
      <c r="A428" s="161">
        <v>5</v>
      </c>
      <c r="B428" s="162" t="s">
        <v>442</v>
      </c>
      <c r="C428" s="164">
        <v>0</v>
      </c>
      <c r="D428" s="164">
        <v>0</v>
      </c>
      <c r="E428" s="164">
        <v>0</v>
      </c>
      <c r="F428" s="164">
        <v>0</v>
      </c>
      <c r="G428" s="164">
        <v>0</v>
      </c>
      <c r="H428" s="164">
        <v>0</v>
      </c>
      <c r="I428" s="164">
        <v>0</v>
      </c>
      <c r="J428" s="164">
        <v>0</v>
      </c>
      <c r="K428" s="164">
        <v>6</v>
      </c>
      <c r="L428" s="164">
        <v>0</v>
      </c>
      <c r="M428" s="164">
        <v>0</v>
      </c>
      <c r="N428" s="164">
        <v>0</v>
      </c>
      <c r="O428" s="164">
        <f t="shared" ref="O428:P428" si="456">C428+E428+G428+I428+K428+M428</f>
        <v>6</v>
      </c>
      <c r="P428" s="164">
        <f t="shared" si="456"/>
        <v>0</v>
      </c>
      <c r="Q428" s="165">
        <f t="shared" si="451"/>
        <v>6</v>
      </c>
      <c r="R428" s="166">
        <f t="shared" si="452"/>
        <v>6</v>
      </c>
      <c r="S428" s="164">
        <v>2</v>
      </c>
      <c r="T428" s="164">
        <v>4</v>
      </c>
      <c r="U428" s="164" t="s">
        <v>716</v>
      </c>
      <c r="V428" s="164" t="s">
        <v>716</v>
      </c>
      <c r="W428" s="164">
        <v>0</v>
      </c>
      <c r="X428" s="164"/>
      <c r="Y428" s="67"/>
      <c r="Z428" s="67"/>
    </row>
    <row r="429" spans="1:26" ht="30" customHeight="1" x14ac:dyDescent="0.3">
      <c r="A429" s="161">
        <v>6</v>
      </c>
      <c r="B429" s="162" t="s">
        <v>443</v>
      </c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>
        <f t="shared" ref="O429:P429" si="457">C429+E429+G429+I429+K429+M429</f>
        <v>0</v>
      </c>
      <c r="P429" s="164">
        <f t="shared" si="457"/>
        <v>0</v>
      </c>
      <c r="Q429" s="165">
        <f t="shared" si="451"/>
        <v>0</v>
      </c>
      <c r="R429" s="166">
        <f t="shared" si="452"/>
        <v>0</v>
      </c>
      <c r="S429" s="164"/>
      <c r="T429" s="164"/>
      <c r="U429" s="164"/>
      <c r="V429" s="164"/>
      <c r="W429" s="164"/>
      <c r="X429" s="164"/>
      <c r="Y429" s="67"/>
      <c r="Z429" s="67"/>
    </row>
    <row r="430" spans="1:26" ht="30" customHeight="1" x14ac:dyDescent="0.3">
      <c r="A430" s="161">
        <v>7</v>
      </c>
      <c r="B430" s="162" t="s">
        <v>444</v>
      </c>
      <c r="C430" s="164">
        <v>0</v>
      </c>
      <c r="D430" s="164">
        <v>0</v>
      </c>
      <c r="E430" s="164">
        <v>0</v>
      </c>
      <c r="F430" s="164">
        <v>0</v>
      </c>
      <c r="G430" s="164">
        <v>0</v>
      </c>
      <c r="H430" s="164">
        <v>0</v>
      </c>
      <c r="I430" s="164">
        <v>0</v>
      </c>
      <c r="J430" s="164">
        <v>0</v>
      </c>
      <c r="K430" s="164">
        <v>0</v>
      </c>
      <c r="L430" s="164">
        <v>0</v>
      </c>
      <c r="M430" s="164">
        <v>0</v>
      </c>
      <c r="N430" s="164">
        <v>0</v>
      </c>
      <c r="O430" s="164">
        <f t="shared" ref="O430:P430" si="458">C430+E430+G430+I430+K430+M430</f>
        <v>0</v>
      </c>
      <c r="P430" s="164">
        <f t="shared" si="458"/>
        <v>0</v>
      </c>
      <c r="Q430" s="165">
        <f t="shared" si="451"/>
        <v>0</v>
      </c>
      <c r="R430" s="166">
        <f t="shared" si="452"/>
        <v>0</v>
      </c>
      <c r="S430" s="164" t="s">
        <v>716</v>
      </c>
      <c r="T430" s="164" t="s">
        <v>716</v>
      </c>
      <c r="U430" s="164" t="s">
        <v>716</v>
      </c>
      <c r="V430" s="164" t="s">
        <v>716</v>
      </c>
      <c r="W430" s="164">
        <v>0</v>
      </c>
      <c r="X430" s="164"/>
      <c r="Y430" s="67"/>
      <c r="Z430" s="67"/>
    </row>
    <row r="431" spans="1:26" ht="30" customHeight="1" x14ac:dyDescent="0.3">
      <c r="A431" s="161">
        <v>8</v>
      </c>
      <c r="B431" s="162" t="s">
        <v>445</v>
      </c>
      <c r="C431" s="229">
        <v>0</v>
      </c>
      <c r="D431" s="229">
        <v>0</v>
      </c>
      <c r="E431" s="229">
        <v>0</v>
      </c>
      <c r="F431" s="229">
        <v>0</v>
      </c>
      <c r="G431" s="229">
        <v>0</v>
      </c>
      <c r="H431" s="229">
        <v>0</v>
      </c>
      <c r="I431" s="229">
        <v>0</v>
      </c>
      <c r="J431" s="229">
        <v>0</v>
      </c>
      <c r="K431" s="229">
        <v>0</v>
      </c>
      <c r="L431" s="229">
        <v>0</v>
      </c>
      <c r="M431" s="229">
        <v>0</v>
      </c>
      <c r="N431" s="229">
        <v>0</v>
      </c>
      <c r="O431" s="164">
        <f t="shared" ref="O431:P431" si="459">C431+E431+G431+I431+K431+M431</f>
        <v>0</v>
      </c>
      <c r="P431" s="164">
        <f t="shared" si="459"/>
        <v>0</v>
      </c>
      <c r="Q431" s="165">
        <f t="shared" si="451"/>
        <v>0</v>
      </c>
      <c r="R431" s="166">
        <f t="shared" si="452"/>
        <v>0</v>
      </c>
      <c r="S431" s="229" t="s">
        <v>716</v>
      </c>
      <c r="T431" s="229" t="s">
        <v>716</v>
      </c>
      <c r="U431" s="229" t="s">
        <v>716</v>
      </c>
      <c r="V431" s="229" t="s">
        <v>716</v>
      </c>
      <c r="W431" s="229">
        <v>0</v>
      </c>
      <c r="X431" s="229"/>
      <c r="Y431" s="67"/>
      <c r="Z431" s="67"/>
    </row>
    <row r="432" spans="1:26" ht="30" customHeight="1" x14ac:dyDescent="0.3">
      <c r="A432" s="230">
        <v>30</v>
      </c>
      <c r="B432" s="171" t="s">
        <v>446</v>
      </c>
      <c r="C432" s="172">
        <f t="shared" ref="C432:X432" si="460">SUM(C433:C459)</f>
        <v>0</v>
      </c>
      <c r="D432" s="172">
        <f t="shared" si="460"/>
        <v>0</v>
      </c>
      <c r="E432" s="172">
        <f t="shared" si="460"/>
        <v>1</v>
      </c>
      <c r="F432" s="172">
        <f t="shared" si="460"/>
        <v>0</v>
      </c>
      <c r="G432" s="172">
        <f t="shared" si="460"/>
        <v>0</v>
      </c>
      <c r="H432" s="172">
        <f t="shared" si="460"/>
        <v>0</v>
      </c>
      <c r="I432" s="172">
        <f t="shared" si="460"/>
        <v>0</v>
      </c>
      <c r="J432" s="172">
        <f t="shared" si="460"/>
        <v>1</v>
      </c>
      <c r="K432" s="172">
        <f t="shared" si="460"/>
        <v>77</v>
      </c>
      <c r="L432" s="172">
        <f t="shared" si="460"/>
        <v>72</v>
      </c>
      <c r="M432" s="172">
        <f t="shared" si="460"/>
        <v>1</v>
      </c>
      <c r="N432" s="172">
        <f t="shared" si="460"/>
        <v>3</v>
      </c>
      <c r="O432" s="172">
        <f t="shared" si="460"/>
        <v>79</v>
      </c>
      <c r="P432" s="172">
        <f t="shared" si="460"/>
        <v>76</v>
      </c>
      <c r="Q432" s="172">
        <f t="shared" si="460"/>
        <v>155</v>
      </c>
      <c r="R432" s="172">
        <f t="shared" si="460"/>
        <v>151</v>
      </c>
      <c r="S432" s="172">
        <f t="shared" si="460"/>
        <v>40</v>
      </c>
      <c r="T432" s="172">
        <f t="shared" si="460"/>
        <v>100</v>
      </c>
      <c r="U432" s="172">
        <f t="shared" si="460"/>
        <v>2</v>
      </c>
      <c r="V432" s="172">
        <f t="shared" si="460"/>
        <v>0</v>
      </c>
      <c r="W432" s="172">
        <f t="shared" si="460"/>
        <v>9</v>
      </c>
      <c r="X432" s="172">
        <f t="shared" si="460"/>
        <v>0</v>
      </c>
      <c r="Y432" s="67"/>
      <c r="Z432" s="67"/>
    </row>
    <row r="433" spans="1:26" ht="30" customHeight="1" x14ac:dyDescent="0.3">
      <c r="A433" s="161">
        <v>1</v>
      </c>
      <c r="B433" s="53" t="s">
        <v>447</v>
      </c>
      <c r="C433" s="231">
        <v>0</v>
      </c>
      <c r="D433" s="231">
        <v>0</v>
      </c>
      <c r="E433" s="231">
        <v>0</v>
      </c>
      <c r="F433" s="231">
        <v>0</v>
      </c>
      <c r="G433" s="231">
        <v>0</v>
      </c>
      <c r="H433" s="231">
        <v>0</v>
      </c>
      <c r="I433" s="231">
        <v>0</v>
      </c>
      <c r="J433" s="231">
        <v>0</v>
      </c>
      <c r="K433" s="231">
        <v>0</v>
      </c>
      <c r="L433" s="231">
        <v>4</v>
      </c>
      <c r="M433" s="231">
        <v>0</v>
      </c>
      <c r="N433" s="231">
        <v>0</v>
      </c>
      <c r="O433" s="164">
        <f t="shared" ref="O433:P433" si="461">C433+E433+G433+I433+K433+M433</f>
        <v>0</v>
      </c>
      <c r="P433" s="164">
        <f t="shared" si="461"/>
        <v>4</v>
      </c>
      <c r="Q433" s="165">
        <f t="shared" ref="Q433:Q459" si="462">O433+P433</f>
        <v>4</v>
      </c>
      <c r="R433" s="166">
        <f t="shared" ref="R433:R459" si="463">SUM(S433:W433)</f>
        <v>4</v>
      </c>
      <c r="S433" s="231" t="s">
        <v>716</v>
      </c>
      <c r="T433" s="231">
        <v>3</v>
      </c>
      <c r="U433" s="231" t="s">
        <v>716</v>
      </c>
      <c r="V433" s="231" t="s">
        <v>716</v>
      </c>
      <c r="W433" s="231">
        <v>1</v>
      </c>
      <c r="X433" s="231"/>
      <c r="Y433" s="67"/>
      <c r="Z433" s="67"/>
    </row>
    <row r="434" spans="1:26" ht="30" customHeight="1" x14ac:dyDescent="0.3">
      <c r="A434" s="161">
        <v>2</v>
      </c>
      <c r="B434" s="53" t="s">
        <v>448</v>
      </c>
      <c r="C434" s="231">
        <v>0</v>
      </c>
      <c r="D434" s="231">
        <v>0</v>
      </c>
      <c r="E434" s="231">
        <v>0</v>
      </c>
      <c r="F434" s="231">
        <v>0</v>
      </c>
      <c r="G434" s="231">
        <v>0</v>
      </c>
      <c r="H434" s="231">
        <v>0</v>
      </c>
      <c r="I434" s="231">
        <v>0</v>
      </c>
      <c r="J434" s="231">
        <v>1</v>
      </c>
      <c r="K434" s="231">
        <v>52</v>
      </c>
      <c r="L434" s="231">
        <v>7</v>
      </c>
      <c r="M434" s="231">
        <v>0</v>
      </c>
      <c r="N434" s="231">
        <v>0</v>
      </c>
      <c r="O434" s="164">
        <f t="shared" ref="O434:P434" si="464">C434+E434+G434+I434+K434+M434</f>
        <v>52</v>
      </c>
      <c r="P434" s="164">
        <f t="shared" si="464"/>
        <v>8</v>
      </c>
      <c r="Q434" s="165">
        <f t="shared" si="462"/>
        <v>60</v>
      </c>
      <c r="R434" s="166">
        <f t="shared" si="463"/>
        <v>60</v>
      </c>
      <c r="S434" s="231">
        <v>12</v>
      </c>
      <c r="T434" s="231">
        <v>44</v>
      </c>
      <c r="U434" s="231">
        <v>1</v>
      </c>
      <c r="V434" s="231" t="s">
        <v>716</v>
      </c>
      <c r="W434" s="231">
        <v>3</v>
      </c>
      <c r="X434" s="231"/>
      <c r="Y434" s="67"/>
      <c r="Z434" s="67"/>
    </row>
    <row r="435" spans="1:26" ht="30" customHeight="1" x14ac:dyDescent="0.3">
      <c r="A435" s="161">
        <v>3</v>
      </c>
      <c r="B435" s="53" t="s">
        <v>449</v>
      </c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64">
        <f t="shared" ref="O435:P435" si="465">C435+E435+G435+I435+K435+M435</f>
        <v>0</v>
      </c>
      <c r="P435" s="164">
        <f t="shared" si="465"/>
        <v>0</v>
      </c>
      <c r="Q435" s="165">
        <f t="shared" si="462"/>
        <v>0</v>
      </c>
      <c r="R435" s="166">
        <f t="shared" si="463"/>
        <v>0</v>
      </c>
      <c r="S435" s="151"/>
      <c r="T435" s="151"/>
      <c r="U435" s="151"/>
      <c r="V435" s="151"/>
      <c r="W435" s="151"/>
      <c r="X435" s="151"/>
      <c r="Y435" s="67"/>
      <c r="Z435" s="67"/>
    </row>
    <row r="436" spans="1:26" ht="30" customHeight="1" x14ac:dyDescent="0.3">
      <c r="A436" s="161">
        <v>4</v>
      </c>
      <c r="B436" s="53" t="s">
        <v>450</v>
      </c>
      <c r="C436" s="231">
        <v>0</v>
      </c>
      <c r="D436" s="231">
        <v>0</v>
      </c>
      <c r="E436" s="231">
        <v>0</v>
      </c>
      <c r="F436" s="231">
        <v>0</v>
      </c>
      <c r="G436" s="231">
        <v>0</v>
      </c>
      <c r="H436" s="231">
        <v>0</v>
      </c>
      <c r="I436" s="231">
        <v>0</v>
      </c>
      <c r="J436" s="231">
        <v>0</v>
      </c>
      <c r="K436" s="231">
        <v>0</v>
      </c>
      <c r="L436" s="231">
        <v>2</v>
      </c>
      <c r="M436" s="231">
        <v>0</v>
      </c>
      <c r="N436" s="231">
        <v>0</v>
      </c>
      <c r="O436" s="164">
        <f t="shared" ref="O436:P436" si="466">C436+E436+G436+I436+K436+M436</f>
        <v>0</v>
      </c>
      <c r="P436" s="164">
        <f t="shared" si="466"/>
        <v>2</v>
      </c>
      <c r="Q436" s="165">
        <f t="shared" si="462"/>
        <v>2</v>
      </c>
      <c r="R436" s="166">
        <f t="shared" si="463"/>
        <v>2</v>
      </c>
      <c r="S436" s="231">
        <v>1</v>
      </c>
      <c r="T436" s="231" t="s">
        <v>716</v>
      </c>
      <c r="U436" s="231" t="s">
        <v>716</v>
      </c>
      <c r="V436" s="231" t="s">
        <v>716</v>
      </c>
      <c r="W436" s="231">
        <v>1</v>
      </c>
      <c r="X436" s="231"/>
      <c r="Y436" s="67"/>
      <c r="Z436" s="67"/>
    </row>
    <row r="437" spans="1:26" ht="30" customHeight="1" x14ac:dyDescent="0.3">
      <c r="A437" s="161">
        <v>5</v>
      </c>
      <c r="B437" s="53" t="s">
        <v>451</v>
      </c>
      <c r="C437" s="231">
        <v>0</v>
      </c>
      <c r="D437" s="231">
        <v>0</v>
      </c>
      <c r="E437" s="231">
        <v>0</v>
      </c>
      <c r="F437" s="231">
        <v>0</v>
      </c>
      <c r="G437" s="231">
        <v>0</v>
      </c>
      <c r="H437" s="231">
        <v>0</v>
      </c>
      <c r="I437" s="231">
        <v>0</v>
      </c>
      <c r="J437" s="231">
        <v>0</v>
      </c>
      <c r="K437" s="231">
        <v>0</v>
      </c>
      <c r="L437" s="231">
        <v>0</v>
      </c>
      <c r="M437" s="231">
        <v>0</v>
      </c>
      <c r="N437" s="231">
        <v>0</v>
      </c>
      <c r="O437" s="164">
        <f t="shared" ref="O437:P437" si="467">C437+E437+G437+I437+K437+M437</f>
        <v>0</v>
      </c>
      <c r="P437" s="164">
        <f t="shared" si="467"/>
        <v>0</v>
      </c>
      <c r="Q437" s="165">
        <f t="shared" si="462"/>
        <v>0</v>
      </c>
      <c r="R437" s="166">
        <f t="shared" si="463"/>
        <v>0</v>
      </c>
      <c r="S437" s="231" t="s">
        <v>716</v>
      </c>
      <c r="T437" s="231" t="s">
        <v>716</v>
      </c>
      <c r="U437" s="231" t="s">
        <v>716</v>
      </c>
      <c r="V437" s="231" t="s">
        <v>716</v>
      </c>
      <c r="W437" s="231">
        <v>0</v>
      </c>
      <c r="X437" s="231"/>
      <c r="Y437" s="67"/>
      <c r="Z437" s="67"/>
    </row>
    <row r="438" spans="1:26" ht="30" customHeight="1" x14ac:dyDescent="0.3">
      <c r="A438" s="161">
        <v>6</v>
      </c>
      <c r="B438" s="53" t="s">
        <v>452</v>
      </c>
      <c r="C438" s="231">
        <v>0</v>
      </c>
      <c r="D438" s="231">
        <v>0</v>
      </c>
      <c r="E438" s="231">
        <v>0</v>
      </c>
      <c r="F438" s="231">
        <v>0</v>
      </c>
      <c r="G438" s="231">
        <v>0</v>
      </c>
      <c r="H438" s="231">
        <v>0</v>
      </c>
      <c r="I438" s="231">
        <v>0</v>
      </c>
      <c r="J438" s="231">
        <v>0</v>
      </c>
      <c r="K438" s="231">
        <v>2</v>
      </c>
      <c r="L438" s="231">
        <v>11</v>
      </c>
      <c r="M438" s="231">
        <v>0</v>
      </c>
      <c r="N438" s="231">
        <v>0</v>
      </c>
      <c r="O438" s="164">
        <f t="shared" ref="O438:P438" si="468">C438+E438+G438+I438+K438+M438</f>
        <v>2</v>
      </c>
      <c r="P438" s="164">
        <f t="shared" si="468"/>
        <v>11</v>
      </c>
      <c r="Q438" s="165">
        <f t="shared" si="462"/>
        <v>13</v>
      </c>
      <c r="R438" s="166">
        <f t="shared" si="463"/>
        <v>13</v>
      </c>
      <c r="S438" s="231">
        <v>4</v>
      </c>
      <c r="T438" s="231">
        <v>9</v>
      </c>
      <c r="U438" s="231" t="s">
        <v>716</v>
      </c>
      <c r="V438" s="231" t="s">
        <v>716</v>
      </c>
      <c r="W438" s="231">
        <v>0</v>
      </c>
      <c r="X438" s="231"/>
      <c r="Y438" s="67"/>
      <c r="Z438" s="67"/>
    </row>
    <row r="439" spans="1:26" ht="30" customHeight="1" x14ac:dyDescent="0.3">
      <c r="A439" s="161">
        <v>7</v>
      </c>
      <c r="B439" s="53" t="s">
        <v>453</v>
      </c>
      <c r="C439" s="231">
        <v>0</v>
      </c>
      <c r="D439" s="231">
        <v>0</v>
      </c>
      <c r="E439" s="231">
        <v>0</v>
      </c>
      <c r="F439" s="231">
        <v>0</v>
      </c>
      <c r="G439" s="231">
        <v>0</v>
      </c>
      <c r="H439" s="231">
        <v>0</v>
      </c>
      <c r="I439" s="231">
        <v>0</v>
      </c>
      <c r="J439" s="231">
        <v>0</v>
      </c>
      <c r="K439" s="231">
        <v>0</v>
      </c>
      <c r="L439" s="231">
        <v>6</v>
      </c>
      <c r="M439" s="231">
        <v>0</v>
      </c>
      <c r="N439" s="231">
        <v>0</v>
      </c>
      <c r="O439" s="164">
        <f t="shared" ref="O439:P439" si="469">C439+E439+G439+I439+K439+M439</f>
        <v>0</v>
      </c>
      <c r="P439" s="164">
        <f t="shared" si="469"/>
        <v>6</v>
      </c>
      <c r="Q439" s="165">
        <f t="shared" si="462"/>
        <v>6</v>
      </c>
      <c r="R439" s="166">
        <f t="shared" si="463"/>
        <v>6</v>
      </c>
      <c r="S439" s="231">
        <v>2</v>
      </c>
      <c r="T439" s="231">
        <v>3</v>
      </c>
      <c r="U439" s="231" t="s">
        <v>716</v>
      </c>
      <c r="V439" s="231" t="s">
        <v>716</v>
      </c>
      <c r="W439" s="231">
        <v>1</v>
      </c>
      <c r="X439" s="231"/>
      <c r="Y439" s="67"/>
      <c r="Z439" s="67"/>
    </row>
    <row r="440" spans="1:26" ht="30" customHeight="1" x14ac:dyDescent="0.3">
      <c r="A440" s="161">
        <v>8</v>
      </c>
      <c r="B440" s="53" t="s">
        <v>454</v>
      </c>
      <c r="C440" s="231">
        <v>0</v>
      </c>
      <c r="D440" s="231">
        <v>0</v>
      </c>
      <c r="E440" s="231">
        <v>0</v>
      </c>
      <c r="F440" s="231">
        <v>0</v>
      </c>
      <c r="G440" s="231">
        <v>0</v>
      </c>
      <c r="H440" s="231">
        <v>0</v>
      </c>
      <c r="I440" s="231">
        <v>0</v>
      </c>
      <c r="J440" s="231">
        <v>0</v>
      </c>
      <c r="K440" s="231">
        <v>0</v>
      </c>
      <c r="L440" s="231">
        <v>1</v>
      </c>
      <c r="M440" s="231">
        <v>0</v>
      </c>
      <c r="N440" s="231">
        <v>0</v>
      </c>
      <c r="O440" s="164">
        <f t="shared" ref="O440:P440" si="470">C440+E440+G440+I440+K440+M440</f>
        <v>0</v>
      </c>
      <c r="P440" s="164">
        <f t="shared" si="470"/>
        <v>1</v>
      </c>
      <c r="Q440" s="165">
        <f t="shared" si="462"/>
        <v>1</v>
      </c>
      <c r="R440" s="166">
        <f t="shared" si="463"/>
        <v>1</v>
      </c>
      <c r="S440" s="231" t="s">
        <v>716</v>
      </c>
      <c r="T440" s="231">
        <v>1</v>
      </c>
      <c r="U440" s="231" t="s">
        <v>716</v>
      </c>
      <c r="V440" s="231" t="s">
        <v>716</v>
      </c>
      <c r="W440" s="231">
        <v>0</v>
      </c>
      <c r="X440" s="231"/>
      <c r="Y440" s="67"/>
      <c r="Z440" s="67"/>
    </row>
    <row r="441" spans="1:26" ht="30" customHeight="1" x14ac:dyDescent="0.3">
      <c r="A441" s="161">
        <v>9</v>
      </c>
      <c r="B441" s="53" t="s">
        <v>455</v>
      </c>
      <c r="C441" s="231">
        <v>0</v>
      </c>
      <c r="D441" s="231">
        <v>0</v>
      </c>
      <c r="E441" s="231">
        <v>0</v>
      </c>
      <c r="F441" s="231">
        <v>0</v>
      </c>
      <c r="G441" s="231">
        <v>0</v>
      </c>
      <c r="H441" s="231">
        <v>0</v>
      </c>
      <c r="I441" s="231">
        <v>0</v>
      </c>
      <c r="J441" s="231">
        <v>0</v>
      </c>
      <c r="K441" s="231">
        <v>6</v>
      </c>
      <c r="L441" s="231">
        <v>0</v>
      </c>
      <c r="M441" s="231">
        <v>0</v>
      </c>
      <c r="N441" s="231">
        <v>0</v>
      </c>
      <c r="O441" s="164">
        <f t="shared" ref="O441:P441" si="471">C441+E441+G441+I441+K441+M441</f>
        <v>6</v>
      </c>
      <c r="P441" s="164">
        <f t="shared" si="471"/>
        <v>0</v>
      </c>
      <c r="Q441" s="165">
        <f t="shared" si="462"/>
        <v>6</v>
      </c>
      <c r="R441" s="166">
        <f t="shared" si="463"/>
        <v>6</v>
      </c>
      <c r="S441" s="231" t="s">
        <v>716</v>
      </c>
      <c r="T441" s="231">
        <v>6</v>
      </c>
      <c r="U441" s="231" t="s">
        <v>716</v>
      </c>
      <c r="V441" s="231" t="s">
        <v>716</v>
      </c>
      <c r="W441" s="231">
        <v>0</v>
      </c>
      <c r="X441" s="231"/>
      <c r="Y441" s="67"/>
      <c r="Z441" s="67"/>
    </row>
    <row r="442" spans="1:26" ht="30" customHeight="1" x14ac:dyDescent="0.3">
      <c r="A442" s="161">
        <v>10</v>
      </c>
      <c r="B442" s="53" t="s">
        <v>456</v>
      </c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64">
        <f t="shared" ref="O442:P442" si="472">C442+E442+G442+I442+K442+M442</f>
        <v>0</v>
      </c>
      <c r="P442" s="164">
        <f t="shared" si="472"/>
        <v>0</v>
      </c>
      <c r="Q442" s="165">
        <f t="shared" si="462"/>
        <v>0</v>
      </c>
      <c r="R442" s="166">
        <f t="shared" si="463"/>
        <v>0</v>
      </c>
      <c r="S442" s="151"/>
      <c r="T442" s="151"/>
      <c r="U442" s="151"/>
      <c r="V442" s="151"/>
      <c r="W442" s="151"/>
      <c r="X442" s="151"/>
      <c r="Y442" s="67"/>
      <c r="Z442" s="67"/>
    </row>
    <row r="443" spans="1:26" ht="30" customHeight="1" x14ac:dyDescent="0.3">
      <c r="A443" s="161">
        <v>11</v>
      </c>
      <c r="B443" s="53" t="s">
        <v>457</v>
      </c>
      <c r="C443" s="231">
        <v>0</v>
      </c>
      <c r="D443" s="231">
        <v>0</v>
      </c>
      <c r="E443" s="231">
        <v>0</v>
      </c>
      <c r="F443" s="231">
        <v>0</v>
      </c>
      <c r="G443" s="231">
        <v>0</v>
      </c>
      <c r="H443" s="231">
        <v>0</v>
      </c>
      <c r="I443" s="231">
        <v>0</v>
      </c>
      <c r="J443" s="231">
        <v>0</v>
      </c>
      <c r="K443" s="231">
        <v>0</v>
      </c>
      <c r="L443" s="231">
        <v>1</v>
      </c>
      <c r="M443" s="231">
        <v>0</v>
      </c>
      <c r="N443" s="231">
        <v>0</v>
      </c>
      <c r="O443" s="164">
        <f t="shared" ref="O443:P443" si="473">C443+E443+G443+I443+K443+M443</f>
        <v>0</v>
      </c>
      <c r="P443" s="164">
        <f t="shared" si="473"/>
        <v>1</v>
      </c>
      <c r="Q443" s="165">
        <f t="shared" si="462"/>
        <v>1</v>
      </c>
      <c r="R443" s="166">
        <f t="shared" si="463"/>
        <v>1</v>
      </c>
      <c r="S443" s="231" t="s">
        <v>716</v>
      </c>
      <c r="T443" s="231">
        <v>1</v>
      </c>
      <c r="U443" s="231" t="s">
        <v>716</v>
      </c>
      <c r="V443" s="231" t="s">
        <v>716</v>
      </c>
      <c r="W443" s="231">
        <v>0</v>
      </c>
      <c r="X443" s="231"/>
      <c r="Y443" s="67"/>
      <c r="Z443" s="67"/>
    </row>
    <row r="444" spans="1:26" ht="30" customHeight="1" x14ac:dyDescent="0.3">
      <c r="A444" s="161">
        <v>12</v>
      </c>
      <c r="B444" s="53" t="s">
        <v>458</v>
      </c>
      <c r="C444" s="231">
        <v>0</v>
      </c>
      <c r="D444" s="231">
        <v>0</v>
      </c>
      <c r="E444" s="231">
        <v>0</v>
      </c>
      <c r="F444" s="231">
        <v>0</v>
      </c>
      <c r="G444" s="231">
        <v>0</v>
      </c>
      <c r="H444" s="231">
        <v>0</v>
      </c>
      <c r="I444" s="231">
        <v>0</v>
      </c>
      <c r="J444" s="231">
        <v>0</v>
      </c>
      <c r="K444" s="231">
        <v>0</v>
      </c>
      <c r="L444" s="231">
        <v>3</v>
      </c>
      <c r="M444" s="231">
        <v>0</v>
      </c>
      <c r="N444" s="231">
        <v>0</v>
      </c>
      <c r="O444" s="164">
        <f t="shared" ref="O444:P444" si="474">C444+E444+G444+I444+K444+M444</f>
        <v>0</v>
      </c>
      <c r="P444" s="164">
        <f t="shared" si="474"/>
        <v>3</v>
      </c>
      <c r="Q444" s="165">
        <f t="shared" si="462"/>
        <v>3</v>
      </c>
      <c r="R444" s="166">
        <f t="shared" si="463"/>
        <v>3</v>
      </c>
      <c r="S444" s="231" t="s">
        <v>716</v>
      </c>
      <c r="T444" s="231">
        <v>3</v>
      </c>
      <c r="U444" s="231" t="s">
        <v>716</v>
      </c>
      <c r="V444" s="231" t="s">
        <v>716</v>
      </c>
      <c r="W444" s="231">
        <v>0</v>
      </c>
      <c r="X444" s="231"/>
      <c r="Y444" s="67"/>
      <c r="Z444" s="67"/>
    </row>
    <row r="445" spans="1:26" ht="30" customHeight="1" x14ac:dyDescent="0.3">
      <c r="A445" s="161">
        <v>13</v>
      </c>
      <c r="B445" s="53" t="s">
        <v>459</v>
      </c>
      <c r="C445" s="231">
        <v>0</v>
      </c>
      <c r="D445" s="231">
        <v>0</v>
      </c>
      <c r="E445" s="231">
        <v>0</v>
      </c>
      <c r="F445" s="231">
        <v>0</v>
      </c>
      <c r="G445" s="231">
        <v>0</v>
      </c>
      <c r="H445" s="231">
        <v>0</v>
      </c>
      <c r="I445" s="231">
        <v>0</v>
      </c>
      <c r="J445" s="231">
        <v>0</v>
      </c>
      <c r="K445" s="231">
        <v>1</v>
      </c>
      <c r="L445" s="231">
        <v>6</v>
      </c>
      <c r="M445" s="231">
        <v>0</v>
      </c>
      <c r="N445" s="231">
        <v>0</v>
      </c>
      <c r="O445" s="164">
        <f t="shared" ref="O445:P445" si="475">C445+E445+G445+I445+K445+M445</f>
        <v>1</v>
      </c>
      <c r="P445" s="164">
        <f t="shared" si="475"/>
        <v>6</v>
      </c>
      <c r="Q445" s="165">
        <f t="shared" si="462"/>
        <v>7</v>
      </c>
      <c r="R445" s="166">
        <f t="shared" si="463"/>
        <v>7</v>
      </c>
      <c r="S445" s="231">
        <v>1</v>
      </c>
      <c r="T445" s="231">
        <v>6</v>
      </c>
      <c r="U445" s="231" t="s">
        <v>716</v>
      </c>
      <c r="V445" s="231" t="s">
        <v>716</v>
      </c>
      <c r="W445" s="231">
        <v>0</v>
      </c>
      <c r="X445" s="231"/>
      <c r="Y445" s="67"/>
      <c r="Z445" s="67"/>
    </row>
    <row r="446" spans="1:26" ht="30" customHeight="1" x14ac:dyDescent="0.3">
      <c r="A446" s="161">
        <v>14</v>
      </c>
      <c r="B446" s="53" t="s">
        <v>460</v>
      </c>
      <c r="C446" s="231">
        <v>0</v>
      </c>
      <c r="D446" s="231">
        <v>0</v>
      </c>
      <c r="E446" s="231">
        <v>0</v>
      </c>
      <c r="F446" s="231">
        <v>0</v>
      </c>
      <c r="G446" s="231">
        <v>0</v>
      </c>
      <c r="H446" s="231">
        <v>0</v>
      </c>
      <c r="I446" s="231">
        <v>0</v>
      </c>
      <c r="J446" s="231">
        <v>0</v>
      </c>
      <c r="K446" s="231">
        <v>0</v>
      </c>
      <c r="L446" s="231">
        <v>2</v>
      </c>
      <c r="M446" s="231">
        <v>0</v>
      </c>
      <c r="N446" s="231">
        <v>0</v>
      </c>
      <c r="O446" s="164">
        <f t="shared" ref="O446:P446" si="476">C446+E446+G446+I446+K446+M446</f>
        <v>0</v>
      </c>
      <c r="P446" s="164">
        <f t="shared" si="476"/>
        <v>2</v>
      </c>
      <c r="Q446" s="165">
        <f t="shared" si="462"/>
        <v>2</v>
      </c>
      <c r="R446" s="166">
        <f t="shared" si="463"/>
        <v>2</v>
      </c>
      <c r="S446" s="231">
        <v>1</v>
      </c>
      <c r="T446" s="231">
        <v>1</v>
      </c>
      <c r="U446" s="231" t="s">
        <v>716</v>
      </c>
      <c r="V446" s="231" t="s">
        <v>716</v>
      </c>
      <c r="W446" s="231">
        <v>0</v>
      </c>
      <c r="X446" s="231"/>
      <c r="Y446" s="67"/>
      <c r="Z446" s="67"/>
    </row>
    <row r="447" spans="1:26" ht="30" customHeight="1" x14ac:dyDescent="0.3">
      <c r="A447" s="161">
        <v>15</v>
      </c>
      <c r="B447" s="53" t="s">
        <v>461</v>
      </c>
      <c r="C447" s="231">
        <v>0</v>
      </c>
      <c r="D447" s="231">
        <v>0</v>
      </c>
      <c r="E447" s="231">
        <v>0</v>
      </c>
      <c r="F447" s="231">
        <v>0</v>
      </c>
      <c r="G447" s="231">
        <v>0</v>
      </c>
      <c r="H447" s="231">
        <v>0</v>
      </c>
      <c r="I447" s="231">
        <v>0</v>
      </c>
      <c r="J447" s="231">
        <v>0</v>
      </c>
      <c r="K447" s="231">
        <v>1</v>
      </c>
      <c r="L447" s="231">
        <v>0</v>
      </c>
      <c r="M447" s="231">
        <v>0</v>
      </c>
      <c r="N447" s="231">
        <v>0</v>
      </c>
      <c r="O447" s="164">
        <f t="shared" ref="O447:P447" si="477">C447+E447+G447+I447+K447+M447</f>
        <v>1</v>
      </c>
      <c r="P447" s="164">
        <f t="shared" si="477"/>
        <v>0</v>
      </c>
      <c r="Q447" s="165">
        <f t="shared" si="462"/>
        <v>1</v>
      </c>
      <c r="R447" s="166">
        <f t="shared" si="463"/>
        <v>1</v>
      </c>
      <c r="S447" s="231">
        <v>1</v>
      </c>
      <c r="T447" s="231" t="s">
        <v>716</v>
      </c>
      <c r="U447" s="231" t="s">
        <v>716</v>
      </c>
      <c r="V447" s="231" t="s">
        <v>716</v>
      </c>
      <c r="W447" s="231">
        <v>0</v>
      </c>
      <c r="X447" s="231"/>
      <c r="Y447" s="67"/>
      <c r="Z447" s="67"/>
    </row>
    <row r="448" spans="1:26" ht="30" customHeight="1" x14ac:dyDescent="0.3">
      <c r="A448" s="161">
        <v>16</v>
      </c>
      <c r="B448" s="53" t="s">
        <v>462</v>
      </c>
      <c r="C448" s="231">
        <v>0</v>
      </c>
      <c r="D448" s="231">
        <v>0</v>
      </c>
      <c r="E448" s="231">
        <v>0</v>
      </c>
      <c r="F448" s="231">
        <v>0</v>
      </c>
      <c r="G448" s="231">
        <v>0</v>
      </c>
      <c r="H448" s="231">
        <v>0</v>
      </c>
      <c r="I448" s="231">
        <v>0</v>
      </c>
      <c r="J448" s="231">
        <v>0</v>
      </c>
      <c r="K448" s="231">
        <v>0</v>
      </c>
      <c r="L448" s="231">
        <v>1</v>
      </c>
      <c r="M448" s="231">
        <v>0</v>
      </c>
      <c r="N448" s="231">
        <v>0</v>
      </c>
      <c r="O448" s="164">
        <f t="shared" ref="O448:P448" si="478">C448+E448+G448+I448+K448+M448</f>
        <v>0</v>
      </c>
      <c r="P448" s="164">
        <f t="shared" si="478"/>
        <v>1</v>
      </c>
      <c r="Q448" s="165">
        <f t="shared" si="462"/>
        <v>1</v>
      </c>
      <c r="R448" s="166">
        <f t="shared" si="463"/>
        <v>1</v>
      </c>
      <c r="S448" s="231">
        <v>1</v>
      </c>
      <c r="T448" s="231" t="s">
        <v>716</v>
      </c>
      <c r="U448" s="231" t="s">
        <v>716</v>
      </c>
      <c r="V448" s="231" t="s">
        <v>716</v>
      </c>
      <c r="W448" s="231">
        <v>0</v>
      </c>
      <c r="X448" s="231"/>
      <c r="Y448" s="67"/>
      <c r="Z448" s="67"/>
    </row>
    <row r="449" spans="1:26" ht="30" customHeight="1" x14ac:dyDescent="0.3">
      <c r="A449" s="161">
        <v>17</v>
      </c>
      <c r="B449" s="53" t="s">
        <v>463</v>
      </c>
      <c r="C449" s="231">
        <v>0</v>
      </c>
      <c r="D449" s="231">
        <v>0</v>
      </c>
      <c r="E449" s="231">
        <v>0</v>
      </c>
      <c r="F449" s="231">
        <v>0</v>
      </c>
      <c r="G449" s="231">
        <v>0</v>
      </c>
      <c r="H449" s="231">
        <v>0</v>
      </c>
      <c r="I449" s="231">
        <v>0</v>
      </c>
      <c r="J449" s="231">
        <v>0</v>
      </c>
      <c r="K449" s="231">
        <v>1</v>
      </c>
      <c r="L449" s="231">
        <v>3</v>
      </c>
      <c r="M449" s="231">
        <v>0</v>
      </c>
      <c r="N449" s="231">
        <v>0</v>
      </c>
      <c r="O449" s="164">
        <f t="shared" ref="O449:P449" si="479">C449+E449+G449+I449+K449+M449</f>
        <v>1</v>
      </c>
      <c r="P449" s="164">
        <f t="shared" si="479"/>
        <v>3</v>
      </c>
      <c r="Q449" s="165">
        <f t="shared" si="462"/>
        <v>4</v>
      </c>
      <c r="R449" s="166">
        <f t="shared" si="463"/>
        <v>4</v>
      </c>
      <c r="S449" s="231">
        <v>3</v>
      </c>
      <c r="T449" s="231" t="s">
        <v>716</v>
      </c>
      <c r="U449" s="231" t="s">
        <v>716</v>
      </c>
      <c r="V449" s="231" t="s">
        <v>716</v>
      </c>
      <c r="W449" s="231">
        <v>1</v>
      </c>
      <c r="X449" s="231"/>
      <c r="Y449" s="67"/>
      <c r="Z449" s="67"/>
    </row>
    <row r="450" spans="1:26" ht="30" customHeight="1" x14ac:dyDescent="0.3">
      <c r="A450" s="161">
        <v>18</v>
      </c>
      <c r="B450" s="53" t="s">
        <v>464</v>
      </c>
      <c r="C450" s="231">
        <v>0</v>
      </c>
      <c r="D450" s="231">
        <v>0</v>
      </c>
      <c r="E450" s="231">
        <v>1</v>
      </c>
      <c r="F450" s="231">
        <v>0</v>
      </c>
      <c r="G450" s="231">
        <v>0</v>
      </c>
      <c r="H450" s="231">
        <v>0</v>
      </c>
      <c r="I450" s="231">
        <v>0</v>
      </c>
      <c r="J450" s="231">
        <v>0</v>
      </c>
      <c r="K450" s="231">
        <v>3</v>
      </c>
      <c r="L450" s="231">
        <v>1</v>
      </c>
      <c r="M450" s="231">
        <v>1</v>
      </c>
      <c r="N450" s="231">
        <v>0</v>
      </c>
      <c r="O450" s="164">
        <f t="shared" ref="O450:P450" si="480">C450+E450+G450+I450+K450+M450</f>
        <v>5</v>
      </c>
      <c r="P450" s="164">
        <f t="shared" si="480"/>
        <v>1</v>
      </c>
      <c r="Q450" s="165">
        <f t="shared" si="462"/>
        <v>6</v>
      </c>
      <c r="R450" s="166">
        <f t="shared" si="463"/>
        <v>6</v>
      </c>
      <c r="S450" s="231">
        <v>5</v>
      </c>
      <c r="T450" s="231">
        <v>1</v>
      </c>
      <c r="U450" s="231" t="s">
        <v>716</v>
      </c>
      <c r="V450" s="231" t="s">
        <v>716</v>
      </c>
      <c r="W450" s="231">
        <v>0</v>
      </c>
      <c r="X450" s="231"/>
      <c r="Y450" s="67"/>
      <c r="Z450" s="67"/>
    </row>
    <row r="451" spans="1:26" ht="30" customHeight="1" x14ac:dyDescent="0.3">
      <c r="A451" s="161">
        <v>19</v>
      </c>
      <c r="B451" s="53" t="s">
        <v>465</v>
      </c>
      <c r="C451" s="231">
        <v>0</v>
      </c>
      <c r="D451" s="231">
        <v>0</v>
      </c>
      <c r="E451" s="231">
        <v>0</v>
      </c>
      <c r="F451" s="231">
        <v>0</v>
      </c>
      <c r="G451" s="231">
        <v>0</v>
      </c>
      <c r="H451" s="231">
        <v>0</v>
      </c>
      <c r="I451" s="231">
        <v>0</v>
      </c>
      <c r="J451" s="231">
        <v>0</v>
      </c>
      <c r="K451" s="231">
        <v>1</v>
      </c>
      <c r="L451" s="231">
        <v>6</v>
      </c>
      <c r="M451" s="231">
        <v>0</v>
      </c>
      <c r="N451" s="231">
        <v>0</v>
      </c>
      <c r="O451" s="164">
        <f t="shared" ref="O451:P451" si="481">C451+E451+G451+I451+K451+M451</f>
        <v>1</v>
      </c>
      <c r="P451" s="164">
        <f t="shared" si="481"/>
        <v>6</v>
      </c>
      <c r="Q451" s="165">
        <f t="shared" si="462"/>
        <v>7</v>
      </c>
      <c r="R451" s="166">
        <f t="shared" si="463"/>
        <v>7</v>
      </c>
      <c r="S451" s="231">
        <v>1</v>
      </c>
      <c r="T451" s="231">
        <v>5</v>
      </c>
      <c r="U451" s="231">
        <v>1</v>
      </c>
      <c r="V451" s="231" t="s">
        <v>716</v>
      </c>
      <c r="W451" s="231">
        <v>0</v>
      </c>
      <c r="X451" s="231"/>
      <c r="Y451" s="67"/>
      <c r="Z451" s="67"/>
    </row>
    <row r="452" spans="1:26" ht="30" customHeight="1" x14ac:dyDescent="0.3">
      <c r="A452" s="161">
        <v>20</v>
      </c>
      <c r="B452" s="53" t="s">
        <v>466</v>
      </c>
      <c r="C452" s="231">
        <v>0</v>
      </c>
      <c r="D452" s="231">
        <v>0</v>
      </c>
      <c r="E452" s="231">
        <v>0</v>
      </c>
      <c r="F452" s="231">
        <v>0</v>
      </c>
      <c r="G452" s="231">
        <v>0</v>
      </c>
      <c r="H452" s="231">
        <v>0</v>
      </c>
      <c r="I452" s="231">
        <v>0</v>
      </c>
      <c r="J452" s="231">
        <v>0</v>
      </c>
      <c r="K452" s="231">
        <v>0</v>
      </c>
      <c r="L452" s="231">
        <v>7</v>
      </c>
      <c r="M452" s="231">
        <v>0</v>
      </c>
      <c r="N452" s="231">
        <v>1</v>
      </c>
      <c r="O452" s="164">
        <f t="shared" ref="O452:P452" si="482">C452+E452+G452+I452+K452+M452</f>
        <v>0</v>
      </c>
      <c r="P452" s="164">
        <f t="shared" si="482"/>
        <v>8</v>
      </c>
      <c r="Q452" s="165">
        <f t="shared" si="462"/>
        <v>8</v>
      </c>
      <c r="R452" s="166">
        <f t="shared" si="463"/>
        <v>4</v>
      </c>
      <c r="S452" s="231">
        <v>2</v>
      </c>
      <c r="T452" s="231">
        <v>2</v>
      </c>
      <c r="U452" s="231" t="s">
        <v>716</v>
      </c>
      <c r="V452" s="231" t="s">
        <v>716</v>
      </c>
      <c r="W452" s="231">
        <v>0</v>
      </c>
      <c r="X452" s="231"/>
      <c r="Y452" s="67"/>
      <c r="Z452" s="67"/>
    </row>
    <row r="453" spans="1:26" ht="30" customHeight="1" x14ac:dyDescent="0.3">
      <c r="A453" s="161">
        <v>21</v>
      </c>
      <c r="B453" s="53" t="s">
        <v>467</v>
      </c>
      <c r="C453" s="231">
        <v>0</v>
      </c>
      <c r="D453" s="231">
        <v>0</v>
      </c>
      <c r="E453" s="231">
        <v>0</v>
      </c>
      <c r="F453" s="231">
        <v>0</v>
      </c>
      <c r="G453" s="231">
        <v>0</v>
      </c>
      <c r="H453" s="231">
        <v>0</v>
      </c>
      <c r="I453" s="231">
        <v>0</v>
      </c>
      <c r="J453" s="231">
        <v>0</v>
      </c>
      <c r="K453" s="231">
        <v>7</v>
      </c>
      <c r="L453" s="231">
        <v>9</v>
      </c>
      <c r="M453" s="231">
        <v>0</v>
      </c>
      <c r="N453" s="231">
        <v>2</v>
      </c>
      <c r="O453" s="164">
        <f t="shared" ref="O453:P453" si="483">C453+E453+G453+I453+K453+M453</f>
        <v>7</v>
      </c>
      <c r="P453" s="164">
        <f t="shared" si="483"/>
        <v>11</v>
      </c>
      <c r="Q453" s="165">
        <f t="shared" si="462"/>
        <v>18</v>
      </c>
      <c r="R453" s="166">
        <f t="shared" si="463"/>
        <v>18</v>
      </c>
      <c r="S453" s="231">
        <v>6</v>
      </c>
      <c r="T453" s="231">
        <v>10</v>
      </c>
      <c r="U453" s="231" t="s">
        <v>716</v>
      </c>
      <c r="V453" s="231" t="s">
        <v>716</v>
      </c>
      <c r="W453" s="231">
        <v>2</v>
      </c>
      <c r="X453" s="231"/>
      <c r="Y453" s="67"/>
      <c r="Z453" s="67"/>
    </row>
    <row r="454" spans="1:26" ht="30" customHeight="1" x14ac:dyDescent="0.3">
      <c r="A454" s="161">
        <v>22</v>
      </c>
      <c r="B454" s="53" t="s">
        <v>468</v>
      </c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64">
        <f t="shared" ref="O454:P454" si="484">C454+E454+G454+I454+K454+M454</f>
        <v>0</v>
      </c>
      <c r="P454" s="164">
        <f t="shared" si="484"/>
        <v>0</v>
      </c>
      <c r="Q454" s="165">
        <f t="shared" si="462"/>
        <v>0</v>
      </c>
      <c r="R454" s="166">
        <f t="shared" si="463"/>
        <v>0</v>
      </c>
      <c r="S454" s="151"/>
      <c r="T454" s="151"/>
      <c r="U454" s="151"/>
      <c r="V454" s="151"/>
      <c r="W454" s="151"/>
      <c r="X454" s="151"/>
      <c r="Y454" s="67"/>
      <c r="Z454" s="67"/>
    </row>
    <row r="455" spans="1:26" ht="30" customHeight="1" x14ac:dyDescent="0.3">
      <c r="A455" s="161">
        <v>23</v>
      </c>
      <c r="B455" s="53" t="s">
        <v>469</v>
      </c>
      <c r="C455" s="231">
        <v>0</v>
      </c>
      <c r="D455" s="231">
        <v>0</v>
      </c>
      <c r="E455" s="231">
        <v>0</v>
      </c>
      <c r="F455" s="231">
        <v>0</v>
      </c>
      <c r="G455" s="231">
        <v>0</v>
      </c>
      <c r="H455" s="231">
        <v>0</v>
      </c>
      <c r="I455" s="231">
        <v>0</v>
      </c>
      <c r="J455" s="231">
        <v>0</v>
      </c>
      <c r="K455" s="231">
        <v>1</v>
      </c>
      <c r="L455" s="231">
        <v>1</v>
      </c>
      <c r="M455" s="231">
        <v>0</v>
      </c>
      <c r="N455" s="231">
        <v>0</v>
      </c>
      <c r="O455" s="164">
        <f t="shared" ref="O455:P455" si="485">C455+E455+G455+I455+K455+M455</f>
        <v>1</v>
      </c>
      <c r="P455" s="164">
        <f t="shared" si="485"/>
        <v>1</v>
      </c>
      <c r="Q455" s="165">
        <f t="shared" si="462"/>
        <v>2</v>
      </c>
      <c r="R455" s="166">
        <f t="shared" si="463"/>
        <v>2</v>
      </c>
      <c r="S455" s="231" t="s">
        <v>716</v>
      </c>
      <c r="T455" s="231">
        <v>2</v>
      </c>
      <c r="U455" s="231" t="s">
        <v>716</v>
      </c>
      <c r="V455" s="231" t="s">
        <v>716</v>
      </c>
      <c r="W455" s="231">
        <v>0</v>
      </c>
      <c r="X455" s="231"/>
      <c r="Y455" s="67"/>
      <c r="Z455" s="67"/>
    </row>
    <row r="456" spans="1:26" ht="30" customHeight="1" x14ac:dyDescent="0.3">
      <c r="A456" s="161">
        <v>24</v>
      </c>
      <c r="B456" s="53" t="s">
        <v>470</v>
      </c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64">
        <f t="shared" ref="O456:P456" si="486">C456+E456+G456+I456+K456+M456</f>
        <v>0</v>
      </c>
      <c r="P456" s="164">
        <f t="shared" si="486"/>
        <v>0</v>
      </c>
      <c r="Q456" s="165">
        <f t="shared" si="462"/>
        <v>0</v>
      </c>
      <c r="R456" s="166">
        <f t="shared" si="463"/>
        <v>0</v>
      </c>
      <c r="S456" s="151"/>
      <c r="T456" s="151"/>
      <c r="U456" s="151"/>
      <c r="V456" s="151"/>
      <c r="W456" s="151"/>
      <c r="X456" s="151"/>
      <c r="Y456" s="67"/>
      <c r="Z456" s="67"/>
    </row>
    <row r="457" spans="1:26" ht="30" customHeight="1" x14ac:dyDescent="0.3">
      <c r="A457" s="161">
        <v>25</v>
      </c>
      <c r="B457" s="53" t="s">
        <v>471</v>
      </c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64">
        <f t="shared" ref="O457:P457" si="487">C457+E457+G457+I457+K457+M457</f>
        <v>0</v>
      </c>
      <c r="P457" s="164">
        <f t="shared" si="487"/>
        <v>0</v>
      </c>
      <c r="Q457" s="165">
        <f t="shared" si="462"/>
        <v>0</v>
      </c>
      <c r="R457" s="166">
        <f t="shared" si="463"/>
        <v>0</v>
      </c>
      <c r="S457" s="151"/>
      <c r="T457" s="151"/>
      <c r="U457" s="151"/>
      <c r="V457" s="151"/>
      <c r="W457" s="151"/>
      <c r="X457" s="151"/>
      <c r="Y457" s="67"/>
      <c r="Z457" s="67"/>
    </row>
    <row r="458" spans="1:26" ht="30" customHeight="1" x14ac:dyDescent="0.3">
      <c r="A458" s="161">
        <v>26</v>
      </c>
      <c r="B458" s="53" t="s">
        <v>472</v>
      </c>
      <c r="C458" s="231">
        <v>0</v>
      </c>
      <c r="D458" s="231">
        <v>0</v>
      </c>
      <c r="E458" s="231">
        <v>0</v>
      </c>
      <c r="F458" s="231">
        <v>0</v>
      </c>
      <c r="G458" s="231">
        <v>0</v>
      </c>
      <c r="H458" s="231">
        <v>0</v>
      </c>
      <c r="I458" s="231">
        <v>0</v>
      </c>
      <c r="J458" s="231">
        <v>0</v>
      </c>
      <c r="K458" s="231">
        <v>2</v>
      </c>
      <c r="L458" s="231">
        <v>1</v>
      </c>
      <c r="M458" s="231">
        <v>0</v>
      </c>
      <c r="N458" s="231">
        <v>0</v>
      </c>
      <c r="O458" s="164">
        <f t="shared" ref="O458:P458" si="488">C458+E458+G458+I458+K458+M458</f>
        <v>2</v>
      </c>
      <c r="P458" s="164">
        <f t="shared" si="488"/>
        <v>1</v>
      </c>
      <c r="Q458" s="165">
        <f t="shared" si="462"/>
        <v>3</v>
      </c>
      <c r="R458" s="166">
        <f t="shared" si="463"/>
        <v>3</v>
      </c>
      <c r="S458" s="231" t="s">
        <v>716</v>
      </c>
      <c r="T458" s="231">
        <v>3</v>
      </c>
      <c r="U458" s="231" t="s">
        <v>716</v>
      </c>
      <c r="V458" s="231" t="s">
        <v>716</v>
      </c>
      <c r="W458" s="231">
        <v>0</v>
      </c>
      <c r="X458" s="231"/>
      <c r="Y458" s="67"/>
      <c r="Z458" s="67"/>
    </row>
    <row r="459" spans="1:26" ht="30" customHeight="1" x14ac:dyDescent="0.3">
      <c r="A459" s="161">
        <v>27</v>
      </c>
      <c r="B459" s="53" t="s">
        <v>473</v>
      </c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64">
        <f t="shared" ref="O459:P459" si="489">C459+E459+G459+I459+K459+M459</f>
        <v>0</v>
      </c>
      <c r="P459" s="164">
        <f t="shared" si="489"/>
        <v>0</v>
      </c>
      <c r="Q459" s="165">
        <f t="shared" si="462"/>
        <v>0</v>
      </c>
      <c r="R459" s="166">
        <f t="shared" si="463"/>
        <v>0</v>
      </c>
      <c r="S459" s="151"/>
      <c r="T459" s="151"/>
      <c r="U459" s="151"/>
      <c r="V459" s="151"/>
      <c r="W459" s="151"/>
      <c r="X459" s="151"/>
      <c r="Y459" s="67"/>
      <c r="Z459" s="67"/>
    </row>
    <row r="460" spans="1:26" ht="30" customHeight="1" x14ac:dyDescent="0.3">
      <c r="A460" s="161">
        <v>31</v>
      </c>
      <c r="B460" s="232" t="s">
        <v>474</v>
      </c>
      <c r="C460" s="233">
        <f t="shared" ref="C460:X460" si="490">SUM(C461:C495)</f>
        <v>2</v>
      </c>
      <c r="D460" s="233">
        <f t="shared" si="490"/>
        <v>0</v>
      </c>
      <c r="E460" s="233">
        <f t="shared" si="490"/>
        <v>2</v>
      </c>
      <c r="F460" s="233">
        <f t="shared" si="490"/>
        <v>0</v>
      </c>
      <c r="G460" s="233">
        <f t="shared" si="490"/>
        <v>6</v>
      </c>
      <c r="H460" s="233">
        <f t="shared" si="490"/>
        <v>2</v>
      </c>
      <c r="I460" s="233">
        <f t="shared" si="490"/>
        <v>4</v>
      </c>
      <c r="J460" s="233">
        <f t="shared" si="490"/>
        <v>5</v>
      </c>
      <c r="K460" s="233">
        <f t="shared" si="490"/>
        <v>251</v>
      </c>
      <c r="L460" s="233">
        <f t="shared" si="490"/>
        <v>51</v>
      </c>
      <c r="M460" s="233">
        <f t="shared" si="490"/>
        <v>4</v>
      </c>
      <c r="N460" s="233">
        <f t="shared" si="490"/>
        <v>1</v>
      </c>
      <c r="O460" s="233">
        <f t="shared" si="490"/>
        <v>269</v>
      </c>
      <c r="P460" s="233">
        <f t="shared" si="490"/>
        <v>59</v>
      </c>
      <c r="Q460" s="233">
        <f t="shared" si="490"/>
        <v>691</v>
      </c>
      <c r="R460" s="233">
        <f t="shared" si="490"/>
        <v>691</v>
      </c>
      <c r="S460" s="233">
        <f t="shared" si="490"/>
        <v>118</v>
      </c>
      <c r="T460" s="233">
        <f t="shared" si="490"/>
        <v>185</v>
      </c>
      <c r="U460" s="233">
        <f t="shared" si="490"/>
        <v>3</v>
      </c>
      <c r="V460" s="233">
        <f t="shared" si="490"/>
        <v>0</v>
      </c>
      <c r="W460" s="233">
        <f t="shared" si="490"/>
        <v>21</v>
      </c>
      <c r="X460" s="233">
        <f t="shared" si="490"/>
        <v>691</v>
      </c>
      <c r="Y460" s="67"/>
      <c r="Z460" s="67"/>
    </row>
    <row r="461" spans="1:26" ht="30" customHeight="1" x14ac:dyDescent="0.35">
      <c r="A461" s="161">
        <v>1</v>
      </c>
      <c r="B461" s="234" t="s">
        <v>475</v>
      </c>
      <c r="C461" s="164">
        <v>0</v>
      </c>
      <c r="D461" s="164">
        <v>0</v>
      </c>
      <c r="E461" s="164">
        <v>0</v>
      </c>
      <c r="F461" s="164">
        <v>0</v>
      </c>
      <c r="G461" s="164">
        <v>0</v>
      </c>
      <c r="H461" s="164">
        <v>0</v>
      </c>
      <c r="I461" s="164">
        <v>2</v>
      </c>
      <c r="J461" s="164">
        <v>0</v>
      </c>
      <c r="K461" s="164">
        <v>49</v>
      </c>
      <c r="L461" s="164">
        <v>0</v>
      </c>
      <c r="M461" s="164">
        <v>0</v>
      </c>
      <c r="N461" s="164">
        <v>0</v>
      </c>
      <c r="O461" s="164">
        <f t="shared" ref="O461:P461" si="491">C461+E461+G461+I461+K461+M461</f>
        <v>51</v>
      </c>
      <c r="P461" s="164">
        <f t="shared" si="491"/>
        <v>0</v>
      </c>
      <c r="Q461" s="110">
        <v>40</v>
      </c>
      <c r="R461" s="110">
        <v>40</v>
      </c>
      <c r="S461" s="164">
        <v>14</v>
      </c>
      <c r="T461" s="164">
        <v>34</v>
      </c>
      <c r="U461" s="164" t="s">
        <v>716</v>
      </c>
      <c r="V461" s="164" t="s">
        <v>716</v>
      </c>
      <c r="W461" s="164">
        <v>3</v>
      </c>
      <c r="X461" s="110">
        <v>40</v>
      </c>
      <c r="Y461" s="67"/>
      <c r="Z461" s="67"/>
    </row>
    <row r="462" spans="1:26" ht="30" customHeight="1" x14ac:dyDescent="0.35">
      <c r="A462" s="161">
        <v>2</v>
      </c>
      <c r="B462" s="235" t="s">
        <v>476</v>
      </c>
      <c r="C462" s="164">
        <v>0</v>
      </c>
      <c r="D462" s="164">
        <v>0</v>
      </c>
      <c r="E462" s="164">
        <v>0</v>
      </c>
      <c r="F462" s="164">
        <v>0</v>
      </c>
      <c r="G462" s="164">
        <v>0</v>
      </c>
      <c r="H462" s="164">
        <v>0</v>
      </c>
      <c r="I462" s="164">
        <v>0</v>
      </c>
      <c r="J462" s="164">
        <v>1</v>
      </c>
      <c r="K462" s="164">
        <v>2</v>
      </c>
      <c r="L462" s="164">
        <v>1</v>
      </c>
      <c r="M462" s="164">
        <v>0</v>
      </c>
      <c r="N462" s="164">
        <v>0</v>
      </c>
      <c r="O462" s="164">
        <f t="shared" ref="O462:P462" si="492">C462+E462+G462+I462+K462+M462</f>
        <v>2</v>
      </c>
      <c r="P462" s="164">
        <f t="shared" si="492"/>
        <v>2</v>
      </c>
      <c r="Q462" s="110">
        <v>4</v>
      </c>
      <c r="R462" s="110">
        <v>4</v>
      </c>
      <c r="S462" s="164">
        <v>1</v>
      </c>
      <c r="T462" s="164">
        <v>2</v>
      </c>
      <c r="U462" s="164" t="s">
        <v>716</v>
      </c>
      <c r="V462" s="164" t="s">
        <v>716</v>
      </c>
      <c r="W462" s="164">
        <v>1</v>
      </c>
      <c r="X462" s="110">
        <v>4</v>
      </c>
      <c r="Y462" s="67"/>
      <c r="Z462" s="67"/>
    </row>
    <row r="463" spans="1:26" ht="30" customHeight="1" x14ac:dyDescent="0.35">
      <c r="A463" s="161">
        <v>3</v>
      </c>
      <c r="B463" s="235" t="s">
        <v>477</v>
      </c>
      <c r="C463" s="164">
        <v>0</v>
      </c>
      <c r="D463" s="164">
        <v>0</v>
      </c>
      <c r="E463" s="164">
        <v>0</v>
      </c>
      <c r="F463" s="164">
        <v>0</v>
      </c>
      <c r="G463" s="164">
        <v>0</v>
      </c>
      <c r="H463" s="164">
        <v>0</v>
      </c>
      <c r="I463" s="164">
        <v>0</v>
      </c>
      <c r="J463" s="164">
        <v>0</v>
      </c>
      <c r="K463" s="164">
        <v>24</v>
      </c>
      <c r="L463" s="164">
        <v>0</v>
      </c>
      <c r="M463" s="164">
        <v>0</v>
      </c>
      <c r="N463" s="164">
        <v>0</v>
      </c>
      <c r="O463" s="164">
        <f t="shared" ref="O463:P463" si="493">C463+E463+G463+I463+K463+M463</f>
        <v>24</v>
      </c>
      <c r="P463" s="164">
        <f t="shared" si="493"/>
        <v>0</v>
      </c>
      <c r="Q463" s="110">
        <v>24</v>
      </c>
      <c r="R463" s="110">
        <v>24</v>
      </c>
      <c r="S463" s="164">
        <v>4</v>
      </c>
      <c r="T463" s="164">
        <v>19</v>
      </c>
      <c r="U463" s="164" t="s">
        <v>716</v>
      </c>
      <c r="V463" s="164" t="s">
        <v>716</v>
      </c>
      <c r="W463" s="164">
        <v>1</v>
      </c>
      <c r="X463" s="110">
        <v>24</v>
      </c>
      <c r="Y463" s="67"/>
      <c r="Z463" s="67"/>
    </row>
    <row r="464" spans="1:26" ht="30" customHeight="1" x14ac:dyDescent="0.35">
      <c r="A464" s="161">
        <v>4</v>
      </c>
      <c r="B464" s="236" t="s">
        <v>478</v>
      </c>
      <c r="C464" s="164">
        <v>0</v>
      </c>
      <c r="D464" s="164">
        <v>0</v>
      </c>
      <c r="E464" s="164">
        <v>0</v>
      </c>
      <c r="F464" s="164">
        <v>0</v>
      </c>
      <c r="G464" s="164">
        <v>3</v>
      </c>
      <c r="H464" s="164">
        <v>0</v>
      </c>
      <c r="I464" s="164">
        <v>0</v>
      </c>
      <c r="J464" s="164">
        <v>2</v>
      </c>
      <c r="K464" s="164">
        <v>7</v>
      </c>
      <c r="L464" s="164">
        <v>4</v>
      </c>
      <c r="M464" s="164">
        <v>1</v>
      </c>
      <c r="N464" s="164">
        <v>0</v>
      </c>
      <c r="O464" s="164">
        <f t="shared" ref="O464:P464" si="494">C464+E464+G464+I464+K464+M464</f>
        <v>11</v>
      </c>
      <c r="P464" s="164">
        <f t="shared" si="494"/>
        <v>6</v>
      </c>
      <c r="Q464" s="110">
        <v>26</v>
      </c>
      <c r="R464" s="110">
        <v>26</v>
      </c>
      <c r="S464" s="164">
        <v>14</v>
      </c>
      <c r="T464" s="164">
        <v>1</v>
      </c>
      <c r="U464" s="164" t="s">
        <v>716</v>
      </c>
      <c r="V464" s="164" t="s">
        <v>716</v>
      </c>
      <c r="W464" s="164">
        <v>1</v>
      </c>
      <c r="X464" s="110">
        <v>26</v>
      </c>
      <c r="Y464" s="67"/>
      <c r="Z464" s="67"/>
    </row>
    <row r="465" spans="1:26" ht="30" customHeight="1" x14ac:dyDescent="0.35">
      <c r="A465" s="161">
        <v>5</v>
      </c>
      <c r="B465" s="235" t="s">
        <v>479</v>
      </c>
      <c r="C465" s="164">
        <v>0</v>
      </c>
      <c r="D465" s="164">
        <v>0</v>
      </c>
      <c r="E465" s="164">
        <v>0</v>
      </c>
      <c r="F465" s="164">
        <v>0</v>
      </c>
      <c r="G465" s="164">
        <v>0</v>
      </c>
      <c r="H465" s="164">
        <v>0</v>
      </c>
      <c r="I465" s="164">
        <v>0</v>
      </c>
      <c r="J465" s="164">
        <v>0</v>
      </c>
      <c r="K465" s="164">
        <v>4</v>
      </c>
      <c r="L465" s="164">
        <v>0</v>
      </c>
      <c r="M465" s="164">
        <v>1</v>
      </c>
      <c r="N465" s="164">
        <v>0</v>
      </c>
      <c r="O465" s="164">
        <f t="shared" ref="O465:P465" si="495">C465+E465+G465+I465+K465+M465</f>
        <v>5</v>
      </c>
      <c r="P465" s="164">
        <f t="shared" si="495"/>
        <v>0</v>
      </c>
      <c r="Q465" s="110">
        <v>6</v>
      </c>
      <c r="R465" s="110">
        <v>6</v>
      </c>
      <c r="S465" s="164">
        <v>1</v>
      </c>
      <c r="T465" s="164">
        <v>4</v>
      </c>
      <c r="U465" s="164" t="s">
        <v>716</v>
      </c>
      <c r="V465" s="164" t="s">
        <v>716</v>
      </c>
      <c r="W465" s="164">
        <v>0</v>
      </c>
      <c r="X465" s="110">
        <v>6</v>
      </c>
      <c r="Y465" s="67"/>
      <c r="Z465" s="67"/>
    </row>
    <row r="466" spans="1:26" ht="30" customHeight="1" x14ac:dyDescent="0.35">
      <c r="A466" s="161">
        <v>6</v>
      </c>
      <c r="B466" s="236" t="s">
        <v>480</v>
      </c>
      <c r="C466" s="164">
        <v>2</v>
      </c>
      <c r="D466" s="164">
        <v>0</v>
      </c>
      <c r="E466" s="164">
        <v>0</v>
      </c>
      <c r="F466" s="164">
        <v>0</v>
      </c>
      <c r="G466" s="164">
        <v>3</v>
      </c>
      <c r="H466" s="164">
        <v>2</v>
      </c>
      <c r="I466" s="164">
        <v>2</v>
      </c>
      <c r="J466" s="164">
        <v>2</v>
      </c>
      <c r="K466" s="164">
        <v>23</v>
      </c>
      <c r="L466" s="164">
        <v>16</v>
      </c>
      <c r="M466" s="164">
        <v>1</v>
      </c>
      <c r="N466" s="164">
        <v>1</v>
      </c>
      <c r="O466" s="164">
        <f t="shared" ref="O466:P466" si="496">C466+E466+G466+I466+K466+M466</f>
        <v>31</v>
      </c>
      <c r="P466" s="164">
        <f t="shared" si="496"/>
        <v>21</v>
      </c>
      <c r="Q466" s="110">
        <v>175</v>
      </c>
      <c r="R466" s="110">
        <v>175</v>
      </c>
      <c r="S466" s="164">
        <v>43</v>
      </c>
      <c r="T466" s="164">
        <v>8</v>
      </c>
      <c r="U466" s="164" t="s">
        <v>716</v>
      </c>
      <c r="V466" s="164" t="s">
        <v>716</v>
      </c>
      <c r="W466" s="164">
        <v>0</v>
      </c>
      <c r="X466" s="110">
        <v>175</v>
      </c>
      <c r="Y466" s="67"/>
      <c r="Z466" s="67"/>
    </row>
    <row r="467" spans="1:26" ht="30" customHeight="1" x14ac:dyDescent="0.35">
      <c r="A467" s="161">
        <v>7</v>
      </c>
      <c r="B467" s="235" t="s">
        <v>481</v>
      </c>
      <c r="C467" s="164">
        <v>0</v>
      </c>
      <c r="D467" s="164">
        <v>0</v>
      </c>
      <c r="E467" s="164">
        <v>0</v>
      </c>
      <c r="F467" s="164">
        <v>0</v>
      </c>
      <c r="G467" s="164">
        <v>0</v>
      </c>
      <c r="H467" s="164">
        <v>0</v>
      </c>
      <c r="I467" s="164">
        <v>0</v>
      </c>
      <c r="J467" s="164">
        <v>0</v>
      </c>
      <c r="K467" s="164">
        <v>25</v>
      </c>
      <c r="L467" s="164">
        <v>1</v>
      </c>
      <c r="M467" s="164">
        <v>0</v>
      </c>
      <c r="N467" s="164">
        <v>0</v>
      </c>
      <c r="O467" s="164">
        <f t="shared" ref="O467:P467" si="497">C467+E467+G467+I467+K467+M467</f>
        <v>25</v>
      </c>
      <c r="P467" s="164">
        <f t="shared" si="497"/>
        <v>1</v>
      </c>
      <c r="Q467" s="110">
        <v>24</v>
      </c>
      <c r="R467" s="110">
        <v>24</v>
      </c>
      <c r="S467" s="164">
        <v>3</v>
      </c>
      <c r="T467" s="164">
        <v>22</v>
      </c>
      <c r="U467" s="164" t="s">
        <v>716</v>
      </c>
      <c r="V467" s="164" t="s">
        <v>716</v>
      </c>
      <c r="W467" s="164">
        <v>2</v>
      </c>
      <c r="X467" s="110">
        <v>24</v>
      </c>
      <c r="Y467" s="67"/>
      <c r="Z467" s="67"/>
    </row>
    <row r="468" spans="1:26" ht="30" customHeight="1" x14ac:dyDescent="0.35">
      <c r="A468" s="161">
        <v>8</v>
      </c>
      <c r="B468" s="235" t="s">
        <v>483</v>
      </c>
      <c r="C468" s="164">
        <v>0</v>
      </c>
      <c r="D468" s="164">
        <v>0</v>
      </c>
      <c r="E468" s="164">
        <v>1</v>
      </c>
      <c r="F468" s="164">
        <v>0</v>
      </c>
      <c r="G468" s="164">
        <v>0</v>
      </c>
      <c r="H468" s="164">
        <v>0</v>
      </c>
      <c r="I468" s="164">
        <v>0</v>
      </c>
      <c r="J468" s="164">
        <v>0</v>
      </c>
      <c r="K468" s="164">
        <v>6</v>
      </c>
      <c r="L468" s="164">
        <v>1</v>
      </c>
      <c r="M468" s="164">
        <v>0</v>
      </c>
      <c r="N468" s="164">
        <v>0</v>
      </c>
      <c r="O468" s="164">
        <f t="shared" ref="O468:P468" si="498">C468+E468+G468+I468+K468+M468</f>
        <v>7</v>
      </c>
      <c r="P468" s="164">
        <f t="shared" si="498"/>
        <v>1</v>
      </c>
      <c r="Q468" s="110">
        <v>6</v>
      </c>
      <c r="R468" s="110">
        <v>6</v>
      </c>
      <c r="S468" s="164">
        <v>6</v>
      </c>
      <c r="T468" s="164">
        <v>2</v>
      </c>
      <c r="U468" s="164" t="s">
        <v>716</v>
      </c>
      <c r="V468" s="164" t="s">
        <v>716</v>
      </c>
      <c r="W468" s="164">
        <v>0</v>
      </c>
      <c r="X468" s="110">
        <v>6</v>
      </c>
      <c r="Y468" s="67"/>
      <c r="Z468" s="67"/>
    </row>
    <row r="469" spans="1:26" ht="30" customHeight="1" x14ac:dyDescent="0.35">
      <c r="A469" s="161">
        <v>9</v>
      </c>
      <c r="B469" s="235" t="s">
        <v>484</v>
      </c>
      <c r="C469" s="164">
        <v>0</v>
      </c>
      <c r="D469" s="164">
        <v>0</v>
      </c>
      <c r="E469" s="164">
        <v>0</v>
      </c>
      <c r="F469" s="164">
        <v>0</v>
      </c>
      <c r="G469" s="164">
        <v>0</v>
      </c>
      <c r="H469" s="164">
        <v>0</v>
      </c>
      <c r="I469" s="164">
        <v>0</v>
      </c>
      <c r="J469" s="164">
        <v>0</v>
      </c>
      <c r="K469" s="164">
        <v>2</v>
      </c>
      <c r="L469" s="164">
        <v>0</v>
      </c>
      <c r="M469" s="164">
        <v>1</v>
      </c>
      <c r="N469" s="164">
        <v>0</v>
      </c>
      <c r="O469" s="164">
        <f t="shared" ref="O469:P469" si="499">C469+E469+G469+I469+K469+M469</f>
        <v>3</v>
      </c>
      <c r="P469" s="164">
        <f t="shared" si="499"/>
        <v>0</v>
      </c>
      <c r="Q469" s="110">
        <v>4</v>
      </c>
      <c r="R469" s="110">
        <v>4</v>
      </c>
      <c r="S469" s="164" t="s">
        <v>716</v>
      </c>
      <c r="T469" s="164">
        <v>3</v>
      </c>
      <c r="U469" s="164" t="s">
        <v>716</v>
      </c>
      <c r="V469" s="164" t="s">
        <v>716</v>
      </c>
      <c r="W469" s="164">
        <v>0</v>
      </c>
      <c r="X469" s="110">
        <v>4</v>
      </c>
      <c r="Y469" s="67"/>
      <c r="Z469" s="67"/>
    </row>
    <row r="470" spans="1:26" ht="30" customHeight="1" x14ac:dyDescent="0.35">
      <c r="A470" s="161">
        <v>10</v>
      </c>
      <c r="B470" s="235" t="s">
        <v>485</v>
      </c>
      <c r="C470" s="164">
        <v>0</v>
      </c>
      <c r="D470" s="164">
        <v>0</v>
      </c>
      <c r="E470" s="164">
        <v>0</v>
      </c>
      <c r="F470" s="164">
        <v>0</v>
      </c>
      <c r="G470" s="164">
        <v>0</v>
      </c>
      <c r="H470" s="164">
        <v>0</v>
      </c>
      <c r="I470" s="164">
        <v>0</v>
      </c>
      <c r="J470" s="164">
        <v>0</v>
      </c>
      <c r="K470" s="164">
        <v>1</v>
      </c>
      <c r="L470" s="164">
        <v>1</v>
      </c>
      <c r="M470" s="164">
        <v>0</v>
      </c>
      <c r="N470" s="164">
        <v>0</v>
      </c>
      <c r="O470" s="164">
        <f t="shared" ref="O470:P470" si="500">C470+E470+G470+I470+K470+M470</f>
        <v>1</v>
      </c>
      <c r="P470" s="164">
        <f t="shared" si="500"/>
        <v>1</v>
      </c>
      <c r="Q470" s="110">
        <v>9</v>
      </c>
      <c r="R470" s="110">
        <v>9</v>
      </c>
      <c r="S470" s="164">
        <v>2</v>
      </c>
      <c r="T470" s="164" t="s">
        <v>716</v>
      </c>
      <c r="U470" s="164" t="s">
        <v>716</v>
      </c>
      <c r="V470" s="164" t="s">
        <v>716</v>
      </c>
      <c r="W470" s="164">
        <v>0</v>
      </c>
      <c r="X470" s="110">
        <v>9</v>
      </c>
      <c r="Y470" s="67"/>
      <c r="Z470" s="67"/>
    </row>
    <row r="471" spans="1:26" ht="30" customHeight="1" x14ac:dyDescent="0.35">
      <c r="A471" s="161">
        <v>11</v>
      </c>
      <c r="B471" s="235" t="s">
        <v>486</v>
      </c>
      <c r="C471" s="164">
        <v>0</v>
      </c>
      <c r="D471" s="164">
        <v>0</v>
      </c>
      <c r="E471" s="164">
        <v>0</v>
      </c>
      <c r="F471" s="164">
        <v>0</v>
      </c>
      <c r="G471" s="164">
        <v>0</v>
      </c>
      <c r="H471" s="164">
        <v>0</v>
      </c>
      <c r="I471" s="164">
        <v>0</v>
      </c>
      <c r="J471" s="164">
        <v>0</v>
      </c>
      <c r="K471" s="164">
        <v>2</v>
      </c>
      <c r="L471" s="164">
        <v>0</v>
      </c>
      <c r="M471" s="164">
        <v>0</v>
      </c>
      <c r="N471" s="164">
        <v>0</v>
      </c>
      <c r="O471" s="164">
        <f t="shared" ref="O471:P471" si="501">C471+E471+G471+I471+K471+M471</f>
        <v>2</v>
      </c>
      <c r="P471" s="164">
        <f t="shared" si="501"/>
        <v>0</v>
      </c>
      <c r="Q471" s="110">
        <v>1</v>
      </c>
      <c r="R471" s="110">
        <v>1</v>
      </c>
      <c r="S471" s="164" t="s">
        <v>716</v>
      </c>
      <c r="T471" s="164">
        <v>1</v>
      </c>
      <c r="U471" s="164">
        <v>1</v>
      </c>
      <c r="V471" s="164" t="s">
        <v>716</v>
      </c>
      <c r="W471" s="164">
        <v>0</v>
      </c>
      <c r="X471" s="110">
        <v>1</v>
      </c>
      <c r="Y471" s="67"/>
      <c r="Z471" s="67"/>
    </row>
    <row r="472" spans="1:26" ht="30" customHeight="1" x14ac:dyDescent="0.35">
      <c r="A472" s="161">
        <v>12</v>
      </c>
      <c r="B472" s="235" t="s">
        <v>487</v>
      </c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>
        <f t="shared" ref="O472:P472" si="502">C472+E472+G472+I472+K472+M472</f>
        <v>0</v>
      </c>
      <c r="P472" s="164">
        <f t="shared" si="502"/>
        <v>0</v>
      </c>
      <c r="Q472" s="110">
        <v>1</v>
      </c>
      <c r="R472" s="110">
        <v>1</v>
      </c>
      <c r="S472" s="164"/>
      <c r="T472" s="164"/>
      <c r="U472" s="164"/>
      <c r="V472" s="164"/>
      <c r="W472" s="164"/>
      <c r="X472" s="110">
        <v>1</v>
      </c>
      <c r="Y472" s="67"/>
      <c r="Z472" s="67"/>
    </row>
    <row r="473" spans="1:26" ht="30" customHeight="1" x14ac:dyDescent="0.35">
      <c r="A473" s="161">
        <v>13</v>
      </c>
      <c r="B473" s="235" t="s">
        <v>488</v>
      </c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>
        <f t="shared" ref="O473:P473" si="503">C473+E473+G473+I473+K473+M473</f>
        <v>0</v>
      </c>
      <c r="P473" s="164">
        <f t="shared" si="503"/>
        <v>0</v>
      </c>
      <c r="Q473" s="110">
        <v>1</v>
      </c>
      <c r="R473" s="110">
        <v>1</v>
      </c>
      <c r="S473" s="164"/>
      <c r="T473" s="164"/>
      <c r="U473" s="164"/>
      <c r="V473" s="164"/>
      <c r="W473" s="164"/>
      <c r="X473" s="110">
        <v>1</v>
      </c>
      <c r="Y473" s="67"/>
      <c r="Z473" s="67"/>
    </row>
    <row r="474" spans="1:26" ht="30" customHeight="1" x14ac:dyDescent="0.35">
      <c r="A474" s="161">
        <v>14</v>
      </c>
      <c r="B474" s="235" t="s">
        <v>489</v>
      </c>
      <c r="C474" s="164">
        <v>0</v>
      </c>
      <c r="D474" s="164">
        <v>0</v>
      </c>
      <c r="E474" s="164">
        <v>0</v>
      </c>
      <c r="F474" s="164">
        <v>0</v>
      </c>
      <c r="G474" s="164">
        <v>0</v>
      </c>
      <c r="H474" s="164">
        <v>0</v>
      </c>
      <c r="I474" s="164">
        <v>0</v>
      </c>
      <c r="J474" s="164">
        <v>0</v>
      </c>
      <c r="K474" s="164">
        <v>1</v>
      </c>
      <c r="L474" s="164">
        <v>1</v>
      </c>
      <c r="M474" s="164">
        <v>0</v>
      </c>
      <c r="N474" s="164">
        <v>0</v>
      </c>
      <c r="O474" s="164">
        <f t="shared" ref="O474:P474" si="504">C474+E474+G474+I474+K474+M474</f>
        <v>1</v>
      </c>
      <c r="P474" s="164">
        <f t="shared" si="504"/>
        <v>1</v>
      </c>
      <c r="Q474" s="110">
        <v>4</v>
      </c>
      <c r="R474" s="110">
        <v>4</v>
      </c>
      <c r="S474" s="164" t="s">
        <v>716</v>
      </c>
      <c r="T474" s="164">
        <v>1</v>
      </c>
      <c r="U474" s="164" t="s">
        <v>716</v>
      </c>
      <c r="V474" s="164" t="s">
        <v>716</v>
      </c>
      <c r="W474" s="164">
        <v>1</v>
      </c>
      <c r="X474" s="110">
        <v>4</v>
      </c>
      <c r="Y474" s="67"/>
      <c r="Z474" s="67"/>
    </row>
    <row r="475" spans="1:26" ht="30" customHeight="1" x14ac:dyDescent="0.35">
      <c r="A475" s="161">
        <v>15</v>
      </c>
      <c r="B475" s="235" t="s">
        <v>490</v>
      </c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>
        <f t="shared" ref="O475:P475" si="505">C475+E475+G475+I475+K475+M475</f>
        <v>0</v>
      </c>
      <c r="P475" s="164">
        <f t="shared" si="505"/>
        <v>0</v>
      </c>
      <c r="Q475" s="110">
        <v>7</v>
      </c>
      <c r="R475" s="110">
        <v>7</v>
      </c>
      <c r="S475" s="164"/>
      <c r="T475" s="164"/>
      <c r="U475" s="164"/>
      <c r="V475" s="164"/>
      <c r="W475" s="164"/>
      <c r="X475" s="110">
        <v>7</v>
      </c>
      <c r="Y475" s="67"/>
      <c r="Z475" s="67"/>
    </row>
    <row r="476" spans="1:26" ht="30" customHeight="1" x14ac:dyDescent="0.35">
      <c r="A476" s="161">
        <v>16</v>
      </c>
      <c r="B476" s="235" t="s">
        <v>491</v>
      </c>
      <c r="C476" s="164">
        <v>0</v>
      </c>
      <c r="D476" s="164">
        <v>0</v>
      </c>
      <c r="E476" s="164">
        <v>0</v>
      </c>
      <c r="F476" s="164">
        <v>0</v>
      </c>
      <c r="G476" s="164">
        <v>0</v>
      </c>
      <c r="H476" s="164">
        <v>0</v>
      </c>
      <c r="I476" s="164">
        <v>0</v>
      </c>
      <c r="J476" s="164">
        <v>0</v>
      </c>
      <c r="K476" s="164">
        <v>0</v>
      </c>
      <c r="L476" s="164">
        <v>0</v>
      </c>
      <c r="M476" s="164">
        <v>0</v>
      </c>
      <c r="N476" s="164">
        <v>0</v>
      </c>
      <c r="O476" s="164">
        <f t="shared" ref="O476:P476" si="506">C476+E476+G476+I476+K476+M476</f>
        <v>0</v>
      </c>
      <c r="P476" s="164">
        <f t="shared" si="506"/>
        <v>0</v>
      </c>
      <c r="Q476" s="110">
        <v>129</v>
      </c>
      <c r="R476" s="110">
        <v>129</v>
      </c>
      <c r="S476" s="164" t="s">
        <v>716</v>
      </c>
      <c r="T476" s="164" t="s">
        <v>716</v>
      </c>
      <c r="U476" s="164" t="s">
        <v>716</v>
      </c>
      <c r="V476" s="164" t="s">
        <v>716</v>
      </c>
      <c r="W476" s="164">
        <v>0</v>
      </c>
      <c r="X476" s="110">
        <v>129</v>
      </c>
      <c r="Y476" s="67"/>
      <c r="Z476" s="67"/>
    </row>
    <row r="477" spans="1:26" ht="30" customHeight="1" x14ac:dyDescent="0.35">
      <c r="A477" s="161">
        <v>17</v>
      </c>
      <c r="B477" s="235" t="s">
        <v>492</v>
      </c>
      <c r="C477" s="164">
        <v>0</v>
      </c>
      <c r="D477" s="164">
        <v>0</v>
      </c>
      <c r="E477" s="164">
        <v>0</v>
      </c>
      <c r="F477" s="164">
        <v>0</v>
      </c>
      <c r="G477" s="164">
        <v>0</v>
      </c>
      <c r="H477" s="164">
        <v>0</v>
      </c>
      <c r="I477" s="164">
        <v>0</v>
      </c>
      <c r="J477" s="164">
        <v>0</v>
      </c>
      <c r="K477" s="164">
        <v>1</v>
      </c>
      <c r="L477" s="164">
        <v>2</v>
      </c>
      <c r="M477" s="164">
        <v>0</v>
      </c>
      <c r="N477" s="164">
        <v>0</v>
      </c>
      <c r="O477" s="164">
        <f t="shared" ref="O477:P477" si="507">C477+E477+G477+I477+K477+M477</f>
        <v>1</v>
      </c>
      <c r="P477" s="164">
        <f t="shared" si="507"/>
        <v>2</v>
      </c>
      <c r="Q477" s="110">
        <v>18</v>
      </c>
      <c r="R477" s="110">
        <v>18</v>
      </c>
      <c r="S477" s="164">
        <v>3</v>
      </c>
      <c r="T477" s="164" t="s">
        <v>716</v>
      </c>
      <c r="U477" s="164" t="s">
        <v>716</v>
      </c>
      <c r="V477" s="164" t="s">
        <v>716</v>
      </c>
      <c r="W477" s="164">
        <v>0</v>
      </c>
      <c r="X477" s="110">
        <v>18</v>
      </c>
      <c r="Y477" s="67"/>
      <c r="Z477" s="67"/>
    </row>
    <row r="478" spans="1:26" ht="30" customHeight="1" x14ac:dyDescent="0.35">
      <c r="A478" s="161">
        <v>18</v>
      </c>
      <c r="B478" s="235" t="s">
        <v>493</v>
      </c>
      <c r="C478" s="210">
        <v>0</v>
      </c>
      <c r="D478" s="210">
        <v>0</v>
      </c>
      <c r="E478" s="210">
        <v>0</v>
      </c>
      <c r="F478" s="210">
        <v>0</v>
      </c>
      <c r="G478" s="210">
        <v>0</v>
      </c>
      <c r="H478" s="210">
        <v>0</v>
      </c>
      <c r="I478" s="210">
        <v>0</v>
      </c>
      <c r="J478" s="210">
        <v>0</v>
      </c>
      <c r="K478" s="210">
        <v>25</v>
      </c>
      <c r="L478" s="210">
        <v>12</v>
      </c>
      <c r="M478" s="210">
        <v>0</v>
      </c>
      <c r="N478" s="210">
        <v>0</v>
      </c>
      <c r="O478" s="164">
        <f t="shared" ref="O478:P478" si="508">C478+E478+G478+I478+K478+M478</f>
        <v>25</v>
      </c>
      <c r="P478" s="164">
        <f t="shared" si="508"/>
        <v>12</v>
      </c>
      <c r="Q478" s="110">
        <v>58</v>
      </c>
      <c r="R478" s="110">
        <v>58</v>
      </c>
      <c r="S478" s="164">
        <v>14</v>
      </c>
      <c r="T478" s="210">
        <v>23</v>
      </c>
      <c r="U478" s="210" t="s">
        <v>716</v>
      </c>
      <c r="V478" s="210" t="s">
        <v>716</v>
      </c>
      <c r="W478" s="210">
        <v>0</v>
      </c>
      <c r="X478" s="110">
        <v>58</v>
      </c>
      <c r="Y478" s="67"/>
      <c r="Z478" s="67"/>
    </row>
    <row r="479" spans="1:26" ht="30" customHeight="1" x14ac:dyDescent="0.35">
      <c r="A479" s="161">
        <v>19</v>
      </c>
      <c r="B479" s="235" t="s">
        <v>494</v>
      </c>
      <c r="C479" s="164">
        <v>0</v>
      </c>
      <c r="D479" s="164">
        <v>0</v>
      </c>
      <c r="E479" s="164">
        <v>0</v>
      </c>
      <c r="F479" s="164">
        <v>0</v>
      </c>
      <c r="G479" s="164">
        <v>0</v>
      </c>
      <c r="H479" s="164">
        <v>0</v>
      </c>
      <c r="I479" s="164">
        <v>0</v>
      </c>
      <c r="J479" s="164">
        <v>0</v>
      </c>
      <c r="K479" s="164">
        <v>4</v>
      </c>
      <c r="L479" s="164">
        <v>2</v>
      </c>
      <c r="M479" s="164">
        <v>0</v>
      </c>
      <c r="N479" s="164">
        <v>0</v>
      </c>
      <c r="O479" s="164">
        <f t="shared" ref="O479:P479" si="509">C479+E479+G479+I479+K479+M479</f>
        <v>4</v>
      </c>
      <c r="P479" s="164">
        <f t="shared" si="509"/>
        <v>2</v>
      </c>
      <c r="Q479" s="110">
        <v>5</v>
      </c>
      <c r="R479" s="110">
        <v>5</v>
      </c>
      <c r="S479" s="164" t="s">
        <v>716</v>
      </c>
      <c r="T479" s="164">
        <v>6</v>
      </c>
      <c r="U479" s="164" t="s">
        <v>716</v>
      </c>
      <c r="V479" s="164" t="s">
        <v>716</v>
      </c>
      <c r="W479" s="164">
        <v>0</v>
      </c>
      <c r="X479" s="110">
        <v>5</v>
      </c>
      <c r="Y479" s="67"/>
      <c r="Z479" s="67"/>
    </row>
    <row r="480" spans="1:26" ht="30" customHeight="1" x14ac:dyDescent="0.35">
      <c r="A480" s="161">
        <v>20</v>
      </c>
      <c r="B480" s="235" t="s">
        <v>495</v>
      </c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>
        <f t="shared" ref="O480:P480" si="510">C480+E480+G480+I480+K480+M480</f>
        <v>0</v>
      </c>
      <c r="P480" s="164">
        <f t="shared" si="510"/>
        <v>0</v>
      </c>
      <c r="Q480" s="110">
        <v>21</v>
      </c>
      <c r="R480" s="110">
        <v>21</v>
      </c>
      <c r="S480" s="164"/>
      <c r="T480" s="164"/>
      <c r="U480" s="164"/>
      <c r="V480" s="164"/>
      <c r="W480" s="164"/>
      <c r="X480" s="110">
        <v>21</v>
      </c>
      <c r="Y480" s="67"/>
      <c r="Z480" s="67"/>
    </row>
    <row r="481" spans="1:26" ht="30" customHeight="1" x14ac:dyDescent="0.35">
      <c r="A481" s="161">
        <v>21</v>
      </c>
      <c r="B481" s="235" t="s">
        <v>496</v>
      </c>
      <c r="C481" s="164">
        <v>0</v>
      </c>
      <c r="D481" s="164">
        <v>0</v>
      </c>
      <c r="E481" s="164">
        <v>0</v>
      </c>
      <c r="F481" s="164">
        <v>0</v>
      </c>
      <c r="G481" s="164">
        <v>0</v>
      </c>
      <c r="H481" s="164">
        <v>0</v>
      </c>
      <c r="I481" s="164">
        <v>0</v>
      </c>
      <c r="J481" s="164">
        <v>0</v>
      </c>
      <c r="K481" s="164">
        <v>11</v>
      </c>
      <c r="L481" s="164">
        <v>0</v>
      </c>
      <c r="M481" s="164">
        <v>0</v>
      </c>
      <c r="N481" s="164">
        <v>0</v>
      </c>
      <c r="O481" s="164">
        <f t="shared" ref="O481:P481" si="511">C481+E481+G481+I481+K481+M481</f>
        <v>11</v>
      </c>
      <c r="P481" s="164">
        <f t="shared" si="511"/>
        <v>0</v>
      </c>
      <c r="Q481" s="110">
        <v>20</v>
      </c>
      <c r="R481" s="110">
        <v>20</v>
      </c>
      <c r="S481" s="164">
        <v>1</v>
      </c>
      <c r="T481" s="164">
        <v>8</v>
      </c>
      <c r="U481" s="164">
        <v>2</v>
      </c>
      <c r="V481" s="164" t="s">
        <v>716</v>
      </c>
      <c r="W481" s="164">
        <v>0</v>
      </c>
      <c r="X481" s="110">
        <v>20</v>
      </c>
      <c r="Y481" s="67"/>
      <c r="Z481" s="67"/>
    </row>
    <row r="482" spans="1:26" ht="30" customHeight="1" x14ac:dyDescent="0.35">
      <c r="A482" s="161">
        <v>22</v>
      </c>
      <c r="B482" s="235" t="s">
        <v>497</v>
      </c>
      <c r="C482" s="164">
        <v>0</v>
      </c>
      <c r="D482" s="164">
        <v>0</v>
      </c>
      <c r="E482" s="164">
        <v>0</v>
      </c>
      <c r="F482" s="164">
        <v>0</v>
      </c>
      <c r="G482" s="164">
        <v>0</v>
      </c>
      <c r="H482" s="164">
        <v>0</v>
      </c>
      <c r="I482" s="164">
        <v>0</v>
      </c>
      <c r="J482" s="164">
        <v>0</v>
      </c>
      <c r="K482" s="164">
        <v>0</v>
      </c>
      <c r="L482" s="164">
        <v>0</v>
      </c>
      <c r="M482" s="164">
        <v>0</v>
      </c>
      <c r="N482" s="164">
        <v>0</v>
      </c>
      <c r="O482" s="164">
        <f t="shared" ref="O482:P482" si="512">C482+E482+G482+I482+K482+M482</f>
        <v>0</v>
      </c>
      <c r="P482" s="164">
        <f t="shared" si="512"/>
        <v>0</v>
      </c>
      <c r="Q482" s="110">
        <v>6</v>
      </c>
      <c r="R482" s="110">
        <v>6</v>
      </c>
      <c r="S482" s="164" t="s">
        <v>716</v>
      </c>
      <c r="T482" s="164" t="s">
        <v>716</v>
      </c>
      <c r="U482" s="164" t="s">
        <v>716</v>
      </c>
      <c r="V482" s="164" t="s">
        <v>716</v>
      </c>
      <c r="W482" s="164">
        <v>0</v>
      </c>
      <c r="X482" s="110">
        <v>6</v>
      </c>
      <c r="Y482" s="67"/>
      <c r="Z482" s="67"/>
    </row>
    <row r="483" spans="1:26" ht="30" customHeight="1" x14ac:dyDescent="0.35">
      <c r="A483" s="161">
        <v>23</v>
      </c>
      <c r="B483" s="235" t="s">
        <v>498</v>
      </c>
      <c r="C483" s="164">
        <v>0</v>
      </c>
      <c r="D483" s="164">
        <v>0</v>
      </c>
      <c r="E483" s="164">
        <v>0</v>
      </c>
      <c r="F483" s="164">
        <v>0</v>
      </c>
      <c r="G483" s="164">
        <v>0</v>
      </c>
      <c r="H483" s="164">
        <v>0</v>
      </c>
      <c r="I483" s="164">
        <v>0</v>
      </c>
      <c r="J483" s="164">
        <v>0</v>
      </c>
      <c r="K483" s="164">
        <v>0</v>
      </c>
      <c r="L483" s="164">
        <v>6</v>
      </c>
      <c r="M483" s="164">
        <v>0</v>
      </c>
      <c r="N483" s="164">
        <v>0</v>
      </c>
      <c r="O483" s="164">
        <f t="shared" ref="O483:P483" si="513">C483+E483+G483+I483+K483+M483</f>
        <v>0</v>
      </c>
      <c r="P483" s="164">
        <f t="shared" si="513"/>
        <v>6</v>
      </c>
      <c r="Q483" s="110">
        <v>8</v>
      </c>
      <c r="R483" s="110">
        <v>8</v>
      </c>
      <c r="S483" s="164" t="s">
        <v>716</v>
      </c>
      <c r="T483" s="164">
        <v>5</v>
      </c>
      <c r="U483" s="164" t="s">
        <v>716</v>
      </c>
      <c r="V483" s="164" t="s">
        <v>716</v>
      </c>
      <c r="W483" s="164">
        <v>1</v>
      </c>
      <c r="X483" s="110">
        <v>8</v>
      </c>
      <c r="Y483" s="67"/>
      <c r="Z483" s="67"/>
    </row>
    <row r="484" spans="1:26" ht="30" customHeight="1" x14ac:dyDescent="0.35">
      <c r="A484" s="161">
        <v>24</v>
      </c>
      <c r="B484" s="235" t="s">
        <v>499</v>
      </c>
      <c r="C484" s="164">
        <v>0</v>
      </c>
      <c r="D484" s="164">
        <v>0</v>
      </c>
      <c r="E484" s="164">
        <v>0</v>
      </c>
      <c r="F484" s="164">
        <v>0</v>
      </c>
      <c r="G484" s="164">
        <v>0</v>
      </c>
      <c r="H484" s="164">
        <v>0</v>
      </c>
      <c r="I484" s="164">
        <v>0</v>
      </c>
      <c r="J484" s="164">
        <v>0</v>
      </c>
      <c r="K484" s="164">
        <v>12</v>
      </c>
      <c r="L484" s="164">
        <v>0</v>
      </c>
      <c r="M484" s="164">
        <v>0</v>
      </c>
      <c r="N484" s="164">
        <v>0</v>
      </c>
      <c r="O484" s="164">
        <f t="shared" ref="O484:P484" si="514">C484+E484+G484+I484+K484+M484</f>
        <v>12</v>
      </c>
      <c r="P484" s="164">
        <f t="shared" si="514"/>
        <v>0</v>
      </c>
      <c r="Q484" s="110">
        <v>12</v>
      </c>
      <c r="R484" s="110">
        <v>12</v>
      </c>
      <c r="S484" s="164">
        <v>1</v>
      </c>
      <c r="T484" s="164">
        <v>11</v>
      </c>
      <c r="U484" s="164" t="s">
        <v>716</v>
      </c>
      <c r="V484" s="164" t="s">
        <v>716</v>
      </c>
      <c r="W484" s="164">
        <v>0</v>
      </c>
      <c r="X484" s="110">
        <v>12</v>
      </c>
      <c r="Y484" s="67"/>
      <c r="Z484" s="67"/>
    </row>
    <row r="485" spans="1:26" ht="30" customHeight="1" x14ac:dyDescent="0.35">
      <c r="A485" s="161">
        <v>25</v>
      </c>
      <c r="B485" s="235" t="s">
        <v>500</v>
      </c>
      <c r="C485" s="164">
        <v>0</v>
      </c>
      <c r="D485" s="164">
        <v>0</v>
      </c>
      <c r="E485" s="164">
        <v>0</v>
      </c>
      <c r="F485" s="164">
        <v>0</v>
      </c>
      <c r="G485" s="164">
        <v>0</v>
      </c>
      <c r="H485" s="164">
        <v>0</v>
      </c>
      <c r="I485" s="164">
        <v>0</v>
      </c>
      <c r="J485" s="164">
        <v>0</v>
      </c>
      <c r="K485" s="164">
        <v>0</v>
      </c>
      <c r="L485" s="164">
        <v>0</v>
      </c>
      <c r="M485" s="164">
        <v>0</v>
      </c>
      <c r="N485" s="164">
        <v>0</v>
      </c>
      <c r="O485" s="164">
        <f t="shared" ref="O485:P485" si="515">C485+E485+G485+I485+K485+M485</f>
        <v>0</v>
      </c>
      <c r="P485" s="164">
        <f t="shared" si="515"/>
        <v>0</v>
      </c>
      <c r="Q485" s="110">
        <v>2</v>
      </c>
      <c r="R485" s="110">
        <v>2</v>
      </c>
      <c r="S485" s="164" t="s">
        <v>716</v>
      </c>
      <c r="T485" s="164" t="s">
        <v>716</v>
      </c>
      <c r="U485" s="164" t="s">
        <v>716</v>
      </c>
      <c r="V485" s="164" t="s">
        <v>716</v>
      </c>
      <c r="W485" s="164">
        <v>0</v>
      </c>
      <c r="X485" s="110">
        <v>2</v>
      </c>
      <c r="Y485" s="67"/>
      <c r="Z485" s="67"/>
    </row>
    <row r="486" spans="1:26" ht="30" customHeight="1" x14ac:dyDescent="0.35">
      <c r="A486" s="161">
        <v>26</v>
      </c>
      <c r="B486" s="235" t="s">
        <v>501</v>
      </c>
      <c r="C486" s="164">
        <v>0</v>
      </c>
      <c r="D486" s="164">
        <v>0</v>
      </c>
      <c r="E486" s="164">
        <v>0</v>
      </c>
      <c r="F486" s="164">
        <v>0</v>
      </c>
      <c r="G486" s="164">
        <v>0</v>
      </c>
      <c r="H486" s="164">
        <v>0</v>
      </c>
      <c r="I486" s="164">
        <v>0</v>
      </c>
      <c r="J486" s="164">
        <v>0</v>
      </c>
      <c r="K486" s="164">
        <v>1</v>
      </c>
      <c r="L486" s="164">
        <v>0</v>
      </c>
      <c r="M486" s="164">
        <v>0</v>
      </c>
      <c r="N486" s="164">
        <v>0</v>
      </c>
      <c r="O486" s="164">
        <f t="shared" ref="O486:P486" si="516">C486+E486+G486+I486+K486+M486</f>
        <v>1</v>
      </c>
      <c r="P486" s="164">
        <f t="shared" si="516"/>
        <v>0</v>
      </c>
      <c r="Q486" s="110">
        <v>1</v>
      </c>
      <c r="R486" s="110">
        <v>1</v>
      </c>
      <c r="S486" s="164">
        <v>1</v>
      </c>
      <c r="T486" s="164" t="s">
        <v>716</v>
      </c>
      <c r="U486" s="164" t="s">
        <v>716</v>
      </c>
      <c r="V486" s="164" t="s">
        <v>716</v>
      </c>
      <c r="W486" s="164">
        <v>0</v>
      </c>
      <c r="X486" s="110">
        <v>1</v>
      </c>
      <c r="Y486" s="67"/>
      <c r="Z486" s="67"/>
    </row>
    <row r="487" spans="1:26" ht="30" customHeight="1" x14ac:dyDescent="0.35">
      <c r="A487" s="161">
        <v>27</v>
      </c>
      <c r="B487" s="235" t="s">
        <v>502</v>
      </c>
      <c r="C487" s="164">
        <v>0</v>
      </c>
      <c r="D487" s="164">
        <v>0</v>
      </c>
      <c r="E487" s="164">
        <v>0</v>
      </c>
      <c r="F487" s="164">
        <v>0</v>
      </c>
      <c r="G487" s="164">
        <v>0</v>
      </c>
      <c r="H487" s="164">
        <v>0</v>
      </c>
      <c r="I487" s="164">
        <v>0</v>
      </c>
      <c r="J487" s="164">
        <v>0</v>
      </c>
      <c r="K487" s="164">
        <v>3</v>
      </c>
      <c r="L487" s="164">
        <v>0</v>
      </c>
      <c r="M487" s="164">
        <v>0</v>
      </c>
      <c r="N487" s="164">
        <v>0</v>
      </c>
      <c r="O487" s="164">
        <f t="shared" ref="O487:P487" si="517">C487+E487+G487+I487+K487+M487</f>
        <v>3</v>
      </c>
      <c r="P487" s="164">
        <f t="shared" si="517"/>
        <v>0</v>
      </c>
      <c r="Q487" s="110">
        <v>3</v>
      </c>
      <c r="R487" s="110">
        <v>3</v>
      </c>
      <c r="S487" s="164" t="s">
        <v>716</v>
      </c>
      <c r="T487" s="164">
        <v>2</v>
      </c>
      <c r="U487" s="164" t="s">
        <v>716</v>
      </c>
      <c r="V487" s="164" t="s">
        <v>716</v>
      </c>
      <c r="W487" s="164">
        <v>1</v>
      </c>
      <c r="X487" s="110">
        <v>3</v>
      </c>
      <c r="Y487" s="67"/>
      <c r="Z487" s="67"/>
    </row>
    <row r="488" spans="1:26" ht="30" customHeight="1" x14ac:dyDescent="0.35">
      <c r="A488" s="161">
        <v>28</v>
      </c>
      <c r="B488" s="235" t="s">
        <v>503</v>
      </c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>
        <f t="shared" ref="O488:P488" si="518">C488+E488+G488+I488+K488+M488</f>
        <v>0</v>
      </c>
      <c r="P488" s="164">
        <f t="shared" si="518"/>
        <v>0</v>
      </c>
      <c r="Q488" s="110">
        <v>15</v>
      </c>
      <c r="R488" s="110">
        <v>15</v>
      </c>
      <c r="S488" s="164"/>
      <c r="T488" s="164"/>
      <c r="U488" s="164"/>
      <c r="V488" s="164"/>
      <c r="W488" s="164"/>
      <c r="X488" s="110">
        <v>15</v>
      </c>
      <c r="Y488" s="67"/>
      <c r="Z488" s="67"/>
    </row>
    <row r="489" spans="1:26" ht="30" customHeight="1" x14ac:dyDescent="0.35">
      <c r="A489" s="161">
        <v>29</v>
      </c>
      <c r="B489" s="235" t="s">
        <v>504</v>
      </c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>
        <f t="shared" ref="O489:P489" si="519">C489+E489+G489+I489+K489+M489</f>
        <v>0</v>
      </c>
      <c r="P489" s="164">
        <f t="shared" si="519"/>
        <v>0</v>
      </c>
      <c r="Q489" s="110">
        <v>2</v>
      </c>
      <c r="R489" s="110">
        <v>2</v>
      </c>
      <c r="S489" s="164"/>
      <c r="T489" s="164"/>
      <c r="U489" s="164"/>
      <c r="V489" s="164"/>
      <c r="W489" s="164"/>
      <c r="X489" s="110">
        <v>2</v>
      </c>
      <c r="Y489" s="67"/>
      <c r="Z489" s="67"/>
    </row>
    <row r="490" spans="1:26" ht="30" customHeight="1" x14ac:dyDescent="0.35">
      <c r="A490" s="161">
        <v>30</v>
      </c>
      <c r="B490" s="235" t="s">
        <v>505</v>
      </c>
      <c r="C490" s="164">
        <v>0</v>
      </c>
      <c r="D490" s="164">
        <v>0</v>
      </c>
      <c r="E490" s="164">
        <v>0</v>
      </c>
      <c r="F490" s="164">
        <v>0</v>
      </c>
      <c r="G490" s="164">
        <v>0</v>
      </c>
      <c r="H490" s="164">
        <v>0</v>
      </c>
      <c r="I490" s="164">
        <v>0</v>
      </c>
      <c r="J490" s="164">
        <v>0</v>
      </c>
      <c r="K490" s="164">
        <v>0</v>
      </c>
      <c r="L490" s="164">
        <v>0</v>
      </c>
      <c r="M490" s="164">
        <v>0</v>
      </c>
      <c r="N490" s="164">
        <v>0</v>
      </c>
      <c r="O490" s="164">
        <f t="shared" ref="O490:P490" si="520">C490+E490+G490+I490+K490+M490</f>
        <v>0</v>
      </c>
      <c r="P490" s="164">
        <f t="shared" si="520"/>
        <v>0</v>
      </c>
      <c r="Q490" s="110">
        <v>0</v>
      </c>
      <c r="R490" s="110">
        <v>0</v>
      </c>
      <c r="S490" s="164" t="s">
        <v>716</v>
      </c>
      <c r="T490" s="164" t="s">
        <v>716</v>
      </c>
      <c r="U490" s="164" t="s">
        <v>716</v>
      </c>
      <c r="V490" s="164" t="s">
        <v>716</v>
      </c>
      <c r="W490" s="164">
        <v>0</v>
      </c>
      <c r="X490" s="110">
        <v>0</v>
      </c>
      <c r="Y490" s="67"/>
      <c r="Z490" s="67"/>
    </row>
    <row r="491" spans="1:26" ht="30" customHeight="1" x14ac:dyDescent="0.35">
      <c r="A491" s="161">
        <v>31</v>
      </c>
      <c r="B491" s="235" t="s">
        <v>506</v>
      </c>
      <c r="C491" s="164">
        <v>0</v>
      </c>
      <c r="D491" s="164">
        <v>0</v>
      </c>
      <c r="E491" s="164">
        <v>0</v>
      </c>
      <c r="F491" s="164">
        <v>0</v>
      </c>
      <c r="G491" s="164">
        <v>0</v>
      </c>
      <c r="H491" s="164">
        <v>0</v>
      </c>
      <c r="I491" s="164">
        <v>0</v>
      </c>
      <c r="J491" s="164">
        <v>0</v>
      </c>
      <c r="K491" s="164">
        <v>0</v>
      </c>
      <c r="L491" s="164">
        <v>0</v>
      </c>
      <c r="M491" s="164">
        <v>0</v>
      </c>
      <c r="N491" s="164">
        <v>0</v>
      </c>
      <c r="O491" s="164">
        <f t="shared" ref="O491:P491" si="521">C491+E491+G491+I491+K491+M491</f>
        <v>0</v>
      </c>
      <c r="P491" s="164">
        <f t="shared" si="521"/>
        <v>0</v>
      </c>
      <c r="Q491" s="110">
        <v>0</v>
      </c>
      <c r="R491" s="110">
        <v>0</v>
      </c>
      <c r="S491" s="164" t="s">
        <v>716</v>
      </c>
      <c r="T491" s="164" t="s">
        <v>716</v>
      </c>
      <c r="U491" s="164" t="s">
        <v>716</v>
      </c>
      <c r="V491" s="164" t="s">
        <v>716</v>
      </c>
      <c r="W491" s="164">
        <v>0</v>
      </c>
      <c r="X491" s="110">
        <v>0</v>
      </c>
      <c r="Y491" s="67"/>
      <c r="Z491" s="67"/>
    </row>
    <row r="492" spans="1:26" ht="30" customHeight="1" x14ac:dyDescent="0.35">
      <c r="A492" s="161">
        <v>32</v>
      </c>
      <c r="B492" s="235" t="s">
        <v>507</v>
      </c>
      <c r="C492" s="164">
        <v>0</v>
      </c>
      <c r="D492" s="164">
        <v>0</v>
      </c>
      <c r="E492" s="164">
        <v>0</v>
      </c>
      <c r="F492" s="164">
        <v>0</v>
      </c>
      <c r="G492" s="164">
        <v>0</v>
      </c>
      <c r="H492" s="164">
        <v>0</v>
      </c>
      <c r="I492" s="164">
        <v>0</v>
      </c>
      <c r="J492" s="164">
        <v>0</v>
      </c>
      <c r="K492" s="164">
        <v>1</v>
      </c>
      <c r="L492" s="164">
        <v>0</v>
      </c>
      <c r="M492" s="164">
        <v>0</v>
      </c>
      <c r="N492" s="164">
        <v>0</v>
      </c>
      <c r="O492" s="164">
        <f t="shared" ref="O492:P492" si="522">C492+E492+G492+I492+K492+M492</f>
        <v>1</v>
      </c>
      <c r="P492" s="164">
        <f t="shared" si="522"/>
        <v>0</v>
      </c>
      <c r="Q492" s="110">
        <v>7</v>
      </c>
      <c r="R492" s="110">
        <v>7</v>
      </c>
      <c r="S492" s="164" t="s">
        <v>716</v>
      </c>
      <c r="T492" s="164" t="s">
        <v>716</v>
      </c>
      <c r="U492" s="164" t="s">
        <v>716</v>
      </c>
      <c r="V492" s="164" t="s">
        <v>716</v>
      </c>
      <c r="W492" s="164">
        <v>1</v>
      </c>
      <c r="X492" s="110">
        <v>7</v>
      </c>
      <c r="Y492" s="67"/>
      <c r="Z492" s="67"/>
    </row>
    <row r="493" spans="1:26" ht="30" customHeight="1" x14ac:dyDescent="0.35">
      <c r="A493" s="161">
        <v>33</v>
      </c>
      <c r="B493" s="235" t="s">
        <v>508</v>
      </c>
      <c r="C493" s="164">
        <v>0</v>
      </c>
      <c r="D493" s="164">
        <v>0</v>
      </c>
      <c r="E493" s="164">
        <v>1</v>
      </c>
      <c r="F493" s="164">
        <v>0</v>
      </c>
      <c r="G493" s="164">
        <v>0</v>
      </c>
      <c r="H493" s="164">
        <v>0</v>
      </c>
      <c r="I493" s="164">
        <v>0</v>
      </c>
      <c r="J493" s="164">
        <v>0</v>
      </c>
      <c r="K493" s="164">
        <v>47</v>
      </c>
      <c r="L493" s="164">
        <v>4</v>
      </c>
      <c r="M493" s="164">
        <v>0</v>
      </c>
      <c r="N493" s="164">
        <v>0</v>
      </c>
      <c r="O493" s="164">
        <f t="shared" ref="O493:P493" si="523">C493+E493+G493+I493+K493+M493</f>
        <v>48</v>
      </c>
      <c r="P493" s="164">
        <f t="shared" si="523"/>
        <v>4</v>
      </c>
      <c r="Q493" s="110">
        <v>52</v>
      </c>
      <c r="R493" s="110">
        <v>52</v>
      </c>
      <c r="S493" s="164">
        <v>10</v>
      </c>
      <c r="T493" s="164">
        <v>33</v>
      </c>
      <c r="U493" s="164" t="s">
        <v>716</v>
      </c>
      <c r="V493" s="164" t="s">
        <v>716</v>
      </c>
      <c r="W493" s="164">
        <v>9</v>
      </c>
      <c r="X493" s="110">
        <v>52</v>
      </c>
      <c r="Y493" s="67"/>
      <c r="Z493" s="67"/>
    </row>
    <row r="494" spans="1:26" ht="30" customHeight="1" x14ac:dyDescent="0.35">
      <c r="A494" s="161">
        <v>34</v>
      </c>
      <c r="B494" s="235" t="s">
        <v>509</v>
      </c>
      <c r="C494" s="164">
        <v>0</v>
      </c>
      <c r="D494" s="164">
        <v>0</v>
      </c>
      <c r="E494" s="164">
        <v>0</v>
      </c>
      <c r="F494" s="164">
        <v>0</v>
      </c>
      <c r="G494" s="164">
        <v>0</v>
      </c>
      <c r="H494" s="164">
        <v>0</v>
      </c>
      <c r="I494" s="164">
        <v>0</v>
      </c>
      <c r="J494" s="164">
        <v>0</v>
      </c>
      <c r="K494" s="164">
        <v>0</v>
      </c>
      <c r="L494" s="164">
        <v>0</v>
      </c>
      <c r="M494" s="164">
        <v>0</v>
      </c>
      <c r="N494" s="164">
        <v>0</v>
      </c>
      <c r="O494" s="164">
        <f t="shared" ref="O494:P494" si="524">C494+E494+G494+I494+K494+M494</f>
        <v>0</v>
      </c>
      <c r="P494" s="164">
        <f t="shared" si="524"/>
        <v>0</v>
      </c>
      <c r="Q494" s="110">
        <v>0</v>
      </c>
      <c r="R494" s="110">
        <v>0</v>
      </c>
      <c r="S494" s="164" t="s">
        <v>716</v>
      </c>
      <c r="T494" s="164" t="s">
        <v>716</v>
      </c>
      <c r="U494" s="164" t="s">
        <v>716</v>
      </c>
      <c r="V494" s="164" t="s">
        <v>716</v>
      </c>
      <c r="W494" s="164">
        <v>0</v>
      </c>
      <c r="X494" s="110">
        <v>0</v>
      </c>
      <c r="Y494" s="67"/>
      <c r="Z494" s="67"/>
    </row>
    <row r="495" spans="1:26" ht="30" customHeight="1" x14ac:dyDescent="0.35">
      <c r="A495" s="161">
        <v>35</v>
      </c>
      <c r="B495" s="235" t="s">
        <v>510</v>
      </c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>
        <f t="shared" ref="O495:P495" si="525">C495+E495+G495+I495+K495+M495</f>
        <v>0</v>
      </c>
      <c r="P495" s="164">
        <f t="shared" si="525"/>
        <v>0</v>
      </c>
      <c r="Q495" s="110">
        <v>0</v>
      </c>
      <c r="R495" s="110">
        <v>0</v>
      </c>
      <c r="S495" s="164"/>
      <c r="T495" s="164"/>
      <c r="U495" s="164"/>
      <c r="V495" s="164"/>
      <c r="W495" s="164"/>
      <c r="X495" s="110">
        <v>0</v>
      </c>
      <c r="Y495" s="67"/>
      <c r="Z495" s="67"/>
    </row>
    <row r="496" spans="1:26" ht="30" customHeight="1" x14ac:dyDescent="0.3">
      <c r="A496" s="230">
        <v>32</v>
      </c>
      <c r="B496" s="232" t="s">
        <v>732</v>
      </c>
      <c r="C496" s="233">
        <f t="shared" ref="C496:X496" si="526">SUM(C497:C501)</f>
        <v>0</v>
      </c>
      <c r="D496" s="233">
        <f t="shared" si="526"/>
        <v>0</v>
      </c>
      <c r="E496" s="233">
        <f t="shared" si="526"/>
        <v>1</v>
      </c>
      <c r="F496" s="233">
        <f t="shared" si="526"/>
        <v>0</v>
      </c>
      <c r="G496" s="233">
        <f t="shared" si="526"/>
        <v>3</v>
      </c>
      <c r="H496" s="233">
        <f t="shared" si="526"/>
        <v>1</v>
      </c>
      <c r="I496" s="233">
        <f t="shared" si="526"/>
        <v>1</v>
      </c>
      <c r="J496" s="233">
        <f t="shared" si="526"/>
        <v>0</v>
      </c>
      <c r="K496" s="233">
        <f t="shared" si="526"/>
        <v>20</v>
      </c>
      <c r="L496" s="233">
        <f t="shared" si="526"/>
        <v>6</v>
      </c>
      <c r="M496" s="233">
        <f t="shared" si="526"/>
        <v>1</v>
      </c>
      <c r="N496" s="233">
        <f t="shared" si="526"/>
        <v>1</v>
      </c>
      <c r="O496" s="233">
        <f t="shared" si="526"/>
        <v>26</v>
      </c>
      <c r="P496" s="233">
        <f t="shared" si="526"/>
        <v>8</v>
      </c>
      <c r="Q496" s="233">
        <f t="shared" si="526"/>
        <v>34</v>
      </c>
      <c r="R496" s="233">
        <f t="shared" si="526"/>
        <v>34</v>
      </c>
      <c r="S496" s="233">
        <f t="shared" si="526"/>
        <v>6</v>
      </c>
      <c r="T496" s="233">
        <f t="shared" si="526"/>
        <v>28</v>
      </c>
      <c r="U496" s="233">
        <f t="shared" si="526"/>
        <v>0</v>
      </c>
      <c r="V496" s="233">
        <f t="shared" si="526"/>
        <v>0</v>
      </c>
      <c r="W496" s="233">
        <f t="shared" si="526"/>
        <v>0</v>
      </c>
      <c r="X496" s="233">
        <f t="shared" si="526"/>
        <v>34</v>
      </c>
      <c r="Y496" s="67"/>
      <c r="Z496" s="67"/>
    </row>
    <row r="497" spans="1:26" ht="30" customHeight="1" x14ac:dyDescent="0.3">
      <c r="A497" s="161">
        <v>1</v>
      </c>
      <c r="B497" s="196" t="s">
        <v>512</v>
      </c>
      <c r="C497" s="164">
        <v>0</v>
      </c>
      <c r="D497" s="164">
        <v>0</v>
      </c>
      <c r="E497" s="164">
        <v>1</v>
      </c>
      <c r="F497" s="164">
        <v>0</v>
      </c>
      <c r="G497" s="164">
        <v>3</v>
      </c>
      <c r="H497" s="164">
        <v>1</v>
      </c>
      <c r="I497" s="164">
        <v>1</v>
      </c>
      <c r="J497" s="164">
        <v>0</v>
      </c>
      <c r="K497" s="164">
        <v>20</v>
      </c>
      <c r="L497" s="164">
        <v>6</v>
      </c>
      <c r="M497" s="164">
        <v>1</v>
      </c>
      <c r="N497" s="164">
        <v>1</v>
      </c>
      <c r="O497" s="164">
        <f t="shared" ref="O497:P497" si="527">C497+E497+G497+I497+K497+M497</f>
        <v>26</v>
      </c>
      <c r="P497" s="164">
        <f t="shared" si="527"/>
        <v>8</v>
      </c>
      <c r="Q497" s="165">
        <f t="shared" ref="Q497:Q501" si="528">O497+P497</f>
        <v>34</v>
      </c>
      <c r="R497" s="166">
        <f t="shared" ref="R497:R501" si="529">SUM(S497:W497)</f>
        <v>34</v>
      </c>
      <c r="S497" s="164">
        <v>6</v>
      </c>
      <c r="T497" s="76">
        <v>28</v>
      </c>
      <c r="U497" s="76"/>
      <c r="V497" s="76"/>
      <c r="W497" s="76"/>
      <c r="X497" s="76">
        <v>34</v>
      </c>
      <c r="Y497" s="67"/>
      <c r="Z497" s="67"/>
    </row>
    <row r="498" spans="1:26" ht="30" customHeight="1" x14ac:dyDescent="0.3">
      <c r="A498" s="161">
        <v>2</v>
      </c>
      <c r="B498" s="196" t="s">
        <v>513</v>
      </c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>
        <f t="shared" ref="O498:P498" si="530">C498+E498+G498+I498+K498+M498</f>
        <v>0</v>
      </c>
      <c r="P498" s="164">
        <f t="shared" si="530"/>
        <v>0</v>
      </c>
      <c r="Q498" s="165">
        <f t="shared" si="528"/>
        <v>0</v>
      </c>
      <c r="R498" s="166">
        <f t="shared" si="529"/>
        <v>0</v>
      </c>
      <c r="S498" s="164"/>
      <c r="T498" s="76"/>
      <c r="U498" s="76"/>
      <c r="V498" s="76"/>
      <c r="W498" s="76"/>
      <c r="X498" s="76"/>
      <c r="Y498" s="67"/>
      <c r="Z498" s="67"/>
    </row>
    <row r="499" spans="1:26" ht="30" customHeight="1" x14ac:dyDescent="0.3">
      <c r="A499" s="161">
        <v>3</v>
      </c>
      <c r="B499" s="196" t="s">
        <v>514</v>
      </c>
      <c r="C499" s="237">
        <v>0</v>
      </c>
      <c r="D499" s="237">
        <v>0</v>
      </c>
      <c r="E499" s="237">
        <v>0</v>
      </c>
      <c r="F499" s="237">
        <v>0</v>
      </c>
      <c r="G499" s="237">
        <v>0</v>
      </c>
      <c r="H499" s="237">
        <v>0</v>
      </c>
      <c r="I499" s="237">
        <v>0</v>
      </c>
      <c r="J499" s="237">
        <v>0</v>
      </c>
      <c r="K499" s="237">
        <v>0</v>
      </c>
      <c r="L499" s="237">
        <v>0</v>
      </c>
      <c r="M499" s="237">
        <v>0</v>
      </c>
      <c r="N499" s="237">
        <v>0</v>
      </c>
      <c r="O499" s="164">
        <f t="shared" ref="O499:P499" si="531">C499+E499+G499+I499+K499+M499</f>
        <v>0</v>
      </c>
      <c r="P499" s="164">
        <f t="shared" si="531"/>
        <v>0</v>
      </c>
      <c r="Q499" s="165">
        <f t="shared" si="528"/>
        <v>0</v>
      </c>
      <c r="R499" s="166">
        <f t="shared" si="529"/>
        <v>0</v>
      </c>
      <c r="S499" s="164" t="s">
        <v>716</v>
      </c>
      <c r="T499" s="76" t="s">
        <v>716</v>
      </c>
      <c r="U499" s="76">
        <v>0</v>
      </c>
      <c r="V499" s="76">
        <v>0</v>
      </c>
      <c r="W499" s="76">
        <v>0</v>
      </c>
      <c r="X499" s="76"/>
      <c r="Y499" s="67"/>
      <c r="Z499" s="67"/>
    </row>
    <row r="500" spans="1:26" ht="30" customHeight="1" x14ac:dyDescent="0.3">
      <c r="A500" s="161">
        <v>4</v>
      </c>
      <c r="B500" s="196" t="s">
        <v>515</v>
      </c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>
        <f t="shared" ref="O500:P500" si="532">C500+E500+G500+I500+K500+M500</f>
        <v>0</v>
      </c>
      <c r="P500" s="164">
        <f t="shared" si="532"/>
        <v>0</v>
      </c>
      <c r="Q500" s="165">
        <f t="shared" si="528"/>
        <v>0</v>
      </c>
      <c r="R500" s="166">
        <f t="shared" si="529"/>
        <v>0</v>
      </c>
      <c r="S500" s="164"/>
      <c r="T500" s="76"/>
      <c r="U500" s="76"/>
      <c r="V500" s="76"/>
      <c r="W500" s="76"/>
      <c r="X500" s="76"/>
      <c r="Y500" s="67"/>
      <c r="Z500" s="67"/>
    </row>
    <row r="501" spans="1:26" ht="30" customHeight="1" x14ac:dyDescent="0.3">
      <c r="A501" s="161">
        <v>5</v>
      </c>
      <c r="B501" s="196" t="s">
        <v>516</v>
      </c>
      <c r="C501" s="164">
        <v>0</v>
      </c>
      <c r="D501" s="164">
        <v>0</v>
      </c>
      <c r="E501" s="164">
        <v>0</v>
      </c>
      <c r="F501" s="164">
        <v>0</v>
      </c>
      <c r="G501" s="164">
        <v>0</v>
      </c>
      <c r="H501" s="164">
        <v>0</v>
      </c>
      <c r="I501" s="164">
        <v>0</v>
      </c>
      <c r="J501" s="164">
        <v>0</v>
      </c>
      <c r="K501" s="164">
        <v>0</v>
      </c>
      <c r="L501" s="164">
        <v>0</v>
      </c>
      <c r="M501" s="164">
        <v>0</v>
      </c>
      <c r="N501" s="164">
        <v>0</v>
      </c>
      <c r="O501" s="164">
        <f t="shared" ref="O501:P501" si="533">C501+E501+G501+I501+K501+M501</f>
        <v>0</v>
      </c>
      <c r="P501" s="164">
        <f t="shared" si="533"/>
        <v>0</v>
      </c>
      <c r="Q501" s="165">
        <f t="shared" si="528"/>
        <v>0</v>
      </c>
      <c r="R501" s="166">
        <f t="shared" si="529"/>
        <v>0</v>
      </c>
      <c r="S501" s="164" t="s">
        <v>716</v>
      </c>
      <c r="T501" s="76" t="s">
        <v>716</v>
      </c>
      <c r="U501" s="76"/>
      <c r="V501" s="76"/>
      <c r="W501" s="76"/>
      <c r="X501" s="76"/>
      <c r="Y501" s="67"/>
      <c r="Z501" s="67"/>
    </row>
    <row r="502" spans="1:26" ht="30" customHeight="1" x14ac:dyDescent="0.3">
      <c r="A502" s="230">
        <v>33</v>
      </c>
      <c r="B502" s="171" t="s">
        <v>517</v>
      </c>
      <c r="C502" s="172">
        <f t="shared" ref="C502:X502" si="534">SUM(C503:C540)</f>
        <v>1</v>
      </c>
      <c r="D502" s="172">
        <f t="shared" si="534"/>
        <v>0</v>
      </c>
      <c r="E502" s="172">
        <f t="shared" si="534"/>
        <v>2</v>
      </c>
      <c r="F502" s="172">
        <f t="shared" si="534"/>
        <v>0</v>
      </c>
      <c r="G502" s="172">
        <f t="shared" si="534"/>
        <v>0</v>
      </c>
      <c r="H502" s="172">
        <f t="shared" si="534"/>
        <v>0</v>
      </c>
      <c r="I502" s="172">
        <f t="shared" si="534"/>
        <v>0</v>
      </c>
      <c r="J502" s="172">
        <f t="shared" si="534"/>
        <v>0</v>
      </c>
      <c r="K502" s="172">
        <f t="shared" si="534"/>
        <v>323</v>
      </c>
      <c r="L502" s="172">
        <f t="shared" si="534"/>
        <v>25</v>
      </c>
      <c r="M502" s="172">
        <f t="shared" si="534"/>
        <v>2</v>
      </c>
      <c r="N502" s="172">
        <f t="shared" si="534"/>
        <v>3</v>
      </c>
      <c r="O502" s="172">
        <f t="shared" si="534"/>
        <v>328</v>
      </c>
      <c r="P502" s="172">
        <f t="shared" si="534"/>
        <v>28</v>
      </c>
      <c r="Q502" s="172">
        <f t="shared" si="534"/>
        <v>356</v>
      </c>
      <c r="R502" s="172">
        <f t="shared" si="534"/>
        <v>356</v>
      </c>
      <c r="S502" s="172">
        <f t="shared" si="534"/>
        <v>97</v>
      </c>
      <c r="T502" s="172">
        <f t="shared" si="534"/>
        <v>241</v>
      </c>
      <c r="U502" s="172">
        <f t="shared" si="534"/>
        <v>2</v>
      </c>
      <c r="V502" s="172">
        <f t="shared" si="534"/>
        <v>0</v>
      </c>
      <c r="W502" s="172">
        <f t="shared" si="534"/>
        <v>16</v>
      </c>
      <c r="X502" s="172">
        <f t="shared" si="534"/>
        <v>0</v>
      </c>
      <c r="Y502" s="67"/>
      <c r="Z502" s="67"/>
    </row>
    <row r="503" spans="1:26" ht="30" customHeight="1" x14ac:dyDescent="0.35">
      <c r="A503" s="161">
        <v>1</v>
      </c>
      <c r="B503" s="191" t="s">
        <v>518</v>
      </c>
      <c r="C503" s="164">
        <v>0</v>
      </c>
      <c r="D503" s="164">
        <v>0</v>
      </c>
      <c r="E503" s="164">
        <v>0</v>
      </c>
      <c r="F503" s="164">
        <v>0</v>
      </c>
      <c r="G503" s="164">
        <v>0</v>
      </c>
      <c r="H503" s="164">
        <v>0</v>
      </c>
      <c r="I503" s="164">
        <v>0</v>
      </c>
      <c r="J503" s="164">
        <v>0</v>
      </c>
      <c r="K503" s="164">
        <v>0</v>
      </c>
      <c r="L503" s="164">
        <v>0</v>
      </c>
      <c r="M503" s="164">
        <v>0</v>
      </c>
      <c r="N503" s="164">
        <v>0</v>
      </c>
      <c r="O503" s="164">
        <f t="shared" ref="O503:P503" si="535">C503+E503+G503+I503+K503+M503</f>
        <v>0</v>
      </c>
      <c r="P503" s="164">
        <f t="shared" si="535"/>
        <v>0</v>
      </c>
      <c r="Q503" s="165">
        <f t="shared" ref="Q503:Q540" si="536">O503+P503</f>
        <v>0</v>
      </c>
      <c r="R503" s="166">
        <f t="shared" ref="R503:R540" si="537">SUM(S503:W503)</f>
        <v>0</v>
      </c>
      <c r="S503" s="164" t="s">
        <v>716</v>
      </c>
      <c r="T503" s="76" t="s">
        <v>716</v>
      </c>
      <c r="U503" s="76" t="s">
        <v>716</v>
      </c>
      <c r="V503" s="76" t="s">
        <v>716</v>
      </c>
      <c r="W503" s="76">
        <v>0</v>
      </c>
      <c r="X503" s="238"/>
      <c r="Y503" s="67"/>
      <c r="Z503" s="67"/>
    </row>
    <row r="504" spans="1:26" ht="30" customHeight="1" x14ac:dyDescent="0.35">
      <c r="A504" s="161">
        <v>2</v>
      </c>
      <c r="B504" s="191" t="s">
        <v>519</v>
      </c>
      <c r="C504" s="164">
        <v>0</v>
      </c>
      <c r="D504" s="164">
        <v>0</v>
      </c>
      <c r="E504" s="164">
        <v>0</v>
      </c>
      <c r="F504" s="164">
        <v>0</v>
      </c>
      <c r="G504" s="164">
        <v>0</v>
      </c>
      <c r="H504" s="164">
        <v>0</v>
      </c>
      <c r="I504" s="164">
        <v>0</v>
      </c>
      <c r="J504" s="164">
        <v>0</v>
      </c>
      <c r="K504" s="164">
        <v>2</v>
      </c>
      <c r="L504" s="164">
        <v>1</v>
      </c>
      <c r="M504" s="164">
        <v>0</v>
      </c>
      <c r="N504" s="164">
        <v>0</v>
      </c>
      <c r="O504" s="164">
        <f t="shared" ref="O504:P504" si="538">C504+E504+G504+I504+K504+M504</f>
        <v>2</v>
      </c>
      <c r="P504" s="164">
        <f t="shared" si="538"/>
        <v>1</v>
      </c>
      <c r="Q504" s="165">
        <f t="shared" si="536"/>
        <v>3</v>
      </c>
      <c r="R504" s="166">
        <f t="shared" si="537"/>
        <v>3</v>
      </c>
      <c r="S504" s="164">
        <v>1</v>
      </c>
      <c r="T504" s="76">
        <v>2</v>
      </c>
      <c r="U504" s="76" t="s">
        <v>716</v>
      </c>
      <c r="V504" s="76" t="s">
        <v>716</v>
      </c>
      <c r="W504" s="76">
        <v>0</v>
      </c>
      <c r="X504" s="238"/>
      <c r="Y504" s="67"/>
      <c r="Z504" s="67"/>
    </row>
    <row r="505" spans="1:26" ht="30" customHeight="1" x14ac:dyDescent="0.35">
      <c r="A505" s="161">
        <v>3</v>
      </c>
      <c r="B505" s="191" t="s">
        <v>520</v>
      </c>
      <c r="C505" s="164">
        <v>0</v>
      </c>
      <c r="D505" s="164">
        <v>0</v>
      </c>
      <c r="E505" s="164">
        <v>0</v>
      </c>
      <c r="F505" s="164">
        <v>0</v>
      </c>
      <c r="G505" s="164">
        <v>0</v>
      </c>
      <c r="H505" s="164">
        <v>0</v>
      </c>
      <c r="I505" s="164">
        <v>0</v>
      </c>
      <c r="J505" s="164">
        <v>0</v>
      </c>
      <c r="K505" s="164">
        <v>82</v>
      </c>
      <c r="L505" s="164">
        <v>1</v>
      </c>
      <c r="M505" s="164">
        <v>1</v>
      </c>
      <c r="N505" s="164">
        <v>0</v>
      </c>
      <c r="O505" s="164">
        <f t="shared" ref="O505:P505" si="539">C505+E505+G505+I505+K505+M505</f>
        <v>83</v>
      </c>
      <c r="P505" s="164">
        <f t="shared" si="539"/>
        <v>1</v>
      </c>
      <c r="Q505" s="165">
        <f t="shared" si="536"/>
        <v>84</v>
      </c>
      <c r="R505" s="166">
        <f t="shared" si="537"/>
        <v>84</v>
      </c>
      <c r="S505" s="164">
        <v>22</v>
      </c>
      <c r="T505" s="76">
        <v>59</v>
      </c>
      <c r="U505" s="76" t="s">
        <v>716</v>
      </c>
      <c r="V505" s="76" t="s">
        <v>716</v>
      </c>
      <c r="W505" s="76">
        <v>3</v>
      </c>
      <c r="X505" s="238"/>
      <c r="Y505" s="67"/>
      <c r="Z505" s="67"/>
    </row>
    <row r="506" spans="1:26" ht="30" customHeight="1" x14ac:dyDescent="0.35">
      <c r="A506" s="161">
        <v>4</v>
      </c>
      <c r="B506" s="191" t="s">
        <v>521</v>
      </c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>
        <f t="shared" ref="O506:P506" si="540">C506+E506+G506+I506+K506+M506</f>
        <v>0</v>
      </c>
      <c r="P506" s="164">
        <f t="shared" si="540"/>
        <v>0</v>
      </c>
      <c r="Q506" s="165">
        <f t="shared" si="536"/>
        <v>0</v>
      </c>
      <c r="R506" s="166">
        <f t="shared" si="537"/>
        <v>0</v>
      </c>
      <c r="S506" s="164"/>
      <c r="T506" s="76"/>
      <c r="U506" s="76"/>
      <c r="V506" s="76"/>
      <c r="W506" s="76"/>
      <c r="X506" s="238"/>
      <c r="Y506" s="67"/>
      <c r="Z506" s="67"/>
    </row>
    <row r="507" spans="1:26" ht="30" customHeight="1" x14ac:dyDescent="0.35">
      <c r="A507" s="161">
        <v>5</v>
      </c>
      <c r="B507" s="191" t="s">
        <v>522</v>
      </c>
      <c r="C507" s="164">
        <v>0</v>
      </c>
      <c r="D507" s="164">
        <v>0</v>
      </c>
      <c r="E507" s="164">
        <v>0</v>
      </c>
      <c r="F507" s="164">
        <v>0</v>
      </c>
      <c r="G507" s="164">
        <v>0</v>
      </c>
      <c r="H507" s="164">
        <v>0</v>
      </c>
      <c r="I507" s="164">
        <v>0</v>
      </c>
      <c r="J507" s="164">
        <v>0</v>
      </c>
      <c r="K507" s="164">
        <v>6</v>
      </c>
      <c r="L507" s="164">
        <v>1</v>
      </c>
      <c r="M507" s="164">
        <v>0</v>
      </c>
      <c r="N507" s="164">
        <v>0</v>
      </c>
      <c r="O507" s="164">
        <f t="shared" ref="O507:P507" si="541">C507+E507+G507+I507+K507+M507</f>
        <v>6</v>
      </c>
      <c r="P507" s="164">
        <f t="shared" si="541"/>
        <v>1</v>
      </c>
      <c r="Q507" s="165">
        <f t="shared" si="536"/>
        <v>7</v>
      </c>
      <c r="R507" s="166">
        <f t="shared" si="537"/>
        <v>7</v>
      </c>
      <c r="S507" s="164">
        <v>2</v>
      </c>
      <c r="T507" s="76">
        <v>5</v>
      </c>
      <c r="U507" s="76" t="s">
        <v>716</v>
      </c>
      <c r="V507" s="76" t="s">
        <v>716</v>
      </c>
      <c r="W507" s="76">
        <v>0</v>
      </c>
      <c r="X507" s="238"/>
      <c r="Y507" s="67"/>
      <c r="Z507" s="67"/>
    </row>
    <row r="508" spans="1:26" ht="30" customHeight="1" x14ac:dyDescent="0.35">
      <c r="A508" s="161">
        <v>6</v>
      </c>
      <c r="B508" s="191" t="s">
        <v>523</v>
      </c>
      <c r="C508" s="164">
        <v>0</v>
      </c>
      <c r="D508" s="164">
        <v>0</v>
      </c>
      <c r="E508" s="164">
        <v>0</v>
      </c>
      <c r="F508" s="164">
        <v>0</v>
      </c>
      <c r="G508" s="164">
        <v>0</v>
      </c>
      <c r="H508" s="164">
        <v>0</v>
      </c>
      <c r="I508" s="164">
        <v>0</v>
      </c>
      <c r="J508" s="164">
        <v>0</v>
      </c>
      <c r="K508" s="164">
        <v>0</v>
      </c>
      <c r="L508" s="164">
        <v>0</v>
      </c>
      <c r="M508" s="164">
        <v>0</v>
      </c>
      <c r="N508" s="164">
        <v>0</v>
      </c>
      <c r="O508" s="164">
        <f t="shared" ref="O508:P508" si="542">C508+E508+G508+I508+K508+M508</f>
        <v>0</v>
      </c>
      <c r="P508" s="164">
        <f t="shared" si="542"/>
        <v>0</v>
      </c>
      <c r="Q508" s="165">
        <f t="shared" si="536"/>
        <v>0</v>
      </c>
      <c r="R508" s="166">
        <f t="shared" si="537"/>
        <v>0</v>
      </c>
      <c r="S508" s="164" t="s">
        <v>716</v>
      </c>
      <c r="T508" s="76" t="s">
        <v>716</v>
      </c>
      <c r="U508" s="76" t="s">
        <v>716</v>
      </c>
      <c r="V508" s="76" t="s">
        <v>716</v>
      </c>
      <c r="W508" s="76">
        <v>0</v>
      </c>
      <c r="X508" s="238"/>
      <c r="Y508" s="67"/>
      <c r="Z508" s="67"/>
    </row>
    <row r="509" spans="1:26" ht="30" customHeight="1" x14ac:dyDescent="0.35">
      <c r="A509" s="161">
        <v>7</v>
      </c>
      <c r="B509" s="162" t="s">
        <v>524</v>
      </c>
      <c r="C509" s="164">
        <v>0</v>
      </c>
      <c r="D509" s="164">
        <v>0</v>
      </c>
      <c r="E509" s="164">
        <v>0</v>
      </c>
      <c r="F509" s="164">
        <v>0</v>
      </c>
      <c r="G509" s="164">
        <v>0</v>
      </c>
      <c r="H509" s="164">
        <v>0</v>
      </c>
      <c r="I509" s="164">
        <v>0</v>
      </c>
      <c r="J509" s="164">
        <v>0</v>
      </c>
      <c r="K509" s="164">
        <v>55</v>
      </c>
      <c r="L509" s="164">
        <v>9</v>
      </c>
      <c r="M509" s="164">
        <v>0</v>
      </c>
      <c r="N509" s="164">
        <v>1</v>
      </c>
      <c r="O509" s="164">
        <f t="shared" ref="O509:P509" si="543">C509+E509+G509+I509+K509+M509</f>
        <v>55</v>
      </c>
      <c r="P509" s="164">
        <f t="shared" si="543"/>
        <v>10</v>
      </c>
      <c r="Q509" s="165">
        <f t="shared" si="536"/>
        <v>65</v>
      </c>
      <c r="R509" s="166">
        <f t="shared" si="537"/>
        <v>66</v>
      </c>
      <c r="S509" s="164">
        <v>20</v>
      </c>
      <c r="T509" s="76">
        <v>43</v>
      </c>
      <c r="U509" s="76" t="s">
        <v>716</v>
      </c>
      <c r="V509" s="76" t="s">
        <v>716</v>
      </c>
      <c r="W509" s="76">
        <v>3</v>
      </c>
      <c r="X509" s="238"/>
      <c r="Y509" s="67"/>
      <c r="Z509" s="67"/>
    </row>
    <row r="510" spans="1:26" ht="30" customHeight="1" x14ac:dyDescent="0.35">
      <c r="A510" s="161">
        <v>8</v>
      </c>
      <c r="B510" s="191" t="s">
        <v>525</v>
      </c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>
        <f t="shared" ref="O510:P510" si="544">C510+E510+G510+I510+K510+M510</f>
        <v>0</v>
      </c>
      <c r="P510" s="164">
        <f t="shared" si="544"/>
        <v>0</v>
      </c>
      <c r="Q510" s="165">
        <f t="shared" si="536"/>
        <v>0</v>
      </c>
      <c r="R510" s="166">
        <f t="shared" si="537"/>
        <v>0</v>
      </c>
      <c r="S510" s="164"/>
      <c r="T510" s="76"/>
      <c r="U510" s="76"/>
      <c r="V510" s="76"/>
      <c r="W510" s="76"/>
      <c r="X510" s="238"/>
      <c r="Y510" s="67"/>
      <c r="Z510" s="67"/>
    </row>
    <row r="511" spans="1:26" ht="30" customHeight="1" x14ac:dyDescent="0.35">
      <c r="A511" s="161">
        <v>9</v>
      </c>
      <c r="B511" s="191" t="s">
        <v>526</v>
      </c>
      <c r="C511" s="164">
        <v>0</v>
      </c>
      <c r="D511" s="164">
        <v>0</v>
      </c>
      <c r="E511" s="164">
        <v>0</v>
      </c>
      <c r="F511" s="164">
        <v>0</v>
      </c>
      <c r="G511" s="164">
        <v>0</v>
      </c>
      <c r="H511" s="164">
        <v>0</v>
      </c>
      <c r="I511" s="164">
        <v>0</v>
      </c>
      <c r="J511" s="164">
        <v>0</v>
      </c>
      <c r="K511" s="164">
        <v>8</v>
      </c>
      <c r="L511" s="164">
        <v>1</v>
      </c>
      <c r="M511" s="164">
        <v>0</v>
      </c>
      <c r="N511" s="164">
        <v>0</v>
      </c>
      <c r="O511" s="164">
        <f t="shared" ref="O511:P511" si="545">C511+E511+G511+I511+K511+M511</f>
        <v>8</v>
      </c>
      <c r="P511" s="164">
        <f t="shared" si="545"/>
        <v>1</v>
      </c>
      <c r="Q511" s="165">
        <f t="shared" si="536"/>
        <v>9</v>
      </c>
      <c r="R511" s="166">
        <f t="shared" si="537"/>
        <v>9</v>
      </c>
      <c r="S511" s="164">
        <v>4</v>
      </c>
      <c r="T511" s="76">
        <v>5</v>
      </c>
      <c r="U511" s="76" t="s">
        <v>716</v>
      </c>
      <c r="V511" s="76" t="s">
        <v>716</v>
      </c>
      <c r="W511" s="76">
        <v>0</v>
      </c>
      <c r="X511" s="238"/>
      <c r="Y511" s="67"/>
      <c r="Z511" s="67"/>
    </row>
    <row r="512" spans="1:26" ht="30" customHeight="1" x14ac:dyDescent="0.35">
      <c r="A512" s="161">
        <v>10</v>
      </c>
      <c r="B512" s="191" t="s">
        <v>527</v>
      </c>
      <c r="C512" s="210">
        <v>0</v>
      </c>
      <c r="D512" s="210">
        <v>0</v>
      </c>
      <c r="E512" s="210">
        <v>0</v>
      </c>
      <c r="F512" s="210">
        <v>0</v>
      </c>
      <c r="G512" s="210">
        <v>0</v>
      </c>
      <c r="H512" s="210">
        <v>0</v>
      </c>
      <c r="I512" s="210">
        <v>0</v>
      </c>
      <c r="J512" s="210">
        <v>0</v>
      </c>
      <c r="K512" s="210">
        <v>20</v>
      </c>
      <c r="L512" s="210">
        <v>4</v>
      </c>
      <c r="M512" s="210">
        <v>0</v>
      </c>
      <c r="N512" s="210">
        <v>0</v>
      </c>
      <c r="O512" s="164">
        <f t="shared" ref="O512:P512" si="546">C512+E512+G512+I512+K512+M512</f>
        <v>20</v>
      </c>
      <c r="P512" s="164">
        <f t="shared" si="546"/>
        <v>4</v>
      </c>
      <c r="Q512" s="165">
        <f t="shared" si="536"/>
        <v>24</v>
      </c>
      <c r="R512" s="166">
        <f t="shared" si="537"/>
        <v>24</v>
      </c>
      <c r="S512" s="164">
        <v>9</v>
      </c>
      <c r="T512" s="76">
        <v>15</v>
      </c>
      <c r="U512" s="76" t="s">
        <v>716</v>
      </c>
      <c r="V512" s="76" t="s">
        <v>716</v>
      </c>
      <c r="W512" s="76">
        <v>0</v>
      </c>
      <c r="X512" s="102"/>
      <c r="Y512" s="67"/>
      <c r="Z512" s="67"/>
    </row>
    <row r="513" spans="1:26" ht="30" customHeight="1" x14ac:dyDescent="0.35">
      <c r="A513" s="161">
        <v>11</v>
      </c>
      <c r="B513" s="191" t="s">
        <v>528</v>
      </c>
      <c r="C513" s="164">
        <v>0</v>
      </c>
      <c r="D513" s="164">
        <v>0</v>
      </c>
      <c r="E513" s="164">
        <v>0</v>
      </c>
      <c r="F513" s="164">
        <v>0</v>
      </c>
      <c r="G513" s="164">
        <v>0</v>
      </c>
      <c r="H513" s="164">
        <v>0</v>
      </c>
      <c r="I513" s="164">
        <v>0</v>
      </c>
      <c r="J513" s="164">
        <v>0</v>
      </c>
      <c r="K513" s="164">
        <v>3</v>
      </c>
      <c r="L513" s="164">
        <v>2</v>
      </c>
      <c r="M513" s="164">
        <v>1</v>
      </c>
      <c r="N513" s="164">
        <v>0</v>
      </c>
      <c r="O513" s="164">
        <f t="shared" ref="O513:P513" si="547">C513+E513+G513+I513+K513+M513</f>
        <v>4</v>
      </c>
      <c r="P513" s="164">
        <f t="shared" si="547"/>
        <v>2</v>
      </c>
      <c r="Q513" s="165">
        <f t="shared" si="536"/>
        <v>6</v>
      </c>
      <c r="R513" s="166">
        <f t="shared" si="537"/>
        <v>6</v>
      </c>
      <c r="S513" s="164">
        <v>2</v>
      </c>
      <c r="T513" s="76">
        <v>4</v>
      </c>
      <c r="U513" s="76" t="s">
        <v>716</v>
      </c>
      <c r="V513" s="76" t="s">
        <v>716</v>
      </c>
      <c r="W513" s="76">
        <v>0</v>
      </c>
      <c r="X513" s="102"/>
      <c r="Y513" s="67"/>
      <c r="Z513" s="67"/>
    </row>
    <row r="514" spans="1:26" ht="30" customHeight="1" x14ac:dyDescent="0.35">
      <c r="A514" s="161">
        <v>12</v>
      </c>
      <c r="B514" s="196" t="s">
        <v>529</v>
      </c>
      <c r="C514" s="164">
        <v>0</v>
      </c>
      <c r="D514" s="164">
        <v>0</v>
      </c>
      <c r="E514" s="164">
        <v>0</v>
      </c>
      <c r="F514" s="164">
        <v>0</v>
      </c>
      <c r="G514" s="164">
        <v>0</v>
      </c>
      <c r="H514" s="164">
        <v>0</v>
      </c>
      <c r="I514" s="164">
        <v>0</v>
      </c>
      <c r="J514" s="164">
        <v>0</v>
      </c>
      <c r="K514" s="164">
        <v>1</v>
      </c>
      <c r="L514" s="164">
        <v>0</v>
      </c>
      <c r="M514" s="164">
        <v>0</v>
      </c>
      <c r="N514" s="164">
        <v>0</v>
      </c>
      <c r="O514" s="164">
        <f t="shared" ref="O514:P514" si="548">C514+E514+G514+I514+K514+M514</f>
        <v>1</v>
      </c>
      <c r="P514" s="164">
        <f t="shared" si="548"/>
        <v>0</v>
      </c>
      <c r="Q514" s="165">
        <f t="shared" si="536"/>
        <v>1</v>
      </c>
      <c r="R514" s="166">
        <f t="shared" si="537"/>
        <v>1</v>
      </c>
      <c r="S514" s="164" t="s">
        <v>716</v>
      </c>
      <c r="T514" s="76">
        <v>1</v>
      </c>
      <c r="U514" s="76" t="s">
        <v>716</v>
      </c>
      <c r="V514" s="76" t="s">
        <v>716</v>
      </c>
      <c r="W514" s="76">
        <v>0</v>
      </c>
      <c r="X514" s="238"/>
      <c r="Y514" s="67"/>
      <c r="Z514" s="67"/>
    </row>
    <row r="515" spans="1:26" ht="30" customHeight="1" x14ac:dyDescent="0.35">
      <c r="A515" s="161">
        <v>13</v>
      </c>
      <c r="B515" s="196" t="s">
        <v>530</v>
      </c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>
        <f t="shared" ref="O515:P515" si="549">C515+E515+G515+I515+K515+M515</f>
        <v>0</v>
      </c>
      <c r="P515" s="164">
        <f t="shared" si="549"/>
        <v>0</v>
      </c>
      <c r="Q515" s="165">
        <f t="shared" si="536"/>
        <v>0</v>
      </c>
      <c r="R515" s="166">
        <f t="shared" si="537"/>
        <v>0</v>
      </c>
      <c r="S515" s="164"/>
      <c r="T515" s="76"/>
      <c r="U515" s="76"/>
      <c r="V515" s="76"/>
      <c r="W515" s="76"/>
      <c r="X515" s="238"/>
      <c r="Y515" s="67"/>
      <c r="Z515" s="67"/>
    </row>
    <row r="516" spans="1:26" ht="30" customHeight="1" x14ac:dyDescent="0.35">
      <c r="A516" s="161">
        <v>14</v>
      </c>
      <c r="B516" s="196" t="s">
        <v>531</v>
      </c>
      <c r="C516" s="164">
        <v>0</v>
      </c>
      <c r="D516" s="164">
        <v>0</v>
      </c>
      <c r="E516" s="164">
        <v>0</v>
      </c>
      <c r="F516" s="164">
        <v>0</v>
      </c>
      <c r="G516" s="164">
        <v>0</v>
      </c>
      <c r="H516" s="164">
        <v>0</v>
      </c>
      <c r="I516" s="164">
        <v>0</v>
      </c>
      <c r="J516" s="164">
        <v>0</v>
      </c>
      <c r="K516" s="164">
        <v>1</v>
      </c>
      <c r="L516" s="164">
        <v>0</v>
      </c>
      <c r="M516" s="164">
        <v>0</v>
      </c>
      <c r="N516" s="164">
        <v>0</v>
      </c>
      <c r="O516" s="164">
        <f t="shared" ref="O516:P516" si="550">C516+E516+G516+I516+K516+M516</f>
        <v>1</v>
      </c>
      <c r="P516" s="164">
        <f t="shared" si="550"/>
        <v>0</v>
      </c>
      <c r="Q516" s="165">
        <f t="shared" si="536"/>
        <v>1</v>
      </c>
      <c r="R516" s="166">
        <f t="shared" si="537"/>
        <v>1</v>
      </c>
      <c r="S516" s="164" t="s">
        <v>716</v>
      </c>
      <c r="T516" s="76">
        <v>1</v>
      </c>
      <c r="U516" s="76" t="s">
        <v>716</v>
      </c>
      <c r="V516" s="76" t="s">
        <v>716</v>
      </c>
      <c r="W516" s="76">
        <v>0</v>
      </c>
      <c r="X516" s="238"/>
      <c r="Y516" s="67"/>
      <c r="Z516" s="67"/>
    </row>
    <row r="517" spans="1:26" ht="30" customHeight="1" x14ac:dyDescent="0.35">
      <c r="A517" s="161">
        <v>15</v>
      </c>
      <c r="B517" s="196" t="s">
        <v>532</v>
      </c>
      <c r="C517" s="164">
        <v>0</v>
      </c>
      <c r="D517" s="164">
        <v>0</v>
      </c>
      <c r="E517" s="164">
        <v>0</v>
      </c>
      <c r="F517" s="164">
        <v>0</v>
      </c>
      <c r="G517" s="164">
        <v>0</v>
      </c>
      <c r="H517" s="164">
        <v>0</v>
      </c>
      <c r="I517" s="164">
        <v>0</v>
      </c>
      <c r="J517" s="164">
        <v>0</v>
      </c>
      <c r="K517" s="164">
        <v>4</v>
      </c>
      <c r="L517" s="164">
        <v>0</v>
      </c>
      <c r="M517" s="164">
        <v>0</v>
      </c>
      <c r="N517" s="164">
        <v>0</v>
      </c>
      <c r="O517" s="164">
        <f t="shared" ref="O517:P517" si="551">C517+E517+G517+I517+K517+M517</f>
        <v>4</v>
      </c>
      <c r="P517" s="164">
        <f t="shared" si="551"/>
        <v>0</v>
      </c>
      <c r="Q517" s="165">
        <f t="shared" si="536"/>
        <v>4</v>
      </c>
      <c r="R517" s="166">
        <f t="shared" si="537"/>
        <v>4</v>
      </c>
      <c r="S517" s="164" t="s">
        <v>716</v>
      </c>
      <c r="T517" s="76">
        <v>4</v>
      </c>
      <c r="U517" s="76" t="s">
        <v>716</v>
      </c>
      <c r="V517" s="76" t="s">
        <v>716</v>
      </c>
      <c r="W517" s="76">
        <v>0</v>
      </c>
      <c r="X517" s="238"/>
      <c r="Y517" s="67"/>
      <c r="Z517" s="67"/>
    </row>
    <row r="518" spans="1:26" ht="30" customHeight="1" x14ac:dyDescent="0.35">
      <c r="A518" s="161">
        <v>16</v>
      </c>
      <c r="B518" s="196" t="s">
        <v>533</v>
      </c>
      <c r="C518" s="164">
        <v>0</v>
      </c>
      <c r="D518" s="164">
        <v>0</v>
      </c>
      <c r="E518" s="164">
        <v>0</v>
      </c>
      <c r="F518" s="164">
        <v>0</v>
      </c>
      <c r="G518" s="164">
        <v>0</v>
      </c>
      <c r="H518" s="164">
        <v>0</v>
      </c>
      <c r="I518" s="164">
        <v>0</v>
      </c>
      <c r="J518" s="164">
        <v>0</v>
      </c>
      <c r="K518" s="164">
        <v>0</v>
      </c>
      <c r="L518" s="164">
        <v>1</v>
      </c>
      <c r="M518" s="164">
        <v>0</v>
      </c>
      <c r="N518" s="164">
        <v>0</v>
      </c>
      <c r="O518" s="164">
        <f t="shared" ref="O518:P518" si="552">C518+E518+G518+I518+K518+M518</f>
        <v>0</v>
      </c>
      <c r="P518" s="164">
        <f t="shared" si="552"/>
        <v>1</v>
      </c>
      <c r="Q518" s="165">
        <f t="shared" si="536"/>
        <v>1</v>
      </c>
      <c r="R518" s="166">
        <f t="shared" si="537"/>
        <v>1</v>
      </c>
      <c r="S518" s="164" t="s">
        <v>716</v>
      </c>
      <c r="T518" s="76">
        <v>1</v>
      </c>
      <c r="U518" s="76" t="s">
        <v>716</v>
      </c>
      <c r="V518" s="76" t="s">
        <v>716</v>
      </c>
      <c r="W518" s="76">
        <v>0</v>
      </c>
      <c r="X518" s="238"/>
      <c r="Y518" s="67"/>
      <c r="Z518" s="67"/>
    </row>
    <row r="519" spans="1:26" ht="30" customHeight="1" x14ac:dyDescent="0.35">
      <c r="A519" s="161">
        <v>17</v>
      </c>
      <c r="B519" s="196" t="s">
        <v>534</v>
      </c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>
        <f t="shared" ref="O519:P519" si="553">C519+E519+G519+I519+K519+M519</f>
        <v>0</v>
      </c>
      <c r="P519" s="164">
        <f t="shared" si="553"/>
        <v>0</v>
      </c>
      <c r="Q519" s="165">
        <f t="shared" si="536"/>
        <v>0</v>
      </c>
      <c r="R519" s="166">
        <f t="shared" si="537"/>
        <v>0</v>
      </c>
      <c r="S519" s="164"/>
      <c r="T519" s="76"/>
      <c r="U519" s="76"/>
      <c r="V519" s="76"/>
      <c r="W519" s="76"/>
      <c r="X519" s="238"/>
      <c r="Y519" s="67"/>
      <c r="Z519" s="67"/>
    </row>
    <row r="520" spans="1:26" ht="30" customHeight="1" x14ac:dyDescent="0.35">
      <c r="A520" s="161">
        <v>18</v>
      </c>
      <c r="B520" s="196" t="s">
        <v>535</v>
      </c>
      <c r="C520" s="164">
        <v>0</v>
      </c>
      <c r="D520" s="164">
        <v>0</v>
      </c>
      <c r="E520" s="164">
        <v>0</v>
      </c>
      <c r="F520" s="164">
        <v>0</v>
      </c>
      <c r="G520" s="164">
        <v>0</v>
      </c>
      <c r="H520" s="164">
        <v>0</v>
      </c>
      <c r="I520" s="164">
        <v>0</v>
      </c>
      <c r="J520" s="164">
        <v>0</v>
      </c>
      <c r="K520" s="164">
        <v>9</v>
      </c>
      <c r="L520" s="164">
        <v>1</v>
      </c>
      <c r="M520" s="164">
        <v>0</v>
      </c>
      <c r="N520" s="164">
        <v>0</v>
      </c>
      <c r="O520" s="164">
        <f t="shared" ref="O520:P520" si="554">C520+E520+G520+I520+K520+M520</f>
        <v>9</v>
      </c>
      <c r="P520" s="164">
        <f t="shared" si="554"/>
        <v>1</v>
      </c>
      <c r="Q520" s="165">
        <f t="shared" si="536"/>
        <v>10</v>
      </c>
      <c r="R520" s="166">
        <f t="shared" si="537"/>
        <v>10</v>
      </c>
      <c r="S520" s="164" t="s">
        <v>716</v>
      </c>
      <c r="T520" s="76">
        <v>9</v>
      </c>
      <c r="U520" s="76">
        <v>1</v>
      </c>
      <c r="V520" s="76" t="s">
        <v>716</v>
      </c>
      <c r="W520" s="76">
        <v>0</v>
      </c>
      <c r="X520" s="238"/>
      <c r="Y520" s="67"/>
      <c r="Z520" s="67"/>
    </row>
    <row r="521" spans="1:26" ht="30" customHeight="1" x14ac:dyDescent="0.35">
      <c r="A521" s="161">
        <v>19</v>
      </c>
      <c r="B521" s="196" t="s">
        <v>536</v>
      </c>
      <c r="C521" s="210">
        <v>0</v>
      </c>
      <c r="D521" s="210">
        <v>0</v>
      </c>
      <c r="E521" s="210">
        <v>0</v>
      </c>
      <c r="F521" s="210">
        <v>0</v>
      </c>
      <c r="G521" s="210">
        <v>0</v>
      </c>
      <c r="H521" s="210">
        <v>0</v>
      </c>
      <c r="I521" s="210">
        <v>0</v>
      </c>
      <c r="J521" s="210">
        <v>0</v>
      </c>
      <c r="K521" s="210">
        <v>26</v>
      </c>
      <c r="L521" s="210">
        <v>1</v>
      </c>
      <c r="M521" s="210">
        <v>0</v>
      </c>
      <c r="N521" s="210">
        <v>0</v>
      </c>
      <c r="O521" s="164">
        <f t="shared" ref="O521:P521" si="555">C521+E521+G521+I521+K521+M521</f>
        <v>26</v>
      </c>
      <c r="P521" s="164">
        <f t="shared" si="555"/>
        <v>1</v>
      </c>
      <c r="Q521" s="165">
        <f t="shared" si="536"/>
        <v>27</v>
      </c>
      <c r="R521" s="166">
        <f t="shared" si="537"/>
        <v>27</v>
      </c>
      <c r="S521" s="164">
        <v>11</v>
      </c>
      <c r="T521" s="76">
        <v>13</v>
      </c>
      <c r="U521" s="76" t="s">
        <v>716</v>
      </c>
      <c r="V521" s="76" t="s">
        <v>716</v>
      </c>
      <c r="W521" s="76">
        <v>3</v>
      </c>
      <c r="X521" s="102"/>
      <c r="Y521" s="67"/>
      <c r="Z521" s="67"/>
    </row>
    <row r="522" spans="1:26" ht="30" customHeight="1" x14ac:dyDescent="0.35">
      <c r="A522" s="161">
        <v>20</v>
      </c>
      <c r="B522" s="196" t="s">
        <v>537</v>
      </c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>
        <f t="shared" ref="O522:P522" si="556">C522+E522+G522+I522+K522+M522</f>
        <v>0</v>
      </c>
      <c r="P522" s="164">
        <f t="shared" si="556"/>
        <v>0</v>
      </c>
      <c r="Q522" s="165">
        <f t="shared" si="536"/>
        <v>0</v>
      </c>
      <c r="R522" s="166">
        <f t="shared" si="537"/>
        <v>0</v>
      </c>
      <c r="S522" s="164"/>
      <c r="T522" s="76"/>
      <c r="U522" s="76"/>
      <c r="V522" s="76"/>
      <c r="W522" s="76"/>
      <c r="X522" s="238"/>
      <c r="Y522" s="67"/>
      <c r="Z522" s="67"/>
    </row>
    <row r="523" spans="1:26" ht="30" customHeight="1" x14ac:dyDescent="0.35">
      <c r="A523" s="161">
        <v>21</v>
      </c>
      <c r="B523" s="196" t="s">
        <v>538</v>
      </c>
      <c r="C523" s="164">
        <v>0</v>
      </c>
      <c r="D523" s="164">
        <v>0</v>
      </c>
      <c r="E523" s="164">
        <v>0</v>
      </c>
      <c r="F523" s="164">
        <v>0</v>
      </c>
      <c r="G523" s="164">
        <v>0</v>
      </c>
      <c r="H523" s="164">
        <v>0</v>
      </c>
      <c r="I523" s="164">
        <v>0</v>
      </c>
      <c r="J523" s="164">
        <v>0</v>
      </c>
      <c r="K523" s="164">
        <v>0</v>
      </c>
      <c r="L523" s="164">
        <v>0</v>
      </c>
      <c r="M523" s="164">
        <v>0</v>
      </c>
      <c r="N523" s="164">
        <v>0</v>
      </c>
      <c r="O523" s="164">
        <f t="shared" ref="O523:P523" si="557">C523+E523+G523+I523+K523+M523</f>
        <v>0</v>
      </c>
      <c r="P523" s="164">
        <f t="shared" si="557"/>
        <v>0</v>
      </c>
      <c r="Q523" s="165">
        <f t="shared" si="536"/>
        <v>0</v>
      </c>
      <c r="R523" s="166">
        <f t="shared" si="537"/>
        <v>0</v>
      </c>
      <c r="S523" s="164" t="s">
        <v>716</v>
      </c>
      <c r="T523" s="76" t="s">
        <v>716</v>
      </c>
      <c r="U523" s="76" t="s">
        <v>716</v>
      </c>
      <c r="V523" s="76" t="s">
        <v>716</v>
      </c>
      <c r="W523" s="76">
        <v>0</v>
      </c>
      <c r="X523" s="238"/>
      <c r="Y523" s="67"/>
      <c r="Z523" s="67"/>
    </row>
    <row r="524" spans="1:26" ht="30" customHeight="1" x14ac:dyDescent="0.35">
      <c r="A524" s="161">
        <v>22</v>
      </c>
      <c r="B524" s="196" t="s">
        <v>539</v>
      </c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>
        <f t="shared" ref="O524:P524" si="558">C524+E524+G524+I524+K524+M524</f>
        <v>0</v>
      </c>
      <c r="P524" s="164">
        <f t="shared" si="558"/>
        <v>0</v>
      </c>
      <c r="Q524" s="165">
        <f t="shared" si="536"/>
        <v>0</v>
      </c>
      <c r="R524" s="166">
        <f t="shared" si="537"/>
        <v>0</v>
      </c>
      <c r="S524" s="164"/>
      <c r="T524" s="76"/>
      <c r="U524" s="76"/>
      <c r="V524" s="76"/>
      <c r="W524" s="76"/>
      <c r="X524" s="238"/>
      <c r="Y524" s="67"/>
      <c r="Z524" s="67"/>
    </row>
    <row r="525" spans="1:26" ht="30" customHeight="1" x14ac:dyDescent="0.35">
      <c r="A525" s="161">
        <v>23</v>
      </c>
      <c r="B525" s="196" t="s">
        <v>540</v>
      </c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>
        <f t="shared" ref="O525:P525" si="559">C525+E525+G525+I525+K525+M525</f>
        <v>0</v>
      </c>
      <c r="P525" s="164">
        <f t="shared" si="559"/>
        <v>0</v>
      </c>
      <c r="Q525" s="165">
        <f t="shared" si="536"/>
        <v>0</v>
      </c>
      <c r="R525" s="166">
        <f t="shared" si="537"/>
        <v>0</v>
      </c>
      <c r="S525" s="164"/>
      <c r="T525" s="76"/>
      <c r="U525" s="76"/>
      <c r="V525" s="76"/>
      <c r="W525" s="76"/>
      <c r="X525" s="238"/>
      <c r="Y525" s="67"/>
      <c r="Z525" s="67"/>
    </row>
    <row r="526" spans="1:26" ht="30" customHeight="1" x14ac:dyDescent="0.35">
      <c r="A526" s="161">
        <v>24</v>
      </c>
      <c r="B526" s="196" t="s">
        <v>541</v>
      </c>
      <c r="C526" s="164">
        <v>0</v>
      </c>
      <c r="D526" s="164">
        <v>0</v>
      </c>
      <c r="E526" s="164">
        <v>0</v>
      </c>
      <c r="F526" s="164">
        <v>0</v>
      </c>
      <c r="G526" s="164">
        <v>0</v>
      </c>
      <c r="H526" s="164">
        <v>0</v>
      </c>
      <c r="I526" s="164">
        <v>0</v>
      </c>
      <c r="J526" s="164">
        <v>0</v>
      </c>
      <c r="K526" s="164">
        <v>0</v>
      </c>
      <c r="L526" s="164">
        <v>0</v>
      </c>
      <c r="M526" s="164">
        <v>0</v>
      </c>
      <c r="N526" s="164">
        <v>0</v>
      </c>
      <c r="O526" s="164">
        <f t="shared" ref="O526:P526" si="560">C526+E526+G526+I526+K526+M526</f>
        <v>0</v>
      </c>
      <c r="P526" s="164">
        <f t="shared" si="560"/>
        <v>0</v>
      </c>
      <c r="Q526" s="165">
        <f t="shared" si="536"/>
        <v>0</v>
      </c>
      <c r="R526" s="166">
        <f t="shared" si="537"/>
        <v>0</v>
      </c>
      <c r="S526" s="164" t="s">
        <v>716</v>
      </c>
      <c r="T526" s="76" t="s">
        <v>716</v>
      </c>
      <c r="U526" s="76" t="s">
        <v>716</v>
      </c>
      <c r="V526" s="76" t="s">
        <v>716</v>
      </c>
      <c r="W526" s="76">
        <v>0</v>
      </c>
      <c r="X526" s="238"/>
      <c r="Y526" s="67"/>
      <c r="Z526" s="67"/>
    </row>
    <row r="527" spans="1:26" ht="30" customHeight="1" x14ac:dyDescent="0.35">
      <c r="A527" s="161">
        <v>25</v>
      </c>
      <c r="B527" s="196" t="s">
        <v>542</v>
      </c>
      <c r="C527" s="164">
        <v>0</v>
      </c>
      <c r="D527" s="164">
        <v>0</v>
      </c>
      <c r="E527" s="164">
        <v>1</v>
      </c>
      <c r="F527" s="164">
        <v>0</v>
      </c>
      <c r="G527" s="164">
        <v>0</v>
      </c>
      <c r="H527" s="164">
        <v>0</v>
      </c>
      <c r="I527" s="164">
        <v>0</v>
      </c>
      <c r="J527" s="164">
        <v>0</v>
      </c>
      <c r="K527" s="164">
        <v>6</v>
      </c>
      <c r="L527" s="164">
        <v>0</v>
      </c>
      <c r="M527" s="164">
        <v>0</v>
      </c>
      <c r="N527" s="164">
        <v>0</v>
      </c>
      <c r="O527" s="164">
        <f t="shared" ref="O527:P527" si="561">C527+E527+G527+I527+K527+M527</f>
        <v>7</v>
      </c>
      <c r="P527" s="164">
        <f t="shared" si="561"/>
        <v>0</v>
      </c>
      <c r="Q527" s="165">
        <f t="shared" si="536"/>
        <v>7</v>
      </c>
      <c r="R527" s="166">
        <f t="shared" si="537"/>
        <v>7</v>
      </c>
      <c r="S527" s="164">
        <v>2</v>
      </c>
      <c r="T527" s="76">
        <v>5</v>
      </c>
      <c r="U527" s="76" t="s">
        <v>716</v>
      </c>
      <c r="V527" s="76" t="s">
        <v>716</v>
      </c>
      <c r="W527" s="76">
        <v>0</v>
      </c>
      <c r="X527" s="238"/>
      <c r="Y527" s="67"/>
      <c r="Z527" s="67"/>
    </row>
    <row r="528" spans="1:26" ht="30" customHeight="1" x14ac:dyDescent="0.35">
      <c r="A528" s="161">
        <v>26</v>
      </c>
      <c r="B528" s="197" t="s">
        <v>543</v>
      </c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>
        <f t="shared" ref="O528:P528" si="562">C528+E528+G528+I528+K528+M528</f>
        <v>0</v>
      </c>
      <c r="P528" s="164">
        <f t="shared" si="562"/>
        <v>0</v>
      </c>
      <c r="Q528" s="165">
        <f t="shared" si="536"/>
        <v>0</v>
      </c>
      <c r="R528" s="166">
        <f t="shared" si="537"/>
        <v>0</v>
      </c>
      <c r="S528" s="164"/>
      <c r="T528" s="76"/>
      <c r="U528" s="76"/>
      <c r="V528" s="76"/>
      <c r="W528" s="76"/>
      <c r="X528" s="238"/>
      <c r="Y528" s="67"/>
      <c r="Z528" s="67"/>
    </row>
    <row r="529" spans="1:26" ht="30" customHeight="1" x14ac:dyDescent="0.35">
      <c r="A529" s="161">
        <v>27</v>
      </c>
      <c r="B529" s="197" t="s">
        <v>544</v>
      </c>
      <c r="C529" s="164">
        <v>0</v>
      </c>
      <c r="D529" s="164">
        <v>0</v>
      </c>
      <c r="E529" s="164">
        <v>0</v>
      </c>
      <c r="F529" s="164">
        <v>0</v>
      </c>
      <c r="G529" s="164">
        <v>0</v>
      </c>
      <c r="H529" s="164">
        <v>0</v>
      </c>
      <c r="I529" s="164">
        <v>0</v>
      </c>
      <c r="J529" s="164">
        <v>0</v>
      </c>
      <c r="K529" s="164">
        <v>1</v>
      </c>
      <c r="L529" s="164">
        <v>0</v>
      </c>
      <c r="M529" s="164">
        <v>0</v>
      </c>
      <c r="N529" s="164">
        <v>0</v>
      </c>
      <c r="O529" s="164">
        <f t="shared" ref="O529:P529" si="563">C529+E529+G529+I529+K529+M529</f>
        <v>1</v>
      </c>
      <c r="P529" s="164">
        <f t="shared" si="563"/>
        <v>0</v>
      </c>
      <c r="Q529" s="165">
        <f t="shared" si="536"/>
        <v>1</v>
      </c>
      <c r="R529" s="166">
        <f t="shared" si="537"/>
        <v>1</v>
      </c>
      <c r="S529" s="164" t="s">
        <v>716</v>
      </c>
      <c r="T529" s="76" t="s">
        <v>716</v>
      </c>
      <c r="U529" s="76">
        <v>1</v>
      </c>
      <c r="V529" s="76" t="s">
        <v>716</v>
      </c>
      <c r="W529" s="76">
        <v>0</v>
      </c>
      <c r="X529" s="238"/>
      <c r="Y529" s="67"/>
      <c r="Z529" s="67"/>
    </row>
    <row r="530" spans="1:26" ht="30" customHeight="1" x14ac:dyDescent="0.35">
      <c r="A530" s="161">
        <v>28</v>
      </c>
      <c r="B530" s="197" t="s">
        <v>545</v>
      </c>
      <c r="C530" s="164">
        <v>0</v>
      </c>
      <c r="D530" s="164">
        <v>0</v>
      </c>
      <c r="E530" s="164">
        <v>0</v>
      </c>
      <c r="F530" s="164">
        <v>0</v>
      </c>
      <c r="G530" s="164">
        <v>0</v>
      </c>
      <c r="H530" s="164">
        <v>0</v>
      </c>
      <c r="I530" s="164">
        <v>0</v>
      </c>
      <c r="J530" s="164">
        <v>0</v>
      </c>
      <c r="K530" s="164">
        <v>0</v>
      </c>
      <c r="L530" s="164">
        <v>0</v>
      </c>
      <c r="M530" s="164">
        <v>0</v>
      </c>
      <c r="N530" s="164">
        <v>0</v>
      </c>
      <c r="O530" s="164">
        <f t="shared" ref="O530:P530" si="564">C530+E530+G530+I530+K530+M530</f>
        <v>0</v>
      </c>
      <c r="P530" s="164">
        <f t="shared" si="564"/>
        <v>0</v>
      </c>
      <c r="Q530" s="165">
        <f t="shared" si="536"/>
        <v>0</v>
      </c>
      <c r="R530" s="166">
        <f t="shared" si="537"/>
        <v>0</v>
      </c>
      <c r="S530" s="164" t="s">
        <v>716</v>
      </c>
      <c r="T530" s="76" t="s">
        <v>716</v>
      </c>
      <c r="U530" s="76" t="s">
        <v>716</v>
      </c>
      <c r="V530" s="76" t="s">
        <v>716</v>
      </c>
      <c r="W530" s="76">
        <v>0</v>
      </c>
      <c r="X530" s="238"/>
      <c r="Y530" s="67"/>
      <c r="Z530" s="67"/>
    </row>
    <row r="531" spans="1:26" ht="30" customHeight="1" x14ac:dyDescent="0.35">
      <c r="A531" s="161">
        <v>29</v>
      </c>
      <c r="B531" s="196" t="s">
        <v>546</v>
      </c>
      <c r="C531" s="164">
        <v>0</v>
      </c>
      <c r="D531" s="164">
        <v>0</v>
      </c>
      <c r="E531" s="164">
        <v>0</v>
      </c>
      <c r="F531" s="164">
        <v>0</v>
      </c>
      <c r="G531" s="164">
        <v>0</v>
      </c>
      <c r="H531" s="164">
        <v>0</v>
      </c>
      <c r="I531" s="164">
        <v>0</v>
      </c>
      <c r="J531" s="164">
        <v>0</v>
      </c>
      <c r="K531" s="164">
        <v>0</v>
      </c>
      <c r="L531" s="164">
        <v>0</v>
      </c>
      <c r="M531" s="164">
        <v>0</v>
      </c>
      <c r="N531" s="164">
        <v>0</v>
      </c>
      <c r="O531" s="164">
        <f t="shared" ref="O531:P531" si="565">C531+E531+G531+I531+K531+M531</f>
        <v>0</v>
      </c>
      <c r="P531" s="164">
        <f t="shared" si="565"/>
        <v>0</v>
      </c>
      <c r="Q531" s="165">
        <f t="shared" si="536"/>
        <v>0</v>
      </c>
      <c r="R531" s="166">
        <f t="shared" si="537"/>
        <v>0</v>
      </c>
      <c r="S531" s="164" t="s">
        <v>716</v>
      </c>
      <c r="T531" s="76" t="s">
        <v>716</v>
      </c>
      <c r="U531" s="76" t="s">
        <v>716</v>
      </c>
      <c r="V531" s="76" t="s">
        <v>716</v>
      </c>
      <c r="W531" s="76">
        <v>0</v>
      </c>
      <c r="X531" s="238"/>
      <c r="Y531" s="67"/>
      <c r="Z531" s="67"/>
    </row>
    <row r="532" spans="1:26" ht="30" customHeight="1" x14ac:dyDescent="0.35">
      <c r="A532" s="161">
        <v>30</v>
      </c>
      <c r="B532" s="196" t="s">
        <v>547</v>
      </c>
      <c r="C532" s="164">
        <v>1</v>
      </c>
      <c r="D532" s="164">
        <v>0</v>
      </c>
      <c r="E532" s="164">
        <v>0</v>
      </c>
      <c r="F532" s="164">
        <v>0</v>
      </c>
      <c r="G532" s="164">
        <v>0</v>
      </c>
      <c r="H532" s="164">
        <v>0</v>
      </c>
      <c r="I532" s="164">
        <v>0</v>
      </c>
      <c r="J532" s="164">
        <v>0</v>
      </c>
      <c r="K532" s="164">
        <v>11</v>
      </c>
      <c r="L532" s="164">
        <v>1</v>
      </c>
      <c r="M532" s="164">
        <v>0</v>
      </c>
      <c r="N532" s="164">
        <v>0</v>
      </c>
      <c r="O532" s="164">
        <f t="shared" ref="O532:P532" si="566">C532+E532+G532+I532+K532+M532</f>
        <v>12</v>
      </c>
      <c r="P532" s="164">
        <f t="shared" si="566"/>
        <v>1</v>
      </c>
      <c r="Q532" s="165">
        <f t="shared" si="536"/>
        <v>13</v>
      </c>
      <c r="R532" s="166">
        <f t="shared" si="537"/>
        <v>13</v>
      </c>
      <c r="S532" s="164">
        <v>1</v>
      </c>
      <c r="T532" s="76">
        <v>11</v>
      </c>
      <c r="U532" s="76" t="s">
        <v>716</v>
      </c>
      <c r="V532" s="76" t="s">
        <v>716</v>
      </c>
      <c r="W532" s="76">
        <v>1</v>
      </c>
      <c r="X532" s="238"/>
      <c r="Y532" s="67"/>
      <c r="Z532" s="67"/>
    </row>
    <row r="533" spans="1:26" ht="30" customHeight="1" x14ac:dyDescent="0.35">
      <c r="A533" s="161">
        <v>31</v>
      </c>
      <c r="B533" s="196" t="s">
        <v>548</v>
      </c>
      <c r="C533" s="164">
        <v>0</v>
      </c>
      <c r="D533" s="164">
        <v>0</v>
      </c>
      <c r="E533" s="164">
        <v>0</v>
      </c>
      <c r="F533" s="164">
        <v>0</v>
      </c>
      <c r="G533" s="164">
        <v>0</v>
      </c>
      <c r="H533" s="164">
        <v>0</v>
      </c>
      <c r="I533" s="164">
        <v>0</v>
      </c>
      <c r="J533" s="164">
        <v>0</v>
      </c>
      <c r="K533" s="164">
        <v>8</v>
      </c>
      <c r="L533" s="164">
        <v>2</v>
      </c>
      <c r="M533" s="164">
        <v>0</v>
      </c>
      <c r="N533" s="164">
        <v>1</v>
      </c>
      <c r="O533" s="164">
        <f t="shared" ref="O533:P533" si="567">C533+E533+G533+I533+K533+M533</f>
        <v>8</v>
      </c>
      <c r="P533" s="164">
        <f t="shared" si="567"/>
        <v>3</v>
      </c>
      <c r="Q533" s="165">
        <f t="shared" si="536"/>
        <v>11</v>
      </c>
      <c r="R533" s="166">
        <f t="shared" si="537"/>
        <v>11</v>
      </c>
      <c r="S533" s="164">
        <v>4</v>
      </c>
      <c r="T533" s="76">
        <v>6</v>
      </c>
      <c r="U533" s="76" t="s">
        <v>716</v>
      </c>
      <c r="V533" s="76" t="s">
        <v>716</v>
      </c>
      <c r="W533" s="76">
        <v>1</v>
      </c>
      <c r="X533" s="238"/>
      <c r="Y533" s="67"/>
      <c r="Z533" s="67"/>
    </row>
    <row r="534" spans="1:26" ht="30" customHeight="1" x14ac:dyDescent="0.35">
      <c r="A534" s="161">
        <v>32</v>
      </c>
      <c r="B534" s="196" t="s">
        <v>549</v>
      </c>
      <c r="C534" s="210">
        <v>0</v>
      </c>
      <c r="D534" s="210">
        <v>0</v>
      </c>
      <c r="E534" s="210">
        <v>0</v>
      </c>
      <c r="F534" s="210">
        <v>0</v>
      </c>
      <c r="G534" s="210">
        <v>0</v>
      </c>
      <c r="H534" s="210">
        <v>0</v>
      </c>
      <c r="I534" s="210">
        <v>0</v>
      </c>
      <c r="J534" s="210">
        <v>0</v>
      </c>
      <c r="K534" s="210">
        <v>4</v>
      </c>
      <c r="L534" s="210">
        <v>0</v>
      </c>
      <c r="M534" s="210">
        <v>0</v>
      </c>
      <c r="N534" s="210">
        <v>0</v>
      </c>
      <c r="O534" s="164">
        <f t="shared" ref="O534:P534" si="568">C534+E534+G534+I534+K534+M534</f>
        <v>4</v>
      </c>
      <c r="P534" s="164">
        <f t="shared" si="568"/>
        <v>0</v>
      </c>
      <c r="Q534" s="165">
        <f t="shared" si="536"/>
        <v>4</v>
      </c>
      <c r="R534" s="166">
        <f t="shared" si="537"/>
        <v>4</v>
      </c>
      <c r="S534" s="164">
        <v>1</v>
      </c>
      <c r="T534" s="76">
        <v>3</v>
      </c>
      <c r="U534" s="76" t="s">
        <v>716</v>
      </c>
      <c r="V534" s="76" t="s">
        <v>716</v>
      </c>
      <c r="W534" s="76">
        <v>0</v>
      </c>
      <c r="X534" s="238"/>
      <c r="Y534" s="67"/>
      <c r="Z534" s="67"/>
    </row>
    <row r="535" spans="1:26" ht="30" customHeight="1" x14ac:dyDescent="0.35">
      <c r="A535" s="161">
        <v>33</v>
      </c>
      <c r="B535" s="196" t="s">
        <v>550</v>
      </c>
      <c r="C535" s="164">
        <v>0</v>
      </c>
      <c r="D535" s="164">
        <v>0</v>
      </c>
      <c r="E535" s="164">
        <v>0</v>
      </c>
      <c r="F535" s="164">
        <v>0</v>
      </c>
      <c r="G535" s="164">
        <v>0</v>
      </c>
      <c r="H535" s="164">
        <v>0</v>
      </c>
      <c r="I535" s="164">
        <v>0</v>
      </c>
      <c r="J535" s="164">
        <v>0</v>
      </c>
      <c r="K535" s="164">
        <v>1</v>
      </c>
      <c r="L535" s="164">
        <v>0</v>
      </c>
      <c r="M535" s="164">
        <v>0</v>
      </c>
      <c r="N535" s="164">
        <v>1</v>
      </c>
      <c r="O535" s="164">
        <f t="shared" ref="O535:P535" si="569">C535+E535+G535+I535+K535+M535</f>
        <v>1</v>
      </c>
      <c r="P535" s="164">
        <f t="shared" si="569"/>
        <v>1</v>
      </c>
      <c r="Q535" s="165">
        <f t="shared" si="536"/>
        <v>2</v>
      </c>
      <c r="R535" s="166">
        <f t="shared" si="537"/>
        <v>2</v>
      </c>
      <c r="S535" s="164" t="s">
        <v>716</v>
      </c>
      <c r="T535" s="76">
        <v>2</v>
      </c>
      <c r="U535" s="76" t="s">
        <v>716</v>
      </c>
      <c r="V535" s="76" t="s">
        <v>716</v>
      </c>
      <c r="W535" s="76">
        <v>0</v>
      </c>
      <c r="X535" s="102"/>
      <c r="Y535" s="67"/>
      <c r="Z535" s="67"/>
    </row>
    <row r="536" spans="1:26" ht="30" customHeight="1" x14ac:dyDescent="0.35">
      <c r="A536" s="161">
        <v>34</v>
      </c>
      <c r="B536" s="196" t="s">
        <v>551</v>
      </c>
      <c r="C536" s="164">
        <v>0</v>
      </c>
      <c r="D536" s="164">
        <v>0</v>
      </c>
      <c r="E536" s="164">
        <v>1</v>
      </c>
      <c r="F536" s="164">
        <v>0</v>
      </c>
      <c r="G536" s="164">
        <v>0</v>
      </c>
      <c r="H536" s="164">
        <v>0</v>
      </c>
      <c r="I536" s="164">
        <v>0</v>
      </c>
      <c r="J536" s="164">
        <v>0</v>
      </c>
      <c r="K536" s="164">
        <v>0</v>
      </c>
      <c r="L536" s="164">
        <v>0</v>
      </c>
      <c r="M536" s="164">
        <v>0</v>
      </c>
      <c r="N536" s="164">
        <v>0</v>
      </c>
      <c r="O536" s="164">
        <f t="shared" ref="O536:P536" si="570">C536+E536+G536+I536+K536+M536</f>
        <v>1</v>
      </c>
      <c r="P536" s="164">
        <f t="shared" si="570"/>
        <v>0</v>
      </c>
      <c r="Q536" s="165">
        <f t="shared" si="536"/>
        <v>1</v>
      </c>
      <c r="R536" s="166">
        <f t="shared" si="537"/>
        <v>1</v>
      </c>
      <c r="S536" s="164" t="s">
        <v>716</v>
      </c>
      <c r="T536" s="76">
        <v>1</v>
      </c>
      <c r="U536" s="76" t="s">
        <v>716</v>
      </c>
      <c r="V536" s="76" t="s">
        <v>716</v>
      </c>
      <c r="W536" s="76">
        <v>0</v>
      </c>
      <c r="X536" s="238"/>
      <c r="Y536" s="67"/>
      <c r="Z536" s="67"/>
    </row>
    <row r="537" spans="1:26" ht="30" customHeight="1" x14ac:dyDescent="0.35">
      <c r="A537" s="161">
        <v>35</v>
      </c>
      <c r="B537" s="196" t="s">
        <v>552</v>
      </c>
      <c r="C537" s="164">
        <v>0</v>
      </c>
      <c r="D537" s="164">
        <v>0</v>
      </c>
      <c r="E537" s="164">
        <v>0</v>
      </c>
      <c r="F537" s="164">
        <v>0</v>
      </c>
      <c r="G537" s="164">
        <v>0</v>
      </c>
      <c r="H537" s="164">
        <v>0</v>
      </c>
      <c r="I537" s="164">
        <v>0</v>
      </c>
      <c r="J537" s="164">
        <v>0</v>
      </c>
      <c r="K537" s="164">
        <v>0</v>
      </c>
      <c r="L537" s="164">
        <v>0</v>
      </c>
      <c r="M537" s="164">
        <v>0</v>
      </c>
      <c r="N537" s="164">
        <v>0</v>
      </c>
      <c r="O537" s="164">
        <f t="shared" ref="O537:P537" si="571">C537+E537+G537+I537+K537+M537</f>
        <v>0</v>
      </c>
      <c r="P537" s="164">
        <f t="shared" si="571"/>
        <v>0</v>
      </c>
      <c r="Q537" s="165">
        <f t="shared" si="536"/>
        <v>0</v>
      </c>
      <c r="R537" s="166">
        <f t="shared" si="537"/>
        <v>0</v>
      </c>
      <c r="S537" s="164" t="s">
        <v>716</v>
      </c>
      <c r="T537" s="76" t="s">
        <v>716</v>
      </c>
      <c r="U537" s="76" t="s">
        <v>716</v>
      </c>
      <c r="V537" s="76" t="s">
        <v>716</v>
      </c>
      <c r="W537" s="76">
        <v>0</v>
      </c>
      <c r="X537" s="238"/>
      <c r="Y537" s="67"/>
      <c r="Z537" s="67"/>
    </row>
    <row r="538" spans="1:26" ht="30" customHeight="1" x14ac:dyDescent="0.35">
      <c r="A538" s="161">
        <v>36</v>
      </c>
      <c r="B538" s="196" t="s">
        <v>553</v>
      </c>
      <c r="C538" s="164">
        <v>0</v>
      </c>
      <c r="D538" s="164">
        <v>0</v>
      </c>
      <c r="E538" s="164">
        <v>0</v>
      </c>
      <c r="F538" s="164">
        <v>0</v>
      </c>
      <c r="G538" s="164">
        <v>0</v>
      </c>
      <c r="H538" s="164">
        <v>0</v>
      </c>
      <c r="I538" s="164">
        <v>0</v>
      </c>
      <c r="J538" s="164">
        <v>0</v>
      </c>
      <c r="K538" s="164">
        <v>73</v>
      </c>
      <c r="L538" s="164">
        <v>0</v>
      </c>
      <c r="M538" s="164">
        <v>0</v>
      </c>
      <c r="N538" s="164">
        <v>0</v>
      </c>
      <c r="O538" s="164">
        <f t="shared" ref="O538:P538" si="572">C538+E538+G538+I538+K538+M538</f>
        <v>73</v>
      </c>
      <c r="P538" s="164">
        <f t="shared" si="572"/>
        <v>0</v>
      </c>
      <c r="Q538" s="165">
        <f t="shared" si="536"/>
        <v>73</v>
      </c>
      <c r="R538" s="166">
        <f t="shared" si="537"/>
        <v>73</v>
      </c>
      <c r="S538" s="164">
        <v>17</v>
      </c>
      <c r="T538" s="76">
        <v>51</v>
      </c>
      <c r="U538" s="76" t="s">
        <v>716</v>
      </c>
      <c r="V538" s="76" t="s">
        <v>716</v>
      </c>
      <c r="W538" s="76">
        <v>5</v>
      </c>
      <c r="X538" s="238"/>
      <c r="Y538" s="67"/>
      <c r="Z538" s="67"/>
    </row>
    <row r="539" spans="1:26" ht="30" customHeight="1" x14ac:dyDescent="0.35">
      <c r="A539" s="161">
        <v>37</v>
      </c>
      <c r="B539" s="196" t="s">
        <v>554</v>
      </c>
      <c r="C539" s="164">
        <v>0</v>
      </c>
      <c r="D539" s="164">
        <v>0</v>
      </c>
      <c r="E539" s="164">
        <v>0</v>
      </c>
      <c r="F539" s="164">
        <v>0</v>
      </c>
      <c r="G539" s="164">
        <v>0</v>
      </c>
      <c r="H539" s="164">
        <v>0</v>
      </c>
      <c r="I539" s="164">
        <v>0</v>
      </c>
      <c r="J539" s="164">
        <v>0</v>
      </c>
      <c r="K539" s="164">
        <v>2</v>
      </c>
      <c r="L539" s="164">
        <v>0</v>
      </c>
      <c r="M539" s="164">
        <v>0</v>
      </c>
      <c r="N539" s="164">
        <v>0</v>
      </c>
      <c r="O539" s="164">
        <f t="shared" ref="O539:P539" si="573">C539+E539+G539+I539+K539+M539</f>
        <v>2</v>
      </c>
      <c r="P539" s="164">
        <f t="shared" si="573"/>
        <v>0</v>
      </c>
      <c r="Q539" s="165">
        <f t="shared" si="536"/>
        <v>2</v>
      </c>
      <c r="R539" s="166">
        <f t="shared" si="537"/>
        <v>1</v>
      </c>
      <c r="S539" s="164">
        <v>1</v>
      </c>
      <c r="T539" s="76" t="s">
        <v>716</v>
      </c>
      <c r="U539" s="76" t="s">
        <v>716</v>
      </c>
      <c r="V539" s="76" t="s">
        <v>716</v>
      </c>
      <c r="W539" s="76">
        <v>0</v>
      </c>
      <c r="X539" s="238"/>
      <c r="Y539" s="67"/>
      <c r="Z539" s="67"/>
    </row>
    <row r="540" spans="1:26" ht="30" customHeight="1" x14ac:dyDescent="0.35">
      <c r="A540" s="161">
        <v>38</v>
      </c>
      <c r="B540" s="196" t="s">
        <v>555</v>
      </c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>
        <f t="shared" ref="O540:P540" si="574">C540+E540+G540+I540+K540+M540</f>
        <v>0</v>
      </c>
      <c r="P540" s="164">
        <f t="shared" si="574"/>
        <v>0</v>
      </c>
      <c r="Q540" s="165">
        <f t="shared" si="536"/>
        <v>0</v>
      </c>
      <c r="R540" s="166">
        <f t="shared" si="537"/>
        <v>0</v>
      </c>
      <c r="S540" s="164"/>
      <c r="T540" s="76"/>
      <c r="U540" s="76"/>
      <c r="V540" s="76"/>
      <c r="W540" s="76"/>
      <c r="X540" s="238"/>
      <c r="Y540" s="67"/>
      <c r="Z540" s="67"/>
    </row>
    <row r="541" spans="1:26" ht="30" customHeight="1" x14ac:dyDescent="0.35">
      <c r="A541" s="230">
        <v>34</v>
      </c>
      <c r="B541" s="239" t="s">
        <v>556</v>
      </c>
      <c r="C541" s="240">
        <f t="shared" ref="C541:X541" si="575">SUM(C542:C550)</f>
        <v>0</v>
      </c>
      <c r="D541" s="240">
        <f t="shared" si="575"/>
        <v>0</v>
      </c>
      <c r="E541" s="240">
        <f t="shared" si="575"/>
        <v>0</v>
      </c>
      <c r="F541" s="240">
        <f t="shared" si="575"/>
        <v>0</v>
      </c>
      <c r="G541" s="240">
        <f t="shared" si="575"/>
        <v>0</v>
      </c>
      <c r="H541" s="240">
        <f t="shared" si="575"/>
        <v>0</v>
      </c>
      <c r="I541" s="240">
        <f t="shared" si="575"/>
        <v>0</v>
      </c>
      <c r="J541" s="240">
        <f t="shared" si="575"/>
        <v>0</v>
      </c>
      <c r="K541" s="240">
        <f t="shared" si="575"/>
        <v>14</v>
      </c>
      <c r="L541" s="240">
        <f t="shared" si="575"/>
        <v>6</v>
      </c>
      <c r="M541" s="240">
        <f t="shared" si="575"/>
        <v>0</v>
      </c>
      <c r="N541" s="240">
        <f t="shared" si="575"/>
        <v>1</v>
      </c>
      <c r="O541" s="240">
        <f t="shared" si="575"/>
        <v>14</v>
      </c>
      <c r="P541" s="240">
        <f t="shared" si="575"/>
        <v>7</v>
      </c>
      <c r="Q541" s="240">
        <f t="shared" si="575"/>
        <v>21</v>
      </c>
      <c r="R541" s="240">
        <f t="shared" si="575"/>
        <v>21</v>
      </c>
      <c r="S541" s="240">
        <f t="shared" si="575"/>
        <v>9</v>
      </c>
      <c r="T541" s="240">
        <f t="shared" si="575"/>
        <v>9</v>
      </c>
      <c r="U541" s="240">
        <f t="shared" si="575"/>
        <v>1</v>
      </c>
      <c r="V541" s="240">
        <f t="shared" si="575"/>
        <v>0</v>
      </c>
      <c r="W541" s="240">
        <f t="shared" si="575"/>
        <v>2</v>
      </c>
      <c r="X541" s="240">
        <f t="shared" si="575"/>
        <v>0</v>
      </c>
      <c r="Y541" s="67"/>
      <c r="Z541" s="67"/>
    </row>
    <row r="542" spans="1:26" ht="30" customHeight="1" x14ac:dyDescent="0.3">
      <c r="A542" s="161">
        <v>1</v>
      </c>
      <c r="B542" s="241" t="s">
        <v>557</v>
      </c>
      <c r="C542" s="242">
        <v>0</v>
      </c>
      <c r="D542" s="242">
        <v>0</v>
      </c>
      <c r="E542" s="242">
        <v>0</v>
      </c>
      <c r="F542" s="242">
        <v>0</v>
      </c>
      <c r="G542" s="242">
        <v>0</v>
      </c>
      <c r="H542" s="242">
        <v>0</v>
      </c>
      <c r="I542" s="242">
        <v>0</v>
      </c>
      <c r="J542" s="242">
        <v>0</v>
      </c>
      <c r="K542" s="242">
        <v>0</v>
      </c>
      <c r="L542" s="242">
        <v>0</v>
      </c>
      <c r="M542" s="242">
        <v>0</v>
      </c>
      <c r="N542" s="242">
        <v>1</v>
      </c>
      <c r="O542" s="164">
        <f t="shared" ref="O542:P542" si="576">C542+E542+G542+I542+K542+M542</f>
        <v>0</v>
      </c>
      <c r="P542" s="164">
        <f t="shared" si="576"/>
        <v>1</v>
      </c>
      <c r="Q542" s="165">
        <f t="shared" ref="Q542:Q550" si="577">O542+P542</f>
        <v>1</v>
      </c>
      <c r="R542" s="166">
        <f t="shared" ref="R542:R550" si="578">SUM(S542:W542)</f>
        <v>1</v>
      </c>
      <c r="S542" s="242" t="s">
        <v>716</v>
      </c>
      <c r="T542" s="242">
        <v>1</v>
      </c>
      <c r="U542" s="242" t="s">
        <v>716</v>
      </c>
      <c r="V542" s="242">
        <v>0</v>
      </c>
      <c r="W542" s="242">
        <v>0</v>
      </c>
      <c r="X542" s="242"/>
      <c r="Y542" s="67"/>
      <c r="Z542" s="67"/>
    </row>
    <row r="543" spans="1:26" ht="30" customHeight="1" x14ac:dyDescent="0.3">
      <c r="A543" s="161">
        <v>2</v>
      </c>
      <c r="B543" s="243" t="s">
        <v>558</v>
      </c>
      <c r="C543" s="242">
        <v>0</v>
      </c>
      <c r="D543" s="242">
        <v>0</v>
      </c>
      <c r="E543" s="242">
        <v>0</v>
      </c>
      <c r="F543" s="242">
        <v>0</v>
      </c>
      <c r="G543" s="242">
        <v>0</v>
      </c>
      <c r="H543" s="242">
        <v>0</v>
      </c>
      <c r="I543" s="242">
        <v>0</v>
      </c>
      <c r="J543" s="242">
        <v>0</v>
      </c>
      <c r="K543" s="242">
        <v>6</v>
      </c>
      <c r="L543" s="242">
        <v>0</v>
      </c>
      <c r="M543" s="242">
        <v>0</v>
      </c>
      <c r="N543" s="242">
        <v>0</v>
      </c>
      <c r="O543" s="164">
        <f t="shared" ref="O543:P543" si="579">C543+E543+G543+I543+K543+M543</f>
        <v>6</v>
      </c>
      <c r="P543" s="164">
        <f t="shared" si="579"/>
        <v>0</v>
      </c>
      <c r="Q543" s="165">
        <f t="shared" si="577"/>
        <v>6</v>
      </c>
      <c r="R543" s="166">
        <f t="shared" si="578"/>
        <v>6</v>
      </c>
      <c r="S543" s="242">
        <v>1</v>
      </c>
      <c r="T543" s="242">
        <v>3</v>
      </c>
      <c r="U543" s="242" t="s">
        <v>716</v>
      </c>
      <c r="V543" s="242">
        <v>0</v>
      </c>
      <c r="W543" s="242">
        <v>2</v>
      </c>
      <c r="X543" s="242"/>
      <c r="Y543" s="67"/>
      <c r="Z543" s="67"/>
    </row>
    <row r="544" spans="1:26" ht="30" customHeight="1" x14ac:dyDescent="0.3">
      <c r="A544" s="161">
        <v>3</v>
      </c>
      <c r="B544" s="241" t="s">
        <v>559</v>
      </c>
      <c r="C544" s="242">
        <v>0</v>
      </c>
      <c r="D544" s="242">
        <v>0</v>
      </c>
      <c r="E544" s="242">
        <v>0</v>
      </c>
      <c r="F544" s="242">
        <v>0</v>
      </c>
      <c r="G544" s="242">
        <v>0</v>
      </c>
      <c r="H544" s="242">
        <v>0</v>
      </c>
      <c r="I544" s="242">
        <v>0</v>
      </c>
      <c r="J544" s="242">
        <v>0</v>
      </c>
      <c r="K544" s="242">
        <v>0</v>
      </c>
      <c r="L544" s="242">
        <v>0</v>
      </c>
      <c r="M544" s="242">
        <v>0</v>
      </c>
      <c r="N544" s="242">
        <v>0</v>
      </c>
      <c r="O544" s="164">
        <f t="shared" ref="O544:P544" si="580">C544+E544+G544+I544+K544+M544</f>
        <v>0</v>
      </c>
      <c r="P544" s="164">
        <f t="shared" si="580"/>
        <v>0</v>
      </c>
      <c r="Q544" s="165">
        <f t="shared" si="577"/>
        <v>0</v>
      </c>
      <c r="R544" s="166">
        <f t="shared" si="578"/>
        <v>0</v>
      </c>
      <c r="S544" s="242" t="s">
        <v>716</v>
      </c>
      <c r="T544" s="242" t="s">
        <v>716</v>
      </c>
      <c r="U544" s="242" t="s">
        <v>716</v>
      </c>
      <c r="V544" s="242">
        <v>0</v>
      </c>
      <c r="W544" s="242">
        <v>0</v>
      </c>
      <c r="X544" s="242"/>
      <c r="Y544" s="67"/>
      <c r="Z544" s="67"/>
    </row>
    <row r="545" spans="1:26" ht="30" customHeight="1" x14ac:dyDescent="0.3">
      <c r="A545" s="161">
        <v>4</v>
      </c>
      <c r="B545" s="241" t="s">
        <v>560</v>
      </c>
      <c r="C545" s="242">
        <v>0</v>
      </c>
      <c r="D545" s="242">
        <v>0</v>
      </c>
      <c r="E545" s="242">
        <v>0</v>
      </c>
      <c r="F545" s="242">
        <v>0</v>
      </c>
      <c r="G545" s="242">
        <v>0</v>
      </c>
      <c r="H545" s="242">
        <v>0</v>
      </c>
      <c r="I545" s="242">
        <v>0</v>
      </c>
      <c r="J545" s="242">
        <v>0</v>
      </c>
      <c r="K545" s="242">
        <v>1</v>
      </c>
      <c r="L545" s="242">
        <v>1</v>
      </c>
      <c r="M545" s="242">
        <v>0</v>
      </c>
      <c r="N545" s="242">
        <v>0</v>
      </c>
      <c r="O545" s="164">
        <f t="shared" ref="O545:P545" si="581">C545+E545+G545+I545+K545+M545</f>
        <v>1</v>
      </c>
      <c r="P545" s="164">
        <f t="shared" si="581"/>
        <v>1</v>
      </c>
      <c r="Q545" s="165">
        <f t="shared" si="577"/>
        <v>2</v>
      </c>
      <c r="R545" s="166">
        <f t="shared" si="578"/>
        <v>2</v>
      </c>
      <c r="S545" s="242">
        <v>1</v>
      </c>
      <c r="T545" s="242">
        <v>1</v>
      </c>
      <c r="U545" s="242" t="s">
        <v>716</v>
      </c>
      <c r="V545" s="242">
        <v>0</v>
      </c>
      <c r="W545" s="242">
        <v>0</v>
      </c>
      <c r="X545" s="242"/>
      <c r="Y545" s="67"/>
      <c r="Z545" s="67"/>
    </row>
    <row r="546" spans="1:26" ht="30" customHeight="1" x14ac:dyDescent="0.3">
      <c r="A546" s="161">
        <v>5</v>
      </c>
      <c r="B546" s="241" t="s">
        <v>561</v>
      </c>
      <c r="C546" s="242">
        <v>0</v>
      </c>
      <c r="D546" s="242">
        <v>0</v>
      </c>
      <c r="E546" s="242">
        <v>0</v>
      </c>
      <c r="F546" s="242">
        <v>0</v>
      </c>
      <c r="G546" s="242">
        <v>0</v>
      </c>
      <c r="H546" s="242">
        <v>0</v>
      </c>
      <c r="I546" s="242">
        <v>0</v>
      </c>
      <c r="J546" s="242">
        <v>0</v>
      </c>
      <c r="K546" s="242">
        <v>0</v>
      </c>
      <c r="L546" s="242">
        <v>0</v>
      </c>
      <c r="M546" s="242">
        <v>0</v>
      </c>
      <c r="N546" s="242">
        <v>0</v>
      </c>
      <c r="O546" s="164">
        <f t="shared" ref="O546:P546" si="582">C546+E546+G546+I546+K546+M546</f>
        <v>0</v>
      </c>
      <c r="P546" s="164">
        <f t="shared" si="582"/>
        <v>0</v>
      </c>
      <c r="Q546" s="165">
        <f t="shared" si="577"/>
        <v>0</v>
      </c>
      <c r="R546" s="166">
        <f t="shared" si="578"/>
        <v>0</v>
      </c>
      <c r="S546" s="242" t="s">
        <v>716</v>
      </c>
      <c r="T546" s="242" t="s">
        <v>716</v>
      </c>
      <c r="U546" s="242" t="s">
        <v>716</v>
      </c>
      <c r="V546" s="242">
        <v>0</v>
      </c>
      <c r="W546" s="242">
        <v>0</v>
      </c>
      <c r="X546" s="242"/>
      <c r="Y546" s="67"/>
      <c r="Z546" s="67"/>
    </row>
    <row r="547" spans="1:26" ht="30" customHeight="1" x14ac:dyDescent="0.3">
      <c r="A547" s="161">
        <v>6</v>
      </c>
      <c r="B547" s="241" t="s">
        <v>562</v>
      </c>
      <c r="C547" s="242">
        <v>0</v>
      </c>
      <c r="D547" s="242">
        <v>0</v>
      </c>
      <c r="E547" s="242">
        <v>0</v>
      </c>
      <c r="F547" s="242">
        <v>0</v>
      </c>
      <c r="G547" s="242">
        <v>0</v>
      </c>
      <c r="H547" s="242">
        <v>0</v>
      </c>
      <c r="I547" s="242">
        <v>0</v>
      </c>
      <c r="J547" s="242">
        <v>0</v>
      </c>
      <c r="K547" s="242">
        <v>0</v>
      </c>
      <c r="L547" s="242">
        <v>0</v>
      </c>
      <c r="M547" s="242">
        <v>0</v>
      </c>
      <c r="N547" s="242">
        <v>0</v>
      </c>
      <c r="O547" s="164">
        <f t="shared" ref="O547:P547" si="583">C547+E547+G547+I547+K547+M547</f>
        <v>0</v>
      </c>
      <c r="P547" s="164">
        <f t="shared" si="583"/>
        <v>0</v>
      </c>
      <c r="Q547" s="165">
        <f t="shared" si="577"/>
        <v>0</v>
      </c>
      <c r="R547" s="166">
        <f t="shared" si="578"/>
        <v>0</v>
      </c>
      <c r="S547" s="242" t="s">
        <v>716</v>
      </c>
      <c r="T547" s="242" t="s">
        <v>716</v>
      </c>
      <c r="U547" s="242" t="s">
        <v>716</v>
      </c>
      <c r="V547" s="242">
        <v>0</v>
      </c>
      <c r="W547" s="242">
        <v>0</v>
      </c>
      <c r="X547" s="242"/>
      <c r="Y547" s="67"/>
      <c r="Z547" s="67"/>
    </row>
    <row r="548" spans="1:26" ht="30" customHeight="1" x14ac:dyDescent="0.3">
      <c r="A548" s="161">
        <v>7</v>
      </c>
      <c r="B548" s="241" t="s">
        <v>563</v>
      </c>
      <c r="C548" s="242">
        <v>0</v>
      </c>
      <c r="D548" s="242">
        <v>0</v>
      </c>
      <c r="E548" s="242">
        <v>0</v>
      </c>
      <c r="F548" s="242">
        <v>0</v>
      </c>
      <c r="G548" s="242">
        <v>0</v>
      </c>
      <c r="H548" s="242">
        <v>0</v>
      </c>
      <c r="I548" s="242">
        <v>0</v>
      </c>
      <c r="J548" s="242">
        <v>0</v>
      </c>
      <c r="K548" s="242">
        <v>0</v>
      </c>
      <c r="L548" s="242">
        <v>0</v>
      </c>
      <c r="M548" s="242">
        <v>0</v>
      </c>
      <c r="N548" s="242">
        <v>0</v>
      </c>
      <c r="O548" s="164">
        <f t="shared" ref="O548:P548" si="584">C548+E548+G548+I548+K548+M548</f>
        <v>0</v>
      </c>
      <c r="P548" s="164">
        <f t="shared" si="584"/>
        <v>0</v>
      </c>
      <c r="Q548" s="165">
        <f t="shared" si="577"/>
        <v>0</v>
      </c>
      <c r="R548" s="166">
        <f t="shared" si="578"/>
        <v>0</v>
      </c>
      <c r="S548" s="242" t="s">
        <v>716</v>
      </c>
      <c r="T548" s="242" t="s">
        <v>716</v>
      </c>
      <c r="U548" s="242" t="s">
        <v>716</v>
      </c>
      <c r="V548" s="242">
        <v>0</v>
      </c>
      <c r="W548" s="242">
        <v>0</v>
      </c>
      <c r="X548" s="242"/>
      <c r="Y548" s="67"/>
      <c r="Z548" s="67"/>
    </row>
    <row r="549" spans="1:26" ht="30" customHeight="1" x14ac:dyDescent="0.3">
      <c r="A549" s="161">
        <v>8</v>
      </c>
      <c r="B549" s="241" t="s">
        <v>564</v>
      </c>
      <c r="C549" s="242">
        <v>0</v>
      </c>
      <c r="D549" s="242">
        <v>0</v>
      </c>
      <c r="E549" s="242">
        <v>0</v>
      </c>
      <c r="F549" s="242">
        <v>0</v>
      </c>
      <c r="G549" s="242">
        <v>0</v>
      </c>
      <c r="H549" s="242">
        <v>0</v>
      </c>
      <c r="I549" s="242">
        <v>0</v>
      </c>
      <c r="J549" s="242">
        <v>0</v>
      </c>
      <c r="K549" s="242">
        <v>0</v>
      </c>
      <c r="L549" s="242">
        <v>1</v>
      </c>
      <c r="M549" s="242">
        <v>0</v>
      </c>
      <c r="N549" s="242">
        <v>0</v>
      </c>
      <c r="O549" s="164">
        <f t="shared" ref="O549:P549" si="585">C549+E549+G549+I549+K549+M549</f>
        <v>0</v>
      </c>
      <c r="P549" s="164">
        <f t="shared" si="585"/>
        <v>1</v>
      </c>
      <c r="Q549" s="165">
        <f t="shared" si="577"/>
        <v>1</v>
      </c>
      <c r="R549" s="166">
        <f t="shared" si="578"/>
        <v>1</v>
      </c>
      <c r="S549" s="242">
        <v>1</v>
      </c>
      <c r="T549" s="242" t="s">
        <v>716</v>
      </c>
      <c r="U549" s="242" t="s">
        <v>716</v>
      </c>
      <c r="V549" s="242">
        <v>0</v>
      </c>
      <c r="W549" s="242">
        <v>0</v>
      </c>
      <c r="X549" s="242"/>
      <c r="Y549" s="67"/>
      <c r="Z549" s="67"/>
    </row>
    <row r="550" spans="1:26" ht="30" customHeight="1" x14ac:dyDescent="0.3">
      <c r="A550" s="161">
        <v>9</v>
      </c>
      <c r="B550" s="241" t="s">
        <v>565</v>
      </c>
      <c r="C550" s="242">
        <v>0</v>
      </c>
      <c r="D550" s="242">
        <v>0</v>
      </c>
      <c r="E550" s="242">
        <v>0</v>
      </c>
      <c r="F550" s="242">
        <v>0</v>
      </c>
      <c r="G550" s="242">
        <v>0</v>
      </c>
      <c r="H550" s="242">
        <v>0</v>
      </c>
      <c r="I550" s="242">
        <v>0</v>
      </c>
      <c r="J550" s="242">
        <v>0</v>
      </c>
      <c r="K550" s="242">
        <v>7</v>
      </c>
      <c r="L550" s="242">
        <v>4</v>
      </c>
      <c r="M550" s="242">
        <v>0</v>
      </c>
      <c r="N550" s="242">
        <v>0</v>
      </c>
      <c r="O550" s="164">
        <f t="shared" ref="O550:P550" si="586">C550+E550+G550+I550+K550+M550</f>
        <v>7</v>
      </c>
      <c r="P550" s="164">
        <f t="shared" si="586"/>
        <v>4</v>
      </c>
      <c r="Q550" s="165">
        <f t="shared" si="577"/>
        <v>11</v>
      </c>
      <c r="R550" s="166">
        <f t="shared" si="578"/>
        <v>11</v>
      </c>
      <c r="S550" s="242">
        <v>6</v>
      </c>
      <c r="T550" s="242">
        <v>4</v>
      </c>
      <c r="U550" s="242">
        <v>1</v>
      </c>
      <c r="V550" s="242">
        <v>0</v>
      </c>
      <c r="W550" s="242">
        <v>0</v>
      </c>
      <c r="X550" s="242"/>
      <c r="Y550" s="67"/>
      <c r="Z550" s="67"/>
    </row>
    <row r="551" spans="1:26" ht="30" customHeight="1" x14ac:dyDescent="0.3">
      <c r="A551" s="7"/>
      <c r="B551" s="244" t="s">
        <v>733</v>
      </c>
      <c r="C551" s="245">
        <f t="shared" ref="C551:X551" si="587">C3+C27+C61+C81+C94+C102+C114+C125+C143+C151+C167+C178+C201+C213+C224+C238+C268+C284+C291+C309+C323+C348+C355+C370+C385+C396+C402+C416+C423+C432+C460+C496+C502+C541</f>
        <v>1216</v>
      </c>
      <c r="D551" s="245">
        <f t="shared" si="587"/>
        <v>1442</v>
      </c>
      <c r="E551" s="245">
        <f t="shared" si="587"/>
        <v>8577</v>
      </c>
      <c r="F551" s="245">
        <f t="shared" si="587"/>
        <v>9946</v>
      </c>
      <c r="G551" s="245">
        <f t="shared" si="587"/>
        <v>9251</v>
      </c>
      <c r="H551" s="245">
        <f t="shared" si="587"/>
        <v>10184</v>
      </c>
      <c r="I551" s="245">
        <f t="shared" si="587"/>
        <v>6730</v>
      </c>
      <c r="J551" s="245">
        <f t="shared" si="587"/>
        <v>7875</v>
      </c>
      <c r="K551" s="245">
        <f t="shared" si="587"/>
        <v>35391</v>
      </c>
      <c r="L551" s="245">
        <f t="shared" si="587"/>
        <v>40545</v>
      </c>
      <c r="M551" s="245">
        <f t="shared" si="587"/>
        <v>1304</v>
      </c>
      <c r="N551" s="245">
        <f t="shared" si="587"/>
        <v>2134</v>
      </c>
      <c r="O551" s="245">
        <f t="shared" si="587"/>
        <v>62175</v>
      </c>
      <c r="P551" s="245">
        <f t="shared" si="587"/>
        <v>70590</v>
      </c>
      <c r="Q551" s="245">
        <f t="shared" si="587"/>
        <v>132613</v>
      </c>
      <c r="R551" s="245">
        <f t="shared" si="587"/>
        <v>134143</v>
      </c>
      <c r="S551" s="245">
        <f t="shared" si="587"/>
        <v>69932</v>
      </c>
      <c r="T551" s="245">
        <f t="shared" si="587"/>
        <v>51253</v>
      </c>
      <c r="U551" s="245">
        <f t="shared" si="587"/>
        <v>1567</v>
      </c>
      <c r="V551" s="245">
        <f t="shared" si="587"/>
        <v>127</v>
      </c>
      <c r="W551" s="245">
        <f t="shared" si="587"/>
        <v>10900</v>
      </c>
      <c r="X551" s="245">
        <f t="shared" si="587"/>
        <v>121124</v>
      </c>
      <c r="Y551" s="67"/>
      <c r="Z551" s="67"/>
    </row>
    <row r="552" spans="1:26" ht="30" customHeight="1" x14ac:dyDescent="0.3">
      <c r="A552" s="246"/>
      <c r="B552" s="247"/>
      <c r="C552" s="248"/>
      <c r="D552" s="248"/>
      <c r="E552" s="248"/>
      <c r="F552" s="248"/>
      <c r="G552" s="248"/>
      <c r="H552" s="248"/>
      <c r="I552" s="248"/>
      <c r="J552" s="248"/>
      <c r="K552" s="248"/>
      <c r="L552" s="248"/>
      <c r="M552" s="248"/>
      <c r="N552" s="248"/>
      <c r="O552" s="248"/>
      <c r="P552" s="248"/>
      <c r="Q552" s="248"/>
      <c r="R552" s="249"/>
      <c r="S552" s="249"/>
      <c r="T552" s="249"/>
      <c r="U552" s="249"/>
      <c r="V552" s="249"/>
      <c r="W552" s="249"/>
      <c r="X552" s="249"/>
      <c r="Y552" s="67"/>
      <c r="Z552" s="67"/>
    </row>
    <row r="553" spans="1:26" ht="30" customHeight="1" x14ac:dyDescent="0.3">
      <c r="A553" s="246"/>
      <c r="B553" s="250" t="s">
        <v>574</v>
      </c>
      <c r="C553" s="248"/>
      <c r="D553" s="248"/>
      <c r="E553" s="248"/>
      <c r="F553" s="248"/>
      <c r="G553" s="248"/>
      <c r="H553" s="248"/>
      <c r="I553" s="248"/>
      <c r="J553" s="248"/>
      <c r="K553" s="248"/>
      <c r="L553" s="248"/>
      <c r="M553" s="248"/>
      <c r="N553" s="248"/>
      <c r="O553" s="248"/>
      <c r="P553" s="248"/>
      <c r="Q553" s="248"/>
      <c r="R553" s="249"/>
      <c r="S553" s="249"/>
      <c r="T553" s="249"/>
      <c r="U553" s="249"/>
      <c r="V553" s="249"/>
      <c r="W553" s="249"/>
      <c r="X553" s="249"/>
      <c r="Y553" s="67"/>
      <c r="Z553" s="67"/>
    </row>
    <row r="554" spans="1:26" ht="30" customHeight="1" x14ac:dyDescent="0.3">
      <c r="A554" s="67">
        <v>1</v>
      </c>
      <c r="B554" s="7" t="s">
        <v>16</v>
      </c>
      <c r="C554" s="251">
        <f t="shared" ref="C554:X554" si="588">C3</f>
        <v>0</v>
      </c>
      <c r="D554" s="251">
        <f t="shared" si="588"/>
        <v>0</v>
      </c>
      <c r="E554" s="251">
        <f t="shared" si="588"/>
        <v>0</v>
      </c>
      <c r="F554" s="251">
        <f t="shared" si="588"/>
        <v>0</v>
      </c>
      <c r="G554" s="251">
        <f t="shared" si="588"/>
        <v>1</v>
      </c>
      <c r="H554" s="251">
        <f t="shared" si="588"/>
        <v>0</v>
      </c>
      <c r="I554" s="251">
        <f t="shared" si="588"/>
        <v>1</v>
      </c>
      <c r="J554" s="251">
        <f t="shared" si="588"/>
        <v>1</v>
      </c>
      <c r="K554" s="251">
        <f t="shared" si="588"/>
        <v>113</v>
      </c>
      <c r="L554" s="251">
        <f t="shared" si="588"/>
        <v>13</v>
      </c>
      <c r="M554" s="251">
        <f t="shared" si="588"/>
        <v>0</v>
      </c>
      <c r="N554" s="251">
        <f t="shared" si="588"/>
        <v>0</v>
      </c>
      <c r="O554" s="8">
        <f t="shared" si="588"/>
        <v>115</v>
      </c>
      <c r="P554" s="8">
        <f t="shared" si="588"/>
        <v>14</v>
      </c>
      <c r="Q554" s="8">
        <f t="shared" si="588"/>
        <v>129</v>
      </c>
      <c r="R554" s="78">
        <f t="shared" si="588"/>
        <v>128</v>
      </c>
      <c r="S554" s="78">
        <f t="shared" si="588"/>
        <v>7</v>
      </c>
      <c r="T554" s="78">
        <f t="shared" si="588"/>
        <v>35</v>
      </c>
      <c r="U554" s="78">
        <f t="shared" si="588"/>
        <v>0</v>
      </c>
      <c r="V554" s="78">
        <f t="shared" si="588"/>
        <v>86</v>
      </c>
      <c r="W554" s="78">
        <f t="shared" si="588"/>
        <v>0</v>
      </c>
      <c r="X554" s="78">
        <f t="shared" si="588"/>
        <v>128</v>
      </c>
      <c r="Y554" s="67"/>
      <c r="Z554" s="67"/>
    </row>
    <row r="555" spans="1:26" ht="30" customHeight="1" x14ac:dyDescent="0.3">
      <c r="A555" s="67">
        <v>2</v>
      </c>
      <c r="B555" s="7" t="s">
        <v>40</v>
      </c>
      <c r="C555" s="8">
        <f t="shared" ref="C555:X555" si="589">C27</f>
        <v>10</v>
      </c>
      <c r="D555" s="8">
        <f t="shared" si="589"/>
        <v>5</v>
      </c>
      <c r="E555" s="8">
        <f t="shared" si="589"/>
        <v>73</v>
      </c>
      <c r="F555" s="8">
        <f t="shared" si="589"/>
        <v>37</v>
      </c>
      <c r="G555" s="8">
        <f t="shared" si="589"/>
        <v>90</v>
      </c>
      <c r="H555" s="8">
        <f t="shared" si="589"/>
        <v>66</v>
      </c>
      <c r="I555" s="8">
        <f t="shared" si="589"/>
        <v>92</v>
      </c>
      <c r="J555" s="8">
        <f t="shared" si="589"/>
        <v>77</v>
      </c>
      <c r="K555" s="8">
        <f t="shared" si="589"/>
        <v>500</v>
      </c>
      <c r="L555" s="8">
        <f t="shared" si="589"/>
        <v>339</v>
      </c>
      <c r="M555" s="8">
        <f t="shared" si="589"/>
        <v>6</v>
      </c>
      <c r="N555" s="8">
        <f t="shared" si="589"/>
        <v>5</v>
      </c>
      <c r="O555" s="8">
        <f t="shared" si="589"/>
        <v>771</v>
      </c>
      <c r="P555" s="8">
        <f t="shared" si="589"/>
        <v>529</v>
      </c>
      <c r="Q555" s="8">
        <f t="shared" si="589"/>
        <v>1300</v>
      </c>
      <c r="R555" s="78">
        <f t="shared" si="589"/>
        <v>1300</v>
      </c>
      <c r="S555" s="78">
        <f t="shared" si="589"/>
        <v>207</v>
      </c>
      <c r="T555" s="78">
        <f t="shared" si="589"/>
        <v>999</v>
      </c>
      <c r="U555" s="78">
        <f t="shared" si="589"/>
        <v>0</v>
      </c>
      <c r="V555" s="78">
        <f t="shared" si="589"/>
        <v>0</v>
      </c>
      <c r="W555" s="78">
        <f t="shared" si="589"/>
        <v>94</v>
      </c>
      <c r="X555" s="78">
        <f t="shared" si="589"/>
        <v>949</v>
      </c>
      <c r="Y555" s="67"/>
      <c r="Z555" s="67"/>
    </row>
    <row r="556" spans="1:26" ht="30" customHeight="1" x14ac:dyDescent="0.3">
      <c r="A556" s="67">
        <v>3</v>
      </c>
      <c r="B556" s="7" t="s">
        <v>74</v>
      </c>
      <c r="C556" s="8">
        <f t="shared" ref="C556:X556" si="590">C61</f>
        <v>3</v>
      </c>
      <c r="D556" s="8">
        <f t="shared" si="590"/>
        <v>1</v>
      </c>
      <c r="E556" s="8">
        <f t="shared" si="590"/>
        <v>19</v>
      </c>
      <c r="F556" s="8">
        <f t="shared" si="590"/>
        <v>12</v>
      </c>
      <c r="G556" s="8">
        <f t="shared" si="590"/>
        <v>29</v>
      </c>
      <c r="H556" s="8">
        <f t="shared" si="590"/>
        <v>23</v>
      </c>
      <c r="I556" s="8">
        <f t="shared" si="590"/>
        <v>34</v>
      </c>
      <c r="J556" s="8">
        <f t="shared" si="590"/>
        <v>31</v>
      </c>
      <c r="K556" s="8">
        <f t="shared" si="590"/>
        <v>178</v>
      </c>
      <c r="L556" s="8">
        <f t="shared" si="590"/>
        <v>150</v>
      </c>
      <c r="M556" s="8">
        <f t="shared" si="590"/>
        <v>2</v>
      </c>
      <c r="N556" s="8">
        <f t="shared" si="590"/>
        <v>0</v>
      </c>
      <c r="O556" s="8">
        <f t="shared" si="590"/>
        <v>265</v>
      </c>
      <c r="P556" s="8">
        <f t="shared" si="590"/>
        <v>217</v>
      </c>
      <c r="Q556" s="8">
        <f t="shared" si="590"/>
        <v>482</v>
      </c>
      <c r="R556" s="78">
        <f t="shared" si="590"/>
        <v>482</v>
      </c>
      <c r="S556" s="78">
        <f t="shared" si="590"/>
        <v>235</v>
      </c>
      <c r="T556" s="78">
        <f t="shared" si="590"/>
        <v>192</v>
      </c>
      <c r="U556" s="78">
        <f t="shared" si="590"/>
        <v>1</v>
      </c>
      <c r="V556" s="78">
        <f t="shared" si="590"/>
        <v>0</v>
      </c>
      <c r="W556" s="78">
        <f t="shared" si="590"/>
        <v>54</v>
      </c>
      <c r="X556" s="78">
        <f t="shared" si="590"/>
        <v>282</v>
      </c>
      <c r="Y556" s="67"/>
      <c r="Z556" s="67"/>
    </row>
    <row r="557" spans="1:26" ht="30" customHeight="1" x14ac:dyDescent="0.3">
      <c r="A557" s="67">
        <v>4</v>
      </c>
      <c r="B557" s="7" t="s">
        <v>94</v>
      </c>
      <c r="C557" s="8">
        <f t="shared" ref="C557:X557" si="591">C81</f>
        <v>0</v>
      </c>
      <c r="D557" s="8">
        <f t="shared" si="591"/>
        <v>1</v>
      </c>
      <c r="E557" s="8">
        <f t="shared" si="591"/>
        <v>0</v>
      </c>
      <c r="F557" s="8">
        <f t="shared" si="591"/>
        <v>3</v>
      </c>
      <c r="G557" s="8">
        <f t="shared" si="591"/>
        <v>3</v>
      </c>
      <c r="H557" s="8">
        <f t="shared" si="591"/>
        <v>1</v>
      </c>
      <c r="I557" s="8">
        <f t="shared" si="591"/>
        <v>4</v>
      </c>
      <c r="J557" s="8">
        <f t="shared" si="591"/>
        <v>1</v>
      </c>
      <c r="K557" s="8">
        <f t="shared" si="591"/>
        <v>33</v>
      </c>
      <c r="L557" s="8">
        <f t="shared" si="591"/>
        <v>23</v>
      </c>
      <c r="M557" s="8">
        <f t="shared" si="591"/>
        <v>3</v>
      </c>
      <c r="N557" s="8">
        <f t="shared" si="591"/>
        <v>2</v>
      </c>
      <c r="O557" s="8">
        <f t="shared" si="591"/>
        <v>43</v>
      </c>
      <c r="P557" s="8">
        <f t="shared" si="591"/>
        <v>31</v>
      </c>
      <c r="Q557" s="8">
        <f t="shared" si="591"/>
        <v>74</v>
      </c>
      <c r="R557" s="78">
        <f t="shared" si="591"/>
        <v>74</v>
      </c>
      <c r="S557" s="78">
        <f t="shared" si="591"/>
        <v>25</v>
      </c>
      <c r="T557" s="78">
        <f t="shared" si="591"/>
        <v>45</v>
      </c>
      <c r="U557" s="78">
        <f t="shared" si="591"/>
        <v>0</v>
      </c>
      <c r="V557" s="78">
        <f t="shared" si="591"/>
        <v>0</v>
      </c>
      <c r="W557" s="78">
        <f t="shared" si="591"/>
        <v>4</v>
      </c>
      <c r="X557" s="78">
        <f t="shared" si="591"/>
        <v>70</v>
      </c>
      <c r="Y557" s="67"/>
      <c r="Z557" s="67"/>
    </row>
    <row r="558" spans="1:26" ht="30" customHeight="1" x14ac:dyDescent="0.3">
      <c r="A558" s="67">
        <v>5</v>
      </c>
      <c r="B558" s="7" t="s">
        <v>107</v>
      </c>
      <c r="C558" s="8">
        <f t="shared" ref="C558:X558" si="592">C94</f>
        <v>1</v>
      </c>
      <c r="D558" s="8">
        <f t="shared" si="592"/>
        <v>0</v>
      </c>
      <c r="E558" s="8">
        <f t="shared" si="592"/>
        <v>4</v>
      </c>
      <c r="F558" s="8">
        <f t="shared" si="592"/>
        <v>2</v>
      </c>
      <c r="G558" s="8">
        <f t="shared" si="592"/>
        <v>9</v>
      </c>
      <c r="H558" s="8">
        <f t="shared" si="592"/>
        <v>9</v>
      </c>
      <c r="I558" s="8">
        <f t="shared" si="592"/>
        <v>10</v>
      </c>
      <c r="J558" s="8">
        <f t="shared" si="592"/>
        <v>17</v>
      </c>
      <c r="K558" s="8">
        <f t="shared" si="592"/>
        <v>44</v>
      </c>
      <c r="L558" s="8">
        <f t="shared" si="592"/>
        <v>46</v>
      </c>
      <c r="M558" s="8">
        <f t="shared" si="592"/>
        <v>1</v>
      </c>
      <c r="N558" s="8">
        <f t="shared" si="592"/>
        <v>0</v>
      </c>
      <c r="O558" s="8">
        <f t="shared" si="592"/>
        <v>69</v>
      </c>
      <c r="P558" s="8">
        <f t="shared" si="592"/>
        <v>74</v>
      </c>
      <c r="Q558" s="8">
        <f t="shared" si="592"/>
        <v>143</v>
      </c>
      <c r="R558" s="78">
        <f t="shared" si="592"/>
        <v>144</v>
      </c>
      <c r="S558" s="78">
        <f t="shared" si="592"/>
        <v>81</v>
      </c>
      <c r="T558" s="78">
        <f t="shared" si="592"/>
        <v>34</v>
      </c>
      <c r="U558" s="78">
        <f t="shared" si="592"/>
        <v>0</v>
      </c>
      <c r="V558" s="78">
        <f t="shared" si="592"/>
        <v>0</v>
      </c>
      <c r="W558" s="78">
        <f t="shared" si="592"/>
        <v>29</v>
      </c>
      <c r="X558" s="78">
        <f t="shared" si="592"/>
        <v>143</v>
      </c>
      <c r="Y558" s="67"/>
      <c r="Z558" s="67"/>
    </row>
    <row r="559" spans="1:26" ht="30" customHeight="1" x14ac:dyDescent="0.3">
      <c r="A559" s="67">
        <v>6</v>
      </c>
      <c r="B559" s="7" t="s">
        <v>115</v>
      </c>
      <c r="C559" s="251">
        <f t="shared" ref="C559:X559" si="593">C102</f>
        <v>1</v>
      </c>
      <c r="D559" s="251">
        <f t="shared" si="593"/>
        <v>0</v>
      </c>
      <c r="E559" s="251">
        <f t="shared" si="593"/>
        <v>15</v>
      </c>
      <c r="F559" s="251">
        <f t="shared" si="593"/>
        <v>9</v>
      </c>
      <c r="G559" s="251">
        <f t="shared" si="593"/>
        <v>4</v>
      </c>
      <c r="H559" s="251">
        <f t="shared" si="593"/>
        <v>5</v>
      </c>
      <c r="I559" s="251">
        <f t="shared" si="593"/>
        <v>1</v>
      </c>
      <c r="J559" s="251">
        <f t="shared" si="593"/>
        <v>2</v>
      </c>
      <c r="K559" s="251">
        <f t="shared" si="593"/>
        <v>48</v>
      </c>
      <c r="L559" s="251">
        <f t="shared" si="593"/>
        <v>28</v>
      </c>
      <c r="M559" s="251">
        <f t="shared" si="593"/>
        <v>2</v>
      </c>
      <c r="N559" s="251">
        <f t="shared" si="593"/>
        <v>2</v>
      </c>
      <c r="O559" s="8">
        <f t="shared" si="593"/>
        <v>71</v>
      </c>
      <c r="P559" s="8">
        <f t="shared" si="593"/>
        <v>46</v>
      </c>
      <c r="Q559" s="8">
        <f t="shared" si="593"/>
        <v>117</v>
      </c>
      <c r="R559" s="78">
        <f t="shared" si="593"/>
        <v>117</v>
      </c>
      <c r="S559" s="78">
        <f t="shared" si="593"/>
        <v>15</v>
      </c>
      <c r="T559" s="78">
        <f t="shared" si="593"/>
        <v>96</v>
      </c>
      <c r="U559" s="78">
        <f t="shared" si="593"/>
        <v>1</v>
      </c>
      <c r="V559" s="78">
        <f t="shared" si="593"/>
        <v>0</v>
      </c>
      <c r="W559" s="78">
        <f t="shared" si="593"/>
        <v>5</v>
      </c>
      <c r="X559" s="78">
        <f t="shared" si="593"/>
        <v>106</v>
      </c>
      <c r="Y559" s="67"/>
      <c r="Z559" s="67"/>
    </row>
    <row r="560" spans="1:26" ht="30" customHeight="1" x14ac:dyDescent="0.3">
      <c r="A560" s="67">
        <v>7</v>
      </c>
      <c r="B560" s="7" t="s">
        <v>127</v>
      </c>
      <c r="C560" s="252">
        <f t="shared" ref="C560:X560" si="594">C114</f>
        <v>13</v>
      </c>
      <c r="D560" s="252">
        <f t="shared" si="594"/>
        <v>17</v>
      </c>
      <c r="E560" s="252">
        <f t="shared" si="594"/>
        <v>11</v>
      </c>
      <c r="F560" s="252">
        <f t="shared" si="594"/>
        <v>98</v>
      </c>
      <c r="G560" s="252">
        <f t="shared" si="594"/>
        <v>88</v>
      </c>
      <c r="H560" s="252">
        <f t="shared" si="594"/>
        <v>5</v>
      </c>
      <c r="I560" s="252">
        <f t="shared" si="594"/>
        <v>4</v>
      </c>
      <c r="J560" s="252">
        <f t="shared" si="594"/>
        <v>17</v>
      </c>
      <c r="K560" s="252">
        <f t="shared" si="594"/>
        <v>86</v>
      </c>
      <c r="L560" s="252">
        <f t="shared" si="594"/>
        <v>99</v>
      </c>
      <c r="M560" s="252">
        <f t="shared" si="594"/>
        <v>4</v>
      </c>
      <c r="N560" s="252">
        <f t="shared" si="594"/>
        <v>5</v>
      </c>
      <c r="O560" s="8">
        <f t="shared" si="594"/>
        <v>206</v>
      </c>
      <c r="P560" s="8">
        <f t="shared" si="594"/>
        <v>241</v>
      </c>
      <c r="Q560" s="8">
        <f t="shared" si="594"/>
        <v>447</v>
      </c>
      <c r="R560" s="78">
        <f t="shared" si="594"/>
        <v>317</v>
      </c>
      <c r="S560" s="78">
        <f t="shared" si="594"/>
        <v>44</v>
      </c>
      <c r="T560" s="78">
        <f t="shared" si="594"/>
        <v>245</v>
      </c>
      <c r="U560" s="78">
        <f t="shared" si="594"/>
        <v>0</v>
      </c>
      <c r="V560" s="78">
        <f t="shared" si="594"/>
        <v>0</v>
      </c>
      <c r="W560" s="78">
        <f t="shared" si="594"/>
        <v>28</v>
      </c>
      <c r="X560" s="78">
        <f t="shared" si="594"/>
        <v>292</v>
      </c>
      <c r="Y560" s="67"/>
      <c r="Z560" s="67"/>
    </row>
    <row r="561" spans="1:26" ht="30" customHeight="1" x14ac:dyDescent="0.3">
      <c r="A561" s="67">
        <v>8</v>
      </c>
      <c r="B561" s="7" t="s">
        <v>138</v>
      </c>
      <c r="C561" s="252">
        <f t="shared" ref="C561:X561" si="595">C125</f>
        <v>7</v>
      </c>
      <c r="D561" s="252">
        <f t="shared" si="595"/>
        <v>9</v>
      </c>
      <c r="E561" s="252">
        <f t="shared" si="595"/>
        <v>46</v>
      </c>
      <c r="F561" s="252">
        <f t="shared" si="595"/>
        <v>36</v>
      </c>
      <c r="G561" s="252">
        <f t="shared" si="595"/>
        <v>54</v>
      </c>
      <c r="H561" s="252">
        <f t="shared" si="595"/>
        <v>35</v>
      </c>
      <c r="I561" s="252">
        <f t="shared" si="595"/>
        <v>27</v>
      </c>
      <c r="J561" s="252">
        <f t="shared" si="595"/>
        <v>20</v>
      </c>
      <c r="K561" s="252">
        <f t="shared" si="595"/>
        <v>211</v>
      </c>
      <c r="L561" s="252">
        <f t="shared" si="595"/>
        <v>187</v>
      </c>
      <c r="M561" s="252">
        <f t="shared" si="595"/>
        <v>6</v>
      </c>
      <c r="N561" s="252">
        <f t="shared" si="595"/>
        <v>5</v>
      </c>
      <c r="O561" s="8">
        <f t="shared" si="595"/>
        <v>351</v>
      </c>
      <c r="P561" s="8">
        <f t="shared" si="595"/>
        <v>292</v>
      </c>
      <c r="Q561" s="8">
        <f t="shared" si="595"/>
        <v>643</v>
      </c>
      <c r="R561" s="78">
        <f t="shared" si="595"/>
        <v>689</v>
      </c>
      <c r="S561" s="78">
        <f t="shared" si="595"/>
        <v>454</v>
      </c>
      <c r="T561" s="78">
        <f t="shared" si="595"/>
        <v>160</v>
      </c>
      <c r="U561" s="78">
        <f t="shared" si="595"/>
        <v>1</v>
      </c>
      <c r="V561" s="78">
        <f t="shared" si="595"/>
        <v>36</v>
      </c>
      <c r="W561" s="78">
        <f t="shared" si="595"/>
        <v>38</v>
      </c>
      <c r="X561" s="78">
        <f t="shared" si="595"/>
        <v>565</v>
      </c>
      <c r="Y561" s="67"/>
      <c r="Z561" s="67"/>
    </row>
    <row r="562" spans="1:26" ht="30" customHeight="1" x14ac:dyDescent="0.3">
      <c r="A562" s="67">
        <v>9</v>
      </c>
      <c r="B562" s="7" t="s">
        <v>156</v>
      </c>
      <c r="C562" s="252">
        <f t="shared" ref="C562:X562" si="596">C143</f>
        <v>1</v>
      </c>
      <c r="D562" s="252">
        <f t="shared" si="596"/>
        <v>5</v>
      </c>
      <c r="E562" s="252">
        <f t="shared" si="596"/>
        <v>4</v>
      </c>
      <c r="F562" s="252">
        <f t="shared" si="596"/>
        <v>154</v>
      </c>
      <c r="G562" s="252">
        <f t="shared" si="596"/>
        <v>44</v>
      </c>
      <c r="H562" s="252">
        <f t="shared" si="596"/>
        <v>4</v>
      </c>
      <c r="I562" s="252">
        <f t="shared" si="596"/>
        <v>0</v>
      </c>
      <c r="J562" s="252">
        <f t="shared" si="596"/>
        <v>5</v>
      </c>
      <c r="K562" s="252">
        <f t="shared" si="596"/>
        <v>44</v>
      </c>
      <c r="L562" s="252">
        <f t="shared" si="596"/>
        <v>153</v>
      </c>
      <c r="M562" s="252">
        <f t="shared" si="596"/>
        <v>0</v>
      </c>
      <c r="N562" s="252">
        <f t="shared" si="596"/>
        <v>4</v>
      </c>
      <c r="O562" s="8">
        <f t="shared" si="596"/>
        <v>93</v>
      </c>
      <c r="P562" s="8">
        <f t="shared" si="596"/>
        <v>325</v>
      </c>
      <c r="Q562" s="8">
        <f t="shared" si="596"/>
        <v>418</v>
      </c>
      <c r="R562" s="78">
        <f t="shared" si="596"/>
        <v>230</v>
      </c>
      <c r="S562" s="78">
        <f t="shared" si="596"/>
        <v>165</v>
      </c>
      <c r="T562" s="78">
        <f t="shared" si="596"/>
        <v>37</v>
      </c>
      <c r="U562" s="78">
        <f t="shared" si="596"/>
        <v>0</v>
      </c>
      <c r="V562" s="78">
        <f t="shared" si="596"/>
        <v>0</v>
      </c>
      <c r="W562" s="78">
        <f t="shared" si="596"/>
        <v>28</v>
      </c>
      <c r="X562" s="78">
        <f t="shared" si="596"/>
        <v>227</v>
      </c>
      <c r="Y562" s="67"/>
      <c r="Z562" s="67"/>
    </row>
    <row r="563" spans="1:26" ht="30" customHeight="1" x14ac:dyDescent="0.3">
      <c r="A563" s="67">
        <v>10</v>
      </c>
      <c r="B563" s="7" t="s">
        <v>164</v>
      </c>
      <c r="C563" s="252">
        <f t="shared" ref="C563:X563" si="597">C151</f>
        <v>64</v>
      </c>
      <c r="D563" s="252">
        <f t="shared" si="597"/>
        <v>86</v>
      </c>
      <c r="E563" s="252">
        <f t="shared" si="597"/>
        <v>79</v>
      </c>
      <c r="F563" s="252">
        <f t="shared" si="597"/>
        <v>4</v>
      </c>
      <c r="G563" s="252">
        <f t="shared" si="597"/>
        <v>4</v>
      </c>
      <c r="H563" s="252">
        <f t="shared" si="597"/>
        <v>31</v>
      </c>
      <c r="I563" s="252">
        <f t="shared" si="597"/>
        <v>34</v>
      </c>
      <c r="J563" s="252">
        <f t="shared" si="597"/>
        <v>73</v>
      </c>
      <c r="K563" s="252">
        <f t="shared" si="597"/>
        <v>64</v>
      </c>
      <c r="L563" s="252">
        <f t="shared" si="597"/>
        <v>86</v>
      </c>
      <c r="M563" s="252">
        <f t="shared" si="597"/>
        <v>79</v>
      </c>
      <c r="N563" s="252">
        <f t="shared" si="597"/>
        <v>979</v>
      </c>
      <c r="O563" s="8">
        <f t="shared" si="597"/>
        <v>507</v>
      </c>
      <c r="P563" s="8">
        <f t="shared" si="597"/>
        <v>20</v>
      </c>
      <c r="Q563" s="8">
        <f t="shared" si="597"/>
        <v>12</v>
      </c>
      <c r="R563" s="78">
        <f t="shared" si="597"/>
        <v>1878</v>
      </c>
      <c r="S563" s="78">
        <f t="shared" si="597"/>
        <v>371</v>
      </c>
      <c r="T563" s="78">
        <f t="shared" si="597"/>
        <v>1362</v>
      </c>
      <c r="U563" s="78">
        <f t="shared" si="597"/>
        <v>11</v>
      </c>
      <c r="V563" s="78">
        <f t="shared" si="597"/>
        <v>0</v>
      </c>
      <c r="W563" s="78">
        <f t="shared" si="597"/>
        <v>134</v>
      </c>
      <c r="X563" s="78">
        <f t="shared" si="597"/>
        <v>1879</v>
      </c>
      <c r="Y563" s="67"/>
      <c r="Z563" s="67"/>
    </row>
    <row r="564" spans="1:26" ht="30" customHeight="1" x14ac:dyDescent="0.3">
      <c r="A564" s="67">
        <v>11</v>
      </c>
      <c r="B564" s="7" t="s">
        <v>734</v>
      </c>
      <c r="C564" s="252">
        <f t="shared" ref="C564:X564" si="598">C167</f>
        <v>1</v>
      </c>
      <c r="D564" s="252">
        <f t="shared" si="598"/>
        <v>0</v>
      </c>
      <c r="E564" s="252">
        <f t="shared" si="598"/>
        <v>7</v>
      </c>
      <c r="F564" s="252">
        <f t="shared" si="598"/>
        <v>3</v>
      </c>
      <c r="G564" s="252">
        <f t="shared" si="598"/>
        <v>25</v>
      </c>
      <c r="H564" s="252">
        <f t="shared" si="598"/>
        <v>19</v>
      </c>
      <c r="I564" s="252">
        <f t="shared" si="598"/>
        <v>43</v>
      </c>
      <c r="J564" s="252">
        <f t="shared" si="598"/>
        <v>49</v>
      </c>
      <c r="K564" s="252">
        <f t="shared" si="598"/>
        <v>29</v>
      </c>
      <c r="L564" s="252">
        <f t="shared" si="598"/>
        <v>29</v>
      </c>
      <c r="M564" s="252">
        <f t="shared" si="598"/>
        <v>386</v>
      </c>
      <c r="N564" s="252">
        <f t="shared" si="598"/>
        <v>209</v>
      </c>
      <c r="O564" s="8">
        <f t="shared" si="598"/>
        <v>14</v>
      </c>
      <c r="P564" s="8">
        <f t="shared" si="598"/>
        <v>12</v>
      </c>
      <c r="Q564" s="8">
        <f t="shared" si="598"/>
        <v>26</v>
      </c>
      <c r="R564" s="78">
        <f t="shared" si="598"/>
        <v>796</v>
      </c>
      <c r="S564" s="78">
        <f t="shared" si="598"/>
        <v>356</v>
      </c>
      <c r="T564" s="78">
        <f t="shared" si="598"/>
        <v>210</v>
      </c>
      <c r="U564" s="78">
        <f t="shared" si="598"/>
        <v>1</v>
      </c>
      <c r="V564" s="78">
        <f t="shared" si="598"/>
        <v>0</v>
      </c>
      <c r="W564" s="78">
        <f t="shared" si="598"/>
        <v>229</v>
      </c>
      <c r="X564" s="78">
        <f t="shared" si="598"/>
        <v>768</v>
      </c>
      <c r="Y564" s="67"/>
      <c r="Z564" s="67"/>
    </row>
    <row r="565" spans="1:26" ht="30" customHeight="1" x14ac:dyDescent="0.3">
      <c r="A565" s="67">
        <v>12</v>
      </c>
      <c r="B565" s="7" t="s">
        <v>735</v>
      </c>
      <c r="C565" s="252">
        <f t="shared" ref="C565:X565" si="599">C178</f>
        <v>184</v>
      </c>
      <c r="D565" s="252">
        <f t="shared" si="599"/>
        <v>219</v>
      </c>
      <c r="E565" s="252">
        <f t="shared" si="599"/>
        <v>869</v>
      </c>
      <c r="F565" s="252">
        <f t="shared" si="599"/>
        <v>847</v>
      </c>
      <c r="G565" s="252">
        <f t="shared" si="599"/>
        <v>1260</v>
      </c>
      <c r="H565" s="252">
        <f t="shared" si="599"/>
        <v>1244</v>
      </c>
      <c r="I565" s="252">
        <f t="shared" si="599"/>
        <v>1579</v>
      </c>
      <c r="J565" s="252">
        <f t="shared" si="599"/>
        <v>1708</v>
      </c>
      <c r="K565" s="252">
        <f t="shared" si="599"/>
        <v>4035</v>
      </c>
      <c r="L565" s="252">
        <f t="shared" si="599"/>
        <v>4767</v>
      </c>
      <c r="M565" s="252">
        <f t="shared" si="599"/>
        <v>0</v>
      </c>
      <c r="N565" s="252">
        <f t="shared" si="599"/>
        <v>0</v>
      </c>
      <c r="O565" s="8">
        <f t="shared" si="599"/>
        <v>7927</v>
      </c>
      <c r="P565" s="8">
        <f t="shared" si="599"/>
        <v>8785</v>
      </c>
      <c r="Q565" s="8">
        <f t="shared" si="599"/>
        <v>16712</v>
      </c>
      <c r="R565" s="78">
        <f t="shared" si="599"/>
        <v>16695</v>
      </c>
      <c r="S565" s="78">
        <f t="shared" si="599"/>
        <v>8690</v>
      </c>
      <c r="T565" s="78">
        <f t="shared" si="599"/>
        <v>6653</v>
      </c>
      <c r="U565" s="78">
        <f t="shared" si="599"/>
        <v>71</v>
      </c>
      <c r="V565" s="78">
        <f t="shared" si="599"/>
        <v>0</v>
      </c>
      <c r="W565" s="78">
        <f t="shared" si="599"/>
        <v>1281</v>
      </c>
      <c r="X565" s="78">
        <f t="shared" si="599"/>
        <v>16044</v>
      </c>
      <c r="Y565" s="67"/>
      <c r="Z565" s="67"/>
    </row>
    <row r="566" spans="1:26" ht="30" customHeight="1" x14ac:dyDescent="0.3">
      <c r="A566" s="67">
        <v>13</v>
      </c>
      <c r="B566" s="7" t="s">
        <v>214</v>
      </c>
      <c r="C566" s="252">
        <f t="shared" ref="C566:X566" si="600">C201</f>
        <v>7</v>
      </c>
      <c r="D566" s="252">
        <f t="shared" si="600"/>
        <v>9</v>
      </c>
      <c r="E566" s="252">
        <f t="shared" si="600"/>
        <v>78</v>
      </c>
      <c r="F566" s="252">
        <f t="shared" si="600"/>
        <v>57</v>
      </c>
      <c r="G566" s="252">
        <f t="shared" si="600"/>
        <v>101</v>
      </c>
      <c r="H566" s="252">
        <f t="shared" si="600"/>
        <v>91</v>
      </c>
      <c r="I566" s="252">
        <f t="shared" si="600"/>
        <v>106</v>
      </c>
      <c r="J566" s="252">
        <f t="shared" si="600"/>
        <v>72</v>
      </c>
      <c r="K566" s="252">
        <f t="shared" si="600"/>
        <v>417</v>
      </c>
      <c r="L566" s="252">
        <f t="shared" si="600"/>
        <v>289</v>
      </c>
      <c r="M566" s="252">
        <f t="shared" si="600"/>
        <v>2</v>
      </c>
      <c r="N566" s="252">
        <f t="shared" si="600"/>
        <v>5</v>
      </c>
      <c r="O566" s="8">
        <f t="shared" si="600"/>
        <v>711</v>
      </c>
      <c r="P566" s="8">
        <f t="shared" si="600"/>
        <v>523</v>
      </c>
      <c r="Q566" s="8">
        <f t="shared" si="600"/>
        <v>1234</v>
      </c>
      <c r="R566" s="78">
        <f t="shared" si="600"/>
        <v>1215</v>
      </c>
      <c r="S566" s="78">
        <f t="shared" si="600"/>
        <v>279</v>
      </c>
      <c r="T566" s="78">
        <f t="shared" si="600"/>
        <v>788</v>
      </c>
      <c r="U566" s="78">
        <f t="shared" si="600"/>
        <v>1</v>
      </c>
      <c r="V566" s="78">
        <f t="shared" si="600"/>
        <v>0</v>
      </c>
      <c r="W566" s="78">
        <f t="shared" si="600"/>
        <v>147</v>
      </c>
      <c r="X566" s="78">
        <f t="shared" si="600"/>
        <v>1208</v>
      </c>
      <c r="Y566" s="67"/>
      <c r="Z566" s="67"/>
    </row>
    <row r="567" spans="1:26" ht="30" customHeight="1" x14ac:dyDescent="0.3">
      <c r="A567" s="67">
        <v>14</v>
      </c>
      <c r="B567" s="7" t="s">
        <v>226</v>
      </c>
      <c r="C567" s="252">
        <f t="shared" ref="C567:X567" si="601">C213</f>
        <v>2</v>
      </c>
      <c r="D567" s="252">
        <f t="shared" si="601"/>
        <v>3</v>
      </c>
      <c r="E567" s="252">
        <f t="shared" si="601"/>
        <v>17</v>
      </c>
      <c r="F567" s="252">
        <f t="shared" si="601"/>
        <v>26</v>
      </c>
      <c r="G567" s="252">
        <f t="shared" si="601"/>
        <v>28</v>
      </c>
      <c r="H567" s="252">
        <f t="shared" si="601"/>
        <v>24</v>
      </c>
      <c r="I567" s="252">
        <f t="shared" si="601"/>
        <v>16</v>
      </c>
      <c r="J567" s="252">
        <f t="shared" si="601"/>
        <v>15</v>
      </c>
      <c r="K567" s="252">
        <f t="shared" si="601"/>
        <v>123</v>
      </c>
      <c r="L567" s="252">
        <f t="shared" si="601"/>
        <v>97</v>
      </c>
      <c r="M567" s="252">
        <f t="shared" si="601"/>
        <v>1</v>
      </c>
      <c r="N567" s="252">
        <f t="shared" si="601"/>
        <v>2</v>
      </c>
      <c r="O567" s="8">
        <f t="shared" si="601"/>
        <v>187</v>
      </c>
      <c r="P567" s="8">
        <f t="shared" si="601"/>
        <v>167</v>
      </c>
      <c r="Q567" s="8">
        <f t="shared" si="601"/>
        <v>354</v>
      </c>
      <c r="R567" s="78">
        <f t="shared" si="601"/>
        <v>347</v>
      </c>
      <c r="S567" s="78">
        <f t="shared" si="601"/>
        <v>193</v>
      </c>
      <c r="T567" s="78">
        <f t="shared" si="601"/>
        <v>94</v>
      </c>
      <c r="U567" s="78">
        <f t="shared" si="601"/>
        <v>0</v>
      </c>
      <c r="V567" s="78">
        <f t="shared" si="601"/>
        <v>0</v>
      </c>
      <c r="W567" s="78">
        <f t="shared" si="601"/>
        <v>60</v>
      </c>
      <c r="X567" s="78">
        <f t="shared" si="601"/>
        <v>314</v>
      </c>
      <c r="Y567" s="67"/>
      <c r="Z567" s="67"/>
    </row>
    <row r="568" spans="1:26" ht="30" customHeight="1" x14ac:dyDescent="0.3">
      <c r="A568" s="67">
        <v>15</v>
      </c>
      <c r="B568" s="7" t="s">
        <v>237</v>
      </c>
      <c r="C568" s="252">
        <f t="shared" ref="C568:X568" si="602">C224</f>
        <v>121</v>
      </c>
      <c r="D568" s="252">
        <f t="shared" si="602"/>
        <v>162</v>
      </c>
      <c r="E568" s="252">
        <f t="shared" si="602"/>
        <v>656</v>
      </c>
      <c r="F568" s="252">
        <f t="shared" si="602"/>
        <v>879</v>
      </c>
      <c r="G568" s="252">
        <f t="shared" si="602"/>
        <v>499</v>
      </c>
      <c r="H568" s="252">
        <f t="shared" si="602"/>
        <v>624</v>
      </c>
      <c r="I568" s="252">
        <f t="shared" si="602"/>
        <v>258</v>
      </c>
      <c r="J568" s="252">
        <f t="shared" si="602"/>
        <v>343</v>
      </c>
      <c r="K568" s="252">
        <f t="shared" si="602"/>
        <v>1371</v>
      </c>
      <c r="L568" s="252">
        <f t="shared" si="602"/>
        <v>1918</v>
      </c>
      <c r="M568" s="252">
        <f t="shared" si="602"/>
        <v>50</v>
      </c>
      <c r="N568" s="252">
        <f t="shared" si="602"/>
        <v>73</v>
      </c>
      <c r="O568" s="8">
        <f t="shared" si="602"/>
        <v>2955</v>
      </c>
      <c r="P568" s="8">
        <f t="shared" si="602"/>
        <v>3999</v>
      </c>
      <c r="Q568" s="8">
        <f t="shared" si="602"/>
        <v>6954</v>
      </c>
      <c r="R568" s="78">
        <f t="shared" si="602"/>
        <v>6871</v>
      </c>
      <c r="S568" s="78">
        <f t="shared" si="602"/>
        <v>2358</v>
      </c>
      <c r="T568" s="78">
        <f t="shared" si="602"/>
        <v>3994</v>
      </c>
      <c r="U568" s="78">
        <f t="shared" si="602"/>
        <v>10</v>
      </c>
      <c r="V568" s="78">
        <f t="shared" si="602"/>
        <v>0</v>
      </c>
      <c r="W568" s="78">
        <f t="shared" si="602"/>
        <v>509</v>
      </c>
      <c r="X568" s="78">
        <f t="shared" si="602"/>
        <v>6263</v>
      </c>
      <c r="Y568" s="67"/>
      <c r="Z568" s="67"/>
    </row>
    <row r="569" spans="1:26" ht="30" customHeight="1" x14ac:dyDescent="0.3">
      <c r="A569" s="67">
        <v>16</v>
      </c>
      <c r="B569" s="7" t="s">
        <v>251</v>
      </c>
      <c r="C569" s="252">
        <f t="shared" ref="C569:X569" si="603">C238</f>
        <v>792</v>
      </c>
      <c r="D569" s="252">
        <f t="shared" si="603"/>
        <v>918</v>
      </c>
      <c r="E569" s="252">
        <f t="shared" si="603"/>
        <v>6622</v>
      </c>
      <c r="F569" s="252">
        <f t="shared" si="603"/>
        <v>7716</v>
      </c>
      <c r="G569" s="252">
        <f t="shared" si="603"/>
        <v>6882</v>
      </c>
      <c r="H569" s="252">
        <f t="shared" si="603"/>
        <v>7894</v>
      </c>
      <c r="I569" s="252">
        <f t="shared" si="603"/>
        <v>4368</v>
      </c>
      <c r="J569" s="252">
        <f t="shared" si="603"/>
        <v>5287</v>
      </c>
      <c r="K569" s="252">
        <f t="shared" si="603"/>
        <v>22971</v>
      </c>
      <c r="L569" s="252">
        <f t="shared" si="603"/>
        <v>30785</v>
      </c>
      <c r="M569" s="252">
        <f t="shared" si="603"/>
        <v>601</v>
      </c>
      <c r="N569" s="252">
        <f t="shared" si="603"/>
        <v>767</v>
      </c>
      <c r="O569" s="8">
        <f t="shared" si="603"/>
        <v>42236</v>
      </c>
      <c r="P569" s="8">
        <f t="shared" si="603"/>
        <v>53367</v>
      </c>
      <c r="Q569" s="8">
        <f t="shared" si="603"/>
        <v>95603</v>
      </c>
      <c r="R569" s="78">
        <f t="shared" si="603"/>
        <v>95015</v>
      </c>
      <c r="S569" s="78">
        <f t="shared" si="603"/>
        <v>53964</v>
      </c>
      <c r="T569" s="78">
        <f t="shared" si="603"/>
        <v>32450</v>
      </c>
      <c r="U569" s="78">
        <f t="shared" si="603"/>
        <v>1385</v>
      </c>
      <c r="V569" s="78">
        <f t="shared" si="603"/>
        <v>0</v>
      </c>
      <c r="W569" s="78">
        <f t="shared" si="603"/>
        <v>7216</v>
      </c>
      <c r="X569" s="78">
        <f t="shared" si="603"/>
        <v>85477</v>
      </c>
      <c r="Y569" s="67"/>
      <c r="Z569" s="67"/>
    </row>
    <row r="570" spans="1:26" ht="30" customHeight="1" x14ac:dyDescent="0.3">
      <c r="A570" s="67">
        <v>17</v>
      </c>
      <c r="B570" s="7" t="s">
        <v>281</v>
      </c>
      <c r="C570" s="252">
        <f t="shared" ref="C570:X570" si="604">C268</f>
        <v>1</v>
      </c>
      <c r="D570" s="252">
        <f t="shared" si="604"/>
        <v>3</v>
      </c>
      <c r="E570" s="252">
        <f t="shared" si="604"/>
        <v>29</v>
      </c>
      <c r="F570" s="252">
        <f t="shared" si="604"/>
        <v>27</v>
      </c>
      <c r="G570" s="252">
        <f t="shared" si="604"/>
        <v>38</v>
      </c>
      <c r="H570" s="252">
        <f t="shared" si="604"/>
        <v>35</v>
      </c>
      <c r="I570" s="252">
        <f t="shared" si="604"/>
        <v>38</v>
      </c>
      <c r="J570" s="252">
        <f t="shared" si="604"/>
        <v>34</v>
      </c>
      <c r="K570" s="252">
        <f t="shared" si="604"/>
        <v>237</v>
      </c>
      <c r="L570" s="252">
        <f t="shared" si="604"/>
        <v>89</v>
      </c>
      <c r="M570" s="252">
        <f t="shared" si="604"/>
        <v>53</v>
      </c>
      <c r="N570" s="252">
        <f t="shared" si="604"/>
        <v>22</v>
      </c>
      <c r="O570" s="8">
        <f t="shared" si="604"/>
        <v>396</v>
      </c>
      <c r="P570" s="8">
        <f t="shared" si="604"/>
        <v>210</v>
      </c>
      <c r="Q570" s="8">
        <f t="shared" si="604"/>
        <v>606</v>
      </c>
      <c r="R570" s="78">
        <f t="shared" si="604"/>
        <v>606</v>
      </c>
      <c r="S570" s="78">
        <f t="shared" si="604"/>
        <v>274</v>
      </c>
      <c r="T570" s="78">
        <f t="shared" si="604"/>
        <v>279</v>
      </c>
      <c r="U570" s="78">
        <f t="shared" si="604"/>
        <v>0</v>
      </c>
      <c r="V570" s="78">
        <f t="shared" si="604"/>
        <v>0</v>
      </c>
      <c r="W570" s="78">
        <f t="shared" si="604"/>
        <v>53</v>
      </c>
      <c r="X570" s="78">
        <f t="shared" si="604"/>
        <v>606</v>
      </c>
      <c r="Y570" s="67"/>
      <c r="Z570" s="67"/>
    </row>
    <row r="571" spans="1:26" ht="30" customHeight="1" x14ac:dyDescent="0.3">
      <c r="A571" s="67">
        <v>18</v>
      </c>
      <c r="B571" s="7" t="s">
        <v>297</v>
      </c>
      <c r="C571" s="252">
        <f t="shared" ref="C571:X571" si="605">C284</f>
        <v>0</v>
      </c>
      <c r="D571" s="252">
        <f t="shared" si="605"/>
        <v>0</v>
      </c>
      <c r="E571" s="252">
        <f t="shared" si="605"/>
        <v>1</v>
      </c>
      <c r="F571" s="252">
        <f t="shared" si="605"/>
        <v>0</v>
      </c>
      <c r="G571" s="252">
        <f t="shared" si="605"/>
        <v>2</v>
      </c>
      <c r="H571" s="252">
        <f t="shared" si="605"/>
        <v>0</v>
      </c>
      <c r="I571" s="252">
        <f t="shared" si="605"/>
        <v>2</v>
      </c>
      <c r="J571" s="252">
        <f t="shared" si="605"/>
        <v>1</v>
      </c>
      <c r="K571" s="252">
        <f t="shared" si="605"/>
        <v>200</v>
      </c>
      <c r="L571" s="252">
        <f t="shared" si="605"/>
        <v>40</v>
      </c>
      <c r="M571" s="252">
        <f t="shared" si="605"/>
        <v>2</v>
      </c>
      <c r="N571" s="252">
        <f t="shared" si="605"/>
        <v>1</v>
      </c>
      <c r="O571" s="8">
        <f t="shared" si="605"/>
        <v>207</v>
      </c>
      <c r="P571" s="8">
        <f t="shared" si="605"/>
        <v>42</v>
      </c>
      <c r="Q571" s="8">
        <f t="shared" si="605"/>
        <v>249</v>
      </c>
      <c r="R571" s="78">
        <f t="shared" si="605"/>
        <v>240</v>
      </c>
      <c r="S571" s="78">
        <f t="shared" si="605"/>
        <v>84</v>
      </c>
      <c r="T571" s="78">
        <f t="shared" si="605"/>
        <v>103</v>
      </c>
      <c r="U571" s="78">
        <f t="shared" si="605"/>
        <v>1</v>
      </c>
      <c r="V571" s="78">
        <f t="shared" si="605"/>
        <v>0</v>
      </c>
      <c r="W571" s="78">
        <f t="shared" si="605"/>
        <v>52</v>
      </c>
      <c r="X571" s="78">
        <f t="shared" si="605"/>
        <v>246</v>
      </c>
      <c r="Y571" s="67"/>
      <c r="Z571" s="67"/>
    </row>
    <row r="572" spans="1:26" ht="30" customHeight="1" x14ac:dyDescent="0.3">
      <c r="A572" s="67">
        <v>19</v>
      </c>
      <c r="B572" s="7" t="s">
        <v>304</v>
      </c>
      <c r="C572" s="252">
        <f t="shared" ref="C572:X572" si="606">C291</f>
        <v>1</v>
      </c>
      <c r="D572" s="252">
        <f t="shared" si="606"/>
        <v>2</v>
      </c>
      <c r="E572" s="252">
        <f t="shared" si="606"/>
        <v>13</v>
      </c>
      <c r="F572" s="252">
        <f t="shared" si="606"/>
        <v>16</v>
      </c>
      <c r="G572" s="252">
        <f t="shared" si="606"/>
        <v>30</v>
      </c>
      <c r="H572" s="252">
        <f t="shared" si="606"/>
        <v>20</v>
      </c>
      <c r="I572" s="252">
        <f t="shared" si="606"/>
        <v>17</v>
      </c>
      <c r="J572" s="252">
        <f t="shared" si="606"/>
        <v>35</v>
      </c>
      <c r="K572" s="76">
        <f t="shared" si="606"/>
        <v>544</v>
      </c>
      <c r="L572" s="76">
        <f t="shared" si="606"/>
        <v>158</v>
      </c>
      <c r="M572" s="76">
        <f t="shared" si="606"/>
        <v>22</v>
      </c>
      <c r="N572" s="76">
        <f t="shared" si="606"/>
        <v>12</v>
      </c>
      <c r="O572" s="8">
        <f t="shared" si="606"/>
        <v>627</v>
      </c>
      <c r="P572" s="8">
        <f t="shared" si="606"/>
        <v>243</v>
      </c>
      <c r="Q572" s="8">
        <f t="shared" si="606"/>
        <v>870</v>
      </c>
      <c r="R572" s="78">
        <f t="shared" si="606"/>
        <v>867</v>
      </c>
      <c r="S572" s="78">
        <f t="shared" si="606"/>
        <v>227</v>
      </c>
      <c r="T572" s="78">
        <f t="shared" si="606"/>
        <v>538</v>
      </c>
      <c r="U572" s="78">
        <f t="shared" si="606"/>
        <v>23</v>
      </c>
      <c r="V572" s="78">
        <f t="shared" si="606"/>
        <v>0</v>
      </c>
      <c r="W572" s="78">
        <f t="shared" si="606"/>
        <v>79</v>
      </c>
      <c r="X572" s="78">
        <f t="shared" si="606"/>
        <v>845</v>
      </c>
      <c r="Y572" s="67"/>
      <c r="Z572" s="67"/>
    </row>
    <row r="573" spans="1:26" ht="30" customHeight="1" x14ac:dyDescent="0.3">
      <c r="A573" s="67">
        <v>20</v>
      </c>
      <c r="B573" s="7" t="s">
        <v>322</v>
      </c>
      <c r="C573" s="252">
        <f t="shared" ref="C573:X573" si="607">C309</f>
        <v>0</v>
      </c>
      <c r="D573" s="252">
        <f t="shared" si="607"/>
        <v>2</v>
      </c>
      <c r="E573" s="252">
        <f t="shared" si="607"/>
        <v>5</v>
      </c>
      <c r="F573" s="252">
        <f t="shared" si="607"/>
        <v>0</v>
      </c>
      <c r="G573" s="252">
        <f t="shared" si="607"/>
        <v>9</v>
      </c>
      <c r="H573" s="252">
        <f t="shared" si="607"/>
        <v>9</v>
      </c>
      <c r="I573" s="252">
        <f t="shared" si="607"/>
        <v>19</v>
      </c>
      <c r="J573" s="252">
        <f t="shared" si="607"/>
        <v>13</v>
      </c>
      <c r="K573" s="252">
        <f t="shared" si="607"/>
        <v>60</v>
      </c>
      <c r="L573" s="252">
        <f t="shared" si="607"/>
        <v>27</v>
      </c>
      <c r="M573" s="252">
        <f t="shared" si="607"/>
        <v>6</v>
      </c>
      <c r="N573" s="252">
        <f t="shared" si="607"/>
        <v>2</v>
      </c>
      <c r="O573" s="8">
        <f t="shared" si="607"/>
        <v>99</v>
      </c>
      <c r="P573" s="8">
        <f t="shared" si="607"/>
        <v>53</v>
      </c>
      <c r="Q573" s="8">
        <f t="shared" si="607"/>
        <v>152</v>
      </c>
      <c r="R573" s="78">
        <f t="shared" si="607"/>
        <v>152</v>
      </c>
      <c r="S573" s="78">
        <f t="shared" si="607"/>
        <v>42</v>
      </c>
      <c r="T573" s="78">
        <f t="shared" si="607"/>
        <v>98</v>
      </c>
      <c r="U573" s="78">
        <f t="shared" si="607"/>
        <v>0</v>
      </c>
      <c r="V573" s="78">
        <f t="shared" si="607"/>
        <v>0</v>
      </c>
      <c r="W573" s="78">
        <f t="shared" si="607"/>
        <v>12</v>
      </c>
      <c r="X573" s="78">
        <f t="shared" si="607"/>
        <v>142</v>
      </c>
      <c r="Y573" s="67"/>
      <c r="Z573" s="67"/>
    </row>
    <row r="574" spans="1:26" ht="30" customHeight="1" x14ac:dyDescent="0.3">
      <c r="A574" s="67">
        <v>21</v>
      </c>
      <c r="B574" s="7" t="s">
        <v>336</v>
      </c>
      <c r="C574" s="252">
        <f t="shared" ref="C574:X574" si="608">C323</f>
        <v>3</v>
      </c>
      <c r="D574" s="252">
        <f t="shared" si="608"/>
        <v>0</v>
      </c>
      <c r="E574" s="252">
        <f t="shared" si="608"/>
        <v>8</v>
      </c>
      <c r="F574" s="252">
        <f t="shared" si="608"/>
        <v>3</v>
      </c>
      <c r="G574" s="252">
        <f t="shared" si="608"/>
        <v>7</v>
      </c>
      <c r="H574" s="252">
        <f t="shared" si="608"/>
        <v>5</v>
      </c>
      <c r="I574" s="252">
        <f t="shared" si="608"/>
        <v>11</v>
      </c>
      <c r="J574" s="252">
        <f t="shared" si="608"/>
        <v>7</v>
      </c>
      <c r="K574" s="252">
        <f t="shared" si="608"/>
        <v>779</v>
      </c>
      <c r="L574" s="252">
        <f t="shared" si="608"/>
        <v>139</v>
      </c>
      <c r="M574" s="252">
        <f t="shared" si="608"/>
        <v>43</v>
      </c>
      <c r="N574" s="252">
        <f t="shared" si="608"/>
        <v>17</v>
      </c>
      <c r="O574" s="8">
        <f t="shared" si="608"/>
        <v>851</v>
      </c>
      <c r="P574" s="8">
        <f t="shared" si="608"/>
        <v>171</v>
      </c>
      <c r="Q574" s="8">
        <f t="shared" si="608"/>
        <v>1022</v>
      </c>
      <c r="R574" s="78">
        <f t="shared" si="608"/>
        <v>1021</v>
      </c>
      <c r="S574" s="78">
        <f t="shared" si="608"/>
        <v>223</v>
      </c>
      <c r="T574" s="78">
        <f t="shared" si="608"/>
        <v>697</v>
      </c>
      <c r="U574" s="78">
        <f t="shared" si="608"/>
        <v>9</v>
      </c>
      <c r="V574" s="78">
        <f t="shared" si="608"/>
        <v>0</v>
      </c>
      <c r="W574" s="78">
        <f t="shared" si="608"/>
        <v>92</v>
      </c>
      <c r="X574" s="78">
        <f t="shared" si="608"/>
        <v>976</v>
      </c>
      <c r="Y574" s="67"/>
      <c r="Z574" s="67"/>
    </row>
    <row r="575" spans="1:26" ht="30" customHeight="1" x14ac:dyDescent="0.3">
      <c r="A575" s="67">
        <v>22</v>
      </c>
      <c r="B575" s="7" t="s">
        <v>361</v>
      </c>
      <c r="C575" s="252">
        <f t="shared" ref="C575:X575" si="609">C348</f>
        <v>0</v>
      </c>
      <c r="D575" s="252">
        <f t="shared" si="609"/>
        <v>0</v>
      </c>
      <c r="E575" s="252">
        <f t="shared" si="609"/>
        <v>1</v>
      </c>
      <c r="F575" s="252">
        <f t="shared" si="609"/>
        <v>0</v>
      </c>
      <c r="G575" s="252">
        <f t="shared" si="609"/>
        <v>4</v>
      </c>
      <c r="H575" s="252">
        <f t="shared" si="609"/>
        <v>2</v>
      </c>
      <c r="I575" s="252">
        <f t="shared" si="609"/>
        <v>3</v>
      </c>
      <c r="J575" s="252">
        <f t="shared" si="609"/>
        <v>2</v>
      </c>
      <c r="K575" s="252">
        <f t="shared" si="609"/>
        <v>26</v>
      </c>
      <c r="L575" s="252">
        <f t="shared" si="609"/>
        <v>18</v>
      </c>
      <c r="M575" s="252">
        <f t="shared" si="609"/>
        <v>1</v>
      </c>
      <c r="N575" s="252">
        <f t="shared" si="609"/>
        <v>1</v>
      </c>
      <c r="O575" s="8">
        <f t="shared" si="609"/>
        <v>35</v>
      </c>
      <c r="P575" s="8">
        <f t="shared" si="609"/>
        <v>23</v>
      </c>
      <c r="Q575" s="8">
        <f t="shared" si="609"/>
        <v>58</v>
      </c>
      <c r="R575" s="78">
        <f t="shared" si="609"/>
        <v>58</v>
      </c>
      <c r="S575" s="78">
        <f t="shared" si="609"/>
        <v>30</v>
      </c>
      <c r="T575" s="76">
        <f t="shared" si="609"/>
        <v>15</v>
      </c>
      <c r="U575" s="76">
        <f t="shared" si="609"/>
        <v>0</v>
      </c>
      <c r="V575" s="78">
        <f t="shared" si="609"/>
        <v>0</v>
      </c>
      <c r="W575" s="78">
        <f t="shared" si="609"/>
        <v>13</v>
      </c>
      <c r="X575" s="78">
        <f t="shared" si="609"/>
        <v>58</v>
      </c>
      <c r="Y575" s="67"/>
      <c r="Z575" s="67"/>
    </row>
    <row r="576" spans="1:26" ht="30" customHeight="1" x14ac:dyDescent="0.3">
      <c r="A576" s="67">
        <v>23</v>
      </c>
      <c r="B576" s="7" t="s">
        <v>368</v>
      </c>
      <c r="C576" s="252">
        <f t="shared" ref="C576:X576" si="610">C355</f>
        <v>0</v>
      </c>
      <c r="D576" s="252">
        <f t="shared" si="610"/>
        <v>0</v>
      </c>
      <c r="E576" s="252">
        <f t="shared" si="610"/>
        <v>0</v>
      </c>
      <c r="F576" s="252">
        <f t="shared" si="610"/>
        <v>1</v>
      </c>
      <c r="G576" s="252">
        <f t="shared" si="610"/>
        <v>9</v>
      </c>
      <c r="H576" s="252">
        <f t="shared" si="610"/>
        <v>11</v>
      </c>
      <c r="I576" s="252">
        <f t="shared" si="610"/>
        <v>5</v>
      </c>
      <c r="J576" s="252">
        <f t="shared" si="610"/>
        <v>14</v>
      </c>
      <c r="K576" s="252">
        <f t="shared" si="610"/>
        <v>60</v>
      </c>
      <c r="L576" s="252">
        <f t="shared" si="610"/>
        <v>369</v>
      </c>
      <c r="M576" s="252">
        <f t="shared" si="610"/>
        <v>2</v>
      </c>
      <c r="N576" s="252">
        <f t="shared" si="610"/>
        <v>0</v>
      </c>
      <c r="O576" s="8">
        <f t="shared" si="610"/>
        <v>76</v>
      </c>
      <c r="P576" s="8">
        <f t="shared" si="610"/>
        <v>395</v>
      </c>
      <c r="Q576" s="8">
        <f t="shared" si="610"/>
        <v>471</v>
      </c>
      <c r="R576" s="78">
        <f t="shared" si="610"/>
        <v>447</v>
      </c>
      <c r="S576" s="78">
        <f t="shared" si="610"/>
        <v>117</v>
      </c>
      <c r="T576" s="78">
        <f t="shared" si="610"/>
        <v>250</v>
      </c>
      <c r="U576" s="78">
        <f t="shared" si="610"/>
        <v>2</v>
      </c>
      <c r="V576" s="78">
        <f t="shared" si="610"/>
        <v>3</v>
      </c>
      <c r="W576" s="78">
        <f t="shared" si="610"/>
        <v>75</v>
      </c>
      <c r="X576" s="78">
        <f t="shared" si="610"/>
        <v>437</v>
      </c>
      <c r="Y576" s="67"/>
      <c r="Z576" s="67"/>
    </row>
    <row r="577" spans="1:26" ht="30" customHeight="1" x14ac:dyDescent="0.3">
      <c r="A577" s="67">
        <v>24</v>
      </c>
      <c r="B577" s="7" t="s">
        <v>383</v>
      </c>
      <c r="C577" s="252">
        <f t="shared" ref="C577:X577" si="611">C370</f>
        <v>0</v>
      </c>
      <c r="D577" s="252">
        <f t="shared" si="611"/>
        <v>0</v>
      </c>
      <c r="E577" s="252">
        <f t="shared" si="611"/>
        <v>5</v>
      </c>
      <c r="F577" s="252">
        <f t="shared" si="611"/>
        <v>3</v>
      </c>
      <c r="G577" s="252">
        <f t="shared" si="611"/>
        <v>9</v>
      </c>
      <c r="H577" s="252">
        <f t="shared" si="611"/>
        <v>8</v>
      </c>
      <c r="I577" s="252">
        <f t="shared" si="611"/>
        <v>6</v>
      </c>
      <c r="J577" s="252">
        <f t="shared" si="611"/>
        <v>10</v>
      </c>
      <c r="K577" s="252">
        <f t="shared" si="611"/>
        <v>36</v>
      </c>
      <c r="L577" s="252">
        <f t="shared" si="611"/>
        <v>16</v>
      </c>
      <c r="M577" s="252">
        <f t="shared" si="611"/>
        <v>4</v>
      </c>
      <c r="N577" s="252">
        <f t="shared" si="611"/>
        <v>2</v>
      </c>
      <c r="O577" s="8">
        <f t="shared" si="611"/>
        <v>60</v>
      </c>
      <c r="P577" s="8">
        <f t="shared" si="611"/>
        <v>39</v>
      </c>
      <c r="Q577" s="8">
        <f t="shared" si="611"/>
        <v>99</v>
      </c>
      <c r="R577" s="78">
        <f t="shared" si="611"/>
        <v>99</v>
      </c>
      <c r="S577" s="78">
        <f t="shared" si="611"/>
        <v>56</v>
      </c>
      <c r="T577" s="78">
        <f t="shared" si="611"/>
        <v>38</v>
      </c>
      <c r="U577" s="78">
        <f t="shared" si="611"/>
        <v>0</v>
      </c>
      <c r="V577" s="78">
        <f t="shared" si="611"/>
        <v>0</v>
      </c>
      <c r="W577" s="78">
        <f t="shared" si="611"/>
        <v>5</v>
      </c>
      <c r="X577" s="78">
        <f t="shared" si="611"/>
        <v>86</v>
      </c>
      <c r="Y577" s="67"/>
      <c r="Z577" s="67"/>
    </row>
    <row r="578" spans="1:26" ht="30" customHeight="1" x14ac:dyDescent="0.3">
      <c r="A578" s="67">
        <v>25</v>
      </c>
      <c r="B578" s="7" t="s">
        <v>398</v>
      </c>
      <c r="C578" s="8">
        <f t="shared" ref="C578:X578" si="612">C385</f>
        <v>1</v>
      </c>
      <c r="D578" s="8">
        <f t="shared" si="612"/>
        <v>0</v>
      </c>
      <c r="E578" s="8">
        <f t="shared" si="612"/>
        <v>9</v>
      </c>
      <c r="F578" s="8">
        <f t="shared" si="612"/>
        <v>13</v>
      </c>
      <c r="G578" s="8">
        <f t="shared" si="612"/>
        <v>12</v>
      </c>
      <c r="H578" s="8">
        <f t="shared" si="612"/>
        <v>14</v>
      </c>
      <c r="I578" s="8">
        <f t="shared" si="612"/>
        <v>33</v>
      </c>
      <c r="J578" s="8">
        <f t="shared" si="612"/>
        <v>29</v>
      </c>
      <c r="K578" s="8">
        <f t="shared" si="612"/>
        <v>1720</v>
      </c>
      <c r="L578" s="8">
        <f t="shared" si="612"/>
        <v>446</v>
      </c>
      <c r="M578" s="8">
        <f t="shared" si="612"/>
        <v>14</v>
      </c>
      <c r="N578" s="8">
        <f t="shared" si="612"/>
        <v>6</v>
      </c>
      <c r="O578" s="8">
        <f t="shared" si="612"/>
        <v>1789</v>
      </c>
      <c r="P578" s="8">
        <f t="shared" si="612"/>
        <v>508</v>
      </c>
      <c r="Q578" s="8">
        <f t="shared" si="612"/>
        <v>2297</v>
      </c>
      <c r="R578" s="78">
        <f t="shared" si="612"/>
        <v>2218</v>
      </c>
      <c r="S578" s="78">
        <f t="shared" si="612"/>
        <v>848</v>
      </c>
      <c r="T578" s="78">
        <f t="shared" si="612"/>
        <v>892</v>
      </c>
      <c r="U578" s="78">
        <f t="shared" si="612"/>
        <v>8</v>
      </c>
      <c r="V578" s="78">
        <f t="shared" si="612"/>
        <v>2</v>
      </c>
      <c r="W578" s="78">
        <f t="shared" si="612"/>
        <v>468</v>
      </c>
      <c r="X578" s="78">
        <f t="shared" si="612"/>
        <v>1618</v>
      </c>
      <c r="Y578" s="67"/>
      <c r="Z578" s="67"/>
    </row>
    <row r="579" spans="1:26" ht="30" customHeight="1" x14ac:dyDescent="0.3">
      <c r="A579" s="67">
        <v>26</v>
      </c>
      <c r="B579" s="7" t="s">
        <v>409</v>
      </c>
      <c r="C579" s="8">
        <f t="shared" ref="C579:X579" si="613">C396</f>
        <v>0</v>
      </c>
      <c r="D579" s="8">
        <f t="shared" si="613"/>
        <v>0</v>
      </c>
      <c r="E579" s="8">
        <f t="shared" si="613"/>
        <v>0</v>
      </c>
      <c r="F579" s="8">
        <f t="shared" si="613"/>
        <v>0</v>
      </c>
      <c r="G579" s="8">
        <f t="shared" si="613"/>
        <v>0</v>
      </c>
      <c r="H579" s="8">
        <f t="shared" si="613"/>
        <v>0</v>
      </c>
      <c r="I579" s="8">
        <f t="shared" si="613"/>
        <v>1</v>
      </c>
      <c r="J579" s="8">
        <f t="shared" si="613"/>
        <v>0</v>
      </c>
      <c r="K579" s="8">
        <f t="shared" si="613"/>
        <v>22</v>
      </c>
      <c r="L579" s="8">
        <f t="shared" si="613"/>
        <v>2</v>
      </c>
      <c r="M579" s="8">
        <f t="shared" si="613"/>
        <v>1</v>
      </c>
      <c r="N579" s="8">
        <f t="shared" si="613"/>
        <v>0</v>
      </c>
      <c r="O579" s="8">
        <f t="shared" si="613"/>
        <v>24</v>
      </c>
      <c r="P579" s="8">
        <f t="shared" si="613"/>
        <v>2</v>
      </c>
      <c r="Q579" s="8">
        <f t="shared" si="613"/>
        <v>26</v>
      </c>
      <c r="R579" s="78">
        <f t="shared" si="613"/>
        <v>26</v>
      </c>
      <c r="S579" s="78">
        <f t="shared" si="613"/>
        <v>2</v>
      </c>
      <c r="T579" s="78">
        <f t="shared" si="613"/>
        <v>19</v>
      </c>
      <c r="U579" s="78">
        <f t="shared" si="613"/>
        <v>3</v>
      </c>
      <c r="V579" s="78">
        <f t="shared" si="613"/>
        <v>0</v>
      </c>
      <c r="W579" s="78">
        <f t="shared" si="613"/>
        <v>2</v>
      </c>
      <c r="X579" s="78">
        <f t="shared" si="613"/>
        <v>26</v>
      </c>
      <c r="Y579" s="67"/>
      <c r="Z579" s="67"/>
    </row>
    <row r="580" spans="1:26" ht="30" customHeight="1" x14ac:dyDescent="0.3">
      <c r="A580" s="67">
        <v>27</v>
      </c>
      <c r="B580" s="7" t="s">
        <v>415</v>
      </c>
      <c r="C580" s="76">
        <f t="shared" ref="C580:X580" si="614">C402</f>
        <v>0</v>
      </c>
      <c r="D580" s="76">
        <f t="shared" si="614"/>
        <v>0</v>
      </c>
      <c r="E580" s="76">
        <f t="shared" si="614"/>
        <v>0</v>
      </c>
      <c r="F580" s="76">
        <f t="shared" si="614"/>
        <v>0</v>
      </c>
      <c r="G580" s="76">
        <f t="shared" si="614"/>
        <v>1</v>
      </c>
      <c r="H580" s="76">
        <f t="shared" si="614"/>
        <v>2</v>
      </c>
      <c r="I580" s="76">
        <f t="shared" si="614"/>
        <v>13</v>
      </c>
      <c r="J580" s="76">
        <f t="shared" si="614"/>
        <v>6</v>
      </c>
      <c r="K580" s="76">
        <f t="shared" si="614"/>
        <v>743</v>
      </c>
      <c r="L580" s="76">
        <f t="shared" si="614"/>
        <v>69</v>
      </c>
      <c r="M580" s="76">
        <f t="shared" si="614"/>
        <v>5</v>
      </c>
      <c r="N580" s="76">
        <f t="shared" si="614"/>
        <v>4</v>
      </c>
      <c r="O580" s="8">
        <f t="shared" si="614"/>
        <v>762</v>
      </c>
      <c r="P580" s="8">
        <f t="shared" si="614"/>
        <v>81</v>
      </c>
      <c r="Q580" s="8">
        <f t="shared" si="614"/>
        <v>843</v>
      </c>
      <c r="R580" s="78">
        <f t="shared" si="614"/>
        <v>842</v>
      </c>
      <c r="S580" s="78">
        <f t="shared" si="614"/>
        <v>312</v>
      </c>
      <c r="T580" s="76">
        <f t="shared" si="614"/>
        <v>355</v>
      </c>
      <c r="U580" s="76">
        <f t="shared" si="614"/>
        <v>31</v>
      </c>
      <c r="V580" s="76">
        <f t="shared" si="614"/>
        <v>0</v>
      </c>
      <c r="W580" s="76">
        <f t="shared" si="614"/>
        <v>144</v>
      </c>
      <c r="X580" s="76">
        <f t="shared" si="614"/>
        <v>644</v>
      </c>
      <c r="Y580" s="67"/>
      <c r="Z580" s="67"/>
    </row>
    <row r="581" spans="1:26" ht="30" customHeight="1" x14ac:dyDescent="0.3">
      <c r="A581" s="67">
        <v>28</v>
      </c>
      <c r="B581" s="7" t="s">
        <v>736</v>
      </c>
      <c r="C581" s="8">
        <f t="shared" ref="C581:X581" si="615">C416</f>
        <v>0</v>
      </c>
      <c r="D581" s="8">
        <f t="shared" si="615"/>
        <v>0</v>
      </c>
      <c r="E581" s="8">
        <f t="shared" si="615"/>
        <v>0</v>
      </c>
      <c r="F581" s="8">
        <f t="shared" si="615"/>
        <v>0</v>
      </c>
      <c r="G581" s="8">
        <f t="shared" si="615"/>
        <v>0</v>
      </c>
      <c r="H581" s="8">
        <f t="shared" si="615"/>
        <v>0</v>
      </c>
      <c r="I581" s="8">
        <f t="shared" si="615"/>
        <v>0</v>
      </c>
      <c r="J581" s="8">
        <f t="shared" si="615"/>
        <v>0</v>
      </c>
      <c r="K581" s="8">
        <f t="shared" si="615"/>
        <v>0</v>
      </c>
      <c r="L581" s="8">
        <f t="shared" si="615"/>
        <v>0</v>
      </c>
      <c r="M581" s="8">
        <f t="shared" si="615"/>
        <v>0</v>
      </c>
      <c r="N581" s="8">
        <f t="shared" si="615"/>
        <v>0</v>
      </c>
      <c r="O581" s="8">
        <f t="shared" si="615"/>
        <v>0</v>
      </c>
      <c r="P581" s="8">
        <f t="shared" si="615"/>
        <v>0</v>
      </c>
      <c r="Q581" s="8">
        <f t="shared" si="615"/>
        <v>0</v>
      </c>
      <c r="R581" s="78">
        <f t="shared" si="615"/>
        <v>0</v>
      </c>
      <c r="S581" s="78">
        <f t="shared" si="615"/>
        <v>0</v>
      </c>
      <c r="T581" s="8">
        <f t="shared" si="615"/>
        <v>0</v>
      </c>
      <c r="U581" s="8">
        <f t="shared" si="615"/>
        <v>0</v>
      </c>
      <c r="V581" s="8">
        <f t="shared" si="615"/>
        <v>0</v>
      </c>
      <c r="W581" s="8">
        <f t="shared" si="615"/>
        <v>0</v>
      </c>
      <c r="X581" s="8">
        <f t="shared" si="615"/>
        <v>0</v>
      </c>
      <c r="Y581" s="67"/>
      <c r="Z581" s="67"/>
    </row>
    <row r="582" spans="1:26" ht="30" customHeight="1" x14ac:dyDescent="0.3">
      <c r="A582" s="67">
        <v>29</v>
      </c>
      <c r="B582" s="7" t="s">
        <v>437</v>
      </c>
      <c r="C582" s="8">
        <f t="shared" ref="C582:X582" si="616">C423</f>
        <v>0</v>
      </c>
      <c r="D582" s="8">
        <f t="shared" si="616"/>
        <v>0</v>
      </c>
      <c r="E582" s="8">
        <f t="shared" si="616"/>
        <v>0</v>
      </c>
      <c r="F582" s="8">
        <f t="shared" si="616"/>
        <v>0</v>
      </c>
      <c r="G582" s="8">
        <f t="shared" si="616"/>
        <v>0</v>
      </c>
      <c r="H582" s="8">
        <f t="shared" si="616"/>
        <v>0</v>
      </c>
      <c r="I582" s="8">
        <f t="shared" si="616"/>
        <v>0</v>
      </c>
      <c r="J582" s="8">
        <f t="shared" si="616"/>
        <v>0</v>
      </c>
      <c r="K582" s="8">
        <f t="shared" si="616"/>
        <v>12</v>
      </c>
      <c r="L582" s="8">
        <f t="shared" si="616"/>
        <v>3</v>
      </c>
      <c r="M582" s="8">
        <f t="shared" si="616"/>
        <v>0</v>
      </c>
      <c r="N582" s="8">
        <f t="shared" si="616"/>
        <v>0</v>
      </c>
      <c r="O582" s="8">
        <f t="shared" si="616"/>
        <v>12</v>
      </c>
      <c r="P582" s="8">
        <f t="shared" si="616"/>
        <v>3</v>
      </c>
      <c r="Q582" s="8">
        <f t="shared" si="616"/>
        <v>15</v>
      </c>
      <c r="R582" s="78">
        <f t="shared" si="616"/>
        <v>16</v>
      </c>
      <c r="S582" s="78">
        <f t="shared" si="616"/>
        <v>3</v>
      </c>
      <c r="T582" s="8">
        <f t="shared" si="616"/>
        <v>12</v>
      </c>
      <c r="U582" s="8">
        <f t="shared" si="616"/>
        <v>0</v>
      </c>
      <c r="V582" s="8">
        <f t="shared" si="616"/>
        <v>0</v>
      </c>
      <c r="W582" s="8">
        <f t="shared" si="616"/>
        <v>1</v>
      </c>
      <c r="X582" s="8">
        <f t="shared" si="616"/>
        <v>0</v>
      </c>
      <c r="Y582" s="67"/>
      <c r="Z582" s="67"/>
    </row>
    <row r="583" spans="1:26" ht="30" customHeight="1" x14ac:dyDescent="0.3">
      <c r="A583" s="67">
        <v>30</v>
      </c>
      <c r="B583" s="7" t="s">
        <v>446</v>
      </c>
      <c r="C583" s="8">
        <f t="shared" ref="C583:X583" si="617">C432</f>
        <v>0</v>
      </c>
      <c r="D583" s="8">
        <f t="shared" si="617"/>
        <v>0</v>
      </c>
      <c r="E583" s="8">
        <f t="shared" si="617"/>
        <v>1</v>
      </c>
      <c r="F583" s="8">
        <f t="shared" si="617"/>
        <v>0</v>
      </c>
      <c r="G583" s="8">
        <f t="shared" si="617"/>
        <v>0</v>
      </c>
      <c r="H583" s="8">
        <f t="shared" si="617"/>
        <v>0</v>
      </c>
      <c r="I583" s="8">
        <f t="shared" si="617"/>
        <v>0</v>
      </c>
      <c r="J583" s="8">
        <f t="shared" si="617"/>
        <v>1</v>
      </c>
      <c r="K583" s="8">
        <f t="shared" si="617"/>
        <v>77</v>
      </c>
      <c r="L583" s="8">
        <f t="shared" si="617"/>
        <v>72</v>
      </c>
      <c r="M583" s="8">
        <f t="shared" si="617"/>
        <v>1</v>
      </c>
      <c r="N583" s="8">
        <f t="shared" si="617"/>
        <v>3</v>
      </c>
      <c r="O583" s="8">
        <f t="shared" si="617"/>
        <v>79</v>
      </c>
      <c r="P583" s="8">
        <f t="shared" si="617"/>
        <v>76</v>
      </c>
      <c r="Q583" s="8">
        <f t="shared" si="617"/>
        <v>155</v>
      </c>
      <c r="R583" s="78">
        <f t="shared" si="617"/>
        <v>151</v>
      </c>
      <c r="S583" s="78">
        <f t="shared" si="617"/>
        <v>40</v>
      </c>
      <c r="T583" s="8">
        <f t="shared" si="617"/>
        <v>100</v>
      </c>
      <c r="U583" s="8">
        <f t="shared" si="617"/>
        <v>2</v>
      </c>
      <c r="V583" s="8">
        <f t="shared" si="617"/>
        <v>0</v>
      </c>
      <c r="W583" s="8">
        <f t="shared" si="617"/>
        <v>9</v>
      </c>
      <c r="X583" s="8">
        <f t="shared" si="617"/>
        <v>0</v>
      </c>
      <c r="Y583" s="67"/>
      <c r="Z583" s="67"/>
    </row>
    <row r="584" spans="1:26" ht="30" customHeight="1" x14ac:dyDescent="0.3">
      <c r="A584" s="67">
        <v>31</v>
      </c>
      <c r="B584" s="7" t="s">
        <v>737</v>
      </c>
      <c r="C584" s="8">
        <f t="shared" ref="C584:X584" si="618">C460</f>
        <v>2</v>
      </c>
      <c r="D584" s="8">
        <f t="shared" si="618"/>
        <v>0</v>
      </c>
      <c r="E584" s="8">
        <f t="shared" si="618"/>
        <v>2</v>
      </c>
      <c r="F584" s="8">
        <f t="shared" si="618"/>
        <v>0</v>
      </c>
      <c r="G584" s="8">
        <f t="shared" si="618"/>
        <v>6</v>
      </c>
      <c r="H584" s="8">
        <f t="shared" si="618"/>
        <v>2</v>
      </c>
      <c r="I584" s="8">
        <f t="shared" si="618"/>
        <v>4</v>
      </c>
      <c r="J584" s="8">
        <f t="shared" si="618"/>
        <v>5</v>
      </c>
      <c r="K584" s="8">
        <f t="shared" si="618"/>
        <v>251</v>
      </c>
      <c r="L584" s="8">
        <f t="shared" si="618"/>
        <v>51</v>
      </c>
      <c r="M584" s="8">
        <f t="shared" si="618"/>
        <v>4</v>
      </c>
      <c r="N584" s="8">
        <f t="shared" si="618"/>
        <v>1</v>
      </c>
      <c r="O584" s="8">
        <f t="shared" si="618"/>
        <v>269</v>
      </c>
      <c r="P584" s="8">
        <f t="shared" si="618"/>
        <v>59</v>
      </c>
      <c r="Q584" s="8">
        <f t="shared" si="618"/>
        <v>691</v>
      </c>
      <c r="R584" s="78">
        <f t="shared" si="618"/>
        <v>691</v>
      </c>
      <c r="S584" s="78">
        <f t="shared" si="618"/>
        <v>118</v>
      </c>
      <c r="T584" s="8">
        <f t="shared" si="618"/>
        <v>185</v>
      </c>
      <c r="U584" s="8">
        <f t="shared" si="618"/>
        <v>3</v>
      </c>
      <c r="V584" s="8">
        <f t="shared" si="618"/>
        <v>0</v>
      </c>
      <c r="W584" s="8">
        <f t="shared" si="618"/>
        <v>21</v>
      </c>
      <c r="X584" s="8">
        <f t="shared" si="618"/>
        <v>691</v>
      </c>
      <c r="Y584" s="67"/>
      <c r="Z584" s="67"/>
    </row>
    <row r="585" spans="1:26" ht="30" customHeight="1" x14ac:dyDescent="0.3">
      <c r="A585" s="67">
        <v>32</v>
      </c>
      <c r="B585" s="7" t="s">
        <v>732</v>
      </c>
      <c r="C585" s="8">
        <f t="shared" ref="C585:X585" si="619">C496</f>
        <v>0</v>
      </c>
      <c r="D585" s="8">
        <f t="shared" si="619"/>
        <v>0</v>
      </c>
      <c r="E585" s="8">
        <f t="shared" si="619"/>
        <v>1</v>
      </c>
      <c r="F585" s="8">
        <f t="shared" si="619"/>
        <v>0</v>
      </c>
      <c r="G585" s="8">
        <f t="shared" si="619"/>
        <v>3</v>
      </c>
      <c r="H585" s="8">
        <f t="shared" si="619"/>
        <v>1</v>
      </c>
      <c r="I585" s="8">
        <f t="shared" si="619"/>
        <v>1</v>
      </c>
      <c r="J585" s="8">
        <f t="shared" si="619"/>
        <v>0</v>
      </c>
      <c r="K585" s="8">
        <f t="shared" si="619"/>
        <v>20</v>
      </c>
      <c r="L585" s="8">
        <f t="shared" si="619"/>
        <v>6</v>
      </c>
      <c r="M585" s="8">
        <f t="shared" si="619"/>
        <v>1</v>
      </c>
      <c r="N585" s="8">
        <f t="shared" si="619"/>
        <v>1</v>
      </c>
      <c r="O585" s="8">
        <f t="shared" si="619"/>
        <v>26</v>
      </c>
      <c r="P585" s="8">
        <f t="shared" si="619"/>
        <v>8</v>
      </c>
      <c r="Q585" s="8">
        <f t="shared" si="619"/>
        <v>34</v>
      </c>
      <c r="R585" s="78">
        <f t="shared" si="619"/>
        <v>34</v>
      </c>
      <c r="S585" s="78">
        <f t="shared" si="619"/>
        <v>6</v>
      </c>
      <c r="T585" s="78">
        <f t="shared" si="619"/>
        <v>28</v>
      </c>
      <c r="U585" s="78">
        <f t="shared" si="619"/>
        <v>0</v>
      </c>
      <c r="V585" s="78">
        <f t="shared" si="619"/>
        <v>0</v>
      </c>
      <c r="W585" s="78">
        <f t="shared" si="619"/>
        <v>0</v>
      </c>
      <c r="X585" s="78">
        <f t="shared" si="619"/>
        <v>34</v>
      </c>
      <c r="Y585" s="67"/>
      <c r="Z585" s="67"/>
    </row>
    <row r="586" spans="1:26" ht="30" customHeight="1" x14ac:dyDescent="0.3">
      <c r="A586" s="67">
        <v>33</v>
      </c>
      <c r="B586" s="7" t="s">
        <v>517</v>
      </c>
      <c r="C586" s="8">
        <f t="shared" ref="C586:X586" si="620">C502</f>
        <v>1</v>
      </c>
      <c r="D586" s="8">
        <f t="shared" si="620"/>
        <v>0</v>
      </c>
      <c r="E586" s="8">
        <f t="shared" si="620"/>
        <v>2</v>
      </c>
      <c r="F586" s="8">
        <f t="shared" si="620"/>
        <v>0</v>
      </c>
      <c r="G586" s="8">
        <f t="shared" si="620"/>
        <v>0</v>
      </c>
      <c r="H586" s="8">
        <f t="shared" si="620"/>
        <v>0</v>
      </c>
      <c r="I586" s="8">
        <f t="shared" si="620"/>
        <v>0</v>
      </c>
      <c r="J586" s="8">
        <f t="shared" si="620"/>
        <v>0</v>
      </c>
      <c r="K586" s="8">
        <f t="shared" si="620"/>
        <v>323</v>
      </c>
      <c r="L586" s="8">
        <f t="shared" si="620"/>
        <v>25</v>
      </c>
      <c r="M586" s="8">
        <f t="shared" si="620"/>
        <v>2</v>
      </c>
      <c r="N586" s="8">
        <f t="shared" si="620"/>
        <v>3</v>
      </c>
      <c r="O586" s="8">
        <f t="shared" si="620"/>
        <v>328</v>
      </c>
      <c r="P586" s="8">
        <f t="shared" si="620"/>
        <v>28</v>
      </c>
      <c r="Q586" s="8">
        <f t="shared" si="620"/>
        <v>356</v>
      </c>
      <c r="R586" s="78">
        <f t="shared" si="620"/>
        <v>356</v>
      </c>
      <c r="S586" s="78">
        <f t="shared" si="620"/>
        <v>97</v>
      </c>
      <c r="T586" s="78">
        <f t="shared" si="620"/>
        <v>241</v>
      </c>
      <c r="U586" s="78">
        <f t="shared" si="620"/>
        <v>2</v>
      </c>
      <c r="V586" s="78">
        <f t="shared" si="620"/>
        <v>0</v>
      </c>
      <c r="W586" s="78">
        <f t="shared" si="620"/>
        <v>16</v>
      </c>
      <c r="X586" s="78">
        <f t="shared" si="620"/>
        <v>0</v>
      </c>
      <c r="Y586" s="67"/>
      <c r="Z586" s="67"/>
    </row>
    <row r="587" spans="1:26" ht="30" customHeight="1" x14ac:dyDescent="0.3">
      <c r="A587" s="67">
        <v>34</v>
      </c>
      <c r="B587" s="7" t="s">
        <v>556</v>
      </c>
      <c r="C587" s="8">
        <f t="shared" ref="C587:X587" si="621">C541</f>
        <v>0</v>
      </c>
      <c r="D587" s="8">
        <f t="shared" si="621"/>
        <v>0</v>
      </c>
      <c r="E587" s="8">
        <f t="shared" si="621"/>
        <v>0</v>
      </c>
      <c r="F587" s="8">
        <f t="shared" si="621"/>
        <v>0</v>
      </c>
      <c r="G587" s="8">
        <f t="shared" si="621"/>
        <v>0</v>
      </c>
      <c r="H587" s="8">
        <f t="shared" si="621"/>
        <v>0</v>
      </c>
      <c r="I587" s="8">
        <f t="shared" si="621"/>
        <v>0</v>
      </c>
      <c r="J587" s="8">
        <f t="shared" si="621"/>
        <v>0</v>
      </c>
      <c r="K587" s="8">
        <f t="shared" si="621"/>
        <v>14</v>
      </c>
      <c r="L587" s="8">
        <f t="shared" si="621"/>
        <v>6</v>
      </c>
      <c r="M587" s="8">
        <f t="shared" si="621"/>
        <v>0</v>
      </c>
      <c r="N587" s="8">
        <f t="shared" si="621"/>
        <v>1</v>
      </c>
      <c r="O587" s="8">
        <f t="shared" si="621"/>
        <v>14</v>
      </c>
      <c r="P587" s="8">
        <f t="shared" si="621"/>
        <v>7</v>
      </c>
      <c r="Q587" s="8">
        <f t="shared" si="621"/>
        <v>21</v>
      </c>
      <c r="R587" s="78">
        <f t="shared" si="621"/>
        <v>21</v>
      </c>
      <c r="S587" s="78">
        <f t="shared" si="621"/>
        <v>9</v>
      </c>
      <c r="T587" s="8">
        <f t="shared" si="621"/>
        <v>9</v>
      </c>
      <c r="U587" s="8">
        <f t="shared" si="621"/>
        <v>1</v>
      </c>
      <c r="V587" s="8">
        <f t="shared" si="621"/>
        <v>0</v>
      </c>
      <c r="W587" s="8">
        <f t="shared" si="621"/>
        <v>2</v>
      </c>
      <c r="X587" s="8">
        <f t="shared" si="621"/>
        <v>0</v>
      </c>
      <c r="Y587" s="67"/>
      <c r="Z587" s="67"/>
    </row>
    <row r="588" spans="1:26" ht="30" customHeight="1" x14ac:dyDescent="0.3">
      <c r="A588" s="67"/>
      <c r="B588" s="253" t="s">
        <v>738</v>
      </c>
      <c r="C588" s="254">
        <f t="shared" ref="C588:X588" si="622">SUM(C554:C587)</f>
        <v>1216</v>
      </c>
      <c r="D588" s="254">
        <f t="shared" si="622"/>
        <v>1442</v>
      </c>
      <c r="E588" s="254">
        <f t="shared" si="622"/>
        <v>8577</v>
      </c>
      <c r="F588" s="254">
        <f t="shared" si="622"/>
        <v>9946</v>
      </c>
      <c r="G588" s="254">
        <f t="shared" si="622"/>
        <v>9251</v>
      </c>
      <c r="H588" s="254">
        <f t="shared" si="622"/>
        <v>10184</v>
      </c>
      <c r="I588" s="254">
        <f t="shared" si="622"/>
        <v>6730</v>
      </c>
      <c r="J588" s="254">
        <f t="shared" si="622"/>
        <v>7875</v>
      </c>
      <c r="K588" s="254">
        <f t="shared" si="622"/>
        <v>35391</v>
      </c>
      <c r="L588" s="254">
        <f t="shared" si="622"/>
        <v>40545</v>
      </c>
      <c r="M588" s="254">
        <f t="shared" si="622"/>
        <v>1304</v>
      </c>
      <c r="N588" s="254">
        <f t="shared" si="622"/>
        <v>2134</v>
      </c>
      <c r="O588" s="255">
        <f t="shared" si="622"/>
        <v>62175</v>
      </c>
      <c r="P588" s="255">
        <f t="shared" si="622"/>
        <v>70590</v>
      </c>
      <c r="Q588" s="255">
        <f t="shared" si="622"/>
        <v>132613</v>
      </c>
      <c r="R588" s="256">
        <f t="shared" si="622"/>
        <v>134143</v>
      </c>
      <c r="S588" s="256">
        <f t="shared" si="622"/>
        <v>69932</v>
      </c>
      <c r="T588" s="256">
        <f t="shared" si="622"/>
        <v>51253</v>
      </c>
      <c r="U588" s="256">
        <f t="shared" si="622"/>
        <v>1567</v>
      </c>
      <c r="V588" s="256">
        <f t="shared" si="622"/>
        <v>127</v>
      </c>
      <c r="W588" s="256">
        <f t="shared" si="622"/>
        <v>10900</v>
      </c>
      <c r="X588" s="256">
        <f t="shared" si="622"/>
        <v>121124</v>
      </c>
      <c r="Y588" s="67"/>
      <c r="Z588" s="67"/>
    </row>
    <row r="589" spans="1:26" ht="30" customHeight="1" x14ac:dyDescent="0.3">
      <c r="A589" s="257"/>
      <c r="B589" s="67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9"/>
      <c r="S589" s="69"/>
      <c r="T589" s="69"/>
      <c r="U589" s="69"/>
      <c r="V589" s="69"/>
      <c r="W589" s="69"/>
      <c r="X589" s="69"/>
      <c r="Y589" s="67"/>
      <c r="Z589" s="67"/>
    </row>
    <row r="590" spans="1:26" ht="30" customHeight="1" x14ac:dyDescent="0.3">
      <c r="A590" s="257"/>
      <c r="B590" s="67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9"/>
      <c r="S590" s="69"/>
      <c r="T590" s="69"/>
      <c r="U590" s="69"/>
      <c r="V590" s="69"/>
      <c r="W590" s="69"/>
      <c r="X590" s="258"/>
      <c r="Y590" s="67"/>
      <c r="Z590" s="67"/>
    </row>
    <row r="591" spans="1:26" ht="30" customHeight="1" x14ac:dyDescent="0.3">
      <c r="A591" s="257"/>
      <c r="B591" s="67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9"/>
      <c r="S591" s="69"/>
      <c r="T591" s="69"/>
      <c r="U591" s="69"/>
      <c r="V591" s="69"/>
      <c r="W591" s="69"/>
      <c r="X591" s="69"/>
      <c r="Y591" s="67"/>
      <c r="Z591" s="67"/>
    </row>
    <row r="592" spans="1:26" ht="30" customHeight="1" x14ac:dyDescent="0.3">
      <c r="A592" s="257"/>
      <c r="B592" s="67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9"/>
      <c r="S592" s="69"/>
      <c r="T592" s="69"/>
      <c r="U592" s="69"/>
      <c r="V592" s="69"/>
      <c r="W592" s="69"/>
      <c r="X592" s="69"/>
      <c r="Y592" s="67"/>
      <c r="Z592" s="67"/>
    </row>
    <row r="593" spans="1:26" ht="30" customHeight="1" x14ac:dyDescent="0.3">
      <c r="A593" s="257"/>
      <c r="B593" s="67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9"/>
      <c r="S593" s="69"/>
      <c r="T593" s="69"/>
      <c r="U593" s="69"/>
      <c r="V593" s="69"/>
      <c r="W593" s="69"/>
      <c r="X593" s="69"/>
      <c r="Y593" s="67"/>
      <c r="Z593" s="67"/>
    </row>
    <row r="594" spans="1:26" ht="30" customHeight="1" x14ac:dyDescent="0.3">
      <c r="A594" s="257"/>
      <c r="B594" s="67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9"/>
      <c r="S594" s="69"/>
      <c r="T594" s="69"/>
      <c r="U594" s="69"/>
      <c r="V594" s="69"/>
      <c r="W594" s="69"/>
      <c r="X594" s="69"/>
      <c r="Y594" s="67"/>
      <c r="Z594" s="67"/>
    </row>
    <row r="595" spans="1:26" ht="30" customHeight="1" x14ac:dyDescent="0.3">
      <c r="A595" s="257"/>
      <c r="B595" s="67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9"/>
      <c r="S595" s="69"/>
      <c r="T595" s="69"/>
      <c r="U595" s="69"/>
      <c r="V595" s="69"/>
      <c r="W595" s="69"/>
      <c r="X595" s="69"/>
      <c r="Y595" s="67"/>
      <c r="Z595" s="67"/>
    </row>
    <row r="596" spans="1:26" ht="30" customHeight="1" x14ac:dyDescent="0.3">
      <c r="A596" s="257"/>
      <c r="B596" s="67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9"/>
      <c r="S596" s="69"/>
      <c r="T596" s="69"/>
      <c r="U596" s="69"/>
      <c r="V596" s="69"/>
      <c r="W596" s="69"/>
      <c r="X596" s="69"/>
      <c r="Y596" s="67"/>
      <c r="Z596" s="67"/>
    </row>
    <row r="597" spans="1:26" ht="30" customHeight="1" x14ac:dyDescent="0.3">
      <c r="A597" s="257"/>
      <c r="B597" s="67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9"/>
      <c r="S597" s="69"/>
      <c r="T597" s="69"/>
      <c r="U597" s="69"/>
      <c r="V597" s="69"/>
      <c r="W597" s="69"/>
      <c r="X597" s="69"/>
      <c r="Y597" s="67"/>
      <c r="Z597" s="67"/>
    </row>
    <row r="598" spans="1:26" ht="30" customHeight="1" x14ac:dyDescent="0.3">
      <c r="A598" s="257"/>
      <c r="B598" s="67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9"/>
      <c r="S598" s="69"/>
      <c r="T598" s="69"/>
      <c r="U598" s="69"/>
      <c r="V598" s="69"/>
      <c r="W598" s="69"/>
      <c r="X598" s="69"/>
      <c r="Y598" s="67"/>
      <c r="Z598" s="67"/>
    </row>
    <row r="599" spans="1:26" ht="30" customHeight="1" x14ac:dyDescent="0.3">
      <c r="A599" s="257"/>
      <c r="B599" s="67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9"/>
      <c r="S599" s="69"/>
      <c r="T599" s="69"/>
      <c r="U599" s="69"/>
      <c r="V599" s="69"/>
      <c r="W599" s="69"/>
      <c r="X599" s="69"/>
      <c r="Y599" s="67"/>
      <c r="Z599" s="67"/>
    </row>
    <row r="600" spans="1:26" ht="30" customHeight="1" x14ac:dyDescent="0.3">
      <c r="A600" s="257"/>
      <c r="B600" s="67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9"/>
      <c r="S600" s="69"/>
      <c r="T600" s="69"/>
      <c r="U600" s="69"/>
      <c r="V600" s="69"/>
      <c r="W600" s="69"/>
      <c r="X600" s="69"/>
      <c r="Y600" s="67"/>
      <c r="Z600" s="67"/>
    </row>
    <row r="601" spans="1:26" ht="30" customHeight="1" x14ac:dyDescent="0.3">
      <c r="A601" s="257"/>
      <c r="B601" s="67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9"/>
      <c r="S601" s="69"/>
      <c r="T601" s="69"/>
      <c r="U601" s="69"/>
      <c r="V601" s="69"/>
      <c r="W601" s="69"/>
      <c r="X601" s="69"/>
      <c r="Y601" s="67"/>
      <c r="Z601" s="67"/>
    </row>
    <row r="602" spans="1:26" ht="30" customHeight="1" x14ac:dyDescent="0.3">
      <c r="A602" s="257"/>
      <c r="B602" s="67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9"/>
      <c r="S602" s="69"/>
      <c r="T602" s="69"/>
      <c r="U602" s="69"/>
      <c r="V602" s="69"/>
      <c r="W602" s="69"/>
      <c r="X602" s="69"/>
      <c r="Y602" s="67"/>
      <c r="Z602" s="67"/>
    </row>
    <row r="603" spans="1:26" ht="30" customHeight="1" x14ac:dyDescent="0.3">
      <c r="A603" s="257"/>
      <c r="B603" s="67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9"/>
      <c r="S603" s="69"/>
      <c r="T603" s="69"/>
      <c r="U603" s="69"/>
      <c r="V603" s="69"/>
      <c r="W603" s="69"/>
      <c r="X603" s="69"/>
      <c r="Y603" s="67"/>
      <c r="Z603" s="67"/>
    </row>
    <row r="604" spans="1:26" ht="30" customHeight="1" x14ac:dyDescent="0.3">
      <c r="A604" s="257"/>
      <c r="B604" s="67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9"/>
      <c r="S604" s="69"/>
      <c r="T604" s="69"/>
      <c r="U604" s="69"/>
      <c r="V604" s="69"/>
      <c r="W604" s="69"/>
      <c r="X604" s="69"/>
      <c r="Y604" s="67"/>
      <c r="Z604" s="67"/>
    </row>
    <row r="605" spans="1:26" ht="30" customHeight="1" x14ac:dyDescent="0.3">
      <c r="A605" s="257"/>
      <c r="B605" s="67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9"/>
      <c r="S605" s="69"/>
      <c r="T605" s="69"/>
      <c r="U605" s="69"/>
      <c r="V605" s="69"/>
      <c r="W605" s="69"/>
      <c r="X605" s="69"/>
      <c r="Y605" s="67"/>
      <c r="Z605" s="67"/>
    </row>
    <row r="606" spans="1:26" ht="30" customHeight="1" x14ac:dyDescent="0.3">
      <c r="A606" s="257"/>
      <c r="B606" s="67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9"/>
      <c r="S606" s="69"/>
      <c r="T606" s="69"/>
      <c r="U606" s="69"/>
      <c r="V606" s="69"/>
      <c r="W606" s="69"/>
      <c r="X606" s="69"/>
      <c r="Y606" s="67"/>
      <c r="Z606" s="67"/>
    </row>
    <row r="607" spans="1:26" ht="30" customHeight="1" x14ac:dyDescent="0.3">
      <c r="A607" s="257"/>
      <c r="B607" s="67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9"/>
      <c r="S607" s="69"/>
      <c r="T607" s="69"/>
      <c r="U607" s="69"/>
      <c r="V607" s="69"/>
      <c r="W607" s="69"/>
      <c r="X607" s="69"/>
      <c r="Y607" s="67"/>
      <c r="Z607" s="67"/>
    </row>
    <row r="608" spans="1:26" ht="30" customHeight="1" x14ac:dyDescent="0.3">
      <c r="A608" s="257"/>
      <c r="B608" s="67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9"/>
      <c r="S608" s="69"/>
      <c r="T608" s="69"/>
      <c r="U608" s="69"/>
      <c r="V608" s="69"/>
      <c r="W608" s="69"/>
      <c r="X608" s="69"/>
      <c r="Y608" s="67"/>
      <c r="Z608" s="67"/>
    </row>
    <row r="609" spans="1:26" ht="30" customHeight="1" x14ac:dyDescent="0.3">
      <c r="A609" s="257"/>
      <c r="B609" s="67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9"/>
      <c r="S609" s="69"/>
      <c r="T609" s="69"/>
      <c r="U609" s="69"/>
      <c r="V609" s="69"/>
      <c r="W609" s="69"/>
      <c r="X609" s="69"/>
      <c r="Y609" s="67"/>
      <c r="Z609" s="67"/>
    </row>
    <row r="610" spans="1:26" ht="30" customHeight="1" x14ac:dyDescent="0.3">
      <c r="A610" s="257"/>
      <c r="B610" s="67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9"/>
      <c r="S610" s="69"/>
      <c r="T610" s="69"/>
      <c r="U610" s="69"/>
      <c r="V610" s="69"/>
      <c r="W610" s="69"/>
      <c r="X610" s="69"/>
      <c r="Y610" s="67"/>
      <c r="Z610" s="67"/>
    </row>
    <row r="611" spans="1:26" ht="30" customHeight="1" x14ac:dyDescent="0.3">
      <c r="A611" s="257"/>
      <c r="B611" s="67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9"/>
      <c r="S611" s="69"/>
      <c r="T611" s="69"/>
      <c r="U611" s="69"/>
      <c r="V611" s="69"/>
      <c r="W611" s="69"/>
      <c r="X611" s="69"/>
      <c r="Y611" s="67"/>
      <c r="Z611" s="67"/>
    </row>
    <row r="612" spans="1:26" ht="30" customHeight="1" x14ac:dyDescent="0.3">
      <c r="A612" s="257"/>
      <c r="B612" s="67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9"/>
      <c r="S612" s="69"/>
      <c r="T612" s="69"/>
      <c r="U612" s="69"/>
      <c r="V612" s="69"/>
      <c r="W612" s="69"/>
      <c r="X612" s="69"/>
      <c r="Y612" s="67"/>
      <c r="Z612" s="67"/>
    </row>
    <row r="613" spans="1:26" ht="30" customHeight="1" x14ac:dyDescent="0.3">
      <c r="A613" s="257"/>
      <c r="B613" s="67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9"/>
      <c r="S613" s="69"/>
      <c r="T613" s="69"/>
      <c r="U613" s="69"/>
      <c r="V613" s="69"/>
      <c r="W613" s="69"/>
      <c r="X613" s="69"/>
      <c r="Y613" s="67"/>
      <c r="Z613" s="67"/>
    </row>
    <row r="614" spans="1:26" ht="30" customHeight="1" x14ac:dyDescent="0.3">
      <c r="A614" s="257"/>
      <c r="B614" s="67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9"/>
      <c r="S614" s="69"/>
      <c r="T614" s="69"/>
      <c r="U614" s="69"/>
      <c r="V614" s="69"/>
      <c r="W614" s="69"/>
      <c r="X614" s="69"/>
      <c r="Y614" s="67"/>
      <c r="Z614" s="67"/>
    </row>
    <row r="615" spans="1:26" ht="30" customHeight="1" x14ac:dyDescent="0.3">
      <c r="A615" s="257"/>
      <c r="B615" s="67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9"/>
      <c r="S615" s="69"/>
      <c r="T615" s="69"/>
      <c r="U615" s="69"/>
      <c r="V615" s="69"/>
      <c r="W615" s="69"/>
      <c r="X615" s="69"/>
      <c r="Y615" s="67"/>
      <c r="Z615" s="67"/>
    </row>
    <row r="616" spans="1:26" ht="30" customHeight="1" x14ac:dyDescent="0.3">
      <c r="A616" s="257"/>
      <c r="B616" s="67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9"/>
      <c r="S616" s="69"/>
      <c r="T616" s="69"/>
      <c r="U616" s="69"/>
      <c r="V616" s="69"/>
      <c r="W616" s="69"/>
      <c r="X616" s="69"/>
      <c r="Y616" s="67"/>
      <c r="Z616" s="67"/>
    </row>
    <row r="617" spans="1:26" ht="30" customHeight="1" x14ac:dyDescent="0.3">
      <c r="A617" s="257"/>
      <c r="B617" s="67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9"/>
      <c r="S617" s="69"/>
      <c r="T617" s="69"/>
      <c r="U617" s="69"/>
      <c r="V617" s="69"/>
      <c r="W617" s="69"/>
      <c r="X617" s="69"/>
      <c r="Y617" s="67"/>
      <c r="Z617" s="67"/>
    </row>
    <row r="618" spans="1:26" ht="30" customHeight="1" x14ac:dyDescent="0.3">
      <c r="A618" s="257"/>
      <c r="B618" s="67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9"/>
      <c r="S618" s="69"/>
      <c r="T618" s="69"/>
      <c r="U618" s="69"/>
      <c r="V618" s="69"/>
      <c r="W618" s="69"/>
      <c r="X618" s="69"/>
      <c r="Y618" s="67"/>
      <c r="Z618" s="67"/>
    </row>
    <row r="619" spans="1:26" ht="30" customHeight="1" x14ac:dyDescent="0.3">
      <c r="A619" s="257"/>
      <c r="B619" s="67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9"/>
      <c r="S619" s="69"/>
      <c r="T619" s="69"/>
      <c r="U619" s="69"/>
      <c r="V619" s="69"/>
      <c r="W619" s="69"/>
      <c r="X619" s="69"/>
      <c r="Y619" s="67"/>
      <c r="Z619" s="67"/>
    </row>
    <row r="620" spans="1:26" ht="30" customHeight="1" x14ac:dyDescent="0.3">
      <c r="A620" s="257"/>
      <c r="B620" s="67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9"/>
      <c r="S620" s="69"/>
      <c r="T620" s="69"/>
      <c r="U620" s="69"/>
      <c r="V620" s="69"/>
      <c r="W620" s="69"/>
      <c r="X620" s="69"/>
      <c r="Y620" s="67"/>
      <c r="Z620" s="67"/>
    </row>
    <row r="621" spans="1:26" ht="30" customHeight="1" x14ac:dyDescent="0.3">
      <c r="A621" s="257"/>
      <c r="B621" s="67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9"/>
      <c r="S621" s="69"/>
      <c r="T621" s="69"/>
      <c r="U621" s="69"/>
      <c r="V621" s="69"/>
      <c r="W621" s="69"/>
      <c r="X621" s="69"/>
      <c r="Y621" s="67"/>
      <c r="Z621" s="67"/>
    </row>
    <row r="622" spans="1:26" ht="30" customHeight="1" x14ac:dyDescent="0.3">
      <c r="A622" s="257"/>
      <c r="B622" s="67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9"/>
      <c r="S622" s="69"/>
      <c r="T622" s="69"/>
      <c r="U622" s="69"/>
      <c r="V622" s="69"/>
      <c r="W622" s="69"/>
      <c r="X622" s="69"/>
      <c r="Y622" s="67"/>
      <c r="Z622" s="67"/>
    </row>
    <row r="623" spans="1:26" ht="30" customHeight="1" x14ac:dyDescent="0.3">
      <c r="A623" s="257"/>
      <c r="B623" s="67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9"/>
      <c r="S623" s="69"/>
      <c r="T623" s="69"/>
      <c r="U623" s="69"/>
      <c r="V623" s="69"/>
      <c r="W623" s="69"/>
      <c r="X623" s="69"/>
      <c r="Y623" s="67"/>
      <c r="Z623" s="67"/>
    </row>
    <row r="624" spans="1:26" ht="30" customHeight="1" x14ac:dyDescent="0.3">
      <c r="A624" s="257"/>
      <c r="B624" s="67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9"/>
      <c r="S624" s="69"/>
      <c r="T624" s="69"/>
      <c r="U624" s="69"/>
      <c r="V624" s="69"/>
      <c r="W624" s="69"/>
      <c r="X624" s="69"/>
      <c r="Y624" s="67"/>
      <c r="Z624" s="67"/>
    </row>
    <row r="625" spans="1:26" ht="30" customHeight="1" x14ac:dyDescent="0.3">
      <c r="A625" s="257"/>
      <c r="B625" s="67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9"/>
      <c r="S625" s="69"/>
      <c r="T625" s="69"/>
      <c r="U625" s="69"/>
      <c r="V625" s="69"/>
      <c r="W625" s="69"/>
      <c r="X625" s="69"/>
      <c r="Y625" s="67"/>
      <c r="Z625" s="67"/>
    </row>
    <row r="626" spans="1:26" ht="30" customHeight="1" x14ac:dyDescent="0.3">
      <c r="A626" s="257"/>
      <c r="B626" s="67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9"/>
      <c r="S626" s="69"/>
      <c r="T626" s="69"/>
      <c r="U626" s="69"/>
      <c r="V626" s="69"/>
      <c r="W626" s="69"/>
      <c r="X626" s="69"/>
      <c r="Y626" s="67"/>
      <c r="Z626" s="67"/>
    </row>
    <row r="627" spans="1:26" ht="30" customHeight="1" x14ac:dyDescent="0.3">
      <c r="A627" s="257"/>
      <c r="B627" s="67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9"/>
      <c r="S627" s="69"/>
      <c r="T627" s="69"/>
      <c r="U627" s="69"/>
      <c r="V627" s="69"/>
      <c r="W627" s="69"/>
      <c r="X627" s="69"/>
      <c r="Y627" s="67"/>
      <c r="Z627" s="67"/>
    </row>
    <row r="628" spans="1:26" ht="30" customHeight="1" x14ac:dyDescent="0.3">
      <c r="A628" s="257"/>
      <c r="B628" s="67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9"/>
      <c r="S628" s="69"/>
      <c r="T628" s="69"/>
      <c r="U628" s="69"/>
      <c r="V628" s="69"/>
      <c r="W628" s="69"/>
      <c r="X628" s="69"/>
      <c r="Y628" s="67"/>
      <c r="Z628" s="67"/>
    </row>
    <row r="629" spans="1:26" ht="30" customHeight="1" x14ac:dyDescent="0.3">
      <c r="A629" s="257"/>
      <c r="B629" s="67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9"/>
      <c r="S629" s="69"/>
      <c r="T629" s="69"/>
      <c r="U629" s="69"/>
      <c r="V629" s="69"/>
      <c r="W629" s="69"/>
      <c r="X629" s="69"/>
      <c r="Y629" s="67"/>
      <c r="Z629" s="67"/>
    </row>
    <row r="630" spans="1:26" ht="30" customHeight="1" x14ac:dyDescent="0.3">
      <c r="A630" s="257"/>
      <c r="B630" s="67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9"/>
      <c r="S630" s="69"/>
      <c r="T630" s="69"/>
      <c r="U630" s="69"/>
      <c r="V630" s="69"/>
      <c r="W630" s="69"/>
      <c r="X630" s="69"/>
      <c r="Y630" s="67"/>
      <c r="Z630" s="67"/>
    </row>
    <row r="631" spans="1:26" ht="30" customHeight="1" x14ac:dyDescent="0.3">
      <c r="A631" s="257"/>
      <c r="B631" s="67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9"/>
      <c r="S631" s="69"/>
      <c r="T631" s="69"/>
      <c r="U631" s="69"/>
      <c r="V631" s="69"/>
      <c r="W631" s="69"/>
      <c r="X631" s="69"/>
      <c r="Y631" s="67"/>
      <c r="Z631" s="67"/>
    </row>
    <row r="632" spans="1:26" ht="30" customHeight="1" x14ac:dyDescent="0.3">
      <c r="A632" s="257"/>
      <c r="B632" s="67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9"/>
      <c r="S632" s="69"/>
      <c r="T632" s="69"/>
      <c r="U632" s="69"/>
      <c r="V632" s="69"/>
      <c r="W632" s="69"/>
      <c r="X632" s="69"/>
      <c r="Y632" s="67"/>
      <c r="Z632" s="67"/>
    </row>
    <row r="633" spans="1:26" ht="30" customHeight="1" x14ac:dyDescent="0.3">
      <c r="A633" s="257"/>
      <c r="B633" s="67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9"/>
      <c r="S633" s="69"/>
      <c r="T633" s="69"/>
      <c r="U633" s="69"/>
      <c r="V633" s="69"/>
      <c r="W633" s="69"/>
      <c r="X633" s="69"/>
      <c r="Y633" s="67"/>
      <c r="Z633" s="67"/>
    </row>
    <row r="634" spans="1:26" ht="30" customHeight="1" x14ac:dyDescent="0.3">
      <c r="A634" s="257"/>
      <c r="B634" s="67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9"/>
      <c r="S634" s="69"/>
      <c r="T634" s="69"/>
      <c r="U634" s="69"/>
      <c r="V634" s="69"/>
      <c r="W634" s="69"/>
      <c r="X634" s="69"/>
      <c r="Y634" s="67"/>
      <c r="Z634" s="67"/>
    </row>
    <row r="635" spans="1:26" ht="30" customHeight="1" x14ac:dyDescent="0.3">
      <c r="A635" s="257"/>
      <c r="B635" s="67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9"/>
      <c r="S635" s="69"/>
      <c r="T635" s="69"/>
      <c r="U635" s="69"/>
      <c r="V635" s="69"/>
      <c r="W635" s="69"/>
      <c r="X635" s="69"/>
      <c r="Y635" s="67"/>
      <c r="Z635" s="67"/>
    </row>
    <row r="636" spans="1:26" ht="30" customHeight="1" x14ac:dyDescent="0.3">
      <c r="A636" s="257"/>
      <c r="B636" s="67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9"/>
      <c r="S636" s="69"/>
      <c r="T636" s="69"/>
      <c r="U636" s="69"/>
      <c r="V636" s="69"/>
      <c r="W636" s="69"/>
      <c r="X636" s="69"/>
      <c r="Y636" s="67"/>
      <c r="Z636" s="67"/>
    </row>
    <row r="637" spans="1:26" ht="30" customHeight="1" x14ac:dyDescent="0.3">
      <c r="A637" s="257"/>
      <c r="B637" s="67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9"/>
      <c r="S637" s="69"/>
      <c r="T637" s="69"/>
      <c r="U637" s="69"/>
      <c r="V637" s="69"/>
      <c r="W637" s="69"/>
      <c r="X637" s="69"/>
      <c r="Y637" s="67"/>
      <c r="Z637" s="67"/>
    </row>
    <row r="638" spans="1:26" ht="30" customHeight="1" x14ac:dyDescent="0.3">
      <c r="A638" s="257"/>
      <c r="B638" s="67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9"/>
      <c r="S638" s="69"/>
      <c r="T638" s="69"/>
      <c r="U638" s="69"/>
      <c r="V638" s="69"/>
      <c r="W638" s="69"/>
      <c r="X638" s="69"/>
      <c r="Y638" s="67"/>
      <c r="Z638" s="67"/>
    </row>
    <row r="639" spans="1:26" ht="30" customHeight="1" x14ac:dyDescent="0.3">
      <c r="A639" s="257"/>
      <c r="B639" s="67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9"/>
      <c r="S639" s="69"/>
      <c r="T639" s="69"/>
      <c r="U639" s="69"/>
      <c r="V639" s="69"/>
      <c r="W639" s="69"/>
      <c r="X639" s="69"/>
      <c r="Y639" s="67"/>
      <c r="Z639" s="67"/>
    </row>
    <row r="640" spans="1:26" ht="30" customHeight="1" x14ac:dyDescent="0.3">
      <c r="A640" s="257"/>
      <c r="B640" s="67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9"/>
      <c r="S640" s="69"/>
      <c r="T640" s="69"/>
      <c r="U640" s="69"/>
      <c r="V640" s="69"/>
      <c r="W640" s="69"/>
      <c r="X640" s="69"/>
      <c r="Y640" s="67"/>
      <c r="Z640" s="67"/>
    </row>
    <row r="641" spans="1:26" ht="30" customHeight="1" x14ac:dyDescent="0.3">
      <c r="A641" s="257"/>
      <c r="B641" s="67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9"/>
      <c r="S641" s="69"/>
      <c r="T641" s="69"/>
      <c r="U641" s="69"/>
      <c r="V641" s="69"/>
      <c r="W641" s="69"/>
      <c r="X641" s="69"/>
      <c r="Y641" s="67"/>
      <c r="Z641" s="67"/>
    </row>
    <row r="642" spans="1:26" ht="30" customHeight="1" x14ac:dyDescent="0.3">
      <c r="A642" s="257"/>
      <c r="B642" s="67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9"/>
      <c r="S642" s="69"/>
      <c r="T642" s="69"/>
      <c r="U642" s="69"/>
      <c r="V642" s="69"/>
      <c r="W642" s="69"/>
      <c r="X642" s="69"/>
      <c r="Y642" s="67"/>
      <c r="Z642" s="67"/>
    </row>
    <row r="643" spans="1:26" ht="30" customHeight="1" x14ac:dyDescent="0.3">
      <c r="A643" s="257"/>
      <c r="B643" s="67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9"/>
      <c r="S643" s="69"/>
      <c r="T643" s="69"/>
      <c r="U643" s="69"/>
      <c r="V643" s="69"/>
      <c r="W643" s="69"/>
      <c r="X643" s="69"/>
      <c r="Y643" s="67"/>
      <c r="Z643" s="67"/>
    </row>
    <row r="644" spans="1:26" ht="30" customHeight="1" x14ac:dyDescent="0.3">
      <c r="A644" s="257"/>
      <c r="B644" s="67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9"/>
      <c r="S644" s="69"/>
      <c r="T644" s="69"/>
      <c r="U644" s="69"/>
      <c r="V644" s="69"/>
      <c r="W644" s="69"/>
      <c r="X644" s="69"/>
      <c r="Y644" s="67"/>
      <c r="Z644" s="67"/>
    </row>
    <row r="645" spans="1:26" ht="30" customHeight="1" x14ac:dyDescent="0.3">
      <c r="A645" s="257"/>
      <c r="B645" s="67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9"/>
      <c r="S645" s="69"/>
      <c r="T645" s="69"/>
      <c r="U645" s="69"/>
      <c r="V645" s="69"/>
      <c r="W645" s="69"/>
      <c r="X645" s="69"/>
      <c r="Y645" s="67"/>
      <c r="Z645" s="67"/>
    </row>
    <row r="646" spans="1:26" ht="30" customHeight="1" x14ac:dyDescent="0.3">
      <c r="A646" s="257"/>
      <c r="B646" s="67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9"/>
      <c r="S646" s="69"/>
      <c r="T646" s="69"/>
      <c r="U646" s="69"/>
      <c r="V646" s="69"/>
      <c r="W646" s="69"/>
      <c r="X646" s="69"/>
      <c r="Y646" s="67"/>
      <c r="Z646" s="67"/>
    </row>
    <row r="647" spans="1:26" ht="30" customHeight="1" x14ac:dyDescent="0.3">
      <c r="A647" s="257"/>
      <c r="B647" s="67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9"/>
      <c r="S647" s="69"/>
      <c r="T647" s="69"/>
      <c r="U647" s="69"/>
      <c r="V647" s="69"/>
      <c r="W647" s="69"/>
      <c r="X647" s="69"/>
      <c r="Y647" s="67"/>
      <c r="Z647" s="67"/>
    </row>
    <row r="648" spans="1:26" ht="30" customHeight="1" x14ac:dyDescent="0.3">
      <c r="A648" s="257"/>
      <c r="B648" s="67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9"/>
      <c r="S648" s="69"/>
      <c r="T648" s="69"/>
      <c r="U648" s="69"/>
      <c r="V648" s="69"/>
      <c r="W648" s="69"/>
      <c r="X648" s="69"/>
      <c r="Y648" s="67"/>
      <c r="Z648" s="67"/>
    </row>
    <row r="649" spans="1:26" ht="30" customHeight="1" x14ac:dyDescent="0.3">
      <c r="A649" s="257"/>
      <c r="B649" s="67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9"/>
      <c r="S649" s="69"/>
      <c r="T649" s="69"/>
      <c r="U649" s="69"/>
      <c r="V649" s="69"/>
      <c r="W649" s="69"/>
      <c r="X649" s="69"/>
      <c r="Y649" s="67"/>
      <c r="Z649" s="67"/>
    </row>
    <row r="650" spans="1:26" ht="30" customHeight="1" x14ac:dyDescent="0.3">
      <c r="A650" s="257"/>
      <c r="B650" s="67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9"/>
      <c r="S650" s="69"/>
      <c r="T650" s="69"/>
      <c r="U650" s="69"/>
      <c r="V650" s="69"/>
      <c r="W650" s="69"/>
      <c r="X650" s="69"/>
      <c r="Y650" s="67"/>
      <c r="Z650" s="67"/>
    </row>
    <row r="651" spans="1:26" ht="30" customHeight="1" x14ac:dyDescent="0.3">
      <c r="A651" s="257"/>
      <c r="B651" s="67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9"/>
      <c r="S651" s="69"/>
      <c r="T651" s="69"/>
      <c r="U651" s="69"/>
      <c r="V651" s="69"/>
      <c r="W651" s="69"/>
      <c r="X651" s="69"/>
      <c r="Y651" s="67"/>
      <c r="Z651" s="67"/>
    </row>
    <row r="652" spans="1:26" ht="30" customHeight="1" x14ac:dyDescent="0.3">
      <c r="A652" s="257"/>
      <c r="B652" s="67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9"/>
      <c r="S652" s="69"/>
      <c r="T652" s="69"/>
      <c r="U652" s="69"/>
      <c r="V652" s="69"/>
      <c r="W652" s="69"/>
      <c r="X652" s="69"/>
      <c r="Y652" s="67"/>
      <c r="Z652" s="67"/>
    </row>
    <row r="653" spans="1:26" ht="30" customHeight="1" x14ac:dyDescent="0.3">
      <c r="A653" s="257"/>
      <c r="B653" s="67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9"/>
      <c r="S653" s="69"/>
      <c r="T653" s="69"/>
      <c r="U653" s="69"/>
      <c r="V653" s="69"/>
      <c r="W653" s="69"/>
      <c r="X653" s="69"/>
      <c r="Y653" s="67"/>
      <c r="Z653" s="67"/>
    </row>
    <row r="654" spans="1:26" ht="30" customHeight="1" x14ac:dyDescent="0.3">
      <c r="A654" s="257"/>
      <c r="B654" s="67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9"/>
      <c r="S654" s="69"/>
      <c r="T654" s="69"/>
      <c r="U654" s="69"/>
      <c r="V654" s="69"/>
      <c r="W654" s="69"/>
      <c r="X654" s="69"/>
      <c r="Y654" s="67"/>
      <c r="Z654" s="67"/>
    </row>
    <row r="655" spans="1:26" ht="30" customHeight="1" x14ac:dyDescent="0.3">
      <c r="A655" s="257"/>
      <c r="B655" s="67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9"/>
      <c r="S655" s="69"/>
      <c r="T655" s="69"/>
      <c r="U655" s="69"/>
      <c r="V655" s="69"/>
      <c r="W655" s="69"/>
      <c r="X655" s="69"/>
      <c r="Y655" s="67"/>
      <c r="Z655" s="67"/>
    </row>
    <row r="656" spans="1:26" ht="30" customHeight="1" x14ac:dyDescent="0.3">
      <c r="A656" s="257"/>
      <c r="B656" s="67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9"/>
      <c r="S656" s="69"/>
      <c r="T656" s="69"/>
      <c r="U656" s="69"/>
      <c r="V656" s="69"/>
      <c r="W656" s="69"/>
      <c r="X656" s="69"/>
      <c r="Y656" s="67"/>
      <c r="Z656" s="67"/>
    </row>
    <row r="657" spans="1:26" ht="30" customHeight="1" x14ac:dyDescent="0.3">
      <c r="A657" s="257"/>
      <c r="B657" s="67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9"/>
      <c r="S657" s="69"/>
      <c r="T657" s="69"/>
      <c r="U657" s="69"/>
      <c r="V657" s="69"/>
      <c r="W657" s="69"/>
      <c r="X657" s="69"/>
      <c r="Y657" s="67"/>
      <c r="Z657" s="67"/>
    </row>
    <row r="658" spans="1:26" ht="30" customHeight="1" x14ac:dyDescent="0.3">
      <c r="A658" s="257"/>
      <c r="B658" s="67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9"/>
      <c r="S658" s="69"/>
      <c r="T658" s="69"/>
      <c r="U658" s="69"/>
      <c r="V658" s="69"/>
      <c r="W658" s="69"/>
      <c r="X658" s="69"/>
      <c r="Y658" s="67"/>
      <c r="Z658" s="67"/>
    </row>
    <row r="659" spans="1:26" ht="30" customHeight="1" x14ac:dyDescent="0.3">
      <c r="A659" s="257"/>
      <c r="B659" s="67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9"/>
      <c r="S659" s="69"/>
      <c r="T659" s="69"/>
      <c r="U659" s="69"/>
      <c r="V659" s="69"/>
      <c r="W659" s="69"/>
      <c r="X659" s="69"/>
      <c r="Y659" s="67"/>
      <c r="Z659" s="67"/>
    </row>
    <row r="660" spans="1:26" ht="30" customHeight="1" x14ac:dyDescent="0.3">
      <c r="A660" s="257"/>
      <c r="B660" s="67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9"/>
      <c r="S660" s="69"/>
      <c r="T660" s="69"/>
      <c r="U660" s="69"/>
      <c r="V660" s="69"/>
      <c r="W660" s="69"/>
      <c r="X660" s="69"/>
      <c r="Y660" s="67"/>
      <c r="Z660" s="67"/>
    </row>
    <row r="661" spans="1:26" ht="30" customHeight="1" x14ac:dyDescent="0.3">
      <c r="A661" s="257"/>
      <c r="B661" s="67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9"/>
      <c r="S661" s="69"/>
      <c r="T661" s="69"/>
      <c r="U661" s="69"/>
      <c r="V661" s="69"/>
      <c r="W661" s="69"/>
      <c r="X661" s="69"/>
      <c r="Y661" s="67"/>
      <c r="Z661" s="67"/>
    </row>
    <row r="662" spans="1:26" ht="30" customHeight="1" x14ac:dyDescent="0.3">
      <c r="A662" s="257"/>
      <c r="B662" s="67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9"/>
      <c r="S662" s="69"/>
      <c r="T662" s="69"/>
      <c r="U662" s="69"/>
      <c r="V662" s="69"/>
      <c r="W662" s="69"/>
      <c r="X662" s="69"/>
      <c r="Y662" s="67"/>
      <c r="Z662" s="67"/>
    </row>
    <row r="663" spans="1:26" ht="30" customHeight="1" x14ac:dyDescent="0.3">
      <c r="A663" s="257"/>
      <c r="B663" s="67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9"/>
      <c r="S663" s="69"/>
      <c r="T663" s="69"/>
      <c r="U663" s="69"/>
      <c r="V663" s="69"/>
      <c r="W663" s="69"/>
      <c r="X663" s="69"/>
      <c r="Y663" s="67"/>
      <c r="Z663" s="67"/>
    </row>
    <row r="664" spans="1:26" ht="30" customHeight="1" x14ac:dyDescent="0.3">
      <c r="A664" s="257"/>
      <c r="B664" s="67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9"/>
      <c r="S664" s="69"/>
      <c r="T664" s="69"/>
      <c r="U664" s="69"/>
      <c r="V664" s="69"/>
      <c r="W664" s="69"/>
      <c r="X664" s="69"/>
      <c r="Y664" s="67"/>
      <c r="Z664" s="67"/>
    </row>
    <row r="665" spans="1:26" ht="30" customHeight="1" x14ac:dyDescent="0.3">
      <c r="A665" s="257"/>
      <c r="B665" s="67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9"/>
      <c r="S665" s="69"/>
      <c r="T665" s="69"/>
      <c r="U665" s="69"/>
      <c r="V665" s="69"/>
      <c r="W665" s="69"/>
      <c r="X665" s="69"/>
      <c r="Y665" s="67"/>
      <c r="Z665" s="67"/>
    </row>
    <row r="666" spans="1:26" ht="30" customHeight="1" x14ac:dyDescent="0.3">
      <c r="A666" s="257"/>
      <c r="B666" s="67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9"/>
      <c r="S666" s="69"/>
      <c r="T666" s="69"/>
      <c r="U666" s="69"/>
      <c r="V666" s="69"/>
      <c r="W666" s="69"/>
      <c r="X666" s="69"/>
      <c r="Y666" s="67"/>
      <c r="Z666" s="67"/>
    </row>
    <row r="667" spans="1:26" ht="30" customHeight="1" x14ac:dyDescent="0.3">
      <c r="A667" s="257"/>
      <c r="B667" s="67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9"/>
      <c r="S667" s="69"/>
      <c r="T667" s="69"/>
      <c r="U667" s="69"/>
      <c r="V667" s="69"/>
      <c r="W667" s="69"/>
      <c r="X667" s="69"/>
      <c r="Y667" s="67"/>
      <c r="Z667" s="67"/>
    </row>
    <row r="668" spans="1:26" ht="30" customHeight="1" x14ac:dyDescent="0.3">
      <c r="A668" s="257"/>
      <c r="B668" s="67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9"/>
      <c r="S668" s="69"/>
      <c r="T668" s="69"/>
      <c r="U668" s="69"/>
      <c r="V668" s="69"/>
      <c r="W668" s="69"/>
      <c r="X668" s="69"/>
      <c r="Y668" s="67"/>
      <c r="Z668" s="67"/>
    </row>
    <row r="669" spans="1:26" ht="30" customHeight="1" x14ac:dyDescent="0.3">
      <c r="A669" s="257"/>
      <c r="B669" s="67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9"/>
      <c r="S669" s="69"/>
      <c r="T669" s="69"/>
      <c r="U669" s="69"/>
      <c r="V669" s="69"/>
      <c r="W669" s="69"/>
      <c r="X669" s="69"/>
      <c r="Y669" s="67"/>
      <c r="Z669" s="67"/>
    </row>
    <row r="670" spans="1:26" ht="30" customHeight="1" x14ac:dyDescent="0.3">
      <c r="A670" s="257"/>
      <c r="B670" s="67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9"/>
      <c r="S670" s="69"/>
      <c r="T670" s="69"/>
      <c r="U670" s="69"/>
      <c r="V670" s="69"/>
      <c r="W670" s="69"/>
      <c r="X670" s="69"/>
      <c r="Y670" s="67"/>
      <c r="Z670" s="67"/>
    </row>
    <row r="671" spans="1:26" ht="30" customHeight="1" x14ac:dyDescent="0.3">
      <c r="A671" s="257"/>
      <c r="B671" s="67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9"/>
      <c r="S671" s="69"/>
      <c r="T671" s="69"/>
      <c r="U671" s="69"/>
      <c r="V671" s="69"/>
      <c r="W671" s="69"/>
      <c r="X671" s="69"/>
      <c r="Y671" s="67"/>
      <c r="Z671" s="67"/>
    </row>
    <row r="672" spans="1:26" ht="30" customHeight="1" x14ac:dyDescent="0.3">
      <c r="A672" s="257"/>
      <c r="B672" s="67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9"/>
      <c r="S672" s="69"/>
      <c r="T672" s="69"/>
      <c r="U672" s="69"/>
      <c r="V672" s="69"/>
      <c r="W672" s="69"/>
      <c r="X672" s="69"/>
      <c r="Y672" s="67"/>
      <c r="Z672" s="67"/>
    </row>
    <row r="673" spans="1:26" ht="30" customHeight="1" x14ac:dyDescent="0.3">
      <c r="A673" s="257"/>
      <c r="B673" s="67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9"/>
      <c r="S673" s="69"/>
      <c r="T673" s="69"/>
      <c r="U673" s="69"/>
      <c r="V673" s="69"/>
      <c r="W673" s="69"/>
      <c r="X673" s="69"/>
      <c r="Y673" s="67"/>
      <c r="Z673" s="67"/>
    </row>
    <row r="674" spans="1:26" ht="30" customHeight="1" x14ac:dyDescent="0.3">
      <c r="A674" s="257"/>
      <c r="B674" s="67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9"/>
      <c r="S674" s="69"/>
      <c r="T674" s="69"/>
      <c r="U674" s="69"/>
      <c r="V674" s="69"/>
      <c r="W674" s="69"/>
      <c r="X674" s="69"/>
      <c r="Y674" s="67"/>
      <c r="Z674" s="67"/>
    </row>
    <row r="675" spans="1:26" ht="30" customHeight="1" x14ac:dyDescent="0.3">
      <c r="A675" s="257"/>
      <c r="B675" s="67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9"/>
      <c r="S675" s="69"/>
      <c r="T675" s="69"/>
      <c r="U675" s="69"/>
      <c r="V675" s="69"/>
      <c r="W675" s="69"/>
      <c r="X675" s="69"/>
      <c r="Y675" s="67"/>
      <c r="Z675" s="67"/>
    </row>
    <row r="676" spans="1:26" ht="30" customHeight="1" x14ac:dyDescent="0.3">
      <c r="A676" s="257"/>
      <c r="B676" s="67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9"/>
      <c r="S676" s="69"/>
      <c r="T676" s="69"/>
      <c r="U676" s="69"/>
      <c r="V676" s="69"/>
      <c r="W676" s="69"/>
      <c r="X676" s="69"/>
      <c r="Y676" s="67"/>
      <c r="Z676" s="67"/>
    </row>
    <row r="677" spans="1:26" ht="30" customHeight="1" x14ac:dyDescent="0.3">
      <c r="A677" s="257"/>
      <c r="B677" s="67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9"/>
      <c r="S677" s="69"/>
      <c r="T677" s="69"/>
      <c r="U677" s="69"/>
      <c r="V677" s="69"/>
      <c r="W677" s="69"/>
      <c r="X677" s="69"/>
      <c r="Y677" s="67"/>
      <c r="Z677" s="67"/>
    </row>
    <row r="678" spans="1:26" ht="30" customHeight="1" x14ac:dyDescent="0.3">
      <c r="A678" s="257"/>
      <c r="B678" s="67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9"/>
      <c r="S678" s="69"/>
      <c r="T678" s="69"/>
      <c r="U678" s="69"/>
      <c r="V678" s="69"/>
      <c r="W678" s="69"/>
      <c r="X678" s="69"/>
      <c r="Y678" s="67"/>
      <c r="Z678" s="67"/>
    </row>
    <row r="679" spans="1:26" ht="30" customHeight="1" x14ac:dyDescent="0.3">
      <c r="A679" s="257"/>
      <c r="B679" s="67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9"/>
      <c r="S679" s="69"/>
      <c r="T679" s="69"/>
      <c r="U679" s="69"/>
      <c r="V679" s="69"/>
      <c r="W679" s="69"/>
      <c r="X679" s="69"/>
      <c r="Y679" s="67"/>
      <c r="Z679" s="67"/>
    </row>
    <row r="680" spans="1:26" ht="30" customHeight="1" x14ac:dyDescent="0.3">
      <c r="A680" s="257"/>
      <c r="B680" s="67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9"/>
      <c r="S680" s="69"/>
      <c r="T680" s="69"/>
      <c r="U680" s="69"/>
      <c r="V680" s="69"/>
      <c r="W680" s="69"/>
      <c r="X680" s="69"/>
      <c r="Y680" s="67"/>
      <c r="Z680" s="67"/>
    </row>
    <row r="681" spans="1:26" ht="30" customHeight="1" x14ac:dyDescent="0.3">
      <c r="A681" s="257"/>
      <c r="B681" s="67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9"/>
      <c r="S681" s="69"/>
      <c r="T681" s="69"/>
      <c r="U681" s="69"/>
      <c r="V681" s="69"/>
      <c r="W681" s="69"/>
      <c r="X681" s="69"/>
      <c r="Y681" s="67"/>
      <c r="Z681" s="67"/>
    </row>
    <row r="682" spans="1:26" ht="30" customHeight="1" x14ac:dyDescent="0.3">
      <c r="A682" s="257"/>
      <c r="B682" s="67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9"/>
      <c r="S682" s="69"/>
      <c r="T682" s="69"/>
      <c r="U682" s="69"/>
      <c r="V682" s="69"/>
      <c r="W682" s="69"/>
      <c r="X682" s="69"/>
      <c r="Y682" s="67"/>
      <c r="Z682" s="67"/>
    </row>
    <row r="683" spans="1:26" ht="30" customHeight="1" x14ac:dyDescent="0.3">
      <c r="A683" s="257"/>
      <c r="B683" s="67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9"/>
      <c r="S683" s="69"/>
      <c r="T683" s="69"/>
      <c r="U683" s="69"/>
      <c r="V683" s="69"/>
      <c r="W683" s="69"/>
      <c r="X683" s="69"/>
      <c r="Y683" s="67"/>
      <c r="Z683" s="67"/>
    </row>
    <row r="684" spans="1:26" ht="30" customHeight="1" x14ac:dyDescent="0.3">
      <c r="A684" s="257"/>
      <c r="B684" s="67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9"/>
      <c r="S684" s="69"/>
      <c r="T684" s="69"/>
      <c r="U684" s="69"/>
      <c r="V684" s="69"/>
      <c r="W684" s="69"/>
      <c r="X684" s="69"/>
      <c r="Y684" s="67"/>
      <c r="Z684" s="67"/>
    </row>
    <row r="685" spans="1:26" ht="30" customHeight="1" x14ac:dyDescent="0.3">
      <c r="A685" s="257"/>
      <c r="B685" s="67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9"/>
      <c r="S685" s="69"/>
      <c r="T685" s="69"/>
      <c r="U685" s="69"/>
      <c r="V685" s="69"/>
      <c r="W685" s="69"/>
      <c r="X685" s="69"/>
      <c r="Y685" s="67"/>
      <c r="Z685" s="67"/>
    </row>
    <row r="686" spans="1:26" ht="30" customHeight="1" x14ac:dyDescent="0.3">
      <c r="A686" s="257"/>
      <c r="B686" s="67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9"/>
      <c r="S686" s="69"/>
      <c r="T686" s="69"/>
      <c r="U686" s="69"/>
      <c r="V686" s="69"/>
      <c r="W686" s="69"/>
      <c r="X686" s="69"/>
      <c r="Y686" s="67"/>
      <c r="Z686" s="67"/>
    </row>
    <row r="687" spans="1:26" ht="30" customHeight="1" x14ac:dyDescent="0.3">
      <c r="A687" s="257"/>
      <c r="B687" s="67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9"/>
      <c r="S687" s="69"/>
      <c r="T687" s="69"/>
      <c r="U687" s="69"/>
      <c r="V687" s="69"/>
      <c r="W687" s="69"/>
      <c r="X687" s="69"/>
      <c r="Y687" s="67"/>
      <c r="Z687" s="67"/>
    </row>
    <row r="688" spans="1:26" ht="30" customHeight="1" x14ac:dyDescent="0.3">
      <c r="A688" s="257"/>
      <c r="B688" s="67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9"/>
      <c r="S688" s="69"/>
      <c r="T688" s="69"/>
      <c r="U688" s="69"/>
      <c r="V688" s="69"/>
      <c r="W688" s="69"/>
      <c r="X688" s="69"/>
      <c r="Y688" s="67"/>
      <c r="Z688" s="67"/>
    </row>
    <row r="689" spans="1:26" ht="30" customHeight="1" x14ac:dyDescent="0.3">
      <c r="A689" s="257"/>
      <c r="B689" s="67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9"/>
      <c r="S689" s="69"/>
      <c r="T689" s="69"/>
      <c r="U689" s="69"/>
      <c r="V689" s="69"/>
      <c r="W689" s="69"/>
      <c r="X689" s="69"/>
      <c r="Y689" s="67"/>
      <c r="Z689" s="67"/>
    </row>
    <row r="690" spans="1:26" ht="30" customHeight="1" x14ac:dyDescent="0.3">
      <c r="A690" s="257"/>
      <c r="B690" s="67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9"/>
      <c r="S690" s="69"/>
      <c r="T690" s="69"/>
      <c r="U690" s="69"/>
      <c r="V690" s="69"/>
      <c r="W690" s="69"/>
      <c r="X690" s="69"/>
      <c r="Y690" s="67"/>
      <c r="Z690" s="67"/>
    </row>
    <row r="691" spans="1:26" ht="30" customHeight="1" x14ac:dyDescent="0.3">
      <c r="A691" s="257"/>
      <c r="B691" s="67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9"/>
      <c r="S691" s="69"/>
      <c r="T691" s="69"/>
      <c r="U691" s="69"/>
      <c r="V691" s="69"/>
      <c r="W691" s="69"/>
      <c r="X691" s="69"/>
      <c r="Y691" s="67"/>
      <c r="Z691" s="67"/>
    </row>
    <row r="692" spans="1:26" ht="30" customHeight="1" x14ac:dyDescent="0.3">
      <c r="A692" s="257"/>
      <c r="B692" s="67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9"/>
      <c r="S692" s="69"/>
      <c r="T692" s="69"/>
      <c r="U692" s="69"/>
      <c r="V692" s="69"/>
      <c r="W692" s="69"/>
      <c r="X692" s="69"/>
      <c r="Y692" s="67"/>
      <c r="Z692" s="67"/>
    </row>
    <row r="693" spans="1:26" ht="30" customHeight="1" x14ac:dyDescent="0.3">
      <c r="A693" s="257"/>
      <c r="B693" s="67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9"/>
      <c r="S693" s="69"/>
      <c r="T693" s="69"/>
      <c r="U693" s="69"/>
      <c r="V693" s="69"/>
      <c r="W693" s="69"/>
      <c r="X693" s="69"/>
      <c r="Y693" s="67"/>
      <c r="Z693" s="67"/>
    </row>
    <row r="694" spans="1:26" ht="30" customHeight="1" x14ac:dyDescent="0.3">
      <c r="A694" s="257"/>
      <c r="B694" s="67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9"/>
      <c r="S694" s="69"/>
      <c r="T694" s="69"/>
      <c r="U694" s="69"/>
      <c r="V694" s="69"/>
      <c r="W694" s="69"/>
      <c r="X694" s="69"/>
      <c r="Y694" s="67"/>
      <c r="Z694" s="67"/>
    </row>
    <row r="695" spans="1:26" ht="30" customHeight="1" x14ac:dyDescent="0.3">
      <c r="A695" s="257"/>
      <c r="B695" s="67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9"/>
      <c r="S695" s="69"/>
      <c r="T695" s="69"/>
      <c r="U695" s="69"/>
      <c r="V695" s="69"/>
      <c r="W695" s="69"/>
      <c r="X695" s="69"/>
      <c r="Y695" s="67"/>
      <c r="Z695" s="67"/>
    </row>
    <row r="696" spans="1:26" ht="30" customHeight="1" x14ac:dyDescent="0.3">
      <c r="A696" s="257"/>
      <c r="B696" s="67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9"/>
      <c r="S696" s="69"/>
      <c r="T696" s="69"/>
      <c r="U696" s="69"/>
      <c r="V696" s="69"/>
      <c r="W696" s="69"/>
      <c r="X696" s="69"/>
      <c r="Y696" s="67"/>
      <c r="Z696" s="67"/>
    </row>
    <row r="697" spans="1:26" ht="30" customHeight="1" x14ac:dyDescent="0.3">
      <c r="A697" s="257"/>
      <c r="B697" s="67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9"/>
      <c r="S697" s="69"/>
      <c r="T697" s="69"/>
      <c r="U697" s="69"/>
      <c r="V697" s="69"/>
      <c r="W697" s="69"/>
      <c r="X697" s="69"/>
      <c r="Y697" s="67"/>
      <c r="Z697" s="67"/>
    </row>
    <row r="698" spans="1:26" ht="30" customHeight="1" x14ac:dyDescent="0.3">
      <c r="A698" s="257"/>
      <c r="B698" s="67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9"/>
      <c r="S698" s="69"/>
      <c r="T698" s="69"/>
      <c r="U698" s="69"/>
      <c r="V698" s="69"/>
      <c r="W698" s="69"/>
      <c r="X698" s="69"/>
      <c r="Y698" s="67"/>
      <c r="Z698" s="67"/>
    </row>
    <row r="699" spans="1:26" ht="30" customHeight="1" x14ac:dyDescent="0.3">
      <c r="A699" s="257"/>
      <c r="B699" s="67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9"/>
      <c r="S699" s="69"/>
      <c r="T699" s="69"/>
      <c r="U699" s="69"/>
      <c r="V699" s="69"/>
      <c r="W699" s="69"/>
      <c r="X699" s="69"/>
      <c r="Y699" s="67"/>
      <c r="Z699" s="67"/>
    </row>
    <row r="700" spans="1:26" ht="30" customHeight="1" x14ac:dyDescent="0.3">
      <c r="A700" s="257"/>
      <c r="B700" s="67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9"/>
      <c r="S700" s="69"/>
      <c r="T700" s="69"/>
      <c r="U700" s="69"/>
      <c r="V700" s="69"/>
      <c r="W700" s="69"/>
      <c r="X700" s="69"/>
      <c r="Y700" s="67"/>
      <c r="Z700" s="67"/>
    </row>
    <row r="701" spans="1:26" ht="30" customHeight="1" x14ac:dyDescent="0.3">
      <c r="A701" s="257"/>
      <c r="B701" s="67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9"/>
      <c r="S701" s="69"/>
      <c r="T701" s="69"/>
      <c r="U701" s="69"/>
      <c r="V701" s="69"/>
      <c r="W701" s="69"/>
      <c r="X701" s="69"/>
      <c r="Y701" s="67"/>
      <c r="Z701" s="67"/>
    </row>
    <row r="702" spans="1:26" ht="30" customHeight="1" x14ac:dyDescent="0.3">
      <c r="A702" s="257"/>
      <c r="B702" s="67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9"/>
      <c r="S702" s="69"/>
      <c r="T702" s="69"/>
      <c r="U702" s="69"/>
      <c r="V702" s="69"/>
      <c r="W702" s="69"/>
      <c r="X702" s="69"/>
      <c r="Y702" s="67"/>
      <c r="Z702" s="67"/>
    </row>
    <row r="703" spans="1:26" ht="30" customHeight="1" x14ac:dyDescent="0.3">
      <c r="A703" s="257"/>
      <c r="B703" s="67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9"/>
      <c r="S703" s="69"/>
      <c r="T703" s="69"/>
      <c r="U703" s="69"/>
      <c r="V703" s="69"/>
      <c r="W703" s="69"/>
      <c r="X703" s="69"/>
      <c r="Y703" s="67"/>
      <c r="Z703" s="67"/>
    </row>
    <row r="704" spans="1:26" ht="30" customHeight="1" x14ac:dyDescent="0.3">
      <c r="A704" s="257"/>
      <c r="B704" s="67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9"/>
      <c r="S704" s="69"/>
      <c r="T704" s="69"/>
      <c r="U704" s="69"/>
      <c r="V704" s="69"/>
      <c r="W704" s="69"/>
      <c r="X704" s="69"/>
      <c r="Y704" s="67"/>
      <c r="Z704" s="67"/>
    </row>
    <row r="705" spans="1:26" ht="30" customHeight="1" x14ac:dyDescent="0.3">
      <c r="A705" s="257"/>
      <c r="B705" s="67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9"/>
      <c r="S705" s="69"/>
      <c r="T705" s="69"/>
      <c r="U705" s="69"/>
      <c r="V705" s="69"/>
      <c r="W705" s="69"/>
      <c r="X705" s="69"/>
      <c r="Y705" s="67"/>
      <c r="Z705" s="67"/>
    </row>
    <row r="706" spans="1:26" ht="30" customHeight="1" x14ac:dyDescent="0.3">
      <c r="A706" s="257"/>
      <c r="B706" s="67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9"/>
      <c r="S706" s="69"/>
      <c r="T706" s="69"/>
      <c r="U706" s="69"/>
      <c r="V706" s="69"/>
      <c r="W706" s="69"/>
      <c r="X706" s="69"/>
      <c r="Y706" s="67"/>
      <c r="Z706" s="67"/>
    </row>
    <row r="707" spans="1:26" ht="30" customHeight="1" x14ac:dyDescent="0.3">
      <c r="A707" s="257"/>
      <c r="B707" s="67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9"/>
      <c r="S707" s="69"/>
      <c r="T707" s="69"/>
      <c r="U707" s="69"/>
      <c r="V707" s="69"/>
      <c r="W707" s="69"/>
      <c r="X707" s="69"/>
      <c r="Y707" s="67"/>
      <c r="Z707" s="67"/>
    </row>
    <row r="708" spans="1:26" ht="30" customHeight="1" x14ac:dyDescent="0.3">
      <c r="A708" s="257"/>
      <c r="B708" s="67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9"/>
      <c r="S708" s="69"/>
      <c r="T708" s="69"/>
      <c r="U708" s="69"/>
      <c r="V708" s="69"/>
      <c r="W708" s="69"/>
      <c r="X708" s="69"/>
      <c r="Y708" s="67"/>
      <c r="Z708" s="67"/>
    </row>
    <row r="709" spans="1:26" ht="30" customHeight="1" x14ac:dyDescent="0.3">
      <c r="A709" s="257"/>
      <c r="B709" s="67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9"/>
      <c r="S709" s="69"/>
      <c r="T709" s="69"/>
      <c r="U709" s="69"/>
      <c r="V709" s="69"/>
      <c r="W709" s="69"/>
      <c r="X709" s="69"/>
      <c r="Y709" s="67"/>
      <c r="Z709" s="67"/>
    </row>
    <row r="710" spans="1:26" ht="30" customHeight="1" x14ac:dyDescent="0.3">
      <c r="A710" s="257"/>
      <c r="B710" s="67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9"/>
      <c r="S710" s="69"/>
      <c r="T710" s="69"/>
      <c r="U710" s="69"/>
      <c r="V710" s="69"/>
      <c r="W710" s="69"/>
      <c r="X710" s="69"/>
      <c r="Y710" s="67"/>
      <c r="Z710" s="67"/>
    </row>
    <row r="711" spans="1:26" ht="30" customHeight="1" x14ac:dyDescent="0.3">
      <c r="A711" s="257"/>
      <c r="B711" s="67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9"/>
      <c r="S711" s="69"/>
      <c r="T711" s="69"/>
      <c r="U711" s="69"/>
      <c r="V711" s="69"/>
      <c r="W711" s="69"/>
      <c r="X711" s="69"/>
      <c r="Y711" s="67"/>
      <c r="Z711" s="67"/>
    </row>
    <row r="712" spans="1:26" ht="30" customHeight="1" x14ac:dyDescent="0.3">
      <c r="A712" s="257"/>
      <c r="B712" s="67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9"/>
      <c r="S712" s="69"/>
      <c r="T712" s="69"/>
      <c r="U712" s="69"/>
      <c r="V712" s="69"/>
      <c r="W712" s="69"/>
      <c r="X712" s="69"/>
      <c r="Y712" s="67"/>
      <c r="Z712" s="67"/>
    </row>
    <row r="713" spans="1:26" ht="30" customHeight="1" x14ac:dyDescent="0.3">
      <c r="A713" s="257"/>
      <c r="B713" s="67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9"/>
      <c r="S713" s="69"/>
      <c r="T713" s="69"/>
      <c r="U713" s="69"/>
      <c r="V713" s="69"/>
      <c r="W713" s="69"/>
      <c r="X713" s="69"/>
      <c r="Y713" s="67"/>
      <c r="Z713" s="67"/>
    </row>
    <row r="714" spans="1:26" ht="30" customHeight="1" x14ac:dyDescent="0.3">
      <c r="A714" s="257"/>
      <c r="B714" s="67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9"/>
      <c r="S714" s="69"/>
      <c r="T714" s="69"/>
      <c r="U714" s="69"/>
      <c r="V714" s="69"/>
      <c r="W714" s="69"/>
      <c r="X714" s="69"/>
      <c r="Y714" s="67"/>
      <c r="Z714" s="67"/>
    </row>
    <row r="715" spans="1:26" ht="30" customHeight="1" x14ac:dyDescent="0.3">
      <c r="A715" s="257"/>
      <c r="B715" s="67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9"/>
      <c r="S715" s="69"/>
      <c r="T715" s="69"/>
      <c r="U715" s="69"/>
      <c r="V715" s="69"/>
      <c r="W715" s="69"/>
      <c r="X715" s="69"/>
      <c r="Y715" s="67"/>
      <c r="Z715" s="67"/>
    </row>
    <row r="716" spans="1:26" ht="30" customHeight="1" x14ac:dyDescent="0.3">
      <c r="A716" s="257"/>
      <c r="B716" s="67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9"/>
      <c r="S716" s="69"/>
      <c r="T716" s="69"/>
      <c r="U716" s="69"/>
      <c r="V716" s="69"/>
      <c r="W716" s="69"/>
      <c r="X716" s="69"/>
      <c r="Y716" s="67"/>
      <c r="Z716" s="67"/>
    </row>
    <row r="717" spans="1:26" ht="30" customHeight="1" x14ac:dyDescent="0.3">
      <c r="A717" s="257"/>
      <c r="B717" s="67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9"/>
      <c r="S717" s="69"/>
      <c r="T717" s="69"/>
      <c r="U717" s="69"/>
      <c r="V717" s="69"/>
      <c r="W717" s="69"/>
      <c r="X717" s="69"/>
      <c r="Y717" s="67"/>
      <c r="Z717" s="67"/>
    </row>
    <row r="718" spans="1:26" ht="30" customHeight="1" x14ac:dyDescent="0.3">
      <c r="A718" s="257"/>
      <c r="B718" s="67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9"/>
      <c r="S718" s="69"/>
      <c r="T718" s="69"/>
      <c r="U718" s="69"/>
      <c r="V718" s="69"/>
      <c r="W718" s="69"/>
      <c r="X718" s="69"/>
      <c r="Y718" s="67"/>
      <c r="Z718" s="67"/>
    </row>
    <row r="719" spans="1:26" ht="30" customHeight="1" x14ac:dyDescent="0.3">
      <c r="A719" s="257"/>
      <c r="B719" s="67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9"/>
      <c r="S719" s="69"/>
      <c r="T719" s="69"/>
      <c r="U719" s="69"/>
      <c r="V719" s="69"/>
      <c r="W719" s="69"/>
      <c r="X719" s="69"/>
      <c r="Y719" s="67"/>
      <c r="Z719" s="67"/>
    </row>
    <row r="720" spans="1:26" ht="30" customHeight="1" x14ac:dyDescent="0.3">
      <c r="A720" s="257"/>
      <c r="B720" s="67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9"/>
      <c r="S720" s="69"/>
      <c r="T720" s="69"/>
      <c r="U720" s="69"/>
      <c r="V720" s="69"/>
      <c r="W720" s="69"/>
      <c r="X720" s="69"/>
      <c r="Y720" s="67"/>
      <c r="Z720" s="67"/>
    </row>
    <row r="721" spans="1:26" ht="30" customHeight="1" x14ac:dyDescent="0.3">
      <c r="A721" s="257"/>
      <c r="B721" s="67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9"/>
      <c r="S721" s="69"/>
      <c r="T721" s="69"/>
      <c r="U721" s="69"/>
      <c r="V721" s="69"/>
      <c r="W721" s="69"/>
      <c r="X721" s="69"/>
      <c r="Y721" s="67"/>
      <c r="Z721" s="67"/>
    </row>
    <row r="722" spans="1:26" ht="30" customHeight="1" x14ac:dyDescent="0.3">
      <c r="A722" s="257"/>
      <c r="B722" s="67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9"/>
      <c r="S722" s="69"/>
      <c r="T722" s="69"/>
      <c r="U722" s="69"/>
      <c r="V722" s="69"/>
      <c r="W722" s="69"/>
      <c r="X722" s="69"/>
      <c r="Y722" s="67"/>
      <c r="Z722" s="67"/>
    </row>
    <row r="723" spans="1:26" ht="30" customHeight="1" x14ac:dyDescent="0.3">
      <c r="A723" s="257"/>
      <c r="B723" s="67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9"/>
      <c r="S723" s="69"/>
      <c r="T723" s="69"/>
      <c r="U723" s="69"/>
      <c r="V723" s="69"/>
      <c r="W723" s="69"/>
      <c r="X723" s="69"/>
      <c r="Y723" s="67"/>
      <c r="Z723" s="67"/>
    </row>
    <row r="724" spans="1:26" ht="30" customHeight="1" x14ac:dyDescent="0.3">
      <c r="A724" s="257"/>
      <c r="B724" s="67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9"/>
      <c r="S724" s="69"/>
      <c r="T724" s="69"/>
      <c r="U724" s="69"/>
      <c r="V724" s="69"/>
      <c r="W724" s="69"/>
      <c r="X724" s="69"/>
      <c r="Y724" s="67"/>
      <c r="Z724" s="67"/>
    </row>
    <row r="725" spans="1:26" ht="30" customHeight="1" x14ac:dyDescent="0.3">
      <c r="A725" s="257"/>
      <c r="B725" s="67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9"/>
      <c r="S725" s="69"/>
      <c r="T725" s="69"/>
      <c r="U725" s="69"/>
      <c r="V725" s="69"/>
      <c r="W725" s="69"/>
      <c r="X725" s="69"/>
      <c r="Y725" s="67"/>
      <c r="Z725" s="67"/>
    </row>
    <row r="726" spans="1:26" ht="30" customHeight="1" x14ac:dyDescent="0.3">
      <c r="A726" s="257"/>
      <c r="B726" s="67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9"/>
      <c r="S726" s="69"/>
      <c r="T726" s="69"/>
      <c r="U726" s="69"/>
      <c r="V726" s="69"/>
      <c r="W726" s="69"/>
      <c r="X726" s="69"/>
      <c r="Y726" s="67"/>
      <c r="Z726" s="67"/>
    </row>
    <row r="727" spans="1:26" ht="30" customHeight="1" x14ac:dyDescent="0.3">
      <c r="A727" s="257"/>
      <c r="B727" s="67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9"/>
      <c r="S727" s="69"/>
      <c r="T727" s="69"/>
      <c r="U727" s="69"/>
      <c r="V727" s="69"/>
      <c r="W727" s="69"/>
      <c r="X727" s="69"/>
      <c r="Y727" s="67"/>
      <c r="Z727" s="67"/>
    </row>
    <row r="728" spans="1:26" ht="30" customHeight="1" x14ac:dyDescent="0.3">
      <c r="A728" s="257"/>
      <c r="B728" s="67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9"/>
      <c r="S728" s="69"/>
      <c r="T728" s="69"/>
      <c r="U728" s="69"/>
      <c r="V728" s="69"/>
      <c r="W728" s="69"/>
      <c r="X728" s="69"/>
      <c r="Y728" s="67"/>
      <c r="Z728" s="67"/>
    </row>
    <row r="729" spans="1:26" ht="30" customHeight="1" x14ac:dyDescent="0.3">
      <c r="A729" s="257"/>
      <c r="B729" s="67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9"/>
      <c r="S729" s="69"/>
      <c r="T729" s="69"/>
      <c r="U729" s="69"/>
      <c r="V729" s="69"/>
      <c r="W729" s="69"/>
      <c r="X729" s="69"/>
      <c r="Y729" s="67"/>
      <c r="Z729" s="67"/>
    </row>
    <row r="730" spans="1:26" ht="30" customHeight="1" x14ac:dyDescent="0.3">
      <c r="A730" s="257"/>
      <c r="B730" s="67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9"/>
      <c r="S730" s="69"/>
      <c r="T730" s="69"/>
      <c r="U730" s="69"/>
      <c r="V730" s="69"/>
      <c r="W730" s="69"/>
      <c r="X730" s="69"/>
      <c r="Y730" s="67"/>
      <c r="Z730" s="67"/>
    </row>
    <row r="731" spans="1:26" ht="30" customHeight="1" x14ac:dyDescent="0.3">
      <c r="A731" s="257"/>
      <c r="B731" s="67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9"/>
      <c r="S731" s="69"/>
      <c r="T731" s="69"/>
      <c r="U731" s="69"/>
      <c r="V731" s="69"/>
      <c r="W731" s="69"/>
      <c r="X731" s="69"/>
      <c r="Y731" s="67"/>
      <c r="Z731" s="67"/>
    </row>
    <row r="732" spans="1:26" ht="30" customHeight="1" x14ac:dyDescent="0.3">
      <c r="A732" s="257"/>
      <c r="B732" s="67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9"/>
      <c r="S732" s="69"/>
      <c r="T732" s="69"/>
      <c r="U732" s="69"/>
      <c r="V732" s="69"/>
      <c r="W732" s="69"/>
      <c r="X732" s="69"/>
      <c r="Y732" s="67"/>
      <c r="Z732" s="67"/>
    </row>
    <row r="733" spans="1:26" ht="30" customHeight="1" x14ac:dyDescent="0.3">
      <c r="A733" s="257"/>
      <c r="B733" s="67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9"/>
      <c r="S733" s="69"/>
      <c r="T733" s="69"/>
      <c r="U733" s="69"/>
      <c r="V733" s="69"/>
      <c r="W733" s="69"/>
      <c r="X733" s="69"/>
      <c r="Y733" s="67"/>
      <c r="Z733" s="67"/>
    </row>
    <row r="734" spans="1:26" ht="30" customHeight="1" x14ac:dyDescent="0.3">
      <c r="A734" s="257"/>
      <c r="B734" s="67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9"/>
      <c r="S734" s="69"/>
      <c r="T734" s="69"/>
      <c r="U734" s="69"/>
      <c r="V734" s="69"/>
      <c r="W734" s="69"/>
      <c r="X734" s="69"/>
      <c r="Y734" s="67"/>
      <c r="Z734" s="67"/>
    </row>
    <row r="735" spans="1:26" ht="30" customHeight="1" x14ac:dyDescent="0.3">
      <c r="A735" s="257"/>
      <c r="B735" s="67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9"/>
      <c r="S735" s="69"/>
      <c r="T735" s="69"/>
      <c r="U735" s="69"/>
      <c r="V735" s="69"/>
      <c r="W735" s="69"/>
      <c r="X735" s="69"/>
      <c r="Y735" s="67"/>
      <c r="Z735" s="67"/>
    </row>
    <row r="736" spans="1:26" ht="30" customHeight="1" x14ac:dyDescent="0.3">
      <c r="A736" s="257"/>
      <c r="B736" s="67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9"/>
      <c r="S736" s="69"/>
      <c r="T736" s="69"/>
      <c r="U736" s="69"/>
      <c r="V736" s="69"/>
      <c r="W736" s="69"/>
      <c r="X736" s="69"/>
      <c r="Y736" s="67"/>
      <c r="Z736" s="67"/>
    </row>
    <row r="737" spans="1:26" ht="30" customHeight="1" x14ac:dyDescent="0.3">
      <c r="A737" s="257"/>
      <c r="B737" s="67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9"/>
      <c r="S737" s="69"/>
      <c r="T737" s="69"/>
      <c r="U737" s="69"/>
      <c r="V737" s="69"/>
      <c r="W737" s="69"/>
      <c r="X737" s="69"/>
      <c r="Y737" s="67"/>
      <c r="Z737" s="67"/>
    </row>
    <row r="738" spans="1:26" ht="30" customHeight="1" x14ac:dyDescent="0.3">
      <c r="A738" s="257"/>
      <c r="B738" s="67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9"/>
      <c r="S738" s="69"/>
      <c r="T738" s="69"/>
      <c r="U738" s="69"/>
      <c r="V738" s="69"/>
      <c r="W738" s="69"/>
      <c r="X738" s="69"/>
      <c r="Y738" s="67"/>
      <c r="Z738" s="67"/>
    </row>
    <row r="739" spans="1:26" ht="30" customHeight="1" x14ac:dyDescent="0.3">
      <c r="A739" s="257"/>
      <c r="B739" s="67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9"/>
      <c r="S739" s="69"/>
      <c r="T739" s="69"/>
      <c r="U739" s="69"/>
      <c r="V739" s="69"/>
      <c r="W739" s="69"/>
      <c r="X739" s="69"/>
      <c r="Y739" s="67"/>
      <c r="Z739" s="67"/>
    </row>
    <row r="740" spans="1:26" ht="30" customHeight="1" x14ac:dyDescent="0.3">
      <c r="A740" s="257"/>
      <c r="B740" s="67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9"/>
      <c r="S740" s="69"/>
      <c r="T740" s="69"/>
      <c r="U740" s="69"/>
      <c r="V740" s="69"/>
      <c r="W740" s="69"/>
      <c r="X740" s="69"/>
      <c r="Y740" s="67"/>
      <c r="Z740" s="67"/>
    </row>
    <row r="741" spans="1:26" ht="30" customHeight="1" x14ac:dyDescent="0.3">
      <c r="A741" s="257"/>
      <c r="B741" s="67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9"/>
      <c r="S741" s="69"/>
      <c r="T741" s="69"/>
      <c r="U741" s="69"/>
      <c r="V741" s="69"/>
      <c r="W741" s="69"/>
      <c r="X741" s="69"/>
      <c r="Y741" s="67"/>
      <c r="Z741" s="67"/>
    </row>
    <row r="742" spans="1:26" ht="30" customHeight="1" x14ac:dyDescent="0.3">
      <c r="A742" s="257"/>
      <c r="B742" s="67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9"/>
      <c r="S742" s="69"/>
      <c r="T742" s="69"/>
      <c r="U742" s="69"/>
      <c r="V742" s="69"/>
      <c r="W742" s="69"/>
      <c r="X742" s="69"/>
      <c r="Y742" s="67"/>
      <c r="Z742" s="67"/>
    </row>
    <row r="743" spans="1:26" ht="30" customHeight="1" x14ac:dyDescent="0.3">
      <c r="A743" s="257"/>
      <c r="B743" s="67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9"/>
      <c r="S743" s="69"/>
      <c r="T743" s="69"/>
      <c r="U743" s="69"/>
      <c r="V743" s="69"/>
      <c r="W743" s="69"/>
      <c r="X743" s="69"/>
      <c r="Y743" s="67"/>
      <c r="Z743" s="67"/>
    </row>
    <row r="744" spans="1:26" ht="30" customHeight="1" x14ac:dyDescent="0.3">
      <c r="A744" s="257"/>
      <c r="B744" s="67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9"/>
      <c r="S744" s="69"/>
      <c r="T744" s="69"/>
      <c r="U744" s="69"/>
      <c r="V744" s="69"/>
      <c r="W744" s="69"/>
      <c r="X744" s="69"/>
      <c r="Y744" s="67"/>
      <c r="Z744" s="67"/>
    </row>
    <row r="745" spans="1:26" ht="30" customHeight="1" x14ac:dyDescent="0.3">
      <c r="A745" s="257"/>
      <c r="B745" s="67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9"/>
      <c r="S745" s="69"/>
      <c r="T745" s="69"/>
      <c r="U745" s="69"/>
      <c r="V745" s="69"/>
      <c r="W745" s="69"/>
      <c r="X745" s="69"/>
      <c r="Y745" s="67"/>
      <c r="Z745" s="67"/>
    </row>
    <row r="746" spans="1:26" ht="30" customHeight="1" x14ac:dyDescent="0.3">
      <c r="A746" s="257"/>
      <c r="B746" s="67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9"/>
      <c r="S746" s="69"/>
      <c r="T746" s="69"/>
      <c r="U746" s="69"/>
      <c r="V746" s="69"/>
      <c r="W746" s="69"/>
      <c r="X746" s="69"/>
      <c r="Y746" s="67"/>
      <c r="Z746" s="67"/>
    </row>
    <row r="747" spans="1:26" ht="30" customHeight="1" x14ac:dyDescent="0.3">
      <c r="A747" s="257"/>
      <c r="B747" s="67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9"/>
      <c r="S747" s="69"/>
      <c r="T747" s="69"/>
      <c r="U747" s="69"/>
      <c r="V747" s="69"/>
      <c r="W747" s="69"/>
      <c r="X747" s="69"/>
      <c r="Y747" s="67"/>
      <c r="Z747" s="67"/>
    </row>
    <row r="748" spans="1:26" ht="30" customHeight="1" x14ac:dyDescent="0.3">
      <c r="A748" s="257"/>
      <c r="B748" s="67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9"/>
      <c r="S748" s="69"/>
      <c r="T748" s="69"/>
      <c r="U748" s="69"/>
      <c r="V748" s="69"/>
      <c r="W748" s="69"/>
      <c r="X748" s="69"/>
      <c r="Y748" s="67"/>
      <c r="Z748" s="67"/>
    </row>
    <row r="749" spans="1:26" ht="30" customHeight="1" x14ac:dyDescent="0.3">
      <c r="A749" s="257"/>
      <c r="B749" s="67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9"/>
      <c r="S749" s="69"/>
      <c r="T749" s="69"/>
      <c r="U749" s="69"/>
      <c r="V749" s="69"/>
      <c r="W749" s="69"/>
      <c r="X749" s="69"/>
      <c r="Y749" s="67"/>
      <c r="Z749" s="67"/>
    </row>
    <row r="750" spans="1:26" ht="30" customHeight="1" x14ac:dyDescent="0.3">
      <c r="A750" s="257"/>
      <c r="B750" s="67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9"/>
      <c r="S750" s="69"/>
      <c r="T750" s="69"/>
      <c r="U750" s="69"/>
      <c r="V750" s="69"/>
      <c r="W750" s="69"/>
      <c r="X750" s="69"/>
      <c r="Y750" s="67"/>
      <c r="Z750" s="67"/>
    </row>
    <row r="751" spans="1:26" ht="30" customHeight="1" x14ac:dyDescent="0.3">
      <c r="A751" s="257"/>
      <c r="B751" s="67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9"/>
      <c r="S751" s="69"/>
      <c r="T751" s="69"/>
      <c r="U751" s="69"/>
      <c r="V751" s="69"/>
      <c r="W751" s="69"/>
      <c r="X751" s="69"/>
      <c r="Y751" s="67"/>
      <c r="Z751" s="67"/>
    </row>
    <row r="752" spans="1:26" ht="30" customHeight="1" x14ac:dyDescent="0.3">
      <c r="A752" s="257"/>
      <c r="B752" s="67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9"/>
      <c r="S752" s="69"/>
      <c r="T752" s="69"/>
      <c r="U752" s="69"/>
      <c r="V752" s="69"/>
      <c r="W752" s="69"/>
      <c r="X752" s="69"/>
      <c r="Y752" s="67"/>
      <c r="Z752" s="67"/>
    </row>
    <row r="753" spans="1:26" ht="30" customHeight="1" x14ac:dyDescent="0.3">
      <c r="A753" s="257"/>
      <c r="B753" s="67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9"/>
      <c r="S753" s="69"/>
      <c r="T753" s="69"/>
      <c r="U753" s="69"/>
      <c r="V753" s="69"/>
      <c r="W753" s="69"/>
      <c r="X753" s="69"/>
      <c r="Y753" s="67"/>
      <c r="Z753" s="67"/>
    </row>
    <row r="754" spans="1:26" ht="30" customHeight="1" x14ac:dyDescent="0.3">
      <c r="A754" s="257"/>
      <c r="B754" s="67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9"/>
      <c r="S754" s="69"/>
      <c r="T754" s="69"/>
      <c r="U754" s="69"/>
      <c r="V754" s="69"/>
      <c r="W754" s="69"/>
      <c r="X754" s="69"/>
      <c r="Y754" s="67"/>
      <c r="Z754" s="67"/>
    </row>
    <row r="755" spans="1:26" ht="30" customHeight="1" x14ac:dyDescent="0.3">
      <c r="A755" s="257"/>
      <c r="B755" s="67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9"/>
      <c r="S755" s="69"/>
      <c r="T755" s="69"/>
      <c r="U755" s="69"/>
      <c r="V755" s="69"/>
      <c r="W755" s="69"/>
      <c r="X755" s="69"/>
      <c r="Y755" s="67"/>
      <c r="Z755" s="67"/>
    </row>
    <row r="756" spans="1:26" ht="30" customHeight="1" x14ac:dyDescent="0.3">
      <c r="A756" s="257"/>
      <c r="B756" s="67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9"/>
      <c r="S756" s="69"/>
      <c r="T756" s="69"/>
      <c r="U756" s="69"/>
      <c r="V756" s="69"/>
      <c r="W756" s="69"/>
      <c r="X756" s="69"/>
      <c r="Y756" s="67"/>
      <c r="Z756" s="67"/>
    </row>
    <row r="757" spans="1:26" ht="30" customHeight="1" x14ac:dyDescent="0.3">
      <c r="A757" s="257"/>
      <c r="B757" s="67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9"/>
      <c r="S757" s="69"/>
      <c r="T757" s="69"/>
      <c r="U757" s="69"/>
      <c r="V757" s="69"/>
      <c r="W757" s="69"/>
      <c r="X757" s="69"/>
      <c r="Y757" s="67"/>
      <c r="Z757" s="67"/>
    </row>
    <row r="758" spans="1:26" ht="30" customHeight="1" x14ac:dyDescent="0.3">
      <c r="A758" s="257"/>
      <c r="B758" s="67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9"/>
      <c r="S758" s="69"/>
      <c r="T758" s="69"/>
      <c r="U758" s="69"/>
      <c r="V758" s="69"/>
      <c r="W758" s="69"/>
      <c r="X758" s="69"/>
      <c r="Y758" s="67"/>
      <c r="Z758" s="67"/>
    </row>
    <row r="759" spans="1:26" ht="30" customHeight="1" x14ac:dyDescent="0.3">
      <c r="A759" s="257"/>
      <c r="B759" s="67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9"/>
      <c r="S759" s="69"/>
      <c r="T759" s="69"/>
      <c r="U759" s="69"/>
      <c r="V759" s="69"/>
      <c r="W759" s="69"/>
      <c r="X759" s="69"/>
      <c r="Y759" s="67"/>
      <c r="Z759" s="67"/>
    </row>
    <row r="760" spans="1:26" ht="30" customHeight="1" x14ac:dyDescent="0.3">
      <c r="A760" s="257"/>
      <c r="B760" s="67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9"/>
      <c r="S760" s="69"/>
      <c r="T760" s="69"/>
      <c r="U760" s="69"/>
      <c r="V760" s="69"/>
      <c r="W760" s="69"/>
      <c r="X760" s="69"/>
      <c r="Y760" s="67"/>
      <c r="Z760" s="67"/>
    </row>
    <row r="761" spans="1:26" ht="30" customHeight="1" x14ac:dyDescent="0.3">
      <c r="A761" s="257"/>
      <c r="B761" s="67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9"/>
      <c r="S761" s="69"/>
      <c r="T761" s="69"/>
      <c r="U761" s="69"/>
      <c r="V761" s="69"/>
      <c r="W761" s="69"/>
      <c r="X761" s="69"/>
      <c r="Y761" s="67"/>
      <c r="Z761" s="67"/>
    </row>
    <row r="762" spans="1:26" ht="30" customHeight="1" x14ac:dyDescent="0.3">
      <c r="A762" s="257"/>
      <c r="B762" s="67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9"/>
      <c r="S762" s="69"/>
      <c r="T762" s="69"/>
      <c r="U762" s="69"/>
      <c r="V762" s="69"/>
      <c r="W762" s="69"/>
      <c r="X762" s="69"/>
      <c r="Y762" s="67"/>
      <c r="Z762" s="67"/>
    </row>
    <row r="763" spans="1:26" ht="30" customHeight="1" x14ac:dyDescent="0.3">
      <c r="A763" s="257"/>
      <c r="B763" s="67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9"/>
      <c r="S763" s="69"/>
      <c r="T763" s="69"/>
      <c r="U763" s="69"/>
      <c r="V763" s="69"/>
      <c r="W763" s="69"/>
      <c r="X763" s="69"/>
      <c r="Y763" s="67"/>
      <c r="Z763" s="67"/>
    </row>
    <row r="764" spans="1:26" ht="30" customHeight="1" x14ac:dyDescent="0.3">
      <c r="A764" s="257"/>
      <c r="B764" s="67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9"/>
      <c r="S764" s="69"/>
      <c r="T764" s="69"/>
      <c r="U764" s="69"/>
      <c r="V764" s="69"/>
      <c r="W764" s="69"/>
      <c r="X764" s="69"/>
      <c r="Y764" s="67"/>
      <c r="Z764" s="67"/>
    </row>
    <row r="765" spans="1:26" ht="30" customHeight="1" x14ac:dyDescent="0.3">
      <c r="A765" s="257"/>
      <c r="B765" s="67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9"/>
      <c r="S765" s="69"/>
      <c r="T765" s="69"/>
      <c r="U765" s="69"/>
      <c r="V765" s="69"/>
      <c r="W765" s="69"/>
      <c r="X765" s="69"/>
      <c r="Y765" s="67"/>
      <c r="Z765" s="67"/>
    </row>
    <row r="766" spans="1:26" ht="30" customHeight="1" x14ac:dyDescent="0.3">
      <c r="A766" s="257"/>
      <c r="B766" s="67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9"/>
      <c r="S766" s="69"/>
      <c r="T766" s="69"/>
      <c r="U766" s="69"/>
      <c r="V766" s="69"/>
      <c r="W766" s="69"/>
      <c r="X766" s="69"/>
      <c r="Y766" s="67"/>
      <c r="Z766" s="67"/>
    </row>
    <row r="767" spans="1:26" ht="30" customHeight="1" x14ac:dyDescent="0.3">
      <c r="A767" s="257"/>
      <c r="B767" s="67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9"/>
      <c r="S767" s="69"/>
      <c r="T767" s="69"/>
      <c r="U767" s="69"/>
      <c r="V767" s="69"/>
      <c r="W767" s="69"/>
      <c r="X767" s="69"/>
      <c r="Y767" s="67"/>
      <c r="Z767" s="67"/>
    </row>
    <row r="768" spans="1:26" ht="30" customHeight="1" x14ac:dyDescent="0.3">
      <c r="A768" s="257"/>
      <c r="B768" s="67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9"/>
      <c r="S768" s="69"/>
      <c r="T768" s="69"/>
      <c r="U768" s="69"/>
      <c r="V768" s="69"/>
      <c r="W768" s="69"/>
      <c r="X768" s="69"/>
      <c r="Y768" s="67"/>
      <c r="Z768" s="67"/>
    </row>
    <row r="769" spans="1:26" ht="30" customHeight="1" x14ac:dyDescent="0.3">
      <c r="A769" s="257"/>
      <c r="B769" s="67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9"/>
      <c r="S769" s="69"/>
      <c r="T769" s="69"/>
      <c r="U769" s="69"/>
      <c r="V769" s="69"/>
      <c r="W769" s="69"/>
      <c r="X769" s="69"/>
      <c r="Y769" s="67"/>
      <c r="Z769" s="67"/>
    </row>
    <row r="770" spans="1:26" ht="30" customHeight="1" x14ac:dyDescent="0.3">
      <c r="A770" s="257"/>
      <c r="B770" s="67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9"/>
      <c r="S770" s="69"/>
      <c r="T770" s="69"/>
      <c r="U770" s="69"/>
      <c r="V770" s="69"/>
      <c r="W770" s="69"/>
      <c r="X770" s="69"/>
      <c r="Y770" s="67"/>
      <c r="Z770" s="67"/>
    </row>
    <row r="771" spans="1:26" ht="30" customHeight="1" x14ac:dyDescent="0.3">
      <c r="A771" s="257"/>
      <c r="B771" s="67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9"/>
      <c r="S771" s="69"/>
      <c r="T771" s="69"/>
      <c r="U771" s="69"/>
      <c r="V771" s="69"/>
      <c r="W771" s="69"/>
      <c r="X771" s="69"/>
      <c r="Y771" s="67"/>
      <c r="Z771" s="67"/>
    </row>
    <row r="772" spans="1:26" ht="30" customHeight="1" x14ac:dyDescent="0.3">
      <c r="A772" s="257"/>
      <c r="B772" s="67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9"/>
      <c r="S772" s="69"/>
      <c r="T772" s="69"/>
      <c r="U772" s="69"/>
      <c r="V772" s="69"/>
      <c r="W772" s="69"/>
      <c r="X772" s="69"/>
      <c r="Y772" s="67"/>
      <c r="Z772" s="67"/>
    </row>
    <row r="773" spans="1:26" ht="30" customHeight="1" x14ac:dyDescent="0.3">
      <c r="A773" s="257"/>
      <c r="B773" s="67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9"/>
      <c r="S773" s="69"/>
      <c r="T773" s="69"/>
      <c r="U773" s="69"/>
      <c r="V773" s="69"/>
      <c r="W773" s="69"/>
      <c r="X773" s="69"/>
      <c r="Y773" s="67"/>
      <c r="Z773" s="67"/>
    </row>
    <row r="774" spans="1:26" ht="30" customHeight="1" x14ac:dyDescent="0.3">
      <c r="A774" s="257"/>
      <c r="B774" s="67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9"/>
      <c r="S774" s="69"/>
      <c r="T774" s="69"/>
      <c r="U774" s="69"/>
      <c r="V774" s="69"/>
      <c r="W774" s="69"/>
      <c r="X774" s="69"/>
      <c r="Y774" s="67"/>
      <c r="Z774" s="67"/>
    </row>
    <row r="775" spans="1:26" ht="30" customHeight="1" x14ac:dyDescent="0.3">
      <c r="A775" s="257"/>
      <c r="B775" s="67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9"/>
      <c r="S775" s="69"/>
      <c r="T775" s="69"/>
      <c r="U775" s="69"/>
      <c r="V775" s="69"/>
      <c r="W775" s="69"/>
      <c r="X775" s="69"/>
      <c r="Y775" s="67"/>
      <c r="Z775" s="67"/>
    </row>
    <row r="776" spans="1:26" ht="30" customHeight="1" x14ac:dyDescent="0.3">
      <c r="A776" s="257"/>
      <c r="B776" s="67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9"/>
      <c r="S776" s="69"/>
      <c r="T776" s="69"/>
      <c r="U776" s="69"/>
      <c r="V776" s="69"/>
      <c r="W776" s="69"/>
      <c r="X776" s="69"/>
      <c r="Y776" s="67"/>
      <c r="Z776" s="67"/>
    </row>
    <row r="777" spans="1:26" ht="30" customHeight="1" x14ac:dyDescent="0.3">
      <c r="A777" s="257"/>
      <c r="B777" s="67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9"/>
      <c r="S777" s="69"/>
      <c r="T777" s="69"/>
      <c r="U777" s="69"/>
      <c r="V777" s="69"/>
      <c r="W777" s="69"/>
      <c r="X777" s="69"/>
      <c r="Y777" s="67"/>
      <c r="Z777" s="67"/>
    </row>
    <row r="778" spans="1:26" ht="30" customHeight="1" x14ac:dyDescent="0.3">
      <c r="A778" s="257"/>
      <c r="B778" s="67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9"/>
      <c r="S778" s="69"/>
      <c r="T778" s="69"/>
      <c r="U778" s="69"/>
      <c r="V778" s="69"/>
      <c r="W778" s="69"/>
      <c r="X778" s="69"/>
      <c r="Y778" s="67"/>
      <c r="Z778" s="67"/>
    </row>
    <row r="779" spans="1:26" ht="30" customHeight="1" x14ac:dyDescent="0.3">
      <c r="A779" s="257"/>
      <c r="B779" s="67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9"/>
      <c r="S779" s="69"/>
      <c r="T779" s="69"/>
      <c r="U779" s="69"/>
      <c r="V779" s="69"/>
      <c r="W779" s="69"/>
      <c r="X779" s="69"/>
      <c r="Y779" s="67"/>
      <c r="Z779" s="67"/>
    </row>
    <row r="780" spans="1:26" ht="30" customHeight="1" x14ac:dyDescent="0.3">
      <c r="A780" s="257"/>
      <c r="B780" s="67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9"/>
      <c r="S780" s="69"/>
      <c r="T780" s="69"/>
      <c r="U780" s="69"/>
      <c r="V780" s="69"/>
      <c r="W780" s="69"/>
      <c r="X780" s="69"/>
      <c r="Y780" s="67"/>
      <c r="Z780" s="67"/>
    </row>
    <row r="781" spans="1:26" ht="30" customHeight="1" x14ac:dyDescent="0.3">
      <c r="A781" s="257"/>
      <c r="B781" s="67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9"/>
      <c r="S781" s="69"/>
      <c r="T781" s="69"/>
      <c r="U781" s="69"/>
      <c r="V781" s="69"/>
      <c r="W781" s="69"/>
      <c r="X781" s="69"/>
      <c r="Y781" s="67"/>
      <c r="Z781" s="67"/>
    </row>
    <row r="782" spans="1:26" ht="30" customHeight="1" x14ac:dyDescent="0.3">
      <c r="A782" s="257"/>
      <c r="B782" s="67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9"/>
      <c r="S782" s="69"/>
      <c r="T782" s="69"/>
      <c r="U782" s="69"/>
      <c r="V782" s="69"/>
      <c r="W782" s="69"/>
      <c r="X782" s="69"/>
      <c r="Y782" s="67"/>
      <c r="Z782" s="67"/>
    </row>
    <row r="783" spans="1:26" ht="30" customHeight="1" x14ac:dyDescent="0.3">
      <c r="A783" s="257"/>
      <c r="B783" s="67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9"/>
      <c r="S783" s="69"/>
      <c r="T783" s="69"/>
      <c r="U783" s="69"/>
      <c r="V783" s="69"/>
      <c r="W783" s="69"/>
      <c r="X783" s="69"/>
      <c r="Y783" s="67"/>
      <c r="Z783" s="67"/>
    </row>
    <row r="784" spans="1:26" ht="30" customHeight="1" x14ac:dyDescent="0.3">
      <c r="A784" s="257"/>
      <c r="B784" s="67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9"/>
      <c r="S784" s="69"/>
      <c r="T784" s="69"/>
      <c r="U784" s="69"/>
      <c r="V784" s="69"/>
      <c r="W784" s="69"/>
      <c r="X784" s="69"/>
      <c r="Y784" s="67"/>
      <c r="Z784" s="67"/>
    </row>
    <row r="785" spans="1:26" ht="30" customHeight="1" x14ac:dyDescent="0.3">
      <c r="A785" s="257"/>
      <c r="B785" s="67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9"/>
      <c r="S785" s="69"/>
      <c r="T785" s="69"/>
      <c r="U785" s="69"/>
      <c r="V785" s="69"/>
      <c r="W785" s="69"/>
      <c r="X785" s="69"/>
      <c r="Y785" s="67"/>
      <c r="Z785" s="67"/>
    </row>
    <row r="786" spans="1:26" ht="30" customHeight="1" x14ac:dyDescent="0.3">
      <c r="A786" s="257"/>
      <c r="B786" s="67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9"/>
      <c r="S786" s="69"/>
      <c r="T786" s="69"/>
      <c r="U786" s="69"/>
      <c r="V786" s="69"/>
      <c r="W786" s="69"/>
      <c r="X786" s="69"/>
      <c r="Y786" s="67"/>
      <c r="Z786" s="67"/>
    </row>
    <row r="787" spans="1:26" ht="30" customHeight="1" x14ac:dyDescent="0.3">
      <c r="A787" s="257"/>
      <c r="B787" s="67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9"/>
      <c r="S787" s="69"/>
      <c r="T787" s="69"/>
      <c r="U787" s="69"/>
      <c r="V787" s="69"/>
      <c r="W787" s="69"/>
      <c r="X787" s="69"/>
      <c r="Y787" s="67"/>
      <c r="Z787" s="67"/>
    </row>
    <row r="788" spans="1:26" ht="30" customHeight="1" x14ac:dyDescent="0.3">
      <c r="A788" s="257"/>
      <c r="B788" s="67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9"/>
      <c r="S788" s="69"/>
      <c r="T788" s="69"/>
      <c r="U788" s="69"/>
      <c r="V788" s="69"/>
      <c r="W788" s="69"/>
      <c r="X788" s="69"/>
      <c r="Y788" s="67"/>
      <c r="Z788" s="67"/>
    </row>
    <row r="789" spans="1:26" ht="15.75" customHeight="1" x14ac:dyDescent="0.3"/>
    <row r="790" spans="1:26" ht="15.75" customHeight="1" x14ac:dyDescent="0.3"/>
    <row r="791" spans="1:26" ht="15.75" customHeight="1" x14ac:dyDescent="0.3"/>
    <row r="792" spans="1:26" ht="15.75" customHeight="1" x14ac:dyDescent="0.3"/>
    <row r="793" spans="1:26" ht="15.75" customHeight="1" x14ac:dyDescent="0.3"/>
    <row r="794" spans="1:26" ht="15.75" customHeight="1" x14ac:dyDescent="0.3"/>
    <row r="795" spans="1:26" ht="15.75" customHeight="1" x14ac:dyDescent="0.3"/>
    <row r="796" spans="1:26" ht="15.75" customHeight="1" x14ac:dyDescent="0.3"/>
    <row r="797" spans="1:26" ht="15.75" customHeight="1" x14ac:dyDescent="0.3"/>
    <row r="798" spans="1:26" ht="15.75" customHeight="1" x14ac:dyDescent="0.3"/>
    <row r="799" spans="1:26" ht="15.75" customHeight="1" x14ac:dyDescent="0.3"/>
    <row r="800" spans="1:26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0">
    <mergeCell ref="C1:D1"/>
    <mergeCell ref="B1:B2"/>
    <mergeCell ref="E1:F1"/>
    <mergeCell ref="G1:H1"/>
    <mergeCell ref="I1:J1"/>
    <mergeCell ref="M1:N1"/>
    <mergeCell ref="K1:L1"/>
    <mergeCell ref="O1:P1"/>
    <mergeCell ref="R1:R2"/>
    <mergeCell ref="Q1:Q2"/>
  </mergeCells>
  <printOptions horizontalCentered="1"/>
  <pageMargins left="0.23622047244094491" right="0.23622047244094491" top="0.74803149606299213" bottom="0.74803149606299213" header="0" footer="0"/>
  <pageSetup scale="68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AM717"/>
  <sheetViews>
    <sheetView zoomScale="57" zoomScaleNormal="57" workbookViewId="0">
      <pane xSplit="6" ySplit="2" topLeftCell="G12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4.44140625" defaultRowHeight="15" customHeight="1" x14ac:dyDescent="0.3"/>
  <cols>
    <col min="1" max="1" width="5.109375" hidden="1" customWidth="1"/>
    <col min="2" max="2" width="6.109375" hidden="1" customWidth="1"/>
    <col min="3" max="3" width="18.6640625" hidden="1" customWidth="1"/>
    <col min="4" max="4" width="6.33203125" customWidth="1"/>
    <col min="5" max="5" width="26.5546875" customWidth="1"/>
    <col min="6" max="6" width="30.44140625" customWidth="1"/>
    <col min="7" max="12" width="8.6640625" customWidth="1"/>
    <col min="13" max="18" width="9.109375" customWidth="1"/>
    <col min="19" max="30" width="8.6640625" customWidth="1"/>
    <col min="31" max="31" width="12.88671875" customWidth="1"/>
    <col min="32" max="32" width="18.33203125" customWidth="1"/>
    <col min="33" max="33" width="19.109375" customWidth="1"/>
    <col min="34" max="34" width="12.109375" customWidth="1"/>
    <col min="35" max="35" width="19.44140625" customWidth="1"/>
    <col min="36" max="36" width="18.109375" customWidth="1"/>
    <col min="37" max="37" width="12.88671875" customWidth="1"/>
    <col min="38" max="38" width="19.33203125" customWidth="1"/>
    <col min="39" max="39" width="19" customWidth="1"/>
  </cols>
  <sheetData>
    <row r="1" spans="1:39" ht="28.5" customHeight="1" x14ac:dyDescent="0.3">
      <c r="A1" s="124"/>
      <c r="B1" s="124"/>
      <c r="C1" s="124"/>
      <c r="D1" s="125"/>
      <c r="E1" s="126"/>
      <c r="F1" s="126"/>
      <c r="G1" s="408" t="s">
        <v>567</v>
      </c>
      <c r="H1" s="409"/>
      <c r="I1" s="409"/>
      <c r="J1" s="409"/>
      <c r="K1" s="409"/>
      <c r="L1" s="409"/>
      <c r="M1" s="409"/>
      <c r="N1" s="409"/>
      <c r="O1" s="409"/>
      <c r="P1" s="409"/>
      <c r="Q1" s="409"/>
      <c r="R1" s="410"/>
      <c r="S1" s="411" t="s">
        <v>568</v>
      </c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3"/>
      <c r="AE1" s="414" t="s">
        <v>569</v>
      </c>
      <c r="AF1" s="415"/>
      <c r="AG1" s="402"/>
      <c r="AH1" s="416" t="s">
        <v>570</v>
      </c>
      <c r="AI1" s="415"/>
      <c r="AJ1" s="402"/>
      <c r="AK1" s="417" t="s">
        <v>571</v>
      </c>
      <c r="AL1" s="415"/>
      <c r="AM1" s="402"/>
    </row>
    <row r="2" spans="1:39" ht="48" customHeight="1" x14ac:dyDescent="0.3">
      <c r="A2" s="127" t="s">
        <v>0</v>
      </c>
      <c r="B2" s="128" t="s">
        <v>572</v>
      </c>
      <c r="C2" s="128" t="s">
        <v>573</v>
      </c>
      <c r="D2" s="129" t="s">
        <v>0</v>
      </c>
      <c r="E2" s="129" t="s">
        <v>574</v>
      </c>
      <c r="F2" s="130" t="s">
        <v>575</v>
      </c>
      <c r="G2" s="131" t="s">
        <v>576</v>
      </c>
      <c r="H2" s="131" t="s">
        <v>577</v>
      </c>
      <c r="I2" s="131" t="s">
        <v>578</v>
      </c>
      <c r="J2" s="131" t="s">
        <v>579</v>
      </c>
      <c r="K2" s="131" t="s">
        <v>580</v>
      </c>
      <c r="L2" s="131" t="s">
        <v>581</v>
      </c>
      <c r="M2" s="131" t="s">
        <v>582</v>
      </c>
      <c r="N2" s="131" t="s">
        <v>583</v>
      </c>
      <c r="O2" s="131" t="s">
        <v>584</v>
      </c>
      <c r="P2" s="131" t="s">
        <v>585</v>
      </c>
      <c r="Q2" s="131" t="s">
        <v>586</v>
      </c>
      <c r="R2" s="131" t="s">
        <v>587</v>
      </c>
      <c r="S2" s="132" t="s">
        <v>576</v>
      </c>
      <c r="T2" s="132" t="s">
        <v>577</v>
      </c>
      <c r="U2" s="132" t="s">
        <v>578</v>
      </c>
      <c r="V2" s="132" t="s">
        <v>579</v>
      </c>
      <c r="W2" s="132" t="s">
        <v>580</v>
      </c>
      <c r="X2" s="132" t="s">
        <v>581</v>
      </c>
      <c r="Y2" s="132" t="s">
        <v>582</v>
      </c>
      <c r="Z2" s="132" t="s">
        <v>583</v>
      </c>
      <c r="AA2" s="132" t="s">
        <v>584</v>
      </c>
      <c r="AB2" s="132" t="s">
        <v>585</v>
      </c>
      <c r="AC2" s="132" t="s">
        <v>586</v>
      </c>
      <c r="AD2" s="133" t="s">
        <v>587</v>
      </c>
      <c r="AE2" s="134" t="s">
        <v>588</v>
      </c>
      <c r="AF2" s="134" t="s">
        <v>589</v>
      </c>
      <c r="AG2" s="134" t="s">
        <v>590</v>
      </c>
      <c r="AH2" s="135" t="s">
        <v>588</v>
      </c>
      <c r="AI2" s="135" t="s">
        <v>589</v>
      </c>
      <c r="AJ2" s="135" t="s">
        <v>590</v>
      </c>
      <c r="AK2" s="136" t="s">
        <v>588</v>
      </c>
      <c r="AL2" s="136" t="s">
        <v>589</v>
      </c>
      <c r="AM2" s="136" t="s">
        <v>590</v>
      </c>
    </row>
    <row r="3" spans="1:39" ht="14.4" x14ac:dyDescent="0.3">
      <c r="A3" s="53">
        <v>1</v>
      </c>
      <c r="B3" s="53"/>
      <c r="C3" s="137" t="s">
        <v>591</v>
      </c>
      <c r="D3" s="138">
        <v>1</v>
      </c>
      <c r="E3" s="139" t="s">
        <v>16</v>
      </c>
      <c r="F3" s="139" t="s">
        <v>17</v>
      </c>
      <c r="G3" s="140">
        <f>JAN!L2</f>
        <v>0</v>
      </c>
      <c r="H3" s="140">
        <f>FEB!L2</f>
        <v>0</v>
      </c>
      <c r="I3" s="140">
        <f>MAR!L2</f>
        <v>0</v>
      </c>
      <c r="J3" s="140">
        <f>APR!L2</f>
        <v>0</v>
      </c>
      <c r="K3" s="140">
        <f>MEI!L2</f>
        <v>0</v>
      </c>
      <c r="L3" s="140">
        <f>JUN!L2</f>
        <v>0</v>
      </c>
      <c r="M3" s="140">
        <f>JUL!L2</f>
        <v>0</v>
      </c>
      <c r="N3" s="140">
        <f>AGS!L2</f>
        <v>0</v>
      </c>
      <c r="O3" s="140">
        <f>SEPT!L2</f>
        <v>0</v>
      </c>
      <c r="P3" s="140">
        <f>OKT!L2</f>
        <v>0</v>
      </c>
      <c r="Q3" s="140">
        <f>NOV!L2</f>
        <v>0</v>
      </c>
      <c r="R3" s="140">
        <f>DES!L2</f>
        <v>0</v>
      </c>
      <c r="S3" s="140">
        <f>JAN!M2</f>
        <v>0</v>
      </c>
      <c r="T3" s="140">
        <f>FEB!M2</f>
        <v>0</v>
      </c>
      <c r="U3" s="140">
        <f>MAR!M2</f>
        <v>0</v>
      </c>
      <c r="V3" s="140">
        <f>APR!M2</f>
        <v>0</v>
      </c>
      <c r="W3" s="140">
        <f>MEI!M2</f>
        <v>0</v>
      </c>
      <c r="X3" s="140">
        <f>JUN!M2</f>
        <v>0</v>
      </c>
      <c r="Y3" s="140">
        <f>JUL!M2</f>
        <v>0</v>
      </c>
      <c r="Z3" s="140">
        <f>AGS!M2</f>
        <v>0</v>
      </c>
      <c r="AA3" s="140">
        <f>SEPT!M2</f>
        <v>0</v>
      </c>
      <c r="AB3" s="140">
        <f>OKT!M2</f>
        <v>0</v>
      </c>
      <c r="AC3" s="140">
        <f>NOV!M2</f>
        <v>0</v>
      </c>
      <c r="AD3" s="140">
        <f>DES!M2</f>
        <v>0</v>
      </c>
      <c r="AE3" s="140">
        <f t="shared" ref="AE3:AE394" si="0">SUM(G3:R3)</f>
        <v>0</v>
      </c>
      <c r="AF3" s="140">
        <f t="shared" ref="AF3:AF394" si="1">SUM(S3:AD3)</f>
        <v>0</v>
      </c>
      <c r="AG3" s="144" t="e">
        <f t="shared" ref="AG3:AG394" si="2">AF3/AE3</f>
        <v>#DIV/0!</v>
      </c>
      <c r="AH3" s="145">
        <f t="shared" ref="AH3:AH394" si="3">SUM(G3:L3)</f>
        <v>0</v>
      </c>
      <c r="AI3" s="145">
        <f t="shared" ref="AI3:AI394" si="4">SUM(S3:X3)</f>
        <v>0</v>
      </c>
      <c r="AJ3" s="145" t="e">
        <f t="shared" ref="AJ3:AJ394" si="5">AI3/AH3</f>
        <v>#DIV/0!</v>
      </c>
      <c r="AK3" s="145">
        <f t="shared" ref="AK3:AK394" si="6">SUM(M3:R3)</f>
        <v>0</v>
      </c>
      <c r="AL3" s="145">
        <f t="shared" ref="AL3:AL394" si="7">SUM(Y3:AD3)</f>
        <v>0</v>
      </c>
      <c r="AM3" s="145" t="e">
        <f t="shared" ref="AM3:AM394" si="8">AL3/AK3</f>
        <v>#DIV/0!</v>
      </c>
    </row>
    <row r="4" spans="1:39" ht="14.4" x14ac:dyDescent="0.3">
      <c r="A4" s="53">
        <v>2</v>
      </c>
      <c r="B4" s="53"/>
      <c r="C4" s="137" t="s">
        <v>591</v>
      </c>
      <c r="D4" s="138">
        <v>2</v>
      </c>
      <c r="E4" s="139" t="s">
        <v>16</v>
      </c>
      <c r="F4" s="139" t="s">
        <v>18</v>
      </c>
      <c r="G4" s="140">
        <f>JAN!L3</f>
        <v>1</v>
      </c>
      <c r="H4" s="140">
        <f>FEB!L3</f>
        <v>1</v>
      </c>
      <c r="I4" s="140">
        <f>MAR!L3</f>
        <v>0</v>
      </c>
      <c r="J4" s="140">
        <f>APR!L3</f>
        <v>1</v>
      </c>
      <c r="K4" s="140">
        <f>MEI!L3</f>
        <v>1</v>
      </c>
      <c r="L4" s="140">
        <f>JUN!L3</f>
        <v>0</v>
      </c>
      <c r="M4" s="140">
        <f>JUL!L3</f>
        <v>0</v>
      </c>
      <c r="N4" s="140">
        <f>AGS!L3</f>
        <v>0</v>
      </c>
      <c r="O4" s="140">
        <f>SEPT!L3</f>
        <v>0</v>
      </c>
      <c r="P4" s="140">
        <f>OKT!L3</f>
        <v>0</v>
      </c>
      <c r="Q4" s="140">
        <f>NOV!L3</f>
        <v>0</v>
      </c>
      <c r="R4" s="140">
        <f>DES!L3</f>
        <v>0</v>
      </c>
      <c r="S4" s="140">
        <f>JAN!M3</f>
        <v>1</v>
      </c>
      <c r="T4" s="140">
        <f>FEB!M3</f>
        <v>1</v>
      </c>
      <c r="U4" s="140">
        <f>MAR!M3</f>
        <v>0</v>
      </c>
      <c r="V4" s="140">
        <f>APR!M3</f>
        <v>1</v>
      </c>
      <c r="W4" s="140">
        <f>MEI!M3</f>
        <v>1</v>
      </c>
      <c r="X4" s="140">
        <f>JUN!M3</f>
        <v>0</v>
      </c>
      <c r="Y4" s="140">
        <f>JUL!M3</f>
        <v>0</v>
      </c>
      <c r="Z4" s="140">
        <f>AGS!M3</f>
        <v>0</v>
      </c>
      <c r="AA4" s="140">
        <f>SEPT!M3</f>
        <v>0</v>
      </c>
      <c r="AB4" s="140">
        <f>OKT!M3</f>
        <v>0</v>
      </c>
      <c r="AC4" s="140">
        <f>NOV!M3</f>
        <v>0</v>
      </c>
      <c r="AD4" s="140">
        <f>DES!M3</f>
        <v>0</v>
      </c>
      <c r="AE4" s="140">
        <f t="shared" si="0"/>
        <v>4</v>
      </c>
      <c r="AF4" s="140">
        <f t="shared" si="1"/>
        <v>4</v>
      </c>
      <c r="AG4" s="144">
        <f t="shared" si="2"/>
        <v>1</v>
      </c>
      <c r="AH4" s="145">
        <f t="shared" si="3"/>
        <v>4</v>
      </c>
      <c r="AI4" s="145">
        <f t="shared" si="4"/>
        <v>4</v>
      </c>
      <c r="AJ4" s="145">
        <f t="shared" si="5"/>
        <v>1</v>
      </c>
      <c r="AK4" s="145">
        <f t="shared" si="6"/>
        <v>0</v>
      </c>
      <c r="AL4" s="145">
        <f t="shared" si="7"/>
        <v>0</v>
      </c>
      <c r="AM4" s="145" t="e">
        <f t="shared" si="8"/>
        <v>#DIV/0!</v>
      </c>
    </row>
    <row r="5" spans="1:39" ht="14.4" x14ac:dyDescent="0.3">
      <c r="A5" s="53">
        <v>3</v>
      </c>
      <c r="B5" s="53"/>
      <c r="C5" s="137" t="s">
        <v>598</v>
      </c>
      <c r="D5" s="138">
        <v>3</v>
      </c>
      <c r="E5" s="139" t="s">
        <v>16</v>
      </c>
      <c r="F5" s="139" t="s">
        <v>19</v>
      </c>
      <c r="G5" s="140">
        <f>JAN!L4</f>
        <v>6</v>
      </c>
      <c r="H5" s="140">
        <f>FEB!L4</f>
        <v>3</v>
      </c>
      <c r="I5" s="140">
        <f>MAR!L4</f>
        <v>1</v>
      </c>
      <c r="J5" s="140">
        <f>APR!L4</f>
        <v>3</v>
      </c>
      <c r="K5" s="140">
        <f>MEI!L4</f>
        <v>1</v>
      </c>
      <c r="L5" s="140">
        <f>JUN!L4</f>
        <v>3</v>
      </c>
      <c r="M5" s="140">
        <f>JUL!L4</f>
        <v>0</v>
      </c>
      <c r="N5" s="140">
        <f>AGS!L4</f>
        <v>0</v>
      </c>
      <c r="O5" s="140">
        <f>SEPT!L4</f>
        <v>2</v>
      </c>
      <c r="P5" s="140">
        <f>OKT!L4</f>
        <v>1</v>
      </c>
      <c r="Q5" s="140">
        <f>NOV!L4</f>
        <v>2</v>
      </c>
      <c r="R5" s="140">
        <f>DES!L4</f>
        <v>5</v>
      </c>
      <c r="S5" s="140">
        <f>JAN!M4</f>
        <v>6</v>
      </c>
      <c r="T5" s="140">
        <f>FEB!M4</f>
        <v>3</v>
      </c>
      <c r="U5" s="140">
        <f>MAR!M4</f>
        <v>1</v>
      </c>
      <c r="V5" s="140">
        <f>APR!M4</f>
        <v>3</v>
      </c>
      <c r="W5" s="140">
        <f>MEI!M4</f>
        <v>1</v>
      </c>
      <c r="X5" s="140">
        <f>JUN!M4</f>
        <v>3</v>
      </c>
      <c r="Y5" s="140">
        <f>JUL!M4</f>
        <v>0</v>
      </c>
      <c r="Z5" s="140">
        <f>AGS!M4</f>
        <v>0</v>
      </c>
      <c r="AA5" s="140">
        <f>SEPT!M4</f>
        <v>2</v>
      </c>
      <c r="AB5" s="140">
        <f>OKT!M4</f>
        <v>1</v>
      </c>
      <c r="AC5" s="140">
        <f>NOV!M4</f>
        <v>2</v>
      </c>
      <c r="AD5" s="140">
        <f>DES!M4</f>
        <v>5</v>
      </c>
      <c r="AE5" s="140">
        <f t="shared" si="0"/>
        <v>27</v>
      </c>
      <c r="AF5" s="140">
        <f t="shared" si="1"/>
        <v>27</v>
      </c>
      <c r="AG5" s="144">
        <f t="shared" si="2"/>
        <v>1</v>
      </c>
      <c r="AH5" s="145">
        <f t="shared" si="3"/>
        <v>17</v>
      </c>
      <c r="AI5" s="145">
        <f t="shared" si="4"/>
        <v>17</v>
      </c>
      <c r="AJ5" s="145">
        <f t="shared" si="5"/>
        <v>1</v>
      </c>
      <c r="AK5" s="145">
        <f t="shared" si="6"/>
        <v>10</v>
      </c>
      <c r="AL5" s="145">
        <f t="shared" si="7"/>
        <v>10</v>
      </c>
      <c r="AM5" s="145">
        <f t="shared" si="8"/>
        <v>1</v>
      </c>
    </row>
    <row r="6" spans="1:39" ht="14.4" x14ac:dyDescent="0.3">
      <c r="A6" s="53">
        <v>4</v>
      </c>
      <c r="B6" s="53"/>
      <c r="C6" s="137" t="s">
        <v>591</v>
      </c>
      <c r="D6" s="138">
        <v>4</v>
      </c>
      <c r="E6" s="139" t="s">
        <v>16</v>
      </c>
      <c r="F6" s="139" t="s">
        <v>20</v>
      </c>
      <c r="G6" s="140">
        <f>JAN!L5</f>
        <v>0</v>
      </c>
      <c r="H6" s="140">
        <f>FEB!L5</f>
        <v>0</v>
      </c>
      <c r="I6" s="140">
        <f>MAR!L5</f>
        <v>0</v>
      </c>
      <c r="J6" s="140">
        <f>APR!L5</f>
        <v>0</v>
      </c>
      <c r="K6" s="140">
        <f>MEI!L5</f>
        <v>0</v>
      </c>
      <c r="L6" s="140">
        <f>JUN!L5</f>
        <v>0</v>
      </c>
      <c r="M6" s="140">
        <f>JUL!L5</f>
        <v>0</v>
      </c>
      <c r="N6" s="140">
        <f>AGS!L5</f>
        <v>0</v>
      </c>
      <c r="O6" s="140">
        <f>SEPT!L5</f>
        <v>0</v>
      </c>
      <c r="P6" s="140">
        <f>OKT!L5</f>
        <v>0</v>
      </c>
      <c r="Q6" s="140">
        <f>NOV!L5</f>
        <v>0</v>
      </c>
      <c r="R6" s="140">
        <f>DES!L5</f>
        <v>0</v>
      </c>
      <c r="S6" s="140">
        <f>JAN!M5</f>
        <v>0</v>
      </c>
      <c r="T6" s="140">
        <f>FEB!M5</f>
        <v>0</v>
      </c>
      <c r="U6" s="140">
        <f>MAR!M5</f>
        <v>0</v>
      </c>
      <c r="V6" s="140">
        <f>APR!M5</f>
        <v>0</v>
      </c>
      <c r="W6" s="140">
        <f>MEI!M5</f>
        <v>0</v>
      </c>
      <c r="X6" s="140">
        <f>JUN!M5</f>
        <v>0</v>
      </c>
      <c r="Y6" s="140">
        <f>JUL!M5</f>
        <v>0</v>
      </c>
      <c r="Z6" s="140">
        <f>AGS!M5</f>
        <v>0</v>
      </c>
      <c r="AA6" s="140">
        <f>SEPT!M5</f>
        <v>0</v>
      </c>
      <c r="AB6" s="140">
        <f>OKT!M5</f>
        <v>0</v>
      </c>
      <c r="AC6" s="140">
        <f>NOV!M5</f>
        <v>0</v>
      </c>
      <c r="AD6" s="140">
        <f>DES!M5</f>
        <v>0</v>
      </c>
      <c r="AE6" s="140">
        <f t="shared" si="0"/>
        <v>0</v>
      </c>
      <c r="AF6" s="140">
        <f t="shared" si="1"/>
        <v>0</v>
      </c>
      <c r="AG6" s="144" t="e">
        <f t="shared" si="2"/>
        <v>#DIV/0!</v>
      </c>
      <c r="AH6" s="145">
        <f t="shared" si="3"/>
        <v>0</v>
      </c>
      <c r="AI6" s="145">
        <f t="shared" si="4"/>
        <v>0</v>
      </c>
      <c r="AJ6" s="145" t="e">
        <f t="shared" si="5"/>
        <v>#DIV/0!</v>
      </c>
      <c r="AK6" s="145">
        <f t="shared" si="6"/>
        <v>0</v>
      </c>
      <c r="AL6" s="145">
        <f t="shared" si="7"/>
        <v>0</v>
      </c>
      <c r="AM6" s="145" t="e">
        <f t="shared" si="8"/>
        <v>#DIV/0!</v>
      </c>
    </row>
    <row r="7" spans="1:39" ht="14.4" x14ac:dyDescent="0.3">
      <c r="A7" s="53">
        <v>5</v>
      </c>
      <c r="B7" s="53"/>
      <c r="C7" s="137" t="s">
        <v>591</v>
      </c>
      <c r="D7" s="138">
        <v>5</v>
      </c>
      <c r="E7" s="139" t="s">
        <v>16</v>
      </c>
      <c r="F7" s="139" t="s">
        <v>21</v>
      </c>
      <c r="G7" s="140">
        <f>JAN!L6</f>
        <v>0</v>
      </c>
      <c r="H7" s="140">
        <f>FEB!L6</f>
        <v>0</v>
      </c>
      <c r="I7" s="140">
        <f>MAR!L6</f>
        <v>0</v>
      </c>
      <c r="J7" s="140">
        <f>APR!L6</f>
        <v>0</v>
      </c>
      <c r="K7" s="140">
        <f>MEI!L6</f>
        <v>0</v>
      </c>
      <c r="L7" s="140">
        <f>JUN!L6</f>
        <v>1</v>
      </c>
      <c r="M7" s="140">
        <f>JUL!L6</f>
        <v>0</v>
      </c>
      <c r="N7" s="140">
        <f>AGS!L6</f>
        <v>0</v>
      </c>
      <c r="O7" s="140">
        <f>SEPT!L6</f>
        <v>0</v>
      </c>
      <c r="P7" s="140">
        <f>OKT!L6</f>
        <v>0</v>
      </c>
      <c r="Q7" s="140">
        <f>NOV!L6</f>
        <v>0</v>
      </c>
      <c r="R7" s="140">
        <f>DES!L6</f>
        <v>0</v>
      </c>
      <c r="S7" s="140">
        <f>JAN!M6</f>
        <v>0</v>
      </c>
      <c r="T7" s="140">
        <f>FEB!M6</f>
        <v>0</v>
      </c>
      <c r="U7" s="140">
        <f>MAR!M6</f>
        <v>0</v>
      </c>
      <c r="V7" s="140">
        <f>APR!M6</f>
        <v>0</v>
      </c>
      <c r="W7" s="140">
        <f>MEI!M6</f>
        <v>0</v>
      </c>
      <c r="X7" s="140">
        <f>JUN!M6</f>
        <v>1</v>
      </c>
      <c r="Y7" s="140">
        <f>JUL!M6</f>
        <v>0</v>
      </c>
      <c r="Z7" s="140">
        <f>AGS!M6</f>
        <v>0</v>
      </c>
      <c r="AA7" s="140">
        <f>SEPT!M6</f>
        <v>0</v>
      </c>
      <c r="AB7" s="140">
        <f>OKT!M6</f>
        <v>0</v>
      </c>
      <c r="AC7" s="140">
        <f>NOV!M6</f>
        <v>0</v>
      </c>
      <c r="AD7" s="140">
        <f>DES!M6</f>
        <v>0</v>
      </c>
      <c r="AE7" s="140">
        <f t="shared" si="0"/>
        <v>1</v>
      </c>
      <c r="AF7" s="140">
        <f t="shared" si="1"/>
        <v>1</v>
      </c>
      <c r="AG7" s="144">
        <f t="shared" si="2"/>
        <v>1</v>
      </c>
      <c r="AH7" s="145">
        <f t="shared" si="3"/>
        <v>1</v>
      </c>
      <c r="AI7" s="145">
        <f t="shared" si="4"/>
        <v>1</v>
      </c>
      <c r="AJ7" s="145">
        <f t="shared" si="5"/>
        <v>1</v>
      </c>
      <c r="AK7" s="145">
        <f t="shared" si="6"/>
        <v>0</v>
      </c>
      <c r="AL7" s="145">
        <f t="shared" si="7"/>
        <v>0</v>
      </c>
      <c r="AM7" s="145" t="e">
        <f t="shared" si="8"/>
        <v>#DIV/0!</v>
      </c>
    </row>
    <row r="8" spans="1:39" ht="14.4" x14ac:dyDescent="0.3">
      <c r="A8" s="53">
        <v>6</v>
      </c>
      <c r="B8" s="53"/>
      <c r="C8" s="137" t="s">
        <v>591</v>
      </c>
      <c r="D8" s="138">
        <v>6</v>
      </c>
      <c r="E8" s="139" t="s">
        <v>16</v>
      </c>
      <c r="F8" s="139" t="s">
        <v>22</v>
      </c>
      <c r="G8" s="140">
        <f>JAN!L7</f>
        <v>0</v>
      </c>
      <c r="H8" s="140">
        <f>FEB!L7</f>
        <v>0</v>
      </c>
      <c r="I8" s="140">
        <f>MAR!L7</f>
        <v>0</v>
      </c>
      <c r="J8" s="140">
        <f>APR!L7</f>
        <v>0</v>
      </c>
      <c r="K8" s="140">
        <f>MEI!L7</f>
        <v>0</v>
      </c>
      <c r="L8" s="140">
        <f>JUN!L7</f>
        <v>0</v>
      </c>
      <c r="M8" s="140">
        <f>JUL!L7</f>
        <v>0</v>
      </c>
      <c r="N8" s="140">
        <f>AGS!L7</f>
        <v>0</v>
      </c>
      <c r="O8" s="140">
        <f>SEPT!L7</f>
        <v>0</v>
      </c>
      <c r="P8" s="140">
        <f>OKT!L7</f>
        <v>0</v>
      </c>
      <c r="Q8" s="140">
        <f>NOV!L7</f>
        <v>0</v>
      </c>
      <c r="R8" s="140">
        <f>DES!L7</f>
        <v>0</v>
      </c>
      <c r="S8" s="140">
        <f>JAN!M7</f>
        <v>0</v>
      </c>
      <c r="T8" s="140">
        <f>FEB!M7</f>
        <v>0</v>
      </c>
      <c r="U8" s="140">
        <f>MAR!M7</f>
        <v>0</v>
      </c>
      <c r="V8" s="140">
        <f>APR!M7</f>
        <v>0</v>
      </c>
      <c r="W8" s="140">
        <f>MEI!M7</f>
        <v>0</v>
      </c>
      <c r="X8" s="140">
        <f>JUN!M7</f>
        <v>0</v>
      </c>
      <c r="Y8" s="140">
        <f>JUL!M7</f>
        <v>0</v>
      </c>
      <c r="Z8" s="140">
        <f>AGS!M7</f>
        <v>0</v>
      </c>
      <c r="AA8" s="140">
        <f>SEPT!M7</f>
        <v>0</v>
      </c>
      <c r="AB8" s="140">
        <f>OKT!M7</f>
        <v>0</v>
      </c>
      <c r="AC8" s="140">
        <f>NOV!M7</f>
        <v>0</v>
      </c>
      <c r="AD8" s="140">
        <f>DES!M7</f>
        <v>0</v>
      </c>
      <c r="AE8" s="140">
        <f t="shared" si="0"/>
        <v>0</v>
      </c>
      <c r="AF8" s="140">
        <f t="shared" si="1"/>
        <v>0</v>
      </c>
      <c r="AG8" s="144" t="e">
        <f t="shared" si="2"/>
        <v>#DIV/0!</v>
      </c>
      <c r="AH8" s="145">
        <f t="shared" si="3"/>
        <v>0</v>
      </c>
      <c r="AI8" s="145">
        <f t="shared" si="4"/>
        <v>0</v>
      </c>
      <c r="AJ8" s="145" t="e">
        <f t="shared" si="5"/>
        <v>#DIV/0!</v>
      </c>
      <c r="AK8" s="145">
        <f t="shared" si="6"/>
        <v>0</v>
      </c>
      <c r="AL8" s="145">
        <f t="shared" si="7"/>
        <v>0</v>
      </c>
      <c r="AM8" s="145" t="e">
        <f t="shared" si="8"/>
        <v>#DIV/0!</v>
      </c>
    </row>
    <row r="9" spans="1:39" ht="14.4" x14ac:dyDescent="0.3">
      <c r="A9" s="53">
        <v>7</v>
      </c>
      <c r="B9" s="53"/>
      <c r="C9" s="137" t="s">
        <v>599</v>
      </c>
      <c r="D9" s="138">
        <v>7</v>
      </c>
      <c r="E9" s="139" t="s">
        <v>16</v>
      </c>
      <c r="F9" s="139" t="s">
        <v>23</v>
      </c>
      <c r="G9" s="140">
        <f>JAN!L8</f>
        <v>0</v>
      </c>
      <c r="H9" s="140">
        <f>FEB!L8</f>
        <v>0</v>
      </c>
      <c r="I9" s="140">
        <f>MAR!L8</f>
        <v>0</v>
      </c>
      <c r="J9" s="140">
        <f>APR!L8</f>
        <v>0</v>
      </c>
      <c r="K9" s="140">
        <f>MEI!L8</f>
        <v>0</v>
      </c>
      <c r="L9" s="140">
        <f>JUN!L8</f>
        <v>0</v>
      </c>
      <c r="M9" s="140">
        <f>JUL!L8</f>
        <v>0</v>
      </c>
      <c r="N9" s="140">
        <f>AGS!L8</f>
        <v>0</v>
      </c>
      <c r="O9" s="140">
        <f>SEPT!L8</f>
        <v>0</v>
      </c>
      <c r="P9" s="140">
        <f>OKT!L8</f>
        <v>0</v>
      </c>
      <c r="Q9" s="140">
        <f>NOV!L8</f>
        <v>2</v>
      </c>
      <c r="R9" s="140">
        <f>DES!L8</f>
        <v>2</v>
      </c>
      <c r="S9" s="140">
        <f>JAN!M8</f>
        <v>0</v>
      </c>
      <c r="T9" s="140">
        <f>FEB!M8</f>
        <v>0</v>
      </c>
      <c r="U9" s="140">
        <f>MAR!M8</f>
        <v>0</v>
      </c>
      <c r="V9" s="140">
        <f>APR!M8</f>
        <v>0</v>
      </c>
      <c r="W9" s="140">
        <f>MEI!M8</f>
        <v>0</v>
      </c>
      <c r="X9" s="140">
        <f>JUN!M8</f>
        <v>0</v>
      </c>
      <c r="Y9" s="140">
        <f>JUL!M8</f>
        <v>0</v>
      </c>
      <c r="Z9" s="140">
        <f>AGS!M8</f>
        <v>0</v>
      </c>
      <c r="AA9" s="140">
        <f>SEPT!M8</f>
        <v>0</v>
      </c>
      <c r="AB9" s="140">
        <f>OKT!M8</f>
        <v>0</v>
      </c>
      <c r="AC9" s="140">
        <f>NOV!M8</f>
        <v>2</v>
      </c>
      <c r="AD9" s="140">
        <f>DES!M8</f>
        <v>2</v>
      </c>
      <c r="AE9" s="140">
        <f t="shared" si="0"/>
        <v>4</v>
      </c>
      <c r="AF9" s="140">
        <f t="shared" si="1"/>
        <v>4</v>
      </c>
      <c r="AG9" s="144">
        <f t="shared" si="2"/>
        <v>1</v>
      </c>
      <c r="AH9" s="145">
        <f t="shared" si="3"/>
        <v>0</v>
      </c>
      <c r="AI9" s="145">
        <f t="shared" si="4"/>
        <v>0</v>
      </c>
      <c r="AJ9" s="145" t="e">
        <f t="shared" si="5"/>
        <v>#DIV/0!</v>
      </c>
      <c r="AK9" s="145">
        <f t="shared" si="6"/>
        <v>4</v>
      </c>
      <c r="AL9" s="145">
        <f t="shared" si="7"/>
        <v>4</v>
      </c>
      <c r="AM9" s="145">
        <f t="shared" si="8"/>
        <v>1</v>
      </c>
    </row>
    <row r="10" spans="1:39" ht="14.4" x14ac:dyDescent="0.3">
      <c r="A10" s="53">
        <v>8</v>
      </c>
      <c r="B10" s="53"/>
      <c r="C10" s="137" t="s">
        <v>599</v>
      </c>
      <c r="D10" s="138">
        <v>8</v>
      </c>
      <c r="E10" s="139" t="s">
        <v>16</v>
      </c>
      <c r="F10" s="139" t="s">
        <v>24</v>
      </c>
      <c r="G10" s="140">
        <f>JAN!L9</f>
        <v>0</v>
      </c>
      <c r="H10" s="140">
        <f>FEB!L9</f>
        <v>1</v>
      </c>
      <c r="I10" s="140">
        <f>MAR!L9</f>
        <v>1</v>
      </c>
      <c r="J10" s="140">
        <f>APR!L9</f>
        <v>1</v>
      </c>
      <c r="K10" s="140">
        <f>MEI!L9</f>
        <v>0</v>
      </c>
      <c r="L10" s="140">
        <f>JUN!L9</f>
        <v>0</v>
      </c>
      <c r="M10" s="140">
        <f>JUL!L9</f>
        <v>0</v>
      </c>
      <c r="N10" s="140">
        <f>AGS!L9</f>
        <v>0</v>
      </c>
      <c r="O10" s="140">
        <f>SEPT!L9</f>
        <v>0</v>
      </c>
      <c r="P10" s="140">
        <f>OKT!L9</f>
        <v>1</v>
      </c>
      <c r="Q10" s="140">
        <f>NOV!L9</f>
        <v>1</v>
      </c>
      <c r="R10" s="140">
        <f>DES!L9</f>
        <v>0</v>
      </c>
      <c r="S10" s="140">
        <f>JAN!M9</f>
        <v>0</v>
      </c>
      <c r="T10" s="140">
        <f>FEB!M9</f>
        <v>1</v>
      </c>
      <c r="U10" s="140">
        <f>MAR!M9</f>
        <v>1</v>
      </c>
      <c r="V10" s="140">
        <f>APR!M9</f>
        <v>1</v>
      </c>
      <c r="W10" s="140">
        <f>MEI!M9</f>
        <v>0</v>
      </c>
      <c r="X10" s="140">
        <f>JUN!M9</f>
        <v>0</v>
      </c>
      <c r="Y10" s="140">
        <f>JUL!M9</f>
        <v>0</v>
      </c>
      <c r="Z10" s="140">
        <f>AGS!M9</f>
        <v>0</v>
      </c>
      <c r="AA10" s="140">
        <f>SEPT!M9</f>
        <v>0</v>
      </c>
      <c r="AB10" s="140">
        <f>OKT!M9</f>
        <v>1</v>
      </c>
      <c r="AC10" s="140">
        <f>NOV!M9</f>
        <v>1</v>
      </c>
      <c r="AD10" s="140">
        <f>DES!M9</f>
        <v>0</v>
      </c>
      <c r="AE10" s="140">
        <f t="shared" si="0"/>
        <v>5</v>
      </c>
      <c r="AF10" s="140">
        <f t="shared" si="1"/>
        <v>5</v>
      </c>
      <c r="AG10" s="144">
        <f t="shared" si="2"/>
        <v>1</v>
      </c>
      <c r="AH10" s="145">
        <f t="shared" si="3"/>
        <v>3</v>
      </c>
      <c r="AI10" s="145">
        <f t="shared" si="4"/>
        <v>3</v>
      </c>
      <c r="AJ10" s="145">
        <f t="shared" si="5"/>
        <v>1</v>
      </c>
      <c r="AK10" s="145">
        <f t="shared" si="6"/>
        <v>2</v>
      </c>
      <c r="AL10" s="145">
        <f t="shared" si="7"/>
        <v>2</v>
      </c>
      <c r="AM10" s="145">
        <f t="shared" si="8"/>
        <v>1</v>
      </c>
    </row>
    <row r="11" spans="1:39" ht="14.4" x14ac:dyDescent="0.3">
      <c r="A11" s="53">
        <v>9</v>
      </c>
      <c r="B11" s="53"/>
      <c r="C11" s="137" t="s">
        <v>591</v>
      </c>
      <c r="D11" s="138">
        <v>9</v>
      </c>
      <c r="E11" s="139" t="s">
        <v>16</v>
      </c>
      <c r="F11" s="139" t="s">
        <v>25</v>
      </c>
      <c r="G11" s="140">
        <f>JAN!L10</f>
        <v>0</v>
      </c>
      <c r="H11" s="140">
        <f>FEB!L10</f>
        <v>0</v>
      </c>
      <c r="I11" s="140">
        <f>MAR!L10</f>
        <v>0</v>
      </c>
      <c r="J11" s="140">
        <f>APR!L10</f>
        <v>0</v>
      </c>
      <c r="K11" s="140">
        <f>MEI!L10</f>
        <v>0</v>
      </c>
      <c r="L11" s="140">
        <f>JUN!L10</f>
        <v>0</v>
      </c>
      <c r="M11" s="140">
        <f>JUL!L10</f>
        <v>0</v>
      </c>
      <c r="N11" s="140">
        <f>AGS!L10</f>
        <v>0</v>
      </c>
      <c r="O11" s="140">
        <f>SEPT!L10</f>
        <v>0</v>
      </c>
      <c r="P11" s="140">
        <f>OKT!L10</f>
        <v>0</v>
      </c>
      <c r="Q11" s="140">
        <f>NOV!L10</f>
        <v>0</v>
      </c>
      <c r="R11" s="140">
        <f>DES!L10</f>
        <v>0</v>
      </c>
      <c r="S11" s="140">
        <f>JAN!M10</f>
        <v>0</v>
      </c>
      <c r="T11" s="140">
        <f>FEB!M10</f>
        <v>0</v>
      </c>
      <c r="U11" s="140">
        <f>MAR!M10</f>
        <v>0</v>
      </c>
      <c r="V11" s="140">
        <f>APR!M10</f>
        <v>0</v>
      </c>
      <c r="W11" s="140">
        <f>MEI!M10</f>
        <v>0</v>
      </c>
      <c r="X11" s="140">
        <f>JUN!M10</f>
        <v>0</v>
      </c>
      <c r="Y11" s="140">
        <f>JUL!M10</f>
        <v>0</v>
      </c>
      <c r="Z11" s="140">
        <f>AGS!M10</f>
        <v>0</v>
      </c>
      <c r="AA11" s="140">
        <f>SEPT!M10</f>
        <v>0</v>
      </c>
      <c r="AB11" s="140">
        <f>OKT!M10</f>
        <v>0</v>
      </c>
      <c r="AC11" s="140">
        <f>NOV!M10</f>
        <v>0</v>
      </c>
      <c r="AD11" s="140">
        <f>DES!M10</f>
        <v>0</v>
      </c>
      <c r="AE11" s="140">
        <f t="shared" si="0"/>
        <v>0</v>
      </c>
      <c r="AF11" s="140">
        <f t="shared" si="1"/>
        <v>0</v>
      </c>
      <c r="AG11" s="144" t="e">
        <f t="shared" si="2"/>
        <v>#DIV/0!</v>
      </c>
      <c r="AH11" s="145">
        <f t="shared" si="3"/>
        <v>0</v>
      </c>
      <c r="AI11" s="145">
        <f t="shared" si="4"/>
        <v>0</v>
      </c>
      <c r="AJ11" s="145" t="e">
        <f t="shared" si="5"/>
        <v>#DIV/0!</v>
      </c>
      <c r="AK11" s="145">
        <f t="shared" si="6"/>
        <v>0</v>
      </c>
      <c r="AL11" s="145">
        <f t="shared" si="7"/>
        <v>0</v>
      </c>
      <c r="AM11" s="145" t="e">
        <f t="shared" si="8"/>
        <v>#DIV/0!</v>
      </c>
    </row>
    <row r="12" spans="1:39" ht="14.4" x14ac:dyDescent="0.3">
      <c r="A12" s="53">
        <v>10</v>
      </c>
      <c r="B12" s="53"/>
      <c r="C12" s="137" t="s">
        <v>591</v>
      </c>
      <c r="D12" s="138">
        <v>10</v>
      </c>
      <c r="E12" s="139" t="s">
        <v>16</v>
      </c>
      <c r="F12" s="139" t="s">
        <v>26</v>
      </c>
      <c r="G12" s="140">
        <f>JAN!L11</f>
        <v>0</v>
      </c>
      <c r="H12" s="140">
        <f>FEB!L11</f>
        <v>0</v>
      </c>
      <c r="I12" s="140">
        <f>MAR!L11</f>
        <v>0</v>
      </c>
      <c r="J12" s="140">
        <f>APR!L11</f>
        <v>0</v>
      </c>
      <c r="K12" s="140">
        <f>MEI!L11</f>
        <v>0</v>
      </c>
      <c r="L12" s="140">
        <f>JUN!L11</f>
        <v>0</v>
      </c>
      <c r="M12" s="140">
        <f>JUL!L11</f>
        <v>0</v>
      </c>
      <c r="N12" s="140">
        <f>AGS!L11</f>
        <v>0</v>
      </c>
      <c r="O12" s="140">
        <f>SEPT!L11</f>
        <v>0</v>
      </c>
      <c r="P12" s="140">
        <f>OKT!L11</f>
        <v>0</v>
      </c>
      <c r="Q12" s="140">
        <f>NOV!L11</f>
        <v>0</v>
      </c>
      <c r="R12" s="140">
        <f>DES!L11</f>
        <v>0</v>
      </c>
      <c r="S12" s="140">
        <f>JAN!M11</f>
        <v>0</v>
      </c>
      <c r="T12" s="140">
        <f>FEB!M11</f>
        <v>0</v>
      </c>
      <c r="U12" s="140">
        <f>MAR!M11</f>
        <v>0</v>
      </c>
      <c r="V12" s="140">
        <f>APR!M11</f>
        <v>0</v>
      </c>
      <c r="W12" s="140">
        <f>MEI!M11</f>
        <v>0</v>
      </c>
      <c r="X12" s="140">
        <f>JUN!M11</f>
        <v>0</v>
      </c>
      <c r="Y12" s="140">
        <f>JUL!M11</f>
        <v>0</v>
      </c>
      <c r="Z12" s="140">
        <f>AGS!M11</f>
        <v>0</v>
      </c>
      <c r="AA12" s="140">
        <f>SEPT!M11</f>
        <v>0</v>
      </c>
      <c r="AB12" s="140">
        <f>OKT!M11</f>
        <v>0</v>
      </c>
      <c r="AC12" s="140">
        <f>NOV!M11</f>
        <v>0</v>
      </c>
      <c r="AD12" s="140">
        <f>DES!M11</f>
        <v>0</v>
      </c>
      <c r="AE12" s="140">
        <f t="shared" si="0"/>
        <v>0</v>
      </c>
      <c r="AF12" s="140">
        <f t="shared" si="1"/>
        <v>0</v>
      </c>
      <c r="AG12" s="144" t="e">
        <f t="shared" si="2"/>
        <v>#DIV/0!</v>
      </c>
      <c r="AH12" s="145">
        <f t="shared" si="3"/>
        <v>0</v>
      </c>
      <c r="AI12" s="145">
        <f t="shared" si="4"/>
        <v>0</v>
      </c>
      <c r="AJ12" s="145" t="e">
        <f t="shared" si="5"/>
        <v>#DIV/0!</v>
      </c>
      <c r="AK12" s="145">
        <f t="shared" si="6"/>
        <v>0</v>
      </c>
      <c r="AL12" s="145">
        <f t="shared" si="7"/>
        <v>0</v>
      </c>
      <c r="AM12" s="145" t="e">
        <f t="shared" si="8"/>
        <v>#DIV/0!</v>
      </c>
    </row>
    <row r="13" spans="1:39" ht="14.4" x14ac:dyDescent="0.3">
      <c r="A13" s="53">
        <v>11</v>
      </c>
      <c r="B13" s="53"/>
      <c r="C13" s="137" t="s">
        <v>591</v>
      </c>
      <c r="D13" s="138">
        <v>11</v>
      </c>
      <c r="E13" s="139" t="s">
        <v>16</v>
      </c>
      <c r="F13" s="139" t="s">
        <v>27</v>
      </c>
      <c r="G13" s="140">
        <f>JAN!L12</f>
        <v>0</v>
      </c>
      <c r="H13" s="140">
        <f>FEB!L12</f>
        <v>2</v>
      </c>
      <c r="I13" s="140">
        <f>MAR!L12</f>
        <v>1</v>
      </c>
      <c r="J13" s="140">
        <f>APR!L12</f>
        <v>0</v>
      </c>
      <c r="K13" s="140">
        <f>MEI!L12</f>
        <v>0</v>
      </c>
      <c r="L13" s="140">
        <f>JUN!L12</f>
        <v>1</v>
      </c>
      <c r="M13" s="140">
        <f>JUL!L12</f>
        <v>0</v>
      </c>
      <c r="N13" s="140">
        <f>AGS!L12</f>
        <v>0</v>
      </c>
      <c r="O13" s="140">
        <f>SEPT!L12</f>
        <v>0</v>
      </c>
      <c r="P13" s="140">
        <f>OKT!L12</f>
        <v>0</v>
      </c>
      <c r="Q13" s="140">
        <f>NOV!L12</f>
        <v>0</v>
      </c>
      <c r="R13" s="140">
        <f>DES!L12</f>
        <v>0</v>
      </c>
      <c r="S13" s="140">
        <f>JAN!M12</f>
        <v>0</v>
      </c>
      <c r="T13" s="140">
        <f>FEB!M12</f>
        <v>2</v>
      </c>
      <c r="U13" s="140">
        <f>MAR!M12</f>
        <v>1</v>
      </c>
      <c r="V13" s="140">
        <f>APR!M12</f>
        <v>0</v>
      </c>
      <c r="W13" s="140">
        <f>MEI!M12</f>
        <v>0</v>
      </c>
      <c r="X13" s="140">
        <f>JUN!M12</f>
        <v>1</v>
      </c>
      <c r="Y13" s="140">
        <f>JUL!M12</f>
        <v>0</v>
      </c>
      <c r="Z13" s="140">
        <f>AGS!M12</f>
        <v>0</v>
      </c>
      <c r="AA13" s="140">
        <f>SEPT!M12</f>
        <v>0</v>
      </c>
      <c r="AB13" s="140">
        <f>OKT!M12</f>
        <v>0</v>
      </c>
      <c r="AC13" s="140">
        <f>NOV!M12</f>
        <v>0</v>
      </c>
      <c r="AD13" s="140">
        <f>DES!M12</f>
        <v>0</v>
      </c>
      <c r="AE13" s="140">
        <f t="shared" si="0"/>
        <v>4</v>
      </c>
      <c r="AF13" s="140">
        <f t="shared" si="1"/>
        <v>4</v>
      </c>
      <c r="AG13" s="144">
        <f t="shared" si="2"/>
        <v>1</v>
      </c>
      <c r="AH13" s="145">
        <f t="shared" si="3"/>
        <v>4</v>
      </c>
      <c r="AI13" s="145">
        <f t="shared" si="4"/>
        <v>4</v>
      </c>
      <c r="AJ13" s="145">
        <f t="shared" si="5"/>
        <v>1</v>
      </c>
      <c r="AK13" s="145">
        <f t="shared" si="6"/>
        <v>0</v>
      </c>
      <c r="AL13" s="145">
        <f t="shared" si="7"/>
        <v>0</v>
      </c>
      <c r="AM13" s="145" t="e">
        <f t="shared" si="8"/>
        <v>#DIV/0!</v>
      </c>
    </row>
    <row r="14" spans="1:39" ht="14.4" x14ac:dyDescent="0.3">
      <c r="A14" s="53">
        <v>12</v>
      </c>
      <c r="B14" s="53"/>
      <c r="C14" s="137" t="s">
        <v>591</v>
      </c>
      <c r="D14" s="138">
        <v>12</v>
      </c>
      <c r="E14" s="139" t="s">
        <v>16</v>
      </c>
      <c r="F14" s="139" t="s">
        <v>28</v>
      </c>
      <c r="G14" s="140">
        <f>JAN!L13</f>
        <v>0</v>
      </c>
      <c r="H14" s="140">
        <f>FEB!L13</f>
        <v>0</v>
      </c>
      <c r="I14" s="140">
        <f>MAR!L13</f>
        <v>0</v>
      </c>
      <c r="J14" s="140">
        <f>APR!L13</f>
        <v>0</v>
      </c>
      <c r="K14" s="140">
        <f>MEI!L13</f>
        <v>0</v>
      </c>
      <c r="L14" s="140">
        <f>JUN!L13</f>
        <v>0</v>
      </c>
      <c r="M14" s="140">
        <f>JUL!L13</f>
        <v>0</v>
      </c>
      <c r="N14" s="140">
        <f>AGS!L13</f>
        <v>0</v>
      </c>
      <c r="O14" s="140">
        <f>SEPT!L13</f>
        <v>0</v>
      </c>
      <c r="P14" s="140">
        <f>OKT!L13</f>
        <v>0</v>
      </c>
      <c r="Q14" s="140">
        <f>NOV!L13</f>
        <v>0</v>
      </c>
      <c r="R14" s="140">
        <f>DES!L13</f>
        <v>0</v>
      </c>
      <c r="S14" s="140">
        <f>JAN!M13</f>
        <v>0</v>
      </c>
      <c r="T14" s="140">
        <f>FEB!M13</f>
        <v>0</v>
      </c>
      <c r="U14" s="140">
        <f>MAR!M13</f>
        <v>0</v>
      </c>
      <c r="V14" s="140">
        <f>APR!M13</f>
        <v>0</v>
      </c>
      <c r="W14" s="140">
        <f>MEI!M13</f>
        <v>0</v>
      </c>
      <c r="X14" s="140">
        <f>JUN!M13</f>
        <v>0</v>
      </c>
      <c r="Y14" s="140">
        <f>JUL!M13</f>
        <v>0</v>
      </c>
      <c r="Z14" s="140">
        <f>AGS!M13</f>
        <v>0</v>
      </c>
      <c r="AA14" s="140">
        <f>SEPT!M13</f>
        <v>0</v>
      </c>
      <c r="AB14" s="140">
        <f>OKT!M13</f>
        <v>0</v>
      </c>
      <c r="AC14" s="140">
        <f>NOV!M13</f>
        <v>0</v>
      </c>
      <c r="AD14" s="140">
        <f>DES!M13</f>
        <v>0</v>
      </c>
      <c r="AE14" s="140">
        <f t="shared" si="0"/>
        <v>0</v>
      </c>
      <c r="AF14" s="140">
        <f t="shared" si="1"/>
        <v>0</v>
      </c>
      <c r="AG14" s="144" t="e">
        <f t="shared" si="2"/>
        <v>#DIV/0!</v>
      </c>
      <c r="AH14" s="145">
        <f t="shared" si="3"/>
        <v>0</v>
      </c>
      <c r="AI14" s="145">
        <f t="shared" si="4"/>
        <v>0</v>
      </c>
      <c r="AJ14" s="145" t="e">
        <f t="shared" si="5"/>
        <v>#DIV/0!</v>
      </c>
      <c r="AK14" s="145">
        <f t="shared" si="6"/>
        <v>0</v>
      </c>
      <c r="AL14" s="145">
        <f t="shared" si="7"/>
        <v>0</v>
      </c>
      <c r="AM14" s="145" t="e">
        <f t="shared" si="8"/>
        <v>#DIV/0!</v>
      </c>
    </row>
    <row r="15" spans="1:39" ht="14.4" x14ac:dyDescent="0.3">
      <c r="A15" s="53">
        <v>13</v>
      </c>
      <c r="B15" s="53"/>
      <c r="C15" s="137" t="s">
        <v>591</v>
      </c>
      <c r="D15" s="138">
        <v>13</v>
      </c>
      <c r="E15" s="139" t="s">
        <v>16</v>
      </c>
      <c r="F15" s="139" t="s">
        <v>29</v>
      </c>
      <c r="G15" s="140">
        <f>JAN!L14</f>
        <v>0</v>
      </c>
      <c r="H15" s="140">
        <f>FEB!L14</f>
        <v>0</v>
      </c>
      <c r="I15" s="140">
        <f>MAR!L14</f>
        <v>0</v>
      </c>
      <c r="J15" s="140">
        <f>APR!L14</f>
        <v>0</v>
      </c>
      <c r="K15" s="140">
        <f>MEI!L14</f>
        <v>0</v>
      </c>
      <c r="L15" s="140">
        <f>JUN!L14</f>
        <v>0</v>
      </c>
      <c r="M15" s="140">
        <f>JUL!L14</f>
        <v>0</v>
      </c>
      <c r="N15" s="140">
        <f>AGS!L14</f>
        <v>0</v>
      </c>
      <c r="O15" s="140">
        <f>SEPT!L14</f>
        <v>0</v>
      </c>
      <c r="P15" s="140">
        <f>OKT!L14</f>
        <v>0</v>
      </c>
      <c r="Q15" s="140">
        <f>NOV!L14</f>
        <v>0</v>
      </c>
      <c r="R15" s="140">
        <f>DES!L14</f>
        <v>0</v>
      </c>
      <c r="S15" s="140">
        <f>JAN!M14</f>
        <v>0</v>
      </c>
      <c r="T15" s="140">
        <f>FEB!M14</f>
        <v>0</v>
      </c>
      <c r="U15" s="140">
        <f>MAR!M14</f>
        <v>0</v>
      </c>
      <c r="V15" s="140">
        <f>APR!M14</f>
        <v>0</v>
      </c>
      <c r="W15" s="140">
        <f>MEI!M14</f>
        <v>0</v>
      </c>
      <c r="X15" s="140">
        <f>JUN!M14</f>
        <v>0</v>
      </c>
      <c r="Y15" s="140">
        <f>JUL!M14</f>
        <v>0</v>
      </c>
      <c r="Z15" s="140">
        <f>AGS!M14</f>
        <v>0</v>
      </c>
      <c r="AA15" s="140">
        <f>SEPT!M14</f>
        <v>0</v>
      </c>
      <c r="AB15" s="140">
        <f>OKT!M14</f>
        <v>0</v>
      </c>
      <c r="AC15" s="140">
        <f>NOV!M14</f>
        <v>0</v>
      </c>
      <c r="AD15" s="140">
        <f>DES!M14</f>
        <v>0</v>
      </c>
      <c r="AE15" s="140">
        <f t="shared" si="0"/>
        <v>0</v>
      </c>
      <c r="AF15" s="140">
        <f t="shared" si="1"/>
        <v>0</v>
      </c>
      <c r="AG15" s="144" t="e">
        <f t="shared" si="2"/>
        <v>#DIV/0!</v>
      </c>
      <c r="AH15" s="145">
        <f t="shared" si="3"/>
        <v>0</v>
      </c>
      <c r="AI15" s="145">
        <f t="shared" si="4"/>
        <v>0</v>
      </c>
      <c r="AJ15" s="145" t="e">
        <f t="shared" si="5"/>
        <v>#DIV/0!</v>
      </c>
      <c r="AK15" s="145">
        <f t="shared" si="6"/>
        <v>0</v>
      </c>
      <c r="AL15" s="145">
        <f t="shared" si="7"/>
        <v>0</v>
      </c>
      <c r="AM15" s="145" t="e">
        <f t="shared" si="8"/>
        <v>#DIV/0!</v>
      </c>
    </row>
    <row r="16" spans="1:39" ht="14.4" x14ac:dyDescent="0.3">
      <c r="A16" s="53">
        <v>14</v>
      </c>
      <c r="B16" s="53"/>
      <c r="C16" s="137" t="s">
        <v>591</v>
      </c>
      <c r="D16" s="138">
        <v>14</v>
      </c>
      <c r="E16" s="139" t="s">
        <v>16</v>
      </c>
      <c r="F16" s="139" t="s">
        <v>30</v>
      </c>
      <c r="G16" s="140">
        <f>JAN!L15</f>
        <v>4</v>
      </c>
      <c r="H16" s="140">
        <f>FEB!L15</f>
        <v>1</v>
      </c>
      <c r="I16" s="140">
        <f>MAR!L15</f>
        <v>2</v>
      </c>
      <c r="J16" s="140">
        <f>APR!L15</f>
        <v>1</v>
      </c>
      <c r="K16" s="140">
        <f>MEI!L15</f>
        <v>1</v>
      </c>
      <c r="L16" s="140">
        <f>JUN!L15</f>
        <v>0</v>
      </c>
      <c r="M16" s="140">
        <f>JUL!L15</f>
        <v>1</v>
      </c>
      <c r="N16" s="140">
        <f>AGS!L15</f>
        <v>2</v>
      </c>
      <c r="O16" s="140">
        <f>SEPT!L15</f>
        <v>0</v>
      </c>
      <c r="P16" s="140">
        <f>OKT!L15</f>
        <v>0</v>
      </c>
      <c r="Q16" s="140">
        <f>NOV!L15</f>
        <v>1</v>
      </c>
      <c r="R16" s="140">
        <f>DES!L15</f>
        <v>0</v>
      </c>
      <c r="S16" s="140">
        <f>JAN!M15</f>
        <v>4</v>
      </c>
      <c r="T16" s="140">
        <f>FEB!M15</f>
        <v>1</v>
      </c>
      <c r="U16" s="140">
        <f>MAR!M15</f>
        <v>2</v>
      </c>
      <c r="V16" s="140">
        <f>APR!M15</f>
        <v>1</v>
      </c>
      <c r="W16" s="140">
        <f>MEI!M15</f>
        <v>1</v>
      </c>
      <c r="X16" s="140">
        <f>JUN!M15</f>
        <v>0</v>
      </c>
      <c r="Y16" s="140">
        <f>JUL!M15</f>
        <v>1</v>
      </c>
      <c r="Z16" s="140">
        <f>AGS!M15</f>
        <v>2</v>
      </c>
      <c r="AA16" s="140">
        <f>SEPT!M15</f>
        <v>0</v>
      </c>
      <c r="AB16" s="140">
        <f>OKT!M15</f>
        <v>0</v>
      </c>
      <c r="AC16" s="140">
        <f>NOV!M15</f>
        <v>1</v>
      </c>
      <c r="AD16" s="140">
        <f>DES!M15</f>
        <v>0</v>
      </c>
      <c r="AE16" s="140">
        <f t="shared" si="0"/>
        <v>13</v>
      </c>
      <c r="AF16" s="140">
        <f t="shared" si="1"/>
        <v>13</v>
      </c>
      <c r="AG16" s="144">
        <f t="shared" si="2"/>
        <v>1</v>
      </c>
      <c r="AH16" s="145">
        <f t="shared" si="3"/>
        <v>9</v>
      </c>
      <c r="AI16" s="145">
        <f t="shared" si="4"/>
        <v>9</v>
      </c>
      <c r="AJ16" s="145">
        <f t="shared" si="5"/>
        <v>1</v>
      </c>
      <c r="AK16" s="145">
        <f t="shared" si="6"/>
        <v>4</v>
      </c>
      <c r="AL16" s="145">
        <f t="shared" si="7"/>
        <v>4</v>
      </c>
      <c r="AM16" s="145">
        <f t="shared" si="8"/>
        <v>1</v>
      </c>
    </row>
    <row r="17" spans="1:39" ht="14.4" x14ac:dyDescent="0.3">
      <c r="A17" s="53">
        <v>15</v>
      </c>
      <c r="B17" s="53"/>
      <c r="C17" s="137" t="s">
        <v>599</v>
      </c>
      <c r="D17" s="138">
        <v>15</v>
      </c>
      <c r="E17" s="139" t="s">
        <v>16</v>
      </c>
      <c r="F17" s="139" t="s">
        <v>31</v>
      </c>
      <c r="G17" s="140">
        <f>JAN!L16</f>
        <v>0</v>
      </c>
      <c r="H17" s="140">
        <f>FEB!L16</f>
        <v>0</v>
      </c>
      <c r="I17" s="140">
        <f>MAR!L16</f>
        <v>0</v>
      </c>
      <c r="J17" s="140">
        <f>APR!L16</f>
        <v>0</v>
      </c>
      <c r="K17" s="140">
        <f>MEI!L16</f>
        <v>0</v>
      </c>
      <c r="L17" s="140">
        <f>JUN!L16</f>
        <v>0</v>
      </c>
      <c r="M17" s="140">
        <f>JUL!L16</f>
        <v>0</v>
      </c>
      <c r="N17" s="140">
        <f>AGS!L16</f>
        <v>0</v>
      </c>
      <c r="O17" s="140">
        <f>SEPT!L16</f>
        <v>0</v>
      </c>
      <c r="P17" s="140">
        <f>OKT!L16</f>
        <v>0</v>
      </c>
      <c r="Q17" s="140">
        <f>NOV!L16</f>
        <v>2</v>
      </c>
      <c r="R17" s="140">
        <f>DES!L16</f>
        <v>1</v>
      </c>
      <c r="S17" s="140">
        <f>JAN!M16</f>
        <v>0</v>
      </c>
      <c r="T17" s="140">
        <f>FEB!M16</f>
        <v>0</v>
      </c>
      <c r="U17" s="140">
        <f>MAR!M16</f>
        <v>0</v>
      </c>
      <c r="V17" s="140">
        <f>APR!M16</f>
        <v>0</v>
      </c>
      <c r="W17" s="140">
        <f>MEI!M16</f>
        <v>0</v>
      </c>
      <c r="X17" s="140">
        <f>JUN!M16</f>
        <v>0</v>
      </c>
      <c r="Y17" s="140">
        <f>JUL!M16</f>
        <v>0</v>
      </c>
      <c r="Z17" s="140">
        <f>AGS!M16</f>
        <v>0</v>
      </c>
      <c r="AA17" s="140">
        <f>SEPT!M16</f>
        <v>0</v>
      </c>
      <c r="AB17" s="140">
        <f>OKT!M16</f>
        <v>0</v>
      </c>
      <c r="AC17" s="140">
        <f>NOV!M16</f>
        <v>2</v>
      </c>
      <c r="AD17" s="140">
        <f>DES!M16</f>
        <v>1</v>
      </c>
      <c r="AE17" s="140">
        <f t="shared" si="0"/>
        <v>3</v>
      </c>
      <c r="AF17" s="140">
        <f t="shared" si="1"/>
        <v>3</v>
      </c>
      <c r="AG17" s="144">
        <f t="shared" si="2"/>
        <v>1</v>
      </c>
      <c r="AH17" s="145">
        <f t="shared" si="3"/>
        <v>0</v>
      </c>
      <c r="AI17" s="145">
        <f t="shared" si="4"/>
        <v>0</v>
      </c>
      <c r="AJ17" s="145" t="e">
        <f t="shared" si="5"/>
        <v>#DIV/0!</v>
      </c>
      <c r="AK17" s="145">
        <f t="shared" si="6"/>
        <v>3</v>
      </c>
      <c r="AL17" s="145">
        <f t="shared" si="7"/>
        <v>3</v>
      </c>
      <c r="AM17" s="145">
        <f t="shared" si="8"/>
        <v>1</v>
      </c>
    </row>
    <row r="18" spans="1:39" ht="14.4" x14ac:dyDescent="0.3">
      <c r="A18" s="53">
        <v>16</v>
      </c>
      <c r="B18" s="53"/>
      <c r="C18" s="137" t="s">
        <v>601</v>
      </c>
      <c r="D18" s="138">
        <v>16</v>
      </c>
      <c r="E18" s="139" t="s">
        <v>16</v>
      </c>
      <c r="F18" s="139" t="s">
        <v>32</v>
      </c>
      <c r="G18" s="140">
        <f>JAN!L17</f>
        <v>6</v>
      </c>
      <c r="H18" s="140">
        <f>FEB!L17</f>
        <v>1</v>
      </c>
      <c r="I18" s="140">
        <f>MAR!L17</f>
        <v>5</v>
      </c>
      <c r="J18" s="140">
        <f>APR!L17</f>
        <v>1</v>
      </c>
      <c r="K18" s="140">
        <f>MEI!L17</f>
        <v>6</v>
      </c>
      <c r="L18" s="140">
        <f>JUN!L17</f>
        <v>2</v>
      </c>
      <c r="M18" s="140">
        <f>JUL!L17</f>
        <v>3</v>
      </c>
      <c r="N18" s="140">
        <f>AGS!L17</f>
        <v>1</v>
      </c>
      <c r="O18" s="140">
        <f>SEPT!L17</f>
        <v>0</v>
      </c>
      <c r="P18" s="140">
        <f>OKT!L17</f>
        <v>0</v>
      </c>
      <c r="Q18" s="140">
        <f>NOV!L17</f>
        <v>2</v>
      </c>
      <c r="R18" s="140">
        <f>DES!L17</f>
        <v>0</v>
      </c>
      <c r="S18" s="140">
        <f>JAN!M17</f>
        <v>6</v>
      </c>
      <c r="T18" s="140">
        <f>FEB!M17</f>
        <v>1</v>
      </c>
      <c r="U18" s="140">
        <f>MAR!M17</f>
        <v>5</v>
      </c>
      <c r="V18" s="140">
        <f>APR!M17</f>
        <v>1</v>
      </c>
      <c r="W18" s="140">
        <f>MEI!M17</f>
        <v>6</v>
      </c>
      <c r="X18" s="140">
        <f>JUN!M17</f>
        <v>2</v>
      </c>
      <c r="Y18" s="140">
        <f>JUL!M17</f>
        <v>3</v>
      </c>
      <c r="Z18" s="140">
        <f>AGS!M17</f>
        <v>1</v>
      </c>
      <c r="AA18" s="140">
        <f>SEPT!M17</f>
        <v>0</v>
      </c>
      <c r="AB18" s="140">
        <f>OKT!M17</f>
        <v>0</v>
      </c>
      <c r="AC18" s="140">
        <f>NOV!M17</f>
        <v>2</v>
      </c>
      <c r="AD18" s="140">
        <f>DES!M17</f>
        <v>0</v>
      </c>
      <c r="AE18" s="140">
        <f t="shared" si="0"/>
        <v>27</v>
      </c>
      <c r="AF18" s="140">
        <f t="shared" si="1"/>
        <v>27</v>
      </c>
      <c r="AG18" s="144">
        <f t="shared" si="2"/>
        <v>1</v>
      </c>
      <c r="AH18" s="145">
        <f t="shared" si="3"/>
        <v>21</v>
      </c>
      <c r="AI18" s="145">
        <f t="shared" si="4"/>
        <v>21</v>
      </c>
      <c r="AJ18" s="145">
        <f t="shared" si="5"/>
        <v>1</v>
      </c>
      <c r="AK18" s="145">
        <f t="shared" si="6"/>
        <v>6</v>
      </c>
      <c r="AL18" s="145">
        <f t="shared" si="7"/>
        <v>6</v>
      </c>
      <c r="AM18" s="145">
        <f t="shared" si="8"/>
        <v>1</v>
      </c>
    </row>
    <row r="19" spans="1:39" ht="14.4" x14ac:dyDescent="0.3">
      <c r="A19" s="53">
        <v>17</v>
      </c>
      <c r="B19" s="53"/>
      <c r="C19" s="137" t="s">
        <v>591</v>
      </c>
      <c r="D19" s="138">
        <v>17</v>
      </c>
      <c r="E19" s="139" t="s">
        <v>16</v>
      </c>
      <c r="F19" s="139" t="s">
        <v>33</v>
      </c>
      <c r="G19" s="140">
        <f>JAN!L18</f>
        <v>0</v>
      </c>
      <c r="H19" s="140">
        <f>FEB!L18</f>
        <v>1</v>
      </c>
      <c r="I19" s="140">
        <f>MAR!L18</f>
        <v>0</v>
      </c>
      <c r="J19" s="140">
        <f>APR!L18</f>
        <v>0</v>
      </c>
      <c r="K19" s="140">
        <f>MEI!L18</f>
        <v>0</v>
      </c>
      <c r="L19" s="140">
        <f>JUN!L18</f>
        <v>0</v>
      </c>
      <c r="M19" s="140">
        <f>JUL!L18</f>
        <v>0</v>
      </c>
      <c r="N19" s="140">
        <f>AGS!L18</f>
        <v>0</v>
      </c>
      <c r="O19" s="140">
        <f>SEPT!L18</f>
        <v>1</v>
      </c>
      <c r="P19" s="140">
        <f>OKT!L18</f>
        <v>0</v>
      </c>
      <c r="Q19" s="140">
        <f>NOV!L18</f>
        <v>0</v>
      </c>
      <c r="R19" s="140">
        <f>DES!L18</f>
        <v>0</v>
      </c>
      <c r="S19" s="140">
        <f>JAN!M18</f>
        <v>0</v>
      </c>
      <c r="T19" s="140">
        <f>FEB!M18</f>
        <v>1</v>
      </c>
      <c r="U19" s="140">
        <f>MAR!M18</f>
        <v>0</v>
      </c>
      <c r="V19" s="140">
        <f>APR!M18</f>
        <v>0</v>
      </c>
      <c r="W19" s="140">
        <f>MEI!M18</f>
        <v>0</v>
      </c>
      <c r="X19" s="140">
        <f>JUN!M18</f>
        <v>0</v>
      </c>
      <c r="Y19" s="140">
        <f>JUL!M18</f>
        <v>0</v>
      </c>
      <c r="Z19" s="140">
        <f>AGS!M18</f>
        <v>0</v>
      </c>
      <c r="AA19" s="140">
        <f>SEPT!M18</f>
        <v>1</v>
      </c>
      <c r="AB19" s="140">
        <f>OKT!M18</f>
        <v>0</v>
      </c>
      <c r="AC19" s="140">
        <f>NOV!M18</f>
        <v>0</v>
      </c>
      <c r="AD19" s="140">
        <f>DES!M18</f>
        <v>0</v>
      </c>
      <c r="AE19" s="140">
        <f t="shared" si="0"/>
        <v>2</v>
      </c>
      <c r="AF19" s="140">
        <f t="shared" si="1"/>
        <v>2</v>
      </c>
      <c r="AG19" s="144">
        <f t="shared" si="2"/>
        <v>1</v>
      </c>
      <c r="AH19" s="145">
        <f t="shared" si="3"/>
        <v>1</v>
      </c>
      <c r="AI19" s="145">
        <f t="shared" si="4"/>
        <v>1</v>
      </c>
      <c r="AJ19" s="145">
        <f t="shared" si="5"/>
        <v>1</v>
      </c>
      <c r="AK19" s="145">
        <f t="shared" si="6"/>
        <v>1</v>
      </c>
      <c r="AL19" s="145">
        <f t="shared" si="7"/>
        <v>1</v>
      </c>
      <c r="AM19" s="145">
        <f t="shared" si="8"/>
        <v>1</v>
      </c>
    </row>
    <row r="20" spans="1:39" ht="14.4" x14ac:dyDescent="0.3">
      <c r="A20" s="53">
        <v>18</v>
      </c>
      <c r="B20" s="53"/>
      <c r="C20" s="137" t="s">
        <v>591</v>
      </c>
      <c r="D20" s="138">
        <v>18</v>
      </c>
      <c r="E20" s="139" t="s">
        <v>16</v>
      </c>
      <c r="F20" s="139" t="s">
        <v>34</v>
      </c>
      <c r="G20" s="140">
        <f>JAN!L19</f>
        <v>0</v>
      </c>
      <c r="H20" s="140">
        <f>FEB!L19</f>
        <v>0</v>
      </c>
      <c r="I20" s="140">
        <f>MAR!L19</f>
        <v>0</v>
      </c>
      <c r="J20" s="140">
        <f>APR!L19</f>
        <v>0</v>
      </c>
      <c r="K20" s="140">
        <f>MEI!L19</f>
        <v>0</v>
      </c>
      <c r="L20" s="140">
        <f>JUN!L19</f>
        <v>0</v>
      </c>
      <c r="M20" s="140">
        <f>JUL!L19</f>
        <v>0</v>
      </c>
      <c r="N20" s="140">
        <f>AGS!L19</f>
        <v>0</v>
      </c>
      <c r="O20" s="140">
        <f>SEPT!L19</f>
        <v>0</v>
      </c>
      <c r="P20" s="140">
        <f>OKT!L19</f>
        <v>0</v>
      </c>
      <c r="Q20" s="140">
        <f>NOV!L19</f>
        <v>0</v>
      </c>
      <c r="R20" s="140">
        <f>DES!L19</f>
        <v>0</v>
      </c>
      <c r="S20" s="140">
        <f>JAN!M19</f>
        <v>0</v>
      </c>
      <c r="T20" s="140">
        <f>FEB!M19</f>
        <v>0</v>
      </c>
      <c r="U20" s="140">
        <f>MAR!M19</f>
        <v>0</v>
      </c>
      <c r="V20" s="140">
        <f>APR!M19</f>
        <v>0</v>
      </c>
      <c r="W20" s="140">
        <f>MEI!M19</f>
        <v>0</v>
      </c>
      <c r="X20" s="140">
        <f>JUN!M19</f>
        <v>0</v>
      </c>
      <c r="Y20" s="140">
        <f>JUL!M19</f>
        <v>0</v>
      </c>
      <c r="Z20" s="140">
        <f>AGS!M19</f>
        <v>0</v>
      </c>
      <c r="AA20" s="140">
        <f>SEPT!M19</f>
        <v>0</v>
      </c>
      <c r="AB20" s="140">
        <f>OKT!M19</f>
        <v>0</v>
      </c>
      <c r="AC20" s="140">
        <f>NOV!M19</f>
        <v>0</v>
      </c>
      <c r="AD20" s="140">
        <f>DES!M19</f>
        <v>0</v>
      </c>
      <c r="AE20" s="140">
        <f t="shared" si="0"/>
        <v>0</v>
      </c>
      <c r="AF20" s="140">
        <f t="shared" si="1"/>
        <v>0</v>
      </c>
      <c r="AG20" s="144" t="e">
        <f t="shared" si="2"/>
        <v>#DIV/0!</v>
      </c>
      <c r="AH20" s="145">
        <f t="shared" si="3"/>
        <v>0</v>
      </c>
      <c r="AI20" s="145">
        <f t="shared" si="4"/>
        <v>0</v>
      </c>
      <c r="AJ20" s="145" t="e">
        <f t="shared" si="5"/>
        <v>#DIV/0!</v>
      </c>
      <c r="AK20" s="145">
        <f t="shared" si="6"/>
        <v>0</v>
      </c>
      <c r="AL20" s="145">
        <f t="shared" si="7"/>
        <v>0</v>
      </c>
      <c r="AM20" s="145" t="e">
        <f t="shared" si="8"/>
        <v>#DIV/0!</v>
      </c>
    </row>
    <row r="21" spans="1:39" ht="15.75" customHeight="1" x14ac:dyDescent="0.3">
      <c r="A21" s="53">
        <v>19</v>
      </c>
      <c r="B21" s="53"/>
      <c r="C21" s="137" t="s">
        <v>591</v>
      </c>
      <c r="D21" s="138">
        <v>19</v>
      </c>
      <c r="E21" s="139" t="s">
        <v>16</v>
      </c>
      <c r="F21" s="139" t="s">
        <v>35</v>
      </c>
      <c r="G21" s="140">
        <f>JAN!L20</f>
        <v>0</v>
      </c>
      <c r="H21" s="140">
        <f>FEB!L20</f>
        <v>0</v>
      </c>
      <c r="I21" s="140">
        <f>MAR!L20</f>
        <v>0</v>
      </c>
      <c r="J21" s="140">
        <f>APR!L20</f>
        <v>0</v>
      </c>
      <c r="K21" s="140">
        <f>MEI!L20</f>
        <v>0</v>
      </c>
      <c r="L21" s="140">
        <f>JUN!L20</f>
        <v>0</v>
      </c>
      <c r="M21" s="140">
        <f>JUL!L20</f>
        <v>0</v>
      </c>
      <c r="N21" s="140">
        <f>AGS!L20</f>
        <v>0</v>
      </c>
      <c r="O21" s="140">
        <f>SEPT!L20</f>
        <v>0</v>
      </c>
      <c r="P21" s="140">
        <f>OKT!L20</f>
        <v>0</v>
      </c>
      <c r="Q21" s="140">
        <f>NOV!L20</f>
        <v>1</v>
      </c>
      <c r="R21" s="140">
        <f>DES!L20</f>
        <v>0</v>
      </c>
      <c r="S21" s="140">
        <f>JAN!M20</f>
        <v>0</v>
      </c>
      <c r="T21" s="140">
        <f>FEB!M20</f>
        <v>0</v>
      </c>
      <c r="U21" s="140">
        <f>MAR!M20</f>
        <v>0</v>
      </c>
      <c r="V21" s="140">
        <f>APR!M20</f>
        <v>0</v>
      </c>
      <c r="W21" s="140">
        <f>MEI!M20</f>
        <v>0</v>
      </c>
      <c r="X21" s="140">
        <f>JUN!M20</f>
        <v>0</v>
      </c>
      <c r="Y21" s="140">
        <f>JUL!M20</f>
        <v>0</v>
      </c>
      <c r="Z21" s="140">
        <f>AGS!M20</f>
        <v>0</v>
      </c>
      <c r="AA21" s="140">
        <f>SEPT!M20</f>
        <v>0</v>
      </c>
      <c r="AB21" s="140">
        <f>OKT!M20</f>
        <v>0</v>
      </c>
      <c r="AC21" s="140">
        <f>NOV!M20</f>
        <v>1</v>
      </c>
      <c r="AD21" s="140">
        <f>DES!M20</f>
        <v>0</v>
      </c>
      <c r="AE21" s="140">
        <f t="shared" si="0"/>
        <v>1</v>
      </c>
      <c r="AF21" s="140">
        <f t="shared" si="1"/>
        <v>1</v>
      </c>
      <c r="AG21" s="144">
        <f t="shared" si="2"/>
        <v>1</v>
      </c>
      <c r="AH21" s="145">
        <f t="shared" si="3"/>
        <v>0</v>
      </c>
      <c r="AI21" s="145">
        <f t="shared" si="4"/>
        <v>0</v>
      </c>
      <c r="AJ21" s="145" t="e">
        <f t="shared" si="5"/>
        <v>#DIV/0!</v>
      </c>
      <c r="AK21" s="145">
        <f t="shared" si="6"/>
        <v>1</v>
      </c>
      <c r="AL21" s="145">
        <f t="shared" si="7"/>
        <v>1</v>
      </c>
      <c r="AM21" s="145">
        <f t="shared" si="8"/>
        <v>1</v>
      </c>
    </row>
    <row r="22" spans="1:39" ht="15.75" customHeight="1" x14ac:dyDescent="0.3">
      <c r="A22" s="53">
        <v>20</v>
      </c>
      <c r="B22" s="53"/>
      <c r="C22" s="137" t="s">
        <v>591</v>
      </c>
      <c r="D22" s="138">
        <v>20</v>
      </c>
      <c r="E22" s="139" t="s">
        <v>16</v>
      </c>
      <c r="F22" s="139" t="s">
        <v>36</v>
      </c>
      <c r="G22" s="140">
        <f>JAN!L21</f>
        <v>5</v>
      </c>
      <c r="H22" s="140">
        <f>FEB!L21</f>
        <v>7</v>
      </c>
      <c r="I22" s="140">
        <f>MAR!L21</f>
        <v>7</v>
      </c>
      <c r="J22" s="140">
        <f>APR!L21</f>
        <v>5</v>
      </c>
      <c r="K22" s="140">
        <f>MEI!L21</f>
        <v>1</v>
      </c>
      <c r="L22" s="140">
        <f>JUN!L21</f>
        <v>1</v>
      </c>
      <c r="M22" s="140">
        <f>JUL!L21</f>
        <v>2</v>
      </c>
      <c r="N22" s="140">
        <f>AGS!L21</f>
        <v>1</v>
      </c>
      <c r="O22" s="140">
        <f>SEPT!L21</f>
        <v>1</v>
      </c>
      <c r="P22" s="140">
        <f>OKT!L21</f>
        <v>4</v>
      </c>
      <c r="Q22" s="140">
        <f>NOV!L21</f>
        <v>2</v>
      </c>
      <c r="R22" s="140">
        <f>DES!L21</f>
        <v>1</v>
      </c>
      <c r="S22" s="140">
        <f>JAN!M21</f>
        <v>5</v>
      </c>
      <c r="T22" s="140">
        <f>FEB!M21</f>
        <v>7</v>
      </c>
      <c r="U22" s="140">
        <f>MAR!M21</f>
        <v>7</v>
      </c>
      <c r="V22" s="140">
        <f>APR!M21</f>
        <v>5</v>
      </c>
      <c r="W22" s="140">
        <f>MEI!M21</f>
        <v>1</v>
      </c>
      <c r="X22" s="140">
        <f>JUN!M21</f>
        <v>1</v>
      </c>
      <c r="Y22" s="140">
        <f>JUL!M21</f>
        <v>2</v>
      </c>
      <c r="Z22" s="140">
        <f>AGS!M21</f>
        <v>1</v>
      </c>
      <c r="AA22" s="140">
        <f>SEPT!M21</f>
        <v>1</v>
      </c>
      <c r="AB22" s="140">
        <f>OKT!M21</f>
        <v>4</v>
      </c>
      <c r="AC22" s="140">
        <f>NOV!M21</f>
        <v>2</v>
      </c>
      <c r="AD22" s="140">
        <f>DES!M21</f>
        <v>1</v>
      </c>
      <c r="AE22" s="140">
        <f t="shared" si="0"/>
        <v>37</v>
      </c>
      <c r="AF22" s="140">
        <f t="shared" si="1"/>
        <v>37</v>
      </c>
      <c r="AG22" s="144">
        <f t="shared" si="2"/>
        <v>1</v>
      </c>
      <c r="AH22" s="145">
        <f t="shared" si="3"/>
        <v>26</v>
      </c>
      <c r="AI22" s="145">
        <f t="shared" si="4"/>
        <v>26</v>
      </c>
      <c r="AJ22" s="145">
        <f t="shared" si="5"/>
        <v>1</v>
      </c>
      <c r="AK22" s="145">
        <f t="shared" si="6"/>
        <v>11</v>
      </c>
      <c r="AL22" s="145">
        <f t="shared" si="7"/>
        <v>11</v>
      </c>
      <c r="AM22" s="145">
        <f t="shared" si="8"/>
        <v>1</v>
      </c>
    </row>
    <row r="23" spans="1:39" ht="15.75" customHeight="1" x14ac:dyDescent="0.3">
      <c r="A23" s="53">
        <v>21</v>
      </c>
      <c r="B23" s="53"/>
      <c r="C23" s="137" t="s">
        <v>591</v>
      </c>
      <c r="D23" s="138">
        <v>21</v>
      </c>
      <c r="E23" s="139" t="s">
        <v>16</v>
      </c>
      <c r="F23" s="139" t="s">
        <v>37</v>
      </c>
      <c r="G23" s="140">
        <f>JAN!L22</f>
        <v>0</v>
      </c>
      <c r="H23" s="140">
        <f>FEB!L22</f>
        <v>0</v>
      </c>
      <c r="I23" s="140">
        <f>MAR!L22</f>
        <v>0</v>
      </c>
      <c r="J23" s="140">
        <f>APR!L22</f>
        <v>0</v>
      </c>
      <c r="K23" s="140">
        <f>MEI!L22</f>
        <v>0</v>
      </c>
      <c r="L23" s="140">
        <f>JUN!L22</f>
        <v>0</v>
      </c>
      <c r="M23" s="140">
        <f>JUL!L22</f>
        <v>0</v>
      </c>
      <c r="N23" s="140">
        <f>AGS!L22</f>
        <v>0</v>
      </c>
      <c r="O23" s="140">
        <f>SEPT!L22</f>
        <v>0</v>
      </c>
      <c r="P23" s="140">
        <f>OKT!L22</f>
        <v>0</v>
      </c>
      <c r="Q23" s="140">
        <f>NOV!L22</f>
        <v>0</v>
      </c>
      <c r="R23" s="140">
        <f>DES!L22</f>
        <v>0</v>
      </c>
      <c r="S23" s="140">
        <f>JAN!M22</f>
        <v>0</v>
      </c>
      <c r="T23" s="140">
        <f>FEB!M22</f>
        <v>0</v>
      </c>
      <c r="U23" s="140">
        <f>MAR!M22</f>
        <v>0</v>
      </c>
      <c r="V23" s="140">
        <f>APR!M22</f>
        <v>0</v>
      </c>
      <c r="W23" s="140">
        <f>MEI!M22</f>
        <v>0</v>
      </c>
      <c r="X23" s="140">
        <f>JUN!M22</f>
        <v>0</v>
      </c>
      <c r="Y23" s="140">
        <f>JUL!M22</f>
        <v>0</v>
      </c>
      <c r="Z23" s="140">
        <f>AGS!M22</f>
        <v>0</v>
      </c>
      <c r="AA23" s="140">
        <f>SEPT!M22</f>
        <v>0</v>
      </c>
      <c r="AB23" s="140">
        <f>OKT!M22</f>
        <v>0</v>
      </c>
      <c r="AC23" s="140">
        <f>NOV!M22</f>
        <v>0</v>
      </c>
      <c r="AD23" s="140">
        <f>DES!M22</f>
        <v>0</v>
      </c>
      <c r="AE23" s="140">
        <f t="shared" si="0"/>
        <v>0</v>
      </c>
      <c r="AF23" s="140">
        <f t="shared" si="1"/>
        <v>0</v>
      </c>
      <c r="AG23" s="144" t="e">
        <f t="shared" si="2"/>
        <v>#DIV/0!</v>
      </c>
      <c r="AH23" s="145">
        <f t="shared" si="3"/>
        <v>0</v>
      </c>
      <c r="AI23" s="145">
        <f t="shared" si="4"/>
        <v>0</v>
      </c>
      <c r="AJ23" s="145" t="e">
        <f t="shared" si="5"/>
        <v>#DIV/0!</v>
      </c>
      <c r="AK23" s="145">
        <f t="shared" si="6"/>
        <v>0</v>
      </c>
      <c r="AL23" s="145">
        <f t="shared" si="7"/>
        <v>0</v>
      </c>
      <c r="AM23" s="145" t="e">
        <f t="shared" si="8"/>
        <v>#DIV/0!</v>
      </c>
    </row>
    <row r="24" spans="1:39" ht="15.75" customHeight="1" x14ac:dyDescent="0.3">
      <c r="A24" s="53">
        <v>22</v>
      </c>
      <c r="B24" s="53"/>
      <c r="C24" s="137" t="s">
        <v>591</v>
      </c>
      <c r="D24" s="138">
        <v>22</v>
      </c>
      <c r="E24" s="139" t="s">
        <v>16</v>
      </c>
      <c r="F24" s="139" t="s">
        <v>38</v>
      </c>
      <c r="G24" s="140">
        <f>JAN!L23</f>
        <v>0</v>
      </c>
      <c r="H24" s="140">
        <f>FEB!L23</f>
        <v>0</v>
      </c>
      <c r="I24" s="140">
        <f>MAR!L23</f>
        <v>0</v>
      </c>
      <c r="J24" s="140">
        <f>APR!L23</f>
        <v>0</v>
      </c>
      <c r="K24" s="140">
        <f>MEI!L23</f>
        <v>0</v>
      </c>
      <c r="L24" s="140">
        <f>JUN!L23</f>
        <v>0</v>
      </c>
      <c r="M24" s="140">
        <f>JUL!L23</f>
        <v>0</v>
      </c>
      <c r="N24" s="140">
        <f>AGS!L23</f>
        <v>0</v>
      </c>
      <c r="O24" s="140">
        <f>SEPT!L23</f>
        <v>0</v>
      </c>
      <c r="P24" s="140">
        <f>OKT!L23</f>
        <v>0</v>
      </c>
      <c r="Q24" s="140">
        <f>NOV!L23</f>
        <v>0</v>
      </c>
      <c r="R24" s="140">
        <f>DES!L23</f>
        <v>0</v>
      </c>
      <c r="S24" s="140">
        <f>JAN!M23</f>
        <v>0</v>
      </c>
      <c r="T24" s="140">
        <f>FEB!M23</f>
        <v>0</v>
      </c>
      <c r="U24" s="140">
        <f>MAR!M23</f>
        <v>0</v>
      </c>
      <c r="V24" s="140">
        <f>APR!M23</f>
        <v>0</v>
      </c>
      <c r="W24" s="140">
        <f>MEI!M23</f>
        <v>0</v>
      </c>
      <c r="X24" s="140">
        <f>JUN!M23</f>
        <v>0</v>
      </c>
      <c r="Y24" s="140">
        <f>JUL!M23</f>
        <v>0</v>
      </c>
      <c r="Z24" s="140">
        <f>AGS!M23</f>
        <v>0</v>
      </c>
      <c r="AA24" s="140">
        <f>SEPT!M23</f>
        <v>0</v>
      </c>
      <c r="AB24" s="140">
        <f>OKT!M23</f>
        <v>0</v>
      </c>
      <c r="AC24" s="140">
        <f>NOV!M23</f>
        <v>0</v>
      </c>
      <c r="AD24" s="140">
        <f>DES!M23</f>
        <v>0</v>
      </c>
      <c r="AE24" s="140">
        <f t="shared" si="0"/>
        <v>0</v>
      </c>
      <c r="AF24" s="140">
        <f t="shared" si="1"/>
        <v>0</v>
      </c>
      <c r="AG24" s="144" t="e">
        <f t="shared" si="2"/>
        <v>#DIV/0!</v>
      </c>
      <c r="AH24" s="145">
        <f t="shared" si="3"/>
        <v>0</v>
      </c>
      <c r="AI24" s="145">
        <f t="shared" si="4"/>
        <v>0</v>
      </c>
      <c r="AJ24" s="145" t="e">
        <f t="shared" si="5"/>
        <v>#DIV/0!</v>
      </c>
      <c r="AK24" s="145">
        <f t="shared" si="6"/>
        <v>0</v>
      </c>
      <c r="AL24" s="145">
        <f t="shared" si="7"/>
        <v>0</v>
      </c>
      <c r="AM24" s="145" t="e">
        <f t="shared" si="8"/>
        <v>#DIV/0!</v>
      </c>
    </row>
    <row r="25" spans="1:39" ht="15.75" customHeight="1" x14ac:dyDescent="0.3">
      <c r="A25" s="53">
        <v>23</v>
      </c>
      <c r="B25" s="53"/>
      <c r="C25" s="137" t="s">
        <v>591</v>
      </c>
      <c r="D25" s="138">
        <v>23</v>
      </c>
      <c r="E25" s="139" t="s">
        <v>16</v>
      </c>
      <c r="F25" s="139" t="s">
        <v>39</v>
      </c>
      <c r="G25" s="140">
        <f>JAN!L24</f>
        <v>0</v>
      </c>
      <c r="H25" s="140">
        <f>FEB!L24</f>
        <v>0</v>
      </c>
      <c r="I25" s="140">
        <f>MAR!L24</f>
        <v>0</v>
      </c>
      <c r="J25" s="140">
        <f>APR!L24</f>
        <v>0</v>
      </c>
      <c r="K25" s="140">
        <f>MEI!L24</f>
        <v>0</v>
      </c>
      <c r="L25" s="140">
        <f>JUN!L24</f>
        <v>0</v>
      </c>
      <c r="M25" s="140">
        <f>JUL!L24</f>
        <v>0</v>
      </c>
      <c r="N25" s="140">
        <f>AGS!L24</f>
        <v>0</v>
      </c>
      <c r="O25" s="140">
        <f>SEPT!L24</f>
        <v>0</v>
      </c>
      <c r="P25" s="140">
        <f>OKT!L24</f>
        <v>0</v>
      </c>
      <c r="Q25" s="140">
        <f>NOV!L24</f>
        <v>0</v>
      </c>
      <c r="R25" s="140">
        <f>DES!L24</f>
        <v>0</v>
      </c>
      <c r="S25" s="140">
        <f>JAN!M24</f>
        <v>0</v>
      </c>
      <c r="T25" s="140">
        <f>FEB!M24</f>
        <v>0</v>
      </c>
      <c r="U25" s="140">
        <f>MAR!M24</f>
        <v>0</v>
      </c>
      <c r="V25" s="140">
        <f>APR!M24</f>
        <v>0</v>
      </c>
      <c r="W25" s="140">
        <f>MEI!M24</f>
        <v>0</v>
      </c>
      <c r="X25" s="140">
        <f>JUN!M24</f>
        <v>0</v>
      </c>
      <c r="Y25" s="140">
        <f>JUL!M24</f>
        <v>0</v>
      </c>
      <c r="Z25" s="140">
        <f>AGS!M24</f>
        <v>0</v>
      </c>
      <c r="AA25" s="140">
        <f>SEPT!M24</f>
        <v>0</v>
      </c>
      <c r="AB25" s="140">
        <f>OKT!M24</f>
        <v>0</v>
      </c>
      <c r="AC25" s="140">
        <f>NOV!M24</f>
        <v>0</v>
      </c>
      <c r="AD25" s="140">
        <f>DES!M24</f>
        <v>0</v>
      </c>
      <c r="AE25" s="140">
        <f t="shared" si="0"/>
        <v>0</v>
      </c>
      <c r="AF25" s="140">
        <f t="shared" si="1"/>
        <v>0</v>
      </c>
      <c r="AG25" s="144" t="e">
        <f t="shared" si="2"/>
        <v>#DIV/0!</v>
      </c>
      <c r="AH25" s="145">
        <f t="shared" si="3"/>
        <v>0</v>
      </c>
      <c r="AI25" s="145">
        <f t="shared" si="4"/>
        <v>0</v>
      </c>
      <c r="AJ25" s="145" t="e">
        <f t="shared" si="5"/>
        <v>#DIV/0!</v>
      </c>
      <c r="AK25" s="145">
        <f t="shared" si="6"/>
        <v>0</v>
      </c>
      <c r="AL25" s="145">
        <f t="shared" si="7"/>
        <v>0</v>
      </c>
      <c r="AM25" s="145" t="e">
        <f t="shared" si="8"/>
        <v>#DIV/0!</v>
      </c>
    </row>
    <row r="26" spans="1:39" ht="15.75" customHeight="1" x14ac:dyDescent="0.3">
      <c r="A26" s="53">
        <v>24</v>
      </c>
      <c r="B26" s="53"/>
      <c r="C26" s="137" t="s">
        <v>599</v>
      </c>
      <c r="D26" s="137">
        <v>1</v>
      </c>
      <c r="E26" s="53" t="s">
        <v>40</v>
      </c>
      <c r="F26" s="53" t="s">
        <v>41</v>
      </c>
      <c r="G26" s="151">
        <f>JAN!L25</f>
        <v>5</v>
      </c>
      <c r="H26" s="151">
        <f>FEB!L25</f>
        <v>5</v>
      </c>
      <c r="I26" s="151">
        <f>MAR!L25</f>
        <v>7</v>
      </c>
      <c r="J26" s="151">
        <f>APR!L25</f>
        <v>3</v>
      </c>
      <c r="K26" s="151">
        <f>MEI!L25</f>
        <v>5</v>
      </c>
      <c r="L26" s="151">
        <f>JUN!L25</f>
        <v>4</v>
      </c>
      <c r="M26" s="151">
        <f>JUL!L25</f>
        <v>6</v>
      </c>
      <c r="N26" s="151">
        <f>AGS!L25</f>
        <v>3</v>
      </c>
      <c r="O26" s="151">
        <f>SEPT!L25</f>
        <v>2</v>
      </c>
      <c r="P26" s="151">
        <f>OKT!L25</f>
        <v>4</v>
      </c>
      <c r="Q26" s="151">
        <f>NOV!L25</f>
        <v>2</v>
      </c>
      <c r="R26" s="151">
        <f>DES!L25</f>
        <v>5</v>
      </c>
      <c r="S26" s="151">
        <f>JAN!M25</f>
        <v>5</v>
      </c>
      <c r="T26" s="151">
        <f>FEB!M25</f>
        <v>5</v>
      </c>
      <c r="U26" s="151">
        <f>MAR!M25</f>
        <v>7</v>
      </c>
      <c r="V26" s="151">
        <f>APR!M25</f>
        <v>3</v>
      </c>
      <c r="W26" s="151">
        <f>MEI!M25</f>
        <v>5</v>
      </c>
      <c r="X26" s="151">
        <f>JUN!M25</f>
        <v>3</v>
      </c>
      <c r="Y26" s="151">
        <f>JUL!M25</f>
        <v>6</v>
      </c>
      <c r="Z26" s="151">
        <f>AGS!M25</f>
        <v>3</v>
      </c>
      <c r="AA26" s="151">
        <f>SEPT!M25</f>
        <v>2</v>
      </c>
      <c r="AB26" s="151">
        <f>OKT!M25</f>
        <v>4</v>
      </c>
      <c r="AC26" s="151">
        <f>NOV!M25</f>
        <v>2</v>
      </c>
      <c r="AD26" s="151">
        <f>DES!M25</f>
        <v>5</v>
      </c>
      <c r="AE26" s="151">
        <f t="shared" si="0"/>
        <v>51</v>
      </c>
      <c r="AF26" s="151">
        <f t="shared" si="1"/>
        <v>50</v>
      </c>
      <c r="AG26" s="152">
        <f t="shared" si="2"/>
        <v>0.98039215686274506</v>
      </c>
      <c r="AH26" s="82">
        <f t="shared" si="3"/>
        <v>29</v>
      </c>
      <c r="AI26" s="82">
        <f t="shared" si="4"/>
        <v>28</v>
      </c>
      <c r="AJ26" s="82">
        <f t="shared" si="5"/>
        <v>0.96551724137931039</v>
      </c>
      <c r="AK26" s="82">
        <f t="shared" si="6"/>
        <v>22</v>
      </c>
      <c r="AL26" s="82">
        <f t="shared" si="7"/>
        <v>22</v>
      </c>
      <c r="AM26" s="82">
        <f t="shared" si="8"/>
        <v>1</v>
      </c>
    </row>
    <row r="27" spans="1:39" ht="15.75" customHeight="1" x14ac:dyDescent="0.3">
      <c r="A27" s="53">
        <v>25</v>
      </c>
      <c r="B27" s="53"/>
      <c r="C27" s="137" t="s">
        <v>591</v>
      </c>
      <c r="D27" s="137">
        <v>2</v>
      </c>
      <c r="E27" s="53" t="s">
        <v>40</v>
      </c>
      <c r="F27" s="53" t="s">
        <v>42</v>
      </c>
      <c r="G27" s="151">
        <f>JAN!L26</f>
        <v>0</v>
      </c>
      <c r="H27" s="151">
        <f>FEB!L26</f>
        <v>0</v>
      </c>
      <c r="I27" s="151">
        <f>MAR!L26</f>
        <v>0</v>
      </c>
      <c r="J27" s="151">
        <f>APR!L26</f>
        <v>0</v>
      </c>
      <c r="K27" s="151">
        <f>MEI!L26</f>
        <v>1</v>
      </c>
      <c r="L27" s="151">
        <f>JUN!L26</f>
        <v>0</v>
      </c>
      <c r="M27" s="151">
        <f>JUL!L26</f>
        <v>0</v>
      </c>
      <c r="N27" s="151">
        <f>AGS!L26</f>
        <v>0</v>
      </c>
      <c r="O27" s="151">
        <f>SEPT!L26</f>
        <v>0</v>
      </c>
      <c r="P27" s="151">
        <f>OKT!L26</f>
        <v>0</v>
      </c>
      <c r="Q27" s="151">
        <f>NOV!L26</f>
        <v>0</v>
      </c>
      <c r="R27" s="151">
        <f>DES!L26</f>
        <v>0</v>
      </c>
      <c r="S27" s="151">
        <f>JAN!M26</f>
        <v>0</v>
      </c>
      <c r="T27" s="151">
        <f>FEB!M26</f>
        <v>0</v>
      </c>
      <c r="U27" s="151">
        <f>MAR!M26</f>
        <v>0</v>
      </c>
      <c r="V27" s="151">
        <f>APR!M26</f>
        <v>0</v>
      </c>
      <c r="W27" s="151">
        <f>MEI!M26</f>
        <v>1</v>
      </c>
      <c r="X27" s="151">
        <f>JUN!M26</f>
        <v>0</v>
      </c>
      <c r="Y27" s="151">
        <f>JUL!M26</f>
        <v>0</v>
      </c>
      <c r="Z27" s="151">
        <f>AGS!M26</f>
        <v>0</v>
      </c>
      <c r="AA27" s="151">
        <f>SEPT!M26</f>
        <v>0</v>
      </c>
      <c r="AB27" s="151">
        <f>OKT!M26</f>
        <v>0</v>
      </c>
      <c r="AC27" s="151">
        <f>NOV!M26</f>
        <v>0</v>
      </c>
      <c r="AD27" s="151">
        <f>DES!M26</f>
        <v>0</v>
      </c>
      <c r="AE27" s="151">
        <f t="shared" si="0"/>
        <v>1</v>
      </c>
      <c r="AF27" s="151">
        <f t="shared" si="1"/>
        <v>1</v>
      </c>
      <c r="AG27" s="152">
        <f t="shared" si="2"/>
        <v>1</v>
      </c>
      <c r="AH27" s="82">
        <f t="shared" si="3"/>
        <v>1</v>
      </c>
      <c r="AI27" s="82">
        <f t="shared" si="4"/>
        <v>1</v>
      </c>
      <c r="AJ27" s="82">
        <f t="shared" si="5"/>
        <v>1</v>
      </c>
      <c r="AK27" s="82">
        <f t="shared" si="6"/>
        <v>0</v>
      </c>
      <c r="AL27" s="82">
        <f t="shared" si="7"/>
        <v>0</v>
      </c>
      <c r="AM27" s="82" t="e">
        <f t="shared" si="8"/>
        <v>#DIV/0!</v>
      </c>
    </row>
    <row r="28" spans="1:39" ht="15.75" customHeight="1" x14ac:dyDescent="0.3">
      <c r="A28" s="53">
        <v>26</v>
      </c>
      <c r="B28" s="53"/>
      <c r="C28" s="137" t="s">
        <v>591</v>
      </c>
      <c r="D28" s="137">
        <v>3</v>
      </c>
      <c r="E28" s="53" t="s">
        <v>40</v>
      </c>
      <c r="F28" s="53" t="s">
        <v>43</v>
      </c>
      <c r="G28" s="151">
        <f>JAN!L27</f>
        <v>0</v>
      </c>
      <c r="H28" s="151">
        <f>FEB!L27</f>
        <v>0</v>
      </c>
      <c r="I28" s="151">
        <f>MAR!L27</f>
        <v>0</v>
      </c>
      <c r="J28" s="151">
        <f>APR!L27</f>
        <v>0</v>
      </c>
      <c r="K28" s="151">
        <f>MEI!L27</f>
        <v>0</v>
      </c>
      <c r="L28" s="151">
        <f>JUN!L27</f>
        <v>0</v>
      </c>
      <c r="M28" s="151">
        <f>JUL!L27</f>
        <v>0</v>
      </c>
      <c r="N28" s="151">
        <f>AGS!L27</f>
        <v>0</v>
      </c>
      <c r="O28" s="151">
        <f>SEPT!L27</f>
        <v>0</v>
      </c>
      <c r="P28" s="151">
        <f>OKT!L27</f>
        <v>0</v>
      </c>
      <c r="Q28" s="151">
        <f>NOV!L27</f>
        <v>0</v>
      </c>
      <c r="R28" s="151">
        <f>DES!L27</f>
        <v>0</v>
      </c>
      <c r="S28" s="151">
        <f>JAN!M27</f>
        <v>0</v>
      </c>
      <c r="T28" s="151">
        <f>FEB!M27</f>
        <v>0</v>
      </c>
      <c r="U28" s="151">
        <f>MAR!M27</f>
        <v>0</v>
      </c>
      <c r="V28" s="151">
        <f>APR!M27</f>
        <v>0</v>
      </c>
      <c r="W28" s="151">
        <f>MEI!M27</f>
        <v>0</v>
      </c>
      <c r="X28" s="151">
        <f>JUN!M27</f>
        <v>0</v>
      </c>
      <c r="Y28" s="151">
        <f>JUL!M27</f>
        <v>0</v>
      </c>
      <c r="Z28" s="151">
        <f>AGS!M27</f>
        <v>0</v>
      </c>
      <c r="AA28" s="151">
        <f>SEPT!M27</f>
        <v>0</v>
      </c>
      <c r="AB28" s="151">
        <f>OKT!M27</f>
        <v>0</v>
      </c>
      <c r="AC28" s="151">
        <f>NOV!M27</f>
        <v>0</v>
      </c>
      <c r="AD28" s="151">
        <f>DES!M27</f>
        <v>0</v>
      </c>
      <c r="AE28" s="151">
        <f t="shared" si="0"/>
        <v>0</v>
      </c>
      <c r="AF28" s="151">
        <f t="shared" si="1"/>
        <v>0</v>
      </c>
      <c r="AG28" s="152" t="e">
        <f t="shared" si="2"/>
        <v>#DIV/0!</v>
      </c>
      <c r="AH28" s="82">
        <f t="shared" si="3"/>
        <v>0</v>
      </c>
      <c r="AI28" s="82">
        <f t="shared" si="4"/>
        <v>0</v>
      </c>
      <c r="AJ28" s="82" t="e">
        <f t="shared" si="5"/>
        <v>#DIV/0!</v>
      </c>
      <c r="AK28" s="82">
        <f t="shared" si="6"/>
        <v>0</v>
      </c>
      <c r="AL28" s="82">
        <f t="shared" si="7"/>
        <v>0</v>
      </c>
      <c r="AM28" s="82" t="e">
        <f t="shared" si="8"/>
        <v>#DIV/0!</v>
      </c>
    </row>
    <row r="29" spans="1:39" ht="15.75" customHeight="1" x14ac:dyDescent="0.3">
      <c r="A29" s="53">
        <v>27</v>
      </c>
      <c r="B29" s="53"/>
      <c r="C29" s="137" t="s">
        <v>599</v>
      </c>
      <c r="D29" s="137">
        <v>4</v>
      </c>
      <c r="E29" s="53" t="s">
        <v>40</v>
      </c>
      <c r="F29" s="53" t="s">
        <v>44</v>
      </c>
      <c r="G29" s="151">
        <f>JAN!L28</f>
        <v>21</v>
      </c>
      <c r="H29" s="151">
        <f>FEB!L28</f>
        <v>25</v>
      </c>
      <c r="I29" s="151">
        <f>MAR!L28</f>
        <v>31</v>
      </c>
      <c r="J29" s="151">
        <f>APR!L28</f>
        <v>15</v>
      </c>
      <c r="K29" s="151">
        <f>MEI!L28</f>
        <v>27</v>
      </c>
      <c r="L29" s="151">
        <f>JUN!L28</f>
        <v>9</v>
      </c>
      <c r="M29" s="151">
        <f>JUL!L28</f>
        <v>11</v>
      </c>
      <c r="N29" s="151">
        <f>AGS!L28</f>
        <v>35</v>
      </c>
      <c r="O29" s="151">
        <f>SEPT!L28</f>
        <v>6</v>
      </c>
      <c r="P29" s="151">
        <f>OKT!L28</f>
        <v>14</v>
      </c>
      <c r="Q29" s="151">
        <f>NOV!L28</f>
        <v>3</v>
      </c>
      <c r="R29" s="151">
        <f>DES!L28</f>
        <v>5</v>
      </c>
      <c r="S29" s="151">
        <f>JAN!M28</f>
        <v>21</v>
      </c>
      <c r="T29" s="151">
        <f>FEB!M28</f>
        <v>25</v>
      </c>
      <c r="U29" s="151">
        <f>MAR!M28</f>
        <v>31</v>
      </c>
      <c r="V29" s="151">
        <f>APR!M28</f>
        <v>15</v>
      </c>
      <c r="W29" s="151">
        <f>MEI!M28</f>
        <v>27</v>
      </c>
      <c r="X29" s="151">
        <f>JUN!M28</f>
        <v>9</v>
      </c>
      <c r="Y29" s="151">
        <f>JUL!M28</f>
        <v>11</v>
      </c>
      <c r="Z29" s="151">
        <f>AGS!M28</f>
        <v>35</v>
      </c>
      <c r="AA29" s="151">
        <f>SEPT!M28</f>
        <v>6</v>
      </c>
      <c r="AB29" s="151">
        <f>OKT!M28</f>
        <v>14</v>
      </c>
      <c r="AC29" s="151">
        <f>NOV!M28</f>
        <v>3</v>
      </c>
      <c r="AD29" s="151">
        <f>DES!M28</f>
        <v>5</v>
      </c>
      <c r="AE29" s="151">
        <f t="shared" si="0"/>
        <v>202</v>
      </c>
      <c r="AF29" s="151">
        <f t="shared" si="1"/>
        <v>202</v>
      </c>
      <c r="AG29" s="152">
        <f t="shared" si="2"/>
        <v>1</v>
      </c>
      <c r="AH29" s="82">
        <f t="shared" si="3"/>
        <v>128</v>
      </c>
      <c r="AI29" s="82">
        <f t="shared" si="4"/>
        <v>128</v>
      </c>
      <c r="AJ29" s="82">
        <f t="shared" si="5"/>
        <v>1</v>
      </c>
      <c r="AK29" s="82">
        <f t="shared" si="6"/>
        <v>74</v>
      </c>
      <c r="AL29" s="82">
        <f t="shared" si="7"/>
        <v>74</v>
      </c>
      <c r="AM29" s="82">
        <f t="shared" si="8"/>
        <v>1</v>
      </c>
    </row>
    <row r="30" spans="1:39" ht="15.75" customHeight="1" x14ac:dyDescent="0.3">
      <c r="A30" s="53">
        <v>28</v>
      </c>
      <c r="B30" s="53"/>
      <c r="C30" s="137" t="s">
        <v>599</v>
      </c>
      <c r="D30" s="137">
        <v>5</v>
      </c>
      <c r="E30" s="53" t="s">
        <v>40</v>
      </c>
      <c r="F30" s="53" t="s">
        <v>45</v>
      </c>
      <c r="G30" s="151">
        <f>JAN!L29</f>
        <v>0</v>
      </c>
      <c r="H30" s="151">
        <f>FEB!L29</f>
        <v>0</v>
      </c>
      <c r="I30" s="151">
        <f>MAR!L29</f>
        <v>1</v>
      </c>
      <c r="J30" s="151">
        <f>APR!L29</f>
        <v>1</v>
      </c>
      <c r="K30" s="151">
        <f>MEI!L29</f>
        <v>1</v>
      </c>
      <c r="L30" s="151">
        <f>JUN!L29</f>
        <v>0</v>
      </c>
      <c r="M30" s="151">
        <f>JUL!L29</f>
        <v>0</v>
      </c>
      <c r="N30" s="151">
        <f>AGS!L29</f>
        <v>0</v>
      </c>
      <c r="O30" s="151">
        <f>SEPT!L29</f>
        <v>0</v>
      </c>
      <c r="P30" s="151">
        <f>OKT!L29</f>
        <v>0</v>
      </c>
      <c r="Q30" s="151">
        <f>NOV!L29</f>
        <v>0</v>
      </c>
      <c r="R30" s="151">
        <f>DES!L29</f>
        <v>0</v>
      </c>
      <c r="S30" s="151">
        <f>JAN!M29</f>
        <v>0</v>
      </c>
      <c r="T30" s="151">
        <f>FEB!M29</f>
        <v>0</v>
      </c>
      <c r="U30" s="151">
        <f>MAR!M29</f>
        <v>0</v>
      </c>
      <c r="V30" s="151">
        <f>APR!M29</f>
        <v>1</v>
      </c>
      <c r="W30" s="151">
        <f>MEI!M29</f>
        <v>0</v>
      </c>
      <c r="X30" s="151">
        <f>JUN!M29</f>
        <v>0</v>
      </c>
      <c r="Y30" s="151">
        <f>JUL!M29</f>
        <v>0</v>
      </c>
      <c r="Z30" s="151">
        <f>AGS!M29</f>
        <v>0</v>
      </c>
      <c r="AA30" s="151">
        <f>SEPT!M29</f>
        <v>0</v>
      </c>
      <c r="AB30" s="151">
        <f>OKT!M29</f>
        <v>0</v>
      </c>
      <c r="AC30" s="151">
        <f>NOV!M29</f>
        <v>0</v>
      </c>
      <c r="AD30" s="151">
        <f>DES!M29</f>
        <v>0</v>
      </c>
      <c r="AE30" s="151">
        <f t="shared" si="0"/>
        <v>3</v>
      </c>
      <c r="AF30" s="151">
        <f t="shared" si="1"/>
        <v>1</v>
      </c>
      <c r="AG30" s="152">
        <f t="shared" si="2"/>
        <v>0.33333333333333331</v>
      </c>
      <c r="AH30" s="82">
        <f t="shared" si="3"/>
        <v>3</v>
      </c>
      <c r="AI30" s="82">
        <f t="shared" si="4"/>
        <v>1</v>
      </c>
      <c r="AJ30" s="82">
        <f t="shared" si="5"/>
        <v>0.33333333333333331</v>
      </c>
      <c r="AK30" s="82">
        <f t="shared" si="6"/>
        <v>0</v>
      </c>
      <c r="AL30" s="82">
        <f t="shared" si="7"/>
        <v>0</v>
      </c>
      <c r="AM30" s="82" t="e">
        <f t="shared" si="8"/>
        <v>#DIV/0!</v>
      </c>
    </row>
    <row r="31" spans="1:39" ht="15.75" customHeight="1" x14ac:dyDescent="0.3">
      <c r="A31" s="53">
        <v>29</v>
      </c>
      <c r="B31" s="53"/>
      <c r="C31" s="137" t="s">
        <v>591</v>
      </c>
      <c r="D31" s="137">
        <v>6</v>
      </c>
      <c r="E31" s="53" t="s">
        <v>40</v>
      </c>
      <c r="F31" s="53" t="s">
        <v>46</v>
      </c>
      <c r="G31" s="151">
        <f>JAN!L30</f>
        <v>0</v>
      </c>
      <c r="H31" s="151">
        <f>FEB!L30</f>
        <v>0</v>
      </c>
      <c r="I31" s="151">
        <f>MAR!L30</f>
        <v>0</v>
      </c>
      <c r="J31" s="151">
        <f>APR!L30</f>
        <v>0</v>
      </c>
      <c r="K31" s="151">
        <f>MEI!L30</f>
        <v>0</v>
      </c>
      <c r="L31" s="151">
        <f>JUN!L30</f>
        <v>0</v>
      </c>
      <c r="M31" s="151">
        <f>JUL!L30</f>
        <v>0</v>
      </c>
      <c r="N31" s="151">
        <f>AGS!L30</f>
        <v>0</v>
      </c>
      <c r="O31" s="151">
        <f>SEPT!L30</f>
        <v>0</v>
      </c>
      <c r="P31" s="151">
        <f>OKT!L30</f>
        <v>0</v>
      </c>
      <c r="Q31" s="151">
        <f>NOV!L30</f>
        <v>0</v>
      </c>
      <c r="R31" s="151">
        <f>DES!L30</f>
        <v>0</v>
      </c>
      <c r="S31" s="151">
        <f>JAN!M30</f>
        <v>0</v>
      </c>
      <c r="T31" s="151">
        <f>FEB!M30</f>
        <v>0</v>
      </c>
      <c r="U31" s="151">
        <f>MAR!M30</f>
        <v>0</v>
      </c>
      <c r="V31" s="151">
        <f>APR!M30</f>
        <v>0</v>
      </c>
      <c r="W31" s="151">
        <f>MEI!M30</f>
        <v>0</v>
      </c>
      <c r="X31" s="151">
        <f>JUN!M30</f>
        <v>0</v>
      </c>
      <c r="Y31" s="151">
        <f>JUL!M30</f>
        <v>0</v>
      </c>
      <c r="Z31" s="151">
        <f>AGS!M30</f>
        <v>0</v>
      </c>
      <c r="AA31" s="151">
        <f>SEPT!M30</f>
        <v>0</v>
      </c>
      <c r="AB31" s="151">
        <f>OKT!M30</f>
        <v>0</v>
      </c>
      <c r="AC31" s="151">
        <f>NOV!M30</f>
        <v>0</v>
      </c>
      <c r="AD31" s="151">
        <f>DES!M30</f>
        <v>0</v>
      </c>
      <c r="AE31" s="151">
        <f t="shared" si="0"/>
        <v>0</v>
      </c>
      <c r="AF31" s="151">
        <f t="shared" si="1"/>
        <v>0</v>
      </c>
      <c r="AG31" s="152" t="e">
        <f t="shared" si="2"/>
        <v>#DIV/0!</v>
      </c>
      <c r="AH31" s="82">
        <f t="shared" si="3"/>
        <v>0</v>
      </c>
      <c r="AI31" s="82">
        <f t="shared" si="4"/>
        <v>0</v>
      </c>
      <c r="AJ31" s="82" t="e">
        <f t="shared" si="5"/>
        <v>#DIV/0!</v>
      </c>
      <c r="AK31" s="82">
        <f t="shared" si="6"/>
        <v>0</v>
      </c>
      <c r="AL31" s="82">
        <f t="shared" si="7"/>
        <v>0</v>
      </c>
      <c r="AM31" s="82" t="e">
        <f t="shared" si="8"/>
        <v>#DIV/0!</v>
      </c>
    </row>
    <row r="32" spans="1:39" ht="15.75" customHeight="1" x14ac:dyDescent="0.3">
      <c r="A32" s="53">
        <v>30</v>
      </c>
      <c r="B32" s="53"/>
      <c r="C32" s="137" t="s">
        <v>591</v>
      </c>
      <c r="D32" s="137">
        <v>7</v>
      </c>
      <c r="E32" s="53" t="s">
        <v>40</v>
      </c>
      <c r="F32" s="53" t="s">
        <v>47</v>
      </c>
      <c r="G32" s="151">
        <f>JAN!L31</f>
        <v>0</v>
      </c>
      <c r="H32" s="151">
        <f>FEB!L31</f>
        <v>0</v>
      </c>
      <c r="I32" s="151">
        <f>MAR!L31</f>
        <v>0</v>
      </c>
      <c r="J32" s="151">
        <f>APR!L31</f>
        <v>0</v>
      </c>
      <c r="K32" s="151">
        <f>MEI!L31</f>
        <v>0</v>
      </c>
      <c r="L32" s="151">
        <f>JUN!L31</f>
        <v>0</v>
      </c>
      <c r="M32" s="151">
        <f>JUL!L31</f>
        <v>1</v>
      </c>
      <c r="N32" s="151">
        <f>AGS!L31</f>
        <v>0</v>
      </c>
      <c r="O32" s="151">
        <f>SEPT!L31</f>
        <v>0</v>
      </c>
      <c r="P32" s="151">
        <f>OKT!L31</f>
        <v>0</v>
      </c>
      <c r="Q32" s="151">
        <f>NOV!L31</f>
        <v>0</v>
      </c>
      <c r="R32" s="151">
        <f>DES!L31</f>
        <v>0</v>
      </c>
      <c r="S32" s="151">
        <f>JAN!M31</f>
        <v>0</v>
      </c>
      <c r="T32" s="151">
        <f>FEB!M31</f>
        <v>0</v>
      </c>
      <c r="U32" s="151">
        <f>MAR!M31</f>
        <v>0</v>
      </c>
      <c r="V32" s="151">
        <f>APR!M31</f>
        <v>0</v>
      </c>
      <c r="W32" s="151">
        <f>MEI!M31</f>
        <v>0</v>
      </c>
      <c r="X32" s="151">
        <f>JUN!M31</f>
        <v>0</v>
      </c>
      <c r="Y32" s="151">
        <f>JUL!M31</f>
        <v>1</v>
      </c>
      <c r="Z32" s="151">
        <f>AGS!M31</f>
        <v>0</v>
      </c>
      <c r="AA32" s="151">
        <f>SEPT!M31</f>
        <v>0</v>
      </c>
      <c r="AB32" s="151">
        <f>OKT!M31</f>
        <v>0</v>
      </c>
      <c r="AC32" s="151">
        <f>NOV!M31</f>
        <v>0</v>
      </c>
      <c r="AD32" s="151">
        <f>DES!M31</f>
        <v>0</v>
      </c>
      <c r="AE32" s="151">
        <f t="shared" si="0"/>
        <v>1</v>
      </c>
      <c r="AF32" s="151">
        <f t="shared" si="1"/>
        <v>1</v>
      </c>
      <c r="AG32" s="152">
        <f t="shared" si="2"/>
        <v>1</v>
      </c>
      <c r="AH32" s="82">
        <f t="shared" si="3"/>
        <v>0</v>
      </c>
      <c r="AI32" s="82">
        <f t="shared" si="4"/>
        <v>0</v>
      </c>
      <c r="AJ32" s="82" t="e">
        <f t="shared" si="5"/>
        <v>#DIV/0!</v>
      </c>
      <c r="AK32" s="82">
        <f t="shared" si="6"/>
        <v>1</v>
      </c>
      <c r="AL32" s="82">
        <f t="shared" si="7"/>
        <v>1</v>
      </c>
      <c r="AM32" s="82">
        <f t="shared" si="8"/>
        <v>1</v>
      </c>
    </row>
    <row r="33" spans="1:39" ht="15.75" customHeight="1" x14ac:dyDescent="0.3">
      <c r="A33" s="53">
        <v>31</v>
      </c>
      <c r="B33" s="53"/>
      <c r="C33" s="137" t="s">
        <v>599</v>
      </c>
      <c r="D33" s="137">
        <v>8</v>
      </c>
      <c r="E33" s="53" t="s">
        <v>40</v>
      </c>
      <c r="F33" s="53" t="s">
        <v>48</v>
      </c>
      <c r="G33" s="151">
        <f>JAN!L32</f>
        <v>7</v>
      </c>
      <c r="H33" s="151">
        <f>FEB!L32</f>
        <v>9</v>
      </c>
      <c r="I33" s="151">
        <f>MAR!L32</f>
        <v>3</v>
      </c>
      <c r="J33" s="151">
        <f>APR!L32</f>
        <v>11</v>
      </c>
      <c r="K33" s="151">
        <f>MEI!L32</f>
        <v>9</v>
      </c>
      <c r="L33" s="151">
        <f>JUN!L32</f>
        <v>14</v>
      </c>
      <c r="M33" s="151">
        <f>JUL!L32</f>
        <v>15</v>
      </c>
      <c r="N33" s="151">
        <f>AGS!L32</f>
        <v>6</v>
      </c>
      <c r="O33" s="151">
        <f>SEPT!L32</f>
        <v>9</v>
      </c>
      <c r="P33" s="151">
        <f>OKT!L32</f>
        <v>4</v>
      </c>
      <c r="Q33" s="151">
        <f>NOV!L32</f>
        <v>6</v>
      </c>
      <c r="R33" s="151">
        <f>DES!L32</f>
        <v>3</v>
      </c>
      <c r="S33" s="151">
        <f>JAN!M32</f>
        <v>7</v>
      </c>
      <c r="T33" s="151">
        <f>FEB!M32</f>
        <v>9</v>
      </c>
      <c r="U33" s="151">
        <f>MAR!M32</f>
        <v>3</v>
      </c>
      <c r="V33" s="151">
        <f>APR!M32</f>
        <v>11</v>
      </c>
      <c r="W33" s="151">
        <f>MEI!M32</f>
        <v>9</v>
      </c>
      <c r="X33" s="151">
        <f>JUN!M32</f>
        <v>14</v>
      </c>
      <c r="Y33" s="151">
        <f>JUL!M32</f>
        <v>14</v>
      </c>
      <c r="Z33" s="151">
        <f>AGS!M32</f>
        <v>5</v>
      </c>
      <c r="AA33" s="151">
        <f>SEPT!M32</f>
        <v>8</v>
      </c>
      <c r="AB33" s="151">
        <f>OKT!M32</f>
        <v>4</v>
      </c>
      <c r="AC33" s="151">
        <f>NOV!M32</f>
        <v>5</v>
      </c>
      <c r="AD33" s="151">
        <f>DES!M32</f>
        <v>3</v>
      </c>
      <c r="AE33" s="151">
        <f t="shared" si="0"/>
        <v>96</v>
      </c>
      <c r="AF33" s="151">
        <f t="shared" si="1"/>
        <v>92</v>
      </c>
      <c r="AG33" s="152">
        <f t="shared" si="2"/>
        <v>0.95833333333333337</v>
      </c>
      <c r="AH33" s="82">
        <f t="shared" si="3"/>
        <v>53</v>
      </c>
      <c r="AI33" s="82">
        <f t="shared" si="4"/>
        <v>53</v>
      </c>
      <c r="AJ33" s="82">
        <f t="shared" si="5"/>
        <v>1</v>
      </c>
      <c r="AK33" s="82">
        <f t="shared" si="6"/>
        <v>43</v>
      </c>
      <c r="AL33" s="82">
        <f t="shared" si="7"/>
        <v>39</v>
      </c>
      <c r="AM33" s="82">
        <f t="shared" si="8"/>
        <v>0.90697674418604646</v>
      </c>
    </row>
    <row r="34" spans="1:39" ht="15.75" customHeight="1" x14ac:dyDescent="0.3">
      <c r="A34" s="53">
        <v>32</v>
      </c>
      <c r="B34" s="53"/>
      <c r="C34" s="137" t="s">
        <v>591</v>
      </c>
      <c r="D34" s="137">
        <v>9</v>
      </c>
      <c r="E34" s="53" t="s">
        <v>40</v>
      </c>
      <c r="F34" s="53" t="s">
        <v>49</v>
      </c>
      <c r="G34" s="151">
        <f>JAN!L33</f>
        <v>0</v>
      </c>
      <c r="H34" s="151">
        <f>FEB!L33</f>
        <v>0</v>
      </c>
      <c r="I34" s="151">
        <f>MAR!L33</f>
        <v>0</v>
      </c>
      <c r="J34" s="151">
        <f>APR!L33</f>
        <v>0</v>
      </c>
      <c r="K34" s="151">
        <f>MEI!L33</f>
        <v>0</v>
      </c>
      <c r="L34" s="151">
        <f>JUN!L33</f>
        <v>0</v>
      </c>
      <c r="M34" s="151">
        <f>JUL!L33</f>
        <v>0</v>
      </c>
      <c r="N34" s="151">
        <f>AGS!L33</f>
        <v>0</v>
      </c>
      <c r="O34" s="151">
        <f>SEPT!L33</f>
        <v>0</v>
      </c>
      <c r="P34" s="151">
        <f>OKT!L33</f>
        <v>0</v>
      </c>
      <c r="Q34" s="151">
        <f>NOV!L33</f>
        <v>0</v>
      </c>
      <c r="R34" s="151">
        <f>DES!L33</f>
        <v>0</v>
      </c>
      <c r="S34" s="151">
        <f>JAN!M33</f>
        <v>0</v>
      </c>
      <c r="T34" s="151">
        <f>FEB!M33</f>
        <v>0</v>
      </c>
      <c r="U34" s="151">
        <f>MAR!M33</f>
        <v>0</v>
      </c>
      <c r="V34" s="151">
        <f>APR!M33</f>
        <v>0</v>
      </c>
      <c r="W34" s="151">
        <f>MEI!M33</f>
        <v>0</v>
      </c>
      <c r="X34" s="151">
        <f>JUN!M33</f>
        <v>0</v>
      </c>
      <c r="Y34" s="151">
        <f>JUL!M33</f>
        <v>0</v>
      </c>
      <c r="Z34" s="151">
        <f>AGS!M33</f>
        <v>0</v>
      </c>
      <c r="AA34" s="151">
        <f>SEPT!M33</f>
        <v>0</v>
      </c>
      <c r="AB34" s="151">
        <f>OKT!M33</f>
        <v>0</v>
      </c>
      <c r="AC34" s="151">
        <f>NOV!M33</f>
        <v>0</v>
      </c>
      <c r="AD34" s="151">
        <f>DES!M33</f>
        <v>0</v>
      </c>
      <c r="AE34" s="151">
        <f t="shared" si="0"/>
        <v>0</v>
      </c>
      <c r="AF34" s="151">
        <f t="shared" si="1"/>
        <v>0</v>
      </c>
      <c r="AG34" s="152" t="e">
        <f t="shared" si="2"/>
        <v>#DIV/0!</v>
      </c>
      <c r="AH34" s="82">
        <f t="shared" si="3"/>
        <v>0</v>
      </c>
      <c r="AI34" s="82">
        <f t="shared" si="4"/>
        <v>0</v>
      </c>
      <c r="AJ34" s="82" t="e">
        <f t="shared" si="5"/>
        <v>#DIV/0!</v>
      </c>
      <c r="AK34" s="82">
        <f t="shared" si="6"/>
        <v>0</v>
      </c>
      <c r="AL34" s="82">
        <f t="shared" si="7"/>
        <v>0</v>
      </c>
      <c r="AM34" s="82" t="e">
        <f t="shared" si="8"/>
        <v>#DIV/0!</v>
      </c>
    </row>
    <row r="35" spans="1:39" ht="15.75" customHeight="1" x14ac:dyDescent="0.3">
      <c r="A35" s="53">
        <v>33</v>
      </c>
      <c r="B35" s="53"/>
      <c r="C35" s="137" t="s">
        <v>591</v>
      </c>
      <c r="D35" s="137">
        <v>10</v>
      </c>
      <c r="E35" s="53" t="s">
        <v>40</v>
      </c>
      <c r="F35" s="53" t="s">
        <v>50</v>
      </c>
      <c r="G35" s="151">
        <f>JAN!L34</f>
        <v>1</v>
      </c>
      <c r="H35" s="151">
        <f>FEB!L34</f>
        <v>0</v>
      </c>
      <c r="I35" s="151">
        <f>MAR!L34</f>
        <v>0</v>
      </c>
      <c r="J35" s="151">
        <f>APR!L34</f>
        <v>0</v>
      </c>
      <c r="K35" s="151">
        <f>MEI!L34</f>
        <v>0</v>
      </c>
      <c r="L35" s="151">
        <f>JUN!L34</f>
        <v>0</v>
      </c>
      <c r="M35" s="151">
        <f>JUL!L34</f>
        <v>0</v>
      </c>
      <c r="N35" s="151">
        <f>AGS!L34</f>
        <v>0</v>
      </c>
      <c r="O35" s="151">
        <f>SEPT!L34</f>
        <v>0</v>
      </c>
      <c r="P35" s="151">
        <f>OKT!L34</f>
        <v>0</v>
      </c>
      <c r="Q35" s="151">
        <f>NOV!L34</f>
        <v>0</v>
      </c>
      <c r="R35" s="151">
        <f>DES!L34</f>
        <v>0</v>
      </c>
      <c r="S35" s="151">
        <f>JAN!M34</f>
        <v>1</v>
      </c>
      <c r="T35" s="151">
        <f>FEB!M34</f>
        <v>0</v>
      </c>
      <c r="U35" s="151">
        <f>MAR!M34</f>
        <v>0</v>
      </c>
      <c r="V35" s="151">
        <f>APR!M34</f>
        <v>0</v>
      </c>
      <c r="W35" s="151">
        <f>MEI!M34</f>
        <v>0</v>
      </c>
      <c r="X35" s="151">
        <f>JUN!M34</f>
        <v>0</v>
      </c>
      <c r="Y35" s="151">
        <f>JUL!M34</f>
        <v>0</v>
      </c>
      <c r="Z35" s="151">
        <f>AGS!M34</f>
        <v>0</v>
      </c>
      <c r="AA35" s="151">
        <f>SEPT!M34</f>
        <v>0</v>
      </c>
      <c r="AB35" s="151">
        <f>OKT!M34</f>
        <v>0</v>
      </c>
      <c r="AC35" s="151">
        <f>NOV!M34</f>
        <v>0</v>
      </c>
      <c r="AD35" s="151">
        <f>DES!M34</f>
        <v>0</v>
      </c>
      <c r="AE35" s="151">
        <f t="shared" si="0"/>
        <v>1</v>
      </c>
      <c r="AF35" s="151">
        <f t="shared" si="1"/>
        <v>1</v>
      </c>
      <c r="AG35" s="152">
        <f t="shared" si="2"/>
        <v>1</v>
      </c>
      <c r="AH35" s="82">
        <f t="shared" si="3"/>
        <v>1</v>
      </c>
      <c r="AI35" s="82">
        <f t="shared" si="4"/>
        <v>1</v>
      </c>
      <c r="AJ35" s="82">
        <f t="shared" si="5"/>
        <v>1</v>
      </c>
      <c r="AK35" s="82">
        <f t="shared" si="6"/>
        <v>0</v>
      </c>
      <c r="AL35" s="82">
        <f t="shared" si="7"/>
        <v>0</v>
      </c>
      <c r="AM35" s="82" t="e">
        <f t="shared" si="8"/>
        <v>#DIV/0!</v>
      </c>
    </row>
    <row r="36" spans="1:39" ht="15.75" customHeight="1" x14ac:dyDescent="0.3">
      <c r="A36" s="53">
        <v>34</v>
      </c>
      <c r="B36" s="53"/>
      <c r="C36" s="137" t="s">
        <v>599</v>
      </c>
      <c r="D36" s="137">
        <v>11</v>
      </c>
      <c r="E36" s="53" t="s">
        <v>40</v>
      </c>
      <c r="F36" s="53" t="s">
        <v>51</v>
      </c>
      <c r="G36" s="151">
        <f>JAN!L35</f>
        <v>7</v>
      </c>
      <c r="H36" s="151">
        <f>FEB!L35</f>
        <v>11</v>
      </c>
      <c r="I36" s="151">
        <f>MAR!L35</f>
        <v>2</v>
      </c>
      <c r="J36" s="151">
        <f>APR!L35</f>
        <v>2</v>
      </c>
      <c r="K36" s="151">
        <f>MEI!L35</f>
        <v>0</v>
      </c>
      <c r="L36" s="151">
        <f>JUN!L35</f>
        <v>3</v>
      </c>
      <c r="M36" s="151">
        <f>JUL!L35</f>
        <v>4</v>
      </c>
      <c r="N36" s="151">
        <f>AGS!L35</f>
        <v>7</v>
      </c>
      <c r="O36" s="151">
        <f>SEPT!L35</f>
        <v>7</v>
      </c>
      <c r="P36" s="151">
        <f>OKT!L35</f>
        <v>4</v>
      </c>
      <c r="Q36" s="151">
        <f>NOV!L35</f>
        <v>8</v>
      </c>
      <c r="R36" s="151">
        <f>DES!L35</f>
        <v>18</v>
      </c>
      <c r="S36" s="151">
        <f>JAN!M35</f>
        <v>7</v>
      </c>
      <c r="T36" s="151">
        <f>FEB!M35</f>
        <v>11</v>
      </c>
      <c r="U36" s="151">
        <f>MAR!M35</f>
        <v>2</v>
      </c>
      <c r="V36" s="151">
        <f>APR!M35</f>
        <v>2</v>
      </c>
      <c r="W36" s="151">
        <f>MEI!M35</f>
        <v>0</v>
      </c>
      <c r="X36" s="151">
        <f>JUN!M35</f>
        <v>3</v>
      </c>
      <c r="Y36" s="151">
        <f>JUL!M35</f>
        <v>4</v>
      </c>
      <c r="Z36" s="151">
        <f>AGS!M35</f>
        <v>7</v>
      </c>
      <c r="AA36" s="151">
        <f>SEPT!M35</f>
        <v>7</v>
      </c>
      <c r="AB36" s="151">
        <f>OKT!M35</f>
        <v>4</v>
      </c>
      <c r="AC36" s="151">
        <f>NOV!M35</f>
        <v>8</v>
      </c>
      <c r="AD36" s="151">
        <f>DES!M35</f>
        <v>18</v>
      </c>
      <c r="AE36" s="151">
        <f t="shared" si="0"/>
        <v>73</v>
      </c>
      <c r="AF36" s="151">
        <f t="shared" si="1"/>
        <v>73</v>
      </c>
      <c r="AG36" s="152">
        <f t="shared" si="2"/>
        <v>1</v>
      </c>
      <c r="AH36" s="82">
        <f t="shared" si="3"/>
        <v>25</v>
      </c>
      <c r="AI36" s="82">
        <f t="shared" si="4"/>
        <v>25</v>
      </c>
      <c r="AJ36" s="82">
        <f t="shared" si="5"/>
        <v>1</v>
      </c>
      <c r="AK36" s="82">
        <f t="shared" si="6"/>
        <v>48</v>
      </c>
      <c r="AL36" s="82">
        <f t="shared" si="7"/>
        <v>48</v>
      </c>
      <c r="AM36" s="82">
        <f t="shared" si="8"/>
        <v>1</v>
      </c>
    </row>
    <row r="37" spans="1:39" ht="15.75" customHeight="1" x14ac:dyDescent="0.3">
      <c r="A37" s="53">
        <v>35</v>
      </c>
      <c r="B37" s="53"/>
      <c r="C37" s="137" t="s">
        <v>601</v>
      </c>
      <c r="D37" s="137">
        <v>12</v>
      </c>
      <c r="E37" s="53" t="s">
        <v>40</v>
      </c>
      <c r="F37" s="53" t="s">
        <v>52</v>
      </c>
      <c r="G37" s="151">
        <f>JAN!L36</f>
        <v>10</v>
      </c>
      <c r="H37" s="151">
        <f>FEB!L36</f>
        <v>18</v>
      </c>
      <c r="I37" s="151">
        <f>MAR!L36</f>
        <v>2</v>
      </c>
      <c r="J37" s="151">
        <f>APR!L36</f>
        <v>4</v>
      </c>
      <c r="K37" s="151">
        <f>MEI!L36</f>
        <v>3</v>
      </c>
      <c r="L37" s="151">
        <f>JUN!L36</f>
        <v>7</v>
      </c>
      <c r="M37" s="151">
        <f>JUL!L36</f>
        <v>1</v>
      </c>
      <c r="N37" s="151">
        <f>AGS!L36</f>
        <v>3</v>
      </c>
      <c r="O37" s="151">
        <f>SEPT!L36</f>
        <v>5</v>
      </c>
      <c r="P37" s="151">
        <f>OKT!L36</f>
        <v>0</v>
      </c>
      <c r="Q37" s="151">
        <f>NOV!L36</f>
        <v>0</v>
      </c>
      <c r="R37" s="151">
        <f>DES!L36</f>
        <v>0</v>
      </c>
      <c r="S37" s="151">
        <f>JAN!M36</f>
        <v>10</v>
      </c>
      <c r="T37" s="151">
        <f>FEB!M36</f>
        <v>18</v>
      </c>
      <c r="U37" s="151">
        <f>MAR!M36</f>
        <v>2</v>
      </c>
      <c r="V37" s="151">
        <f>APR!M36</f>
        <v>4</v>
      </c>
      <c r="W37" s="151">
        <f>MEI!M36</f>
        <v>3</v>
      </c>
      <c r="X37" s="151">
        <f>JUN!M36</f>
        <v>7</v>
      </c>
      <c r="Y37" s="151">
        <f>JUL!M36</f>
        <v>1</v>
      </c>
      <c r="Z37" s="151">
        <f>AGS!M36</f>
        <v>3</v>
      </c>
      <c r="AA37" s="151">
        <f>SEPT!M36</f>
        <v>5</v>
      </c>
      <c r="AB37" s="151">
        <f>OKT!M36</f>
        <v>0</v>
      </c>
      <c r="AC37" s="151">
        <f>NOV!M36</f>
        <v>0</v>
      </c>
      <c r="AD37" s="151">
        <f>DES!M36</f>
        <v>0</v>
      </c>
      <c r="AE37" s="151">
        <f t="shared" si="0"/>
        <v>53</v>
      </c>
      <c r="AF37" s="151">
        <f t="shared" si="1"/>
        <v>53</v>
      </c>
      <c r="AG37" s="152">
        <f t="shared" si="2"/>
        <v>1</v>
      </c>
      <c r="AH37" s="82">
        <f t="shared" si="3"/>
        <v>44</v>
      </c>
      <c r="AI37" s="82">
        <f t="shared" si="4"/>
        <v>44</v>
      </c>
      <c r="AJ37" s="82">
        <f t="shared" si="5"/>
        <v>1</v>
      </c>
      <c r="AK37" s="82">
        <f t="shared" si="6"/>
        <v>9</v>
      </c>
      <c r="AL37" s="82">
        <f t="shared" si="7"/>
        <v>9</v>
      </c>
      <c r="AM37" s="82">
        <f t="shared" si="8"/>
        <v>1</v>
      </c>
    </row>
    <row r="38" spans="1:39" ht="15.75" customHeight="1" x14ac:dyDescent="0.3">
      <c r="A38" s="53">
        <v>36</v>
      </c>
      <c r="B38" s="53"/>
      <c r="C38" s="137" t="s">
        <v>599</v>
      </c>
      <c r="D38" s="137">
        <v>13</v>
      </c>
      <c r="E38" s="53" t="s">
        <v>40</v>
      </c>
      <c r="F38" s="53" t="s">
        <v>53</v>
      </c>
      <c r="G38" s="151">
        <f>JAN!L37</f>
        <v>33</v>
      </c>
      <c r="H38" s="151">
        <f>FEB!L37</f>
        <v>18</v>
      </c>
      <c r="I38" s="151">
        <f>MAR!L37</f>
        <v>48</v>
      </c>
      <c r="J38" s="151">
        <f>APR!L37</f>
        <v>19</v>
      </c>
      <c r="K38" s="151">
        <f>MEI!L37</f>
        <v>26</v>
      </c>
      <c r="L38" s="151">
        <f>JUN!L37</f>
        <v>23</v>
      </c>
      <c r="M38" s="151">
        <f>JUL!L37</f>
        <v>9</v>
      </c>
      <c r="N38" s="151">
        <f>AGS!L37</f>
        <v>0</v>
      </c>
      <c r="O38" s="151">
        <f>SEPT!L37</f>
        <v>0</v>
      </c>
      <c r="P38" s="151">
        <f>OKT!L37</f>
        <v>0</v>
      </c>
      <c r="Q38" s="151">
        <f>NOV!L37</f>
        <v>0</v>
      </c>
      <c r="R38" s="151">
        <f>DES!L37</f>
        <v>0</v>
      </c>
      <c r="S38" s="151">
        <f>JAN!M37</f>
        <v>33</v>
      </c>
      <c r="T38" s="151">
        <f>FEB!M37</f>
        <v>18</v>
      </c>
      <c r="U38" s="151">
        <f>MAR!M37</f>
        <v>48</v>
      </c>
      <c r="V38" s="151">
        <f>APR!M37</f>
        <v>19</v>
      </c>
      <c r="W38" s="151">
        <f>MEI!M37</f>
        <v>26</v>
      </c>
      <c r="X38" s="151">
        <f>JUN!M37</f>
        <v>23</v>
      </c>
      <c r="Y38" s="151">
        <f>JUL!M37</f>
        <v>9</v>
      </c>
      <c r="Z38" s="151">
        <f>AGS!M37</f>
        <v>0</v>
      </c>
      <c r="AA38" s="151">
        <f>SEPT!M37</f>
        <v>0</v>
      </c>
      <c r="AB38" s="151">
        <f>OKT!M37</f>
        <v>0</v>
      </c>
      <c r="AC38" s="151">
        <f>NOV!M37</f>
        <v>0</v>
      </c>
      <c r="AD38" s="151">
        <f>DES!M37</f>
        <v>0</v>
      </c>
      <c r="AE38" s="151">
        <f t="shared" si="0"/>
        <v>176</v>
      </c>
      <c r="AF38" s="151">
        <f t="shared" si="1"/>
        <v>176</v>
      </c>
      <c r="AG38" s="152">
        <f t="shared" si="2"/>
        <v>1</v>
      </c>
      <c r="AH38" s="82">
        <f t="shared" si="3"/>
        <v>167</v>
      </c>
      <c r="AI38" s="82">
        <f t="shared" si="4"/>
        <v>167</v>
      </c>
      <c r="AJ38" s="82">
        <f t="shared" si="5"/>
        <v>1</v>
      </c>
      <c r="AK38" s="82">
        <f t="shared" si="6"/>
        <v>9</v>
      </c>
      <c r="AL38" s="82">
        <f t="shared" si="7"/>
        <v>9</v>
      </c>
      <c r="AM38" s="82">
        <f t="shared" si="8"/>
        <v>1</v>
      </c>
    </row>
    <row r="39" spans="1:39" ht="15.75" customHeight="1" x14ac:dyDescent="0.3">
      <c r="A39" s="53">
        <v>37</v>
      </c>
      <c r="B39" s="53"/>
      <c r="C39" s="137" t="s">
        <v>599</v>
      </c>
      <c r="D39" s="137">
        <v>14</v>
      </c>
      <c r="E39" s="53" t="s">
        <v>40</v>
      </c>
      <c r="F39" s="53" t="s">
        <v>54</v>
      </c>
      <c r="G39" s="151">
        <f>JAN!L38</f>
        <v>16</v>
      </c>
      <c r="H39" s="151">
        <f>FEB!L38</f>
        <v>13</v>
      </c>
      <c r="I39" s="151">
        <f>MAR!L38</f>
        <v>5</v>
      </c>
      <c r="J39" s="151">
        <f>APR!L38</f>
        <v>25</v>
      </c>
      <c r="K39" s="151">
        <f>MEI!L38</f>
        <v>19</v>
      </c>
      <c r="L39" s="151">
        <f>JUN!L38</f>
        <v>16</v>
      </c>
      <c r="M39" s="151">
        <f>JUL!L38</f>
        <v>22</v>
      </c>
      <c r="N39" s="151">
        <f>AGS!L38</f>
        <v>13</v>
      </c>
      <c r="O39" s="151">
        <f>SEPT!L38</f>
        <v>14</v>
      </c>
      <c r="P39" s="151">
        <f>OKT!L38</f>
        <v>22</v>
      </c>
      <c r="Q39" s="151">
        <f>NOV!L38</f>
        <v>10</v>
      </c>
      <c r="R39" s="151">
        <f>DES!L38</f>
        <v>26</v>
      </c>
      <c r="S39" s="151">
        <f>JAN!M38</f>
        <v>16</v>
      </c>
      <c r="T39" s="151">
        <f>FEB!M38</f>
        <v>13</v>
      </c>
      <c r="U39" s="151">
        <f>MAR!M38</f>
        <v>3</v>
      </c>
      <c r="V39" s="151">
        <f>APR!M38</f>
        <v>24</v>
      </c>
      <c r="W39" s="151">
        <f>MEI!M38</f>
        <v>19</v>
      </c>
      <c r="X39" s="151">
        <f>JUN!M38</f>
        <v>16</v>
      </c>
      <c r="Y39" s="151">
        <f>JUL!M38</f>
        <v>22</v>
      </c>
      <c r="Z39" s="151">
        <f>AGS!M38</f>
        <v>13</v>
      </c>
      <c r="AA39" s="151">
        <f>SEPT!M38</f>
        <v>14</v>
      </c>
      <c r="AB39" s="151">
        <f>OKT!M38</f>
        <v>22</v>
      </c>
      <c r="AC39" s="151">
        <f>NOV!M38</f>
        <v>10</v>
      </c>
      <c r="AD39" s="151">
        <f>DES!M38</f>
        <v>26</v>
      </c>
      <c r="AE39" s="151">
        <f t="shared" si="0"/>
        <v>201</v>
      </c>
      <c r="AF39" s="151">
        <f t="shared" si="1"/>
        <v>198</v>
      </c>
      <c r="AG39" s="152">
        <f t="shared" si="2"/>
        <v>0.9850746268656716</v>
      </c>
      <c r="AH39" s="82">
        <f t="shared" si="3"/>
        <v>94</v>
      </c>
      <c r="AI39" s="82">
        <f t="shared" si="4"/>
        <v>91</v>
      </c>
      <c r="AJ39" s="82">
        <f t="shared" si="5"/>
        <v>0.96808510638297873</v>
      </c>
      <c r="AK39" s="82">
        <f t="shared" si="6"/>
        <v>107</v>
      </c>
      <c r="AL39" s="82">
        <f t="shared" si="7"/>
        <v>107</v>
      </c>
      <c r="AM39" s="82">
        <f t="shared" si="8"/>
        <v>1</v>
      </c>
    </row>
    <row r="40" spans="1:39" ht="15.75" customHeight="1" x14ac:dyDescent="0.3">
      <c r="A40" s="53">
        <v>38</v>
      </c>
      <c r="B40" s="53"/>
      <c r="C40" s="137" t="s">
        <v>591</v>
      </c>
      <c r="D40" s="137">
        <v>15</v>
      </c>
      <c r="E40" s="53" t="s">
        <v>40</v>
      </c>
      <c r="F40" s="53" t="s">
        <v>55</v>
      </c>
      <c r="G40" s="151">
        <f>JAN!L39</f>
        <v>0</v>
      </c>
      <c r="H40" s="151">
        <f>FEB!L39</f>
        <v>0</v>
      </c>
      <c r="I40" s="151">
        <f>MAR!L39</f>
        <v>0</v>
      </c>
      <c r="J40" s="151">
        <f>APR!L39</f>
        <v>0</v>
      </c>
      <c r="K40" s="151">
        <f>MEI!L39</f>
        <v>0</v>
      </c>
      <c r="L40" s="151">
        <f>JUN!L39</f>
        <v>0</v>
      </c>
      <c r="M40" s="151">
        <f>JUL!L39</f>
        <v>0</v>
      </c>
      <c r="N40" s="151">
        <f>AGS!L39</f>
        <v>0</v>
      </c>
      <c r="O40" s="151">
        <f>SEPT!L39</f>
        <v>0</v>
      </c>
      <c r="P40" s="151">
        <f>OKT!L39</f>
        <v>0</v>
      </c>
      <c r="Q40" s="151">
        <f>NOV!L39</f>
        <v>0</v>
      </c>
      <c r="R40" s="151">
        <f>DES!L39</f>
        <v>0</v>
      </c>
      <c r="S40" s="151">
        <f>JAN!M39</f>
        <v>0</v>
      </c>
      <c r="T40" s="151">
        <f>FEB!M39</f>
        <v>0</v>
      </c>
      <c r="U40" s="151">
        <f>MAR!M39</f>
        <v>0</v>
      </c>
      <c r="V40" s="151">
        <f>APR!M39</f>
        <v>0</v>
      </c>
      <c r="W40" s="151">
        <f>MEI!M39</f>
        <v>0</v>
      </c>
      <c r="X40" s="151">
        <f>JUN!M39</f>
        <v>0</v>
      </c>
      <c r="Y40" s="151">
        <f>JUL!M39</f>
        <v>0</v>
      </c>
      <c r="Z40" s="151">
        <f>AGS!M39</f>
        <v>0</v>
      </c>
      <c r="AA40" s="151">
        <f>SEPT!M39</f>
        <v>0</v>
      </c>
      <c r="AB40" s="151">
        <f>OKT!M39</f>
        <v>0</v>
      </c>
      <c r="AC40" s="151">
        <f>NOV!M39</f>
        <v>0</v>
      </c>
      <c r="AD40" s="151">
        <f>DES!M39</f>
        <v>0</v>
      </c>
      <c r="AE40" s="151">
        <f t="shared" si="0"/>
        <v>0</v>
      </c>
      <c r="AF40" s="151">
        <f t="shared" si="1"/>
        <v>0</v>
      </c>
      <c r="AG40" s="152" t="e">
        <f t="shared" si="2"/>
        <v>#DIV/0!</v>
      </c>
      <c r="AH40" s="82">
        <f t="shared" si="3"/>
        <v>0</v>
      </c>
      <c r="AI40" s="82">
        <f t="shared" si="4"/>
        <v>0</v>
      </c>
      <c r="AJ40" s="82" t="e">
        <f t="shared" si="5"/>
        <v>#DIV/0!</v>
      </c>
      <c r="AK40" s="82">
        <f t="shared" si="6"/>
        <v>0</v>
      </c>
      <c r="AL40" s="82">
        <f t="shared" si="7"/>
        <v>0</v>
      </c>
      <c r="AM40" s="82" t="e">
        <f t="shared" si="8"/>
        <v>#DIV/0!</v>
      </c>
    </row>
    <row r="41" spans="1:39" ht="15.75" customHeight="1" x14ac:dyDescent="0.3">
      <c r="A41" s="53">
        <v>39</v>
      </c>
      <c r="B41" s="53"/>
      <c r="C41" s="137" t="s">
        <v>591</v>
      </c>
      <c r="D41" s="137">
        <v>16</v>
      </c>
      <c r="E41" s="53" t="s">
        <v>40</v>
      </c>
      <c r="F41" s="53" t="s">
        <v>56</v>
      </c>
      <c r="G41" s="151">
        <f>JAN!L40</f>
        <v>0</v>
      </c>
      <c r="H41" s="151">
        <f>FEB!L40</f>
        <v>0</v>
      </c>
      <c r="I41" s="151">
        <f>MAR!L40</f>
        <v>0</v>
      </c>
      <c r="J41" s="151">
        <f>APR!L40</f>
        <v>0</v>
      </c>
      <c r="K41" s="151">
        <f>MEI!L40</f>
        <v>0</v>
      </c>
      <c r="L41" s="151">
        <f>JUN!L40</f>
        <v>0</v>
      </c>
      <c r="M41" s="151">
        <f>JUL!L40</f>
        <v>0</v>
      </c>
      <c r="N41" s="151">
        <f>AGS!L40</f>
        <v>0</v>
      </c>
      <c r="O41" s="151">
        <f>SEPT!L40</f>
        <v>0</v>
      </c>
      <c r="P41" s="151">
        <f>OKT!L40</f>
        <v>0</v>
      </c>
      <c r="Q41" s="151">
        <f>NOV!L40</f>
        <v>0</v>
      </c>
      <c r="R41" s="151">
        <f>DES!L40</f>
        <v>0</v>
      </c>
      <c r="S41" s="151">
        <f>JAN!M40</f>
        <v>0</v>
      </c>
      <c r="T41" s="151">
        <f>FEB!M40</f>
        <v>0</v>
      </c>
      <c r="U41" s="151">
        <f>MAR!M40</f>
        <v>0</v>
      </c>
      <c r="V41" s="151">
        <f>APR!M40</f>
        <v>0</v>
      </c>
      <c r="W41" s="151">
        <f>MEI!M40</f>
        <v>0</v>
      </c>
      <c r="X41" s="151">
        <f>JUN!M40</f>
        <v>0</v>
      </c>
      <c r="Y41" s="151">
        <f>JUL!M40</f>
        <v>0</v>
      </c>
      <c r="Z41" s="151">
        <f>AGS!M40</f>
        <v>0</v>
      </c>
      <c r="AA41" s="151">
        <f>SEPT!M40</f>
        <v>0</v>
      </c>
      <c r="AB41" s="151">
        <f>OKT!M40</f>
        <v>0</v>
      </c>
      <c r="AC41" s="151">
        <f>NOV!M40</f>
        <v>0</v>
      </c>
      <c r="AD41" s="151">
        <f>DES!M40</f>
        <v>0</v>
      </c>
      <c r="AE41" s="151">
        <f t="shared" si="0"/>
        <v>0</v>
      </c>
      <c r="AF41" s="151">
        <f t="shared" si="1"/>
        <v>0</v>
      </c>
      <c r="AG41" s="152" t="e">
        <f t="shared" si="2"/>
        <v>#DIV/0!</v>
      </c>
      <c r="AH41" s="82">
        <f t="shared" si="3"/>
        <v>0</v>
      </c>
      <c r="AI41" s="82">
        <f t="shared" si="4"/>
        <v>0</v>
      </c>
      <c r="AJ41" s="82" t="e">
        <f t="shared" si="5"/>
        <v>#DIV/0!</v>
      </c>
      <c r="AK41" s="82">
        <f t="shared" si="6"/>
        <v>0</v>
      </c>
      <c r="AL41" s="82">
        <f t="shared" si="7"/>
        <v>0</v>
      </c>
      <c r="AM41" s="82" t="e">
        <f t="shared" si="8"/>
        <v>#DIV/0!</v>
      </c>
    </row>
    <row r="42" spans="1:39" ht="15.75" customHeight="1" x14ac:dyDescent="0.3">
      <c r="A42" s="53">
        <v>40</v>
      </c>
      <c r="B42" s="53"/>
      <c r="C42" s="137" t="s">
        <v>599</v>
      </c>
      <c r="D42" s="137">
        <v>17</v>
      </c>
      <c r="E42" s="53" t="s">
        <v>40</v>
      </c>
      <c r="F42" s="53" t="s">
        <v>57</v>
      </c>
      <c r="G42" s="151">
        <f>JAN!L41</f>
        <v>19</v>
      </c>
      <c r="H42" s="151">
        <f>FEB!L41</f>
        <v>4</v>
      </c>
      <c r="I42" s="151">
        <f>MAR!L41</f>
        <v>14</v>
      </c>
      <c r="J42" s="151">
        <f>APR!L41</f>
        <v>12</v>
      </c>
      <c r="K42" s="151">
        <f>MEI!L41</f>
        <v>26</v>
      </c>
      <c r="L42" s="151">
        <f>JUN!L41</f>
        <v>59</v>
      </c>
      <c r="M42" s="151">
        <f>JUL!L41</f>
        <v>48</v>
      </c>
      <c r="N42" s="151">
        <f>AGS!L41</f>
        <v>40</v>
      </c>
      <c r="O42" s="151">
        <f>SEPT!L41</f>
        <v>19</v>
      </c>
      <c r="P42" s="151">
        <f>OKT!L41</f>
        <v>20</v>
      </c>
      <c r="Q42" s="151">
        <f>NOV!L41</f>
        <v>9</v>
      </c>
      <c r="R42" s="151">
        <f>DES!L41</f>
        <v>6</v>
      </c>
      <c r="S42" s="151">
        <f>JAN!M41</f>
        <v>19</v>
      </c>
      <c r="T42" s="151">
        <f>FEB!M41</f>
        <v>4</v>
      </c>
      <c r="U42" s="151">
        <f>MAR!M41</f>
        <v>14</v>
      </c>
      <c r="V42" s="151">
        <f>APR!M41</f>
        <v>12</v>
      </c>
      <c r="W42" s="151">
        <f>MEI!M41</f>
        <v>26</v>
      </c>
      <c r="X42" s="151">
        <f>JUN!M41</f>
        <v>59</v>
      </c>
      <c r="Y42" s="151">
        <f>JUL!M41</f>
        <v>48</v>
      </c>
      <c r="Z42" s="151">
        <f>AGS!M41</f>
        <v>40</v>
      </c>
      <c r="AA42" s="151">
        <f>SEPT!M41</f>
        <v>19</v>
      </c>
      <c r="AB42" s="151">
        <f>OKT!M41</f>
        <v>20</v>
      </c>
      <c r="AC42" s="151">
        <f>NOV!M41</f>
        <v>9</v>
      </c>
      <c r="AD42" s="151">
        <f>DES!M41</f>
        <v>6</v>
      </c>
      <c r="AE42" s="151">
        <f t="shared" si="0"/>
        <v>276</v>
      </c>
      <c r="AF42" s="151">
        <f t="shared" si="1"/>
        <v>276</v>
      </c>
      <c r="AG42" s="152">
        <f t="shared" si="2"/>
        <v>1</v>
      </c>
      <c r="AH42" s="82">
        <f t="shared" si="3"/>
        <v>134</v>
      </c>
      <c r="AI42" s="82">
        <f t="shared" si="4"/>
        <v>134</v>
      </c>
      <c r="AJ42" s="82">
        <f t="shared" si="5"/>
        <v>1</v>
      </c>
      <c r="AK42" s="82">
        <f t="shared" si="6"/>
        <v>142</v>
      </c>
      <c r="AL42" s="82">
        <f t="shared" si="7"/>
        <v>142</v>
      </c>
      <c r="AM42" s="82">
        <f t="shared" si="8"/>
        <v>1</v>
      </c>
    </row>
    <row r="43" spans="1:39" ht="15.75" customHeight="1" x14ac:dyDescent="0.3">
      <c r="A43" s="53">
        <v>41</v>
      </c>
      <c r="B43" s="53"/>
      <c r="C43" s="137" t="s">
        <v>599</v>
      </c>
      <c r="D43" s="137">
        <v>18</v>
      </c>
      <c r="E43" s="53" t="s">
        <v>40</v>
      </c>
      <c r="F43" s="53" t="s">
        <v>58</v>
      </c>
      <c r="G43" s="151">
        <f>JAN!L42</f>
        <v>0</v>
      </c>
      <c r="H43" s="151">
        <f>FEB!L42</f>
        <v>0</v>
      </c>
      <c r="I43" s="151">
        <f>MAR!L42</f>
        <v>1</v>
      </c>
      <c r="J43" s="151">
        <f>APR!L42</f>
        <v>0</v>
      </c>
      <c r="K43" s="151">
        <f>MEI!L42</f>
        <v>0</v>
      </c>
      <c r="L43" s="151">
        <f>JUN!L42</f>
        <v>0</v>
      </c>
      <c r="M43" s="151">
        <f>JUL!L42</f>
        <v>0</v>
      </c>
      <c r="N43" s="151">
        <f>AGS!L42</f>
        <v>0</v>
      </c>
      <c r="O43" s="151">
        <f>SEPT!L42</f>
        <v>0</v>
      </c>
      <c r="P43" s="151">
        <f>OKT!L42</f>
        <v>0</v>
      </c>
      <c r="Q43" s="151">
        <f>NOV!L42</f>
        <v>0</v>
      </c>
      <c r="R43" s="151">
        <f>DES!L42</f>
        <v>0</v>
      </c>
      <c r="S43" s="151">
        <f>JAN!M42</f>
        <v>0</v>
      </c>
      <c r="T43" s="151">
        <f>FEB!M42</f>
        <v>0</v>
      </c>
      <c r="U43" s="151">
        <f>MAR!M42</f>
        <v>1</v>
      </c>
      <c r="V43" s="151">
        <f>APR!M42</f>
        <v>0</v>
      </c>
      <c r="W43" s="151">
        <f>MEI!M42</f>
        <v>0</v>
      </c>
      <c r="X43" s="151">
        <f>JUN!M42</f>
        <v>0</v>
      </c>
      <c r="Y43" s="151">
        <f>JUL!M42</f>
        <v>0</v>
      </c>
      <c r="Z43" s="151">
        <f>AGS!M42</f>
        <v>0</v>
      </c>
      <c r="AA43" s="151">
        <f>SEPT!M42</f>
        <v>0</v>
      </c>
      <c r="AB43" s="151">
        <f>OKT!M42</f>
        <v>0</v>
      </c>
      <c r="AC43" s="151">
        <f>NOV!M42</f>
        <v>0</v>
      </c>
      <c r="AD43" s="151">
        <f>DES!M42</f>
        <v>0</v>
      </c>
      <c r="AE43" s="151">
        <f t="shared" si="0"/>
        <v>1</v>
      </c>
      <c r="AF43" s="151">
        <f t="shared" si="1"/>
        <v>1</v>
      </c>
      <c r="AG43" s="152">
        <f t="shared" si="2"/>
        <v>1</v>
      </c>
      <c r="AH43" s="82">
        <f t="shared" si="3"/>
        <v>1</v>
      </c>
      <c r="AI43" s="82">
        <f t="shared" si="4"/>
        <v>1</v>
      </c>
      <c r="AJ43" s="82">
        <f t="shared" si="5"/>
        <v>1</v>
      </c>
      <c r="AK43" s="82">
        <f t="shared" si="6"/>
        <v>0</v>
      </c>
      <c r="AL43" s="82">
        <f t="shared" si="7"/>
        <v>0</v>
      </c>
      <c r="AM43" s="82" t="e">
        <f t="shared" si="8"/>
        <v>#DIV/0!</v>
      </c>
    </row>
    <row r="44" spans="1:39" ht="15.75" customHeight="1" x14ac:dyDescent="0.3">
      <c r="A44" s="53">
        <v>42</v>
      </c>
      <c r="B44" s="53"/>
      <c r="C44" s="137" t="s">
        <v>599</v>
      </c>
      <c r="D44" s="137">
        <v>19</v>
      </c>
      <c r="E44" s="53" t="s">
        <v>40</v>
      </c>
      <c r="F44" s="53" t="s">
        <v>59</v>
      </c>
      <c r="G44" s="151">
        <f>JAN!L43</f>
        <v>0</v>
      </c>
      <c r="H44" s="151">
        <f>FEB!L43</f>
        <v>0</v>
      </c>
      <c r="I44" s="151">
        <f>MAR!L43</f>
        <v>2</v>
      </c>
      <c r="J44" s="151">
        <f>APR!L43</f>
        <v>4</v>
      </c>
      <c r="K44" s="151">
        <f>MEI!L43</f>
        <v>10</v>
      </c>
      <c r="L44" s="151">
        <f>JUN!L43</f>
        <v>2</v>
      </c>
      <c r="M44" s="151">
        <f>JUL!L43</f>
        <v>1</v>
      </c>
      <c r="N44" s="151">
        <f>AGS!L43</f>
        <v>2</v>
      </c>
      <c r="O44" s="151">
        <f>SEPT!L43</f>
        <v>4</v>
      </c>
      <c r="P44" s="151">
        <f>OKT!L43</f>
        <v>4</v>
      </c>
      <c r="Q44" s="151">
        <f>NOV!L43</f>
        <v>4</v>
      </c>
      <c r="R44" s="151">
        <f>DES!L43</f>
        <v>0</v>
      </c>
      <c r="S44" s="151">
        <f>JAN!M43</f>
        <v>0</v>
      </c>
      <c r="T44" s="151">
        <f>FEB!M43</f>
        <v>0</v>
      </c>
      <c r="U44" s="151">
        <f>MAR!M43</f>
        <v>2</v>
      </c>
      <c r="V44" s="151">
        <f>APR!M43</f>
        <v>4</v>
      </c>
      <c r="W44" s="151">
        <f>MEI!M43</f>
        <v>10</v>
      </c>
      <c r="X44" s="151">
        <f>JUN!M43</f>
        <v>2</v>
      </c>
      <c r="Y44" s="151">
        <f>JUL!M43</f>
        <v>1</v>
      </c>
      <c r="Z44" s="151">
        <f>AGS!M43</f>
        <v>2</v>
      </c>
      <c r="AA44" s="151">
        <f>SEPT!M43</f>
        <v>4</v>
      </c>
      <c r="AB44" s="151">
        <f>OKT!M43</f>
        <v>4</v>
      </c>
      <c r="AC44" s="151">
        <f>NOV!M43</f>
        <v>4</v>
      </c>
      <c r="AD44" s="151">
        <f>DES!M43</f>
        <v>0</v>
      </c>
      <c r="AE44" s="151">
        <f t="shared" si="0"/>
        <v>33</v>
      </c>
      <c r="AF44" s="151">
        <f t="shared" si="1"/>
        <v>33</v>
      </c>
      <c r="AG44" s="152">
        <f t="shared" si="2"/>
        <v>1</v>
      </c>
      <c r="AH44" s="82">
        <f t="shared" si="3"/>
        <v>18</v>
      </c>
      <c r="AI44" s="82">
        <f t="shared" si="4"/>
        <v>18</v>
      </c>
      <c r="AJ44" s="82">
        <f t="shared" si="5"/>
        <v>1</v>
      </c>
      <c r="AK44" s="82">
        <f t="shared" si="6"/>
        <v>15</v>
      </c>
      <c r="AL44" s="82">
        <f t="shared" si="7"/>
        <v>15</v>
      </c>
      <c r="AM44" s="82">
        <f t="shared" si="8"/>
        <v>1</v>
      </c>
    </row>
    <row r="45" spans="1:39" ht="15.75" customHeight="1" x14ac:dyDescent="0.3">
      <c r="A45" s="53">
        <v>43</v>
      </c>
      <c r="B45" s="53"/>
      <c r="C45" s="137" t="s">
        <v>601</v>
      </c>
      <c r="D45" s="137">
        <v>20</v>
      </c>
      <c r="E45" s="53" t="s">
        <v>40</v>
      </c>
      <c r="F45" s="53" t="s">
        <v>60</v>
      </c>
      <c r="G45" s="151">
        <f>JAN!L44</f>
        <v>19</v>
      </c>
      <c r="H45" s="151">
        <f>FEB!L44</f>
        <v>9</v>
      </c>
      <c r="I45" s="151">
        <f>MAR!L44</f>
        <v>2</v>
      </c>
      <c r="J45" s="151">
        <f>APR!L44</f>
        <v>9</v>
      </c>
      <c r="K45" s="151">
        <f>MEI!L44</f>
        <v>5</v>
      </c>
      <c r="L45" s="151">
        <f>JUN!L44</f>
        <v>8</v>
      </c>
      <c r="M45" s="151">
        <f>JUL!L44</f>
        <v>8</v>
      </c>
      <c r="N45" s="151">
        <f>AGS!L44</f>
        <v>4</v>
      </c>
      <c r="O45" s="151">
        <f>SEPT!L44</f>
        <v>3</v>
      </c>
      <c r="P45" s="151">
        <f>OKT!L44</f>
        <v>8</v>
      </c>
      <c r="Q45" s="151">
        <f>NOV!L44</f>
        <v>9</v>
      </c>
      <c r="R45" s="151">
        <f>DES!L44</f>
        <v>3</v>
      </c>
      <c r="S45" s="151">
        <f>JAN!M44</f>
        <v>19</v>
      </c>
      <c r="T45" s="151">
        <f>FEB!M44</f>
        <v>9</v>
      </c>
      <c r="U45" s="151">
        <f>MAR!M44</f>
        <v>2</v>
      </c>
      <c r="V45" s="151">
        <f>APR!M44</f>
        <v>9</v>
      </c>
      <c r="W45" s="151">
        <f>MEI!M44</f>
        <v>5</v>
      </c>
      <c r="X45" s="151">
        <f>JUN!M44</f>
        <v>8</v>
      </c>
      <c r="Y45" s="151">
        <f>JUL!M44</f>
        <v>8</v>
      </c>
      <c r="Z45" s="151">
        <f>AGS!M44</f>
        <v>4</v>
      </c>
      <c r="AA45" s="151">
        <f>SEPT!M44</f>
        <v>3</v>
      </c>
      <c r="AB45" s="151">
        <f>OKT!M44</f>
        <v>8</v>
      </c>
      <c r="AC45" s="151">
        <f>NOV!M44</f>
        <v>9</v>
      </c>
      <c r="AD45" s="151">
        <f>DES!M44</f>
        <v>3</v>
      </c>
      <c r="AE45" s="151">
        <f t="shared" si="0"/>
        <v>87</v>
      </c>
      <c r="AF45" s="151">
        <f t="shared" si="1"/>
        <v>87</v>
      </c>
      <c r="AG45" s="152">
        <f t="shared" si="2"/>
        <v>1</v>
      </c>
      <c r="AH45" s="82">
        <f t="shared" si="3"/>
        <v>52</v>
      </c>
      <c r="AI45" s="82">
        <f t="shared" si="4"/>
        <v>52</v>
      </c>
      <c r="AJ45" s="82">
        <f t="shared" si="5"/>
        <v>1</v>
      </c>
      <c r="AK45" s="82">
        <f t="shared" si="6"/>
        <v>35</v>
      </c>
      <c r="AL45" s="82">
        <f t="shared" si="7"/>
        <v>35</v>
      </c>
      <c r="AM45" s="82">
        <f t="shared" si="8"/>
        <v>1</v>
      </c>
    </row>
    <row r="46" spans="1:39" ht="15.75" customHeight="1" x14ac:dyDescent="0.3">
      <c r="A46" s="53">
        <v>44</v>
      </c>
      <c r="B46" s="53"/>
      <c r="C46" s="137" t="s">
        <v>591</v>
      </c>
      <c r="D46" s="137">
        <v>21</v>
      </c>
      <c r="E46" s="53" t="s">
        <v>40</v>
      </c>
      <c r="F46" s="53" t="s">
        <v>61</v>
      </c>
      <c r="G46" s="151">
        <f>JAN!L45</f>
        <v>0</v>
      </c>
      <c r="H46" s="151">
        <f>FEB!L45</f>
        <v>0</v>
      </c>
      <c r="I46" s="151">
        <f>MAR!L45</f>
        <v>0</v>
      </c>
      <c r="J46" s="151">
        <f>APR!L45</f>
        <v>0</v>
      </c>
      <c r="K46" s="151">
        <f>MEI!L45</f>
        <v>0</v>
      </c>
      <c r="L46" s="151">
        <f>JUN!L45</f>
        <v>0</v>
      </c>
      <c r="M46" s="151">
        <f>JUL!L45</f>
        <v>0</v>
      </c>
      <c r="N46" s="151">
        <f>AGS!L45</f>
        <v>0</v>
      </c>
      <c r="O46" s="151">
        <f>SEPT!L45</f>
        <v>0</v>
      </c>
      <c r="P46" s="151">
        <f>OKT!L45</f>
        <v>0</v>
      </c>
      <c r="Q46" s="151">
        <f>NOV!L45</f>
        <v>0</v>
      </c>
      <c r="R46" s="151">
        <f>DES!L45</f>
        <v>0</v>
      </c>
      <c r="S46" s="151">
        <f>JAN!M45</f>
        <v>0</v>
      </c>
      <c r="T46" s="151">
        <f>FEB!M45</f>
        <v>0</v>
      </c>
      <c r="U46" s="151">
        <f>MAR!M45</f>
        <v>0</v>
      </c>
      <c r="V46" s="151">
        <f>APR!M45</f>
        <v>0</v>
      </c>
      <c r="W46" s="151">
        <f>MEI!M45</f>
        <v>0</v>
      </c>
      <c r="X46" s="151">
        <f>JUN!M45</f>
        <v>0</v>
      </c>
      <c r="Y46" s="151">
        <f>JUL!M45</f>
        <v>0</v>
      </c>
      <c r="Z46" s="151">
        <f>AGS!M45</f>
        <v>0</v>
      </c>
      <c r="AA46" s="151">
        <f>SEPT!M45</f>
        <v>0</v>
      </c>
      <c r="AB46" s="151">
        <f>OKT!M45</f>
        <v>0</v>
      </c>
      <c r="AC46" s="151">
        <f>NOV!M45</f>
        <v>0</v>
      </c>
      <c r="AD46" s="151">
        <f>DES!M45</f>
        <v>0</v>
      </c>
      <c r="AE46" s="151">
        <f t="shared" si="0"/>
        <v>0</v>
      </c>
      <c r="AF46" s="151">
        <f t="shared" si="1"/>
        <v>0</v>
      </c>
      <c r="AG46" s="152" t="e">
        <f t="shared" si="2"/>
        <v>#DIV/0!</v>
      </c>
      <c r="AH46" s="82">
        <f t="shared" si="3"/>
        <v>0</v>
      </c>
      <c r="AI46" s="82">
        <f t="shared" si="4"/>
        <v>0</v>
      </c>
      <c r="AJ46" s="82" t="e">
        <f t="shared" si="5"/>
        <v>#DIV/0!</v>
      </c>
      <c r="AK46" s="82">
        <f t="shared" si="6"/>
        <v>0</v>
      </c>
      <c r="AL46" s="82">
        <f t="shared" si="7"/>
        <v>0</v>
      </c>
      <c r="AM46" s="82" t="e">
        <f t="shared" si="8"/>
        <v>#DIV/0!</v>
      </c>
    </row>
    <row r="47" spans="1:39" ht="15.75" customHeight="1" x14ac:dyDescent="0.3">
      <c r="A47" s="53">
        <v>45</v>
      </c>
      <c r="B47" s="53"/>
      <c r="C47" s="137" t="s">
        <v>591</v>
      </c>
      <c r="D47" s="137">
        <v>22</v>
      </c>
      <c r="E47" s="53" t="s">
        <v>40</v>
      </c>
      <c r="F47" s="53" t="s">
        <v>62</v>
      </c>
      <c r="G47" s="151">
        <f>JAN!L46</f>
        <v>0</v>
      </c>
      <c r="H47" s="151">
        <f>FEB!L46</f>
        <v>0</v>
      </c>
      <c r="I47" s="151">
        <f>MAR!L46</f>
        <v>0</v>
      </c>
      <c r="J47" s="151">
        <f>APR!L46</f>
        <v>0</v>
      </c>
      <c r="K47" s="151">
        <f>MEI!L46</f>
        <v>0</v>
      </c>
      <c r="L47" s="151">
        <f>JUN!L46</f>
        <v>0</v>
      </c>
      <c r="M47" s="151">
        <f>JUL!L46</f>
        <v>0</v>
      </c>
      <c r="N47" s="151">
        <f>AGS!L46</f>
        <v>0</v>
      </c>
      <c r="O47" s="151">
        <f>SEPT!L46</f>
        <v>0</v>
      </c>
      <c r="P47" s="151">
        <f>OKT!L46</f>
        <v>0</v>
      </c>
      <c r="Q47" s="151">
        <f>NOV!L46</f>
        <v>0</v>
      </c>
      <c r="R47" s="151">
        <f>DES!L46</f>
        <v>0</v>
      </c>
      <c r="S47" s="151">
        <f>JAN!M46</f>
        <v>0</v>
      </c>
      <c r="T47" s="151">
        <f>FEB!M46</f>
        <v>0</v>
      </c>
      <c r="U47" s="151">
        <f>MAR!M46</f>
        <v>0</v>
      </c>
      <c r="V47" s="151">
        <f>APR!M46</f>
        <v>0</v>
      </c>
      <c r="W47" s="151">
        <f>MEI!M46</f>
        <v>0</v>
      </c>
      <c r="X47" s="151">
        <f>JUN!M46</f>
        <v>0</v>
      </c>
      <c r="Y47" s="151">
        <f>JUL!M46</f>
        <v>0</v>
      </c>
      <c r="Z47" s="151">
        <f>AGS!M46</f>
        <v>0</v>
      </c>
      <c r="AA47" s="151">
        <f>SEPT!M46</f>
        <v>0</v>
      </c>
      <c r="AB47" s="151">
        <f>OKT!M46</f>
        <v>0</v>
      </c>
      <c r="AC47" s="151">
        <f>NOV!M46</f>
        <v>0</v>
      </c>
      <c r="AD47" s="151">
        <f>DES!M46</f>
        <v>0</v>
      </c>
      <c r="AE47" s="151">
        <f t="shared" si="0"/>
        <v>0</v>
      </c>
      <c r="AF47" s="151">
        <f t="shared" si="1"/>
        <v>0</v>
      </c>
      <c r="AG47" s="152" t="e">
        <f t="shared" si="2"/>
        <v>#DIV/0!</v>
      </c>
      <c r="AH47" s="82">
        <f t="shared" si="3"/>
        <v>0</v>
      </c>
      <c r="AI47" s="82">
        <f t="shared" si="4"/>
        <v>0</v>
      </c>
      <c r="AJ47" s="82" t="e">
        <f t="shared" si="5"/>
        <v>#DIV/0!</v>
      </c>
      <c r="AK47" s="82">
        <f t="shared" si="6"/>
        <v>0</v>
      </c>
      <c r="AL47" s="82">
        <f t="shared" si="7"/>
        <v>0</v>
      </c>
      <c r="AM47" s="82" t="e">
        <f t="shared" si="8"/>
        <v>#DIV/0!</v>
      </c>
    </row>
    <row r="48" spans="1:39" ht="15.75" customHeight="1" x14ac:dyDescent="0.3">
      <c r="A48" s="53">
        <v>46</v>
      </c>
      <c r="B48" s="53"/>
      <c r="C48" s="137" t="s">
        <v>591</v>
      </c>
      <c r="D48" s="137">
        <v>23</v>
      </c>
      <c r="E48" s="53" t="s">
        <v>40</v>
      </c>
      <c r="F48" s="53" t="s">
        <v>63</v>
      </c>
      <c r="G48" s="151">
        <f>JAN!L47</f>
        <v>0</v>
      </c>
      <c r="H48" s="151">
        <f>FEB!L47</f>
        <v>0</v>
      </c>
      <c r="I48" s="151">
        <f>MAR!L47</f>
        <v>0</v>
      </c>
      <c r="J48" s="151">
        <f>APR!L47</f>
        <v>0</v>
      </c>
      <c r="K48" s="151">
        <f>MEI!L47</f>
        <v>0</v>
      </c>
      <c r="L48" s="151">
        <f>JUN!L47</f>
        <v>0</v>
      </c>
      <c r="M48" s="151">
        <f>JUL!L47</f>
        <v>0</v>
      </c>
      <c r="N48" s="151">
        <f>AGS!L47</f>
        <v>0</v>
      </c>
      <c r="O48" s="151">
        <f>SEPT!L47</f>
        <v>0</v>
      </c>
      <c r="P48" s="151">
        <f>OKT!L47</f>
        <v>0</v>
      </c>
      <c r="Q48" s="151">
        <f>NOV!L47</f>
        <v>0</v>
      </c>
      <c r="R48" s="151">
        <f>DES!L47</f>
        <v>0</v>
      </c>
      <c r="S48" s="151">
        <f>JAN!M47</f>
        <v>0</v>
      </c>
      <c r="T48" s="151">
        <f>FEB!M47</f>
        <v>0</v>
      </c>
      <c r="U48" s="151">
        <f>MAR!M47</f>
        <v>0</v>
      </c>
      <c r="V48" s="151">
        <f>APR!M47</f>
        <v>0</v>
      </c>
      <c r="W48" s="151">
        <f>MEI!M47</f>
        <v>0</v>
      </c>
      <c r="X48" s="151">
        <f>JUN!M47</f>
        <v>0</v>
      </c>
      <c r="Y48" s="151">
        <f>JUL!M47</f>
        <v>0</v>
      </c>
      <c r="Z48" s="151">
        <f>AGS!M47</f>
        <v>0</v>
      </c>
      <c r="AA48" s="151">
        <f>SEPT!M47</f>
        <v>0</v>
      </c>
      <c r="AB48" s="151">
        <f>OKT!M47</f>
        <v>0</v>
      </c>
      <c r="AC48" s="151">
        <f>NOV!M47</f>
        <v>0</v>
      </c>
      <c r="AD48" s="151">
        <f>DES!M47</f>
        <v>0</v>
      </c>
      <c r="AE48" s="151">
        <f t="shared" si="0"/>
        <v>0</v>
      </c>
      <c r="AF48" s="151">
        <f t="shared" si="1"/>
        <v>0</v>
      </c>
      <c r="AG48" s="152" t="e">
        <f t="shared" si="2"/>
        <v>#DIV/0!</v>
      </c>
      <c r="AH48" s="82">
        <f t="shared" si="3"/>
        <v>0</v>
      </c>
      <c r="AI48" s="82">
        <f t="shared" si="4"/>
        <v>0</v>
      </c>
      <c r="AJ48" s="82" t="e">
        <f t="shared" si="5"/>
        <v>#DIV/0!</v>
      </c>
      <c r="AK48" s="82">
        <f t="shared" si="6"/>
        <v>0</v>
      </c>
      <c r="AL48" s="82">
        <f t="shared" si="7"/>
        <v>0</v>
      </c>
      <c r="AM48" s="82" t="e">
        <f t="shared" si="8"/>
        <v>#DIV/0!</v>
      </c>
    </row>
    <row r="49" spans="1:39" ht="15.75" customHeight="1" x14ac:dyDescent="0.3">
      <c r="A49" s="53">
        <v>47</v>
      </c>
      <c r="B49" s="53"/>
      <c r="C49" s="137" t="s">
        <v>591</v>
      </c>
      <c r="D49" s="137">
        <v>24</v>
      </c>
      <c r="E49" s="53" t="s">
        <v>40</v>
      </c>
      <c r="F49" s="53" t="s">
        <v>64</v>
      </c>
      <c r="G49" s="151">
        <f>JAN!L48</f>
        <v>0</v>
      </c>
      <c r="H49" s="151">
        <f>FEB!L48</f>
        <v>0</v>
      </c>
      <c r="I49" s="151">
        <f>MAR!L48</f>
        <v>0</v>
      </c>
      <c r="J49" s="151">
        <f>APR!L48</f>
        <v>0</v>
      </c>
      <c r="K49" s="151">
        <f>MEI!L48</f>
        <v>0</v>
      </c>
      <c r="L49" s="151">
        <f>JUN!L48</f>
        <v>0</v>
      </c>
      <c r="M49" s="151">
        <f>JUL!L48</f>
        <v>0</v>
      </c>
      <c r="N49" s="151">
        <f>AGS!L48</f>
        <v>0</v>
      </c>
      <c r="O49" s="151">
        <f>SEPT!L48</f>
        <v>0</v>
      </c>
      <c r="P49" s="151">
        <f>OKT!L48</f>
        <v>0</v>
      </c>
      <c r="Q49" s="151">
        <f>NOV!L48</f>
        <v>0</v>
      </c>
      <c r="R49" s="151">
        <f>DES!L48</f>
        <v>0</v>
      </c>
      <c r="S49" s="151">
        <f>JAN!M48</f>
        <v>0</v>
      </c>
      <c r="T49" s="151">
        <f>FEB!M48</f>
        <v>0</v>
      </c>
      <c r="U49" s="151">
        <f>MAR!M48</f>
        <v>0</v>
      </c>
      <c r="V49" s="151">
        <f>APR!M48</f>
        <v>0</v>
      </c>
      <c r="W49" s="151">
        <f>MEI!M48</f>
        <v>0</v>
      </c>
      <c r="X49" s="151">
        <f>JUN!M48</f>
        <v>0</v>
      </c>
      <c r="Y49" s="151">
        <f>JUL!M48</f>
        <v>0</v>
      </c>
      <c r="Z49" s="151">
        <f>AGS!M48</f>
        <v>0</v>
      </c>
      <c r="AA49" s="151">
        <f>SEPT!M48</f>
        <v>0</v>
      </c>
      <c r="AB49" s="151">
        <f>OKT!M48</f>
        <v>0</v>
      </c>
      <c r="AC49" s="151">
        <f>NOV!M48</f>
        <v>0</v>
      </c>
      <c r="AD49" s="151">
        <f>DES!M48</f>
        <v>0</v>
      </c>
      <c r="AE49" s="151">
        <f t="shared" si="0"/>
        <v>0</v>
      </c>
      <c r="AF49" s="151">
        <f t="shared" si="1"/>
        <v>0</v>
      </c>
      <c r="AG49" s="152" t="e">
        <f t="shared" si="2"/>
        <v>#DIV/0!</v>
      </c>
      <c r="AH49" s="82">
        <f t="shared" si="3"/>
        <v>0</v>
      </c>
      <c r="AI49" s="82">
        <f t="shared" si="4"/>
        <v>0</v>
      </c>
      <c r="AJ49" s="82" t="e">
        <f t="shared" si="5"/>
        <v>#DIV/0!</v>
      </c>
      <c r="AK49" s="82">
        <f t="shared" si="6"/>
        <v>0</v>
      </c>
      <c r="AL49" s="82">
        <f t="shared" si="7"/>
        <v>0</v>
      </c>
      <c r="AM49" s="82" t="e">
        <f t="shared" si="8"/>
        <v>#DIV/0!</v>
      </c>
    </row>
    <row r="50" spans="1:39" ht="15.75" customHeight="1" x14ac:dyDescent="0.3">
      <c r="A50" s="53">
        <v>48</v>
      </c>
      <c r="B50" s="53"/>
      <c r="C50" s="137" t="s">
        <v>591</v>
      </c>
      <c r="D50" s="137">
        <v>25</v>
      </c>
      <c r="E50" s="53" t="s">
        <v>40</v>
      </c>
      <c r="F50" s="53" t="s">
        <v>65</v>
      </c>
      <c r="G50" s="151">
        <f>JAN!L49</f>
        <v>0</v>
      </c>
      <c r="H50" s="151">
        <f>FEB!L49</f>
        <v>0</v>
      </c>
      <c r="I50" s="151">
        <f>MAR!L49</f>
        <v>0</v>
      </c>
      <c r="J50" s="151">
        <f>APR!L49</f>
        <v>0</v>
      </c>
      <c r="K50" s="151">
        <f>MEI!L49</f>
        <v>0</v>
      </c>
      <c r="L50" s="151">
        <f>JUN!L49</f>
        <v>0</v>
      </c>
      <c r="M50" s="151">
        <f>JUL!L49</f>
        <v>0</v>
      </c>
      <c r="N50" s="151">
        <f>AGS!L49</f>
        <v>0</v>
      </c>
      <c r="O50" s="151">
        <f>SEPT!L49</f>
        <v>0</v>
      </c>
      <c r="P50" s="151">
        <f>OKT!L49</f>
        <v>0</v>
      </c>
      <c r="Q50" s="151">
        <f>NOV!L49</f>
        <v>0</v>
      </c>
      <c r="R50" s="151">
        <f>DES!L49</f>
        <v>0</v>
      </c>
      <c r="S50" s="151">
        <f>JAN!M49</f>
        <v>0</v>
      </c>
      <c r="T50" s="151">
        <f>FEB!M49</f>
        <v>0</v>
      </c>
      <c r="U50" s="151">
        <f>MAR!M49</f>
        <v>0</v>
      </c>
      <c r="V50" s="151">
        <f>APR!M49</f>
        <v>0</v>
      </c>
      <c r="W50" s="151">
        <f>MEI!M49</f>
        <v>0</v>
      </c>
      <c r="X50" s="151">
        <f>JUN!M49</f>
        <v>0</v>
      </c>
      <c r="Y50" s="151">
        <f>JUL!M49</f>
        <v>0</v>
      </c>
      <c r="Z50" s="151">
        <f>AGS!M49</f>
        <v>0</v>
      </c>
      <c r="AA50" s="151">
        <f>SEPT!M49</f>
        <v>0</v>
      </c>
      <c r="AB50" s="151">
        <f>OKT!M49</f>
        <v>0</v>
      </c>
      <c r="AC50" s="151">
        <f>NOV!M49</f>
        <v>0</v>
      </c>
      <c r="AD50" s="151">
        <f>DES!M49</f>
        <v>0</v>
      </c>
      <c r="AE50" s="151">
        <f t="shared" si="0"/>
        <v>0</v>
      </c>
      <c r="AF50" s="151">
        <f t="shared" si="1"/>
        <v>0</v>
      </c>
      <c r="AG50" s="152" t="e">
        <f t="shared" si="2"/>
        <v>#DIV/0!</v>
      </c>
      <c r="AH50" s="82">
        <f t="shared" si="3"/>
        <v>0</v>
      </c>
      <c r="AI50" s="82">
        <f t="shared" si="4"/>
        <v>0</v>
      </c>
      <c r="AJ50" s="82" t="e">
        <f t="shared" si="5"/>
        <v>#DIV/0!</v>
      </c>
      <c r="AK50" s="82">
        <f t="shared" si="6"/>
        <v>0</v>
      </c>
      <c r="AL50" s="82">
        <f t="shared" si="7"/>
        <v>0</v>
      </c>
      <c r="AM50" s="82" t="e">
        <f t="shared" si="8"/>
        <v>#DIV/0!</v>
      </c>
    </row>
    <row r="51" spans="1:39" ht="15.75" customHeight="1" x14ac:dyDescent="0.3">
      <c r="A51" s="53">
        <v>49</v>
      </c>
      <c r="B51" s="53"/>
      <c r="C51" s="137" t="s">
        <v>591</v>
      </c>
      <c r="D51" s="137">
        <v>26</v>
      </c>
      <c r="E51" s="53" t="s">
        <v>40</v>
      </c>
      <c r="F51" s="53" t="s">
        <v>66</v>
      </c>
      <c r="G51" s="151">
        <f>JAN!L50</f>
        <v>0</v>
      </c>
      <c r="H51" s="151">
        <f>FEB!L50</f>
        <v>0</v>
      </c>
      <c r="I51" s="151">
        <f>MAR!L50</f>
        <v>0</v>
      </c>
      <c r="J51" s="151">
        <f>APR!L50</f>
        <v>1</v>
      </c>
      <c r="K51" s="151">
        <f>MEI!L50</f>
        <v>0</v>
      </c>
      <c r="L51" s="151">
        <f>JUN!L50</f>
        <v>0</v>
      </c>
      <c r="M51" s="151">
        <f>JUL!L50</f>
        <v>0</v>
      </c>
      <c r="N51" s="151">
        <f>AGS!L50</f>
        <v>0</v>
      </c>
      <c r="O51" s="151">
        <f>SEPT!L50</f>
        <v>0</v>
      </c>
      <c r="P51" s="151">
        <f>OKT!L50</f>
        <v>0</v>
      </c>
      <c r="Q51" s="151">
        <f>NOV!L50</f>
        <v>0</v>
      </c>
      <c r="R51" s="151">
        <f>DES!L50</f>
        <v>0</v>
      </c>
      <c r="S51" s="151">
        <f>JAN!M50</f>
        <v>0</v>
      </c>
      <c r="T51" s="151">
        <f>FEB!M50</f>
        <v>0</v>
      </c>
      <c r="U51" s="151">
        <f>MAR!M50</f>
        <v>0</v>
      </c>
      <c r="V51" s="151">
        <f>APR!M50</f>
        <v>1</v>
      </c>
      <c r="W51" s="151">
        <f>MEI!M50</f>
        <v>0</v>
      </c>
      <c r="X51" s="151">
        <f>JUN!M50</f>
        <v>0</v>
      </c>
      <c r="Y51" s="151">
        <f>JUL!M50</f>
        <v>0</v>
      </c>
      <c r="Z51" s="151">
        <f>AGS!M50</f>
        <v>0</v>
      </c>
      <c r="AA51" s="151">
        <f>SEPT!M50</f>
        <v>0</v>
      </c>
      <c r="AB51" s="151">
        <f>OKT!M50</f>
        <v>0</v>
      </c>
      <c r="AC51" s="151">
        <f>NOV!M50</f>
        <v>0</v>
      </c>
      <c r="AD51" s="151">
        <f>DES!M50</f>
        <v>0</v>
      </c>
      <c r="AE51" s="151">
        <f t="shared" si="0"/>
        <v>1</v>
      </c>
      <c r="AF51" s="151">
        <f t="shared" si="1"/>
        <v>1</v>
      </c>
      <c r="AG51" s="152">
        <f t="shared" si="2"/>
        <v>1</v>
      </c>
      <c r="AH51" s="82">
        <f t="shared" si="3"/>
        <v>1</v>
      </c>
      <c r="AI51" s="82">
        <f t="shared" si="4"/>
        <v>1</v>
      </c>
      <c r="AJ51" s="82">
        <f t="shared" si="5"/>
        <v>1</v>
      </c>
      <c r="AK51" s="82">
        <f t="shared" si="6"/>
        <v>0</v>
      </c>
      <c r="AL51" s="82">
        <f t="shared" si="7"/>
        <v>0</v>
      </c>
      <c r="AM51" s="82" t="e">
        <f t="shared" si="8"/>
        <v>#DIV/0!</v>
      </c>
    </row>
    <row r="52" spans="1:39" ht="15.75" customHeight="1" x14ac:dyDescent="0.3">
      <c r="A52" s="53">
        <v>50</v>
      </c>
      <c r="B52" s="53"/>
      <c r="C52" s="137" t="s">
        <v>591</v>
      </c>
      <c r="D52" s="137">
        <v>27</v>
      </c>
      <c r="E52" s="53" t="s">
        <v>40</v>
      </c>
      <c r="F52" s="53" t="s">
        <v>67</v>
      </c>
      <c r="G52" s="151">
        <f>JAN!L51</f>
        <v>0</v>
      </c>
      <c r="H52" s="151">
        <f>FEB!L51</f>
        <v>0</v>
      </c>
      <c r="I52" s="151">
        <f>MAR!L51</f>
        <v>0</v>
      </c>
      <c r="J52" s="151">
        <f>APR!L51</f>
        <v>0</v>
      </c>
      <c r="K52" s="151">
        <f>MEI!L51</f>
        <v>0</v>
      </c>
      <c r="L52" s="151">
        <f>JUN!L51</f>
        <v>0</v>
      </c>
      <c r="M52" s="151">
        <f>JUL!L51</f>
        <v>0</v>
      </c>
      <c r="N52" s="151">
        <f>AGS!L51</f>
        <v>0</v>
      </c>
      <c r="O52" s="151">
        <f>SEPT!L51</f>
        <v>0</v>
      </c>
      <c r="P52" s="151">
        <f>OKT!L51</f>
        <v>0</v>
      </c>
      <c r="Q52" s="151">
        <f>NOV!L51</f>
        <v>0</v>
      </c>
      <c r="R52" s="151">
        <f>DES!L51</f>
        <v>0</v>
      </c>
      <c r="S52" s="151">
        <f>JAN!M51</f>
        <v>0</v>
      </c>
      <c r="T52" s="151">
        <f>FEB!M51</f>
        <v>0</v>
      </c>
      <c r="U52" s="151">
        <f>MAR!M51</f>
        <v>0</v>
      </c>
      <c r="V52" s="151">
        <f>APR!M51</f>
        <v>0</v>
      </c>
      <c r="W52" s="151">
        <f>MEI!M51</f>
        <v>0</v>
      </c>
      <c r="X52" s="151">
        <f>JUN!M51</f>
        <v>0</v>
      </c>
      <c r="Y52" s="151">
        <f>JUL!M51</f>
        <v>0</v>
      </c>
      <c r="Z52" s="151">
        <f>AGS!M51</f>
        <v>0</v>
      </c>
      <c r="AA52" s="151">
        <f>SEPT!M51</f>
        <v>0</v>
      </c>
      <c r="AB52" s="151">
        <f>OKT!M51</f>
        <v>0</v>
      </c>
      <c r="AC52" s="151">
        <f>NOV!M51</f>
        <v>0</v>
      </c>
      <c r="AD52" s="151">
        <f>DES!M51</f>
        <v>0</v>
      </c>
      <c r="AE52" s="151">
        <f t="shared" si="0"/>
        <v>0</v>
      </c>
      <c r="AF52" s="151">
        <f t="shared" si="1"/>
        <v>0</v>
      </c>
      <c r="AG52" s="152" t="e">
        <f t="shared" si="2"/>
        <v>#DIV/0!</v>
      </c>
      <c r="AH52" s="82">
        <f t="shared" si="3"/>
        <v>0</v>
      </c>
      <c r="AI52" s="82">
        <f t="shared" si="4"/>
        <v>0</v>
      </c>
      <c r="AJ52" s="82" t="e">
        <f t="shared" si="5"/>
        <v>#DIV/0!</v>
      </c>
      <c r="AK52" s="82">
        <f t="shared" si="6"/>
        <v>0</v>
      </c>
      <c r="AL52" s="82">
        <f t="shared" si="7"/>
        <v>0</v>
      </c>
      <c r="AM52" s="82" t="e">
        <f t="shared" si="8"/>
        <v>#DIV/0!</v>
      </c>
    </row>
    <row r="53" spans="1:39" ht="15.75" customHeight="1" x14ac:dyDescent="0.3">
      <c r="A53" s="53">
        <v>51</v>
      </c>
      <c r="B53" s="53"/>
      <c r="C53" s="137" t="s">
        <v>598</v>
      </c>
      <c r="D53" s="137">
        <v>28</v>
      </c>
      <c r="E53" s="53" t="s">
        <v>40</v>
      </c>
      <c r="F53" s="53" t="s">
        <v>68</v>
      </c>
      <c r="G53" s="151">
        <f>JAN!L52</f>
        <v>0</v>
      </c>
      <c r="H53" s="151">
        <f>FEB!L52</f>
        <v>0</v>
      </c>
      <c r="I53" s="151">
        <f>MAR!L52</f>
        <v>0</v>
      </c>
      <c r="J53" s="151">
        <f>APR!L52</f>
        <v>0</v>
      </c>
      <c r="K53" s="151">
        <f>MEI!L52</f>
        <v>0</v>
      </c>
      <c r="L53" s="151">
        <f>JUN!L52</f>
        <v>0</v>
      </c>
      <c r="M53" s="151">
        <f>JUL!L52</f>
        <v>0</v>
      </c>
      <c r="N53" s="151">
        <f>AGS!L52</f>
        <v>0</v>
      </c>
      <c r="O53" s="151">
        <f>SEPT!L52</f>
        <v>0</v>
      </c>
      <c r="P53" s="151">
        <f>OKT!L52</f>
        <v>0</v>
      </c>
      <c r="Q53" s="151">
        <f>NOV!L52</f>
        <v>0</v>
      </c>
      <c r="R53" s="151">
        <f>DES!L52</f>
        <v>0</v>
      </c>
      <c r="S53" s="151">
        <f>JAN!M52</f>
        <v>0</v>
      </c>
      <c r="T53" s="151">
        <f>FEB!M52</f>
        <v>0</v>
      </c>
      <c r="U53" s="151">
        <f>MAR!M52</f>
        <v>0</v>
      </c>
      <c r="V53" s="151">
        <f>APR!M52</f>
        <v>0</v>
      </c>
      <c r="W53" s="151">
        <f>MEI!M52</f>
        <v>0</v>
      </c>
      <c r="X53" s="151">
        <f>JUN!M52</f>
        <v>0</v>
      </c>
      <c r="Y53" s="151">
        <f>JUL!M52</f>
        <v>0</v>
      </c>
      <c r="Z53" s="151">
        <f>AGS!M52</f>
        <v>0</v>
      </c>
      <c r="AA53" s="151">
        <f>SEPT!M52</f>
        <v>0</v>
      </c>
      <c r="AB53" s="151">
        <f>OKT!M52</f>
        <v>0</v>
      </c>
      <c r="AC53" s="151">
        <f>NOV!M52</f>
        <v>0</v>
      </c>
      <c r="AD53" s="151">
        <f>DES!M52</f>
        <v>0</v>
      </c>
      <c r="AE53" s="151">
        <f t="shared" si="0"/>
        <v>0</v>
      </c>
      <c r="AF53" s="151">
        <f t="shared" si="1"/>
        <v>0</v>
      </c>
      <c r="AG53" s="152" t="e">
        <f t="shared" si="2"/>
        <v>#DIV/0!</v>
      </c>
      <c r="AH53" s="82">
        <f t="shared" si="3"/>
        <v>0</v>
      </c>
      <c r="AI53" s="82">
        <f t="shared" si="4"/>
        <v>0</v>
      </c>
      <c r="AJ53" s="82" t="e">
        <f t="shared" si="5"/>
        <v>#DIV/0!</v>
      </c>
      <c r="AK53" s="82">
        <f t="shared" si="6"/>
        <v>0</v>
      </c>
      <c r="AL53" s="82">
        <f t="shared" si="7"/>
        <v>0</v>
      </c>
      <c r="AM53" s="82" t="e">
        <f t="shared" si="8"/>
        <v>#DIV/0!</v>
      </c>
    </row>
    <row r="54" spans="1:39" ht="15.75" customHeight="1" x14ac:dyDescent="0.3">
      <c r="A54" s="53">
        <v>52</v>
      </c>
      <c r="B54" s="53"/>
      <c r="C54" s="137" t="s">
        <v>598</v>
      </c>
      <c r="D54" s="137">
        <v>29</v>
      </c>
      <c r="E54" s="53" t="s">
        <v>40</v>
      </c>
      <c r="F54" s="53" t="s">
        <v>69</v>
      </c>
      <c r="G54" s="151">
        <f>JAN!L53</f>
        <v>9</v>
      </c>
      <c r="H54" s="151">
        <f>FEB!L53</f>
        <v>9</v>
      </c>
      <c r="I54" s="151">
        <f>MAR!L53</f>
        <v>2</v>
      </c>
      <c r="J54" s="151">
        <f>APR!L53</f>
        <v>3</v>
      </c>
      <c r="K54" s="151">
        <f>MEI!L53</f>
        <v>0</v>
      </c>
      <c r="L54" s="151">
        <f>JUN!L53</f>
        <v>7</v>
      </c>
      <c r="M54" s="151">
        <f>JUL!L53</f>
        <v>7</v>
      </c>
      <c r="N54" s="151">
        <f>AGS!L53</f>
        <v>2</v>
      </c>
      <c r="O54" s="151">
        <f>SEPT!L53</f>
        <v>0</v>
      </c>
      <c r="P54" s="151">
        <f>OKT!L53</f>
        <v>3</v>
      </c>
      <c r="Q54" s="151">
        <f>NOV!L53</f>
        <v>0</v>
      </c>
      <c r="R54" s="151">
        <f>DES!L53</f>
        <v>1</v>
      </c>
      <c r="S54" s="151">
        <f>JAN!M53</f>
        <v>9</v>
      </c>
      <c r="T54" s="151">
        <f>FEB!M53</f>
        <v>9</v>
      </c>
      <c r="U54" s="151">
        <f>MAR!M53</f>
        <v>2</v>
      </c>
      <c r="V54" s="151">
        <f>APR!M53</f>
        <v>3</v>
      </c>
      <c r="W54" s="151">
        <f>MEI!M53</f>
        <v>0</v>
      </c>
      <c r="X54" s="151">
        <f>JUN!M53</f>
        <v>7</v>
      </c>
      <c r="Y54" s="151">
        <f>JUL!M53</f>
        <v>7</v>
      </c>
      <c r="Z54" s="151">
        <f>AGS!M53</f>
        <v>2</v>
      </c>
      <c r="AA54" s="151">
        <f>SEPT!M53</f>
        <v>0</v>
      </c>
      <c r="AB54" s="151">
        <f>OKT!M53</f>
        <v>3</v>
      </c>
      <c r="AC54" s="151">
        <f>NOV!M53</f>
        <v>0</v>
      </c>
      <c r="AD54" s="151">
        <f>DES!M53</f>
        <v>1</v>
      </c>
      <c r="AE54" s="151">
        <f t="shared" si="0"/>
        <v>43</v>
      </c>
      <c r="AF54" s="151">
        <f t="shared" si="1"/>
        <v>43</v>
      </c>
      <c r="AG54" s="152">
        <f t="shared" si="2"/>
        <v>1</v>
      </c>
      <c r="AH54" s="82">
        <f t="shared" si="3"/>
        <v>30</v>
      </c>
      <c r="AI54" s="82">
        <f t="shared" si="4"/>
        <v>30</v>
      </c>
      <c r="AJ54" s="82">
        <f t="shared" si="5"/>
        <v>1</v>
      </c>
      <c r="AK54" s="82">
        <f t="shared" si="6"/>
        <v>13</v>
      </c>
      <c r="AL54" s="82">
        <f t="shared" si="7"/>
        <v>13</v>
      </c>
      <c r="AM54" s="82">
        <f t="shared" si="8"/>
        <v>1</v>
      </c>
    </row>
    <row r="55" spans="1:39" ht="15.75" customHeight="1" x14ac:dyDescent="0.3">
      <c r="A55" s="53">
        <v>53</v>
      </c>
      <c r="B55" s="53"/>
      <c r="C55" s="137" t="s">
        <v>591</v>
      </c>
      <c r="D55" s="137">
        <v>30</v>
      </c>
      <c r="E55" s="53" t="s">
        <v>40</v>
      </c>
      <c r="F55" s="53" t="s">
        <v>70</v>
      </c>
      <c r="G55" s="151">
        <f>JAN!L54</f>
        <v>0</v>
      </c>
      <c r="H55" s="151">
        <f>FEB!L54</f>
        <v>0</v>
      </c>
      <c r="I55" s="151">
        <f>MAR!L54</f>
        <v>0</v>
      </c>
      <c r="J55" s="151">
        <f>APR!L54</f>
        <v>0</v>
      </c>
      <c r="K55" s="151">
        <f>MEI!L54</f>
        <v>0</v>
      </c>
      <c r="L55" s="151">
        <f>JUN!L54</f>
        <v>0</v>
      </c>
      <c r="M55" s="151">
        <f>JUL!L54</f>
        <v>0</v>
      </c>
      <c r="N55" s="151">
        <f>AGS!L54</f>
        <v>0</v>
      </c>
      <c r="O55" s="151">
        <f>SEPT!L54</f>
        <v>0</v>
      </c>
      <c r="P55" s="151">
        <f>OKT!L54</f>
        <v>0</v>
      </c>
      <c r="Q55" s="151">
        <f>NOV!L54</f>
        <v>0</v>
      </c>
      <c r="R55" s="151">
        <f>DES!L54</f>
        <v>0</v>
      </c>
      <c r="S55" s="151">
        <f>JAN!M54</f>
        <v>0</v>
      </c>
      <c r="T55" s="151">
        <f>FEB!M54</f>
        <v>0</v>
      </c>
      <c r="U55" s="151">
        <f>MAR!M54</f>
        <v>0</v>
      </c>
      <c r="V55" s="151">
        <f>APR!M54</f>
        <v>0</v>
      </c>
      <c r="W55" s="151">
        <f>MEI!M54</f>
        <v>0</v>
      </c>
      <c r="X55" s="151">
        <f>JUN!M54</f>
        <v>0</v>
      </c>
      <c r="Y55" s="151">
        <f>JUL!M54</f>
        <v>0</v>
      </c>
      <c r="Z55" s="151">
        <f>AGS!M54</f>
        <v>0</v>
      </c>
      <c r="AA55" s="151">
        <f>SEPT!M54</f>
        <v>0</v>
      </c>
      <c r="AB55" s="151">
        <f>OKT!M54</f>
        <v>0</v>
      </c>
      <c r="AC55" s="151">
        <f>NOV!M54</f>
        <v>0</v>
      </c>
      <c r="AD55" s="151">
        <f>DES!M54</f>
        <v>0</v>
      </c>
      <c r="AE55" s="151">
        <f t="shared" si="0"/>
        <v>0</v>
      </c>
      <c r="AF55" s="151">
        <f t="shared" si="1"/>
        <v>0</v>
      </c>
      <c r="AG55" s="152" t="e">
        <f t="shared" si="2"/>
        <v>#DIV/0!</v>
      </c>
      <c r="AH55" s="82">
        <f t="shared" si="3"/>
        <v>0</v>
      </c>
      <c r="AI55" s="82">
        <f t="shared" si="4"/>
        <v>0</v>
      </c>
      <c r="AJ55" s="82" t="e">
        <f t="shared" si="5"/>
        <v>#DIV/0!</v>
      </c>
      <c r="AK55" s="82">
        <f t="shared" si="6"/>
        <v>0</v>
      </c>
      <c r="AL55" s="82">
        <f t="shared" si="7"/>
        <v>0</v>
      </c>
      <c r="AM55" s="82" t="e">
        <f t="shared" si="8"/>
        <v>#DIV/0!</v>
      </c>
    </row>
    <row r="56" spans="1:39" ht="15.75" customHeight="1" x14ac:dyDescent="0.3">
      <c r="A56" s="53">
        <v>54</v>
      </c>
      <c r="B56" s="53"/>
      <c r="C56" s="137" t="s">
        <v>591</v>
      </c>
      <c r="D56" s="137">
        <v>31</v>
      </c>
      <c r="E56" s="53" t="s">
        <v>40</v>
      </c>
      <c r="F56" s="53" t="s">
        <v>71</v>
      </c>
      <c r="G56" s="151">
        <f>JAN!L55</f>
        <v>0</v>
      </c>
      <c r="H56" s="151">
        <f>FEB!L55</f>
        <v>0</v>
      </c>
      <c r="I56" s="151">
        <f>MAR!L55</f>
        <v>0</v>
      </c>
      <c r="J56" s="151">
        <f>APR!L55</f>
        <v>0</v>
      </c>
      <c r="K56" s="151">
        <f>MEI!L55</f>
        <v>0</v>
      </c>
      <c r="L56" s="151">
        <f>JUN!L55</f>
        <v>0</v>
      </c>
      <c r="M56" s="151">
        <f>JUL!L55</f>
        <v>0</v>
      </c>
      <c r="N56" s="151">
        <f>AGS!L55</f>
        <v>0</v>
      </c>
      <c r="O56" s="151">
        <f>SEPT!L55</f>
        <v>0</v>
      </c>
      <c r="P56" s="151">
        <f>OKT!L55</f>
        <v>0</v>
      </c>
      <c r="Q56" s="151">
        <f>NOV!L55</f>
        <v>0</v>
      </c>
      <c r="R56" s="151">
        <f>DES!L55</f>
        <v>0</v>
      </c>
      <c r="S56" s="151">
        <f>JAN!M55</f>
        <v>0</v>
      </c>
      <c r="T56" s="151">
        <f>FEB!M55</f>
        <v>0</v>
      </c>
      <c r="U56" s="151">
        <f>MAR!M55</f>
        <v>0</v>
      </c>
      <c r="V56" s="151">
        <f>APR!M55</f>
        <v>0</v>
      </c>
      <c r="W56" s="151">
        <f>MEI!M55</f>
        <v>0</v>
      </c>
      <c r="X56" s="151">
        <f>JUN!M55</f>
        <v>0</v>
      </c>
      <c r="Y56" s="151">
        <f>JUL!M55</f>
        <v>0</v>
      </c>
      <c r="Z56" s="151">
        <f>AGS!M55</f>
        <v>0</v>
      </c>
      <c r="AA56" s="151">
        <f>SEPT!M55</f>
        <v>0</v>
      </c>
      <c r="AB56" s="151">
        <f>OKT!M55</f>
        <v>0</v>
      </c>
      <c r="AC56" s="151">
        <f>NOV!M55</f>
        <v>0</v>
      </c>
      <c r="AD56" s="151">
        <f>DES!M55</f>
        <v>0</v>
      </c>
      <c r="AE56" s="151">
        <f t="shared" si="0"/>
        <v>0</v>
      </c>
      <c r="AF56" s="151">
        <f t="shared" si="1"/>
        <v>0</v>
      </c>
      <c r="AG56" s="152" t="e">
        <f t="shared" si="2"/>
        <v>#DIV/0!</v>
      </c>
      <c r="AH56" s="82">
        <f t="shared" si="3"/>
        <v>0</v>
      </c>
      <c r="AI56" s="82">
        <f t="shared" si="4"/>
        <v>0</v>
      </c>
      <c r="AJ56" s="82" t="e">
        <f t="shared" si="5"/>
        <v>#DIV/0!</v>
      </c>
      <c r="AK56" s="82">
        <f t="shared" si="6"/>
        <v>0</v>
      </c>
      <c r="AL56" s="82">
        <f t="shared" si="7"/>
        <v>0</v>
      </c>
      <c r="AM56" s="82" t="e">
        <f t="shared" si="8"/>
        <v>#DIV/0!</v>
      </c>
    </row>
    <row r="57" spans="1:39" ht="15.75" customHeight="1" x14ac:dyDescent="0.3">
      <c r="A57" s="53">
        <v>55</v>
      </c>
      <c r="B57" s="53"/>
      <c r="C57" s="137" t="s">
        <v>591</v>
      </c>
      <c r="D57" s="137">
        <v>32</v>
      </c>
      <c r="E57" s="53" t="s">
        <v>40</v>
      </c>
      <c r="F57" s="53" t="s">
        <v>72</v>
      </c>
      <c r="G57" s="151">
        <f>JAN!L56</f>
        <v>0</v>
      </c>
      <c r="H57" s="151">
        <f>FEB!L56</f>
        <v>0</v>
      </c>
      <c r="I57" s="151">
        <f>MAR!L56</f>
        <v>0</v>
      </c>
      <c r="J57" s="151">
        <f>APR!L56</f>
        <v>0</v>
      </c>
      <c r="K57" s="151">
        <f>MEI!L56</f>
        <v>0</v>
      </c>
      <c r="L57" s="151">
        <f>JUN!L56</f>
        <v>0</v>
      </c>
      <c r="M57" s="151">
        <f>JUL!L56</f>
        <v>0</v>
      </c>
      <c r="N57" s="151">
        <f>AGS!L56</f>
        <v>0</v>
      </c>
      <c r="O57" s="151">
        <f>SEPT!L56</f>
        <v>0</v>
      </c>
      <c r="P57" s="151">
        <f>OKT!L56</f>
        <v>0</v>
      </c>
      <c r="Q57" s="151">
        <f>NOV!L56</f>
        <v>0</v>
      </c>
      <c r="R57" s="151">
        <f>DES!L56</f>
        <v>0</v>
      </c>
      <c r="S57" s="151">
        <f>JAN!M56</f>
        <v>0</v>
      </c>
      <c r="T57" s="151">
        <f>FEB!M56</f>
        <v>0</v>
      </c>
      <c r="U57" s="151">
        <f>MAR!M56</f>
        <v>0</v>
      </c>
      <c r="V57" s="151">
        <f>APR!M56</f>
        <v>0</v>
      </c>
      <c r="W57" s="151">
        <f>MEI!M56</f>
        <v>0</v>
      </c>
      <c r="X57" s="151">
        <f>JUN!M56</f>
        <v>0</v>
      </c>
      <c r="Y57" s="151">
        <f>JUL!M56</f>
        <v>0</v>
      </c>
      <c r="Z57" s="151">
        <f>AGS!M56</f>
        <v>0</v>
      </c>
      <c r="AA57" s="151">
        <f>SEPT!M56</f>
        <v>0</v>
      </c>
      <c r="AB57" s="151">
        <f>OKT!M56</f>
        <v>0</v>
      </c>
      <c r="AC57" s="151">
        <f>NOV!M56</f>
        <v>0</v>
      </c>
      <c r="AD57" s="151">
        <f>DES!M56</f>
        <v>0</v>
      </c>
      <c r="AE57" s="151">
        <f t="shared" si="0"/>
        <v>0</v>
      </c>
      <c r="AF57" s="151">
        <f t="shared" si="1"/>
        <v>0</v>
      </c>
      <c r="AG57" s="152" t="e">
        <f t="shared" si="2"/>
        <v>#DIV/0!</v>
      </c>
      <c r="AH57" s="82">
        <f t="shared" si="3"/>
        <v>0</v>
      </c>
      <c r="AI57" s="82">
        <f t="shared" si="4"/>
        <v>0</v>
      </c>
      <c r="AJ57" s="82" t="e">
        <f t="shared" si="5"/>
        <v>#DIV/0!</v>
      </c>
      <c r="AK57" s="82">
        <f t="shared" si="6"/>
        <v>0</v>
      </c>
      <c r="AL57" s="82">
        <f t="shared" si="7"/>
        <v>0</v>
      </c>
      <c r="AM57" s="82" t="e">
        <f t="shared" si="8"/>
        <v>#DIV/0!</v>
      </c>
    </row>
    <row r="58" spans="1:39" ht="15.75" customHeight="1" x14ac:dyDescent="0.3">
      <c r="A58" s="53">
        <v>56</v>
      </c>
      <c r="B58" s="53"/>
      <c r="C58" s="137" t="s">
        <v>591</v>
      </c>
      <c r="D58" s="137">
        <v>33</v>
      </c>
      <c r="E58" s="53" t="s">
        <v>40</v>
      </c>
      <c r="F58" s="53" t="s">
        <v>73</v>
      </c>
      <c r="G58" s="151">
        <f>JAN!L57</f>
        <v>0</v>
      </c>
      <c r="H58" s="151">
        <f>FEB!L57</f>
        <v>0</v>
      </c>
      <c r="I58" s="151">
        <f>MAR!L57</f>
        <v>0</v>
      </c>
      <c r="J58" s="151">
        <f>APR!L57</f>
        <v>0</v>
      </c>
      <c r="K58" s="151">
        <f>MEI!L57</f>
        <v>0</v>
      </c>
      <c r="L58" s="151">
        <f>JUN!L57</f>
        <v>0</v>
      </c>
      <c r="M58" s="151">
        <f>JUL!L57</f>
        <v>0</v>
      </c>
      <c r="N58" s="151">
        <f>AGS!L57</f>
        <v>0</v>
      </c>
      <c r="O58" s="151">
        <f>SEPT!L57</f>
        <v>0</v>
      </c>
      <c r="P58" s="151">
        <f>OKT!L57</f>
        <v>0</v>
      </c>
      <c r="Q58" s="151">
        <f>NOV!L57</f>
        <v>0</v>
      </c>
      <c r="R58" s="151">
        <f>DES!L57</f>
        <v>0</v>
      </c>
      <c r="S58" s="151">
        <f>JAN!M57</f>
        <v>0</v>
      </c>
      <c r="T58" s="151">
        <f>FEB!M57</f>
        <v>0</v>
      </c>
      <c r="U58" s="151">
        <f>MAR!M57</f>
        <v>0</v>
      </c>
      <c r="V58" s="151">
        <f>APR!M57</f>
        <v>0</v>
      </c>
      <c r="W58" s="151">
        <f>MEI!M57</f>
        <v>0</v>
      </c>
      <c r="X58" s="151">
        <f>JUN!M57</f>
        <v>0</v>
      </c>
      <c r="Y58" s="151">
        <f>JUL!M57</f>
        <v>0</v>
      </c>
      <c r="Z58" s="151">
        <f>AGS!M57</f>
        <v>0</v>
      </c>
      <c r="AA58" s="151">
        <f>SEPT!M57</f>
        <v>0</v>
      </c>
      <c r="AB58" s="151">
        <f>OKT!M57</f>
        <v>0</v>
      </c>
      <c r="AC58" s="151">
        <f>NOV!M57</f>
        <v>0</v>
      </c>
      <c r="AD58" s="151">
        <f>DES!M57</f>
        <v>0</v>
      </c>
      <c r="AE58" s="151">
        <f t="shared" si="0"/>
        <v>0</v>
      </c>
      <c r="AF58" s="151">
        <f t="shared" si="1"/>
        <v>0</v>
      </c>
      <c r="AG58" s="152" t="e">
        <f t="shared" si="2"/>
        <v>#DIV/0!</v>
      </c>
      <c r="AH58" s="82">
        <f t="shared" si="3"/>
        <v>0</v>
      </c>
      <c r="AI58" s="82">
        <f t="shared" si="4"/>
        <v>0</v>
      </c>
      <c r="AJ58" s="82" t="e">
        <f t="shared" si="5"/>
        <v>#DIV/0!</v>
      </c>
      <c r="AK58" s="82">
        <f t="shared" si="6"/>
        <v>0</v>
      </c>
      <c r="AL58" s="82">
        <f t="shared" si="7"/>
        <v>0</v>
      </c>
      <c r="AM58" s="82" t="e">
        <f t="shared" si="8"/>
        <v>#DIV/0!</v>
      </c>
    </row>
    <row r="59" spans="1:39" ht="15.75" customHeight="1" x14ac:dyDescent="0.3">
      <c r="A59" s="53">
        <v>57</v>
      </c>
      <c r="B59" s="53"/>
      <c r="C59" s="137" t="s">
        <v>601</v>
      </c>
      <c r="D59" s="138">
        <v>1</v>
      </c>
      <c r="E59" s="139" t="s">
        <v>74</v>
      </c>
      <c r="F59" s="139" t="s">
        <v>75</v>
      </c>
      <c r="G59" s="140">
        <f>JAN!L58</f>
        <v>25</v>
      </c>
      <c r="H59" s="140">
        <f>FEB!L58</f>
        <v>10</v>
      </c>
      <c r="I59" s="140">
        <f>MAR!L58</f>
        <v>19</v>
      </c>
      <c r="J59" s="140">
        <f>APR!L58</f>
        <v>12</v>
      </c>
      <c r="K59" s="140">
        <f>MEI!L58</f>
        <v>24</v>
      </c>
      <c r="L59" s="140">
        <f>JUN!L58</f>
        <v>29</v>
      </c>
      <c r="M59" s="140">
        <f>JUL!L58</f>
        <v>55</v>
      </c>
      <c r="N59" s="140">
        <f>AGS!L58</f>
        <v>111</v>
      </c>
      <c r="O59" s="140">
        <f>SEPT!L58</f>
        <v>32</v>
      </c>
      <c r="P59" s="140">
        <f>OKT!L58</f>
        <v>21</v>
      </c>
      <c r="Q59" s="140">
        <f>NOV!L58</f>
        <v>13</v>
      </c>
      <c r="R59" s="140">
        <f>DES!L58</f>
        <v>18</v>
      </c>
      <c r="S59" s="140">
        <f>JAN!M58</f>
        <v>25</v>
      </c>
      <c r="T59" s="140">
        <f>FEB!M58</f>
        <v>10</v>
      </c>
      <c r="U59" s="140">
        <f>MAR!M58</f>
        <v>19</v>
      </c>
      <c r="V59" s="140">
        <f>APR!M58</f>
        <v>12</v>
      </c>
      <c r="W59" s="140">
        <f>MEI!M58</f>
        <v>24</v>
      </c>
      <c r="X59" s="140">
        <f>JUN!M58</f>
        <v>29</v>
      </c>
      <c r="Y59" s="140">
        <f>JUL!M58</f>
        <v>55</v>
      </c>
      <c r="Z59" s="140">
        <f>AGS!M58</f>
        <v>111</v>
      </c>
      <c r="AA59" s="140">
        <f>SEPT!M58</f>
        <v>32</v>
      </c>
      <c r="AB59" s="140">
        <f>OKT!M58</f>
        <v>21</v>
      </c>
      <c r="AC59" s="140">
        <f>NOV!M58</f>
        <v>13</v>
      </c>
      <c r="AD59" s="140">
        <f>DES!M58</f>
        <v>18</v>
      </c>
      <c r="AE59" s="140">
        <f t="shared" si="0"/>
        <v>369</v>
      </c>
      <c r="AF59" s="140">
        <f t="shared" si="1"/>
        <v>369</v>
      </c>
      <c r="AG59" s="144">
        <f t="shared" si="2"/>
        <v>1</v>
      </c>
      <c r="AH59" s="145">
        <f t="shared" si="3"/>
        <v>119</v>
      </c>
      <c r="AI59" s="145">
        <f t="shared" si="4"/>
        <v>119</v>
      </c>
      <c r="AJ59" s="145">
        <f t="shared" si="5"/>
        <v>1</v>
      </c>
      <c r="AK59" s="145">
        <f t="shared" si="6"/>
        <v>250</v>
      </c>
      <c r="AL59" s="145">
        <f t="shared" si="7"/>
        <v>250</v>
      </c>
      <c r="AM59" s="145">
        <f t="shared" si="8"/>
        <v>1</v>
      </c>
    </row>
    <row r="60" spans="1:39" ht="15.75" customHeight="1" x14ac:dyDescent="0.3">
      <c r="A60" s="53">
        <v>58</v>
      </c>
      <c r="B60" s="53"/>
      <c r="C60" s="137" t="s">
        <v>599</v>
      </c>
      <c r="D60" s="138">
        <v>2</v>
      </c>
      <c r="E60" s="139" t="s">
        <v>74</v>
      </c>
      <c r="F60" s="139" t="s">
        <v>76</v>
      </c>
      <c r="G60" s="140">
        <f>JAN!L59</f>
        <v>0</v>
      </c>
      <c r="H60" s="140">
        <f>FEB!L59</f>
        <v>0</v>
      </c>
      <c r="I60" s="140">
        <f>MAR!L59</f>
        <v>3</v>
      </c>
      <c r="J60" s="140">
        <f>APR!L59</f>
        <v>1</v>
      </c>
      <c r="K60" s="140">
        <f>MEI!L59</f>
        <v>2</v>
      </c>
      <c r="L60" s="140">
        <f>JUN!L59</f>
        <v>0</v>
      </c>
      <c r="M60" s="140">
        <f>JUL!L59</f>
        <v>2</v>
      </c>
      <c r="N60" s="140">
        <f>AGS!L59</f>
        <v>1</v>
      </c>
      <c r="O60" s="140">
        <f>SEPT!L59</f>
        <v>2</v>
      </c>
      <c r="P60" s="140">
        <f>OKT!L59</f>
        <v>0</v>
      </c>
      <c r="Q60" s="140">
        <f>NOV!L59</f>
        <v>0</v>
      </c>
      <c r="R60" s="140">
        <f>DES!L59</f>
        <v>0</v>
      </c>
      <c r="S60" s="140">
        <f>JAN!M59</f>
        <v>0</v>
      </c>
      <c r="T60" s="140">
        <f>FEB!M59</f>
        <v>0</v>
      </c>
      <c r="U60" s="140">
        <f>MAR!M59</f>
        <v>3</v>
      </c>
      <c r="V60" s="140">
        <f>APR!M59</f>
        <v>1</v>
      </c>
      <c r="W60" s="140">
        <f>MEI!M59</f>
        <v>2</v>
      </c>
      <c r="X60" s="140">
        <f>JUN!M59</f>
        <v>0</v>
      </c>
      <c r="Y60" s="140">
        <f>JUL!M59</f>
        <v>2</v>
      </c>
      <c r="Z60" s="140">
        <f>AGS!M59</f>
        <v>1</v>
      </c>
      <c r="AA60" s="140">
        <f>SEPT!M59</f>
        <v>2</v>
      </c>
      <c r="AB60" s="140">
        <f>OKT!M59</f>
        <v>0</v>
      </c>
      <c r="AC60" s="140">
        <f>NOV!M59</f>
        <v>0</v>
      </c>
      <c r="AD60" s="140">
        <f>DES!M59</f>
        <v>0</v>
      </c>
      <c r="AE60" s="140">
        <f t="shared" si="0"/>
        <v>11</v>
      </c>
      <c r="AF60" s="140">
        <f t="shared" si="1"/>
        <v>11</v>
      </c>
      <c r="AG60" s="144">
        <f t="shared" si="2"/>
        <v>1</v>
      </c>
      <c r="AH60" s="145">
        <f t="shared" si="3"/>
        <v>6</v>
      </c>
      <c r="AI60" s="145">
        <f t="shared" si="4"/>
        <v>6</v>
      </c>
      <c r="AJ60" s="145">
        <f t="shared" si="5"/>
        <v>1</v>
      </c>
      <c r="AK60" s="145">
        <f t="shared" si="6"/>
        <v>5</v>
      </c>
      <c r="AL60" s="145">
        <f t="shared" si="7"/>
        <v>5</v>
      </c>
      <c r="AM60" s="145">
        <f t="shared" si="8"/>
        <v>1</v>
      </c>
    </row>
    <row r="61" spans="1:39" ht="15.75" customHeight="1" x14ac:dyDescent="0.3">
      <c r="A61" s="53">
        <v>59</v>
      </c>
      <c r="B61" s="53"/>
      <c r="C61" s="137" t="s">
        <v>591</v>
      </c>
      <c r="D61" s="138">
        <v>3</v>
      </c>
      <c r="E61" s="139" t="s">
        <v>74</v>
      </c>
      <c r="F61" s="139" t="s">
        <v>77</v>
      </c>
      <c r="G61" s="140">
        <f>JAN!L60</f>
        <v>0</v>
      </c>
      <c r="H61" s="140">
        <f>FEB!L60</f>
        <v>0</v>
      </c>
      <c r="I61" s="140">
        <f>MAR!L60</f>
        <v>0</v>
      </c>
      <c r="J61" s="140">
        <f>APR!L60</f>
        <v>0</v>
      </c>
      <c r="K61" s="140">
        <f>MEI!L60</f>
        <v>0</v>
      </c>
      <c r="L61" s="140">
        <f>JUN!L60</f>
        <v>0</v>
      </c>
      <c r="M61" s="140">
        <f>JUL!L60</f>
        <v>0</v>
      </c>
      <c r="N61" s="140">
        <f>AGS!L60</f>
        <v>0</v>
      </c>
      <c r="O61" s="140">
        <f>SEPT!L60</f>
        <v>0</v>
      </c>
      <c r="P61" s="140">
        <f>OKT!L60</f>
        <v>0</v>
      </c>
      <c r="Q61" s="140">
        <f>NOV!L60</f>
        <v>0</v>
      </c>
      <c r="R61" s="140">
        <f>DES!L60</f>
        <v>0</v>
      </c>
      <c r="S61" s="140">
        <f>JAN!M60</f>
        <v>0</v>
      </c>
      <c r="T61" s="140">
        <f>FEB!M60</f>
        <v>0</v>
      </c>
      <c r="U61" s="140">
        <f>MAR!M60</f>
        <v>0</v>
      </c>
      <c r="V61" s="140">
        <f>APR!M60</f>
        <v>0</v>
      </c>
      <c r="W61" s="140">
        <f>MEI!M60</f>
        <v>0</v>
      </c>
      <c r="X61" s="140">
        <f>JUN!M60</f>
        <v>0</v>
      </c>
      <c r="Y61" s="140">
        <f>JUL!M60</f>
        <v>0</v>
      </c>
      <c r="Z61" s="140">
        <f>AGS!M60</f>
        <v>0</v>
      </c>
      <c r="AA61" s="140">
        <f>SEPT!M60</f>
        <v>0</v>
      </c>
      <c r="AB61" s="140">
        <f>OKT!M60</f>
        <v>0</v>
      </c>
      <c r="AC61" s="140">
        <f>NOV!M60</f>
        <v>0</v>
      </c>
      <c r="AD61" s="140">
        <f>DES!M60</f>
        <v>0</v>
      </c>
      <c r="AE61" s="140">
        <f t="shared" si="0"/>
        <v>0</v>
      </c>
      <c r="AF61" s="140">
        <f t="shared" si="1"/>
        <v>0</v>
      </c>
      <c r="AG61" s="144" t="e">
        <f t="shared" si="2"/>
        <v>#DIV/0!</v>
      </c>
      <c r="AH61" s="145">
        <f t="shared" si="3"/>
        <v>0</v>
      </c>
      <c r="AI61" s="145">
        <f t="shared" si="4"/>
        <v>0</v>
      </c>
      <c r="AJ61" s="145" t="e">
        <f t="shared" si="5"/>
        <v>#DIV/0!</v>
      </c>
      <c r="AK61" s="145">
        <f t="shared" si="6"/>
        <v>0</v>
      </c>
      <c r="AL61" s="145">
        <f t="shared" si="7"/>
        <v>0</v>
      </c>
      <c r="AM61" s="145" t="e">
        <f t="shared" si="8"/>
        <v>#DIV/0!</v>
      </c>
    </row>
    <row r="62" spans="1:39" ht="15.75" customHeight="1" x14ac:dyDescent="0.3">
      <c r="A62" s="53">
        <v>60</v>
      </c>
      <c r="B62" s="53"/>
      <c r="C62" s="137" t="s">
        <v>591</v>
      </c>
      <c r="D62" s="138">
        <v>4</v>
      </c>
      <c r="E62" s="139" t="s">
        <v>74</v>
      </c>
      <c r="F62" s="139" t="s">
        <v>78</v>
      </c>
      <c r="G62" s="140">
        <f>JAN!L61</f>
        <v>1</v>
      </c>
      <c r="H62" s="140">
        <f>FEB!L61</f>
        <v>0</v>
      </c>
      <c r="I62" s="140">
        <f>MAR!L61</f>
        <v>0</v>
      </c>
      <c r="J62" s="140">
        <f>APR!L61</f>
        <v>0</v>
      </c>
      <c r="K62" s="140">
        <f>MEI!L61</f>
        <v>0</v>
      </c>
      <c r="L62" s="140">
        <f>JUN!L61</f>
        <v>0</v>
      </c>
      <c r="M62" s="140">
        <f>JUL!L61</f>
        <v>0</v>
      </c>
      <c r="N62" s="140">
        <f>AGS!L61</f>
        <v>0</v>
      </c>
      <c r="O62" s="140">
        <f>SEPT!L61</f>
        <v>0</v>
      </c>
      <c r="P62" s="140">
        <f>OKT!L61</f>
        <v>0</v>
      </c>
      <c r="Q62" s="140">
        <f>NOV!L61</f>
        <v>3</v>
      </c>
      <c r="R62" s="140">
        <f>DES!L61</f>
        <v>0</v>
      </c>
      <c r="S62" s="140">
        <f>JAN!M61</f>
        <v>1</v>
      </c>
      <c r="T62" s="140">
        <f>FEB!M61</f>
        <v>0</v>
      </c>
      <c r="U62" s="140">
        <f>MAR!M61</f>
        <v>0</v>
      </c>
      <c r="V62" s="140">
        <f>APR!M61</f>
        <v>0</v>
      </c>
      <c r="W62" s="140">
        <f>MEI!M61</f>
        <v>0</v>
      </c>
      <c r="X62" s="140">
        <f>JUN!M61</f>
        <v>0</v>
      </c>
      <c r="Y62" s="140">
        <f>JUL!M61</f>
        <v>0</v>
      </c>
      <c r="Z62" s="140">
        <f>AGS!M61</f>
        <v>0</v>
      </c>
      <c r="AA62" s="140">
        <f>SEPT!M61</f>
        <v>0</v>
      </c>
      <c r="AB62" s="140">
        <f>OKT!M61</f>
        <v>0</v>
      </c>
      <c r="AC62" s="140">
        <f>NOV!M61</f>
        <v>3</v>
      </c>
      <c r="AD62" s="140">
        <f>DES!M61</f>
        <v>0</v>
      </c>
      <c r="AE62" s="140">
        <f t="shared" si="0"/>
        <v>4</v>
      </c>
      <c r="AF62" s="140">
        <f t="shared" si="1"/>
        <v>4</v>
      </c>
      <c r="AG62" s="144">
        <f t="shared" si="2"/>
        <v>1</v>
      </c>
      <c r="AH62" s="145">
        <f t="shared" si="3"/>
        <v>1</v>
      </c>
      <c r="AI62" s="145">
        <f t="shared" si="4"/>
        <v>1</v>
      </c>
      <c r="AJ62" s="145">
        <f t="shared" si="5"/>
        <v>1</v>
      </c>
      <c r="AK62" s="145">
        <f t="shared" si="6"/>
        <v>3</v>
      </c>
      <c r="AL62" s="145">
        <f t="shared" si="7"/>
        <v>3</v>
      </c>
      <c r="AM62" s="145">
        <f t="shared" si="8"/>
        <v>1</v>
      </c>
    </row>
    <row r="63" spans="1:39" ht="15.75" customHeight="1" x14ac:dyDescent="0.3">
      <c r="A63" s="53">
        <v>61</v>
      </c>
      <c r="B63" s="53"/>
      <c r="C63" s="137" t="s">
        <v>591</v>
      </c>
      <c r="D63" s="138">
        <v>5</v>
      </c>
      <c r="E63" s="139" t="s">
        <v>74</v>
      </c>
      <c r="F63" s="139" t="s">
        <v>79</v>
      </c>
      <c r="G63" s="140">
        <f>JAN!L62</f>
        <v>0</v>
      </c>
      <c r="H63" s="140">
        <f>FEB!L62</f>
        <v>0</v>
      </c>
      <c r="I63" s="140">
        <f>MAR!L62</f>
        <v>0</v>
      </c>
      <c r="J63" s="140">
        <f>APR!L62</f>
        <v>0</v>
      </c>
      <c r="K63" s="140">
        <f>MEI!L62</f>
        <v>0</v>
      </c>
      <c r="L63" s="140">
        <f>JUN!L62</f>
        <v>0</v>
      </c>
      <c r="M63" s="140">
        <f>JUL!L62</f>
        <v>0</v>
      </c>
      <c r="N63" s="140">
        <f>AGS!L62</f>
        <v>0</v>
      </c>
      <c r="O63" s="140">
        <f>SEPT!L62</f>
        <v>0</v>
      </c>
      <c r="P63" s="140">
        <f>OKT!L62</f>
        <v>0</v>
      </c>
      <c r="Q63" s="140">
        <f>NOV!L62</f>
        <v>0</v>
      </c>
      <c r="R63" s="140">
        <f>DES!L62</f>
        <v>0</v>
      </c>
      <c r="S63" s="140">
        <f>JAN!M62</f>
        <v>0</v>
      </c>
      <c r="T63" s="140">
        <f>FEB!M62</f>
        <v>0</v>
      </c>
      <c r="U63" s="140">
        <f>MAR!M62</f>
        <v>0</v>
      </c>
      <c r="V63" s="140">
        <f>APR!M62</f>
        <v>0</v>
      </c>
      <c r="W63" s="140">
        <f>MEI!M62</f>
        <v>0</v>
      </c>
      <c r="X63" s="140">
        <f>JUN!M62</f>
        <v>0</v>
      </c>
      <c r="Y63" s="140">
        <f>JUL!M62</f>
        <v>0</v>
      </c>
      <c r="Z63" s="140">
        <f>AGS!M62</f>
        <v>0</v>
      </c>
      <c r="AA63" s="140">
        <f>SEPT!M62</f>
        <v>0</v>
      </c>
      <c r="AB63" s="140">
        <f>OKT!M62</f>
        <v>0</v>
      </c>
      <c r="AC63" s="140">
        <f>NOV!M62</f>
        <v>0</v>
      </c>
      <c r="AD63" s="140">
        <f>DES!M62</f>
        <v>0</v>
      </c>
      <c r="AE63" s="140">
        <f t="shared" si="0"/>
        <v>0</v>
      </c>
      <c r="AF63" s="140">
        <f t="shared" si="1"/>
        <v>0</v>
      </c>
      <c r="AG63" s="144" t="e">
        <f t="shared" si="2"/>
        <v>#DIV/0!</v>
      </c>
      <c r="AH63" s="145">
        <f t="shared" si="3"/>
        <v>0</v>
      </c>
      <c r="AI63" s="145">
        <f t="shared" si="4"/>
        <v>0</v>
      </c>
      <c r="AJ63" s="145" t="e">
        <f t="shared" si="5"/>
        <v>#DIV/0!</v>
      </c>
      <c r="AK63" s="145">
        <f t="shared" si="6"/>
        <v>0</v>
      </c>
      <c r="AL63" s="145">
        <f t="shared" si="7"/>
        <v>0</v>
      </c>
      <c r="AM63" s="145" t="e">
        <f t="shared" si="8"/>
        <v>#DIV/0!</v>
      </c>
    </row>
    <row r="64" spans="1:39" ht="15.75" customHeight="1" x14ac:dyDescent="0.3">
      <c r="A64" s="53">
        <v>62</v>
      </c>
      <c r="B64" s="53"/>
      <c r="C64" s="137" t="s">
        <v>591</v>
      </c>
      <c r="D64" s="138">
        <v>6</v>
      </c>
      <c r="E64" s="139" t="s">
        <v>74</v>
      </c>
      <c r="F64" s="139" t="s">
        <v>80</v>
      </c>
      <c r="G64" s="140">
        <f>JAN!L63</f>
        <v>0</v>
      </c>
      <c r="H64" s="140">
        <f>FEB!L63</f>
        <v>0</v>
      </c>
      <c r="I64" s="140">
        <f>MAR!L63</f>
        <v>0</v>
      </c>
      <c r="J64" s="140">
        <f>APR!L63</f>
        <v>0</v>
      </c>
      <c r="K64" s="140">
        <f>MEI!L63</f>
        <v>0</v>
      </c>
      <c r="L64" s="140">
        <f>JUN!L63</f>
        <v>0</v>
      </c>
      <c r="M64" s="140">
        <f>JUL!L63</f>
        <v>0</v>
      </c>
      <c r="N64" s="140">
        <f>AGS!L63</f>
        <v>0</v>
      </c>
      <c r="O64" s="140">
        <f>SEPT!L63</f>
        <v>0</v>
      </c>
      <c r="P64" s="140">
        <f>OKT!L63</f>
        <v>0</v>
      </c>
      <c r="Q64" s="140">
        <f>NOV!L63</f>
        <v>0</v>
      </c>
      <c r="R64" s="140">
        <f>DES!L63</f>
        <v>0</v>
      </c>
      <c r="S64" s="140">
        <f>JAN!M63</f>
        <v>0</v>
      </c>
      <c r="T64" s="140">
        <f>FEB!M63</f>
        <v>0</v>
      </c>
      <c r="U64" s="140">
        <f>MAR!M63</f>
        <v>0</v>
      </c>
      <c r="V64" s="140">
        <f>APR!M63</f>
        <v>0</v>
      </c>
      <c r="W64" s="140">
        <f>MEI!M63</f>
        <v>0</v>
      </c>
      <c r="X64" s="140">
        <f>JUN!M63</f>
        <v>0</v>
      </c>
      <c r="Y64" s="140">
        <f>JUL!M63</f>
        <v>0</v>
      </c>
      <c r="Z64" s="140">
        <f>AGS!M63</f>
        <v>0</v>
      </c>
      <c r="AA64" s="140">
        <f>SEPT!M63</f>
        <v>0</v>
      </c>
      <c r="AB64" s="140">
        <f>OKT!M63</f>
        <v>0</v>
      </c>
      <c r="AC64" s="140">
        <f>NOV!M63</f>
        <v>0</v>
      </c>
      <c r="AD64" s="140">
        <f>DES!M63</f>
        <v>0</v>
      </c>
      <c r="AE64" s="140">
        <f t="shared" si="0"/>
        <v>0</v>
      </c>
      <c r="AF64" s="140">
        <f t="shared" si="1"/>
        <v>0</v>
      </c>
      <c r="AG64" s="144" t="e">
        <f t="shared" si="2"/>
        <v>#DIV/0!</v>
      </c>
      <c r="AH64" s="145">
        <f t="shared" si="3"/>
        <v>0</v>
      </c>
      <c r="AI64" s="145">
        <f t="shared" si="4"/>
        <v>0</v>
      </c>
      <c r="AJ64" s="145" t="e">
        <f t="shared" si="5"/>
        <v>#DIV/0!</v>
      </c>
      <c r="AK64" s="145">
        <f t="shared" si="6"/>
        <v>0</v>
      </c>
      <c r="AL64" s="145">
        <f t="shared" si="7"/>
        <v>0</v>
      </c>
      <c r="AM64" s="145" t="e">
        <f t="shared" si="8"/>
        <v>#DIV/0!</v>
      </c>
    </row>
    <row r="65" spans="1:39" ht="15.75" customHeight="1" x14ac:dyDescent="0.3">
      <c r="A65" s="53">
        <v>63</v>
      </c>
      <c r="B65" s="53"/>
      <c r="C65" s="137" t="s">
        <v>591</v>
      </c>
      <c r="D65" s="138">
        <v>7</v>
      </c>
      <c r="E65" s="139" t="s">
        <v>74</v>
      </c>
      <c r="F65" s="139" t="s">
        <v>81</v>
      </c>
      <c r="G65" s="140">
        <f>JAN!L64</f>
        <v>0</v>
      </c>
      <c r="H65" s="140">
        <f>FEB!L64</f>
        <v>0</v>
      </c>
      <c r="I65" s="140">
        <f>MAR!L64</f>
        <v>0</v>
      </c>
      <c r="J65" s="140">
        <f>APR!L64</f>
        <v>0</v>
      </c>
      <c r="K65" s="140">
        <f>MEI!L64</f>
        <v>0</v>
      </c>
      <c r="L65" s="140">
        <f>JUN!L64</f>
        <v>0</v>
      </c>
      <c r="M65" s="140">
        <f>JUL!L64</f>
        <v>0</v>
      </c>
      <c r="N65" s="140">
        <f>AGS!L64</f>
        <v>1</v>
      </c>
      <c r="O65" s="140">
        <f>SEPT!L64</f>
        <v>0</v>
      </c>
      <c r="P65" s="140">
        <f>OKT!L64</f>
        <v>0</v>
      </c>
      <c r="Q65" s="140">
        <f>NOV!L64</f>
        <v>0</v>
      </c>
      <c r="R65" s="140">
        <f>DES!L64</f>
        <v>0</v>
      </c>
      <c r="S65" s="140">
        <f>JAN!M64</f>
        <v>0</v>
      </c>
      <c r="T65" s="140">
        <f>FEB!M64</f>
        <v>0</v>
      </c>
      <c r="U65" s="140">
        <f>MAR!M64</f>
        <v>0</v>
      </c>
      <c r="V65" s="140">
        <f>APR!M64</f>
        <v>0</v>
      </c>
      <c r="W65" s="140">
        <f>MEI!M64</f>
        <v>0</v>
      </c>
      <c r="X65" s="140">
        <f>JUN!M64</f>
        <v>0</v>
      </c>
      <c r="Y65" s="140">
        <f>JUL!M64</f>
        <v>0</v>
      </c>
      <c r="Z65" s="140">
        <f>AGS!M64</f>
        <v>1</v>
      </c>
      <c r="AA65" s="140">
        <f>SEPT!M64</f>
        <v>0</v>
      </c>
      <c r="AB65" s="140">
        <f>OKT!M64</f>
        <v>0</v>
      </c>
      <c r="AC65" s="140">
        <f>NOV!M64</f>
        <v>0</v>
      </c>
      <c r="AD65" s="140">
        <f>DES!M64</f>
        <v>0</v>
      </c>
      <c r="AE65" s="140">
        <f t="shared" si="0"/>
        <v>1</v>
      </c>
      <c r="AF65" s="140">
        <f t="shared" si="1"/>
        <v>1</v>
      </c>
      <c r="AG65" s="144">
        <f t="shared" si="2"/>
        <v>1</v>
      </c>
      <c r="AH65" s="145">
        <f t="shared" si="3"/>
        <v>0</v>
      </c>
      <c r="AI65" s="145">
        <f t="shared" si="4"/>
        <v>0</v>
      </c>
      <c r="AJ65" s="145" t="e">
        <f t="shared" si="5"/>
        <v>#DIV/0!</v>
      </c>
      <c r="AK65" s="145">
        <f t="shared" si="6"/>
        <v>1</v>
      </c>
      <c r="AL65" s="145">
        <f t="shared" si="7"/>
        <v>1</v>
      </c>
      <c r="AM65" s="145">
        <f t="shared" si="8"/>
        <v>1</v>
      </c>
    </row>
    <row r="66" spans="1:39" ht="15.75" customHeight="1" x14ac:dyDescent="0.3">
      <c r="A66" s="53">
        <v>64</v>
      </c>
      <c r="B66" s="53"/>
      <c r="C66" s="137" t="s">
        <v>591</v>
      </c>
      <c r="D66" s="138">
        <v>8</v>
      </c>
      <c r="E66" s="139" t="s">
        <v>74</v>
      </c>
      <c r="F66" s="139" t="s">
        <v>82</v>
      </c>
      <c r="G66" s="140">
        <f>JAN!L65</f>
        <v>0</v>
      </c>
      <c r="H66" s="140">
        <f>FEB!L65</f>
        <v>0</v>
      </c>
      <c r="I66" s="140">
        <f>MAR!L65</f>
        <v>0</v>
      </c>
      <c r="J66" s="140">
        <f>APR!L65</f>
        <v>0</v>
      </c>
      <c r="K66" s="140">
        <f>MEI!L65</f>
        <v>0</v>
      </c>
      <c r="L66" s="140">
        <f>JUN!L65</f>
        <v>0</v>
      </c>
      <c r="M66" s="140">
        <f>JUL!L65</f>
        <v>0</v>
      </c>
      <c r="N66" s="140">
        <f>AGS!L65</f>
        <v>0</v>
      </c>
      <c r="O66" s="140">
        <f>SEPT!L65</f>
        <v>0</v>
      </c>
      <c r="P66" s="140">
        <f>OKT!L65</f>
        <v>0</v>
      </c>
      <c r="Q66" s="140">
        <f>NOV!L65</f>
        <v>0</v>
      </c>
      <c r="R66" s="140">
        <f>DES!L65</f>
        <v>0</v>
      </c>
      <c r="S66" s="140">
        <f>JAN!M65</f>
        <v>0</v>
      </c>
      <c r="T66" s="140">
        <f>FEB!M65</f>
        <v>0</v>
      </c>
      <c r="U66" s="140">
        <f>MAR!M65</f>
        <v>0</v>
      </c>
      <c r="V66" s="140">
        <f>APR!M65</f>
        <v>0</v>
      </c>
      <c r="W66" s="140">
        <f>MEI!M65</f>
        <v>0</v>
      </c>
      <c r="X66" s="140">
        <f>JUN!M65</f>
        <v>0</v>
      </c>
      <c r="Y66" s="140">
        <f>JUL!M65</f>
        <v>0</v>
      </c>
      <c r="Z66" s="140">
        <f>AGS!M65</f>
        <v>0</v>
      </c>
      <c r="AA66" s="140">
        <f>SEPT!M65</f>
        <v>0</v>
      </c>
      <c r="AB66" s="140">
        <f>OKT!M65</f>
        <v>0</v>
      </c>
      <c r="AC66" s="140">
        <f>NOV!M65</f>
        <v>0</v>
      </c>
      <c r="AD66" s="140">
        <f>DES!M65</f>
        <v>0</v>
      </c>
      <c r="AE66" s="140">
        <f t="shared" si="0"/>
        <v>0</v>
      </c>
      <c r="AF66" s="140">
        <f t="shared" si="1"/>
        <v>0</v>
      </c>
      <c r="AG66" s="144" t="e">
        <f t="shared" si="2"/>
        <v>#DIV/0!</v>
      </c>
      <c r="AH66" s="145">
        <f t="shared" si="3"/>
        <v>0</v>
      </c>
      <c r="AI66" s="145">
        <f t="shared" si="4"/>
        <v>0</v>
      </c>
      <c r="AJ66" s="145" t="e">
        <f t="shared" si="5"/>
        <v>#DIV/0!</v>
      </c>
      <c r="AK66" s="145">
        <f t="shared" si="6"/>
        <v>0</v>
      </c>
      <c r="AL66" s="145">
        <f t="shared" si="7"/>
        <v>0</v>
      </c>
      <c r="AM66" s="145" t="e">
        <f t="shared" si="8"/>
        <v>#DIV/0!</v>
      </c>
    </row>
    <row r="67" spans="1:39" ht="15.75" customHeight="1" x14ac:dyDescent="0.3">
      <c r="A67" s="53">
        <v>65</v>
      </c>
      <c r="B67" s="53"/>
      <c r="C67" s="137" t="s">
        <v>591</v>
      </c>
      <c r="D67" s="138">
        <v>9</v>
      </c>
      <c r="E67" s="139" t="s">
        <v>74</v>
      </c>
      <c r="F67" s="139" t="s">
        <v>83</v>
      </c>
      <c r="G67" s="140">
        <f>JAN!L66</f>
        <v>0</v>
      </c>
      <c r="H67" s="140">
        <f>FEB!L66</f>
        <v>0</v>
      </c>
      <c r="I67" s="140">
        <f>MAR!L66</f>
        <v>0</v>
      </c>
      <c r="J67" s="140">
        <f>APR!L66</f>
        <v>0</v>
      </c>
      <c r="K67" s="140">
        <f>MEI!L66</f>
        <v>0</v>
      </c>
      <c r="L67" s="140">
        <f>JUN!L66</f>
        <v>0</v>
      </c>
      <c r="M67" s="140">
        <f>JUL!L66</f>
        <v>0</v>
      </c>
      <c r="N67" s="140">
        <f>AGS!L66</f>
        <v>0</v>
      </c>
      <c r="O67" s="140">
        <f>SEPT!L66</f>
        <v>0</v>
      </c>
      <c r="P67" s="140">
        <f>OKT!L66</f>
        <v>0</v>
      </c>
      <c r="Q67" s="140">
        <f>NOV!L66</f>
        <v>0</v>
      </c>
      <c r="R67" s="140">
        <f>DES!L66</f>
        <v>0</v>
      </c>
      <c r="S67" s="140">
        <f>JAN!M66</f>
        <v>0</v>
      </c>
      <c r="T67" s="140">
        <f>FEB!M66</f>
        <v>0</v>
      </c>
      <c r="U67" s="140">
        <f>MAR!M66</f>
        <v>0</v>
      </c>
      <c r="V67" s="140">
        <f>APR!M66</f>
        <v>0</v>
      </c>
      <c r="W67" s="140">
        <f>MEI!M66</f>
        <v>0</v>
      </c>
      <c r="X67" s="140">
        <f>JUN!M66</f>
        <v>0</v>
      </c>
      <c r="Y67" s="140">
        <f>JUL!M66</f>
        <v>0</v>
      </c>
      <c r="Z67" s="140">
        <f>AGS!M66</f>
        <v>0</v>
      </c>
      <c r="AA67" s="140">
        <f>SEPT!M66</f>
        <v>0</v>
      </c>
      <c r="AB67" s="140">
        <f>OKT!M66</f>
        <v>0</v>
      </c>
      <c r="AC67" s="140">
        <f>NOV!M66</f>
        <v>0</v>
      </c>
      <c r="AD67" s="140">
        <f>DES!M66</f>
        <v>0</v>
      </c>
      <c r="AE67" s="140">
        <f t="shared" si="0"/>
        <v>0</v>
      </c>
      <c r="AF67" s="140">
        <f t="shared" si="1"/>
        <v>0</v>
      </c>
      <c r="AG67" s="144" t="e">
        <f t="shared" si="2"/>
        <v>#DIV/0!</v>
      </c>
      <c r="AH67" s="145">
        <f t="shared" si="3"/>
        <v>0</v>
      </c>
      <c r="AI67" s="145">
        <f t="shared" si="4"/>
        <v>0</v>
      </c>
      <c r="AJ67" s="145" t="e">
        <f t="shared" si="5"/>
        <v>#DIV/0!</v>
      </c>
      <c r="AK67" s="145">
        <f t="shared" si="6"/>
        <v>0</v>
      </c>
      <c r="AL67" s="145">
        <f t="shared" si="7"/>
        <v>0</v>
      </c>
      <c r="AM67" s="145" t="e">
        <f t="shared" si="8"/>
        <v>#DIV/0!</v>
      </c>
    </row>
    <row r="68" spans="1:39" ht="15.75" customHeight="1" x14ac:dyDescent="0.3">
      <c r="A68" s="53">
        <v>66</v>
      </c>
      <c r="B68" s="53"/>
      <c r="C68" s="137" t="s">
        <v>591</v>
      </c>
      <c r="D68" s="138">
        <v>10</v>
      </c>
      <c r="E68" s="139" t="s">
        <v>74</v>
      </c>
      <c r="F68" s="139" t="s">
        <v>84</v>
      </c>
      <c r="G68" s="140">
        <f>JAN!L67</f>
        <v>0</v>
      </c>
      <c r="H68" s="140">
        <f>FEB!L67</f>
        <v>0</v>
      </c>
      <c r="I68" s="140">
        <f>MAR!L67</f>
        <v>0</v>
      </c>
      <c r="J68" s="140">
        <f>APR!L67</f>
        <v>0</v>
      </c>
      <c r="K68" s="140">
        <f>MEI!L67</f>
        <v>0</v>
      </c>
      <c r="L68" s="140">
        <f>JUN!L67</f>
        <v>0</v>
      </c>
      <c r="M68" s="140">
        <f>JUL!L67</f>
        <v>0</v>
      </c>
      <c r="N68" s="140">
        <f>AGS!L67</f>
        <v>0</v>
      </c>
      <c r="O68" s="140">
        <f>SEPT!L67</f>
        <v>0</v>
      </c>
      <c r="P68" s="140">
        <f>OKT!L67</f>
        <v>0</v>
      </c>
      <c r="Q68" s="140">
        <f>NOV!L67</f>
        <v>0</v>
      </c>
      <c r="R68" s="140">
        <f>DES!L67</f>
        <v>0</v>
      </c>
      <c r="S68" s="140">
        <f>JAN!M67</f>
        <v>0</v>
      </c>
      <c r="T68" s="140">
        <f>FEB!M67</f>
        <v>0</v>
      </c>
      <c r="U68" s="140">
        <f>MAR!M67</f>
        <v>0</v>
      </c>
      <c r="V68" s="140">
        <f>APR!M67</f>
        <v>0</v>
      </c>
      <c r="W68" s="140">
        <f>MEI!M67</f>
        <v>0</v>
      </c>
      <c r="X68" s="140">
        <f>JUN!M67</f>
        <v>0</v>
      </c>
      <c r="Y68" s="140">
        <f>JUL!M67</f>
        <v>0</v>
      </c>
      <c r="Z68" s="140">
        <f>AGS!M67</f>
        <v>0</v>
      </c>
      <c r="AA68" s="140">
        <f>SEPT!M67</f>
        <v>0</v>
      </c>
      <c r="AB68" s="140">
        <f>OKT!M67</f>
        <v>0</v>
      </c>
      <c r="AC68" s="140">
        <f>NOV!M67</f>
        <v>0</v>
      </c>
      <c r="AD68" s="140">
        <f>DES!M67</f>
        <v>0</v>
      </c>
      <c r="AE68" s="140">
        <f t="shared" si="0"/>
        <v>0</v>
      </c>
      <c r="AF68" s="140">
        <f t="shared" si="1"/>
        <v>0</v>
      </c>
      <c r="AG68" s="144" t="e">
        <f t="shared" si="2"/>
        <v>#DIV/0!</v>
      </c>
      <c r="AH68" s="145">
        <f t="shared" si="3"/>
        <v>0</v>
      </c>
      <c r="AI68" s="145">
        <f t="shared" si="4"/>
        <v>0</v>
      </c>
      <c r="AJ68" s="145" t="e">
        <f t="shared" si="5"/>
        <v>#DIV/0!</v>
      </c>
      <c r="AK68" s="145">
        <f t="shared" si="6"/>
        <v>0</v>
      </c>
      <c r="AL68" s="145">
        <f t="shared" si="7"/>
        <v>0</v>
      </c>
      <c r="AM68" s="145" t="e">
        <f t="shared" si="8"/>
        <v>#DIV/0!</v>
      </c>
    </row>
    <row r="69" spans="1:39" ht="15.75" customHeight="1" x14ac:dyDescent="0.3">
      <c r="A69" s="53">
        <v>67</v>
      </c>
      <c r="B69" s="53"/>
      <c r="C69" s="137" t="s">
        <v>591</v>
      </c>
      <c r="D69" s="138">
        <v>11</v>
      </c>
      <c r="E69" s="139" t="s">
        <v>74</v>
      </c>
      <c r="F69" s="139" t="s">
        <v>85</v>
      </c>
      <c r="G69" s="140">
        <f>JAN!L68</f>
        <v>0</v>
      </c>
      <c r="H69" s="140">
        <f>FEB!L68</f>
        <v>0</v>
      </c>
      <c r="I69" s="140">
        <f>MAR!L68</f>
        <v>0</v>
      </c>
      <c r="J69" s="140">
        <f>APR!L68</f>
        <v>0</v>
      </c>
      <c r="K69" s="140">
        <f>MEI!L68</f>
        <v>0</v>
      </c>
      <c r="L69" s="140">
        <f>JUN!L68</f>
        <v>0</v>
      </c>
      <c r="M69" s="140">
        <f>JUL!L68</f>
        <v>0</v>
      </c>
      <c r="N69" s="140">
        <f>AGS!L68</f>
        <v>1</v>
      </c>
      <c r="O69" s="140">
        <f>SEPT!L68</f>
        <v>1</v>
      </c>
      <c r="P69" s="140">
        <f>OKT!L68</f>
        <v>1</v>
      </c>
      <c r="Q69" s="140">
        <f>NOV!L68</f>
        <v>0</v>
      </c>
      <c r="R69" s="140">
        <f>DES!L68</f>
        <v>0</v>
      </c>
      <c r="S69" s="140">
        <f>JAN!M68</f>
        <v>0</v>
      </c>
      <c r="T69" s="140">
        <f>FEB!M68</f>
        <v>0</v>
      </c>
      <c r="U69" s="140">
        <f>MAR!M68</f>
        <v>0</v>
      </c>
      <c r="V69" s="140">
        <f>APR!M68</f>
        <v>0</v>
      </c>
      <c r="W69" s="140">
        <f>MEI!M68</f>
        <v>0</v>
      </c>
      <c r="X69" s="140">
        <f>JUN!M68</f>
        <v>0</v>
      </c>
      <c r="Y69" s="140">
        <f>JUL!M68</f>
        <v>0</v>
      </c>
      <c r="Z69" s="140">
        <f>AGS!M68</f>
        <v>1</v>
      </c>
      <c r="AA69" s="140">
        <f>SEPT!M68</f>
        <v>1</v>
      </c>
      <c r="AB69" s="140">
        <f>OKT!M68</f>
        <v>1</v>
      </c>
      <c r="AC69" s="140">
        <f>NOV!M68</f>
        <v>0</v>
      </c>
      <c r="AD69" s="140">
        <f>DES!M68</f>
        <v>0</v>
      </c>
      <c r="AE69" s="140">
        <f t="shared" si="0"/>
        <v>3</v>
      </c>
      <c r="AF69" s="140">
        <f t="shared" si="1"/>
        <v>3</v>
      </c>
      <c r="AG69" s="144">
        <f t="shared" si="2"/>
        <v>1</v>
      </c>
      <c r="AH69" s="145">
        <f t="shared" si="3"/>
        <v>0</v>
      </c>
      <c r="AI69" s="145">
        <f t="shared" si="4"/>
        <v>0</v>
      </c>
      <c r="AJ69" s="145" t="e">
        <f t="shared" si="5"/>
        <v>#DIV/0!</v>
      </c>
      <c r="AK69" s="145">
        <f t="shared" si="6"/>
        <v>3</v>
      </c>
      <c r="AL69" s="145">
        <f t="shared" si="7"/>
        <v>3</v>
      </c>
      <c r="AM69" s="145">
        <f t="shared" si="8"/>
        <v>1</v>
      </c>
    </row>
    <row r="70" spans="1:39" ht="15.75" customHeight="1" x14ac:dyDescent="0.3">
      <c r="A70" s="53">
        <v>68</v>
      </c>
      <c r="B70" s="53"/>
      <c r="C70" s="137" t="s">
        <v>591</v>
      </c>
      <c r="D70" s="138">
        <v>12</v>
      </c>
      <c r="E70" s="139" t="s">
        <v>74</v>
      </c>
      <c r="F70" s="139" t="s">
        <v>86</v>
      </c>
      <c r="G70" s="140">
        <f>JAN!L69</f>
        <v>11</v>
      </c>
      <c r="H70" s="140">
        <f>FEB!L69</f>
        <v>4</v>
      </c>
      <c r="I70" s="140">
        <f>MAR!L69</f>
        <v>2</v>
      </c>
      <c r="J70" s="140">
        <f>APR!L69</f>
        <v>8</v>
      </c>
      <c r="K70" s="140">
        <f>MEI!L69</f>
        <v>4</v>
      </c>
      <c r="L70" s="140">
        <f>JUN!L69</f>
        <v>2</v>
      </c>
      <c r="M70" s="140">
        <f>JUL!L69</f>
        <v>0</v>
      </c>
      <c r="N70" s="140">
        <f>AGS!L69</f>
        <v>3</v>
      </c>
      <c r="O70" s="140">
        <f>SEPT!L69</f>
        <v>1</v>
      </c>
      <c r="P70" s="140">
        <f>OKT!L69</f>
        <v>2</v>
      </c>
      <c r="Q70" s="140">
        <f>NOV!L69</f>
        <v>3</v>
      </c>
      <c r="R70" s="140">
        <f>DES!L69</f>
        <v>0</v>
      </c>
      <c r="S70" s="140">
        <f>JAN!M69</f>
        <v>11</v>
      </c>
      <c r="T70" s="140">
        <f>FEB!M69</f>
        <v>4</v>
      </c>
      <c r="U70" s="140">
        <f>MAR!M69</f>
        <v>2</v>
      </c>
      <c r="V70" s="140">
        <f>APR!M69</f>
        <v>8</v>
      </c>
      <c r="W70" s="140">
        <f>MEI!M69</f>
        <v>4</v>
      </c>
      <c r="X70" s="140">
        <f>JUN!M69</f>
        <v>2</v>
      </c>
      <c r="Y70" s="140">
        <f>JUL!M69</f>
        <v>0</v>
      </c>
      <c r="Z70" s="140">
        <f>AGS!M69</f>
        <v>3</v>
      </c>
      <c r="AA70" s="140">
        <f>SEPT!M69</f>
        <v>1</v>
      </c>
      <c r="AB70" s="140">
        <f>OKT!M69</f>
        <v>2</v>
      </c>
      <c r="AC70" s="140">
        <f>NOV!M69</f>
        <v>3</v>
      </c>
      <c r="AD70" s="140">
        <f>DES!M69</f>
        <v>0</v>
      </c>
      <c r="AE70" s="140">
        <f t="shared" si="0"/>
        <v>40</v>
      </c>
      <c r="AF70" s="140">
        <f t="shared" si="1"/>
        <v>40</v>
      </c>
      <c r="AG70" s="144">
        <f t="shared" si="2"/>
        <v>1</v>
      </c>
      <c r="AH70" s="145">
        <f t="shared" si="3"/>
        <v>31</v>
      </c>
      <c r="AI70" s="145">
        <f t="shared" si="4"/>
        <v>31</v>
      </c>
      <c r="AJ70" s="145">
        <f t="shared" si="5"/>
        <v>1</v>
      </c>
      <c r="AK70" s="145">
        <f t="shared" si="6"/>
        <v>9</v>
      </c>
      <c r="AL70" s="145">
        <f t="shared" si="7"/>
        <v>9</v>
      </c>
      <c r="AM70" s="145">
        <f t="shared" si="8"/>
        <v>1</v>
      </c>
    </row>
    <row r="71" spans="1:39" ht="15.75" customHeight="1" x14ac:dyDescent="0.3">
      <c r="A71" s="53">
        <v>69</v>
      </c>
      <c r="B71" s="53"/>
      <c r="C71" s="137" t="s">
        <v>591</v>
      </c>
      <c r="D71" s="138">
        <v>13</v>
      </c>
      <c r="E71" s="139" t="s">
        <v>74</v>
      </c>
      <c r="F71" s="139" t="s">
        <v>87</v>
      </c>
      <c r="G71" s="140">
        <f>JAN!L70</f>
        <v>10</v>
      </c>
      <c r="H71" s="140">
        <f>FEB!L70</f>
        <v>3</v>
      </c>
      <c r="I71" s="140">
        <f>MAR!L70</f>
        <v>1</v>
      </c>
      <c r="J71" s="140">
        <f>APR!L70</f>
        <v>2</v>
      </c>
      <c r="K71" s="140">
        <f>MEI!L70</f>
        <v>3</v>
      </c>
      <c r="L71" s="140">
        <f>JUN!L70</f>
        <v>0</v>
      </c>
      <c r="M71" s="140">
        <f>JUL!L70</f>
        <v>9</v>
      </c>
      <c r="N71" s="140">
        <f>AGS!L70</f>
        <v>7</v>
      </c>
      <c r="O71" s="140">
        <f>SEPT!L70</f>
        <v>6</v>
      </c>
      <c r="P71" s="140">
        <f>OKT!L70</f>
        <v>5</v>
      </c>
      <c r="Q71" s="140">
        <f>NOV!L70</f>
        <v>1</v>
      </c>
      <c r="R71" s="140">
        <f>DES!L70</f>
        <v>0</v>
      </c>
      <c r="S71" s="140">
        <f>JAN!M70</f>
        <v>10</v>
      </c>
      <c r="T71" s="140">
        <f>FEB!M70</f>
        <v>3</v>
      </c>
      <c r="U71" s="140">
        <f>MAR!M70</f>
        <v>1</v>
      </c>
      <c r="V71" s="140">
        <f>APR!M70</f>
        <v>2</v>
      </c>
      <c r="W71" s="140">
        <f>MEI!M70</f>
        <v>3</v>
      </c>
      <c r="X71" s="140">
        <f>JUN!M70</f>
        <v>0</v>
      </c>
      <c r="Y71" s="140">
        <f>JUL!M70</f>
        <v>9</v>
      </c>
      <c r="Z71" s="140">
        <f>AGS!M70</f>
        <v>7</v>
      </c>
      <c r="AA71" s="140">
        <f>SEPT!M70</f>
        <v>6</v>
      </c>
      <c r="AB71" s="140">
        <f>OKT!M70</f>
        <v>5</v>
      </c>
      <c r="AC71" s="140">
        <f>NOV!M70</f>
        <v>1</v>
      </c>
      <c r="AD71" s="140">
        <f>DES!M70</f>
        <v>0</v>
      </c>
      <c r="AE71" s="140">
        <f t="shared" si="0"/>
        <v>47</v>
      </c>
      <c r="AF71" s="140">
        <f t="shared" si="1"/>
        <v>47</v>
      </c>
      <c r="AG71" s="144">
        <f t="shared" si="2"/>
        <v>1</v>
      </c>
      <c r="AH71" s="145">
        <f t="shared" si="3"/>
        <v>19</v>
      </c>
      <c r="AI71" s="145">
        <f t="shared" si="4"/>
        <v>19</v>
      </c>
      <c r="AJ71" s="145">
        <f t="shared" si="5"/>
        <v>1</v>
      </c>
      <c r="AK71" s="145">
        <f t="shared" si="6"/>
        <v>28</v>
      </c>
      <c r="AL71" s="145">
        <f t="shared" si="7"/>
        <v>28</v>
      </c>
      <c r="AM71" s="145">
        <f t="shared" si="8"/>
        <v>1</v>
      </c>
    </row>
    <row r="72" spans="1:39" ht="15.75" customHeight="1" x14ac:dyDescent="0.3">
      <c r="A72" s="53">
        <v>70</v>
      </c>
      <c r="B72" s="53"/>
      <c r="C72" s="137" t="s">
        <v>591</v>
      </c>
      <c r="D72" s="138">
        <v>14</v>
      </c>
      <c r="E72" s="139" t="s">
        <v>74</v>
      </c>
      <c r="F72" s="139" t="s">
        <v>88</v>
      </c>
      <c r="G72" s="140">
        <f>JAN!L71</f>
        <v>0</v>
      </c>
      <c r="H72" s="140">
        <f>FEB!L71</f>
        <v>0</v>
      </c>
      <c r="I72" s="140">
        <f>MAR!L71</f>
        <v>0</v>
      </c>
      <c r="J72" s="140">
        <f>APR!L71</f>
        <v>0</v>
      </c>
      <c r="K72" s="140">
        <f>MEI!L71</f>
        <v>0</v>
      </c>
      <c r="L72" s="140">
        <f>JUN!L71</f>
        <v>0</v>
      </c>
      <c r="M72" s="140">
        <f>JUL!L71</f>
        <v>0</v>
      </c>
      <c r="N72" s="140">
        <f>AGS!L71</f>
        <v>0</v>
      </c>
      <c r="O72" s="140">
        <f>SEPT!L71</f>
        <v>0</v>
      </c>
      <c r="P72" s="140">
        <f>OKT!L71</f>
        <v>0</v>
      </c>
      <c r="Q72" s="140">
        <f>NOV!L71</f>
        <v>0</v>
      </c>
      <c r="R72" s="140">
        <f>DES!L71</f>
        <v>0</v>
      </c>
      <c r="S72" s="140">
        <f>JAN!M71</f>
        <v>0</v>
      </c>
      <c r="T72" s="140">
        <f>FEB!M71</f>
        <v>0</v>
      </c>
      <c r="U72" s="140">
        <f>MAR!M71</f>
        <v>0</v>
      </c>
      <c r="V72" s="140">
        <f>APR!M71</f>
        <v>0</v>
      </c>
      <c r="W72" s="140">
        <f>MEI!M71</f>
        <v>0</v>
      </c>
      <c r="X72" s="140">
        <f>JUN!M71</f>
        <v>0</v>
      </c>
      <c r="Y72" s="140">
        <f>JUL!M71</f>
        <v>0</v>
      </c>
      <c r="Z72" s="140">
        <f>AGS!M71</f>
        <v>0</v>
      </c>
      <c r="AA72" s="140">
        <f>SEPT!M71</f>
        <v>0</v>
      </c>
      <c r="AB72" s="140">
        <f>OKT!M71</f>
        <v>0</v>
      </c>
      <c r="AC72" s="140">
        <f>NOV!M71</f>
        <v>0</v>
      </c>
      <c r="AD72" s="140">
        <f>DES!M71</f>
        <v>0</v>
      </c>
      <c r="AE72" s="140">
        <f t="shared" si="0"/>
        <v>0</v>
      </c>
      <c r="AF72" s="140">
        <f t="shared" si="1"/>
        <v>0</v>
      </c>
      <c r="AG72" s="144" t="e">
        <f t="shared" si="2"/>
        <v>#DIV/0!</v>
      </c>
      <c r="AH72" s="145">
        <f t="shared" si="3"/>
        <v>0</v>
      </c>
      <c r="AI72" s="145">
        <f t="shared" si="4"/>
        <v>0</v>
      </c>
      <c r="AJ72" s="145" t="e">
        <f t="shared" si="5"/>
        <v>#DIV/0!</v>
      </c>
      <c r="AK72" s="145">
        <f t="shared" si="6"/>
        <v>0</v>
      </c>
      <c r="AL72" s="145">
        <f t="shared" si="7"/>
        <v>0</v>
      </c>
      <c r="AM72" s="145" t="e">
        <f t="shared" si="8"/>
        <v>#DIV/0!</v>
      </c>
    </row>
    <row r="73" spans="1:39" ht="15.75" customHeight="1" x14ac:dyDescent="0.3">
      <c r="A73" s="53">
        <v>71</v>
      </c>
      <c r="B73" s="53"/>
      <c r="C73" s="137" t="s">
        <v>599</v>
      </c>
      <c r="D73" s="138">
        <v>15</v>
      </c>
      <c r="E73" s="139" t="s">
        <v>74</v>
      </c>
      <c r="F73" s="139" t="s">
        <v>89</v>
      </c>
      <c r="G73" s="140">
        <f>JAN!L72</f>
        <v>0</v>
      </c>
      <c r="H73" s="140">
        <f>FEB!L72</f>
        <v>0</v>
      </c>
      <c r="I73" s="140">
        <f>MAR!L72</f>
        <v>0</v>
      </c>
      <c r="J73" s="140">
        <f>APR!L72</f>
        <v>0</v>
      </c>
      <c r="K73" s="140">
        <f>MEI!L72</f>
        <v>0</v>
      </c>
      <c r="L73" s="140">
        <f>JUN!L72</f>
        <v>0</v>
      </c>
      <c r="M73" s="140">
        <f>JUL!L72</f>
        <v>0</v>
      </c>
      <c r="N73" s="140">
        <f>AGS!L72</f>
        <v>0</v>
      </c>
      <c r="O73" s="140">
        <f>SEPT!L72</f>
        <v>0</v>
      </c>
      <c r="P73" s="140">
        <f>OKT!L72</f>
        <v>0</v>
      </c>
      <c r="Q73" s="140">
        <f>NOV!L72</f>
        <v>0</v>
      </c>
      <c r="R73" s="140">
        <f>DES!L72</f>
        <v>0</v>
      </c>
      <c r="S73" s="140">
        <f>JAN!M72</f>
        <v>0</v>
      </c>
      <c r="T73" s="140">
        <f>FEB!M72</f>
        <v>0</v>
      </c>
      <c r="U73" s="140">
        <f>MAR!M72</f>
        <v>0</v>
      </c>
      <c r="V73" s="140">
        <f>APR!M72</f>
        <v>0</v>
      </c>
      <c r="W73" s="140">
        <f>MEI!M72</f>
        <v>0</v>
      </c>
      <c r="X73" s="140">
        <f>JUN!M72</f>
        <v>0</v>
      </c>
      <c r="Y73" s="140">
        <f>JUL!M72</f>
        <v>0</v>
      </c>
      <c r="Z73" s="140">
        <f>AGS!M72</f>
        <v>0</v>
      </c>
      <c r="AA73" s="140">
        <f>SEPT!M72</f>
        <v>0</v>
      </c>
      <c r="AB73" s="140">
        <f>OKT!M72</f>
        <v>0</v>
      </c>
      <c r="AC73" s="140">
        <f>NOV!M72</f>
        <v>0</v>
      </c>
      <c r="AD73" s="140">
        <f>DES!M72</f>
        <v>0</v>
      </c>
      <c r="AE73" s="140">
        <f t="shared" si="0"/>
        <v>0</v>
      </c>
      <c r="AF73" s="140">
        <f t="shared" si="1"/>
        <v>0</v>
      </c>
      <c r="AG73" s="144" t="e">
        <f t="shared" si="2"/>
        <v>#DIV/0!</v>
      </c>
      <c r="AH73" s="145">
        <f t="shared" si="3"/>
        <v>0</v>
      </c>
      <c r="AI73" s="145">
        <f t="shared" si="4"/>
        <v>0</v>
      </c>
      <c r="AJ73" s="145" t="e">
        <f t="shared" si="5"/>
        <v>#DIV/0!</v>
      </c>
      <c r="AK73" s="145">
        <f t="shared" si="6"/>
        <v>0</v>
      </c>
      <c r="AL73" s="145">
        <f t="shared" si="7"/>
        <v>0</v>
      </c>
      <c r="AM73" s="145" t="e">
        <f t="shared" si="8"/>
        <v>#DIV/0!</v>
      </c>
    </row>
    <row r="74" spans="1:39" ht="15.75" customHeight="1" x14ac:dyDescent="0.3">
      <c r="A74" s="53">
        <v>72</v>
      </c>
      <c r="B74" s="53"/>
      <c r="C74" s="137" t="s">
        <v>591</v>
      </c>
      <c r="D74" s="138">
        <v>16</v>
      </c>
      <c r="E74" s="139" t="s">
        <v>74</v>
      </c>
      <c r="F74" s="139" t="s">
        <v>90</v>
      </c>
      <c r="G74" s="140">
        <f>JAN!L73</f>
        <v>2</v>
      </c>
      <c r="H74" s="140">
        <f>FEB!L73</f>
        <v>0</v>
      </c>
      <c r="I74" s="140">
        <f>MAR!L73</f>
        <v>0</v>
      </c>
      <c r="J74" s="140">
        <f>APR!L73</f>
        <v>0</v>
      </c>
      <c r="K74" s="140">
        <f>MEI!L73</f>
        <v>0</v>
      </c>
      <c r="L74" s="140">
        <f>JUN!L73</f>
        <v>0</v>
      </c>
      <c r="M74" s="140">
        <f>JUL!L73</f>
        <v>0</v>
      </c>
      <c r="N74" s="140">
        <f>AGS!L73</f>
        <v>0</v>
      </c>
      <c r="O74" s="140">
        <f>SEPT!L73</f>
        <v>0</v>
      </c>
      <c r="P74" s="140">
        <f>OKT!L73</f>
        <v>0</v>
      </c>
      <c r="Q74" s="140">
        <f>NOV!L73</f>
        <v>0</v>
      </c>
      <c r="R74" s="140">
        <f>DES!L73</f>
        <v>0</v>
      </c>
      <c r="S74" s="140">
        <f>JAN!M73</f>
        <v>2</v>
      </c>
      <c r="T74" s="140">
        <f>FEB!M73</f>
        <v>0</v>
      </c>
      <c r="U74" s="140">
        <f>MAR!M73</f>
        <v>0</v>
      </c>
      <c r="V74" s="140">
        <f>APR!M73</f>
        <v>0</v>
      </c>
      <c r="W74" s="140">
        <f>MEI!M73</f>
        <v>0</v>
      </c>
      <c r="X74" s="140">
        <f>JUN!M73</f>
        <v>0</v>
      </c>
      <c r="Y74" s="140">
        <f>JUL!M73</f>
        <v>0</v>
      </c>
      <c r="Z74" s="140">
        <f>AGS!M73</f>
        <v>0</v>
      </c>
      <c r="AA74" s="140">
        <f>SEPT!M73</f>
        <v>0</v>
      </c>
      <c r="AB74" s="140">
        <f>OKT!M73</f>
        <v>0</v>
      </c>
      <c r="AC74" s="140">
        <f>NOV!M73</f>
        <v>0</v>
      </c>
      <c r="AD74" s="140">
        <f>DES!M73</f>
        <v>0</v>
      </c>
      <c r="AE74" s="140">
        <f t="shared" si="0"/>
        <v>2</v>
      </c>
      <c r="AF74" s="140">
        <f t="shared" si="1"/>
        <v>2</v>
      </c>
      <c r="AG74" s="144">
        <f t="shared" si="2"/>
        <v>1</v>
      </c>
      <c r="AH74" s="145">
        <f t="shared" si="3"/>
        <v>2</v>
      </c>
      <c r="AI74" s="145">
        <f t="shared" si="4"/>
        <v>2</v>
      </c>
      <c r="AJ74" s="145">
        <f t="shared" si="5"/>
        <v>1</v>
      </c>
      <c r="AK74" s="145">
        <f t="shared" si="6"/>
        <v>0</v>
      </c>
      <c r="AL74" s="145">
        <f t="shared" si="7"/>
        <v>0</v>
      </c>
      <c r="AM74" s="145" t="e">
        <f t="shared" si="8"/>
        <v>#DIV/0!</v>
      </c>
    </row>
    <row r="75" spans="1:39" ht="15.75" customHeight="1" x14ac:dyDescent="0.3">
      <c r="A75" s="53">
        <v>73</v>
      </c>
      <c r="B75" s="53"/>
      <c r="C75" s="137" t="s">
        <v>591</v>
      </c>
      <c r="D75" s="138">
        <v>17</v>
      </c>
      <c r="E75" s="139" t="s">
        <v>74</v>
      </c>
      <c r="F75" s="139" t="s">
        <v>91</v>
      </c>
      <c r="G75" s="140">
        <f>JAN!L74</f>
        <v>0</v>
      </c>
      <c r="H75" s="140">
        <f>FEB!L74</f>
        <v>0</v>
      </c>
      <c r="I75" s="140">
        <f>MAR!L74</f>
        <v>0</v>
      </c>
      <c r="J75" s="140">
        <f>APR!L74</f>
        <v>2</v>
      </c>
      <c r="K75" s="140">
        <f>MEI!L74</f>
        <v>2</v>
      </c>
      <c r="L75" s="140">
        <f>JUN!L74</f>
        <v>0</v>
      </c>
      <c r="M75" s="140">
        <f>JUL!L74</f>
        <v>0</v>
      </c>
      <c r="N75" s="140">
        <f>AGS!L74</f>
        <v>0</v>
      </c>
      <c r="O75" s="140">
        <f>SEPT!L74</f>
        <v>0</v>
      </c>
      <c r="P75" s="140">
        <f>OKT!L74</f>
        <v>0</v>
      </c>
      <c r="Q75" s="140">
        <f>NOV!L74</f>
        <v>0</v>
      </c>
      <c r="R75" s="140">
        <f>DES!L74</f>
        <v>0</v>
      </c>
      <c r="S75" s="140">
        <f>JAN!M74</f>
        <v>0</v>
      </c>
      <c r="T75" s="140">
        <f>FEB!M74</f>
        <v>0</v>
      </c>
      <c r="U75" s="140">
        <f>MAR!M74</f>
        <v>0</v>
      </c>
      <c r="V75" s="140">
        <f>APR!M74</f>
        <v>2</v>
      </c>
      <c r="W75" s="140">
        <f>MEI!M74</f>
        <v>2</v>
      </c>
      <c r="X75" s="140">
        <f>JUN!M74</f>
        <v>0</v>
      </c>
      <c r="Y75" s="140">
        <f>JUL!M74</f>
        <v>0</v>
      </c>
      <c r="Z75" s="140">
        <f>AGS!M74</f>
        <v>0</v>
      </c>
      <c r="AA75" s="140">
        <f>SEPT!M74</f>
        <v>0</v>
      </c>
      <c r="AB75" s="140">
        <f>OKT!M74</f>
        <v>0</v>
      </c>
      <c r="AC75" s="140">
        <f>NOV!M74</f>
        <v>0</v>
      </c>
      <c r="AD75" s="140">
        <f>DES!M74</f>
        <v>0</v>
      </c>
      <c r="AE75" s="140">
        <f t="shared" si="0"/>
        <v>4</v>
      </c>
      <c r="AF75" s="140">
        <f t="shared" si="1"/>
        <v>4</v>
      </c>
      <c r="AG75" s="144">
        <f t="shared" si="2"/>
        <v>1</v>
      </c>
      <c r="AH75" s="145">
        <f t="shared" si="3"/>
        <v>4</v>
      </c>
      <c r="AI75" s="145">
        <f t="shared" si="4"/>
        <v>4</v>
      </c>
      <c r="AJ75" s="145">
        <f t="shared" si="5"/>
        <v>1</v>
      </c>
      <c r="AK75" s="145">
        <f t="shared" si="6"/>
        <v>0</v>
      </c>
      <c r="AL75" s="145">
        <f t="shared" si="7"/>
        <v>0</v>
      </c>
      <c r="AM75" s="145" t="e">
        <f t="shared" si="8"/>
        <v>#DIV/0!</v>
      </c>
    </row>
    <row r="76" spans="1:39" ht="15.75" customHeight="1" x14ac:dyDescent="0.3">
      <c r="A76" s="53">
        <v>74</v>
      </c>
      <c r="B76" s="53"/>
      <c r="C76" s="137" t="s">
        <v>591</v>
      </c>
      <c r="D76" s="138">
        <v>18</v>
      </c>
      <c r="E76" s="139" t="s">
        <v>74</v>
      </c>
      <c r="F76" s="139" t="s">
        <v>92</v>
      </c>
      <c r="G76" s="140">
        <f>JAN!L75</f>
        <v>0</v>
      </c>
      <c r="H76" s="140">
        <f>FEB!L75</f>
        <v>0</v>
      </c>
      <c r="I76" s="140">
        <f>MAR!L75</f>
        <v>0</v>
      </c>
      <c r="J76" s="140">
        <f>APR!L75</f>
        <v>1</v>
      </c>
      <c r="K76" s="140">
        <f>MEI!L75</f>
        <v>0</v>
      </c>
      <c r="L76" s="140">
        <f>JUN!L75</f>
        <v>0</v>
      </c>
      <c r="M76" s="140">
        <f>JUL!L75</f>
        <v>0</v>
      </c>
      <c r="N76" s="140">
        <f>AGS!L75</f>
        <v>0</v>
      </c>
      <c r="O76" s="140">
        <f>SEPT!L75</f>
        <v>0</v>
      </c>
      <c r="P76" s="140">
        <f>OKT!L75</f>
        <v>0</v>
      </c>
      <c r="Q76" s="140">
        <f>NOV!L75</f>
        <v>0</v>
      </c>
      <c r="R76" s="140">
        <f>DES!L75</f>
        <v>0</v>
      </c>
      <c r="S76" s="140">
        <f>JAN!M75</f>
        <v>0</v>
      </c>
      <c r="T76" s="140">
        <f>FEB!M75</f>
        <v>0</v>
      </c>
      <c r="U76" s="140">
        <f>MAR!M75</f>
        <v>0</v>
      </c>
      <c r="V76" s="140">
        <f>APR!M75</f>
        <v>1</v>
      </c>
      <c r="W76" s="140">
        <f>MEI!M75</f>
        <v>0</v>
      </c>
      <c r="X76" s="140">
        <f>JUN!M75</f>
        <v>0</v>
      </c>
      <c r="Y76" s="140">
        <f>JUL!M75</f>
        <v>0</v>
      </c>
      <c r="Z76" s="140">
        <f>AGS!M75</f>
        <v>0</v>
      </c>
      <c r="AA76" s="140">
        <f>SEPT!M75</f>
        <v>0</v>
      </c>
      <c r="AB76" s="140">
        <f>OKT!M75</f>
        <v>0</v>
      </c>
      <c r="AC76" s="140">
        <f>NOV!M75</f>
        <v>0</v>
      </c>
      <c r="AD76" s="140">
        <f>DES!M75</f>
        <v>0</v>
      </c>
      <c r="AE76" s="140">
        <f t="shared" si="0"/>
        <v>1</v>
      </c>
      <c r="AF76" s="140">
        <f t="shared" si="1"/>
        <v>1</v>
      </c>
      <c r="AG76" s="144">
        <f t="shared" si="2"/>
        <v>1</v>
      </c>
      <c r="AH76" s="145">
        <f t="shared" si="3"/>
        <v>1</v>
      </c>
      <c r="AI76" s="145">
        <f t="shared" si="4"/>
        <v>1</v>
      </c>
      <c r="AJ76" s="145">
        <f t="shared" si="5"/>
        <v>1</v>
      </c>
      <c r="AK76" s="145">
        <f t="shared" si="6"/>
        <v>0</v>
      </c>
      <c r="AL76" s="145">
        <f t="shared" si="7"/>
        <v>0</v>
      </c>
      <c r="AM76" s="145" t="e">
        <f t="shared" si="8"/>
        <v>#DIV/0!</v>
      </c>
    </row>
    <row r="77" spans="1:39" ht="15.75" customHeight="1" x14ac:dyDescent="0.3">
      <c r="A77" s="53">
        <v>75</v>
      </c>
      <c r="B77" s="53"/>
      <c r="C77" s="137" t="s">
        <v>591</v>
      </c>
      <c r="D77" s="138">
        <v>19</v>
      </c>
      <c r="E77" s="139" t="s">
        <v>74</v>
      </c>
      <c r="F77" s="139" t="s">
        <v>93</v>
      </c>
      <c r="G77" s="140">
        <f>JAN!L76</f>
        <v>0</v>
      </c>
      <c r="H77" s="140">
        <f>FEB!L76</f>
        <v>0</v>
      </c>
      <c r="I77" s="140">
        <f>MAR!L76</f>
        <v>0</v>
      </c>
      <c r="J77" s="140">
        <f>APR!L76</f>
        <v>0</v>
      </c>
      <c r="K77" s="140">
        <f>MEI!L76</f>
        <v>0</v>
      </c>
      <c r="L77" s="140">
        <f>JUN!L76</f>
        <v>0</v>
      </c>
      <c r="M77" s="140">
        <f>JUL!L76</f>
        <v>0</v>
      </c>
      <c r="N77" s="140">
        <f>AGS!L76</f>
        <v>0</v>
      </c>
      <c r="O77" s="140">
        <f>SEPT!L76</f>
        <v>0</v>
      </c>
      <c r="P77" s="140">
        <f>OKT!L76</f>
        <v>0</v>
      </c>
      <c r="Q77" s="140">
        <f>NOV!L76</f>
        <v>0</v>
      </c>
      <c r="R77" s="140">
        <f>DES!L76</f>
        <v>0</v>
      </c>
      <c r="S77" s="140">
        <f>JAN!M76</f>
        <v>0</v>
      </c>
      <c r="T77" s="140">
        <f>FEB!M76</f>
        <v>0</v>
      </c>
      <c r="U77" s="140">
        <f>MAR!M76</f>
        <v>0</v>
      </c>
      <c r="V77" s="140">
        <f>APR!M76</f>
        <v>0</v>
      </c>
      <c r="W77" s="140">
        <f>MEI!M76</f>
        <v>0</v>
      </c>
      <c r="X77" s="140">
        <f>JUN!M76</f>
        <v>0</v>
      </c>
      <c r="Y77" s="140">
        <f>JUL!M76</f>
        <v>0</v>
      </c>
      <c r="Z77" s="140">
        <f>AGS!M76</f>
        <v>0</v>
      </c>
      <c r="AA77" s="140">
        <f>SEPT!M76</f>
        <v>0</v>
      </c>
      <c r="AB77" s="140">
        <f>OKT!M76</f>
        <v>0</v>
      </c>
      <c r="AC77" s="140">
        <f>NOV!M76</f>
        <v>0</v>
      </c>
      <c r="AD77" s="140">
        <f>DES!M76</f>
        <v>0</v>
      </c>
      <c r="AE77" s="140">
        <f t="shared" si="0"/>
        <v>0</v>
      </c>
      <c r="AF77" s="140">
        <f t="shared" si="1"/>
        <v>0</v>
      </c>
      <c r="AG77" s="144" t="e">
        <f t="shared" si="2"/>
        <v>#DIV/0!</v>
      </c>
      <c r="AH77" s="145">
        <f t="shared" si="3"/>
        <v>0</v>
      </c>
      <c r="AI77" s="145">
        <f t="shared" si="4"/>
        <v>0</v>
      </c>
      <c r="AJ77" s="145" t="e">
        <f t="shared" si="5"/>
        <v>#DIV/0!</v>
      </c>
      <c r="AK77" s="145">
        <f t="shared" si="6"/>
        <v>0</v>
      </c>
      <c r="AL77" s="145">
        <f t="shared" si="7"/>
        <v>0</v>
      </c>
      <c r="AM77" s="145" t="e">
        <f t="shared" si="8"/>
        <v>#DIV/0!</v>
      </c>
    </row>
    <row r="78" spans="1:39" ht="15.75" customHeight="1" x14ac:dyDescent="0.3">
      <c r="A78" s="53">
        <v>76</v>
      </c>
      <c r="B78" s="53"/>
      <c r="C78" s="137" t="s">
        <v>591</v>
      </c>
      <c r="D78" s="137">
        <v>1</v>
      </c>
      <c r="E78" s="53" t="s">
        <v>94</v>
      </c>
      <c r="F78" s="53" t="s">
        <v>95</v>
      </c>
      <c r="G78" s="151">
        <f>JAN!L77</f>
        <v>0</v>
      </c>
      <c r="H78" s="151">
        <f>FEB!L77</f>
        <v>0</v>
      </c>
      <c r="I78" s="151">
        <f>MAR!L77</f>
        <v>1</v>
      </c>
      <c r="J78" s="151">
        <f>APR!L77</f>
        <v>0</v>
      </c>
      <c r="K78" s="151">
        <f>MEI!L77</f>
        <v>0</v>
      </c>
      <c r="L78" s="151">
        <f>JUN!L77</f>
        <v>0</v>
      </c>
      <c r="M78" s="151">
        <f>JUL!L77</f>
        <v>0</v>
      </c>
      <c r="N78" s="151">
        <f>AGS!L77</f>
        <v>0</v>
      </c>
      <c r="O78" s="151">
        <f>SEPT!L77</f>
        <v>0</v>
      </c>
      <c r="P78" s="151">
        <f>OKT!L77</f>
        <v>0</v>
      </c>
      <c r="Q78" s="151">
        <f>NOV!L77</f>
        <v>4</v>
      </c>
      <c r="R78" s="151">
        <f>DES!L77</f>
        <v>0</v>
      </c>
      <c r="S78" s="151">
        <f>JAN!M77</f>
        <v>0</v>
      </c>
      <c r="T78" s="151">
        <f>FEB!M77</f>
        <v>0</v>
      </c>
      <c r="U78" s="151">
        <f>MAR!M77</f>
        <v>1</v>
      </c>
      <c r="V78" s="151">
        <f>APR!M77</f>
        <v>0</v>
      </c>
      <c r="W78" s="151">
        <f>MEI!M77</f>
        <v>0</v>
      </c>
      <c r="X78" s="151">
        <f>JUN!M77</f>
        <v>0</v>
      </c>
      <c r="Y78" s="151">
        <f>JUL!M77</f>
        <v>0</v>
      </c>
      <c r="Z78" s="151">
        <f>AGS!M77</f>
        <v>0</v>
      </c>
      <c r="AA78" s="151">
        <f>SEPT!M77</f>
        <v>0</v>
      </c>
      <c r="AB78" s="151">
        <f>OKT!M77</f>
        <v>0</v>
      </c>
      <c r="AC78" s="151">
        <f>NOV!M77</f>
        <v>3</v>
      </c>
      <c r="AD78" s="151">
        <f>DES!M77</f>
        <v>0</v>
      </c>
      <c r="AE78" s="151">
        <f t="shared" si="0"/>
        <v>5</v>
      </c>
      <c r="AF78" s="151">
        <f t="shared" si="1"/>
        <v>4</v>
      </c>
      <c r="AG78" s="152">
        <f t="shared" si="2"/>
        <v>0.8</v>
      </c>
      <c r="AH78" s="82">
        <f t="shared" si="3"/>
        <v>1</v>
      </c>
      <c r="AI78" s="82">
        <f t="shared" si="4"/>
        <v>1</v>
      </c>
      <c r="AJ78" s="82">
        <f t="shared" si="5"/>
        <v>1</v>
      </c>
      <c r="AK78" s="82">
        <f t="shared" si="6"/>
        <v>4</v>
      </c>
      <c r="AL78" s="82">
        <f t="shared" si="7"/>
        <v>3</v>
      </c>
      <c r="AM78" s="82">
        <f t="shared" si="8"/>
        <v>0.75</v>
      </c>
    </row>
    <row r="79" spans="1:39" ht="15.75" customHeight="1" x14ac:dyDescent="0.3">
      <c r="A79" s="53">
        <v>77</v>
      </c>
      <c r="B79" s="53"/>
      <c r="C79" s="137" t="s">
        <v>591</v>
      </c>
      <c r="D79" s="137">
        <v>2</v>
      </c>
      <c r="E79" s="53" t="s">
        <v>94</v>
      </c>
      <c r="F79" s="53" t="s">
        <v>96</v>
      </c>
      <c r="G79" s="151">
        <f>JAN!L78</f>
        <v>9</v>
      </c>
      <c r="H79" s="151">
        <f>FEB!L78</f>
        <v>6</v>
      </c>
      <c r="I79" s="151">
        <f>MAR!L78</f>
        <v>4</v>
      </c>
      <c r="J79" s="151">
        <f>APR!L78</f>
        <v>2</v>
      </c>
      <c r="K79" s="151">
        <f>MEI!L78</f>
        <v>3</v>
      </c>
      <c r="L79" s="151">
        <f>JUN!L78</f>
        <v>1</v>
      </c>
      <c r="M79" s="151">
        <f>JUL!L78</f>
        <v>2</v>
      </c>
      <c r="N79" s="151">
        <f>AGS!L78</f>
        <v>0</v>
      </c>
      <c r="O79" s="151">
        <f>SEPT!L78</f>
        <v>0</v>
      </c>
      <c r="P79" s="151">
        <f>OKT!L78</f>
        <v>1</v>
      </c>
      <c r="Q79" s="151">
        <f>NOV!L78</f>
        <v>0</v>
      </c>
      <c r="R79" s="151">
        <f>DES!L78</f>
        <v>1</v>
      </c>
      <c r="S79" s="151">
        <f>JAN!M78</f>
        <v>8</v>
      </c>
      <c r="T79" s="151">
        <f>FEB!M78</f>
        <v>6</v>
      </c>
      <c r="U79" s="151">
        <f>MAR!M78</f>
        <v>4</v>
      </c>
      <c r="V79" s="151">
        <f>APR!M78</f>
        <v>2</v>
      </c>
      <c r="W79" s="151">
        <f>MEI!M78</f>
        <v>3</v>
      </c>
      <c r="X79" s="151">
        <f>JUN!M78</f>
        <v>1</v>
      </c>
      <c r="Y79" s="151">
        <f>JUL!M78</f>
        <v>2</v>
      </c>
      <c r="Z79" s="151">
        <f>AGS!M78</f>
        <v>0</v>
      </c>
      <c r="AA79" s="151">
        <f>SEPT!M78</f>
        <v>0</v>
      </c>
      <c r="AB79" s="151">
        <f>OKT!M78</f>
        <v>1</v>
      </c>
      <c r="AC79" s="151">
        <f>NOV!M78</f>
        <v>0</v>
      </c>
      <c r="AD79" s="151">
        <f>DES!M78</f>
        <v>0</v>
      </c>
      <c r="AE79" s="151">
        <f t="shared" si="0"/>
        <v>29</v>
      </c>
      <c r="AF79" s="151">
        <f t="shared" si="1"/>
        <v>27</v>
      </c>
      <c r="AG79" s="152">
        <f t="shared" si="2"/>
        <v>0.93103448275862066</v>
      </c>
      <c r="AH79" s="82">
        <f t="shared" si="3"/>
        <v>25</v>
      </c>
      <c r="AI79" s="82">
        <f t="shared" si="4"/>
        <v>24</v>
      </c>
      <c r="AJ79" s="82">
        <f t="shared" si="5"/>
        <v>0.96</v>
      </c>
      <c r="AK79" s="82">
        <f t="shared" si="6"/>
        <v>4</v>
      </c>
      <c r="AL79" s="82">
        <f t="shared" si="7"/>
        <v>3</v>
      </c>
      <c r="AM79" s="82">
        <f t="shared" si="8"/>
        <v>0.75</v>
      </c>
    </row>
    <row r="80" spans="1:39" ht="15.75" customHeight="1" x14ac:dyDescent="0.3">
      <c r="A80" s="53">
        <v>78</v>
      </c>
      <c r="B80" s="53"/>
      <c r="C80" s="137" t="s">
        <v>591</v>
      </c>
      <c r="D80" s="137">
        <v>3</v>
      </c>
      <c r="E80" s="53" t="s">
        <v>94</v>
      </c>
      <c r="F80" s="53" t="s">
        <v>97</v>
      </c>
      <c r="G80" s="151">
        <f>JAN!L79</f>
        <v>0</v>
      </c>
      <c r="H80" s="151">
        <f>FEB!L79</f>
        <v>0</v>
      </c>
      <c r="I80" s="151">
        <f>MAR!L79</f>
        <v>0</v>
      </c>
      <c r="J80" s="151">
        <f>APR!L79</f>
        <v>0</v>
      </c>
      <c r="K80" s="151">
        <f>MEI!L79</f>
        <v>0</v>
      </c>
      <c r="L80" s="151">
        <f>JUN!L79</f>
        <v>1</v>
      </c>
      <c r="M80" s="151">
        <f>JUL!L79</f>
        <v>0</v>
      </c>
      <c r="N80" s="151">
        <f>AGS!L79</f>
        <v>2</v>
      </c>
      <c r="O80" s="151">
        <f>SEPT!L79</f>
        <v>0</v>
      </c>
      <c r="P80" s="151">
        <f>OKT!L79</f>
        <v>0</v>
      </c>
      <c r="Q80" s="151">
        <f>NOV!L79</f>
        <v>0</v>
      </c>
      <c r="R80" s="151">
        <f>DES!L79</f>
        <v>0</v>
      </c>
      <c r="S80" s="151">
        <f>JAN!M79</f>
        <v>0</v>
      </c>
      <c r="T80" s="151">
        <f>FEB!M79</f>
        <v>0</v>
      </c>
      <c r="U80" s="151">
        <f>MAR!M79</f>
        <v>0</v>
      </c>
      <c r="V80" s="151">
        <f>APR!M79</f>
        <v>0</v>
      </c>
      <c r="W80" s="151">
        <f>MEI!M79</f>
        <v>0</v>
      </c>
      <c r="X80" s="151">
        <f>JUN!M79</f>
        <v>1</v>
      </c>
      <c r="Y80" s="151">
        <f>JUL!M79</f>
        <v>0</v>
      </c>
      <c r="Z80" s="151">
        <f>AGS!M79</f>
        <v>2</v>
      </c>
      <c r="AA80" s="151">
        <f>SEPT!M79</f>
        <v>0</v>
      </c>
      <c r="AB80" s="151">
        <f>OKT!M79</f>
        <v>0</v>
      </c>
      <c r="AC80" s="151">
        <f>NOV!M79</f>
        <v>0</v>
      </c>
      <c r="AD80" s="151">
        <f>DES!M79</f>
        <v>0</v>
      </c>
      <c r="AE80" s="151">
        <f t="shared" si="0"/>
        <v>3</v>
      </c>
      <c r="AF80" s="151">
        <f t="shared" si="1"/>
        <v>3</v>
      </c>
      <c r="AG80" s="152">
        <f t="shared" si="2"/>
        <v>1</v>
      </c>
      <c r="AH80" s="82">
        <f t="shared" si="3"/>
        <v>1</v>
      </c>
      <c r="AI80" s="82">
        <f t="shared" si="4"/>
        <v>1</v>
      </c>
      <c r="AJ80" s="82">
        <f t="shared" si="5"/>
        <v>1</v>
      </c>
      <c r="AK80" s="82">
        <f t="shared" si="6"/>
        <v>2</v>
      </c>
      <c r="AL80" s="82">
        <f t="shared" si="7"/>
        <v>2</v>
      </c>
      <c r="AM80" s="82">
        <f t="shared" si="8"/>
        <v>1</v>
      </c>
    </row>
    <row r="81" spans="1:39" ht="15.75" customHeight="1" x14ac:dyDescent="0.3">
      <c r="A81" s="53">
        <v>79</v>
      </c>
      <c r="B81" s="53"/>
      <c r="C81" s="137" t="s">
        <v>599</v>
      </c>
      <c r="D81" s="137">
        <v>4</v>
      </c>
      <c r="E81" s="53" t="s">
        <v>94</v>
      </c>
      <c r="F81" s="53" t="s">
        <v>98</v>
      </c>
      <c r="G81" s="151">
        <f>JAN!L80</f>
        <v>2</v>
      </c>
      <c r="H81" s="151">
        <f>FEB!L80</f>
        <v>3</v>
      </c>
      <c r="I81" s="151">
        <f>MAR!L80</f>
        <v>2</v>
      </c>
      <c r="J81" s="151">
        <f>APR!L80</f>
        <v>3</v>
      </c>
      <c r="K81" s="151">
        <f>MEI!L80</f>
        <v>1</v>
      </c>
      <c r="L81" s="151">
        <f>JUN!L80</f>
        <v>0</v>
      </c>
      <c r="M81" s="151">
        <f>JUL!L80</f>
        <v>2</v>
      </c>
      <c r="N81" s="151">
        <f>AGS!L80</f>
        <v>0</v>
      </c>
      <c r="O81" s="151">
        <f>SEPT!L80</f>
        <v>10</v>
      </c>
      <c r="P81" s="151">
        <f>OKT!L80</f>
        <v>0</v>
      </c>
      <c r="Q81" s="151">
        <f>NOV!L80</f>
        <v>1</v>
      </c>
      <c r="R81" s="151">
        <f>DES!L80</f>
        <v>0</v>
      </c>
      <c r="S81" s="151">
        <f>JAN!M80</f>
        <v>2</v>
      </c>
      <c r="T81" s="151">
        <f>FEB!M80</f>
        <v>3</v>
      </c>
      <c r="U81" s="151">
        <f>MAR!M80</f>
        <v>2</v>
      </c>
      <c r="V81" s="151">
        <f>APR!M80</f>
        <v>2</v>
      </c>
      <c r="W81" s="151">
        <f>MEI!M80</f>
        <v>1</v>
      </c>
      <c r="X81" s="151">
        <f>JUN!M80</f>
        <v>0</v>
      </c>
      <c r="Y81" s="151">
        <f>JUL!M80</f>
        <v>2</v>
      </c>
      <c r="Z81" s="151">
        <f>AGS!M80</f>
        <v>0</v>
      </c>
      <c r="AA81" s="151">
        <f>SEPT!M80</f>
        <v>10</v>
      </c>
      <c r="AB81" s="151">
        <f>OKT!M80</f>
        <v>0</v>
      </c>
      <c r="AC81" s="151">
        <f>NOV!M80</f>
        <v>1</v>
      </c>
      <c r="AD81" s="151">
        <f>DES!M80</f>
        <v>0</v>
      </c>
      <c r="AE81" s="151">
        <f t="shared" si="0"/>
        <v>24</v>
      </c>
      <c r="AF81" s="151">
        <f t="shared" si="1"/>
        <v>23</v>
      </c>
      <c r="AG81" s="152">
        <f t="shared" si="2"/>
        <v>0.95833333333333337</v>
      </c>
      <c r="AH81" s="82">
        <f t="shared" si="3"/>
        <v>11</v>
      </c>
      <c r="AI81" s="82">
        <f t="shared" si="4"/>
        <v>10</v>
      </c>
      <c r="AJ81" s="82">
        <f t="shared" si="5"/>
        <v>0.90909090909090906</v>
      </c>
      <c r="AK81" s="82">
        <f t="shared" si="6"/>
        <v>13</v>
      </c>
      <c r="AL81" s="82">
        <f t="shared" si="7"/>
        <v>13</v>
      </c>
      <c r="AM81" s="82">
        <f t="shared" si="8"/>
        <v>1</v>
      </c>
    </row>
    <row r="82" spans="1:39" ht="15.75" customHeight="1" x14ac:dyDescent="0.3">
      <c r="A82" s="53">
        <v>80</v>
      </c>
      <c r="B82" s="53"/>
      <c r="C82" s="137" t="s">
        <v>599</v>
      </c>
      <c r="D82" s="137">
        <v>5</v>
      </c>
      <c r="E82" s="53" t="s">
        <v>94</v>
      </c>
      <c r="F82" s="53" t="s">
        <v>99</v>
      </c>
      <c r="G82" s="151">
        <f>JAN!L81</f>
        <v>0</v>
      </c>
      <c r="H82" s="151">
        <f>FEB!L81</f>
        <v>0</v>
      </c>
      <c r="I82" s="151">
        <f>MAR!L81</f>
        <v>1</v>
      </c>
      <c r="J82" s="151">
        <f>APR!L81</f>
        <v>0</v>
      </c>
      <c r="K82" s="151">
        <f>MEI!L81</f>
        <v>0</v>
      </c>
      <c r="L82" s="151">
        <f>JUN!L81</f>
        <v>0</v>
      </c>
      <c r="M82" s="151">
        <f>JUL!L81</f>
        <v>0</v>
      </c>
      <c r="N82" s="151">
        <f>AGS!L81</f>
        <v>0</v>
      </c>
      <c r="O82" s="151">
        <f>SEPT!L81</f>
        <v>0</v>
      </c>
      <c r="P82" s="151">
        <f>OKT!L81</f>
        <v>0</v>
      </c>
      <c r="Q82" s="151">
        <f>NOV!L81</f>
        <v>0</v>
      </c>
      <c r="R82" s="151">
        <f>DES!L81</f>
        <v>0</v>
      </c>
      <c r="S82" s="151">
        <f>JAN!M81</f>
        <v>0</v>
      </c>
      <c r="T82" s="151">
        <f>FEB!M81</f>
        <v>0</v>
      </c>
      <c r="U82" s="151">
        <f>MAR!M81</f>
        <v>1</v>
      </c>
      <c r="V82" s="151">
        <f>APR!M81</f>
        <v>0</v>
      </c>
      <c r="W82" s="151">
        <f>MEI!M81</f>
        <v>0</v>
      </c>
      <c r="X82" s="151">
        <f>JUN!M81</f>
        <v>0</v>
      </c>
      <c r="Y82" s="151">
        <f>JUL!M81</f>
        <v>0</v>
      </c>
      <c r="Z82" s="151">
        <f>AGS!M81</f>
        <v>0</v>
      </c>
      <c r="AA82" s="151">
        <f>SEPT!M81</f>
        <v>0</v>
      </c>
      <c r="AB82" s="151">
        <f>OKT!M81</f>
        <v>0</v>
      </c>
      <c r="AC82" s="151">
        <f>NOV!M81</f>
        <v>0</v>
      </c>
      <c r="AD82" s="151">
        <f>DES!M81</f>
        <v>0</v>
      </c>
      <c r="AE82" s="151">
        <f t="shared" si="0"/>
        <v>1</v>
      </c>
      <c r="AF82" s="151">
        <f t="shared" si="1"/>
        <v>1</v>
      </c>
      <c r="AG82" s="152">
        <f t="shared" si="2"/>
        <v>1</v>
      </c>
      <c r="AH82" s="82">
        <f t="shared" si="3"/>
        <v>1</v>
      </c>
      <c r="AI82" s="82">
        <f t="shared" si="4"/>
        <v>1</v>
      </c>
      <c r="AJ82" s="82">
        <f t="shared" si="5"/>
        <v>1</v>
      </c>
      <c r="AK82" s="82">
        <f t="shared" si="6"/>
        <v>0</v>
      </c>
      <c r="AL82" s="82">
        <f t="shared" si="7"/>
        <v>0</v>
      </c>
      <c r="AM82" s="82" t="e">
        <f t="shared" si="8"/>
        <v>#DIV/0!</v>
      </c>
    </row>
    <row r="83" spans="1:39" ht="15.75" customHeight="1" x14ac:dyDescent="0.3">
      <c r="A83" s="53">
        <v>81</v>
      </c>
      <c r="B83" s="53"/>
      <c r="C83" s="137" t="s">
        <v>591</v>
      </c>
      <c r="D83" s="137">
        <v>6</v>
      </c>
      <c r="E83" s="53" t="s">
        <v>94</v>
      </c>
      <c r="F83" s="53" t="s">
        <v>100</v>
      </c>
      <c r="G83" s="151">
        <f>JAN!L82</f>
        <v>0</v>
      </c>
      <c r="H83" s="151">
        <f>FEB!L82</f>
        <v>0</v>
      </c>
      <c r="I83" s="151">
        <f>MAR!L82</f>
        <v>0</v>
      </c>
      <c r="J83" s="151">
        <f>APR!L82</f>
        <v>0</v>
      </c>
      <c r="K83" s="151">
        <f>MEI!L82</f>
        <v>0</v>
      </c>
      <c r="L83" s="151">
        <f>JUN!L82</f>
        <v>0</v>
      </c>
      <c r="M83" s="151">
        <f>JUL!L82</f>
        <v>0</v>
      </c>
      <c r="N83" s="151">
        <f>AGS!L82</f>
        <v>0</v>
      </c>
      <c r="O83" s="151">
        <f>SEPT!L82</f>
        <v>2</v>
      </c>
      <c r="P83" s="151">
        <f>OKT!L82</f>
        <v>0</v>
      </c>
      <c r="Q83" s="151">
        <f>NOV!L82</f>
        <v>0</v>
      </c>
      <c r="R83" s="151">
        <f>DES!L82</f>
        <v>0</v>
      </c>
      <c r="S83" s="151">
        <f>JAN!M82</f>
        <v>0</v>
      </c>
      <c r="T83" s="151">
        <f>FEB!M82</f>
        <v>0</v>
      </c>
      <c r="U83" s="151">
        <f>MAR!M82</f>
        <v>0</v>
      </c>
      <c r="V83" s="151">
        <f>APR!M82</f>
        <v>0</v>
      </c>
      <c r="W83" s="151">
        <f>MEI!M82</f>
        <v>0</v>
      </c>
      <c r="X83" s="151">
        <f>JUN!M82</f>
        <v>0</v>
      </c>
      <c r="Y83" s="151">
        <f>JUL!M82</f>
        <v>0</v>
      </c>
      <c r="Z83" s="151">
        <f>AGS!M82</f>
        <v>0</v>
      </c>
      <c r="AA83" s="151">
        <f>SEPT!M82</f>
        <v>2</v>
      </c>
      <c r="AB83" s="151">
        <f>OKT!M82</f>
        <v>0</v>
      </c>
      <c r="AC83" s="151">
        <f>NOV!M82</f>
        <v>0</v>
      </c>
      <c r="AD83" s="151">
        <f>DES!M82</f>
        <v>0</v>
      </c>
      <c r="AE83" s="151">
        <f t="shared" si="0"/>
        <v>2</v>
      </c>
      <c r="AF83" s="151">
        <f t="shared" si="1"/>
        <v>2</v>
      </c>
      <c r="AG83" s="152">
        <f t="shared" si="2"/>
        <v>1</v>
      </c>
      <c r="AH83" s="82">
        <f t="shared" si="3"/>
        <v>0</v>
      </c>
      <c r="AI83" s="82">
        <f t="shared" si="4"/>
        <v>0</v>
      </c>
      <c r="AJ83" s="82" t="e">
        <f t="shared" si="5"/>
        <v>#DIV/0!</v>
      </c>
      <c r="AK83" s="82">
        <f t="shared" si="6"/>
        <v>2</v>
      </c>
      <c r="AL83" s="82">
        <f t="shared" si="7"/>
        <v>2</v>
      </c>
      <c r="AM83" s="82">
        <f t="shared" si="8"/>
        <v>1</v>
      </c>
    </row>
    <row r="84" spans="1:39" ht="15.75" customHeight="1" x14ac:dyDescent="0.3">
      <c r="A84" s="53">
        <v>82</v>
      </c>
      <c r="B84" s="53"/>
      <c r="C84" s="137" t="s">
        <v>591</v>
      </c>
      <c r="D84" s="137">
        <v>7</v>
      </c>
      <c r="E84" s="53" t="s">
        <v>94</v>
      </c>
      <c r="F84" s="53" t="s">
        <v>101</v>
      </c>
      <c r="G84" s="151">
        <f>JAN!L83</f>
        <v>0</v>
      </c>
      <c r="H84" s="151">
        <f>FEB!L83</f>
        <v>0</v>
      </c>
      <c r="I84" s="151">
        <f>MAR!L83</f>
        <v>0</v>
      </c>
      <c r="J84" s="151">
        <f>APR!L83</f>
        <v>0</v>
      </c>
      <c r="K84" s="151">
        <f>MEI!L83</f>
        <v>0</v>
      </c>
      <c r="L84" s="151">
        <f>JUN!L83</f>
        <v>0</v>
      </c>
      <c r="M84" s="151">
        <f>JUL!L83</f>
        <v>0</v>
      </c>
      <c r="N84" s="151">
        <f>AGS!L83</f>
        <v>0</v>
      </c>
      <c r="O84" s="151">
        <f>SEPT!L83</f>
        <v>0</v>
      </c>
      <c r="P84" s="151">
        <f>OKT!L83</f>
        <v>0</v>
      </c>
      <c r="Q84" s="151">
        <f>NOV!L83</f>
        <v>0</v>
      </c>
      <c r="R84" s="151">
        <f>DES!L83</f>
        <v>0</v>
      </c>
      <c r="S84" s="151">
        <f>JAN!M83</f>
        <v>0</v>
      </c>
      <c r="T84" s="151">
        <f>FEB!M83</f>
        <v>0</v>
      </c>
      <c r="U84" s="151">
        <f>MAR!M83</f>
        <v>0</v>
      </c>
      <c r="V84" s="151">
        <f>APR!M83</f>
        <v>0</v>
      </c>
      <c r="W84" s="151">
        <f>MEI!M83</f>
        <v>0</v>
      </c>
      <c r="X84" s="151">
        <f>JUN!M83</f>
        <v>0</v>
      </c>
      <c r="Y84" s="151">
        <f>JUL!M83</f>
        <v>0</v>
      </c>
      <c r="Z84" s="151">
        <f>AGS!M83</f>
        <v>0</v>
      </c>
      <c r="AA84" s="151">
        <f>SEPT!M83</f>
        <v>0</v>
      </c>
      <c r="AB84" s="151">
        <f>OKT!M83</f>
        <v>0</v>
      </c>
      <c r="AC84" s="151">
        <f>NOV!M83</f>
        <v>0</v>
      </c>
      <c r="AD84" s="151">
        <f>DES!M83</f>
        <v>0</v>
      </c>
      <c r="AE84" s="151">
        <f t="shared" si="0"/>
        <v>0</v>
      </c>
      <c r="AF84" s="151">
        <f t="shared" si="1"/>
        <v>0</v>
      </c>
      <c r="AG84" s="152" t="e">
        <f t="shared" si="2"/>
        <v>#DIV/0!</v>
      </c>
      <c r="AH84" s="82">
        <f t="shared" si="3"/>
        <v>0</v>
      </c>
      <c r="AI84" s="82">
        <f t="shared" si="4"/>
        <v>0</v>
      </c>
      <c r="AJ84" s="82" t="e">
        <f t="shared" si="5"/>
        <v>#DIV/0!</v>
      </c>
      <c r="AK84" s="82">
        <f t="shared" si="6"/>
        <v>0</v>
      </c>
      <c r="AL84" s="82">
        <f t="shared" si="7"/>
        <v>0</v>
      </c>
      <c r="AM84" s="82" t="e">
        <f t="shared" si="8"/>
        <v>#DIV/0!</v>
      </c>
    </row>
    <row r="85" spans="1:39" ht="15.75" customHeight="1" x14ac:dyDescent="0.3">
      <c r="A85" s="53">
        <v>83</v>
      </c>
      <c r="B85" s="53"/>
      <c r="C85" s="137" t="s">
        <v>591</v>
      </c>
      <c r="D85" s="137">
        <v>8</v>
      </c>
      <c r="E85" s="53" t="s">
        <v>94</v>
      </c>
      <c r="F85" s="53" t="s">
        <v>102</v>
      </c>
      <c r="G85" s="151">
        <f>JAN!L84</f>
        <v>0</v>
      </c>
      <c r="H85" s="151">
        <f>FEB!L84</f>
        <v>0</v>
      </c>
      <c r="I85" s="151">
        <f>MAR!L84</f>
        <v>0</v>
      </c>
      <c r="J85" s="151">
        <f>APR!L84</f>
        <v>0</v>
      </c>
      <c r="K85" s="151">
        <f>MEI!L84</f>
        <v>1</v>
      </c>
      <c r="L85" s="151">
        <f>JUN!L84</f>
        <v>0</v>
      </c>
      <c r="M85" s="151">
        <f>JUL!L84</f>
        <v>0</v>
      </c>
      <c r="N85" s="151">
        <f>AGS!L84</f>
        <v>0</v>
      </c>
      <c r="O85" s="151">
        <f>SEPT!L84</f>
        <v>0</v>
      </c>
      <c r="P85" s="151">
        <f>OKT!L84</f>
        <v>0</v>
      </c>
      <c r="Q85" s="151">
        <f>NOV!L84</f>
        <v>0</v>
      </c>
      <c r="R85" s="151">
        <f>DES!L84</f>
        <v>0</v>
      </c>
      <c r="S85" s="151">
        <f>JAN!M84</f>
        <v>0</v>
      </c>
      <c r="T85" s="151">
        <f>FEB!M84</f>
        <v>0</v>
      </c>
      <c r="U85" s="151">
        <f>MAR!M84</f>
        <v>0</v>
      </c>
      <c r="V85" s="151">
        <f>APR!M84</f>
        <v>0</v>
      </c>
      <c r="W85" s="151">
        <f>MEI!M84</f>
        <v>1</v>
      </c>
      <c r="X85" s="151">
        <f>JUN!M84</f>
        <v>0</v>
      </c>
      <c r="Y85" s="151">
        <f>JUL!M84</f>
        <v>0</v>
      </c>
      <c r="Z85" s="151">
        <f>AGS!M84</f>
        <v>0</v>
      </c>
      <c r="AA85" s="151">
        <f>SEPT!M84</f>
        <v>0</v>
      </c>
      <c r="AB85" s="151">
        <f>OKT!M84</f>
        <v>0</v>
      </c>
      <c r="AC85" s="151">
        <f>NOV!M84</f>
        <v>0</v>
      </c>
      <c r="AD85" s="151">
        <f>DES!M84</f>
        <v>0</v>
      </c>
      <c r="AE85" s="151">
        <f t="shared" si="0"/>
        <v>1</v>
      </c>
      <c r="AF85" s="151">
        <f t="shared" si="1"/>
        <v>1</v>
      </c>
      <c r="AG85" s="152">
        <f t="shared" si="2"/>
        <v>1</v>
      </c>
      <c r="AH85" s="82">
        <f t="shared" si="3"/>
        <v>1</v>
      </c>
      <c r="AI85" s="82">
        <f t="shared" si="4"/>
        <v>1</v>
      </c>
      <c r="AJ85" s="82">
        <f t="shared" si="5"/>
        <v>1</v>
      </c>
      <c r="AK85" s="82">
        <f t="shared" si="6"/>
        <v>0</v>
      </c>
      <c r="AL85" s="82">
        <f t="shared" si="7"/>
        <v>0</v>
      </c>
      <c r="AM85" s="82" t="e">
        <f t="shared" si="8"/>
        <v>#DIV/0!</v>
      </c>
    </row>
    <row r="86" spans="1:39" ht="15.75" customHeight="1" x14ac:dyDescent="0.3">
      <c r="A86" s="53">
        <v>84</v>
      </c>
      <c r="B86" s="53"/>
      <c r="C86" s="137" t="s">
        <v>591</v>
      </c>
      <c r="D86" s="137">
        <v>9</v>
      </c>
      <c r="E86" s="53" t="s">
        <v>94</v>
      </c>
      <c r="F86" s="53" t="s">
        <v>103</v>
      </c>
      <c r="G86" s="151">
        <f>JAN!L85</f>
        <v>0</v>
      </c>
      <c r="H86" s="151">
        <f>FEB!L85</f>
        <v>0</v>
      </c>
      <c r="I86" s="151">
        <f>MAR!L85</f>
        <v>0</v>
      </c>
      <c r="J86" s="151">
        <f>APR!L85</f>
        <v>0</v>
      </c>
      <c r="K86" s="151">
        <f>MEI!L85</f>
        <v>2</v>
      </c>
      <c r="L86" s="151">
        <f>JUN!L85</f>
        <v>0</v>
      </c>
      <c r="M86" s="151">
        <f>JUL!L85</f>
        <v>0</v>
      </c>
      <c r="N86" s="151">
        <f>AGS!L85</f>
        <v>0</v>
      </c>
      <c r="O86" s="151">
        <f>SEPT!L85</f>
        <v>0</v>
      </c>
      <c r="P86" s="151">
        <f>OKT!L85</f>
        <v>0</v>
      </c>
      <c r="Q86" s="151">
        <f>NOV!L85</f>
        <v>0</v>
      </c>
      <c r="R86" s="151">
        <f>DES!L85</f>
        <v>0</v>
      </c>
      <c r="S86" s="151">
        <f>JAN!M85</f>
        <v>0</v>
      </c>
      <c r="T86" s="151">
        <f>FEB!M85</f>
        <v>0</v>
      </c>
      <c r="U86" s="151">
        <f>MAR!M85</f>
        <v>0</v>
      </c>
      <c r="V86" s="151">
        <f>APR!M85</f>
        <v>0</v>
      </c>
      <c r="W86" s="151">
        <f>MEI!M85</f>
        <v>2</v>
      </c>
      <c r="X86" s="151">
        <f>JUN!M85</f>
        <v>0</v>
      </c>
      <c r="Y86" s="151">
        <f>JUL!M85</f>
        <v>0</v>
      </c>
      <c r="Z86" s="151">
        <f>AGS!M85</f>
        <v>0</v>
      </c>
      <c r="AA86" s="151">
        <f>SEPT!M85</f>
        <v>0</v>
      </c>
      <c r="AB86" s="151">
        <f>OKT!M85</f>
        <v>0</v>
      </c>
      <c r="AC86" s="151">
        <f>NOV!M85</f>
        <v>0</v>
      </c>
      <c r="AD86" s="151">
        <f>DES!M85</f>
        <v>0</v>
      </c>
      <c r="AE86" s="151">
        <f t="shared" si="0"/>
        <v>2</v>
      </c>
      <c r="AF86" s="151">
        <f t="shared" si="1"/>
        <v>2</v>
      </c>
      <c r="AG86" s="152">
        <f t="shared" si="2"/>
        <v>1</v>
      </c>
      <c r="AH86" s="82">
        <f t="shared" si="3"/>
        <v>2</v>
      </c>
      <c r="AI86" s="82">
        <f t="shared" si="4"/>
        <v>2</v>
      </c>
      <c r="AJ86" s="82">
        <f t="shared" si="5"/>
        <v>1</v>
      </c>
      <c r="AK86" s="82">
        <f t="shared" si="6"/>
        <v>0</v>
      </c>
      <c r="AL86" s="82">
        <f t="shared" si="7"/>
        <v>0</v>
      </c>
      <c r="AM86" s="82" t="e">
        <f t="shared" si="8"/>
        <v>#DIV/0!</v>
      </c>
    </row>
    <row r="87" spans="1:39" ht="15.75" customHeight="1" x14ac:dyDescent="0.3">
      <c r="A87" s="53">
        <v>85</v>
      </c>
      <c r="B87" s="53"/>
      <c r="C87" s="137" t="s">
        <v>591</v>
      </c>
      <c r="D87" s="137">
        <v>10</v>
      </c>
      <c r="E87" s="53" t="s">
        <v>94</v>
      </c>
      <c r="F87" s="53" t="s">
        <v>104</v>
      </c>
      <c r="G87" s="151">
        <f>JAN!L86</f>
        <v>0</v>
      </c>
      <c r="H87" s="151">
        <f>FEB!L86</f>
        <v>0</v>
      </c>
      <c r="I87" s="151">
        <f>MAR!L86</f>
        <v>0</v>
      </c>
      <c r="J87" s="151">
        <f>APR!L86</f>
        <v>0</v>
      </c>
      <c r="K87" s="151">
        <f>MEI!L86</f>
        <v>0</v>
      </c>
      <c r="L87" s="151">
        <f>JUN!L86</f>
        <v>0</v>
      </c>
      <c r="M87" s="151">
        <f>JUL!L86</f>
        <v>0</v>
      </c>
      <c r="N87" s="151">
        <f>AGS!L86</f>
        <v>0</v>
      </c>
      <c r="O87" s="151">
        <f>SEPT!L86</f>
        <v>0</v>
      </c>
      <c r="P87" s="151">
        <f>OKT!L86</f>
        <v>0</v>
      </c>
      <c r="Q87" s="151">
        <f>NOV!L86</f>
        <v>0</v>
      </c>
      <c r="R87" s="151">
        <f>DES!L86</f>
        <v>0</v>
      </c>
      <c r="S87" s="151">
        <f>JAN!M86</f>
        <v>0</v>
      </c>
      <c r="T87" s="151">
        <f>FEB!M86</f>
        <v>0</v>
      </c>
      <c r="U87" s="151">
        <f>MAR!M86</f>
        <v>0</v>
      </c>
      <c r="V87" s="151">
        <f>APR!M86</f>
        <v>0</v>
      </c>
      <c r="W87" s="151">
        <f>MEI!M86</f>
        <v>0</v>
      </c>
      <c r="X87" s="151">
        <f>JUN!M86</f>
        <v>0</v>
      </c>
      <c r="Y87" s="151">
        <f>JUL!M86</f>
        <v>0</v>
      </c>
      <c r="Z87" s="151">
        <f>AGS!M86</f>
        <v>0</v>
      </c>
      <c r="AA87" s="151">
        <f>SEPT!M86</f>
        <v>0</v>
      </c>
      <c r="AB87" s="151">
        <f>OKT!M86</f>
        <v>0</v>
      </c>
      <c r="AC87" s="151">
        <f>NOV!M86</f>
        <v>0</v>
      </c>
      <c r="AD87" s="151">
        <f>DES!M86</f>
        <v>0</v>
      </c>
      <c r="AE87" s="151">
        <f t="shared" si="0"/>
        <v>0</v>
      </c>
      <c r="AF87" s="151">
        <f t="shared" si="1"/>
        <v>0</v>
      </c>
      <c r="AG87" s="152" t="e">
        <f t="shared" si="2"/>
        <v>#DIV/0!</v>
      </c>
      <c r="AH87" s="82">
        <f t="shared" si="3"/>
        <v>0</v>
      </c>
      <c r="AI87" s="82">
        <f t="shared" si="4"/>
        <v>0</v>
      </c>
      <c r="AJ87" s="82" t="e">
        <f t="shared" si="5"/>
        <v>#DIV/0!</v>
      </c>
      <c r="AK87" s="82">
        <f t="shared" si="6"/>
        <v>0</v>
      </c>
      <c r="AL87" s="82">
        <f t="shared" si="7"/>
        <v>0</v>
      </c>
      <c r="AM87" s="82" t="e">
        <f t="shared" si="8"/>
        <v>#DIV/0!</v>
      </c>
    </row>
    <row r="88" spans="1:39" ht="15.75" customHeight="1" x14ac:dyDescent="0.3">
      <c r="A88" s="53">
        <v>86</v>
      </c>
      <c r="B88" s="53"/>
      <c r="C88" s="137" t="s">
        <v>591</v>
      </c>
      <c r="D88" s="137">
        <v>11</v>
      </c>
      <c r="E88" s="53" t="s">
        <v>94</v>
      </c>
      <c r="F88" s="53" t="s">
        <v>105</v>
      </c>
      <c r="G88" s="151">
        <f>JAN!L87</f>
        <v>0</v>
      </c>
      <c r="H88" s="151">
        <f>FEB!L87</f>
        <v>1</v>
      </c>
      <c r="I88" s="151">
        <f>MAR!L87</f>
        <v>0</v>
      </c>
      <c r="J88" s="151">
        <f>APR!L87</f>
        <v>1</v>
      </c>
      <c r="K88" s="151">
        <f>MEI!L87</f>
        <v>2</v>
      </c>
      <c r="L88" s="151">
        <f>JUN!L87</f>
        <v>0</v>
      </c>
      <c r="M88" s="151">
        <f>JUL!L87</f>
        <v>0</v>
      </c>
      <c r="N88" s="151">
        <f>AGS!L87</f>
        <v>0</v>
      </c>
      <c r="O88" s="151">
        <f>SEPT!L87</f>
        <v>0</v>
      </c>
      <c r="P88" s="151">
        <f>OKT!L87</f>
        <v>0</v>
      </c>
      <c r="Q88" s="151">
        <f>NOV!L87</f>
        <v>1</v>
      </c>
      <c r="R88" s="151">
        <f>DES!L87</f>
        <v>0</v>
      </c>
      <c r="S88" s="151">
        <f>JAN!M87</f>
        <v>0</v>
      </c>
      <c r="T88" s="151">
        <f>FEB!M87</f>
        <v>1</v>
      </c>
      <c r="U88" s="151">
        <f>MAR!M87</f>
        <v>0</v>
      </c>
      <c r="V88" s="151">
        <f>APR!M87</f>
        <v>1</v>
      </c>
      <c r="W88" s="151">
        <f>MEI!M87</f>
        <v>2</v>
      </c>
      <c r="X88" s="151">
        <f>JUN!M87</f>
        <v>0</v>
      </c>
      <c r="Y88" s="151">
        <f>JUL!M87</f>
        <v>0</v>
      </c>
      <c r="Z88" s="151">
        <f>AGS!M87</f>
        <v>0</v>
      </c>
      <c r="AA88" s="151">
        <f>SEPT!M87</f>
        <v>0</v>
      </c>
      <c r="AB88" s="151">
        <f>OKT!M87</f>
        <v>0</v>
      </c>
      <c r="AC88" s="151">
        <f>NOV!M87</f>
        <v>1</v>
      </c>
      <c r="AD88" s="151">
        <f>DES!M87</f>
        <v>0</v>
      </c>
      <c r="AE88" s="151">
        <f t="shared" si="0"/>
        <v>5</v>
      </c>
      <c r="AF88" s="151">
        <f t="shared" si="1"/>
        <v>5</v>
      </c>
      <c r="AG88" s="152">
        <f t="shared" si="2"/>
        <v>1</v>
      </c>
      <c r="AH88" s="82">
        <f t="shared" si="3"/>
        <v>4</v>
      </c>
      <c r="AI88" s="82">
        <f t="shared" si="4"/>
        <v>4</v>
      </c>
      <c r="AJ88" s="82">
        <f t="shared" si="5"/>
        <v>1</v>
      </c>
      <c r="AK88" s="82">
        <f t="shared" si="6"/>
        <v>1</v>
      </c>
      <c r="AL88" s="82">
        <f t="shared" si="7"/>
        <v>1</v>
      </c>
      <c r="AM88" s="82">
        <f t="shared" si="8"/>
        <v>1</v>
      </c>
    </row>
    <row r="89" spans="1:39" ht="15.75" customHeight="1" x14ac:dyDescent="0.3">
      <c r="A89" s="53">
        <v>87</v>
      </c>
      <c r="B89" s="53"/>
      <c r="C89" s="137" t="s">
        <v>591</v>
      </c>
      <c r="D89" s="137">
        <v>12</v>
      </c>
      <c r="E89" s="53" t="s">
        <v>94</v>
      </c>
      <c r="F89" s="53" t="s">
        <v>106</v>
      </c>
      <c r="G89" s="151">
        <f>JAN!L88</f>
        <v>1</v>
      </c>
      <c r="H89" s="151">
        <f>FEB!L88</f>
        <v>0</v>
      </c>
      <c r="I89" s="151">
        <f>MAR!L88</f>
        <v>0</v>
      </c>
      <c r="J89" s="151">
        <f>APR!L88</f>
        <v>0</v>
      </c>
      <c r="K89" s="151">
        <f>MEI!L88</f>
        <v>0</v>
      </c>
      <c r="L89" s="151">
        <f>JUN!L88</f>
        <v>0</v>
      </c>
      <c r="M89" s="151">
        <f>JUL!L88</f>
        <v>0</v>
      </c>
      <c r="N89" s="151">
        <f>AGS!L88</f>
        <v>0</v>
      </c>
      <c r="O89" s="151">
        <f>SEPT!L88</f>
        <v>1</v>
      </c>
      <c r="P89" s="151">
        <f>OKT!L88</f>
        <v>0</v>
      </c>
      <c r="Q89" s="151">
        <f>NOV!L88</f>
        <v>0</v>
      </c>
      <c r="R89" s="151">
        <f>DES!L88</f>
        <v>0</v>
      </c>
      <c r="S89" s="151">
        <f>JAN!M88</f>
        <v>1</v>
      </c>
      <c r="T89" s="151">
        <f>FEB!M88</f>
        <v>0</v>
      </c>
      <c r="U89" s="151">
        <f>MAR!M88</f>
        <v>0</v>
      </c>
      <c r="V89" s="151">
        <f>APR!M88</f>
        <v>0</v>
      </c>
      <c r="W89" s="151">
        <f>MEI!M88</f>
        <v>0</v>
      </c>
      <c r="X89" s="151">
        <f>JUN!M88</f>
        <v>0</v>
      </c>
      <c r="Y89" s="151">
        <f>JUL!M88</f>
        <v>0</v>
      </c>
      <c r="Z89" s="151">
        <f>AGS!M88</f>
        <v>0</v>
      </c>
      <c r="AA89" s="151">
        <f>SEPT!M88</f>
        <v>1</v>
      </c>
      <c r="AB89" s="151">
        <f>OKT!M88</f>
        <v>0</v>
      </c>
      <c r="AC89" s="151">
        <f>NOV!M88</f>
        <v>0</v>
      </c>
      <c r="AD89" s="151">
        <f>DES!M88</f>
        <v>0</v>
      </c>
      <c r="AE89" s="151">
        <f t="shared" si="0"/>
        <v>2</v>
      </c>
      <c r="AF89" s="151">
        <f t="shared" si="1"/>
        <v>2</v>
      </c>
      <c r="AG89" s="152">
        <f t="shared" si="2"/>
        <v>1</v>
      </c>
      <c r="AH89" s="82">
        <f t="shared" si="3"/>
        <v>1</v>
      </c>
      <c r="AI89" s="82">
        <f t="shared" si="4"/>
        <v>1</v>
      </c>
      <c r="AJ89" s="82">
        <f t="shared" si="5"/>
        <v>1</v>
      </c>
      <c r="AK89" s="82">
        <f t="shared" si="6"/>
        <v>1</v>
      </c>
      <c r="AL89" s="82">
        <f t="shared" si="7"/>
        <v>1</v>
      </c>
      <c r="AM89" s="82">
        <f t="shared" si="8"/>
        <v>1</v>
      </c>
    </row>
    <row r="90" spans="1:39" ht="15.75" customHeight="1" x14ac:dyDescent="0.3">
      <c r="A90" s="53">
        <v>88</v>
      </c>
      <c r="B90" s="53"/>
      <c r="C90" s="137" t="s">
        <v>591</v>
      </c>
      <c r="D90" s="138">
        <v>1</v>
      </c>
      <c r="E90" s="139" t="s">
        <v>107</v>
      </c>
      <c r="F90" s="139" t="s">
        <v>108</v>
      </c>
      <c r="G90" s="140">
        <f>JAN!L89</f>
        <v>0</v>
      </c>
      <c r="H90" s="140">
        <f>FEB!L89</f>
        <v>0</v>
      </c>
      <c r="I90" s="140">
        <f>MAR!L89</f>
        <v>0</v>
      </c>
      <c r="J90" s="140">
        <f>APR!L89</f>
        <v>0</v>
      </c>
      <c r="K90" s="140">
        <f>MEI!L89</f>
        <v>0</v>
      </c>
      <c r="L90" s="140">
        <f>JUN!L89</f>
        <v>0</v>
      </c>
      <c r="M90" s="140">
        <f>JUL!L89</f>
        <v>0</v>
      </c>
      <c r="N90" s="140">
        <f>AGS!L89</f>
        <v>0</v>
      </c>
      <c r="O90" s="140">
        <f>SEPT!L89</f>
        <v>0</v>
      </c>
      <c r="P90" s="140">
        <f>OKT!L89</f>
        <v>0</v>
      </c>
      <c r="Q90" s="140">
        <f>NOV!L89</f>
        <v>0</v>
      </c>
      <c r="R90" s="140">
        <f>DES!L89</f>
        <v>0</v>
      </c>
      <c r="S90" s="140">
        <f>JAN!M89</f>
        <v>0</v>
      </c>
      <c r="T90" s="140">
        <f>FEB!M89</f>
        <v>0</v>
      </c>
      <c r="U90" s="140">
        <f>MAR!M89</f>
        <v>0</v>
      </c>
      <c r="V90" s="140">
        <f>APR!M89</f>
        <v>0</v>
      </c>
      <c r="W90" s="140">
        <f>MEI!M89</f>
        <v>0</v>
      </c>
      <c r="X90" s="140">
        <f>JUN!M89</f>
        <v>0</v>
      </c>
      <c r="Y90" s="140">
        <f>JUL!M89</f>
        <v>0</v>
      </c>
      <c r="Z90" s="140">
        <f>AGS!M89</f>
        <v>0</v>
      </c>
      <c r="AA90" s="140">
        <f>SEPT!M89</f>
        <v>0</v>
      </c>
      <c r="AB90" s="140">
        <f>OKT!M89</f>
        <v>0</v>
      </c>
      <c r="AC90" s="140">
        <f>NOV!M89</f>
        <v>0</v>
      </c>
      <c r="AD90" s="140">
        <f>DES!M89</f>
        <v>0</v>
      </c>
      <c r="AE90" s="140">
        <f t="shared" si="0"/>
        <v>0</v>
      </c>
      <c r="AF90" s="140">
        <f t="shared" si="1"/>
        <v>0</v>
      </c>
      <c r="AG90" s="144" t="e">
        <f t="shared" si="2"/>
        <v>#DIV/0!</v>
      </c>
      <c r="AH90" s="145">
        <f t="shared" si="3"/>
        <v>0</v>
      </c>
      <c r="AI90" s="145">
        <f t="shared" si="4"/>
        <v>0</v>
      </c>
      <c r="AJ90" s="145" t="e">
        <f t="shared" si="5"/>
        <v>#DIV/0!</v>
      </c>
      <c r="AK90" s="145">
        <f t="shared" si="6"/>
        <v>0</v>
      </c>
      <c r="AL90" s="145">
        <f t="shared" si="7"/>
        <v>0</v>
      </c>
      <c r="AM90" s="145" t="e">
        <f t="shared" si="8"/>
        <v>#DIV/0!</v>
      </c>
    </row>
    <row r="91" spans="1:39" ht="15.75" customHeight="1" x14ac:dyDescent="0.3">
      <c r="A91" s="53">
        <v>89</v>
      </c>
      <c r="B91" s="53"/>
      <c r="C91" s="137" t="s">
        <v>591</v>
      </c>
      <c r="D91" s="138">
        <v>2</v>
      </c>
      <c r="E91" s="139" t="s">
        <v>107</v>
      </c>
      <c r="F91" s="139" t="s">
        <v>109</v>
      </c>
      <c r="G91" s="140">
        <f>JAN!L90</f>
        <v>2</v>
      </c>
      <c r="H91" s="140">
        <f>FEB!L90</f>
        <v>6</v>
      </c>
      <c r="I91" s="140">
        <f>MAR!L90</f>
        <v>2</v>
      </c>
      <c r="J91" s="140">
        <f>APR!L90</f>
        <v>5</v>
      </c>
      <c r="K91" s="140">
        <f>MEI!L90</f>
        <v>1</v>
      </c>
      <c r="L91" s="140">
        <f>JUN!L90</f>
        <v>0</v>
      </c>
      <c r="M91" s="140">
        <f>JUL!L90</f>
        <v>8</v>
      </c>
      <c r="N91" s="140">
        <f>AGS!L90</f>
        <v>5</v>
      </c>
      <c r="O91" s="140">
        <f>SEPT!L90</f>
        <v>19</v>
      </c>
      <c r="P91" s="140">
        <f>OKT!L90</f>
        <v>37</v>
      </c>
      <c r="Q91" s="140">
        <f>NOV!L90</f>
        <v>7</v>
      </c>
      <c r="R91" s="140">
        <f>DES!L90</f>
        <v>1</v>
      </c>
      <c r="S91" s="140">
        <f>JAN!M90</f>
        <v>2</v>
      </c>
      <c r="T91" s="140">
        <f>FEB!M90</f>
        <v>6</v>
      </c>
      <c r="U91" s="140">
        <f>MAR!M90</f>
        <v>2</v>
      </c>
      <c r="V91" s="140">
        <f>APR!M90</f>
        <v>5</v>
      </c>
      <c r="W91" s="140">
        <f>MEI!M90</f>
        <v>1</v>
      </c>
      <c r="X91" s="140">
        <f>JUN!M90</f>
        <v>0</v>
      </c>
      <c r="Y91" s="140">
        <f>JUL!M90</f>
        <v>8</v>
      </c>
      <c r="Z91" s="140">
        <f>AGS!M90</f>
        <v>5</v>
      </c>
      <c r="AA91" s="140">
        <f>SEPT!M90</f>
        <v>19</v>
      </c>
      <c r="AB91" s="140">
        <f>OKT!M90</f>
        <v>37</v>
      </c>
      <c r="AC91" s="140">
        <f>NOV!M90</f>
        <v>7</v>
      </c>
      <c r="AD91" s="140">
        <f>DES!M90</f>
        <v>1</v>
      </c>
      <c r="AE91" s="140">
        <f t="shared" si="0"/>
        <v>93</v>
      </c>
      <c r="AF91" s="140">
        <f t="shared" si="1"/>
        <v>93</v>
      </c>
      <c r="AG91" s="144">
        <f t="shared" si="2"/>
        <v>1</v>
      </c>
      <c r="AH91" s="145">
        <f t="shared" si="3"/>
        <v>16</v>
      </c>
      <c r="AI91" s="145">
        <f t="shared" si="4"/>
        <v>16</v>
      </c>
      <c r="AJ91" s="145">
        <f t="shared" si="5"/>
        <v>1</v>
      </c>
      <c r="AK91" s="145">
        <f t="shared" si="6"/>
        <v>77</v>
      </c>
      <c r="AL91" s="145">
        <f t="shared" si="7"/>
        <v>77</v>
      </c>
      <c r="AM91" s="145">
        <f t="shared" si="8"/>
        <v>1</v>
      </c>
    </row>
    <row r="92" spans="1:39" ht="15.75" customHeight="1" x14ac:dyDescent="0.3">
      <c r="A92" s="53">
        <v>90</v>
      </c>
      <c r="B92" s="53"/>
      <c r="C92" s="137" t="s">
        <v>599</v>
      </c>
      <c r="D92" s="138">
        <v>3</v>
      </c>
      <c r="E92" s="139" t="s">
        <v>107</v>
      </c>
      <c r="F92" s="139" t="s">
        <v>110</v>
      </c>
      <c r="G92" s="140">
        <f>JAN!L91</f>
        <v>0</v>
      </c>
      <c r="H92" s="140">
        <f>FEB!L91</f>
        <v>0</v>
      </c>
      <c r="I92" s="140">
        <f>MAR!L91</f>
        <v>0</v>
      </c>
      <c r="J92" s="140">
        <f>APR!L91</f>
        <v>0</v>
      </c>
      <c r="K92" s="140">
        <f>MEI!L91</f>
        <v>0</v>
      </c>
      <c r="L92" s="140">
        <f>JUN!L91</f>
        <v>0</v>
      </c>
      <c r="M92" s="140">
        <f>JUL!L91</f>
        <v>0</v>
      </c>
      <c r="N92" s="140">
        <f>AGS!L91</f>
        <v>0</v>
      </c>
      <c r="O92" s="140">
        <f>SEPT!L91</f>
        <v>0</v>
      </c>
      <c r="P92" s="140">
        <f>OKT!L91</f>
        <v>0</v>
      </c>
      <c r="Q92" s="140">
        <f>NOV!L91</f>
        <v>0</v>
      </c>
      <c r="R92" s="140">
        <f>DES!L91</f>
        <v>0</v>
      </c>
      <c r="S92" s="140">
        <f>JAN!M91</f>
        <v>0</v>
      </c>
      <c r="T92" s="140">
        <f>FEB!M91</f>
        <v>0</v>
      </c>
      <c r="U92" s="140">
        <f>MAR!M91</f>
        <v>0</v>
      </c>
      <c r="V92" s="140">
        <f>APR!M91</f>
        <v>0</v>
      </c>
      <c r="W92" s="140">
        <f>MEI!M91</f>
        <v>0</v>
      </c>
      <c r="X92" s="140">
        <f>JUN!M91</f>
        <v>0</v>
      </c>
      <c r="Y92" s="140">
        <f>JUL!M91</f>
        <v>0</v>
      </c>
      <c r="Z92" s="140">
        <f>AGS!M91</f>
        <v>0</v>
      </c>
      <c r="AA92" s="140">
        <f>SEPT!M91</f>
        <v>0</v>
      </c>
      <c r="AB92" s="140">
        <f>OKT!M91</f>
        <v>0</v>
      </c>
      <c r="AC92" s="140">
        <f>NOV!M91</f>
        <v>0</v>
      </c>
      <c r="AD92" s="140">
        <f>DES!M91</f>
        <v>0</v>
      </c>
      <c r="AE92" s="140">
        <f t="shared" si="0"/>
        <v>0</v>
      </c>
      <c r="AF92" s="140">
        <f t="shared" si="1"/>
        <v>0</v>
      </c>
      <c r="AG92" s="144" t="e">
        <f t="shared" si="2"/>
        <v>#DIV/0!</v>
      </c>
      <c r="AH92" s="145">
        <f t="shared" si="3"/>
        <v>0</v>
      </c>
      <c r="AI92" s="145">
        <f t="shared" si="4"/>
        <v>0</v>
      </c>
      <c r="AJ92" s="145" t="e">
        <f t="shared" si="5"/>
        <v>#DIV/0!</v>
      </c>
      <c r="AK92" s="145">
        <f t="shared" si="6"/>
        <v>0</v>
      </c>
      <c r="AL92" s="145">
        <f t="shared" si="7"/>
        <v>0</v>
      </c>
      <c r="AM92" s="145" t="e">
        <f t="shared" si="8"/>
        <v>#DIV/0!</v>
      </c>
    </row>
    <row r="93" spans="1:39" ht="15.75" customHeight="1" x14ac:dyDescent="0.3">
      <c r="A93" s="53">
        <v>91</v>
      </c>
      <c r="B93" s="53"/>
      <c r="C93" s="137" t="s">
        <v>591</v>
      </c>
      <c r="D93" s="138">
        <v>4</v>
      </c>
      <c r="E93" s="139" t="s">
        <v>107</v>
      </c>
      <c r="F93" s="139" t="s">
        <v>111</v>
      </c>
      <c r="G93" s="140">
        <f>JAN!L92</f>
        <v>13</v>
      </c>
      <c r="H93" s="140">
        <f>FEB!L92</f>
        <v>12</v>
      </c>
      <c r="I93" s="140">
        <f>MAR!L92</f>
        <v>9</v>
      </c>
      <c r="J93" s="140">
        <f>APR!L92</f>
        <v>12</v>
      </c>
      <c r="K93" s="140">
        <f>MEI!L92</f>
        <v>7</v>
      </c>
      <c r="L93" s="140">
        <f>JUN!L92</f>
        <v>2</v>
      </c>
      <c r="M93" s="140">
        <f>JUL!L92</f>
        <v>5</v>
      </c>
      <c r="N93" s="140">
        <f>AGS!L92</f>
        <v>9</v>
      </c>
      <c r="O93" s="140">
        <f>SEPT!L92</f>
        <v>35</v>
      </c>
      <c r="P93" s="140">
        <f>OKT!L92</f>
        <v>0</v>
      </c>
      <c r="Q93" s="140">
        <f>NOV!L92</f>
        <v>1</v>
      </c>
      <c r="R93" s="140">
        <f>DES!L92</f>
        <v>10</v>
      </c>
      <c r="S93" s="140">
        <f>JAN!M92</f>
        <v>12</v>
      </c>
      <c r="T93" s="140">
        <f>FEB!M92</f>
        <v>12</v>
      </c>
      <c r="U93" s="140">
        <f>MAR!M92</f>
        <v>9</v>
      </c>
      <c r="V93" s="140">
        <f>APR!M92</f>
        <v>12</v>
      </c>
      <c r="W93" s="140">
        <f>MEI!M92</f>
        <v>7</v>
      </c>
      <c r="X93" s="140">
        <f>JUN!M92</f>
        <v>2</v>
      </c>
      <c r="Y93" s="140">
        <f>JUL!M92</f>
        <v>5</v>
      </c>
      <c r="Z93" s="140">
        <f>AGS!M92</f>
        <v>9</v>
      </c>
      <c r="AA93" s="140">
        <f>SEPT!M92</f>
        <v>35</v>
      </c>
      <c r="AB93" s="140">
        <f>OKT!M92</f>
        <v>0</v>
      </c>
      <c r="AC93" s="140">
        <f>NOV!M92</f>
        <v>1</v>
      </c>
      <c r="AD93" s="140">
        <f>DES!M92</f>
        <v>10</v>
      </c>
      <c r="AE93" s="140">
        <f t="shared" si="0"/>
        <v>115</v>
      </c>
      <c r="AF93" s="140">
        <f t="shared" si="1"/>
        <v>114</v>
      </c>
      <c r="AG93" s="144">
        <f t="shared" si="2"/>
        <v>0.99130434782608701</v>
      </c>
      <c r="AH93" s="145">
        <f t="shared" si="3"/>
        <v>55</v>
      </c>
      <c r="AI93" s="145">
        <f t="shared" si="4"/>
        <v>54</v>
      </c>
      <c r="AJ93" s="145">
        <f t="shared" si="5"/>
        <v>0.98181818181818181</v>
      </c>
      <c r="AK93" s="145">
        <f t="shared" si="6"/>
        <v>60</v>
      </c>
      <c r="AL93" s="145">
        <f t="shared" si="7"/>
        <v>60</v>
      </c>
      <c r="AM93" s="145">
        <f t="shared" si="8"/>
        <v>1</v>
      </c>
    </row>
    <row r="94" spans="1:39" ht="15.75" customHeight="1" x14ac:dyDescent="0.3">
      <c r="A94" s="53">
        <v>92</v>
      </c>
      <c r="B94" s="53"/>
      <c r="C94" s="137" t="s">
        <v>601</v>
      </c>
      <c r="D94" s="138">
        <v>5</v>
      </c>
      <c r="E94" s="139" t="s">
        <v>107</v>
      </c>
      <c r="F94" s="139" t="s">
        <v>112</v>
      </c>
      <c r="G94" s="140">
        <f>JAN!L93</f>
        <v>2</v>
      </c>
      <c r="H94" s="140">
        <f>FEB!L93</f>
        <v>1</v>
      </c>
      <c r="I94" s="140">
        <f>MAR!L93</f>
        <v>0</v>
      </c>
      <c r="J94" s="140">
        <f>APR!L93</f>
        <v>2</v>
      </c>
      <c r="K94" s="140">
        <f>MEI!L93</f>
        <v>0</v>
      </c>
      <c r="L94" s="140">
        <f>JUN!L93</f>
        <v>0</v>
      </c>
      <c r="M94" s="140">
        <f>JUL!L93</f>
        <v>0</v>
      </c>
      <c r="N94" s="140">
        <f>AGS!L93</f>
        <v>0</v>
      </c>
      <c r="O94" s="140">
        <f>SEPT!L93</f>
        <v>0</v>
      </c>
      <c r="P94" s="140">
        <f>OKT!L93</f>
        <v>0</v>
      </c>
      <c r="Q94" s="140">
        <f>NOV!L93</f>
        <v>0</v>
      </c>
      <c r="R94" s="140">
        <f>DES!L93</f>
        <v>3</v>
      </c>
      <c r="S94" s="140">
        <f>JAN!M93</f>
        <v>0</v>
      </c>
      <c r="T94" s="140">
        <f>FEB!M93</f>
        <v>1</v>
      </c>
      <c r="U94" s="140">
        <f>MAR!M93</f>
        <v>0</v>
      </c>
      <c r="V94" s="140">
        <f>APR!M93</f>
        <v>2</v>
      </c>
      <c r="W94" s="140">
        <f>MEI!M93</f>
        <v>0</v>
      </c>
      <c r="X94" s="140">
        <f>JUN!M93</f>
        <v>0</v>
      </c>
      <c r="Y94" s="140">
        <f>JUL!M93</f>
        <v>0</v>
      </c>
      <c r="Z94" s="140">
        <f>AGS!M93</f>
        <v>0</v>
      </c>
      <c r="AA94" s="140">
        <f>SEPT!M93</f>
        <v>0</v>
      </c>
      <c r="AB94" s="140">
        <f>OKT!M93</f>
        <v>0</v>
      </c>
      <c r="AC94" s="140">
        <f>NOV!M93</f>
        <v>0</v>
      </c>
      <c r="AD94" s="140">
        <f>DES!M93</f>
        <v>3</v>
      </c>
      <c r="AE94" s="140">
        <f t="shared" si="0"/>
        <v>8</v>
      </c>
      <c r="AF94" s="140">
        <f t="shared" si="1"/>
        <v>6</v>
      </c>
      <c r="AG94" s="144">
        <f t="shared" si="2"/>
        <v>0.75</v>
      </c>
      <c r="AH94" s="145">
        <f t="shared" si="3"/>
        <v>5</v>
      </c>
      <c r="AI94" s="145">
        <f t="shared" si="4"/>
        <v>3</v>
      </c>
      <c r="AJ94" s="145">
        <f t="shared" si="5"/>
        <v>0.6</v>
      </c>
      <c r="AK94" s="145">
        <f t="shared" si="6"/>
        <v>3</v>
      </c>
      <c r="AL94" s="145">
        <f t="shared" si="7"/>
        <v>3</v>
      </c>
      <c r="AM94" s="145">
        <f t="shared" si="8"/>
        <v>1</v>
      </c>
    </row>
    <row r="95" spans="1:39" ht="15.75" customHeight="1" x14ac:dyDescent="0.3">
      <c r="A95" s="53">
        <v>93</v>
      </c>
      <c r="B95" s="53"/>
      <c r="C95" s="137" t="s">
        <v>599</v>
      </c>
      <c r="D95" s="138">
        <v>6</v>
      </c>
      <c r="E95" s="139" t="s">
        <v>107</v>
      </c>
      <c r="F95" s="139" t="s">
        <v>113</v>
      </c>
      <c r="G95" s="140">
        <f>JAN!L94</f>
        <v>0</v>
      </c>
      <c r="H95" s="140">
        <f>FEB!L94</f>
        <v>0</v>
      </c>
      <c r="I95" s="140">
        <f>MAR!L94</f>
        <v>0</v>
      </c>
      <c r="J95" s="140">
        <f>APR!L94</f>
        <v>0</v>
      </c>
      <c r="K95" s="140">
        <f>MEI!L94</f>
        <v>0</v>
      </c>
      <c r="L95" s="140">
        <f>JUN!L94</f>
        <v>0</v>
      </c>
      <c r="M95" s="140">
        <f>JUL!L94</f>
        <v>0</v>
      </c>
      <c r="N95" s="140">
        <f>AGS!L94</f>
        <v>0</v>
      </c>
      <c r="O95" s="140">
        <f>SEPT!L94</f>
        <v>0</v>
      </c>
      <c r="P95" s="140">
        <f>OKT!L94</f>
        <v>0</v>
      </c>
      <c r="Q95" s="140">
        <f>NOV!L94</f>
        <v>0</v>
      </c>
      <c r="R95" s="140">
        <f>DES!L94</f>
        <v>19</v>
      </c>
      <c r="S95" s="140">
        <f>JAN!M94</f>
        <v>0</v>
      </c>
      <c r="T95" s="140">
        <f>FEB!M94</f>
        <v>0</v>
      </c>
      <c r="U95" s="140">
        <f>MAR!M94</f>
        <v>0</v>
      </c>
      <c r="V95" s="140">
        <f>APR!M94</f>
        <v>0</v>
      </c>
      <c r="W95" s="140">
        <f>MEI!M94</f>
        <v>0</v>
      </c>
      <c r="X95" s="140">
        <f>JUN!M94</f>
        <v>0</v>
      </c>
      <c r="Y95" s="140">
        <f>JUL!M94</f>
        <v>0</v>
      </c>
      <c r="Z95" s="140">
        <f>AGS!M94</f>
        <v>0</v>
      </c>
      <c r="AA95" s="140">
        <f>SEPT!M94</f>
        <v>0</v>
      </c>
      <c r="AB95" s="140">
        <f>OKT!M94</f>
        <v>0</v>
      </c>
      <c r="AC95" s="140">
        <f>NOV!M94</f>
        <v>0</v>
      </c>
      <c r="AD95" s="140">
        <f>DES!M94</f>
        <v>19</v>
      </c>
      <c r="AE95" s="140">
        <f t="shared" si="0"/>
        <v>19</v>
      </c>
      <c r="AF95" s="140">
        <f t="shared" si="1"/>
        <v>19</v>
      </c>
      <c r="AG95" s="144">
        <f t="shared" si="2"/>
        <v>1</v>
      </c>
      <c r="AH95" s="145">
        <f t="shared" si="3"/>
        <v>0</v>
      </c>
      <c r="AI95" s="145">
        <f t="shared" si="4"/>
        <v>0</v>
      </c>
      <c r="AJ95" s="145" t="e">
        <f t="shared" si="5"/>
        <v>#DIV/0!</v>
      </c>
      <c r="AK95" s="145">
        <f t="shared" si="6"/>
        <v>19</v>
      </c>
      <c r="AL95" s="145">
        <f t="shared" si="7"/>
        <v>19</v>
      </c>
      <c r="AM95" s="145">
        <f t="shared" si="8"/>
        <v>1</v>
      </c>
    </row>
    <row r="96" spans="1:39" ht="15.75" customHeight="1" x14ac:dyDescent="0.3">
      <c r="A96" s="53">
        <v>94</v>
      </c>
      <c r="B96" s="53"/>
      <c r="C96" s="137" t="s">
        <v>601</v>
      </c>
      <c r="D96" s="138">
        <v>7</v>
      </c>
      <c r="E96" s="139" t="s">
        <v>107</v>
      </c>
      <c r="F96" s="139" t="s">
        <v>114</v>
      </c>
      <c r="G96" s="140">
        <f>JAN!L95</f>
        <v>0</v>
      </c>
      <c r="H96" s="140">
        <f>FEB!L95</f>
        <v>0</v>
      </c>
      <c r="I96" s="140">
        <f>MAR!L95</f>
        <v>0</v>
      </c>
      <c r="J96" s="140">
        <f>APR!L95</f>
        <v>0</v>
      </c>
      <c r="K96" s="140">
        <f>MEI!L95</f>
        <v>0</v>
      </c>
      <c r="L96" s="140">
        <f>JUN!L95</f>
        <v>0</v>
      </c>
      <c r="M96" s="140">
        <f>JUL!L95</f>
        <v>0</v>
      </c>
      <c r="N96" s="140">
        <f>AGS!L95</f>
        <v>0</v>
      </c>
      <c r="O96" s="140">
        <f>SEPT!L95</f>
        <v>0</v>
      </c>
      <c r="P96" s="140">
        <f>OKT!L95</f>
        <v>0</v>
      </c>
      <c r="Q96" s="140">
        <f>NOV!L95</f>
        <v>3</v>
      </c>
      <c r="R96" s="140">
        <f>DES!L95</f>
        <v>0</v>
      </c>
      <c r="S96" s="140">
        <f>JAN!M95</f>
        <v>0</v>
      </c>
      <c r="T96" s="140">
        <f>FEB!M95</f>
        <v>0</v>
      </c>
      <c r="U96" s="140">
        <f>MAR!M95</f>
        <v>0</v>
      </c>
      <c r="V96" s="140">
        <f>APR!M95</f>
        <v>0</v>
      </c>
      <c r="W96" s="140">
        <f>MEI!M95</f>
        <v>0</v>
      </c>
      <c r="X96" s="140">
        <f>JUN!M95</f>
        <v>0</v>
      </c>
      <c r="Y96" s="140">
        <f>JUL!M95</f>
        <v>0</v>
      </c>
      <c r="Z96" s="140">
        <f>AGS!M95</f>
        <v>0</v>
      </c>
      <c r="AA96" s="140">
        <f>SEPT!M95</f>
        <v>0</v>
      </c>
      <c r="AB96" s="140">
        <f>OKT!M95</f>
        <v>0</v>
      </c>
      <c r="AC96" s="140">
        <f>NOV!M95</f>
        <v>3</v>
      </c>
      <c r="AD96" s="140">
        <f>DES!M95</f>
        <v>0</v>
      </c>
      <c r="AE96" s="140">
        <f t="shared" si="0"/>
        <v>3</v>
      </c>
      <c r="AF96" s="140">
        <f t="shared" si="1"/>
        <v>3</v>
      </c>
      <c r="AG96" s="144">
        <f t="shared" si="2"/>
        <v>1</v>
      </c>
      <c r="AH96" s="145">
        <f t="shared" si="3"/>
        <v>0</v>
      </c>
      <c r="AI96" s="145">
        <f t="shared" si="4"/>
        <v>0</v>
      </c>
      <c r="AJ96" s="145" t="e">
        <f t="shared" si="5"/>
        <v>#DIV/0!</v>
      </c>
      <c r="AK96" s="145">
        <f t="shared" si="6"/>
        <v>3</v>
      </c>
      <c r="AL96" s="145">
        <f t="shared" si="7"/>
        <v>3</v>
      </c>
      <c r="AM96" s="145">
        <f t="shared" si="8"/>
        <v>1</v>
      </c>
    </row>
    <row r="97" spans="1:39" ht="15.75" customHeight="1" x14ac:dyDescent="0.3">
      <c r="A97" s="53">
        <v>95</v>
      </c>
      <c r="B97" s="53"/>
      <c r="C97" s="137" t="s">
        <v>591</v>
      </c>
      <c r="D97" s="137">
        <v>1</v>
      </c>
      <c r="E97" s="53" t="s">
        <v>115</v>
      </c>
      <c r="F97" s="153" t="s">
        <v>116</v>
      </c>
      <c r="G97" s="151">
        <f>JAN!L96</f>
        <v>0</v>
      </c>
      <c r="H97" s="151">
        <f>FEB!L96</f>
        <v>0</v>
      </c>
      <c r="I97" s="151">
        <f>MAR!L96</f>
        <v>0</v>
      </c>
      <c r="J97" s="151">
        <f>APR!L96</f>
        <v>0</v>
      </c>
      <c r="K97" s="151">
        <f>MEI!L96</f>
        <v>0</v>
      </c>
      <c r="L97" s="151">
        <f>JUN!L96</f>
        <v>0</v>
      </c>
      <c r="M97" s="151">
        <f>JUL!L96</f>
        <v>0</v>
      </c>
      <c r="N97" s="151">
        <f>AGS!L96</f>
        <v>0</v>
      </c>
      <c r="O97" s="151">
        <f>SEPT!L96</f>
        <v>0</v>
      </c>
      <c r="P97" s="151">
        <f>OKT!L96</f>
        <v>0</v>
      </c>
      <c r="Q97" s="151">
        <f>NOV!L96</f>
        <v>0</v>
      </c>
      <c r="R97" s="151">
        <f>DES!L96</f>
        <v>0</v>
      </c>
      <c r="S97" s="151">
        <f>JAN!M96</f>
        <v>0</v>
      </c>
      <c r="T97" s="151">
        <f>FEB!M96</f>
        <v>0</v>
      </c>
      <c r="U97" s="151">
        <f>MAR!M96</f>
        <v>0</v>
      </c>
      <c r="V97" s="151">
        <f>APR!M96</f>
        <v>0</v>
      </c>
      <c r="W97" s="151">
        <f>MEI!M96</f>
        <v>0</v>
      </c>
      <c r="X97" s="151">
        <f>JUN!M96</f>
        <v>0</v>
      </c>
      <c r="Y97" s="151">
        <f>JUL!M96</f>
        <v>0</v>
      </c>
      <c r="Z97" s="151">
        <f>AGS!M96</f>
        <v>0</v>
      </c>
      <c r="AA97" s="151">
        <f>SEPT!M96</f>
        <v>0</v>
      </c>
      <c r="AB97" s="151">
        <f>OKT!M96</f>
        <v>0</v>
      </c>
      <c r="AC97" s="151">
        <f>NOV!M96</f>
        <v>0</v>
      </c>
      <c r="AD97" s="151">
        <f>DES!M96</f>
        <v>0</v>
      </c>
      <c r="AE97" s="151">
        <f t="shared" si="0"/>
        <v>0</v>
      </c>
      <c r="AF97" s="151">
        <f t="shared" si="1"/>
        <v>0</v>
      </c>
      <c r="AG97" s="152" t="e">
        <f t="shared" si="2"/>
        <v>#DIV/0!</v>
      </c>
      <c r="AH97" s="82">
        <f t="shared" si="3"/>
        <v>0</v>
      </c>
      <c r="AI97" s="82">
        <f t="shared" si="4"/>
        <v>0</v>
      </c>
      <c r="AJ97" s="82" t="e">
        <f t="shared" si="5"/>
        <v>#DIV/0!</v>
      </c>
      <c r="AK97" s="82">
        <f t="shared" si="6"/>
        <v>0</v>
      </c>
      <c r="AL97" s="82">
        <f t="shared" si="7"/>
        <v>0</v>
      </c>
      <c r="AM97" s="82" t="e">
        <f t="shared" si="8"/>
        <v>#DIV/0!</v>
      </c>
    </row>
    <row r="98" spans="1:39" ht="15.75" customHeight="1" x14ac:dyDescent="0.3">
      <c r="A98" s="53">
        <v>96</v>
      </c>
      <c r="B98" s="53"/>
      <c r="C98" s="137" t="s">
        <v>599</v>
      </c>
      <c r="D98" s="137">
        <v>2</v>
      </c>
      <c r="E98" s="53" t="s">
        <v>115</v>
      </c>
      <c r="F98" s="153" t="s">
        <v>117</v>
      </c>
      <c r="G98" s="151">
        <f>JAN!L97</f>
        <v>23</v>
      </c>
      <c r="H98" s="151">
        <f>FEB!L97</f>
        <v>16</v>
      </c>
      <c r="I98" s="151">
        <f>MAR!L97</f>
        <v>15</v>
      </c>
      <c r="J98" s="151">
        <f>APR!L97</f>
        <v>4</v>
      </c>
      <c r="K98" s="151">
        <f>MEI!L97</f>
        <v>7</v>
      </c>
      <c r="L98" s="151">
        <f>JUN!L97</f>
        <v>4</v>
      </c>
      <c r="M98" s="151">
        <f>JUL!L97</f>
        <v>5</v>
      </c>
      <c r="N98" s="151">
        <f>AGS!L97</f>
        <v>2</v>
      </c>
      <c r="O98" s="151">
        <f>SEPT!L97</f>
        <v>3</v>
      </c>
      <c r="P98" s="151">
        <f>OKT!L97</f>
        <v>2</v>
      </c>
      <c r="Q98" s="151">
        <f>NOV!L97</f>
        <v>1</v>
      </c>
      <c r="R98" s="151">
        <f>DES!L97</f>
        <v>2</v>
      </c>
      <c r="S98" s="151">
        <f>JAN!M97</f>
        <v>22</v>
      </c>
      <c r="T98" s="151">
        <f>FEB!M97</f>
        <v>15</v>
      </c>
      <c r="U98" s="151">
        <f>MAR!M97</f>
        <v>10</v>
      </c>
      <c r="V98" s="151">
        <f>APR!M97</f>
        <v>4</v>
      </c>
      <c r="W98" s="151">
        <f>MEI!M97</f>
        <v>7</v>
      </c>
      <c r="X98" s="151">
        <f>JUN!M97</f>
        <v>4</v>
      </c>
      <c r="Y98" s="151">
        <f>JUL!M97</f>
        <v>5</v>
      </c>
      <c r="Z98" s="151">
        <f>AGS!M97</f>
        <v>2</v>
      </c>
      <c r="AA98" s="151">
        <f>SEPT!M97</f>
        <v>3</v>
      </c>
      <c r="AB98" s="151">
        <f>OKT!M97</f>
        <v>2</v>
      </c>
      <c r="AC98" s="151">
        <f>NOV!M97</f>
        <v>1</v>
      </c>
      <c r="AD98" s="151">
        <f>DES!M97</f>
        <v>2</v>
      </c>
      <c r="AE98" s="151">
        <f t="shared" si="0"/>
        <v>84</v>
      </c>
      <c r="AF98" s="151">
        <f t="shared" si="1"/>
        <v>77</v>
      </c>
      <c r="AG98" s="152">
        <f t="shared" si="2"/>
        <v>0.91666666666666663</v>
      </c>
      <c r="AH98" s="82">
        <f t="shared" si="3"/>
        <v>69</v>
      </c>
      <c r="AI98" s="82">
        <f t="shared" si="4"/>
        <v>62</v>
      </c>
      <c r="AJ98" s="82">
        <f t="shared" si="5"/>
        <v>0.89855072463768115</v>
      </c>
      <c r="AK98" s="82">
        <f t="shared" si="6"/>
        <v>15</v>
      </c>
      <c r="AL98" s="82">
        <f t="shared" si="7"/>
        <v>15</v>
      </c>
      <c r="AM98" s="82">
        <f t="shared" si="8"/>
        <v>1</v>
      </c>
    </row>
    <row r="99" spans="1:39" ht="15.75" customHeight="1" x14ac:dyDescent="0.3">
      <c r="A99" s="53">
        <v>97</v>
      </c>
      <c r="B99" s="53"/>
      <c r="C99" s="137" t="s">
        <v>599</v>
      </c>
      <c r="D99" s="137">
        <v>3</v>
      </c>
      <c r="E99" s="53" t="s">
        <v>115</v>
      </c>
      <c r="F99" s="153" t="s">
        <v>118</v>
      </c>
      <c r="G99" s="151">
        <f>JAN!L98</f>
        <v>0</v>
      </c>
      <c r="H99" s="151">
        <f>FEB!L98</f>
        <v>0</v>
      </c>
      <c r="I99" s="151">
        <f>MAR!L98</f>
        <v>0</v>
      </c>
      <c r="J99" s="151">
        <f>APR!L98</f>
        <v>2</v>
      </c>
      <c r="K99" s="151">
        <f>MEI!L98</f>
        <v>0</v>
      </c>
      <c r="L99" s="151">
        <f>JUN!L98</f>
        <v>0</v>
      </c>
      <c r="M99" s="151">
        <f>JUL!L98</f>
        <v>0</v>
      </c>
      <c r="N99" s="151">
        <f>AGS!L98</f>
        <v>3</v>
      </c>
      <c r="O99" s="151">
        <f>SEPT!L98</f>
        <v>2</v>
      </c>
      <c r="P99" s="151">
        <f>OKT!L98</f>
        <v>0</v>
      </c>
      <c r="Q99" s="151">
        <f>NOV!L98</f>
        <v>4</v>
      </c>
      <c r="R99" s="151">
        <f>DES!L98</f>
        <v>0</v>
      </c>
      <c r="S99" s="151">
        <f>JAN!M98</f>
        <v>0</v>
      </c>
      <c r="T99" s="151">
        <f>FEB!M98</f>
        <v>0</v>
      </c>
      <c r="U99" s="151">
        <f>MAR!M98</f>
        <v>0</v>
      </c>
      <c r="V99" s="151">
        <f>APR!M98</f>
        <v>2</v>
      </c>
      <c r="W99" s="151">
        <f>MEI!M98</f>
        <v>0</v>
      </c>
      <c r="X99" s="151">
        <f>JUN!M98</f>
        <v>0</v>
      </c>
      <c r="Y99" s="151">
        <f>JUL!M98</f>
        <v>0</v>
      </c>
      <c r="Z99" s="151">
        <f>AGS!M98</f>
        <v>3</v>
      </c>
      <c r="AA99" s="151">
        <f>SEPT!M98</f>
        <v>2</v>
      </c>
      <c r="AB99" s="151">
        <f>OKT!M98</f>
        <v>0</v>
      </c>
      <c r="AC99" s="151">
        <f>NOV!M98</f>
        <v>4</v>
      </c>
      <c r="AD99" s="151">
        <f>DES!M98</f>
        <v>0</v>
      </c>
      <c r="AE99" s="151">
        <f t="shared" si="0"/>
        <v>11</v>
      </c>
      <c r="AF99" s="151">
        <f t="shared" si="1"/>
        <v>11</v>
      </c>
      <c r="AG99" s="152">
        <f t="shared" si="2"/>
        <v>1</v>
      </c>
      <c r="AH99" s="82">
        <f t="shared" si="3"/>
        <v>2</v>
      </c>
      <c r="AI99" s="82">
        <f t="shared" si="4"/>
        <v>2</v>
      </c>
      <c r="AJ99" s="82">
        <f t="shared" si="5"/>
        <v>1</v>
      </c>
      <c r="AK99" s="82">
        <f t="shared" si="6"/>
        <v>9</v>
      </c>
      <c r="AL99" s="82">
        <f t="shared" si="7"/>
        <v>9</v>
      </c>
      <c r="AM99" s="82">
        <f t="shared" si="8"/>
        <v>1</v>
      </c>
    </row>
    <row r="100" spans="1:39" ht="15.75" customHeight="1" x14ac:dyDescent="0.3">
      <c r="A100" s="53">
        <v>98</v>
      </c>
      <c r="B100" s="53"/>
      <c r="C100" s="137" t="s">
        <v>599</v>
      </c>
      <c r="D100" s="137">
        <v>4</v>
      </c>
      <c r="E100" s="53" t="s">
        <v>115</v>
      </c>
      <c r="F100" s="153" t="s">
        <v>119</v>
      </c>
      <c r="G100" s="151">
        <f>JAN!L99</f>
        <v>1</v>
      </c>
      <c r="H100" s="151">
        <f>FEB!L99</f>
        <v>1</v>
      </c>
      <c r="I100" s="151">
        <f>MAR!L99</f>
        <v>0</v>
      </c>
      <c r="J100" s="151">
        <f>APR!L99</f>
        <v>2</v>
      </c>
      <c r="K100" s="151">
        <f>MEI!L99</f>
        <v>0</v>
      </c>
      <c r="L100" s="151">
        <f>JUN!L99</f>
        <v>0</v>
      </c>
      <c r="M100" s="151">
        <f>JUL!L99</f>
        <v>0</v>
      </c>
      <c r="N100" s="151">
        <f>AGS!L99</f>
        <v>0</v>
      </c>
      <c r="O100" s="151">
        <f>SEPT!L99</f>
        <v>0</v>
      </c>
      <c r="P100" s="151">
        <f>OKT!L99</f>
        <v>1</v>
      </c>
      <c r="Q100" s="151">
        <f>NOV!L99</f>
        <v>0</v>
      </c>
      <c r="R100" s="151">
        <f>DES!L99</f>
        <v>1</v>
      </c>
      <c r="S100" s="151">
        <f>JAN!M99</f>
        <v>1</v>
      </c>
      <c r="T100" s="151">
        <f>FEB!M99</f>
        <v>1</v>
      </c>
      <c r="U100" s="151">
        <f>MAR!M99</f>
        <v>0</v>
      </c>
      <c r="V100" s="151">
        <f>APR!M99</f>
        <v>2</v>
      </c>
      <c r="W100" s="151">
        <f>MEI!M99</f>
        <v>0</v>
      </c>
      <c r="X100" s="151">
        <f>JUN!M99</f>
        <v>0</v>
      </c>
      <c r="Y100" s="151">
        <f>JUL!M99</f>
        <v>0</v>
      </c>
      <c r="Z100" s="151">
        <f>AGS!M99</f>
        <v>0</v>
      </c>
      <c r="AA100" s="151">
        <f>SEPT!M99</f>
        <v>0</v>
      </c>
      <c r="AB100" s="151">
        <f>OKT!M99</f>
        <v>1</v>
      </c>
      <c r="AC100" s="151">
        <f>NOV!M99</f>
        <v>0</v>
      </c>
      <c r="AD100" s="151">
        <f>DES!M99</f>
        <v>1</v>
      </c>
      <c r="AE100" s="151">
        <f t="shared" si="0"/>
        <v>6</v>
      </c>
      <c r="AF100" s="151">
        <f t="shared" si="1"/>
        <v>6</v>
      </c>
      <c r="AG100" s="152">
        <f t="shared" si="2"/>
        <v>1</v>
      </c>
      <c r="AH100" s="82">
        <f t="shared" si="3"/>
        <v>4</v>
      </c>
      <c r="AI100" s="82">
        <f t="shared" si="4"/>
        <v>4</v>
      </c>
      <c r="AJ100" s="82">
        <f t="shared" si="5"/>
        <v>1</v>
      </c>
      <c r="AK100" s="82">
        <f t="shared" si="6"/>
        <v>2</v>
      </c>
      <c r="AL100" s="82">
        <f t="shared" si="7"/>
        <v>2</v>
      </c>
      <c r="AM100" s="82">
        <f t="shared" si="8"/>
        <v>1</v>
      </c>
    </row>
    <row r="101" spans="1:39" ht="15.75" customHeight="1" x14ac:dyDescent="0.3">
      <c r="A101" s="53">
        <v>99</v>
      </c>
      <c r="B101" s="53"/>
      <c r="C101" s="137" t="s">
        <v>599</v>
      </c>
      <c r="D101" s="137">
        <v>5</v>
      </c>
      <c r="E101" s="53" t="s">
        <v>115</v>
      </c>
      <c r="F101" s="153" t="s">
        <v>120</v>
      </c>
      <c r="G101" s="151">
        <f>JAN!L100</f>
        <v>0</v>
      </c>
      <c r="H101" s="151">
        <f>FEB!L100</f>
        <v>0</v>
      </c>
      <c r="I101" s="151">
        <f>MAR!L100</f>
        <v>0</v>
      </c>
      <c r="J101" s="151">
        <f>APR!L100</f>
        <v>0</v>
      </c>
      <c r="K101" s="151">
        <f>MEI!L100</f>
        <v>0</v>
      </c>
      <c r="L101" s="151">
        <f>JUN!L100</f>
        <v>0</v>
      </c>
      <c r="M101" s="151">
        <f>JUL!L100</f>
        <v>0</v>
      </c>
      <c r="N101" s="151">
        <f>AGS!L100</f>
        <v>0</v>
      </c>
      <c r="O101" s="151">
        <f>SEPT!L100</f>
        <v>0</v>
      </c>
      <c r="P101" s="151">
        <f>OKT!L100</f>
        <v>0</v>
      </c>
      <c r="Q101" s="151">
        <f>NOV!L100</f>
        <v>0</v>
      </c>
      <c r="R101" s="151">
        <f>DES!L100</f>
        <v>0</v>
      </c>
      <c r="S101" s="151">
        <f>JAN!M100</f>
        <v>0</v>
      </c>
      <c r="T101" s="151">
        <f>FEB!M100</f>
        <v>0</v>
      </c>
      <c r="U101" s="151">
        <f>MAR!M100</f>
        <v>0</v>
      </c>
      <c r="V101" s="151">
        <f>APR!M100</f>
        <v>0</v>
      </c>
      <c r="W101" s="151">
        <f>MEI!M100</f>
        <v>0</v>
      </c>
      <c r="X101" s="151">
        <f>JUN!M100</f>
        <v>0</v>
      </c>
      <c r="Y101" s="151">
        <f>JUL!M100</f>
        <v>0</v>
      </c>
      <c r="Z101" s="151">
        <f>AGS!M100</f>
        <v>0</v>
      </c>
      <c r="AA101" s="151">
        <f>SEPT!M100</f>
        <v>0</v>
      </c>
      <c r="AB101" s="151">
        <f>OKT!M100</f>
        <v>0</v>
      </c>
      <c r="AC101" s="151">
        <f>NOV!M100</f>
        <v>0</v>
      </c>
      <c r="AD101" s="151">
        <f>DES!M100</f>
        <v>0</v>
      </c>
      <c r="AE101" s="151">
        <f t="shared" si="0"/>
        <v>0</v>
      </c>
      <c r="AF101" s="151">
        <f t="shared" si="1"/>
        <v>0</v>
      </c>
      <c r="AG101" s="152" t="e">
        <f t="shared" si="2"/>
        <v>#DIV/0!</v>
      </c>
      <c r="AH101" s="82">
        <f t="shared" si="3"/>
        <v>0</v>
      </c>
      <c r="AI101" s="82">
        <f t="shared" si="4"/>
        <v>0</v>
      </c>
      <c r="AJ101" s="82" t="e">
        <f t="shared" si="5"/>
        <v>#DIV/0!</v>
      </c>
      <c r="AK101" s="82">
        <f t="shared" si="6"/>
        <v>0</v>
      </c>
      <c r="AL101" s="82">
        <f t="shared" si="7"/>
        <v>0</v>
      </c>
      <c r="AM101" s="82" t="e">
        <f t="shared" si="8"/>
        <v>#DIV/0!</v>
      </c>
    </row>
    <row r="102" spans="1:39" ht="15.75" customHeight="1" x14ac:dyDescent="0.3">
      <c r="A102" s="53">
        <v>100</v>
      </c>
      <c r="B102" s="53"/>
      <c r="C102" s="137" t="s">
        <v>599</v>
      </c>
      <c r="D102" s="137">
        <v>6</v>
      </c>
      <c r="E102" s="53" t="s">
        <v>115</v>
      </c>
      <c r="F102" s="153" t="s">
        <v>121</v>
      </c>
      <c r="G102" s="151">
        <f>JAN!L101</f>
        <v>0</v>
      </c>
      <c r="H102" s="151">
        <f>FEB!L101</f>
        <v>0</v>
      </c>
      <c r="I102" s="151">
        <f>MAR!L101</f>
        <v>0</v>
      </c>
      <c r="J102" s="151">
        <f>APR!L101</f>
        <v>0</v>
      </c>
      <c r="K102" s="151">
        <f>MEI!L101</f>
        <v>0</v>
      </c>
      <c r="L102" s="151">
        <f>JUN!L101</f>
        <v>0</v>
      </c>
      <c r="M102" s="151">
        <f>JUL!L101</f>
        <v>0</v>
      </c>
      <c r="N102" s="151">
        <f>AGS!L101</f>
        <v>0</v>
      </c>
      <c r="O102" s="151">
        <f>SEPT!L101</f>
        <v>0</v>
      </c>
      <c r="P102" s="151">
        <f>OKT!L101</f>
        <v>0</v>
      </c>
      <c r="Q102" s="151">
        <f>NOV!L101</f>
        <v>0</v>
      </c>
      <c r="R102" s="151">
        <f>DES!L101</f>
        <v>0</v>
      </c>
      <c r="S102" s="151">
        <f>JAN!M101</f>
        <v>0</v>
      </c>
      <c r="T102" s="151">
        <f>FEB!M101</f>
        <v>0</v>
      </c>
      <c r="U102" s="151">
        <f>MAR!M101</f>
        <v>0</v>
      </c>
      <c r="V102" s="151">
        <f>APR!M101</f>
        <v>0</v>
      </c>
      <c r="W102" s="151">
        <f>MEI!M101</f>
        <v>0</v>
      </c>
      <c r="X102" s="151">
        <f>JUN!M101</f>
        <v>0</v>
      </c>
      <c r="Y102" s="151">
        <f>JUL!M101</f>
        <v>0</v>
      </c>
      <c r="Z102" s="151">
        <f>AGS!M101</f>
        <v>0</v>
      </c>
      <c r="AA102" s="151">
        <f>SEPT!M101</f>
        <v>0</v>
      </c>
      <c r="AB102" s="151">
        <f>OKT!M101</f>
        <v>0</v>
      </c>
      <c r="AC102" s="151">
        <f>NOV!M101</f>
        <v>0</v>
      </c>
      <c r="AD102" s="151">
        <f>DES!M101</f>
        <v>0</v>
      </c>
      <c r="AE102" s="151">
        <f t="shared" si="0"/>
        <v>0</v>
      </c>
      <c r="AF102" s="151">
        <f t="shared" si="1"/>
        <v>0</v>
      </c>
      <c r="AG102" s="152" t="e">
        <f t="shared" si="2"/>
        <v>#DIV/0!</v>
      </c>
      <c r="AH102" s="82">
        <f t="shared" si="3"/>
        <v>0</v>
      </c>
      <c r="AI102" s="82">
        <f t="shared" si="4"/>
        <v>0</v>
      </c>
      <c r="AJ102" s="82" t="e">
        <f t="shared" si="5"/>
        <v>#DIV/0!</v>
      </c>
      <c r="AK102" s="82">
        <f t="shared" si="6"/>
        <v>0</v>
      </c>
      <c r="AL102" s="82">
        <f t="shared" si="7"/>
        <v>0</v>
      </c>
      <c r="AM102" s="82" t="e">
        <f t="shared" si="8"/>
        <v>#DIV/0!</v>
      </c>
    </row>
    <row r="103" spans="1:39" ht="15.75" customHeight="1" x14ac:dyDescent="0.3">
      <c r="A103" s="53">
        <v>101</v>
      </c>
      <c r="B103" s="53"/>
      <c r="C103" s="137" t="s">
        <v>599</v>
      </c>
      <c r="D103" s="137">
        <v>7</v>
      </c>
      <c r="E103" s="53" t="s">
        <v>115</v>
      </c>
      <c r="F103" s="153" t="s">
        <v>122</v>
      </c>
      <c r="G103" s="151">
        <f>JAN!L102</f>
        <v>0</v>
      </c>
      <c r="H103" s="151">
        <f>FEB!L102</f>
        <v>0</v>
      </c>
      <c r="I103" s="151">
        <f>MAR!L102</f>
        <v>0</v>
      </c>
      <c r="J103" s="151">
        <f>APR!L102</f>
        <v>0</v>
      </c>
      <c r="K103" s="151">
        <f>MEI!L102</f>
        <v>0</v>
      </c>
      <c r="L103" s="151">
        <f>JUN!L102</f>
        <v>0</v>
      </c>
      <c r="M103" s="151">
        <f>JUL!L102</f>
        <v>0</v>
      </c>
      <c r="N103" s="151">
        <f>AGS!L102</f>
        <v>0</v>
      </c>
      <c r="O103" s="151">
        <f>SEPT!L102</f>
        <v>0</v>
      </c>
      <c r="P103" s="151">
        <f>OKT!L102</f>
        <v>0</v>
      </c>
      <c r="Q103" s="151">
        <f>NOV!L102</f>
        <v>1</v>
      </c>
      <c r="R103" s="151">
        <f>DES!L102</f>
        <v>0</v>
      </c>
      <c r="S103" s="151">
        <f>JAN!M102</f>
        <v>0</v>
      </c>
      <c r="T103" s="151">
        <f>FEB!M102</f>
        <v>0</v>
      </c>
      <c r="U103" s="151">
        <f>MAR!M102</f>
        <v>0</v>
      </c>
      <c r="V103" s="151">
        <f>APR!M102</f>
        <v>0</v>
      </c>
      <c r="W103" s="151">
        <f>MEI!M102</f>
        <v>0</v>
      </c>
      <c r="X103" s="151">
        <f>JUN!M102</f>
        <v>0</v>
      </c>
      <c r="Y103" s="151">
        <f>JUL!M102</f>
        <v>0</v>
      </c>
      <c r="Z103" s="151">
        <f>AGS!M102</f>
        <v>0</v>
      </c>
      <c r="AA103" s="151">
        <f>SEPT!M102</f>
        <v>0</v>
      </c>
      <c r="AB103" s="151">
        <f>OKT!M102</f>
        <v>0</v>
      </c>
      <c r="AC103" s="151">
        <f>NOV!M102</f>
        <v>1</v>
      </c>
      <c r="AD103" s="151">
        <f>DES!M102</f>
        <v>0</v>
      </c>
      <c r="AE103" s="151">
        <f t="shared" si="0"/>
        <v>1</v>
      </c>
      <c r="AF103" s="151">
        <f t="shared" si="1"/>
        <v>1</v>
      </c>
      <c r="AG103" s="152">
        <f t="shared" si="2"/>
        <v>1</v>
      </c>
      <c r="AH103" s="82">
        <f t="shared" si="3"/>
        <v>0</v>
      </c>
      <c r="AI103" s="82">
        <f t="shared" si="4"/>
        <v>0</v>
      </c>
      <c r="AJ103" s="82" t="e">
        <f t="shared" si="5"/>
        <v>#DIV/0!</v>
      </c>
      <c r="AK103" s="82">
        <f t="shared" si="6"/>
        <v>1</v>
      </c>
      <c r="AL103" s="82">
        <f t="shared" si="7"/>
        <v>1</v>
      </c>
      <c r="AM103" s="82">
        <f t="shared" si="8"/>
        <v>1</v>
      </c>
    </row>
    <row r="104" spans="1:39" ht="15.75" customHeight="1" x14ac:dyDescent="0.3">
      <c r="A104" s="53">
        <v>102</v>
      </c>
      <c r="B104" s="53"/>
      <c r="C104" s="137" t="s">
        <v>599</v>
      </c>
      <c r="D104" s="137">
        <v>8</v>
      </c>
      <c r="E104" s="53" t="s">
        <v>115</v>
      </c>
      <c r="F104" s="153" t="s">
        <v>123</v>
      </c>
      <c r="G104" s="151">
        <f>JAN!L103</f>
        <v>8</v>
      </c>
      <c r="H104" s="151">
        <f>FEB!L103</f>
        <v>9</v>
      </c>
      <c r="I104" s="151">
        <f>MAR!L103</f>
        <v>9</v>
      </c>
      <c r="J104" s="151">
        <f>APR!L103</f>
        <v>31</v>
      </c>
      <c r="K104" s="151">
        <f>MEI!L103</f>
        <v>10</v>
      </c>
      <c r="L104" s="151">
        <f>JUN!L103</f>
        <v>4</v>
      </c>
      <c r="M104" s="151">
        <f>JUL!L103</f>
        <v>0</v>
      </c>
      <c r="N104" s="151">
        <f>AGS!L103</f>
        <v>2</v>
      </c>
      <c r="O104" s="151">
        <f>SEPT!L103</f>
        <v>0</v>
      </c>
      <c r="P104" s="151">
        <f>OKT!L103</f>
        <v>0</v>
      </c>
      <c r="Q104" s="151">
        <f>NOV!L103</f>
        <v>6</v>
      </c>
      <c r="R104" s="151">
        <f>DES!L103</f>
        <v>2</v>
      </c>
      <c r="S104" s="151">
        <f>JAN!M103</f>
        <v>8</v>
      </c>
      <c r="T104" s="151">
        <f>FEB!M103</f>
        <v>9</v>
      </c>
      <c r="U104" s="151">
        <f>MAR!M103</f>
        <v>9</v>
      </c>
      <c r="V104" s="151">
        <f>APR!M103</f>
        <v>31</v>
      </c>
      <c r="W104" s="151">
        <f>MEI!M103</f>
        <v>10</v>
      </c>
      <c r="X104" s="151">
        <f>JUN!M103</f>
        <v>3</v>
      </c>
      <c r="Y104" s="151">
        <f>JUL!M103</f>
        <v>0</v>
      </c>
      <c r="Z104" s="151">
        <f>AGS!M103</f>
        <v>2</v>
      </c>
      <c r="AA104" s="151">
        <f>SEPT!M103</f>
        <v>0</v>
      </c>
      <c r="AB104" s="151">
        <f>OKT!M103</f>
        <v>0</v>
      </c>
      <c r="AC104" s="151">
        <f>NOV!M103</f>
        <v>6</v>
      </c>
      <c r="AD104" s="151">
        <f>DES!M103</f>
        <v>2</v>
      </c>
      <c r="AE104" s="151">
        <f t="shared" si="0"/>
        <v>81</v>
      </c>
      <c r="AF104" s="151">
        <f t="shared" si="1"/>
        <v>80</v>
      </c>
      <c r="AG104" s="152">
        <f t="shared" si="2"/>
        <v>0.98765432098765427</v>
      </c>
      <c r="AH104" s="82">
        <f t="shared" si="3"/>
        <v>71</v>
      </c>
      <c r="AI104" s="82">
        <f t="shared" si="4"/>
        <v>70</v>
      </c>
      <c r="AJ104" s="82">
        <f t="shared" si="5"/>
        <v>0.9859154929577465</v>
      </c>
      <c r="AK104" s="82">
        <f t="shared" si="6"/>
        <v>10</v>
      </c>
      <c r="AL104" s="82">
        <f t="shared" si="7"/>
        <v>10</v>
      </c>
      <c r="AM104" s="82">
        <f t="shared" si="8"/>
        <v>1</v>
      </c>
    </row>
    <row r="105" spans="1:39" ht="15.75" customHeight="1" x14ac:dyDescent="0.3">
      <c r="A105" s="53">
        <v>103</v>
      </c>
      <c r="B105" s="53"/>
      <c r="C105" s="137" t="s">
        <v>599</v>
      </c>
      <c r="D105" s="137">
        <v>9</v>
      </c>
      <c r="E105" s="53" t="s">
        <v>115</v>
      </c>
      <c r="F105" s="153" t="s">
        <v>124</v>
      </c>
      <c r="G105" s="151">
        <f>JAN!L104</f>
        <v>0</v>
      </c>
      <c r="H105" s="151">
        <f>FEB!L104</f>
        <v>1</v>
      </c>
      <c r="I105" s="151">
        <f>MAR!L104</f>
        <v>0</v>
      </c>
      <c r="J105" s="151">
        <f>APR!L104</f>
        <v>0</v>
      </c>
      <c r="K105" s="151">
        <f>MEI!L104</f>
        <v>0</v>
      </c>
      <c r="L105" s="151">
        <f>JUN!L104</f>
        <v>0</v>
      </c>
      <c r="M105" s="151">
        <f>JUL!L104</f>
        <v>0</v>
      </c>
      <c r="N105" s="151">
        <f>AGS!L104</f>
        <v>0</v>
      </c>
      <c r="O105" s="151">
        <f>SEPT!L104</f>
        <v>0</v>
      </c>
      <c r="P105" s="151">
        <f>OKT!L104</f>
        <v>0</v>
      </c>
      <c r="Q105" s="151">
        <f>NOV!L104</f>
        <v>0</v>
      </c>
      <c r="R105" s="151">
        <f>DES!L104</f>
        <v>0</v>
      </c>
      <c r="S105" s="151">
        <f>JAN!M104</f>
        <v>0</v>
      </c>
      <c r="T105" s="151">
        <f>FEB!M104</f>
        <v>1</v>
      </c>
      <c r="U105" s="151">
        <f>MAR!M104</f>
        <v>0</v>
      </c>
      <c r="V105" s="151">
        <f>APR!M104</f>
        <v>0</v>
      </c>
      <c r="W105" s="151">
        <f>MEI!M104</f>
        <v>0</v>
      </c>
      <c r="X105" s="151">
        <f>JUN!M104</f>
        <v>0</v>
      </c>
      <c r="Y105" s="151">
        <f>JUL!M104</f>
        <v>0</v>
      </c>
      <c r="Z105" s="151">
        <f>AGS!M104</f>
        <v>0</v>
      </c>
      <c r="AA105" s="151">
        <f>SEPT!M104</f>
        <v>0</v>
      </c>
      <c r="AB105" s="151">
        <f>OKT!M104</f>
        <v>0</v>
      </c>
      <c r="AC105" s="151">
        <f>NOV!M104</f>
        <v>0</v>
      </c>
      <c r="AD105" s="151">
        <f>DES!M104</f>
        <v>0</v>
      </c>
      <c r="AE105" s="151">
        <f t="shared" si="0"/>
        <v>1</v>
      </c>
      <c r="AF105" s="151">
        <f t="shared" si="1"/>
        <v>1</v>
      </c>
      <c r="AG105" s="152">
        <f t="shared" si="2"/>
        <v>1</v>
      </c>
      <c r="AH105" s="82">
        <f t="shared" si="3"/>
        <v>1</v>
      </c>
      <c r="AI105" s="82">
        <f t="shared" si="4"/>
        <v>1</v>
      </c>
      <c r="AJ105" s="82">
        <f t="shared" si="5"/>
        <v>1</v>
      </c>
      <c r="AK105" s="82">
        <f t="shared" si="6"/>
        <v>0</v>
      </c>
      <c r="AL105" s="82">
        <f t="shared" si="7"/>
        <v>0</v>
      </c>
      <c r="AM105" s="82" t="e">
        <f t="shared" si="8"/>
        <v>#DIV/0!</v>
      </c>
    </row>
    <row r="106" spans="1:39" ht="15.75" customHeight="1" x14ac:dyDescent="0.3">
      <c r="A106" s="53">
        <v>104</v>
      </c>
      <c r="B106" s="53"/>
      <c r="C106" s="137" t="s">
        <v>591</v>
      </c>
      <c r="D106" s="137">
        <v>10</v>
      </c>
      <c r="E106" s="53" t="s">
        <v>115</v>
      </c>
      <c r="F106" s="153" t="s">
        <v>125</v>
      </c>
      <c r="G106" s="151">
        <f>JAN!L105</f>
        <v>0</v>
      </c>
      <c r="H106" s="151">
        <f>FEB!L105</f>
        <v>0</v>
      </c>
      <c r="I106" s="151">
        <f>MAR!L105</f>
        <v>0</v>
      </c>
      <c r="J106" s="151">
        <f>APR!L105</f>
        <v>0</v>
      </c>
      <c r="K106" s="151">
        <f>MEI!L105</f>
        <v>0</v>
      </c>
      <c r="L106" s="151">
        <f>JUN!L105</f>
        <v>0</v>
      </c>
      <c r="M106" s="151">
        <f>JUL!L105</f>
        <v>0</v>
      </c>
      <c r="N106" s="151">
        <f>AGS!L105</f>
        <v>1</v>
      </c>
      <c r="O106" s="151">
        <f>SEPT!L105</f>
        <v>0</v>
      </c>
      <c r="P106" s="151">
        <f>OKT!L105</f>
        <v>0</v>
      </c>
      <c r="Q106" s="151">
        <f>NOV!L105</f>
        <v>1</v>
      </c>
      <c r="R106" s="151">
        <f>DES!L105</f>
        <v>3</v>
      </c>
      <c r="S106" s="151">
        <f>JAN!M105</f>
        <v>0</v>
      </c>
      <c r="T106" s="151">
        <f>FEB!M105</f>
        <v>0</v>
      </c>
      <c r="U106" s="151">
        <f>MAR!M105</f>
        <v>0</v>
      </c>
      <c r="V106" s="151">
        <f>APR!M105</f>
        <v>0</v>
      </c>
      <c r="W106" s="151">
        <f>MEI!M105</f>
        <v>0</v>
      </c>
      <c r="X106" s="151">
        <f>JUN!M105</f>
        <v>0</v>
      </c>
      <c r="Y106" s="151">
        <f>JUL!M105</f>
        <v>0</v>
      </c>
      <c r="Z106" s="151">
        <f>AGS!M105</f>
        <v>1</v>
      </c>
      <c r="AA106" s="151">
        <f>SEPT!M105</f>
        <v>0</v>
      </c>
      <c r="AB106" s="151">
        <f>OKT!M105</f>
        <v>0</v>
      </c>
      <c r="AC106" s="151">
        <f>NOV!M105</f>
        <v>1</v>
      </c>
      <c r="AD106" s="151">
        <f>DES!M105</f>
        <v>3</v>
      </c>
      <c r="AE106" s="151">
        <f t="shared" si="0"/>
        <v>5</v>
      </c>
      <c r="AF106" s="151">
        <f t="shared" si="1"/>
        <v>5</v>
      </c>
      <c r="AG106" s="152">
        <f t="shared" si="2"/>
        <v>1</v>
      </c>
      <c r="AH106" s="82">
        <f t="shared" si="3"/>
        <v>0</v>
      </c>
      <c r="AI106" s="82">
        <f t="shared" si="4"/>
        <v>0</v>
      </c>
      <c r="AJ106" s="82" t="e">
        <f t="shared" si="5"/>
        <v>#DIV/0!</v>
      </c>
      <c r="AK106" s="82">
        <f t="shared" si="6"/>
        <v>5</v>
      </c>
      <c r="AL106" s="82">
        <f t="shared" si="7"/>
        <v>5</v>
      </c>
      <c r="AM106" s="82">
        <f t="shared" si="8"/>
        <v>1</v>
      </c>
    </row>
    <row r="107" spans="1:39" ht="15.75" customHeight="1" x14ac:dyDescent="0.3">
      <c r="A107" s="53">
        <v>105</v>
      </c>
      <c r="B107" s="53"/>
      <c r="C107" s="137" t="s">
        <v>591</v>
      </c>
      <c r="D107" s="137">
        <v>11</v>
      </c>
      <c r="E107" s="53" t="s">
        <v>115</v>
      </c>
      <c r="F107" s="153" t="s">
        <v>126</v>
      </c>
      <c r="G107" s="151">
        <f>JAN!L106</f>
        <v>0</v>
      </c>
      <c r="H107" s="151">
        <f>FEB!L106</f>
        <v>0</v>
      </c>
      <c r="I107" s="151">
        <f>MAR!L106</f>
        <v>0</v>
      </c>
      <c r="J107" s="151">
        <f>APR!L106</f>
        <v>0</v>
      </c>
      <c r="K107" s="151">
        <f>MEI!L106</f>
        <v>0</v>
      </c>
      <c r="L107" s="151">
        <f>JUN!L106</f>
        <v>0</v>
      </c>
      <c r="M107" s="151">
        <f>JUL!L106</f>
        <v>0</v>
      </c>
      <c r="N107" s="151">
        <f>AGS!L106</f>
        <v>0</v>
      </c>
      <c r="O107" s="151">
        <f>SEPT!L106</f>
        <v>0</v>
      </c>
      <c r="P107" s="151">
        <f>OKT!L106</f>
        <v>0</v>
      </c>
      <c r="Q107" s="151">
        <f>NOV!L106</f>
        <v>0</v>
      </c>
      <c r="R107" s="151">
        <f>DES!L106</f>
        <v>0</v>
      </c>
      <c r="S107" s="151">
        <f>JAN!M106</f>
        <v>0</v>
      </c>
      <c r="T107" s="151">
        <f>FEB!M106</f>
        <v>0</v>
      </c>
      <c r="U107" s="151">
        <f>MAR!M106</f>
        <v>0</v>
      </c>
      <c r="V107" s="151">
        <f>APR!M106</f>
        <v>0</v>
      </c>
      <c r="W107" s="151">
        <f>MEI!M106</f>
        <v>0</v>
      </c>
      <c r="X107" s="151">
        <f>JUN!M106</f>
        <v>0</v>
      </c>
      <c r="Y107" s="151">
        <f>JUL!M106</f>
        <v>0</v>
      </c>
      <c r="Z107" s="151">
        <f>AGS!M106</f>
        <v>0</v>
      </c>
      <c r="AA107" s="151">
        <f>SEPT!M106</f>
        <v>0</v>
      </c>
      <c r="AB107" s="151">
        <f>OKT!M106</f>
        <v>0</v>
      </c>
      <c r="AC107" s="151">
        <f>NOV!M106</f>
        <v>0</v>
      </c>
      <c r="AD107" s="151">
        <f>DES!M106</f>
        <v>0</v>
      </c>
      <c r="AE107" s="151">
        <f t="shared" si="0"/>
        <v>0</v>
      </c>
      <c r="AF107" s="151">
        <f t="shared" si="1"/>
        <v>0</v>
      </c>
      <c r="AG107" s="152" t="e">
        <f t="shared" si="2"/>
        <v>#DIV/0!</v>
      </c>
      <c r="AH107" s="82">
        <f t="shared" si="3"/>
        <v>0</v>
      </c>
      <c r="AI107" s="82">
        <f t="shared" si="4"/>
        <v>0</v>
      </c>
      <c r="AJ107" s="82" t="e">
        <f t="shared" si="5"/>
        <v>#DIV/0!</v>
      </c>
      <c r="AK107" s="82">
        <f t="shared" si="6"/>
        <v>0</v>
      </c>
      <c r="AL107" s="82">
        <f t="shared" si="7"/>
        <v>0</v>
      </c>
      <c r="AM107" s="82" t="e">
        <f t="shared" si="8"/>
        <v>#DIV/0!</v>
      </c>
    </row>
    <row r="108" spans="1:39" ht="15.75" customHeight="1" x14ac:dyDescent="0.3">
      <c r="A108" s="53">
        <v>106</v>
      </c>
      <c r="B108" s="53"/>
      <c r="C108" s="137" t="s">
        <v>601</v>
      </c>
      <c r="D108" s="138">
        <v>1</v>
      </c>
      <c r="E108" s="139" t="s">
        <v>127</v>
      </c>
      <c r="F108" s="139" t="s">
        <v>128</v>
      </c>
      <c r="G108" s="140">
        <f>JAN!L107</f>
        <v>10</v>
      </c>
      <c r="H108" s="140">
        <f>FEB!L107</f>
        <v>15</v>
      </c>
      <c r="I108" s="140">
        <f>MAR!L107</f>
        <v>7</v>
      </c>
      <c r="J108" s="140">
        <f>APR!L107</f>
        <v>3</v>
      </c>
      <c r="K108" s="140">
        <f>MEI!L107</f>
        <v>3</v>
      </c>
      <c r="L108" s="140">
        <f>JUN!L107</f>
        <v>3</v>
      </c>
      <c r="M108" s="140">
        <f>JUL!L107</f>
        <v>6</v>
      </c>
      <c r="N108" s="140">
        <f>AGS!L107</f>
        <v>0</v>
      </c>
      <c r="O108" s="140">
        <f>SEPT!L107</f>
        <v>3</v>
      </c>
      <c r="P108" s="140">
        <f>OKT!L107</f>
        <v>2</v>
      </c>
      <c r="Q108" s="140">
        <f>NOV!L107</f>
        <v>1</v>
      </c>
      <c r="R108" s="140">
        <f>DES!L107</f>
        <v>0</v>
      </c>
      <c r="S108" s="140">
        <f>JAN!M107</f>
        <v>10</v>
      </c>
      <c r="T108" s="140">
        <f>FEB!M107</f>
        <v>15</v>
      </c>
      <c r="U108" s="140">
        <f>MAR!M107</f>
        <v>7</v>
      </c>
      <c r="V108" s="140">
        <f>APR!M107</f>
        <v>3</v>
      </c>
      <c r="W108" s="140">
        <f>MEI!M107</f>
        <v>3</v>
      </c>
      <c r="X108" s="140">
        <f>JUN!M107</f>
        <v>3</v>
      </c>
      <c r="Y108" s="140">
        <f>JUL!M107</f>
        <v>6</v>
      </c>
      <c r="Z108" s="140">
        <f>AGS!M107</f>
        <v>0</v>
      </c>
      <c r="AA108" s="140">
        <f>SEPT!M107</f>
        <v>3</v>
      </c>
      <c r="AB108" s="140">
        <f>OKT!M107</f>
        <v>2</v>
      </c>
      <c r="AC108" s="140">
        <f>NOV!M107</f>
        <v>1</v>
      </c>
      <c r="AD108" s="140">
        <f>DES!M107</f>
        <v>0</v>
      </c>
      <c r="AE108" s="140">
        <f t="shared" si="0"/>
        <v>53</v>
      </c>
      <c r="AF108" s="140">
        <f t="shared" si="1"/>
        <v>53</v>
      </c>
      <c r="AG108" s="144">
        <f t="shared" si="2"/>
        <v>1</v>
      </c>
      <c r="AH108" s="145">
        <f t="shared" si="3"/>
        <v>41</v>
      </c>
      <c r="AI108" s="145">
        <f t="shared" si="4"/>
        <v>41</v>
      </c>
      <c r="AJ108" s="145">
        <f t="shared" si="5"/>
        <v>1</v>
      </c>
      <c r="AK108" s="145">
        <f t="shared" si="6"/>
        <v>12</v>
      </c>
      <c r="AL108" s="145">
        <f t="shared" si="7"/>
        <v>12</v>
      </c>
      <c r="AM108" s="145">
        <f t="shared" si="8"/>
        <v>1</v>
      </c>
    </row>
    <row r="109" spans="1:39" ht="15.75" customHeight="1" x14ac:dyDescent="0.3">
      <c r="A109" s="53">
        <v>107</v>
      </c>
      <c r="B109" s="53"/>
      <c r="C109" s="137" t="s">
        <v>599</v>
      </c>
      <c r="D109" s="138">
        <v>2</v>
      </c>
      <c r="E109" s="139" t="s">
        <v>127</v>
      </c>
      <c r="F109" s="139" t="s">
        <v>129</v>
      </c>
      <c r="G109" s="140">
        <f>JAN!L108</f>
        <v>6</v>
      </c>
      <c r="H109" s="140">
        <f>FEB!L108</f>
        <v>4</v>
      </c>
      <c r="I109" s="140">
        <f>MAR!L108</f>
        <v>3</v>
      </c>
      <c r="J109" s="140">
        <f>APR!L108</f>
        <v>2</v>
      </c>
      <c r="K109" s="140">
        <f>MEI!L108</f>
        <v>4</v>
      </c>
      <c r="L109" s="140">
        <f>JUN!L108</f>
        <v>11</v>
      </c>
      <c r="M109" s="140">
        <f>JUL!L108</f>
        <v>19</v>
      </c>
      <c r="N109" s="140">
        <f>AGS!L108</f>
        <v>6</v>
      </c>
      <c r="O109" s="140">
        <f>SEPT!L108</f>
        <v>2</v>
      </c>
      <c r="P109" s="140">
        <f>OKT!L108</f>
        <v>3</v>
      </c>
      <c r="Q109" s="140">
        <f>NOV!L108</f>
        <v>3</v>
      </c>
      <c r="R109" s="140">
        <f>DES!L108</f>
        <v>8</v>
      </c>
      <c r="S109" s="140">
        <f>JAN!M108</f>
        <v>6</v>
      </c>
      <c r="T109" s="140">
        <f>FEB!M108</f>
        <v>4</v>
      </c>
      <c r="U109" s="140">
        <f>MAR!M108</f>
        <v>3</v>
      </c>
      <c r="V109" s="140">
        <f>APR!M108</f>
        <v>2</v>
      </c>
      <c r="W109" s="140">
        <f>MEI!M108</f>
        <v>4</v>
      </c>
      <c r="X109" s="140">
        <f>JUN!M108</f>
        <v>11</v>
      </c>
      <c r="Y109" s="140">
        <f>JUL!M108</f>
        <v>19</v>
      </c>
      <c r="Z109" s="140">
        <f>AGS!M108</f>
        <v>6</v>
      </c>
      <c r="AA109" s="140">
        <f>SEPT!M108</f>
        <v>2</v>
      </c>
      <c r="AB109" s="140">
        <f>OKT!M108</f>
        <v>3</v>
      </c>
      <c r="AC109" s="140">
        <f>NOV!M108</f>
        <v>3</v>
      </c>
      <c r="AD109" s="140">
        <f>DES!M108</f>
        <v>8</v>
      </c>
      <c r="AE109" s="140">
        <f t="shared" si="0"/>
        <v>71</v>
      </c>
      <c r="AF109" s="140">
        <f t="shared" si="1"/>
        <v>71</v>
      </c>
      <c r="AG109" s="144">
        <f t="shared" si="2"/>
        <v>1</v>
      </c>
      <c r="AH109" s="145">
        <f t="shared" si="3"/>
        <v>30</v>
      </c>
      <c r="AI109" s="145">
        <f t="shared" si="4"/>
        <v>30</v>
      </c>
      <c r="AJ109" s="145">
        <f t="shared" si="5"/>
        <v>1</v>
      </c>
      <c r="AK109" s="145">
        <f t="shared" si="6"/>
        <v>41</v>
      </c>
      <c r="AL109" s="145">
        <f t="shared" si="7"/>
        <v>41</v>
      </c>
      <c r="AM109" s="145">
        <f t="shared" si="8"/>
        <v>1</v>
      </c>
    </row>
    <row r="110" spans="1:39" ht="15.75" customHeight="1" x14ac:dyDescent="0.3">
      <c r="A110" s="53">
        <v>108</v>
      </c>
      <c r="B110" s="53"/>
      <c r="C110" s="137" t="s">
        <v>599</v>
      </c>
      <c r="D110" s="138">
        <v>3</v>
      </c>
      <c r="E110" s="139" t="s">
        <v>127</v>
      </c>
      <c r="F110" s="139" t="s">
        <v>130</v>
      </c>
      <c r="G110" s="140">
        <f>JAN!L109</f>
        <v>23</v>
      </c>
      <c r="H110" s="140">
        <f>FEB!L109</f>
        <v>8</v>
      </c>
      <c r="I110" s="140">
        <f>MAR!L109</f>
        <v>7</v>
      </c>
      <c r="J110" s="140">
        <f>APR!L109</f>
        <v>5</v>
      </c>
      <c r="K110" s="140">
        <f>MEI!L109</f>
        <v>0</v>
      </c>
      <c r="L110" s="140">
        <f>JUN!L109</f>
        <v>0</v>
      </c>
      <c r="M110" s="140">
        <f>JUL!L109</f>
        <v>0</v>
      </c>
      <c r="N110" s="140">
        <f>AGS!L109</f>
        <v>2</v>
      </c>
      <c r="O110" s="140">
        <f>SEPT!L109</f>
        <v>1</v>
      </c>
      <c r="P110" s="140">
        <f>OKT!L109</f>
        <v>0</v>
      </c>
      <c r="Q110" s="140">
        <f>NOV!L109</f>
        <v>0</v>
      </c>
      <c r="R110" s="140">
        <f>DES!L109</f>
        <v>0</v>
      </c>
      <c r="S110" s="140">
        <f>JAN!M109</f>
        <v>21</v>
      </c>
      <c r="T110" s="140">
        <f>FEB!M109</f>
        <v>7</v>
      </c>
      <c r="U110" s="140">
        <f>MAR!M109</f>
        <v>1</v>
      </c>
      <c r="V110" s="140">
        <f>APR!M109</f>
        <v>3</v>
      </c>
      <c r="W110" s="140">
        <f>MEI!M109</f>
        <v>0</v>
      </c>
      <c r="X110" s="140">
        <f>JUN!M109</f>
        <v>0</v>
      </c>
      <c r="Y110" s="140">
        <f>JUL!M109</f>
        <v>0</v>
      </c>
      <c r="Z110" s="140">
        <f>AGS!M109</f>
        <v>0</v>
      </c>
      <c r="AA110" s="140">
        <f>SEPT!M109</f>
        <v>0</v>
      </c>
      <c r="AB110" s="140">
        <f>OKT!M109</f>
        <v>0</v>
      </c>
      <c r="AC110" s="140">
        <f>NOV!M109</f>
        <v>0</v>
      </c>
      <c r="AD110" s="140">
        <f>DES!M109</f>
        <v>0</v>
      </c>
      <c r="AE110" s="140">
        <f t="shared" si="0"/>
        <v>46</v>
      </c>
      <c r="AF110" s="140">
        <f t="shared" si="1"/>
        <v>32</v>
      </c>
      <c r="AG110" s="144">
        <f t="shared" si="2"/>
        <v>0.69565217391304346</v>
      </c>
      <c r="AH110" s="145">
        <f t="shared" si="3"/>
        <v>43</v>
      </c>
      <c r="AI110" s="145">
        <f t="shared" si="4"/>
        <v>32</v>
      </c>
      <c r="AJ110" s="145">
        <f t="shared" si="5"/>
        <v>0.7441860465116279</v>
      </c>
      <c r="AK110" s="145">
        <f t="shared" si="6"/>
        <v>3</v>
      </c>
      <c r="AL110" s="145">
        <f t="shared" si="7"/>
        <v>0</v>
      </c>
      <c r="AM110" s="145">
        <f t="shared" si="8"/>
        <v>0</v>
      </c>
    </row>
    <row r="111" spans="1:39" ht="15.75" customHeight="1" x14ac:dyDescent="0.3">
      <c r="A111" s="53">
        <v>109</v>
      </c>
      <c r="B111" s="53"/>
      <c r="C111" s="137" t="s">
        <v>599</v>
      </c>
      <c r="D111" s="138">
        <v>4</v>
      </c>
      <c r="E111" s="139" t="s">
        <v>127</v>
      </c>
      <c r="F111" s="139" t="s">
        <v>131</v>
      </c>
      <c r="G111" s="140">
        <f>JAN!L110</f>
        <v>4</v>
      </c>
      <c r="H111" s="140">
        <f>FEB!L110</f>
        <v>5</v>
      </c>
      <c r="I111" s="140">
        <f>MAR!L110</f>
        <v>1</v>
      </c>
      <c r="J111" s="140">
        <f>APR!L110</f>
        <v>1</v>
      </c>
      <c r="K111" s="140">
        <f>MEI!L110</f>
        <v>2</v>
      </c>
      <c r="L111" s="140">
        <f>JUN!L110</f>
        <v>0</v>
      </c>
      <c r="M111" s="140">
        <f>JUL!L110</f>
        <v>0</v>
      </c>
      <c r="N111" s="140">
        <f>AGS!L110</f>
        <v>0</v>
      </c>
      <c r="O111" s="140">
        <f>SEPT!L110</f>
        <v>0</v>
      </c>
      <c r="P111" s="140">
        <f>OKT!L110</f>
        <v>1</v>
      </c>
      <c r="Q111" s="140">
        <f>NOV!L110</f>
        <v>0</v>
      </c>
      <c r="R111" s="140">
        <f>DES!L110</f>
        <v>0</v>
      </c>
      <c r="S111" s="140">
        <f>JAN!M110</f>
        <v>4</v>
      </c>
      <c r="T111" s="140">
        <f>FEB!M110</f>
        <v>5</v>
      </c>
      <c r="U111" s="140">
        <f>MAR!M110</f>
        <v>1</v>
      </c>
      <c r="V111" s="140">
        <f>APR!M110</f>
        <v>1</v>
      </c>
      <c r="W111" s="140">
        <f>MEI!M110</f>
        <v>2</v>
      </c>
      <c r="X111" s="140">
        <f>JUN!M110</f>
        <v>0</v>
      </c>
      <c r="Y111" s="140">
        <f>JUL!M110</f>
        <v>0</v>
      </c>
      <c r="Z111" s="140">
        <f>AGS!M110</f>
        <v>0</v>
      </c>
      <c r="AA111" s="140">
        <f>SEPT!M110</f>
        <v>0</v>
      </c>
      <c r="AB111" s="140">
        <f>OKT!M110</f>
        <v>1</v>
      </c>
      <c r="AC111" s="140">
        <f>NOV!M110</f>
        <v>0</v>
      </c>
      <c r="AD111" s="140">
        <f>DES!M110</f>
        <v>0</v>
      </c>
      <c r="AE111" s="140">
        <f t="shared" si="0"/>
        <v>14</v>
      </c>
      <c r="AF111" s="140">
        <f t="shared" si="1"/>
        <v>14</v>
      </c>
      <c r="AG111" s="144">
        <f t="shared" si="2"/>
        <v>1</v>
      </c>
      <c r="AH111" s="145">
        <f t="shared" si="3"/>
        <v>13</v>
      </c>
      <c r="AI111" s="145">
        <f t="shared" si="4"/>
        <v>13</v>
      </c>
      <c r="AJ111" s="145">
        <f t="shared" si="5"/>
        <v>1</v>
      </c>
      <c r="AK111" s="145">
        <f t="shared" si="6"/>
        <v>1</v>
      </c>
      <c r="AL111" s="145">
        <f t="shared" si="7"/>
        <v>1</v>
      </c>
      <c r="AM111" s="145">
        <f t="shared" si="8"/>
        <v>1</v>
      </c>
    </row>
    <row r="112" spans="1:39" ht="15.75" customHeight="1" x14ac:dyDescent="0.3">
      <c r="A112" s="53">
        <v>110</v>
      </c>
      <c r="B112" s="53"/>
      <c r="C112" s="137" t="s">
        <v>599</v>
      </c>
      <c r="D112" s="138">
        <v>5</v>
      </c>
      <c r="E112" s="139" t="s">
        <v>127</v>
      </c>
      <c r="F112" s="139" t="s">
        <v>132</v>
      </c>
      <c r="G112" s="140">
        <f>JAN!L111</f>
        <v>12</v>
      </c>
      <c r="H112" s="140">
        <f>FEB!L111</f>
        <v>5</v>
      </c>
      <c r="I112" s="140">
        <f>MAR!L111</f>
        <v>3</v>
      </c>
      <c r="J112" s="140">
        <f>APR!L111</f>
        <v>4</v>
      </c>
      <c r="K112" s="140">
        <f>MEI!L111</f>
        <v>2</v>
      </c>
      <c r="L112" s="140">
        <f>JUN!L111</f>
        <v>2</v>
      </c>
      <c r="M112" s="140">
        <f>JUL!L111</f>
        <v>5</v>
      </c>
      <c r="N112" s="140">
        <f>AGS!L111</f>
        <v>0</v>
      </c>
      <c r="O112" s="140">
        <f>SEPT!L111</f>
        <v>2</v>
      </c>
      <c r="P112" s="140">
        <f>OKT!L111</f>
        <v>0</v>
      </c>
      <c r="Q112" s="140">
        <f>NOV!L111</f>
        <v>1</v>
      </c>
      <c r="R112" s="140">
        <f>DES!L111</f>
        <v>0</v>
      </c>
      <c r="S112" s="140">
        <f>JAN!M111</f>
        <v>10</v>
      </c>
      <c r="T112" s="140">
        <f>FEB!M111</f>
        <v>4</v>
      </c>
      <c r="U112" s="140">
        <f>MAR!M111</f>
        <v>2</v>
      </c>
      <c r="V112" s="140">
        <f>APR!M111</f>
        <v>3</v>
      </c>
      <c r="W112" s="140">
        <f>MEI!M111</f>
        <v>2</v>
      </c>
      <c r="X112" s="140">
        <f>JUN!M111</f>
        <v>1</v>
      </c>
      <c r="Y112" s="140">
        <f>JUL!M111</f>
        <v>5</v>
      </c>
      <c r="Z112" s="140">
        <f>AGS!M111</f>
        <v>0</v>
      </c>
      <c r="AA112" s="140">
        <f>SEPT!M111</f>
        <v>2</v>
      </c>
      <c r="AB112" s="140">
        <f>OKT!M111</f>
        <v>0</v>
      </c>
      <c r="AC112" s="140">
        <f>NOV!M111</f>
        <v>1</v>
      </c>
      <c r="AD112" s="140">
        <f>DES!M111</f>
        <v>0</v>
      </c>
      <c r="AE112" s="140">
        <f t="shared" si="0"/>
        <v>36</v>
      </c>
      <c r="AF112" s="140">
        <f t="shared" si="1"/>
        <v>30</v>
      </c>
      <c r="AG112" s="144">
        <f t="shared" si="2"/>
        <v>0.83333333333333337</v>
      </c>
      <c r="AH112" s="145">
        <f t="shared" si="3"/>
        <v>28</v>
      </c>
      <c r="AI112" s="145">
        <f t="shared" si="4"/>
        <v>22</v>
      </c>
      <c r="AJ112" s="145">
        <f t="shared" si="5"/>
        <v>0.7857142857142857</v>
      </c>
      <c r="AK112" s="145">
        <f t="shared" si="6"/>
        <v>8</v>
      </c>
      <c r="AL112" s="145">
        <f t="shared" si="7"/>
        <v>8</v>
      </c>
      <c r="AM112" s="145">
        <f t="shared" si="8"/>
        <v>1</v>
      </c>
    </row>
    <row r="113" spans="1:39" ht="15.75" customHeight="1" x14ac:dyDescent="0.3">
      <c r="A113" s="53">
        <v>111</v>
      </c>
      <c r="B113" s="53"/>
      <c r="C113" s="137" t="s">
        <v>591</v>
      </c>
      <c r="D113" s="138">
        <v>6</v>
      </c>
      <c r="E113" s="139" t="s">
        <v>127</v>
      </c>
      <c r="F113" s="139" t="s">
        <v>133</v>
      </c>
      <c r="G113" s="140">
        <f>JAN!L112</f>
        <v>1</v>
      </c>
      <c r="H113" s="140">
        <f>FEB!L112</f>
        <v>1</v>
      </c>
      <c r="I113" s="140">
        <f>MAR!L112</f>
        <v>0</v>
      </c>
      <c r="J113" s="140">
        <f>APR!L112</f>
        <v>0</v>
      </c>
      <c r="K113" s="140">
        <f>MEI!L112</f>
        <v>0</v>
      </c>
      <c r="L113" s="140">
        <f>JUN!L112</f>
        <v>1</v>
      </c>
      <c r="M113" s="140">
        <f>JUL!L112</f>
        <v>0</v>
      </c>
      <c r="N113" s="140">
        <f>AGS!L112</f>
        <v>0</v>
      </c>
      <c r="O113" s="140">
        <f>SEPT!L112</f>
        <v>0</v>
      </c>
      <c r="P113" s="140">
        <f>OKT!L112</f>
        <v>0</v>
      </c>
      <c r="Q113" s="140">
        <f>NOV!L112</f>
        <v>0</v>
      </c>
      <c r="R113" s="140">
        <f>DES!L112</f>
        <v>0</v>
      </c>
      <c r="S113" s="140">
        <f>JAN!M112</f>
        <v>1</v>
      </c>
      <c r="T113" s="140">
        <f>FEB!M112</f>
        <v>1</v>
      </c>
      <c r="U113" s="140">
        <f>MAR!M112</f>
        <v>0</v>
      </c>
      <c r="V113" s="140">
        <f>APR!M112</f>
        <v>0</v>
      </c>
      <c r="W113" s="140">
        <f>MEI!M112</f>
        <v>0</v>
      </c>
      <c r="X113" s="140">
        <f>JUN!M112</f>
        <v>1</v>
      </c>
      <c r="Y113" s="140">
        <f>JUL!M112</f>
        <v>0</v>
      </c>
      <c r="Z113" s="140">
        <f>AGS!M112</f>
        <v>0</v>
      </c>
      <c r="AA113" s="140">
        <f>SEPT!M112</f>
        <v>0</v>
      </c>
      <c r="AB113" s="140">
        <f>OKT!M112</f>
        <v>0</v>
      </c>
      <c r="AC113" s="140">
        <f>NOV!M112</f>
        <v>0</v>
      </c>
      <c r="AD113" s="140">
        <f>DES!M112</f>
        <v>0</v>
      </c>
      <c r="AE113" s="140">
        <f t="shared" si="0"/>
        <v>3</v>
      </c>
      <c r="AF113" s="140">
        <f t="shared" si="1"/>
        <v>3</v>
      </c>
      <c r="AG113" s="144">
        <f t="shared" si="2"/>
        <v>1</v>
      </c>
      <c r="AH113" s="145">
        <f t="shared" si="3"/>
        <v>3</v>
      </c>
      <c r="AI113" s="145">
        <f t="shared" si="4"/>
        <v>3</v>
      </c>
      <c r="AJ113" s="145">
        <f t="shared" si="5"/>
        <v>1</v>
      </c>
      <c r="AK113" s="145">
        <f t="shared" si="6"/>
        <v>0</v>
      </c>
      <c r="AL113" s="145">
        <f t="shared" si="7"/>
        <v>0</v>
      </c>
      <c r="AM113" s="145" t="e">
        <f t="shared" si="8"/>
        <v>#DIV/0!</v>
      </c>
    </row>
    <row r="114" spans="1:39" ht="15.75" customHeight="1" x14ac:dyDescent="0.3">
      <c r="A114" s="53">
        <v>112</v>
      </c>
      <c r="B114" s="53"/>
      <c r="C114" s="137" t="s">
        <v>591</v>
      </c>
      <c r="D114" s="138">
        <v>7</v>
      </c>
      <c r="E114" s="139" t="s">
        <v>127</v>
      </c>
      <c r="F114" s="139" t="s">
        <v>134</v>
      </c>
      <c r="G114" s="140">
        <f>JAN!L113</f>
        <v>0</v>
      </c>
      <c r="H114" s="140">
        <f>FEB!L113</f>
        <v>0</v>
      </c>
      <c r="I114" s="140">
        <f>MAR!L113</f>
        <v>0</v>
      </c>
      <c r="J114" s="140">
        <f>APR!L113</f>
        <v>0</v>
      </c>
      <c r="K114" s="140">
        <f>MEI!L113</f>
        <v>0</v>
      </c>
      <c r="L114" s="140">
        <f>JUN!L113</f>
        <v>0</v>
      </c>
      <c r="M114" s="140">
        <f>JUL!L113</f>
        <v>0</v>
      </c>
      <c r="N114" s="140">
        <f>AGS!L113</f>
        <v>0</v>
      </c>
      <c r="O114" s="140">
        <f>SEPT!L113</f>
        <v>0</v>
      </c>
      <c r="P114" s="140">
        <f>OKT!L113</f>
        <v>0</v>
      </c>
      <c r="Q114" s="140">
        <f>NOV!L113</f>
        <v>0</v>
      </c>
      <c r="R114" s="140">
        <f>DES!L113</f>
        <v>1</v>
      </c>
      <c r="S114" s="140">
        <f>JAN!M113</f>
        <v>0</v>
      </c>
      <c r="T114" s="140">
        <f>FEB!M113</f>
        <v>0</v>
      </c>
      <c r="U114" s="140">
        <f>MAR!M113</f>
        <v>0</v>
      </c>
      <c r="V114" s="140">
        <f>APR!M113</f>
        <v>0</v>
      </c>
      <c r="W114" s="140">
        <f>MEI!M113</f>
        <v>0</v>
      </c>
      <c r="X114" s="140">
        <f>JUN!M113</f>
        <v>0</v>
      </c>
      <c r="Y114" s="140">
        <f>JUL!M113</f>
        <v>0</v>
      </c>
      <c r="Z114" s="140">
        <f>AGS!M113</f>
        <v>0</v>
      </c>
      <c r="AA114" s="140">
        <f>SEPT!M113</f>
        <v>0</v>
      </c>
      <c r="AB114" s="140">
        <f>OKT!M113</f>
        <v>0</v>
      </c>
      <c r="AC114" s="140">
        <f>NOV!M113</f>
        <v>0</v>
      </c>
      <c r="AD114" s="140">
        <f>DES!M113</f>
        <v>1</v>
      </c>
      <c r="AE114" s="140">
        <f t="shared" si="0"/>
        <v>1</v>
      </c>
      <c r="AF114" s="140">
        <f t="shared" si="1"/>
        <v>1</v>
      </c>
      <c r="AG114" s="144">
        <f t="shared" si="2"/>
        <v>1</v>
      </c>
      <c r="AH114" s="145">
        <f t="shared" si="3"/>
        <v>0</v>
      </c>
      <c r="AI114" s="145">
        <f t="shared" si="4"/>
        <v>0</v>
      </c>
      <c r="AJ114" s="145" t="e">
        <f t="shared" si="5"/>
        <v>#DIV/0!</v>
      </c>
      <c r="AK114" s="145">
        <f t="shared" si="6"/>
        <v>1</v>
      </c>
      <c r="AL114" s="145">
        <f t="shared" si="7"/>
        <v>1</v>
      </c>
      <c r="AM114" s="145">
        <f t="shared" si="8"/>
        <v>1</v>
      </c>
    </row>
    <row r="115" spans="1:39" ht="15.75" customHeight="1" x14ac:dyDescent="0.3">
      <c r="A115" s="53">
        <v>113</v>
      </c>
      <c r="B115" s="53"/>
      <c r="C115" s="137" t="s">
        <v>591</v>
      </c>
      <c r="D115" s="138">
        <v>8</v>
      </c>
      <c r="E115" s="139" t="s">
        <v>127</v>
      </c>
      <c r="F115" s="139" t="s">
        <v>135</v>
      </c>
      <c r="G115" s="140">
        <f>JAN!L114</f>
        <v>0</v>
      </c>
      <c r="H115" s="140">
        <f>FEB!L114</f>
        <v>0</v>
      </c>
      <c r="I115" s="140">
        <f>MAR!L114</f>
        <v>0</v>
      </c>
      <c r="J115" s="140">
        <f>APR!L114</f>
        <v>0</v>
      </c>
      <c r="K115" s="140">
        <f>MEI!L114</f>
        <v>1</v>
      </c>
      <c r="L115" s="140">
        <f>JUN!L114</f>
        <v>0</v>
      </c>
      <c r="M115" s="140">
        <f>JUL!L114</f>
        <v>0</v>
      </c>
      <c r="N115" s="140">
        <f>AGS!L114</f>
        <v>0</v>
      </c>
      <c r="O115" s="140">
        <f>SEPT!L114</f>
        <v>1</v>
      </c>
      <c r="P115" s="140">
        <f>OKT!L114</f>
        <v>0</v>
      </c>
      <c r="Q115" s="140">
        <f>NOV!L114</f>
        <v>0</v>
      </c>
      <c r="R115" s="140">
        <f>DES!L114</f>
        <v>0</v>
      </c>
      <c r="S115" s="140">
        <f>JAN!M114</f>
        <v>0</v>
      </c>
      <c r="T115" s="140">
        <f>FEB!M114</f>
        <v>0</v>
      </c>
      <c r="U115" s="140">
        <f>MAR!M114</f>
        <v>0</v>
      </c>
      <c r="V115" s="140">
        <f>APR!M114</f>
        <v>0</v>
      </c>
      <c r="W115" s="140">
        <f>MEI!M114</f>
        <v>1</v>
      </c>
      <c r="X115" s="140">
        <f>JUN!M114</f>
        <v>0</v>
      </c>
      <c r="Y115" s="140">
        <f>JUL!M114</f>
        <v>0</v>
      </c>
      <c r="Z115" s="140">
        <f>AGS!M114</f>
        <v>0</v>
      </c>
      <c r="AA115" s="140">
        <f>SEPT!M114</f>
        <v>1</v>
      </c>
      <c r="AB115" s="140">
        <f>OKT!M114</f>
        <v>0</v>
      </c>
      <c r="AC115" s="140">
        <f>NOV!M114</f>
        <v>0</v>
      </c>
      <c r="AD115" s="140">
        <f>DES!M114</f>
        <v>0</v>
      </c>
      <c r="AE115" s="140">
        <f t="shared" si="0"/>
        <v>2</v>
      </c>
      <c r="AF115" s="140">
        <f t="shared" si="1"/>
        <v>2</v>
      </c>
      <c r="AG115" s="144">
        <f t="shared" si="2"/>
        <v>1</v>
      </c>
      <c r="AH115" s="145">
        <f t="shared" si="3"/>
        <v>1</v>
      </c>
      <c r="AI115" s="145">
        <f t="shared" si="4"/>
        <v>1</v>
      </c>
      <c r="AJ115" s="145">
        <f t="shared" si="5"/>
        <v>1</v>
      </c>
      <c r="AK115" s="145">
        <f t="shared" si="6"/>
        <v>1</v>
      </c>
      <c r="AL115" s="145">
        <f t="shared" si="7"/>
        <v>1</v>
      </c>
      <c r="AM115" s="145">
        <f t="shared" si="8"/>
        <v>1</v>
      </c>
    </row>
    <row r="116" spans="1:39" ht="15.75" customHeight="1" x14ac:dyDescent="0.3">
      <c r="A116" s="53">
        <v>114</v>
      </c>
      <c r="B116" s="53"/>
      <c r="C116" s="137" t="s">
        <v>599</v>
      </c>
      <c r="D116" s="138">
        <v>9</v>
      </c>
      <c r="E116" s="139" t="s">
        <v>127</v>
      </c>
      <c r="F116" s="139" t="s">
        <v>136</v>
      </c>
      <c r="G116" s="140">
        <f>JAN!L115</f>
        <v>5</v>
      </c>
      <c r="H116" s="140">
        <f>FEB!L115</f>
        <v>4</v>
      </c>
      <c r="I116" s="140">
        <f>MAR!L115</f>
        <v>0</v>
      </c>
      <c r="J116" s="140">
        <f>APR!L115</f>
        <v>5</v>
      </c>
      <c r="K116" s="140">
        <f>MEI!L115</f>
        <v>3</v>
      </c>
      <c r="L116" s="140">
        <f>JUN!L115</f>
        <v>1</v>
      </c>
      <c r="M116" s="140">
        <f>JUL!L115</f>
        <v>11</v>
      </c>
      <c r="N116" s="140">
        <f>AGS!L115</f>
        <v>6</v>
      </c>
      <c r="O116" s="140">
        <f>SEPT!L115</f>
        <v>0</v>
      </c>
      <c r="P116" s="140">
        <f>OKT!L115</f>
        <v>25</v>
      </c>
      <c r="Q116" s="140">
        <f>NOV!L115</f>
        <v>10</v>
      </c>
      <c r="R116" s="140">
        <f>DES!L115</f>
        <v>10</v>
      </c>
      <c r="S116" s="140">
        <f>JAN!M115</f>
        <v>5</v>
      </c>
      <c r="T116" s="140">
        <f>FEB!M115</f>
        <v>4</v>
      </c>
      <c r="U116" s="140">
        <f>MAR!M115</f>
        <v>0</v>
      </c>
      <c r="V116" s="140">
        <f>APR!M115</f>
        <v>5</v>
      </c>
      <c r="W116" s="140">
        <f>MEI!M115</f>
        <v>3</v>
      </c>
      <c r="X116" s="140">
        <f>JUN!M115</f>
        <v>1</v>
      </c>
      <c r="Y116" s="140">
        <f>JUL!M115</f>
        <v>11</v>
      </c>
      <c r="Z116" s="140">
        <f>AGS!M115</f>
        <v>6</v>
      </c>
      <c r="AA116" s="140">
        <f>SEPT!M115</f>
        <v>0</v>
      </c>
      <c r="AB116" s="140">
        <f>OKT!M115</f>
        <v>25</v>
      </c>
      <c r="AC116" s="140">
        <f>NOV!M115</f>
        <v>10</v>
      </c>
      <c r="AD116" s="140">
        <f>DES!M115</f>
        <v>10</v>
      </c>
      <c r="AE116" s="140">
        <f t="shared" si="0"/>
        <v>80</v>
      </c>
      <c r="AF116" s="140">
        <f t="shared" si="1"/>
        <v>80</v>
      </c>
      <c r="AG116" s="144">
        <f t="shared" si="2"/>
        <v>1</v>
      </c>
      <c r="AH116" s="145">
        <f t="shared" si="3"/>
        <v>18</v>
      </c>
      <c r="AI116" s="145">
        <f t="shared" si="4"/>
        <v>18</v>
      </c>
      <c r="AJ116" s="145">
        <f t="shared" si="5"/>
        <v>1</v>
      </c>
      <c r="AK116" s="145">
        <f t="shared" si="6"/>
        <v>62</v>
      </c>
      <c r="AL116" s="145">
        <f t="shared" si="7"/>
        <v>62</v>
      </c>
      <c r="AM116" s="145">
        <f t="shared" si="8"/>
        <v>1</v>
      </c>
    </row>
    <row r="117" spans="1:39" ht="15.75" customHeight="1" x14ac:dyDescent="0.3">
      <c r="A117" s="53">
        <v>115</v>
      </c>
      <c r="B117" s="53"/>
      <c r="C117" s="137" t="s">
        <v>599</v>
      </c>
      <c r="D117" s="138">
        <v>10</v>
      </c>
      <c r="E117" s="139" t="s">
        <v>127</v>
      </c>
      <c r="F117" s="139" t="s">
        <v>137</v>
      </c>
      <c r="G117" s="140">
        <f>JAN!L116</f>
        <v>2</v>
      </c>
      <c r="H117" s="140">
        <f>FEB!L116</f>
        <v>1</v>
      </c>
      <c r="I117" s="140">
        <f>MAR!L116</f>
        <v>1</v>
      </c>
      <c r="J117" s="140">
        <f>APR!L116</f>
        <v>3</v>
      </c>
      <c r="K117" s="140">
        <f>MEI!L116</f>
        <v>1</v>
      </c>
      <c r="L117" s="140">
        <f>JUN!L116</f>
        <v>0</v>
      </c>
      <c r="M117" s="140">
        <f>JUL!L116</f>
        <v>1</v>
      </c>
      <c r="N117" s="140">
        <f>AGS!L116</f>
        <v>1</v>
      </c>
      <c r="O117" s="140">
        <f>SEPT!L116</f>
        <v>0</v>
      </c>
      <c r="P117" s="140">
        <f>OKT!L116</f>
        <v>1</v>
      </c>
      <c r="Q117" s="140">
        <f>NOV!L116</f>
        <v>0</v>
      </c>
      <c r="R117" s="140">
        <f>DES!L116</f>
        <v>0</v>
      </c>
      <c r="S117" s="140">
        <f>JAN!M116</f>
        <v>2</v>
      </c>
      <c r="T117" s="140">
        <f>FEB!M116</f>
        <v>1</v>
      </c>
      <c r="U117" s="140">
        <f>MAR!M116</f>
        <v>1</v>
      </c>
      <c r="V117" s="140">
        <f>APR!M116</f>
        <v>1</v>
      </c>
      <c r="W117" s="140">
        <f>MEI!M116</f>
        <v>1</v>
      </c>
      <c r="X117" s="140">
        <f>JUN!M116</f>
        <v>0</v>
      </c>
      <c r="Y117" s="140">
        <f>JUL!M116</f>
        <v>1</v>
      </c>
      <c r="Z117" s="140">
        <f>AGS!M116</f>
        <v>0</v>
      </c>
      <c r="AA117" s="140">
        <f>SEPT!M116</f>
        <v>0</v>
      </c>
      <c r="AB117" s="140">
        <f>OKT!M116</f>
        <v>0</v>
      </c>
      <c r="AC117" s="140">
        <f>NOV!M116</f>
        <v>0</v>
      </c>
      <c r="AD117" s="140">
        <f>DES!M116</f>
        <v>0</v>
      </c>
      <c r="AE117" s="140">
        <f t="shared" si="0"/>
        <v>11</v>
      </c>
      <c r="AF117" s="140">
        <f t="shared" si="1"/>
        <v>7</v>
      </c>
      <c r="AG117" s="144">
        <f t="shared" si="2"/>
        <v>0.63636363636363635</v>
      </c>
      <c r="AH117" s="145">
        <f t="shared" si="3"/>
        <v>8</v>
      </c>
      <c r="AI117" s="145">
        <f t="shared" si="4"/>
        <v>6</v>
      </c>
      <c r="AJ117" s="145">
        <f t="shared" si="5"/>
        <v>0.75</v>
      </c>
      <c r="AK117" s="145">
        <f t="shared" si="6"/>
        <v>3</v>
      </c>
      <c r="AL117" s="145">
        <f t="shared" si="7"/>
        <v>1</v>
      </c>
      <c r="AM117" s="145">
        <f t="shared" si="8"/>
        <v>0.33333333333333331</v>
      </c>
    </row>
    <row r="118" spans="1:39" ht="15.75" customHeight="1" x14ac:dyDescent="0.3">
      <c r="A118" s="53">
        <v>116</v>
      </c>
      <c r="B118" s="53"/>
      <c r="C118" s="137" t="s">
        <v>599</v>
      </c>
      <c r="D118" s="137">
        <v>1</v>
      </c>
      <c r="E118" s="53" t="s">
        <v>138</v>
      </c>
      <c r="F118" s="53" t="s">
        <v>139</v>
      </c>
      <c r="G118" s="151">
        <f>JAN!L117</f>
        <v>2</v>
      </c>
      <c r="H118" s="151">
        <f>FEB!L117</f>
        <v>1</v>
      </c>
      <c r="I118" s="151">
        <f>MAR!L117</f>
        <v>1</v>
      </c>
      <c r="J118" s="151">
        <f>APR!L117</f>
        <v>2</v>
      </c>
      <c r="K118" s="151">
        <f>MEI!L117</f>
        <v>0</v>
      </c>
      <c r="L118" s="151">
        <f>JUN!L117</f>
        <v>0</v>
      </c>
      <c r="M118" s="151">
        <f>JUL!L117</f>
        <v>0</v>
      </c>
      <c r="N118" s="151">
        <f>AGS!L117</f>
        <v>1</v>
      </c>
      <c r="O118" s="151">
        <f>SEPT!L117</f>
        <v>3</v>
      </c>
      <c r="P118" s="151">
        <f>OKT!L117</f>
        <v>2</v>
      </c>
      <c r="Q118" s="151">
        <f>NOV!L117</f>
        <v>0</v>
      </c>
      <c r="R118" s="151">
        <f>DES!L117</f>
        <v>3</v>
      </c>
      <c r="S118" s="151">
        <f>JAN!M117</f>
        <v>0</v>
      </c>
      <c r="T118" s="151">
        <f>FEB!M117</f>
        <v>0</v>
      </c>
      <c r="U118" s="151">
        <f>MAR!M117</f>
        <v>0</v>
      </c>
      <c r="V118" s="151">
        <f>APR!M117</f>
        <v>2</v>
      </c>
      <c r="W118" s="151">
        <f>MEI!M117</f>
        <v>0</v>
      </c>
      <c r="X118" s="151">
        <f>JUN!M117</f>
        <v>0</v>
      </c>
      <c r="Y118" s="151">
        <f>JUL!M117</f>
        <v>0</v>
      </c>
      <c r="Z118" s="151">
        <f>AGS!M117</f>
        <v>0</v>
      </c>
      <c r="AA118" s="151">
        <f>SEPT!M117</f>
        <v>0</v>
      </c>
      <c r="AB118" s="151">
        <f>OKT!M117</f>
        <v>0</v>
      </c>
      <c r="AC118" s="151">
        <f>NOV!M117</f>
        <v>0</v>
      </c>
      <c r="AD118" s="151">
        <f>DES!M117</f>
        <v>0</v>
      </c>
      <c r="AE118" s="151">
        <f t="shared" si="0"/>
        <v>15</v>
      </c>
      <c r="AF118" s="151">
        <f t="shared" si="1"/>
        <v>2</v>
      </c>
      <c r="AG118" s="152">
        <f t="shared" si="2"/>
        <v>0.13333333333333333</v>
      </c>
      <c r="AH118" s="82">
        <f t="shared" si="3"/>
        <v>6</v>
      </c>
      <c r="AI118" s="82">
        <f t="shared" si="4"/>
        <v>2</v>
      </c>
      <c r="AJ118" s="82">
        <f t="shared" si="5"/>
        <v>0.33333333333333331</v>
      </c>
      <c r="AK118" s="82">
        <f t="shared" si="6"/>
        <v>9</v>
      </c>
      <c r="AL118" s="82">
        <f t="shared" si="7"/>
        <v>0</v>
      </c>
      <c r="AM118" s="82">
        <f t="shared" si="8"/>
        <v>0</v>
      </c>
    </row>
    <row r="119" spans="1:39" ht="15.75" customHeight="1" x14ac:dyDescent="0.3">
      <c r="A119" s="53">
        <v>117</v>
      </c>
      <c r="B119" s="53"/>
      <c r="C119" s="137" t="s">
        <v>599</v>
      </c>
      <c r="D119" s="137">
        <v>2</v>
      </c>
      <c r="E119" s="53" t="s">
        <v>138</v>
      </c>
      <c r="F119" s="53" t="s">
        <v>140</v>
      </c>
      <c r="G119" s="151">
        <f>JAN!L118</f>
        <v>0</v>
      </c>
      <c r="H119" s="151">
        <f>FEB!L118</f>
        <v>0</v>
      </c>
      <c r="I119" s="151">
        <f>MAR!L118</f>
        <v>0</v>
      </c>
      <c r="J119" s="151">
        <f>APR!L118</f>
        <v>0</v>
      </c>
      <c r="K119" s="151">
        <f>MEI!L118</f>
        <v>0</v>
      </c>
      <c r="L119" s="151">
        <f>JUN!L118</f>
        <v>0</v>
      </c>
      <c r="M119" s="151">
        <f>JUL!L118</f>
        <v>0</v>
      </c>
      <c r="N119" s="151">
        <f>AGS!L118</f>
        <v>0</v>
      </c>
      <c r="O119" s="151">
        <f>SEPT!L118</f>
        <v>0</v>
      </c>
      <c r="P119" s="151">
        <f>OKT!L118</f>
        <v>0</v>
      </c>
      <c r="Q119" s="151">
        <f>NOV!L118</f>
        <v>0</v>
      </c>
      <c r="R119" s="151">
        <f>DES!L118</f>
        <v>0</v>
      </c>
      <c r="S119" s="151">
        <f>JAN!M118</f>
        <v>0</v>
      </c>
      <c r="T119" s="151">
        <f>FEB!M118</f>
        <v>0</v>
      </c>
      <c r="U119" s="151">
        <f>MAR!M118</f>
        <v>0</v>
      </c>
      <c r="V119" s="151">
        <f>APR!M118</f>
        <v>0</v>
      </c>
      <c r="W119" s="151">
        <f>MEI!M118</f>
        <v>0</v>
      </c>
      <c r="X119" s="151">
        <f>JUN!M118</f>
        <v>0</v>
      </c>
      <c r="Y119" s="151">
        <f>JUL!M118</f>
        <v>0</v>
      </c>
      <c r="Z119" s="151">
        <f>AGS!M118</f>
        <v>0</v>
      </c>
      <c r="AA119" s="151">
        <f>SEPT!M118</f>
        <v>0</v>
      </c>
      <c r="AB119" s="151">
        <f>OKT!M118</f>
        <v>0</v>
      </c>
      <c r="AC119" s="151">
        <f>NOV!M118</f>
        <v>0</v>
      </c>
      <c r="AD119" s="151">
        <f>DES!M118</f>
        <v>0</v>
      </c>
      <c r="AE119" s="151">
        <f t="shared" si="0"/>
        <v>0</v>
      </c>
      <c r="AF119" s="151">
        <f t="shared" si="1"/>
        <v>0</v>
      </c>
      <c r="AG119" s="152" t="e">
        <f t="shared" si="2"/>
        <v>#DIV/0!</v>
      </c>
      <c r="AH119" s="82">
        <f t="shared" si="3"/>
        <v>0</v>
      </c>
      <c r="AI119" s="82">
        <f t="shared" si="4"/>
        <v>0</v>
      </c>
      <c r="AJ119" s="82" t="e">
        <f t="shared" si="5"/>
        <v>#DIV/0!</v>
      </c>
      <c r="AK119" s="82">
        <f t="shared" si="6"/>
        <v>0</v>
      </c>
      <c r="AL119" s="82">
        <f t="shared" si="7"/>
        <v>0</v>
      </c>
      <c r="AM119" s="82" t="e">
        <f t="shared" si="8"/>
        <v>#DIV/0!</v>
      </c>
    </row>
    <row r="120" spans="1:39" ht="15.75" customHeight="1" x14ac:dyDescent="0.3">
      <c r="A120" s="53">
        <v>118</v>
      </c>
      <c r="B120" s="53"/>
      <c r="C120" s="137" t="s">
        <v>599</v>
      </c>
      <c r="D120" s="137">
        <v>3</v>
      </c>
      <c r="E120" s="53" t="s">
        <v>138</v>
      </c>
      <c r="F120" s="53" t="s">
        <v>141</v>
      </c>
      <c r="G120" s="151">
        <f>JAN!L119</f>
        <v>0</v>
      </c>
      <c r="H120" s="151">
        <f>FEB!L119</f>
        <v>7</v>
      </c>
      <c r="I120" s="151">
        <f>MAR!L119</f>
        <v>1</v>
      </c>
      <c r="J120" s="151">
        <f>APR!L119</f>
        <v>0</v>
      </c>
      <c r="K120" s="151">
        <f>MEI!L119</f>
        <v>29</v>
      </c>
      <c r="L120" s="151">
        <f>JUN!L119</f>
        <v>0</v>
      </c>
      <c r="M120" s="151">
        <f>JUL!L119</f>
        <v>7</v>
      </c>
      <c r="N120" s="151">
        <f>AGS!L119</f>
        <v>24</v>
      </c>
      <c r="O120" s="151">
        <f>SEPT!L119</f>
        <v>70</v>
      </c>
      <c r="P120" s="151">
        <f>OKT!L119</f>
        <v>8</v>
      </c>
      <c r="Q120" s="151">
        <f>NOV!L119</f>
        <v>1</v>
      </c>
      <c r="R120" s="151">
        <f>DES!L119</f>
        <v>1</v>
      </c>
      <c r="S120" s="151">
        <f>JAN!M119</f>
        <v>0</v>
      </c>
      <c r="T120" s="151">
        <f>FEB!M119</f>
        <v>8</v>
      </c>
      <c r="U120" s="151">
        <f>MAR!M119</f>
        <v>1</v>
      </c>
      <c r="V120" s="151">
        <f>APR!M119</f>
        <v>0</v>
      </c>
      <c r="W120" s="151">
        <f>MEI!M119</f>
        <v>30</v>
      </c>
      <c r="X120" s="151">
        <f>JUN!M119</f>
        <v>0</v>
      </c>
      <c r="Y120" s="151">
        <f>JUL!M119</f>
        <v>7</v>
      </c>
      <c r="Z120" s="151">
        <f>AGS!M119</f>
        <v>24</v>
      </c>
      <c r="AA120" s="151">
        <f>SEPT!M119</f>
        <v>70</v>
      </c>
      <c r="AB120" s="151">
        <f>OKT!M119</f>
        <v>8</v>
      </c>
      <c r="AC120" s="151">
        <f>NOV!M119</f>
        <v>1</v>
      </c>
      <c r="AD120" s="151">
        <f>DES!M119</f>
        <v>1</v>
      </c>
      <c r="AE120" s="151">
        <f t="shared" si="0"/>
        <v>148</v>
      </c>
      <c r="AF120" s="151">
        <f t="shared" si="1"/>
        <v>150</v>
      </c>
      <c r="AG120" s="152">
        <f t="shared" si="2"/>
        <v>1.0135135135135136</v>
      </c>
      <c r="AH120" s="82">
        <f t="shared" si="3"/>
        <v>37</v>
      </c>
      <c r="AI120" s="82">
        <f t="shared" si="4"/>
        <v>39</v>
      </c>
      <c r="AJ120" s="82">
        <f t="shared" si="5"/>
        <v>1.0540540540540539</v>
      </c>
      <c r="AK120" s="82">
        <f t="shared" si="6"/>
        <v>111</v>
      </c>
      <c r="AL120" s="82">
        <f t="shared" si="7"/>
        <v>111</v>
      </c>
      <c r="AM120" s="82">
        <f t="shared" si="8"/>
        <v>1</v>
      </c>
    </row>
    <row r="121" spans="1:39" ht="15.75" customHeight="1" x14ac:dyDescent="0.3">
      <c r="A121" s="53">
        <v>119</v>
      </c>
      <c r="B121" s="53"/>
      <c r="C121" s="137" t="s">
        <v>599</v>
      </c>
      <c r="D121" s="137">
        <v>4</v>
      </c>
      <c r="E121" s="53" t="s">
        <v>138</v>
      </c>
      <c r="F121" s="53" t="s">
        <v>142</v>
      </c>
      <c r="G121" s="151">
        <f>JAN!L120</f>
        <v>15</v>
      </c>
      <c r="H121" s="151">
        <f>FEB!L120</f>
        <v>5</v>
      </c>
      <c r="I121" s="151">
        <f>MAR!L120</f>
        <v>5</v>
      </c>
      <c r="J121" s="151">
        <f>APR!L120</f>
        <v>11</v>
      </c>
      <c r="K121" s="151">
        <f>MEI!L120</f>
        <v>10</v>
      </c>
      <c r="L121" s="151">
        <f>JUN!L120</f>
        <v>7</v>
      </c>
      <c r="M121" s="151">
        <f>JUL!L120</f>
        <v>5</v>
      </c>
      <c r="N121" s="151">
        <f>AGS!L120</f>
        <v>13</v>
      </c>
      <c r="O121" s="151">
        <f>SEPT!L120</f>
        <v>7</v>
      </c>
      <c r="P121" s="151">
        <f>OKT!L120</f>
        <v>6</v>
      </c>
      <c r="Q121" s="151">
        <f>NOV!L120</f>
        <v>7</v>
      </c>
      <c r="R121" s="151">
        <f>DES!L120</f>
        <v>7</v>
      </c>
      <c r="S121" s="151">
        <f>JAN!M120</f>
        <v>15</v>
      </c>
      <c r="T121" s="151">
        <f>FEB!M120</f>
        <v>4</v>
      </c>
      <c r="U121" s="151">
        <f>MAR!M120</f>
        <v>1</v>
      </c>
      <c r="V121" s="151">
        <f>APR!M120</f>
        <v>10</v>
      </c>
      <c r="W121" s="151">
        <f>MEI!M120</f>
        <v>9</v>
      </c>
      <c r="X121" s="151">
        <f>JUN!M120</f>
        <v>8</v>
      </c>
      <c r="Y121" s="151">
        <f>JUL!M120</f>
        <v>4</v>
      </c>
      <c r="Z121" s="151">
        <f>AGS!M120</f>
        <v>13</v>
      </c>
      <c r="AA121" s="151">
        <f>SEPT!M120</f>
        <v>7</v>
      </c>
      <c r="AB121" s="151">
        <f>OKT!M120</f>
        <v>6</v>
      </c>
      <c r="AC121" s="151">
        <f>NOV!M120</f>
        <v>4</v>
      </c>
      <c r="AD121" s="151">
        <f>DES!M120</f>
        <v>7</v>
      </c>
      <c r="AE121" s="151">
        <f t="shared" si="0"/>
        <v>98</v>
      </c>
      <c r="AF121" s="151">
        <f t="shared" si="1"/>
        <v>88</v>
      </c>
      <c r="AG121" s="152">
        <f t="shared" si="2"/>
        <v>0.89795918367346939</v>
      </c>
      <c r="AH121" s="82">
        <f t="shared" si="3"/>
        <v>53</v>
      </c>
      <c r="AI121" s="82">
        <f t="shared" si="4"/>
        <v>47</v>
      </c>
      <c r="AJ121" s="82">
        <f t="shared" si="5"/>
        <v>0.8867924528301887</v>
      </c>
      <c r="AK121" s="82">
        <f t="shared" si="6"/>
        <v>45</v>
      </c>
      <c r="AL121" s="82">
        <f t="shared" si="7"/>
        <v>41</v>
      </c>
      <c r="AM121" s="82">
        <f t="shared" si="8"/>
        <v>0.91111111111111109</v>
      </c>
    </row>
    <row r="122" spans="1:39" ht="15.75" customHeight="1" x14ac:dyDescent="0.3">
      <c r="A122" s="53">
        <v>120</v>
      </c>
      <c r="B122" s="53"/>
      <c r="C122" s="137" t="s">
        <v>591</v>
      </c>
      <c r="D122" s="137">
        <v>5</v>
      </c>
      <c r="E122" s="53" t="s">
        <v>138</v>
      </c>
      <c r="F122" s="53" t="s">
        <v>143</v>
      </c>
      <c r="G122" s="151">
        <f>JAN!L121</f>
        <v>0</v>
      </c>
      <c r="H122" s="151">
        <f>FEB!L121</f>
        <v>1</v>
      </c>
      <c r="I122" s="151">
        <f>MAR!L121</f>
        <v>1</v>
      </c>
      <c r="J122" s="151">
        <f>APR!L121</f>
        <v>1</v>
      </c>
      <c r="K122" s="151">
        <f>MEI!L121</f>
        <v>1</v>
      </c>
      <c r="L122" s="151">
        <f>JUN!L121</f>
        <v>1</v>
      </c>
      <c r="M122" s="151">
        <f>JUL!L121</f>
        <v>1</v>
      </c>
      <c r="N122" s="151">
        <f>AGS!L121</f>
        <v>1</v>
      </c>
      <c r="O122" s="151">
        <f>SEPT!L121</f>
        <v>2</v>
      </c>
      <c r="P122" s="151">
        <f>OKT!L121</f>
        <v>1</v>
      </c>
      <c r="Q122" s="151">
        <f>NOV!L121</f>
        <v>2</v>
      </c>
      <c r="R122" s="151">
        <f>DES!L121</f>
        <v>0</v>
      </c>
      <c r="S122" s="151">
        <f>JAN!M121</f>
        <v>0</v>
      </c>
      <c r="T122" s="151">
        <f>FEB!M121</f>
        <v>0</v>
      </c>
      <c r="U122" s="151">
        <f>MAR!M121</f>
        <v>1</v>
      </c>
      <c r="V122" s="151">
        <f>APR!M121</f>
        <v>0</v>
      </c>
      <c r="W122" s="151">
        <f>MEI!M121</f>
        <v>1</v>
      </c>
      <c r="X122" s="151">
        <f>JUN!M121</f>
        <v>1</v>
      </c>
      <c r="Y122" s="151">
        <f>JUL!M121</f>
        <v>0</v>
      </c>
      <c r="Z122" s="151">
        <f>AGS!M121</f>
        <v>0</v>
      </c>
      <c r="AA122" s="151">
        <f>SEPT!M121</f>
        <v>0</v>
      </c>
      <c r="AB122" s="151">
        <f>OKT!M121</f>
        <v>0</v>
      </c>
      <c r="AC122" s="151">
        <f>NOV!M121</f>
        <v>1</v>
      </c>
      <c r="AD122" s="151">
        <f>DES!M121</f>
        <v>0</v>
      </c>
      <c r="AE122" s="151">
        <f t="shared" si="0"/>
        <v>12</v>
      </c>
      <c r="AF122" s="151">
        <f t="shared" si="1"/>
        <v>4</v>
      </c>
      <c r="AG122" s="152">
        <f t="shared" si="2"/>
        <v>0.33333333333333331</v>
      </c>
      <c r="AH122" s="82">
        <f t="shared" si="3"/>
        <v>5</v>
      </c>
      <c r="AI122" s="82">
        <f t="shared" si="4"/>
        <v>3</v>
      </c>
      <c r="AJ122" s="82">
        <f t="shared" si="5"/>
        <v>0.6</v>
      </c>
      <c r="AK122" s="82">
        <f t="shared" si="6"/>
        <v>7</v>
      </c>
      <c r="AL122" s="82">
        <f t="shared" si="7"/>
        <v>1</v>
      </c>
      <c r="AM122" s="82">
        <f t="shared" si="8"/>
        <v>0.14285714285714285</v>
      </c>
    </row>
    <row r="123" spans="1:39" ht="15.75" customHeight="1" x14ac:dyDescent="0.3">
      <c r="A123" s="53">
        <v>121</v>
      </c>
      <c r="B123" s="53"/>
      <c r="C123" s="137" t="s">
        <v>599</v>
      </c>
      <c r="D123" s="137">
        <v>6</v>
      </c>
      <c r="E123" s="53" t="s">
        <v>138</v>
      </c>
      <c r="F123" s="53" t="s">
        <v>144</v>
      </c>
      <c r="G123" s="151">
        <f>JAN!L122</f>
        <v>5</v>
      </c>
      <c r="H123" s="151">
        <f>FEB!L122</f>
        <v>3</v>
      </c>
      <c r="I123" s="151">
        <f>MAR!L122</f>
        <v>1</v>
      </c>
      <c r="J123" s="151">
        <f>APR!L122</f>
        <v>0</v>
      </c>
      <c r="K123" s="151">
        <f>MEI!L122</f>
        <v>0</v>
      </c>
      <c r="L123" s="151">
        <f>JUN!L122</f>
        <v>0</v>
      </c>
      <c r="M123" s="151">
        <f>JUL!L122</f>
        <v>0</v>
      </c>
      <c r="N123" s="151">
        <f>AGS!L122</f>
        <v>0</v>
      </c>
      <c r="O123" s="151">
        <f>SEPT!L122</f>
        <v>0</v>
      </c>
      <c r="P123" s="151">
        <f>OKT!L122</f>
        <v>0</v>
      </c>
      <c r="Q123" s="151">
        <f>NOV!L122</f>
        <v>1</v>
      </c>
      <c r="R123" s="151">
        <f>DES!L122</f>
        <v>0</v>
      </c>
      <c r="S123" s="151">
        <f>JAN!M122</f>
        <v>5</v>
      </c>
      <c r="T123" s="151">
        <f>FEB!M122</f>
        <v>3</v>
      </c>
      <c r="U123" s="151">
        <f>MAR!M122</f>
        <v>1</v>
      </c>
      <c r="V123" s="151">
        <f>APR!M122</f>
        <v>0</v>
      </c>
      <c r="W123" s="151">
        <f>MEI!M122</f>
        <v>0</v>
      </c>
      <c r="X123" s="151">
        <f>JUN!M122</f>
        <v>0</v>
      </c>
      <c r="Y123" s="151">
        <f>JUL!M122</f>
        <v>0</v>
      </c>
      <c r="Z123" s="151">
        <f>AGS!M122</f>
        <v>0</v>
      </c>
      <c r="AA123" s="151">
        <f>SEPT!M122</f>
        <v>0</v>
      </c>
      <c r="AB123" s="151">
        <f>OKT!M122</f>
        <v>0</v>
      </c>
      <c r="AC123" s="151">
        <f>NOV!M122</f>
        <v>1</v>
      </c>
      <c r="AD123" s="151">
        <f>DES!M122</f>
        <v>0</v>
      </c>
      <c r="AE123" s="151">
        <f t="shared" si="0"/>
        <v>10</v>
      </c>
      <c r="AF123" s="151">
        <f t="shared" si="1"/>
        <v>10</v>
      </c>
      <c r="AG123" s="152">
        <f t="shared" si="2"/>
        <v>1</v>
      </c>
      <c r="AH123" s="82">
        <f t="shared" si="3"/>
        <v>9</v>
      </c>
      <c r="AI123" s="82">
        <f t="shared" si="4"/>
        <v>9</v>
      </c>
      <c r="AJ123" s="82">
        <f t="shared" si="5"/>
        <v>1</v>
      </c>
      <c r="AK123" s="82">
        <f t="shared" si="6"/>
        <v>1</v>
      </c>
      <c r="AL123" s="82">
        <f t="shared" si="7"/>
        <v>1</v>
      </c>
      <c r="AM123" s="82">
        <f t="shared" si="8"/>
        <v>1</v>
      </c>
    </row>
    <row r="124" spans="1:39" ht="15.75" customHeight="1" x14ac:dyDescent="0.3">
      <c r="A124" s="53">
        <v>122</v>
      </c>
      <c r="B124" s="53"/>
      <c r="C124" s="137" t="s">
        <v>599</v>
      </c>
      <c r="D124" s="137">
        <v>7</v>
      </c>
      <c r="E124" s="53" t="s">
        <v>138</v>
      </c>
      <c r="F124" s="53" t="s">
        <v>145</v>
      </c>
      <c r="G124" s="151">
        <f>JAN!L123</f>
        <v>0</v>
      </c>
      <c r="H124" s="151">
        <f>FEB!L123</f>
        <v>0</v>
      </c>
      <c r="I124" s="151">
        <f>MAR!L123</f>
        <v>0</v>
      </c>
      <c r="J124" s="151">
        <f>APR!L123</f>
        <v>0</v>
      </c>
      <c r="K124" s="151">
        <f>MEI!L123</f>
        <v>0</v>
      </c>
      <c r="L124" s="151">
        <f>JUN!L123</f>
        <v>0</v>
      </c>
      <c r="M124" s="151">
        <f>JUL!L123</f>
        <v>0</v>
      </c>
      <c r="N124" s="151">
        <f>AGS!L123</f>
        <v>0</v>
      </c>
      <c r="O124" s="151">
        <f>SEPT!L123</f>
        <v>0</v>
      </c>
      <c r="P124" s="151">
        <f>OKT!L123</f>
        <v>0</v>
      </c>
      <c r="Q124" s="151">
        <f>NOV!L123</f>
        <v>1</v>
      </c>
      <c r="R124" s="151">
        <f>DES!L123</f>
        <v>0</v>
      </c>
      <c r="S124" s="151">
        <f>JAN!M123</f>
        <v>0</v>
      </c>
      <c r="T124" s="151">
        <f>FEB!M123</f>
        <v>0</v>
      </c>
      <c r="U124" s="151">
        <f>MAR!M123</f>
        <v>0</v>
      </c>
      <c r="V124" s="151">
        <f>APR!M123</f>
        <v>0</v>
      </c>
      <c r="W124" s="151">
        <f>MEI!M123</f>
        <v>0</v>
      </c>
      <c r="X124" s="151">
        <f>JUN!M123</f>
        <v>0</v>
      </c>
      <c r="Y124" s="151">
        <f>JUL!M123</f>
        <v>0</v>
      </c>
      <c r="Z124" s="151">
        <f>AGS!M123</f>
        <v>0</v>
      </c>
      <c r="AA124" s="151">
        <f>SEPT!M123</f>
        <v>0</v>
      </c>
      <c r="AB124" s="151">
        <f>OKT!M123</f>
        <v>0</v>
      </c>
      <c r="AC124" s="151">
        <f>NOV!M123</f>
        <v>1</v>
      </c>
      <c r="AD124" s="151">
        <f>DES!M123</f>
        <v>0</v>
      </c>
      <c r="AE124" s="151">
        <f t="shared" si="0"/>
        <v>1</v>
      </c>
      <c r="AF124" s="151">
        <f t="shared" si="1"/>
        <v>1</v>
      </c>
      <c r="AG124" s="152">
        <f t="shared" si="2"/>
        <v>1</v>
      </c>
      <c r="AH124" s="82">
        <f t="shared" si="3"/>
        <v>0</v>
      </c>
      <c r="AI124" s="82">
        <f t="shared" si="4"/>
        <v>0</v>
      </c>
      <c r="AJ124" s="82" t="e">
        <f t="shared" si="5"/>
        <v>#DIV/0!</v>
      </c>
      <c r="AK124" s="82">
        <f t="shared" si="6"/>
        <v>1</v>
      </c>
      <c r="AL124" s="82">
        <f t="shared" si="7"/>
        <v>1</v>
      </c>
      <c r="AM124" s="82">
        <f t="shared" si="8"/>
        <v>1</v>
      </c>
    </row>
    <row r="125" spans="1:39" ht="15.75" customHeight="1" x14ac:dyDescent="0.3">
      <c r="A125" s="53">
        <v>123</v>
      </c>
      <c r="B125" s="53"/>
      <c r="C125" s="137" t="s">
        <v>591</v>
      </c>
      <c r="D125" s="137">
        <v>8</v>
      </c>
      <c r="E125" s="53" t="s">
        <v>138</v>
      </c>
      <c r="F125" s="53" t="s">
        <v>146</v>
      </c>
      <c r="G125" s="151">
        <f>JAN!L124</f>
        <v>20</v>
      </c>
      <c r="H125" s="151">
        <f>FEB!L124</f>
        <v>17</v>
      </c>
      <c r="I125" s="151">
        <f>MAR!L124</f>
        <v>7</v>
      </c>
      <c r="J125" s="151">
        <f>APR!L124</f>
        <v>19</v>
      </c>
      <c r="K125" s="151">
        <f>MEI!L124</f>
        <v>24</v>
      </c>
      <c r="L125" s="151">
        <f>JUN!L124</f>
        <v>11</v>
      </c>
      <c r="M125" s="151">
        <f>JUL!L124</f>
        <v>22</v>
      </c>
      <c r="N125" s="151">
        <f>AGS!L124</f>
        <v>18</v>
      </c>
      <c r="O125" s="151">
        <f>SEPT!L124</f>
        <v>21</v>
      </c>
      <c r="P125" s="151">
        <f>OKT!L124</f>
        <v>27</v>
      </c>
      <c r="Q125" s="151">
        <f>NOV!L124</f>
        <v>20</v>
      </c>
      <c r="R125" s="151">
        <f>DES!L124</f>
        <v>12</v>
      </c>
      <c r="S125" s="151">
        <f>JAN!M124</f>
        <v>18</v>
      </c>
      <c r="T125" s="151">
        <f>FEB!M124</f>
        <v>17</v>
      </c>
      <c r="U125" s="151">
        <f>MAR!M124</f>
        <v>7</v>
      </c>
      <c r="V125" s="151">
        <f>APR!M124</f>
        <v>20</v>
      </c>
      <c r="W125" s="151">
        <f>MEI!M124</f>
        <v>24</v>
      </c>
      <c r="X125" s="151">
        <f>JUN!M124</f>
        <v>11</v>
      </c>
      <c r="Y125" s="151">
        <f>JUL!M124</f>
        <v>22</v>
      </c>
      <c r="Z125" s="151">
        <f>AGS!M124</f>
        <v>18</v>
      </c>
      <c r="AA125" s="151">
        <f>SEPT!M124</f>
        <v>21</v>
      </c>
      <c r="AB125" s="151">
        <f>OKT!M124</f>
        <v>27</v>
      </c>
      <c r="AC125" s="151">
        <f>NOV!M124</f>
        <v>20</v>
      </c>
      <c r="AD125" s="151">
        <f>DES!M124</f>
        <v>12</v>
      </c>
      <c r="AE125" s="151">
        <f t="shared" si="0"/>
        <v>218</v>
      </c>
      <c r="AF125" s="151">
        <f t="shared" si="1"/>
        <v>217</v>
      </c>
      <c r="AG125" s="152">
        <f t="shared" si="2"/>
        <v>0.99541284403669728</v>
      </c>
      <c r="AH125" s="82">
        <f t="shared" si="3"/>
        <v>98</v>
      </c>
      <c r="AI125" s="82">
        <f t="shared" si="4"/>
        <v>97</v>
      </c>
      <c r="AJ125" s="82">
        <f t="shared" si="5"/>
        <v>0.98979591836734693</v>
      </c>
      <c r="AK125" s="82">
        <f t="shared" si="6"/>
        <v>120</v>
      </c>
      <c r="AL125" s="82">
        <f t="shared" si="7"/>
        <v>120</v>
      </c>
      <c r="AM125" s="82">
        <f t="shared" si="8"/>
        <v>1</v>
      </c>
    </row>
    <row r="126" spans="1:39" ht="15.75" customHeight="1" x14ac:dyDescent="0.3">
      <c r="A126" s="53">
        <v>124</v>
      </c>
      <c r="B126" s="53"/>
      <c r="C126" s="137" t="s">
        <v>591</v>
      </c>
      <c r="D126" s="137">
        <v>9</v>
      </c>
      <c r="E126" s="53" t="s">
        <v>138</v>
      </c>
      <c r="F126" s="53" t="s">
        <v>147</v>
      </c>
      <c r="G126" s="151">
        <f>JAN!L125</f>
        <v>16</v>
      </c>
      <c r="H126" s="151">
        <f>FEB!L125</f>
        <v>9</v>
      </c>
      <c r="I126" s="151">
        <f>MAR!L125</f>
        <v>6</v>
      </c>
      <c r="J126" s="151">
        <f>APR!L125</f>
        <v>5</v>
      </c>
      <c r="K126" s="151">
        <f>MEI!L125</f>
        <v>5</v>
      </c>
      <c r="L126" s="151">
        <f>JUN!L125</f>
        <v>1</v>
      </c>
      <c r="M126" s="151">
        <f>JUL!L125</f>
        <v>2</v>
      </c>
      <c r="N126" s="151">
        <f>AGS!L125</f>
        <v>3</v>
      </c>
      <c r="O126" s="151">
        <f>SEPT!L125</f>
        <v>5</v>
      </c>
      <c r="P126" s="151">
        <f>OKT!L125</f>
        <v>6</v>
      </c>
      <c r="Q126" s="151">
        <f>NOV!L125</f>
        <v>5</v>
      </c>
      <c r="R126" s="151">
        <f>DES!L125</f>
        <v>0</v>
      </c>
      <c r="S126" s="151">
        <f>JAN!M125</f>
        <v>3</v>
      </c>
      <c r="T126" s="151">
        <f>FEB!M125</f>
        <v>1</v>
      </c>
      <c r="U126" s="151">
        <f>MAR!M125</f>
        <v>3</v>
      </c>
      <c r="V126" s="151">
        <f>APR!M125</f>
        <v>5</v>
      </c>
      <c r="W126" s="151">
        <f>MEI!M125</f>
        <v>2</v>
      </c>
      <c r="X126" s="151">
        <f>JUN!M125</f>
        <v>0</v>
      </c>
      <c r="Y126" s="151">
        <f>JUL!M125</f>
        <v>0</v>
      </c>
      <c r="Z126" s="151">
        <f>AGS!M125</f>
        <v>1</v>
      </c>
      <c r="AA126" s="151">
        <f>SEPT!M125</f>
        <v>1</v>
      </c>
      <c r="AB126" s="151">
        <f>OKT!M125</f>
        <v>4</v>
      </c>
      <c r="AC126" s="151">
        <f>NOV!M125</f>
        <v>3</v>
      </c>
      <c r="AD126" s="151">
        <f>DES!M125</f>
        <v>0</v>
      </c>
      <c r="AE126" s="151">
        <f t="shared" si="0"/>
        <v>63</v>
      </c>
      <c r="AF126" s="151">
        <f t="shared" si="1"/>
        <v>23</v>
      </c>
      <c r="AG126" s="152">
        <f t="shared" si="2"/>
        <v>0.36507936507936506</v>
      </c>
      <c r="AH126" s="82">
        <f t="shared" si="3"/>
        <v>42</v>
      </c>
      <c r="AI126" s="82">
        <f t="shared" si="4"/>
        <v>14</v>
      </c>
      <c r="AJ126" s="82">
        <f t="shared" si="5"/>
        <v>0.33333333333333331</v>
      </c>
      <c r="AK126" s="82">
        <f t="shared" si="6"/>
        <v>21</v>
      </c>
      <c r="AL126" s="82">
        <f t="shared" si="7"/>
        <v>9</v>
      </c>
      <c r="AM126" s="82">
        <f t="shared" si="8"/>
        <v>0.42857142857142855</v>
      </c>
    </row>
    <row r="127" spans="1:39" ht="15.75" customHeight="1" x14ac:dyDescent="0.3">
      <c r="A127" s="53">
        <v>125</v>
      </c>
      <c r="B127" s="53"/>
      <c r="C127" s="137" t="s">
        <v>591</v>
      </c>
      <c r="D127" s="137">
        <v>10</v>
      </c>
      <c r="E127" s="53" t="s">
        <v>138</v>
      </c>
      <c r="F127" s="53" t="s">
        <v>148</v>
      </c>
      <c r="G127" s="151">
        <f>JAN!L126</f>
        <v>0</v>
      </c>
      <c r="H127" s="151">
        <f>FEB!L126</f>
        <v>0</v>
      </c>
      <c r="I127" s="151">
        <f>MAR!L126</f>
        <v>0</v>
      </c>
      <c r="J127" s="151">
        <f>APR!L126</f>
        <v>0</v>
      </c>
      <c r="K127" s="151">
        <f>MEI!L126</f>
        <v>0</v>
      </c>
      <c r="L127" s="151">
        <f>JUN!L126</f>
        <v>0</v>
      </c>
      <c r="M127" s="151">
        <f>JUL!L126</f>
        <v>0</v>
      </c>
      <c r="N127" s="151">
        <f>AGS!L126</f>
        <v>0</v>
      </c>
      <c r="O127" s="151">
        <f>SEPT!L126</f>
        <v>2</v>
      </c>
      <c r="P127" s="151">
        <f>OKT!L126</f>
        <v>1</v>
      </c>
      <c r="Q127" s="151">
        <f>NOV!L126</f>
        <v>0</v>
      </c>
      <c r="R127" s="151">
        <f>DES!L126</f>
        <v>2</v>
      </c>
      <c r="S127" s="151">
        <f>JAN!M126</f>
        <v>0</v>
      </c>
      <c r="T127" s="151">
        <f>FEB!M126</f>
        <v>0</v>
      </c>
      <c r="U127" s="151">
        <f>MAR!M126</f>
        <v>0</v>
      </c>
      <c r="V127" s="151">
        <f>APR!M126</f>
        <v>0</v>
      </c>
      <c r="W127" s="151">
        <f>MEI!M126</f>
        <v>0</v>
      </c>
      <c r="X127" s="151">
        <f>JUN!M126</f>
        <v>0</v>
      </c>
      <c r="Y127" s="151">
        <f>JUL!M126</f>
        <v>0</v>
      </c>
      <c r="Z127" s="151">
        <f>AGS!M126</f>
        <v>0</v>
      </c>
      <c r="AA127" s="151">
        <f>SEPT!M126</f>
        <v>2</v>
      </c>
      <c r="AB127" s="151">
        <f>OKT!M126</f>
        <v>1</v>
      </c>
      <c r="AC127" s="151">
        <f>NOV!M126</f>
        <v>0</v>
      </c>
      <c r="AD127" s="151">
        <f>DES!M126</f>
        <v>2</v>
      </c>
      <c r="AE127" s="151">
        <f t="shared" si="0"/>
        <v>5</v>
      </c>
      <c r="AF127" s="151">
        <f t="shared" si="1"/>
        <v>5</v>
      </c>
      <c r="AG127" s="152">
        <f t="shared" si="2"/>
        <v>1</v>
      </c>
      <c r="AH127" s="82">
        <f t="shared" si="3"/>
        <v>0</v>
      </c>
      <c r="AI127" s="82">
        <f t="shared" si="4"/>
        <v>0</v>
      </c>
      <c r="AJ127" s="82" t="e">
        <f t="shared" si="5"/>
        <v>#DIV/0!</v>
      </c>
      <c r="AK127" s="82">
        <f t="shared" si="6"/>
        <v>5</v>
      </c>
      <c r="AL127" s="82">
        <f t="shared" si="7"/>
        <v>5</v>
      </c>
      <c r="AM127" s="82">
        <f t="shared" si="8"/>
        <v>1</v>
      </c>
    </row>
    <row r="128" spans="1:39" ht="15.75" customHeight="1" x14ac:dyDescent="0.3">
      <c r="A128" s="53">
        <v>126</v>
      </c>
      <c r="B128" s="53"/>
      <c r="C128" s="137" t="s">
        <v>591</v>
      </c>
      <c r="D128" s="137">
        <v>11</v>
      </c>
      <c r="E128" s="53" t="s">
        <v>138</v>
      </c>
      <c r="F128" s="53" t="s">
        <v>149</v>
      </c>
      <c r="G128" s="151">
        <f>JAN!L127</f>
        <v>2</v>
      </c>
      <c r="H128" s="151">
        <f>FEB!L127</f>
        <v>5</v>
      </c>
      <c r="I128" s="151">
        <f>MAR!L127</f>
        <v>3</v>
      </c>
      <c r="J128" s="151">
        <f>APR!L127</f>
        <v>7</v>
      </c>
      <c r="K128" s="151">
        <f>MEI!L127</f>
        <v>5</v>
      </c>
      <c r="L128" s="151">
        <f>JUN!L127</f>
        <v>4</v>
      </c>
      <c r="M128" s="151">
        <f>JUL!L127</f>
        <v>0</v>
      </c>
      <c r="N128" s="151">
        <f>AGS!L127</f>
        <v>0</v>
      </c>
      <c r="O128" s="151">
        <f>SEPT!L127</f>
        <v>0</v>
      </c>
      <c r="P128" s="151">
        <f>OKT!L127</f>
        <v>0</v>
      </c>
      <c r="Q128" s="151">
        <f>NOV!L127</f>
        <v>0</v>
      </c>
      <c r="R128" s="151">
        <f>DES!L127</f>
        <v>0</v>
      </c>
      <c r="S128" s="151">
        <f>JAN!M127</f>
        <v>2</v>
      </c>
      <c r="T128" s="151">
        <f>FEB!M127</f>
        <v>5</v>
      </c>
      <c r="U128" s="151">
        <f>MAR!M127</f>
        <v>3</v>
      </c>
      <c r="V128" s="151">
        <f>APR!M127</f>
        <v>7</v>
      </c>
      <c r="W128" s="151">
        <f>MEI!M127</f>
        <v>5</v>
      </c>
      <c r="X128" s="151">
        <f>JUN!M127</f>
        <v>4</v>
      </c>
      <c r="Y128" s="151">
        <f>JUL!M127</f>
        <v>0</v>
      </c>
      <c r="Z128" s="151">
        <f>AGS!M127</f>
        <v>0</v>
      </c>
      <c r="AA128" s="151">
        <f>SEPT!M127</f>
        <v>0</v>
      </c>
      <c r="AB128" s="151">
        <f>OKT!M127</f>
        <v>0</v>
      </c>
      <c r="AC128" s="151">
        <f>NOV!M127</f>
        <v>0</v>
      </c>
      <c r="AD128" s="151">
        <f>DES!M127</f>
        <v>0</v>
      </c>
      <c r="AE128" s="151">
        <f t="shared" si="0"/>
        <v>26</v>
      </c>
      <c r="AF128" s="151">
        <f t="shared" si="1"/>
        <v>26</v>
      </c>
      <c r="AG128" s="152">
        <f t="shared" si="2"/>
        <v>1</v>
      </c>
      <c r="AH128" s="82">
        <f t="shared" si="3"/>
        <v>26</v>
      </c>
      <c r="AI128" s="82">
        <f t="shared" si="4"/>
        <v>26</v>
      </c>
      <c r="AJ128" s="82">
        <f t="shared" si="5"/>
        <v>1</v>
      </c>
      <c r="AK128" s="82">
        <f t="shared" si="6"/>
        <v>0</v>
      </c>
      <c r="AL128" s="82">
        <f t="shared" si="7"/>
        <v>0</v>
      </c>
      <c r="AM128" s="82" t="e">
        <f t="shared" si="8"/>
        <v>#DIV/0!</v>
      </c>
    </row>
    <row r="129" spans="1:39" ht="15.75" customHeight="1" x14ac:dyDescent="0.3">
      <c r="A129" s="53">
        <v>127</v>
      </c>
      <c r="B129" s="53"/>
      <c r="C129" s="137" t="s">
        <v>591</v>
      </c>
      <c r="D129" s="137">
        <v>12</v>
      </c>
      <c r="E129" s="53" t="s">
        <v>138</v>
      </c>
      <c r="F129" s="53" t="s">
        <v>150</v>
      </c>
      <c r="G129" s="151">
        <f>JAN!L128</f>
        <v>0</v>
      </c>
      <c r="H129" s="151">
        <f>FEB!L128</f>
        <v>1</v>
      </c>
      <c r="I129" s="151">
        <f>MAR!L128</f>
        <v>1</v>
      </c>
      <c r="J129" s="151">
        <f>APR!L128</f>
        <v>0</v>
      </c>
      <c r="K129" s="151">
        <f>MEI!L128</f>
        <v>0</v>
      </c>
      <c r="L129" s="151">
        <f>JUN!L128</f>
        <v>0</v>
      </c>
      <c r="M129" s="151">
        <f>JUL!L128</f>
        <v>0</v>
      </c>
      <c r="N129" s="151">
        <f>AGS!L128</f>
        <v>0</v>
      </c>
      <c r="O129" s="151">
        <f>SEPT!L128</f>
        <v>3</v>
      </c>
      <c r="P129" s="151">
        <f>OKT!L128</f>
        <v>0</v>
      </c>
      <c r="Q129" s="151">
        <f>NOV!L128</f>
        <v>0</v>
      </c>
      <c r="R129" s="151">
        <f>DES!L128</f>
        <v>0</v>
      </c>
      <c r="S129" s="151">
        <f>JAN!M128</f>
        <v>0</v>
      </c>
      <c r="T129" s="151">
        <f>FEB!M128</f>
        <v>1</v>
      </c>
      <c r="U129" s="151">
        <f>MAR!M128</f>
        <v>0</v>
      </c>
      <c r="V129" s="151">
        <f>APR!M128</f>
        <v>0</v>
      </c>
      <c r="W129" s="151">
        <f>MEI!M128</f>
        <v>0</v>
      </c>
      <c r="X129" s="151">
        <f>JUN!M128</f>
        <v>0</v>
      </c>
      <c r="Y129" s="151">
        <f>JUL!M128</f>
        <v>0</v>
      </c>
      <c r="Z129" s="151">
        <f>AGS!M128</f>
        <v>0</v>
      </c>
      <c r="AA129" s="151">
        <f>SEPT!M128</f>
        <v>3</v>
      </c>
      <c r="AB129" s="151">
        <f>OKT!M128</f>
        <v>0</v>
      </c>
      <c r="AC129" s="151">
        <f>NOV!M128</f>
        <v>0</v>
      </c>
      <c r="AD129" s="151">
        <f>DES!M128</f>
        <v>0</v>
      </c>
      <c r="AE129" s="151">
        <f t="shared" si="0"/>
        <v>5</v>
      </c>
      <c r="AF129" s="151">
        <f t="shared" si="1"/>
        <v>4</v>
      </c>
      <c r="AG129" s="152">
        <f t="shared" si="2"/>
        <v>0.8</v>
      </c>
      <c r="AH129" s="82">
        <f t="shared" si="3"/>
        <v>2</v>
      </c>
      <c r="AI129" s="82">
        <f t="shared" si="4"/>
        <v>1</v>
      </c>
      <c r="AJ129" s="82">
        <f t="shared" si="5"/>
        <v>0.5</v>
      </c>
      <c r="AK129" s="82">
        <f t="shared" si="6"/>
        <v>3</v>
      </c>
      <c r="AL129" s="82">
        <f t="shared" si="7"/>
        <v>3</v>
      </c>
      <c r="AM129" s="82">
        <f t="shared" si="8"/>
        <v>1</v>
      </c>
    </row>
    <row r="130" spans="1:39" ht="15.75" customHeight="1" x14ac:dyDescent="0.3">
      <c r="A130" s="53">
        <v>128</v>
      </c>
      <c r="B130" s="53"/>
      <c r="C130" s="137" t="s">
        <v>599</v>
      </c>
      <c r="D130" s="137">
        <v>13</v>
      </c>
      <c r="E130" s="53" t="s">
        <v>138</v>
      </c>
      <c r="F130" s="53" t="s">
        <v>151</v>
      </c>
      <c r="G130" s="151">
        <f>JAN!L129</f>
        <v>0</v>
      </c>
      <c r="H130" s="151">
        <f>FEB!L129</f>
        <v>1</v>
      </c>
      <c r="I130" s="151">
        <f>MAR!L129</f>
        <v>0</v>
      </c>
      <c r="J130" s="151">
        <f>APR!L129</f>
        <v>0</v>
      </c>
      <c r="K130" s="151">
        <f>MEI!L129</f>
        <v>0</v>
      </c>
      <c r="L130" s="151">
        <f>JUN!L129</f>
        <v>0</v>
      </c>
      <c r="M130" s="151">
        <f>JUL!L129</f>
        <v>1</v>
      </c>
      <c r="N130" s="151">
        <f>AGS!L129</f>
        <v>0</v>
      </c>
      <c r="O130" s="151">
        <f>SEPT!L129</f>
        <v>0</v>
      </c>
      <c r="P130" s="151">
        <f>OKT!L129</f>
        <v>0</v>
      </c>
      <c r="Q130" s="151">
        <f>NOV!L129</f>
        <v>0</v>
      </c>
      <c r="R130" s="151">
        <f>DES!L129</f>
        <v>0</v>
      </c>
      <c r="S130" s="151">
        <f>JAN!M129</f>
        <v>0</v>
      </c>
      <c r="T130" s="151">
        <f>FEB!M129</f>
        <v>0</v>
      </c>
      <c r="U130" s="151">
        <f>MAR!M129</f>
        <v>0</v>
      </c>
      <c r="V130" s="151">
        <f>APR!M129</f>
        <v>0</v>
      </c>
      <c r="W130" s="151">
        <f>MEI!M129</f>
        <v>0</v>
      </c>
      <c r="X130" s="151">
        <f>JUN!M129</f>
        <v>0</v>
      </c>
      <c r="Y130" s="151">
        <f>JUL!M129</f>
        <v>1</v>
      </c>
      <c r="Z130" s="151">
        <f>AGS!M129</f>
        <v>0</v>
      </c>
      <c r="AA130" s="151">
        <f>SEPT!M129</f>
        <v>0</v>
      </c>
      <c r="AB130" s="151">
        <f>OKT!M129</f>
        <v>0</v>
      </c>
      <c r="AC130" s="151">
        <f>NOV!M129</f>
        <v>0</v>
      </c>
      <c r="AD130" s="151">
        <f>DES!M129</f>
        <v>0</v>
      </c>
      <c r="AE130" s="151">
        <f t="shared" si="0"/>
        <v>2</v>
      </c>
      <c r="AF130" s="151">
        <f t="shared" si="1"/>
        <v>1</v>
      </c>
      <c r="AG130" s="152">
        <f t="shared" si="2"/>
        <v>0.5</v>
      </c>
      <c r="AH130" s="82">
        <f t="shared" si="3"/>
        <v>1</v>
      </c>
      <c r="AI130" s="82">
        <f t="shared" si="4"/>
        <v>0</v>
      </c>
      <c r="AJ130" s="82">
        <f t="shared" si="5"/>
        <v>0</v>
      </c>
      <c r="AK130" s="82">
        <f t="shared" si="6"/>
        <v>1</v>
      </c>
      <c r="AL130" s="82">
        <f t="shared" si="7"/>
        <v>1</v>
      </c>
      <c r="AM130" s="82">
        <f t="shared" si="8"/>
        <v>1</v>
      </c>
    </row>
    <row r="131" spans="1:39" ht="15.75" customHeight="1" x14ac:dyDescent="0.3">
      <c r="A131" s="53">
        <v>129</v>
      </c>
      <c r="B131" s="53"/>
      <c r="C131" s="137" t="s">
        <v>599</v>
      </c>
      <c r="D131" s="137">
        <v>14</v>
      </c>
      <c r="E131" s="53" t="s">
        <v>138</v>
      </c>
      <c r="F131" s="53" t="s">
        <v>152</v>
      </c>
      <c r="G131" s="151">
        <f>JAN!L130</f>
        <v>3</v>
      </c>
      <c r="H131" s="151">
        <f>FEB!L130</f>
        <v>1</v>
      </c>
      <c r="I131" s="151">
        <f>MAR!L130</f>
        <v>2</v>
      </c>
      <c r="J131" s="151">
        <f>APR!L130</f>
        <v>0</v>
      </c>
      <c r="K131" s="151">
        <f>MEI!L130</f>
        <v>4</v>
      </c>
      <c r="L131" s="151">
        <f>JUN!L130</f>
        <v>2</v>
      </c>
      <c r="M131" s="151">
        <f>JUL!L130</f>
        <v>3</v>
      </c>
      <c r="N131" s="151">
        <f>AGS!L130</f>
        <v>2</v>
      </c>
      <c r="O131" s="151">
        <f>SEPT!L130</f>
        <v>2</v>
      </c>
      <c r="P131" s="151">
        <f>OKT!L130</f>
        <v>0</v>
      </c>
      <c r="Q131" s="151">
        <f>NOV!L130</f>
        <v>1</v>
      </c>
      <c r="R131" s="151">
        <f>DES!L130</f>
        <v>0</v>
      </c>
      <c r="S131" s="151">
        <f>JAN!M130</f>
        <v>2</v>
      </c>
      <c r="T131" s="151">
        <f>FEB!M130</f>
        <v>1</v>
      </c>
      <c r="U131" s="151">
        <f>MAR!M130</f>
        <v>2</v>
      </c>
      <c r="V131" s="151">
        <f>APR!M130</f>
        <v>0</v>
      </c>
      <c r="W131" s="151">
        <f>MEI!M130</f>
        <v>2</v>
      </c>
      <c r="X131" s="151">
        <f>JUN!M130</f>
        <v>1</v>
      </c>
      <c r="Y131" s="151">
        <f>JUL!M130</f>
        <v>2</v>
      </c>
      <c r="Z131" s="151">
        <f>AGS!M130</f>
        <v>2</v>
      </c>
      <c r="AA131" s="151">
        <f>SEPT!M130</f>
        <v>2</v>
      </c>
      <c r="AB131" s="151">
        <f>OKT!M130</f>
        <v>0</v>
      </c>
      <c r="AC131" s="151">
        <f>NOV!M130</f>
        <v>1</v>
      </c>
      <c r="AD131" s="151">
        <f>DES!M130</f>
        <v>0</v>
      </c>
      <c r="AE131" s="151">
        <f t="shared" si="0"/>
        <v>20</v>
      </c>
      <c r="AF131" s="151">
        <f t="shared" si="1"/>
        <v>15</v>
      </c>
      <c r="AG131" s="152">
        <f t="shared" si="2"/>
        <v>0.75</v>
      </c>
      <c r="AH131" s="82">
        <f t="shared" si="3"/>
        <v>12</v>
      </c>
      <c r="AI131" s="82">
        <f t="shared" si="4"/>
        <v>8</v>
      </c>
      <c r="AJ131" s="82">
        <f t="shared" si="5"/>
        <v>0.66666666666666663</v>
      </c>
      <c r="AK131" s="82">
        <f t="shared" si="6"/>
        <v>8</v>
      </c>
      <c r="AL131" s="82">
        <f t="shared" si="7"/>
        <v>7</v>
      </c>
      <c r="AM131" s="82">
        <f t="shared" si="8"/>
        <v>0.875</v>
      </c>
    </row>
    <row r="132" spans="1:39" ht="15.75" customHeight="1" x14ac:dyDescent="0.3">
      <c r="A132" s="53">
        <v>130</v>
      </c>
      <c r="B132" s="53"/>
      <c r="C132" s="137" t="s">
        <v>591</v>
      </c>
      <c r="D132" s="137">
        <v>15</v>
      </c>
      <c r="E132" s="53" t="s">
        <v>138</v>
      </c>
      <c r="F132" s="53" t="s">
        <v>153</v>
      </c>
      <c r="G132" s="151">
        <f>JAN!L131</f>
        <v>0</v>
      </c>
      <c r="H132" s="151">
        <f>FEB!L131</f>
        <v>0</v>
      </c>
      <c r="I132" s="151">
        <f>MAR!L131</f>
        <v>0</v>
      </c>
      <c r="J132" s="151">
        <f>APR!L131</f>
        <v>0</v>
      </c>
      <c r="K132" s="151">
        <f>MEI!L131</f>
        <v>0</v>
      </c>
      <c r="L132" s="151">
        <f>JUN!L131</f>
        <v>0</v>
      </c>
      <c r="M132" s="151">
        <f>JUL!L131</f>
        <v>1</v>
      </c>
      <c r="N132" s="151">
        <f>AGS!L131</f>
        <v>2</v>
      </c>
      <c r="O132" s="151">
        <f>SEPT!L131</f>
        <v>1</v>
      </c>
      <c r="P132" s="151">
        <f>OKT!L131</f>
        <v>0</v>
      </c>
      <c r="Q132" s="151">
        <f>NOV!L131</f>
        <v>0</v>
      </c>
      <c r="R132" s="151">
        <f>DES!L131</f>
        <v>0</v>
      </c>
      <c r="S132" s="151">
        <f>JAN!M131</f>
        <v>0</v>
      </c>
      <c r="T132" s="151">
        <f>FEB!M131</f>
        <v>0</v>
      </c>
      <c r="U132" s="151">
        <f>MAR!M131</f>
        <v>0</v>
      </c>
      <c r="V132" s="151">
        <f>APR!M131</f>
        <v>0</v>
      </c>
      <c r="W132" s="151">
        <f>MEI!M131</f>
        <v>0</v>
      </c>
      <c r="X132" s="151">
        <f>JUN!M131</f>
        <v>0</v>
      </c>
      <c r="Y132" s="151">
        <f>JUL!M131</f>
        <v>1</v>
      </c>
      <c r="Z132" s="151">
        <f>AGS!M131</f>
        <v>2</v>
      </c>
      <c r="AA132" s="151">
        <f>SEPT!M131</f>
        <v>1</v>
      </c>
      <c r="AB132" s="151">
        <f>OKT!M131</f>
        <v>0</v>
      </c>
      <c r="AC132" s="151">
        <f>NOV!M131</f>
        <v>0</v>
      </c>
      <c r="AD132" s="151">
        <f>DES!M131</f>
        <v>0</v>
      </c>
      <c r="AE132" s="151">
        <f t="shared" si="0"/>
        <v>4</v>
      </c>
      <c r="AF132" s="151">
        <f t="shared" si="1"/>
        <v>4</v>
      </c>
      <c r="AG132" s="152">
        <f t="shared" si="2"/>
        <v>1</v>
      </c>
      <c r="AH132" s="82">
        <f t="shared" si="3"/>
        <v>0</v>
      </c>
      <c r="AI132" s="82">
        <f t="shared" si="4"/>
        <v>0</v>
      </c>
      <c r="AJ132" s="82" t="e">
        <f t="shared" si="5"/>
        <v>#DIV/0!</v>
      </c>
      <c r="AK132" s="82">
        <f t="shared" si="6"/>
        <v>4</v>
      </c>
      <c r="AL132" s="82">
        <f t="shared" si="7"/>
        <v>4</v>
      </c>
      <c r="AM132" s="82">
        <f t="shared" si="8"/>
        <v>1</v>
      </c>
    </row>
    <row r="133" spans="1:39" ht="15.75" customHeight="1" x14ac:dyDescent="0.3">
      <c r="A133" s="53">
        <v>131</v>
      </c>
      <c r="B133" s="53"/>
      <c r="C133" s="137" t="s">
        <v>591</v>
      </c>
      <c r="D133" s="137">
        <v>16</v>
      </c>
      <c r="E133" s="53" t="s">
        <v>138</v>
      </c>
      <c r="F133" s="53" t="s">
        <v>154</v>
      </c>
      <c r="G133" s="151">
        <f>JAN!L132</f>
        <v>0</v>
      </c>
      <c r="H133" s="151">
        <f>FEB!L132</f>
        <v>0</v>
      </c>
      <c r="I133" s="151">
        <f>MAR!L132</f>
        <v>0</v>
      </c>
      <c r="J133" s="151">
        <f>APR!L132</f>
        <v>0</v>
      </c>
      <c r="K133" s="151">
        <f>MEI!L132</f>
        <v>0</v>
      </c>
      <c r="L133" s="151">
        <f>JUN!L132</f>
        <v>0</v>
      </c>
      <c r="M133" s="151">
        <f>JUL!L132</f>
        <v>0</v>
      </c>
      <c r="N133" s="151">
        <f>AGS!L132</f>
        <v>0</v>
      </c>
      <c r="O133" s="151">
        <f>SEPT!L132</f>
        <v>0</v>
      </c>
      <c r="P133" s="151">
        <f>OKT!L132</f>
        <v>0</v>
      </c>
      <c r="Q133" s="151">
        <f>NOV!L132</f>
        <v>0</v>
      </c>
      <c r="R133" s="151">
        <f>DES!L132</f>
        <v>0</v>
      </c>
      <c r="S133" s="151">
        <f>JAN!M132</f>
        <v>0</v>
      </c>
      <c r="T133" s="151">
        <f>FEB!M132</f>
        <v>0</v>
      </c>
      <c r="U133" s="151">
        <f>MAR!M132</f>
        <v>0</v>
      </c>
      <c r="V133" s="151">
        <f>APR!M132</f>
        <v>0</v>
      </c>
      <c r="W133" s="151">
        <f>MEI!M132</f>
        <v>0</v>
      </c>
      <c r="X133" s="151">
        <f>JUN!M132</f>
        <v>0</v>
      </c>
      <c r="Y133" s="151">
        <f>JUL!M132</f>
        <v>0</v>
      </c>
      <c r="Z133" s="151">
        <f>AGS!M132</f>
        <v>0</v>
      </c>
      <c r="AA133" s="151">
        <f>SEPT!M132</f>
        <v>0</v>
      </c>
      <c r="AB133" s="151">
        <f>OKT!M132</f>
        <v>0</v>
      </c>
      <c r="AC133" s="151">
        <f>NOV!M132</f>
        <v>0</v>
      </c>
      <c r="AD133" s="151">
        <f>DES!M132</f>
        <v>0</v>
      </c>
      <c r="AE133" s="151">
        <f t="shared" si="0"/>
        <v>0</v>
      </c>
      <c r="AF133" s="151">
        <f t="shared" si="1"/>
        <v>0</v>
      </c>
      <c r="AG133" s="152" t="e">
        <f t="shared" si="2"/>
        <v>#DIV/0!</v>
      </c>
      <c r="AH133" s="82">
        <f t="shared" si="3"/>
        <v>0</v>
      </c>
      <c r="AI133" s="82">
        <f t="shared" si="4"/>
        <v>0</v>
      </c>
      <c r="AJ133" s="82" t="e">
        <f t="shared" si="5"/>
        <v>#DIV/0!</v>
      </c>
      <c r="AK133" s="82">
        <f t="shared" si="6"/>
        <v>0</v>
      </c>
      <c r="AL133" s="82">
        <f t="shared" si="7"/>
        <v>0</v>
      </c>
      <c r="AM133" s="82" t="e">
        <f t="shared" si="8"/>
        <v>#DIV/0!</v>
      </c>
    </row>
    <row r="134" spans="1:39" ht="15.75" customHeight="1" x14ac:dyDescent="0.3">
      <c r="A134" s="53">
        <v>132</v>
      </c>
      <c r="B134" s="53"/>
      <c r="C134" s="137" t="s">
        <v>599</v>
      </c>
      <c r="D134" s="137">
        <v>17</v>
      </c>
      <c r="E134" s="53" t="s">
        <v>138</v>
      </c>
      <c r="F134" s="53" t="s">
        <v>155</v>
      </c>
      <c r="G134" s="151">
        <f>JAN!L133</f>
        <v>5</v>
      </c>
      <c r="H134" s="151">
        <f>FEB!L133</f>
        <v>5</v>
      </c>
      <c r="I134" s="151">
        <f>MAR!L133</f>
        <v>0</v>
      </c>
      <c r="J134" s="151">
        <f>APR!L133</f>
        <v>2</v>
      </c>
      <c r="K134" s="151">
        <f>MEI!L133</f>
        <v>3</v>
      </c>
      <c r="L134" s="151">
        <f>JUN!L133</f>
        <v>0</v>
      </c>
      <c r="M134" s="151">
        <f>JUL!L133</f>
        <v>2</v>
      </c>
      <c r="N134" s="151">
        <f>AGS!L133</f>
        <v>1</v>
      </c>
      <c r="O134" s="151">
        <f>SEPT!L133</f>
        <v>0</v>
      </c>
      <c r="P134" s="151">
        <f>OKT!L133</f>
        <v>0</v>
      </c>
      <c r="Q134" s="151">
        <f>NOV!L133</f>
        <v>0</v>
      </c>
      <c r="R134" s="151">
        <f>DES!L133</f>
        <v>1</v>
      </c>
      <c r="S134" s="151">
        <f>JAN!M133</f>
        <v>5</v>
      </c>
      <c r="T134" s="151">
        <f>FEB!M133</f>
        <v>5</v>
      </c>
      <c r="U134" s="151">
        <f>MAR!M133</f>
        <v>0</v>
      </c>
      <c r="V134" s="151">
        <f>APR!M133</f>
        <v>2</v>
      </c>
      <c r="W134" s="151">
        <f>MEI!M133</f>
        <v>3</v>
      </c>
      <c r="X134" s="151">
        <f>JUN!M133</f>
        <v>0</v>
      </c>
      <c r="Y134" s="151">
        <f>JUL!M133</f>
        <v>2</v>
      </c>
      <c r="Z134" s="151">
        <f>AGS!M133</f>
        <v>1</v>
      </c>
      <c r="AA134" s="151">
        <f>SEPT!M133</f>
        <v>0</v>
      </c>
      <c r="AB134" s="151">
        <f>OKT!M133</f>
        <v>0</v>
      </c>
      <c r="AC134" s="151">
        <f>NOV!M133</f>
        <v>0</v>
      </c>
      <c r="AD134" s="151">
        <f>DES!M133</f>
        <v>1</v>
      </c>
      <c r="AE134" s="151">
        <f t="shared" si="0"/>
        <v>19</v>
      </c>
      <c r="AF134" s="151">
        <f t="shared" si="1"/>
        <v>19</v>
      </c>
      <c r="AG134" s="152">
        <f t="shared" si="2"/>
        <v>1</v>
      </c>
      <c r="AH134" s="82">
        <f t="shared" si="3"/>
        <v>15</v>
      </c>
      <c r="AI134" s="82">
        <f t="shared" si="4"/>
        <v>15</v>
      </c>
      <c r="AJ134" s="82">
        <f t="shared" si="5"/>
        <v>1</v>
      </c>
      <c r="AK134" s="82">
        <f t="shared" si="6"/>
        <v>4</v>
      </c>
      <c r="AL134" s="82">
        <f t="shared" si="7"/>
        <v>4</v>
      </c>
      <c r="AM134" s="82">
        <f t="shared" si="8"/>
        <v>1</v>
      </c>
    </row>
    <row r="135" spans="1:39" ht="15.75" customHeight="1" x14ac:dyDescent="0.3">
      <c r="A135" s="53">
        <v>133</v>
      </c>
      <c r="B135" s="53"/>
      <c r="C135" s="137" t="s">
        <v>591</v>
      </c>
      <c r="D135" s="138">
        <v>1</v>
      </c>
      <c r="E135" s="139" t="s">
        <v>156</v>
      </c>
      <c r="F135" s="139" t="s">
        <v>157</v>
      </c>
      <c r="G135" s="140">
        <f>JAN!L134</f>
        <v>2</v>
      </c>
      <c r="H135" s="140">
        <f>FEB!L134</f>
        <v>4</v>
      </c>
      <c r="I135" s="140">
        <f>MAR!L134</f>
        <v>4</v>
      </c>
      <c r="J135" s="140">
        <f>APR!L134</f>
        <v>0</v>
      </c>
      <c r="K135" s="140">
        <f>MEI!L134</f>
        <v>3</v>
      </c>
      <c r="L135" s="140">
        <f>JUN!L134</f>
        <v>3</v>
      </c>
      <c r="M135" s="140">
        <f>JUL!L134</f>
        <v>5</v>
      </c>
      <c r="N135" s="140">
        <f>AGS!L134</f>
        <v>1</v>
      </c>
      <c r="O135" s="140">
        <f>SEPT!L134</f>
        <v>1</v>
      </c>
      <c r="P135" s="140">
        <f>OKT!L134</f>
        <v>1</v>
      </c>
      <c r="Q135" s="140">
        <f>NOV!L134</f>
        <v>1</v>
      </c>
      <c r="R135" s="140">
        <f>DES!L134</f>
        <v>0</v>
      </c>
      <c r="S135" s="140">
        <f>JAN!M134</f>
        <v>2</v>
      </c>
      <c r="T135" s="140">
        <f>FEB!M134</f>
        <v>4</v>
      </c>
      <c r="U135" s="140">
        <f>MAR!M134</f>
        <v>4</v>
      </c>
      <c r="V135" s="140">
        <f>APR!M134</f>
        <v>0</v>
      </c>
      <c r="W135" s="140">
        <f>MEI!M134</f>
        <v>3</v>
      </c>
      <c r="X135" s="140">
        <f>JUN!M134</f>
        <v>3</v>
      </c>
      <c r="Y135" s="140">
        <f>JUL!M134</f>
        <v>4</v>
      </c>
      <c r="Z135" s="140">
        <f>AGS!M134</f>
        <v>1</v>
      </c>
      <c r="AA135" s="140">
        <f>SEPT!M134</f>
        <v>1</v>
      </c>
      <c r="AB135" s="140">
        <f>OKT!M134</f>
        <v>1</v>
      </c>
      <c r="AC135" s="140">
        <f>NOV!M134</f>
        <v>1</v>
      </c>
      <c r="AD135" s="140">
        <f>DES!M134</f>
        <v>0</v>
      </c>
      <c r="AE135" s="140">
        <f t="shared" si="0"/>
        <v>25</v>
      </c>
      <c r="AF135" s="140">
        <f t="shared" si="1"/>
        <v>24</v>
      </c>
      <c r="AG135" s="144">
        <f t="shared" si="2"/>
        <v>0.96</v>
      </c>
      <c r="AH135" s="145">
        <f t="shared" si="3"/>
        <v>16</v>
      </c>
      <c r="AI135" s="145">
        <f t="shared" si="4"/>
        <v>16</v>
      </c>
      <c r="AJ135" s="145">
        <f t="shared" si="5"/>
        <v>1</v>
      </c>
      <c r="AK135" s="145">
        <f t="shared" si="6"/>
        <v>9</v>
      </c>
      <c r="AL135" s="145">
        <f t="shared" si="7"/>
        <v>8</v>
      </c>
      <c r="AM135" s="145">
        <f t="shared" si="8"/>
        <v>0.88888888888888884</v>
      </c>
    </row>
    <row r="136" spans="1:39" ht="15.75" customHeight="1" x14ac:dyDescent="0.3">
      <c r="A136" s="53">
        <v>134</v>
      </c>
      <c r="B136" s="53"/>
      <c r="C136" s="137" t="s">
        <v>591</v>
      </c>
      <c r="D136" s="138">
        <v>2</v>
      </c>
      <c r="E136" s="139" t="s">
        <v>156</v>
      </c>
      <c r="F136" s="139" t="s">
        <v>158</v>
      </c>
      <c r="G136" s="140">
        <f>JAN!L135</f>
        <v>0</v>
      </c>
      <c r="H136" s="140">
        <f>FEB!L135</f>
        <v>0</v>
      </c>
      <c r="I136" s="140">
        <f>MAR!L135</f>
        <v>0</v>
      </c>
      <c r="J136" s="140">
        <f>APR!L135</f>
        <v>0</v>
      </c>
      <c r="K136" s="140">
        <f>MEI!L135</f>
        <v>0</v>
      </c>
      <c r="L136" s="140">
        <f>JUN!L135</f>
        <v>0</v>
      </c>
      <c r="M136" s="140">
        <f>JUL!L135</f>
        <v>0</v>
      </c>
      <c r="N136" s="140">
        <f>AGS!L135</f>
        <v>0</v>
      </c>
      <c r="O136" s="140">
        <f>SEPT!L135</f>
        <v>0</v>
      </c>
      <c r="P136" s="140">
        <f>OKT!L135</f>
        <v>0</v>
      </c>
      <c r="Q136" s="140">
        <f>NOV!L135</f>
        <v>0</v>
      </c>
      <c r="R136" s="140">
        <f>DES!L135</f>
        <v>0</v>
      </c>
      <c r="S136" s="140">
        <f>JAN!M135</f>
        <v>0</v>
      </c>
      <c r="T136" s="140">
        <f>FEB!M135</f>
        <v>0</v>
      </c>
      <c r="U136" s="140">
        <f>MAR!M135</f>
        <v>0</v>
      </c>
      <c r="V136" s="140">
        <f>APR!M135</f>
        <v>0</v>
      </c>
      <c r="W136" s="140">
        <f>MEI!M135</f>
        <v>0</v>
      </c>
      <c r="X136" s="140">
        <f>JUN!M135</f>
        <v>0</v>
      </c>
      <c r="Y136" s="140">
        <f>JUL!M135</f>
        <v>0</v>
      </c>
      <c r="Z136" s="140">
        <f>AGS!M135</f>
        <v>0</v>
      </c>
      <c r="AA136" s="140">
        <f>SEPT!M135</f>
        <v>0</v>
      </c>
      <c r="AB136" s="140">
        <f>OKT!M135</f>
        <v>0</v>
      </c>
      <c r="AC136" s="140">
        <f>NOV!M135</f>
        <v>0</v>
      </c>
      <c r="AD136" s="140">
        <f>DES!M135</f>
        <v>0</v>
      </c>
      <c r="AE136" s="140">
        <f t="shared" si="0"/>
        <v>0</v>
      </c>
      <c r="AF136" s="140">
        <f t="shared" si="1"/>
        <v>0</v>
      </c>
      <c r="AG136" s="144" t="e">
        <f t="shared" si="2"/>
        <v>#DIV/0!</v>
      </c>
      <c r="AH136" s="145">
        <f t="shared" si="3"/>
        <v>0</v>
      </c>
      <c r="AI136" s="145">
        <f t="shared" si="4"/>
        <v>0</v>
      </c>
      <c r="AJ136" s="145" t="e">
        <f t="shared" si="5"/>
        <v>#DIV/0!</v>
      </c>
      <c r="AK136" s="145">
        <f t="shared" si="6"/>
        <v>0</v>
      </c>
      <c r="AL136" s="145">
        <f t="shared" si="7"/>
        <v>0</v>
      </c>
      <c r="AM136" s="145" t="e">
        <f t="shared" si="8"/>
        <v>#DIV/0!</v>
      </c>
    </row>
    <row r="137" spans="1:39" ht="15.75" customHeight="1" x14ac:dyDescent="0.3">
      <c r="A137" s="53">
        <v>135</v>
      </c>
      <c r="B137" s="53"/>
      <c r="C137" s="137" t="s">
        <v>599</v>
      </c>
      <c r="D137" s="138">
        <v>3</v>
      </c>
      <c r="E137" s="139" t="s">
        <v>156</v>
      </c>
      <c r="F137" s="139" t="s">
        <v>159</v>
      </c>
      <c r="G137" s="140">
        <f>JAN!L136</f>
        <v>6</v>
      </c>
      <c r="H137" s="140">
        <f>FEB!L136</f>
        <v>4</v>
      </c>
      <c r="I137" s="140">
        <f>MAR!L136</f>
        <v>13</v>
      </c>
      <c r="J137" s="140">
        <f>APR!L136</f>
        <v>19</v>
      </c>
      <c r="K137" s="140">
        <f>MEI!L136</f>
        <v>29</v>
      </c>
      <c r="L137" s="140">
        <f>JUN!L136</f>
        <v>5</v>
      </c>
      <c r="M137" s="140">
        <f>JUL!L136</f>
        <v>5</v>
      </c>
      <c r="N137" s="140">
        <f>AGS!L136</f>
        <v>13</v>
      </c>
      <c r="O137" s="140">
        <f>SEPT!L136</f>
        <v>15</v>
      </c>
      <c r="P137" s="140">
        <f>OKT!L136</f>
        <v>28</v>
      </c>
      <c r="Q137" s="140">
        <f>NOV!L136</f>
        <v>15</v>
      </c>
      <c r="R137" s="140">
        <f>DES!L136</f>
        <v>2</v>
      </c>
      <c r="S137" s="140">
        <f>JAN!M136</f>
        <v>6</v>
      </c>
      <c r="T137" s="140">
        <f>FEB!M136</f>
        <v>4</v>
      </c>
      <c r="U137" s="140">
        <f>MAR!M136</f>
        <v>13</v>
      </c>
      <c r="V137" s="140">
        <f>APR!M136</f>
        <v>19</v>
      </c>
      <c r="W137" s="140">
        <f>MEI!M136</f>
        <v>29</v>
      </c>
      <c r="X137" s="140">
        <f>JUN!M136</f>
        <v>5</v>
      </c>
      <c r="Y137" s="140">
        <f>JUL!M136</f>
        <v>5</v>
      </c>
      <c r="Z137" s="140">
        <f>AGS!M136</f>
        <v>13</v>
      </c>
      <c r="AA137" s="140">
        <f>SEPT!M136</f>
        <v>15</v>
      </c>
      <c r="AB137" s="140">
        <f>OKT!M136</f>
        <v>28</v>
      </c>
      <c r="AC137" s="140">
        <f>NOV!M136</f>
        <v>15</v>
      </c>
      <c r="AD137" s="140">
        <f>DES!M136</f>
        <v>2</v>
      </c>
      <c r="AE137" s="140">
        <f t="shared" si="0"/>
        <v>154</v>
      </c>
      <c r="AF137" s="140">
        <f t="shared" si="1"/>
        <v>154</v>
      </c>
      <c r="AG137" s="144">
        <f t="shared" si="2"/>
        <v>1</v>
      </c>
      <c r="AH137" s="145">
        <f t="shared" si="3"/>
        <v>76</v>
      </c>
      <c r="AI137" s="145">
        <f t="shared" si="4"/>
        <v>76</v>
      </c>
      <c r="AJ137" s="145">
        <f t="shared" si="5"/>
        <v>1</v>
      </c>
      <c r="AK137" s="145">
        <f t="shared" si="6"/>
        <v>78</v>
      </c>
      <c r="AL137" s="145">
        <f t="shared" si="7"/>
        <v>78</v>
      </c>
      <c r="AM137" s="145">
        <f t="shared" si="8"/>
        <v>1</v>
      </c>
    </row>
    <row r="138" spans="1:39" ht="15.75" customHeight="1" x14ac:dyDescent="0.3">
      <c r="A138" s="53">
        <v>136</v>
      </c>
      <c r="B138" s="53"/>
      <c r="C138" s="137" t="s">
        <v>599</v>
      </c>
      <c r="D138" s="138">
        <v>4</v>
      </c>
      <c r="E138" s="139" t="s">
        <v>156</v>
      </c>
      <c r="F138" s="139" t="s">
        <v>160</v>
      </c>
      <c r="G138" s="140">
        <f>JAN!L137</f>
        <v>0</v>
      </c>
      <c r="H138" s="140">
        <f>FEB!L137</f>
        <v>0</v>
      </c>
      <c r="I138" s="140">
        <f>MAR!L137</f>
        <v>1</v>
      </c>
      <c r="J138" s="140">
        <f>APR!L137</f>
        <v>0</v>
      </c>
      <c r="K138" s="140">
        <f>MEI!L137</f>
        <v>1</v>
      </c>
      <c r="L138" s="140">
        <f>JUN!L137</f>
        <v>1</v>
      </c>
      <c r="M138" s="140">
        <f>JUL!L137</f>
        <v>0</v>
      </c>
      <c r="N138" s="140">
        <f>AGS!L137</f>
        <v>2</v>
      </c>
      <c r="O138" s="140">
        <f>SEPT!L137</f>
        <v>7</v>
      </c>
      <c r="P138" s="140">
        <f>OKT!L137</f>
        <v>14</v>
      </c>
      <c r="Q138" s="140">
        <f>NOV!L137</f>
        <v>0</v>
      </c>
      <c r="R138" s="140">
        <f>DES!L137</f>
        <v>0</v>
      </c>
      <c r="S138" s="140">
        <f>JAN!M137</f>
        <v>0</v>
      </c>
      <c r="T138" s="140">
        <f>FEB!M137</f>
        <v>0</v>
      </c>
      <c r="U138" s="140">
        <f>MAR!M137</f>
        <v>1</v>
      </c>
      <c r="V138" s="140">
        <f>APR!M137</f>
        <v>0</v>
      </c>
      <c r="W138" s="140">
        <f>MEI!M137</f>
        <v>1</v>
      </c>
      <c r="X138" s="140">
        <f>JUN!M137</f>
        <v>1</v>
      </c>
      <c r="Y138" s="140">
        <f>JUL!M137</f>
        <v>0</v>
      </c>
      <c r="Z138" s="140">
        <f>AGS!M137</f>
        <v>2</v>
      </c>
      <c r="AA138" s="140">
        <f>SEPT!M137</f>
        <v>7</v>
      </c>
      <c r="AB138" s="140">
        <f>OKT!M137</f>
        <v>14</v>
      </c>
      <c r="AC138" s="140">
        <f>NOV!M137</f>
        <v>0</v>
      </c>
      <c r="AD138" s="140">
        <f>DES!M137</f>
        <v>0</v>
      </c>
      <c r="AE138" s="140">
        <f t="shared" si="0"/>
        <v>26</v>
      </c>
      <c r="AF138" s="140">
        <f t="shared" si="1"/>
        <v>26</v>
      </c>
      <c r="AG138" s="144">
        <f t="shared" si="2"/>
        <v>1</v>
      </c>
      <c r="AH138" s="145">
        <f t="shared" si="3"/>
        <v>3</v>
      </c>
      <c r="AI138" s="145">
        <f t="shared" si="4"/>
        <v>3</v>
      </c>
      <c r="AJ138" s="145">
        <f t="shared" si="5"/>
        <v>1</v>
      </c>
      <c r="AK138" s="145">
        <f t="shared" si="6"/>
        <v>23</v>
      </c>
      <c r="AL138" s="145">
        <f t="shared" si="7"/>
        <v>23</v>
      </c>
      <c r="AM138" s="145">
        <f t="shared" si="8"/>
        <v>1</v>
      </c>
    </row>
    <row r="139" spans="1:39" ht="15.75" customHeight="1" x14ac:dyDescent="0.3">
      <c r="A139" s="53">
        <v>137</v>
      </c>
      <c r="B139" s="53"/>
      <c r="C139" s="137" t="s">
        <v>591</v>
      </c>
      <c r="D139" s="138">
        <v>5</v>
      </c>
      <c r="E139" s="139" t="s">
        <v>156</v>
      </c>
      <c r="F139" s="139" t="s">
        <v>161</v>
      </c>
      <c r="G139" s="140">
        <f>JAN!L138</f>
        <v>2</v>
      </c>
      <c r="H139" s="140">
        <f>FEB!L138</f>
        <v>0</v>
      </c>
      <c r="I139" s="140">
        <f>MAR!L138</f>
        <v>0</v>
      </c>
      <c r="J139" s="140">
        <f>APR!L138</f>
        <v>0</v>
      </c>
      <c r="K139" s="140">
        <f>MEI!L138</f>
        <v>1</v>
      </c>
      <c r="L139" s="140">
        <f>JUN!L138</f>
        <v>0</v>
      </c>
      <c r="M139" s="140">
        <f>JUL!L138</f>
        <v>0</v>
      </c>
      <c r="N139" s="140">
        <f>AGS!L138</f>
        <v>1</v>
      </c>
      <c r="O139" s="140">
        <f>SEPT!L138</f>
        <v>0</v>
      </c>
      <c r="P139" s="140">
        <f>OKT!L138</f>
        <v>1</v>
      </c>
      <c r="Q139" s="140">
        <f>NOV!L138</f>
        <v>0</v>
      </c>
      <c r="R139" s="140">
        <f>DES!L138</f>
        <v>0</v>
      </c>
      <c r="S139" s="140">
        <f>JAN!M138</f>
        <v>2</v>
      </c>
      <c r="T139" s="140">
        <f>FEB!M138</f>
        <v>0</v>
      </c>
      <c r="U139" s="140">
        <f>MAR!M138</f>
        <v>0</v>
      </c>
      <c r="V139" s="140">
        <f>APR!M138</f>
        <v>0</v>
      </c>
      <c r="W139" s="140">
        <f>MEI!M138</f>
        <v>1</v>
      </c>
      <c r="X139" s="140">
        <f>JUN!M138</f>
        <v>0</v>
      </c>
      <c r="Y139" s="140">
        <f>JUL!M138</f>
        <v>0</v>
      </c>
      <c r="Z139" s="140">
        <f>AGS!M138</f>
        <v>1</v>
      </c>
      <c r="AA139" s="140">
        <f>SEPT!M138</f>
        <v>0</v>
      </c>
      <c r="AB139" s="140">
        <f>OKT!M138</f>
        <v>1</v>
      </c>
      <c r="AC139" s="140">
        <f>NOV!M138</f>
        <v>0</v>
      </c>
      <c r="AD139" s="140">
        <f>DES!M138</f>
        <v>0</v>
      </c>
      <c r="AE139" s="140">
        <f t="shared" si="0"/>
        <v>5</v>
      </c>
      <c r="AF139" s="140">
        <f t="shared" si="1"/>
        <v>5</v>
      </c>
      <c r="AG139" s="144">
        <f t="shared" si="2"/>
        <v>1</v>
      </c>
      <c r="AH139" s="145">
        <f t="shared" si="3"/>
        <v>3</v>
      </c>
      <c r="AI139" s="145">
        <f t="shared" si="4"/>
        <v>3</v>
      </c>
      <c r="AJ139" s="145">
        <f t="shared" si="5"/>
        <v>1</v>
      </c>
      <c r="AK139" s="145">
        <f t="shared" si="6"/>
        <v>2</v>
      </c>
      <c r="AL139" s="145">
        <f t="shared" si="7"/>
        <v>2</v>
      </c>
      <c r="AM139" s="145">
        <f t="shared" si="8"/>
        <v>1</v>
      </c>
    </row>
    <row r="140" spans="1:39" ht="15.75" customHeight="1" x14ac:dyDescent="0.3">
      <c r="A140" s="53">
        <v>138</v>
      </c>
      <c r="B140" s="53"/>
      <c r="C140" s="137" t="s">
        <v>591</v>
      </c>
      <c r="D140" s="138">
        <v>6</v>
      </c>
      <c r="E140" s="139" t="s">
        <v>156</v>
      </c>
      <c r="F140" s="139" t="s">
        <v>162</v>
      </c>
      <c r="G140" s="140">
        <f>JAN!L139</f>
        <v>0</v>
      </c>
      <c r="H140" s="140">
        <f>FEB!L139</f>
        <v>0</v>
      </c>
      <c r="I140" s="140">
        <f>MAR!L139</f>
        <v>4</v>
      </c>
      <c r="J140" s="140">
        <f>APR!L139</f>
        <v>2</v>
      </c>
      <c r="K140" s="140">
        <f>MEI!L139</f>
        <v>0</v>
      </c>
      <c r="L140" s="140">
        <f>JUN!L139</f>
        <v>0</v>
      </c>
      <c r="M140" s="140">
        <f>JUL!L139</f>
        <v>0</v>
      </c>
      <c r="N140" s="140">
        <f>AGS!L139</f>
        <v>0</v>
      </c>
      <c r="O140" s="140">
        <f>SEPT!L139</f>
        <v>0</v>
      </c>
      <c r="P140" s="140">
        <f>OKT!L139</f>
        <v>5</v>
      </c>
      <c r="Q140" s="140">
        <f>NOV!L139</f>
        <v>0</v>
      </c>
      <c r="R140" s="140">
        <f>DES!L139</f>
        <v>1</v>
      </c>
      <c r="S140" s="140">
        <f>JAN!M139</f>
        <v>0</v>
      </c>
      <c r="T140" s="140">
        <f>FEB!M139</f>
        <v>0</v>
      </c>
      <c r="U140" s="140">
        <f>MAR!M139</f>
        <v>4</v>
      </c>
      <c r="V140" s="140">
        <f>APR!M139</f>
        <v>2</v>
      </c>
      <c r="W140" s="140">
        <f>MEI!M139</f>
        <v>0</v>
      </c>
      <c r="X140" s="140">
        <f>JUN!M139</f>
        <v>0</v>
      </c>
      <c r="Y140" s="140">
        <f>JUL!M139</f>
        <v>0</v>
      </c>
      <c r="Z140" s="140">
        <f>AGS!M139</f>
        <v>0</v>
      </c>
      <c r="AA140" s="140">
        <f>SEPT!M139</f>
        <v>0</v>
      </c>
      <c r="AB140" s="140">
        <f>OKT!M139</f>
        <v>4</v>
      </c>
      <c r="AC140" s="140">
        <f>NOV!M139</f>
        <v>0</v>
      </c>
      <c r="AD140" s="140">
        <f>DES!M139</f>
        <v>1</v>
      </c>
      <c r="AE140" s="140">
        <f t="shared" si="0"/>
        <v>12</v>
      </c>
      <c r="AF140" s="140">
        <f t="shared" si="1"/>
        <v>11</v>
      </c>
      <c r="AG140" s="144">
        <f t="shared" si="2"/>
        <v>0.91666666666666663</v>
      </c>
      <c r="AH140" s="145">
        <f t="shared" si="3"/>
        <v>6</v>
      </c>
      <c r="AI140" s="145">
        <f t="shared" si="4"/>
        <v>6</v>
      </c>
      <c r="AJ140" s="145">
        <f t="shared" si="5"/>
        <v>1</v>
      </c>
      <c r="AK140" s="145">
        <f t="shared" si="6"/>
        <v>6</v>
      </c>
      <c r="AL140" s="145">
        <f t="shared" si="7"/>
        <v>5</v>
      </c>
      <c r="AM140" s="145">
        <f t="shared" si="8"/>
        <v>0.83333333333333337</v>
      </c>
    </row>
    <row r="141" spans="1:39" ht="15.75" customHeight="1" x14ac:dyDescent="0.3">
      <c r="A141" s="53">
        <v>139</v>
      </c>
      <c r="B141" s="53"/>
      <c r="C141" s="137" t="s">
        <v>591</v>
      </c>
      <c r="D141" s="138">
        <v>7</v>
      </c>
      <c r="E141" s="139" t="s">
        <v>156</v>
      </c>
      <c r="F141" s="139" t="s">
        <v>163</v>
      </c>
      <c r="G141" s="140">
        <f>JAN!L140</f>
        <v>0</v>
      </c>
      <c r="H141" s="140">
        <f>FEB!L140</f>
        <v>1</v>
      </c>
      <c r="I141" s="140">
        <f>MAR!L140</f>
        <v>2</v>
      </c>
      <c r="J141" s="140">
        <f>APR!L140</f>
        <v>0</v>
      </c>
      <c r="K141" s="140">
        <f>MEI!L140</f>
        <v>1</v>
      </c>
      <c r="L141" s="140">
        <f>JUN!L140</f>
        <v>1</v>
      </c>
      <c r="M141" s="140">
        <f>JUL!L140</f>
        <v>0</v>
      </c>
      <c r="N141" s="140">
        <f>AGS!L140</f>
        <v>0</v>
      </c>
      <c r="O141" s="140">
        <f>SEPT!L140</f>
        <v>0</v>
      </c>
      <c r="P141" s="140">
        <f>OKT!L140</f>
        <v>0</v>
      </c>
      <c r="Q141" s="140">
        <f>NOV!L140</f>
        <v>0</v>
      </c>
      <c r="R141" s="140">
        <f>DES!L140</f>
        <v>0</v>
      </c>
      <c r="S141" s="140">
        <f>JAN!M140</f>
        <v>0</v>
      </c>
      <c r="T141" s="140">
        <f>FEB!M140</f>
        <v>0</v>
      </c>
      <c r="U141" s="140">
        <f>MAR!M140</f>
        <v>2</v>
      </c>
      <c r="V141" s="140">
        <f>APR!M140</f>
        <v>0</v>
      </c>
      <c r="W141" s="140">
        <f>MEI!M140</f>
        <v>1</v>
      </c>
      <c r="X141" s="140">
        <f>JUN!M140</f>
        <v>1</v>
      </c>
      <c r="Y141" s="140">
        <f>JUL!M140</f>
        <v>0</v>
      </c>
      <c r="Z141" s="140">
        <f>AGS!M140</f>
        <v>0</v>
      </c>
      <c r="AA141" s="140">
        <f>SEPT!M140</f>
        <v>0</v>
      </c>
      <c r="AB141" s="140">
        <f>OKT!M140</f>
        <v>0</v>
      </c>
      <c r="AC141" s="140">
        <f>NOV!M140</f>
        <v>0</v>
      </c>
      <c r="AD141" s="140">
        <f>DES!M140</f>
        <v>0</v>
      </c>
      <c r="AE141" s="140">
        <f t="shared" si="0"/>
        <v>5</v>
      </c>
      <c r="AF141" s="140">
        <f t="shared" si="1"/>
        <v>4</v>
      </c>
      <c r="AG141" s="144">
        <f t="shared" si="2"/>
        <v>0.8</v>
      </c>
      <c r="AH141" s="145">
        <f t="shared" si="3"/>
        <v>5</v>
      </c>
      <c r="AI141" s="145">
        <f t="shared" si="4"/>
        <v>4</v>
      </c>
      <c r="AJ141" s="145">
        <f t="shared" si="5"/>
        <v>0.8</v>
      </c>
      <c r="AK141" s="145">
        <f t="shared" si="6"/>
        <v>0</v>
      </c>
      <c r="AL141" s="145">
        <f t="shared" si="7"/>
        <v>0</v>
      </c>
      <c r="AM141" s="145" t="e">
        <f t="shared" si="8"/>
        <v>#DIV/0!</v>
      </c>
    </row>
    <row r="142" spans="1:39" ht="15.75" customHeight="1" x14ac:dyDescent="0.3">
      <c r="A142" s="53">
        <v>140</v>
      </c>
      <c r="B142" s="53"/>
      <c r="C142" s="137" t="s">
        <v>599</v>
      </c>
      <c r="D142" s="137">
        <v>1</v>
      </c>
      <c r="E142" s="53" t="s">
        <v>164</v>
      </c>
      <c r="F142" s="81" t="s">
        <v>165</v>
      </c>
      <c r="G142" s="151">
        <f>JAN!L141</f>
        <v>0</v>
      </c>
      <c r="H142" s="151">
        <f>FEB!L141</f>
        <v>0</v>
      </c>
      <c r="I142" s="151">
        <f>MAR!L141</f>
        <v>0</v>
      </c>
      <c r="J142" s="151">
        <f>APR!L141</f>
        <v>0</v>
      </c>
      <c r="K142" s="151">
        <f>MEI!L141</f>
        <v>0</v>
      </c>
      <c r="L142" s="151">
        <f>JUN!L141</f>
        <v>1</v>
      </c>
      <c r="M142" s="151">
        <f>JUL!L141</f>
        <v>1</v>
      </c>
      <c r="N142" s="151">
        <f>AGS!L141</f>
        <v>0</v>
      </c>
      <c r="O142" s="151">
        <f>SEPT!L141</f>
        <v>0</v>
      </c>
      <c r="P142" s="151">
        <f>OKT!L141</f>
        <v>0</v>
      </c>
      <c r="Q142" s="151">
        <f>NOV!L141</f>
        <v>0</v>
      </c>
      <c r="R142" s="151">
        <f>DES!L141</f>
        <v>0</v>
      </c>
      <c r="S142" s="151">
        <f>JAN!M141</f>
        <v>0</v>
      </c>
      <c r="T142" s="151">
        <f>FEB!M141</f>
        <v>0</v>
      </c>
      <c r="U142" s="151">
        <f>MAR!M141</f>
        <v>0</v>
      </c>
      <c r="V142" s="151">
        <f>APR!M141</f>
        <v>0</v>
      </c>
      <c r="W142" s="151">
        <f>MEI!M141</f>
        <v>0</v>
      </c>
      <c r="X142" s="151">
        <f>JUN!M141</f>
        <v>1</v>
      </c>
      <c r="Y142" s="151">
        <f>JUL!M141</f>
        <v>1</v>
      </c>
      <c r="Z142" s="151">
        <f>AGS!M141</f>
        <v>0</v>
      </c>
      <c r="AA142" s="151">
        <f>SEPT!M141</f>
        <v>0</v>
      </c>
      <c r="AB142" s="151">
        <f>OKT!M141</f>
        <v>0</v>
      </c>
      <c r="AC142" s="151">
        <f>NOV!M141</f>
        <v>0</v>
      </c>
      <c r="AD142" s="151">
        <f>DES!M141</f>
        <v>0</v>
      </c>
      <c r="AE142" s="151">
        <f t="shared" si="0"/>
        <v>2</v>
      </c>
      <c r="AF142" s="151">
        <f t="shared" si="1"/>
        <v>2</v>
      </c>
      <c r="AG142" s="152">
        <f t="shared" si="2"/>
        <v>1</v>
      </c>
      <c r="AH142" s="82">
        <f t="shared" si="3"/>
        <v>1</v>
      </c>
      <c r="AI142" s="82">
        <f t="shared" si="4"/>
        <v>1</v>
      </c>
      <c r="AJ142" s="82">
        <f t="shared" si="5"/>
        <v>1</v>
      </c>
      <c r="AK142" s="82">
        <f t="shared" si="6"/>
        <v>1</v>
      </c>
      <c r="AL142" s="82">
        <f t="shared" si="7"/>
        <v>1</v>
      </c>
      <c r="AM142" s="82">
        <f t="shared" si="8"/>
        <v>1</v>
      </c>
    </row>
    <row r="143" spans="1:39" ht="15.75" customHeight="1" x14ac:dyDescent="0.3">
      <c r="A143" s="53">
        <v>141</v>
      </c>
      <c r="B143" s="53"/>
      <c r="C143" s="137" t="s">
        <v>599</v>
      </c>
      <c r="D143" s="137">
        <v>2</v>
      </c>
      <c r="E143" s="53" t="s">
        <v>164</v>
      </c>
      <c r="F143" s="81" t="s">
        <v>166</v>
      </c>
      <c r="G143" s="151">
        <f>JAN!L142</f>
        <v>0</v>
      </c>
      <c r="H143" s="151">
        <f>FEB!L142</f>
        <v>0</v>
      </c>
      <c r="I143" s="151">
        <f>MAR!L142</f>
        <v>0</v>
      </c>
      <c r="J143" s="151">
        <f>APR!L142</f>
        <v>0</v>
      </c>
      <c r="K143" s="151">
        <f>MEI!L142</f>
        <v>0</v>
      </c>
      <c r="L143" s="151">
        <f>JUN!L142</f>
        <v>0</v>
      </c>
      <c r="M143" s="151">
        <f>JUL!L142</f>
        <v>0</v>
      </c>
      <c r="N143" s="151">
        <f>AGS!L142</f>
        <v>0</v>
      </c>
      <c r="O143" s="151">
        <f>SEPT!L142</f>
        <v>0</v>
      </c>
      <c r="P143" s="151">
        <f>OKT!L142</f>
        <v>0</v>
      </c>
      <c r="Q143" s="151">
        <f>NOV!L142</f>
        <v>0</v>
      </c>
      <c r="R143" s="151">
        <f>DES!L142</f>
        <v>0</v>
      </c>
      <c r="S143" s="151">
        <f>JAN!M142</f>
        <v>0</v>
      </c>
      <c r="T143" s="151">
        <f>FEB!M142</f>
        <v>0</v>
      </c>
      <c r="U143" s="151">
        <f>MAR!M142</f>
        <v>0</v>
      </c>
      <c r="V143" s="151">
        <f>APR!M142</f>
        <v>0</v>
      </c>
      <c r="W143" s="151">
        <f>MEI!M142</f>
        <v>0</v>
      </c>
      <c r="X143" s="151">
        <f>JUN!M142</f>
        <v>0</v>
      </c>
      <c r="Y143" s="151">
        <f>JUL!M142</f>
        <v>0</v>
      </c>
      <c r="Z143" s="151">
        <f>AGS!M142</f>
        <v>0</v>
      </c>
      <c r="AA143" s="151">
        <f>SEPT!M142</f>
        <v>0</v>
      </c>
      <c r="AB143" s="151">
        <f>OKT!M142</f>
        <v>0</v>
      </c>
      <c r="AC143" s="151">
        <f>NOV!M142</f>
        <v>0</v>
      </c>
      <c r="AD143" s="151">
        <f>DES!M142</f>
        <v>0</v>
      </c>
      <c r="AE143" s="151">
        <f t="shared" si="0"/>
        <v>0</v>
      </c>
      <c r="AF143" s="151">
        <f t="shared" si="1"/>
        <v>0</v>
      </c>
      <c r="AG143" s="152" t="e">
        <f t="shared" si="2"/>
        <v>#DIV/0!</v>
      </c>
      <c r="AH143" s="82">
        <f t="shared" si="3"/>
        <v>0</v>
      </c>
      <c r="AI143" s="82">
        <f t="shared" si="4"/>
        <v>0</v>
      </c>
      <c r="AJ143" s="82" t="e">
        <f t="shared" si="5"/>
        <v>#DIV/0!</v>
      </c>
      <c r="AK143" s="82">
        <f t="shared" si="6"/>
        <v>0</v>
      </c>
      <c r="AL143" s="82">
        <f t="shared" si="7"/>
        <v>0</v>
      </c>
      <c r="AM143" s="82" t="e">
        <f t="shared" si="8"/>
        <v>#DIV/0!</v>
      </c>
    </row>
    <row r="144" spans="1:39" ht="15.75" customHeight="1" x14ac:dyDescent="0.3">
      <c r="A144" s="53">
        <v>142</v>
      </c>
      <c r="B144" s="53"/>
      <c r="C144" s="137" t="s">
        <v>599</v>
      </c>
      <c r="D144" s="137">
        <v>3</v>
      </c>
      <c r="E144" s="53" t="s">
        <v>164</v>
      </c>
      <c r="F144" s="81" t="s">
        <v>167</v>
      </c>
      <c r="G144" s="151">
        <f>JAN!L143</f>
        <v>10</v>
      </c>
      <c r="H144" s="151">
        <f>FEB!L143</f>
        <v>3</v>
      </c>
      <c r="I144" s="151">
        <f>MAR!L143</f>
        <v>8</v>
      </c>
      <c r="J144" s="151">
        <f>APR!L143</f>
        <v>8</v>
      </c>
      <c r="K144" s="151">
        <f>MEI!L143</f>
        <v>0</v>
      </c>
      <c r="L144" s="151">
        <f>JUN!L143</f>
        <v>2</v>
      </c>
      <c r="M144" s="151">
        <f>JUL!L143</f>
        <v>42</v>
      </c>
      <c r="N144" s="151">
        <f>AGS!L143</f>
        <v>47</v>
      </c>
      <c r="O144" s="151">
        <f>SEPT!L143</f>
        <v>71</v>
      </c>
      <c r="P144" s="151">
        <f>OKT!L143</f>
        <v>55</v>
      </c>
      <c r="Q144" s="151">
        <f>NOV!L143</f>
        <v>25</v>
      </c>
      <c r="R144" s="151">
        <f>DES!L143</f>
        <v>22</v>
      </c>
      <c r="S144" s="151">
        <f>JAN!M143</f>
        <v>10</v>
      </c>
      <c r="T144" s="151">
        <f>FEB!M143</f>
        <v>3</v>
      </c>
      <c r="U144" s="151">
        <f>MAR!M143</f>
        <v>8</v>
      </c>
      <c r="V144" s="151">
        <f>APR!M143</f>
        <v>7</v>
      </c>
      <c r="W144" s="151">
        <f>MEI!M143</f>
        <v>0</v>
      </c>
      <c r="X144" s="151">
        <f>JUN!M143</f>
        <v>2</v>
      </c>
      <c r="Y144" s="151">
        <f>JUL!M143</f>
        <v>42</v>
      </c>
      <c r="Z144" s="151">
        <f>AGS!M143</f>
        <v>47</v>
      </c>
      <c r="AA144" s="151">
        <f>SEPT!M143</f>
        <v>71</v>
      </c>
      <c r="AB144" s="151">
        <f>OKT!M143</f>
        <v>54</v>
      </c>
      <c r="AC144" s="151">
        <f>NOV!M143</f>
        <v>25</v>
      </c>
      <c r="AD144" s="151">
        <f>DES!M143</f>
        <v>20</v>
      </c>
      <c r="AE144" s="151">
        <f t="shared" si="0"/>
        <v>293</v>
      </c>
      <c r="AF144" s="151">
        <f t="shared" si="1"/>
        <v>289</v>
      </c>
      <c r="AG144" s="152">
        <f t="shared" si="2"/>
        <v>0.98634812286689422</v>
      </c>
      <c r="AH144" s="82">
        <f t="shared" si="3"/>
        <v>31</v>
      </c>
      <c r="AI144" s="82">
        <f t="shared" si="4"/>
        <v>30</v>
      </c>
      <c r="AJ144" s="82">
        <f t="shared" si="5"/>
        <v>0.967741935483871</v>
      </c>
      <c r="AK144" s="82">
        <f t="shared" si="6"/>
        <v>262</v>
      </c>
      <c r="AL144" s="82">
        <f t="shared" si="7"/>
        <v>259</v>
      </c>
      <c r="AM144" s="82">
        <f t="shared" si="8"/>
        <v>0.98854961832061072</v>
      </c>
    </row>
    <row r="145" spans="1:39" ht="15.75" customHeight="1" x14ac:dyDescent="0.3">
      <c r="A145" s="53">
        <v>143</v>
      </c>
      <c r="B145" s="53"/>
      <c r="C145" s="137" t="s">
        <v>591</v>
      </c>
      <c r="D145" s="137">
        <v>4</v>
      </c>
      <c r="E145" s="53" t="s">
        <v>164</v>
      </c>
      <c r="F145" s="81" t="s">
        <v>168</v>
      </c>
      <c r="G145" s="151">
        <f>JAN!L144</f>
        <v>0</v>
      </c>
      <c r="H145" s="151">
        <f>FEB!L144</f>
        <v>0</v>
      </c>
      <c r="I145" s="151">
        <f>MAR!L144</f>
        <v>1</v>
      </c>
      <c r="J145" s="151">
        <f>APR!L144</f>
        <v>2</v>
      </c>
      <c r="K145" s="151">
        <f>MEI!L144</f>
        <v>2</v>
      </c>
      <c r="L145" s="151">
        <f>JUN!L144</f>
        <v>0</v>
      </c>
      <c r="M145" s="151">
        <f>JUL!L144</f>
        <v>0</v>
      </c>
      <c r="N145" s="151">
        <f>AGS!L144</f>
        <v>0</v>
      </c>
      <c r="O145" s="151">
        <f>SEPT!L144</f>
        <v>0</v>
      </c>
      <c r="P145" s="151">
        <f>OKT!L144</f>
        <v>0</v>
      </c>
      <c r="Q145" s="151">
        <f>NOV!L144</f>
        <v>0</v>
      </c>
      <c r="R145" s="151">
        <f>DES!L144</f>
        <v>3</v>
      </c>
      <c r="S145" s="151">
        <f>JAN!M144</f>
        <v>0</v>
      </c>
      <c r="T145" s="151">
        <f>FEB!M144</f>
        <v>0</v>
      </c>
      <c r="U145" s="151">
        <f>MAR!M144</f>
        <v>1</v>
      </c>
      <c r="V145" s="151">
        <f>APR!M144</f>
        <v>2</v>
      </c>
      <c r="W145" s="151">
        <f>MEI!M144</f>
        <v>2</v>
      </c>
      <c r="X145" s="151">
        <f>JUN!M144</f>
        <v>0</v>
      </c>
      <c r="Y145" s="151">
        <f>JUL!M144</f>
        <v>0</v>
      </c>
      <c r="Z145" s="151">
        <f>AGS!M144</f>
        <v>0</v>
      </c>
      <c r="AA145" s="151">
        <f>SEPT!M144</f>
        <v>0</v>
      </c>
      <c r="AB145" s="151">
        <f>OKT!M144</f>
        <v>0</v>
      </c>
      <c r="AC145" s="151">
        <f>NOV!M144</f>
        <v>0</v>
      </c>
      <c r="AD145" s="151">
        <f>DES!M144</f>
        <v>3</v>
      </c>
      <c r="AE145" s="151">
        <f t="shared" si="0"/>
        <v>8</v>
      </c>
      <c r="AF145" s="151">
        <f t="shared" si="1"/>
        <v>8</v>
      </c>
      <c r="AG145" s="152">
        <f t="shared" si="2"/>
        <v>1</v>
      </c>
      <c r="AH145" s="82">
        <f t="shared" si="3"/>
        <v>5</v>
      </c>
      <c r="AI145" s="82">
        <f t="shared" si="4"/>
        <v>5</v>
      </c>
      <c r="AJ145" s="82">
        <f t="shared" si="5"/>
        <v>1</v>
      </c>
      <c r="AK145" s="82">
        <f t="shared" si="6"/>
        <v>3</v>
      </c>
      <c r="AL145" s="82">
        <f t="shared" si="7"/>
        <v>3</v>
      </c>
      <c r="AM145" s="82">
        <f t="shared" si="8"/>
        <v>1</v>
      </c>
    </row>
    <row r="146" spans="1:39" ht="15.75" customHeight="1" x14ac:dyDescent="0.3">
      <c r="A146" s="53">
        <v>144</v>
      </c>
      <c r="B146" s="53"/>
      <c r="C146" s="137" t="s">
        <v>591</v>
      </c>
      <c r="D146" s="137">
        <v>5</v>
      </c>
      <c r="E146" s="53" t="s">
        <v>164</v>
      </c>
      <c r="F146" s="81" t="s">
        <v>169</v>
      </c>
      <c r="G146" s="151">
        <f>JAN!L145</f>
        <v>0</v>
      </c>
      <c r="H146" s="151">
        <f>FEB!L145</f>
        <v>0</v>
      </c>
      <c r="I146" s="151">
        <f>MAR!L145</f>
        <v>0</v>
      </c>
      <c r="J146" s="151">
        <f>APR!L145</f>
        <v>0</v>
      </c>
      <c r="K146" s="151">
        <f>MEI!L145</f>
        <v>1</v>
      </c>
      <c r="L146" s="151">
        <f>JUN!L145</f>
        <v>0</v>
      </c>
      <c r="M146" s="151">
        <f>JUL!L145</f>
        <v>1</v>
      </c>
      <c r="N146" s="151">
        <f>AGS!L145</f>
        <v>0</v>
      </c>
      <c r="O146" s="151">
        <f>SEPT!L145</f>
        <v>1</v>
      </c>
      <c r="P146" s="151">
        <f>OKT!L145</f>
        <v>1</v>
      </c>
      <c r="Q146" s="151">
        <f>NOV!L145</f>
        <v>1</v>
      </c>
      <c r="R146" s="151">
        <f>DES!L145</f>
        <v>0</v>
      </c>
      <c r="S146" s="151">
        <f>JAN!M145</f>
        <v>0</v>
      </c>
      <c r="T146" s="151">
        <f>FEB!M145</f>
        <v>0</v>
      </c>
      <c r="U146" s="151">
        <f>MAR!M145</f>
        <v>0</v>
      </c>
      <c r="V146" s="151">
        <f>APR!M145</f>
        <v>0</v>
      </c>
      <c r="W146" s="151">
        <f>MEI!M145</f>
        <v>1</v>
      </c>
      <c r="X146" s="151">
        <f>JUN!M145</f>
        <v>0</v>
      </c>
      <c r="Y146" s="151">
        <f>JUL!M145</f>
        <v>1</v>
      </c>
      <c r="Z146" s="151">
        <f>AGS!M145</f>
        <v>0</v>
      </c>
      <c r="AA146" s="151">
        <f>SEPT!M145</f>
        <v>1</v>
      </c>
      <c r="AB146" s="151">
        <f>OKT!M145</f>
        <v>1</v>
      </c>
      <c r="AC146" s="151">
        <f>NOV!M145</f>
        <v>1</v>
      </c>
      <c r="AD146" s="151">
        <f>DES!M145</f>
        <v>0</v>
      </c>
      <c r="AE146" s="151">
        <f t="shared" si="0"/>
        <v>5</v>
      </c>
      <c r="AF146" s="151">
        <f t="shared" si="1"/>
        <v>5</v>
      </c>
      <c r="AG146" s="152">
        <f t="shared" si="2"/>
        <v>1</v>
      </c>
      <c r="AH146" s="82">
        <f t="shared" si="3"/>
        <v>1</v>
      </c>
      <c r="AI146" s="82">
        <f t="shared" si="4"/>
        <v>1</v>
      </c>
      <c r="AJ146" s="82">
        <f t="shared" si="5"/>
        <v>1</v>
      </c>
      <c r="AK146" s="82">
        <f t="shared" si="6"/>
        <v>4</v>
      </c>
      <c r="AL146" s="82">
        <f t="shared" si="7"/>
        <v>4</v>
      </c>
      <c r="AM146" s="82">
        <f t="shared" si="8"/>
        <v>1</v>
      </c>
    </row>
    <row r="147" spans="1:39" ht="15.75" customHeight="1" x14ac:dyDescent="0.3">
      <c r="A147" s="53">
        <v>145</v>
      </c>
      <c r="B147" s="53"/>
      <c r="C147" s="137" t="s">
        <v>717</v>
      </c>
      <c r="D147" s="137">
        <v>6</v>
      </c>
      <c r="E147" s="53" t="s">
        <v>164</v>
      </c>
      <c r="F147" s="81" t="s">
        <v>170</v>
      </c>
      <c r="G147" s="151">
        <f>JAN!L146</f>
        <v>1</v>
      </c>
      <c r="H147" s="151">
        <f>FEB!L146</f>
        <v>1</v>
      </c>
      <c r="I147" s="151">
        <f>MAR!L146</f>
        <v>1</v>
      </c>
      <c r="J147" s="151">
        <f>APR!L146</f>
        <v>0</v>
      </c>
      <c r="K147" s="151">
        <f>MEI!L146</f>
        <v>0</v>
      </c>
      <c r="L147" s="151">
        <f>JUN!L146</f>
        <v>0</v>
      </c>
      <c r="M147" s="151">
        <f>JUL!L146</f>
        <v>0</v>
      </c>
      <c r="N147" s="151">
        <f>AGS!L146</f>
        <v>1</v>
      </c>
      <c r="O147" s="151">
        <f>SEPT!L146</f>
        <v>0</v>
      </c>
      <c r="P147" s="151">
        <f>OKT!L146</f>
        <v>0</v>
      </c>
      <c r="Q147" s="151">
        <f>NOV!L146</f>
        <v>0</v>
      </c>
      <c r="R147" s="151">
        <f>DES!L146</f>
        <v>0</v>
      </c>
      <c r="S147" s="151">
        <f>JAN!M146</f>
        <v>1</v>
      </c>
      <c r="T147" s="151">
        <f>FEB!M146</f>
        <v>1</v>
      </c>
      <c r="U147" s="151">
        <f>MAR!M146</f>
        <v>1</v>
      </c>
      <c r="V147" s="151">
        <f>APR!M146</f>
        <v>0</v>
      </c>
      <c r="W147" s="151">
        <f>MEI!M146</f>
        <v>0</v>
      </c>
      <c r="X147" s="151">
        <f>JUN!M146</f>
        <v>0</v>
      </c>
      <c r="Y147" s="151">
        <f>JUL!M146</f>
        <v>0</v>
      </c>
      <c r="Z147" s="151">
        <f>AGS!M146</f>
        <v>1</v>
      </c>
      <c r="AA147" s="151">
        <f>SEPT!M146</f>
        <v>0</v>
      </c>
      <c r="AB147" s="151">
        <f>OKT!M146</f>
        <v>0</v>
      </c>
      <c r="AC147" s="151">
        <f>NOV!M146</f>
        <v>0</v>
      </c>
      <c r="AD147" s="151">
        <f>DES!M146</f>
        <v>0</v>
      </c>
      <c r="AE147" s="151">
        <f t="shared" si="0"/>
        <v>4</v>
      </c>
      <c r="AF147" s="151">
        <f t="shared" si="1"/>
        <v>4</v>
      </c>
      <c r="AG147" s="152">
        <f t="shared" si="2"/>
        <v>1</v>
      </c>
      <c r="AH147" s="82">
        <f t="shared" si="3"/>
        <v>3</v>
      </c>
      <c r="AI147" s="82">
        <f t="shared" si="4"/>
        <v>3</v>
      </c>
      <c r="AJ147" s="82">
        <f t="shared" si="5"/>
        <v>1</v>
      </c>
      <c r="AK147" s="82">
        <f t="shared" si="6"/>
        <v>1</v>
      </c>
      <c r="AL147" s="82">
        <f t="shared" si="7"/>
        <v>1</v>
      </c>
      <c r="AM147" s="82">
        <f t="shared" si="8"/>
        <v>1</v>
      </c>
    </row>
    <row r="148" spans="1:39" ht="15.75" customHeight="1" x14ac:dyDescent="0.3">
      <c r="A148" s="53">
        <v>146</v>
      </c>
      <c r="B148" s="53"/>
      <c r="C148" s="137" t="s">
        <v>591</v>
      </c>
      <c r="D148" s="137">
        <v>7</v>
      </c>
      <c r="E148" s="53" t="s">
        <v>164</v>
      </c>
      <c r="F148" s="81" t="s">
        <v>171</v>
      </c>
      <c r="G148" s="151">
        <f>JAN!L147</f>
        <v>0</v>
      </c>
      <c r="H148" s="151">
        <f>FEB!L147</f>
        <v>0</v>
      </c>
      <c r="I148" s="151">
        <f>MAR!L147</f>
        <v>0</v>
      </c>
      <c r="J148" s="151">
        <f>APR!L147</f>
        <v>0</v>
      </c>
      <c r="K148" s="151">
        <f>MEI!L147</f>
        <v>0</v>
      </c>
      <c r="L148" s="151">
        <f>JUN!L147</f>
        <v>0</v>
      </c>
      <c r="M148" s="151">
        <f>JUL!L147</f>
        <v>0</v>
      </c>
      <c r="N148" s="151">
        <f>AGS!L147</f>
        <v>0</v>
      </c>
      <c r="O148" s="151">
        <f>SEPT!L147</f>
        <v>0</v>
      </c>
      <c r="P148" s="151">
        <f>OKT!L147</f>
        <v>0</v>
      </c>
      <c r="Q148" s="151">
        <f>NOV!L147</f>
        <v>0</v>
      </c>
      <c r="R148" s="151">
        <f>DES!L147</f>
        <v>0</v>
      </c>
      <c r="S148" s="151">
        <f>JAN!M147</f>
        <v>0</v>
      </c>
      <c r="T148" s="151">
        <f>FEB!M147</f>
        <v>0</v>
      </c>
      <c r="U148" s="151">
        <f>MAR!M147</f>
        <v>0</v>
      </c>
      <c r="V148" s="151">
        <f>APR!M147</f>
        <v>0</v>
      </c>
      <c r="W148" s="151">
        <f>MEI!M147</f>
        <v>0</v>
      </c>
      <c r="X148" s="151">
        <f>JUN!M147</f>
        <v>0</v>
      </c>
      <c r="Y148" s="151">
        <f>JUL!M147</f>
        <v>0</v>
      </c>
      <c r="Z148" s="151">
        <f>AGS!M147</f>
        <v>0</v>
      </c>
      <c r="AA148" s="151">
        <f>SEPT!M147</f>
        <v>0</v>
      </c>
      <c r="AB148" s="151">
        <f>OKT!M147</f>
        <v>0</v>
      </c>
      <c r="AC148" s="151">
        <f>NOV!M147</f>
        <v>0</v>
      </c>
      <c r="AD148" s="151">
        <f>DES!M147</f>
        <v>0</v>
      </c>
      <c r="AE148" s="151">
        <f t="shared" si="0"/>
        <v>0</v>
      </c>
      <c r="AF148" s="151">
        <f t="shared" si="1"/>
        <v>0</v>
      </c>
      <c r="AG148" s="152" t="e">
        <f t="shared" si="2"/>
        <v>#DIV/0!</v>
      </c>
      <c r="AH148" s="82">
        <f t="shared" si="3"/>
        <v>0</v>
      </c>
      <c r="AI148" s="82">
        <f t="shared" si="4"/>
        <v>0</v>
      </c>
      <c r="AJ148" s="82" t="e">
        <f t="shared" si="5"/>
        <v>#DIV/0!</v>
      </c>
      <c r="AK148" s="82">
        <f t="shared" si="6"/>
        <v>0</v>
      </c>
      <c r="AL148" s="82">
        <f t="shared" si="7"/>
        <v>0</v>
      </c>
      <c r="AM148" s="82" t="e">
        <f t="shared" si="8"/>
        <v>#DIV/0!</v>
      </c>
    </row>
    <row r="149" spans="1:39" ht="15.75" customHeight="1" x14ac:dyDescent="0.3">
      <c r="A149" s="53">
        <v>147</v>
      </c>
      <c r="B149" s="53"/>
      <c r="C149" s="137" t="s">
        <v>599</v>
      </c>
      <c r="D149" s="137">
        <v>8</v>
      </c>
      <c r="E149" s="53" t="s">
        <v>164</v>
      </c>
      <c r="F149" s="81" t="s">
        <v>172</v>
      </c>
      <c r="G149" s="151">
        <f>JAN!L148</f>
        <v>0</v>
      </c>
      <c r="H149" s="151">
        <f>FEB!L148</f>
        <v>0</v>
      </c>
      <c r="I149" s="151">
        <f>MAR!L148</f>
        <v>0</v>
      </c>
      <c r="J149" s="151">
        <f>APR!L148</f>
        <v>0</v>
      </c>
      <c r="K149" s="151">
        <f>MEI!L148</f>
        <v>1</v>
      </c>
      <c r="L149" s="151">
        <f>JUN!L148</f>
        <v>0</v>
      </c>
      <c r="M149" s="151">
        <f>JUL!L148</f>
        <v>0</v>
      </c>
      <c r="N149" s="151">
        <f>AGS!L148</f>
        <v>0</v>
      </c>
      <c r="O149" s="151">
        <f>SEPT!L148</f>
        <v>0</v>
      </c>
      <c r="P149" s="151">
        <f>OKT!L148</f>
        <v>0</v>
      </c>
      <c r="Q149" s="151">
        <f>NOV!L148</f>
        <v>0</v>
      </c>
      <c r="R149" s="151">
        <f>DES!L148</f>
        <v>0</v>
      </c>
      <c r="S149" s="151">
        <f>JAN!M148</f>
        <v>0</v>
      </c>
      <c r="T149" s="151">
        <f>FEB!M148</f>
        <v>0</v>
      </c>
      <c r="U149" s="151">
        <f>MAR!M148</f>
        <v>0</v>
      </c>
      <c r="V149" s="151">
        <f>APR!M148</f>
        <v>0</v>
      </c>
      <c r="W149" s="151">
        <f>MEI!M148</f>
        <v>1</v>
      </c>
      <c r="X149" s="151">
        <f>JUN!M148</f>
        <v>0</v>
      </c>
      <c r="Y149" s="151">
        <f>JUL!M148</f>
        <v>0</v>
      </c>
      <c r="Z149" s="151">
        <f>AGS!M148</f>
        <v>0</v>
      </c>
      <c r="AA149" s="151">
        <f>SEPT!M148</f>
        <v>0</v>
      </c>
      <c r="AB149" s="151">
        <f>OKT!M148</f>
        <v>0</v>
      </c>
      <c r="AC149" s="151">
        <f>NOV!M148</f>
        <v>0</v>
      </c>
      <c r="AD149" s="151">
        <f>DES!M148</f>
        <v>0</v>
      </c>
      <c r="AE149" s="151">
        <f t="shared" si="0"/>
        <v>1</v>
      </c>
      <c r="AF149" s="151">
        <f t="shared" si="1"/>
        <v>1</v>
      </c>
      <c r="AG149" s="152">
        <f t="shared" si="2"/>
        <v>1</v>
      </c>
      <c r="AH149" s="82">
        <f t="shared" si="3"/>
        <v>1</v>
      </c>
      <c r="AI149" s="82">
        <f t="shared" si="4"/>
        <v>1</v>
      </c>
      <c r="AJ149" s="82">
        <f t="shared" si="5"/>
        <v>1</v>
      </c>
      <c r="AK149" s="82">
        <f t="shared" si="6"/>
        <v>0</v>
      </c>
      <c r="AL149" s="82">
        <f t="shared" si="7"/>
        <v>0</v>
      </c>
      <c r="AM149" s="82" t="e">
        <f t="shared" si="8"/>
        <v>#DIV/0!</v>
      </c>
    </row>
    <row r="150" spans="1:39" ht="15.75" customHeight="1" x14ac:dyDescent="0.3">
      <c r="A150" s="53">
        <v>148</v>
      </c>
      <c r="B150" s="53"/>
      <c r="C150" s="137" t="s">
        <v>591</v>
      </c>
      <c r="D150" s="137">
        <v>9</v>
      </c>
      <c r="E150" s="53" t="s">
        <v>164</v>
      </c>
      <c r="F150" s="81" t="s">
        <v>173</v>
      </c>
      <c r="G150" s="151">
        <f>JAN!L149</f>
        <v>255</v>
      </c>
      <c r="H150" s="151">
        <f>FEB!L149</f>
        <v>210</v>
      </c>
      <c r="I150" s="151">
        <f>MAR!L149</f>
        <v>194</v>
      </c>
      <c r="J150" s="151">
        <f>APR!L149</f>
        <v>117</v>
      </c>
      <c r="K150" s="151">
        <f>MEI!L149</f>
        <v>148</v>
      </c>
      <c r="L150" s="151">
        <f>JUN!L149</f>
        <v>154</v>
      </c>
      <c r="M150" s="151">
        <f>JUL!L149</f>
        <v>161</v>
      </c>
      <c r="N150" s="151">
        <f>AGS!L149</f>
        <v>120</v>
      </c>
      <c r="O150" s="151">
        <f>SEPT!L149</f>
        <v>156</v>
      </c>
      <c r="P150" s="151">
        <f>OKT!L149</f>
        <v>222</v>
      </c>
      <c r="Q150" s="151">
        <f>NOV!L149</f>
        <v>168</v>
      </c>
      <c r="R150" s="151">
        <f>DES!L149</f>
        <v>129</v>
      </c>
      <c r="S150" s="151">
        <f>JAN!M149</f>
        <v>255</v>
      </c>
      <c r="T150" s="151">
        <f>FEB!M149</f>
        <v>210</v>
      </c>
      <c r="U150" s="151">
        <f>MAR!M149</f>
        <v>194</v>
      </c>
      <c r="V150" s="151">
        <f>APR!M149</f>
        <v>117</v>
      </c>
      <c r="W150" s="151">
        <f>MEI!M149</f>
        <v>148</v>
      </c>
      <c r="X150" s="151">
        <f>JUN!M149</f>
        <v>154</v>
      </c>
      <c r="Y150" s="151">
        <f>JUL!M149</f>
        <v>161</v>
      </c>
      <c r="Z150" s="151">
        <f>AGS!M149</f>
        <v>115</v>
      </c>
      <c r="AA150" s="151">
        <f>SEPT!M149</f>
        <v>153</v>
      </c>
      <c r="AB150" s="151">
        <f>OKT!M149</f>
        <v>208</v>
      </c>
      <c r="AC150" s="151">
        <f>NOV!M149</f>
        <v>168</v>
      </c>
      <c r="AD150" s="151">
        <f>DES!M149</f>
        <v>129</v>
      </c>
      <c r="AE150" s="151">
        <f t="shared" si="0"/>
        <v>2034</v>
      </c>
      <c r="AF150" s="151">
        <f t="shared" si="1"/>
        <v>2012</v>
      </c>
      <c r="AG150" s="152">
        <f t="shared" si="2"/>
        <v>0.98918387413962638</v>
      </c>
      <c r="AH150" s="82">
        <f t="shared" si="3"/>
        <v>1078</v>
      </c>
      <c r="AI150" s="82">
        <f t="shared" si="4"/>
        <v>1078</v>
      </c>
      <c r="AJ150" s="82">
        <f t="shared" si="5"/>
        <v>1</v>
      </c>
      <c r="AK150" s="82">
        <f t="shared" si="6"/>
        <v>956</v>
      </c>
      <c r="AL150" s="82">
        <f t="shared" si="7"/>
        <v>934</v>
      </c>
      <c r="AM150" s="82">
        <f t="shared" si="8"/>
        <v>0.97698744769874479</v>
      </c>
    </row>
    <row r="151" spans="1:39" ht="15.75" customHeight="1" x14ac:dyDescent="0.3">
      <c r="A151" s="53">
        <v>149</v>
      </c>
      <c r="B151" s="53"/>
      <c r="C151" s="137" t="s">
        <v>591</v>
      </c>
      <c r="D151" s="137">
        <v>10</v>
      </c>
      <c r="E151" s="53" t="s">
        <v>164</v>
      </c>
      <c r="F151" s="81" t="s">
        <v>174</v>
      </c>
      <c r="G151" s="151">
        <f>JAN!L150</f>
        <v>1</v>
      </c>
      <c r="H151" s="151">
        <f>FEB!L150</f>
        <v>1</v>
      </c>
      <c r="I151" s="151">
        <f>MAR!L150</f>
        <v>0</v>
      </c>
      <c r="J151" s="151">
        <f>APR!L150</f>
        <v>0</v>
      </c>
      <c r="K151" s="151">
        <f>MEI!L150</f>
        <v>0</v>
      </c>
      <c r="L151" s="151">
        <f>JUN!L150</f>
        <v>0</v>
      </c>
      <c r="M151" s="151">
        <f>JUL!L150</f>
        <v>0</v>
      </c>
      <c r="N151" s="151">
        <f>AGS!L150</f>
        <v>1</v>
      </c>
      <c r="O151" s="151">
        <f>SEPT!L150</f>
        <v>0</v>
      </c>
      <c r="P151" s="151">
        <f>OKT!L150</f>
        <v>0</v>
      </c>
      <c r="Q151" s="151">
        <f>NOV!L150</f>
        <v>4</v>
      </c>
      <c r="R151" s="151">
        <f>DES!L150</f>
        <v>0</v>
      </c>
      <c r="S151" s="151">
        <f>JAN!M150</f>
        <v>1</v>
      </c>
      <c r="T151" s="151">
        <f>FEB!M150</f>
        <v>1</v>
      </c>
      <c r="U151" s="151">
        <f>MAR!M150</f>
        <v>0</v>
      </c>
      <c r="V151" s="151">
        <f>APR!M150</f>
        <v>0</v>
      </c>
      <c r="W151" s="151">
        <f>MEI!M150</f>
        <v>0</v>
      </c>
      <c r="X151" s="151">
        <f>JUN!M150</f>
        <v>0</v>
      </c>
      <c r="Y151" s="151">
        <f>JUL!M150</f>
        <v>0</v>
      </c>
      <c r="Z151" s="151">
        <f>AGS!M150</f>
        <v>1</v>
      </c>
      <c r="AA151" s="151">
        <f>SEPT!M150</f>
        <v>0</v>
      </c>
      <c r="AB151" s="151">
        <f>OKT!M150</f>
        <v>0</v>
      </c>
      <c r="AC151" s="151">
        <f>NOV!M150</f>
        <v>4</v>
      </c>
      <c r="AD151" s="151">
        <f>DES!M150</f>
        <v>0</v>
      </c>
      <c r="AE151" s="151">
        <f t="shared" si="0"/>
        <v>7</v>
      </c>
      <c r="AF151" s="151">
        <f t="shared" si="1"/>
        <v>7</v>
      </c>
      <c r="AG151" s="152">
        <f t="shared" si="2"/>
        <v>1</v>
      </c>
      <c r="AH151" s="82">
        <f t="shared" si="3"/>
        <v>2</v>
      </c>
      <c r="AI151" s="82">
        <f t="shared" si="4"/>
        <v>2</v>
      </c>
      <c r="AJ151" s="82">
        <f t="shared" si="5"/>
        <v>1</v>
      </c>
      <c r="AK151" s="82">
        <f t="shared" si="6"/>
        <v>5</v>
      </c>
      <c r="AL151" s="82">
        <f t="shared" si="7"/>
        <v>5</v>
      </c>
      <c r="AM151" s="82">
        <f t="shared" si="8"/>
        <v>1</v>
      </c>
    </row>
    <row r="152" spans="1:39" ht="15.75" customHeight="1" x14ac:dyDescent="0.3">
      <c r="A152" s="53">
        <v>150</v>
      </c>
      <c r="B152" s="53"/>
      <c r="C152" s="137" t="s">
        <v>591</v>
      </c>
      <c r="D152" s="137">
        <v>11</v>
      </c>
      <c r="E152" s="53" t="s">
        <v>164</v>
      </c>
      <c r="F152" s="81" t="s">
        <v>175</v>
      </c>
      <c r="G152" s="151">
        <f>JAN!L151</f>
        <v>0</v>
      </c>
      <c r="H152" s="151">
        <f>FEB!L151</f>
        <v>0</v>
      </c>
      <c r="I152" s="151">
        <f>MAR!L151</f>
        <v>0</v>
      </c>
      <c r="J152" s="151">
        <f>APR!L151</f>
        <v>0</v>
      </c>
      <c r="K152" s="151">
        <f>MEI!L151</f>
        <v>1</v>
      </c>
      <c r="L152" s="151">
        <f>JUN!L151</f>
        <v>2</v>
      </c>
      <c r="M152" s="151">
        <f>JUL!L151</f>
        <v>0</v>
      </c>
      <c r="N152" s="151">
        <f>AGS!L151</f>
        <v>0</v>
      </c>
      <c r="O152" s="151">
        <f>SEPT!L151</f>
        <v>0</v>
      </c>
      <c r="P152" s="151">
        <f>OKT!L151</f>
        <v>0</v>
      </c>
      <c r="Q152" s="151">
        <f>NOV!L151</f>
        <v>0</v>
      </c>
      <c r="R152" s="151">
        <f>DES!L151</f>
        <v>0</v>
      </c>
      <c r="S152" s="151">
        <f>JAN!M151</f>
        <v>0</v>
      </c>
      <c r="T152" s="151">
        <f>FEB!M151</f>
        <v>0</v>
      </c>
      <c r="U152" s="151">
        <f>MAR!M151</f>
        <v>0</v>
      </c>
      <c r="V152" s="151">
        <f>APR!M151</f>
        <v>0</v>
      </c>
      <c r="W152" s="151">
        <f>MEI!M151</f>
        <v>1</v>
      </c>
      <c r="X152" s="151">
        <f>JUN!M151</f>
        <v>2</v>
      </c>
      <c r="Y152" s="151">
        <f>JUL!M151</f>
        <v>0</v>
      </c>
      <c r="Z152" s="151">
        <f>AGS!M151</f>
        <v>0</v>
      </c>
      <c r="AA152" s="151">
        <f>SEPT!M151</f>
        <v>0</v>
      </c>
      <c r="AB152" s="151">
        <f>OKT!M151</f>
        <v>0</v>
      </c>
      <c r="AC152" s="151">
        <f>NOV!M151</f>
        <v>0</v>
      </c>
      <c r="AD152" s="151">
        <f>DES!M151</f>
        <v>0</v>
      </c>
      <c r="AE152" s="151">
        <f t="shared" si="0"/>
        <v>3</v>
      </c>
      <c r="AF152" s="151">
        <f t="shared" si="1"/>
        <v>3</v>
      </c>
      <c r="AG152" s="152">
        <f t="shared" si="2"/>
        <v>1</v>
      </c>
      <c r="AH152" s="82">
        <f t="shared" si="3"/>
        <v>3</v>
      </c>
      <c r="AI152" s="82">
        <f t="shared" si="4"/>
        <v>3</v>
      </c>
      <c r="AJ152" s="82">
        <f t="shared" si="5"/>
        <v>1</v>
      </c>
      <c r="AK152" s="82">
        <f t="shared" si="6"/>
        <v>0</v>
      </c>
      <c r="AL152" s="82">
        <f t="shared" si="7"/>
        <v>0</v>
      </c>
      <c r="AM152" s="82" t="e">
        <f t="shared" si="8"/>
        <v>#DIV/0!</v>
      </c>
    </row>
    <row r="153" spans="1:39" ht="15.75" customHeight="1" x14ac:dyDescent="0.3">
      <c r="A153" s="53">
        <v>151</v>
      </c>
      <c r="B153" s="53"/>
      <c r="C153" s="137" t="s">
        <v>599</v>
      </c>
      <c r="D153" s="137">
        <v>12</v>
      </c>
      <c r="E153" s="53" t="s">
        <v>164</v>
      </c>
      <c r="F153" s="81" t="s">
        <v>176</v>
      </c>
      <c r="G153" s="151">
        <f>JAN!L152</f>
        <v>0</v>
      </c>
      <c r="H153" s="151">
        <f>FEB!L152</f>
        <v>0</v>
      </c>
      <c r="I153" s="151">
        <f>MAR!L152</f>
        <v>0</v>
      </c>
      <c r="J153" s="151">
        <f>APR!L152</f>
        <v>0</v>
      </c>
      <c r="K153" s="151">
        <f>MEI!L152</f>
        <v>0</v>
      </c>
      <c r="L153" s="151">
        <f>JUN!L152</f>
        <v>0</v>
      </c>
      <c r="M153" s="151">
        <f>JUL!L152</f>
        <v>0</v>
      </c>
      <c r="N153" s="151">
        <f>AGS!L152</f>
        <v>0</v>
      </c>
      <c r="O153" s="151">
        <f>SEPT!L152</f>
        <v>0</v>
      </c>
      <c r="P153" s="151">
        <f>OKT!L152</f>
        <v>0</v>
      </c>
      <c r="Q153" s="151">
        <f>NOV!L152</f>
        <v>0</v>
      </c>
      <c r="R153" s="151">
        <f>DES!L152</f>
        <v>0</v>
      </c>
      <c r="S153" s="151">
        <f>JAN!M152</f>
        <v>0</v>
      </c>
      <c r="T153" s="151">
        <f>FEB!M152</f>
        <v>0</v>
      </c>
      <c r="U153" s="151">
        <f>MAR!M152</f>
        <v>0</v>
      </c>
      <c r="V153" s="151">
        <f>APR!M152</f>
        <v>0</v>
      </c>
      <c r="W153" s="151">
        <f>MEI!M152</f>
        <v>0</v>
      </c>
      <c r="X153" s="151">
        <f>JUN!M152</f>
        <v>0</v>
      </c>
      <c r="Y153" s="151">
        <f>JUL!M152</f>
        <v>0</v>
      </c>
      <c r="Z153" s="151">
        <f>AGS!M152</f>
        <v>0</v>
      </c>
      <c r="AA153" s="151">
        <f>SEPT!M152</f>
        <v>0</v>
      </c>
      <c r="AB153" s="151">
        <f>OKT!M152</f>
        <v>0</v>
      </c>
      <c r="AC153" s="151">
        <f>NOV!M152</f>
        <v>0</v>
      </c>
      <c r="AD153" s="151">
        <f>DES!M152</f>
        <v>0</v>
      </c>
      <c r="AE153" s="151">
        <f t="shared" si="0"/>
        <v>0</v>
      </c>
      <c r="AF153" s="151">
        <f t="shared" si="1"/>
        <v>0</v>
      </c>
      <c r="AG153" s="152" t="e">
        <f t="shared" si="2"/>
        <v>#DIV/0!</v>
      </c>
      <c r="AH153" s="82">
        <f t="shared" si="3"/>
        <v>0</v>
      </c>
      <c r="AI153" s="82">
        <f t="shared" si="4"/>
        <v>0</v>
      </c>
      <c r="AJ153" s="82" t="e">
        <f t="shared" si="5"/>
        <v>#DIV/0!</v>
      </c>
      <c r="AK153" s="82">
        <f t="shared" si="6"/>
        <v>0</v>
      </c>
      <c r="AL153" s="82">
        <f t="shared" si="7"/>
        <v>0</v>
      </c>
      <c r="AM153" s="82" t="e">
        <f t="shared" si="8"/>
        <v>#DIV/0!</v>
      </c>
    </row>
    <row r="154" spans="1:39" ht="15.75" customHeight="1" x14ac:dyDescent="0.3">
      <c r="A154" s="53">
        <v>152</v>
      </c>
      <c r="B154" s="53"/>
      <c r="C154" s="137" t="s">
        <v>591</v>
      </c>
      <c r="D154" s="137">
        <v>13</v>
      </c>
      <c r="E154" s="53" t="s">
        <v>164</v>
      </c>
      <c r="F154" s="81" t="s">
        <v>177</v>
      </c>
      <c r="G154" s="151">
        <f>JAN!L153</f>
        <v>13</v>
      </c>
      <c r="H154" s="151">
        <f>FEB!L153</f>
        <v>3</v>
      </c>
      <c r="I154" s="151">
        <f>MAR!L153</f>
        <v>2</v>
      </c>
      <c r="J154" s="151">
        <f>APR!L153</f>
        <v>9</v>
      </c>
      <c r="K154" s="151">
        <f>MEI!L153</f>
        <v>3</v>
      </c>
      <c r="L154" s="151">
        <f>JUN!L153</f>
        <v>3</v>
      </c>
      <c r="M154" s="151">
        <f>JUL!L153</f>
        <v>4</v>
      </c>
      <c r="N154" s="151">
        <f>AGS!L153</f>
        <v>9</v>
      </c>
      <c r="O154" s="151">
        <f>SEPT!L153</f>
        <v>14</v>
      </c>
      <c r="P154" s="151">
        <f>OKT!L153</f>
        <v>11</v>
      </c>
      <c r="Q154" s="151">
        <f>NOV!L153</f>
        <v>13</v>
      </c>
      <c r="R154" s="151">
        <f>DES!L153</f>
        <v>16</v>
      </c>
      <c r="S154" s="151">
        <f>JAN!M153</f>
        <v>13</v>
      </c>
      <c r="T154" s="151">
        <f>FEB!M153</f>
        <v>3</v>
      </c>
      <c r="U154" s="151">
        <f>MAR!M153</f>
        <v>2</v>
      </c>
      <c r="V154" s="151">
        <f>APR!M153</f>
        <v>9</v>
      </c>
      <c r="W154" s="151">
        <f>MEI!M153</f>
        <v>3</v>
      </c>
      <c r="X154" s="151">
        <f>JUN!M153</f>
        <v>3</v>
      </c>
      <c r="Y154" s="151">
        <f>JUL!M153</f>
        <v>4</v>
      </c>
      <c r="Z154" s="151">
        <f>AGS!M153</f>
        <v>9</v>
      </c>
      <c r="AA154" s="151">
        <f>SEPT!M153</f>
        <v>14</v>
      </c>
      <c r="AB154" s="151">
        <f>OKT!M153</f>
        <v>11</v>
      </c>
      <c r="AC154" s="151">
        <f>NOV!M153</f>
        <v>13</v>
      </c>
      <c r="AD154" s="151">
        <f>DES!M153</f>
        <v>16</v>
      </c>
      <c r="AE154" s="151">
        <f t="shared" si="0"/>
        <v>100</v>
      </c>
      <c r="AF154" s="151">
        <f t="shared" si="1"/>
        <v>100</v>
      </c>
      <c r="AG154" s="152">
        <f t="shared" si="2"/>
        <v>1</v>
      </c>
      <c r="AH154" s="82">
        <f t="shared" si="3"/>
        <v>33</v>
      </c>
      <c r="AI154" s="82">
        <f t="shared" si="4"/>
        <v>33</v>
      </c>
      <c r="AJ154" s="82">
        <f t="shared" si="5"/>
        <v>1</v>
      </c>
      <c r="AK154" s="82">
        <f t="shared" si="6"/>
        <v>67</v>
      </c>
      <c r="AL154" s="82">
        <f t="shared" si="7"/>
        <v>67</v>
      </c>
      <c r="AM154" s="82">
        <f t="shared" si="8"/>
        <v>1</v>
      </c>
    </row>
    <row r="155" spans="1:39" ht="15.75" customHeight="1" x14ac:dyDescent="0.3">
      <c r="A155" s="53">
        <v>153</v>
      </c>
      <c r="B155" s="53"/>
      <c r="C155" s="137" t="s">
        <v>599</v>
      </c>
      <c r="D155" s="137">
        <v>14</v>
      </c>
      <c r="E155" s="53" t="s">
        <v>164</v>
      </c>
      <c r="F155" s="81" t="s">
        <v>178</v>
      </c>
      <c r="G155" s="151">
        <f>JAN!L154</f>
        <v>91</v>
      </c>
      <c r="H155" s="151">
        <f>FEB!L154</f>
        <v>92</v>
      </c>
      <c r="I155" s="151">
        <f>MAR!L154</f>
        <v>35</v>
      </c>
      <c r="J155" s="151">
        <f>APR!L154</f>
        <v>24</v>
      </c>
      <c r="K155" s="151">
        <f>MEI!L154</f>
        <v>26</v>
      </c>
      <c r="L155" s="151">
        <f>JUN!L154</f>
        <v>27</v>
      </c>
      <c r="M155" s="151">
        <f>JUL!L154</f>
        <v>66</v>
      </c>
      <c r="N155" s="151">
        <f>AGS!L154</f>
        <v>87</v>
      </c>
      <c r="O155" s="151">
        <f>SEPT!L154</f>
        <v>122</v>
      </c>
      <c r="P155" s="151">
        <f>OKT!L154</f>
        <v>56</v>
      </c>
      <c r="Q155" s="151">
        <f>NOV!L154</f>
        <v>41</v>
      </c>
      <c r="R155" s="151">
        <f>DES!L154</f>
        <v>57</v>
      </c>
      <c r="S155" s="151">
        <f>JAN!M154</f>
        <v>90</v>
      </c>
      <c r="T155" s="151">
        <f>FEB!M154</f>
        <v>86</v>
      </c>
      <c r="U155" s="151">
        <f>MAR!M154</f>
        <v>35</v>
      </c>
      <c r="V155" s="151">
        <f>APR!M154</f>
        <v>21</v>
      </c>
      <c r="W155" s="151">
        <f>MEI!M154</f>
        <v>22</v>
      </c>
      <c r="X155" s="151">
        <f>JUN!M154</f>
        <v>25</v>
      </c>
      <c r="Y155" s="151">
        <f>JUL!M154</f>
        <v>65</v>
      </c>
      <c r="Z155" s="151">
        <f>AGS!M154</f>
        <v>84</v>
      </c>
      <c r="AA155" s="151">
        <f>SEPT!M154</f>
        <v>118</v>
      </c>
      <c r="AB155" s="151">
        <f>OKT!M154</f>
        <v>54</v>
      </c>
      <c r="AC155" s="151">
        <f>NOV!M154</f>
        <v>39</v>
      </c>
      <c r="AD155" s="151">
        <f>DES!M154</f>
        <v>57</v>
      </c>
      <c r="AE155" s="151">
        <f t="shared" si="0"/>
        <v>724</v>
      </c>
      <c r="AF155" s="151">
        <f t="shared" si="1"/>
        <v>696</v>
      </c>
      <c r="AG155" s="152">
        <f t="shared" si="2"/>
        <v>0.96132596685082872</v>
      </c>
      <c r="AH155" s="82">
        <f t="shared" si="3"/>
        <v>295</v>
      </c>
      <c r="AI155" s="82">
        <f t="shared" si="4"/>
        <v>279</v>
      </c>
      <c r="AJ155" s="82">
        <f t="shared" si="5"/>
        <v>0.94576271186440675</v>
      </c>
      <c r="AK155" s="82">
        <f t="shared" si="6"/>
        <v>429</v>
      </c>
      <c r="AL155" s="82">
        <f t="shared" si="7"/>
        <v>417</v>
      </c>
      <c r="AM155" s="82">
        <f t="shared" si="8"/>
        <v>0.97202797202797198</v>
      </c>
    </row>
    <row r="156" spans="1:39" ht="15.75" customHeight="1" x14ac:dyDescent="0.3">
      <c r="A156" s="53">
        <v>154</v>
      </c>
      <c r="B156" s="53"/>
      <c r="C156" s="137" t="s">
        <v>601</v>
      </c>
      <c r="D156" s="137">
        <v>15</v>
      </c>
      <c r="E156" s="53" t="s">
        <v>164</v>
      </c>
      <c r="F156" s="81" t="s">
        <v>179</v>
      </c>
      <c r="G156" s="151">
        <f>JAN!L155</f>
        <v>0</v>
      </c>
      <c r="H156" s="151">
        <f>FEB!L155</f>
        <v>0</v>
      </c>
      <c r="I156" s="151">
        <f>MAR!L155</f>
        <v>0</v>
      </c>
      <c r="J156" s="151">
        <f>APR!L155</f>
        <v>0</v>
      </c>
      <c r="K156" s="151">
        <f>MEI!L155</f>
        <v>0</v>
      </c>
      <c r="L156" s="151">
        <f>JUN!L155</f>
        <v>0</v>
      </c>
      <c r="M156" s="151">
        <f>JUL!L155</f>
        <v>0</v>
      </c>
      <c r="N156" s="151">
        <f>AGS!L155</f>
        <v>0</v>
      </c>
      <c r="O156" s="151">
        <f>SEPT!L155</f>
        <v>0</v>
      </c>
      <c r="P156" s="151">
        <f>OKT!L155</f>
        <v>0</v>
      </c>
      <c r="Q156" s="151">
        <f>NOV!L155</f>
        <v>0</v>
      </c>
      <c r="R156" s="151">
        <f>DES!L155</f>
        <v>0</v>
      </c>
      <c r="S156" s="151">
        <f>JAN!M155</f>
        <v>0</v>
      </c>
      <c r="T156" s="151">
        <f>FEB!M155</f>
        <v>0</v>
      </c>
      <c r="U156" s="151">
        <f>MAR!M155</f>
        <v>0</v>
      </c>
      <c r="V156" s="151">
        <f>APR!M155</f>
        <v>0</v>
      </c>
      <c r="W156" s="151">
        <f>MEI!M155</f>
        <v>0</v>
      </c>
      <c r="X156" s="151">
        <f>JUN!M155</f>
        <v>0</v>
      </c>
      <c r="Y156" s="151">
        <f>JUL!M155</f>
        <v>0</v>
      </c>
      <c r="Z156" s="151">
        <f>AGS!M155</f>
        <v>0</v>
      </c>
      <c r="AA156" s="151">
        <f>SEPT!M155</f>
        <v>0</v>
      </c>
      <c r="AB156" s="151">
        <f>OKT!M155</f>
        <v>0</v>
      </c>
      <c r="AC156" s="151">
        <f>NOV!M155</f>
        <v>0</v>
      </c>
      <c r="AD156" s="151">
        <f>DES!M155</f>
        <v>0</v>
      </c>
      <c r="AE156" s="151">
        <f t="shared" si="0"/>
        <v>0</v>
      </c>
      <c r="AF156" s="151">
        <f t="shared" si="1"/>
        <v>0</v>
      </c>
      <c r="AG156" s="152" t="e">
        <f t="shared" si="2"/>
        <v>#DIV/0!</v>
      </c>
      <c r="AH156" s="82">
        <f t="shared" si="3"/>
        <v>0</v>
      </c>
      <c r="AI156" s="82">
        <f t="shared" si="4"/>
        <v>0</v>
      </c>
      <c r="AJ156" s="82" t="e">
        <f t="shared" si="5"/>
        <v>#DIV/0!</v>
      </c>
      <c r="AK156" s="82">
        <f t="shared" si="6"/>
        <v>0</v>
      </c>
      <c r="AL156" s="82">
        <f t="shared" si="7"/>
        <v>0</v>
      </c>
      <c r="AM156" s="82" t="e">
        <f t="shared" si="8"/>
        <v>#DIV/0!</v>
      </c>
    </row>
    <row r="157" spans="1:39" ht="15.75" customHeight="1" x14ac:dyDescent="0.3">
      <c r="A157" s="53">
        <v>155</v>
      </c>
      <c r="B157" s="53"/>
      <c r="C157" s="137" t="s">
        <v>591</v>
      </c>
      <c r="D157" s="138">
        <v>1</v>
      </c>
      <c r="E157" s="139" t="s">
        <v>180</v>
      </c>
      <c r="F157" s="142" t="s">
        <v>181</v>
      </c>
      <c r="G157" s="140">
        <f>JAN!L156</f>
        <v>56</v>
      </c>
      <c r="H157" s="140">
        <f>FEB!L156</f>
        <v>41</v>
      </c>
      <c r="I157" s="140">
        <f>MAR!L156</f>
        <v>23</v>
      </c>
      <c r="J157" s="140">
        <f>APR!L156</f>
        <v>7</v>
      </c>
      <c r="K157" s="140">
        <f>MEI!L156</f>
        <v>15</v>
      </c>
      <c r="L157" s="140">
        <f>JUN!L156</f>
        <v>3</v>
      </c>
      <c r="M157" s="140">
        <f>JUL!L156</f>
        <v>26</v>
      </c>
      <c r="N157" s="140">
        <f>AGS!L156</f>
        <v>324</v>
      </c>
      <c r="O157" s="140">
        <f>SEPT!L156</f>
        <v>324</v>
      </c>
      <c r="P157" s="140">
        <f>OKT!L156</f>
        <v>0</v>
      </c>
      <c r="Q157" s="140">
        <f>NOV!L156</f>
        <v>155</v>
      </c>
      <c r="R157" s="140">
        <f>DES!L156</f>
        <v>99</v>
      </c>
      <c r="S157" s="140">
        <f>JAN!M156</f>
        <v>28</v>
      </c>
      <c r="T157" s="140">
        <f>FEB!M156</f>
        <v>41</v>
      </c>
      <c r="U157" s="140">
        <f>MAR!M156</f>
        <v>24</v>
      </c>
      <c r="V157" s="140">
        <f>APR!M156</f>
        <v>7</v>
      </c>
      <c r="W157" s="140">
        <f>MEI!M156</f>
        <v>15</v>
      </c>
      <c r="X157" s="140">
        <f>JUN!M156</f>
        <v>3</v>
      </c>
      <c r="Y157" s="140">
        <f>JUL!M156</f>
        <v>26</v>
      </c>
      <c r="Z157" s="140">
        <f>AGS!M156</f>
        <v>323</v>
      </c>
      <c r="AA157" s="140">
        <f>SEPT!M156</f>
        <v>323</v>
      </c>
      <c r="AB157" s="140">
        <f>OKT!M156</f>
        <v>0</v>
      </c>
      <c r="AC157" s="140">
        <f>NOV!M156</f>
        <v>155</v>
      </c>
      <c r="AD157" s="140">
        <f>DES!M156</f>
        <v>99</v>
      </c>
      <c r="AE157" s="140">
        <f t="shared" si="0"/>
        <v>1073</v>
      </c>
      <c r="AF157" s="140">
        <f t="shared" si="1"/>
        <v>1044</v>
      </c>
      <c r="AG157" s="144">
        <f t="shared" si="2"/>
        <v>0.97297297297297303</v>
      </c>
      <c r="AH157" s="145">
        <f t="shared" si="3"/>
        <v>145</v>
      </c>
      <c r="AI157" s="145">
        <f t="shared" si="4"/>
        <v>118</v>
      </c>
      <c r="AJ157" s="145">
        <f t="shared" si="5"/>
        <v>0.81379310344827582</v>
      </c>
      <c r="AK157" s="145">
        <f t="shared" si="6"/>
        <v>928</v>
      </c>
      <c r="AL157" s="145">
        <f t="shared" si="7"/>
        <v>926</v>
      </c>
      <c r="AM157" s="145">
        <f t="shared" si="8"/>
        <v>0.99784482758620685</v>
      </c>
    </row>
    <row r="158" spans="1:39" ht="15.75" customHeight="1" x14ac:dyDescent="0.3">
      <c r="A158" s="53">
        <v>156</v>
      </c>
      <c r="B158" s="53"/>
      <c r="C158" s="137" t="s">
        <v>599</v>
      </c>
      <c r="D158" s="138">
        <v>2</v>
      </c>
      <c r="E158" s="139" t="s">
        <v>180</v>
      </c>
      <c r="F158" s="142" t="s">
        <v>182</v>
      </c>
      <c r="G158" s="140">
        <f>JAN!L157</f>
        <v>0</v>
      </c>
      <c r="H158" s="140">
        <f>FEB!L157</f>
        <v>0</v>
      </c>
      <c r="I158" s="140">
        <f>MAR!L157</f>
        <v>1</v>
      </c>
      <c r="J158" s="140">
        <f>APR!L157</f>
        <v>0</v>
      </c>
      <c r="K158" s="140">
        <f>MEI!L157</f>
        <v>1</v>
      </c>
      <c r="L158" s="140">
        <f>JUN!L157</f>
        <v>5</v>
      </c>
      <c r="M158" s="140">
        <f>JUL!L157</f>
        <v>0</v>
      </c>
      <c r="N158" s="140">
        <f>AGS!L157</f>
        <v>0</v>
      </c>
      <c r="O158" s="140">
        <f>SEPT!L157</f>
        <v>0</v>
      </c>
      <c r="P158" s="140">
        <f>OKT!L157</f>
        <v>0</v>
      </c>
      <c r="Q158" s="140">
        <f>NOV!L157</f>
        <v>1</v>
      </c>
      <c r="R158" s="140">
        <f>DES!L157</f>
        <v>1</v>
      </c>
      <c r="S158" s="140">
        <f>JAN!M157</f>
        <v>0</v>
      </c>
      <c r="T158" s="140">
        <f>FEB!M157</f>
        <v>0</v>
      </c>
      <c r="U158" s="140">
        <f>MAR!M157</f>
        <v>1</v>
      </c>
      <c r="V158" s="140">
        <f>APR!M157</f>
        <v>0</v>
      </c>
      <c r="W158" s="140">
        <f>MEI!M157</f>
        <v>1</v>
      </c>
      <c r="X158" s="140">
        <f>JUN!M157</f>
        <v>5</v>
      </c>
      <c r="Y158" s="140">
        <f>JUL!M157</f>
        <v>0</v>
      </c>
      <c r="Z158" s="140">
        <f>AGS!M157</f>
        <v>0</v>
      </c>
      <c r="AA158" s="140">
        <f>SEPT!M157</f>
        <v>0</v>
      </c>
      <c r="AB158" s="140">
        <f>OKT!M157</f>
        <v>0</v>
      </c>
      <c r="AC158" s="140">
        <f>NOV!M157</f>
        <v>1</v>
      </c>
      <c r="AD158" s="140">
        <f>DES!M157</f>
        <v>1</v>
      </c>
      <c r="AE158" s="140">
        <f t="shared" si="0"/>
        <v>9</v>
      </c>
      <c r="AF158" s="140">
        <f t="shared" si="1"/>
        <v>9</v>
      </c>
      <c r="AG158" s="144">
        <f t="shared" si="2"/>
        <v>1</v>
      </c>
      <c r="AH158" s="145">
        <f t="shared" si="3"/>
        <v>7</v>
      </c>
      <c r="AI158" s="145">
        <f t="shared" si="4"/>
        <v>7</v>
      </c>
      <c r="AJ158" s="145">
        <f t="shared" si="5"/>
        <v>1</v>
      </c>
      <c r="AK158" s="145">
        <f t="shared" si="6"/>
        <v>2</v>
      </c>
      <c r="AL158" s="145">
        <f t="shared" si="7"/>
        <v>2</v>
      </c>
      <c r="AM158" s="145">
        <f t="shared" si="8"/>
        <v>1</v>
      </c>
    </row>
    <row r="159" spans="1:39" ht="15.75" customHeight="1" x14ac:dyDescent="0.3">
      <c r="A159" s="53">
        <v>157</v>
      </c>
      <c r="B159" s="53"/>
      <c r="C159" s="137" t="s">
        <v>591</v>
      </c>
      <c r="D159" s="138">
        <v>3</v>
      </c>
      <c r="E159" s="139" t="s">
        <v>180</v>
      </c>
      <c r="F159" s="142" t="s">
        <v>183</v>
      </c>
      <c r="G159" s="140">
        <f>JAN!L158</f>
        <v>1</v>
      </c>
      <c r="H159" s="140">
        <f>FEB!L158</f>
        <v>2</v>
      </c>
      <c r="I159" s="140">
        <f>MAR!L158</f>
        <v>3</v>
      </c>
      <c r="J159" s="140">
        <f>APR!L158</f>
        <v>3</v>
      </c>
      <c r="K159" s="140">
        <f>MEI!L158</f>
        <v>5</v>
      </c>
      <c r="L159" s="140">
        <f>JUN!L158</f>
        <v>0</v>
      </c>
      <c r="M159" s="140">
        <f>JUL!L158</f>
        <v>2</v>
      </c>
      <c r="N159" s="140">
        <f>AGS!L158</f>
        <v>1</v>
      </c>
      <c r="O159" s="140">
        <f>SEPT!L158</f>
        <v>1</v>
      </c>
      <c r="P159" s="140">
        <f>OKT!L158</f>
        <v>0</v>
      </c>
      <c r="Q159" s="140">
        <f>NOV!L158</f>
        <v>5</v>
      </c>
      <c r="R159" s="140">
        <f>DES!L158</f>
        <v>4</v>
      </c>
      <c r="S159" s="140">
        <f>JAN!M158</f>
        <v>1</v>
      </c>
      <c r="T159" s="140">
        <f>FEB!M158</f>
        <v>2</v>
      </c>
      <c r="U159" s="140">
        <f>MAR!M158</f>
        <v>3</v>
      </c>
      <c r="V159" s="140">
        <f>APR!M158</f>
        <v>3</v>
      </c>
      <c r="W159" s="140">
        <f>MEI!M158</f>
        <v>5</v>
      </c>
      <c r="X159" s="140">
        <f>JUN!M158</f>
        <v>0</v>
      </c>
      <c r="Y159" s="140">
        <f>JUL!M158</f>
        <v>2</v>
      </c>
      <c r="Z159" s="140">
        <f>AGS!M158</f>
        <v>1</v>
      </c>
      <c r="AA159" s="140">
        <f>SEPT!M158</f>
        <v>1</v>
      </c>
      <c r="AB159" s="140">
        <f>OKT!M158</f>
        <v>0</v>
      </c>
      <c r="AC159" s="140">
        <f>NOV!M158</f>
        <v>5</v>
      </c>
      <c r="AD159" s="140">
        <f>DES!M158</f>
        <v>4</v>
      </c>
      <c r="AE159" s="140">
        <f t="shared" si="0"/>
        <v>27</v>
      </c>
      <c r="AF159" s="140">
        <f t="shared" si="1"/>
        <v>27</v>
      </c>
      <c r="AG159" s="144">
        <f t="shared" si="2"/>
        <v>1</v>
      </c>
      <c r="AH159" s="145">
        <f t="shared" si="3"/>
        <v>14</v>
      </c>
      <c r="AI159" s="145">
        <f t="shared" si="4"/>
        <v>14</v>
      </c>
      <c r="AJ159" s="145">
        <f t="shared" si="5"/>
        <v>1</v>
      </c>
      <c r="AK159" s="145">
        <f t="shared" si="6"/>
        <v>13</v>
      </c>
      <c r="AL159" s="145">
        <f t="shared" si="7"/>
        <v>13</v>
      </c>
      <c r="AM159" s="145">
        <f t="shared" si="8"/>
        <v>1</v>
      </c>
    </row>
    <row r="160" spans="1:39" ht="15.75" customHeight="1" x14ac:dyDescent="0.3">
      <c r="A160" s="53">
        <v>158</v>
      </c>
      <c r="B160" s="53"/>
      <c r="C160" s="137" t="s">
        <v>599</v>
      </c>
      <c r="D160" s="138">
        <v>4</v>
      </c>
      <c r="E160" s="139" t="s">
        <v>180</v>
      </c>
      <c r="F160" s="142" t="s">
        <v>184</v>
      </c>
      <c r="G160" s="140">
        <f>JAN!L159</f>
        <v>34</v>
      </c>
      <c r="H160" s="140">
        <f>FEB!L159</f>
        <v>34</v>
      </c>
      <c r="I160" s="140">
        <f>MAR!L159</f>
        <v>32</v>
      </c>
      <c r="J160" s="140">
        <f>APR!L159</f>
        <v>23</v>
      </c>
      <c r="K160" s="140">
        <f>MEI!L159</f>
        <v>21</v>
      </c>
      <c r="L160" s="140">
        <f>JUN!L159</f>
        <v>0</v>
      </c>
      <c r="M160" s="140">
        <f>JUL!L159</f>
        <v>37</v>
      </c>
      <c r="N160" s="140">
        <f>AGS!L159</f>
        <v>18</v>
      </c>
      <c r="O160" s="140">
        <f>SEPT!L159</f>
        <v>18</v>
      </c>
      <c r="P160" s="140">
        <f>OKT!L159</f>
        <v>0</v>
      </c>
      <c r="Q160" s="140">
        <f>NOV!L159</f>
        <v>7</v>
      </c>
      <c r="R160" s="140">
        <f>DES!L159</f>
        <v>8</v>
      </c>
      <c r="S160" s="140">
        <f>JAN!M159</f>
        <v>39</v>
      </c>
      <c r="T160" s="140">
        <f>FEB!M159</f>
        <v>33</v>
      </c>
      <c r="U160" s="140">
        <f>MAR!M159</f>
        <v>35</v>
      </c>
      <c r="V160" s="140">
        <f>APR!M159</f>
        <v>19</v>
      </c>
      <c r="W160" s="140">
        <f>MEI!M159</f>
        <v>15</v>
      </c>
      <c r="X160" s="140">
        <f>JUN!M159</f>
        <v>0</v>
      </c>
      <c r="Y160" s="140">
        <f>JUL!M159</f>
        <v>35</v>
      </c>
      <c r="Z160" s="140">
        <f>AGS!M159</f>
        <v>22</v>
      </c>
      <c r="AA160" s="140">
        <f>SEPT!M159</f>
        <v>22</v>
      </c>
      <c r="AB160" s="140">
        <f>OKT!M159</f>
        <v>0</v>
      </c>
      <c r="AC160" s="140">
        <f>NOV!M159</f>
        <v>6</v>
      </c>
      <c r="AD160" s="140">
        <f>DES!M159</f>
        <v>14</v>
      </c>
      <c r="AE160" s="140">
        <f t="shared" si="0"/>
        <v>232</v>
      </c>
      <c r="AF160" s="140">
        <f t="shared" si="1"/>
        <v>240</v>
      </c>
      <c r="AG160" s="144">
        <f t="shared" si="2"/>
        <v>1.0344827586206897</v>
      </c>
      <c r="AH160" s="145">
        <f t="shared" si="3"/>
        <v>144</v>
      </c>
      <c r="AI160" s="145">
        <f t="shared" si="4"/>
        <v>141</v>
      </c>
      <c r="AJ160" s="145">
        <f t="shared" si="5"/>
        <v>0.97916666666666663</v>
      </c>
      <c r="AK160" s="145">
        <f t="shared" si="6"/>
        <v>88</v>
      </c>
      <c r="AL160" s="145">
        <f t="shared" si="7"/>
        <v>99</v>
      </c>
      <c r="AM160" s="145">
        <f t="shared" si="8"/>
        <v>1.125</v>
      </c>
    </row>
    <row r="161" spans="1:39" ht="15.75" customHeight="1" x14ac:dyDescent="0.3">
      <c r="A161" s="53">
        <v>159</v>
      </c>
      <c r="B161" s="53"/>
      <c r="C161" s="137" t="s">
        <v>599</v>
      </c>
      <c r="D161" s="138">
        <v>5</v>
      </c>
      <c r="E161" s="139" t="s">
        <v>180</v>
      </c>
      <c r="F161" s="142" t="s">
        <v>185</v>
      </c>
      <c r="G161" s="140">
        <f>JAN!L160</f>
        <v>14</v>
      </c>
      <c r="H161" s="140">
        <f>FEB!L160</f>
        <v>11</v>
      </c>
      <c r="I161" s="140">
        <f>MAR!L160</f>
        <v>8</v>
      </c>
      <c r="J161" s="140">
        <f>APR!L160</f>
        <v>13</v>
      </c>
      <c r="K161" s="140">
        <f>MEI!L160</f>
        <v>5</v>
      </c>
      <c r="L161" s="140">
        <f>JUN!L160</f>
        <v>22</v>
      </c>
      <c r="M161" s="140">
        <f>JUL!L160</f>
        <v>2</v>
      </c>
      <c r="N161" s="140">
        <f>AGS!L160</f>
        <v>1</v>
      </c>
      <c r="O161" s="140">
        <f>SEPT!L160</f>
        <v>1</v>
      </c>
      <c r="P161" s="140">
        <f>OKT!L160</f>
        <v>0</v>
      </c>
      <c r="Q161" s="140">
        <f>NOV!L160</f>
        <v>0</v>
      </c>
      <c r="R161" s="140">
        <f>DES!L160</f>
        <v>0</v>
      </c>
      <c r="S161" s="140">
        <f>JAN!M160</f>
        <v>1</v>
      </c>
      <c r="T161" s="140">
        <f>FEB!M160</f>
        <v>0</v>
      </c>
      <c r="U161" s="140">
        <f>MAR!M160</f>
        <v>1</v>
      </c>
      <c r="V161" s="140">
        <f>APR!M160</f>
        <v>6</v>
      </c>
      <c r="W161" s="140">
        <f>MEI!M160</f>
        <v>1</v>
      </c>
      <c r="X161" s="140">
        <f>JUN!M160</f>
        <v>22</v>
      </c>
      <c r="Y161" s="140">
        <f>JUL!M160</f>
        <v>0</v>
      </c>
      <c r="Z161" s="140">
        <f>AGS!M160</f>
        <v>0</v>
      </c>
      <c r="AA161" s="140">
        <f>SEPT!M160</f>
        <v>0</v>
      </c>
      <c r="AB161" s="140">
        <f>OKT!M160</f>
        <v>0</v>
      </c>
      <c r="AC161" s="140">
        <f>NOV!M160</f>
        <v>0</v>
      </c>
      <c r="AD161" s="140">
        <f>DES!M160</f>
        <v>0</v>
      </c>
      <c r="AE161" s="140">
        <f t="shared" si="0"/>
        <v>77</v>
      </c>
      <c r="AF161" s="140">
        <f t="shared" si="1"/>
        <v>31</v>
      </c>
      <c r="AG161" s="144">
        <f t="shared" si="2"/>
        <v>0.40259740259740262</v>
      </c>
      <c r="AH161" s="145">
        <f t="shared" si="3"/>
        <v>73</v>
      </c>
      <c r="AI161" s="145">
        <f t="shared" si="4"/>
        <v>31</v>
      </c>
      <c r="AJ161" s="145">
        <f t="shared" si="5"/>
        <v>0.42465753424657532</v>
      </c>
      <c r="AK161" s="145">
        <f t="shared" si="6"/>
        <v>4</v>
      </c>
      <c r="AL161" s="145">
        <f t="shared" si="7"/>
        <v>0</v>
      </c>
      <c r="AM161" s="145">
        <f t="shared" si="8"/>
        <v>0</v>
      </c>
    </row>
    <row r="162" spans="1:39" ht="15.75" customHeight="1" x14ac:dyDescent="0.3">
      <c r="A162" s="53">
        <v>160</v>
      </c>
      <c r="B162" s="53"/>
      <c r="C162" s="137" t="s">
        <v>601</v>
      </c>
      <c r="D162" s="138">
        <v>6</v>
      </c>
      <c r="E162" s="139" t="s">
        <v>180</v>
      </c>
      <c r="F162" s="142" t="s">
        <v>186</v>
      </c>
      <c r="G162" s="140">
        <f>JAN!L161</f>
        <v>12</v>
      </c>
      <c r="H162" s="140">
        <f>FEB!L161</f>
        <v>9</v>
      </c>
      <c r="I162" s="140">
        <f>MAR!L161</f>
        <v>2</v>
      </c>
      <c r="J162" s="140">
        <f>APR!L161</f>
        <v>1</v>
      </c>
      <c r="K162" s="140">
        <f>MEI!L161</f>
        <v>3</v>
      </c>
      <c r="L162" s="140">
        <f>JUN!L161</f>
        <v>62</v>
      </c>
      <c r="M162" s="140">
        <f>JUL!L161</f>
        <v>0</v>
      </c>
      <c r="N162" s="140">
        <f>AGS!L161</f>
        <v>1</v>
      </c>
      <c r="O162" s="140">
        <f>SEPT!L161</f>
        <v>1</v>
      </c>
      <c r="P162" s="140">
        <f>OKT!L161</f>
        <v>0</v>
      </c>
      <c r="Q162" s="140">
        <f>NOV!L161</f>
        <v>2</v>
      </c>
      <c r="R162" s="140">
        <f>DES!L161</f>
        <v>1</v>
      </c>
      <c r="S162" s="140">
        <f>JAN!M161</f>
        <v>12</v>
      </c>
      <c r="T162" s="140">
        <f>FEB!M161</f>
        <v>9</v>
      </c>
      <c r="U162" s="140">
        <f>MAR!M161</f>
        <v>2</v>
      </c>
      <c r="V162" s="140">
        <f>APR!M161</f>
        <v>1</v>
      </c>
      <c r="W162" s="140">
        <f>MEI!M161</f>
        <v>3</v>
      </c>
      <c r="X162" s="140">
        <f>JUN!M161</f>
        <v>61</v>
      </c>
      <c r="Y162" s="140">
        <f>JUL!M161</f>
        <v>0</v>
      </c>
      <c r="Z162" s="140">
        <f>AGS!M161</f>
        <v>1</v>
      </c>
      <c r="AA162" s="140">
        <f>SEPT!M161</f>
        <v>1</v>
      </c>
      <c r="AB162" s="140">
        <f>OKT!M161</f>
        <v>0</v>
      </c>
      <c r="AC162" s="140">
        <f>NOV!M161</f>
        <v>2</v>
      </c>
      <c r="AD162" s="140">
        <f>DES!M161</f>
        <v>1</v>
      </c>
      <c r="AE162" s="140">
        <f t="shared" si="0"/>
        <v>94</v>
      </c>
      <c r="AF162" s="140">
        <f t="shared" si="1"/>
        <v>93</v>
      </c>
      <c r="AG162" s="144">
        <f t="shared" si="2"/>
        <v>0.98936170212765961</v>
      </c>
      <c r="AH162" s="145">
        <f t="shared" si="3"/>
        <v>89</v>
      </c>
      <c r="AI162" s="145">
        <f t="shared" si="4"/>
        <v>88</v>
      </c>
      <c r="AJ162" s="145">
        <f t="shared" si="5"/>
        <v>0.9887640449438202</v>
      </c>
      <c r="AK162" s="145">
        <f t="shared" si="6"/>
        <v>5</v>
      </c>
      <c r="AL162" s="145">
        <f t="shared" si="7"/>
        <v>5</v>
      </c>
      <c r="AM162" s="145">
        <f t="shared" si="8"/>
        <v>1</v>
      </c>
    </row>
    <row r="163" spans="1:39" ht="15.75" customHeight="1" x14ac:dyDescent="0.3">
      <c r="A163" s="53">
        <v>161</v>
      </c>
      <c r="B163" s="53"/>
      <c r="C163" s="137" t="s">
        <v>599</v>
      </c>
      <c r="D163" s="138">
        <v>7</v>
      </c>
      <c r="E163" s="139" t="s">
        <v>180</v>
      </c>
      <c r="F163" s="142" t="s">
        <v>187</v>
      </c>
      <c r="G163" s="140">
        <f>JAN!L162</f>
        <v>16</v>
      </c>
      <c r="H163" s="140">
        <f>FEB!L162</f>
        <v>5</v>
      </c>
      <c r="I163" s="140">
        <f>MAR!L162</f>
        <v>9</v>
      </c>
      <c r="J163" s="140">
        <f>APR!L162</f>
        <v>20</v>
      </c>
      <c r="K163" s="140">
        <f>MEI!L162</f>
        <v>5</v>
      </c>
      <c r="L163" s="140">
        <f>JUN!L162</f>
        <v>0</v>
      </c>
      <c r="M163" s="140">
        <f>JUL!L162</f>
        <v>6</v>
      </c>
      <c r="N163" s="140">
        <f>AGS!L162</f>
        <v>1</v>
      </c>
      <c r="O163" s="140">
        <f>SEPT!L162</f>
        <v>1</v>
      </c>
      <c r="P163" s="140">
        <f>OKT!L162</f>
        <v>0</v>
      </c>
      <c r="Q163" s="140">
        <f>NOV!L162</f>
        <v>15</v>
      </c>
      <c r="R163" s="140">
        <f>DES!L162</f>
        <v>16</v>
      </c>
      <c r="S163" s="140">
        <f>JAN!M162</f>
        <v>16</v>
      </c>
      <c r="T163" s="140">
        <f>FEB!M162</f>
        <v>5</v>
      </c>
      <c r="U163" s="140">
        <f>MAR!M162</f>
        <v>8</v>
      </c>
      <c r="V163" s="140">
        <f>APR!M162</f>
        <v>20</v>
      </c>
      <c r="W163" s="140">
        <f>MEI!M162</f>
        <v>3</v>
      </c>
      <c r="X163" s="140">
        <f>JUN!M162</f>
        <v>0</v>
      </c>
      <c r="Y163" s="140">
        <f>JUL!M162</f>
        <v>6</v>
      </c>
      <c r="Z163" s="140">
        <f>AGS!M162</f>
        <v>1</v>
      </c>
      <c r="AA163" s="140">
        <f>SEPT!M162</f>
        <v>1</v>
      </c>
      <c r="AB163" s="140">
        <f>OKT!M162</f>
        <v>0</v>
      </c>
      <c r="AC163" s="140">
        <f>NOV!M162</f>
        <v>15</v>
      </c>
      <c r="AD163" s="140">
        <f>DES!M162</f>
        <v>15</v>
      </c>
      <c r="AE163" s="140">
        <f t="shared" si="0"/>
        <v>94</v>
      </c>
      <c r="AF163" s="140">
        <f t="shared" si="1"/>
        <v>90</v>
      </c>
      <c r="AG163" s="144">
        <f t="shared" si="2"/>
        <v>0.95744680851063835</v>
      </c>
      <c r="AH163" s="145">
        <f t="shared" si="3"/>
        <v>55</v>
      </c>
      <c r="AI163" s="145">
        <f t="shared" si="4"/>
        <v>52</v>
      </c>
      <c r="AJ163" s="145">
        <f t="shared" si="5"/>
        <v>0.94545454545454544</v>
      </c>
      <c r="AK163" s="145">
        <f t="shared" si="6"/>
        <v>39</v>
      </c>
      <c r="AL163" s="145">
        <f t="shared" si="7"/>
        <v>38</v>
      </c>
      <c r="AM163" s="145">
        <f t="shared" si="8"/>
        <v>0.97435897435897434</v>
      </c>
    </row>
    <row r="164" spans="1:39" ht="15.75" customHeight="1" x14ac:dyDescent="0.3">
      <c r="A164" s="53">
        <v>162</v>
      </c>
      <c r="B164" s="53"/>
      <c r="C164" s="137" t="s">
        <v>599</v>
      </c>
      <c r="D164" s="138">
        <v>8</v>
      </c>
      <c r="E164" s="139" t="s">
        <v>180</v>
      </c>
      <c r="F164" s="142" t="s">
        <v>188</v>
      </c>
      <c r="G164" s="140">
        <f>JAN!L163</f>
        <v>0</v>
      </c>
      <c r="H164" s="140">
        <f>FEB!L163</f>
        <v>0</v>
      </c>
      <c r="I164" s="140">
        <f>MAR!L163</f>
        <v>0</v>
      </c>
      <c r="J164" s="140">
        <f>APR!L163</f>
        <v>0</v>
      </c>
      <c r="K164" s="140">
        <f>MEI!L163</f>
        <v>3</v>
      </c>
      <c r="L164" s="140">
        <f>JUN!L163</f>
        <v>2</v>
      </c>
      <c r="M164" s="140">
        <f>JUL!L163</f>
        <v>3</v>
      </c>
      <c r="N164" s="140">
        <f>AGS!L163</f>
        <v>0</v>
      </c>
      <c r="O164" s="140">
        <f>SEPT!L163</f>
        <v>0</v>
      </c>
      <c r="P164" s="140">
        <f>OKT!L163</f>
        <v>0</v>
      </c>
      <c r="Q164" s="140">
        <f>NOV!L163</f>
        <v>11</v>
      </c>
      <c r="R164" s="140">
        <f>DES!L163</f>
        <v>76</v>
      </c>
      <c r="S164" s="140">
        <f>JAN!M163</f>
        <v>0</v>
      </c>
      <c r="T164" s="140">
        <f>FEB!M163</f>
        <v>0</v>
      </c>
      <c r="U164" s="140">
        <f>MAR!M163</f>
        <v>0</v>
      </c>
      <c r="V164" s="140">
        <f>APR!M163</f>
        <v>0</v>
      </c>
      <c r="W164" s="140">
        <f>MEI!M163</f>
        <v>3</v>
      </c>
      <c r="X164" s="140">
        <f>JUN!M163</f>
        <v>1</v>
      </c>
      <c r="Y164" s="140">
        <f>JUL!M163</f>
        <v>3</v>
      </c>
      <c r="Z164" s="140">
        <f>AGS!M163</f>
        <v>0</v>
      </c>
      <c r="AA164" s="140">
        <f>SEPT!M163</f>
        <v>0</v>
      </c>
      <c r="AB164" s="140">
        <f>OKT!M163</f>
        <v>0</v>
      </c>
      <c r="AC164" s="140">
        <f>NOV!M163</f>
        <v>11</v>
      </c>
      <c r="AD164" s="140">
        <f>DES!M163</f>
        <v>76</v>
      </c>
      <c r="AE164" s="140">
        <f t="shared" si="0"/>
        <v>95</v>
      </c>
      <c r="AF164" s="140">
        <f t="shared" si="1"/>
        <v>94</v>
      </c>
      <c r="AG164" s="144">
        <f t="shared" si="2"/>
        <v>0.98947368421052628</v>
      </c>
      <c r="AH164" s="145">
        <f t="shared" si="3"/>
        <v>5</v>
      </c>
      <c r="AI164" s="145">
        <f t="shared" si="4"/>
        <v>4</v>
      </c>
      <c r="AJ164" s="145">
        <f t="shared" si="5"/>
        <v>0.8</v>
      </c>
      <c r="AK164" s="145">
        <f t="shared" si="6"/>
        <v>90</v>
      </c>
      <c r="AL164" s="145">
        <f t="shared" si="7"/>
        <v>90</v>
      </c>
      <c r="AM164" s="145">
        <f t="shared" si="8"/>
        <v>1</v>
      </c>
    </row>
    <row r="165" spans="1:39" ht="15.75" customHeight="1" x14ac:dyDescent="0.3">
      <c r="A165" s="53">
        <v>163</v>
      </c>
      <c r="B165" s="53"/>
      <c r="C165" s="137" t="s">
        <v>599</v>
      </c>
      <c r="D165" s="138">
        <v>9</v>
      </c>
      <c r="E165" s="139" t="s">
        <v>180</v>
      </c>
      <c r="F165" s="142" t="s">
        <v>189</v>
      </c>
      <c r="G165" s="140">
        <f>JAN!L164</f>
        <v>0</v>
      </c>
      <c r="H165" s="140">
        <f>FEB!L164</f>
        <v>0</v>
      </c>
      <c r="I165" s="140">
        <f>MAR!L164</f>
        <v>0</v>
      </c>
      <c r="J165" s="140">
        <f>APR!L164</f>
        <v>0</v>
      </c>
      <c r="K165" s="140">
        <f>MEI!L164</f>
        <v>0</v>
      </c>
      <c r="L165" s="140">
        <f>JUN!L164</f>
        <v>0</v>
      </c>
      <c r="M165" s="140">
        <f>JUL!L164</f>
        <v>0</v>
      </c>
      <c r="N165" s="140">
        <f>AGS!L164</f>
        <v>0</v>
      </c>
      <c r="O165" s="140">
        <f>SEPT!L164</f>
        <v>0</v>
      </c>
      <c r="P165" s="140">
        <f>OKT!L164</f>
        <v>0</v>
      </c>
      <c r="Q165" s="140">
        <f>NOV!L164</f>
        <v>0</v>
      </c>
      <c r="R165" s="140">
        <f>DES!L164</f>
        <v>0</v>
      </c>
      <c r="S165" s="140">
        <f>JAN!M164</f>
        <v>0</v>
      </c>
      <c r="T165" s="140">
        <f>FEB!M164</f>
        <v>0</v>
      </c>
      <c r="U165" s="140">
        <f>MAR!M164</f>
        <v>0</v>
      </c>
      <c r="V165" s="140">
        <f>APR!M164</f>
        <v>0</v>
      </c>
      <c r="W165" s="140">
        <f>MEI!M164</f>
        <v>0</v>
      </c>
      <c r="X165" s="140">
        <f>JUN!M164</f>
        <v>0</v>
      </c>
      <c r="Y165" s="140">
        <f>JUL!M164</f>
        <v>0</v>
      </c>
      <c r="Z165" s="140">
        <f>AGS!M164</f>
        <v>0</v>
      </c>
      <c r="AA165" s="140">
        <f>SEPT!M164</f>
        <v>0</v>
      </c>
      <c r="AB165" s="140">
        <f>OKT!M164</f>
        <v>0</v>
      </c>
      <c r="AC165" s="140">
        <f>NOV!M164</f>
        <v>0</v>
      </c>
      <c r="AD165" s="140">
        <f>DES!M164</f>
        <v>0</v>
      </c>
      <c r="AE165" s="140">
        <f t="shared" si="0"/>
        <v>0</v>
      </c>
      <c r="AF165" s="140">
        <f t="shared" si="1"/>
        <v>0</v>
      </c>
      <c r="AG165" s="144" t="e">
        <f t="shared" si="2"/>
        <v>#DIV/0!</v>
      </c>
      <c r="AH165" s="145">
        <f t="shared" si="3"/>
        <v>0</v>
      </c>
      <c r="AI165" s="145">
        <f t="shared" si="4"/>
        <v>0</v>
      </c>
      <c r="AJ165" s="145" t="e">
        <f t="shared" si="5"/>
        <v>#DIV/0!</v>
      </c>
      <c r="AK165" s="145">
        <f t="shared" si="6"/>
        <v>0</v>
      </c>
      <c r="AL165" s="145">
        <f t="shared" si="7"/>
        <v>0</v>
      </c>
      <c r="AM165" s="145" t="e">
        <f t="shared" si="8"/>
        <v>#DIV/0!</v>
      </c>
    </row>
    <row r="166" spans="1:39" ht="15.75" customHeight="1" x14ac:dyDescent="0.3">
      <c r="A166" s="53">
        <v>164</v>
      </c>
      <c r="B166" s="53"/>
      <c r="C166" s="137" t="s">
        <v>591</v>
      </c>
      <c r="D166" s="138">
        <v>10</v>
      </c>
      <c r="E166" s="139" t="s">
        <v>180</v>
      </c>
      <c r="F166" s="142" t="s">
        <v>190</v>
      </c>
      <c r="G166" s="140">
        <f>JAN!L165</f>
        <v>0</v>
      </c>
      <c r="H166" s="140">
        <f>FEB!L165</f>
        <v>0</v>
      </c>
      <c r="I166" s="140">
        <f>MAR!L165</f>
        <v>1</v>
      </c>
      <c r="J166" s="140">
        <f>APR!L165</f>
        <v>0</v>
      </c>
      <c r="K166" s="140">
        <f>MEI!L165</f>
        <v>0</v>
      </c>
      <c r="L166" s="140">
        <f>JUN!L165</f>
        <v>0</v>
      </c>
      <c r="M166" s="140">
        <f>JUL!L165</f>
        <v>0</v>
      </c>
      <c r="N166" s="140">
        <f>AGS!L165</f>
        <v>0</v>
      </c>
      <c r="O166" s="140">
        <f>SEPT!L165</f>
        <v>0</v>
      </c>
      <c r="P166" s="140">
        <f>OKT!L165</f>
        <v>0</v>
      </c>
      <c r="Q166" s="140">
        <f>NOV!L165</f>
        <v>0</v>
      </c>
      <c r="R166" s="140">
        <f>DES!L165</f>
        <v>0</v>
      </c>
      <c r="S166" s="140">
        <f>JAN!M165</f>
        <v>0</v>
      </c>
      <c r="T166" s="140">
        <f>FEB!M165</f>
        <v>0</v>
      </c>
      <c r="U166" s="140">
        <f>MAR!M165</f>
        <v>1</v>
      </c>
      <c r="V166" s="140">
        <f>APR!M165</f>
        <v>0</v>
      </c>
      <c r="W166" s="140">
        <f>MEI!M165</f>
        <v>0</v>
      </c>
      <c r="X166" s="140">
        <f>JUN!M165</f>
        <v>0</v>
      </c>
      <c r="Y166" s="140">
        <f>JUL!M165</f>
        <v>0</v>
      </c>
      <c r="Z166" s="140">
        <f>AGS!M165</f>
        <v>0</v>
      </c>
      <c r="AA166" s="140">
        <f>SEPT!M165</f>
        <v>0</v>
      </c>
      <c r="AB166" s="140">
        <f>OKT!M165</f>
        <v>0</v>
      </c>
      <c r="AC166" s="140">
        <f>NOV!M165</f>
        <v>0</v>
      </c>
      <c r="AD166" s="140">
        <f>DES!M165</f>
        <v>0</v>
      </c>
      <c r="AE166" s="140">
        <f t="shared" si="0"/>
        <v>1</v>
      </c>
      <c r="AF166" s="140">
        <f t="shared" si="1"/>
        <v>1</v>
      </c>
      <c r="AG166" s="144">
        <f t="shared" si="2"/>
        <v>1</v>
      </c>
      <c r="AH166" s="145">
        <f t="shared" si="3"/>
        <v>1</v>
      </c>
      <c r="AI166" s="145">
        <f t="shared" si="4"/>
        <v>1</v>
      </c>
      <c r="AJ166" s="145">
        <f t="shared" si="5"/>
        <v>1</v>
      </c>
      <c r="AK166" s="145">
        <f t="shared" si="6"/>
        <v>0</v>
      </c>
      <c r="AL166" s="145">
        <f t="shared" si="7"/>
        <v>0</v>
      </c>
      <c r="AM166" s="145" t="e">
        <f t="shared" si="8"/>
        <v>#DIV/0!</v>
      </c>
    </row>
    <row r="167" spans="1:39" ht="15.75" customHeight="1" x14ac:dyDescent="0.3">
      <c r="A167" s="53">
        <v>165</v>
      </c>
      <c r="B167" s="53"/>
      <c r="C167" s="137" t="s">
        <v>717</v>
      </c>
      <c r="D167" s="137">
        <v>1</v>
      </c>
      <c r="E167" s="53" t="s">
        <v>191</v>
      </c>
      <c r="F167" s="53" t="s">
        <v>192</v>
      </c>
      <c r="G167" s="151">
        <f>JAN!L166</f>
        <v>1586</v>
      </c>
      <c r="H167" s="151">
        <f>FEB!L166</f>
        <v>1048</v>
      </c>
      <c r="I167" s="151">
        <f>MAR!L166</f>
        <v>1183</v>
      </c>
      <c r="J167" s="151">
        <f>APR!L166</f>
        <v>851</v>
      </c>
      <c r="K167" s="151">
        <f>MEI!L166</f>
        <v>726</v>
      </c>
      <c r="L167" s="151">
        <f>JUN!L166</f>
        <v>726</v>
      </c>
      <c r="M167" s="151">
        <f>JUL!L166</f>
        <v>834</v>
      </c>
      <c r="N167" s="151">
        <f>AGS!L166</f>
        <v>383</v>
      </c>
      <c r="O167" s="151">
        <f>SEPT!L166</f>
        <v>291</v>
      </c>
      <c r="P167" s="151">
        <f>OKT!L166</f>
        <v>231</v>
      </c>
      <c r="Q167" s="151">
        <f>NOV!L166</f>
        <v>291</v>
      </c>
      <c r="R167" s="151">
        <f>DES!L166</f>
        <v>250</v>
      </c>
      <c r="S167" s="151">
        <f>JAN!M166</f>
        <v>1586</v>
      </c>
      <c r="T167" s="151">
        <f>FEB!M166</f>
        <v>557</v>
      </c>
      <c r="U167" s="151">
        <f>MAR!M166</f>
        <v>1183</v>
      </c>
      <c r="V167" s="151">
        <f>APR!M166</f>
        <v>851</v>
      </c>
      <c r="W167" s="151">
        <f>MEI!M166</f>
        <v>726</v>
      </c>
      <c r="X167" s="151">
        <f>JUN!M166</f>
        <v>726</v>
      </c>
      <c r="Y167" s="151">
        <f>JUL!M166</f>
        <v>822</v>
      </c>
      <c r="Z167" s="151">
        <f>AGS!M166</f>
        <v>383</v>
      </c>
      <c r="AA167" s="151">
        <f>SEPT!M166</f>
        <v>291</v>
      </c>
      <c r="AB167" s="151">
        <f>OKT!M166</f>
        <v>231</v>
      </c>
      <c r="AC167" s="151">
        <f>NOV!M166</f>
        <v>291</v>
      </c>
      <c r="AD167" s="151">
        <f>DES!M166</f>
        <v>250</v>
      </c>
      <c r="AE167" s="151">
        <f t="shared" si="0"/>
        <v>8400</v>
      </c>
      <c r="AF167" s="151">
        <f t="shared" si="1"/>
        <v>7897</v>
      </c>
      <c r="AG167" s="152">
        <f t="shared" si="2"/>
        <v>0.94011904761904763</v>
      </c>
      <c r="AH167" s="82">
        <f t="shared" si="3"/>
        <v>6120</v>
      </c>
      <c r="AI167" s="82">
        <f t="shared" si="4"/>
        <v>5629</v>
      </c>
      <c r="AJ167" s="82">
        <f t="shared" si="5"/>
        <v>0.91977124183006531</v>
      </c>
      <c r="AK167" s="82">
        <f t="shared" si="6"/>
        <v>2280</v>
      </c>
      <c r="AL167" s="82">
        <f t="shared" si="7"/>
        <v>2268</v>
      </c>
      <c r="AM167" s="82">
        <f t="shared" si="8"/>
        <v>0.99473684210526314</v>
      </c>
    </row>
    <row r="168" spans="1:39" ht="15.75" customHeight="1" x14ac:dyDescent="0.3">
      <c r="A168" s="53">
        <v>166</v>
      </c>
      <c r="B168" s="53"/>
      <c r="C168" s="137" t="s">
        <v>717</v>
      </c>
      <c r="D168" s="137">
        <v>2</v>
      </c>
      <c r="E168" s="53" t="s">
        <v>191</v>
      </c>
      <c r="F168" s="53" t="s">
        <v>193</v>
      </c>
      <c r="G168" s="151">
        <f>JAN!L167</f>
        <v>225</v>
      </c>
      <c r="H168" s="151">
        <f>FEB!L167</f>
        <v>330</v>
      </c>
      <c r="I168" s="151">
        <f>MAR!L167</f>
        <v>217</v>
      </c>
      <c r="J168" s="151">
        <f>APR!L167</f>
        <v>351</v>
      </c>
      <c r="K168" s="151">
        <f>MEI!L167</f>
        <v>325</v>
      </c>
      <c r="L168" s="151">
        <f>JUN!L167</f>
        <v>268</v>
      </c>
      <c r="M168" s="151">
        <f>JUL!L167</f>
        <v>169</v>
      </c>
      <c r="N168" s="151">
        <f>AGS!L167</f>
        <v>308</v>
      </c>
      <c r="O168" s="151">
        <f>SEPT!L167</f>
        <v>247</v>
      </c>
      <c r="P168" s="151">
        <f>OKT!L167</f>
        <v>285</v>
      </c>
      <c r="Q168" s="151">
        <f>NOV!L167</f>
        <v>246</v>
      </c>
      <c r="R168" s="151">
        <f>DES!L167</f>
        <v>56</v>
      </c>
      <c r="S168" s="151">
        <f>JAN!M167</f>
        <v>225</v>
      </c>
      <c r="T168" s="151">
        <f>FEB!M167</f>
        <v>277</v>
      </c>
      <c r="U168" s="151">
        <f>MAR!M167</f>
        <v>217</v>
      </c>
      <c r="V168" s="151">
        <f>APR!M167</f>
        <v>325</v>
      </c>
      <c r="W168" s="151">
        <f>MEI!M167</f>
        <v>315</v>
      </c>
      <c r="X168" s="151">
        <f>JUN!M167</f>
        <v>257</v>
      </c>
      <c r="Y168" s="151">
        <f>JUL!M167</f>
        <v>169</v>
      </c>
      <c r="Z168" s="151">
        <f>AGS!M167</f>
        <v>308</v>
      </c>
      <c r="AA168" s="151">
        <f>SEPT!M167</f>
        <v>247</v>
      </c>
      <c r="AB168" s="151">
        <f>OKT!M167</f>
        <v>285</v>
      </c>
      <c r="AC168" s="151">
        <f>NOV!M167</f>
        <v>246</v>
      </c>
      <c r="AD168" s="151">
        <f>DES!M167</f>
        <v>56</v>
      </c>
      <c r="AE168" s="151">
        <f t="shared" si="0"/>
        <v>3027</v>
      </c>
      <c r="AF168" s="151">
        <f t="shared" si="1"/>
        <v>2927</v>
      </c>
      <c r="AG168" s="152">
        <f t="shared" si="2"/>
        <v>0.96696399074991746</v>
      </c>
      <c r="AH168" s="82">
        <f t="shared" si="3"/>
        <v>1716</v>
      </c>
      <c r="AI168" s="82">
        <f t="shared" si="4"/>
        <v>1616</v>
      </c>
      <c r="AJ168" s="82">
        <f t="shared" si="5"/>
        <v>0.9417249417249417</v>
      </c>
      <c r="AK168" s="82">
        <f t="shared" si="6"/>
        <v>1311</v>
      </c>
      <c r="AL168" s="82">
        <f t="shared" si="7"/>
        <v>1311</v>
      </c>
      <c r="AM168" s="82">
        <f t="shared" si="8"/>
        <v>1</v>
      </c>
    </row>
    <row r="169" spans="1:39" ht="15.75" customHeight="1" x14ac:dyDescent="0.3">
      <c r="A169" s="53">
        <v>167</v>
      </c>
      <c r="B169" s="53"/>
      <c r="C169" s="137" t="s">
        <v>717</v>
      </c>
      <c r="D169" s="137">
        <v>3</v>
      </c>
      <c r="E169" s="53" t="s">
        <v>191</v>
      </c>
      <c r="F169" s="53" t="s">
        <v>194</v>
      </c>
      <c r="G169" s="151">
        <f>JAN!L168</f>
        <v>72</v>
      </c>
      <c r="H169" s="151">
        <f>FEB!L168</f>
        <v>112</v>
      </c>
      <c r="I169" s="151">
        <f>MAR!L168</f>
        <v>106</v>
      </c>
      <c r="J169" s="151">
        <f>APR!L168</f>
        <v>53</v>
      </c>
      <c r="K169" s="151">
        <f>MEI!L168</f>
        <v>25</v>
      </c>
      <c r="L169" s="151">
        <f>JUN!L168</f>
        <v>29</v>
      </c>
      <c r="M169" s="151">
        <f>JUL!L168</f>
        <v>20</v>
      </c>
      <c r="N169" s="151">
        <f>AGS!L168</f>
        <v>16</v>
      </c>
      <c r="O169" s="151">
        <f>SEPT!L168</f>
        <v>15</v>
      </c>
      <c r="P169" s="151">
        <f>OKT!L168</f>
        <v>38</v>
      </c>
      <c r="Q169" s="151">
        <f>NOV!L168</f>
        <v>16</v>
      </c>
      <c r="R169" s="151">
        <f>DES!L168</f>
        <v>69</v>
      </c>
      <c r="S169" s="151">
        <f>JAN!M168</f>
        <v>72</v>
      </c>
      <c r="T169" s="151">
        <f>FEB!M168</f>
        <v>112</v>
      </c>
      <c r="U169" s="151">
        <f>MAR!M168</f>
        <v>106</v>
      </c>
      <c r="V169" s="151">
        <f>APR!M168</f>
        <v>53</v>
      </c>
      <c r="W169" s="151">
        <f>MEI!M168</f>
        <v>25</v>
      </c>
      <c r="X169" s="151">
        <f>JUN!M168</f>
        <v>29</v>
      </c>
      <c r="Y169" s="151">
        <f>JUL!M168</f>
        <v>20</v>
      </c>
      <c r="Z169" s="151">
        <f>AGS!M168</f>
        <v>16</v>
      </c>
      <c r="AA169" s="151">
        <f>SEPT!M168</f>
        <v>15</v>
      </c>
      <c r="AB169" s="151">
        <f>OKT!M168</f>
        <v>38</v>
      </c>
      <c r="AC169" s="151">
        <f>NOV!M168</f>
        <v>16</v>
      </c>
      <c r="AD169" s="151">
        <f>DES!M168</f>
        <v>69</v>
      </c>
      <c r="AE169" s="151">
        <f t="shared" si="0"/>
        <v>571</v>
      </c>
      <c r="AF169" s="151">
        <f t="shared" si="1"/>
        <v>571</v>
      </c>
      <c r="AG169" s="152">
        <f t="shared" si="2"/>
        <v>1</v>
      </c>
      <c r="AH169" s="82">
        <f t="shared" si="3"/>
        <v>397</v>
      </c>
      <c r="AI169" s="82">
        <f t="shared" si="4"/>
        <v>397</v>
      </c>
      <c r="AJ169" s="82">
        <f t="shared" si="5"/>
        <v>1</v>
      </c>
      <c r="AK169" s="82">
        <f t="shared" si="6"/>
        <v>174</v>
      </c>
      <c r="AL169" s="82">
        <f t="shared" si="7"/>
        <v>174</v>
      </c>
      <c r="AM169" s="82">
        <f t="shared" si="8"/>
        <v>1</v>
      </c>
    </row>
    <row r="170" spans="1:39" ht="15.75" customHeight="1" x14ac:dyDescent="0.3">
      <c r="A170" s="53">
        <v>168</v>
      </c>
      <c r="B170" s="53"/>
      <c r="C170" s="137" t="s">
        <v>717</v>
      </c>
      <c r="D170" s="137">
        <v>4</v>
      </c>
      <c r="E170" s="53" t="s">
        <v>191</v>
      </c>
      <c r="F170" s="53" t="s">
        <v>195</v>
      </c>
      <c r="G170" s="151">
        <f>JAN!L169</f>
        <v>509</v>
      </c>
      <c r="H170" s="151">
        <f>FEB!L169</f>
        <v>195</v>
      </c>
      <c r="I170" s="151">
        <f>MAR!L169</f>
        <v>127</v>
      </c>
      <c r="J170" s="151">
        <f>APR!L169</f>
        <v>115</v>
      </c>
      <c r="K170" s="151">
        <f>MEI!L169</f>
        <v>90</v>
      </c>
      <c r="L170" s="151">
        <f>JUN!L169</f>
        <v>66</v>
      </c>
      <c r="M170" s="151">
        <f>JUL!L169</f>
        <v>107</v>
      </c>
      <c r="N170" s="151">
        <f>AGS!L169</f>
        <v>110</v>
      </c>
      <c r="O170" s="151">
        <f>SEPT!L169</f>
        <v>96</v>
      </c>
      <c r="P170" s="151">
        <f>OKT!L169</f>
        <v>116</v>
      </c>
      <c r="Q170" s="151">
        <f>NOV!L169</f>
        <v>82</v>
      </c>
      <c r="R170" s="151">
        <f>DES!L169</f>
        <v>198</v>
      </c>
      <c r="S170" s="151">
        <f>JAN!M169</f>
        <v>509</v>
      </c>
      <c r="T170" s="151">
        <f>FEB!M169</f>
        <v>182</v>
      </c>
      <c r="U170" s="151">
        <f>MAR!M169</f>
        <v>118</v>
      </c>
      <c r="V170" s="151">
        <f>APR!M169</f>
        <v>114</v>
      </c>
      <c r="W170" s="151">
        <f>MEI!M169</f>
        <v>87</v>
      </c>
      <c r="X170" s="151">
        <f>JUN!M169</f>
        <v>64</v>
      </c>
      <c r="Y170" s="151">
        <f>JUL!M169</f>
        <v>106</v>
      </c>
      <c r="Z170" s="151">
        <f>AGS!M169</f>
        <v>110</v>
      </c>
      <c r="AA170" s="151">
        <f>SEPT!M169</f>
        <v>96</v>
      </c>
      <c r="AB170" s="151">
        <f>OKT!M169</f>
        <v>114</v>
      </c>
      <c r="AC170" s="151">
        <f>NOV!M169</f>
        <v>82</v>
      </c>
      <c r="AD170" s="151">
        <f>DES!M169</f>
        <v>185</v>
      </c>
      <c r="AE170" s="151">
        <f t="shared" si="0"/>
        <v>1811</v>
      </c>
      <c r="AF170" s="151">
        <f t="shared" si="1"/>
        <v>1767</v>
      </c>
      <c r="AG170" s="152">
        <f t="shared" si="2"/>
        <v>0.97570403092214242</v>
      </c>
      <c r="AH170" s="82">
        <f t="shared" si="3"/>
        <v>1102</v>
      </c>
      <c r="AI170" s="82">
        <f t="shared" si="4"/>
        <v>1074</v>
      </c>
      <c r="AJ170" s="82">
        <f t="shared" si="5"/>
        <v>0.97459165154264971</v>
      </c>
      <c r="AK170" s="82">
        <f t="shared" si="6"/>
        <v>709</v>
      </c>
      <c r="AL170" s="82">
        <f t="shared" si="7"/>
        <v>693</v>
      </c>
      <c r="AM170" s="82">
        <f t="shared" si="8"/>
        <v>0.97743300423131174</v>
      </c>
    </row>
    <row r="171" spans="1:39" ht="15.75" customHeight="1" x14ac:dyDescent="0.3">
      <c r="A171" s="53">
        <v>169</v>
      </c>
      <c r="B171" s="53"/>
      <c r="C171" s="137" t="s">
        <v>599</v>
      </c>
      <c r="D171" s="137">
        <v>5</v>
      </c>
      <c r="E171" s="53" t="s">
        <v>191</v>
      </c>
      <c r="F171" s="53" t="s">
        <v>196</v>
      </c>
      <c r="G171" s="151">
        <f>JAN!L170</f>
        <v>6</v>
      </c>
      <c r="H171" s="151">
        <f>FEB!L170</f>
        <v>8</v>
      </c>
      <c r="I171" s="151">
        <f>MAR!L170</f>
        <v>6</v>
      </c>
      <c r="J171" s="151">
        <f>APR!L170</f>
        <v>5</v>
      </c>
      <c r="K171" s="151">
        <f>MEI!L170</f>
        <v>5</v>
      </c>
      <c r="L171" s="151">
        <f>JUN!L170</f>
        <v>2</v>
      </c>
      <c r="M171" s="151">
        <f>JUL!L170</f>
        <v>5</v>
      </c>
      <c r="N171" s="151">
        <f>AGS!L170</f>
        <v>5</v>
      </c>
      <c r="O171" s="151">
        <f>SEPT!L170</f>
        <v>5</v>
      </c>
      <c r="P171" s="151">
        <f>OKT!L170</f>
        <v>9</v>
      </c>
      <c r="Q171" s="151">
        <f>NOV!L170</f>
        <v>3</v>
      </c>
      <c r="R171" s="151">
        <f>DES!L170</f>
        <v>3</v>
      </c>
      <c r="S171" s="151">
        <f>JAN!M170</f>
        <v>6</v>
      </c>
      <c r="T171" s="151">
        <f>FEB!M170</f>
        <v>8</v>
      </c>
      <c r="U171" s="151">
        <f>MAR!M170</f>
        <v>6</v>
      </c>
      <c r="V171" s="151">
        <f>APR!M170</f>
        <v>5</v>
      </c>
      <c r="W171" s="151">
        <f>MEI!M170</f>
        <v>5</v>
      </c>
      <c r="X171" s="151">
        <f>JUN!M170</f>
        <v>2</v>
      </c>
      <c r="Y171" s="151">
        <f>JUL!M170</f>
        <v>5</v>
      </c>
      <c r="Z171" s="151">
        <f>AGS!M170</f>
        <v>5</v>
      </c>
      <c r="AA171" s="151">
        <f>SEPT!M170</f>
        <v>5</v>
      </c>
      <c r="AB171" s="151">
        <f>OKT!M170</f>
        <v>9</v>
      </c>
      <c r="AC171" s="151">
        <f>NOV!M170</f>
        <v>3</v>
      </c>
      <c r="AD171" s="151">
        <f>DES!M170</f>
        <v>3</v>
      </c>
      <c r="AE171" s="151">
        <f t="shared" si="0"/>
        <v>62</v>
      </c>
      <c r="AF171" s="151">
        <f t="shared" si="1"/>
        <v>62</v>
      </c>
      <c r="AG171" s="152">
        <f t="shared" si="2"/>
        <v>1</v>
      </c>
      <c r="AH171" s="82">
        <f t="shared" si="3"/>
        <v>32</v>
      </c>
      <c r="AI171" s="82">
        <f t="shared" si="4"/>
        <v>32</v>
      </c>
      <c r="AJ171" s="82">
        <f t="shared" si="5"/>
        <v>1</v>
      </c>
      <c r="AK171" s="82">
        <f t="shared" si="6"/>
        <v>30</v>
      </c>
      <c r="AL171" s="82">
        <f t="shared" si="7"/>
        <v>30</v>
      </c>
      <c r="AM171" s="82">
        <f t="shared" si="8"/>
        <v>1</v>
      </c>
    </row>
    <row r="172" spans="1:39" ht="15.75" customHeight="1" x14ac:dyDescent="0.3">
      <c r="A172" s="53">
        <v>170</v>
      </c>
      <c r="B172" s="53"/>
      <c r="C172" s="137" t="s">
        <v>599</v>
      </c>
      <c r="D172" s="137">
        <v>6</v>
      </c>
      <c r="E172" s="53" t="s">
        <v>191</v>
      </c>
      <c r="F172" s="53" t="s">
        <v>197</v>
      </c>
      <c r="G172" s="151">
        <f>JAN!L171</f>
        <v>29</v>
      </c>
      <c r="H172" s="151">
        <f>FEB!L171</f>
        <v>47</v>
      </c>
      <c r="I172" s="151">
        <f>MAR!L171</f>
        <v>3</v>
      </c>
      <c r="J172" s="151">
        <f>APR!L171</f>
        <v>3</v>
      </c>
      <c r="K172" s="151">
        <f>MEI!L171</f>
        <v>6</v>
      </c>
      <c r="L172" s="151">
        <f>JUN!L171</f>
        <v>8</v>
      </c>
      <c r="M172" s="151">
        <f>JUL!L171</f>
        <v>7</v>
      </c>
      <c r="N172" s="151">
        <f>AGS!L171</f>
        <v>3</v>
      </c>
      <c r="O172" s="151">
        <f>SEPT!L171</f>
        <v>3</v>
      </c>
      <c r="P172" s="151">
        <f>OKT!L171</f>
        <v>0</v>
      </c>
      <c r="Q172" s="151">
        <f>NOV!L171</f>
        <v>3</v>
      </c>
      <c r="R172" s="151">
        <f>DES!L171</f>
        <v>1</v>
      </c>
      <c r="S172" s="151">
        <f>JAN!M171</f>
        <v>29</v>
      </c>
      <c r="T172" s="151">
        <f>FEB!M171</f>
        <v>47</v>
      </c>
      <c r="U172" s="151">
        <f>MAR!M171</f>
        <v>3</v>
      </c>
      <c r="V172" s="151">
        <f>APR!M171</f>
        <v>3</v>
      </c>
      <c r="W172" s="151">
        <f>MEI!M171</f>
        <v>6</v>
      </c>
      <c r="X172" s="151">
        <f>JUN!M171</f>
        <v>8</v>
      </c>
      <c r="Y172" s="151">
        <f>JUL!M171</f>
        <v>7</v>
      </c>
      <c r="Z172" s="151">
        <f>AGS!M171</f>
        <v>3</v>
      </c>
      <c r="AA172" s="151">
        <f>SEPT!M171</f>
        <v>3</v>
      </c>
      <c r="AB172" s="151">
        <f>OKT!M171</f>
        <v>0</v>
      </c>
      <c r="AC172" s="151">
        <f>NOV!M171</f>
        <v>3</v>
      </c>
      <c r="AD172" s="151">
        <f>DES!M171</f>
        <v>1</v>
      </c>
      <c r="AE172" s="151">
        <f t="shared" si="0"/>
        <v>113</v>
      </c>
      <c r="AF172" s="151">
        <f t="shared" si="1"/>
        <v>113</v>
      </c>
      <c r="AG172" s="152">
        <f t="shared" si="2"/>
        <v>1</v>
      </c>
      <c r="AH172" s="82">
        <f t="shared" si="3"/>
        <v>96</v>
      </c>
      <c r="AI172" s="82">
        <f t="shared" si="4"/>
        <v>96</v>
      </c>
      <c r="AJ172" s="82">
        <f t="shared" si="5"/>
        <v>1</v>
      </c>
      <c r="AK172" s="82">
        <f t="shared" si="6"/>
        <v>17</v>
      </c>
      <c r="AL172" s="82">
        <f t="shared" si="7"/>
        <v>17</v>
      </c>
      <c r="AM172" s="82">
        <f t="shared" si="8"/>
        <v>1</v>
      </c>
    </row>
    <row r="173" spans="1:39" ht="15.75" customHeight="1" x14ac:dyDescent="0.3">
      <c r="A173" s="53">
        <v>171</v>
      </c>
      <c r="B173" s="53"/>
      <c r="C173" s="137" t="s">
        <v>599</v>
      </c>
      <c r="D173" s="137">
        <v>7</v>
      </c>
      <c r="E173" s="53" t="s">
        <v>191</v>
      </c>
      <c r="F173" s="53" t="s">
        <v>198</v>
      </c>
      <c r="G173" s="151">
        <f>JAN!L172</f>
        <v>17</v>
      </c>
      <c r="H173" s="151">
        <f>FEB!L172</f>
        <v>3</v>
      </c>
      <c r="I173" s="151">
        <f>MAR!L172</f>
        <v>6</v>
      </c>
      <c r="J173" s="151">
        <f>APR!L172</f>
        <v>2</v>
      </c>
      <c r="K173" s="151">
        <f>MEI!L172</f>
        <v>2</v>
      </c>
      <c r="L173" s="151">
        <f>JUN!L172</f>
        <v>5</v>
      </c>
      <c r="M173" s="151">
        <f>JUL!L172</f>
        <v>7</v>
      </c>
      <c r="N173" s="151">
        <f>AGS!L172</f>
        <v>2</v>
      </c>
      <c r="O173" s="151">
        <f>SEPT!L172</f>
        <v>0</v>
      </c>
      <c r="P173" s="151">
        <f>OKT!L172</f>
        <v>1</v>
      </c>
      <c r="Q173" s="151">
        <f>NOV!L172</f>
        <v>1</v>
      </c>
      <c r="R173" s="151">
        <f>DES!L172</f>
        <v>4</v>
      </c>
      <c r="S173" s="151">
        <f>JAN!M172</f>
        <v>17</v>
      </c>
      <c r="T173" s="151">
        <f>FEB!M172</f>
        <v>3</v>
      </c>
      <c r="U173" s="151">
        <f>MAR!M172</f>
        <v>6</v>
      </c>
      <c r="V173" s="151">
        <f>APR!M172</f>
        <v>2</v>
      </c>
      <c r="W173" s="151">
        <f>MEI!M172</f>
        <v>2</v>
      </c>
      <c r="X173" s="151">
        <f>JUN!M172</f>
        <v>5</v>
      </c>
      <c r="Y173" s="151">
        <f>JUL!M172</f>
        <v>7</v>
      </c>
      <c r="Z173" s="151">
        <f>AGS!M172</f>
        <v>2</v>
      </c>
      <c r="AA173" s="151">
        <f>SEPT!M172</f>
        <v>0</v>
      </c>
      <c r="AB173" s="151">
        <f>OKT!M172</f>
        <v>1</v>
      </c>
      <c r="AC173" s="151">
        <f>NOV!M172</f>
        <v>1</v>
      </c>
      <c r="AD173" s="151">
        <f>DES!M172</f>
        <v>4</v>
      </c>
      <c r="AE173" s="151">
        <f t="shared" si="0"/>
        <v>50</v>
      </c>
      <c r="AF173" s="151">
        <f t="shared" si="1"/>
        <v>50</v>
      </c>
      <c r="AG173" s="152">
        <f t="shared" si="2"/>
        <v>1</v>
      </c>
      <c r="AH173" s="82">
        <f t="shared" si="3"/>
        <v>35</v>
      </c>
      <c r="AI173" s="82">
        <f t="shared" si="4"/>
        <v>35</v>
      </c>
      <c r="AJ173" s="82">
        <f t="shared" si="5"/>
        <v>1</v>
      </c>
      <c r="AK173" s="82">
        <f t="shared" si="6"/>
        <v>15</v>
      </c>
      <c r="AL173" s="82">
        <f t="shared" si="7"/>
        <v>15</v>
      </c>
      <c r="AM173" s="82">
        <f t="shared" si="8"/>
        <v>1</v>
      </c>
    </row>
    <row r="174" spans="1:39" ht="15.75" customHeight="1" x14ac:dyDescent="0.3">
      <c r="A174" s="53">
        <v>172</v>
      </c>
      <c r="B174" s="53"/>
      <c r="C174" s="137" t="s">
        <v>601</v>
      </c>
      <c r="D174" s="137">
        <v>8</v>
      </c>
      <c r="E174" s="53" t="s">
        <v>191</v>
      </c>
      <c r="F174" s="53" t="s">
        <v>199</v>
      </c>
      <c r="G174" s="151">
        <f>JAN!L173</f>
        <v>112</v>
      </c>
      <c r="H174" s="151">
        <f>FEB!L173</f>
        <v>88</v>
      </c>
      <c r="I174" s="151">
        <f>MAR!L173</f>
        <v>93</v>
      </c>
      <c r="J174" s="151">
        <f>APR!L173</f>
        <v>121</v>
      </c>
      <c r="K174" s="151">
        <f>MEI!L173</f>
        <v>71</v>
      </c>
      <c r="L174" s="151">
        <f>JUN!L173</f>
        <v>41</v>
      </c>
      <c r="M174" s="151">
        <f>JUL!L173</f>
        <v>63</v>
      </c>
      <c r="N174" s="151">
        <f>AGS!L173</f>
        <v>29</v>
      </c>
      <c r="O174" s="151">
        <f>SEPT!L173</f>
        <v>33</v>
      </c>
      <c r="P174" s="151">
        <f>OKT!L173</f>
        <v>26</v>
      </c>
      <c r="Q174" s="151">
        <f>NOV!L173</f>
        <v>38</v>
      </c>
      <c r="R174" s="151">
        <f>DES!L173</f>
        <v>41</v>
      </c>
      <c r="S174" s="151">
        <f>JAN!M173</f>
        <v>112</v>
      </c>
      <c r="T174" s="151">
        <f>FEB!M173</f>
        <v>87</v>
      </c>
      <c r="U174" s="151">
        <f>MAR!M173</f>
        <v>93</v>
      </c>
      <c r="V174" s="151">
        <f>APR!M173</f>
        <v>121</v>
      </c>
      <c r="W174" s="151">
        <f>MEI!M173</f>
        <v>71</v>
      </c>
      <c r="X174" s="151">
        <f>JUN!M173</f>
        <v>41</v>
      </c>
      <c r="Y174" s="151">
        <f>JUL!M173</f>
        <v>63</v>
      </c>
      <c r="Z174" s="151">
        <f>AGS!M173</f>
        <v>29</v>
      </c>
      <c r="AA174" s="151">
        <f>SEPT!M173</f>
        <v>33</v>
      </c>
      <c r="AB174" s="151">
        <f>OKT!M173</f>
        <v>26</v>
      </c>
      <c r="AC174" s="151">
        <f>NOV!M173</f>
        <v>38</v>
      </c>
      <c r="AD174" s="151">
        <f>DES!M173</f>
        <v>41</v>
      </c>
      <c r="AE174" s="151">
        <f t="shared" si="0"/>
        <v>756</v>
      </c>
      <c r="AF174" s="151">
        <f t="shared" si="1"/>
        <v>755</v>
      </c>
      <c r="AG174" s="152">
        <f t="shared" si="2"/>
        <v>0.99867724867724872</v>
      </c>
      <c r="AH174" s="82">
        <f t="shared" si="3"/>
        <v>526</v>
      </c>
      <c r="AI174" s="82">
        <f t="shared" si="4"/>
        <v>525</v>
      </c>
      <c r="AJ174" s="82">
        <f t="shared" si="5"/>
        <v>0.99809885931558939</v>
      </c>
      <c r="AK174" s="82">
        <f t="shared" si="6"/>
        <v>230</v>
      </c>
      <c r="AL174" s="82">
        <f t="shared" si="7"/>
        <v>230</v>
      </c>
      <c r="AM174" s="82">
        <f t="shared" si="8"/>
        <v>1</v>
      </c>
    </row>
    <row r="175" spans="1:39" ht="15.75" customHeight="1" x14ac:dyDescent="0.3">
      <c r="A175" s="53">
        <v>173</v>
      </c>
      <c r="B175" s="53"/>
      <c r="C175" s="137" t="s">
        <v>599</v>
      </c>
      <c r="D175" s="137">
        <v>9</v>
      </c>
      <c r="E175" s="53" t="s">
        <v>191</v>
      </c>
      <c r="F175" s="53" t="s">
        <v>200</v>
      </c>
      <c r="G175" s="151">
        <f>JAN!L174</f>
        <v>8</v>
      </c>
      <c r="H175" s="151">
        <f>FEB!L174</f>
        <v>5</v>
      </c>
      <c r="I175" s="151">
        <f>MAR!L174</f>
        <v>4</v>
      </c>
      <c r="J175" s="151">
        <f>APR!L174</f>
        <v>6</v>
      </c>
      <c r="K175" s="151">
        <f>MEI!L174</f>
        <v>9</v>
      </c>
      <c r="L175" s="151">
        <f>JUN!L174</f>
        <v>8</v>
      </c>
      <c r="M175" s="151">
        <f>JUL!L174</f>
        <v>17</v>
      </c>
      <c r="N175" s="151">
        <f>AGS!L174</f>
        <v>11</v>
      </c>
      <c r="O175" s="151">
        <f>SEPT!L174</f>
        <v>5</v>
      </c>
      <c r="P175" s="151">
        <f>OKT!L174</f>
        <v>5</v>
      </c>
      <c r="Q175" s="151">
        <f>NOV!L174</f>
        <v>0</v>
      </c>
      <c r="R175" s="151">
        <f>DES!L174</f>
        <v>2</v>
      </c>
      <c r="S175" s="151">
        <f>JAN!M174</f>
        <v>8</v>
      </c>
      <c r="T175" s="151">
        <f>FEB!M174</f>
        <v>5</v>
      </c>
      <c r="U175" s="151">
        <f>MAR!M174</f>
        <v>3</v>
      </c>
      <c r="V175" s="151">
        <f>APR!M174</f>
        <v>6</v>
      </c>
      <c r="W175" s="151">
        <f>MEI!M174</f>
        <v>9</v>
      </c>
      <c r="X175" s="151">
        <f>JUN!M174</f>
        <v>8</v>
      </c>
      <c r="Y175" s="151">
        <f>JUL!M174</f>
        <v>17</v>
      </c>
      <c r="Z175" s="151">
        <f>AGS!M174</f>
        <v>11</v>
      </c>
      <c r="AA175" s="151">
        <f>SEPT!M174</f>
        <v>4</v>
      </c>
      <c r="AB175" s="151">
        <f>OKT!M174</f>
        <v>5</v>
      </c>
      <c r="AC175" s="151">
        <f>NOV!M174</f>
        <v>0</v>
      </c>
      <c r="AD175" s="151">
        <f>DES!M174</f>
        <v>2</v>
      </c>
      <c r="AE175" s="151">
        <f t="shared" si="0"/>
        <v>80</v>
      </c>
      <c r="AF175" s="151">
        <f t="shared" si="1"/>
        <v>78</v>
      </c>
      <c r="AG175" s="152">
        <f t="shared" si="2"/>
        <v>0.97499999999999998</v>
      </c>
      <c r="AH175" s="82">
        <f t="shared" si="3"/>
        <v>40</v>
      </c>
      <c r="AI175" s="82">
        <f t="shared" si="4"/>
        <v>39</v>
      </c>
      <c r="AJ175" s="82">
        <f t="shared" si="5"/>
        <v>0.97499999999999998</v>
      </c>
      <c r="AK175" s="82">
        <f t="shared" si="6"/>
        <v>40</v>
      </c>
      <c r="AL175" s="82">
        <f t="shared" si="7"/>
        <v>39</v>
      </c>
      <c r="AM175" s="82">
        <f t="shared" si="8"/>
        <v>0.97499999999999998</v>
      </c>
    </row>
    <row r="176" spans="1:39" ht="15.75" customHeight="1" x14ac:dyDescent="0.3">
      <c r="A176" s="53">
        <v>174</v>
      </c>
      <c r="B176" s="53"/>
      <c r="C176" s="137" t="s">
        <v>717</v>
      </c>
      <c r="D176" s="137">
        <v>10</v>
      </c>
      <c r="E176" s="53" t="s">
        <v>191</v>
      </c>
      <c r="F176" s="53" t="s">
        <v>201</v>
      </c>
      <c r="G176" s="151">
        <f>JAN!L175</f>
        <v>90</v>
      </c>
      <c r="H176" s="151">
        <f>FEB!L175</f>
        <v>86</v>
      </c>
      <c r="I176" s="151">
        <f>MAR!L175</f>
        <v>107</v>
      </c>
      <c r="J176" s="151">
        <f>APR!L175</f>
        <v>51</v>
      </c>
      <c r="K176" s="151">
        <f>MEI!L175</f>
        <v>0</v>
      </c>
      <c r="L176" s="151">
        <f>JUN!L175</f>
        <v>0</v>
      </c>
      <c r="M176" s="151">
        <f>JUL!L175</f>
        <v>30</v>
      </c>
      <c r="N176" s="151">
        <f>AGS!L175</f>
        <v>0</v>
      </c>
      <c r="O176" s="151">
        <f>SEPT!L175</f>
        <v>41</v>
      </c>
      <c r="P176" s="151">
        <f>OKT!L175</f>
        <v>20</v>
      </c>
      <c r="Q176" s="151">
        <f>NOV!L175</f>
        <v>0</v>
      </c>
      <c r="R176" s="151">
        <f>DES!L175</f>
        <v>0</v>
      </c>
      <c r="S176" s="151">
        <f>JAN!M175</f>
        <v>88</v>
      </c>
      <c r="T176" s="151">
        <f>FEB!M175</f>
        <v>86</v>
      </c>
      <c r="U176" s="151">
        <f>MAR!M175</f>
        <v>107</v>
      </c>
      <c r="V176" s="151">
        <f>APR!M175</f>
        <v>51</v>
      </c>
      <c r="W176" s="151">
        <f>MEI!M175</f>
        <v>0</v>
      </c>
      <c r="X176" s="151">
        <f>JUN!M175</f>
        <v>0</v>
      </c>
      <c r="Y176" s="151">
        <f>JUL!M175</f>
        <v>30</v>
      </c>
      <c r="Z176" s="151">
        <f>AGS!M175</f>
        <v>0</v>
      </c>
      <c r="AA176" s="151">
        <f>SEPT!M175</f>
        <v>41</v>
      </c>
      <c r="AB176" s="151">
        <f>OKT!M175</f>
        <v>20</v>
      </c>
      <c r="AC176" s="151">
        <f>NOV!M175</f>
        <v>0</v>
      </c>
      <c r="AD176" s="151">
        <f>DES!M175</f>
        <v>0</v>
      </c>
      <c r="AE176" s="151">
        <f t="shared" si="0"/>
        <v>425</v>
      </c>
      <c r="AF176" s="151">
        <f t="shared" si="1"/>
        <v>423</v>
      </c>
      <c r="AG176" s="152">
        <f t="shared" si="2"/>
        <v>0.99529411764705877</v>
      </c>
      <c r="AH176" s="82">
        <f t="shared" si="3"/>
        <v>334</v>
      </c>
      <c r="AI176" s="82">
        <f t="shared" si="4"/>
        <v>332</v>
      </c>
      <c r="AJ176" s="82">
        <f t="shared" si="5"/>
        <v>0.99401197604790414</v>
      </c>
      <c r="AK176" s="82">
        <f t="shared" si="6"/>
        <v>91</v>
      </c>
      <c r="AL176" s="82">
        <f t="shared" si="7"/>
        <v>91</v>
      </c>
      <c r="AM176" s="82">
        <f t="shared" si="8"/>
        <v>1</v>
      </c>
    </row>
    <row r="177" spans="1:39" ht="15.75" customHeight="1" x14ac:dyDescent="0.3">
      <c r="A177" s="53">
        <v>175</v>
      </c>
      <c r="B177" s="53"/>
      <c r="C177" s="137" t="s">
        <v>717</v>
      </c>
      <c r="D177" s="137">
        <v>11</v>
      </c>
      <c r="E177" s="53" t="s">
        <v>191</v>
      </c>
      <c r="F177" s="53" t="s">
        <v>202</v>
      </c>
      <c r="G177" s="151">
        <f>JAN!L176</f>
        <v>139</v>
      </c>
      <c r="H177" s="151">
        <f>FEB!L176</f>
        <v>82</v>
      </c>
      <c r="I177" s="151">
        <f>MAR!L176</f>
        <v>92</v>
      </c>
      <c r="J177" s="151">
        <f>APR!L176</f>
        <v>86</v>
      </c>
      <c r="K177" s="151">
        <f>MEI!L176</f>
        <v>124</v>
      </c>
      <c r="L177" s="151">
        <f>JUN!L176</f>
        <v>30</v>
      </c>
      <c r="M177" s="151">
        <f>JUL!L176</f>
        <v>65</v>
      </c>
      <c r="N177" s="151">
        <f>AGS!L176</f>
        <v>92</v>
      </c>
      <c r="O177" s="151">
        <f>SEPT!L176</f>
        <v>71</v>
      </c>
      <c r="P177" s="151">
        <f>OKT!L176</f>
        <v>56</v>
      </c>
      <c r="Q177" s="151">
        <f>NOV!L176</f>
        <v>31</v>
      </c>
      <c r="R177" s="151">
        <f>DES!L176</f>
        <v>39</v>
      </c>
      <c r="S177" s="151">
        <f>JAN!M176</f>
        <v>139</v>
      </c>
      <c r="T177" s="151">
        <f>FEB!M176</f>
        <v>82</v>
      </c>
      <c r="U177" s="151">
        <f>MAR!M176</f>
        <v>92</v>
      </c>
      <c r="V177" s="151">
        <f>APR!M176</f>
        <v>86</v>
      </c>
      <c r="W177" s="151">
        <f>MEI!M176</f>
        <v>124</v>
      </c>
      <c r="X177" s="151">
        <f>JUN!M176</f>
        <v>30</v>
      </c>
      <c r="Y177" s="151">
        <f>JUL!M176</f>
        <v>65</v>
      </c>
      <c r="Z177" s="151">
        <f>AGS!M176</f>
        <v>92</v>
      </c>
      <c r="AA177" s="151">
        <f>SEPT!M176</f>
        <v>71</v>
      </c>
      <c r="AB177" s="151">
        <f>OKT!M176</f>
        <v>56</v>
      </c>
      <c r="AC177" s="151">
        <f>NOV!M176</f>
        <v>31</v>
      </c>
      <c r="AD177" s="151">
        <f>DES!M176</f>
        <v>39</v>
      </c>
      <c r="AE177" s="151">
        <f t="shared" si="0"/>
        <v>907</v>
      </c>
      <c r="AF177" s="151">
        <f t="shared" si="1"/>
        <v>907</v>
      </c>
      <c r="AG177" s="152">
        <f t="shared" si="2"/>
        <v>1</v>
      </c>
      <c r="AH177" s="82">
        <f t="shared" si="3"/>
        <v>553</v>
      </c>
      <c r="AI177" s="82">
        <f t="shared" si="4"/>
        <v>553</v>
      </c>
      <c r="AJ177" s="82">
        <f t="shared" si="5"/>
        <v>1</v>
      </c>
      <c r="AK177" s="82">
        <f t="shared" si="6"/>
        <v>354</v>
      </c>
      <c r="AL177" s="82">
        <f t="shared" si="7"/>
        <v>354</v>
      </c>
      <c r="AM177" s="82">
        <f t="shared" si="8"/>
        <v>1</v>
      </c>
    </row>
    <row r="178" spans="1:39" ht="15.75" customHeight="1" x14ac:dyDescent="0.3">
      <c r="A178" s="53">
        <v>176</v>
      </c>
      <c r="B178" s="53"/>
      <c r="C178" s="137" t="s">
        <v>717</v>
      </c>
      <c r="D178" s="137">
        <v>12</v>
      </c>
      <c r="E178" s="53" t="s">
        <v>191</v>
      </c>
      <c r="F178" s="53" t="s">
        <v>203</v>
      </c>
      <c r="G178" s="151">
        <f>JAN!L177</f>
        <v>256</v>
      </c>
      <c r="H178" s="151">
        <f>FEB!L177</f>
        <v>217</v>
      </c>
      <c r="I178" s="151">
        <f>MAR!L177</f>
        <v>115</v>
      </c>
      <c r="J178" s="151">
        <f>APR!L177</f>
        <v>107</v>
      </c>
      <c r="K178" s="151">
        <f>MEI!L177</f>
        <v>58</v>
      </c>
      <c r="L178" s="151">
        <f>JUN!L177</f>
        <v>29</v>
      </c>
      <c r="M178" s="151">
        <f>JUL!L177</f>
        <v>43</v>
      </c>
      <c r="N178" s="151">
        <f>AGS!L177</f>
        <v>31</v>
      </c>
      <c r="O178" s="151">
        <f>SEPT!L177</f>
        <v>27</v>
      </c>
      <c r="P178" s="151">
        <f>OKT!L177</f>
        <v>8</v>
      </c>
      <c r="Q178" s="151">
        <f>NOV!L177</f>
        <v>11</v>
      </c>
      <c r="R178" s="151">
        <f>DES!L177</f>
        <v>16</v>
      </c>
      <c r="S178" s="151">
        <f>JAN!M177</f>
        <v>243</v>
      </c>
      <c r="T178" s="151">
        <f>FEB!M177</f>
        <v>209</v>
      </c>
      <c r="U178" s="151">
        <f>MAR!M177</f>
        <v>107</v>
      </c>
      <c r="V178" s="151">
        <f>APR!M177</f>
        <v>105</v>
      </c>
      <c r="W178" s="151">
        <f>MEI!M177</f>
        <v>58</v>
      </c>
      <c r="X178" s="151">
        <f>JUN!M177</f>
        <v>28</v>
      </c>
      <c r="Y178" s="151">
        <f>JUL!M177</f>
        <v>42</v>
      </c>
      <c r="Z178" s="151">
        <f>AGS!M177</f>
        <v>31</v>
      </c>
      <c r="AA178" s="151">
        <f>SEPT!M177</f>
        <v>27</v>
      </c>
      <c r="AB178" s="151">
        <f>OKT!M177</f>
        <v>8</v>
      </c>
      <c r="AC178" s="151">
        <f>NOV!M177</f>
        <v>11</v>
      </c>
      <c r="AD178" s="151">
        <f>DES!M177</f>
        <v>16</v>
      </c>
      <c r="AE178" s="151">
        <f t="shared" si="0"/>
        <v>918</v>
      </c>
      <c r="AF178" s="151">
        <f t="shared" si="1"/>
        <v>885</v>
      </c>
      <c r="AG178" s="152">
        <f t="shared" si="2"/>
        <v>0.96405228758169936</v>
      </c>
      <c r="AH178" s="82">
        <f t="shared" si="3"/>
        <v>782</v>
      </c>
      <c r="AI178" s="82">
        <f t="shared" si="4"/>
        <v>750</v>
      </c>
      <c r="AJ178" s="82">
        <f t="shared" si="5"/>
        <v>0.95907928388746799</v>
      </c>
      <c r="AK178" s="82">
        <f t="shared" si="6"/>
        <v>136</v>
      </c>
      <c r="AL178" s="82">
        <f t="shared" si="7"/>
        <v>135</v>
      </c>
      <c r="AM178" s="82">
        <f t="shared" si="8"/>
        <v>0.99264705882352944</v>
      </c>
    </row>
    <row r="179" spans="1:39" ht="15.75" customHeight="1" x14ac:dyDescent="0.3">
      <c r="A179" s="53">
        <v>177</v>
      </c>
      <c r="B179" s="53"/>
      <c r="C179" s="137" t="s">
        <v>601</v>
      </c>
      <c r="D179" s="137">
        <v>13</v>
      </c>
      <c r="E179" s="53" t="s">
        <v>191</v>
      </c>
      <c r="F179" s="53" t="s">
        <v>204</v>
      </c>
      <c r="G179" s="151">
        <f>JAN!L178</f>
        <v>163</v>
      </c>
      <c r="H179" s="151">
        <f>FEB!L178</f>
        <v>93</v>
      </c>
      <c r="I179" s="151">
        <f>MAR!L178</f>
        <v>9</v>
      </c>
      <c r="J179" s="151">
        <f>APR!L178</f>
        <v>3</v>
      </c>
      <c r="K179" s="151">
        <f>MEI!L178</f>
        <v>4</v>
      </c>
      <c r="L179" s="151">
        <f>JUN!L178</f>
        <v>9</v>
      </c>
      <c r="M179" s="151">
        <f>JUL!L178</f>
        <v>5</v>
      </c>
      <c r="N179" s="151">
        <f>AGS!L178</f>
        <v>4</v>
      </c>
      <c r="O179" s="151">
        <f>SEPT!L178</f>
        <v>21</v>
      </c>
      <c r="P179" s="151">
        <f>OKT!L178</f>
        <v>3</v>
      </c>
      <c r="Q179" s="151">
        <f>NOV!L178</f>
        <v>3</v>
      </c>
      <c r="R179" s="151">
        <f>DES!L178</f>
        <v>1</v>
      </c>
      <c r="S179" s="151">
        <f>JAN!M178</f>
        <v>163</v>
      </c>
      <c r="T179" s="151">
        <f>FEB!M178</f>
        <v>92</v>
      </c>
      <c r="U179" s="151">
        <f>MAR!M178</f>
        <v>9</v>
      </c>
      <c r="V179" s="151">
        <f>APR!M178</f>
        <v>3</v>
      </c>
      <c r="W179" s="151">
        <f>MEI!M178</f>
        <v>4</v>
      </c>
      <c r="X179" s="151">
        <f>JUN!M178</f>
        <v>9</v>
      </c>
      <c r="Y179" s="151">
        <f>JUL!M178</f>
        <v>5</v>
      </c>
      <c r="Z179" s="151">
        <f>AGS!M178</f>
        <v>4</v>
      </c>
      <c r="AA179" s="151">
        <f>SEPT!M178</f>
        <v>21</v>
      </c>
      <c r="AB179" s="151">
        <f>OKT!M178</f>
        <v>3</v>
      </c>
      <c r="AC179" s="151">
        <f>NOV!M178</f>
        <v>3</v>
      </c>
      <c r="AD179" s="151">
        <f>DES!M178</f>
        <v>1</v>
      </c>
      <c r="AE179" s="151">
        <f t="shared" si="0"/>
        <v>318</v>
      </c>
      <c r="AF179" s="151">
        <f t="shared" si="1"/>
        <v>317</v>
      </c>
      <c r="AG179" s="152">
        <f t="shared" si="2"/>
        <v>0.99685534591194969</v>
      </c>
      <c r="AH179" s="82">
        <f t="shared" si="3"/>
        <v>281</v>
      </c>
      <c r="AI179" s="82">
        <f t="shared" si="4"/>
        <v>280</v>
      </c>
      <c r="AJ179" s="82">
        <f t="shared" si="5"/>
        <v>0.99644128113879005</v>
      </c>
      <c r="AK179" s="82">
        <f t="shared" si="6"/>
        <v>37</v>
      </c>
      <c r="AL179" s="82">
        <f t="shared" si="7"/>
        <v>37</v>
      </c>
      <c r="AM179" s="82">
        <f t="shared" si="8"/>
        <v>1</v>
      </c>
    </row>
    <row r="180" spans="1:39" ht="15.75" customHeight="1" x14ac:dyDescent="0.3">
      <c r="A180" s="53">
        <v>178</v>
      </c>
      <c r="B180" s="53"/>
      <c r="C180" s="137" t="s">
        <v>599</v>
      </c>
      <c r="D180" s="137">
        <v>14</v>
      </c>
      <c r="E180" s="53" t="s">
        <v>191</v>
      </c>
      <c r="F180" s="53" t="s">
        <v>205</v>
      </c>
      <c r="G180" s="151">
        <f>JAN!L179</f>
        <v>16</v>
      </c>
      <c r="H180" s="151">
        <f>FEB!L179</f>
        <v>34</v>
      </c>
      <c r="I180" s="151">
        <f>MAR!L179</f>
        <v>5</v>
      </c>
      <c r="J180" s="151">
        <f>APR!L179</f>
        <v>20</v>
      </c>
      <c r="K180" s="151">
        <f>MEI!L179</f>
        <v>7</v>
      </c>
      <c r="L180" s="151">
        <f>JUN!L179</f>
        <v>7</v>
      </c>
      <c r="M180" s="151">
        <f>JUL!L179</f>
        <v>21</v>
      </c>
      <c r="N180" s="151">
        <f>AGS!L179</f>
        <v>3</v>
      </c>
      <c r="O180" s="151">
        <f>SEPT!L179</f>
        <v>1</v>
      </c>
      <c r="P180" s="151">
        <f>OKT!L179</f>
        <v>2</v>
      </c>
      <c r="Q180" s="151">
        <f>NOV!L179</f>
        <v>0</v>
      </c>
      <c r="R180" s="151">
        <f>DES!L179</f>
        <v>1</v>
      </c>
      <c r="S180" s="151">
        <f>JAN!M179</f>
        <v>14</v>
      </c>
      <c r="T180" s="151">
        <f>FEB!M179</f>
        <v>34</v>
      </c>
      <c r="U180" s="151">
        <f>MAR!M179</f>
        <v>5</v>
      </c>
      <c r="V180" s="151">
        <f>APR!M179</f>
        <v>11</v>
      </c>
      <c r="W180" s="151">
        <f>MEI!M179</f>
        <v>7</v>
      </c>
      <c r="X180" s="151">
        <f>JUN!M179</f>
        <v>7</v>
      </c>
      <c r="Y180" s="151">
        <f>JUL!M179</f>
        <v>21</v>
      </c>
      <c r="Z180" s="151">
        <f>AGS!M179</f>
        <v>3</v>
      </c>
      <c r="AA180" s="151">
        <f>SEPT!M179</f>
        <v>1</v>
      </c>
      <c r="AB180" s="151">
        <f>OKT!M179</f>
        <v>2</v>
      </c>
      <c r="AC180" s="151">
        <f>NOV!M179</f>
        <v>0</v>
      </c>
      <c r="AD180" s="151">
        <f>DES!M179</f>
        <v>1</v>
      </c>
      <c r="AE180" s="151">
        <f t="shared" si="0"/>
        <v>117</v>
      </c>
      <c r="AF180" s="151">
        <f t="shared" si="1"/>
        <v>106</v>
      </c>
      <c r="AG180" s="152">
        <f t="shared" si="2"/>
        <v>0.90598290598290598</v>
      </c>
      <c r="AH180" s="82">
        <f t="shared" si="3"/>
        <v>89</v>
      </c>
      <c r="AI180" s="82">
        <f t="shared" si="4"/>
        <v>78</v>
      </c>
      <c r="AJ180" s="82">
        <f t="shared" si="5"/>
        <v>0.8764044943820225</v>
      </c>
      <c r="AK180" s="82">
        <f t="shared" si="6"/>
        <v>28</v>
      </c>
      <c r="AL180" s="82">
        <f t="shared" si="7"/>
        <v>28</v>
      </c>
      <c r="AM180" s="82">
        <f t="shared" si="8"/>
        <v>1</v>
      </c>
    </row>
    <row r="181" spans="1:39" ht="15.75" customHeight="1" x14ac:dyDescent="0.3">
      <c r="A181" s="53">
        <v>179</v>
      </c>
      <c r="B181" s="53"/>
      <c r="C181" s="137" t="s">
        <v>601</v>
      </c>
      <c r="D181" s="137">
        <v>15</v>
      </c>
      <c r="E181" s="53" t="s">
        <v>191</v>
      </c>
      <c r="F181" s="53" t="s">
        <v>206</v>
      </c>
      <c r="G181" s="151">
        <f>JAN!L180</f>
        <v>16</v>
      </c>
      <c r="H181" s="151">
        <f>FEB!L180</f>
        <v>17</v>
      </c>
      <c r="I181" s="151">
        <f>MAR!L180</f>
        <v>29</v>
      </c>
      <c r="J181" s="151">
        <f>APR!L180</f>
        <v>22</v>
      </c>
      <c r="K181" s="151">
        <f>MEI!L180</f>
        <v>22</v>
      </c>
      <c r="L181" s="151">
        <f>JUN!L180</f>
        <v>14</v>
      </c>
      <c r="M181" s="151">
        <f>JUL!L180</f>
        <v>14</v>
      </c>
      <c r="N181" s="151">
        <f>AGS!L180</f>
        <v>9</v>
      </c>
      <c r="O181" s="151">
        <f>SEPT!L180</f>
        <v>8</v>
      </c>
      <c r="P181" s="151">
        <f>OKT!L180</f>
        <v>7</v>
      </c>
      <c r="Q181" s="151">
        <f>NOV!L180</f>
        <v>7</v>
      </c>
      <c r="R181" s="151">
        <f>DES!L180</f>
        <v>4</v>
      </c>
      <c r="S181" s="151">
        <f>JAN!M180</f>
        <v>16</v>
      </c>
      <c r="T181" s="151">
        <f>FEB!M180</f>
        <v>17</v>
      </c>
      <c r="U181" s="151">
        <f>MAR!M180</f>
        <v>29</v>
      </c>
      <c r="V181" s="151">
        <f>APR!M180</f>
        <v>22</v>
      </c>
      <c r="W181" s="151">
        <f>MEI!M180</f>
        <v>22</v>
      </c>
      <c r="X181" s="151">
        <f>JUN!M180</f>
        <v>14</v>
      </c>
      <c r="Y181" s="151">
        <f>JUL!M180</f>
        <v>14</v>
      </c>
      <c r="Z181" s="151">
        <f>AGS!M180</f>
        <v>9</v>
      </c>
      <c r="AA181" s="151">
        <f>SEPT!M180</f>
        <v>8</v>
      </c>
      <c r="AB181" s="151">
        <f>OKT!M180</f>
        <v>7</v>
      </c>
      <c r="AC181" s="151">
        <f>NOV!M180</f>
        <v>7</v>
      </c>
      <c r="AD181" s="151">
        <f>DES!M180</f>
        <v>4</v>
      </c>
      <c r="AE181" s="151">
        <f t="shared" si="0"/>
        <v>169</v>
      </c>
      <c r="AF181" s="151">
        <f t="shared" si="1"/>
        <v>169</v>
      </c>
      <c r="AG181" s="152">
        <f t="shared" si="2"/>
        <v>1</v>
      </c>
      <c r="AH181" s="82">
        <f t="shared" si="3"/>
        <v>120</v>
      </c>
      <c r="AI181" s="82">
        <f t="shared" si="4"/>
        <v>120</v>
      </c>
      <c r="AJ181" s="82">
        <f t="shared" si="5"/>
        <v>1</v>
      </c>
      <c r="AK181" s="82">
        <f t="shared" si="6"/>
        <v>49</v>
      </c>
      <c r="AL181" s="82">
        <f t="shared" si="7"/>
        <v>49</v>
      </c>
      <c r="AM181" s="82">
        <f t="shared" si="8"/>
        <v>1</v>
      </c>
    </row>
    <row r="182" spans="1:39" ht="15.75" customHeight="1" x14ac:dyDescent="0.3">
      <c r="A182" s="53">
        <v>180</v>
      </c>
      <c r="B182" s="53"/>
      <c r="C182" s="137" t="s">
        <v>599</v>
      </c>
      <c r="D182" s="137">
        <v>16</v>
      </c>
      <c r="E182" s="53" t="s">
        <v>191</v>
      </c>
      <c r="F182" s="53" t="s">
        <v>207</v>
      </c>
      <c r="G182" s="151">
        <f>JAN!L181</f>
        <v>0</v>
      </c>
      <c r="H182" s="151">
        <f>FEB!L181</f>
        <v>1</v>
      </c>
      <c r="I182" s="151">
        <f>MAR!L181</f>
        <v>2</v>
      </c>
      <c r="J182" s="151">
        <f>APR!L181</f>
        <v>2</v>
      </c>
      <c r="K182" s="151">
        <f>MEI!L181</f>
        <v>2</v>
      </c>
      <c r="L182" s="151">
        <f>JUN!L181</f>
        <v>1</v>
      </c>
      <c r="M182" s="151">
        <f>JUL!L181</f>
        <v>0</v>
      </c>
      <c r="N182" s="151">
        <f>AGS!L181</f>
        <v>1</v>
      </c>
      <c r="O182" s="151">
        <f>SEPT!L181</f>
        <v>1</v>
      </c>
      <c r="P182" s="151">
        <f>OKT!L181</f>
        <v>1</v>
      </c>
      <c r="Q182" s="151">
        <f>NOV!L181</f>
        <v>0</v>
      </c>
      <c r="R182" s="151">
        <f>DES!L181</f>
        <v>0</v>
      </c>
      <c r="S182" s="151">
        <f>JAN!M181</f>
        <v>0</v>
      </c>
      <c r="T182" s="151">
        <f>FEB!M181</f>
        <v>1</v>
      </c>
      <c r="U182" s="151">
        <f>MAR!M181</f>
        <v>2</v>
      </c>
      <c r="V182" s="151">
        <f>APR!M181</f>
        <v>2</v>
      </c>
      <c r="W182" s="151">
        <f>MEI!M181</f>
        <v>2</v>
      </c>
      <c r="X182" s="151">
        <f>JUN!M181</f>
        <v>1</v>
      </c>
      <c r="Y182" s="151">
        <f>JUL!M181</f>
        <v>0</v>
      </c>
      <c r="Z182" s="151">
        <f>AGS!M181</f>
        <v>1</v>
      </c>
      <c r="AA182" s="151">
        <f>SEPT!M181</f>
        <v>1</v>
      </c>
      <c r="AB182" s="151">
        <f>OKT!M181</f>
        <v>1</v>
      </c>
      <c r="AC182" s="151">
        <f>NOV!M181</f>
        <v>0</v>
      </c>
      <c r="AD182" s="151">
        <f>DES!M181</f>
        <v>0</v>
      </c>
      <c r="AE182" s="151">
        <f t="shared" si="0"/>
        <v>11</v>
      </c>
      <c r="AF182" s="151">
        <f t="shared" si="1"/>
        <v>11</v>
      </c>
      <c r="AG182" s="152">
        <f t="shared" si="2"/>
        <v>1</v>
      </c>
      <c r="AH182" s="82">
        <f t="shared" si="3"/>
        <v>8</v>
      </c>
      <c r="AI182" s="82">
        <f t="shared" si="4"/>
        <v>8</v>
      </c>
      <c r="AJ182" s="82">
        <f t="shared" si="5"/>
        <v>1</v>
      </c>
      <c r="AK182" s="82">
        <f t="shared" si="6"/>
        <v>3</v>
      </c>
      <c r="AL182" s="82">
        <f t="shared" si="7"/>
        <v>3</v>
      </c>
      <c r="AM182" s="82">
        <f t="shared" si="8"/>
        <v>1</v>
      </c>
    </row>
    <row r="183" spans="1:39" ht="15.75" customHeight="1" x14ac:dyDescent="0.3">
      <c r="A183" s="53">
        <v>181</v>
      </c>
      <c r="B183" s="53"/>
      <c r="C183" s="137" t="s">
        <v>599</v>
      </c>
      <c r="D183" s="137">
        <v>17</v>
      </c>
      <c r="E183" s="53" t="s">
        <v>191</v>
      </c>
      <c r="F183" s="53" t="s">
        <v>208</v>
      </c>
      <c r="G183" s="151">
        <f>JAN!L182</f>
        <v>3</v>
      </c>
      <c r="H183" s="151">
        <f>FEB!L182</f>
        <v>8</v>
      </c>
      <c r="I183" s="151">
        <f>MAR!L182</f>
        <v>15</v>
      </c>
      <c r="J183" s="151">
        <f>APR!L182</f>
        <v>5</v>
      </c>
      <c r="K183" s="151">
        <f>MEI!L182</f>
        <v>3</v>
      </c>
      <c r="L183" s="151">
        <f>JUN!L182</f>
        <v>1</v>
      </c>
      <c r="M183" s="151">
        <f>JUL!L182</f>
        <v>0</v>
      </c>
      <c r="N183" s="151">
        <f>AGS!L182</f>
        <v>0</v>
      </c>
      <c r="O183" s="151">
        <f>SEPT!L182</f>
        <v>0</v>
      </c>
      <c r="P183" s="151">
        <f>OKT!L182</f>
        <v>1</v>
      </c>
      <c r="Q183" s="151">
        <f>NOV!L182</f>
        <v>0</v>
      </c>
      <c r="R183" s="151">
        <f>DES!L182</f>
        <v>0</v>
      </c>
      <c r="S183" s="151">
        <f>JAN!M182</f>
        <v>3</v>
      </c>
      <c r="T183" s="151">
        <f>FEB!M182</f>
        <v>8</v>
      </c>
      <c r="U183" s="151">
        <f>MAR!M182</f>
        <v>15</v>
      </c>
      <c r="V183" s="151">
        <f>APR!M182</f>
        <v>5</v>
      </c>
      <c r="W183" s="151">
        <f>MEI!M182</f>
        <v>3</v>
      </c>
      <c r="X183" s="151">
        <f>JUN!M182</f>
        <v>1</v>
      </c>
      <c r="Y183" s="151">
        <f>JUL!M182</f>
        <v>0</v>
      </c>
      <c r="Z183" s="151">
        <f>AGS!M182</f>
        <v>0</v>
      </c>
      <c r="AA183" s="151">
        <f>SEPT!M182</f>
        <v>0</v>
      </c>
      <c r="AB183" s="151">
        <f>OKT!M182</f>
        <v>1</v>
      </c>
      <c r="AC183" s="151">
        <f>NOV!M182</f>
        <v>0</v>
      </c>
      <c r="AD183" s="151">
        <f>DES!M182</f>
        <v>0</v>
      </c>
      <c r="AE183" s="151">
        <f t="shared" si="0"/>
        <v>36</v>
      </c>
      <c r="AF183" s="151">
        <f t="shared" si="1"/>
        <v>36</v>
      </c>
      <c r="AG183" s="152">
        <f t="shared" si="2"/>
        <v>1</v>
      </c>
      <c r="AH183" s="82">
        <f t="shared" si="3"/>
        <v>35</v>
      </c>
      <c r="AI183" s="82">
        <f t="shared" si="4"/>
        <v>35</v>
      </c>
      <c r="AJ183" s="82">
        <f t="shared" si="5"/>
        <v>1</v>
      </c>
      <c r="AK183" s="82">
        <f t="shared" si="6"/>
        <v>1</v>
      </c>
      <c r="AL183" s="82">
        <f t="shared" si="7"/>
        <v>1</v>
      </c>
      <c r="AM183" s="82">
        <f t="shared" si="8"/>
        <v>1</v>
      </c>
    </row>
    <row r="184" spans="1:39" ht="15.75" customHeight="1" x14ac:dyDescent="0.3">
      <c r="A184" s="53">
        <v>182</v>
      </c>
      <c r="B184" s="53"/>
      <c r="C184" s="137" t="s">
        <v>599</v>
      </c>
      <c r="D184" s="137">
        <v>18</v>
      </c>
      <c r="E184" s="53" t="s">
        <v>191</v>
      </c>
      <c r="F184" s="53" t="s">
        <v>209</v>
      </c>
      <c r="G184" s="151">
        <f>JAN!L183</f>
        <v>1</v>
      </c>
      <c r="H184" s="151">
        <f>FEB!L183</f>
        <v>0</v>
      </c>
      <c r="I184" s="151">
        <f>MAR!L183</f>
        <v>1</v>
      </c>
      <c r="J184" s="151">
        <f>APR!L183</f>
        <v>0</v>
      </c>
      <c r="K184" s="151">
        <f>MEI!L183</f>
        <v>0</v>
      </c>
      <c r="L184" s="151">
        <f>JUN!L183</f>
        <v>0</v>
      </c>
      <c r="M184" s="151">
        <f>JUL!L183</f>
        <v>0</v>
      </c>
      <c r="N184" s="151">
        <f>AGS!L183</f>
        <v>0</v>
      </c>
      <c r="O184" s="151">
        <f>SEPT!L183</f>
        <v>0</v>
      </c>
      <c r="P184" s="151">
        <f>OKT!L183</f>
        <v>0</v>
      </c>
      <c r="Q184" s="151">
        <f>NOV!L183</f>
        <v>0</v>
      </c>
      <c r="R184" s="151">
        <f>DES!L183</f>
        <v>0</v>
      </c>
      <c r="S184" s="151">
        <f>JAN!M183</f>
        <v>1</v>
      </c>
      <c r="T184" s="151">
        <f>FEB!M183</f>
        <v>0</v>
      </c>
      <c r="U184" s="151">
        <f>MAR!M183</f>
        <v>1</v>
      </c>
      <c r="V184" s="151">
        <f>APR!M183</f>
        <v>0</v>
      </c>
      <c r="W184" s="151">
        <f>MEI!M183</f>
        <v>0</v>
      </c>
      <c r="X184" s="151">
        <f>JUN!M183</f>
        <v>0</v>
      </c>
      <c r="Y184" s="151">
        <f>JUL!M183</f>
        <v>0</v>
      </c>
      <c r="Z184" s="151">
        <f>AGS!M183</f>
        <v>0</v>
      </c>
      <c r="AA184" s="151">
        <f>SEPT!M183</f>
        <v>0</v>
      </c>
      <c r="AB184" s="151">
        <f>OKT!M183</f>
        <v>0</v>
      </c>
      <c r="AC184" s="151">
        <f>NOV!M183</f>
        <v>0</v>
      </c>
      <c r="AD184" s="151">
        <f>DES!M183</f>
        <v>0</v>
      </c>
      <c r="AE184" s="151">
        <f t="shared" si="0"/>
        <v>2</v>
      </c>
      <c r="AF184" s="151">
        <f t="shared" si="1"/>
        <v>2</v>
      </c>
      <c r="AG184" s="152">
        <f t="shared" si="2"/>
        <v>1</v>
      </c>
      <c r="AH184" s="82">
        <f t="shared" si="3"/>
        <v>2</v>
      </c>
      <c r="AI184" s="82">
        <f t="shared" si="4"/>
        <v>2</v>
      </c>
      <c r="AJ184" s="82">
        <f t="shared" si="5"/>
        <v>1</v>
      </c>
      <c r="AK184" s="82">
        <f t="shared" si="6"/>
        <v>0</v>
      </c>
      <c r="AL184" s="82">
        <f t="shared" si="7"/>
        <v>0</v>
      </c>
      <c r="AM184" s="82" t="e">
        <f t="shared" si="8"/>
        <v>#DIV/0!</v>
      </c>
    </row>
    <row r="185" spans="1:39" ht="15.75" customHeight="1" x14ac:dyDescent="0.3">
      <c r="A185" s="53">
        <v>183</v>
      </c>
      <c r="B185" s="53"/>
      <c r="C185" s="137" t="s">
        <v>599</v>
      </c>
      <c r="D185" s="137">
        <v>19</v>
      </c>
      <c r="E185" s="53" t="s">
        <v>191</v>
      </c>
      <c r="F185" s="53" t="s">
        <v>210</v>
      </c>
      <c r="G185" s="151">
        <f>JAN!L184</f>
        <v>2</v>
      </c>
      <c r="H185" s="151">
        <f>FEB!L184</f>
        <v>1</v>
      </c>
      <c r="I185" s="151">
        <f>MAR!L184</f>
        <v>1</v>
      </c>
      <c r="J185" s="151">
        <f>APR!L184</f>
        <v>2</v>
      </c>
      <c r="K185" s="151">
        <f>MEI!L184</f>
        <v>10</v>
      </c>
      <c r="L185" s="151">
        <f>JUN!L184</f>
        <v>4</v>
      </c>
      <c r="M185" s="151">
        <f>JUL!L184</f>
        <v>7</v>
      </c>
      <c r="N185" s="151">
        <f>AGS!L184</f>
        <v>1</v>
      </c>
      <c r="O185" s="151">
        <f>SEPT!L184</f>
        <v>1</v>
      </c>
      <c r="P185" s="151">
        <f>OKT!L184</f>
        <v>0</v>
      </c>
      <c r="Q185" s="151">
        <f>NOV!L184</f>
        <v>0</v>
      </c>
      <c r="R185" s="151">
        <f>DES!L184</f>
        <v>0</v>
      </c>
      <c r="S185" s="151">
        <f>JAN!M184</f>
        <v>2</v>
      </c>
      <c r="T185" s="151">
        <f>FEB!M184</f>
        <v>1</v>
      </c>
      <c r="U185" s="151">
        <f>MAR!M184</f>
        <v>1</v>
      </c>
      <c r="V185" s="151">
        <f>APR!M184</f>
        <v>2</v>
      </c>
      <c r="W185" s="151">
        <f>MEI!M184</f>
        <v>10</v>
      </c>
      <c r="X185" s="151">
        <f>JUN!M184</f>
        <v>4</v>
      </c>
      <c r="Y185" s="151">
        <f>JUL!M184</f>
        <v>7</v>
      </c>
      <c r="Z185" s="151">
        <f>AGS!M184</f>
        <v>1</v>
      </c>
      <c r="AA185" s="151">
        <f>SEPT!M184</f>
        <v>1</v>
      </c>
      <c r="AB185" s="151">
        <f>OKT!M184</f>
        <v>0</v>
      </c>
      <c r="AC185" s="151">
        <f>NOV!M184</f>
        <v>0</v>
      </c>
      <c r="AD185" s="151">
        <f>DES!M184</f>
        <v>0</v>
      </c>
      <c r="AE185" s="151">
        <f t="shared" si="0"/>
        <v>29</v>
      </c>
      <c r="AF185" s="151">
        <f t="shared" si="1"/>
        <v>29</v>
      </c>
      <c r="AG185" s="152">
        <f t="shared" si="2"/>
        <v>1</v>
      </c>
      <c r="AH185" s="82">
        <f t="shared" si="3"/>
        <v>20</v>
      </c>
      <c r="AI185" s="82">
        <f t="shared" si="4"/>
        <v>20</v>
      </c>
      <c r="AJ185" s="82">
        <f t="shared" si="5"/>
        <v>1</v>
      </c>
      <c r="AK185" s="82">
        <f t="shared" si="6"/>
        <v>9</v>
      </c>
      <c r="AL185" s="82">
        <f t="shared" si="7"/>
        <v>9</v>
      </c>
      <c r="AM185" s="82">
        <f t="shared" si="8"/>
        <v>1</v>
      </c>
    </row>
    <row r="186" spans="1:39" ht="15.75" customHeight="1" x14ac:dyDescent="0.3">
      <c r="A186" s="53">
        <v>184</v>
      </c>
      <c r="B186" s="53"/>
      <c r="C186" s="137" t="s">
        <v>599</v>
      </c>
      <c r="D186" s="137">
        <v>20</v>
      </c>
      <c r="E186" s="53" t="s">
        <v>191</v>
      </c>
      <c r="F186" s="53" t="s">
        <v>211</v>
      </c>
      <c r="G186" s="151">
        <f>JAN!L185</f>
        <v>21</v>
      </c>
      <c r="H186" s="151">
        <f>FEB!L185</f>
        <v>21</v>
      </c>
      <c r="I186" s="151">
        <f>MAR!L185</f>
        <v>10</v>
      </c>
      <c r="J186" s="151">
        <f>APR!L185</f>
        <v>4</v>
      </c>
      <c r="K186" s="151">
        <f>MEI!L185</f>
        <v>11</v>
      </c>
      <c r="L186" s="151">
        <f>JUN!L185</f>
        <v>1</v>
      </c>
      <c r="M186" s="151">
        <f>JUL!L185</f>
        <v>7</v>
      </c>
      <c r="N186" s="151">
        <f>AGS!L185</f>
        <v>11</v>
      </c>
      <c r="O186" s="151">
        <f>SEPT!L185</f>
        <v>3</v>
      </c>
      <c r="P186" s="151">
        <f>OKT!L185</f>
        <v>7</v>
      </c>
      <c r="Q186" s="151">
        <f>NOV!L185</f>
        <v>6</v>
      </c>
      <c r="R186" s="151">
        <f>DES!L185</f>
        <v>7</v>
      </c>
      <c r="S186" s="151">
        <f>JAN!M185</f>
        <v>21</v>
      </c>
      <c r="T186" s="151">
        <f>FEB!M185</f>
        <v>21</v>
      </c>
      <c r="U186" s="151">
        <f>MAR!M185</f>
        <v>10</v>
      </c>
      <c r="V186" s="151">
        <f>APR!M185</f>
        <v>4</v>
      </c>
      <c r="W186" s="151">
        <f>MEI!M185</f>
        <v>11</v>
      </c>
      <c r="X186" s="151">
        <f>JUN!M185</f>
        <v>1</v>
      </c>
      <c r="Y186" s="151">
        <f>JUL!M185</f>
        <v>7</v>
      </c>
      <c r="Z186" s="151">
        <f>AGS!M185</f>
        <v>11</v>
      </c>
      <c r="AA186" s="151">
        <f>SEPT!M185</f>
        <v>3</v>
      </c>
      <c r="AB186" s="151">
        <f>OKT!M185</f>
        <v>7</v>
      </c>
      <c r="AC186" s="151">
        <f>NOV!M185</f>
        <v>6</v>
      </c>
      <c r="AD186" s="151">
        <f>DES!M185</f>
        <v>7</v>
      </c>
      <c r="AE186" s="151">
        <f t="shared" si="0"/>
        <v>109</v>
      </c>
      <c r="AF186" s="151">
        <f t="shared" si="1"/>
        <v>109</v>
      </c>
      <c r="AG186" s="152">
        <f t="shared" si="2"/>
        <v>1</v>
      </c>
      <c r="AH186" s="82">
        <f t="shared" si="3"/>
        <v>68</v>
      </c>
      <c r="AI186" s="82">
        <f t="shared" si="4"/>
        <v>68</v>
      </c>
      <c r="AJ186" s="82">
        <f t="shared" si="5"/>
        <v>1</v>
      </c>
      <c r="AK186" s="82">
        <f t="shared" si="6"/>
        <v>41</v>
      </c>
      <c r="AL186" s="82">
        <f t="shared" si="7"/>
        <v>41</v>
      </c>
      <c r="AM186" s="82">
        <f t="shared" si="8"/>
        <v>1</v>
      </c>
    </row>
    <row r="187" spans="1:39" ht="15.75" customHeight="1" x14ac:dyDescent="0.3">
      <c r="A187" s="53">
        <v>185</v>
      </c>
      <c r="B187" s="53"/>
      <c r="C187" s="137" t="s">
        <v>601</v>
      </c>
      <c r="D187" s="137">
        <v>21</v>
      </c>
      <c r="E187" s="53" t="s">
        <v>191</v>
      </c>
      <c r="F187" s="53" t="s">
        <v>212</v>
      </c>
      <c r="G187" s="151">
        <f>JAN!L186</f>
        <v>57</v>
      </c>
      <c r="H187" s="151">
        <f>FEB!L186</f>
        <v>57</v>
      </c>
      <c r="I187" s="151">
        <f>MAR!L186</f>
        <v>9</v>
      </c>
      <c r="J187" s="151">
        <f>APR!L186</f>
        <v>9</v>
      </c>
      <c r="K187" s="151">
        <f>MEI!L186</f>
        <v>5</v>
      </c>
      <c r="L187" s="151">
        <f>JUN!L186</f>
        <v>2</v>
      </c>
      <c r="M187" s="151">
        <f>JUL!L186</f>
        <v>0</v>
      </c>
      <c r="N187" s="151">
        <f>AGS!L186</f>
        <v>5</v>
      </c>
      <c r="O187" s="151">
        <f>SEPT!L186</f>
        <v>0</v>
      </c>
      <c r="P187" s="151">
        <f>OKT!L186</f>
        <v>1</v>
      </c>
      <c r="Q187" s="151">
        <f>NOV!L186</f>
        <v>0</v>
      </c>
      <c r="R187" s="151">
        <f>DES!L186</f>
        <v>1</v>
      </c>
      <c r="S187" s="151">
        <f>JAN!M186</f>
        <v>57</v>
      </c>
      <c r="T187" s="151">
        <f>FEB!M186</f>
        <v>57</v>
      </c>
      <c r="U187" s="151">
        <f>MAR!M186</f>
        <v>9</v>
      </c>
      <c r="V187" s="151">
        <f>APR!M186</f>
        <v>9</v>
      </c>
      <c r="W187" s="151">
        <f>MEI!M186</f>
        <v>5</v>
      </c>
      <c r="X187" s="151">
        <f>JUN!M186</f>
        <v>2</v>
      </c>
      <c r="Y187" s="151">
        <f>JUL!M186</f>
        <v>0</v>
      </c>
      <c r="Z187" s="151">
        <f>AGS!M186</f>
        <v>5</v>
      </c>
      <c r="AA187" s="151">
        <f>SEPT!M186</f>
        <v>0</v>
      </c>
      <c r="AB187" s="151">
        <f>OKT!M186</f>
        <v>1</v>
      </c>
      <c r="AC187" s="151">
        <f>NOV!M186</f>
        <v>0</v>
      </c>
      <c r="AD187" s="151">
        <f>DES!M186</f>
        <v>1</v>
      </c>
      <c r="AE187" s="151">
        <f t="shared" si="0"/>
        <v>146</v>
      </c>
      <c r="AF187" s="151">
        <f t="shared" si="1"/>
        <v>146</v>
      </c>
      <c r="AG187" s="152">
        <f t="shared" si="2"/>
        <v>1</v>
      </c>
      <c r="AH187" s="82">
        <f t="shared" si="3"/>
        <v>139</v>
      </c>
      <c r="AI187" s="82">
        <f t="shared" si="4"/>
        <v>139</v>
      </c>
      <c r="AJ187" s="82">
        <f t="shared" si="5"/>
        <v>1</v>
      </c>
      <c r="AK187" s="82">
        <f t="shared" si="6"/>
        <v>7</v>
      </c>
      <c r="AL187" s="82">
        <f t="shared" si="7"/>
        <v>7</v>
      </c>
      <c r="AM187" s="82">
        <f t="shared" si="8"/>
        <v>1</v>
      </c>
    </row>
    <row r="188" spans="1:39" ht="15.75" customHeight="1" x14ac:dyDescent="0.3">
      <c r="A188" s="53">
        <v>186</v>
      </c>
      <c r="B188" s="53"/>
      <c r="C188" s="137" t="s">
        <v>601</v>
      </c>
      <c r="D188" s="137">
        <v>22</v>
      </c>
      <c r="E188" s="53" t="s">
        <v>191</v>
      </c>
      <c r="F188" s="53" t="s">
        <v>213</v>
      </c>
      <c r="G188" s="151">
        <f>JAN!L187</f>
        <v>45</v>
      </c>
      <c r="H188" s="151">
        <f>FEB!L187</f>
        <v>63</v>
      </c>
      <c r="I188" s="151">
        <f>MAR!L187</f>
        <v>41</v>
      </c>
      <c r="J188" s="151">
        <f>APR!L187</f>
        <v>18</v>
      </c>
      <c r="K188" s="151">
        <f>MEI!L187</f>
        <v>13</v>
      </c>
      <c r="L188" s="151">
        <f>JUN!L187</f>
        <v>25</v>
      </c>
      <c r="M188" s="151">
        <f>JUL!L187</f>
        <v>18</v>
      </c>
      <c r="N188" s="151">
        <f>AGS!L187</f>
        <v>36</v>
      </c>
      <c r="O188" s="151">
        <f>SEPT!L187</f>
        <v>28</v>
      </c>
      <c r="P188" s="151">
        <f>OKT!L187</f>
        <v>9</v>
      </c>
      <c r="Q188" s="151">
        <f>NOV!L187</f>
        <v>14</v>
      </c>
      <c r="R188" s="151">
        <f>DES!L187</f>
        <v>19</v>
      </c>
      <c r="S188" s="151">
        <f>JAN!M187</f>
        <v>45</v>
      </c>
      <c r="T188" s="151">
        <f>FEB!M187</f>
        <v>63</v>
      </c>
      <c r="U188" s="151">
        <f>MAR!M187</f>
        <v>41</v>
      </c>
      <c r="V188" s="151">
        <f>APR!M187</f>
        <v>18</v>
      </c>
      <c r="W188" s="151">
        <f>MEI!M187</f>
        <v>13</v>
      </c>
      <c r="X188" s="151">
        <f>JUN!M187</f>
        <v>25</v>
      </c>
      <c r="Y188" s="151">
        <f>JUL!M187</f>
        <v>18</v>
      </c>
      <c r="Z188" s="151">
        <f>AGS!M187</f>
        <v>36</v>
      </c>
      <c r="AA188" s="151">
        <f>SEPT!M187</f>
        <v>28</v>
      </c>
      <c r="AB188" s="151">
        <f>OKT!M187</f>
        <v>9</v>
      </c>
      <c r="AC188" s="151">
        <f>NOV!M187</f>
        <v>14</v>
      </c>
      <c r="AD188" s="151">
        <f>DES!M187</f>
        <v>18</v>
      </c>
      <c r="AE188" s="151">
        <f t="shared" si="0"/>
        <v>329</v>
      </c>
      <c r="AF188" s="151">
        <f t="shared" si="1"/>
        <v>328</v>
      </c>
      <c r="AG188" s="152">
        <f t="shared" si="2"/>
        <v>0.99696048632218848</v>
      </c>
      <c r="AH188" s="82">
        <f t="shared" si="3"/>
        <v>205</v>
      </c>
      <c r="AI188" s="82">
        <f t="shared" si="4"/>
        <v>205</v>
      </c>
      <c r="AJ188" s="82">
        <f t="shared" si="5"/>
        <v>1</v>
      </c>
      <c r="AK188" s="82">
        <f t="shared" si="6"/>
        <v>124</v>
      </c>
      <c r="AL188" s="82">
        <f t="shared" si="7"/>
        <v>123</v>
      </c>
      <c r="AM188" s="82">
        <f t="shared" si="8"/>
        <v>0.99193548387096775</v>
      </c>
    </row>
    <row r="189" spans="1:39" ht="15.75" customHeight="1" x14ac:dyDescent="0.3">
      <c r="A189" s="53">
        <v>187</v>
      </c>
      <c r="B189" s="53"/>
      <c r="C189" s="137" t="s">
        <v>601</v>
      </c>
      <c r="D189" s="138">
        <v>1</v>
      </c>
      <c r="E189" s="139" t="s">
        <v>214</v>
      </c>
      <c r="F189" s="139" t="s">
        <v>215</v>
      </c>
      <c r="G189" s="140">
        <f>JAN!L188</f>
        <v>33</v>
      </c>
      <c r="H189" s="140">
        <f>FEB!L188</f>
        <v>26</v>
      </c>
      <c r="I189" s="140">
        <f>MAR!L188</f>
        <v>22</v>
      </c>
      <c r="J189" s="140">
        <f>APR!L188</f>
        <v>29</v>
      </c>
      <c r="K189" s="140">
        <f>MEI!L188</f>
        <v>1</v>
      </c>
      <c r="L189" s="140">
        <f>JUN!L188</f>
        <v>12</v>
      </c>
      <c r="M189" s="140">
        <f>JUL!L188</f>
        <v>24</v>
      </c>
      <c r="N189" s="140">
        <f>AGS!L188</f>
        <v>18</v>
      </c>
      <c r="O189" s="140">
        <f>SEPT!L188</f>
        <v>8</v>
      </c>
      <c r="P189" s="140">
        <f>OKT!L188</f>
        <v>19</v>
      </c>
      <c r="Q189" s="140">
        <f>NOV!L188</f>
        <v>22</v>
      </c>
      <c r="R189" s="140">
        <f>DES!L188</f>
        <v>8</v>
      </c>
      <c r="S189" s="140">
        <f>JAN!M188</f>
        <v>33</v>
      </c>
      <c r="T189" s="140">
        <f>FEB!M188</f>
        <v>26</v>
      </c>
      <c r="U189" s="140">
        <f>MAR!M188</f>
        <v>22</v>
      </c>
      <c r="V189" s="140">
        <f>APR!M188</f>
        <v>29</v>
      </c>
      <c r="W189" s="140">
        <f>MEI!M188</f>
        <v>1</v>
      </c>
      <c r="X189" s="140">
        <f>JUN!M188</f>
        <v>12</v>
      </c>
      <c r="Y189" s="140">
        <f>JUL!M188</f>
        <v>24</v>
      </c>
      <c r="Z189" s="140">
        <f>AGS!M188</f>
        <v>18</v>
      </c>
      <c r="AA189" s="140">
        <f>SEPT!M188</f>
        <v>8</v>
      </c>
      <c r="AB189" s="140">
        <f>OKT!M188</f>
        <v>19</v>
      </c>
      <c r="AC189" s="140">
        <f>NOV!M188</f>
        <v>22</v>
      </c>
      <c r="AD189" s="140">
        <f>DES!M188</f>
        <v>8</v>
      </c>
      <c r="AE189" s="140">
        <f t="shared" si="0"/>
        <v>222</v>
      </c>
      <c r="AF189" s="140">
        <f t="shared" si="1"/>
        <v>222</v>
      </c>
      <c r="AG189" s="144">
        <f t="shared" si="2"/>
        <v>1</v>
      </c>
      <c r="AH189" s="145">
        <f t="shared" si="3"/>
        <v>123</v>
      </c>
      <c r="AI189" s="145">
        <f t="shared" si="4"/>
        <v>123</v>
      </c>
      <c r="AJ189" s="145">
        <f t="shared" si="5"/>
        <v>1</v>
      </c>
      <c r="AK189" s="145">
        <f t="shared" si="6"/>
        <v>99</v>
      </c>
      <c r="AL189" s="145">
        <f t="shared" si="7"/>
        <v>99</v>
      </c>
      <c r="AM189" s="145">
        <f t="shared" si="8"/>
        <v>1</v>
      </c>
    </row>
    <row r="190" spans="1:39" ht="15.75" customHeight="1" x14ac:dyDescent="0.3">
      <c r="A190" s="53">
        <v>188</v>
      </c>
      <c r="B190" s="53"/>
      <c r="C190" s="137" t="s">
        <v>601</v>
      </c>
      <c r="D190" s="138">
        <v>2</v>
      </c>
      <c r="E190" s="139" t="s">
        <v>214</v>
      </c>
      <c r="F190" s="139" t="s">
        <v>216</v>
      </c>
      <c r="G190" s="140">
        <f>JAN!L189</f>
        <v>18</v>
      </c>
      <c r="H190" s="140">
        <f>FEB!L189</f>
        <v>39</v>
      </c>
      <c r="I190" s="140">
        <f>MAR!L189</f>
        <v>35</v>
      </c>
      <c r="J190" s="140">
        <f>APR!L189</f>
        <v>40</v>
      </c>
      <c r="K190" s="140">
        <f>MEI!L189</f>
        <v>19</v>
      </c>
      <c r="L190" s="140">
        <f>JUN!L189</f>
        <v>14</v>
      </c>
      <c r="M190" s="140">
        <f>JUL!L189</f>
        <v>18</v>
      </c>
      <c r="N190" s="140">
        <f>AGS!L189</f>
        <v>18</v>
      </c>
      <c r="O190" s="140">
        <f>SEPT!L189</f>
        <v>12</v>
      </c>
      <c r="P190" s="140">
        <f>OKT!L189</f>
        <v>15</v>
      </c>
      <c r="Q190" s="140">
        <f>NOV!L189</f>
        <v>12</v>
      </c>
      <c r="R190" s="140">
        <f>DES!L189</f>
        <v>8</v>
      </c>
      <c r="S190" s="140">
        <f>JAN!M189</f>
        <v>18</v>
      </c>
      <c r="T190" s="140">
        <f>FEB!M189</f>
        <v>39</v>
      </c>
      <c r="U190" s="140">
        <f>MAR!M189</f>
        <v>33</v>
      </c>
      <c r="V190" s="140">
        <f>APR!M189</f>
        <v>39</v>
      </c>
      <c r="W190" s="140">
        <f>MEI!M189</f>
        <v>19</v>
      </c>
      <c r="X190" s="140">
        <f>JUN!M189</f>
        <v>13</v>
      </c>
      <c r="Y190" s="140">
        <f>JUL!M189</f>
        <v>18</v>
      </c>
      <c r="Z190" s="140">
        <f>AGS!M189</f>
        <v>18</v>
      </c>
      <c r="AA190" s="140">
        <f>SEPT!M189</f>
        <v>12</v>
      </c>
      <c r="AB190" s="140">
        <f>OKT!M189</f>
        <v>13</v>
      </c>
      <c r="AC190" s="140">
        <f>NOV!M189</f>
        <v>12</v>
      </c>
      <c r="AD190" s="140">
        <f>DES!M189</f>
        <v>8</v>
      </c>
      <c r="AE190" s="140">
        <f t="shared" si="0"/>
        <v>248</v>
      </c>
      <c r="AF190" s="140">
        <f t="shared" si="1"/>
        <v>242</v>
      </c>
      <c r="AG190" s="144">
        <f t="shared" si="2"/>
        <v>0.97580645161290325</v>
      </c>
      <c r="AH190" s="145">
        <f t="shared" si="3"/>
        <v>165</v>
      </c>
      <c r="AI190" s="145">
        <f t="shared" si="4"/>
        <v>161</v>
      </c>
      <c r="AJ190" s="145">
        <f t="shared" si="5"/>
        <v>0.97575757575757571</v>
      </c>
      <c r="AK190" s="145">
        <f t="shared" si="6"/>
        <v>83</v>
      </c>
      <c r="AL190" s="145">
        <f t="shared" si="7"/>
        <v>81</v>
      </c>
      <c r="AM190" s="145">
        <f t="shared" si="8"/>
        <v>0.97590361445783136</v>
      </c>
    </row>
    <row r="191" spans="1:39" ht="15.75" customHeight="1" x14ac:dyDescent="0.3">
      <c r="A191" s="53">
        <v>189</v>
      </c>
      <c r="B191" s="53"/>
      <c r="C191" s="137" t="s">
        <v>601</v>
      </c>
      <c r="D191" s="138">
        <v>3</v>
      </c>
      <c r="E191" s="139" t="s">
        <v>214</v>
      </c>
      <c r="F191" s="139" t="s">
        <v>217</v>
      </c>
      <c r="G191" s="140">
        <f>JAN!L190</f>
        <v>55</v>
      </c>
      <c r="H191" s="140">
        <f>FEB!L190</f>
        <v>23</v>
      </c>
      <c r="I191" s="140">
        <f>MAR!L190</f>
        <v>16</v>
      </c>
      <c r="J191" s="140">
        <f>APR!L190</f>
        <v>14</v>
      </c>
      <c r="K191" s="140">
        <f>MEI!L190</f>
        <v>18</v>
      </c>
      <c r="L191" s="140">
        <f>JUN!L190</f>
        <v>19</v>
      </c>
      <c r="M191" s="140">
        <f>JUL!L190</f>
        <v>20</v>
      </c>
      <c r="N191" s="140">
        <f>AGS!L190</f>
        <v>16</v>
      </c>
      <c r="O191" s="140">
        <f>SEPT!L190</f>
        <v>9</v>
      </c>
      <c r="P191" s="140">
        <f>OKT!L190</f>
        <v>8</v>
      </c>
      <c r="Q191" s="140">
        <f>NOV!L190</f>
        <v>2</v>
      </c>
      <c r="R191" s="140">
        <f>DES!L190</f>
        <v>8</v>
      </c>
      <c r="S191" s="140">
        <f>JAN!M190</f>
        <v>55</v>
      </c>
      <c r="T191" s="140">
        <f>FEB!M190</f>
        <v>23</v>
      </c>
      <c r="U191" s="140">
        <f>MAR!M190</f>
        <v>16</v>
      </c>
      <c r="V191" s="140">
        <f>APR!M190</f>
        <v>14</v>
      </c>
      <c r="W191" s="140">
        <f>MEI!M190</f>
        <v>18</v>
      </c>
      <c r="X191" s="140">
        <f>JUN!M190</f>
        <v>19</v>
      </c>
      <c r="Y191" s="140">
        <f>JUL!M190</f>
        <v>20</v>
      </c>
      <c r="Z191" s="140">
        <f>AGS!M190</f>
        <v>17</v>
      </c>
      <c r="AA191" s="140">
        <f>SEPT!M190</f>
        <v>9</v>
      </c>
      <c r="AB191" s="140">
        <f>OKT!M190</f>
        <v>8</v>
      </c>
      <c r="AC191" s="140">
        <f>NOV!M190</f>
        <v>2</v>
      </c>
      <c r="AD191" s="140">
        <f>DES!M190</f>
        <v>8</v>
      </c>
      <c r="AE191" s="140">
        <f t="shared" si="0"/>
        <v>208</v>
      </c>
      <c r="AF191" s="140">
        <f t="shared" si="1"/>
        <v>209</v>
      </c>
      <c r="AG191" s="144">
        <f t="shared" si="2"/>
        <v>1.0048076923076923</v>
      </c>
      <c r="AH191" s="145">
        <f t="shared" si="3"/>
        <v>145</v>
      </c>
      <c r="AI191" s="145">
        <f t="shared" si="4"/>
        <v>145</v>
      </c>
      <c r="AJ191" s="145">
        <f t="shared" si="5"/>
        <v>1</v>
      </c>
      <c r="AK191" s="145">
        <f t="shared" si="6"/>
        <v>63</v>
      </c>
      <c r="AL191" s="145">
        <f t="shared" si="7"/>
        <v>64</v>
      </c>
      <c r="AM191" s="145">
        <f t="shared" si="8"/>
        <v>1.0158730158730158</v>
      </c>
    </row>
    <row r="192" spans="1:39" ht="15.75" customHeight="1" x14ac:dyDescent="0.3">
      <c r="A192" s="53">
        <v>190</v>
      </c>
      <c r="B192" s="53"/>
      <c r="C192" s="137" t="s">
        <v>599</v>
      </c>
      <c r="D192" s="138">
        <v>4</v>
      </c>
      <c r="E192" s="139" t="s">
        <v>214</v>
      </c>
      <c r="F192" s="139" t="s">
        <v>218</v>
      </c>
      <c r="G192" s="140">
        <f>JAN!L191</f>
        <v>7</v>
      </c>
      <c r="H192" s="140">
        <f>FEB!L191</f>
        <v>1</v>
      </c>
      <c r="I192" s="140">
        <f>MAR!L191</f>
        <v>3</v>
      </c>
      <c r="J192" s="140">
        <f>APR!L191</f>
        <v>1</v>
      </c>
      <c r="K192" s="140">
        <f>MEI!L191</f>
        <v>2</v>
      </c>
      <c r="L192" s="140">
        <f>JUN!L191</f>
        <v>1</v>
      </c>
      <c r="M192" s="140">
        <f>JUL!L191</f>
        <v>1</v>
      </c>
      <c r="N192" s="140">
        <f>AGS!L191</f>
        <v>1</v>
      </c>
      <c r="O192" s="140">
        <f>SEPT!L191</f>
        <v>6</v>
      </c>
      <c r="P192" s="140">
        <f>OKT!L191</f>
        <v>2</v>
      </c>
      <c r="Q192" s="140">
        <f>NOV!L191</f>
        <v>3</v>
      </c>
      <c r="R192" s="140">
        <f>DES!L191</f>
        <v>6</v>
      </c>
      <c r="S192" s="140">
        <f>JAN!M191</f>
        <v>7</v>
      </c>
      <c r="T192" s="140">
        <f>FEB!M191</f>
        <v>1</v>
      </c>
      <c r="U192" s="140">
        <f>MAR!M191</f>
        <v>3</v>
      </c>
      <c r="V192" s="140">
        <f>APR!M191</f>
        <v>1</v>
      </c>
      <c r="W192" s="140">
        <f>MEI!M191</f>
        <v>1</v>
      </c>
      <c r="X192" s="140">
        <f>JUN!M191</f>
        <v>1</v>
      </c>
      <c r="Y192" s="140">
        <f>JUL!M191</f>
        <v>1</v>
      </c>
      <c r="Z192" s="140">
        <f>AGS!M191</f>
        <v>1</v>
      </c>
      <c r="AA192" s="140">
        <f>SEPT!M191</f>
        <v>6</v>
      </c>
      <c r="AB192" s="140">
        <f>OKT!M191</f>
        <v>2</v>
      </c>
      <c r="AC192" s="140">
        <f>NOV!M191</f>
        <v>3</v>
      </c>
      <c r="AD192" s="140">
        <f>DES!M191</f>
        <v>6</v>
      </c>
      <c r="AE192" s="140">
        <f t="shared" si="0"/>
        <v>34</v>
      </c>
      <c r="AF192" s="140">
        <f t="shared" si="1"/>
        <v>33</v>
      </c>
      <c r="AG192" s="144">
        <f t="shared" si="2"/>
        <v>0.97058823529411764</v>
      </c>
      <c r="AH192" s="145">
        <f t="shared" si="3"/>
        <v>15</v>
      </c>
      <c r="AI192" s="145">
        <f t="shared" si="4"/>
        <v>14</v>
      </c>
      <c r="AJ192" s="145">
        <f t="shared" si="5"/>
        <v>0.93333333333333335</v>
      </c>
      <c r="AK192" s="145">
        <f t="shared" si="6"/>
        <v>19</v>
      </c>
      <c r="AL192" s="145">
        <f t="shared" si="7"/>
        <v>19</v>
      </c>
      <c r="AM192" s="145">
        <f t="shared" si="8"/>
        <v>1</v>
      </c>
    </row>
    <row r="193" spans="1:39" ht="15.75" customHeight="1" x14ac:dyDescent="0.3">
      <c r="A193" s="53">
        <v>191</v>
      </c>
      <c r="B193" s="53"/>
      <c r="C193" s="137" t="s">
        <v>599</v>
      </c>
      <c r="D193" s="138">
        <v>5</v>
      </c>
      <c r="E193" s="139" t="s">
        <v>214</v>
      </c>
      <c r="F193" s="139" t="s">
        <v>219</v>
      </c>
      <c r="G193" s="140">
        <f>JAN!L192</f>
        <v>3</v>
      </c>
      <c r="H193" s="140">
        <f>FEB!L192</f>
        <v>2</v>
      </c>
      <c r="I193" s="140">
        <f>MAR!L192</f>
        <v>0</v>
      </c>
      <c r="J193" s="140">
        <f>APR!L192</f>
        <v>2</v>
      </c>
      <c r="K193" s="140">
        <f>MEI!L192</f>
        <v>1</v>
      </c>
      <c r="L193" s="140">
        <f>JUN!L192</f>
        <v>4</v>
      </c>
      <c r="M193" s="140">
        <f>JUL!L192</f>
        <v>2</v>
      </c>
      <c r="N193" s="140">
        <f>AGS!L192</f>
        <v>0</v>
      </c>
      <c r="O193" s="140">
        <f>SEPT!L192</f>
        <v>2</v>
      </c>
      <c r="P193" s="140">
        <f>OKT!L192</f>
        <v>2</v>
      </c>
      <c r="Q193" s="140">
        <f>NOV!L192</f>
        <v>0</v>
      </c>
      <c r="R193" s="140">
        <f>DES!L192</f>
        <v>1</v>
      </c>
      <c r="S193" s="140">
        <f>JAN!M192</f>
        <v>3</v>
      </c>
      <c r="T193" s="140">
        <f>FEB!M192</f>
        <v>2</v>
      </c>
      <c r="U193" s="140">
        <f>MAR!M192</f>
        <v>0</v>
      </c>
      <c r="V193" s="140">
        <f>APR!M192</f>
        <v>2</v>
      </c>
      <c r="W193" s="140">
        <f>MEI!M192</f>
        <v>0</v>
      </c>
      <c r="X193" s="140">
        <f>JUN!M192</f>
        <v>4</v>
      </c>
      <c r="Y193" s="140">
        <f>JUL!M192</f>
        <v>1</v>
      </c>
      <c r="Z193" s="140">
        <f>AGS!M192</f>
        <v>0</v>
      </c>
      <c r="AA193" s="140">
        <f>SEPT!M192</f>
        <v>2</v>
      </c>
      <c r="AB193" s="140">
        <f>OKT!M192</f>
        <v>1</v>
      </c>
      <c r="AC193" s="140">
        <f>NOV!M192</f>
        <v>0</v>
      </c>
      <c r="AD193" s="140">
        <f>DES!M192</f>
        <v>1</v>
      </c>
      <c r="AE193" s="140">
        <f t="shared" si="0"/>
        <v>19</v>
      </c>
      <c r="AF193" s="140">
        <f t="shared" si="1"/>
        <v>16</v>
      </c>
      <c r="AG193" s="144">
        <f t="shared" si="2"/>
        <v>0.84210526315789469</v>
      </c>
      <c r="AH193" s="145">
        <f t="shared" si="3"/>
        <v>12</v>
      </c>
      <c r="AI193" s="145">
        <f t="shared" si="4"/>
        <v>11</v>
      </c>
      <c r="AJ193" s="145">
        <f t="shared" si="5"/>
        <v>0.91666666666666663</v>
      </c>
      <c r="AK193" s="145">
        <f t="shared" si="6"/>
        <v>7</v>
      </c>
      <c r="AL193" s="145">
        <f t="shared" si="7"/>
        <v>5</v>
      </c>
      <c r="AM193" s="145">
        <f t="shared" si="8"/>
        <v>0.7142857142857143</v>
      </c>
    </row>
    <row r="194" spans="1:39" ht="15.75" customHeight="1" x14ac:dyDescent="0.3">
      <c r="A194" s="53">
        <v>192</v>
      </c>
      <c r="B194" s="53"/>
      <c r="C194" s="137" t="s">
        <v>717</v>
      </c>
      <c r="D194" s="138">
        <v>6</v>
      </c>
      <c r="E194" s="139" t="s">
        <v>214</v>
      </c>
      <c r="F194" s="139" t="s">
        <v>220</v>
      </c>
      <c r="G194" s="140">
        <f>JAN!L193</f>
        <v>77</v>
      </c>
      <c r="H194" s="140">
        <f>FEB!L193</f>
        <v>60</v>
      </c>
      <c r="I194" s="140">
        <f>MAR!L193</f>
        <v>63</v>
      </c>
      <c r="J194" s="140">
        <f>APR!L193</f>
        <v>62</v>
      </c>
      <c r="K194" s="140">
        <f>MEI!L193</f>
        <v>84</v>
      </c>
      <c r="L194" s="140">
        <f>JUN!L193</f>
        <v>71</v>
      </c>
      <c r="M194" s="140">
        <f>JUL!L193</f>
        <v>88</v>
      </c>
      <c r="N194" s="140">
        <f>AGS!L193</f>
        <v>60</v>
      </c>
      <c r="O194" s="140">
        <f>SEPT!L193</f>
        <v>43</v>
      </c>
      <c r="P194" s="140">
        <f>OKT!L193</f>
        <v>41</v>
      </c>
      <c r="Q194" s="140">
        <f>NOV!L193</f>
        <v>44</v>
      </c>
      <c r="R194" s="140">
        <f>DES!L193</f>
        <v>34</v>
      </c>
      <c r="S194" s="140">
        <f>JAN!M193</f>
        <v>77</v>
      </c>
      <c r="T194" s="140">
        <f>FEB!M193</f>
        <v>60</v>
      </c>
      <c r="U194" s="140">
        <f>MAR!M193</f>
        <v>63</v>
      </c>
      <c r="V194" s="140">
        <f>APR!M193</f>
        <v>61</v>
      </c>
      <c r="W194" s="140">
        <f>MEI!M193</f>
        <v>84</v>
      </c>
      <c r="X194" s="140">
        <f>JUN!M193</f>
        <v>71</v>
      </c>
      <c r="Y194" s="140">
        <f>JUL!M193</f>
        <v>88</v>
      </c>
      <c r="Z194" s="140">
        <f>AGS!M193</f>
        <v>60</v>
      </c>
      <c r="AA194" s="140">
        <f>SEPT!M193</f>
        <v>43</v>
      </c>
      <c r="AB194" s="140">
        <f>OKT!M193</f>
        <v>41</v>
      </c>
      <c r="AC194" s="140">
        <f>NOV!M193</f>
        <v>44</v>
      </c>
      <c r="AD194" s="140">
        <f>DES!M193</f>
        <v>34</v>
      </c>
      <c r="AE194" s="140">
        <f t="shared" si="0"/>
        <v>727</v>
      </c>
      <c r="AF194" s="140">
        <f t="shared" si="1"/>
        <v>726</v>
      </c>
      <c r="AG194" s="144">
        <f t="shared" si="2"/>
        <v>0.99862448418156813</v>
      </c>
      <c r="AH194" s="145">
        <f t="shared" si="3"/>
        <v>417</v>
      </c>
      <c r="AI194" s="145">
        <f t="shared" si="4"/>
        <v>416</v>
      </c>
      <c r="AJ194" s="145">
        <f t="shared" si="5"/>
        <v>0.99760191846522783</v>
      </c>
      <c r="AK194" s="145">
        <f t="shared" si="6"/>
        <v>310</v>
      </c>
      <c r="AL194" s="145">
        <f t="shared" si="7"/>
        <v>310</v>
      </c>
      <c r="AM194" s="145">
        <f t="shared" si="8"/>
        <v>1</v>
      </c>
    </row>
    <row r="195" spans="1:39" ht="15.75" customHeight="1" x14ac:dyDescent="0.3">
      <c r="A195" s="53">
        <v>193</v>
      </c>
      <c r="B195" s="53"/>
      <c r="C195" s="137" t="s">
        <v>601</v>
      </c>
      <c r="D195" s="138">
        <v>7</v>
      </c>
      <c r="E195" s="139" t="s">
        <v>214</v>
      </c>
      <c r="F195" s="139" t="s">
        <v>221</v>
      </c>
      <c r="G195" s="140">
        <f>JAN!L194</f>
        <v>29</v>
      </c>
      <c r="H195" s="140">
        <f>FEB!L194</f>
        <v>19</v>
      </c>
      <c r="I195" s="140">
        <f>MAR!L194</f>
        <v>15</v>
      </c>
      <c r="J195" s="140">
        <f>APR!L194</f>
        <v>14</v>
      </c>
      <c r="K195" s="140">
        <f>MEI!L194</f>
        <v>7</v>
      </c>
      <c r="L195" s="140">
        <f>JUN!L194</f>
        <v>4</v>
      </c>
      <c r="M195" s="140">
        <f>JUL!L194</f>
        <v>7</v>
      </c>
      <c r="N195" s="140">
        <f>AGS!L194</f>
        <v>41</v>
      </c>
      <c r="O195" s="140">
        <f>SEPT!L194</f>
        <v>15</v>
      </c>
      <c r="P195" s="140">
        <f>OKT!L194</f>
        <v>13</v>
      </c>
      <c r="Q195" s="140">
        <f>NOV!L194</f>
        <v>1</v>
      </c>
      <c r="R195" s="140">
        <f>DES!L194</f>
        <v>20</v>
      </c>
      <c r="S195" s="140">
        <f>JAN!M194</f>
        <v>29</v>
      </c>
      <c r="T195" s="140">
        <f>FEB!M194</f>
        <v>19</v>
      </c>
      <c r="U195" s="140">
        <f>MAR!M194</f>
        <v>15</v>
      </c>
      <c r="V195" s="140">
        <f>APR!M194</f>
        <v>14</v>
      </c>
      <c r="W195" s="140">
        <f>MEI!M194</f>
        <v>7</v>
      </c>
      <c r="X195" s="140">
        <f>JUN!M194</f>
        <v>4</v>
      </c>
      <c r="Y195" s="140">
        <f>JUL!M194</f>
        <v>7</v>
      </c>
      <c r="Z195" s="140">
        <f>AGS!M194</f>
        <v>41</v>
      </c>
      <c r="AA195" s="140">
        <f>SEPT!M194</f>
        <v>15</v>
      </c>
      <c r="AB195" s="140">
        <f>OKT!M194</f>
        <v>13</v>
      </c>
      <c r="AC195" s="140">
        <f>NOV!M194</f>
        <v>1</v>
      </c>
      <c r="AD195" s="140">
        <f>DES!M194</f>
        <v>20</v>
      </c>
      <c r="AE195" s="140">
        <f t="shared" si="0"/>
        <v>185</v>
      </c>
      <c r="AF195" s="140">
        <f t="shared" si="1"/>
        <v>185</v>
      </c>
      <c r="AG195" s="144">
        <f t="shared" si="2"/>
        <v>1</v>
      </c>
      <c r="AH195" s="145">
        <f t="shared" si="3"/>
        <v>88</v>
      </c>
      <c r="AI195" s="145">
        <f t="shared" si="4"/>
        <v>88</v>
      </c>
      <c r="AJ195" s="145">
        <f t="shared" si="5"/>
        <v>1</v>
      </c>
      <c r="AK195" s="145">
        <f t="shared" si="6"/>
        <v>97</v>
      </c>
      <c r="AL195" s="145">
        <f t="shared" si="7"/>
        <v>97</v>
      </c>
      <c r="AM195" s="145">
        <f t="shared" si="8"/>
        <v>1</v>
      </c>
    </row>
    <row r="196" spans="1:39" ht="15.75" customHeight="1" x14ac:dyDescent="0.3">
      <c r="A196" s="53">
        <v>194</v>
      </c>
      <c r="B196" s="53"/>
      <c r="C196" s="137" t="s">
        <v>717</v>
      </c>
      <c r="D196" s="138">
        <v>8</v>
      </c>
      <c r="E196" s="139" t="s">
        <v>214</v>
      </c>
      <c r="F196" s="139" t="s">
        <v>222</v>
      </c>
      <c r="G196" s="140">
        <f>JAN!L195</f>
        <v>14</v>
      </c>
      <c r="H196" s="140">
        <f>FEB!L195</f>
        <v>12</v>
      </c>
      <c r="I196" s="140">
        <f>MAR!L195</f>
        <v>19</v>
      </c>
      <c r="J196" s="140">
        <f>APR!L195</f>
        <v>19</v>
      </c>
      <c r="K196" s="140">
        <f>MEI!L195</f>
        <v>10</v>
      </c>
      <c r="L196" s="140">
        <f>JUN!L195</f>
        <v>9</v>
      </c>
      <c r="M196" s="140">
        <f>JUL!L195</f>
        <v>12</v>
      </c>
      <c r="N196" s="140">
        <f>AGS!L195</f>
        <v>6</v>
      </c>
      <c r="O196" s="140">
        <f>SEPT!L195</f>
        <v>7</v>
      </c>
      <c r="P196" s="140">
        <f>OKT!L195</f>
        <v>4</v>
      </c>
      <c r="Q196" s="140">
        <f>NOV!L195</f>
        <v>5</v>
      </c>
      <c r="R196" s="140">
        <f>DES!L195</f>
        <v>2</v>
      </c>
      <c r="S196" s="140">
        <f>JAN!M195</f>
        <v>13</v>
      </c>
      <c r="T196" s="140">
        <f>FEB!M195</f>
        <v>12</v>
      </c>
      <c r="U196" s="140">
        <f>MAR!M195</f>
        <v>19</v>
      </c>
      <c r="V196" s="140">
        <f>APR!M195</f>
        <v>19</v>
      </c>
      <c r="W196" s="140">
        <f>MEI!M195</f>
        <v>10</v>
      </c>
      <c r="X196" s="140">
        <f>JUN!M195</f>
        <v>9</v>
      </c>
      <c r="Y196" s="140">
        <f>JUL!M195</f>
        <v>12</v>
      </c>
      <c r="Z196" s="140">
        <f>AGS!M195</f>
        <v>6</v>
      </c>
      <c r="AA196" s="140">
        <f>SEPT!M195</f>
        <v>7</v>
      </c>
      <c r="AB196" s="140">
        <f>OKT!M195</f>
        <v>4</v>
      </c>
      <c r="AC196" s="140">
        <f>NOV!M195</f>
        <v>5</v>
      </c>
      <c r="AD196" s="140">
        <f>DES!M195</f>
        <v>2</v>
      </c>
      <c r="AE196" s="140">
        <f t="shared" si="0"/>
        <v>119</v>
      </c>
      <c r="AF196" s="140">
        <f t="shared" si="1"/>
        <v>118</v>
      </c>
      <c r="AG196" s="144">
        <f t="shared" si="2"/>
        <v>0.99159663865546221</v>
      </c>
      <c r="AH196" s="145">
        <f t="shared" si="3"/>
        <v>83</v>
      </c>
      <c r="AI196" s="145">
        <f t="shared" si="4"/>
        <v>82</v>
      </c>
      <c r="AJ196" s="145">
        <f t="shared" si="5"/>
        <v>0.98795180722891562</v>
      </c>
      <c r="AK196" s="145">
        <f t="shared" si="6"/>
        <v>36</v>
      </c>
      <c r="AL196" s="145">
        <f t="shared" si="7"/>
        <v>36</v>
      </c>
      <c r="AM196" s="145">
        <f t="shared" si="8"/>
        <v>1</v>
      </c>
    </row>
    <row r="197" spans="1:39" ht="15.75" customHeight="1" x14ac:dyDescent="0.3">
      <c r="A197" s="53">
        <v>195</v>
      </c>
      <c r="B197" s="53"/>
      <c r="C197" s="137" t="s">
        <v>599</v>
      </c>
      <c r="D197" s="138">
        <v>9</v>
      </c>
      <c r="E197" s="139" t="s">
        <v>214</v>
      </c>
      <c r="F197" s="139" t="s">
        <v>223</v>
      </c>
      <c r="G197" s="140">
        <f>JAN!L196</f>
        <v>6</v>
      </c>
      <c r="H197" s="140">
        <f>FEB!L196</f>
        <v>1</v>
      </c>
      <c r="I197" s="140">
        <f>MAR!L196</f>
        <v>4</v>
      </c>
      <c r="J197" s="140">
        <f>APR!L196</f>
        <v>1</v>
      </c>
      <c r="K197" s="140">
        <f>MEI!L196</f>
        <v>3</v>
      </c>
      <c r="L197" s="140">
        <f>JUN!L196</f>
        <v>4</v>
      </c>
      <c r="M197" s="140">
        <f>JUL!L196</f>
        <v>3</v>
      </c>
      <c r="N197" s="140">
        <f>AGS!L196</f>
        <v>3</v>
      </c>
      <c r="O197" s="140">
        <f>SEPT!L196</f>
        <v>6</v>
      </c>
      <c r="P197" s="140">
        <f>OKT!L196</f>
        <v>5</v>
      </c>
      <c r="Q197" s="140">
        <f>NOV!L196</f>
        <v>4</v>
      </c>
      <c r="R197" s="140">
        <f>DES!L196</f>
        <v>1</v>
      </c>
      <c r="S197" s="140">
        <f>JAN!M196</f>
        <v>6</v>
      </c>
      <c r="T197" s="140">
        <f>FEB!M196</f>
        <v>1</v>
      </c>
      <c r="U197" s="140">
        <f>MAR!M196</f>
        <v>4</v>
      </c>
      <c r="V197" s="140">
        <f>APR!M196</f>
        <v>1</v>
      </c>
      <c r="W197" s="140">
        <f>MEI!M196</f>
        <v>1</v>
      </c>
      <c r="X197" s="140">
        <f>JUN!M196</f>
        <v>4</v>
      </c>
      <c r="Y197" s="140">
        <f>JUL!M196</f>
        <v>3</v>
      </c>
      <c r="Z197" s="140">
        <f>AGS!M196</f>
        <v>3</v>
      </c>
      <c r="AA197" s="140">
        <f>SEPT!M196</f>
        <v>6</v>
      </c>
      <c r="AB197" s="140">
        <f>OKT!M196</f>
        <v>5</v>
      </c>
      <c r="AC197" s="140">
        <f>NOV!M196</f>
        <v>3</v>
      </c>
      <c r="AD197" s="140">
        <f>DES!M196</f>
        <v>1</v>
      </c>
      <c r="AE197" s="140">
        <f t="shared" si="0"/>
        <v>41</v>
      </c>
      <c r="AF197" s="140">
        <f t="shared" si="1"/>
        <v>38</v>
      </c>
      <c r="AG197" s="144">
        <f t="shared" si="2"/>
        <v>0.92682926829268297</v>
      </c>
      <c r="AH197" s="145">
        <f t="shared" si="3"/>
        <v>19</v>
      </c>
      <c r="AI197" s="145">
        <f t="shared" si="4"/>
        <v>17</v>
      </c>
      <c r="AJ197" s="145">
        <f t="shared" si="5"/>
        <v>0.89473684210526316</v>
      </c>
      <c r="AK197" s="145">
        <f t="shared" si="6"/>
        <v>22</v>
      </c>
      <c r="AL197" s="145">
        <f t="shared" si="7"/>
        <v>21</v>
      </c>
      <c r="AM197" s="145">
        <f t="shared" si="8"/>
        <v>0.95454545454545459</v>
      </c>
    </row>
    <row r="198" spans="1:39" ht="15.75" customHeight="1" x14ac:dyDescent="0.3">
      <c r="A198" s="53">
        <v>196</v>
      </c>
      <c r="B198" s="53"/>
      <c r="C198" s="137" t="s">
        <v>717</v>
      </c>
      <c r="D198" s="138">
        <v>10</v>
      </c>
      <c r="E198" s="139" t="s">
        <v>214</v>
      </c>
      <c r="F198" s="139" t="s">
        <v>224</v>
      </c>
      <c r="G198" s="140">
        <f>JAN!L197</f>
        <v>54</v>
      </c>
      <c r="H198" s="140">
        <f>FEB!L197</f>
        <v>21</v>
      </c>
      <c r="I198" s="140">
        <f>MAR!L197</f>
        <v>9</v>
      </c>
      <c r="J198" s="140">
        <f>APR!L197</f>
        <v>12</v>
      </c>
      <c r="K198" s="140">
        <f>MEI!L197</f>
        <v>9</v>
      </c>
      <c r="L198" s="140">
        <f>JUN!L197</f>
        <v>12</v>
      </c>
      <c r="M198" s="140">
        <f>JUL!L197</f>
        <v>2</v>
      </c>
      <c r="N198" s="140">
        <f>AGS!L197</f>
        <v>6</v>
      </c>
      <c r="O198" s="140">
        <f>SEPT!L197</f>
        <v>4</v>
      </c>
      <c r="P198" s="140">
        <f>OKT!L197</f>
        <v>6</v>
      </c>
      <c r="Q198" s="140">
        <f>NOV!L197</f>
        <v>8</v>
      </c>
      <c r="R198" s="140">
        <f>DES!L197</f>
        <v>1</v>
      </c>
      <c r="S198" s="140">
        <f>JAN!M197</f>
        <v>54</v>
      </c>
      <c r="T198" s="140">
        <f>FEB!M197</f>
        <v>21</v>
      </c>
      <c r="U198" s="140">
        <f>MAR!M197</f>
        <v>9</v>
      </c>
      <c r="V198" s="140">
        <f>APR!M197</f>
        <v>12</v>
      </c>
      <c r="W198" s="140">
        <f>MEI!M197</f>
        <v>9</v>
      </c>
      <c r="X198" s="140">
        <f>JUN!M197</f>
        <v>12</v>
      </c>
      <c r="Y198" s="140">
        <f>JUL!M197</f>
        <v>2</v>
      </c>
      <c r="Z198" s="140">
        <f>AGS!M197</f>
        <v>6</v>
      </c>
      <c r="AA198" s="140">
        <f>SEPT!M197</f>
        <v>4</v>
      </c>
      <c r="AB198" s="140">
        <f>OKT!M197</f>
        <v>6</v>
      </c>
      <c r="AC198" s="140">
        <f>NOV!M197</f>
        <v>8</v>
      </c>
      <c r="AD198" s="140">
        <f>DES!M197</f>
        <v>1</v>
      </c>
      <c r="AE198" s="140">
        <f t="shared" si="0"/>
        <v>144</v>
      </c>
      <c r="AF198" s="140">
        <f t="shared" si="1"/>
        <v>144</v>
      </c>
      <c r="AG198" s="144">
        <f t="shared" si="2"/>
        <v>1</v>
      </c>
      <c r="AH198" s="145">
        <f t="shared" si="3"/>
        <v>117</v>
      </c>
      <c r="AI198" s="145">
        <f t="shared" si="4"/>
        <v>117</v>
      </c>
      <c r="AJ198" s="145">
        <f t="shared" si="5"/>
        <v>1</v>
      </c>
      <c r="AK198" s="145">
        <f t="shared" si="6"/>
        <v>27</v>
      </c>
      <c r="AL198" s="145">
        <f t="shared" si="7"/>
        <v>27</v>
      </c>
      <c r="AM198" s="145">
        <f t="shared" si="8"/>
        <v>1</v>
      </c>
    </row>
    <row r="199" spans="1:39" ht="15.75" customHeight="1" x14ac:dyDescent="0.3">
      <c r="A199" s="53">
        <v>197</v>
      </c>
      <c r="B199" s="53"/>
      <c r="C199" s="137" t="s">
        <v>601</v>
      </c>
      <c r="D199" s="138">
        <v>11</v>
      </c>
      <c r="E199" s="139" t="s">
        <v>214</v>
      </c>
      <c r="F199" s="139" t="s">
        <v>225</v>
      </c>
      <c r="G199" s="140">
        <f>JAN!L198</f>
        <v>9</v>
      </c>
      <c r="H199" s="140">
        <f>FEB!L198</f>
        <v>0</v>
      </c>
      <c r="I199" s="140">
        <f>MAR!L198</f>
        <v>10</v>
      </c>
      <c r="J199" s="140">
        <f>APR!L198</f>
        <v>19</v>
      </c>
      <c r="K199" s="140">
        <f>MEI!L198</f>
        <v>12</v>
      </c>
      <c r="L199" s="140">
        <f>JUN!L198</f>
        <v>10</v>
      </c>
      <c r="M199" s="140">
        <f>JUL!L198</f>
        <v>12</v>
      </c>
      <c r="N199" s="140">
        <f>AGS!L198</f>
        <v>10</v>
      </c>
      <c r="O199" s="140">
        <f>SEPT!L198</f>
        <v>9</v>
      </c>
      <c r="P199" s="140">
        <f>OKT!L198</f>
        <v>6</v>
      </c>
      <c r="Q199" s="140">
        <f>NOV!L198</f>
        <v>5</v>
      </c>
      <c r="R199" s="140">
        <f>DES!L198</f>
        <v>9</v>
      </c>
      <c r="S199" s="140">
        <f>JAN!M198</f>
        <v>9</v>
      </c>
      <c r="T199" s="140">
        <f>FEB!M198</f>
        <v>0</v>
      </c>
      <c r="U199" s="140">
        <f>MAR!M198</f>
        <v>10</v>
      </c>
      <c r="V199" s="140">
        <f>APR!M198</f>
        <v>19</v>
      </c>
      <c r="W199" s="140">
        <f>MEI!M198</f>
        <v>12</v>
      </c>
      <c r="X199" s="140">
        <f>JUN!M198</f>
        <v>10</v>
      </c>
      <c r="Y199" s="140">
        <f>JUL!M198</f>
        <v>12</v>
      </c>
      <c r="Z199" s="140">
        <f>AGS!M198</f>
        <v>10</v>
      </c>
      <c r="AA199" s="140">
        <f>SEPT!M198</f>
        <v>9</v>
      </c>
      <c r="AB199" s="140">
        <f>OKT!M198</f>
        <v>6</v>
      </c>
      <c r="AC199" s="140">
        <f>NOV!M198</f>
        <v>5</v>
      </c>
      <c r="AD199" s="140">
        <f>DES!M198</f>
        <v>9</v>
      </c>
      <c r="AE199" s="140">
        <f t="shared" si="0"/>
        <v>111</v>
      </c>
      <c r="AF199" s="140">
        <f t="shared" si="1"/>
        <v>111</v>
      </c>
      <c r="AG199" s="144">
        <f t="shared" si="2"/>
        <v>1</v>
      </c>
      <c r="AH199" s="145">
        <f t="shared" si="3"/>
        <v>60</v>
      </c>
      <c r="AI199" s="145">
        <f t="shared" si="4"/>
        <v>60</v>
      </c>
      <c r="AJ199" s="145">
        <f t="shared" si="5"/>
        <v>1</v>
      </c>
      <c r="AK199" s="145">
        <f t="shared" si="6"/>
        <v>51</v>
      </c>
      <c r="AL199" s="145">
        <f t="shared" si="7"/>
        <v>51</v>
      </c>
      <c r="AM199" s="145">
        <f t="shared" si="8"/>
        <v>1</v>
      </c>
    </row>
    <row r="200" spans="1:39" ht="15.75" customHeight="1" x14ac:dyDescent="0.3">
      <c r="A200" s="53">
        <v>198</v>
      </c>
      <c r="B200" s="53"/>
      <c r="C200" s="137" t="s">
        <v>599</v>
      </c>
      <c r="D200" s="137">
        <v>1</v>
      </c>
      <c r="E200" s="53" t="s">
        <v>226</v>
      </c>
      <c r="F200" s="53" t="s">
        <v>227</v>
      </c>
      <c r="G200" s="151">
        <f>JAN!L199</f>
        <v>31</v>
      </c>
      <c r="H200" s="151">
        <f>FEB!L199</f>
        <v>0</v>
      </c>
      <c r="I200" s="151">
        <f>MAR!L199</f>
        <v>3</v>
      </c>
      <c r="J200" s="151">
        <f>APR!L199</f>
        <v>1</v>
      </c>
      <c r="K200" s="151">
        <f>MEI!L199</f>
        <v>0</v>
      </c>
      <c r="L200" s="151">
        <f>JUN!L199</f>
        <v>0</v>
      </c>
      <c r="M200" s="151">
        <f>JUL!L199</f>
        <v>0</v>
      </c>
      <c r="N200" s="151">
        <f>AGS!L199</f>
        <v>0</v>
      </c>
      <c r="O200" s="151">
        <f>SEPT!L199</f>
        <v>0</v>
      </c>
      <c r="P200" s="151">
        <f>OKT!L199</f>
        <v>0</v>
      </c>
      <c r="Q200" s="151">
        <f>NOV!L199</f>
        <v>0</v>
      </c>
      <c r="R200" s="151">
        <f>DES!L199</f>
        <v>0</v>
      </c>
      <c r="S200" s="151">
        <f>JAN!M199</f>
        <v>31</v>
      </c>
      <c r="T200" s="151">
        <f>FEB!M199</f>
        <v>0</v>
      </c>
      <c r="U200" s="151">
        <f>MAR!M199</f>
        <v>3</v>
      </c>
      <c r="V200" s="151">
        <f>APR!M199</f>
        <v>1</v>
      </c>
      <c r="W200" s="151">
        <f>MEI!M199</f>
        <v>0</v>
      </c>
      <c r="X200" s="151">
        <f>JUN!M199</f>
        <v>0</v>
      </c>
      <c r="Y200" s="151">
        <f>JUL!M199</f>
        <v>0</v>
      </c>
      <c r="Z200" s="151">
        <f>AGS!M199</f>
        <v>0</v>
      </c>
      <c r="AA200" s="151">
        <f>SEPT!M199</f>
        <v>0</v>
      </c>
      <c r="AB200" s="151">
        <f>OKT!M199</f>
        <v>0</v>
      </c>
      <c r="AC200" s="151">
        <f>NOV!M199</f>
        <v>0</v>
      </c>
      <c r="AD200" s="151">
        <f>DES!M199</f>
        <v>0</v>
      </c>
      <c r="AE200" s="151">
        <f t="shared" si="0"/>
        <v>35</v>
      </c>
      <c r="AF200" s="151">
        <f t="shared" si="1"/>
        <v>35</v>
      </c>
      <c r="AG200" s="152">
        <f t="shared" si="2"/>
        <v>1</v>
      </c>
      <c r="AH200" s="82">
        <f t="shared" si="3"/>
        <v>35</v>
      </c>
      <c r="AI200" s="82">
        <f t="shared" si="4"/>
        <v>35</v>
      </c>
      <c r="AJ200" s="82">
        <f t="shared" si="5"/>
        <v>1</v>
      </c>
      <c r="AK200" s="82">
        <f t="shared" si="6"/>
        <v>0</v>
      </c>
      <c r="AL200" s="82">
        <f t="shared" si="7"/>
        <v>0</v>
      </c>
      <c r="AM200" s="82" t="e">
        <f t="shared" si="8"/>
        <v>#DIV/0!</v>
      </c>
    </row>
    <row r="201" spans="1:39" ht="15.75" customHeight="1" x14ac:dyDescent="0.3">
      <c r="A201" s="53">
        <v>199</v>
      </c>
      <c r="B201" s="53"/>
      <c r="C201" s="137" t="s">
        <v>599</v>
      </c>
      <c r="D201" s="137">
        <v>2</v>
      </c>
      <c r="E201" s="53" t="s">
        <v>226</v>
      </c>
      <c r="F201" s="53" t="s">
        <v>228</v>
      </c>
      <c r="G201" s="151">
        <f>JAN!L200</f>
        <v>1</v>
      </c>
      <c r="H201" s="151">
        <f>FEB!L200</f>
        <v>5</v>
      </c>
      <c r="I201" s="151">
        <f>MAR!L200</f>
        <v>2</v>
      </c>
      <c r="J201" s="151">
        <f>APR!L200</f>
        <v>0</v>
      </c>
      <c r="K201" s="151">
        <f>MEI!L200</f>
        <v>2</v>
      </c>
      <c r="L201" s="151">
        <f>JUN!L200</f>
        <v>1</v>
      </c>
      <c r="M201" s="151">
        <f>JUL!L200</f>
        <v>0</v>
      </c>
      <c r="N201" s="151">
        <f>AGS!L200</f>
        <v>2</v>
      </c>
      <c r="O201" s="151">
        <f>SEPT!L200</f>
        <v>0</v>
      </c>
      <c r="P201" s="151">
        <f>OKT!L200</f>
        <v>0</v>
      </c>
      <c r="Q201" s="151">
        <f>NOV!L200</f>
        <v>0</v>
      </c>
      <c r="R201" s="151">
        <f>DES!L200</f>
        <v>0</v>
      </c>
      <c r="S201" s="151">
        <f>JAN!M200</f>
        <v>1</v>
      </c>
      <c r="T201" s="151">
        <f>FEB!M200</f>
        <v>5</v>
      </c>
      <c r="U201" s="151">
        <f>MAR!M200</f>
        <v>2</v>
      </c>
      <c r="V201" s="151">
        <f>APR!M200</f>
        <v>0</v>
      </c>
      <c r="W201" s="151">
        <f>MEI!M200</f>
        <v>2</v>
      </c>
      <c r="X201" s="151">
        <f>JUN!M200</f>
        <v>1</v>
      </c>
      <c r="Y201" s="151">
        <f>JUL!M200</f>
        <v>0</v>
      </c>
      <c r="Z201" s="151">
        <f>AGS!M200</f>
        <v>2</v>
      </c>
      <c r="AA201" s="151">
        <f>SEPT!M200</f>
        <v>0</v>
      </c>
      <c r="AB201" s="151">
        <f>OKT!M200</f>
        <v>0</v>
      </c>
      <c r="AC201" s="151">
        <f>NOV!M200</f>
        <v>0</v>
      </c>
      <c r="AD201" s="151">
        <f>DES!M200</f>
        <v>0</v>
      </c>
      <c r="AE201" s="151">
        <f t="shared" si="0"/>
        <v>13</v>
      </c>
      <c r="AF201" s="151">
        <f t="shared" si="1"/>
        <v>13</v>
      </c>
      <c r="AG201" s="152">
        <f t="shared" si="2"/>
        <v>1</v>
      </c>
      <c r="AH201" s="82">
        <f t="shared" si="3"/>
        <v>11</v>
      </c>
      <c r="AI201" s="82">
        <f t="shared" si="4"/>
        <v>11</v>
      </c>
      <c r="AJ201" s="82">
        <f t="shared" si="5"/>
        <v>1</v>
      </c>
      <c r="AK201" s="82">
        <f t="shared" si="6"/>
        <v>2</v>
      </c>
      <c r="AL201" s="82">
        <f t="shared" si="7"/>
        <v>2</v>
      </c>
      <c r="AM201" s="82">
        <f t="shared" si="8"/>
        <v>1</v>
      </c>
    </row>
    <row r="202" spans="1:39" ht="15.75" customHeight="1" x14ac:dyDescent="0.3">
      <c r="A202" s="53">
        <v>200</v>
      </c>
      <c r="B202" s="53"/>
      <c r="C202" s="137" t="s">
        <v>599</v>
      </c>
      <c r="D202" s="137">
        <v>3</v>
      </c>
      <c r="E202" s="53" t="s">
        <v>226</v>
      </c>
      <c r="F202" s="53" t="s">
        <v>229</v>
      </c>
      <c r="G202" s="151">
        <f>JAN!L201</f>
        <v>20</v>
      </c>
      <c r="H202" s="151">
        <f>FEB!L201</f>
        <v>0</v>
      </c>
      <c r="I202" s="151">
        <f>MAR!L201</f>
        <v>0</v>
      </c>
      <c r="J202" s="151">
        <f>APR!L201</f>
        <v>0</v>
      </c>
      <c r="K202" s="151">
        <f>MEI!L201</f>
        <v>0</v>
      </c>
      <c r="L202" s="151">
        <f>JUN!L201</f>
        <v>2</v>
      </c>
      <c r="M202" s="151">
        <f>JUL!L201</f>
        <v>1</v>
      </c>
      <c r="N202" s="151">
        <f>AGS!L201</f>
        <v>0</v>
      </c>
      <c r="O202" s="151">
        <f>SEPT!L201</f>
        <v>0</v>
      </c>
      <c r="P202" s="151">
        <f>OKT!L201</f>
        <v>0</v>
      </c>
      <c r="Q202" s="151">
        <f>NOV!L201</f>
        <v>0</v>
      </c>
      <c r="R202" s="151">
        <f>DES!L201</f>
        <v>0</v>
      </c>
      <c r="S202" s="151">
        <f>JAN!M201</f>
        <v>20</v>
      </c>
      <c r="T202" s="151">
        <f>FEB!M201</f>
        <v>0</v>
      </c>
      <c r="U202" s="151">
        <f>MAR!M201</f>
        <v>0</v>
      </c>
      <c r="V202" s="151">
        <f>APR!M201</f>
        <v>0</v>
      </c>
      <c r="W202" s="151">
        <f>MEI!M201</f>
        <v>0</v>
      </c>
      <c r="X202" s="151">
        <f>JUN!M201</f>
        <v>2</v>
      </c>
      <c r="Y202" s="151">
        <f>JUL!M201</f>
        <v>1</v>
      </c>
      <c r="Z202" s="151">
        <f>AGS!M201</f>
        <v>0</v>
      </c>
      <c r="AA202" s="151">
        <f>SEPT!M201</f>
        <v>0</v>
      </c>
      <c r="AB202" s="151">
        <f>OKT!M201</f>
        <v>0</v>
      </c>
      <c r="AC202" s="151">
        <f>NOV!M201</f>
        <v>0</v>
      </c>
      <c r="AD202" s="151">
        <f>DES!M201</f>
        <v>0</v>
      </c>
      <c r="AE202" s="151">
        <f t="shared" si="0"/>
        <v>23</v>
      </c>
      <c r="AF202" s="151">
        <f t="shared" si="1"/>
        <v>23</v>
      </c>
      <c r="AG202" s="152">
        <f t="shared" si="2"/>
        <v>1</v>
      </c>
      <c r="AH202" s="82">
        <f t="shared" si="3"/>
        <v>22</v>
      </c>
      <c r="AI202" s="82">
        <f t="shared" si="4"/>
        <v>22</v>
      </c>
      <c r="AJ202" s="82">
        <f t="shared" si="5"/>
        <v>1</v>
      </c>
      <c r="AK202" s="82">
        <f t="shared" si="6"/>
        <v>1</v>
      </c>
      <c r="AL202" s="82">
        <f t="shared" si="7"/>
        <v>1</v>
      </c>
      <c r="AM202" s="82">
        <f t="shared" si="8"/>
        <v>1</v>
      </c>
    </row>
    <row r="203" spans="1:39" ht="15.75" customHeight="1" x14ac:dyDescent="0.3">
      <c r="A203" s="53">
        <v>201</v>
      </c>
      <c r="B203" s="53"/>
      <c r="C203" s="137" t="s">
        <v>601</v>
      </c>
      <c r="D203" s="137">
        <v>4</v>
      </c>
      <c r="E203" s="53" t="s">
        <v>226</v>
      </c>
      <c r="F203" s="53" t="s">
        <v>230</v>
      </c>
      <c r="G203" s="151">
        <f>JAN!L202</f>
        <v>10</v>
      </c>
      <c r="H203" s="151">
        <f>FEB!L202</f>
        <v>13</v>
      </c>
      <c r="I203" s="151">
        <f>MAR!L202</f>
        <v>3</v>
      </c>
      <c r="J203" s="151">
        <f>APR!L202</f>
        <v>10</v>
      </c>
      <c r="K203" s="151">
        <f>MEI!L202</f>
        <v>7</v>
      </c>
      <c r="L203" s="151">
        <f>JUN!L202</f>
        <v>4</v>
      </c>
      <c r="M203" s="151">
        <f>JUL!L202</f>
        <v>3</v>
      </c>
      <c r="N203" s="151">
        <f>AGS!L202</f>
        <v>0</v>
      </c>
      <c r="O203" s="151">
        <f>SEPT!L202</f>
        <v>0</v>
      </c>
      <c r="P203" s="151">
        <f>OKT!L202</f>
        <v>0</v>
      </c>
      <c r="Q203" s="151">
        <f>NOV!L202</f>
        <v>0</v>
      </c>
      <c r="R203" s="151">
        <f>DES!L202</f>
        <v>0</v>
      </c>
      <c r="S203" s="151">
        <f>JAN!M202</f>
        <v>10</v>
      </c>
      <c r="T203" s="151">
        <f>FEB!M202</f>
        <v>13</v>
      </c>
      <c r="U203" s="151">
        <f>MAR!M202</f>
        <v>3</v>
      </c>
      <c r="V203" s="151">
        <f>APR!M202</f>
        <v>10</v>
      </c>
      <c r="W203" s="151">
        <f>MEI!M202</f>
        <v>7</v>
      </c>
      <c r="X203" s="151">
        <f>JUN!M202</f>
        <v>4</v>
      </c>
      <c r="Y203" s="151">
        <f>JUL!M202</f>
        <v>3</v>
      </c>
      <c r="Z203" s="151">
        <f>AGS!M202</f>
        <v>0</v>
      </c>
      <c r="AA203" s="151">
        <f>SEPT!M202</f>
        <v>0</v>
      </c>
      <c r="AB203" s="151">
        <f>OKT!M202</f>
        <v>0</v>
      </c>
      <c r="AC203" s="151">
        <f>NOV!M202</f>
        <v>0</v>
      </c>
      <c r="AD203" s="151">
        <f>DES!M202</f>
        <v>0</v>
      </c>
      <c r="AE203" s="151">
        <f t="shared" si="0"/>
        <v>50</v>
      </c>
      <c r="AF203" s="151">
        <f t="shared" si="1"/>
        <v>50</v>
      </c>
      <c r="AG203" s="152">
        <f t="shared" si="2"/>
        <v>1</v>
      </c>
      <c r="AH203" s="82">
        <f t="shared" si="3"/>
        <v>47</v>
      </c>
      <c r="AI203" s="82">
        <f t="shared" si="4"/>
        <v>47</v>
      </c>
      <c r="AJ203" s="82">
        <f t="shared" si="5"/>
        <v>1</v>
      </c>
      <c r="AK203" s="82">
        <f t="shared" si="6"/>
        <v>3</v>
      </c>
      <c r="AL203" s="82">
        <f t="shared" si="7"/>
        <v>3</v>
      </c>
      <c r="AM203" s="82">
        <f t="shared" si="8"/>
        <v>1</v>
      </c>
    </row>
    <row r="204" spans="1:39" ht="15.75" customHeight="1" x14ac:dyDescent="0.3">
      <c r="A204" s="53">
        <v>202</v>
      </c>
      <c r="B204" s="53"/>
      <c r="C204" s="137" t="s">
        <v>599</v>
      </c>
      <c r="D204" s="137">
        <v>5</v>
      </c>
      <c r="E204" s="53" t="s">
        <v>226</v>
      </c>
      <c r="F204" s="53" t="s">
        <v>231</v>
      </c>
      <c r="G204" s="151">
        <f>JAN!L203</f>
        <v>8</v>
      </c>
      <c r="H204" s="151">
        <f>FEB!L203</f>
        <v>10</v>
      </c>
      <c r="I204" s="151">
        <f>MAR!L203</f>
        <v>9</v>
      </c>
      <c r="J204" s="151">
        <f>APR!L203</f>
        <v>2</v>
      </c>
      <c r="K204" s="151">
        <f>MEI!L203</f>
        <v>1</v>
      </c>
      <c r="L204" s="151">
        <f>JUN!L203</f>
        <v>2</v>
      </c>
      <c r="M204" s="151">
        <f>JUL!L203</f>
        <v>5</v>
      </c>
      <c r="N204" s="151">
        <f>AGS!L203</f>
        <v>0</v>
      </c>
      <c r="O204" s="151">
        <f>SEPT!L203</f>
        <v>0</v>
      </c>
      <c r="P204" s="151">
        <f>OKT!L203</f>
        <v>1</v>
      </c>
      <c r="Q204" s="151">
        <f>NOV!L203</f>
        <v>11</v>
      </c>
      <c r="R204" s="151">
        <f>DES!L203</f>
        <v>6</v>
      </c>
      <c r="S204" s="151">
        <f>JAN!M203</f>
        <v>8</v>
      </c>
      <c r="T204" s="151">
        <f>FEB!M203</f>
        <v>10</v>
      </c>
      <c r="U204" s="151">
        <f>MAR!M203</f>
        <v>7</v>
      </c>
      <c r="V204" s="151">
        <f>APR!M203</f>
        <v>2</v>
      </c>
      <c r="W204" s="151">
        <f>MEI!M203</f>
        <v>1</v>
      </c>
      <c r="X204" s="151">
        <f>JUN!M203</f>
        <v>2</v>
      </c>
      <c r="Y204" s="151">
        <f>JUL!M203</f>
        <v>5</v>
      </c>
      <c r="Z204" s="151">
        <f>AGS!M203</f>
        <v>0</v>
      </c>
      <c r="AA204" s="151">
        <f>SEPT!M203</f>
        <v>0</v>
      </c>
      <c r="AB204" s="151">
        <f>OKT!M203</f>
        <v>1</v>
      </c>
      <c r="AC204" s="151">
        <f>NOV!M203</f>
        <v>10</v>
      </c>
      <c r="AD204" s="151">
        <f>DES!M203</f>
        <v>6</v>
      </c>
      <c r="AE204" s="151">
        <f t="shared" si="0"/>
        <v>55</v>
      </c>
      <c r="AF204" s="151">
        <f t="shared" si="1"/>
        <v>52</v>
      </c>
      <c r="AG204" s="152">
        <f t="shared" si="2"/>
        <v>0.94545454545454544</v>
      </c>
      <c r="AH204" s="82">
        <f t="shared" si="3"/>
        <v>32</v>
      </c>
      <c r="AI204" s="82">
        <f t="shared" si="4"/>
        <v>30</v>
      </c>
      <c r="AJ204" s="82">
        <f t="shared" si="5"/>
        <v>0.9375</v>
      </c>
      <c r="AK204" s="82">
        <f t="shared" si="6"/>
        <v>23</v>
      </c>
      <c r="AL204" s="82">
        <f t="shared" si="7"/>
        <v>22</v>
      </c>
      <c r="AM204" s="82">
        <f t="shared" si="8"/>
        <v>0.95652173913043481</v>
      </c>
    </row>
    <row r="205" spans="1:39" ht="15.75" customHeight="1" x14ac:dyDescent="0.3">
      <c r="A205" s="53">
        <v>203</v>
      </c>
      <c r="B205" s="53"/>
      <c r="C205" s="137" t="s">
        <v>599</v>
      </c>
      <c r="D205" s="137">
        <v>6</v>
      </c>
      <c r="E205" s="53" t="s">
        <v>226</v>
      </c>
      <c r="F205" s="53" t="s">
        <v>232</v>
      </c>
      <c r="G205" s="151">
        <f>JAN!L204</f>
        <v>0</v>
      </c>
      <c r="H205" s="151">
        <f>FEB!L204</f>
        <v>0</v>
      </c>
      <c r="I205" s="151">
        <f>MAR!L204</f>
        <v>0</v>
      </c>
      <c r="J205" s="151">
        <f>APR!L204</f>
        <v>1</v>
      </c>
      <c r="K205" s="151">
        <f>MEI!L204</f>
        <v>2</v>
      </c>
      <c r="L205" s="151">
        <f>JUN!L204</f>
        <v>0</v>
      </c>
      <c r="M205" s="151">
        <f>JUL!L204</f>
        <v>0</v>
      </c>
      <c r="N205" s="151">
        <f>AGS!L204</f>
        <v>0</v>
      </c>
      <c r="O205" s="151">
        <f>SEPT!L204</f>
        <v>0</v>
      </c>
      <c r="P205" s="151">
        <f>OKT!L204</f>
        <v>0</v>
      </c>
      <c r="Q205" s="151">
        <f>NOV!L204</f>
        <v>0</v>
      </c>
      <c r="R205" s="151">
        <f>DES!L204</f>
        <v>0</v>
      </c>
      <c r="S205" s="151">
        <f>JAN!M204</f>
        <v>0</v>
      </c>
      <c r="T205" s="151">
        <f>FEB!M204</f>
        <v>0</v>
      </c>
      <c r="U205" s="151">
        <f>MAR!M204</f>
        <v>0</v>
      </c>
      <c r="V205" s="151">
        <f>APR!M204</f>
        <v>1</v>
      </c>
      <c r="W205" s="151">
        <f>MEI!M204</f>
        <v>2</v>
      </c>
      <c r="X205" s="151">
        <f>JUN!M204</f>
        <v>0</v>
      </c>
      <c r="Y205" s="151">
        <f>JUL!M204</f>
        <v>0</v>
      </c>
      <c r="Z205" s="151">
        <f>AGS!M204</f>
        <v>0</v>
      </c>
      <c r="AA205" s="151">
        <f>SEPT!M204</f>
        <v>0</v>
      </c>
      <c r="AB205" s="151">
        <f>OKT!M204</f>
        <v>0</v>
      </c>
      <c r="AC205" s="151">
        <f>NOV!M204</f>
        <v>0</v>
      </c>
      <c r="AD205" s="151">
        <f>DES!M204</f>
        <v>0</v>
      </c>
      <c r="AE205" s="151">
        <f t="shared" si="0"/>
        <v>3</v>
      </c>
      <c r="AF205" s="151">
        <f t="shared" si="1"/>
        <v>3</v>
      </c>
      <c r="AG205" s="152">
        <f t="shared" si="2"/>
        <v>1</v>
      </c>
      <c r="AH205" s="82">
        <f t="shared" si="3"/>
        <v>3</v>
      </c>
      <c r="AI205" s="82">
        <f t="shared" si="4"/>
        <v>3</v>
      </c>
      <c r="AJ205" s="82">
        <f t="shared" si="5"/>
        <v>1</v>
      </c>
      <c r="AK205" s="82">
        <f t="shared" si="6"/>
        <v>0</v>
      </c>
      <c r="AL205" s="82">
        <f t="shared" si="7"/>
        <v>0</v>
      </c>
      <c r="AM205" s="82" t="e">
        <f t="shared" si="8"/>
        <v>#DIV/0!</v>
      </c>
    </row>
    <row r="206" spans="1:39" ht="15.75" customHeight="1" x14ac:dyDescent="0.3">
      <c r="A206" s="53">
        <v>204</v>
      </c>
      <c r="B206" s="53"/>
      <c r="C206" s="137" t="s">
        <v>601</v>
      </c>
      <c r="D206" s="137">
        <v>7</v>
      </c>
      <c r="E206" s="53" t="s">
        <v>226</v>
      </c>
      <c r="F206" s="53" t="s">
        <v>233</v>
      </c>
      <c r="G206" s="151">
        <f>JAN!L205</f>
        <v>8</v>
      </c>
      <c r="H206" s="151">
        <f>FEB!L205</f>
        <v>15</v>
      </c>
      <c r="I206" s="151">
        <f>MAR!L205</f>
        <v>15</v>
      </c>
      <c r="J206" s="151">
        <f>APR!L205</f>
        <v>29</v>
      </c>
      <c r="K206" s="151">
        <f>MEI!L205</f>
        <v>32</v>
      </c>
      <c r="L206" s="151">
        <f>JUN!L205</f>
        <v>12</v>
      </c>
      <c r="M206" s="151">
        <f>JUL!L205</f>
        <v>25</v>
      </c>
      <c r="N206" s="151">
        <f>AGS!L205</f>
        <v>15</v>
      </c>
      <c r="O206" s="151">
        <f>SEPT!L205</f>
        <v>10</v>
      </c>
      <c r="P206" s="151">
        <f>OKT!L205</f>
        <v>16</v>
      </c>
      <c r="Q206" s="151">
        <f>NOV!L205</f>
        <v>9</v>
      </c>
      <c r="R206" s="151">
        <f>DES!L205</f>
        <v>1</v>
      </c>
      <c r="S206" s="151">
        <f>JAN!M205</f>
        <v>8</v>
      </c>
      <c r="T206" s="151">
        <f>FEB!M205</f>
        <v>15</v>
      </c>
      <c r="U206" s="151">
        <f>MAR!M205</f>
        <v>15</v>
      </c>
      <c r="V206" s="151">
        <f>APR!M205</f>
        <v>29</v>
      </c>
      <c r="W206" s="151">
        <f>MEI!M205</f>
        <v>32</v>
      </c>
      <c r="X206" s="151">
        <f>JUN!M205</f>
        <v>12</v>
      </c>
      <c r="Y206" s="151">
        <f>JUL!M205</f>
        <v>25</v>
      </c>
      <c r="Z206" s="151">
        <f>AGS!M205</f>
        <v>15</v>
      </c>
      <c r="AA206" s="151">
        <f>SEPT!M205</f>
        <v>10</v>
      </c>
      <c r="AB206" s="151">
        <f>OKT!M205</f>
        <v>16</v>
      </c>
      <c r="AC206" s="151">
        <f>NOV!M205</f>
        <v>9</v>
      </c>
      <c r="AD206" s="151">
        <f>DES!M205</f>
        <v>1</v>
      </c>
      <c r="AE206" s="151">
        <f t="shared" si="0"/>
        <v>187</v>
      </c>
      <c r="AF206" s="151">
        <f t="shared" si="1"/>
        <v>187</v>
      </c>
      <c r="AG206" s="152">
        <f t="shared" si="2"/>
        <v>1</v>
      </c>
      <c r="AH206" s="82">
        <f t="shared" si="3"/>
        <v>111</v>
      </c>
      <c r="AI206" s="82">
        <f t="shared" si="4"/>
        <v>111</v>
      </c>
      <c r="AJ206" s="82">
        <f t="shared" si="5"/>
        <v>1</v>
      </c>
      <c r="AK206" s="82">
        <f t="shared" si="6"/>
        <v>76</v>
      </c>
      <c r="AL206" s="82">
        <f t="shared" si="7"/>
        <v>76</v>
      </c>
      <c r="AM206" s="82">
        <f t="shared" si="8"/>
        <v>1</v>
      </c>
    </row>
    <row r="207" spans="1:39" ht="15.75" customHeight="1" x14ac:dyDescent="0.3">
      <c r="A207" s="53">
        <v>205</v>
      </c>
      <c r="B207" s="53"/>
      <c r="C207" s="137" t="s">
        <v>599</v>
      </c>
      <c r="D207" s="137">
        <v>8</v>
      </c>
      <c r="E207" s="53" t="s">
        <v>226</v>
      </c>
      <c r="F207" s="53" t="s">
        <v>234</v>
      </c>
      <c r="G207" s="151">
        <f>JAN!L206</f>
        <v>0</v>
      </c>
      <c r="H207" s="151">
        <f>FEB!L206</f>
        <v>1</v>
      </c>
      <c r="I207" s="151">
        <f>MAR!L206</f>
        <v>9</v>
      </c>
      <c r="J207" s="151">
        <f>APR!L206</f>
        <v>1</v>
      </c>
      <c r="K207" s="151">
        <f>MEI!L206</f>
        <v>2</v>
      </c>
      <c r="L207" s="151">
        <f>JUN!L206</f>
        <v>1</v>
      </c>
      <c r="M207" s="151">
        <f>JUL!L206</f>
        <v>6</v>
      </c>
      <c r="N207" s="151">
        <f>AGS!L206</f>
        <v>0</v>
      </c>
      <c r="O207" s="151">
        <f>SEPT!L206</f>
        <v>0</v>
      </c>
      <c r="P207" s="151">
        <f>OKT!L206</f>
        <v>0</v>
      </c>
      <c r="Q207" s="151">
        <f>NOV!L206</f>
        <v>0</v>
      </c>
      <c r="R207" s="151">
        <f>DES!L206</f>
        <v>0</v>
      </c>
      <c r="S207" s="151">
        <f>JAN!M206</f>
        <v>0</v>
      </c>
      <c r="T207" s="151">
        <f>FEB!M206</f>
        <v>1</v>
      </c>
      <c r="U207" s="151">
        <f>MAR!M206</f>
        <v>9</v>
      </c>
      <c r="V207" s="151">
        <f>APR!M206</f>
        <v>1</v>
      </c>
      <c r="W207" s="151">
        <f>MEI!M206</f>
        <v>2</v>
      </c>
      <c r="X207" s="151">
        <f>JUN!M206</f>
        <v>1</v>
      </c>
      <c r="Y207" s="151">
        <f>JUL!M206</f>
        <v>6</v>
      </c>
      <c r="Z207" s="151">
        <f>AGS!M206</f>
        <v>0</v>
      </c>
      <c r="AA207" s="151">
        <f>SEPT!M206</f>
        <v>0</v>
      </c>
      <c r="AB207" s="151">
        <f>OKT!M206</f>
        <v>0</v>
      </c>
      <c r="AC207" s="151">
        <f>NOV!M206</f>
        <v>0</v>
      </c>
      <c r="AD207" s="151">
        <f>DES!M206</f>
        <v>0</v>
      </c>
      <c r="AE207" s="151">
        <f t="shared" si="0"/>
        <v>20</v>
      </c>
      <c r="AF207" s="151">
        <f t="shared" si="1"/>
        <v>20</v>
      </c>
      <c r="AG207" s="152">
        <f t="shared" si="2"/>
        <v>1</v>
      </c>
      <c r="AH207" s="82">
        <f t="shared" si="3"/>
        <v>14</v>
      </c>
      <c r="AI207" s="82">
        <f t="shared" si="4"/>
        <v>14</v>
      </c>
      <c r="AJ207" s="82">
        <f t="shared" si="5"/>
        <v>1</v>
      </c>
      <c r="AK207" s="82">
        <f t="shared" si="6"/>
        <v>6</v>
      </c>
      <c r="AL207" s="82">
        <f t="shared" si="7"/>
        <v>6</v>
      </c>
      <c r="AM207" s="82">
        <f t="shared" si="8"/>
        <v>1</v>
      </c>
    </row>
    <row r="208" spans="1:39" ht="15.75" customHeight="1" x14ac:dyDescent="0.3">
      <c r="A208" s="53">
        <v>206</v>
      </c>
      <c r="B208" s="53"/>
      <c r="C208" s="137" t="s">
        <v>599</v>
      </c>
      <c r="D208" s="137">
        <v>9</v>
      </c>
      <c r="E208" s="53" t="s">
        <v>226</v>
      </c>
      <c r="F208" s="53" t="s">
        <v>235</v>
      </c>
      <c r="G208" s="151">
        <f>JAN!L207</f>
        <v>3</v>
      </c>
      <c r="H208" s="151">
        <f>FEB!L207</f>
        <v>1</v>
      </c>
      <c r="I208" s="151">
        <f>MAR!L207</f>
        <v>1</v>
      </c>
      <c r="J208" s="151">
        <f>APR!L207</f>
        <v>0</v>
      </c>
      <c r="K208" s="151">
        <f>MEI!L207</f>
        <v>1</v>
      </c>
      <c r="L208" s="151">
        <f>JUN!L207</f>
        <v>0</v>
      </c>
      <c r="M208" s="151">
        <f>JUL!L207</f>
        <v>2</v>
      </c>
      <c r="N208" s="151">
        <f>AGS!L207</f>
        <v>1</v>
      </c>
      <c r="O208" s="151">
        <f>SEPT!L207</f>
        <v>0</v>
      </c>
      <c r="P208" s="151">
        <f>OKT!L207</f>
        <v>3</v>
      </c>
      <c r="Q208" s="151">
        <f>NOV!L207</f>
        <v>2</v>
      </c>
      <c r="R208" s="151">
        <f>DES!L207</f>
        <v>0</v>
      </c>
      <c r="S208" s="151">
        <f>JAN!M207</f>
        <v>3</v>
      </c>
      <c r="T208" s="151">
        <f>FEB!M207</f>
        <v>1</v>
      </c>
      <c r="U208" s="151">
        <f>MAR!M207</f>
        <v>1</v>
      </c>
      <c r="V208" s="151">
        <f>APR!M207</f>
        <v>0</v>
      </c>
      <c r="W208" s="151">
        <f>MEI!M207</f>
        <v>1</v>
      </c>
      <c r="X208" s="151">
        <f>JUN!M207</f>
        <v>0</v>
      </c>
      <c r="Y208" s="151">
        <f>JUL!M207</f>
        <v>2</v>
      </c>
      <c r="Z208" s="151">
        <f>AGS!M207</f>
        <v>1</v>
      </c>
      <c r="AA208" s="151">
        <f>SEPT!M207</f>
        <v>0</v>
      </c>
      <c r="AB208" s="151">
        <f>OKT!M207</f>
        <v>3</v>
      </c>
      <c r="AC208" s="151">
        <f>NOV!M207</f>
        <v>0</v>
      </c>
      <c r="AD208" s="151">
        <f>DES!M207</f>
        <v>1</v>
      </c>
      <c r="AE208" s="151">
        <f t="shared" si="0"/>
        <v>14</v>
      </c>
      <c r="AF208" s="151">
        <f t="shared" si="1"/>
        <v>13</v>
      </c>
      <c r="AG208" s="152">
        <f t="shared" si="2"/>
        <v>0.9285714285714286</v>
      </c>
      <c r="AH208" s="82">
        <f t="shared" si="3"/>
        <v>6</v>
      </c>
      <c r="AI208" s="82">
        <f t="shared" si="4"/>
        <v>6</v>
      </c>
      <c r="AJ208" s="82">
        <f t="shared" si="5"/>
        <v>1</v>
      </c>
      <c r="AK208" s="82">
        <f t="shared" si="6"/>
        <v>8</v>
      </c>
      <c r="AL208" s="82">
        <f t="shared" si="7"/>
        <v>7</v>
      </c>
      <c r="AM208" s="82">
        <f t="shared" si="8"/>
        <v>0.875</v>
      </c>
    </row>
    <row r="209" spans="1:39" ht="15.75" customHeight="1" x14ac:dyDescent="0.3">
      <c r="A209" s="53">
        <v>207</v>
      </c>
      <c r="B209" s="53"/>
      <c r="C209" s="137" t="s">
        <v>601</v>
      </c>
      <c r="D209" s="137">
        <v>10</v>
      </c>
      <c r="E209" s="53" t="s">
        <v>226</v>
      </c>
      <c r="F209" s="53" t="s">
        <v>236</v>
      </c>
      <c r="G209" s="151">
        <f>JAN!L208</f>
        <v>13</v>
      </c>
      <c r="H209" s="151">
        <f>FEB!L208</f>
        <v>12</v>
      </c>
      <c r="I209" s="151">
        <f>MAR!L208</f>
        <v>5</v>
      </c>
      <c r="J209" s="151">
        <f>APR!L208</f>
        <v>2</v>
      </c>
      <c r="K209" s="151">
        <f>MEI!L208</f>
        <v>13</v>
      </c>
      <c r="L209" s="151">
        <f>JUN!L208</f>
        <v>15</v>
      </c>
      <c r="M209" s="151">
        <f>JUL!L208</f>
        <v>16</v>
      </c>
      <c r="N209" s="151">
        <f>AGS!L208</f>
        <v>0</v>
      </c>
      <c r="O209" s="151">
        <f>SEPT!L208</f>
        <v>0</v>
      </c>
      <c r="P209" s="151">
        <f>OKT!L208</f>
        <v>9</v>
      </c>
      <c r="Q209" s="151">
        <f>NOV!L208</f>
        <v>0</v>
      </c>
      <c r="R209" s="151">
        <f>DES!L208</f>
        <v>0</v>
      </c>
      <c r="S209" s="151">
        <f>JAN!M208</f>
        <v>13</v>
      </c>
      <c r="T209" s="151">
        <f>FEB!M208</f>
        <v>12</v>
      </c>
      <c r="U209" s="151">
        <f>MAR!M208</f>
        <v>5</v>
      </c>
      <c r="V209" s="151">
        <f>APR!M208</f>
        <v>2</v>
      </c>
      <c r="W209" s="151">
        <f>MEI!M208</f>
        <v>13</v>
      </c>
      <c r="X209" s="151">
        <f>JUN!M208</f>
        <v>0</v>
      </c>
      <c r="Y209" s="151">
        <f>JUL!M208</f>
        <v>0</v>
      </c>
      <c r="Z209" s="151">
        <f>AGS!M208</f>
        <v>0</v>
      </c>
      <c r="AA209" s="151">
        <f>SEPT!M208</f>
        <v>0</v>
      </c>
      <c r="AB209" s="151">
        <f>OKT!M208</f>
        <v>6</v>
      </c>
      <c r="AC209" s="151">
        <f>NOV!M208</f>
        <v>0</v>
      </c>
      <c r="AD209" s="151">
        <f>DES!M208</f>
        <v>0</v>
      </c>
      <c r="AE209" s="151">
        <f t="shared" si="0"/>
        <v>85</v>
      </c>
      <c r="AF209" s="151">
        <f t="shared" si="1"/>
        <v>51</v>
      </c>
      <c r="AG209" s="152">
        <f t="shared" si="2"/>
        <v>0.6</v>
      </c>
      <c r="AH209" s="82">
        <f t="shared" si="3"/>
        <v>60</v>
      </c>
      <c r="AI209" s="82">
        <f t="shared" si="4"/>
        <v>45</v>
      </c>
      <c r="AJ209" s="82">
        <f t="shared" si="5"/>
        <v>0.75</v>
      </c>
      <c r="AK209" s="82">
        <f t="shared" si="6"/>
        <v>25</v>
      </c>
      <c r="AL209" s="82">
        <f t="shared" si="7"/>
        <v>6</v>
      </c>
      <c r="AM209" s="82">
        <f t="shared" si="8"/>
        <v>0.24</v>
      </c>
    </row>
    <row r="210" spans="1:39" ht="15.75" customHeight="1" x14ac:dyDescent="0.3">
      <c r="A210" s="53">
        <v>208</v>
      </c>
      <c r="B210" s="53"/>
      <c r="C210" s="137" t="s">
        <v>717</v>
      </c>
      <c r="D210" s="138">
        <v>1</v>
      </c>
      <c r="E210" s="139" t="s">
        <v>237</v>
      </c>
      <c r="F210" s="139" t="s">
        <v>238</v>
      </c>
      <c r="G210" s="140">
        <f>JAN!L209</f>
        <v>63</v>
      </c>
      <c r="H210" s="140">
        <f>FEB!L209</f>
        <v>31</v>
      </c>
      <c r="I210" s="140">
        <f>MAR!L209</f>
        <v>55</v>
      </c>
      <c r="J210" s="140">
        <f>APR!L209</f>
        <v>49</v>
      </c>
      <c r="K210" s="140">
        <f>MEI!L209</f>
        <v>29</v>
      </c>
      <c r="L210" s="140">
        <f>JUN!L209</f>
        <v>29</v>
      </c>
      <c r="M210" s="140">
        <f>JUL!L209</f>
        <v>32</v>
      </c>
      <c r="N210" s="140">
        <f>AGS!L209</f>
        <v>34</v>
      </c>
      <c r="O210" s="140">
        <f>SEPT!L209</f>
        <v>10</v>
      </c>
      <c r="P210" s="140">
        <f>OKT!L209</f>
        <v>24</v>
      </c>
      <c r="Q210" s="140">
        <f>NOV!L209</f>
        <v>24</v>
      </c>
      <c r="R210" s="140">
        <f>DES!L209</f>
        <v>6</v>
      </c>
      <c r="S210" s="140">
        <f>JAN!M209</f>
        <v>45</v>
      </c>
      <c r="T210" s="140">
        <f>FEB!M209</f>
        <v>21</v>
      </c>
      <c r="U210" s="140">
        <f>MAR!M209</f>
        <v>44</v>
      </c>
      <c r="V210" s="140">
        <f>APR!M209</f>
        <v>44</v>
      </c>
      <c r="W210" s="140">
        <f>MEI!M209</f>
        <v>25</v>
      </c>
      <c r="X210" s="140">
        <f>JUN!M209</f>
        <v>27</v>
      </c>
      <c r="Y210" s="140">
        <f>JUL!M209</f>
        <v>30</v>
      </c>
      <c r="Z210" s="140">
        <f>AGS!M209</f>
        <v>33</v>
      </c>
      <c r="AA210" s="140">
        <f>SEPT!M209</f>
        <v>10</v>
      </c>
      <c r="AB210" s="140">
        <f>OKT!M209</f>
        <v>24</v>
      </c>
      <c r="AC210" s="140">
        <f>NOV!M209</f>
        <v>22</v>
      </c>
      <c r="AD210" s="140">
        <f>DES!M209</f>
        <v>6</v>
      </c>
      <c r="AE210" s="140">
        <f t="shared" si="0"/>
        <v>386</v>
      </c>
      <c r="AF210" s="140">
        <f t="shared" si="1"/>
        <v>331</v>
      </c>
      <c r="AG210" s="144">
        <f t="shared" si="2"/>
        <v>0.8575129533678757</v>
      </c>
      <c r="AH210" s="145">
        <f t="shared" si="3"/>
        <v>256</v>
      </c>
      <c r="AI210" s="145">
        <f t="shared" si="4"/>
        <v>206</v>
      </c>
      <c r="AJ210" s="145">
        <f t="shared" si="5"/>
        <v>0.8046875</v>
      </c>
      <c r="AK210" s="145">
        <f t="shared" si="6"/>
        <v>130</v>
      </c>
      <c r="AL210" s="145">
        <f t="shared" si="7"/>
        <v>125</v>
      </c>
      <c r="AM210" s="145">
        <f t="shared" si="8"/>
        <v>0.96153846153846156</v>
      </c>
    </row>
    <row r="211" spans="1:39" ht="15.75" customHeight="1" x14ac:dyDescent="0.3">
      <c r="A211" s="53">
        <v>209</v>
      </c>
      <c r="B211" s="53"/>
      <c r="C211" s="137" t="s">
        <v>601</v>
      </c>
      <c r="D211" s="138">
        <v>2</v>
      </c>
      <c r="E211" s="139" t="s">
        <v>237</v>
      </c>
      <c r="F211" s="139" t="s">
        <v>239</v>
      </c>
      <c r="G211" s="140">
        <f>JAN!L210</f>
        <v>11</v>
      </c>
      <c r="H211" s="140">
        <f>FEB!L210</f>
        <v>9</v>
      </c>
      <c r="I211" s="140">
        <f>MAR!L210</f>
        <v>14</v>
      </c>
      <c r="J211" s="140">
        <f>APR!L210</f>
        <v>14</v>
      </c>
      <c r="K211" s="140">
        <f>MEI!L210</f>
        <v>10</v>
      </c>
      <c r="L211" s="140">
        <f>JUN!L210</f>
        <v>16</v>
      </c>
      <c r="M211" s="140">
        <f>JUL!L210</f>
        <v>17</v>
      </c>
      <c r="N211" s="140">
        <f>AGS!L210</f>
        <v>287</v>
      </c>
      <c r="O211" s="140">
        <f>SEPT!L210</f>
        <v>9</v>
      </c>
      <c r="P211" s="140">
        <f>OKT!L210</f>
        <v>10</v>
      </c>
      <c r="Q211" s="140">
        <f>NOV!L210</f>
        <v>33</v>
      </c>
      <c r="R211" s="140">
        <f>DES!L210</f>
        <v>16</v>
      </c>
      <c r="S211" s="140">
        <f>JAN!M210</f>
        <v>11</v>
      </c>
      <c r="T211" s="140">
        <f>FEB!M210</f>
        <v>8</v>
      </c>
      <c r="U211" s="140">
        <f>MAR!M210</f>
        <v>14</v>
      </c>
      <c r="V211" s="140">
        <f>APR!M210</f>
        <v>14</v>
      </c>
      <c r="W211" s="140">
        <f>MEI!M210</f>
        <v>9</v>
      </c>
      <c r="X211" s="140">
        <f>JUN!M210</f>
        <v>16</v>
      </c>
      <c r="Y211" s="140">
        <f>JUL!M210</f>
        <v>17</v>
      </c>
      <c r="Z211" s="140">
        <f>AGS!M210</f>
        <v>285</v>
      </c>
      <c r="AA211" s="140">
        <f>SEPT!M210</f>
        <v>2</v>
      </c>
      <c r="AB211" s="140">
        <f>OKT!M210</f>
        <v>4</v>
      </c>
      <c r="AC211" s="140">
        <f>NOV!M210</f>
        <v>29</v>
      </c>
      <c r="AD211" s="140">
        <f>DES!M210</f>
        <v>0</v>
      </c>
      <c r="AE211" s="140">
        <f t="shared" si="0"/>
        <v>446</v>
      </c>
      <c r="AF211" s="140">
        <f t="shared" si="1"/>
        <v>409</v>
      </c>
      <c r="AG211" s="144">
        <f t="shared" si="2"/>
        <v>0.9170403587443946</v>
      </c>
      <c r="AH211" s="145">
        <f t="shared" si="3"/>
        <v>74</v>
      </c>
      <c r="AI211" s="145">
        <f t="shared" si="4"/>
        <v>72</v>
      </c>
      <c r="AJ211" s="145">
        <f t="shared" si="5"/>
        <v>0.97297297297297303</v>
      </c>
      <c r="AK211" s="145">
        <f t="shared" si="6"/>
        <v>372</v>
      </c>
      <c r="AL211" s="145">
        <f t="shared" si="7"/>
        <v>337</v>
      </c>
      <c r="AM211" s="145">
        <f t="shared" si="8"/>
        <v>0.90591397849462363</v>
      </c>
    </row>
    <row r="212" spans="1:39" ht="15.75" customHeight="1" x14ac:dyDescent="0.3">
      <c r="A212" s="53">
        <v>210</v>
      </c>
      <c r="B212" s="53"/>
      <c r="C212" s="137" t="s">
        <v>729</v>
      </c>
      <c r="D212" s="138">
        <v>3</v>
      </c>
      <c r="E212" s="139" t="s">
        <v>237</v>
      </c>
      <c r="F212" s="139" t="s">
        <v>240</v>
      </c>
      <c r="G212" s="140">
        <f>JAN!L211</f>
        <v>119</v>
      </c>
      <c r="H212" s="140">
        <f>FEB!L211</f>
        <v>40</v>
      </c>
      <c r="I212" s="140">
        <f>MAR!L211</f>
        <v>29</v>
      </c>
      <c r="J212" s="140">
        <f>APR!L211</f>
        <v>38</v>
      </c>
      <c r="K212" s="140">
        <f>MEI!L211</f>
        <v>26</v>
      </c>
      <c r="L212" s="140">
        <f>JUN!L211</f>
        <v>11</v>
      </c>
      <c r="M212" s="140">
        <f>JUL!L211</f>
        <v>29</v>
      </c>
      <c r="N212" s="140">
        <f>AGS!L211</f>
        <v>49</v>
      </c>
      <c r="O212" s="140">
        <f>SEPT!L211</f>
        <v>14</v>
      </c>
      <c r="P212" s="140">
        <f>OKT!L211</f>
        <v>0</v>
      </c>
      <c r="Q212" s="140">
        <f>NOV!L211</f>
        <v>0</v>
      </c>
      <c r="R212" s="140">
        <f>DES!L211</f>
        <v>0</v>
      </c>
      <c r="S212" s="140">
        <f>JAN!M211</f>
        <v>115</v>
      </c>
      <c r="T212" s="140">
        <f>FEB!M211</f>
        <v>33</v>
      </c>
      <c r="U212" s="140">
        <f>MAR!M211</f>
        <v>27</v>
      </c>
      <c r="V212" s="140">
        <f>APR!M211</f>
        <v>35</v>
      </c>
      <c r="W212" s="140">
        <f>MEI!M211</f>
        <v>22</v>
      </c>
      <c r="X212" s="140">
        <f>JUN!M211</f>
        <v>10</v>
      </c>
      <c r="Y212" s="140">
        <f>JUL!M211</f>
        <v>24</v>
      </c>
      <c r="Z212" s="140">
        <f>AGS!M211</f>
        <v>48</v>
      </c>
      <c r="AA212" s="140">
        <f>SEPT!M211</f>
        <v>12</v>
      </c>
      <c r="AB212" s="140">
        <f>OKT!M211</f>
        <v>0</v>
      </c>
      <c r="AC212" s="140">
        <f>NOV!M211</f>
        <v>0</v>
      </c>
      <c r="AD212" s="140">
        <f>DES!M211</f>
        <v>0</v>
      </c>
      <c r="AE212" s="140">
        <f t="shared" si="0"/>
        <v>355</v>
      </c>
      <c r="AF212" s="140">
        <f t="shared" si="1"/>
        <v>326</v>
      </c>
      <c r="AG212" s="144">
        <f t="shared" si="2"/>
        <v>0.91830985915492958</v>
      </c>
      <c r="AH212" s="145">
        <f t="shared" si="3"/>
        <v>263</v>
      </c>
      <c r="AI212" s="145">
        <f t="shared" si="4"/>
        <v>242</v>
      </c>
      <c r="AJ212" s="145">
        <f t="shared" si="5"/>
        <v>0.92015209125475284</v>
      </c>
      <c r="AK212" s="145">
        <f t="shared" si="6"/>
        <v>92</v>
      </c>
      <c r="AL212" s="145">
        <f t="shared" si="7"/>
        <v>84</v>
      </c>
      <c r="AM212" s="145">
        <f t="shared" si="8"/>
        <v>0.91304347826086951</v>
      </c>
    </row>
    <row r="213" spans="1:39" ht="15.75" customHeight="1" x14ac:dyDescent="0.3">
      <c r="A213" s="53">
        <v>211</v>
      </c>
      <c r="B213" s="53"/>
      <c r="C213" s="137" t="s">
        <v>601</v>
      </c>
      <c r="D213" s="138">
        <v>4</v>
      </c>
      <c r="E213" s="139" t="s">
        <v>237</v>
      </c>
      <c r="F213" s="139" t="s">
        <v>241</v>
      </c>
      <c r="G213" s="140">
        <f>JAN!L212</f>
        <v>38</v>
      </c>
      <c r="H213" s="140">
        <f>FEB!L212</f>
        <v>23</v>
      </c>
      <c r="I213" s="140">
        <f>MAR!L212</f>
        <v>36</v>
      </c>
      <c r="J213" s="140">
        <f>APR!L212</f>
        <v>18</v>
      </c>
      <c r="K213" s="140">
        <f>MEI!L212</f>
        <v>20</v>
      </c>
      <c r="L213" s="140">
        <f>JUN!L212</f>
        <v>16</v>
      </c>
      <c r="M213" s="140">
        <f>JUL!L212</f>
        <v>20</v>
      </c>
      <c r="N213" s="140">
        <f>AGS!L212</f>
        <v>21</v>
      </c>
      <c r="O213" s="140">
        <f>SEPT!L212</f>
        <v>39</v>
      </c>
      <c r="P213" s="140">
        <f>OKT!L212</f>
        <v>32</v>
      </c>
      <c r="Q213" s="140">
        <f>NOV!L212</f>
        <v>26</v>
      </c>
      <c r="R213" s="140">
        <f>DES!L212</f>
        <v>5</v>
      </c>
      <c r="S213" s="140">
        <f>JAN!M212</f>
        <v>37</v>
      </c>
      <c r="T213" s="140">
        <f>FEB!M212</f>
        <v>22</v>
      </c>
      <c r="U213" s="140">
        <f>MAR!M212</f>
        <v>36</v>
      </c>
      <c r="V213" s="140">
        <f>APR!M212</f>
        <v>17</v>
      </c>
      <c r="W213" s="140">
        <f>MEI!M212</f>
        <v>20</v>
      </c>
      <c r="X213" s="140">
        <f>JUN!M212</f>
        <v>16</v>
      </c>
      <c r="Y213" s="140">
        <f>JUL!M212</f>
        <v>20</v>
      </c>
      <c r="Z213" s="140">
        <f>AGS!M212</f>
        <v>21</v>
      </c>
      <c r="AA213" s="140">
        <f>SEPT!M212</f>
        <v>35</v>
      </c>
      <c r="AB213" s="140">
        <f>OKT!M212</f>
        <v>32</v>
      </c>
      <c r="AC213" s="140">
        <f>NOV!M212</f>
        <v>26</v>
      </c>
      <c r="AD213" s="140">
        <f>DES!M212</f>
        <v>5</v>
      </c>
      <c r="AE213" s="140">
        <f t="shared" si="0"/>
        <v>294</v>
      </c>
      <c r="AF213" s="140">
        <f t="shared" si="1"/>
        <v>287</v>
      </c>
      <c r="AG213" s="144">
        <f t="shared" si="2"/>
        <v>0.97619047619047616</v>
      </c>
      <c r="AH213" s="145">
        <f t="shared" si="3"/>
        <v>151</v>
      </c>
      <c r="AI213" s="145">
        <f t="shared" si="4"/>
        <v>148</v>
      </c>
      <c r="AJ213" s="145">
        <f t="shared" si="5"/>
        <v>0.98013245033112584</v>
      </c>
      <c r="AK213" s="145">
        <f t="shared" si="6"/>
        <v>143</v>
      </c>
      <c r="AL213" s="145">
        <f t="shared" si="7"/>
        <v>139</v>
      </c>
      <c r="AM213" s="145">
        <f t="shared" si="8"/>
        <v>0.97202797202797198</v>
      </c>
    </row>
    <row r="214" spans="1:39" ht="15.75" customHeight="1" x14ac:dyDescent="0.3">
      <c r="A214" s="53">
        <v>212</v>
      </c>
      <c r="B214" s="53"/>
      <c r="C214" s="137" t="s">
        <v>717</v>
      </c>
      <c r="D214" s="138">
        <v>5</v>
      </c>
      <c r="E214" s="139" t="s">
        <v>237</v>
      </c>
      <c r="F214" s="139" t="s">
        <v>242</v>
      </c>
      <c r="G214" s="140">
        <f>JAN!L213</f>
        <v>1113</v>
      </c>
      <c r="H214" s="140">
        <f>FEB!L213</f>
        <v>406</v>
      </c>
      <c r="I214" s="140">
        <f>MAR!L213</f>
        <v>400</v>
      </c>
      <c r="J214" s="140">
        <f>APR!L213</f>
        <v>401</v>
      </c>
      <c r="K214" s="140">
        <f>MEI!L213</f>
        <v>405</v>
      </c>
      <c r="L214" s="140">
        <f>JUN!L213</f>
        <v>257</v>
      </c>
      <c r="M214" s="140">
        <f>JUL!L213</f>
        <v>380</v>
      </c>
      <c r="N214" s="140">
        <f>AGS!L213</f>
        <v>385</v>
      </c>
      <c r="O214" s="140">
        <f>SEPT!L213</f>
        <v>258</v>
      </c>
      <c r="P214" s="140">
        <f>OKT!L213</f>
        <v>291</v>
      </c>
      <c r="Q214" s="140">
        <f>NOV!L213</f>
        <v>203</v>
      </c>
      <c r="R214" s="140">
        <f>DES!L213</f>
        <v>232</v>
      </c>
      <c r="S214" s="140">
        <f>JAN!M213</f>
        <v>966</v>
      </c>
      <c r="T214" s="140">
        <f>FEB!M213</f>
        <v>402</v>
      </c>
      <c r="U214" s="140">
        <f>MAR!M213</f>
        <v>397</v>
      </c>
      <c r="V214" s="140">
        <f>APR!M213</f>
        <v>395</v>
      </c>
      <c r="W214" s="140">
        <f>MEI!M213</f>
        <v>404</v>
      </c>
      <c r="X214" s="140">
        <f>JUN!M213</f>
        <v>252</v>
      </c>
      <c r="Y214" s="140">
        <f>JUL!M213</f>
        <v>379</v>
      </c>
      <c r="Z214" s="140">
        <f>AGS!M213</f>
        <v>384</v>
      </c>
      <c r="AA214" s="140">
        <f>SEPT!M213</f>
        <v>254</v>
      </c>
      <c r="AB214" s="140">
        <f>OKT!M213</f>
        <v>290</v>
      </c>
      <c r="AC214" s="140">
        <f>NOV!M213</f>
        <v>200</v>
      </c>
      <c r="AD214" s="140">
        <f>DES!M213</f>
        <v>229</v>
      </c>
      <c r="AE214" s="140">
        <f t="shared" si="0"/>
        <v>4731</v>
      </c>
      <c r="AF214" s="140">
        <f t="shared" si="1"/>
        <v>4552</v>
      </c>
      <c r="AG214" s="144">
        <f t="shared" si="2"/>
        <v>0.9621644472627352</v>
      </c>
      <c r="AH214" s="145">
        <f t="shared" si="3"/>
        <v>2982</v>
      </c>
      <c r="AI214" s="145">
        <f t="shared" si="4"/>
        <v>2816</v>
      </c>
      <c r="AJ214" s="145">
        <f t="shared" si="5"/>
        <v>0.9443326626425218</v>
      </c>
      <c r="AK214" s="145">
        <f t="shared" si="6"/>
        <v>1749</v>
      </c>
      <c r="AL214" s="145">
        <f t="shared" si="7"/>
        <v>1736</v>
      </c>
      <c r="AM214" s="145">
        <f t="shared" si="8"/>
        <v>0.99256718124642651</v>
      </c>
    </row>
    <row r="215" spans="1:39" ht="15.75" customHeight="1" x14ac:dyDescent="0.3">
      <c r="A215" s="53">
        <v>213</v>
      </c>
      <c r="B215" s="53"/>
      <c r="C215" s="137" t="s">
        <v>601</v>
      </c>
      <c r="D215" s="138">
        <v>6</v>
      </c>
      <c r="E215" s="139" t="s">
        <v>237</v>
      </c>
      <c r="F215" s="139" t="s">
        <v>243</v>
      </c>
      <c r="G215" s="140">
        <f>JAN!L214</f>
        <v>10</v>
      </c>
      <c r="H215" s="140">
        <f>FEB!L214</f>
        <v>10</v>
      </c>
      <c r="I215" s="140">
        <f>MAR!L214</f>
        <v>2</v>
      </c>
      <c r="J215" s="140">
        <f>APR!L214</f>
        <v>1</v>
      </c>
      <c r="K215" s="140">
        <f>MEI!L214</f>
        <v>3</v>
      </c>
      <c r="L215" s="140">
        <f>JUN!L214</f>
        <v>0</v>
      </c>
      <c r="M215" s="140">
        <f>JUL!L214</f>
        <v>4</v>
      </c>
      <c r="N215" s="140">
        <f>AGS!L214</f>
        <v>0</v>
      </c>
      <c r="O215" s="140">
        <f>SEPT!L214</f>
        <v>2</v>
      </c>
      <c r="P215" s="140">
        <f>OKT!L214</f>
        <v>6</v>
      </c>
      <c r="Q215" s="140">
        <f>NOV!L214</f>
        <v>6</v>
      </c>
      <c r="R215" s="140">
        <f>DES!L214</f>
        <v>2</v>
      </c>
      <c r="S215" s="140">
        <f>JAN!M214</f>
        <v>10</v>
      </c>
      <c r="T215" s="140">
        <f>FEB!M214</f>
        <v>10</v>
      </c>
      <c r="U215" s="140">
        <f>MAR!M214</f>
        <v>2</v>
      </c>
      <c r="V215" s="140">
        <f>APR!M214</f>
        <v>1</v>
      </c>
      <c r="W215" s="140">
        <f>MEI!M214</f>
        <v>3</v>
      </c>
      <c r="X215" s="140">
        <f>JUN!M214</f>
        <v>0</v>
      </c>
      <c r="Y215" s="140">
        <f>JUL!M214</f>
        <v>4</v>
      </c>
      <c r="Z215" s="140">
        <f>AGS!M214</f>
        <v>0</v>
      </c>
      <c r="AA215" s="140">
        <f>SEPT!M214</f>
        <v>2</v>
      </c>
      <c r="AB215" s="140">
        <f>OKT!M214</f>
        <v>5</v>
      </c>
      <c r="AC215" s="140">
        <f>NOV!M214</f>
        <v>6</v>
      </c>
      <c r="AD215" s="140">
        <f>DES!M214</f>
        <v>2</v>
      </c>
      <c r="AE215" s="140">
        <f t="shared" si="0"/>
        <v>46</v>
      </c>
      <c r="AF215" s="140">
        <f t="shared" si="1"/>
        <v>45</v>
      </c>
      <c r="AG215" s="144">
        <f t="shared" si="2"/>
        <v>0.97826086956521741</v>
      </c>
      <c r="AH215" s="145">
        <f t="shared" si="3"/>
        <v>26</v>
      </c>
      <c r="AI215" s="145">
        <f t="shared" si="4"/>
        <v>26</v>
      </c>
      <c r="AJ215" s="145">
        <f t="shared" si="5"/>
        <v>1</v>
      </c>
      <c r="AK215" s="145">
        <f t="shared" si="6"/>
        <v>20</v>
      </c>
      <c r="AL215" s="145">
        <f t="shared" si="7"/>
        <v>19</v>
      </c>
      <c r="AM215" s="145">
        <f t="shared" si="8"/>
        <v>0.95</v>
      </c>
    </row>
    <row r="216" spans="1:39" ht="15.75" customHeight="1" x14ac:dyDescent="0.3">
      <c r="A216" s="53">
        <v>214</v>
      </c>
      <c r="B216" s="53"/>
      <c r="C216" s="137" t="s">
        <v>601</v>
      </c>
      <c r="D216" s="138">
        <v>7</v>
      </c>
      <c r="E216" s="139" t="s">
        <v>237</v>
      </c>
      <c r="F216" s="139" t="s">
        <v>244</v>
      </c>
      <c r="G216" s="140">
        <f>JAN!L215</f>
        <v>69</v>
      </c>
      <c r="H216" s="140">
        <f>FEB!L215</f>
        <v>50</v>
      </c>
      <c r="I216" s="140">
        <f>MAR!L215</f>
        <v>14</v>
      </c>
      <c r="J216" s="140">
        <f>APR!L215</f>
        <v>12</v>
      </c>
      <c r="K216" s="140">
        <f>MEI!L215</f>
        <v>7</v>
      </c>
      <c r="L216" s="140">
        <f>JUN!L215</f>
        <v>10</v>
      </c>
      <c r="M216" s="140">
        <f>JUL!L215</f>
        <v>11</v>
      </c>
      <c r="N216" s="140">
        <f>AGS!L215</f>
        <v>5</v>
      </c>
      <c r="O216" s="140">
        <f>SEPT!L215</f>
        <v>11</v>
      </c>
      <c r="P216" s="140">
        <f>OKT!L215</f>
        <v>15</v>
      </c>
      <c r="Q216" s="140">
        <f>NOV!L215</f>
        <v>23</v>
      </c>
      <c r="R216" s="140">
        <f>DES!L215</f>
        <v>10</v>
      </c>
      <c r="S216" s="140">
        <f>JAN!M215</f>
        <v>10</v>
      </c>
      <c r="T216" s="140">
        <f>FEB!M215</f>
        <v>10</v>
      </c>
      <c r="U216" s="140">
        <f>MAR!M215</f>
        <v>14</v>
      </c>
      <c r="V216" s="140">
        <f>APR!M215</f>
        <v>12</v>
      </c>
      <c r="W216" s="140">
        <f>MEI!M215</f>
        <v>7</v>
      </c>
      <c r="X216" s="140">
        <f>JUN!M215</f>
        <v>10</v>
      </c>
      <c r="Y216" s="140">
        <f>JUL!M215</f>
        <v>8</v>
      </c>
      <c r="Z216" s="140">
        <f>AGS!M215</f>
        <v>4</v>
      </c>
      <c r="AA216" s="140">
        <f>SEPT!M215</f>
        <v>11</v>
      </c>
      <c r="AB216" s="140">
        <f>OKT!M215</f>
        <v>15</v>
      </c>
      <c r="AC216" s="140">
        <f>NOV!M215</f>
        <v>23</v>
      </c>
      <c r="AD216" s="140">
        <f>DES!M215</f>
        <v>10</v>
      </c>
      <c r="AE216" s="140">
        <f t="shared" si="0"/>
        <v>237</v>
      </c>
      <c r="AF216" s="140">
        <f t="shared" si="1"/>
        <v>134</v>
      </c>
      <c r="AG216" s="144">
        <f t="shared" si="2"/>
        <v>0.56540084388185652</v>
      </c>
      <c r="AH216" s="145">
        <f t="shared" si="3"/>
        <v>162</v>
      </c>
      <c r="AI216" s="145">
        <f t="shared" si="4"/>
        <v>63</v>
      </c>
      <c r="AJ216" s="145">
        <f t="shared" si="5"/>
        <v>0.3888888888888889</v>
      </c>
      <c r="AK216" s="145">
        <f t="shared" si="6"/>
        <v>75</v>
      </c>
      <c r="AL216" s="145">
        <f t="shared" si="7"/>
        <v>71</v>
      </c>
      <c r="AM216" s="145">
        <f t="shared" si="8"/>
        <v>0.94666666666666666</v>
      </c>
    </row>
    <row r="217" spans="1:39" ht="15.75" customHeight="1" x14ac:dyDescent="0.3">
      <c r="A217" s="53">
        <v>215</v>
      </c>
      <c r="B217" s="53"/>
      <c r="C217" s="137" t="s">
        <v>717</v>
      </c>
      <c r="D217" s="138">
        <v>8</v>
      </c>
      <c r="E217" s="139" t="s">
        <v>237</v>
      </c>
      <c r="F217" s="139" t="s">
        <v>245</v>
      </c>
      <c r="G217" s="140">
        <f>JAN!L216</f>
        <v>25</v>
      </c>
      <c r="H217" s="140">
        <f>FEB!L216</f>
        <v>25</v>
      </c>
      <c r="I217" s="140">
        <f>MAR!L216</f>
        <v>9</v>
      </c>
      <c r="J217" s="140">
        <f>APR!L216</f>
        <v>7</v>
      </c>
      <c r="K217" s="140">
        <f>MEI!L216</f>
        <v>8</v>
      </c>
      <c r="L217" s="140">
        <f>JUN!L216</f>
        <v>5</v>
      </c>
      <c r="M217" s="140">
        <f>JUL!L216</f>
        <v>9</v>
      </c>
      <c r="N217" s="140">
        <f>AGS!L216</f>
        <v>2</v>
      </c>
      <c r="O217" s="140">
        <f>SEPT!L216</f>
        <v>13</v>
      </c>
      <c r="P217" s="140">
        <f>OKT!L216</f>
        <v>6</v>
      </c>
      <c r="Q217" s="140">
        <f>NOV!L216</f>
        <v>0</v>
      </c>
      <c r="R217" s="140">
        <f>DES!L216</f>
        <v>0</v>
      </c>
      <c r="S217" s="140">
        <f>JAN!M216</f>
        <v>23</v>
      </c>
      <c r="T217" s="140">
        <f>FEB!M216</f>
        <v>23</v>
      </c>
      <c r="U217" s="140">
        <f>MAR!M216</f>
        <v>9</v>
      </c>
      <c r="V217" s="140">
        <f>APR!M216</f>
        <v>7</v>
      </c>
      <c r="W217" s="140">
        <f>MEI!M216</f>
        <v>8</v>
      </c>
      <c r="X217" s="140">
        <f>JUN!M216</f>
        <v>5</v>
      </c>
      <c r="Y217" s="140">
        <f>JUL!M216</f>
        <v>9</v>
      </c>
      <c r="Z217" s="140">
        <f>AGS!M216</f>
        <v>2</v>
      </c>
      <c r="AA217" s="140">
        <f>SEPT!M216</f>
        <v>13</v>
      </c>
      <c r="AB217" s="140">
        <f>OKT!M216</f>
        <v>6</v>
      </c>
      <c r="AC217" s="140">
        <f>NOV!M216</f>
        <v>0</v>
      </c>
      <c r="AD217" s="140">
        <f>DES!M216</f>
        <v>0</v>
      </c>
      <c r="AE217" s="140">
        <f t="shared" si="0"/>
        <v>109</v>
      </c>
      <c r="AF217" s="140">
        <f t="shared" si="1"/>
        <v>105</v>
      </c>
      <c r="AG217" s="144">
        <f t="shared" si="2"/>
        <v>0.96330275229357798</v>
      </c>
      <c r="AH217" s="145">
        <f t="shared" si="3"/>
        <v>79</v>
      </c>
      <c r="AI217" s="145">
        <f t="shared" si="4"/>
        <v>75</v>
      </c>
      <c r="AJ217" s="145">
        <f t="shared" si="5"/>
        <v>0.94936708860759489</v>
      </c>
      <c r="AK217" s="145">
        <f t="shared" si="6"/>
        <v>30</v>
      </c>
      <c r="AL217" s="145">
        <f t="shared" si="7"/>
        <v>30</v>
      </c>
      <c r="AM217" s="145">
        <f t="shared" si="8"/>
        <v>1</v>
      </c>
    </row>
    <row r="218" spans="1:39" ht="15.75" customHeight="1" x14ac:dyDescent="0.3">
      <c r="A218" s="53">
        <v>216</v>
      </c>
      <c r="B218" s="53"/>
      <c r="C218" s="137" t="s">
        <v>717</v>
      </c>
      <c r="D218" s="138">
        <v>9</v>
      </c>
      <c r="E218" s="139" t="s">
        <v>237</v>
      </c>
      <c r="F218" s="139" t="s">
        <v>246</v>
      </c>
      <c r="G218" s="140">
        <f>JAN!L217</f>
        <v>2</v>
      </c>
      <c r="H218" s="140">
        <f>FEB!L217</f>
        <v>0</v>
      </c>
      <c r="I218" s="140">
        <f>MAR!L217</f>
        <v>1</v>
      </c>
      <c r="J218" s="140">
        <f>APR!L217</f>
        <v>1</v>
      </c>
      <c r="K218" s="140">
        <f>MEI!L217</f>
        <v>0</v>
      </c>
      <c r="L218" s="140">
        <f>JUN!L217</f>
        <v>1</v>
      </c>
      <c r="M218" s="140">
        <f>JUL!L217</f>
        <v>5</v>
      </c>
      <c r="N218" s="140">
        <f>AGS!L217</f>
        <v>1</v>
      </c>
      <c r="O218" s="140">
        <f>SEPT!L217</f>
        <v>4</v>
      </c>
      <c r="P218" s="140">
        <f>OKT!L217</f>
        <v>3</v>
      </c>
      <c r="Q218" s="140">
        <f>NOV!L217</f>
        <v>2</v>
      </c>
      <c r="R218" s="140">
        <f>DES!L217</f>
        <v>4</v>
      </c>
      <c r="S218" s="140">
        <f>JAN!M217</f>
        <v>2</v>
      </c>
      <c r="T218" s="140">
        <f>FEB!M217</f>
        <v>0</v>
      </c>
      <c r="U218" s="140">
        <f>MAR!M217</f>
        <v>1</v>
      </c>
      <c r="V218" s="140">
        <f>APR!M217</f>
        <v>1</v>
      </c>
      <c r="W218" s="140">
        <f>MEI!M217</f>
        <v>0</v>
      </c>
      <c r="X218" s="140">
        <f>JUN!M217</f>
        <v>0</v>
      </c>
      <c r="Y218" s="140">
        <f>JUL!M217</f>
        <v>5</v>
      </c>
      <c r="Z218" s="140">
        <f>AGS!M217</f>
        <v>1</v>
      </c>
      <c r="AA218" s="140">
        <f>SEPT!M217</f>
        <v>4</v>
      </c>
      <c r="AB218" s="140">
        <f>OKT!M217</f>
        <v>3</v>
      </c>
      <c r="AC218" s="140">
        <f>NOV!M217</f>
        <v>2</v>
      </c>
      <c r="AD218" s="140">
        <f>DES!M217</f>
        <v>4</v>
      </c>
      <c r="AE218" s="140">
        <f t="shared" si="0"/>
        <v>24</v>
      </c>
      <c r="AF218" s="140">
        <f t="shared" si="1"/>
        <v>23</v>
      </c>
      <c r="AG218" s="144">
        <f t="shared" si="2"/>
        <v>0.95833333333333337</v>
      </c>
      <c r="AH218" s="145">
        <f t="shared" si="3"/>
        <v>5</v>
      </c>
      <c r="AI218" s="145">
        <f t="shared" si="4"/>
        <v>4</v>
      </c>
      <c r="AJ218" s="145">
        <f t="shared" si="5"/>
        <v>0.8</v>
      </c>
      <c r="AK218" s="145">
        <f t="shared" si="6"/>
        <v>19</v>
      </c>
      <c r="AL218" s="145">
        <f t="shared" si="7"/>
        <v>19</v>
      </c>
      <c r="AM218" s="145">
        <f t="shared" si="8"/>
        <v>1</v>
      </c>
    </row>
    <row r="219" spans="1:39" ht="15.75" customHeight="1" x14ac:dyDescent="0.3">
      <c r="A219" s="53">
        <v>217</v>
      </c>
      <c r="B219" s="53"/>
      <c r="C219" s="137" t="s">
        <v>599</v>
      </c>
      <c r="D219" s="138">
        <v>10</v>
      </c>
      <c r="E219" s="139" t="s">
        <v>237</v>
      </c>
      <c r="F219" s="139" t="s">
        <v>247</v>
      </c>
      <c r="G219" s="140">
        <f>JAN!L218</f>
        <v>3</v>
      </c>
      <c r="H219" s="140">
        <f>FEB!L218</f>
        <v>3</v>
      </c>
      <c r="I219" s="140">
        <f>MAR!L218</f>
        <v>5</v>
      </c>
      <c r="J219" s="140">
        <f>APR!L218</f>
        <v>0</v>
      </c>
      <c r="K219" s="140">
        <f>MEI!L218</f>
        <v>0</v>
      </c>
      <c r="L219" s="140">
        <f>JUN!L218</f>
        <v>0</v>
      </c>
      <c r="M219" s="140">
        <f>JUL!L218</f>
        <v>0</v>
      </c>
      <c r="N219" s="140">
        <f>AGS!L218</f>
        <v>0</v>
      </c>
      <c r="O219" s="140">
        <f>SEPT!L218</f>
        <v>0</v>
      </c>
      <c r="P219" s="140">
        <f>OKT!L218</f>
        <v>0</v>
      </c>
      <c r="Q219" s="140">
        <f>NOV!L218</f>
        <v>0</v>
      </c>
      <c r="R219" s="140">
        <f>DES!L218</f>
        <v>0</v>
      </c>
      <c r="S219" s="140">
        <f>JAN!M218</f>
        <v>2</v>
      </c>
      <c r="T219" s="140">
        <f>FEB!M218</f>
        <v>1</v>
      </c>
      <c r="U219" s="140">
        <f>MAR!M218</f>
        <v>5</v>
      </c>
      <c r="V219" s="140">
        <f>APR!M218</f>
        <v>0</v>
      </c>
      <c r="W219" s="140">
        <f>MEI!M218</f>
        <v>0</v>
      </c>
      <c r="X219" s="140">
        <f>JUN!M218</f>
        <v>0</v>
      </c>
      <c r="Y219" s="140">
        <f>JUL!M218</f>
        <v>0</v>
      </c>
      <c r="Z219" s="140">
        <f>AGS!M218</f>
        <v>0</v>
      </c>
      <c r="AA219" s="140">
        <f>SEPT!M218</f>
        <v>0</v>
      </c>
      <c r="AB219" s="140">
        <f>OKT!M218</f>
        <v>0</v>
      </c>
      <c r="AC219" s="140">
        <f>NOV!M218</f>
        <v>0</v>
      </c>
      <c r="AD219" s="140">
        <f>DES!M218</f>
        <v>0</v>
      </c>
      <c r="AE219" s="140">
        <f t="shared" si="0"/>
        <v>11</v>
      </c>
      <c r="AF219" s="140">
        <f t="shared" si="1"/>
        <v>8</v>
      </c>
      <c r="AG219" s="144">
        <f t="shared" si="2"/>
        <v>0.72727272727272729</v>
      </c>
      <c r="AH219" s="145">
        <f t="shared" si="3"/>
        <v>11</v>
      </c>
      <c r="AI219" s="145">
        <f t="shared" si="4"/>
        <v>8</v>
      </c>
      <c r="AJ219" s="145">
        <f t="shared" si="5"/>
        <v>0.72727272727272729</v>
      </c>
      <c r="AK219" s="145">
        <f t="shared" si="6"/>
        <v>0</v>
      </c>
      <c r="AL219" s="145">
        <f t="shared" si="7"/>
        <v>0</v>
      </c>
      <c r="AM219" s="145" t="e">
        <f t="shared" si="8"/>
        <v>#DIV/0!</v>
      </c>
    </row>
    <row r="220" spans="1:39" ht="15.75" customHeight="1" x14ac:dyDescent="0.3">
      <c r="A220" s="53">
        <v>218</v>
      </c>
      <c r="B220" s="53"/>
      <c r="C220" s="137" t="s">
        <v>729</v>
      </c>
      <c r="D220" s="138">
        <v>11</v>
      </c>
      <c r="E220" s="139" t="s">
        <v>237</v>
      </c>
      <c r="F220" s="139" t="s">
        <v>248</v>
      </c>
      <c r="G220" s="140">
        <f>JAN!L219</f>
        <v>138</v>
      </c>
      <c r="H220" s="140">
        <f>FEB!L219</f>
        <v>120</v>
      </c>
      <c r="I220" s="140">
        <f>MAR!L219</f>
        <v>131</v>
      </c>
      <c r="J220" s="140">
        <f>APR!L219</f>
        <v>96</v>
      </c>
      <c r="K220" s="140">
        <f>MEI!L219</f>
        <v>93</v>
      </c>
      <c r="L220" s="140">
        <f>JUN!L219</f>
        <v>57</v>
      </c>
      <c r="M220" s="140">
        <f>JUL!L219</f>
        <v>39</v>
      </c>
      <c r="N220" s="140">
        <f>AGS!L219</f>
        <v>54</v>
      </c>
      <c r="O220" s="140">
        <f>SEPT!L219</f>
        <v>39</v>
      </c>
      <c r="P220" s="140">
        <f>OKT!L219</f>
        <v>35</v>
      </c>
      <c r="Q220" s="140">
        <f>NOV!L219</f>
        <v>93</v>
      </c>
      <c r="R220" s="140">
        <f>DES!L219</f>
        <v>27</v>
      </c>
      <c r="S220" s="140">
        <f>JAN!M219</f>
        <v>106</v>
      </c>
      <c r="T220" s="140">
        <f>FEB!M219</f>
        <v>109</v>
      </c>
      <c r="U220" s="140">
        <f>MAR!M219</f>
        <v>116</v>
      </c>
      <c r="V220" s="140">
        <f>APR!M219</f>
        <v>86</v>
      </c>
      <c r="W220" s="140">
        <f>MEI!M219</f>
        <v>91</v>
      </c>
      <c r="X220" s="140">
        <f>JUN!M219</f>
        <v>57</v>
      </c>
      <c r="Y220" s="140">
        <f>JUL!M219</f>
        <v>38</v>
      </c>
      <c r="Z220" s="140">
        <f>AGS!M219</f>
        <v>54</v>
      </c>
      <c r="AA220" s="140">
        <f>SEPT!M219</f>
        <v>38</v>
      </c>
      <c r="AB220" s="140">
        <f>OKT!M219</f>
        <v>35</v>
      </c>
      <c r="AC220" s="140">
        <f>NOV!M219</f>
        <v>93</v>
      </c>
      <c r="AD220" s="140">
        <f>DES!M219</f>
        <v>27</v>
      </c>
      <c r="AE220" s="140">
        <f t="shared" si="0"/>
        <v>922</v>
      </c>
      <c r="AF220" s="140">
        <f t="shared" si="1"/>
        <v>850</v>
      </c>
      <c r="AG220" s="144">
        <f t="shared" si="2"/>
        <v>0.9219088937093276</v>
      </c>
      <c r="AH220" s="145">
        <f t="shared" si="3"/>
        <v>635</v>
      </c>
      <c r="AI220" s="145">
        <f t="shared" si="4"/>
        <v>565</v>
      </c>
      <c r="AJ220" s="145">
        <f t="shared" si="5"/>
        <v>0.88976377952755903</v>
      </c>
      <c r="AK220" s="145">
        <f t="shared" si="6"/>
        <v>287</v>
      </c>
      <c r="AL220" s="145">
        <f t="shared" si="7"/>
        <v>285</v>
      </c>
      <c r="AM220" s="145">
        <f t="shared" si="8"/>
        <v>0.99303135888501737</v>
      </c>
    </row>
    <row r="221" spans="1:39" ht="15.75" customHeight="1" x14ac:dyDescent="0.3">
      <c r="A221" s="53">
        <v>219</v>
      </c>
      <c r="B221" s="53"/>
      <c r="C221" s="137" t="s">
        <v>599</v>
      </c>
      <c r="D221" s="138">
        <v>12</v>
      </c>
      <c r="E221" s="139" t="s">
        <v>237</v>
      </c>
      <c r="F221" s="139" t="s">
        <v>249</v>
      </c>
      <c r="G221" s="140">
        <f>JAN!L220</f>
        <v>0</v>
      </c>
      <c r="H221" s="140">
        <f>FEB!L220</f>
        <v>0</v>
      </c>
      <c r="I221" s="140">
        <f>MAR!L220</f>
        <v>0</v>
      </c>
      <c r="J221" s="140">
        <f>APR!L220</f>
        <v>0</v>
      </c>
      <c r="K221" s="140">
        <f>MEI!L220</f>
        <v>0</v>
      </c>
      <c r="L221" s="140">
        <f>JUN!L220</f>
        <v>0</v>
      </c>
      <c r="M221" s="140">
        <f>JUL!L220</f>
        <v>0</v>
      </c>
      <c r="N221" s="140">
        <f>AGS!L220</f>
        <v>0</v>
      </c>
      <c r="O221" s="140">
        <f>SEPT!L220</f>
        <v>0</v>
      </c>
      <c r="P221" s="140">
        <f>OKT!L220</f>
        <v>0</v>
      </c>
      <c r="Q221" s="140">
        <f>NOV!L220</f>
        <v>0</v>
      </c>
      <c r="R221" s="140">
        <f>DES!L220</f>
        <v>0</v>
      </c>
      <c r="S221" s="140">
        <f>JAN!M220</f>
        <v>0</v>
      </c>
      <c r="T221" s="140">
        <f>FEB!M220</f>
        <v>0</v>
      </c>
      <c r="U221" s="140">
        <f>MAR!M220</f>
        <v>0</v>
      </c>
      <c r="V221" s="140">
        <f>APR!M220</f>
        <v>0</v>
      </c>
      <c r="W221" s="140">
        <f>MEI!M220</f>
        <v>0</v>
      </c>
      <c r="X221" s="140">
        <f>JUN!M220</f>
        <v>0</v>
      </c>
      <c r="Y221" s="140">
        <f>JUL!M220</f>
        <v>0</v>
      </c>
      <c r="Z221" s="140">
        <f>AGS!M220</f>
        <v>0</v>
      </c>
      <c r="AA221" s="140">
        <f>SEPT!M220</f>
        <v>0</v>
      </c>
      <c r="AB221" s="140">
        <f>OKT!M220</f>
        <v>0</v>
      </c>
      <c r="AC221" s="140">
        <f>NOV!M220</f>
        <v>0</v>
      </c>
      <c r="AD221" s="140">
        <f>DES!M220</f>
        <v>0</v>
      </c>
      <c r="AE221" s="140">
        <f t="shared" si="0"/>
        <v>0</v>
      </c>
      <c r="AF221" s="140">
        <f t="shared" si="1"/>
        <v>0</v>
      </c>
      <c r="AG221" s="144" t="e">
        <f t="shared" si="2"/>
        <v>#DIV/0!</v>
      </c>
      <c r="AH221" s="145">
        <f t="shared" si="3"/>
        <v>0</v>
      </c>
      <c r="AI221" s="145">
        <f t="shared" si="4"/>
        <v>0</v>
      </c>
      <c r="AJ221" s="145" t="e">
        <f t="shared" si="5"/>
        <v>#DIV/0!</v>
      </c>
      <c r="AK221" s="145">
        <f t="shared" si="6"/>
        <v>0</v>
      </c>
      <c r="AL221" s="145">
        <f t="shared" si="7"/>
        <v>0</v>
      </c>
      <c r="AM221" s="145" t="e">
        <f t="shared" si="8"/>
        <v>#DIV/0!</v>
      </c>
    </row>
    <row r="222" spans="1:39" ht="15.75" customHeight="1" x14ac:dyDescent="0.3">
      <c r="A222" s="53">
        <v>220</v>
      </c>
      <c r="B222" s="53"/>
      <c r="C222" s="137" t="s">
        <v>601</v>
      </c>
      <c r="D222" s="138">
        <v>13</v>
      </c>
      <c r="E222" s="139" t="s">
        <v>237</v>
      </c>
      <c r="F222" s="139" t="s">
        <v>250</v>
      </c>
      <c r="G222" s="140">
        <f>JAN!L221</f>
        <v>126</v>
      </c>
      <c r="H222" s="140">
        <f>FEB!L221</f>
        <v>74</v>
      </c>
      <c r="I222" s="140">
        <f>MAR!L221</f>
        <v>37</v>
      </c>
      <c r="J222" s="140">
        <f>APR!L221</f>
        <v>27</v>
      </c>
      <c r="K222" s="140">
        <f>MEI!L221</f>
        <v>37</v>
      </c>
      <c r="L222" s="140">
        <f>JUN!L221</f>
        <v>26</v>
      </c>
      <c r="M222" s="140">
        <f>JUL!L221</f>
        <v>23</v>
      </c>
      <c r="N222" s="140">
        <f>AGS!L221</f>
        <v>14</v>
      </c>
      <c r="O222" s="140">
        <f>SEPT!L221</f>
        <v>9</v>
      </c>
      <c r="P222" s="140">
        <f>OKT!L221</f>
        <v>11</v>
      </c>
      <c r="Q222" s="140">
        <f>NOV!L221</f>
        <v>5</v>
      </c>
      <c r="R222" s="140">
        <f>DES!L221</f>
        <v>7</v>
      </c>
      <c r="S222" s="140">
        <f>JAN!M221</f>
        <v>97</v>
      </c>
      <c r="T222" s="140">
        <f>FEB!M221</f>
        <v>66</v>
      </c>
      <c r="U222" s="140">
        <f>MAR!M221</f>
        <v>38</v>
      </c>
      <c r="V222" s="140">
        <f>APR!M221</f>
        <v>25</v>
      </c>
      <c r="W222" s="140">
        <f>MEI!M221</f>
        <v>35</v>
      </c>
      <c r="X222" s="140">
        <f>JUN!M221</f>
        <v>27</v>
      </c>
      <c r="Y222" s="140">
        <f>JUL!M221</f>
        <v>23</v>
      </c>
      <c r="Z222" s="140">
        <f>AGS!M221</f>
        <v>14</v>
      </c>
      <c r="AA222" s="140">
        <f>SEPT!M221</f>
        <v>7</v>
      </c>
      <c r="AB222" s="140">
        <f>OKT!M221</f>
        <v>11</v>
      </c>
      <c r="AC222" s="140">
        <f>NOV!M221</f>
        <v>5</v>
      </c>
      <c r="AD222" s="140">
        <f>DES!M221</f>
        <v>7</v>
      </c>
      <c r="AE222" s="140">
        <f t="shared" si="0"/>
        <v>396</v>
      </c>
      <c r="AF222" s="140">
        <f t="shared" si="1"/>
        <v>355</v>
      </c>
      <c r="AG222" s="144">
        <f t="shared" si="2"/>
        <v>0.89646464646464652</v>
      </c>
      <c r="AH222" s="145">
        <f t="shared" si="3"/>
        <v>327</v>
      </c>
      <c r="AI222" s="145">
        <f t="shared" si="4"/>
        <v>288</v>
      </c>
      <c r="AJ222" s="145">
        <f t="shared" si="5"/>
        <v>0.88073394495412849</v>
      </c>
      <c r="AK222" s="145">
        <f t="shared" si="6"/>
        <v>69</v>
      </c>
      <c r="AL222" s="145">
        <f t="shared" si="7"/>
        <v>67</v>
      </c>
      <c r="AM222" s="145">
        <f t="shared" si="8"/>
        <v>0.97101449275362317</v>
      </c>
    </row>
    <row r="223" spans="1:39" ht="15.75" customHeight="1" x14ac:dyDescent="0.3">
      <c r="A223" s="53">
        <v>221</v>
      </c>
      <c r="B223" s="53"/>
      <c r="C223" s="137" t="s">
        <v>729</v>
      </c>
      <c r="D223" s="137">
        <v>1</v>
      </c>
      <c r="E223" s="53" t="s">
        <v>251</v>
      </c>
      <c r="F223" s="153" t="s">
        <v>252</v>
      </c>
      <c r="G223" s="151">
        <f>JAN!L222</f>
        <v>702</v>
      </c>
      <c r="H223" s="151">
        <f>FEB!L222</f>
        <v>430</v>
      </c>
      <c r="I223" s="151">
        <f>MAR!L222</f>
        <v>433</v>
      </c>
      <c r="J223" s="151">
        <f>APR!L222</f>
        <v>424</v>
      </c>
      <c r="K223" s="151">
        <f>MEI!L222</f>
        <v>355</v>
      </c>
      <c r="L223" s="151">
        <f>JUN!L222</f>
        <v>340</v>
      </c>
      <c r="M223" s="151">
        <f>JUL!L222</f>
        <v>305</v>
      </c>
      <c r="N223" s="151">
        <f>AGS!L222</f>
        <v>377</v>
      </c>
      <c r="O223" s="151">
        <f>SEPT!L222</f>
        <v>376</v>
      </c>
      <c r="P223" s="151">
        <f>OKT!L222</f>
        <v>356</v>
      </c>
      <c r="Q223" s="151">
        <f>NOV!L222</f>
        <v>414</v>
      </c>
      <c r="R223" s="151">
        <f>DES!L222</f>
        <v>329</v>
      </c>
      <c r="S223" s="151">
        <f>JAN!M222</f>
        <v>501</v>
      </c>
      <c r="T223" s="151">
        <f>FEB!M222</f>
        <v>354</v>
      </c>
      <c r="U223" s="151">
        <f>MAR!M222</f>
        <v>364</v>
      </c>
      <c r="V223" s="151">
        <f>APR!M222</f>
        <v>363</v>
      </c>
      <c r="W223" s="151">
        <f>MEI!M222</f>
        <v>313</v>
      </c>
      <c r="X223" s="151">
        <f>JUN!M222</f>
        <v>315</v>
      </c>
      <c r="Y223" s="151">
        <f>JUL!M222</f>
        <v>254</v>
      </c>
      <c r="Z223" s="151">
        <f>AGS!M222</f>
        <v>308</v>
      </c>
      <c r="AA223" s="151">
        <f>SEPT!M222</f>
        <v>305</v>
      </c>
      <c r="AB223" s="151">
        <f>OKT!M222</f>
        <v>316</v>
      </c>
      <c r="AC223" s="151">
        <f>NOV!M222</f>
        <v>363</v>
      </c>
      <c r="AD223" s="151">
        <f>DES!M222</f>
        <v>284</v>
      </c>
      <c r="AE223" s="151">
        <f t="shared" si="0"/>
        <v>4841</v>
      </c>
      <c r="AF223" s="151">
        <f t="shared" si="1"/>
        <v>4040</v>
      </c>
      <c r="AG223" s="152">
        <f t="shared" si="2"/>
        <v>0.83453831852922955</v>
      </c>
      <c r="AH223" s="82">
        <f t="shared" si="3"/>
        <v>2684</v>
      </c>
      <c r="AI223" s="82">
        <f t="shared" si="4"/>
        <v>2210</v>
      </c>
      <c r="AJ223" s="82">
        <f t="shared" si="5"/>
        <v>0.82339791356184799</v>
      </c>
      <c r="AK223" s="82">
        <f t="shared" si="6"/>
        <v>2157</v>
      </c>
      <c r="AL223" s="82">
        <f t="shared" si="7"/>
        <v>1830</v>
      </c>
      <c r="AM223" s="82">
        <f t="shared" si="8"/>
        <v>0.84840055632823363</v>
      </c>
    </row>
    <row r="224" spans="1:39" ht="15.75" customHeight="1" x14ac:dyDescent="0.3">
      <c r="A224" s="53">
        <v>222</v>
      </c>
      <c r="B224" s="53"/>
      <c r="C224" s="137" t="s">
        <v>731</v>
      </c>
      <c r="D224" s="137">
        <v>2</v>
      </c>
      <c r="E224" s="53" t="s">
        <v>251</v>
      </c>
      <c r="F224" s="153" t="s">
        <v>253</v>
      </c>
      <c r="G224" s="151">
        <f>JAN!L223</f>
        <v>150</v>
      </c>
      <c r="H224" s="151">
        <f>FEB!L223</f>
        <v>141</v>
      </c>
      <c r="I224" s="151">
        <f>MAR!L223</f>
        <v>121</v>
      </c>
      <c r="J224" s="151">
        <f>APR!L223</f>
        <v>164</v>
      </c>
      <c r="K224" s="151">
        <f>MEI!L223</f>
        <v>131</v>
      </c>
      <c r="L224" s="151">
        <f>JUN!L223</f>
        <v>119</v>
      </c>
      <c r="M224" s="151">
        <f>JUL!L223</f>
        <v>123</v>
      </c>
      <c r="N224" s="151">
        <f>AGS!L223</f>
        <v>104</v>
      </c>
      <c r="O224" s="151">
        <f>SEPT!L223</f>
        <v>91</v>
      </c>
      <c r="P224" s="151">
        <f>OKT!L223</f>
        <v>73</v>
      </c>
      <c r="Q224" s="151">
        <f>NOV!L223</f>
        <v>57</v>
      </c>
      <c r="R224" s="151">
        <f>DES!L223</f>
        <v>30</v>
      </c>
      <c r="S224" s="151">
        <f>JAN!M223</f>
        <v>137</v>
      </c>
      <c r="T224" s="151">
        <f>FEB!M223</f>
        <v>131</v>
      </c>
      <c r="U224" s="151">
        <f>MAR!M223</f>
        <v>121</v>
      </c>
      <c r="V224" s="151">
        <f>APR!M223</f>
        <v>163</v>
      </c>
      <c r="W224" s="151">
        <f>MEI!M223</f>
        <v>125</v>
      </c>
      <c r="X224" s="151">
        <f>JUN!M223</f>
        <v>113</v>
      </c>
      <c r="Y224" s="151">
        <f>JUL!M223</f>
        <v>122</v>
      </c>
      <c r="Z224" s="151">
        <f>AGS!M223</f>
        <v>106</v>
      </c>
      <c r="AA224" s="151">
        <f>SEPT!M223</f>
        <v>92</v>
      </c>
      <c r="AB224" s="151">
        <f>OKT!M223</f>
        <v>73</v>
      </c>
      <c r="AC224" s="151">
        <f>NOV!M223</f>
        <v>56</v>
      </c>
      <c r="AD224" s="151">
        <f>DES!M223</f>
        <v>30</v>
      </c>
      <c r="AE224" s="151">
        <f t="shared" si="0"/>
        <v>1304</v>
      </c>
      <c r="AF224" s="151">
        <f t="shared" si="1"/>
        <v>1269</v>
      </c>
      <c r="AG224" s="152">
        <f t="shared" si="2"/>
        <v>0.97315950920245398</v>
      </c>
      <c r="AH224" s="82">
        <f t="shared" si="3"/>
        <v>826</v>
      </c>
      <c r="AI224" s="82">
        <f t="shared" si="4"/>
        <v>790</v>
      </c>
      <c r="AJ224" s="82">
        <f t="shared" si="5"/>
        <v>0.95641646489104115</v>
      </c>
      <c r="AK224" s="82">
        <f t="shared" si="6"/>
        <v>478</v>
      </c>
      <c r="AL224" s="82">
        <f t="shared" si="7"/>
        <v>479</v>
      </c>
      <c r="AM224" s="82">
        <f t="shared" si="8"/>
        <v>1.002092050209205</v>
      </c>
    </row>
    <row r="225" spans="1:39" ht="15.75" customHeight="1" x14ac:dyDescent="0.3">
      <c r="A225" s="53">
        <v>223</v>
      </c>
      <c r="B225" s="53"/>
      <c r="C225" s="137" t="s">
        <v>731</v>
      </c>
      <c r="D225" s="137">
        <v>3</v>
      </c>
      <c r="E225" s="53" t="s">
        <v>251</v>
      </c>
      <c r="F225" s="153" t="s">
        <v>254</v>
      </c>
      <c r="G225" s="151">
        <f>JAN!L224</f>
        <v>1807</v>
      </c>
      <c r="H225" s="151">
        <f>FEB!L224</f>
        <v>1967</v>
      </c>
      <c r="I225" s="151">
        <f>MAR!L224</f>
        <v>1534</v>
      </c>
      <c r="J225" s="151">
        <f>APR!L224</f>
        <v>1832</v>
      </c>
      <c r="K225" s="151">
        <f>MEI!L224</f>
        <v>1938</v>
      </c>
      <c r="L225" s="151">
        <f>JUN!L224</f>
        <v>1940</v>
      </c>
      <c r="M225" s="151">
        <f>JUL!L224</f>
        <v>1841</v>
      </c>
      <c r="N225" s="151">
        <f>AGS!L224</f>
        <v>1486</v>
      </c>
      <c r="O225" s="151">
        <f>SEPT!L224</f>
        <v>1297</v>
      </c>
      <c r="P225" s="151">
        <f>OKT!L224</f>
        <v>1056</v>
      </c>
      <c r="Q225" s="151">
        <f>NOV!L224</f>
        <v>1011</v>
      </c>
      <c r="R225" s="151">
        <f>DES!L224</f>
        <v>805</v>
      </c>
      <c r="S225" s="151">
        <f>JAN!M224</f>
        <v>1429</v>
      </c>
      <c r="T225" s="151">
        <f>FEB!M224</f>
        <v>1343</v>
      </c>
      <c r="U225" s="151">
        <f>MAR!M224</f>
        <v>1467</v>
      </c>
      <c r="V225" s="151">
        <f>APR!M224</f>
        <v>1610</v>
      </c>
      <c r="W225" s="151">
        <f>MEI!M224</f>
        <v>1728</v>
      </c>
      <c r="X225" s="151">
        <f>JUN!M224</f>
        <v>1886</v>
      </c>
      <c r="Y225" s="151">
        <f>JUL!M224</f>
        <v>1782</v>
      </c>
      <c r="Z225" s="151">
        <f>AGS!M224</f>
        <v>1260</v>
      </c>
      <c r="AA225" s="151">
        <f>SEPT!M224</f>
        <v>833</v>
      </c>
      <c r="AB225" s="151">
        <f>OKT!M224</f>
        <v>943</v>
      </c>
      <c r="AC225" s="151">
        <f>NOV!M224</f>
        <v>780</v>
      </c>
      <c r="AD225" s="151">
        <f>DES!M224</f>
        <v>617</v>
      </c>
      <c r="AE225" s="151">
        <f t="shared" si="0"/>
        <v>18514</v>
      </c>
      <c r="AF225" s="151">
        <f t="shared" si="1"/>
        <v>15678</v>
      </c>
      <c r="AG225" s="152">
        <f t="shared" si="2"/>
        <v>0.84681862374419359</v>
      </c>
      <c r="AH225" s="82">
        <f t="shared" si="3"/>
        <v>11018</v>
      </c>
      <c r="AI225" s="82">
        <f t="shared" si="4"/>
        <v>9463</v>
      </c>
      <c r="AJ225" s="82">
        <f t="shared" si="5"/>
        <v>0.85886730804138678</v>
      </c>
      <c r="AK225" s="82">
        <f t="shared" si="6"/>
        <v>7496</v>
      </c>
      <c r="AL225" s="82">
        <f t="shared" si="7"/>
        <v>6215</v>
      </c>
      <c r="AM225" s="82">
        <f t="shared" si="8"/>
        <v>0.82910885805763068</v>
      </c>
    </row>
    <row r="226" spans="1:39" ht="15.75" customHeight="1" x14ac:dyDescent="0.3">
      <c r="A226" s="53">
        <v>224</v>
      </c>
      <c r="B226" s="53"/>
      <c r="C226" s="137" t="s">
        <v>731</v>
      </c>
      <c r="D226" s="137">
        <v>4</v>
      </c>
      <c r="E226" s="53" t="s">
        <v>251</v>
      </c>
      <c r="F226" s="153" t="s">
        <v>255</v>
      </c>
      <c r="G226" s="151">
        <f>JAN!L225</f>
        <v>359</v>
      </c>
      <c r="H226" s="151">
        <f>FEB!L225</f>
        <v>270</v>
      </c>
      <c r="I226" s="151">
        <f>MAR!L225</f>
        <v>231</v>
      </c>
      <c r="J226" s="151">
        <f>APR!L225</f>
        <v>246</v>
      </c>
      <c r="K226" s="151">
        <f>MEI!L225</f>
        <v>212</v>
      </c>
      <c r="L226" s="151">
        <f>JUN!L225</f>
        <v>182</v>
      </c>
      <c r="M226" s="151">
        <f>JUL!L225</f>
        <v>239</v>
      </c>
      <c r="N226" s="151">
        <f>AGS!L225</f>
        <v>161</v>
      </c>
      <c r="O226" s="151">
        <f>SEPT!L225</f>
        <v>145</v>
      </c>
      <c r="P226" s="151">
        <f>OKT!L225</f>
        <v>139</v>
      </c>
      <c r="Q226" s="151">
        <f>NOV!L225</f>
        <v>74</v>
      </c>
      <c r="R226" s="151">
        <f>DES!L225</f>
        <v>57</v>
      </c>
      <c r="S226" s="151">
        <f>JAN!M225</f>
        <v>238</v>
      </c>
      <c r="T226" s="151">
        <f>FEB!M225</f>
        <v>143</v>
      </c>
      <c r="U226" s="151">
        <f>MAR!M225</f>
        <v>143</v>
      </c>
      <c r="V226" s="151">
        <f>APR!M225</f>
        <v>151</v>
      </c>
      <c r="W226" s="151">
        <f>MEI!M225</f>
        <v>146</v>
      </c>
      <c r="X226" s="151">
        <f>JUN!M225</f>
        <v>124</v>
      </c>
      <c r="Y226" s="151">
        <f>JUL!M225</f>
        <v>186</v>
      </c>
      <c r="Z226" s="151">
        <f>AGS!M225</f>
        <v>119</v>
      </c>
      <c r="AA226" s="151">
        <f>SEPT!M225</f>
        <v>108</v>
      </c>
      <c r="AB226" s="151">
        <f>OKT!M225</f>
        <v>114</v>
      </c>
      <c r="AC226" s="151">
        <f>NOV!M225</f>
        <v>49</v>
      </c>
      <c r="AD226" s="151">
        <f>DES!M225</f>
        <v>44</v>
      </c>
      <c r="AE226" s="151">
        <f t="shared" si="0"/>
        <v>2315</v>
      </c>
      <c r="AF226" s="151">
        <f t="shared" si="1"/>
        <v>1565</v>
      </c>
      <c r="AG226" s="152">
        <f t="shared" si="2"/>
        <v>0.67602591792656586</v>
      </c>
      <c r="AH226" s="82">
        <f t="shared" si="3"/>
        <v>1500</v>
      </c>
      <c r="AI226" s="82">
        <f t="shared" si="4"/>
        <v>945</v>
      </c>
      <c r="AJ226" s="82">
        <f t="shared" si="5"/>
        <v>0.63</v>
      </c>
      <c r="AK226" s="82">
        <f t="shared" si="6"/>
        <v>815</v>
      </c>
      <c r="AL226" s="82">
        <f t="shared" si="7"/>
        <v>620</v>
      </c>
      <c r="AM226" s="82">
        <f t="shared" si="8"/>
        <v>0.76073619631901845</v>
      </c>
    </row>
    <row r="227" spans="1:39" ht="15.75" customHeight="1" x14ac:dyDescent="0.3">
      <c r="A227" s="53">
        <v>225</v>
      </c>
      <c r="B227" s="53"/>
      <c r="C227" s="137" t="s">
        <v>601</v>
      </c>
      <c r="D227" s="137">
        <v>5</v>
      </c>
      <c r="E227" s="53" t="s">
        <v>251</v>
      </c>
      <c r="F227" s="153" t="s">
        <v>256</v>
      </c>
      <c r="G227" s="151">
        <f>JAN!L226</f>
        <v>308</v>
      </c>
      <c r="H227" s="151">
        <f>FEB!L226</f>
        <v>401</v>
      </c>
      <c r="I227" s="151">
        <f>MAR!L226</f>
        <v>326</v>
      </c>
      <c r="J227" s="151">
        <f>APR!L226</f>
        <v>411</v>
      </c>
      <c r="K227" s="151">
        <f>MEI!L226</f>
        <v>351</v>
      </c>
      <c r="L227" s="151">
        <f>JUN!L226</f>
        <v>356</v>
      </c>
      <c r="M227" s="151">
        <f>JUL!L226</f>
        <v>599</v>
      </c>
      <c r="N227" s="151">
        <f>AGS!L226</f>
        <v>620</v>
      </c>
      <c r="O227" s="151">
        <f>SEPT!L226</f>
        <v>494</v>
      </c>
      <c r="P227" s="151">
        <f>OKT!L226</f>
        <v>534</v>
      </c>
      <c r="Q227" s="151">
        <f>NOV!L226</f>
        <v>550</v>
      </c>
      <c r="R227" s="151">
        <f>DES!L226</f>
        <v>356</v>
      </c>
      <c r="S227" s="151">
        <f>JAN!M226</f>
        <v>262</v>
      </c>
      <c r="T227" s="151">
        <f>FEB!M226</f>
        <v>399</v>
      </c>
      <c r="U227" s="151">
        <f>MAR!M226</f>
        <v>321</v>
      </c>
      <c r="V227" s="151">
        <f>APR!M226</f>
        <v>403</v>
      </c>
      <c r="W227" s="151">
        <f>MEI!M226</f>
        <v>332</v>
      </c>
      <c r="X227" s="151">
        <f>JUN!M226</f>
        <v>339</v>
      </c>
      <c r="Y227" s="151">
        <f>JUL!M226</f>
        <v>577</v>
      </c>
      <c r="Z227" s="151">
        <f>AGS!M226</f>
        <v>600</v>
      </c>
      <c r="AA227" s="151">
        <f>SEPT!M226</f>
        <v>466</v>
      </c>
      <c r="AB227" s="151">
        <f>OKT!M226</f>
        <v>499</v>
      </c>
      <c r="AC227" s="151">
        <f>NOV!M226</f>
        <v>452</v>
      </c>
      <c r="AD227" s="151">
        <f>DES!M226</f>
        <v>315</v>
      </c>
      <c r="AE227" s="151">
        <f t="shared" si="0"/>
        <v>5306</v>
      </c>
      <c r="AF227" s="151">
        <f t="shared" si="1"/>
        <v>4965</v>
      </c>
      <c r="AG227" s="152">
        <f t="shared" si="2"/>
        <v>0.93573313230305311</v>
      </c>
      <c r="AH227" s="82">
        <f t="shared" si="3"/>
        <v>2153</v>
      </c>
      <c r="AI227" s="82">
        <f t="shared" si="4"/>
        <v>2056</v>
      </c>
      <c r="AJ227" s="82">
        <f t="shared" si="5"/>
        <v>0.95494658615884809</v>
      </c>
      <c r="AK227" s="82">
        <f t="shared" si="6"/>
        <v>3153</v>
      </c>
      <c r="AL227" s="82">
        <f t="shared" si="7"/>
        <v>2909</v>
      </c>
      <c r="AM227" s="82">
        <f t="shared" si="8"/>
        <v>0.92261338407865523</v>
      </c>
    </row>
    <row r="228" spans="1:39" ht="15.75" customHeight="1" x14ac:dyDescent="0.3">
      <c r="A228" s="53">
        <v>226</v>
      </c>
      <c r="B228" s="53"/>
      <c r="C228" s="137" t="s">
        <v>717</v>
      </c>
      <c r="D228" s="137">
        <v>6</v>
      </c>
      <c r="E228" s="53" t="s">
        <v>251</v>
      </c>
      <c r="F228" s="153" t="s">
        <v>257</v>
      </c>
      <c r="G228" s="151">
        <f>JAN!L227</f>
        <v>39</v>
      </c>
      <c r="H228" s="151">
        <f>FEB!L227</f>
        <v>49</v>
      </c>
      <c r="I228" s="151">
        <f>MAR!L227</f>
        <v>27</v>
      </c>
      <c r="J228" s="151">
        <f>APR!L227</f>
        <v>34</v>
      </c>
      <c r="K228" s="151">
        <f>MEI!L227</f>
        <v>29</v>
      </c>
      <c r="L228" s="151">
        <f>JUN!L227</f>
        <v>27</v>
      </c>
      <c r="M228" s="151">
        <f>JUL!L227</f>
        <v>14</v>
      </c>
      <c r="N228" s="151">
        <f>AGS!L227</f>
        <v>4</v>
      </c>
      <c r="O228" s="151">
        <f>SEPT!L227</f>
        <v>1</v>
      </c>
      <c r="P228" s="151">
        <f>OKT!L227</f>
        <v>5</v>
      </c>
      <c r="Q228" s="151">
        <f>NOV!L227</f>
        <v>5</v>
      </c>
      <c r="R228" s="151">
        <f>DES!L227</f>
        <v>4</v>
      </c>
      <c r="S228" s="151">
        <f>JAN!M227</f>
        <v>39</v>
      </c>
      <c r="T228" s="151">
        <f>FEB!M227</f>
        <v>49</v>
      </c>
      <c r="U228" s="151">
        <f>MAR!M227</f>
        <v>24</v>
      </c>
      <c r="V228" s="151">
        <f>APR!M227</f>
        <v>34</v>
      </c>
      <c r="W228" s="151">
        <f>MEI!M227</f>
        <v>29</v>
      </c>
      <c r="X228" s="151">
        <f>JUN!M227</f>
        <v>26</v>
      </c>
      <c r="Y228" s="151">
        <f>JUL!M227</f>
        <v>14</v>
      </c>
      <c r="Z228" s="151">
        <f>AGS!M227</f>
        <v>4</v>
      </c>
      <c r="AA228" s="151">
        <f>SEPT!M227</f>
        <v>0</v>
      </c>
      <c r="AB228" s="151">
        <f>OKT!M227</f>
        <v>5</v>
      </c>
      <c r="AC228" s="151">
        <f>NOV!M227</f>
        <v>4</v>
      </c>
      <c r="AD228" s="151">
        <f>DES!M227</f>
        <v>4</v>
      </c>
      <c r="AE228" s="151">
        <f t="shared" si="0"/>
        <v>238</v>
      </c>
      <c r="AF228" s="151">
        <f t="shared" si="1"/>
        <v>232</v>
      </c>
      <c r="AG228" s="152">
        <f t="shared" si="2"/>
        <v>0.97478991596638653</v>
      </c>
      <c r="AH228" s="82">
        <f t="shared" si="3"/>
        <v>205</v>
      </c>
      <c r="AI228" s="82">
        <f t="shared" si="4"/>
        <v>201</v>
      </c>
      <c r="AJ228" s="82">
        <f t="shared" si="5"/>
        <v>0.98048780487804876</v>
      </c>
      <c r="AK228" s="82">
        <f t="shared" si="6"/>
        <v>33</v>
      </c>
      <c r="AL228" s="82">
        <f t="shared" si="7"/>
        <v>31</v>
      </c>
      <c r="AM228" s="82">
        <f t="shared" si="8"/>
        <v>0.93939393939393945</v>
      </c>
    </row>
    <row r="229" spans="1:39" ht="15.75" customHeight="1" x14ac:dyDescent="0.3">
      <c r="A229" s="53">
        <v>227</v>
      </c>
      <c r="B229" s="53"/>
      <c r="C229" s="137" t="s">
        <v>717</v>
      </c>
      <c r="D229" s="137">
        <v>7</v>
      </c>
      <c r="E229" s="53" t="s">
        <v>251</v>
      </c>
      <c r="F229" s="153" t="s">
        <v>258</v>
      </c>
      <c r="G229" s="151">
        <f>JAN!L228</f>
        <v>27</v>
      </c>
      <c r="H229" s="151">
        <f>FEB!L228</f>
        <v>17</v>
      </c>
      <c r="I229" s="151">
        <f>MAR!L228</f>
        <v>30</v>
      </c>
      <c r="J229" s="151">
        <f>APR!L228</f>
        <v>25</v>
      </c>
      <c r="K229" s="151">
        <f>MEI!L228</f>
        <v>10</v>
      </c>
      <c r="L229" s="151">
        <f>JUN!L228</f>
        <v>2</v>
      </c>
      <c r="M229" s="151">
        <f>JUL!L228</f>
        <v>4</v>
      </c>
      <c r="N229" s="151">
        <f>AGS!L228</f>
        <v>36</v>
      </c>
      <c r="O229" s="151">
        <f>SEPT!L228</f>
        <v>41</v>
      </c>
      <c r="P229" s="151">
        <f>OKT!L228</f>
        <v>24</v>
      </c>
      <c r="Q229" s="151">
        <f>NOV!L228</f>
        <v>11</v>
      </c>
      <c r="R229" s="151">
        <f>DES!L228</f>
        <v>12</v>
      </c>
      <c r="S229" s="151">
        <f>JAN!M228</f>
        <v>27</v>
      </c>
      <c r="T229" s="151">
        <f>FEB!M228</f>
        <v>17</v>
      </c>
      <c r="U229" s="151">
        <f>MAR!M228</f>
        <v>30</v>
      </c>
      <c r="V229" s="151">
        <f>APR!M228</f>
        <v>25</v>
      </c>
      <c r="W229" s="151">
        <f>MEI!M228</f>
        <v>10</v>
      </c>
      <c r="X229" s="151">
        <f>JUN!M228</f>
        <v>2</v>
      </c>
      <c r="Y229" s="151">
        <f>JUL!M228</f>
        <v>4</v>
      </c>
      <c r="Z229" s="151">
        <f>AGS!M228</f>
        <v>36</v>
      </c>
      <c r="AA229" s="151">
        <f>SEPT!M228</f>
        <v>41</v>
      </c>
      <c r="AB229" s="151">
        <f>OKT!M228</f>
        <v>24</v>
      </c>
      <c r="AC229" s="151">
        <f>NOV!M228</f>
        <v>11</v>
      </c>
      <c r="AD229" s="151">
        <f>DES!M228</f>
        <v>12</v>
      </c>
      <c r="AE229" s="151">
        <f t="shared" si="0"/>
        <v>239</v>
      </c>
      <c r="AF229" s="151">
        <f t="shared" si="1"/>
        <v>239</v>
      </c>
      <c r="AG229" s="152">
        <f t="shared" si="2"/>
        <v>1</v>
      </c>
      <c r="AH229" s="82">
        <f t="shared" si="3"/>
        <v>111</v>
      </c>
      <c r="AI229" s="82">
        <f t="shared" si="4"/>
        <v>111</v>
      </c>
      <c r="AJ229" s="82">
        <f t="shared" si="5"/>
        <v>1</v>
      </c>
      <c r="AK229" s="82">
        <f t="shared" si="6"/>
        <v>128</v>
      </c>
      <c r="AL229" s="82">
        <f t="shared" si="7"/>
        <v>128</v>
      </c>
      <c r="AM229" s="82">
        <f t="shared" si="8"/>
        <v>1</v>
      </c>
    </row>
    <row r="230" spans="1:39" ht="15.75" customHeight="1" x14ac:dyDescent="0.3">
      <c r="A230" s="53">
        <v>228</v>
      </c>
      <c r="B230" s="53"/>
      <c r="C230" s="137" t="s">
        <v>729</v>
      </c>
      <c r="D230" s="137">
        <v>8</v>
      </c>
      <c r="E230" s="53" t="s">
        <v>251</v>
      </c>
      <c r="F230" s="153" t="s">
        <v>259</v>
      </c>
      <c r="G230" s="151">
        <f>JAN!L229</f>
        <v>45</v>
      </c>
      <c r="H230" s="151">
        <f>FEB!L229</f>
        <v>39</v>
      </c>
      <c r="I230" s="151">
        <f>MAR!L229</f>
        <v>25</v>
      </c>
      <c r="J230" s="151">
        <f>APR!L229</f>
        <v>28</v>
      </c>
      <c r="K230" s="151">
        <f>MEI!L229</f>
        <v>59</v>
      </c>
      <c r="L230" s="151">
        <f>JUN!L229</f>
        <v>2</v>
      </c>
      <c r="M230" s="151">
        <f>JUL!L229</f>
        <v>3</v>
      </c>
      <c r="N230" s="151">
        <f>AGS!L229</f>
        <v>46</v>
      </c>
      <c r="O230" s="151">
        <f>SEPT!L229</f>
        <v>20</v>
      </c>
      <c r="P230" s="151">
        <f>OKT!L229</f>
        <v>6</v>
      </c>
      <c r="Q230" s="151">
        <f>NOV!L229</f>
        <v>5</v>
      </c>
      <c r="R230" s="151">
        <f>DES!L229</f>
        <v>16</v>
      </c>
      <c r="S230" s="151">
        <f>JAN!M229</f>
        <v>43</v>
      </c>
      <c r="T230" s="151">
        <f>FEB!M229</f>
        <v>38</v>
      </c>
      <c r="U230" s="151">
        <f>MAR!M229</f>
        <v>24</v>
      </c>
      <c r="V230" s="151">
        <f>APR!M229</f>
        <v>25</v>
      </c>
      <c r="W230" s="151">
        <f>MEI!M229</f>
        <v>58</v>
      </c>
      <c r="X230" s="151">
        <f>JUN!M229</f>
        <v>2</v>
      </c>
      <c r="Y230" s="151">
        <f>JUL!M229</f>
        <v>3</v>
      </c>
      <c r="Z230" s="151">
        <f>AGS!M229</f>
        <v>46</v>
      </c>
      <c r="AA230" s="151">
        <f>SEPT!M229</f>
        <v>20</v>
      </c>
      <c r="AB230" s="151">
        <f>OKT!M229</f>
        <v>6</v>
      </c>
      <c r="AC230" s="151">
        <f>NOV!M229</f>
        <v>5</v>
      </c>
      <c r="AD230" s="151">
        <f>DES!M229</f>
        <v>16</v>
      </c>
      <c r="AE230" s="151">
        <f t="shared" si="0"/>
        <v>294</v>
      </c>
      <c r="AF230" s="151">
        <f t="shared" si="1"/>
        <v>286</v>
      </c>
      <c r="AG230" s="152">
        <f t="shared" si="2"/>
        <v>0.97278911564625847</v>
      </c>
      <c r="AH230" s="82">
        <f t="shared" si="3"/>
        <v>198</v>
      </c>
      <c r="AI230" s="82">
        <f t="shared" si="4"/>
        <v>190</v>
      </c>
      <c r="AJ230" s="82">
        <f t="shared" si="5"/>
        <v>0.95959595959595956</v>
      </c>
      <c r="AK230" s="82">
        <f t="shared" si="6"/>
        <v>96</v>
      </c>
      <c r="AL230" s="82">
        <f t="shared" si="7"/>
        <v>96</v>
      </c>
      <c r="AM230" s="82">
        <f t="shared" si="8"/>
        <v>1</v>
      </c>
    </row>
    <row r="231" spans="1:39" ht="15.75" customHeight="1" x14ac:dyDescent="0.3">
      <c r="A231" s="53">
        <v>229</v>
      </c>
      <c r="B231" s="53"/>
      <c r="C231" s="137" t="s">
        <v>731</v>
      </c>
      <c r="D231" s="137">
        <v>9</v>
      </c>
      <c r="E231" s="53" t="s">
        <v>251</v>
      </c>
      <c r="F231" s="153" t="s">
        <v>260</v>
      </c>
      <c r="G231" s="151">
        <f>JAN!L230</f>
        <v>6031</v>
      </c>
      <c r="H231" s="151">
        <f>FEB!L230</f>
        <v>6450</v>
      </c>
      <c r="I231" s="151">
        <f>MAR!L230</f>
        <v>6054</v>
      </c>
      <c r="J231" s="151">
        <f>APR!L230</f>
        <v>6359</v>
      </c>
      <c r="K231" s="151">
        <f>MEI!L230</f>
        <v>5002</v>
      </c>
      <c r="L231" s="151">
        <f>JUN!L230</f>
        <v>5479</v>
      </c>
      <c r="M231" s="151">
        <f>JUL!L230</f>
        <v>5405</v>
      </c>
      <c r="N231" s="151">
        <f>AGS!L230</f>
        <v>5628</v>
      </c>
      <c r="O231" s="151">
        <f>SEPT!L230</f>
        <v>4366</v>
      </c>
      <c r="P231" s="151">
        <f>OKT!L230</f>
        <v>5423</v>
      </c>
      <c r="Q231" s="151">
        <f>NOV!L230</f>
        <v>4695</v>
      </c>
      <c r="R231" s="151">
        <f>DES!L230</f>
        <v>3748</v>
      </c>
      <c r="S231" s="151">
        <f>JAN!M230</f>
        <v>5966</v>
      </c>
      <c r="T231" s="151">
        <f>FEB!M230</f>
        <v>6388</v>
      </c>
      <c r="U231" s="151">
        <f>MAR!M230</f>
        <v>5997</v>
      </c>
      <c r="V231" s="151">
        <f>APR!M230</f>
        <v>6306</v>
      </c>
      <c r="W231" s="151">
        <f>MEI!M230</f>
        <v>4972</v>
      </c>
      <c r="X231" s="151">
        <f>JUN!M230</f>
        <v>5421</v>
      </c>
      <c r="Y231" s="151">
        <f>JUL!M230</f>
        <v>5362</v>
      </c>
      <c r="Z231" s="151">
        <f>AGS!M230</f>
        <v>5518</v>
      </c>
      <c r="AA231" s="151">
        <f>SEPT!M230</f>
        <v>4329</v>
      </c>
      <c r="AB231" s="151">
        <f>OKT!M230</f>
        <v>5385</v>
      </c>
      <c r="AC231" s="151">
        <f>NOV!M230</f>
        <v>4618</v>
      </c>
      <c r="AD231" s="151">
        <f>DES!M230</f>
        <v>3711</v>
      </c>
      <c r="AE231" s="151">
        <f t="shared" si="0"/>
        <v>64640</v>
      </c>
      <c r="AF231" s="151">
        <f t="shared" si="1"/>
        <v>63973</v>
      </c>
      <c r="AG231" s="152">
        <f t="shared" si="2"/>
        <v>0.98968131188118813</v>
      </c>
      <c r="AH231" s="82">
        <f t="shared" si="3"/>
        <v>35375</v>
      </c>
      <c r="AI231" s="82">
        <f t="shared" si="4"/>
        <v>35050</v>
      </c>
      <c r="AJ231" s="82">
        <f t="shared" si="5"/>
        <v>0.99081272084805649</v>
      </c>
      <c r="AK231" s="82">
        <f t="shared" si="6"/>
        <v>29265</v>
      </c>
      <c r="AL231" s="82">
        <f t="shared" si="7"/>
        <v>28923</v>
      </c>
      <c r="AM231" s="82">
        <f t="shared" si="8"/>
        <v>0.98831368528959507</v>
      </c>
    </row>
    <row r="232" spans="1:39" ht="15.75" customHeight="1" x14ac:dyDescent="0.3">
      <c r="A232" s="53">
        <v>230</v>
      </c>
      <c r="B232" s="53"/>
      <c r="C232" s="137" t="s">
        <v>717</v>
      </c>
      <c r="D232" s="137">
        <v>10</v>
      </c>
      <c r="E232" s="53" t="s">
        <v>251</v>
      </c>
      <c r="F232" s="153" t="s">
        <v>261</v>
      </c>
      <c r="G232" s="151">
        <f>JAN!L231</f>
        <v>1103</v>
      </c>
      <c r="H232" s="151">
        <f>FEB!L231</f>
        <v>1012</v>
      </c>
      <c r="I232" s="151">
        <f>MAR!L231</f>
        <v>1012</v>
      </c>
      <c r="J232" s="151">
        <f>APR!L231</f>
        <v>924</v>
      </c>
      <c r="K232" s="151">
        <f>MEI!L231</f>
        <v>830</v>
      </c>
      <c r="L232" s="151">
        <f>JUN!L231</f>
        <v>659</v>
      </c>
      <c r="M232" s="151">
        <f>JUL!L231</f>
        <v>570</v>
      </c>
      <c r="N232" s="151">
        <f>AGS!L231</f>
        <v>538</v>
      </c>
      <c r="O232" s="151">
        <f>SEPT!L231</f>
        <v>482</v>
      </c>
      <c r="P232" s="151">
        <f>OKT!L231</f>
        <v>638</v>
      </c>
      <c r="Q232" s="151">
        <f>NOV!L231</f>
        <v>490</v>
      </c>
      <c r="R232" s="151">
        <f>DES!L231</f>
        <v>472</v>
      </c>
      <c r="S232" s="151">
        <f>JAN!M231</f>
        <v>991</v>
      </c>
      <c r="T232" s="151">
        <f>FEB!M231</f>
        <v>827</v>
      </c>
      <c r="U232" s="151">
        <f>MAR!M231</f>
        <v>851</v>
      </c>
      <c r="V232" s="151">
        <f>APR!M231</f>
        <v>778</v>
      </c>
      <c r="W232" s="151">
        <f>MEI!M231</f>
        <v>717</v>
      </c>
      <c r="X232" s="151">
        <f>JUN!M231</f>
        <v>552</v>
      </c>
      <c r="Y232" s="151">
        <f>JUL!M231</f>
        <v>513</v>
      </c>
      <c r="Z232" s="151">
        <f>AGS!M231</f>
        <v>478</v>
      </c>
      <c r="AA232" s="151">
        <f>SEPT!M231</f>
        <v>449</v>
      </c>
      <c r="AB232" s="151">
        <f>OKT!M231</f>
        <v>598</v>
      </c>
      <c r="AC232" s="151">
        <f>NOV!M231</f>
        <v>440</v>
      </c>
      <c r="AD232" s="151">
        <f>DES!M231</f>
        <v>429</v>
      </c>
      <c r="AE232" s="151">
        <f t="shared" si="0"/>
        <v>8730</v>
      </c>
      <c r="AF232" s="151">
        <f t="shared" si="1"/>
        <v>7623</v>
      </c>
      <c r="AG232" s="152">
        <f t="shared" si="2"/>
        <v>0.8731958762886598</v>
      </c>
      <c r="AH232" s="82">
        <f t="shared" si="3"/>
        <v>5540</v>
      </c>
      <c r="AI232" s="82">
        <f t="shared" si="4"/>
        <v>4716</v>
      </c>
      <c r="AJ232" s="82">
        <f t="shared" si="5"/>
        <v>0.85126353790613718</v>
      </c>
      <c r="AK232" s="82">
        <f t="shared" si="6"/>
        <v>3190</v>
      </c>
      <c r="AL232" s="82">
        <f t="shared" si="7"/>
        <v>2907</v>
      </c>
      <c r="AM232" s="82">
        <f t="shared" si="8"/>
        <v>0.91128526645768027</v>
      </c>
    </row>
    <row r="233" spans="1:39" ht="15.75" customHeight="1" x14ac:dyDescent="0.3">
      <c r="A233" s="53">
        <v>231</v>
      </c>
      <c r="B233" s="53"/>
      <c r="C233" s="137" t="s">
        <v>731</v>
      </c>
      <c r="D233" s="137">
        <v>11</v>
      </c>
      <c r="E233" s="53" t="s">
        <v>251</v>
      </c>
      <c r="F233" s="153" t="s">
        <v>262</v>
      </c>
      <c r="G233" s="151">
        <f>JAN!L232</f>
        <v>333</v>
      </c>
      <c r="H233" s="151">
        <f>FEB!L232</f>
        <v>302</v>
      </c>
      <c r="I233" s="151">
        <f>MAR!L232</f>
        <v>345</v>
      </c>
      <c r="J233" s="151">
        <f>APR!L232</f>
        <v>158</v>
      </c>
      <c r="K233" s="151">
        <f>MEI!L232</f>
        <v>85</v>
      </c>
      <c r="L233" s="151">
        <f>JUN!L232</f>
        <v>98</v>
      </c>
      <c r="M233" s="151">
        <f>JUL!L232</f>
        <v>77</v>
      </c>
      <c r="N233" s="151">
        <f>AGS!L232</f>
        <v>83</v>
      </c>
      <c r="O233" s="151">
        <f>SEPT!L232</f>
        <v>73</v>
      </c>
      <c r="P233" s="151">
        <f>OKT!L232</f>
        <v>76</v>
      </c>
      <c r="Q233" s="151">
        <f>NOV!L232</f>
        <v>28</v>
      </c>
      <c r="R233" s="151">
        <f>DES!L232</f>
        <v>49</v>
      </c>
      <c r="S233" s="151">
        <f>JAN!M232</f>
        <v>331</v>
      </c>
      <c r="T233" s="151">
        <f>FEB!M232</f>
        <v>299</v>
      </c>
      <c r="U233" s="151">
        <f>MAR!M232</f>
        <v>343</v>
      </c>
      <c r="V233" s="151">
        <f>APR!M232</f>
        <v>157</v>
      </c>
      <c r="W233" s="151">
        <f>MEI!M232</f>
        <v>83</v>
      </c>
      <c r="X233" s="151">
        <f>JUN!M232</f>
        <v>96</v>
      </c>
      <c r="Y233" s="151">
        <f>JUL!M232</f>
        <v>77</v>
      </c>
      <c r="Z233" s="151">
        <f>AGS!M232</f>
        <v>83</v>
      </c>
      <c r="AA233" s="151">
        <f>SEPT!M232</f>
        <v>72</v>
      </c>
      <c r="AB233" s="151">
        <f>OKT!M232</f>
        <v>76</v>
      </c>
      <c r="AC233" s="151">
        <f>NOV!M232</f>
        <v>28</v>
      </c>
      <c r="AD233" s="151">
        <f>DES!M232</f>
        <v>48</v>
      </c>
      <c r="AE233" s="151">
        <f t="shared" si="0"/>
        <v>1707</v>
      </c>
      <c r="AF233" s="151">
        <f t="shared" si="1"/>
        <v>1693</v>
      </c>
      <c r="AG233" s="152">
        <f t="shared" si="2"/>
        <v>0.99179847685998823</v>
      </c>
      <c r="AH233" s="82">
        <f t="shared" si="3"/>
        <v>1321</v>
      </c>
      <c r="AI233" s="82">
        <f t="shared" si="4"/>
        <v>1309</v>
      </c>
      <c r="AJ233" s="82">
        <f t="shared" si="5"/>
        <v>0.99091597274791821</v>
      </c>
      <c r="AK233" s="82">
        <f t="shared" si="6"/>
        <v>386</v>
      </c>
      <c r="AL233" s="82">
        <f t="shared" si="7"/>
        <v>384</v>
      </c>
      <c r="AM233" s="82">
        <f t="shared" si="8"/>
        <v>0.99481865284974091</v>
      </c>
    </row>
    <row r="234" spans="1:39" ht="15.75" customHeight="1" x14ac:dyDescent="0.3">
      <c r="A234" s="53">
        <v>232</v>
      </c>
      <c r="B234" s="53"/>
      <c r="C234" s="137" t="s">
        <v>731</v>
      </c>
      <c r="D234" s="137">
        <v>12</v>
      </c>
      <c r="E234" s="53" t="s">
        <v>251</v>
      </c>
      <c r="F234" s="153" t="s">
        <v>263</v>
      </c>
      <c r="G234" s="151">
        <f>JAN!L233</f>
        <v>133</v>
      </c>
      <c r="H234" s="151">
        <f>FEB!L233</f>
        <v>190</v>
      </c>
      <c r="I234" s="151">
        <f>MAR!L233</f>
        <v>163</v>
      </c>
      <c r="J234" s="151">
        <f>APR!L233</f>
        <v>130</v>
      </c>
      <c r="K234" s="151">
        <f>MEI!L233</f>
        <v>183</v>
      </c>
      <c r="L234" s="151">
        <f>JUN!L233</f>
        <v>108</v>
      </c>
      <c r="M234" s="151">
        <f>JUL!L233</f>
        <v>105</v>
      </c>
      <c r="N234" s="151">
        <f>AGS!L233</f>
        <v>19</v>
      </c>
      <c r="O234" s="151">
        <f>SEPT!L233</f>
        <v>37</v>
      </c>
      <c r="P234" s="151">
        <f>OKT!L233</f>
        <v>29</v>
      </c>
      <c r="Q234" s="151">
        <f>NOV!L233</f>
        <v>13</v>
      </c>
      <c r="R234" s="151">
        <f>DES!L233</f>
        <v>8</v>
      </c>
      <c r="S234" s="151">
        <f>JAN!M233</f>
        <v>89</v>
      </c>
      <c r="T234" s="151">
        <f>FEB!M233</f>
        <v>179</v>
      </c>
      <c r="U234" s="151">
        <f>MAR!M233</f>
        <v>156</v>
      </c>
      <c r="V234" s="151">
        <f>APR!M233</f>
        <v>127</v>
      </c>
      <c r="W234" s="151">
        <f>MEI!M233</f>
        <v>174</v>
      </c>
      <c r="X234" s="151">
        <f>JUN!M233</f>
        <v>99</v>
      </c>
      <c r="Y234" s="151">
        <f>JUL!M233</f>
        <v>104</v>
      </c>
      <c r="Z234" s="151">
        <f>AGS!M233</f>
        <v>19</v>
      </c>
      <c r="AA234" s="151">
        <f>SEPT!M233</f>
        <v>36</v>
      </c>
      <c r="AB234" s="151">
        <f>OKT!M233</f>
        <v>29</v>
      </c>
      <c r="AC234" s="151">
        <f>NOV!M233</f>
        <v>13</v>
      </c>
      <c r="AD234" s="151">
        <f>DES!M233</f>
        <v>8</v>
      </c>
      <c r="AE234" s="151">
        <f t="shared" si="0"/>
        <v>1118</v>
      </c>
      <c r="AF234" s="151">
        <f t="shared" si="1"/>
        <v>1033</v>
      </c>
      <c r="AG234" s="152">
        <f t="shared" si="2"/>
        <v>0.92397137745974955</v>
      </c>
      <c r="AH234" s="82">
        <f t="shared" si="3"/>
        <v>907</v>
      </c>
      <c r="AI234" s="82">
        <f t="shared" si="4"/>
        <v>824</v>
      </c>
      <c r="AJ234" s="82">
        <f t="shared" si="5"/>
        <v>0.90848952590959209</v>
      </c>
      <c r="AK234" s="82">
        <f t="shared" si="6"/>
        <v>211</v>
      </c>
      <c r="AL234" s="82">
        <f t="shared" si="7"/>
        <v>209</v>
      </c>
      <c r="AM234" s="82">
        <f t="shared" si="8"/>
        <v>0.99052132701421802</v>
      </c>
    </row>
    <row r="235" spans="1:39" ht="15.75" customHeight="1" x14ac:dyDescent="0.3">
      <c r="A235" s="53">
        <v>233</v>
      </c>
      <c r="B235" s="53"/>
      <c r="C235" s="137" t="s">
        <v>717</v>
      </c>
      <c r="D235" s="137">
        <v>13</v>
      </c>
      <c r="E235" s="53" t="s">
        <v>251</v>
      </c>
      <c r="F235" s="153" t="s">
        <v>264</v>
      </c>
      <c r="G235" s="151">
        <f>JAN!L234</f>
        <v>1651</v>
      </c>
      <c r="H235" s="151">
        <f>FEB!L234</f>
        <v>986</v>
      </c>
      <c r="I235" s="151">
        <f>MAR!L234</f>
        <v>711</v>
      </c>
      <c r="J235" s="151">
        <f>APR!L234</f>
        <v>1517</v>
      </c>
      <c r="K235" s="151">
        <f>MEI!L234</f>
        <v>378</v>
      </c>
      <c r="L235" s="151">
        <f>JUN!L234</f>
        <v>252</v>
      </c>
      <c r="M235" s="151">
        <f>JUL!L234</f>
        <v>302</v>
      </c>
      <c r="N235" s="151">
        <f>AGS!L234</f>
        <v>182</v>
      </c>
      <c r="O235" s="151">
        <f>SEPT!L234</f>
        <v>0</v>
      </c>
      <c r="P235" s="151">
        <f>OKT!L234</f>
        <v>0</v>
      </c>
      <c r="Q235" s="151">
        <f>NOV!L234</f>
        <v>0</v>
      </c>
      <c r="R235" s="151">
        <f>DES!L234</f>
        <v>0</v>
      </c>
      <c r="S235" s="151">
        <f>JAN!M234</f>
        <v>1511</v>
      </c>
      <c r="T235" s="151">
        <f>FEB!M234</f>
        <v>986</v>
      </c>
      <c r="U235" s="151">
        <f>MAR!M234</f>
        <v>711</v>
      </c>
      <c r="V235" s="151">
        <f>APR!M234</f>
        <v>1383</v>
      </c>
      <c r="W235" s="151">
        <f>MEI!M234</f>
        <v>378</v>
      </c>
      <c r="X235" s="151">
        <f>JUN!M234</f>
        <v>252</v>
      </c>
      <c r="Y235" s="151">
        <f>JUL!M234</f>
        <v>302</v>
      </c>
      <c r="Z235" s="151">
        <f>AGS!M234</f>
        <v>182</v>
      </c>
      <c r="AA235" s="151">
        <f>SEPT!M234</f>
        <v>0</v>
      </c>
      <c r="AB235" s="151">
        <f>OKT!M234</f>
        <v>0</v>
      </c>
      <c r="AC235" s="151">
        <f>NOV!M234</f>
        <v>0</v>
      </c>
      <c r="AD235" s="151">
        <f>DES!M234</f>
        <v>0</v>
      </c>
      <c r="AE235" s="151">
        <f t="shared" si="0"/>
        <v>5979</v>
      </c>
      <c r="AF235" s="151">
        <f t="shared" si="1"/>
        <v>5705</v>
      </c>
      <c r="AG235" s="152">
        <f t="shared" si="2"/>
        <v>0.95417293861849806</v>
      </c>
      <c r="AH235" s="82">
        <f t="shared" si="3"/>
        <v>5495</v>
      </c>
      <c r="AI235" s="82">
        <f t="shared" si="4"/>
        <v>5221</v>
      </c>
      <c r="AJ235" s="82">
        <f t="shared" si="5"/>
        <v>0.95013648771610559</v>
      </c>
      <c r="AK235" s="82">
        <f t="shared" si="6"/>
        <v>484</v>
      </c>
      <c r="AL235" s="82">
        <f t="shared" si="7"/>
        <v>484</v>
      </c>
      <c r="AM235" s="82">
        <f t="shared" si="8"/>
        <v>1</v>
      </c>
    </row>
    <row r="236" spans="1:39" ht="15.75" customHeight="1" x14ac:dyDescent="0.3">
      <c r="A236" s="53">
        <v>234</v>
      </c>
      <c r="B236" s="53"/>
      <c r="C236" s="137" t="s">
        <v>731</v>
      </c>
      <c r="D236" s="137">
        <v>14</v>
      </c>
      <c r="E236" s="53" t="s">
        <v>251</v>
      </c>
      <c r="F236" s="153" t="s">
        <v>265</v>
      </c>
      <c r="G236" s="151">
        <f>JAN!L235</f>
        <v>30</v>
      </c>
      <c r="H236" s="151">
        <f>FEB!L235</f>
        <v>34</v>
      </c>
      <c r="I236" s="151">
        <f>MAR!L235</f>
        <v>23</v>
      </c>
      <c r="J236" s="151">
        <f>APR!L235</f>
        <v>14</v>
      </c>
      <c r="K236" s="151">
        <f>MEI!L235</f>
        <v>34</v>
      </c>
      <c r="L236" s="151">
        <f>JUN!L235</f>
        <v>17</v>
      </c>
      <c r="M236" s="151">
        <f>JUL!L235</f>
        <v>16</v>
      </c>
      <c r="N236" s="151">
        <f>AGS!L235</f>
        <v>9</v>
      </c>
      <c r="O236" s="151">
        <f>SEPT!L235</f>
        <v>2</v>
      </c>
      <c r="P236" s="151">
        <f>OKT!L235</f>
        <v>2</v>
      </c>
      <c r="Q236" s="151">
        <f>NOV!L235</f>
        <v>3</v>
      </c>
      <c r="R236" s="151">
        <f>DES!L235</f>
        <v>3</v>
      </c>
      <c r="S236" s="151">
        <f>JAN!M235</f>
        <v>27</v>
      </c>
      <c r="T236" s="151">
        <f>FEB!M235</f>
        <v>33</v>
      </c>
      <c r="U236" s="151">
        <f>MAR!M235</f>
        <v>15</v>
      </c>
      <c r="V236" s="151">
        <f>APR!M235</f>
        <v>14</v>
      </c>
      <c r="W236" s="151">
        <f>MEI!M235</f>
        <v>32</v>
      </c>
      <c r="X236" s="151">
        <f>JUN!M235</f>
        <v>17</v>
      </c>
      <c r="Y236" s="151">
        <f>JUL!M235</f>
        <v>11</v>
      </c>
      <c r="Z236" s="151">
        <f>AGS!M235</f>
        <v>3</v>
      </c>
      <c r="AA236" s="151">
        <f>SEPT!M235</f>
        <v>0</v>
      </c>
      <c r="AB236" s="151">
        <f>OKT!M235</f>
        <v>1</v>
      </c>
      <c r="AC236" s="151">
        <f>NOV!M235</f>
        <v>3</v>
      </c>
      <c r="AD236" s="151">
        <f>DES!M235</f>
        <v>3</v>
      </c>
      <c r="AE236" s="151">
        <f t="shared" si="0"/>
        <v>187</v>
      </c>
      <c r="AF236" s="151">
        <f t="shared" si="1"/>
        <v>159</v>
      </c>
      <c r="AG236" s="152">
        <f t="shared" si="2"/>
        <v>0.85026737967914434</v>
      </c>
      <c r="AH236" s="82">
        <f t="shared" si="3"/>
        <v>152</v>
      </c>
      <c r="AI236" s="82">
        <f t="shared" si="4"/>
        <v>138</v>
      </c>
      <c r="AJ236" s="82">
        <f t="shared" si="5"/>
        <v>0.90789473684210531</v>
      </c>
      <c r="AK236" s="82">
        <f t="shared" si="6"/>
        <v>35</v>
      </c>
      <c r="AL236" s="82">
        <f t="shared" si="7"/>
        <v>21</v>
      </c>
      <c r="AM236" s="82">
        <f t="shared" si="8"/>
        <v>0.6</v>
      </c>
    </row>
    <row r="237" spans="1:39" ht="15.75" customHeight="1" x14ac:dyDescent="0.3">
      <c r="A237" s="53">
        <v>235</v>
      </c>
      <c r="B237" s="53"/>
      <c r="C237" s="137" t="s">
        <v>729</v>
      </c>
      <c r="D237" s="137">
        <v>15</v>
      </c>
      <c r="E237" s="53" t="s">
        <v>251</v>
      </c>
      <c r="F237" s="153" t="s">
        <v>266</v>
      </c>
      <c r="G237" s="151">
        <f>JAN!L236</f>
        <v>0</v>
      </c>
      <c r="H237" s="151">
        <f>FEB!L236</f>
        <v>0</v>
      </c>
      <c r="I237" s="151">
        <f>MAR!L236</f>
        <v>0</v>
      </c>
      <c r="J237" s="151">
        <f>APR!L236</f>
        <v>0</v>
      </c>
      <c r="K237" s="151">
        <f>MEI!L236</f>
        <v>0</v>
      </c>
      <c r="L237" s="151">
        <f>JUN!L236</f>
        <v>0</v>
      </c>
      <c r="M237" s="151">
        <f>JUL!L236</f>
        <v>0</v>
      </c>
      <c r="N237" s="151">
        <f>AGS!L236</f>
        <v>0</v>
      </c>
      <c r="O237" s="151">
        <f>SEPT!L236</f>
        <v>0</v>
      </c>
      <c r="P237" s="151">
        <f>OKT!L236</f>
        <v>0</v>
      </c>
      <c r="Q237" s="151">
        <f>NOV!L236</f>
        <v>0</v>
      </c>
      <c r="R237" s="151">
        <f>DES!L236</f>
        <v>0</v>
      </c>
      <c r="S237" s="151">
        <f>JAN!M236</f>
        <v>0</v>
      </c>
      <c r="T237" s="151">
        <f>FEB!M236</f>
        <v>0</v>
      </c>
      <c r="U237" s="151">
        <f>MAR!M236</f>
        <v>0</v>
      </c>
      <c r="V237" s="151">
        <f>APR!M236</f>
        <v>0</v>
      </c>
      <c r="W237" s="151">
        <f>MEI!M236</f>
        <v>0</v>
      </c>
      <c r="X237" s="151">
        <f>JUN!M236</f>
        <v>0</v>
      </c>
      <c r="Y237" s="151">
        <f>JUL!M236</f>
        <v>0</v>
      </c>
      <c r="Z237" s="151">
        <f>AGS!M236</f>
        <v>0</v>
      </c>
      <c r="AA237" s="151">
        <f>SEPT!M236</f>
        <v>0</v>
      </c>
      <c r="AB237" s="151">
        <f>OKT!M236</f>
        <v>0</v>
      </c>
      <c r="AC237" s="151">
        <f>NOV!M236</f>
        <v>0</v>
      </c>
      <c r="AD237" s="151">
        <f>DES!M236</f>
        <v>0</v>
      </c>
      <c r="AE237" s="151">
        <f t="shared" si="0"/>
        <v>0</v>
      </c>
      <c r="AF237" s="151">
        <f t="shared" si="1"/>
        <v>0</v>
      </c>
      <c r="AG237" s="152" t="e">
        <f t="shared" si="2"/>
        <v>#DIV/0!</v>
      </c>
      <c r="AH237" s="82">
        <f t="shared" si="3"/>
        <v>0</v>
      </c>
      <c r="AI237" s="82">
        <f t="shared" si="4"/>
        <v>0</v>
      </c>
      <c r="AJ237" s="82" t="e">
        <f t="shared" si="5"/>
        <v>#DIV/0!</v>
      </c>
      <c r="AK237" s="82">
        <f t="shared" si="6"/>
        <v>0</v>
      </c>
      <c r="AL237" s="82">
        <f t="shared" si="7"/>
        <v>0</v>
      </c>
      <c r="AM237" s="82" t="e">
        <f t="shared" si="8"/>
        <v>#DIV/0!</v>
      </c>
    </row>
    <row r="238" spans="1:39" ht="15.75" customHeight="1" x14ac:dyDescent="0.3">
      <c r="A238" s="53">
        <v>236</v>
      </c>
      <c r="B238" s="53"/>
      <c r="C238" s="137" t="s">
        <v>601</v>
      </c>
      <c r="D238" s="137">
        <v>16</v>
      </c>
      <c r="E238" s="53" t="s">
        <v>251</v>
      </c>
      <c r="F238" s="153" t="s">
        <v>267</v>
      </c>
      <c r="G238" s="151">
        <f>JAN!L237</f>
        <v>1855</v>
      </c>
      <c r="H238" s="151">
        <f>FEB!L237</f>
        <v>1200</v>
      </c>
      <c r="I238" s="151">
        <f>MAR!L237</f>
        <v>1186</v>
      </c>
      <c r="J238" s="151">
        <f>APR!L237</f>
        <v>1076</v>
      </c>
      <c r="K238" s="151">
        <f>MEI!L237</f>
        <v>1060</v>
      </c>
      <c r="L238" s="151">
        <f>JUN!L237</f>
        <v>942</v>
      </c>
      <c r="M238" s="151">
        <f>JUL!L237</f>
        <v>1275</v>
      </c>
      <c r="N238" s="151">
        <f>AGS!L237</f>
        <v>872</v>
      </c>
      <c r="O238" s="151">
        <f>SEPT!L237</f>
        <v>822</v>
      </c>
      <c r="P238" s="151">
        <f>OKT!L237</f>
        <v>957</v>
      </c>
      <c r="Q238" s="151">
        <f>NOV!L237</f>
        <v>704</v>
      </c>
      <c r="R238" s="151">
        <f>DES!L237</f>
        <v>770</v>
      </c>
      <c r="S238" s="151">
        <f>JAN!M237</f>
        <v>729</v>
      </c>
      <c r="T238" s="151">
        <f>FEB!M237</f>
        <v>1144</v>
      </c>
      <c r="U238" s="151">
        <f>MAR!M237</f>
        <v>1084</v>
      </c>
      <c r="V238" s="151">
        <f>APR!M237</f>
        <v>942</v>
      </c>
      <c r="W238" s="151">
        <f>MEI!M237</f>
        <v>960</v>
      </c>
      <c r="X238" s="151">
        <f>JUN!M237</f>
        <v>870</v>
      </c>
      <c r="Y238" s="151">
        <f>JUL!M237</f>
        <v>1119</v>
      </c>
      <c r="Z238" s="151">
        <f>AGS!M237</f>
        <v>847</v>
      </c>
      <c r="AA238" s="151">
        <f>SEPT!M237</f>
        <v>807</v>
      </c>
      <c r="AB238" s="151">
        <f>OKT!M237</f>
        <v>940</v>
      </c>
      <c r="AC238" s="151">
        <f>NOV!M237</f>
        <v>685</v>
      </c>
      <c r="AD238" s="151">
        <f>DES!M237</f>
        <v>725</v>
      </c>
      <c r="AE238" s="151">
        <f t="shared" si="0"/>
        <v>12719</v>
      </c>
      <c r="AF238" s="151">
        <f t="shared" si="1"/>
        <v>10852</v>
      </c>
      <c r="AG238" s="152">
        <f t="shared" si="2"/>
        <v>0.85321173048195609</v>
      </c>
      <c r="AH238" s="82">
        <f t="shared" si="3"/>
        <v>7319</v>
      </c>
      <c r="AI238" s="82">
        <f t="shared" si="4"/>
        <v>5729</v>
      </c>
      <c r="AJ238" s="82">
        <f t="shared" si="5"/>
        <v>0.78275720726875253</v>
      </c>
      <c r="AK238" s="82">
        <f t="shared" si="6"/>
        <v>5400</v>
      </c>
      <c r="AL238" s="82">
        <f t="shared" si="7"/>
        <v>5123</v>
      </c>
      <c r="AM238" s="82">
        <f t="shared" si="8"/>
        <v>0.94870370370370372</v>
      </c>
    </row>
    <row r="239" spans="1:39" ht="15.75" customHeight="1" x14ac:dyDescent="0.3">
      <c r="A239" s="53">
        <v>237</v>
      </c>
      <c r="B239" s="53"/>
      <c r="C239" s="137" t="s">
        <v>717</v>
      </c>
      <c r="D239" s="137">
        <v>17</v>
      </c>
      <c r="E239" s="53" t="s">
        <v>251</v>
      </c>
      <c r="F239" s="153" t="s">
        <v>268</v>
      </c>
      <c r="G239" s="151">
        <f>JAN!L238</f>
        <v>3387</v>
      </c>
      <c r="H239" s="151">
        <f>FEB!L238</f>
        <v>2500</v>
      </c>
      <c r="I239" s="151">
        <f>MAR!L238</f>
        <v>2726</v>
      </c>
      <c r="J239" s="151">
        <f>APR!L238</f>
        <v>2854</v>
      </c>
      <c r="K239" s="151">
        <f>MEI!L238</f>
        <v>1570</v>
      </c>
      <c r="L239" s="151">
        <f>JUN!L238</f>
        <v>1505</v>
      </c>
      <c r="M239" s="151">
        <f>JUL!L238</f>
        <v>1403</v>
      </c>
      <c r="N239" s="151">
        <f>AGS!L238</f>
        <v>1624</v>
      </c>
      <c r="O239" s="151">
        <f>SEPT!L238</f>
        <v>1400</v>
      </c>
      <c r="P239" s="151">
        <f>OKT!L238</f>
        <v>1239</v>
      </c>
      <c r="Q239" s="151">
        <f>NOV!L238</f>
        <v>558</v>
      </c>
      <c r="R239" s="151">
        <f>DES!L238</f>
        <v>402</v>
      </c>
      <c r="S239" s="151">
        <f>JAN!M238</f>
        <v>3055</v>
      </c>
      <c r="T239" s="151">
        <f>FEB!M238</f>
        <v>2122</v>
      </c>
      <c r="U239" s="151">
        <f>MAR!M238</f>
        <v>2570</v>
      </c>
      <c r="V239" s="151">
        <f>APR!M238</f>
        <v>2699</v>
      </c>
      <c r="W239" s="151">
        <f>MEI!M238</f>
        <v>1554</v>
      </c>
      <c r="X239" s="151">
        <f>JUN!M238</f>
        <v>1485</v>
      </c>
      <c r="Y239" s="151">
        <f>JUL!M238</f>
        <v>1368</v>
      </c>
      <c r="Z239" s="151">
        <f>AGS!M238</f>
        <v>1024</v>
      </c>
      <c r="AA239" s="151">
        <f>SEPT!M238</f>
        <v>1392</v>
      </c>
      <c r="AB239" s="151">
        <f>OKT!M238</f>
        <v>1232</v>
      </c>
      <c r="AC239" s="151">
        <f>NOV!M238</f>
        <v>472</v>
      </c>
      <c r="AD239" s="151">
        <f>DES!M238</f>
        <v>399</v>
      </c>
      <c r="AE239" s="151">
        <f t="shared" si="0"/>
        <v>21168</v>
      </c>
      <c r="AF239" s="151">
        <f t="shared" si="1"/>
        <v>19372</v>
      </c>
      <c r="AG239" s="152">
        <f t="shared" si="2"/>
        <v>0.91515495086923659</v>
      </c>
      <c r="AH239" s="82">
        <f t="shared" si="3"/>
        <v>14542</v>
      </c>
      <c r="AI239" s="82">
        <f t="shared" si="4"/>
        <v>13485</v>
      </c>
      <c r="AJ239" s="82">
        <f t="shared" si="5"/>
        <v>0.92731398707192958</v>
      </c>
      <c r="AK239" s="82">
        <f t="shared" si="6"/>
        <v>6626</v>
      </c>
      <c r="AL239" s="82">
        <f t="shared" si="7"/>
        <v>5887</v>
      </c>
      <c r="AM239" s="82">
        <f t="shared" si="8"/>
        <v>0.88846966495623303</v>
      </c>
    </row>
    <row r="240" spans="1:39" ht="15.75" customHeight="1" x14ac:dyDescent="0.3">
      <c r="A240" s="53">
        <v>238</v>
      </c>
      <c r="B240" s="53"/>
      <c r="C240" s="137" t="s">
        <v>599</v>
      </c>
      <c r="D240" s="137">
        <v>18</v>
      </c>
      <c r="E240" s="53" t="s">
        <v>251</v>
      </c>
      <c r="F240" s="153" t="s">
        <v>269</v>
      </c>
      <c r="G240" s="151">
        <f>JAN!L239</f>
        <v>96</v>
      </c>
      <c r="H240" s="151">
        <f>FEB!L239</f>
        <v>232</v>
      </c>
      <c r="I240" s="151">
        <f>MAR!L239</f>
        <v>88</v>
      </c>
      <c r="J240" s="151">
        <f>APR!L239</f>
        <v>33</v>
      </c>
      <c r="K240" s="151">
        <f>MEI!L239</f>
        <v>42</v>
      </c>
      <c r="L240" s="151">
        <f>JUN!L239</f>
        <v>98</v>
      </c>
      <c r="M240" s="151">
        <f>JUL!L239</f>
        <v>100</v>
      </c>
      <c r="N240" s="151">
        <f>AGS!L239</f>
        <v>316</v>
      </c>
      <c r="O240" s="151">
        <f>SEPT!L239</f>
        <v>152</v>
      </c>
      <c r="P240" s="151">
        <f>OKT!L239</f>
        <v>118</v>
      </c>
      <c r="Q240" s="151">
        <f>NOV!L239</f>
        <v>76</v>
      </c>
      <c r="R240" s="151">
        <f>DES!L239</f>
        <v>35</v>
      </c>
      <c r="S240" s="151">
        <f>JAN!M239</f>
        <v>96</v>
      </c>
      <c r="T240" s="151">
        <f>FEB!M239</f>
        <v>232</v>
      </c>
      <c r="U240" s="151">
        <f>MAR!M239</f>
        <v>88</v>
      </c>
      <c r="V240" s="151">
        <f>APR!M239</f>
        <v>33</v>
      </c>
      <c r="W240" s="151">
        <f>MEI!M239</f>
        <v>42</v>
      </c>
      <c r="X240" s="151">
        <f>JUN!M239</f>
        <v>98</v>
      </c>
      <c r="Y240" s="151">
        <f>JUL!M239</f>
        <v>100</v>
      </c>
      <c r="Z240" s="151">
        <f>AGS!M239</f>
        <v>317</v>
      </c>
      <c r="AA240" s="151">
        <f>SEPT!M239</f>
        <v>152</v>
      </c>
      <c r="AB240" s="151">
        <f>OKT!M239</f>
        <v>118</v>
      </c>
      <c r="AC240" s="151">
        <f>NOV!M239</f>
        <v>76</v>
      </c>
      <c r="AD240" s="151">
        <f>DES!M239</f>
        <v>35</v>
      </c>
      <c r="AE240" s="151">
        <f t="shared" si="0"/>
        <v>1386</v>
      </c>
      <c r="AF240" s="151">
        <f t="shared" si="1"/>
        <v>1387</v>
      </c>
      <c r="AG240" s="152">
        <f t="shared" si="2"/>
        <v>1.0007215007215007</v>
      </c>
      <c r="AH240" s="82">
        <f t="shared" si="3"/>
        <v>589</v>
      </c>
      <c r="AI240" s="82">
        <f t="shared" si="4"/>
        <v>589</v>
      </c>
      <c r="AJ240" s="82">
        <f t="shared" si="5"/>
        <v>1</v>
      </c>
      <c r="AK240" s="82">
        <f t="shared" si="6"/>
        <v>797</v>
      </c>
      <c r="AL240" s="82">
        <f t="shared" si="7"/>
        <v>798</v>
      </c>
      <c r="AM240" s="82">
        <f t="shared" si="8"/>
        <v>1.001254705144291</v>
      </c>
    </row>
    <row r="241" spans="1:39" ht="15.75" customHeight="1" x14ac:dyDescent="0.3">
      <c r="A241" s="53">
        <v>239</v>
      </c>
      <c r="B241" s="53"/>
      <c r="C241" s="137" t="s">
        <v>729</v>
      </c>
      <c r="D241" s="137">
        <v>19</v>
      </c>
      <c r="E241" s="53" t="s">
        <v>251</v>
      </c>
      <c r="F241" s="153" t="s">
        <v>270</v>
      </c>
      <c r="G241" s="151">
        <f>JAN!L240</f>
        <v>5</v>
      </c>
      <c r="H241" s="151">
        <f>FEB!L240</f>
        <v>3</v>
      </c>
      <c r="I241" s="151">
        <f>MAR!L240</f>
        <v>7</v>
      </c>
      <c r="J241" s="151">
        <f>APR!L240</f>
        <v>1</v>
      </c>
      <c r="K241" s="151">
        <f>MEI!L240</f>
        <v>0</v>
      </c>
      <c r="L241" s="151">
        <f>JUN!L240</f>
        <v>0</v>
      </c>
      <c r="M241" s="151">
        <f>JUL!L240</f>
        <v>0</v>
      </c>
      <c r="N241" s="151">
        <f>AGS!L240</f>
        <v>0</v>
      </c>
      <c r="O241" s="151">
        <f>SEPT!L240</f>
        <v>0</v>
      </c>
      <c r="P241" s="151">
        <f>OKT!L240</f>
        <v>0</v>
      </c>
      <c r="Q241" s="151">
        <f>NOV!L240</f>
        <v>0</v>
      </c>
      <c r="R241" s="151">
        <f>DES!L240</f>
        <v>0</v>
      </c>
      <c r="S241" s="151">
        <f>JAN!M240</f>
        <v>5</v>
      </c>
      <c r="T241" s="151">
        <f>FEB!M240</f>
        <v>1</v>
      </c>
      <c r="U241" s="151">
        <f>MAR!M240</f>
        <v>6</v>
      </c>
      <c r="V241" s="151">
        <f>APR!M240</f>
        <v>1</v>
      </c>
      <c r="W241" s="151">
        <f>MEI!M240</f>
        <v>0</v>
      </c>
      <c r="X241" s="151">
        <f>JUN!M240</f>
        <v>0</v>
      </c>
      <c r="Y241" s="151">
        <f>JUL!M240</f>
        <v>0</v>
      </c>
      <c r="Z241" s="151">
        <f>AGS!M240</f>
        <v>0</v>
      </c>
      <c r="AA241" s="151">
        <f>SEPT!M240</f>
        <v>0</v>
      </c>
      <c r="AB241" s="151">
        <f>OKT!M240</f>
        <v>0</v>
      </c>
      <c r="AC241" s="151">
        <f>NOV!M240</f>
        <v>0</v>
      </c>
      <c r="AD241" s="151">
        <f>DES!M240</f>
        <v>0</v>
      </c>
      <c r="AE241" s="151">
        <f t="shared" si="0"/>
        <v>16</v>
      </c>
      <c r="AF241" s="151">
        <f t="shared" si="1"/>
        <v>13</v>
      </c>
      <c r="AG241" s="152">
        <f t="shared" si="2"/>
        <v>0.8125</v>
      </c>
      <c r="AH241" s="82">
        <f t="shared" si="3"/>
        <v>16</v>
      </c>
      <c r="AI241" s="82">
        <f t="shared" si="4"/>
        <v>13</v>
      </c>
      <c r="AJ241" s="82">
        <f t="shared" si="5"/>
        <v>0.8125</v>
      </c>
      <c r="AK241" s="82">
        <f t="shared" si="6"/>
        <v>0</v>
      </c>
      <c r="AL241" s="82">
        <f t="shared" si="7"/>
        <v>0</v>
      </c>
      <c r="AM241" s="82" t="e">
        <f t="shared" si="8"/>
        <v>#DIV/0!</v>
      </c>
    </row>
    <row r="242" spans="1:39" ht="15.75" customHeight="1" x14ac:dyDescent="0.3">
      <c r="A242" s="53">
        <v>240</v>
      </c>
      <c r="B242" s="53"/>
      <c r="C242" s="137" t="s">
        <v>717</v>
      </c>
      <c r="D242" s="137">
        <v>20</v>
      </c>
      <c r="E242" s="53" t="s">
        <v>251</v>
      </c>
      <c r="F242" s="153" t="s">
        <v>271</v>
      </c>
      <c r="G242" s="151">
        <f>JAN!L241</f>
        <v>27</v>
      </c>
      <c r="H242" s="151">
        <f>FEB!L241</f>
        <v>39</v>
      </c>
      <c r="I242" s="151">
        <f>MAR!L241</f>
        <v>47</v>
      </c>
      <c r="J242" s="151">
        <f>APR!L241</f>
        <v>39</v>
      </c>
      <c r="K242" s="151">
        <f>MEI!L241</f>
        <v>69</v>
      </c>
      <c r="L242" s="151">
        <f>JUN!L241</f>
        <v>101</v>
      </c>
      <c r="M242" s="151">
        <f>JUL!L241</f>
        <v>54</v>
      </c>
      <c r="N242" s="151">
        <f>AGS!L241</f>
        <v>10</v>
      </c>
      <c r="O242" s="151">
        <f>SEPT!L241</f>
        <v>47</v>
      </c>
      <c r="P242" s="151">
        <f>OKT!L241</f>
        <v>41</v>
      </c>
      <c r="Q242" s="151">
        <f>NOV!L241</f>
        <v>20</v>
      </c>
      <c r="R242" s="151">
        <f>DES!L241</f>
        <v>8</v>
      </c>
      <c r="S242" s="151">
        <f>JAN!M241</f>
        <v>27</v>
      </c>
      <c r="T242" s="151">
        <f>FEB!M241</f>
        <v>39</v>
      </c>
      <c r="U242" s="151">
        <f>MAR!M241</f>
        <v>47</v>
      </c>
      <c r="V242" s="151">
        <f>APR!M241</f>
        <v>39</v>
      </c>
      <c r="W242" s="151">
        <f>MEI!M241</f>
        <v>69</v>
      </c>
      <c r="X242" s="151">
        <f>JUN!M241</f>
        <v>30</v>
      </c>
      <c r="Y242" s="151">
        <f>JUL!M241</f>
        <v>54</v>
      </c>
      <c r="Z242" s="151">
        <f>AGS!M241</f>
        <v>10</v>
      </c>
      <c r="AA242" s="151">
        <f>SEPT!M241</f>
        <v>47</v>
      </c>
      <c r="AB242" s="151">
        <f>OKT!M241</f>
        <v>41</v>
      </c>
      <c r="AC242" s="151">
        <f>NOV!M241</f>
        <v>20</v>
      </c>
      <c r="AD242" s="151">
        <f>DES!M241</f>
        <v>8</v>
      </c>
      <c r="AE242" s="151">
        <f t="shared" si="0"/>
        <v>502</v>
      </c>
      <c r="AF242" s="151">
        <f t="shared" si="1"/>
        <v>431</v>
      </c>
      <c r="AG242" s="152">
        <f t="shared" si="2"/>
        <v>0.85856573705179284</v>
      </c>
      <c r="AH242" s="82">
        <f t="shared" si="3"/>
        <v>322</v>
      </c>
      <c r="AI242" s="82">
        <f t="shared" si="4"/>
        <v>251</v>
      </c>
      <c r="AJ242" s="82">
        <f t="shared" si="5"/>
        <v>0.77950310559006208</v>
      </c>
      <c r="AK242" s="82">
        <f t="shared" si="6"/>
        <v>180</v>
      </c>
      <c r="AL242" s="82">
        <f t="shared" si="7"/>
        <v>180</v>
      </c>
      <c r="AM242" s="82">
        <f t="shared" si="8"/>
        <v>1</v>
      </c>
    </row>
    <row r="243" spans="1:39" ht="15.75" customHeight="1" x14ac:dyDescent="0.3">
      <c r="A243" s="53">
        <v>241</v>
      </c>
      <c r="B243" s="53"/>
      <c r="C243" s="137" t="s">
        <v>731</v>
      </c>
      <c r="D243" s="137">
        <v>21</v>
      </c>
      <c r="E243" s="53" t="s">
        <v>251</v>
      </c>
      <c r="F243" s="153" t="s">
        <v>272</v>
      </c>
      <c r="G243" s="151">
        <f>JAN!L242</f>
        <v>610</v>
      </c>
      <c r="H243" s="151">
        <f>FEB!L242</f>
        <v>471</v>
      </c>
      <c r="I243" s="151">
        <f>MAR!L242</f>
        <v>480</v>
      </c>
      <c r="J243" s="151">
        <f>APR!L242</f>
        <v>435</v>
      </c>
      <c r="K243" s="151">
        <f>MEI!L242</f>
        <v>483</v>
      </c>
      <c r="L243" s="151">
        <f>JUN!L242</f>
        <v>356</v>
      </c>
      <c r="M243" s="151">
        <f>JUL!L242</f>
        <v>885</v>
      </c>
      <c r="N243" s="151">
        <f>AGS!L242</f>
        <v>0</v>
      </c>
      <c r="O243" s="151">
        <f>SEPT!L242</f>
        <v>0</v>
      </c>
      <c r="P243" s="151">
        <f>OKT!L242</f>
        <v>0</v>
      </c>
      <c r="Q243" s="151">
        <f>NOV!L242</f>
        <v>0</v>
      </c>
      <c r="R243" s="151">
        <f>DES!L242</f>
        <v>0</v>
      </c>
      <c r="S243" s="151">
        <f>JAN!M242</f>
        <v>437</v>
      </c>
      <c r="T243" s="151">
        <f>FEB!M242</f>
        <v>411</v>
      </c>
      <c r="U243" s="151">
        <f>MAR!M242</f>
        <v>468</v>
      </c>
      <c r="V243" s="151">
        <f>APR!M242</f>
        <v>435</v>
      </c>
      <c r="W243" s="151">
        <f>MEI!M242</f>
        <v>432</v>
      </c>
      <c r="X243" s="151">
        <f>JUN!M242</f>
        <v>354</v>
      </c>
      <c r="Y243" s="151">
        <f>JUL!M242</f>
        <v>462</v>
      </c>
      <c r="Z243" s="151">
        <f>AGS!M242</f>
        <v>0</v>
      </c>
      <c r="AA243" s="151">
        <f>SEPT!M242</f>
        <v>0</v>
      </c>
      <c r="AB243" s="151">
        <f>OKT!M242</f>
        <v>0</v>
      </c>
      <c r="AC243" s="151">
        <f>NOV!M242</f>
        <v>0</v>
      </c>
      <c r="AD243" s="151">
        <f>DES!M242</f>
        <v>0</v>
      </c>
      <c r="AE243" s="151">
        <f t="shared" si="0"/>
        <v>3720</v>
      </c>
      <c r="AF243" s="151">
        <f t="shared" si="1"/>
        <v>2999</v>
      </c>
      <c r="AG243" s="152">
        <f t="shared" si="2"/>
        <v>0.8061827956989247</v>
      </c>
      <c r="AH243" s="82">
        <f t="shared" si="3"/>
        <v>2835</v>
      </c>
      <c r="AI243" s="82">
        <f t="shared" si="4"/>
        <v>2537</v>
      </c>
      <c r="AJ243" s="82">
        <f t="shared" si="5"/>
        <v>0.89488536155202825</v>
      </c>
      <c r="AK243" s="82">
        <f t="shared" si="6"/>
        <v>885</v>
      </c>
      <c r="AL243" s="82">
        <f t="shared" si="7"/>
        <v>462</v>
      </c>
      <c r="AM243" s="82">
        <f t="shared" si="8"/>
        <v>0.52203389830508473</v>
      </c>
    </row>
    <row r="244" spans="1:39" ht="15.75" customHeight="1" x14ac:dyDescent="0.3">
      <c r="A244" s="53">
        <v>242</v>
      </c>
      <c r="B244" s="53"/>
      <c r="C244" s="137" t="s">
        <v>601</v>
      </c>
      <c r="D244" s="137">
        <v>22</v>
      </c>
      <c r="E244" s="53" t="s">
        <v>251</v>
      </c>
      <c r="F244" s="153" t="s">
        <v>273</v>
      </c>
      <c r="G244" s="151">
        <f>JAN!L243</f>
        <v>2</v>
      </c>
      <c r="H244" s="151">
        <f>FEB!L243</f>
        <v>3</v>
      </c>
      <c r="I244" s="151">
        <f>MAR!L243</f>
        <v>3</v>
      </c>
      <c r="J244" s="151">
        <f>APR!L243</f>
        <v>1</v>
      </c>
      <c r="K244" s="151">
        <f>MEI!L243</f>
        <v>5</v>
      </c>
      <c r="L244" s="151">
        <f>JUN!L243</f>
        <v>1</v>
      </c>
      <c r="M244" s="151">
        <f>JUL!L243</f>
        <v>4</v>
      </c>
      <c r="N244" s="151">
        <f>AGS!L243</f>
        <v>3</v>
      </c>
      <c r="O244" s="151">
        <f>SEPT!L243</f>
        <v>2</v>
      </c>
      <c r="P244" s="151">
        <f>OKT!L243</f>
        <v>1</v>
      </c>
      <c r="Q244" s="151">
        <f>NOV!L243</f>
        <v>2</v>
      </c>
      <c r="R244" s="151">
        <f>DES!L243</f>
        <v>1</v>
      </c>
      <c r="S244" s="151">
        <f>JAN!M243</f>
        <v>0</v>
      </c>
      <c r="T244" s="151">
        <f>FEB!M243</f>
        <v>0</v>
      </c>
      <c r="U244" s="151">
        <f>MAR!M243</f>
        <v>2</v>
      </c>
      <c r="V244" s="151">
        <f>APR!M243</f>
        <v>1</v>
      </c>
      <c r="W244" s="151">
        <f>MEI!M243</f>
        <v>4</v>
      </c>
      <c r="X244" s="151">
        <f>JUN!M243</f>
        <v>1</v>
      </c>
      <c r="Y244" s="151">
        <f>JUL!M243</f>
        <v>2</v>
      </c>
      <c r="Z244" s="151">
        <f>AGS!M243</f>
        <v>3</v>
      </c>
      <c r="AA244" s="151">
        <f>SEPT!M243</f>
        <v>1</v>
      </c>
      <c r="AB244" s="151">
        <f>OKT!M243</f>
        <v>0</v>
      </c>
      <c r="AC244" s="151">
        <f>NOV!M243</f>
        <v>1</v>
      </c>
      <c r="AD244" s="151">
        <f>DES!M243</f>
        <v>1</v>
      </c>
      <c r="AE244" s="151">
        <f t="shared" si="0"/>
        <v>28</v>
      </c>
      <c r="AF244" s="151">
        <f t="shared" si="1"/>
        <v>16</v>
      </c>
      <c r="AG244" s="152">
        <f t="shared" si="2"/>
        <v>0.5714285714285714</v>
      </c>
      <c r="AH244" s="82">
        <f t="shared" si="3"/>
        <v>15</v>
      </c>
      <c r="AI244" s="82">
        <f t="shared" si="4"/>
        <v>8</v>
      </c>
      <c r="AJ244" s="82">
        <f t="shared" si="5"/>
        <v>0.53333333333333333</v>
      </c>
      <c r="AK244" s="82">
        <f t="shared" si="6"/>
        <v>13</v>
      </c>
      <c r="AL244" s="82">
        <f t="shared" si="7"/>
        <v>8</v>
      </c>
      <c r="AM244" s="82">
        <f t="shared" si="8"/>
        <v>0.61538461538461542</v>
      </c>
    </row>
    <row r="245" spans="1:39" ht="15.75" customHeight="1" x14ac:dyDescent="0.3">
      <c r="A245" s="53">
        <v>243</v>
      </c>
      <c r="B245" s="53"/>
      <c r="C245" s="137" t="s">
        <v>599</v>
      </c>
      <c r="D245" s="137">
        <v>23</v>
      </c>
      <c r="E245" s="53" t="s">
        <v>251</v>
      </c>
      <c r="F245" s="153" t="s">
        <v>274</v>
      </c>
      <c r="G245" s="151">
        <f>JAN!L244</f>
        <v>17</v>
      </c>
      <c r="H245" s="151">
        <f>FEB!L244</f>
        <v>15</v>
      </c>
      <c r="I245" s="151">
        <f>MAR!L244</f>
        <v>26</v>
      </c>
      <c r="J245" s="151">
        <f>APR!L244</f>
        <v>13</v>
      </c>
      <c r="K245" s="151">
        <f>MEI!L244</f>
        <v>9</v>
      </c>
      <c r="L245" s="151">
        <f>JUN!L244</f>
        <v>17</v>
      </c>
      <c r="M245" s="151">
        <f>JUL!L244</f>
        <v>0</v>
      </c>
      <c r="N245" s="151">
        <f>AGS!L244</f>
        <v>0</v>
      </c>
      <c r="O245" s="151">
        <f>SEPT!L244</f>
        <v>0</v>
      </c>
      <c r="P245" s="151">
        <f>OKT!L244</f>
        <v>0</v>
      </c>
      <c r="Q245" s="151">
        <f>NOV!L244</f>
        <v>0</v>
      </c>
      <c r="R245" s="151">
        <f>DES!L244</f>
        <v>0</v>
      </c>
      <c r="S245" s="151">
        <f>JAN!M244</f>
        <v>16</v>
      </c>
      <c r="T245" s="151">
        <f>FEB!M244</f>
        <v>15</v>
      </c>
      <c r="U245" s="151">
        <f>MAR!M244</f>
        <v>22</v>
      </c>
      <c r="V245" s="151">
        <f>APR!M244</f>
        <v>12</v>
      </c>
      <c r="W245" s="151">
        <f>MEI!M244</f>
        <v>9</v>
      </c>
      <c r="X245" s="151">
        <f>JUN!M244</f>
        <v>17</v>
      </c>
      <c r="Y245" s="151">
        <f>JUL!M244</f>
        <v>0</v>
      </c>
      <c r="Z245" s="151">
        <f>AGS!M244</f>
        <v>0</v>
      </c>
      <c r="AA245" s="151">
        <f>SEPT!M244</f>
        <v>0</v>
      </c>
      <c r="AB245" s="151">
        <f>OKT!M244</f>
        <v>0</v>
      </c>
      <c r="AC245" s="151">
        <f>NOV!M244</f>
        <v>0</v>
      </c>
      <c r="AD245" s="151">
        <f>DES!M244</f>
        <v>0</v>
      </c>
      <c r="AE245" s="151">
        <f t="shared" si="0"/>
        <v>97</v>
      </c>
      <c r="AF245" s="151">
        <f t="shared" si="1"/>
        <v>91</v>
      </c>
      <c r="AG245" s="152">
        <f t="shared" si="2"/>
        <v>0.93814432989690721</v>
      </c>
      <c r="AH245" s="82">
        <f t="shared" si="3"/>
        <v>97</v>
      </c>
      <c r="AI245" s="82">
        <f t="shared" si="4"/>
        <v>91</v>
      </c>
      <c r="AJ245" s="82">
        <f t="shared" si="5"/>
        <v>0.93814432989690721</v>
      </c>
      <c r="AK245" s="82">
        <f t="shared" si="6"/>
        <v>0</v>
      </c>
      <c r="AL245" s="82">
        <f t="shared" si="7"/>
        <v>0</v>
      </c>
      <c r="AM245" s="82" t="e">
        <f t="shared" si="8"/>
        <v>#DIV/0!</v>
      </c>
    </row>
    <row r="246" spans="1:39" ht="15.75" customHeight="1" x14ac:dyDescent="0.3">
      <c r="A246" s="53">
        <v>244</v>
      </c>
      <c r="B246" s="53"/>
      <c r="C246" s="137" t="s">
        <v>601</v>
      </c>
      <c r="D246" s="137">
        <v>24</v>
      </c>
      <c r="E246" s="53" t="s">
        <v>251</v>
      </c>
      <c r="F246" s="153" t="s">
        <v>275</v>
      </c>
      <c r="G246" s="151">
        <f>JAN!L245</f>
        <v>146</v>
      </c>
      <c r="H246" s="151">
        <f>FEB!L245</f>
        <v>162</v>
      </c>
      <c r="I246" s="151">
        <f>MAR!L245</f>
        <v>229</v>
      </c>
      <c r="J246" s="151">
        <f>APR!L245</f>
        <v>166</v>
      </c>
      <c r="K246" s="151">
        <f>MEI!L245</f>
        <v>105</v>
      </c>
      <c r="L246" s="151">
        <f>JUN!L245</f>
        <v>56</v>
      </c>
      <c r="M246" s="151">
        <f>JUL!L245</f>
        <v>61</v>
      </c>
      <c r="N246" s="151">
        <f>AGS!L245</f>
        <v>46</v>
      </c>
      <c r="O246" s="151">
        <f>SEPT!L245</f>
        <v>44</v>
      </c>
      <c r="P246" s="151">
        <f>OKT!L245</f>
        <v>23</v>
      </c>
      <c r="Q246" s="151">
        <f>NOV!L245</f>
        <v>32</v>
      </c>
      <c r="R246" s="151">
        <f>DES!L245</f>
        <v>0</v>
      </c>
      <c r="S246" s="151">
        <f>JAN!M245</f>
        <v>146</v>
      </c>
      <c r="T246" s="151">
        <f>FEB!M245</f>
        <v>162</v>
      </c>
      <c r="U246" s="151">
        <f>MAR!M245</f>
        <v>229</v>
      </c>
      <c r="V246" s="151">
        <f>APR!M245</f>
        <v>167</v>
      </c>
      <c r="W246" s="151">
        <f>MEI!M245</f>
        <v>105</v>
      </c>
      <c r="X246" s="151">
        <f>JUN!M245</f>
        <v>56</v>
      </c>
      <c r="Y246" s="151">
        <f>JUL!M245</f>
        <v>61</v>
      </c>
      <c r="Z246" s="151">
        <f>AGS!M245</f>
        <v>46</v>
      </c>
      <c r="AA246" s="151">
        <f>SEPT!M245</f>
        <v>44</v>
      </c>
      <c r="AB246" s="151">
        <f>OKT!M245</f>
        <v>23</v>
      </c>
      <c r="AC246" s="151">
        <f>NOV!M245</f>
        <v>32</v>
      </c>
      <c r="AD246" s="151">
        <f>DES!M245</f>
        <v>0</v>
      </c>
      <c r="AE246" s="151">
        <f t="shared" si="0"/>
        <v>1070</v>
      </c>
      <c r="AF246" s="151">
        <f t="shared" si="1"/>
        <v>1071</v>
      </c>
      <c r="AG246" s="152">
        <f t="shared" si="2"/>
        <v>1.0009345794392523</v>
      </c>
      <c r="AH246" s="82">
        <f t="shared" si="3"/>
        <v>864</v>
      </c>
      <c r="AI246" s="82">
        <f t="shared" si="4"/>
        <v>865</v>
      </c>
      <c r="AJ246" s="82">
        <f t="shared" si="5"/>
        <v>1.0011574074074074</v>
      </c>
      <c r="AK246" s="82">
        <f t="shared" si="6"/>
        <v>206</v>
      </c>
      <c r="AL246" s="82">
        <f t="shared" si="7"/>
        <v>206</v>
      </c>
      <c r="AM246" s="82">
        <f t="shared" si="8"/>
        <v>1</v>
      </c>
    </row>
    <row r="247" spans="1:39" ht="15.75" customHeight="1" x14ac:dyDescent="0.3">
      <c r="A247" s="53">
        <v>245</v>
      </c>
      <c r="B247" s="53"/>
      <c r="C247" s="137" t="s">
        <v>717</v>
      </c>
      <c r="D247" s="137">
        <v>25</v>
      </c>
      <c r="E247" s="53" t="s">
        <v>251</v>
      </c>
      <c r="F247" s="153" t="s">
        <v>276</v>
      </c>
      <c r="G247" s="151">
        <f>JAN!L246</f>
        <v>0</v>
      </c>
      <c r="H247" s="151">
        <f>FEB!L246</f>
        <v>0</v>
      </c>
      <c r="I247" s="151">
        <f>MAR!L246</f>
        <v>0</v>
      </c>
      <c r="J247" s="151">
        <f>APR!L246</f>
        <v>0</v>
      </c>
      <c r="K247" s="151">
        <f>MEI!L246</f>
        <v>0</v>
      </c>
      <c r="L247" s="151">
        <f>JUN!L246</f>
        <v>0</v>
      </c>
      <c r="M247" s="151">
        <f>JUL!L246</f>
        <v>0</v>
      </c>
      <c r="N247" s="151">
        <f>AGS!L246</f>
        <v>0</v>
      </c>
      <c r="O247" s="151">
        <f>SEPT!L246</f>
        <v>0</v>
      </c>
      <c r="P247" s="151">
        <f>OKT!L246</f>
        <v>0</v>
      </c>
      <c r="Q247" s="151">
        <f>NOV!L246</f>
        <v>0</v>
      </c>
      <c r="R247" s="151">
        <f>DES!L246</f>
        <v>0</v>
      </c>
      <c r="S247" s="151">
        <f>JAN!M246</f>
        <v>0</v>
      </c>
      <c r="T247" s="151">
        <f>FEB!M246</f>
        <v>0</v>
      </c>
      <c r="U247" s="151">
        <f>MAR!M246</f>
        <v>0</v>
      </c>
      <c r="V247" s="151">
        <f>APR!M246</f>
        <v>0</v>
      </c>
      <c r="W247" s="151">
        <f>MEI!M246</f>
        <v>0</v>
      </c>
      <c r="X247" s="151">
        <f>JUN!M246</f>
        <v>0</v>
      </c>
      <c r="Y247" s="151">
        <f>JUL!M246</f>
        <v>0</v>
      </c>
      <c r="Z247" s="151">
        <f>AGS!M246</f>
        <v>0</v>
      </c>
      <c r="AA247" s="151">
        <f>SEPT!M246</f>
        <v>0</v>
      </c>
      <c r="AB247" s="151">
        <f>OKT!M246</f>
        <v>0</v>
      </c>
      <c r="AC247" s="151">
        <f>NOV!M246</f>
        <v>0</v>
      </c>
      <c r="AD247" s="151">
        <f>DES!M246</f>
        <v>0</v>
      </c>
      <c r="AE247" s="151">
        <f t="shared" si="0"/>
        <v>0</v>
      </c>
      <c r="AF247" s="151">
        <f t="shared" si="1"/>
        <v>0</v>
      </c>
      <c r="AG247" s="152" t="e">
        <f t="shared" si="2"/>
        <v>#DIV/0!</v>
      </c>
      <c r="AH247" s="82">
        <f t="shared" si="3"/>
        <v>0</v>
      </c>
      <c r="AI247" s="82">
        <f t="shared" si="4"/>
        <v>0</v>
      </c>
      <c r="AJ247" s="82" t="e">
        <f t="shared" si="5"/>
        <v>#DIV/0!</v>
      </c>
      <c r="AK247" s="82">
        <f t="shared" si="6"/>
        <v>0</v>
      </c>
      <c r="AL247" s="82">
        <f t="shared" si="7"/>
        <v>0</v>
      </c>
      <c r="AM247" s="82" t="e">
        <f t="shared" si="8"/>
        <v>#DIV/0!</v>
      </c>
    </row>
    <row r="248" spans="1:39" ht="15.75" customHeight="1" x14ac:dyDescent="0.3">
      <c r="A248" s="53">
        <v>246</v>
      </c>
      <c r="B248" s="53"/>
      <c r="C248" s="137" t="s">
        <v>599</v>
      </c>
      <c r="D248" s="137">
        <v>26</v>
      </c>
      <c r="E248" s="53" t="s">
        <v>251</v>
      </c>
      <c r="F248" s="153" t="s">
        <v>277</v>
      </c>
      <c r="G248" s="151">
        <f>JAN!L247</f>
        <v>3</v>
      </c>
      <c r="H248" s="151">
        <f>FEB!L247</f>
        <v>5</v>
      </c>
      <c r="I248" s="151">
        <f>MAR!L247</f>
        <v>11</v>
      </c>
      <c r="J248" s="151">
        <f>APR!L247</f>
        <v>7</v>
      </c>
      <c r="K248" s="151">
        <f>MEI!L247</f>
        <v>12</v>
      </c>
      <c r="L248" s="151">
        <f>JUN!L247</f>
        <v>2</v>
      </c>
      <c r="M248" s="151">
        <f>JUL!L247</f>
        <v>2</v>
      </c>
      <c r="N248" s="151">
        <f>AGS!L247</f>
        <v>0</v>
      </c>
      <c r="O248" s="151">
        <f>SEPT!L247</f>
        <v>1</v>
      </c>
      <c r="P248" s="151">
        <f>OKT!L247</f>
        <v>4</v>
      </c>
      <c r="Q248" s="151">
        <f>NOV!L247</f>
        <v>0</v>
      </c>
      <c r="R248" s="151">
        <f>DES!L247</f>
        <v>0</v>
      </c>
      <c r="S248" s="151">
        <f>JAN!M247</f>
        <v>3</v>
      </c>
      <c r="T248" s="151">
        <f>FEB!M247</f>
        <v>5</v>
      </c>
      <c r="U248" s="151">
        <f>MAR!M247</f>
        <v>11</v>
      </c>
      <c r="V248" s="151">
        <f>APR!M247</f>
        <v>7</v>
      </c>
      <c r="W248" s="151">
        <f>MEI!M247</f>
        <v>12</v>
      </c>
      <c r="X248" s="151">
        <f>JUN!M247</f>
        <v>2</v>
      </c>
      <c r="Y248" s="151">
        <f>JUL!M247</f>
        <v>2</v>
      </c>
      <c r="Z248" s="151">
        <f>AGS!M247</f>
        <v>0</v>
      </c>
      <c r="AA248" s="151">
        <f>SEPT!M247</f>
        <v>1</v>
      </c>
      <c r="AB248" s="151">
        <f>OKT!M247</f>
        <v>4</v>
      </c>
      <c r="AC248" s="151">
        <f>NOV!M247</f>
        <v>0</v>
      </c>
      <c r="AD248" s="151">
        <f>DES!M247</f>
        <v>0</v>
      </c>
      <c r="AE248" s="151">
        <f t="shared" si="0"/>
        <v>47</v>
      </c>
      <c r="AF248" s="151">
        <f t="shared" si="1"/>
        <v>47</v>
      </c>
      <c r="AG248" s="152">
        <f t="shared" si="2"/>
        <v>1</v>
      </c>
      <c r="AH248" s="82">
        <f t="shared" si="3"/>
        <v>40</v>
      </c>
      <c r="AI248" s="82">
        <f t="shared" si="4"/>
        <v>40</v>
      </c>
      <c r="AJ248" s="82">
        <f t="shared" si="5"/>
        <v>1</v>
      </c>
      <c r="AK248" s="82">
        <f t="shared" si="6"/>
        <v>7</v>
      </c>
      <c r="AL248" s="82">
        <f t="shared" si="7"/>
        <v>7</v>
      </c>
      <c r="AM248" s="82">
        <f t="shared" si="8"/>
        <v>1</v>
      </c>
    </row>
    <row r="249" spans="1:39" ht="15.75" customHeight="1" x14ac:dyDescent="0.3">
      <c r="A249" s="53">
        <v>247</v>
      </c>
      <c r="B249" s="53"/>
      <c r="C249" s="137" t="s">
        <v>601</v>
      </c>
      <c r="D249" s="137">
        <v>27</v>
      </c>
      <c r="E249" s="53" t="s">
        <v>251</v>
      </c>
      <c r="F249" s="153" t="s">
        <v>278</v>
      </c>
      <c r="G249" s="151">
        <f>JAN!L248</f>
        <v>24</v>
      </c>
      <c r="H249" s="151">
        <f>FEB!L248</f>
        <v>16</v>
      </c>
      <c r="I249" s="151">
        <f>MAR!L248</f>
        <v>22</v>
      </c>
      <c r="J249" s="151">
        <f>APR!L248</f>
        <v>21</v>
      </c>
      <c r="K249" s="151">
        <f>MEI!L248</f>
        <v>36</v>
      </c>
      <c r="L249" s="151">
        <f>JUN!L248</f>
        <v>31</v>
      </c>
      <c r="M249" s="151">
        <f>JUL!L248</f>
        <v>32</v>
      </c>
      <c r="N249" s="151">
        <f>AGS!L248</f>
        <v>21</v>
      </c>
      <c r="O249" s="151">
        <f>SEPT!L248</f>
        <v>29</v>
      </c>
      <c r="P249" s="151">
        <f>OKT!L248</f>
        <v>14</v>
      </c>
      <c r="Q249" s="151">
        <f>NOV!L248</f>
        <v>16</v>
      </c>
      <c r="R249" s="151">
        <f>DES!L248</f>
        <v>6</v>
      </c>
      <c r="S249" s="151">
        <f>JAN!M248</f>
        <v>10</v>
      </c>
      <c r="T249" s="151">
        <f>FEB!M248</f>
        <v>16</v>
      </c>
      <c r="U249" s="151">
        <f>MAR!M248</f>
        <v>22</v>
      </c>
      <c r="V249" s="151">
        <f>APR!M248</f>
        <v>21</v>
      </c>
      <c r="W249" s="151">
        <f>MEI!M248</f>
        <v>36</v>
      </c>
      <c r="X249" s="151">
        <f>JUN!M248</f>
        <v>31</v>
      </c>
      <c r="Y249" s="151">
        <f>JUL!M248</f>
        <v>32</v>
      </c>
      <c r="Z249" s="151">
        <f>AGS!M248</f>
        <v>21</v>
      </c>
      <c r="AA249" s="151">
        <f>SEPT!M248</f>
        <v>28</v>
      </c>
      <c r="AB249" s="151">
        <f>OKT!M248</f>
        <v>14</v>
      </c>
      <c r="AC249" s="151">
        <f>NOV!M248</f>
        <v>16</v>
      </c>
      <c r="AD249" s="151">
        <f>DES!M248</f>
        <v>6</v>
      </c>
      <c r="AE249" s="151">
        <f t="shared" si="0"/>
        <v>268</v>
      </c>
      <c r="AF249" s="151">
        <f t="shared" si="1"/>
        <v>253</v>
      </c>
      <c r="AG249" s="152">
        <f t="shared" si="2"/>
        <v>0.94402985074626866</v>
      </c>
      <c r="AH249" s="82">
        <f t="shared" si="3"/>
        <v>150</v>
      </c>
      <c r="AI249" s="82">
        <f t="shared" si="4"/>
        <v>136</v>
      </c>
      <c r="AJ249" s="82">
        <f t="shared" si="5"/>
        <v>0.90666666666666662</v>
      </c>
      <c r="AK249" s="82">
        <f t="shared" si="6"/>
        <v>118</v>
      </c>
      <c r="AL249" s="82">
        <f t="shared" si="7"/>
        <v>117</v>
      </c>
      <c r="AM249" s="82">
        <f t="shared" si="8"/>
        <v>0.99152542372881358</v>
      </c>
    </row>
    <row r="250" spans="1:39" ht="15.75" customHeight="1" x14ac:dyDescent="0.3">
      <c r="A250" s="53">
        <v>248</v>
      </c>
      <c r="B250" s="53"/>
      <c r="C250" s="137" t="s">
        <v>717</v>
      </c>
      <c r="D250" s="137">
        <v>28</v>
      </c>
      <c r="E250" s="53" t="s">
        <v>251</v>
      </c>
      <c r="F250" s="153" t="s">
        <v>279</v>
      </c>
      <c r="G250" s="151">
        <f>JAN!L249</f>
        <v>4</v>
      </c>
      <c r="H250" s="151">
        <f>FEB!L249</f>
        <v>4</v>
      </c>
      <c r="I250" s="151">
        <f>MAR!L249</f>
        <v>0</v>
      </c>
      <c r="J250" s="151">
        <f>APR!L249</f>
        <v>0</v>
      </c>
      <c r="K250" s="151">
        <f>MEI!L249</f>
        <v>0</v>
      </c>
      <c r="L250" s="151">
        <f>JUN!L249</f>
        <v>0</v>
      </c>
      <c r="M250" s="151">
        <f>JUL!L249</f>
        <v>0</v>
      </c>
      <c r="N250" s="151">
        <f>AGS!L249</f>
        <v>0</v>
      </c>
      <c r="O250" s="151">
        <f>SEPT!L249</f>
        <v>0</v>
      </c>
      <c r="P250" s="151">
        <f>OKT!L249</f>
        <v>0</v>
      </c>
      <c r="Q250" s="151">
        <f>NOV!L249</f>
        <v>0</v>
      </c>
      <c r="R250" s="151">
        <f>DES!L249</f>
        <v>0</v>
      </c>
      <c r="S250" s="151">
        <f>JAN!M249</f>
        <v>4</v>
      </c>
      <c r="T250" s="151">
        <f>FEB!M249</f>
        <v>4</v>
      </c>
      <c r="U250" s="151">
        <f>MAR!M249</f>
        <v>0</v>
      </c>
      <c r="V250" s="151">
        <f>APR!M249</f>
        <v>0</v>
      </c>
      <c r="W250" s="151">
        <f>MEI!M249</f>
        <v>0</v>
      </c>
      <c r="X250" s="151">
        <f>JUN!M249</f>
        <v>0</v>
      </c>
      <c r="Y250" s="151">
        <f>JUL!M249</f>
        <v>0</v>
      </c>
      <c r="Z250" s="151">
        <f>AGS!M249</f>
        <v>0</v>
      </c>
      <c r="AA250" s="151">
        <f>SEPT!M249</f>
        <v>0</v>
      </c>
      <c r="AB250" s="151">
        <f>OKT!M249</f>
        <v>0</v>
      </c>
      <c r="AC250" s="151">
        <f>NOV!M249</f>
        <v>0</v>
      </c>
      <c r="AD250" s="151">
        <f>DES!M249</f>
        <v>0</v>
      </c>
      <c r="AE250" s="151">
        <f t="shared" si="0"/>
        <v>8</v>
      </c>
      <c r="AF250" s="151">
        <f t="shared" si="1"/>
        <v>8</v>
      </c>
      <c r="AG250" s="152">
        <f t="shared" si="2"/>
        <v>1</v>
      </c>
      <c r="AH250" s="82">
        <f t="shared" si="3"/>
        <v>8</v>
      </c>
      <c r="AI250" s="82">
        <f t="shared" si="4"/>
        <v>8</v>
      </c>
      <c r="AJ250" s="82">
        <f t="shared" si="5"/>
        <v>1</v>
      </c>
      <c r="AK250" s="82">
        <f t="shared" si="6"/>
        <v>0</v>
      </c>
      <c r="AL250" s="82">
        <f t="shared" si="7"/>
        <v>0</v>
      </c>
      <c r="AM250" s="82" t="e">
        <f t="shared" si="8"/>
        <v>#DIV/0!</v>
      </c>
    </row>
    <row r="251" spans="1:39" ht="15.75" customHeight="1" x14ac:dyDescent="0.3">
      <c r="A251" s="53">
        <v>249</v>
      </c>
      <c r="B251" s="53"/>
      <c r="C251" s="137" t="s">
        <v>729</v>
      </c>
      <c r="D251" s="137">
        <v>29</v>
      </c>
      <c r="E251" s="53" t="s">
        <v>251</v>
      </c>
      <c r="F251" s="153" t="s">
        <v>280</v>
      </c>
      <c r="G251" s="151">
        <f>JAN!L250</f>
        <v>1753</v>
      </c>
      <c r="H251" s="151">
        <f>FEB!L250</f>
        <v>2022</v>
      </c>
      <c r="I251" s="151">
        <f>MAR!L250</f>
        <v>2598</v>
      </c>
      <c r="J251" s="151">
        <f>APR!L250</f>
        <v>2410</v>
      </c>
      <c r="K251" s="151">
        <f>MEI!L250</f>
        <v>2396</v>
      </c>
      <c r="L251" s="151">
        <f>JUN!L250</f>
        <v>1812</v>
      </c>
      <c r="M251" s="151">
        <f>JUL!L250</f>
        <v>1385</v>
      </c>
      <c r="N251" s="151">
        <f>AGS!L250</f>
        <v>1216</v>
      </c>
      <c r="O251" s="151">
        <f>SEPT!L250</f>
        <v>1140</v>
      </c>
      <c r="P251" s="151">
        <f>OKT!L250</f>
        <v>1177</v>
      </c>
      <c r="Q251" s="151">
        <f>NOV!L250</f>
        <v>860</v>
      </c>
      <c r="R251" s="151">
        <f>DES!L250</f>
        <v>860</v>
      </c>
      <c r="S251" s="151">
        <f>JAN!M250</f>
        <v>1583</v>
      </c>
      <c r="T251" s="151">
        <f>FEB!M250</f>
        <v>1918</v>
      </c>
      <c r="U251" s="151">
        <f>MAR!M250</f>
        <v>2309</v>
      </c>
      <c r="V251" s="151">
        <f>APR!M250</f>
        <v>2186</v>
      </c>
      <c r="W251" s="151">
        <f>MEI!M250</f>
        <v>2062</v>
      </c>
      <c r="X251" s="151">
        <f>JUN!M250</f>
        <v>1655</v>
      </c>
      <c r="Y251" s="151">
        <f>JUL!M250</f>
        <v>1244</v>
      </c>
      <c r="Z251" s="151">
        <f>AGS!M250</f>
        <v>1113</v>
      </c>
      <c r="AA251" s="151">
        <f>SEPT!M250</f>
        <v>973</v>
      </c>
      <c r="AB251" s="151">
        <f>OKT!M250</f>
        <v>1086</v>
      </c>
      <c r="AC251" s="151">
        <f>NOV!M250</f>
        <v>834</v>
      </c>
      <c r="AD251" s="151">
        <f>DES!M250</f>
        <v>794</v>
      </c>
      <c r="AE251" s="151">
        <f t="shared" si="0"/>
        <v>19629</v>
      </c>
      <c r="AF251" s="151">
        <f t="shared" si="1"/>
        <v>17757</v>
      </c>
      <c r="AG251" s="152">
        <f t="shared" si="2"/>
        <v>0.90463090325538742</v>
      </c>
      <c r="AH251" s="82">
        <f t="shared" si="3"/>
        <v>12991</v>
      </c>
      <c r="AI251" s="82">
        <f t="shared" si="4"/>
        <v>11713</v>
      </c>
      <c r="AJ251" s="82">
        <f t="shared" si="5"/>
        <v>0.9016242013701794</v>
      </c>
      <c r="AK251" s="82">
        <f t="shared" si="6"/>
        <v>6638</v>
      </c>
      <c r="AL251" s="82">
        <f t="shared" si="7"/>
        <v>6044</v>
      </c>
      <c r="AM251" s="82">
        <f t="shared" si="8"/>
        <v>0.91051521542633318</v>
      </c>
    </row>
    <row r="252" spans="1:39" ht="15.75" customHeight="1" x14ac:dyDescent="0.3">
      <c r="A252" s="53">
        <v>250</v>
      </c>
      <c r="B252" s="53"/>
      <c r="C252" s="137" t="s">
        <v>599</v>
      </c>
      <c r="D252" s="259">
        <v>1</v>
      </c>
      <c r="E252" s="260" t="s">
        <v>281</v>
      </c>
      <c r="F252" s="260" t="s">
        <v>282</v>
      </c>
      <c r="G252" s="261">
        <f>JAN!L251</f>
        <v>11</v>
      </c>
      <c r="H252" s="261">
        <f>FEB!L251</f>
        <v>2</v>
      </c>
      <c r="I252" s="261">
        <f>MAR!L251</f>
        <v>3</v>
      </c>
      <c r="J252" s="261">
        <f>APR!L251</f>
        <v>4</v>
      </c>
      <c r="K252" s="261">
        <f>MEI!L251</f>
        <v>2</v>
      </c>
      <c r="L252" s="261">
        <f>JUN!L251</f>
        <v>0</v>
      </c>
      <c r="M252" s="261">
        <f>JUL!L251</f>
        <v>2</v>
      </c>
      <c r="N252" s="261">
        <f>AGS!L251</f>
        <v>2</v>
      </c>
      <c r="O252" s="261">
        <f>SEPT!L251</f>
        <v>0</v>
      </c>
      <c r="P252" s="261">
        <f>OKT!L251</f>
        <v>1</v>
      </c>
      <c r="Q252" s="261">
        <f>NOV!L251</f>
        <v>1</v>
      </c>
      <c r="R252" s="261">
        <f>DES!L251</f>
        <v>0</v>
      </c>
      <c r="S252" s="261">
        <f>JAN!M251</f>
        <v>11</v>
      </c>
      <c r="T252" s="261">
        <f>FEB!M251</f>
        <v>2</v>
      </c>
      <c r="U252" s="261">
        <f>MAR!M251</f>
        <v>3</v>
      </c>
      <c r="V252" s="261">
        <f>APR!M251</f>
        <v>4</v>
      </c>
      <c r="W252" s="261">
        <f>MEI!M251</f>
        <v>2</v>
      </c>
      <c r="X252" s="261">
        <f>JUN!M251</f>
        <v>0</v>
      </c>
      <c r="Y252" s="261">
        <f>JUL!M251</f>
        <v>2</v>
      </c>
      <c r="Z252" s="261">
        <f>AGS!M251</f>
        <v>2</v>
      </c>
      <c r="AA252" s="261">
        <f>SEPT!M251</f>
        <v>0</v>
      </c>
      <c r="AB252" s="261">
        <f>OKT!M251</f>
        <v>1</v>
      </c>
      <c r="AC252" s="261">
        <f>NOV!M251</f>
        <v>1</v>
      </c>
      <c r="AD252" s="261">
        <f>DES!M251</f>
        <v>0</v>
      </c>
      <c r="AE252" s="261">
        <f t="shared" si="0"/>
        <v>28</v>
      </c>
      <c r="AF252" s="261">
        <f t="shared" si="1"/>
        <v>28</v>
      </c>
      <c r="AG252" s="262">
        <f t="shared" si="2"/>
        <v>1</v>
      </c>
      <c r="AH252" s="263">
        <f t="shared" si="3"/>
        <v>22</v>
      </c>
      <c r="AI252" s="263">
        <f t="shared" si="4"/>
        <v>22</v>
      </c>
      <c r="AJ252" s="263">
        <f t="shared" si="5"/>
        <v>1</v>
      </c>
      <c r="AK252" s="263">
        <f t="shared" si="6"/>
        <v>6</v>
      </c>
      <c r="AL252" s="263">
        <f t="shared" si="7"/>
        <v>6</v>
      </c>
      <c r="AM252" s="263">
        <f t="shared" si="8"/>
        <v>1</v>
      </c>
    </row>
    <row r="253" spans="1:39" ht="15.75" customHeight="1" x14ac:dyDescent="0.3">
      <c r="A253" s="53">
        <v>251</v>
      </c>
      <c r="B253" s="53"/>
      <c r="C253" s="137" t="s">
        <v>599</v>
      </c>
      <c r="D253" s="259">
        <v>2</v>
      </c>
      <c r="E253" s="260" t="s">
        <v>281</v>
      </c>
      <c r="F253" s="260" t="s">
        <v>283</v>
      </c>
      <c r="G253" s="261">
        <f>JAN!L252</f>
        <v>13</v>
      </c>
      <c r="H253" s="261">
        <f>FEB!L252</f>
        <v>9</v>
      </c>
      <c r="I253" s="261">
        <f>MAR!L252</f>
        <v>15</v>
      </c>
      <c r="J253" s="261">
        <f>APR!L252</f>
        <v>15</v>
      </c>
      <c r="K253" s="261">
        <f>MEI!L252</f>
        <v>17</v>
      </c>
      <c r="L253" s="261">
        <f>JUN!L252</f>
        <v>14</v>
      </c>
      <c r="M253" s="261">
        <f>JUL!L252</f>
        <v>0</v>
      </c>
      <c r="N253" s="261">
        <f>AGS!L252</f>
        <v>0</v>
      </c>
      <c r="O253" s="261">
        <f>SEPT!L252</f>
        <v>1</v>
      </c>
      <c r="P253" s="261">
        <f>OKT!L252</f>
        <v>2</v>
      </c>
      <c r="Q253" s="261">
        <f>NOV!L252</f>
        <v>3</v>
      </c>
      <c r="R253" s="261">
        <f>DES!L252</f>
        <v>3</v>
      </c>
      <c r="S253" s="261">
        <f>JAN!M252</f>
        <v>13</v>
      </c>
      <c r="T253" s="261">
        <f>FEB!M252</f>
        <v>9</v>
      </c>
      <c r="U253" s="261">
        <f>MAR!M252</f>
        <v>15</v>
      </c>
      <c r="V253" s="261">
        <f>APR!M252</f>
        <v>15</v>
      </c>
      <c r="W253" s="261">
        <f>MEI!M252</f>
        <v>17</v>
      </c>
      <c r="X253" s="261">
        <f>JUN!M252</f>
        <v>14</v>
      </c>
      <c r="Y253" s="261">
        <f>JUL!M252</f>
        <v>0</v>
      </c>
      <c r="Z253" s="261">
        <f>AGS!M252</f>
        <v>0</v>
      </c>
      <c r="AA253" s="261">
        <f>SEPT!M252</f>
        <v>0</v>
      </c>
      <c r="AB253" s="261">
        <f>OKT!M252</f>
        <v>2</v>
      </c>
      <c r="AC253" s="261">
        <f>NOV!M252</f>
        <v>3</v>
      </c>
      <c r="AD253" s="261">
        <f>DES!M252</f>
        <v>3</v>
      </c>
      <c r="AE253" s="261">
        <f t="shared" si="0"/>
        <v>92</v>
      </c>
      <c r="AF253" s="261">
        <f t="shared" si="1"/>
        <v>91</v>
      </c>
      <c r="AG253" s="262">
        <f t="shared" si="2"/>
        <v>0.98913043478260865</v>
      </c>
      <c r="AH253" s="263">
        <f t="shared" si="3"/>
        <v>83</v>
      </c>
      <c r="AI253" s="263">
        <f t="shared" si="4"/>
        <v>83</v>
      </c>
      <c r="AJ253" s="263">
        <f t="shared" si="5"/>
        <v>1</v>
      </c>
      <c r="AK253" s="263">
        <f t="shared" si="6"/>
        <v>9</v>
      </c>
      <c r="AL253" s="263">
        <f t="shared" si="7"/>
        <v>8</v>
      </c>
      <c r="AM253" s="263">
        <f t="shared" si="8"/>
        <v>0.88888888888888884</v>
      </c>
    </row>
    <row r="254" spans="1:39" ht="15.75" customHeight="1" x14ac:dyDescent="0.3">
      <c r="A254" s="53">
        <v>252</v>
      </c>
      <c r="B254" s="53"/>
      <c r="C254" s="137" t="s">
        <v>591</v>
      </c>
      <c r="D254" s="259">
        <v>3</v>
      </c>
      <c r="E254" s="260" t="s">
        <v>281</v>
      </c>
      <c r="F254" s="260" t="s">
        <v>284</v>
      </c>
      <c r="G254" s="261">
        <f>JAN!L253</f>
        <v>4</v>
      </c>
      <c r="H254" s="261">
        <f>FEB!L253</f>
        <v>1</v>
      </c>
      <c r="I254" s="261">
        <f>MAR!L253</f>
        <v>0</v>
      </c>
      <c r="J254" s="261">
        <f>APR!L253</f>
        <v>1</v>
      </c>
      <c r="K254" s="261">
        <f>MEI!L253</f>
        <v>1</v>
      </c>
      <c r="L254" s="261">
        <f>JUN!L253</f>
        <v>1</v>
      </c>
      <c r="M254" s="261">
        <f>JUL!L253</f>
        <v>2</v>
      </c>
      <c r="N254" s="261">
        <f>AGS!L253</f>
        <v>0</v>
      </c>
      <c r="O254" s="261">
        <f>SEPT!L253</f>
        <v>0</v>
      </c>
      <c r="P254" s="261">
        <f>OKT!L253</f>
        <v>1</v>
      </c>
      <c r="Q254" s="261">
        <f>NOV!L253</f>
        <v>0</v>
      </c>
      <c r="R254" s="261">
        <f>DES!L253</f>
        <v>0</v>
      </c>
      <c r="S254" s="261">
        <f>JAN!M253</f>
        <v>4</v>
      </c>
      <c r="T254" s="261">
        <f>FEB!M253</f>
        <v>1</v>
      </c>
      <c r="U254" s="261">
        <f>MAR!M253</f>
        <v>0</v>
      </c>
      <c r="V254" s="261">
        <f>APR!M253</f>
        <v>1</v>
      </c>
      <c r="W254" s="261">
        <f>MEI!M253</f>
        <v>1</v>
      </c>
      <c r="X254" s="261">
        <f>JUN!M253</f>
        <v>1</v>
      </c>
      <c r="Y254" s="261">
        <f>JUL!M253</f>
        <v>2</v>
      </c>
      <c r="Z254" s="261">
        <f>AGS!M253</f>
        <v>0</v>
      </c>
      <c r="AA254" s="261">
        <f>SEPT!M253</f>
        <v>0</v>
      </c>
      <c r="AB254" s="261">
        <f>OKT!M253</f>
        <v>1</v>
      </c>
      <c r="AC254" s="261">
        <f>NOV!M253</f>
        <v>0</v>
      </c>
      <c r="AD254" s="261">
        <f>DES!M253</f>
        <v>0</v>
      </c>
      <c r="AE254" s="261">
        <f t="shared" si="0"/>
        <v>11</v>
      </c>
      <c r="AF254" s="261">
        <f t="shared" si="1"/>
        <v>11</v>
      </c>
      <c r="AG254" s="262">
        <f t="shared" si="2"/>
        <v>1</v>
      </c>
      <c r="AH254" s="263">
        <f t="shared" si="3"/>
        <v>8</v>
      </c>
      <c r="AI254" s="263">
        <f t="shared" si="4"/>
        <v>8</v>
      </c>
      <c r="AJ254" s="263">
        <f t="shared" si="5"/>
        <v>1</v>
      </c>
      <c r="AK254" s="263">
        <f t="shared" si="6"/>
        <v>3</v>
      </c>
      <c r="AL254" s="263">
        <f t="shared" si="7"/>
        <v>3</v>
      </c>
      <c r="AM254" s="263">
        <f t="shared" si="8"/>
        <v>1</v>
      </c>
    </row>
    <row r="255" spans="1:39" ht="15.75" customHeight="1" x14ac:dyDescent="0.3">
      <c r="A255" s="53">
        <v>253</v>
      </c>
      <c r="B255" s="53"/>
      <c r="C255" s="137" t="s">
        <v>591</v>
      </c>
      <c r="D255" s="259">
        <v>4</v>
      </c>
      <c r="E255" s="260" t="s">
        <v>281</v>
      </c>
      <c r="F255" s="260" t="s">
        <v>285</v>
      </c>
      <c r="G255" s="261">
        <f>JAN!L254</f>
        <v>0</v>
      </c>
      <c r="H255" s="261">
        <f>FEB!L254</f>
        <v>0</v>
      </c>
      <c r="I255" s="261">
        <f>MAR!L254</f>
        <v>1</v>
      </c>
      <c r="J255" s="261">
        <f>APR!L254</f>
        <v>0</v>
      </c>
      <c r="K255" s="261">
        <f>MEI!L254</f>
        <v>0</v>
      </c>
      <c r="L255" s="261">
        <f>JUN!L254</f>
        <v>0</v>
      </c>
      <c r="M255" s="261">
        <f>JUL!L254</f>
        <v>0</v>
      </c>
      <c r="N255" s="261">
        <f>AGS!L254</f>
        <v>0</v>
      </c>
      <c r="O255" s="261">
        <f>SEPT!L254</f>
        <v>0</v>
      </c>
      <c r="P255" s="261">
        <f>OKT!L254</f>
        <v>0</v>
      </c>
      <c r="Q255" s="261">
        <f>NOV!L254</f>
        <v>0</v>
      </c>
      <c r="R255" s="261">
        <f>DES!L254</f>
        <v>0</v>
      </c>
      <c r="S255" s="261">
        <f>JAN!M254</f>
        <v>0</v>
      </c>
      <c r="T255" s="261">
        <f>FEB!M254</f>
        <v>0</v>
      </c>
      <c r="U255" s="261">
        <f>MAR!M254</f>
        <v>1</v>
      </c>
      <c r="V255" s="261">
        <f>APR!M254</f>
        <v>0</v>
      </c>
      <c r="W255" s="261">
        <f>MEI!M254</f>
        <v>0</v>
      </c>
      <c r="X255" s="261">
        <f>JUN!M254</f>
        <v>0</v>
      </c>
      <c r="Y255" s="261">
        <f>JUL!M254</f>
        <v>0</v>
      </c>
      <c r="Z255" s="261">
        <f>AGS!M254</f>
        <v>0</v>
      </c>
      <c r="AA255" s="261">
        <f>SEPT!M254</f>
        <v>0</v>
      </c>
      <c r="AB255" s="261">
        <f>OKT!M254</f>
        <v>0</v>
      </c>
      <c r="AC255" s="261">
        <f>NOV!M254</f>
        <v>0</v>
      </c>
      <c r="AD255" s="261">
        <f>DES!M254</f>
        <v>0</v>
      </c>
      <c r="AE255" s="261">
        <f t="shared" si="0"/>
        <v>1</v>
      </c>
      <c r="AF255" s="261">
        <f t="shared" si="1"/>
        <v>1</v>
      </c>
      <c r="AG255" s="262">
        <f t="shared" si="2"/>
        <v>1</v>
      </c>
      <c r="AH255" s="263">
        <f t="shared" si="3"/>
        <v>1</v>
      </c>
      <c r="AI255" s="263">
        <f t="shared" si="4"/>
        <v>1</v>
      </c>
      <c r="AJ255" s="263">
        <f t="shared" si="5"/>
        <v>1</v>
      </c>
      <c r="AK255" s="263">
        <f t="shared" si="6"/>
        <v>0</v>
      </c>
      <c r="AL255" s="263">
        <f t="shared" si="7"/>
        <v>0</v>
      </c>
      <c r="AM255" s="263" t="e">
        <f t="shared" si="8"/>
        <v>#DIV/0!</v>
      </c>
    </row>
    <row r="256" spans="1:39" ht="15.75" customHeight="1" x14ac:dyDescent="0.3">
      <c r="A256" s="53">
        <v>254</v>
      </c>
      <c r="B256" s="53"/>
      <c r="C256" s="137" t="s">
        <v>591</v>
      </c>
      <c r="D256" s="259">
        <v>5</v>
      </c>
      <c r="E256" s="260" t="s">
        <v>281</v>
      </c>
      <c r="F256" s="260" t="s">
        <v>286</v>
      </c>
      <c r="G256" s="261">
        <f>JAN!L255</f>
        <v>0</v>
      </c>
      <c r="H256" s="261">
        <f>FEB!L255</f>
        <v>1</v>
      </c>
      <c r="I256" s="261">
        <f>MAR!L255</f>
        <v>2</v>
      </c>
      <c r="J256" s="261">
        <f>APR!L255</f>
        <v>4</v>
      </c>
      <c r="K256" s="261">
        <f>MEI!L255</f>
        <v>0</v>
      </c>
      <c r="L256" s="261">
        <f>JUN!L255</f>
        <v>0</v>
      </c>
      <c r="M256" s="261">
        <f>JUL!L255</f>
        <v>0</v>
      </c>
      <c r="N256" s="261">
        <f>AGS!L255</f>
        <v>0</v>
      </c>
      <c r="O256" s="261">
        <f>SEPT!L255</f>
        <v>0</v>
      </c>
      <c r="P256" s="261">
        <f>OKT!L255</f>
        <v>0</v>
      </c>
      <c r="Q256" s="261">
        <f>NOV!L255</f>
        <v>0</v>
      </c>
      <c r="R256" s="261">
        <f>DES!L255</f>
        <v>0</v>
      </c>
      <c r="S256" s="261">
        <f>JAN!M255</f>
        <v>0</v>
      </c>
      <c r="T256" s="261">
        <f>FEB!M255</f>
        <v>1</v>
      </c>
      <c r="U256" s="261">
        <f>MAR!M255</f>
        <v>2</v>
      </c>
      <c r="V256" s="261">
        <f>APR!M255</f>
        <v>4</v>
      </c>
      <c r="W256" s="261">
        <f>MEI!M255</f>
        <v>0</v>
      </c>
      <c r="X256" s="261">
        <f>JUN!M255</f>
        <v>0</v>
      </c>
      <c r="Y256" s="261">
        <f>JUL!M255</f>
        <v>0</v>
      </c>
      <c r="Z256" s="261">
        <f>AGS!M255</f>
        <v>0</v>
      </c>
      <c r="AA256" s="261">
        <f>SEPT!M255</f>
        <v>0</v>
      </c>
      <c r="AB256" s="261">
        <f>OKT!M255</f>
        <v>0</v>
      </c>
      <c r="AC256" s="261">
        <f>NOV!M255</f>
        <v>0</v>
      </c>
      <c r="AD256" s="261">
        <f>DES!M255</f>
        <v>0</v>
      </c>
      <c r="AE256" s="261">
        <f t="shared" si="0"/>
        <v>7</v>
      </c>
      <c r="AF256" s="261">
        <f t="shared" si="1"/>
        <v>7</v>
      </c>
      <c r="AG256" s="262">
        <f t="shared" si="2"/>
        <v>1</v>
      </c>
      <c r="AH256" s="263">
        <f t="shared" si="3"/>
        <v>7</v>
      </c>
      <c r="AI256" s="263">
        <f t="shared" si="4"/>
        <v>7</v>
      </c>
      <c r="AJ256" s="263">
        <f t="shared" si="5"/>
        <v>1</v>
      </c>
      <c r="AK256" s="263">
        <f t="shared" si="6"/>
        <v>0</v>
      </c>
      <c r="AL256" s="263">
        <f t="shared" si="7"/>
        <v>0</v>
      </c>
      <c r="AM256" s="263" t="e">
        <f t="shared" si="8"/>
        <v>#DIV/0!</v>
      </c>
    </row>
    <row r="257" spans="1:39" ht="15.75" customHeight="1" x14ac:dyDescent="0.3">
      <c r="A257" s="53">
        <v>255</v>
      </c>
      <c r="B257" s="53"/>
      <c r="C257" s="137" t="s">
        <v>599</v>
      </c>
      <c r="D257" s="259">
        <v>6</v>
      </c>
      <c r="E257" s="260" t="s">
        <v>281</v>
      </c>
      <c r="F257" s="260" t="s">
        <v>287</v>
      </c>
      <c r="G257" s="261">
        <f>JAN!L256</f>
        <v>29</v>
      </c>
      <c r="H257" s="261">
        <f>FEB!L256</f>
        <v>15</v>
      </c>
      <c r="I257" s="261">
        <f>MAR!L256</f>
        <v>6</v>
      </c>
      <c r="J257" s="261">
        <f>APR!L256</f>
        <v>20</v>
      </c>
      <c r="K257" s="261">
        <f>MEI!L256</f>
        <v>12</v>
      </c>
      <c r="L257" s="261">
        <f>JUN!L256</f>
        <v>7</v>
      </c>
      <c r="M257" s="261">
        <f>JUL!L256</f>
        <v>0</v>
      </c>
      <c r="N257" s="261">
        <f>AGS!L256</f>
        <v>13</v>
      </c>
      <c r="O257" s="261">
        <f>SEPT!L256</f>
        <v>9</v>
      </c>
      <c r="P257" s="261">
        <f>OKT!L256</f>
        <v>4</v>
      </c>
      <c r="Q257" s="261">
        <f>NOV!L256</f>
        <v>0</v>
      </c>
      <c r="R257" s="261">
        <f>DES!L256</f>
        <v>4</v>
      </c>
      <c r="S257" s="261">
        <f>JAN!M256</f>
        <v>29</v>
      </c>
      <c r="T257" s="261">
        <f>FEB!M256</f>
        <v>15</v>
      </c>
      <c r="U257" s="261">
        <f>MAR!M256</f>
        <v>6</v>
      </c>
      <c r="V257" s="261">
        <f>APR!M256</f>
        <v>20</v>
      </c>
      <c r="W257" s="261">
        <f>MEI!M256</f>
        <v>12</v>
      </c>
      <c r="X257" s="261">
        <f>JUN!M256</f>
        <v>7</v>
      </c>
      <c r="Y257" s="261">
        <f>JUL!M256</f>
        <v>0</v>
      </c>
      <c r="Z257" s="261">
        <f>AGS!M256</f>
        <v>13</v>
      </c>
      <c r="AA257" s="261">
        <f>SEPT!M256</f>
        <v>9</v>
      </c>
      <c r="AB257" s="261">
        <f>OKT!M256</f>
        <v>4</v>
      </c>
      <c r="AC257" s="261">
        <f>NOV!M256</f>
        <v>0</v>
      </c>
      <c r="AD257" s="261">
        <f>DES!M256</f>
        <v>4</v>
      </c>
      <c r="AE257" s="261">
        <f t="shared" si="0"/>
        <v>119</v>
      </c>
      <c r="AF257" s="261">
        <f t="shared" si="1"/>
        <v>119</v>
      </c>
      <c r="AG257" s="262">
        <f t="shared" si="2"/>
        <v>1</v>
      </c>
      <c r="AH257" s="263">
        <f t="shared" si="3"/>
        <v>89</v>
      </c>
      <c r="AI257" s="263">
        <f t="shared" si="4"/>
        <v>89</v>
      </c>
      <c r="AJ257" s="263">
        <f t="shared" si="5"/>
        <v>1</v>
      </c>
      <c r="AK257" s="263">
        <f t="shared" si="6"/>
        <v>30</v>
      </c>
      <c r="AL257" s="263">
        <f t="shared" si="7"/>
        <v>30</v>
      </c>
      <c r="AM257" s="263">
        <f t="shared" si="8"/>
        <v>1</v>
      </c>
    </row>
    <row r="258" spans="1:39" ht="15.75" customHeight="1" x14ac:dyDescent="0.3">
      <c r="A258" s="53">
        <v>256</v>
      </c>
      <c r="B258" s="53"/>
      <c r="C258" s="137" t="s">
        <v>599</v>
      </c>
      <c r="D258" s="259">
        <v>7</v>
      </c>
      <c r="E258" s="260" t="s">
        <v>281</v>
      </c>
      <c r="F258" s="260" t="s">
        <v>288</v>
      </c>
      <c r="G258" s="261">
        <f>JAN!L257</f>
        <v>0</v>
      </c>
      <c r="H258" s="261">
        <f>FEB!L257</f>
        <v>1</v>
      </c>
      <c r="I258" s="261">
        <f>MAR!L257</f>
        <v>6</v>
      </c>
      <c r="J258" s="261">
        <f>APR!L257</f>
        <v>0</v>
      </c>
      <c r="K258" s="261">
        <f>MEI!L257</f>
        <v>0</v>
      </c>
      <c r="L258" s="261">
        <f>JUN!L257</f>
        <v>7</v>
      </c>
      <c r="M258" s="261">
        <f>JUL!L257</f>
        <v>0</v>
      </c>
      <c r="N258" s="261">
        <f>AGS!L257</f>
        <v>0</v>
      </c>
      <c r="O258" s="261">
        <f>SEPT!L257</f>
        <v>0</v>
      </c>
      <c r="P258" s="261">
        <f>OKT!L257</f>
        <v>1</v>
      </c>
      <c r="Q258" s="261">
        <f>NOV!L257</f>
        <v>0</v>
      </c>
      <c r="R258" s="261">
        <f>DES!L257</f>
        <v>0</v>
      </c>
      <c r="S258" s="261">
        <f>JAN!M257</f>
        <v>0</v>
      </c>
      <c r="T258" s="261">
        <f>FEB!M257</f>
        <v>1</v>
      </c>
      <c r="U258" s="261">
        <f>MAR!M257</f>
        <v>6</v>
      </c>
      <c r="V258" s="261">
        <f>APR!M257</f>
        <v>0</v>
      </c>
      <c r="W258" s="261">
        <f>MEI!M257</f>
        <v>0</v>
      </c>
      <c r="X258" s="261">
        <f>JUN!M257</f>
        <v>7</v>
      </c>
      <c r="Y258" s="261">
        <f>JUL!M257</f>
        <v>0</v>
      </c>
      <c r="Z258" s="261">
        <f>AGS!M257</f>
        <v>0</v>
      </c>
      <c r="AA258" s="261">
        <f>SEPT!M257</f>
        <v>0</v>
      </c>
      <c r="AB258" s="261">
        <f>OKT!M257</f>
        <v>1</v>
      </c>
      <c r="AC258" s="261">
        <f>NOV!M257</f>
        <v>0</v>
      </c>
      <c r="AD258" s="261">
        <f>DES!M257</f>
        <v>0</v>
      </c>
      <c r="AE258" s="261">
        <f t="shared" si="0"/>
        <v>15</v>
      </c>
      <c r="AF258" s="261">
        <f t="shared" si="1"/>
        <v>15</v>
      </c>
      <c r="AG258" s="262">
        <f t="shared" si="2"/>
        <v>1</v>
      </c>
      <c r="AH258" s="263">
        <f t="shared" si="3"/>
        <v>14</v>
      </c>
      <c r="AI258" s="263">
        <f t="shared" si="4"/>
        <v>14</v>
      </c>
      <c r="AJ258" s="263">
        <f t="shared" si="5"/>
        <v>1</v>
      </c>
      <c r="AK258" s="263">
        <f t="shared" si="6"/>
        <v>1</v>
      </c>
      <c r="AL258" s="263">
        <f t="shared" si="7"/>
        <v>1</v>
      </c>
      <c r="AM258" s="263">
        <f t="shared" si="8"/>
        <v>1</v>
      </c>
    </row>
    <row r="259" spans="1:39" ht="15.75" customHeight="1" x14ac:dyDescent="0.3">
      <c r="A259" s="53">
        <v>257</v>
      </c>
      <c r="B259" s="53"/>
      <c r="C259" s="137" t="s">
        <v>601</v>
      </c>
      <c r="D259" s="259">
        <v>8</v>
      </c>
      <c r="E259" s="260" t="s">
        <v>281</v>
      </c>
      <c r="F259" s="260" t="s">
        <v>289</v>
      </c>
      <c r="G259" s="261">
        <f>JAN!L258</f>
        <v>9</v>
      </c>
      <c r="H259" s="261">
        <f>FEB!L258</f>
        <v>3</v>
      </c>
      <c r="I259" s="261">
        <f>MAR!L258</f>
        <v>9</v>
      </c>
      <c r="J259" s="261">
        <f>APR!L258</f>
        <v>9</v>
      </c>
      <c r="K259" s="261">
        <f>MEI!L258</f>
        <v>11</v>
      </c>
      <c r="L259" s="261">
        <f>JUN!L258</f>
        <v>5</v>
      </c>
      <c r="M259" s="261">
        <f>JUL!L258</f>
        <v>23</v>
      </c>
      <c r="N259" s="261">
        <f>AGS!L258</f>
        <v>4</v>
      </c>
      <c r="O259" s="261">
        <f>SEPT!L258</f>
        <v>9</v>
      </c>
      <c r="P259" s="261">
        <f>OKT!L258</f>
        <v>7</v>
      </c>
      <c r="Q259" s="261">
        <f>NOV!L258</f>
        <v>3</v>
      </c>
      <c r="R259" s="261">
        <f>DES!L258</f>
        <v>6</v>
      </c>
      <c r="S259" s="261">
        <f>JAN!M258</f>
        <v>9</v>
      </c>
      <c r="T259" s="261">
        <f>FEB!M258</f>
        <v>3</v>
      </c>
      <c r="U259" s="261">
        <f>MAR!M258</f>
        <v>9</v>
      </c>
      <c r="V259" s="261">
        <f>APR!M258</f>
        <v>9</v>
      </c>
      <c r="W259" s="261">
        <f>MEI!M258</f>
        <v>11</v>
      </c>
      <c r="X259" s="261">
        <f>JUN!M258</f>
        <v>5</v>
      </c>
      <c r="Y259" s="261">
        <f>JUL!M258</f>
        <v>23</v>
      </c>
      <c r="Z259" s="261">
        <f>AGS!M258</f>
        <v>4</v>
      </c>
      <c r="AA259" s="261">
        <f>SEPT!M258</f>
        <v>9</v>
      </c>
      <c r="AB259" s="261">
        <f>OKT!M258</f>
        <v>7</v>
      </c>
      <c r="AC259" s="261">
        <f>NOV!M258</f>
        <v>3</v>
      </c>
      <c r="AD259" s="261">
        <f>DES!M258</f>
        <v>6</v>
      </c>
      <c r="AE259" s="261">
        <f t="shared" si="0"/>
        <v>98</v>
      </c>
      <c r="AF259" s="261">
        <f t="shared" si="1"/>
        <v>98</v>
      </c>
      <c r="AG259" s="262">
        <f t="shared" si="2"/>
        <v>1</v>
      </c>
      <c r="AH259" s="263">
        <f t="shared" si="3"/>
        <v>46</v>
      </c>
      <c r="AI259" s="263">
        <f t="shared" si="4"/>
        <v>46</v>
      </c>
      <c r="AJ259" s="263">
        <f t="shared" si="5"/>
        <v>1</v>
      </c>
      <c r="AK259" s="263">
        <f t="shared" si="6"/>
        <v>52</v>
      </c>
      <c r="AL259" s="263">
        <f t="shared" si="7"/>
        <v>52</v>
      </c>
      <c r="AM259" s="263">
        <f t="shared" si="8"/>
        <v>1</v>
      </c>
    </row>
    <row r="260" spans="1:39" ht="15.75" customHeight="1" x14ac:dyDescent="0.3">
      <c r="A260" s="53">
        <v>258</v>
      </c>
      <c r="B260" s="53"/>
      <c r="C260" s="137" t="s">
        <v>599</v>
      </c>
      <c r="D260" s="259">
        <v>9</v>
      </c>
      <c r="E260" s="260" t="s">
        <v>281</v>
      </c>
      <c r="F260" s="260" t="s">
        <v>290</v>
      </c>
      <c r="G260" s="261">
        <f>JAN!L259</f>
        <v>4</v>
      </c>
      <c r="H260" s="261">
        <f>FEB!L259</f>
        <v>3</v>
      </c>
      <c r="I260" s="261">
        <f>MAR!L259</f>
        <v>1</v>
      </c>
      <c r="J260" s="261">
        <f>APR!L259</f>
        <v>1</v>
      </c>
      <c r="K260" s="261">
        <f>MEI!L259</f>
        <v>0</v>
      </c>
      <c r="L260" s="261">
        <f>JUN!L259</f>
        <v>0</v>
      </c>
      <c r="M260" s="261">
        <f>JUL!L259</f>
        <v>0</v>
      </c>
      <c r="N260" s="261">
        <f>AGS!L259</f>
        <v>0</v>
      </c>
      <c r="O260" s="261">
        <f>SEPT!L259</f>
        <v>0</v>
      </c>
      <c r="P260" s="261">
        <f>OKT!L259</f>
        <v>0</v>
      </c>
      <c r="Q260" s="261">
        <f>NOV!L259</f>
        <v>0</v>
      </c>
      <c r="R260" s="261">
        <f>DES!L259</f>
        <v>0</v>
      </c>
      <c r="S260" s="261">
        <f>JAN!M259</f>
        <v>4</v>
      </c>
      <c r="T260" s="261">
        <f>FEB!M259</f>
        <v>3</v>
      </c>
      <c r="U260" s="261">
        <f>MAR!M259</f>
        <v>1</v>
      </c>
      <c r="V260" s="261">
        <f>APR!M259</f>
        <v>1</v>
      </c>
      <c r="W260" s="261">
        <f>MEI!M259</f>
        <v>0</v>
      </c>
      <c r="X260" s="261">
        <f>JUN!M259</f>
        <v>0</v>
      </c>
      <c r="Y260" s="261">
        <f>JUL!M259</f>
        <v>0</v>
      </c>
      <c r="Z260" s="261">
        <f>AGS!M259</f>
        <v>0</v>
      </c>
      <c r="AA260" s="261">
        <f>SEPT!M259</f>
        <v>0</v>
      </c>
      <c r="AB260" s="261">
        <f>OKT!M259</f>
        <v>0</v>
      </c>
      <c r="AC260" s="261">
        <f>NOV!M259</f>
        <v>0</v>
      </c>
      <c r="AD260" s="261">
        <f>DES!M259</f>
        <v>0</v>
      </c>
      <c r="AE260" s="261">
        <f t="shared" si="0"/>
        <v>9</v>
      </c>
      <c r="AF260" s="261">
        <f t="shared" si="1"/>
        <v>9</v>
      </c>
      <c r="AG260" s="262">
        <f t="shared" si="2"/>
        <v>1</v>
      </c>
      <c r="AH260" s="263">
        <f t="shared" si="3"/>
        <v>9</v>
      </c>
      <c r="AI260" s="263">
        <f t="shared" si="4"/>
        <v>9</v>
      </c>
      <c r="AJ260" s="263">
        <f t="shared" si="5"/>
        <v>1</v>
      </c>
      <c r="AK260" s="263">
        <f t="shared" si="6"/>
        <v>0</v>
      </c>
      <c r="AL260" s="263">
        <f t="shared" si="7"/>
        <v>0</v>
      </c>
      <c r="AM260" s="263" t="e">
        <f t="shared" si="8"/>
        <v>#DIV/0!</v>
      </c>
    </row>
    <row r="261" spans="1:39" ht="15.75" customHeight="1" x14ac:dyDescent="0.3">
      <c r="A261" s="53">
        <v>259</v>
      </c>
      <c r="B261" s="53"/>
      <c r="C261" s="137" t="s">
        <v>591</v>
      </c>
      <c r="D261" s="259">
        <v>10</v>
      </c>
      <c r="E261" s="260" t="s">
        <v>281</v>
      </c>
      <c r="F261" s="260" t="s">
        <v>291</v>
      </c>
      <c r="G261" s="261">
        <f>JAN!L260</f>
        <v>0</v>
      </c>
      <c r="H261" s="261">
        <f>FEB!L260</f>
        <v>0</v>
      </c>
      <c r="I261" s="261">
        <f>MAR!L260</f>
        <v>3</v>
      </c>
      <c r="J261" s="261">
        <f>APR!L260</f>
        <v>0</v>
      </c>
      <c r="K261" s="261">
        <f>MEI!L260</f>
        <v>0</v>
      </c>
      <c r="L261" s="261">
        <f>JUN!L260</f>
        <v>2</v>
      </c>
      <c r="M261" s="261">
        <f>JUL!L260</f>
        <v>5</v>
      </c>
      <c r="N261" s="261">
        <f>AGS!L260</f>
        <v>1</v>
      </c>
      <c r="O261" s="261">
        <f>SEPT!L260</f>
        <v>0</v>
      </c>
      <c r="P261" s="261">
        <f>OKT!L260</f>
        <v>0</v>
      </c>
      <c r="Q261" s="261">
        <f>NOV!L260</f>
        <v>1</v>
      </c>
      <c r="R261" s="261">
        <f>DES!L260</f>
        <v>0</v>
      </c>
      <c r="S261" s="261">
        <f>JAN!M260</f>
        <v>0</v>
      </c>
      <c r="T261" s="261">
        <f>FEB!M260</f>
        <v>0</v>
      </c>
      <c r="U261" s="261">
        <f>MAR!M260</f>
        <v>3</v>
      </c>
      <c r="V261" s="261">
        <f>APR!M260</f>
        <v>0</v>
      </c>
      <c r="W261" s="261">
        <f>MEI!M260</f>
        <v>0</v>
      </c>
      <c r="X261" s="261">
        <f>JUN!M260</f>
        <v>2</v>
      </c>
      <c r="Y261" s="261">
        <f>JUL!M260</f>
        <v>5</v>
      </c>
      <c r="Z261" s="261">
        <f>AGS!M260</f>
        <v>1</v>
      </c>
      <c r="AA261" s="261">
        <f>SEPT!M260</f>
        <v>0</v>
      </c>
      <c r="AB261" s="261">
        <f>OKT!M260</f>
        <v>0</v>
      </c>
      <c r="AC261" s="261">
        <f>NOV!M260</f>
        <v>1</v>
      </c>
      <c r="AD261" s="261">
        <f>DES!M260</f>
        <v>0</v>
      </c>
      <c r="AE261" s="261">
        <f t="shared" si="0"/>
        <v>12</v>
      </c>
      <c r="AF261" s="261">
        <f t="shared" si="1"/>
        <v>12</v>
      </c>
      <c r="AG261" s="262">
        <f t="shared" si="2"/>
        <v>1</v>
      </c>
      <c r="AH261" s="263">
        <f t="shared" si="3"/>
        <v>5</v>
      </c>
      <c r="AI261" s="263">
        <f t="shared" si="4"/>
        <v>5</v>
      </c>
      <c r="AJ261" s="263">
        <f t="shared" si="5"/>
        <v>1</v>
      </c>
      <c r="AK261" s="263">
        <f t="shared" si="6"/>
        <v>7</v>
      </c>
      <c r="AL261" s="263">
        <f t="shared" si="7"/>
        <v>7</v>
      </c>
      <c r="AM261" s="263">
        <f t="shared" si="8"/>
        <v>1</v>
      </c>
    </row>
    <row r="262" spans="1:39" ht="15.75" customHeight="1" x14ac:dyDescent="0.3">
      <c r="A262" s="53">
        <v>260</v>
      </c>
      <c r="B262" s="53"/>
      <c r="C262" s="137" t="s">
        <v>601</v>
      </c>
      <c r="D262" s="259">
        <v>11</v>
      </c>
      <c r="E262" s="260" t="s">
        <v>281</v>
      </c>
      <c r="F262" s="260" t="s">
        <v>292</v>
      </c>
      <c r="G262" s="261">
        <f>JAN!L261</f>
        <v>37</v>
      </c>
      <c r="H262" s="261">
        <f>FEB!L261</f>
        <v>26</v>
      </c>
      <c r="I262" s="261">
        <f>MAR!L261</f>
        <v>10</v>
      </c>
      <c r="J262" s="261">
        <f>APR!L261</f>
        <v>9</v>
      </c>
      <c r="K262" s="261">
        <f>MEI!L261</f>
        <v>4</v>
      </c>
      <c r="L262" s="261">
        <f>JUN!L261</f>
        <v>13</v>
      </c>
      <c r="M262" s="261">
        <f>JUL!L261</f>
        <v>0</v>
      </c>
      <c r="N262" s="261">
        <f>AGS!L261</f>
        <v>0</v>
      </c>
      <c r="O262" s="261">
        <f>SEPT!L261</f>
        <v>0</v>
      </c>
      <c r="P262" s="261">
        <f>OKT!L261</f>
        <v>4</v>
      </c>
      <c r="Q262" s="261">
        <f>NOV!L261</f>
        <v>3</v>
      </c>
      <c r="R262" s="261">
        <f>DES!L261</f>
        <v>6</v>
      </c>
      <c r="S262" s="261">
        <f>JAN!M261</f>
        <v>37</v>
      </c>
      <c r="T262" s="261">
        <f>FEB!M261</f>
        <v>26</v>
      </c>
      <c r="U262" s="261">
        <f>MAR!M261</f>
        <v>10</v>
      </c>
      <c r="V262" s="261">
        <f>APR!M261</f>
        <v>9</v>
      </c>
      <c r="W262" s="261">
        <f>MEI!M261</f>
        <v>4</v>
      </c>
      <c r="X262" s="261">
        <f>JUN!M261</f>
        <v>13</v>
      </c>
      <c r="Y262" s="261">
        <f>JUL!M261</f>
        <v>0</v>
      </c>
      <c r="Z262" s="261">
        <f>AGS!M261</f>
        <v>0</v>
      </c>
      <c r="AA262" s="261">
        <f>SEPT!M261</f>
        <v>0</v>
      </c>
      <c r="AB262" s="261">
        <f>OKT!M261</f>
        <v>4</v>
      </c>
      <c r="AC262" s="261">
        <f>NOV!M261</f>
        <v>3</v>
      </c>
      <c r="AD262" s="261">
        <f>DES!M261</f>
        <v>6</v>
      </c>
      <c r="AE262" s="261">
        <f t="shared" si="0"/>
        <v>112</v>
      </c>
      <c r="AF262" s="261">
        <f t="shared" si="1"/>
        <v>112</v>
      </c>
      <c r="AG262" s="262">
        <f t="shared" si="2"/>
        <v>1</v>
      </c>
      <c r="AH262" s="263">
        <f t="shared" si="3"/>
        <v>99</v>
      </c>
      <c r="AI262" s="263">
        <f t="shared" si="4"/>
        <v>99</v>
      </c>
      <c r="AJ262" s="263">
        <f t="shared" si="5"/>
        <v>1</v>
      </c>
      <c r="AK262" s="263">
        <f t="shared" si="6"/>
        <v>13</v>
      </c>
      <c r="AL262" s="263">
        <f t="shared" si="7"/>
        <v>13</v>
      </c>
      <c r="AM262" s="263">
        <f t="shared" si="8"/>
        <v>1</v>
      </c>
    </row>
    <row r="263" spans="1:39" ht="15.75" customHeight="1" x14ac:dyDescent="0.3">
      <c r="A263" s="53">
        <v>261</v>
      </c>
      <c r="B263" s="53"/>
      <c r="C263" s="137" t="s">
        <v>599</v>
      </c>
      <c r="D263" s="259">
        <v>12</v>
      </c>
      <c r="E263" s="260" t="s">
        <v>281</v>
      </c>
      <c r="F263" s="260" t="s">
        <v>293</v>
      </c>
      <c r="G263" s="261">
        <f>JAN!L262</f>
        <v>21</v>
      </c>
      <c r="H263" s="261">
        <f>FEB!L262</f>
        <v>17</v>
      </c>
      <c r="I263" s="261">
        <f>MAR!L262</f>
        <v>9</v>
      </c>
      <c r="J263" s="261">
        <f>APR!L262</f>
        <v>9</v>
      </c>
      <c r="K263" s="261">
        <f>MEI!L262</f>
        <v>9</v>
      </c>
      <c r="L263" s="261">
        <f>JUN!L262</f>
        <v>0</v>
      </c>
      <c r="M263" s="261">
        <f>JUL!L262</f>
        <v>0</v>
      </c>
      <c r="N263" s="261">
        <f>AGS!L262</f>
        <v>6</v>
      </c>
      <c r="O263" s="261">
        <f>SEPT!L262</f>
        <v>0</v>
      </c>
      <c r="P263" s="261">
        <f>OKT!L262</f>
        <v>0</v>
      </c>
      <c r="Q263" s="261">
        <f>NOV!L262</f>
        <v>0</v>
      </c>
      <c r="R263" s="261">
        <f>DES!L262</f>
        <v>0</v>
      </c>
      <c r="S263" s="261">
        <f>JAN!M262</f>
        <v>21</v>
      </c>
      <c r="T263" s="261">
        <f>FEB!M262</f>
        <v>17</v>
      </c>
      <c r="U263" s="261">
        <f>MAR!M262</f>
        <v>9</v>
      </c>
      <c r="V263" s="261">
        <f>APR!M262</f>
        <v>9</v>
      </c>
      <c r="W263" s="261">
        <f>MEI!M262</f>
        <v>9</v>
      </c>
      <c r="X263" s="261">
        <f>JUN!M262</f>
        <v>0</v>
      </c>
      <c r="Y263" s="261">
        <f>JUL!M262</f>
        <v>0</v>
      </c>
      <c r="Z263" s="261">
        <f>AGS!M262</f>
        <v>6</v>
      </c>
      <c r="AA263" s="261">
        <f>SEPT!M262</f>
        <v>0</v>
      </c>
      <c r="AB263" s="261">
        <f>OKT!M262</f>
        <v>0</v>
      </c>
      <c r="AC263" s="261">
        <f>NOV!M262</f>
        <v>0</v>
      </c>
      <c r="AD263" s="261">
        <f>DES!M262</f>
        <v>0</v>
      </c>
      <c r="AE263" s="261">
        <f t="shared" si="0"/>
        <v>71</v>
      </c>
      <c r="AF263" s="261">
        <f t="shared" si="1"/>
        <v>71</v>
      </c>
      <c r="AG263" s="262">
        <f t="shared" si="2"/>
        <v>1</v>
      </c>
      <c r="AH263" s="263">
        <f t="shared" si="3"/>
        <v>65</v>
      </c>
      <c r="AI263" s="263">
        <f t="shared" si="4"/>
        <v>65</v>
      </c>
      <c r="AJ263" s="263">
        <f t="shared" si="5"/>
        <v>1</v>
      </c>
      <c r="AK263" s="263">
        <f t="shared" si="6"/>
        <v>6</v>
      </c>
      <c r="AL263" s="263">
        <f t="shared" si="7"/>
        <v>6</v>
      </c>
      <c r="AM263" s="263">
        <f t="shared" si="8"/>
        <v>1</v>
      </c>
    </row>
    <row r="264" spans="1:39" ht="15.75" customHeight="1" x14ac:dyDescent="0.3">
      <c r="A264" s="53">
        <v>262</v>
      </c>
      <c r="B264" s="53"/>
      <c r="C264" s="137" t="s">
        <v>599</v>
      </c>
      <c r="D264" s="259">
        <v>13</v>
      </c>
      <c r="E264" s="260" t="s">
        <v>281</v>
      </c>
      <c r="F264" s="260" t="s">
        <v>294</v>
      </c>
      <c r="G264" s="261">
        <f>JAN!L263</f>
        <v>3</v>
      </c>
      <c r="H264" s="261">
        <f>FEB!L263</f>
        <v>6</v>
      </c>
      <c r="I264" s="261">
        <f>MAR!L263</f>
        <v>3</v>
      </c>
      <c r="J264" s="261">
        <f>APR!L263</f>
        <v>0</v>
      </c>
      <c r="K264" s="261">
        <f>MEI!L263</f>
        <v>0</v>
      </c>
      <c r="L264" s="261">
        <f>JUN!L263</f>
        <v>0</v>
      </c>
      <c r="M264" s="261">
        <f>JUL!L263</f>
        <v>14</v>
      </c>
      <c r="N264" s="261">
        <f>AGS!L263</f>
        <v>0</v>
      </c>
      <c r="O264" s="261">
        <f>SEPT!L263</f>
        <v>0</v>
      </c>
      <c r="P264" s="261">
        <f>OKT!L263</f>
        <v>0</v>
      </c>
      <c r="Q264" s="261">
        <f>NOV!L263</f>
        <v>0</v>
      </c>
      <c r="R264" s="261">
        <f>DES!L263</f>
        <v>0</v>
      </c>
      <c r="S264" s="261">
        <f>JAN!M263</f>
        <v>3</v>
      </c>
      <c r="T264" s="261">
        <f>FEB!M263</f>
        <v>6</v>
      </c>
      <c r="U264" s="261">
        <f>MAR!M263</f>
        <v>3</v>
      </c>
      <c r="V264" s="261">
        <f>APR!M263</f>
        <v>0</v>
      </c>
      <c r="W264" s="261">
        <f>MEI!M263</f>
        <v>0</v>
      </c>
      <c r="X264" s="261">
        <f>JUN!M263</f>
        <v>0</v>
      </c>
      <c r="Y264" s="261">
        <f>JUL!M263</f>
        <v>14</v>
      </c>
      <c r="Z264" s="261">
        <f>AGS!M263</f>
        <v>0</v>
      </c>
      <c r="AA264" s="261">
        <f>SEPT!M263</f>
        <v>0</v>
      </c>
      <c r="AB264" s="261">
        <f>OKT!M263</f>
        <v>0</v>
      </c>
      <c r="AC264" s="261">
        <f>NOV!M263</f>
        <v>0</v>
      </c>
      <c r="AD264" s="261">
        <f>DES!M263</f>
        <v>0</v>
      </c>
      <c r="AE264" s="261">
        <f t="shared" si="0"/>
        <v>26</v>
      </c>
      <c r="AF264" s="261">
        <f t="shared" si="1"/>
        <v>26</v>
      </c>
      <c r="AG264" s="262">
        <f t="shared" si="2"/>
        <v>1</v>
      </c>
      <c r="AH264" s="263">
        <f t="shared" si="3"/>
        <v>12</v>
      </c>
      <c r="AI264" s="263">
        <f t="shared" si="4"/>
        <v>12</v>
      </c>
      <c r="AJ264" s="263">
        <f t="shared" si="5"/>
        <v>1</v>
      </c>
      <c r="AK264" s="263">
        <f t="shared" si="6"/>
        <v>14</v>
      </c>
      <c r="AL264" s="263">
        <f t="shared" si="7"/>
        <v>14</v>
      </c>
      <c r="AM264" s="263">
        <f t="shared" si="8"/>
        <v>1</v>
      </c>
    </row>
    <row r="265" spans="1:39" ht="15.75" customHeight="1" x14ac:dyDescent="0.3">
      <c r="A265" s="53">
        <v>263</v>
      </c>
      <c r="B265" s="53"/>
      <c r="C265" s="137" t="s">
        <v>591</v>
      </c>
      <c r="D265" s="259">
        <v>14</v>
      </c>
      <c r="E265" s="260" t="s">
        <v>281</v>
      </c>
      <c r="F265" s="260" t="s">
        <v>295</v>
      </c>
      <c r="G265" s="261">
        <f>JAN!L264</f>
        <v>1</v>
      </c>
      <c r="H265" s="261">
        <f>FEB!L264</f>
        <v>3</v>
      </c>
      <c r="I265" s="261">
        <f>MAR!L264</f>
        <v>0</v>
      </c>
      <c r="J265" s="261">
        <f>APR!L264</f>
        <v>1</v>
      </c>
      <c r="K265" s="261">
        <f>MEI!L264</f>
        <v>1</v>
      </c>
      <c r="L265" s="261">
        <f>JUN!L264</f>
        <v>0</v>
      </c>
      <c r="M265" s="261">
        <f>JUL!L264</f>
        <v>2</v>
      </c>
      <c r="N265" s="261">
        <f>AGS!L264</f>
        <v>0</v>
      </c>
      <c r="O265" s="261">
        <f>SEPT!L264</f>
        <v>0</v>
      </c>
      <c r="P265" s="261">
        <f>OKT!L264</f>
        <v>0</v>
      </c>
      <c r="Q265" s="261">
        <f>NOV!L264</f>
        <v>0</v>
      </c>
      <c r="R265" s="261">
        <f>DES!L264</f>
        <v>0</v>
      </c>
      <c r="S265" s="261">
        <f>JAN!M264</f>
        <v>1</v>
      </c>
      <c r="T265" s="261">
        <f>FEB!M264</f>
        <v>3</v>
      </c>
      <c r="U265" s="261">
        <f>MAR!M264</f>
        <v>0</v>
      </c>
      <c r="V265" s="261">
        <f>APR!M264</f>
        <v>1</v>
      </c>
      <c r="W265" s="261">
        <f>MEI!M264</f>
        <v>1</v>
      </c>
      <c r="X265" s="261">
        <f>JUN!M264</f>
        <v>0</v>
      </c>
      <c r="Y265" s="261">
        <f>JUL!M264</f>
        <v>2</v>
      </c>
      <c r="Z265" s="261">
        <f>AGS!M264</f>
        <v>0</v>
      </c>
      <c r="AA265" s="261">
        <f>SEPT!M264</f>
        <v>0</v>
      </c>
      <c r="AB265" s="261">
        <f>OKT!M264</f>
        <v>0</v>
      </c>
      <c r="AC265" s="261">
        <f>NOV!M264</f>
        <v>0</v>
      </c>
      <c r="AD265" s="261">
        <f>DES!M264</f>
        <v>0</v>
      </c>
      <c r="AE265" s="261">
        <f t="shared" si="0"/>
        <v>8</v>
      </c>
      <c r="AF265" s="261">
        <f t="shared" si="1"/>
        <v>8</v>
      </c>
      <c r="AG265" s="262">
        <f t="shared" si="2"/>
        <v>1</v>
      </c>
      <c r="AH265" s="263">
        <f t="shared" si="3"/>
        <v>6</v>
      </c>
      <c r="AI265" s="263">
        <f t="shared" si="4"/>
        <v>6</v>
      </c>
      <c r="AJ265" s="263">
        <f t="shared" si="5"/>
        <v>1</v>
      </c>
      <c r="AK265" s="263">
        <f t="shared" si="6"/>
        <v>2</v>
      </c>
      <c r="AL265" s="263">
        <f t="shared" si="7"/>
        <v>2</v>
      </c>
      <c r="AM265" s="263">
        <f t="shared" si="8"/>
        <v>1</v>
      </c>
    </row>
    <row r="266" spans="1:39" ht="15.75" customHeight="1" x14ac:dyDescent="0.3">
      <c r="A266" s="53">
        <v>264</v>
      </c>
      <c r="B266" s="53"/>
      <c r="C266" s="137" t="s">
        <v>591</v>
      </c>
      <c r="D266" s="259">
        <v>15</v>
      </c>
      <c r="E266" s="260" t="s">
        <v>281</v>
      </c>
      <c r="F266" s="260" t="s">
        <v>296</v>
      </c>
      <c r="G266" s="261">
        <f>JAN!L265</f>
        <v>0</v>
      </c>
      <c r="H266" s="261">
        <f>FEB!L265</f>
        <v>0</v>
      </c>
      <c r="I266" s="261">
        <f>MAR!L265</f>
        <v>0</v>
      </c>
      <c r="J266" s="261">
        <f>APR!L265</f>
        <v>0</v>
      </c>
      <c r="K266" s="261">
        <f>MEI!L265</f>
        <v>0</v>
      </c>
      <c r="L266" s="261">
        <f>JUN!L265</f>
        <v>0</v>
      </c>
      <c r="M266" s="261">
        <f>JUL!L265</f>
        <v>0</v>
      </c>
      <c r="N266" s="261">
        <f>AGS!L265</f>
        <v>0</v>
      </c>
      <c r="O266" s="261">
        <f>SEPT!L265</f>
        <v>0</v>
      </c>
      <c r="P266" s="261">
        <f>OKT!L265</f>
        <v>0</v>
      </c>
      <c r="Q266" s="261">
        <f>NOV!L265</f>
        <v>0</v>
      </c>
      <c r="R266" s="261">
        <f>DES!L265</f>
        <v>0</v>
      </c>
      <c r="S266" s="261">
        <f>JAN!M265</f>
        <v>0</v>
      </c>
      <c r="T266" s="261">
        <f>FEB!M265</f>
        <v>0</v>
      </c>
      <c r="U266" s="261">
        <f>MAR!M265</f>
        <v>0</v>
      </c>
      <c r="V266" s="261">
        <f>APR!M265</f>
        <v>0</v>
      </c>
      <c r="W266" s="261">
        <f>MEI!M265</f>
        <v>0</v>
      </c>
      <c r="X266" s="261">
        <f>JUN!M265</f>
        <v>0</v>
      </c>
      <c r="Y266" s="261">
        <f>JUL!M265</f>
        <v>0</v>
      </c>
      <c r="Z266" s="261">
        <f>AGS!M265</f>
        <v>0</v>
      </c>
      <c r="AA266" s="261">
        <f>SEPT!M265</f>
        <v>0</v>
      </c>
      <c r="AB266" s="261">
        <f>OKT!M265</f>
        <v>0</v>
      </c>
      <c r="AC266" s="261">
        <f>NOV!M265</f>
        <v>0</v>
      </c>
      <c r="AD266" s="261">
        <f>DES!M265</f>
        <v>0</v>
      </c>
      <c r="AE266" s="261">
        <f t="shared" si="0"/>
        <v>0</v>
      </c>
      <c r="AF266" s="261">
        <f t="shared" si="1"/>
        <v>0</v>
      </c>
      <c r="AG266" s="262" t="e">
        <f t="shared" si="2"/>
        <v>#DIV/0!</v>
      </c>
      <c r="AH266" s="263">
        <f t="shared" si="3"/>
        <v>0</v>
      </c>
      <c r="AI266" s="263">
        <f t="shared" si="4"/>
        <v>0</v>
      </c>
      <c r="AJ266" s="263" t="e">
        <f t="shared" si="5"/>
        <v>#DIV/0!</v>
      </c>
      <c r="AK266" s="263">
        <f t="shared" si="6"/>
        <v>0</v>
      </c>
      <c r="AL266" s="263">
        <f t="shared" si="7"/>
        <v>0</v>
      </c>
      <c r="AM266" s="263" t="e">
        <f t="shared" si="8"/>
        <v>#DIV/0!</v>
      </c>
    </row>
    <row r="267" spans="1:39" ht="15.75" customHeight="1" x14ac:dyDescent="0.3">
      <c r="A267" s="53">
        <v>265</v>
      </c>
      <c r="B267" s="53"/>
      <c r="C267" s="137" t="s">
        <v>599</v>
      </c>
      <c r="D267" s="137">
        <v>1</v>
      </c>
      <c r="E267" s="53" t="s">
        <v>297</v>
      </c>
      <c r="F267" s="53" t="s">
        <v>298</v>
      </c>
      <c r="G267" s="151">
        <f>JAN!L266</f>
        <v>6</v>
      </c>
      <c r="H267" s="151">
        <f>FEB!L266</f>
        <v>8</v>
      </c>
      <c r="I267" s="151">
        <f>MAR!L266</f>
        <v>3</v>
      </c>
      <c r="J267" s="151">
        <f>APR!L266</f>
        <v>4</v>
      </c>
      <c r="K267" s="151">
        <f>MEI!L266</f>
        <v>4</v>
      </c>
      <c r="L267" s="151">
        <f>JUN!L266</f>
        <v>4</v>
      </c>
      <c r="M267" s="151">
        <f>JUL!L266</f>
        <v>1</v>
      </c>
      <c r="N267" s="151">
        <f>AGS!L266</f>
        <v>3</v>
      </c>
      <c r="O267" s="151">
        <f>SEPT!L266</f>
        <v>4</v>
      </c>
      <c r="P267" s="151">
        <f>OKT!L266</f>
        <v>6</v>
      </c>
      <c r="Q267" s="151">
        <f>NOV!L266</f>
        <v>9</v>
      </c>
      <c r="R267" s="151">
        <f>DES!L266</f>
        <v>18</v>
      </c>
      <c r="S267" s="151">
        <f>JAN!M266</f>
        <v>6</v>
      </c>
      <c r="T267" s="151">
        <f>FEB!M266</f>
        <v>8</v>
      </c>
      <c r="U267" s="151">
        <f>MAR!M266</f>
        <v>3</v>
      </c>
      <c r="V267" s="151">
        <f>APR!M266</f>
        <v>4</v>
      </c>
      <c r="W267" s="151">
        <f>MEI!M266</f>
        <v>4</v>
      </c>
      <c r="X267" s="151">
        <f>JUN!M266</f>
        <v>4</v>
      </c>
      <c r="Y267" s="151">
        <f>JUL!M266</f>
        <v>1</v>
      </c>
      <c r="Z267" s="151">
        <f>AGS!M266</f>
        <v>3</v>
      </c>
      <c r="AA267" s="151">
        <f>SEPT!M266</f>
        <v>4</v>
      </c>
      <c r="AB267" s="151">
        <f>OKT!M266</f>
        <v>6</v>
      </c>
      <c r="AC267" s="151">
        <f>NOV!M266</f>
        <v>9</v>
      </c>
      <c r="AD267" s="151">
        <f>DES!M266</f>
        <v>18</v>
      </c>
      <c r="AE267" s="151">
        <f t="shared" si="0"/>
        <v>70</v>
      </c>
      <c r="AF267" s="151">
        <f t="shared" si="1"/>
        <v>70</v>
      </c>
      <c r="AG267" s="152">
        <f t="shared" si="2"/>
        <v>1</v>
      </c>
      <c r="AH267" s="82">
        <f t="shared" si="3"/>
        <v>29</v>
      </c>
      <c r="AI267" s="82">
        <f t="shared" si="4"/>
        <v>29</v>
      </c>
      <c r="AJ267" s="82">
        <f t="shared" si="5"/>
        <v>1</v>
      </c>
      <c r="AK267" s="82">
        <f t="shared" si="6"/>
        <v>41</v>
      </c>
      <c r="AL267" s="82">
        <f t="shared" si="7"/>
        <v>41</v>
      </c>
      <c r="AM267" s="82">
        <f t="shared" si="8"/>
        <v>1</v>
      </c>
    </row>
    <row r="268" spans="1:39" ht="15.75" customHeight="1" x14ac:dyDescent="0.3">
      <c r="A268" s="53">
        <v>266</v>
      </c>
      <c r="B268" s="53"/>
      <c r="C268" s="137" t="s">
        <v>591</v>
      </c>
      <c r="D268" s="137">
        <v>2</v>
      </c>
      <c r="E268" s="53" t="s">
        <v>297</v>
      </c>
      <c r="F268" s="53" t="s">
        <v>299</v>
      </c>
      <c r="G268" s="151">
        <f>JAN!L267</f>
        <v>0</v>
      </c>
      <c r="H268" s="151">
        <f>FEB!L267</f>
        <v>0</v>
      </c>
      <c r="I268" s="151">
        <f>MAR!L267</f>
        <v>5</v>
      </c>
      <c r="J268" s="151">
        <f>APR!L267</f>
        <v>2</v>
      </c>
      <c r="K268" s="151">
        <f>MEI!L267</f>
        <v>1</v>
      </c>
      <c r="L268" s="151">
        <f>JUN!L267</f>
        <v>0</v>
      </c>
      <c r="M268" s="151">
        <f>JUL!L267</f>
        <v>0</v>
      </c>
      <c r="N268" s="151">
        <f>AGS!L267</f>
        <v>0</v>
      </c>
      <c r="O268" s="151">
        <f>SEPT!L267</f>
        <v>2</v>
      </c>
      <c r="P268" s="151">
        <f>OKT!L267</f>
        <v>0</v>
      </c>
      <c r="Q268" s="151">
        <f>NOV!L267</f>
        <v>0</v>
      </c>
      <c r="R268" s="151">
        <f>DES!L267</f>
        <v>0</v>
      </c>
      <c r="S268" s="151">
        <f>JAN!M267</f>
        <v>0</v>
      </c>
      <c r="T268" s="151">
        <f>FEB!M267</f>
        <v>0</v>
      </c>
      <c r="U268" s="151">
        <f>MAR!M267</f>
        <v>5</v>
      </c>
      <c r="V268" s="151">
        <f>APR!M267</f>
        <v>2</v>
      </c>
      <c r="W268" s="151">
        <f>MEI!M267</f>
        <v>1</v>
      </c>
      <c r="X268" s="151">
        <f>JUN!M267</f>
        <v>0</v>
      </c>
      <c r="Y268" s="151">
        <f>JUL!M267</f>
        <v>0</v>
      </c>
      <c r="Z268" s="151">
        <f>AGS!M267</f>
        <v>0</v>
      </c>
      <c r="AA268" s="151">
        <f>SEPT!M267</f>
        <v>2</v>
      </c>
      <c r="AB268" s="151">
        <f>OKT!M267</f>
        <v>0</v>
      </c>
      <c r="AC268" s="151">
        <f>NOV!M267</f>
        <v>0</v>
      </c>
      <c r="AD268" s="151">
        <f>DES!M267</f>
        <v>0</v>
      </c>
      <c r="AE268" s="151">
        <f t="shared" si="0"/>
        <v>10</v>
      </c>
      <c r="AF268" s="151">
        <f t="shared" si="1"/>
        <v>10</v>
      </c>
      <c r="AG268" s="152">
        <f t="shared" si="2"/>
        <v>1</v>
      </c>
      <c r="AH268" s="82">
        <f t="shared" si="3"/>
        <v>8</v>
      </c>
      <c r="AI268" s="82">
        <f t="shared" si="4"/>
        <v>8</v>
      </c>
      <c r="AJ268" s="82">
        <f t="shared" si="5"/>
        <v>1</v>
      </c>
      <c r="AK268" s="82">
        <f t="shared" si="6"/>
        <v>2</v>
      </c>
      <c r="AL268" s="82">
        <f t="shared" si="7"/>
        <v>2</v>
      </c>
      <c r="AM268" s="82">
        <f t="shared" si="8"/>
        <v>1</v>
      </c>
    </row>
    <row r="269" spans="1:39" ht="15.75" customHeight="1" x14ac:dyDescent="0.3">
      <c r="A269" s="53">
        <v>267</v>
      </c>
      <c r="B269" s="53"/>
      <c r="C269" s="137" t="s">
        <v>591</v>
      </c>
      <c r="D269" s="137">
        <v>3</v>
      </c>
      <c r="E269" s="53" t="s">
        <v>297</v>
      </c>
      <c r="F269" s="53" t="s">
        <v>300</v>
      </c>
      <c r="G269" s="151">
        <f>JAN!L268</f>
        <v>12</v>
      </c>
      <c r="H269" s="151">
        <f>FEB!L268</f>
        <v>4</v>
      </c>
      <c r="I269" s="151">
        <f>MAR!L268</f>
        <v>8</v>
      </c>
      <c r="J269" s="151">
        <f>APR!L268</f>
        <v>3</v>
      </c>
      <c r="K269" s="151">
        <f>MEI!L268</f>
        <v>7</v>
      </c>
      <c r="L269" s="151">
        <f>JUN!L268</f>
        <v>3</v>
      </c>
      <c r="M269" s="151">
        <f>JUL!L268</f>
        <v>3</v>
      </c>
      <c r="N269" s="151">
        <f>AGS!L268</f>
        <v>5</v>
      </c>
      <c r="O269" s="151">
        <f>SEPT!L268</f>
        <v>21</v>
      </c>
      <c r="P269" s="151">
        <f>OKT!L268</f>
        <v>17</v>
      </c>
      <c r="Q269" s="151">
        <f>NOV!L268</f>
        <v>23</v>
      </c>
      <c r="R269" s="151">
        <f>DES!L268</f>
        <v>33</v>
      </c>
      <c r="S269" s="151">
        <f>JAN!M268</f>
        <v>12</v>
      </c>
      <c r="T269" s="151">
        <f>FEB!M268</f>
        <v>4</v>
      </c>
      <c r="U269" s="151">
        <f>MAR!M268</f>
        <v>8</v>
      </c>
      <c r="V269" s="151">
        <f>APR!M268</f>
        <v>3</v>
      </c>
      <c r="W269" s="151">
        <f>MEI!M268</f>
        <v>7</v>
      </c>
      <c r="X269" s="151">
        <f>JUN!M268</f>
        <v>3</v>
      </c>
      <c r="Y269" s="151">
        <f>JUL!M268</f>
        <v>3</v>
      </c>
      <c r="Z269" s="151">
        <f>AGS!M268</f>
        <v>5</v>
      </c>
      <c r="AA269" s="151">
        <f>SEPT!M268</f>
        <v>21</v>
      </c>
      <c r="AB269" s="151">
        <f>OKT!M268</f>
        <v>17</v>
      </c>
      <c r="AC269" s="151">
        <f>NOV!M268</f>
        <v>23</v>
      </c>
      <c r="AD269" s="151">
        <f>DES!M268</f>
        <v>33</v>
      </c>
      <c r="AE269" s="151">
        <f t="shared" si="0"/>
        <v>139</v>
      </c>
      <c r="AF269" s="151">
        <f t="shared" si="1"/>
        <v>139</v>
      </c>
      <c r="AG269" s="152">
        <f t="shared" si="2"/>
        <v>1</v>
      </c>
      <c r="AH269" s="82">
        <f t="shared" si="3"/>
        <v>37</v>
      </c>
      <c r="AI269" s="82">
        <f t="shared" si="4"/>
        <v>37</v>
      </c>
      <c r="AJ269" s="82">
        <f t="shared" si="5"/>
        <v>1</v>
      </c>
      <c r="AK269" s="82">
        <f t="shared" si="6"/>
        <v>102</v>
      </c>
      <c r="AL269" s="82">
        <f t="shared" si="7"/>
        <v>102</v>
      </c>
      <c r="AM269" s="82">
        <f t="shared" si="8"/>
        <v>1</v>
      </c>
    </row>
    <row r="270" spans="1:39" ht="15.75" customHeight="1" x14ac:dyDescent="0.3">
      <c r="A270" s="53">
        <v>268</v>
      </c>
      <c r="B270" s="53"/>
      <c r="C270" s="137" t="s">
        <v>591</v>
      </c>
      <c r="D270" s="137">
        <v>4</v>
      </c>
      <c r="E270" s="53" t="s">
        <v>297</v>
      </c>
      <c r="F270" s="53" t="s">
        <v>301</v>
      </c>
      <c r="G270" s="151">
        <f>JAN!L269</f>
        <v>5</v>
      </c>
      <c r="H270" s="151">
        <f>FEB!L269</f>
        <v>3</v>
      </c>
      <c r="I270" s="151">
        <f>MAR!L269</f>
        <v>4</v>
      </c>
      <c r="J270" s="151">
        <f>APR!L269</f>
        <v>0</v>
      </c>
      <c r="K270" s="151">
        <f>MEI!L269</f>
        <v>0</v>
      </c>
      <c r="L270" s="151">
        <f>JUN!L269</f>
        <v>0</v>
      </c>
      <c r="M270" s="151">
        <f>JUL!L269</f>
        <v>0</v>
      </c>
      <c r="N270" s="151">
        <f>AGS!L269</f>
        <v>0</v>
      </c>
      <c r="O270" s="151">
        <f>SEPT!L269</f>
        <v>0</v>
      </c>
      <c r="P270" s="151">
        <f>OKT!L269</f>
        <v>3</v>
      </c>
      <c r="Q270" s="151">
        <f>NOV!L269</f>
        <v>1</v>
      </c>
      <c r="R270" s="151">
        <f>DES!L269</f>
        <v>2</v>
      </c>
      <c r="S270" s="151">
        <f>JAN!M269</f>
        <v>5</v>
      </c>
      <c r="T270" s="151">
        <f>FEB!M269</f>
        <v>3</v>
      </c>
      <c r="U270" s="151">
        <f>MAR!M269</f>
        <v>6</v>
      </c>
      <c r="V270" s="151">
        <f>APR!M269</f>
        <v>0</v>
      </c>
      <c r="W270" s="151">
        <f>MEI!M269</f>
        <v>0</v>
      </c>
      <c r="X270" s="151">
        <f>JUN!M269</f>
        <v>0</v>
      </c>
      <c r="Y270" s="151">
        <f>JUL!M269</f>
        <v>0</v>
      </c>
      <c r="Z270" s="151">
        <f>AGS!M269</f>
        <v>0</v>
      </c>
      <c r="AA270" s="151">
        <f>SEPT!M269</f>
        <v>0</v>
      </c>
      <c r="AB270" s="151">
        <f>OKT!M269</f>
        <v>3</v>
      </c>
      <c r="AC270" s="151">
        <f>NOV!M269</f>
        <v>1</v>
      </c>
      <c r="AD270" s="151">
        <f>DES!M269</f>
        <v>2</v>
      </c>
      <c r="AE270" s="151">
        <f t="shared" si="0"/>
        <v>18</v>
      </c>
      <c r="AF270" s="151">
        <f t="shared" si="1"/>
        <v>20</v>
      </c>
      <c r="AG270" s="152">
        <f t="shared" si="2"/>
        <v>1.1111111111111112</v>
      </c>
      <c r="AH270" s="82">
        <f t="shared" si="3"/>
        <v>12</v>
      </c>
      <c r="AI270" s="82">
        <f t="shared" si="4"/>
        <v>14</v>
      </c>
      <c r="AJ270" s="82">
        <f t="shared" si="5"/>
        <v>1.1666666666666667</v>
      </c>
      <c r="AK270" s="82">
        <f t="shared" si="6"/>
        <v>6</v>
      </c>
      <c r="AL270" s="82">
        <f t="shared" si="7"/>
        <v>6</v>
      </c>
      <c r="AM270" s="82">
        <f t="shared" si="8"/>
        <v>1</v>
      </c>
    </row>
    <row r="271" spans="1:39" ht="15.75" customHeight="1" x14ac:dyDescent="0.3">
      <c r="A271" s="53">
        <v>269</v>
      </c>
      <c r="B271" s="53"/>
      <c r="C271" s="137" t="s">
        <v>599</v>
      </c>
      <c r="D271" s="137">
        <v>5</v>
      </c>
      <c r="E271" s="53" t="s">
        <v>297</v>
      </c>
      <c r="F271" s="53" t="s">
        <v>302</v>
      </c>
      <c r="G271" s="151">
        <f>JAN!L270</f>
        <v>1</v>
      </c>
      <c r="H271" s="151">
        <f>FEB!L270</f>
        <v>0</v>
      </c>
      <c r="I271" s="151">
        <f>MAR!L270</f>
        <v>1</v>
      </c>
      <c r="J271" s="151">
        <f>APR!L270</f>
        <v>3</v>
      </c>
      <c r="K271" s="151">
        <f>MEI!L270</f>
        <v>1</v>
      </c>
      <c r="L271" s="151">
        <f>JUN!L270</f>
        <v>0</v>
      </c>
      <c r="M271" s="151">
        <f>JUL!L270</f>
        <v>0</v>
      </c>
      <c r="N271" s="151">
        <f>AGS!L270</f>
        <v>2</v>
      </c>
      <c r="O271" s="151">
        <f>SEPT!L270</f>
        <v>0</v>
      </c>
      <c r="P271" s="151">
        <f>OKT!L270</f>
        <v>2</v>
      </c>
      <c r="Q271" s="151">
        <f>NOV!L270</f>
        <v>0</v>
      </c>
      <c r="R271" s="151">
        <f>DES!L270</f>
        <v>1</v>
      </c>
      <c r="S271" s="151">
        <f>JAN!M270</f>
        <v>1</v>
      </c>
      <c r="T271" s="151">
        <f>FEB!M270</f>
        <v>0</v>
      </c>
      <c r="U271" s="151">
        <f>MAR!M270</f>
        <v>1</v>
      </c>
      <c r="V271" s="151">
        <f>APR!M270</f>
        <v>3</v>
      </c>
      <c r="W271" s="151">
        <f>MEI!M270</f>
        <v>1</v>
      </c>
      <c r="X271" s="151">
        <f>JUN!M270</f>
        <v>0</v>
      </c>
      <c r="Y271" s="151">
        <f>JUL!M270</f>
        <v>0</v>
      </c>
      <c r="Z271" s="151">
        <f>AGS!M270</f>
        <v>2</v>
      </c>
      <c r="AA271" s="151">
        <f>SEPT!M270</f>
        <v>0</v>
      </c>
      <c r="AB271" s="151">
        <f>OKT!M270</f>
        <v>2</v>
      </c>
      <c r="AC271" s="151">
        <f>NOV!M270</f>
        <v>0</v>
      </c>
      <c r="AD271" s="151">
        <f>DES!M270</f>
        <v>1</v>
      </c>
      <c r="AE271" s="151">
        <f t="shared" si="0"/>
        <v>11</v>
      </c>
      <c r="AF271" s="151">
        <f t="shared" si="1"/>
        <v>11</v>
      </c>
      <c r="AG271" s="152">
        <f t="shared" si="2"/>
        <v>1</v>
      </c>
      <c r="AH271" s="82">
        <f t="shared" si="3"/>
        <v>6</v>
      </c>
      <c r="AI271" s="82">
        <f t="shared" si="4"/>
        <v>6</v>
      </c>
      <c r="AJ271" s="82">
        <f t="shared" si="5"/>
        <v>1</v>
      </c>
      <c r="AK271" s="82">
        <f t="shared" si="6"/>
        <v>5</v>
      </c>
      <c r="AL271" s="82">
        <f t="shared" si="7"/>
        <v>5</v>
      </c>
      <c r="AM271" s="82">
        <f t="shared" si="8"/>
        <v>1</v>
      </c>
    </row>
    <row r="272" spans="1:39" ht="15.75" customHeight="1" x14ac:dyDescent="0.3">
      <c r="A272" s="53">
        <v>270</v>
      </c>
      <c r="B272" s="53"/>
      <c r="C272" s="137" t="s">
        <v>599</v>
      </c>
      <c r="D272" s="137">
        <v>6</v>
      </c>
      <c r="E272" s="53" t="s">
        <v>297</v>
      </c>
      <c r="F272" s="53" t="s">
        <v>303</v>
      </c>
      <c r="G272" s="151">
        <f>JAN!L271</f>
        <v>0</v>
      </c>
      <c r="H272" s="151">
        <f>FEB!L271</f>
        <v>1</v>
      </c>
      <c r="I272" s="151">
        <f>MAR!L271</f>
        <v>2</v>
      </c>
      <c r="J272" s="151">
        <f>APR!L271</f>
        <v>1</v>
      </c>
      <c r="K272" s="151">
        <f>MEI!L271</f>
        <v>0</v>
      </c>
      <c r="L272" s="151">
        <f>JUN!L271</f>
        <v>1</v>
      </c>
      <c r="M272" s="151">
        <f>JUL!L271</f>
        <v>0</v>
      </c>
      <c r="N272" s="151">
        <f>AGS!L271</f>
        <v>1</v>
      </c>
      <c r="O272" s="151">
        <f>SEPT!L271</f>
        <v>0</v>
      </c>
      <c r="P272" s="151">
        <f>OKT!L271</f>
        <v>0</v>
      </c>
      <c r="Q272" s="151">
        <f>NOV!L271</f>
        <v>0</v>
      </c>
      <c r="R272" s="151">
        <f>DES!L271</f>
        <v>0</v>
      </c>
      <c r="S272" s="151">
        <f>JAN!M271</f>
        <v>0</v>
      </c>
      <c r="T272" s="151">
        <f>FEB!M271</f>
        <v>1</v>
      </c>
      <c r="U272" s="151">
        <f>MAR!M271</f>
        <v>2</v>
      </c>
      <c r="V272" s="151">
        <f>APR!M271</f>
        <v>1</v>
      </c>
      <c r="W272" s="151">
        <f>MEI!M271</f>
        <v>0</v>
      </c>
      <c r="X272" s="151">
        <f>JUN!M271</f>
        <v>1</v>
      </c>
      <c r="Y272" s="151">
        <f>JUL!M271</f>
        <v>0</v>
      </c>
      <c r="Z272" s="151">
        <f>AGS!M271</f>
        <v>1</v>
      </c>
      <c r="AA272" s="151">
        <f>SEPT!M271</f>
        <v>0</v>
      </c>
      <c r="AB272" s="151">
        <f>OKT!M271</f>
        <v>0</v>
      </c>
      <c r="AC272" s="151">
        <f>NOV!M271</f>
        <v>0</v>
      </c>
      <c r="AD272" s="151">
        <f>DES!M271</f>
        <v>0</v>
      </c>
      <c r="AE272" s="151">
        <f t="shared" si="0"/>
        <v>6</v>
      </c>
      <c r="AF272" s="151">
        <f t="shared" si="1"/>
        <v>6</v>
      </c>
      <c r="AG272" s="152">
        <f t="shared" si="2"/>
        <v>1</v>
      </c>
      <c r="AH272" s="82">
        <f t="shared" si="3"/>
        <v>5</v>
      </c>
      <c r="AI272" s="82">
        <f t="shared" si="4"/>
        <v>5</v>
      </c>
      <c r="AJ272" s="82">
        <f t="shared" si="5"/>
        <v>1</v>
      </c>
      <c r="AK272" s="82">
        <f t="shared" si="6"/>
        <v>1</v>
      </c>
      <c r="AL272" s="82">
        <f t="shared" si="7"/>
        <v>1</v>
      </c>
      <c r="AM272" s="82">
        <f t="shared" si="8"/>
        <v>1</v>
      </c>
    </row>
    <row r="273" spans="1:39" ht="15.75" customHeight="1" x14ac:dyDescent="0.3">
      <c r="A273" s="53">
        <v>271</v>
      </c>
      <c r="B273" s="53"/>
      <c r="C273" s="137" t="s">
        <v>591</v>
      </c>
      <c r="D273" s="259">
        <v>1</v>
      </c>
      <c r="E273" s="260" t="s">
        <v>304</v>
      </c>
      <c r="F273" s="260" t="s">
        <v>305</v>
      </c>
      <c r="G273" s="261">
        <f>JAN!L272</f>
        <v>0</v>
      </c>
      <c r="H273" s="261">
        <f>FEB!L272</f>
        <v>0</v>
      </c>
      <c r="I273" s="261">
        <f>MAR!L272</f>
        <v>3</v>
      </c>
      <c r="J273" s="261">
        <f>APR!L272</f>
        <v>5</v>
      </c>
      <c r="K273" s="261">
        <f>MEI!L272</f>
        <v>5</v>
      </c>
      <c r="L273" s="261">
        <f>JUN!L272</f>
        <v>0</v>
      </c>
      <c r="M273" s="261">
        <f>JUL!L272</f>
        <v>0</v>
      </c>
      <c r="N273" s="261">
        <f>AGS!L272</f>
        <v>1</v>
      </c>
      <c r="O273" s="261">
        <f>SEPT!L272</f>
        <v>3</v>
      </c>
      <c r="P273" s="261">
        <f>OKT!L272</f>
        <v>0</v>
      </c>
      <c r="Q273" s="261">
        <f>NOV!L272</f>
        <v>3</v>
      </c>
      <c r="R273" s="261">
        <f>DES!L272</f>
        <v>1</v>
      </c>
      <c r="S273" s="261">
        <f>JAN!M272</f>
        <v>0</v>
      </c>
      <c r="T273" s="261">
        <f>FEB!M272</f>
        <v>0</v>
      </c>
      <c r="U273" s="261">
        <f>MAR!M272</f>
        <v>3</v>
      </c>
      <c r="V273" s="261">
        <f>APR!M272</f>
        <v>5</v>
      </c>
      <c r="W273" s="261">
        <f>MEI!M272</f>
        <v>5</v>
      </c>
      <c r="X273" s="261">
        <f>JUN!M272</f>
        <v>0</v>
      </c>
      <c r="Y273" s="261">
        <f>JUL!M272</f>
        <v>0</v>
      </c>
      <c r="Z273" s="261">
        <f>AGS!M272</f>
        <v>0</v>
      </c>
      <c r="AA273" s="261">
        <f>SEPT!M272</f>
        <v>3</v>
      </c>
      <c r="AB273" s="261">
        <f>OKT!M272</f>
        <v>0</v>
      </c>
      <c r="AC273" s="261">
        <f>NOV!M272</f>
        <v>3</v>
      </c>
      <c r="AD273" s="261">
        <f>DES!M272</f>
        <v>1</v>
      </c>
      <c r="AE273" s="261">
        <f t="shared" si="0"/>
        <v>21</v>
      </c>
      <c r="AF273" s="261">
        <f t="shared" si="1"/>
        <v>20</v>
      </c>
      <c r="AG273" s="262">
        <f t="shared" si="2"/>
        <v>0.95238095238095233</v>
      </c>
      <c r="AH273" s="263">
        <f t="shared" si="3"/>
        <v>13</v>
      </c>
      <c r="AI273" s="263">
        <f t="shared" si="4"/>
        <v>13</v>
      </c>
      <c r="AJ273" s="263">
        <f t="shared" si="5"/>
        <v>1</v>
      </c>
      <c r="AK273" s="263">
        <f t="shared" si="6"/>
        <v>8</v>
      </c>
      <c r="AL273" s="263">
        <f t="shared" si="7"/>
        <v>7</v>
      </c>
      <c r="AM273" s="263">
        <f t="shared" si="8"/>
        <v>0.875</v>
      </c>
    </row>
    <row r="274" spans="1:39" ht="15.75" customHeight="1" x14ac:dyDescent="0.3">
      <c r="A274" s="53">
        <v>272</v>
      </c>
      <c r="B274" s="53"/>
      <c r="C274" s="137" t="s">
        <v>599</v>
      </c>
      <c r="D274" s="259">
        <v>2</v>
      </c>
      <c r="E274" s="260" t="s">
        <v>304</v>
      </c>
      <c r="F274" s="260" t="s">
        <v>306</v>
      </c>
      <c r="G274" s="261">
        <f>JAN!L273</f>
        <v>12</v>
      </c>
      <c r="H274" s="261">
        <f>FEB!L273</f>
        <v>7</v>
      </c>
      <c r="I274" s="261">
        <f>MAR!L273</f>
        <v>6</v>
      </c>
      <c r="J274" s="261">
        <f>APR!L273</f>
        <v>14</v>
      </c>
      <c r="K274" s="261">
        <f>MEI!L273</f>
        <v>5</v>
      </c>
      <c r="L274" s="261">
        <f>JUN!L273</f>
        <v>0</v>
      </c>
      <c r="M274" s="261">
        <f>JUL!L273</f>
        <v>8</v>
      </c>
      <c r="N274" s="261">
        <f>AGS!L273</f>
        <v>13</v>
      </c>
      <c r="O274" s="261">
        <f>SEPT!L273</f>
        <v>4</v>
      </c>
      <c r="P274" s="261">
        <f>OKT!L273</f>
        <v>1</v>
      </c>
      <c r="Q274" s="261">
        <f>NOV!L273</f>
        <v>5</v>
      </c>
      <c r="R274" s="261">
        <f>DES!L273</f>
        <v>6</v>
      </c>
      <c r="S274" s="261">
        <f>JAN!M273</f>
        <v>12</v>
      </c>
      <c r="T274" s="261">
        <f>FEB!M273</f>
        <v>7</v>
      </c>
      <c r="U274" s="261">
        <f>MAR!M273</f>
        <v>6</v>
      </c>
      <c r="V274" s="261">
        <f>APR!M273</f>
        <v>14</v>
      </c>
      <c r="W274" s="261">
        <f>MEI!M273</f>
        <v>5</v>
      </c>
      <c r="X274" s="261">
        <f>JUN!M273</f>
        <v>0</v>
      </c>
      <c r="Y274" s="261">
        <f>JUL!M273</f>
        <v>8</v>
      </c>
      <c r="Z274" s="261">
        <f>AGS!M273</f>
        <v>0</v>
      </c>
      <c r="AA274" s="261">
        <f>SEPT!M273</f>
        <v>4</v>
      </c>
      <c r="AB274" s="261">
        <f>OKT!M273</f>
        <v>1</v>
      </c>
      <c r="AC274" s="261">
        <f>NOV!M273</f>
        <v>5</v>
      </c>
      <c r="AD274" s="261">
        <f>DES!M273</f>
        <v>6</v>
      </c>
      <c r="AE274" s="261">
        <f t="shared" si="0"/>
        <v>81</v>
      </c>
      <c r="AF274" s="261">
        <f t="shared" si="1"/>
        <v>68</v>
      </c>
      <c r="AG274" s="262">
        <f t="shared" si="2"/>
        <v>0.83950617283950613</v>
      </c>
      <c r="AH274" s="263">
        <f t="shared" si="3"/>
        <v>44</v>
      </c>
      <c r="AI274" s="263">
        <f t="shared" si="4"/>
        <v>44</v>
      </c>
      <c r="AJ274" s="263">
        <f t="shared" si="5"/>
        <v>1</v>
      </c>
      <c r="AK274" s="263">
        <f t="shared" si="6"/>
        <v>37</v>
      </c>
      <c r="AL274" s="263">
        <f t="shared" si="7"/>
        <v>24</v>
      </c>
      <c r="AM274" s="263">
        <f t="shared" si="8"/>
        <v>0.64864864864864868</v>
      </c>
    </row>
    <row r="275" spans="1:39" ht="15.75" customHeight="1" x14ac:dyDescent="0.3">
      <c r="A275" s="53">
        <v>273</v>
      </c>
      <c r="B275" s="53"/>
      <c r="C275" s="137" t="s">
        <v>599</v>
      </c>
      <c r="D275" s="259">
        <v>3</v>
      </c>
      <c r="E275" s="260" t="s">
        <v>304</v>
      </c>
      <c r="F275" s="260" t="s">
        <v>307</v>
      </c>
      <c r="G275" s="261">
        <f>JAN!L274</f>
        <v>20</v>
      </c>
      <c r="H275" s="261">
        <f>FEB!L274</f>
        <v>30</v>
      </c>
      <c r="I275" s="261">
        <f>MAR!L274</f>
        <v>39</v>
      </c>
      <c r="J275" s="261">
        <f>APR!L274</f>
        <v>27</v>
      </c>
      <c r="K275" s="261">
        <f>MEI!L274</f>
        <v>27</v>
      </c>
      <c r="L275" s="261">
        <f>JUN!L274</f>
        <v>20</v>
      </c>
      <c r="M275" s="261">
        <f>JUL!L274</f>
        <v>57</v>
      </c>
      <c r="N275" s="261">
        <f>AGS!L274</f>
        <v>0</v>
      </c>
      <c r="O275" s="261">
        <f>SEPT!L274</f>
        <v>18</v>
      </c>
      <c r="P275" s="261">
        <f>OKT!L274</f>
        <v>21</v>
      </c>
      <c r="Q275" s="261">
        <f>NOV!L274</f>
        <v>22</v>
      </c>
      <c r="R275" s="261">
        <f>DES!L274</f>
        <v>7</v>
      </c>
      <c r="S275" s="261">
        <f>JAN!M274</f>
        <v>20</v>
      </c>
      <c r="T275" s="261">
        <f>FEB!M274</f>
        <v>30</v>
      </c>
      <c r="U275" s="261">
        <f>MAR!M274</f>
        <v>39</v>
      </c>
      <c r="V275" s="261">
        <f>APR!M274</f>
        <v>27</v>
      </c>
      <c r="W275" s="261">
        <f>MEI!M274</f>
        <v>27</v>
      </c>
      <c r="X275" s="261">
        <f>JUN!M274</f>
        <v>20</v>
      </c>
      <c r="Y275" s="261">
        <f>JUL!M274</f>
        <v>57</v>
      </c>
      <c r="Z275" s="261">
        <f>AGS!M274</f>
        <v>0</v>
      </c>
      <c r="AA275" s="261">
        <f>SEPT!M274</f>
        <v>18</v>
      </c>
      <c r="AB275" s="261">
        <f>OKT!M274</f>
        <v>21</v>
      </c>
      <c r="AC275" s="261">
        <f>NOV!M274</f>
        <v>22</v>
      </c>
      <c r="AD275" s="261">
        <f>DES!M274</f>
        <v>7</v>
      </c>
      <c r="AE275" s="261">
        <f t="shared" si="0"/>
        <v>288</v>
      </c>
      <c r="AF275" s="261">
        <f t="shared" si="1"/>
        <v>288</v>
      </c>
      <c r="AG275" s="262">
        <f t="shared" si="2"/>
        <v>1</v>
      </c>
      <c r="AH275" s="263">
        <f t="shared" si="3"/>
        <v>163</v>
      </c>
      <c r="AI275" s="263">
        <f t="shared" si="4"/>
        <v>163</v>
      </c>
      <c r="AJ275" s="263">
        <f t="shared" si="5"/>
        <v>1</v>
      </c>
      <c r="AK275" s="263">
        <f t="shared" si="6"/>
        <v>125</v>
      </c>
      <c r="AL275" s="263">
        <f t="shared" si="7"/>
        <v>125</v>
      </c>
      <c r="AM275" s="263">
        <f t="shared" si="8"/>
        <v>1</v>
      </c>
    </row>
    <row r="276" spans="1:39" ht="15.75" customHeight="1" x14ac:dyDescent="0.3">
      <c r="A276" s="53">
        <v>274</v>
      </c>
      <c r="B276" s="53"/>
      <c r="C276" s="137" t="s">
        <v>591</v>
      </c>
      <c r="D276" s="259">
        <v>4</v>
      </c>
      <c r="E276" s="260" t="s">
        <v>304</v>
      </c>
      <c r="F276" s="260" t="s">
        <v>308</v>
      </c>
      <c r="G276" s="261">
        <f>JAN!L275</f>
        <v>2</v>
      </c>
      <c r="H276" s="261">
        <f>FEB!L275</f>
        <v>1</v>
      </c>
      <c r="I276" s="261">
        <f>MAR!L275</f>
        <v>3</v>
      </c>
      <c r="J276" s="261">
        <f>APR!L275</f>
        <v>4</v>
      </c>
      <c r="K276" s="261">
        <f>MEI!L275</f>
        <v>2</v>
      </c>
      <c r="L276" s="261">
        <f>JUN!L275</f>
        <v>1</v>
      </c>
      <c r="M276" s="261">
        <f>JUL!L275</f>
        <v>3</v>
      </c>
      <c r="N276" s="261">
        <f>AGS!L275</f>
        <v>2</v>
      </c>
      <c r="O276" s="261">
        <f>SEPT!L275</f>
        <v>2</v>
      </c>
      <c r="P276" s="261">
        <f>OKT!L275</f>
        <v>0</v>
      </c>
      <c r="Q276" s="261">
        <f>NOV!L275</f>
        <v>0</v>
      </c>
      <c r="R276" s="261">
        <f>DES!L275</f>
        <v>0</v>
      </c>
      <c r="S276" s="261">
        <f>JAN!M275</f>
        <v>2</v>
      </c>
      <c r="T276" s="261">
        <f>FEB!M275</f>
        <v>0</v>
      </c>
      <c r="U276" s="261">
        <f>MAR!M275</f>
        <v>3</v>
      </c>
      <c r="V276" s="261">
        <f>APR!M275</f>
        <v>4</v>
      </c>
      <c r="W276" s="261">
        <f>MEI!M275</f>
        <v>2</v>
      </c>
      <c r="X276" s="261">
        <f>JUN!M275</f>
        <v>1</v>
      </c>
      <c r="Y276" s="261">
        <f>JUL!M275</f>
        <v>3</v>
      </c>
      <c r="Z276" s="261">
        <f>AGS!M275</f>
        <v>0</v>
      </c>
      <c r="AA276" s="261">
        <f>SEPT!M275</f>
        <v>2</v>
      </c>
      <c r="AB276" s="261">
        <f>OKT!M275</f>
        <v>0</v>
      </c>
      <c r="AC276" s="261">
        <f>NOV!M275</f>
        <v>0</v>
      </c>
      <c r="AD276" s="261">
        <f>DES!M275</f>
        <v>0</v>
      </c>
      <c r="AE276" s="261">
        <f t="shared" si="0"/>
        <v>20</v>
      </c>
      <c r="AF276" s="261">
        <f t="shared" si="1"/>
        <v>17</v>
      </c>
      <c r="AG276" s="262">
        <f t="shared" si="2"/>
        <v>0.85</v>
      </c>
      <c r="AH276" s="263">
        <f t="shared" si="3"/>
        <v>13</v>
      </c>
      <c r="AI276" s="263">
        <f t="shared" si="4"/>
        <v>12</v>
      </c>
      <c r="AJ276" s="263">
        <f t="shared" si="5"/>
        <v>0.92307692307692313</v>
      </c>
      <c r="AK276" s="263">
        <f t="shared" si="6"/>
        <v>7</v>
      </c>
      <c r="AL276" s="263">
        <f t="shared" si="7"/>
        <v>5</v>
      </c>
      <c r="AM276" s="263">
        <f t="shared" si="8"/>
        <v>0.7142857142857143</v>
      </c>
    </row>
    <row r="277" spans="1:39" ht="15.75" customHeight="1" x14ac:dyDescent="0.3">
      <c r="A277" s="53">
        <v>275</v>
      </c>
      <c r="B277" s="53"/>
      <c r="C277" s="137" t="s">
        <v>591</v>
      </c>
      <c r="D277" s="259">
        <v>5</v>
      </c>
      <c r="E277" s="260" t="s">
        <v>304</v>
      </c>
      <c r="F277" s="260" t="s">
        <v>309</v>
      </c>
      <c r="G277" s="261">
        <f>JAN!L276</f>
        <v>9</v>
      </c>
      <c r="H277" s="261">
        <f>FEB!L276</f>
        <v>7</v>
      </c>
      <c r="I277" s="261">
        <f>MAR!L276</f>
        <v>7</v>
      </c>
      <c r="J277" s="261">
        <f>APR!L276</f>
        <v>22</v>
      </c>
      <c r="K277" s="261">
        <f>MEI!L276</f>
        <v>0</v>
      </c>
      <c r="L277" s="261">
        <f>JUN!L276</f>
        <v>8</v>
      </c>
      <c r="M277" s="261">
        <f>JUL!L276</f>
        <v>15</v>
      </c>
      <c r="N277" s="261">
        <f>AGS!L276</f>
        <v>0</v>
      </c>
      <c r="O277" s="261">
        <f>SEPT!L276</f>
        <v>0</v>
      </c>
      <c r="P277" s="261">
        <f>OKT!L276</f>
        <v>23</v>
      </c>
      <c r="Q277" s="261">
        <f>NOV!L276</f>
        <v>14</v>
      </c>
      <c r="R277" s="261">
        <f>DES!L276</f>
        <v>8</v>
      </c>
      <c r="S277" s="261">
        <f>JAN!M276</f>
        <v>9</v>
      </c>
      <c r="T277" s="261">
        <f>FEB!M276</f>
        <v>7</v>
      </c>
      <c r="U277" s="261">
        <f>MAR!M276</f>
        <v>7</v>
      </c>
      <c r="V277" s="261">
        <f>APR!M276</f>
        <v>22</v>
      </c>
      <c r="W277" s="261">
        <f>MEI!M276</f>
        <v>0</v>
      </c>
      <c r="X277" s="261">
        <f>JUN!M276</f>
        <v>8</v>
      </c>
      <c r="Y277" s="261">
        <f>JUL!M276</f>
        <v>15</v>
      </c>
      <c r="Z277" s="261">
        <f>AGS!M276</f>
        <v>0</v>
      </c>
      <c r="AA277" s="261">
        <f>SEPT!M276</f>
        <v>0</v>
      </c>
      <c r="AB277" s="261">
        <f>OKT!M276</f>
        <v>23</v>
      </c>
      <c r="AC277" s="261">
        <f>NOV!M276</f>
        <v>14</v>
      </c>
      <c r="AD277" s="261">
        <f>DES!M276</f>
        <v>8</v>
      </c>
      <c r="AE277" s="261">
        <f t="shared" si="0"/>
        <v>113</v>
      </c>
      <c r="AF277" s="261">
        <f t="shared" si="1"/>
        <v>113</v>
      </c>
      <c r="AG277" s="262">
        <f t="shared" si="2"/>
        <v>1</v>
      </c>
      <c r="AH277" s="263">
        <f t="shared" si="3"/>
        <v>53</v>
      </c>
      <c r="AI277" s="263">
        <f t="shared" si="4"/>
        <v>53</v>
      </c>
      <c r="AJ277" s="263">
        <f t="shared" si="5"/>
        <v>1</v>
      </c>
      <c r="AK277" s="263">
        <f t="shared" si="6"/>
        <v>60</v>
      </c>
      <c r="AL277" s="263">
        <f t="shared" si="7"/>
        <v>60</v>
      </c>
      <c r="AM277" s="263">
        <f t="shared" si="8"/>
        <v>1</v>
      </c>
    </row>
    <row r="278" spans="1:39" ht="15.75" customHeight="1" x14ac:dyDescent="0.3">
      <c r="A278" s="53">
        <v>276</v>
      </c>
      <c r="B278" s="53"/>
      <c r="C278" s="137" t="s">
        <v>591</v>
      </c>
      <c r="D278" s="259">
        <v>6</v>
      </c>
      <c r="E278" s="260" t="s">
        <v>304</v>
      </c>
      <c r="F278" s="260" t="s">
        <v>310</v>
      </c>
      <c r="G278" s="261">
        <f>JAN!L277</f>
        <v>7</v>
      </c>
      <c r="H278" s="261">
        <f>FEB!L277</f>
        <v>1</v>
      </c>
      <c r="I278" s="261">
        <f>MAR!L277</f>
        <v>0</v>
      </c>
      <c r="J278" s="261">
        <f>APR!L277</f>
        <v>5</v>
      </c>
      <c r="K278" s="261">
        <f>MEI!L277</f>
        <v>2</v>
      </c>
      <c r="L278" s="261">
        <f>JUN!L277</f>
        <v>5</v>
      </c>
      <c r="M278" s="261">
        <f>JUL!L277</f>
        <v>5</v>
      </c>
      <c r="N278" s="261">
        <f>AGS!L277</f>
        <v>4</v>
      </c>
      <c r="O278" s="261">
        <f>SEPT!L277</f>
        <v>1</v>
      </c>
      <c r="P278" s="261">
        <f>OKT!L277</f>
        <v>1</v>
      </c>
      <c r="Q278" s="261">
        <f>NOV!L277</f>
        <v>2</v>
      </c>
      <c r="R278" s="261">
        <f>DES!L277</f>
        <v>1</v>
      </c>
      <c r="S278" s="261">
        <f>JAN!M277</f>
        <v>7</v>
      </c>
      <c r="T278" s="261">
        <f>FEB!M277</f>
        <v>1</v>
      </c>
      <c r="U278" s="261">
        <f>MAR!M277</f>
        <v>0</v>
      </c>
      <c r="V278" s="261">
        <f>APR!M277</f>
        <v>5</v>
      </c>
      <c r="W278" s="261">
        <f>MEI!M277</f>
        <v>2</v>
      </c>
      <c r="X278" s="261">
        <f>JUN!M277</f>
        <v>5</v>
      </c>
      <c r="Y278" s="261">
        <f>JUL!M277</f>
        <v>5</v>
      </c>
      <c r="Z278" s="261">
        <f>AGS!M277</f>
        <v>0</v>
      </c>
      <c r="AA278" s="261">
        <f>SEPT!M277</f>
        <v>1</v>
      </c>
      <c r="AB278" s="261">
        <f>OKT!M277</f>
        <v>1</v>
      </c>
      <c r="AC278" s="261">
        <f>NOV!M277</f>
        <v>2</v>
      </c>
      <c r="AD278" s="261">
        <f>DES!M277</f>
        <v>1</v>
      </c>
      <c r="AE278" s="261">
        <f t="shared" si="0"/>
        <v>34</v>
      </c>
      <c r="AF278" s="261">
        <f t="shared" si="1"/>
        <v>30</v>
      </c>
      <c r="AG278" s="262">
        <f t="shared" si="2"/>
        <v>0.88235294117647056</v>
      </c>
      <c r="AH278" s="263">
        <f t="shared" si="3"/>
        <v>20</v>
      </c>
      <c r="AI278" s="263">
        <f t="shared" si="4"/>
        <v>20</v>
      </c>
      <c r="AJ278" s="263">
        <f t="shared" si="5"/>
        <v>1</v>
      </c>
      <c r="AK278" s="263">
        <f t="shared" si="6"/>
        <v>14</v>
      </c>
      <c r="AL278" s="263">
        <f t="shared" si="7"/>
        <v>10</v>
      </c>
      <c r="AM278" s="263">
        <f t="shared" si="8"/>
        <v>0.7142857142857143</v>
      </c>
    </row>
    <row r="279" spans="1:39" ht="15.75" customHeight="1" x14ac:dyDescent="0.3">
      <c r="A279" s="53">
        <v>277</v>
      </c>
      <c r="B279" s="53"/>
      <c r="C279" s="137" t="s">
        <v>591</v>
      </c>
      <c r="D279" s="259">
        <v>7</v>
      </c>
      <c r="E279" s="260" t="s">
        <v>304</v>
      </c>
      <c r="F279" s="260" t="s">
        <v>311</v>
      </c>
      <c r="G279" s="261">
        <f>JAN!L278</f>
        <v>5</v>
      </c>
      <c r="H279" s="261">
        <f>FEB!L278</f>
        <v>2</v>
      </c>
      <c r="I279" s="261">
        <f>MAR!L278</f>
        <v>5</v>
      </c>
      <c r="J279" s="261">
        <f>APR!L278</f>
        <v>6</v>
      </c>
      <c r="K279" s="261">
        <f>MEI!L278</f>
        <v>2</v>
      </c>
      <c r="L279" s="261">
        <f>JUN!L278</f>
        <v>1</v>
      </c>
      <c r="M279" s="261">
        <f>JUL!L278</f>
        <v>1</v>
      </c>
      <c r="N279" s="261">
        <f>AGS!L278</f>
        <v>2</v>
      </c>
      <c r="O279" s="261">
        <f>SEPT!L278</f>
        <v>0</v>
      </c>
      <c r="P279" s="261">
        <f>OKT!L278</f>
        <v>6</v>
      </c>
      <c r="Q279" s="261">
        <f>NOV!L278</f>
        <v>7</v>
      </c>
      <c r="R279" s="261">
        <f>DES!L278</f>
        <v>4</v>
      </c>
      <c r="S279" s="261">
        <f>JAN!M278</f>
        <v>5</v>
      </c>
      <c r="T279" s="261">
        <f>FEB!M278</f>
        <v>2</v>
      </c>
      <c r="U279" s="261">
        <f>MAR!M278</f>
        <v>5</v>
      </c>
      <c r="V279" s="261">
        <f>APR!M278</f>
        <v>6</v>
      </c>
      <c r="W279" s="261">
        <f>MEI!M278</f>
        <v>2</v>
      </c>
      <c r="X279" s="261">
        <f>JUN!M278</f>
        <v>1</v>
      </c>
      <c r="Y279" s="261">
        <f>JUL!M278</f>
        <v>1</v>
      </c>
      <c r="Z279" s="261">
        <f>AGS!M278</f>
        <v>0</v>
      </c>
      <c r="AA279" s="261">
        <f>SEPT!M278</f>
        <v>0</v>
      </c>
      <c r="AB279" s="261">
        <f>OKT!M278</f>
        <v>6</v>
      </c>
      <c r="AC279" s="261">
        <f>NOV!M278</f>
        <v>7</v>
      </c>
      <c r="AD279" s="261">
        <f>DES!M278</f>
        <v>4</v>
      </c>
      <c r="AE279" s="261">
        <f t="shared" si="0"/>
        <v>41</v>
      </c>
      <c r="AF279" s="261">
        <f t="shared" si="1"/>
        <v>39</v>
      </c>
      <c r="AG279" s="262">
        <f t="shared" si="2"/>
        <v>0.95121951219512191</v>
      </c>
      <c r="AH279" s="263">
        <f t="shared" si="3"/>
        <v>21</v>
      </c>
      <c r="AI279" s="263">
        <f t="shared" si="4"/>
        <v>21</v>
      </c>
      <c r="AJ279" s="263">
        <f t="shared" si="5"/>
        <v>1</v>
      </c>
      <c r="AK279" s="263">
        <f t="shared" si="6"/>
        <v>20</v>
      </c>
      <c r="AL279" s="263">
        <f t="shared" si="7"/>
        <v>18</v>
      </c>
      <c r="AM279" s="263">
        <f t="shared" si="8"/>
        <v>0.9</v>
      </c>
    </row>
    <row r="280" spans="1:39" ht="15.75" customHeight="1" x14ac:dyDescent="0.3">
      <c r="A280" s="53">
        <v>278</v>
      </c>
      <c r="B280" s="53"/>
      <c r="C280" s="137" t="s">
        <v>599</v>
      </c>
      <c r="D280" s="259">
        <v>8</v>
      </c>
      <c r="E280" s="260" t="s">
        <v>304</v>
      </c>
      <c r="F280" s="260" t="s">
        <v>312</v>
      </c>
      <c r="G280" s="261">
        <f>JAN!L279</f>
        <v>4</v>
      </c>
      <c r="H280" s="261">
        <f>FEB!L279</f>
        <v>6</v>
      </c>
      <c r="I280" s="261">
        <f>MAR!L279</f>
        <v>4</v>
      </c>
      <c r="J280" s="261">
        <f>APR!L279</f>
        <v>2</v>
      </c>
      <c r="K280" s="261">
        <f>MEI!L279</f>
        <v>6</v>
      </c>
      <c r="L280" s="261">
        <f>JUN!L279</f>
        <v>4</v>
      </c>
      <c r="M280" s="261">
        <f>JUL!L279</f>
        <v>0</v>
      </c>
      <c r="N280" s="261">
        <f>AGS!L279</f>
        <v>1</v>
      </c>
      <c r="O280" s="261">
        <f>SEPT!L279</f>
        <v>0</v>
      </c>
      <c r="P280" s="261">
        <f>OKT!L279</f>
        <v>0</v>
      </c>
      <c r="Q280" s="261">
        <f>NOV!L279</f>
        <v>4</v>
      </c>
      <c r="R280" s="261">
        <f>DES!L279</f>
        <v>1</v>
      </c>
      <c r="S280" s="261">
        <f>JAN!M279</f>
        <v>4</v>
      </c>
      <c r="T280" s="261">
        <f>FEB!M279</f>
        <v>6</v>
      </c>
      <c r="U280" s="261">
        <f>MAR!M279</f>
        <v>4</v>
      </c>
      <c r="V280" s="261">
        <f>APR!M279</f>
        <v>2</v>
      </c>
      <c r="W280" s="261">
        <f>MEI!M279</f>
        <v>1</v>
      </c>
      <c r="X280" s="261">
        <f>JUN!M279</f>
        <v>4</v>
      </c>
      <c r="Y280" s="261">
        <f>JUL!M279</f>
        <v>0</v>
      </c>
      <c r="Z280" s="261">
        <f>AGS!M279</f>
        <v>0</v>
      </c>
      <c r="AA280" s="261">
        <f>SEPT!M279</f>
        <v>0</v>
      </c>
      <c r="AB280" s="261">
        <f>OKT!M279</f>
        <v>0</v>
      </c>
      <c r="AC280" s="261">
        <f>NOV!M279</f>
        <v>3</v>
      </c>
      <c r="AD280" s="261">
        <f>DES!M279</f>
        <v>1</v>
      </c>
      <c r="AE280" s="261">
        <f t="shared" si="0"/>
        <v>32</v>
      </c>
      <c r="AF280" s="261">
        <f t="shared" si="1"/>
        <v>25</v>
      </c>
      <c r="AG280" s="262">
        <f t="shared" si="2"/>
        <v>0.78125</v>
      </c>
      <c r="AH280" s="263">
        <f t="shared" si="3"/>
        <v>26</v>
      </c>
      <c r="AI280" s="263">
        <f t="shared" si="4"/>
        <v>21</v>
      </c>
      <c r="AJ280" s="263">
        <f t="shared" si="5"/>
        <v>0.80769230769230771</v>
      </c>
      <c r="AK280" s="263">
        <f t="shared" si="6"/>
        <v>6</v>
      </c>
      <c r="AL280" s="263">
        <f t="shared" si="7"/>
        <v>4</v>
      </c>
      <c r="AM280" s="263">
        <f t="shared" si="8"/>
        <v>0.66666666666666663</v>
      </c>
    </row>
    <row r="281" spans="1:39" ht="15.75" customHeight="1" x14ac:dyDescent="0.3">
      <c r="A281" s="53">
        <v>279</v>
      </c>
      <c r="B281" s="53"/>
      <c r="C281" s="137" t="s">
        <v>591</v>
      </c>
      <c r="D281" s="259">
        <v>9</v>
      </c>
      <c r="E281" s="260" t="s">
        <v>304</v>
      </c>
      <c r="F281" s="260" t="s">
        <v>313</v>
      </c>
      <c r="G281" s="261">
        <f>JAN!L280</f>
        <v>3</v>
      </c>
      <c r="H281" s="261">
        <f>FEB!L280</f>
        <v>2</v>
      </c>
      <c r="I281" s="261">
        <f>MAR!L280</f>
        <v>1</v>
      </c>
      <c r="J281" s="261">
        <f>APR!L280</f>
        <v>4</v>
      </c>
      <c r="K281" s="261">
        <f>MEI!L280</f>
        <v>1</v>
      </c>
      <c r="L281" s="261">
        <f>JUN!L280</f>
        <v>2</v>
      </c>
      <c r="M281" s="261">
        <f>JUL!L280</f>
        <v>3</v>
      </c>
      <c r="N281" s="261">
        <f>AGS!L280</f>
        <v>2</v>
      </c>
      <c r="O281" s="261">
        <f>SEPT!L280</f>
        <v>3</v>
      </c>
      <c r="P281" s="261">
        <f>OKT!L280</f>
        <v>4</v>
      </c>
      <c r="Q281" s="261">
        <f>NOV!L280</f>
        <v>0</v>
      </c>
      <c r="R281" s="261">
        <f>DES!L280</f>
        <v>5</v>
      </c>
      <c r="S281" s="261">
        <f>JAN!M280</f>
        <v>3</v>
      </c>
      <c r="T281" s="261">
        <f>FEB!M280</f>
        <v>2</v>
      </c>
      <c r="U281" s="261">
        <f>MAR!M280</f>
        <v>1</v>
      </c>
      <c r="V281" s="261">
        <f>APR!M280</f>
        <v>4</v>
      </c>
      <c r="W281" s="261">
        <f>MEI!M280</f>
        <v>1</v>
      </c>
      <c r="X281" s="261">
        <f>JUN!M280</f>
        <v>2</v>
      </c>
      <c r="Y281" s="261">
        <f>JUL!M280</f>
        <v>3</v>
      </c>
      <c r="Z281" s="261">
        <f>AGS!M280</f>
        <v>0</v>
      </c>
      <c r="AA281" s="261">
        <f>SEPT!M280</f>
        <v>3</v>
      </c>
      <c r="AB281" s="261">
        <f>OKT!M280</f>
        <v>4</v>
      </c>
      <c r="AC281" s="261">
        <f>NOV!M280</f>
        <v>0</v>
      </c>
      <c r="AD281" s="261">
        <f>DES!M280</f>
        <v>5</v>
      </c>
      <c r="AE281" s="261">
        <f t="shared" si="0"/>
        <v>30</v>
      </c>
      <c r="AF281" s="261">
        <f t="shared" si="1"/>
        <v>28</v>
      </c>
      <c r="AG281" s="262">
        <f t="shared" si="2"/>
        <v>0.93333333333333335</v>
      </c>
      <c r="AH281" s="263">
        <f t="shared" si="3"/>
        <v>13</v>
      </c>
      <c r="AI281" s="263">
        <f t="shared" si="4"/>
        <v>13</v>
      </c>
      <c r="AJ281" s="263">
        <f t="shared" si="5"/>
        <v>1</v>
      </c>
      <c r="AK281" s="263">
        <f t="shared" si="6"/>
        <v>17</v>
      </c>
      <c r="AL281" s="263">
        <f t="shared" si="7"/>
        <v>15</v>
      </c>
      <c r="AM281" s="263">
        <f t="shared" si="8"/>
        <v>0.88235294117647056</v>
      </c>
    </row>
    <row r="282" spans="1:39" ht="15.75" customHeight="1" x14ac:dyDescent="0.3">
      <c r="A282" s="53">
        <v>280</v>
      </c>
      <c r="B282" s="53"/>
      <c r="C282" s="137" t="s">
        <v>591</v>
      </c>
      <c r="D282" s="259">
        <v>10</v>
      </c>
      <c r="E282" s="260" t="s">
        <v>304</v>
      </c>
      <c r="F282" s="260" t="s">
        <v>314</v>
      </c>
      <c r="G282" s="261">
        <f>JAN!L281</f>
        <v>1</v>
      </c>
      <c r="H282" s="261">
        <f>FEB!L281</f>
        <v>1</v>
      </c>
      <c r="I282" s="261">
        <f>MAR!L281</f>
        <v>1</v>
      </c>
      <c r="J282" s="261">
        <f>APR!L281</f>
        <v>4</v>
      </c>
      <c r="K282" s="261">
        <f>MEI!L281</f>
        <v>0</v>
      </c>
      <c r="L282" s="261">
        <f>JUN!L281</f>
        <v>1</v>
      </c>
      <c r="M282" s="261">
        <f>JUL!L281</f>
        <v>4</v>
      </c>
      <c r="N282" s="261">
        <f>AGS!L281</f>
        <v>1</v>
      </c>
      <c r="O282" s="261">
        <f>SEPT!L281</f>
        <v>0</v>
      </c>
      <c r="P282" s="261">
        <f>OKT!L281</f>
        <v>1</v>
      </c>
      <c r="Q282" s="261">
        <f>NOV!L281</f>
        <v>0</v>
      </c>
      <c r="R282" s="261">
        <f>DES!L281</f>
        <v>0</v>
      </c>
      <c r="S282" s="261">
        <f>JAN!M281</f>
        <v>1</v>
      </c>
      <c r="T282" s="261">
        <f>FEB!M281</f>
        <v>1</v>
      </c>
      <c r="U282" s="261">
        <f>MAR!M281</f>
        <v>1</v>
      </c>
      <c r="V282" s="261">
        <f>APR!M281</f>
        <v>4</v>
      </c>
      <c r="W282" s="261">
        <f>MEI!M281</f>
        <v>0</v>
      </c>
      <c r="X282" s="261">
        <f>JUN!M281</f>
        <v>1</v>
      </c>
      <c r="Y282" s="261">
        <f>JUL!M281</f>
        <v>4</v>
      </c>
      <c r="Z282" s="261">
        <f>AGS!M281</f>
        <v>0</v>
      </c>
      <c r="AA282" s="261">
        <f>SEPT!M281</f>
        <v>0</v>
      </c>
      <c r="AB282" s="261">
        <f>OKT!M281</f>
        <v>1</v>
      </c>
      <c r="AC282" s="261">
        <f>NOV!M281</f>
        <v>0</v>
      </c>
      <c r="AD282" s="261">
        <f>DES!M281</f>
        <v>0</v>
      </c>
      <c r="AE282" s="261">
        <f t="shared" si="0"/>
        <v>14</v>
      </c>
      <c r="AF282" s="261">
        <f t="shared" si="1"/>
        <v>13</v>
      </c>
      <c r="AG282" s="262">
        <f t="shared" si="2"/>
        <v>0.9285714285714286</v>
      </c>
      <c r="AH282" s="263">
        <f t="shared" si="3"/>
        <v>8</v>
      </c>
      <c r="AI282" s="263">
        <f t="shared" si="4"/>
        <v>8</v>
      </c>
      <c r="AJ282" s="263">
        <f t="shared" si="5"/>
        <v>1</v>
      </c>
      <c r="AK282" s="263">
        <f t="shared" si="6"/>
        <v>6</v>
      </c>
      <c r="AL282" s="263">
        <f t="shared" si="7"/>
        <v>5</v>
      </c>
      <c r="AM282" s="263">
        <f t="shared" si="8"/>
        <v>0.83333333333333337</v>
      </c>
    </row>
    <row r="283" spans="1:39" ht="15.75" customHeight="1" x14ac:dyDescent="0.3">
      <c r="A283" s="53">
        <v>281</v>
      </c>
      <c r="B283" s="53"/>
      <c r="C283" s="137" t="s">
        <v>591</v>
      </c>
      <c r="D283" s="259">
        <v>11</v>
      </c>
      <c r="E283" s="260" t="s">
        <v>304</v>
      </c>
      <c r="F283" s="260" t="s">
        <v>315</v>
      </c>
      <c r="G283" s="261">
        <f>JAN!L282</f>
        <v>0</v>
      </c>
      <c r="H283" s="261">
        <f>FEB!L282</f>
        <v>1</v>
      </c>
      <c r="I283" s="261">
        <f>MAR!L282</f>
        <v>0</v>
      </c>
      <c r="J283" s="261">
        <f>APR!L282</f>
        <v>0</v>
      </c>
      <c r="K283" s="261">
        <f>MEI!L282</f>
        <v>0</v>
      </c>
      <c r="L283" s="261">
        <f>JUN!L282</f>
        <v>0</v>
      </c>
      <c r="M283" s="261">
        <f>JUL!L282</f>
        <v>1</v>
      </c>
      <c r="N283" s="261">
        <f>AGS!L282</f>
        <v>0</v>
      </c>
      <c r="O283" s="261">
        <f>SEPT!L282</f>
        <v>0</v>
      </c>
      <c r="P283" s="261">
        <f>OKT!L282</f>
        <v>0</v>
      </c>
      <c r="Q283" s="261">
        <f>NOV!L282</f>
        <v>0</v>
      </c>
      <c r="R283" s="261">
        <f>DES!L282</f>
        <v>0</v>
      </c>
      <c r="S283" s="261">
        <f>JAN!M282</f>
        <v>0</v>
      </c>
      <c r="T283" s="261">
        <f>FEB!M282</f>
        <v>1</v>
      </c>
      <c r="U283" s="261">
        <f>MAR!M282</f>
        <v>0</v>
      </c>
      <c r="V283" s="261">
        <f>APR!M282</f>
        <v>0</v>
      </c>
      <c r="W283" s="261">
        <f>MEI!M282</f>
        <v>0</v>
      </c>
      <c r="X283" s="261">
        <f>JUN!M282</f>
        <v>0</v>
      </c>
      <c r="Y283" s="261">
        <f>JUL!M282</f>
        <v>1</v>
      </c>
      <c r="Z283" s="261">
        <f>AGS!M282</f>
        <v>0</v>
      </c>
      <c r="AA283" s="261">
        <f>SEPT!M282</f>
        <v>0</v>
      </c>
      <c r="AB283" s="261">
        <f>OKT!M282</f>
        <v>0</v>
      </c>
      <c r="AC283" s="261">
        <f>NOV!M282</f>
        <v>0</v>
      </c>
      <c r="AD283" s="261">
        <f>DES!M282</f>
        <v>0</v>
      </c>
      <c r="AE283" s="261">
        <f t="shared" si="0"/>
        <v>2</v>
      </c>
      <c r="AF283" s="261">
        <f t="shared" si="1"/>
        <v>2</v>
      </c>
      <c r="AG283" s="262">
        <f t="shared" si="2"/>
        <v>1</v>
      </c>
      <c r="AH283" s="263">
        <f t="shared" si="3"/>
        <v>1</v>
      </c>
      <c r="AI283" s="263">
        <f t="shared" si="4"/>
        <v>1</v>
      </c>
      <c r="AJ283" s="263">
        <f t="shared" si="5"/>
        <v>1</v>
      </c>
      <c r="AK283" s="263">
        <f t="shared" si="6"/>
        <v>1</v>
      </c>
      <c r="AL283" s="263">
        <f t="shared" si="7"/>
        <v>1</v>
      </c>
      <c r="AM283" s="263">
        <f t="shared" si="8"/>
        <v>1</v>
      </c>
    </row>
    <row r="284" spans="1:39" ht="15.75" customHeight="1" x14ac:dyDescent="0.3">
      <c r="A284" s="53">
        <v>282</v>
      </c>
      <c r="B284" s="53"/>
      <c r="C284" s="137" t="s">
        <v>591</v>
      </c>
      <c r="D284" s="259">
        <v>12</v>
      </c>
      <c r="E284" s="260" t="s">
        <v>304</v>
      </c>
      <c r="F284" s="260" t="s">
        <v>316</v>
      </c>
      <c r="G284" s="261">
        <f>JAN!L283</f>
        <v>4</v>
      </c>
      <c r="H284" s="261">
        <f>FEB!L283</f>
        <v>5</v>
      </c>
      <c r="I284" s="261">
        <f>MAR!L283</f>
        <v>7</v>
      </c>
      <c r="J284" s="261">
        <f>APR!L283</f>
        <v>2</v>
      </c>
      <c r="K284" s="261">
        <f>MEI!L283</f>
        <v>2</v>
      </c>
      <c r="L284" s="261">
        <f>JUN!L283</f>
        <v>2</v>
      </c>
      <c r="M284" s="261">
        <f>JUL!L283</f>
        <v>8</v>
      </c>
      <c r="N284" s="261">
        <f>AGS!L283</f>
        <v>3</v>
      </c>
      <c r="O284" s="261">
        <f>SEPT!L283</f>
        <v>2</v>
      </c>
      <c r="P284" s="261">
        <f>OKT!L283</f>
        <v>2</v>
      </c>
      <c r="Q284" s="261">
        <f>NOV!L283</f>
        <v>2</v>
      </c>
      <c r="R284" s="261">
        <f>DES!L283</f>
        <v>4</v>
      </c>
      <c r="S284" s="261">
        <f>JAN!M283</f>
        <v>4</v>
      </c>
      <c r="T284" s="261">
        <f>FEB!M283</f>
        <v>5</v>
      </c>
      <c r="U284" s="261">
        <f>MAR!M283</f>
        <v>7</v>
      </c>
      <c r="V284" s="261">
        <f>APR!M283</f>
        <v>2</v>
      </c>
      <c r="W284" s="261">
        <f>MEI!M283</f>
        <v>2</v>
      </c>
      <c r="X284" s="261">
        <f>JUN!M283</f>
        <v>2</v>
      </c>
      <c r="Y284" s="261">
        <f>JUL!M283</f>
        <v>8</v>
      </c>
      <c r="Z284" s="261">
        <f>AGS!M283</f>
        <v>0</v>
      </c>
      <c r="AA284" s="261">
        <f>SEPT!M283</f>
        <v>2</v>
      </c>
      <c r="AB284" s="261">
        <f>OKT!M283</f>
        <v>2</v>
      </c>
      <c r="AC284" s="261">
        <f>NOV!M283</f>
        <v>2</v>
      </c>
      <c r="AD284" s="261">
        <f>DES!M283</f>
        <v>4</v>
      </c>
      <c r="AE284" s="261">
        <f t="shared" si="0"/>
        <v>43</v>
      </c>
      <c r="AF284" s="261">
        <f t="shared" si="1"/>
        <v>40</v>
      </c>
      <c r="AG284" s="262">
        <f t="shared" si="2"/>
        <v>0.93023255813953487</v>
      </c>
      <c r="AH284" s="263">
        <f t="shared" si="3"/>
        <v>22</v>
      </c>
      <c r="AI284" s="263">
        <f t="shared" si="4"/>
        <v>22</v>
      </c>
      <c r="AJ284" s="263">
        <f t="shared" si="5"/>
        <v>1</v>
      </c>
      <c r="AK284" s="263">
        <f t="shared" si="6"/>
        <v>21</v>
      </c>
      <c r="AL284" s="263">
        <f t="shared" si="7"/>
        <v>18</v>
      </c>
      <c r="AM284" s="263">
        <f t="shared" si="8"/>
        <v>0.8571428571428571</v>
      </c>
    </row>
    <row r="285" spans="1:39" ht="15.75" customHeight="1" x14ac:dyDescent="0.3">
      <c r="A285" s="53">
        <v>283</v>
      </c>
      <c r="B285" s="53"/>
      <c r="C285" s="137" t="s">
        <v>599</v>
      </c>
      <c r="D285" s="259">
        <v>13</v>
      </c>
      <c r="E285" s="260" t="s">
        <v>304</v>
      </c>
      <c r="F285" s="260" t="s">
        <v>317</v>
      </c>
      <c r="G285" s="261">
        <f>JAN!L284</f>
        <v>0</v>
      </c>
      <c r="H285" s="261">
        <f>FEB!L284</f>
        <v>0</v>
      </c>
      <c r="I285" s="261">
        <f>MAR!L284</f>
        <v>1</v>
      </c>
      <c r="J285" s="261">
        <f>APR!L284</f>
        <v>1</v>
      </c>
      <c r="K285" s="261">
        <f>MEI!L284</f>
        <v>0</v>
      </c>
      <c r="L285" s="261">
        <f>JUN!L284</f>
        <v>0</v>
      </c>
      <c r="M285" s="261">
        <f>JUL!L284</f>
        <v>1</v>
      </c>
      <c r="N285" s="261">
        <f>AGS!L284</f>
        <v>0</v>
      </c>
      <c r="O285" s="261">
        <f>SEPT!L284</f>
        <v>0</v>
      </c>
      <c r="P285" s="261">
        <f>OKT!L284</f>
        <v>2</v>
      </c>
      <c r="Q285" s="261">
        <f>NOV!L284</f>
        <v>0</v>
      </c>
      <c r="R285" s="261">
        <f>DES!L284</f>
        <v>0</v>
      </c>
      <c r="S285" s="261">
        <f>JAN!M284</f>
        <v>0</v>
      </c>
      <c r="T285" s="261">
        <f>FEB!M284</f>
        <v>0</v>
      </c>
      <c r="U285" s="261">
        <f>MAR!M284</f>
        <v>1</v>
      </c>
      <c r="V285" s="261">
        <f>APR!M284</f>
        <v>1</v>
      </c>
      <c r="W285" s="261">
        <f>MEI!M284</f>
        <v>0</v>
      </c>
      <c r="X285" s="261">
        <f>JUN!M284</f>
        <v>0</v>
      </c>
      <c r="Y285" s="261">
        <f>JUL!M284</f>
        <v>1</v>
      </c>
      <c r="Z285" s="261">
        <f>AGS!M284</f>
        <v>0</v>
      </c>
      <c r="AA285" s="261">
        <f>SEPT!M284</f>
        <v>0</v>
      </c>
      <c r="AB285" s="261">
        <f>OKT!M284</f>
        <v>2</v>
      </c>
      <c r="AC285" s="261">
        <f>NOV!M284</f>
        <v>0</v>
      </c>
      <c r="AD285" s="261">
        <f>DES!M284</f>
        <v>0</v>
      </c>
      <c r="AE285" s="261">
        <f t="shared" si="0"/>
        <v>5</v>
      </c>
      <c r="AF285" s="261">
        <f t="shared" si="1"/>
        <v>5</v>
      </c>
      <c r="AG285" s="262">
        <f t="shared" si="2"/>
        <v>1</v>
      </c>
      <c r="AH285" s="263">
        <f t="shared" si="3"/>
        <v>2</v>
      </c>
      <c r="AI285" s="263">
        <f t="shared" si="4"/>
        <v>2</v>
      </c>
      <c r="AJ285" s="263">
        <f t="shared" si="5"/>
        <v>1</v>
      </c>
      <c r="AK285" s="263">
        <f t="shared" si="6"/>
        <v>3</v>
      </c>
      <c r="AL285" s="263">
        <f t="shared" si="7"/>
        <v>3</v>
      </c>
      <c r="AM285" s="263">
        <f t="shared" si="8"/>
        <v>1</v>
      </c>
    </row>
    <row r="286" spans="1:39" ht="15.75" customHeight="1" x14ac:dyDescent="0.3">
      <c r="A286" s="53">
        <v>284</v>
      </c>
      <c r="B286" s="53"/>
      <c r="C286" s="137" t="s">
        <v>599</v>
      </c>
      <c r="D286" s="259">
        <v>14</v>
      </c>
      <c r="E286" s="260" t="s">
        <v>304</v>
      </c>
      <c r="F286" s="260" t="s">
        <v>318</v>
      </c>
      <c r="G286" s="261">
        <f>JAN!L285</f>
        <v>0</v>
      </c>
      <c r="H286" s="261">
        <f>FEB!L285</f>
        <v>0</v>
      </c>
      <c r="I286" s="261">
        <f>MAR!L285</f>
        <v>1</v>
      </c>
      <c r="J286" s="261">
        <f>APR!L285</f>
        <v>0</v>
      </c>
      <c r="K286" s="261">
        <f>MEI!L285</f>
        <v>0</v>
      </c>
      <c r="L286" s="261">
        <f>JUN!L285</f>
        <v>0</v>
      </c>
      <c r="M286" s="261">
        <f>JUL!L285</f>
        <v>4</v>
      </c>
      <c r="N286" s="261">
        <f>AGS!L285</f>
        <v>4</v>
      </c>
      <c r="O286" s="261">
        <f>SEPT!L285</f>
        <v>4</v>
      </c>
      <c r="P286" s="261">
        <f>OKT!L285</f>
        <v>3</v>
      </c>
      <c r="Q286" s="261">
        <f>NOV!L285</f>
        <v>3</v>
      </c>
      <c r="R286" s="261">
        <f>DES!L285</f>
        <v>1</v>
      </c>
      <c r="S286" s="261">
        <f>JAN!M285</f>
        <v>0</v>
      </c>
      <c r="T286" s="261">
        <f>FEB!M285</f>
        <v>0</v>
      </c>
      <c r="U286" s="261">
        <f>MAR!M285</f>
        <v>1</v>
      </c>
      <c r="V286" s="261">
        <f>APR!M285</f>
        <v>0</v>
      </c>
      <c r="W286" s="261">
        <f>MEI!M285</f>
        <v>0</v>
      </c>
      <c r="X286" s="261">
        <f>JUN!M285</f>
        <v>0</v>
      </c>
      <c r="Y286" s="261">
        <f>JUL!M285</f>
        <v>4</v>
      </c>
      <c r="Z286" s="261">
        <f>AGS!M285</f>
        <v>0</v>
      </c>
      <c r="AA286" s="261">
        <f>SEPT!M285</f>
        <v>4</v>
      </c>
      <c r="AB286" s="261">
        <f>OKT!M285</f>
        <v>3</v>
      </c>
      <c r="AC286" s="261">
        <f>NOV!M285</f>
        <v>3</v>
      </c>
      <c r="AD286" s="261">
        <f>DES!M285</f>
        <v>1</v>
      </c>
      <c r="AE286" s="261">
        <f t="shared" si="0"/>
        <v>20</v>
      </c>
      <c r="AF286" s="261">
        <f t="shared" si="1"/>
        <v>16</v>
      </c>
      <c r="AG286" s="262">
        <f t="shared" si="2"/>
        <v>0.8</v>
      </c>
      <c r="AH286" s="263">
        <f t="shared" si="3"/>
        <v>1</v>
      </c>
      <c r="AI286" s="263">
        <f t="shared" si="4"/>
        <v>1</v>
      </c>
      <c r="AJ286" s="263">
        <f t="shared" si="5"/>
        <v>1</v>
      </c>
      <c r="AK286" s="263">
        <f t="shared" si="6"/>
        <v>19</v>
      </c>
      <c r="AL286" s="263">
        <f t="shared" si="7"/>
        <v>15</v>
      </c>
      <c r="AM286" s="263">
        <f t="shared" si="8"/>
        <v>0.78947368421052633</v>
      </c>
    </row>
    <row r="287" spans="1:39" ht="15.75" customHeight="1" x14ac:dyDescent="0.3">
      <c r="A287" s="53">
        <v>285</v>
      </c>
      <c r="B287" s="53"/>
      <c r="C287" s="137" t="s">
        <v>599</v>
      </c>
      <c r="D287" s="259">
        <v>15</v>
      </c>
      <c r="E287" s="260" t="s">
        <v>304</v>
      </c>
      <c r="F287" s="260" t="s">
        <v>319</v>
      </c>
      <c r="G287" s="261">
        <f>JAN!L286</f>
        <v>10</v>
      </c>
      <c r="H287" s="261">
        <f>FEB!L286</f>
        <v>8</v>
      </c>
      <c r="I287" s="261">
        <f>MAR!L286</f>
        <v>5</v>
      </c>
      <c r="J287" s="261">
        <f>APR!L286</f>
        <v>5</v>
      </c>
      <c r="K287" s="261">
        <f>MEI!L286</f>
        <v>0</v>
      </c>
      <c r="L287" s="261">
        <f>JUN!L286</f>
        <v>0</v>
      </c>
      <c r="M287" s="261">
        <f>JUL!L286</f>
        <v>0</v>
      </c>
      <c r="N287" s="261">
        <f>AGS!L286</f>
        <v>2</v>
      </c>
      <c r="O287" s="261">
        <f>SEPT!L286</f>
        <v>2</v>
      </c>
      <c r="P287" s="261">
        <f>OKT!L286</f>
        <v>0</v>
      </c>
      <c r="Q287" s="261">
        <f>NOV!L286</f>
        <v>1</v>
      </c>
      <c r="R287" s="261">
        <f>DES!L286</f>
        <v>1</v>
      </c>
      <c r="S287" s="261">
        <f>JAN!M286</f>
        <v>10</v>
      </c>
      <c r="T287" s="261">
        <f>FEB!M286</f>
        <v>8</v>
      </c>
      <c r="U287" s="261">
        <f>MAR!M286</f>
        <v>5</v>
      </c>
      <c r="V287" s="261">
        <f>APR!M286</f>
        <v>5</v>
      </c>
      <c r="W287" s="261">
        <f>MEI!M286</f>
        <v>0</v>
      </c>
      <c r="X287" s="261">
        <f>JUN!M286</f>
        <v>0</v>
      </c>
      <c r="Y287" s="261">
        <f>JUL!M286</f>
        <v>0</v>
      </c>
      <c r="Z287" s="261">
        <f>AGS!M286</f>
        <v>0</v>
      </c>
      <c r="AA287" s="261">
        <f>SEPT!M286</f>
        <v>2</v>
      </c>
      <c r="AB287" s="261">
        <f>OKT!M286</f>
        <v>0</v>
      </c>
      <c r="AC287" s="261">
        <f>NOV!M286</f>
        <v>1</v>
      </c>
      <c r="AD287" s="261">
        <f>DES!M286</f>
        <v>1</v>
      </c>
      <c r="AE287" s="261">
        <f t="shared" si="0"/>
        <v>34</v>
      </c>
      <c r="AF287" s="261">
        <f t="shared" si="1"/>
        <v>32</v>
      </c>
      <c r="AG287" s="262">
        <f t="shared" si="2"/>
        <v>0.94117647058823528</v>
      </c>
      <c r="AH287" s="263">
        <f t="shared" si="3"/>
        <v>28</v>
      </c>
      <c r="AI287" s="263">
        <f t="shared" si="4"/>
        <v>28</v>
      </c>
      <c r="AJ287" s="263">
        <f t="shared" si="5"/>
        <v>1</v>
      </c>
      <c r="AK287" s="263">
        <f t="shared" si="6"/>
        <v>6</v>
      </c>
      <c r="AL287" s="263">
        <f t="shared" si="7"/>
        <v>4</v>
      </c>
      <c r="AM287" s="263">
        <f t="shared" si="8"/>
        <v>0.66666666666666663</v>
      </c>
    </row>
    <row r="288" spans="1:39" ht="15.75" customHeight="1" x14ac:dyDescent="0.3">
      <c r="A288" s="53">
        <v>286</v>
      </c>
      <c r="B288" s="53"/>
      <c r="C288" s="137" t="s">
        <v>599</v>
      </c>
      <c r="D288" s="259">
        <v>16</v>
      </c>
      <c r="E288" s="260" t="s">
        <v>304</v>
      </c>
      <c r="F288" s="260" t="s">
        <v>320</v>
      </c>
      <c r="G288" s="261">
        <f>JAN!L287</f>
        <v>0</v>
      </c>
      <c r="H288" s="261">
        <f>FEB!L287</f>
        <v>1</v>
      </c>
      <c r="I288" s="261">
        <f>MAR!L287</f>
        <v>11</v>
      </c>
      <c r="J288" s="261">
        <f>APR!L287</f>
        <v>1</v>
      </c>
      <c r="K288" s="261">
        <f>MEI!L287</f>
        <v>5</v>
      </c>
      <c r="L288" s="261">
        <f>JUN!L287</f>
        <v>0</v>
      </c>
      <c r="M288" s="261">
        <f>JUL!L287</f>
        <v>4</v>
      </c>
      <c r="N288" s="261">
        <f>AGS!L287</f>
        <v>0</v>
      </c>
      <c r="O288" s="261">
        <f>SEPT!L287</f>
        <v>0</v>
      </c>
      <c r="P288" s="261">
        <f>OKT!L287</f>
        <v>0</v>
      </c>
      <c r="Q288" s="261">
        <f>NOV!L287</f>
        <v>0</v>
      </c>
      <c r="R288" s="261">
        <f>DES!L287</f>
        <v>0</v>
      </c>
      <c r="S288" s="261">
        <f>JAN!M287</f>
        <v>0</v>
      </c>
      <c r="T288" s="261">
        <f>FEB!M287</f>
        <v>1</v>
      </c>
      <c r="U288" s="261">
        <f>MAR!M287</f>
        <v>2</v>
      </c>
      <c r="V288" s="261">
        <f>APR!M287</f>
        <v>1</v>
      </c>
      <c r="W288" s="261">
        <f>MEI!M287</f>
        <v>5</v>
      </c>
      <c r="X288" s="261">
        <f>JUN!M287</f>
        <v>0</v>
      </c>
      <c r="Y288" s="261">
        <f>JUL!M287</f>
        <v>0</v>
      </c>
      <c r="Z288" s="261">
        <f>AGS!M287</f>
        <v>0</v>
      </c>
      <c r="AA288" s="261">
        <f>SEPT!M287</f>
        <v>0</v>
      </c>
      <c r="AB288" s="261">
        <f>OKT!M287</f>
        <v>0</v>
      </c>
      <c r="AC288" s="261">
        <f>NOV!M287</f>
        <v>0</v>
      </c>
      <c r="AD288" s="261">
        <f>DES!M287</f>
        <v>0</v>
      </c>
      <c r="AE288" s="261">
        <f t="shared" si="0"/>
        <v>22</v>
      </c>
      <c r="AF288" s="261">
        <f t="shared" si="1"/>
        <v>9</v>
      </c>
      <c r="AG288" s="262">
        <f t="shared" si="2"/>
        <v>0.40909090909090912</v>
      </c>
      <c r="AH288" s="263">
        <f t="shared" si="3"/>
        <v>18</v>
      </c>
      <c r="AI288" s="263">
        <f t="shared" si="4"/>
        <v>9</v>
      </c>
      <c r="AJ288" s="263">
        <f t="shared" si="5"/>
        <v>0.5</v>
      </c>
      <c r="AK288" s="263">
        <f t="shared" si="6"/>
        <v>4</v>
      </c>
      <c r="AL288" s="263">
        <f t="shared" si="7"/>
        <v>0</v>
      </c>
      <c r="AM288" s="263">
        <f t="shared" si="8"/>
        <v>0</v>
      </c>
    </row>
    <row r="289" spans="1:39" ht="15.75" customHeight="1" x14ac:dyDescent="0.3">
      <c r="A289" s="53">
        <v>287</v>
      </c>
      <c r="B289" s="53"/>
      <c r="C289" s="137" t="s">
        <v>599</v>
      </c>
      <c r="D289" s="259">
        <v>17</v>
      </c>
      <c r="E289" s="260" t="s">
        <v>304</v>
      </c>
      <c r="F289" s="260" t="s">
        <v>321</v>
      </c>
      <c r="G289" s="261">
        <f>JAN!L288</f>
        <v>4</v>
      </c>
      <c r="H289" s="261">
        <f>FEB!L288</f>
        <v>1</v>
      </c>
      <c r="I289" s="261">
        <f>MAR!L288</f>
        <v>3</v>
      </c>
      <c r="J289" s="261">
        <f>APR!L288</f>
        <v>2</v>
      </c>
      <c r="K289" s="261">
        <f>MEI!L288</f>
        <v>2</v>
      </c>
      <c r="L289" s="261">
        <f>JUN!L288</f>
        <v>0</v>
      </c>
      <c r="M289" s="261">
        <f>JUL!L288</f>
        <v>6</v>
      </c>
      <c r="N289" s="261">
        <f>AGS!L288</f>
        <v>0</v>
      </c>
      <c r="O289" s="261">
        <f>SEPT!L288</f>
        <v>3</v>
      </c>
      <c r="P289" s="261">
        <f>OKT!L288</f>
        <v>4</v>
      </c>
      <c r="Q289" s="261">
        <f>NOV!L288</f>
        <v>1</v>
      </c>
      <c r="R289" s="261">
        <f>DES!L288</f>
        <v>5</v>
      </c>
      <c r="S289" s="261">
        <f>JAN!M288</f>
        <v>0</v>
      </c>
      <c r="T289" s="261">
        <f>FEB!M288</f>
        <v>1</v>
      </c>
      <c r="U289" s="261">
        <f>MAR!M288</f>
        <v>3</v>
      </c>
      <c r="V289" s="261">
        <f>APR!M288</f>
        <v>2</v>
      </c>
      <c r="W289" s="261">
        <f>MEI!M288</f>
        <v>2</v>
      </c>
      <c r="X289" s="261">
        <f>JUN!M288</f>
        <v>0</v>
      </c>
      <c r="Y289" s="261">
        <f>JUL!M288</f>
        <v>6</v>
      </c>
      <c r="Z289" s="261">
        <f>AGS!M288</f>
        <v>0</v>
      </c>
      <c r="AA289" s="261">
        <f>SEPT!M288</f>
        <v>3</v>
      </c>
      <c r="AB289" s="261">
        <f>OKT!M288</f>
        <v>4</v>
      </c>
      <c r="AC289" s="261">
        <f>NOV!M288</f>
        <v>1</v>
      </c>
      <c r="AD289" s="261">
        <f>DES!M288</f>
        <v>5</v>
      </c>
      <c r="AE289" s="261">
        <f t="shared" si="0"/>
        <v>31</v>
      </c>
      <c r="AF289" s="261">
        <f t="shared" si="1"/>
        <v>27</v>
      </c>
      <c r="AG289" s="262">
        <f t="shared" si="2"/>
        <v>0.87096774193548387</v>
      </c>
      <c r="AH289" s="263">
        <f t="shared" si="3"/>
        <v>12</v>
      </c>
      <c r="AI289" s="263">
        <f t="shared" si="4"/>
        <v>8</v>
      </c>
      <c r="AJ289" s="263">
        <f t="shared" si="5"/>
        <v>0.66666666666666663</v>
      </c>
      <c r="AK289" s="263">
        <f t="shared" si="6"/>
        <v>19</v>
      </c>
      <c r="AL289" s="263">
        <f t="shared" si="7"/>
        <v>19</v>
      </c>
      <c r="AM289" s="263">
        <f t="shared" si="8"/>
        <v>1</v>
      </c>
    </row>
    <row r="290" spans="1:39" ht="15.75" customHeight="1" x14ac:dyDescent="0.3">
      <c r="A290" s="53">
        <v>288</v>
      </c>
      <c r="B290" s="53"/>
      <c r="C290" s="137" t="s">
        <v>591</v>
      </c>
      <c r="D290" s="137">
        <v>1</v>
      </c>
      <c r="E290" s="53" t="s">
        <v>322</v>
      </c>
      <c r="F290" s="53" t="s">
        <v>323</v>
      </c>
      <c r="G290" s="151">
        <f>JAN!L289</f>
        <v>0</v>
      </c>
      <c r="H290" s="151">
        <f>FEB!L289</f>
        <v>0</v>
      </c>
      <c r="I290" s="151">
        <f>MAR!L289</f>
        <v>1</v>
      </c>
      <c r="J290" s="151">
        <f>APR!L289</f>
        <v>0</v>
      </c>
      <c r="K290" s="151">
        <f>MEI!L289</f>
        <v>0</v>
      </c>
      <c r="L290" s="151">
        <f>JUN!L289</f>
        <v>0</v>
      </c>
      <c r="M290" s="151">
        <f>JUL!L289</f>
        <v>0</v>
      </c>
      <c r="N290" s="151">
        <f>AGS!L289</f>
        <v>0</v>
      </c>
      <c r="O290" s="151">
        <f>SEPT!L289</f>
        <v>0</v>
      </c>
      <c r="P290" s="151">
        <f>OKT!L289</f>
        <v>0</v>
      </c>
      <c r="Q290" s="151">
        <f>NOV!L289</f>
        <v>0</v>
      </c>
      <c r="R290" s="151">
        <f>DES!L289</f>
        <v>0</v>
      </c>
      <c r="S290" s="151">
        <f>JAN!M289</f>
        <v>0</v>
      </c>
      <c r="T290" s="151">
        <f>FEB!M289</f>
        <v>0</v>
      </c>
      <c r="U290" s="151">
        <f>MAR!M289</f>
        <v>0</v>
      </c>
      <c r="V290" s="151">
        <f>APR!M289</f>
        <v>0</v>
      </c>
      <c r="W290" s="151">
        <f>MEI!M289</f>
        <v>0</v>
      </c>
      <c r="X290" s="151">
        <f>JUN!M289</f>
        <v>0</v>
      </c>
      <c r="Y290" s="151">
        <f>JUL!M289</f>
        <v>0</v>
      </c>
      <c r="Z290" s="151">
        <f>AGS!M289</f>
        <v>0</v>
      </c>
      <c r="AA290" s="151">
        <f>SEPT!M289</f>
        <v>0</v>
      </c>
      <c r="AB290" s="151">
        <f>OKT!M289</f>
        <v>0</v>
      </c>
      <c r="AC290" s="151">
        <f>NOV!M289</f>
        <v>0</v>
      </c>
      <c r="AD290" s="151">
        <f>DES!M289</f>
        <v>0</v>
      </c>
      <c r="AE290" s="151">
        <f t="shared" si="0"/>
        <v>1</v>
      </c>
      <c r="AF290" s="151">
        <f t="shared" si="1"/>
        <v>0</v>
      </c>
      <c r="AG290" s="152">
        <f t="shared" si="2"/>
        <v>0</v>
      </c>
      <c r="AH290" s="82">
        <f t="shared" si="3"/>
        <v>1</v>
      </c>
      <c r="AI290" s="82">
        <f t="shared" si="4"/>
        <v>0</v>
      </c>
      <c r="AJ290" s="82">
        <f t="shared" si="5"/>
        <v>0</v>
      </c>
      <c r="AK290" s="82">
        <f t="shared" si="6"/>
        <v>0</v>
      </c>
      <c r="AL290" s="82">
        <f t="shared" si="7"/>
        <v>0</v>
      </c>
      <c r="AM290" s="82" t="e">
        <f t="shared" si="8"/>
        <v>#DIV/0!</v>
      </c>
    </row>
    <row r="291" spans="1:39" ht="15.75" customHeight="1" x14ac:dyDescent="0.3">
      <c r="A291" s="53">
        <v>289</v>
      </c>
      <c r="B291" s="53"/>
      <c r="C291" s="137" t="s">
        <v>599</v>
      </c>
      <c r="D291" s="137">
        <v>2</v>
      </c>
      <c r="E291" s="53" t="s">
        <v>322</v>
      </c>
      <c r="F291" s="53" t="s">
        <v>324</v>
      </c>
      <c r="G291" s="151">
        <f>JAN!L290</f>
        <v>3</v>
      </c>
      <c r="H291" s="151">
        <f>FEB!L290</f>
        <v>4</v>
      </c>
      <c r="I291" s="151">
        <f>MAR!L290</f>
        <v>0</v>
      </c>
      <c r="J291" s="151">
        <f>APR!L290</f>
        <v>0</v>
      </c>
      <c r="K291" s="151">
        <f>MEI!L290</f>
        <v>0</v>
      </c>
      <c r="L291" s="151">
        <f>JUN!L290</f>
        <v>2</v>
      </c>
      <c r="M291" s="151">
        <f>JUL!L290</f>
        <v>6</v>
      </c>
      <c r="N291" s="151">
        <f>AGS!L290</f>
        <v>0</v>
      </c>
      <c r="O291" s="151">
        <f>SEPT!L290</f>
        <v>1</v>
      </c>
      <c r="P291" s="151">
        <f>OKT!L290</f>
        <v>0</v>
      </c>
      <c r="Q291" s="151">
        <f>NOV!L290</f>
        <v>10</v>
      </c>
      <c r="R291" s="151">
        <f>DES!L290</f>
        <v>4</v>
      </c>
      <c r="S291" s="151">
        <f>JAN!M290</f>
        <v>3</v>
      </c>
      <c r="T291" s="151">
        <f>FEB!M290</f>
        <v>4</v>
      </c>
      <c r="U291" s="151">
        <f>MAR!M290</f>
        <v>0</v>
      </c>
      <c r="V291" s="151">
        <f>APR!M290</f>
        <v>0</v>
      </c>
      <c r="W291" s="151">
        <f>MEI!M290</f>
        <v>0</v>
      </c>
      <c r="X291" s="151">
        <f>JUN!M290</f>
        <v>2</v>
      </c>
      <c r="Y291" s="151">
        <f>JUL!M290</f>
        <v>6</v>
      </c>
      <c r="Z291" s="151">
        <f>AGS!M290</f>
        <v>0</v>
      </c>
      <c r="AA291" s="151">
        <f>SEPT!M290</f>
        <v>1</v>
      </c>
      <c r="AB291" s="151">
        <f>OKT!M290</f>
        <v>0</v>
      </c>
      <c r="AC291" s="151">
        <f>NOV!M290</f>
        <v>10</v>
      </c>
      <c r="AD291" s="151">
        <f>DES!M290</f>
        <v>3</v>
      </c>
      <c r="AE291" s="151">
        <f t="shared" si="0"/>
        <v>30</v>
      </c>
      <c r="AF291" s="151">
        <f t="shared" si="1"/>
        <v>29</v>
      </c>
      <c r="AG291" s="152">
        <f t="shared" si="2"/>
        <v>0.96666666666666667</v>
      </c>
      <c r="AH291" s="82">
        <f t="shared" si="3"/>
        <v>9</v>
      </c>
      <c r="AI291" s="82">
        <f t="shared" si="4"/>
        <v>9</v>
      </c>
      <c r="AJ291" s="82">
        <f t="shared" si="5"/>
        <v>1</v>
      </c>
      <c r="AK291" s="82">
        <f t="shared" si="6"/>
        <v>21</v>
      </c>
      <c r="AL291" s="82">
        <f t="shared" si="7"/>
        <v>20</v>
      </c>
      <c r="AM291" s="82">
        <f t="shared" si="8"/>
        <v>0.95238095238095233</v>
      </c>
    </row>
    <row r="292" spans="1:39" ht="15.75" customHeight="1" x14ac:dyDescent="0.3">
      <c r="A292" s="53">
        <v>290</v>
      </c>
      <c r="B292" s="53"/>
      <c r="C292" s="137" t="s">
        <v>599</v>
      </c>
      <c r="D292" s="137">
        <v>3</v>
      </c>
      <c r="E292" s="53" t="s">
        <v>322</v>
      </c>
      <c r="F292" s="53" t="s">
        <v>325</v>
      </c>
      <c r="G292" s="151">
        <f>JAN!L291</f>
        <v>0</v>
      </c>
      <c r="H292" s="151">
        <f>FEB!L291</f>
        <v>1</v>
      </c>
      <c r="I292" s="151">
        <f>MAR!L291</f>
        <v>2</v>
      </c>
      <c r="J292" s="151">
        <f>APR!L291</f>
        <v>0</v>
      </c>
      <c r="K292" s="151">
        <f>MEI!L291</f>
        <v>1</v>
      </c>
      <c r="L292" s="151">
        <f>JUN!L291</f>
        <v>0</v>
      </c>
      <c r="M292" s="151">
        <f>JUL!L291</f>
        <v>0</v>
      </c>
      <c r="N292" s="151">
        <f>AGS!L291</f>
        <v>0</v>
      </c>
      <c r="O292" s="151">
        <f>SEPT!L291</f>
        <v>0</v>
      </c>
      <c r="P292" s="151">
        <f>OKT!L291</f>
        <v>3</v>
      </c>
      <c r="Q292" s="151">
        <f>NOV!L291</f>
        <v>0</v>
      </c>
      <c r="R292" s="151">
        <f>DES!L291</f>
        <v>0</v>
      </c>
      <c r="S292" s="151">
        <f>JAN!M291</f>
        <v>0</v>
      </c>
      <c r="T292" s="151">
        <f>FEB!M291</f>
        <v>0</v>
      </c>
      <c r="U292" s="151">
        <f>MAR!M291</f>
        <v>0</v>
      </c>
      <c r="V292" s="151">
        <f>APR!M291</f>
        <v>1</v>
      </c>
      <c r="W292" s="151">
        <f>MEI!M291</f>
        <v>1</v>
      </c>
      <c r="X292" s="151">
        <f>JUN!M291</f>
        <v>0</v>
      </c>
      <c r="Y292" s="151">
        <f>JUL!M291</f>
        <v>0</v>
      </c>
      <c r="Z292" s="151">
        <f>AGS!M291</f>
        <v>0</v>
      </c>
      <c r="AA292" s="151">
        <f>SEPT!M291</f>
        <v>0</v>
      </c>
      <c r="AB292" s="151">
        <f>OKT!M291</f>
        <v>3</v>
      </c>
      <c r="AC292" s="151">
        <f>NOV!M291</f>
        <v>0</v>
      </c>
      <c r="AD292" s="151">
        <f>DES!M291</f>
        <v>0</v>
      </c>
      <c r="AE292" s="151">
        <f t="shared" si="0"/>
        <v>7</v>
      </c>
      <c r="AF292" s="151">
        <f t="shared" si="1"/>
        <v>5</v>
      </c>
      <c r="AG292" s="152">
        <f t="shared" si="2"/>
        <v>0.7142857142857143</v>
      </c>
      <c r="AH292" s="82">
        <f t="shared" si="3"/>
        <v>4</v>
      </c>
      <c r="AI292" s="82">
        <f t="shared" si="4"/>
        <v>2</v>
      </c>
      <c r="AJ292" s="82">
        <f t="shared" si="5"/>
        <v>0.5</v>
      </c>
      <c r="AK292" s="82">
        <f t="shared" si="6"/>
        <v>3</v>
      </c>
      <c r="AL292" s="82">
        <f t="shared" si="7"/>
        <v>3</v>
      </c>
      <c r="AM292" s="82">
        <f t="shared" si="8"/>
        <v>1</v>
      </c>
    </row>
    <row r="293" spans="1:39" ht="15.75" customHeight="1" x14ac:dyDescent="0.3">
      <c r="A293" s="53">
        <v>291</v>
      </c>
      <c r="B293" s="53"/>
      <c r="C293" s="137" t="s">
        <v>599</v>
      </c>
      <c r="D293" s="137">
        <v>4</v>
      </c>
      <c r="E293" s="53" t="s">
        <v>322</v>
      </c>
      <c r="F293" s="53" t="s">
        <v>326</v>
      </c>
      <c r="G293" s="151">
        <f>JAN!L292</f>
        <v>18</v>
      </c>
      <c r="H293" s="151">
        <f>FEB!L292</f>
        <v>2</v>
      </c>
      <c r="I293" s="151">
        <f>MAR!L292</f>
        <v>3</v>
      </c>
      <c r="J293" s="151">
        <f>APR!L292</f>
        <v>4</v>
      </c>
      <c r="K293" s="151">
        <f>MEI!L292</f>
        <v>5</v>
      </c>
      <c r="L293" s="151">
        <f>JUN!L292</f>
        <v>0</v>
      </c>
      <c r="M293" s="151">
        <f>JUL!L292</f>
        <v>1</v>
      </c>
      <c r="N293" s="151">
        <f>AGS!L292</f>
        <v>5</v>
      </c>
      <c r="O293" s="151">
        <f>SEPT!L292</f>
        <v>6</v>
      </c>
      <c r="P293" s="151">
        <f>OKT!L292</f>
        <v>3</v>
      </c>
      <c r="Q293" s="151">
        <f>NOV!L292</f>
        <v>0</v>
      </c>
      <c r="R293" s="151">
        <f>DES!L292</f>
        <v>2</v>
      </c>
      <c r="S293" s="151">
        <f>JAN!M292</f>
        <v>18</v>
      </c>
      <c r="T293" s="151">
        <f>FEB!M292</f>
        <v>2</v>
      </c>
      <c r="U293" s="151">
        <f>MAR!M292</f>
        <v>3</v>
      </c>
      <c r="V293" s="151">
        <f>APR!M292</f>
        <v>4</v>
      </c>
      <c r="W293" s="151">
        <f>MEI!M292</f>
        <v>5</v>
      </c>
      <c r="X293" s="151">
        <f>JUN!M292</f>
        <v>0</v>
      </c>
      <c r="Y293" s="151">
        <f>JUL!M292</f>
        <v>1</v>
      </c>
      <c r="Z293" s="151">
        <f>AGS!M292</f>
        <v>5</v>
      </c>
      <c r="AA293" s="151">
        <f>SEPT!M292</f>
        <v>6</v>
      </c>
      <c r="AB293" s="151">
        <f>OKT!M292</f>
        <v>3</v>
      </c>
      <c r="AC293" s="151">
        <f>NOV!M292</f>
        <v>0</v>
      </c>
      <c r="AD293" s="151">
        <f>DES!M292</f>
        <v>2</v>
      </c>
      <c r="AE293" s="151">
        <f t="shared" si="0"/>
        <v>49</v>
      </c>
      <c r="AF293" s="151">
        <f t="shared" si="1"/>
        <v>49</v>
      </c>
      <c r="AG293" s="152">
        <f t="shared" si="2"/>
        <v>1</v>
      </c>
      <c r="AH293" s="82">
        <f t="shared" si="3"/>
        <v>32</v>
      </c>
      <c r="AI293" s="82">
        <f t="shared" si="4"/>
        <v>32</v>
      </c>
      <c r="AJ293" s="82">
        <f t="shared" si="5"/>
        <v>1</v>
      </c>
      <c r="AK293" s="82">
        <f t="shared" si="6"/>
        <v>17</v>
      </c>
      <c r="AL293" s="82">
        <f t="shared" si="7"/>
        <v>17</v>
      </c>
      <c r="AM293" s="82">
        <f t="shared" si="8"/>
        <v>1</v>
      </c>
    </row>
    <row r="294" spans="1:39" ht="15.75" customHeight="1" x14ac:dyDescent="0.3">
      <c r="A294" s="53">
        <v>292</v>
      </c>
      <c r="B294" s="53"/>
      <c r="C294" s="137" t="s">
        <v>599</v>
      </c>
      <c r="D294" s="137">
        <v>5</v>
      </c>
      <c r="E294" s="53" t="s">
        <v>322</v>
      </c>
      <c r="F294" s="53" t="s">
        <v>327</v>
      </c>
      <c r="G294" s="151">
        <f>JAN!L293</f>
        <v>2</v>
      </c>
      <c r="H294" s="151">
        <f>FEB!L293</f>
        <v>5</v>
      </c>
      <c r="I294" s="151">
        <f>MAR!L293</f>
        <v>2</v>
      </c>
      <c r="J294" s="151">
        <f>APR!L293</f>
        <v>4</v>
      </c>
      <c r="K294" s="151">
        <f>MEI!L293</f>
        <v>1</v>
      </c>
      <c r="L294" s="151">
        <f>JUN!L293</f>
        <v>1</v>
      </c>
      <c r="M294" s="151">
        <f>JUL!L293</f>
        <v>0</v>
      </c>
      <c r="N294" s="151">
        <f>AGS!L293</f>
        <v>0</v>
      </c>
      <c r="O294" s="151">
        <f>SEPT!L293</f>
        <v>0</v>
      </c>
      <c r="P294" s="151">
        <f>OKT!L293</f>
        <v>0</v>
      </c>
      <c r="Q294" s="151">
        <f>NOV!L293</f>
        <v>1</v>
      </c>
      <c r="R294" s="151">
        <f>DES!L293</f>
        <v>2</v>
      </c>
      <c r="S294" s="151">
        <f>JAN!M293</f>
        <v>2</v>
      </c>
      <c r="T294" s="151">
        <f>FEB!M293</f>
        <v>5</v>
      </c>
      <c r="U294" s="151">
        <f>MAR!M293</f>
        <v>0</v>
      </c>
      <c r="V294" s="151">
        <f>APR!M293</f>
        <v>4</v>
      </c>
      <c r="W294" s="151">
        <f>MEI!M293</f>
        <v>1</v>
      </c>
      <c r="X294" s="151">
        <f>JUN!M293</f>
        <v>1</v>
      </c>
      <c r="Y294" s="151">
        <f>JUL!M293</f>
        <v>0</v>
      </c>
      <c r="Z294" s="151">
        <f>AGS!M293</f>
        <v>2</v>
      </c>
      <c r="AA294" s="151">
        <f>SEPT!M293</f>
        <v>0</v>
      </c>
      <c r="AB294" s="151">
        <f>OKT!M293</f>
        <v>0</v>
      </c>
      <c r="AC294" s="151">
        <f>NOV!M293</f>
        <v>1</v>
      </c>
      <c r="AD294" s="151">
        <f>DES!M293</f>
        <v>2</v>
      </c>
      <c r="AE294" s="151">
        <f t="shared" si="0"/>
        <v>18</v>
      </c>
      <c r="AF294" s="151">
        <f t="shared" si="1"/>
        <v>18</v>
      </c>
      <c r="AG294" s="152">
        <f t="shared" si="2"/>
        <v>1</v>
      </c>
      <c r="AH294" s="82">
        <f t="shared" si="3"/>
        <v>15</v>
      </c>
      <c r="AI294" s="82">
        <f t="shared" si="4"/>
        <v>13</v>
      </c>
      <c r="AJ294" s="82">
        <f t="shared" si="5"/>
        <v>0.8666666666666667</v>
      </c>
      <c r="AK294" s="82">
        <f t="shared" si="6"/>
        <v>3</v>
      </c>
      <c r="AL294" s="82">
        <f t="shared" si="7"/>
        <v>5</v>
      </c>
      <c r="AM294" s="82">
        <f t="shared" si="8"/>
        <v>1.6666666666666667</v>
      </c>
    </row>
    <row r="295" spans="1:39" ht="15.75" customHeight="1" x14ac:dyDescent="0.3">
      <c r="A295" s="53">
        <v>293</v>
      </c>
      <c r="B295" s="53"/>
      <c r="C295" s="137" t="s">
        <v>599</v>
      </c>
      <c r="D295" s="137">
        <v>6</v>
      </c>
      <c r="E295" s="53" t="s">
        <v>322</v>
      </c>
      <c r="F295" s="53" t="s">
        <v>328</v>
      </c>
      <c r="G295" s="151">
        <f>JAN!L294</f>
        <v>3</v>
      </c>
      <c r="H295" s="151">
        <f>FEB!L294</f>
        <v>12</v>
      </c>
      <c r="I295" s="151">
        <f>MAR!L294</f>
        <v>0</v>
      </c>
      <c r="J295" s="151">
        <f>APR!L294</f>
        <v>0</v>
      </c>
      <c r="K295" s="151">
        <f>MEI!L294</f>
        <v>0</v>
      </c>
      <c r="L295" s="151">
        <f>JUN!L294</f>
        <v>0</v>
      </c>
      <c r="M295" s="151">
        <f>JUL!L294</f>
        <v>9</v>
      </c>
      <c r="N295" s="151">
        <f>AGS!L294</f>
        <v>0</v>
      </c>
      <c r="O295" s="151">
        <f>SEPT!L294</f>
        <v>3</v>
      </c>
      <c r="P295" s="151">
        <f>OKT!L294</f>
        <v>0</v>
      </c>
      <c r="Q295" s="151">
        <f>NOV!L294</f>
        <v>0</v>
      </c>
      <c r="R295" s="151">
        <f>DES!L294</f>
        <v>0</v>
      </c>
      <c r="S295" s="151">
        <f>JAN!M294</f>
        <v>3</v>
      </c>
      <c r="T295" s="151">
        <f>FEB!M294</f>
        <v>12</v>
      </c>
      <c r="U295" s="151">
        <f>MAR!M294</f>
        <v>0</v>
      </c>
      <c r="V295" s="151">
        <f>APR!M294</f>
        <v>0</v>
      </c>
      <c r="W295" s="151">
        <f>MEI!M294</f>
        <v>0</v>
      </c>
      <c r="X295" s="151">
        <f>JUN!M294</f>
        <v>0</v>
      </c>
      <c r="Y295" s="151">
        <f>JUL!M294</f>
        <v>9</v>
      </c>
      <c r="Z295" s="151">
        <f>AGS!M294</f>
        <v>0</v>
      </c>
      <c r="AA295" s="151">
        <f>SEPT!M294</f>
        <v>3</v>
      </c>
      <c r="AB295" s="151">
        <f>OKT!M294</f>
        <v>0</v>
      </c>
      <c r="AC295" s="151">
        <f>NOV!M294</f>
        <v>0</v>
      </c>
      <c r="AD295" s="151">
        <f>DES!M294</f>
        <v>0</v>
      </c>
      <c r="AE295" s="151">
        <f t="shared" si="0"/>
        <v>27</v>
      </c>
      <c r="AF295" s="151">
        <f t="shared" si="1"/>
        <v>27</v>
      </c>
      <c r="AG295" s="152">
        <f t="shared" si="2"/>
        <v>1</v>
      </c>
      <c r="AH295" s="82">
        <f t="shared" si="3"/>
        <v>15</v>
      </c>
      <c r="AI295" s="82">
        <f t="shared" si="4"/>
        <v>15</v>
      </c>
      <c r="AJ295" s="82">
        <f t="shared" si="5"/>
        <v>1</v>
      </c>
      <c r="AK295" s="82">
        <f t="shared" si="6"/>
        <v>12</v>
      </c>
      <c r="AL295" s="82">
        <f t="shared" si="7"/>
        <v>12</v>
      </c>
      <c r="AM295" s="82">
        <f t="shared" si="8"/>
        <v>1</v>
      </c>
    </row>
    <row r="296" spans="1:39" ht="15.75" customHeight="1" x14ac:dyDescent="0.3">
      <c r="A296" s="53">
        <v>294</v>
      </c>
      <c r="B296" s="53"/>
      <c r="C296" s="137" t="s">
        <v>599</v>
      </c>
      <c r="D296" s="137">
        <v>7</v>
      </c>
      <c r="E296" s="53" t="s">
        <v>322</v>
      </c>
      <c r="F296" s="53" t="s">
        <v>329</v>
      </c>
      <c r="G296" s="151">
        <f>JAN!L295</f>
        <v>2</v>
      </c>
      <c r="H296" s="151">
        <f>FEB!L295</f>
        <v>2</v>
      </c>
      <c r="I296" s="151">
        <f>MAR!L295</f>
        <v>4</v>
      </c>
      <c r="J296" s="151">
        <f>APR!L295</f>
        <v>2</v>
      </c>
      <c r="K296" s="151">
        <f>MEI!L295</f>
        <v>0</v>
      </c>
      <c r="L296" s="151">
        <f>JUN!L295</f>
        <v>0</v>
      </c>
      <c r="M296" s="151">
        <f>JUL!L295</f>
        <v>2</v>
      </c>
      <c r="N296" s="151">
        <f>AGS!L295</f>
        <v>3</v>
      </c>
      <c r="O296" s="151">
        <f>SEPT!L295</f>
        <v>2</v>
      </c>
      <c r="P296" s="151">
        <f>OKT!L295</f>
        <v>1</v>
      </c>
      <c r="Q296" s="151">
        <f>NOV!L295</f>
        <v>1</v>
      </c>
      <c r="R296" s="151">
        <f>DES!L295</f>
        <v>1</v>
      </c>
      <c r="S296" s="151">
        <f>JAN!M295</f>
        <v>2</v>
      </c>
      <c r="T296" s="151">
        <f>FEB!M295</f>
        <v>2</v>
      </c>
      <c r="U296" s="151">
        <f>MAR!M295</f>
        <v>4</v>
      </c>
      <c r="V296" s="151">
        <f>APR!M295</f>
        <v>2</v>
      </c>
      <c r="W296" s="151">
        <f>MEI!M295</f>
        <v>0</v>
      </c>
      <c r="X296" s="151">
        <f>JUN!M295</f>
        <v>0</v>
      </c>
      <c r="Y296" s="151">
        <f>JUL!M295</f>
        <v>2</v>
      </c>
      <c r="Z296" s="151">
        <f>AGS!M295</f>
        <v>3</v>
      </c>
      <c r="AA296" s="151">
        <f>SEPT!M295</f>
        <v>2</v>
      </c>
      <c r="AB296" s="151">
        <f>OKT!M295</f>
        <v>1</v>
      </c>
      <c r="AC296" s="151">
        <f>NOV!M295</f>
        <v>1</v>
      </c>
      <c r="AD296" s="151">
        <f>DES!M295</f>
        <v>1</v>
      </c>
      <c r="AE296" s="151">
        <f t="shared" si="0"/>
        <v>20</v>
      </c>
      <c r="AF296" s="151">
        <f t="shared" si="1"/>
        <v>20</v>
      </c>
      <c r="AG296" s="152">
        <f t="shared" si="2"/>
        <v>1</v>
      </c>
      <c r="AH296" s="82">
        <f t="shared" si="3"/>
        <v>10</v>
      </c>
      <c r="AI296" s="82">
        <f t="shared" si="4"/>
        <v>10</v>
      </c>
      <c r="AJ296" s="82">
        <f t="shared" si="5"/>
        <v>1</v>
      </c>
      <c r="AK296" s="82">
        <f t="shared" si="6"/>
        <v>10</v>
      </c>
      <c r="AL296" s="82">
        <f t="shared" si="7"/>
        <v>10</v>
      </c>
      <c r="AM296" s="82">
        <f t="shared" si="8"/>
        <v>1</v>
      </c>
    </row>
    <row r="297" spans="1:39" ht="15.75" customHeight="1" x14ac:dyDescent="0.3">
      <c r="A297" s="53">
        <v>295</v>
      </c>
      <c r="B297" s="53"/>
      <c r="C297" s="137" t="s">
        <v>599</v>
      </c>
      <c r="D297" s="137">
        <v>8</v>
      </c>
      <c r="E297" s="53" t="s">
        <v>322</v>
      </c>
      <c r="F297" s="53" t="s">
        <v>330</v>
      </c>
      <c r="G297" s="151">
        <f>JAN!L296</f>
        <v>0</v>
      </c>
      <c r="H297" s="151">
        <f>FEB!L296</f>
        <v>0</v>
      </c>
      <c r="I297" s="151">
        <f>MAR!L296</f>
        <v>0</v>
      </c>
      <c r="J297" s="151">
        <f>APR!L296</f>
        <v>0</v>
      </c>
      <c r="K297" s="151">
        <f>MEI!L296</f>
        <v>0</v>
      </c>
      <c r="L297" s="151">
        <f>JUN!L296</f>
        <v>0</v>
      </c>
      <c r="M297" s="151">
        <f>JUL!L296</f>
        <v>0</v>
      </c>
      <c r="N297" s="151">
        <f>AGS!L296</f>
        <v>0</v>
      </c>
      <c r="O297" s="151">
        <f>SEPT!L296</f>
        <v>0</v>
      </c>
      <c r="P297" s="151">
        <f>OKT!L296</f>
        <v>0</v>
      </c>
      <c r="Q297" s="151">
        <f>NOV!L296</f>
        <v>0</v>
      </c>
      <c r="R297" s="151">
        <f>DES!L296</f>
        <v>0</v>
      </c>
      <c r="S297" s="151">
        <f>JAN!M296</f>
        <v>0</v>
      </c>
      <c r="T297" s="151">
        <f>FEB!M296</f>
        <v>0</v>
      </c>
      <c r="U297" s="151">
        <f>MAR!M296</f>
        <v>0</v>
      </c>
      <c r="V297" s="151">
        <f>APR!M296</f>
        <v>0</v>
      </c>
      <c r="W297" s="151">
        <f>MEI!M296</f>
        <v>0</v>
      </c>
      <c r="X297" s="151">
        <f>JUN!M296</f>
        <v>0</v>
      </c>
      <c r="Y297" s="151">
        <f>JUL!M296</f>
        <v>0</v>
      </c>
      <c r="Z297" s="151">
        <f>AGS!M296</f>
        <v>0</v>
      </c>
      <c r="AA297" s="151">
        <f>SEPT!M296</f>
        <v>0</v>
      </c>
      <c r="AB297" s="151">
        <f>OKT!M296</f>
        <v>0</v>
      </c>
      <c r="AC297" s="151">
        <f>NOV!M296</f>
        <v>0</v>
      </c>
      <c r="AD297" s="151">
        <f>DES!M296</f>
        <v>0</v>
      </c>
      <c r="AE297" s="151">
        <f t="shared" si="0"/>
        <v>0</v>
      </c>
      <c r="AF297" s="151">
        <f t="shared" si="1"/>
        <v>0</v>
      </c>
      <c r="AG297" s="152" t="e">
        <f t="shared" si="2"/>
        <v>#DIV/0!</v>
      </c>
      <c r="AH297" s="82">
        <f t="shared" si="3"/>
        <v>0</v>
      </c>
      <c r="AI297" s="82">
        <f t="shared" si="4"/>
        <v>0</v>
      </c>
      <c r="AJ297" s="82" t="e">
        <f t="shared" si="5"/>
        <v>#DIV/0!</v>
      </c>
      <c r="AK297" s="82">
        <f t="shared" si="6"/>
        <v>0</v>
      </c>
      <c r="AL297" s="82">
        <f t="shared" si="7"/>
        <v>0</v>
      </c>
      <c r="AM297" s="82" t="e">
        <f t="shared" si="8"/>
        <v>#DIV/0!</v>
      </c>
    </row>
    <row r="298" spans="1:39" ht="15.75" customHeight="1" x14ac:dyDescent="0.3">
      <c r="A298" s="53">
        <v>296</v>
      </c>
      <c r="B298" s="53"/>
      <c r="C298" s="137" t="s">
        <v>599</v>
      </c>
      <c r="D298" s="137">
        <v>9</v>
      </c>
      <c r="E298" s="53" t="s">
        <v>322</v>
      </c>
      <c r="F298" s="53" t="s">
        <v>331</v>
      </c>
      <c r="G298" s="151">
        <f>JAN!L297</f>
        <v>2</v>
      </c>
      <c r="H298" s="151">
        <f>FEB!L297</f>
        <v>0</v>
      </c>
      <c r="I298" s="151">
        <f>MAR!L297</f>
        <v>1</v>
      </c>
      <c r="J298" s="151">
        <f>APR!L297</f>
        <v>0</v>
      </c>
      <c r="K298" s="151">
        <f>MEI!L297</f>
        <v>0</v>
      </c>
      <c r="L298" s="151">
        <f>JUN!L297</f>
        <v>0</v>
      </c>
      <c r="M298" s="151">
        <f>JUL!L297</f>
        <v>0</v>
      </c>
      <c r="N298" s="151">
        <f>AGS!L297</f>
        <v>0</v>
      </c>
      <c r="O298" s="151">
        <f>SEPT!L297</f>
        <v>0</v>
      </c>
      <c r="P298" s="151">
        <f>OKT!L297</f>
        <v>0</v>
      </c>
      <c r="Q298" s="151">
        <f>NOV!L297</f>
        <v>0</v>
      </c>
      <c r="R298" s="151">
        <f>DES!L297</f>
        <v>0</v>
      </c>
      <c r="S298" s="151">
        <f>JAN!M297</f>
        <v>0</v>
      </c>
      <c r="T298" s="151">
        <f>FEB!M297</f>
        <v>0</v>
      </c>
      <c r="U298" s="151">
        <f>MAR!M297</f>
        <v>0</v>
      </c>
      <c r="V298" s="151">
        <f>APR!M297</f>
        <v>0</v>
      </c>
      <c r="W298" s="151">
        <f>MEI!M297</f>
        <v>0</v>
      </c>
      <c r="X298" s="151">
        <f>JUN!M297</f>
        <v>0</v>
      </c>
      <c r="Y298" s="151">
        <f>JUL!M297</f>
        <v>0</v>
      </c>
      <c r="Z298" s="151">
        <f>AGS!M297</f>
        <v>0</v>
      </c>
      <c r="AA298" s="151">
        <f>SEPT!M297</f>
        <v>0</v>
      </c>
      <c r="AB298" s="151">
        <f>OKT!M297</f>
        <v>0</v>
      </c>
      <c r="AC298" s="151">
        <f>NOV!M297</f>
        <v>0</v>
      </c>
      <c r="AD298" s="151">
        <f>DES!M297</f>
        <v>0</v>
      </c>
      <c r="AE298" s="151">
        <f t="shared" si="0"/>
        <v>3</v>
      </c>
      <c r="AF298" s="151">
        <f t="shared" si="1"/>
        <v>0</v>
      </c>
      <c r="AG298" s="152">
        <f t="shared" si="2"/>
        <v>0</v>
      </c>
      <c r="AH298" s="82">
        <f t="shared" si="3"/>
        <v>3</v>
      </c>
      <c r="AI298" s="82">
        <f t="shared" si="4"/>
        <v>0</v>
      </c>
      <c r="AJ298" s="82">
        <f t="shared" si="5"/>
        <v>0</v>
      </c>
      <c r="AK298" s="82">
        <f t="shared" si="6"/>
        <v>0</v>
      </c>
      <c r="AL298" s="82">
        <f t="shared" si="7"/>
        <v>0</v>
      </c>
      <c r="AM298" s="82" t="e">
        <f t="shared" si="8"/>
        <v>#DIV/0!</v>
      </c>
    </row>
    <row r="299" spans="1:39" ht="15.75" customHeight="1" x14ac:dyDescent="0.3">
      <c r="A299" s="53">
        <v>297</v>
      </c>
      <c r="B299" s="53"/>
      <c r="C299" s="137" t="s">
        <v>591</v>
      </c>
      <c r="D299" s="137">
        <v>10</v>
      </c>
      <c r="E299" s="53" t="s">
        <v>322</v>
      </c>
      <c r="F299" s="53" t="s">
        <v>332</v>
      </c>
      <c r="G299" s="151">
        <f>JAN!L298</f>
        <v>0</v>
      </c>
      <c r="H299" s="151">
        <f>FEB!L298</f>
        <v>0</v>
      </c>
      <c r="I299" s="151">
        <f>MAR!L298</f>
        <v>0</v>
      </c>
      <c r="J299" s="151">
        <f>APR!L298</f>
        <v>0</v>
      </c>
      <c r="K299" s="151">
        <f>MEI!L298</f>
        <v>0</v>
      </c>
      <c r="L299" s="151">
        <f>JUN!L298</f>
        <v>0</v>
      </c>
      <c r="M299" s="151">
        <f>JUL!L298</f>
        <v>0</v>
      </c>
      <c r="N299" s="151">
        <f>AGS!L298</f>
        <v>0</v>
      </c>
      <c r="O299" s="151">
        <f>SEPT!L298</f>
        <v>0</v>
      </c>
      <c r="P299" s="151">
        <f>OKT!L298</f>
        <v>0</v>
      </c>
      <c r="Q299" s="151">
        <f>NOV!L298</f>
        <v>0</v>
      </c>
      <c r="R299" s="151">
        <f>DES!L298</f>
        <v>0</v>
      </c>
      <c r="S299" s="151">
        <f>JAN!M298</f>
        <v>0</v>
      </c>
      <c r="T299" s="151">
        <f>FEB!M298</f>
        <v>0</v>
      </c>
      <c r="U299" s="151">
        <f>MAR!M298</f>
        <v>0</v>
      </c>
      <c r="V299" s="151">
        <f>APR!M298</f>
        <v>0</v>
      </c>
      <c r="W299" s="151">
        <f>MEI!M298</f>
        <v>0</v>
      </c>
      <c r="X299" s="151">
        <f>JUN!M298</f>
        <v>0</v>
      </c>
      <c r="Y299" s="151">
        <f>JUL!M298</f>
        <v>0</v>
      </c>
      <c r="Z299" s="151">
        <f>AGS!M298</f>
        <v>0</v>
      </c>
      <c r="AA299" s="151">
        <f>SEPT!M298</f>
        <v>0</v>
      </c>
      <c r="AB299" s="151">
        <f>OKT!M298</f>
        <v>0</v>
      </c>
      <c r="AC299" s="151">
        <f>NOV!M298</f>
        <v>0</v>
      </c>
      <c r="AD299" s="151">
        <f>DES!M298</f>
        <v>0</v>
      </c>
      <c r="AE299" s="151">
        <f t="shared" si="0"/>
        <v>0</v>
      </c>
      <c r="AF299" s="151">
        <f t="shared" si="1"/>
        <v>0</v>
      </c>
      <c r="AG299" s="152" t="e">
        <f t="shared" si="2"/>
        <v>#DIV/0!</v>
      </c>
      <c r="AH299" s="82">
        <f t="shared" si="3"/>
        <v>0</v>
      </c>
      <c r="AI299" s="82">
        <f t="shared" si="4"/>
        <v>0</v>
      </c>
      <c r="AJ299" s="82" t="e">
        <f t="shared" si="5"/>
        <v>#DIV/0!</v>
      </c>
      <c r="AK299" s="82">
        <f t="shared" si="6"/>
        <v>0</v>
      </c>
      <c r="AL299" s="82">
        <f t="shared" si="7"/>
        <v>0</v>
      </c>
      <c r="AM299" s="82" t="e">
        <f t="shared" si="8"/>
        <v>#DIV/0!</v>
      </c>
    </row>
    <row r="300" spans="1:39" ht="15.75" customHeight="1" x14ac:dyDescent="0.3">
      <c r="A300" s="53">
        <v>298</v>
      </c>
      <c r="B300" s="53"/>
      <c r="C300" s="137" t="s">
        <v>591</v>
      </c>
      <c r="D300" s="137">
        <v>11</v>
      </c>
      <c r="E300" s="53" t="s">
        <v>322</v>
      </c>
      <c r="F300" s="53" t="s">
        <v>333</v>
      </c>
      <c r="G300" s="151">
        <f>JAN!L299</f>
        <v>0</v>
      </c>
      <c r="H300" s="151">
        <f>FEB!L299</f>
        <v>0</v>
      </c>
      <c r="I300" s="151">
        <f>MAR!L299</f>
        <v>1</v>
      </c>
      <c r="J300" s="151">
        <f>APR!L299</f>
        <v>0</v>
      </c>
      <c r="K300" s="151">
        <f>MEI!L299</f>
        <v>0</v>
      </c>
      <c r="L300" s="151">
        <f>JUN!L299</f>
        <v>0</v>
      </c>
      <c r="M300" s="151">
        <f>JUL!L299</f>
        <v>0</v>
      </c>
      <c r="N300" s="151">
        <f>AGS!L299</f>
        <v>0</v>
      </c>
      <c r="O300" s="151">
        <f>SEPT!L299</f>
        <v>0</v>
      </c>
      <c r="P300" s="151">
        <f>OKT!L299</f>
        <v>0</v>
      </c>
      <c r="Q300" s="151">
        <f>NOV!L299</f>
        <v>7</v>
      </c>
      <c r="R300" s="151">
        <f>DES!L299</f>
        <v>2</v>
      </c>
      <c r="S300" s="151">
        <f>JAN!M299</f>
        <v>0</v>
      </c>
      <c r="T300" s="151">
        <f>FEB!M299</f>
        <v>0</v>
      </c>
      <c r="U300" s="151">
        <f>MAR!M299</f>
        <v>1</v>
      </c>
      <c r="V300" s="151">
        <f>APR!M299</f>
        <v>0</v>
      </c>
      <c r="W300" s="151">
        <f>MEI!M299</f>
        <v>0</v>
      </c>
      <c r="X300" s="151">
        <f>JUN!M299</f>
        <v>0</v>
      </c>
      <c r="Y300" s="151">
        <f>JUL!M299</f>
        <v>0</v>
      </c>
      <c r="Z300" s="151">
        <f>AGS!M299</f>
        <v>0</v>
      </c>
      <c r="AA300" s="151">
        <f>SEPT!M299</f>
        <v>0</v>
      </c>
      <c r="AB300" s="151">
        <f>OKT!M299</f>
        <v>0</v>
      </c>
      <c r="AC300" s="151">
        <f>NOV!M299</f>
        <v>7</v>
      </c>
      <c r="AD300" s="151">
        <f>DES!M299</f>
        <v>2</v>
      </c>
      <c r="AE300" s="151">
        <f t="shared" si="0"/>
        <v>10</v>
      </c>
      <c r="AF300" s="151">
        <f t="shared" si="1"/>
        <v>10</v>
      </c>
      <c r="AG300" s="152">
        <f t="shared" si="2"/>
        <v>1</v>
      </c>
      <c r="AH300" s="82">
        <f t="shared" si="3"/>
        <v>1</v>
      </c>
      <c r="AI300" s="82">
        <f t="shared" si="4"/>
        <v>1</v>
      </c>
      <c r="AJ300" s="82">
        <f t="shared" si="5"/>
        <v>1</v>
      </c>
      <c r="AK300" s="82">
        <f t="shared" si="6"/>
        <v>9</v>
      </c>
      <c r="AL300" s="82">
        <f t="shared" si="7"/>
        <v>9</v>
      </c>
      <c r="AM300" s="82">
        <f t="shared" si="8"/>
        <v>1</v>
      </c>
    </row>
    <row r="301" spans="1:39" ht="15.75" customHeight="1" x14ac:dyDescent="0.3">
      <c r="A301" s="53">
        <v>299</v>
      </c>
      <c r="B301" s="53"/>
      <c r="C301" s="137" t="s">
        <v>599</v>
      </c>
      <c r="D301" s="137">
        <v>12</v>
      </c>
      <c r="E301" s="53" t="s">
        <v>322</v>
      </c>
      <c r="F301" s="53" t="s">
        <v>334</v>
      </c>
      <c r="G301" s="151">
        <f>JAN!L300</f>
        <v>1</v>
      </c>
      <c r="H301" s="151">
        <f>FEB!L300</f>
        <v>0</v>
      </c>
      <c r="I301" s="151">
        <f>MAR!L300</f>
        <v>0</v>
      </c>
      <c r="J301" s="151">
        <f>APR!L300</f>
        <v>0</v>
      </c>
      <c r="K301" s="151">
        <f>MEI!L300</f>
        <v>0</v>
      </c>
      <c r="L301" s="151">
        <f>JUN!L300</f>
        <v>0</v>
      </c>
      <c r="M301" s="151">
        <f>JUL!L300</f>
        <v>0</v>
      </c>
      <c r="N301" s="151">
        <f>AGS!L300</f>
        <v>2</v>
      </c>
      <c r="O301" s="151">
        <f>SEPT!L300</f>
        <v>0</v>
      </c>
      <c r="P301" s="151">
        <f>OKT!L300</f>
        <v>0</v>
      </c>
      <c r="Q301" s="151">
        <f>NOV!L300</f>
        <v>0</v>
      </c>
      <c r="R301" s="151">
        <f>DES!L300</f>
        <v>0</v>
      </c>
      <c r="S301" s="151">
        <f>JAN!M300</f>
        <v>1</v>
      </c>
      <c r="T301" s="151">
        <f>FEB!M300</f>
        <v>0</v>
      </c>
      <c r="U301" s="151">
        <f>MAR!M300</f>
        <v>0</v>
      </c>
      <c r="V301" s="151">
        <f>APR!M300</f>
        <v>0</v>
      </c>
      <c r="W301" s="151">
        <f>MEI!M300</f>
        <v>0</v>
      </c>
      <c r="X301" s="151">
        <f>JUN!M300</f>
        <v>0</v>
      </c>
      <c r="Y301" s="151">
        <f>JUL!M300</f>
        <v>0</v>
      </c>
      <c r="Z301" s="151">
        <f>AGS!M300</f>
        <v>2</v>
      </c>
      <c r="AA301" s="151">
        <f>SEPT!M300</f>
        <v>0</v>
      </c>
      <c r="AB301" s="151">
        <f>OKT!M300</f>
        <v>0</v>
      </c>
      <c r="AC301" s="151">
        <f>NOV!M300</f>
        <v>0</v>
      </c>
      <c r="AD301" s="151">
        <f>DES!M300</f>
        <v>0</v>
      </c>
      <c r="AE301" s="151">
        <f t="shared" si="0"/>
        <v>3</v>
      </c>
      <c r="AF301" s="151">
        <f t="shared" si="1"/>
        <v>3</v>
      </c>
      <c r="AG301" s="152">
        <f t="shared" si="2"/>
        <v>1</v>
      </c>
      <c r="AH301" s="82">
        <f t="shared" si="3"/>
        <v>1</v>
      </c>
      <c r="AI301" s="82">
        <f t="shared" si="4"/>
        <v>1</v>
      </c>
      <c r="AJ301" s="82">
        <f t="shared" si="5"/>
        <v>1</v>
      </c>
      <c r="AK301" s="82">
        <f t="shared" si="6"/>
        <v>2</v>
      </c>
      <c r="AL301" s="82">
        <f t="shared" si="7"/>
        <v>2</v>
      </c>
      <c r="AM301" s="82">
        <f t="shared" si="8"/>
        <v>1</v>
      </c>
    </row>
    <row r="302" spans="1:39" ht="15.75" customHeight="1" x14ac:dyDescent="0.3">
      <c r="A302" s="53">
        <v>300</v>
      </c>
      <c r="B302" s="53"/>
      <c r="C302" s="137" t="s">
        <v>599</v>
      </c>
      <c r="D302" s="137">
        <v>13</v>
      </c>
      <c r="E302" s="53" t="s">
        <v>322</v>
      </c>
      <c r="F302" s="53" t="s">
        <v>335</v>
      </c>
      <c r="G302" s="151">
        <f>JAN!L301</f>
        <v>3</v>
      </c>
      <c r="H302" s="151">
        <f>FEB!L301</f>
        <v>0</v>
      </c>
      <c r="I302" s="151">
        <f>MAR!L301</f>
        <v>0</v>
      </c>
      <c r="J302" s="151">
        <f>APR!L301</f>
        <v>5</v>
      </c>
      <c r="K302" s="151">
        <f>MEI!L301</f>
        <v>1</v>
      </c>
      <c r="L302" s="151">
        <f>JUN!L301</f>
        <v>2</v>
      </c>
      <c r="M302" s="151">
        <f>JUL!L301</f>
        <v>0</v>
      </c>
      <c r="N302" s="151">
        <f>AGS!L301</f>
        <v>4</v>
      </c>
      <c r="O302" s="151">
        <f>SEPT!L301</f>
        <v>2</v>
      </c>
      <c r="P302" s="151">
        <f>OKT!L301</f>
        <v>1</v>
      </c>
      <c r="Q302" s="151">
        <f>NOV!L301</f>
        <v>0</v>
      </c>
      <c r="R302" s="151">
        <f>DES!L301</f>
        <v>0</v>
      </c>
      <c r="S302" s="151">
        <f>JAN!M301</f>
        <v>0</v>
      </c>
      <c r="T302" s="151">
        <f>FEB!M301</f>
        <v>0</v>
      </c>
      <c r="U302" s="151">
        <f>MAR!M301</f>
        <v>0</v>
      </c>
      <c r="V302" s="151">
        <f>APR!M301</f>
        <v>5</v>
      </c>
      <c r="W302" s="151">
        <f>MEI!M301</f>
        <v>1</v>
      </c>
      <c r="X302" s="151">
        <f>JUN!M301</f>
        <v>2</v>
      </c>
      <c r="Y302" s="151">
        <f>JUL!M301</f>
        <v>0</v>
      </c>
      <c r="Z302" s="151">
        <f>AGS!M301</f>
        <v>1</v>
      </c>
      <c r="AA302" s="151">
        <f>SEPT!M301</f>
        <v>2</v>
      </c>
      <c r="AB302" s="151">
        <f>OKT!M301</f>
        <v>1</v>
      </c>
      <c r="AC302" s="151">
        <f>NOV!M301</f>
        <v>0</v>
      </c>
      <c r="AD302" s="151">
        <f>DES!M301</f>
        <v>0</v>
      </c>
      <c r="AE302" s="151">
        <f t="shared" si="0"/>
        <v>18</v>
      </c>
      <c r="AF302" s="151">
        <f t="shared" si="1"/>
        <v>12</v>
      </c>
      <c r="AG302" s="152">
        <f t="shared" si="2"/>
        <v>0.66666666666666663</v>
      </c>
      <c r="AH302" s="82">
        <f t="shared" si="3"/>
        <v>11</v>
      </c>
      <c r="AI302" s="82">
        <f t="shared" si="4"/>
        <v>8</v>
      </c>
      <c r="AJ302" s="82">
        <f t="shared" si="5"/>
        <v>0.72727272727272729</v>
      </c>
      <c r="AK302" s="82">
        <f t="shared" si="6"/>
        <v>7</v>
      </c>
      <c r="AL302" s="82">
        <f t="shared" si="7"/>
        <v>4</v>
      </c>
      <c r="AM302" s="82">
        <f t="shared" si="8"/>
        <v>0.5714285714285714</v>
      </c>
    </row>
    <row r="303" spans="1:39" ht="15.75" customHeight="1" x14ac:dyDescent="0.3">
      <c r="A303" s="53">
        <v>301</v>
      </c>
      <c r="B303" s="53"/>
      <c r="C303" s="137" t="s">
        <v>591</v>
      </c>
      <c r="D303" s="259">
        <v>1</v>
      </c>
      <c r="E303" s="260" t="s">
        <v>336</v>
      </c>
      <c r="F303" s="260" t="s">
        <v>337</v>
      </c>
      <c r="G303" s="261">
        <f>JAN!L302</f>
        <v>7</v>
      </c>
      <c r="H303" s="261">
        <f>FEB!L302</f>
        <v>4</v>
      </c>
      <c r="I303" s="261">
        <f>MAR!L302</f>
        <v>1</v>
      </c>
      <c r="J303" s="261">
        <f>APR!L302</f>
        <v>0</v>
      </c>
      <c r="K303" s="261">
        <f>MEI!L302</f>
        <v>0</v>
      </c>
      <c r="L303" s="261">
        <f>JUN!L302</f>
        <v>1</v>
      </c>
      <c r="M303" s="261">
        <f>JUL!L302</f>
        <v>0</v>
      </c>
      <c r="N303" s="261">
        <f>AGS!L302</f>
        <v>3</v>
      </c>
      <c r="O303" s="261">
        <f>SEPT!L302</f>
        <v>1</v>
      </c>
      <c r="P303" s="261">
        <f>OKT!L302</f>
        <v>7</v>
      </c>
      <c r="Q303" s="261">
        <f>NOV!L302</f>
        <v>0</v>
      </c>
      <c r="R303" s="261">
        <f>DES!L302</f>
        <v>0</v>
      </c>
      <c r="S303" s="261">
        <f>JAN!M302</f>
        <v>7</v>
      </c>
      <c r="T303" s="261">
        <f>FEB!M302</f>
        <v>4</v>
      </c>
      <c r="U303" s="261">
        <f>MAR!M302</f>
        <v>1</v>
      </c>
      <c r="V303" s="261">
        <f>APR!M302</f>
        <v>0</v>
      </c>
      <c r="W303" s="261">
        <f>MEI!M302</f>
        <v>0</v>
      </c>
      <c r="X303" s="261">
        <f>JUN!M302</f>
        <v>1</v>
      </c>
      <c r="Y303" s="261">
        <f>JUL!M302</f>
        <v>0</v>
      </c>
      <c r="Z303" s="261">
        <f>AGS!M302</f>
        <v>3</v>
      </c>
      <c r="AA303" s="261">
        <f>SEPT!M302</f>
        <v>1</v>
      </c>
      <c r="AB303" s="261">
        <f>OKT!M302</f>
        <v>7</v>
      </c>
      <c r="AC303" s="261">
        <f>NOV!M302</f>
        <v>0</v>
      </c>
      <c r="AD303" s="261">
        <f>DES!M302</f>
        <v>0</v>
      </c>
      <c r="AE303" s="261">
        <f t="shared" si="0"/>
        <v>24</v>
      </c>
      <c r="AF303" s="261">
        <f t="shared" si="1"/>
        <v>24</v>
      </c>
      <c r="AG303" s="262">
        <f t="shared" si="2"/>
        <v>1</v>
      </c>
      <c r="AH303" s="263">
        <f t="shared" si="3"/>
        <v>13</v>
      </c>
      <c r="AI303" s="263">
        <f t="shared" si="4"/>
        <v>13</v>
      </c>
      <c r="AJ303" s="263">
        <f t="shared" si="5"/>
        <v>1</v>
      </c>
      <c r="AK303" s="263">
        <f t="shared" si="6"/>
        <v>11</v>
      </c>
      <c r="AL303" s="263">
        <f t="shared" si="7"/>
        <v>11</v>
      </c>
      <c r="AM303" s="263">
        <f t="shared" si="8"/>
        <v>1</v>
      </c>
    </row>
    <row r="304" spans="1:39" ht="15.75" customHeight="1" x14ac:dyDescent="0.3">
      <c r="A304" s="53">
        <v>302</v>
      </c>
      <c r="B304" s="53"/>
      <c r="C304" s="137" t="s">
        <v>591</v>
      </c>
      <c r="D304" s="259">
        <v>2</v>
      </c>
      <c r="E304" s="260" t="s">
        <v>336</v>
      </c>
      <c r="F304" s="260" t="s">
        <v>338</v>
      </c>
      <c r="G304" s="261">
        <f>JAN!L303</f>
        <v>0</v>
      </c>
      <c r="H304" s="261">
        <f>FEB!L303</f>
        <v>2</v>
      </c>
      <c r="I304" s="261">
        <f>MAR!L303</f>
        <v>2</v>
      </c>
      <c r="J304" s="261">
        <f>APR!L303</f>
        <v>1</v>
      </c>
      <c r="K304" s="261">
        <f>MEI!L303</f>
        <v>1</v>
      </c>
      <c r="L304" s="261">
        <f>JUN!L303</f>
        <v>2</v>
      </c>
      <c r="M304" s="261">
        <f>JUL!L303</f>
        <v>2</v>
      </c>
      <c r="N304" s="261">
        <f>AGS!L303</f>
        <v>1</v>
      </c>
      <c r="O304" s="261">
        <f>SEPT!L303</f>
        <v>0</v>
      </c>
      <c r="P304" s="261">
        <f>OKT!L303</f>
        <v>1</v>
      </c>
      <c r="Q304" s="261">
        <f>NOV!L303</f>
        <v>3</v>
      </c>
      <c r="R304" s="261">
        <f>DES!L303</f>
        <v>0</v>
      </c>
      <c r="S304" s="261">
        <f>JAN!M303</f>
        <v>0</v>
      </c>
      <c r="T304" s="261">
        <f>FEB!M303</f>
        <v>2</v>
      </c>
      <c r="U304" s="261">
        <f>MAR!M303</f>
        <v>2</v>
      </c>
      <c r="V304" s="261">
        <f>APR!M303</f>
        <v>1</v>
      </c>
      <c r="W304" s="261">
        <f>MEI!M303</f>
        <v>1</v>
      </c>
      <c r="X304" s="261">
        <f>JUN!M303</f>
        <v>2</v>
      </c>
      <c r="Y304" s="261">
        <f>JUL!M303</f>
        <v>2</v>
      </c>
      <c r="Z304" s="261">
        <f>AGS!M303</f>
        <v>1</v>
      </c>
      <c r="AA304" s="261">
        <f>SEPT!M303</f>
        <v>0</v>
      </c>
      <c r="AB304" s="261">
        <f>OKT!M303</f>
        <v>1</v>
      </c>
      <c r="AC304" s="261">
        <f>NOV!M303</f>
        <v>3</v>
      </c>
      <c r="AD304" s="261">
        <f>DES!M303</f>
        <v>0</v>
      </c>
      <c r="AE304" s="261">
        <f t="shared" si="0"/>
        <v>15</v>
      </c>
      <c r="AF304" s="261">
        <f t="shared" si="1"/>
        <v>15</v>
      </c>
      <c r="AG304" s="262">
        <f t="shared" si="2"/>
        <v>1</v>
      </c>
      <c r="AH304" s="263">
        <f t="shared" si="3"/>
        <v>8</v>
      </c>
      <c r="AI304" s="263">
        <f t="shared" si="4"/>
        <v>8</v>
      </c>
      <c r="AJ304" s="263">
        <f t="shared" si="5"/>
        <v>1</v>
      </c>
      <c r="AK304" s="263">
        <f t="shared" si="6"/>
        <v>7</v>
      </c>
      <c r="AL304" s="263">
        <f t="shared" si="7"/>
        <v>7</v>
      </c>
      <c r="AM304" s="263">
        <f t="shared" si="8"/>
        <v>1</v>
      </c>
    </row>
    <row r="305" spans="1:39" ht="15.75" customHeight="1" x14ac:dyDescent="0.3">
      <c r="A305" s="53">
        <v>303</v>
      </c>
      <c r="B305" s="53"/>
      <c r="C305" s="137" t="s">
        <v>591</v>
      </c>
      <c r="D305" s="259">
        <v>3</v>
      </c>
      <c r="E305" s="260" t="s">
        <v>336</v>
      </c>
      <c r="F305" s="260" t="s">
        <v>339</v>
      </c>
      <c r="G305" s="261">
        <f>JAN!L304</f>
        <v>9</v>
      </c>
      <c r="H305" s="261">
        <f>FEB!L304</f>
        <v>6</v>
      </c>
      <c r="I305" s="261">
        <f>MAR!L304</f>
        <v>9</v>
      </c>
      <c r="J305" s="261">
        <f>APR!L304</f>
        <v>9</v>
      </c>
      <c r="K305" s="261">
        <f>MEI!L304</f>
        <v>9</v>
      </c>
      <c r="L305" s="261">
        <f>JUN!L304</f>
        <v>4</v>
      </c>
      <c r="M305" s="261">
        <f>JUL!L304</f>
        <v>12</v>
      </c>
      <c r="N305" s="261">
        <f>AGS!L304</f>
        <v>5</v>
      </c>
      <c r="O305" s="261">
        <f>SEPT!L304</f>
        <v>2</v>
      </c>
      <c r="P305" s="261">
        <f>OKT!L304</f>
        <v>9</v>
      </c>
      <c r="Q305" s="261">
        <f>NOV!L304</f>
        <v>2</v>
      </c>
      <c r="R305" s="261">
        <f>DES!L304</f>
        <v>7</v>
      </c>
      <c r="S305" s="261">
        <f>JAN!M304</f>
        <v>9</v>
      </c>
      <c r="T305" s="261">
        <f>FEB!M304</f>
        <v>6</v>
      </c>
      <c r="U305" s="261">
        <f>MAR!M304</f>
        <v>9</v>
      </c>
      <c r="V305" s="261">
        <f>APR!M304</f>
        <v>9</v>
      </c>
      <c r="W305" s="261">
        <f>MEI!M304</f>
        <v>9</v>
      </c>
      <c r="X305" s="261">
        <f>JUN!M304</f>
        <v>4</v>
      </c>
      <c r="Y305" s="261">
        <f>JUL!M304</f>
        <v>12</v>
      </c>
      <c r="Z305" s="261">
        <f>AGS!M304</f>
        <v>4</v>
      </c>
      <c r="AA305" s="261">
        <f>SEPT!M304</f>
        <v>2</v>
      </c>
      <c r="AB305" s="261">
        <f>OKT!M304</f>
        <v>9</v>
      </c>
      <c r="AC305" s="261">
        <f>NOV!M304</f>
        <v>2</v>
      </c>
      <c r="AD305" s="261">
        <f>DES!M304</f>
        <v>7</v>
      </c>
      <c r="AE305" s="261">
        <f t="shared" si="0"/>
        <v>83</v>
      </c>
      <c r="AF305" s="261">
        <f t="shared" si="1"/>
        <v>82</v>
      </c>
      <c r="AG305" s="262">
        <f t="shared" si="2"/>
        <v>0.98795180722891562</v>
      </c>
      <c r="AH305" s="263">
        <f t="shared" si="3"/>
        <v>46</v>
      </c>
      <c r="AI305" s="263">
        <f t="shared" si="4"/>
        <v>46</v>
      </c>
      <c r="AJ305" s="263">
        <f t="shared" si="5"/>
        <v>1</v>
      </c>
      <c r="AK305" s="263">
        <f t="shared" si="6"/>
        <v>37</v>
      </c>
      <c r="AL305" s="263">
        <f t="shared" si="7"/>
        <v>36</v>
      </c>
      <c r="AM305" s="263">
        <f t="shared" si="8"/>
        <v>0.97297297297297303</v>
      </c>
    </row>
    <row r="306" spans="1:39" ht="15.75" customHeight="1" x14ac:dyDescent="0.3">
      <c r="A306" s="53">
        <v>304</v>
      </c>
      <c r="B306" s="53"/>
      <c r="C306" s="137" t="s">
        <v>591</v>
      </c>
      <c r="D306" s="259">
        <v>4</v>
      </c>
      <c r="E306" s="260" t="s">
        <v>336</v>
      </c>
      <c r="F306" s="260" t="s">
        <v>340</v>
      </c>
      <c r="G306" s="261">
        <f>JAN!L305</f>
        <v>5</v>
      </c>
      <c r="H306" s="261">
        <f>FEB!L305</f>
        <v>1</v>
      </c>
      <c r="I306" s="261">
        <f>MAR!L305</f>
        <v>4</v>
      </c>
      <c r="J306" s="261">
        <f>APR!L305</f>
        <v>7</v>
      </c>
      <c r="K306" s="261">
        <f>MEI!L305</f>
        <v>5</v>
      </c>
      <c r="L306" s="261">
        <f>JUN!L305</f>
        <v>2</v>
      </c>
      <c r="M306" s="261">
        <f>JUL!L305</f>
        <v>5</v>
      </c>
      <c r="N306" s="261">
        <f>AGS!L305</f>
        <v>2</v>
      </c>
      <c r="O306" s="261">
        <f>SEPT!L305</f>
        <v>5</v>
      </c>
      <c r="P306" s="261">
        <f>OKT!L305</f>
        <v>4</v>
      </c>
      <c r="Q306" s="261">
        <f>NOV!L305</f>
        <v>0</v>
      </c>
      <c r="R306" s="261">
        <f>DES!L305</f>
        <v>5</v>
      </c>
      <c r="S306" s="261">
        <f>JAN!M305</f>
        <v>5</v>
      </c>
      <c r="T306" s="261">
        <f>FEB!M305</f>
        <v>1</v>
      </c>
      <c r="U306" s="261">
        <f>MAR!M305</f>
        <v>4</v>
      </c>
      <c r="V306" s="261">
        <f>APR!M305</f>
        <v>7</v>
      </c>
      <c r="W306" s="261">
        <f>MEI!M305</f>
        <v>5</v>
      </c>
      <c r="X306" s="261">
        <f>JUN!M305</f>
        <v>2</v>
      </c>
      <c r="Y306" s="261">
        <f>JUL!M305</f>
        <v>5</v>
      </c>
      <c r="Z306" s="261">
        <f>AGS!M305</f>
        <v>2</v>
      </c>
      <c r="AA306" s="261">
        <f>SEPT!M305</f>
        <v>5</v>
      </c>
      <c r="AB306" s="261">
        <f>OKT!M305</f>
        <v>4</v>
      </c>
      <c r="AC306" s="261">
        <f>NOV!M305</f>
        <v>0</v>
      </c>
      <c r="AD306" s="261">
        <f>DES!M305</f>
        <v>5</v>
      </c>
      <c r="AE306" s="261">
        <f t="shared" si="0"/>
        <v>45</v>
      </c>
      <c r="AF306" s="261">
        <f t="shared" si="1"/>
        <v>45</v>
      </c>
      <c r="AG306" s="262">
        <f t="shared" si="2"/>
        <v>1</v>
      </c>
      <c r="AH306" s="263">
        <f t="shared" si="3"/>
        <v>24</v>
      </c>
      <c r="AI306" s="263">
        <f t="shared" si="4"/>
        <v>24</v>
      </c>
      <c r="AJ306" s="263">
        <f t="shared" si="5"/>
        <v>1</v>
      </c>
      <c r="AK306" s="263">
        <f t="shared" si="6"/>
        <v>21</v>
      </c>
      <c r="AL306" s="263">
        <f t="shared" si="7"/>
        <v>21</v>
      </c>
      <c r="AM306" s="263">
        <f t="shared" si="8"/>
        <v>1</v>
      </c>
    </row>
    <row r="307" spans="1:39" ht="15.75" customHeight="1" x14ac:dyDescent="0.3">
      <c r="A307" s="53">
        <v>305</v>
      </c>
      <c r="B307" s="53"/>
      <c r="C307" s="137" t="s">
        <v>591</v>
      </c>
      <c r="D307" s="259">
        <v>5</v>
      </c>
      <c r="E307" s="260" t="s">
        <v>336</v>
      </c>
      <c r="F307" s="260" t="s">
        <v>341</v>
      </c>
      <c r="G307" s="261">
        <f>JAN!L306</f>
        <v>4</v>
      </c>
      <c r="H307" s="261">
        <f>FEB!L306</f>
        <v>7</v>
      </c>
      <c r="I307" s="261">
        <f>MAR!L306</f>
        <v>5</v>
      </c>
      <c r="J307" s="261">
        <f>APR!L306</f>
        <v>0</v>
      </c>
      <c r="K307" s="261">
        <f>MEI!L306</f>
        <v>6</v>
      </c>
      <c r="L307" s="261">
        <f>JUN!L306</f>
        <v>3</v>
      </c>
      <c r="M307" s="261">
        <f>JUL!L306</f>
        <v>4</v>
      </c>
      <c r="N307" s="261">
        <f>AGS!L306</f>
        <v>10</v>
      </c>
      <c r="O307" s="261">
        <f>SEPT!L306</f>
        <v>4</v>
      </c>
      <c r="P307" s="261">
        <f>OKT!L306</f>
        <v>3</v>
      </c>
      <c r="Q307" s="261">
        <f>NOV!L306</f>
        <v>5</v>
      </c>
      <c r="R307" s="261">
        <f>DES!L306</f>
        <v>3</v>
      </c>
      <c r="S307" s="261">
        <f>JAN!M306</f>
        <v>4</v>
      </c>
      <c r="T307" s="261">
        <f>FEB!M306</f>
        <v>7</v>
      </c>
      <c r="U307" s="261">
        <f>MAR!M306</f>
        <v>5</v>
      </c>
      <c r="V307" s="261">
        <f>APR!M306</f>
        <v>0</v>
      </c>
      <c r="W307" s="261">
        <f>MEI!M306</f>
        <v>6</v>
      </c>
      <c r="X307" s="261">
        <f>JUN!M306</f>
        <v>3</v>
      </c>
      <c r="Y307" s="261">
        <f>JUL!M306</f>
        <v>4</v>
      </c>
      <c r="Z307" s="261">
        <f>AGS!M306</f>
        <v>10</v>
      </c>
      <c r="AA307" s="261">
        <f>SEPT!M306</f>
        <v>4</v>
      </c>
      <c r="AB307" s="261">
        <f>OKT!M306</f>
        <v>3</v>
      </c>
      <c r="AC307" s="261">
        <f>NOV!M306</f>
        <v>5</v>
      </c>
      <c r="AD307" s="261">
        <f>DES!M306</f>
        <v>3</v>
      </c>
      <c r="AE307" s="261">
        <f t="shared" si="0"/>
        <v>54</v>
      </c>
      <c r="AF307" s="261">
        <f t="shared" si="1"/>
        <v>54</v>
      </c>
      <c r="AG307" s="262">
        <f t="shared" si="2"/>
        <v>1</v>
      </c>
      <c r="AH307" s="263">
        <f t="shared" si="3"/>
        <v>25</v>
      </c>
      <c r="AI307" s="263">
        <f t="shared" si="4"/>
        <v>25</v>
      </c>
      <c r="AJ307" s="263">
        <f t="shared" si="5"/>
        <v>1</v>
      </c>
      <c r="AK307" s="263">
        <f t="shared" si="6"/>
        <v>29</v>
      </c>
      <c r="AL307" s="263">
        <f t="shared" si="7"/>
        <v>29</v>
      </c>
      <c r="AM307" s="263">
        <f t="shared" si="8"/>
        <v>1</v>
      </c>
    </row>
    <row r="308" spans="1:39" ht="15.75" customHeight="1" x14ac:dyDescent="0.3">
      <c r="A308" s="53">
        <v>306</v>
      </c>
      <c r="B308" s="53"/>
      <c r="C308" s="137" t="s">
        <v>591</v>
      </c>
      <c r="D308" s="259">
        <v>6</v>
      </c>
      <c r="E308" s="260" t="s">
        <v>336</v>
      </c>
      <c r="F308" s="260" t="s">
        <v>342</v>
      </c>
      <c r="G308" s="261">
        <f>JAN!L307</f>
        <v>0</v>
      </c>
      <c r="H308" s="261">
        <f>FEB!L307</f>
        <v>0</v>
      </c>
      <c r="I308" s="261">
        <f>MAR!L307</f>
        <v>2</v>
      </c>
      <c r="J308" s="261">
        <f>APR!L307</f>
        <v>0</v>
      </c>
      <c r="K308" s="261">
        <f>MEI!L307</f>
        <v>0</v>
      </c>
      <c r="L308" s="261">
        <f>JUN!L307</f>
        <v>0</v>
      </c>
      <c r="M308" s="261">
        <f>JUL!L307</f>
        <v>1</v>
      </c>
      <c r="N308" s="261">
        <f>AGS!L307</f>
        <v>0</v>
      </c>
      <c r="O308" s="261">
        <f>SEPT!L307</f>
        <v>1</v>
      </c>
      <c r="P308" s="261">
        <f>OKT!L307</f>
        <v>3</v>
      </c>
      <c r="Q308" s="261">
        <f>NOV!L307</f>
        <v>0</v>
      </c>
      <c r="R308" s="261">
        <f>DES!L307</f>
        <v>0</v>
      </c>
      <c r="S308" s="261">
        <f>JAN!M307</f>
        <v>0</v>
      </c>
      <c r="T308" s="261">
        <f>FEB!M307</f>
        <v>0</v>
      </c>
      <c r="U308" s="261">
        <f>MAR!M307</f>
        <v>2</v>
      </c>
      <c r="V308" s="261">
        <f>APR!M307</f>
        <v>0</v>
      </c>
      <c r="W308" s="261">
        <f>MEI!M307</f>
        <v>0</v>
      </c>
      <c r="X308" s="261">
        <f>JUN!M307</f>
        <v>0</v>
      </c>
      <c r="Y308" s="261">
        <f>JUL!M307</f>
        <v>1</v>
      </c>
      <c r="Z308" s="261">
        <f>AGS!M307</f>
        <v>0</v>
      </c>
      <c r="AA308" s="261">
        <f>SEPT!M307</f>
        <v>1</v>
      </c>
      <c r="AB308" s="261">
        <f>OKT!M307</f>
        <v>3</v>
      </c>
      <c r="AC308" s="261">
        <f>NOV!M307</f>
        <v>0</v>
      </c>
      <c r="AD308" s="261">
        <f>DES!M307</f>
        <v>0</v>
      </c>
      <c r="AE308" s="261">
        <f t="shared" si="0"/>
        <v>7</v>
      </c>
      <c r="AF308" s="261">
        <f t="shared" si="1"/>
        <v>7</v>
      </c>
      <c r="AG308" s="262">
        <f t="shared" si="2"/>
        <v>1</v>
      </c>
      <c r="AH308" s="263">
        <f t="shared" si="3"/>
        <v>2</v>
      </c>
      <c r="AI308" s="263">
        <f t="shared" si="4"/>
        <v>2</v>
      </c>
      <c r="AJ308" s="263">
        <f t="shared" si="5"/>
        <v>1</v>
      </c>
      <c r="AK308" s="263">
        <f t="shared" si="6"/>
        <v>5</v>
      </c>
      <c r="AL308" s="263">
        <f t="shared" si="7"/>
        <v>5</v>
      </c>
      <c r="AM308" s="263">
        <f t="shared" si="8"/>
        <v>1</v>
      </c>
    </row>
    <row r="309" spans="1:39" ht="15.75" customHeight="1" x14ac:dyDescent="0.3">
      <c r="A309" s="53">
        <v>307</v>
      </c>
      <c r="B309" s="53"/>
      <c r="C309" s="137" t="s">
        <v>591</v>
      </c>
      <c r="D309" s="259">
        <v>7</v>
      </c>
      <c r="E309" s="260" t="s">
        <v>336</v>
      </c>
      <c r="F309" s="260" t="s">
        <v>343</v>
      </c>
      <c r="G309" s="261">
        <f>JAN!L308</f>
        <v>5</v>
      </c>
      <c r="H309" s="261">
        <f>FEB!L308</f>
        <v>6</v>
      </c>
      <c r="I309" s="261">
        <f>MAR!L308</f>
        <v>5</v>
      </c>
      <c r="J309" s="261">
        <f>APR!L308</f>
        <v>1</v>
      </c>
      <c r="K309" s="261">
        <f>MEI!L308</f>
        <v>13</v>
      </c>
      <c r="L309" s="261">
        <f>JUN!L308</f>
        <v>5</v>
      </c>
      <c r="M309" s="261">
        <f>JUL!L308</f>
        <v>3</v>
      </c>
      <c r="N309" s="261">
        <f>AGS!L308</f>
        <v>4</v>
      </c>
      <c r="O309" s="261">
        <f>SEPT!L308</f>
        <v>6</v>
      </c>
      <c r="P309" s="261">
        <f>OKT!L308</f>
        <v>3</v>
      </c>
      <c r="Q309" s="261">
        <f>NOV!L308</f>
        <v>5</v>
      </c>
      <c r="R309" s="261">
        <f>DES!L308</f>
        <v>4</v>
      </c>
      <c r="S309" s="261">
        <f>JAN!M308</f>
        <v>5</v>
      </c>
      <c r="T309" s="261">
        <f>FEB!M308</f>
        <v>6</v>
      </c>
      <c r="U309" s="261">
        <f>MAR!M308</f>
        <v>5</v>
      </c>
      <c r="V309" s="261">
        <f>APR!M308</f>
        <v>1</v>
      </c>
      <c r="W309" s="261">
        <f>MEI!M308</f>
        <v>13</v>
      </c>
      <c r="X309" s="261">
        <f>JUN!M308</f>
        <v>5</v>
      </c>
      <c r="Y309" s="261">
        <f>JUL!M308</f>
        <v>3</v>
      </c>
      <c r="Z309" s="261">
        <f>AGS!M308</f>
        <v>4</v>
      </c>
      <c r="AA309" s="261">
        <f>SEPT!M308</f>
        <v>6</v>
      </c>
      <c r="AB309" s="261">
        <f>OKT!M308</f>
        <v>3</v>
      </c>
      <c r="AC309" s="261">
        <f>NOV!M308</f>
        <v>5</v>
      </c>
      <c r="AD309" s="261">
        <f>DES!M308</f>
        <v>4</v>
      </c>
      <c r="AE309" s="261">
        <f t="shared" si="0"/>
        <v>60</v>
      </c>
      <c r="AF309" s="261">
        <f t="shared" si="1"/>
        <v>60</v>
      </c>
      <c r="AG309" s="262">
        <f t="shared" si="2"/>
        <v>1</v>
      </c>
      <c r="AH309" s="263">
        <f t="shared" si="3"/>
        <v>35</v>
      </c>
      <c r="AI309" s="263">
        <f t="shared" si="4"/>
        <v>35</v>
      </c>
      <c r="AJ309" s="263">
        <f t="shared" si="5"/>
        <v>1</v>
      </c>
      <c r="AK309" s="263">
        <f t="shared" si="6"/>
        <v>25</v>
      </c>
      <c r="AL309" s="263">
        <f t="shared" si="7"/>
        <v>25</v>
      </c>
      <c r="AM309" s="263">
        <f t="shared" si="8"/>
        <v>1</v>
      </c>
    </row>
    <row r="310" spans="1:39" ht="15.75" customHeight="1" x14ac:dyDescent="0.3">
      <c r="A310" s="53">
        <v>308</v>
      </c>
      <c r="B310" s="53"/>
      <c r="C310" s="137" t="s">
        <v>591</v>
      </c>
      <c r="D310" s="259">
        <v>8</v>
      </c>
      <c r="E310" s="260" t="s">
        <v>336</v>
      </c>
      <c r="F310" s="260" t="s">
        <v>344</v>
      </c>
      <c r="G310" s="261">
        <f>JAN!L309</f>
        <v>8</v>
      </c>
      <c r="H310" s="261">
        <f>FEB!L309</f>
        <v>9</v>
      </c>
      <c r="I310" s="261">
        <f>MAR!L309</f>
        <v>8</v>
      </c>
      <c r="J310" s="261">
        <f>APR!L309</f>
        <v>6</v>
      </c>
      <c r="K310" s="261">
        <f>MEI!L309</f>
        <v>9</v>
      </c>
      <c r="L310" s="261">
        <f>JUN!L309</f>
        <v>4</v>
      </c>
      <c r="M310" s="261">
        <f>JUL!L309</f>
        <v>3</v>
      </c>
      <c r="N310" s="261">
        <f>AGS!L309</f>
        <v>4</v>
      </c>
      <c r="O310" s="261">
        <f>SEPT!L309</f>
        <v>3</v>
      </c>
      <c r="P310" s="261">
        <f>OKT!L309</f>
        <v>3</v>
      </c>
      <c r="Q310" s="261">
        <f>NOV!L309</f>
        <v>1</v>
      </c>
      <c r="R310" s="261">
        <f>DES!L309</f>
        <v>1</v>
      </c>
      <c r="S310" s="261">
        <f>JAN!M309</f>
        <v>8</v>
      </c>
      <c r="T310" s="261">
        <f>FEB!M309</f>
        <v>9</v>
      </c>
      <c r="U310" s="261">
        <f>MAR!M309</f>
        <v>8</v>
      </c>
      <c r="V310" s="261">
        <f>APR!M309</f>
        <v>6</v>
      </c>
      <c r="W310" s="261">
        <f>MEI!M309</f>
        <v>9</v>
      </c>
      <c r="X310" s="261">
        <f>JUN!M309</f>
        <v>4</v>
      </c>
      <c r="Y310" s="261">
        <f>JUL!M309</f>
        <v>3</v>
      </c>
      <c r="Z310" s="261">
        <f>AGS!M309</f>
        <v>4</v>
      </c>
      <c r="AA310" s="261">
        <f>SEPT!M309</f>
        <v>3</v>
      </c>
      <c r="AB310" s="261">
        <f>OKT!M309</f>
        <v>3</v>
      </c>
      <c r="AC310" s="261">
        <f>NOV!M309</f>
        <v>1</v>
      </c>
      <c r="AD310" s="261">
        <f>DES!M309</f>
        <v>1</v>
      </c>
      <c r="AE310" s="261">
        <f t="shared" si="0"/>
        <v>59</v>
      </c>
      <c r="AF310" s="261">
        <f t="shared" si="1"/>
        <v>59</v>
      </c>
      <c r="AG310" s="262">
        <f t="shared" si="2"/>
        <v>1</v>
      </c>
      <c r="AH310" s="263">
        <f t="shared" si="3"/>
        <v>44</v>
      </c>
      <c r="AI310" s="263">
        <f t="shared" si="4"/>
        <v>44</v>
      </c>
      <c r="AJ310" s="263">
        <f t="shared" si="5"/>
        <v>1</v>
      </c>
      <c r="AK310" s="263">
        <f t="shared" si="6"/>
        <v>15</v>
      </c>
      <c r="AL310" s="263">
        <f t="shared" si="7"/>
        <v>15</v>
      </c>
      <c r="AM310" s="263">
        <f t="shared" si="8"/>
        <v>1</v>
      </c>
    </row>
    <row r="311" spans="1:39" ht="15.75" customHeight="1" x14ac:dyDescent="0.3">
      <c r="A311" s="53">
        <v>309</v>
      </c>
      <c r="B311" s="53"/>
      <c r="C311" s="137" t="s">
        <v>599</v>
      </c>
      <c r="D311" s="259">
        <v>9</v>
      </c>
      <c r="E311" s="260" t="s">
        <v>336</v>
      </c>
      <c r="F311" s="260" t="s">
        <v>345</v>
      </c>
      <c r="G311" s="261">
        <f>JAN!L310</f>
        <v>11</v>
      </c>
      <c r="H311" s="261">
        <f>FEB!L310</f>
        <v>9</v>
      </c>
      <c r="I311" s="261">
        <f>MAR!L310</f>
        <v>6</v>
      </c>
      <c r="J311" s="261">
        <f>APR!L310</f>
        <v>7</v>
      </c>
      <c r="K311" s="261">
        <f>MEI!L310</f>
        <v>9</v>
      </c>
      <c r="L311" s="261">
        <f>JUN!L310</f>
        <v>5</v>
      </c>
      <c r="M311" s="261">
        <f>JUL!L310</f>
        <v>5</v>
      </c>
      <c r="N311" s="261">
        <f>AGS!L310</f>
        <v>6</v>
      </c>
      <c r="O311" s="261">
        <f>SEPT!L310</f>
        <v>5</v>
      </c>
      <c r="P311" s="261">
        <f>OKT!L310</f>
        <v>1</v>
      </c>
      <c r="Q311" s="261">
        <f>NOV!L310</f>
        <v>4</v>
      </c>
      <c r="R311" s="261">
        <f>DES!L310</f>
        <v>4</v>
      </c>
      <c r="S311" s="261">
        <f>JAN!M310</f>
        <v>11</v>
      </c>
      <c r="T311" s="261">
        <f>FEB!M310</f>
        <v>9</v>
      </c>
      <c r="U311" s="261">
        <f>MAR!M310</f>
        <v>7</v>
      </c>
      <c r="V311" s="261">
        <f>APR!M310</f>
        <v>9</v>
      </c>
      <c r="W311" s="261">
        <f>MEI!M310</f>
        <v>9</v>
      </c>
      <c r="X311" s="261">
        <f>JUN!M310</f>
        <v>5</v>
      </c>
      <c r="Y311" s="261">
        <f>JUL!M310</f>
        <v>5</v>
      </c>
      <c r="Z311" s="261">
        <f>AGS!M310</f>
        <v>6</v>
      </c>
      <c r="AA311" s="261">
        <f>SEPT!M310</f>
        <v>5</v>
      </c>
      <c r="AB311" s="261">
        <f>OKT!M310</f>
        <v>1</v>
      </c>
      <c r="AC311" s="261">
        <f>NOV!M310</f>
        <v>4</v>
      </c>
      <c r="AD311" s="261">
        <f>DES!M310</f>
        <v>4</v>
      </c>
      <c r="AE311" s="261">
        <f t="shared" si="0"/>
        <v>72</v>
      </c>
      <c r="AF311" s="261">
        <f t="shared" si="1"/>
        <v>75</v>
      </c>
      <c r="AG311" s="262">
        <f t="shared" si="2"/>
        <v>1.0416666666666667</v>
      </c>
      <c r="AH311" s="263">
        <f t="shared" si="3"/>
        <v>47</v>
      </c>
      <c r="AI311" s="263">
        <f t="shared" si="4"/>
        <v>50</v>
      </c>
      <c r="AJ311" s="263">
        <f t="shared" si="5"/>
        <v>1.0638297872340425</v>
      </c>
      <c r="AK311" s="263">
        <f t="shared" si="6"/>
        <v>25</v>
      </c>
      <c r="AL311" s="263">
        <f t="shared" si="7"/>
        <v>25</v>
      </c>
      <c r="AM311" s="263">
        <f t="shared" si="8"/>
        <v>1</v>
      </c>
    </row>
    <row r="312" spans="1:39" ht="15.75" customHeight="1" x14ac:dyDescent="0.3">
      <c r="A312" s="53">
        <v>310</v>
      </c>
      <c r="B312" s="53"/>
      <c r="C312" s="137" t="s">
        <v>591</v>
      </c>
      <c r="D312" s="259">
        <v>10</v>
      </c>
      <c r="E312" s="260" t="s">
        <v>336</v>
      </c>
      <c r="F312" s="260" t="s">
        <v>346</v>
      </c>
      <c r="G312" s="261">
        <f>JAN!L311</f>
        <v>2</v>
      </c>
      <c r="H312" s="261">
        <f>FEB!L311</f>
        <v>5</v>
      </c>
      <c r="I312" s="261">
        <f>MAR!L311</f>
        <v>5</v>
      </c>
      <c r="J312" s="261">
        <f>APR!L311</f>
        <v>4</v>
      </c>
      <c r="K312" s="261">
        <f>MEI!L311</f>
        <v>3</v>
      </c>
      <c r="L312" s="261">
        <f>JUN!L311</f>
        <v>2</v>
      </c>
      <c r="M312" s="261">
        <f>JUL!L311</f>
        <v>0</v>
      </c>
      <c r="N312" s="261">
        <f>AGS!L311</f>
        <v>5</v>
      </c>
      <c r="O312" s="261">
        <f>SEPT!L311</f>
        <v>0</v>
      </c>
      <c r="P312" s="261">
        <f>OKT!L311</f>
        <v>2</v>
      </c>
      <c r="Q312" s="261">
        <f>NOV!L311</f>
        <v>2</v>
      </c>
      <c r="R312" s="261">
        <f>DES!L311</f>
        <v>4</v>
      </c>
      <c r="S312" s="261">
        <f>JAN!M311</f>
        <v>2</v>
      </c>
      <c r="T312" s="261">
        <f>FEB!M311</f>
        <v>5</v>
      </c>
      <c r="U312" s="261">
        <f>MAR!M311</f>
        <v>5</v>
      </c>
      <c r="V312" s="261">
        <f>APR!M311</f>
        <v>4</v>
      </c>
      <c r="W312" s="261">
        <f>MEI!M311</f>
        <v>3</v>
      </c>
      <c r="X312" s="261">
        <f>JUN!M311</f>
        <v>2</v>
      </c>
      <c r="Y312" s="261">
        <f>JUL!M311</f>
        <v>0</v>
      </c>
      <c r="Z312" s="261">
        <f>AGS!M311</f>
        <v>5</v>
      </c>
      <c r="AA312" s="261">
        <f>SEPT!M311</f>
        <v>0</v>
      </c>
      <c r="AB312" s="261">
        <f>OKT!M311</f>
        <v>2</v>
      </c>
      <c r="AC312" s="261">
        <f>NOV!M311</f>
        <v>2</v>
      </c>
      <c r="AD312" s="261">
        <f>DES!M311</f>
        <v>4</v>
      </c>
      <c r="AE312" s="261">
        <f t="shared" si="0"/>
        <v>34</v>
      </c>
      <c r="AF312" s="261">
        <f t="shared" si="1"/>
        <v>34</v>
      </c>
      <c r="AG312" s="262">
        <f t="shared" si="2"/>
        <v>1</v>
      </c>
      <c r="AH312" s="263">
        <f t="shared" si="3"/>
        <v>21</v>
      </c>
      <c r="AI312" s="263">
        <f t="shared" si="4"/>
        <v>21</v>
      </c>
      <c r="AJ312" s="263">
        <f t="shared" si="5"/>
        <v>1</v>
      </c>
      <c r="AK312" s="263">
        <f t="shared" si="6"/>
        <v>13</v>
      </c>
      <c r="AL312" s="263">
        <f t="shared" si="7"/>
        <v>13</v>
      </c>
      <c r="AM312" s="263">
        <f t="shared" si="8"/>
        <v>1</v>
      </c>
    </row>
    <row r="313" spans="1:39" ht="15.75" customHeight="1" x14ac:dyDescent="0.3">
      <c r="A313" s="53">
        <v>311</v>
      </c>
      <c r="B313" s="53"/>
      <c r="C313" s="137" t="s">
        <v>591</v>
      </c>
      <c r="D313" s="259">
        <v>11</v>
      </c>
      <c r="E313" s="260" t="s">
        <v>336</v>
      </c>
      <c r="F313" s="260" t="s">
        <v>347</v>
      </c>
      <c r="G313" s="261">
        <f>JAN!L312</f>
        <v>24</v>
      </c>
      <c r="H313" s="261">
        <f>FEB!L312</f>
        <v>19</v>
      </c>
      <c r="I313" s="261">
        <f>MAR!L312</f>
        <v>13</v>
      </c>
      <c r="J313" s="261">
        <f>APR!L312</f>
        <v>17</v>
      </c>
      <c r="K313" s="261">
        <f>MEI!L312</f>
        <v>15</v>
      </c>
      <c r="L313" s="261">
        <f>JUN!L312</f>
        <v>16</v>
      </c>
      <c r="M313" s="261">
        <f>JUL!L312</f>
        <v>22</v>
      </c>
      <c r="N313" s="261">
        <f>AGS!L312</f>
        <v>15</v>
      </c>
      <c r="O313" s="261">
        <f>SEPT!L312</f>
        <v>17</v>
      </c>
      <c r="P313" s="261">
        <f>OKT!L312</f>
        <v>11</v>
      </c>
      <c r="Q313" s="261">
        <f>NOV!L312</f>
        <v>11</v>
      </c>
      <c r="R313" s="261">
        <f>DES!L312</f>
        <v>11</v>
      </c>
      <c r="S313" s="261">
        <f>JAN!M312</f>
        <v>18</v>
      </c>
      <c r="T313" s="261">
        <f>FEB!M312</f>
        <v>17</v>
      </c>
      <c r="U313" s="261">
        <f>MAR!M312</f>
        <v>11</v>
      </c>
      <c r="V313" s="261">
        <f>APR!M312</f>
        <v>16</v>
      </c>
      <c r="W313" s="261">
        <f>MEI!M312</f>
        <v>15</v>
      </c>
      <c r="X313" s="261">
        <f>JUN!M312</f>
        <v>13</v>
      </c>
      <c r="Y313" s="261">
        <f>JUL!M312</f>
        <v>19</v>
      </c>
      <c r="Z313" s="261">
        <f>AGS!M312</f>
        <v>14</v>
      </c>
      <c r="AA313" s="261">
        <f>SEPT!M312</f>
        <v>14</v>
      </c>
      <c r="AB313" s="261">
        <f>OKT!M312</f>
        <v>9</v>
      </c>
      <c r="AC313" s="261">
        <f>NOV!M312</f>
        <v>11</v>
      </c>
      <c r="AD313" s="261">
        <f>DES!M312</f>
        <v>10</v>
      </c>
      <c r="AE313" s="261">
        <f t="shared" si="0"/>
        <v>191</v>
      </c>
      <c r="AF313" s="261">
        <f t="shared" si="1"/>
        <v>167</v>
      </c>
      <c r="AG313" s="262">
        <f t="shared" si="2"/>
        <v>0.87434554973821987</v>
      </c>
      <c r="AH313" s="263">
        <f t="shared" si="3"/>
        <v>104</v>
      </c>
      <c r="AI313" s="263">
        <f t="shared" si="4"/>
        <v>90</v>
      </c>
      <c r="AJ313" s="263">
        <f t="shared" si="5"/>
        <v>0.86538461538461542</v>
      </c>
      <c r="AK313" s="263">
        <f t="shared" si="6"/>
        <v>87</v>
      </c>
      <c r="AL313" s="263">
        <f t="shared" si="7"/>
        <v>77</v>
      </c>
      <c r="AM313" s="263">
        <f t="shared" si="8"/>
        <v>0.88505747126436785</v>
      </c>
    </row>
    <row r="314" spans="1:39" ht="15.75" customHeight="1" x14ac:dyDescent="0.3">
      <c r="A314" s="53">
        <v>312</v>
      </c>
      <c r="B314" s="53"/>
      <c r="C314" s="137" t="s">
        <v>591</v>
      </c>
      <c r="D314" s="259">
        <v>12</v>
      </c>
      <c r="E314" s="260" t="s">
        <v>336</v>
      </c>
      <c r="F314" s="260" t="s">
        <v>348</v>
      </c>
      <c r="G314" s="261">
        <f>JAN!L313</f>
        <v>11</v>
      </c>
      <c r="H314" s="261">
        <f>FEB!L313</f>
        <v>7</v>
      </c>
      <c r="I314" s="261">
        <f>MAR!L313</f>
        <v>16</v>
      </c>
      <c r="J314" s="261">
        <f>APR!L313</f>
        <v>21</v>
      </c>
      <c r="K314" s="261">
        <f>MEI!L313</f>
        <v>23</v>
      </c>
      <c r="L314" s="261">
        <f>JUN!L313</f>
        <v>20</v>
      </c>
      <c r="M314" s="261">
        <f>JUL!L313</f>
        <v>15</v>
      </c>
      <c r="N314" s="261">
        <f>AGS!L313</f>
        <v>9</v>
      </c>
      <c r="O314" s="261">
        <f>SEPT!L313</f>
        <v>7</v>
      </c>
      <c r="P314" s="261">
        <f>OKT!L313</f>
        <v>4</v>
      </c>
      <c r="Q314" s="261">
        <f>NOV!L313</f>
        <v>7</v>
      </c>
      <c r="R314" s="261">
        <f>DES!L313</f>
        <v>1</v>
      </c>
      <c r="S314" s="261">
        <f>JAN!M313</f>
        <v>10</v>
      </c>
      <c r="T314" s="261">
        <f>FEB!M313</f>
        <v>6</v>
      </c>
      <c r="U314" s="261">
        <f>MAR!M313</f>
        <v>16</v>
      </c>
      <c r="V314" s="261">
        <f>APR!M313</f>
        <v>21</v>
      </c>
      <c r="W314" s="261">
        <f>MEI!M313</f>
        <v>20</v>
      </c>
      <c r="X314" s="261">
        <f>JUN!M313</f>
        <v>20</v>
      </c>
      <c r="Y314" s="261">
        <f>JUL!M313</f>
        <v>13</v>
      </c>
      <c r="Z314" s="261">
        <f>AGS!M313</f>
        <v>6</v>
      </c>
      <c r="AA314" s="261">
        <f>SEPT!M313</f>
        <v>6</v>
      </c>
      <c r="AB314" s="261">
        <f>OKT!M313</f>
        <v>4</v>
      </c>
      <c r="AC314" s="261">
        <f>NOV!M313</f>
        <v>6</v>
      </c>
      <c r="AD314" s="261">
        <f>DES!M313</f>
        <v>1</v>
      </c>
      <c r="AE314" s="261">
        <f t="shared" si="0"/>
        <v>141</v>
      </c>
      <c r="AF314" s="261">
        <f t="shared" si="1"/>
        <v>129</v>
      </c>
      <c r="AG314" s="262">
        <f t="shared" si="2"/>
        <v>0.91489361702127658</v>
      </c>
      <c r="AH314" s="263">
        <f t="shared" si="3"/>
        <v>98</v>
      </c>
      <c r="AI314" s="263">
        <f t="shared" si="4"/>
        <v>93</v>
      </c>
      <c r="AJ314" s="263">
        <f t="shared" si="5"/>
        <v>0.94897959183673475</v>
      </c>
      <c r="AK314" s="263">
        <f t="shared" si="6"/>
        <v>43</v>
      </c>
      <c r="AL314" s="263">
        <f t="shared" si="7"/>
        <v>36</v>
      </c>
      <c r="AM314" s="263">
        <f t="shared" si="8"/>
        <v>0.83720930232558144</v>
      </c>
    </row>
    <row r="315" spans="1:39" ht="15.75" customHeight="1" x14ac:dyDescent="0.3">
      <c r="A315" s="53">
        <v>313</v>
      </c>
      <c r="B315" s="53"/>
      <c r="C315" s="137" t="s">
        <v>591</v>
      </c>
      <c r="D315" s="259">
        <v>13</v>
      </c>
      <c r="E315" s="260" t="s">
        <v>336</v>
      </c>
      <c r="F315" s="260" t="s">
        <v>349</v>
      </c>
      <c r="G315" s="261">
        <f>JAN!L314</f>
        <v>3</v>
      </c>
      <c r="H315" s="261">
        <f>FEB!L314</f>
        <v>3</v>
      </c>
      <c r="I315" s="261">
        <f>MAR!L314</f>
        <v>1</v>
      </c>
      <c r="J315" s="261">
        <f>APR!L314</f>
        <v>3</v>
      </c>
      <c r="K315" s="261">
        <f>MEI!L314</f>
        <v>2</v>
      </c>
      <c r="L315" s="261">
        <f>JUN!L314</f>
        <v>0</v>
      </c>
      <c r="M315" s="261">
        <f>JUL!L314</f>
        <v>2</v>
      </c>
      <c r="N315" s="261">
        <f>AGS!L314</f>
        <v>1</v>
      </c>
      <c r="O315" s="261">
        <f>SEPT!L314</f>
        <v>1</v>
      </c>
      <c r="P315" s="261">
        <f>OKT!L314</f>
        <v>0</v>
      </c>
      <c r="Q315" s="261">
        <f>NOV!L314</f>
        <v>2</v>
      </c>
      <c r="R315" s="261">
        <f>DES!L314</f>
        <v>0</v>
      </c>
      <c r="S315" s="261">
        <f>JAN!M314</f>
        <v>1</v>
      </c>
      <c r="T315" s="261">
        <f>FEB!M314</f>
        <v>2</v>
      </c>
      <c r="U315" s="261">
        <f>MAR!M314</f>
        <v>1</v>
      </c>
      <c r="V315" s="261">
        <f>APR!M314</f>
        <v>1</v>
      </c>
      <c r="W315" s="261">
        <f>MEI!M314</f>
        <v>1</v>
      </c>
      <c r="X315" s="261">
        <f>JUN!M314</f>
        <v>0</v>
      </c>
      <c r="Y315" s="261">
        <f>JUL!M314</f>
        <v>1</v>
      </c>
      <c r="Z315" s="261">
        <f>AGS!M314</f>
        <v>1</v>
      </c>
      <c r="AA315" s="261">
        <f>SEPT!M314</f>
        <v>0</v>
      </c>
      <c r="AB315" s="261">
        <f>OKT!M314</f>
        <v>0</v>
      </c>
      <c r="AC315" s="261">
        <f>NOV!M314</f>
        <v>2</v>
      </c>
      <c r="AD315" s="261">
        <f>DES!M314</f>
        <v>0</v>
      </c>
      <c r="AE315" s="261">
        <f t="shared" si="0"/>
        <v>18</v>
      </c>
      <c r="AF315" s="261">
        <f t="shared" si="1"/>
        <v>10</v>
      </c>
      <c r="AG315" s="262">
        <f t="shared" si="2"/>
        <v>0.55555555555555558</v>
      </c>
      <c r="AH315" s="263">
        <f t="shared" si="3"/>
        <v>12</v>
      </c>
      <c r="AI315" s="263">
        <f t="shared" si="4"/>
        <v>6</v>
      </c>
      <c r="AJ315" s="263">
        <f t="shared" si="5"/>
        <v>0.5</v>
      </c>
      <c r="AK315" s="263">
        <f t="shared" si="6"/>
        <v>6</v>
      </c>
      <c r="AL315" s="263">
        <f t="shared" si="7"/>
        <v>4</v>
      </c>
      <c r="AM315" s="263">
        <f t="shared" si="8"/>
        <v>0.66666666666666663</v>
      </c>
    </row>
    <row r="316" spans="1:39" ht="15.75" customHeight="1" x14ac:dyDescent="0.3">
      <c r="A316" s="53">
        <v>314</v>
      </c>
      <c r="B316" s="53"/>
      <c r="C316" s="137" t="s">
        <v>599</v>
      </c>
      <c r="D316" s="259">
        <v>14</v>
      </c>
      <c r="E316" s="260" t="s">
        <v>336</v>
      </c>
      <c r="F316" s="260" t="s">
        <v>350</v>
      </c>
      <c r="G316" s="261">
        <f>JAN!L315</f>
        <v>2</v>
      </c>
      <c r="H316" s="261">
        <f>FEB!L315</f>
        <v>5</v>
      </c>
      <c r="I316" s="261">
        <f>MAR!L315</f>
        <v>3</v>
      </c>
      <c r="J316" s="261">
        <f>APR!L315</f>
        <v>5</v>
      </c>
      <c r="K316" s="261">
        <f>MEI!L315</f>
        <v>4</v>
      </c>
      <c r="L316" s="261">
        <f>JUN!L315</f>
        <v>2</v>
      </c>
      <c r="M316" s="261">
        <f>JUL!L315</f>
        <v>2</v>
      </c>
      <c r="N316" s="261">
        <f>AGS!L315</f>
        <v>0</v>
      </c>
      <c r="O316" s="261">
        <f>SEPT!L315</f>
        <v>7</v>
      </c>
      <c r="P316" s="261">
        <f>OKT!L315</f>
        <v>3</v>
      </c>
      <c r="Q316" s="261">
        <f>NOV!L315</f>
        <v>3</v>
      </c>
      <c r="R316" s="261">
        <f>DES!L315</f>
        <v>0</v>
      </c>
      <c r="S316" s="261">
        <f>JAN!M315</f>
        <v>2</v>
      </c>
      <c r="T316" s="261">
        <f>FEB!M315</f>
        <v>5</v>
      </c>
      <c r="U316" s="261">
        <f>MAR!M315</f>
        <v>3</v>
      </c>
      <c r="V316" s="261">
        <f>APR!M315</f>
        <v>5</v>
      </c>
      <c r="W316" s="261">
        <f>MEI!M315</f>
        <v>4</v>
      </c>
      <c r="X316" s="261">
        <f>JUN!M315</f>
        <v>2</v>
      </c>
      <c r="Y316" s="261">
        <f>JUL!M315</f>
        <v>2</v>
      </c>
      <c r="Z316" s="261">
        <f>AGS!M315</f>
        <v>0</v>
      </c>
      <c r="AA316" s="261">
        <f>SEPT!M315</f>
        <v>7</v>
      </c>
      <c r="AB316" s="261">
        <f>OKT!M315</f>
        <v>3</v>
      </c>
      <c r="AC316" s="261">
        <f>NOV!M315</f>
        <v>3</v>
      </c>
      <c r="AD316" s="261">
        <f>DES!M315</f>
        <v>0</v>
      </c>
      <c r="AE316" s="261">
        <f t="shared" si="0"/>
        <v>36</v>
      </c>
      <c r="AF316" s="261">
        <f t="shared" si="1"/>
        <v>36</v>
      </c>
      <c r="AG316" s="262">
        <f t="shared" si="2"/>
        <v>1</v>
      </c>
      <c r="AH316" s="263">
        <f t="shared" si="3"/>
        <v>21</v>
      </c>
      <c r="AI316" s="263">
        <f t="shared" si="4"/>
        <v>21</v>
      </c>
      <c r="AJ316" s="263">
        <f t="shared" si="5"/>
        <v>1</v>
      </c>
      <c r="AK316" s="263">
        <f t="shared" si="6"/>
        <v>15</v>
      </c>
      <c r="AL316" s="263">
        <f t="shared" si="7"/>
        <v>15</v>
      </c>
      <c r="AM316" s="263">
        <f t="shared" si="8"/>
        <v>1</v>
      </c>
    </row>
    <row r="317" spans="1:39" ht="15.75" customHeight="1" x14ac:dyDescent="0.3">
      <c r="A317" s="53">
        <v>315</v>
      </c>
      <c r="B317" s="53"/>
      <c r="C317" s="137" t="s">
        <v>591</v>
      </c>
      <c r="D317" s="259">
        <v>15</v>
      </c>
      <c r="E317" s="260" t="s">
        <v>336</v>
      </c>
      <c r="F317" s="260" t="s">
        <v>351</v>
      </c>
      <c r="G317" s="261">
        <f>JAN!L316</f>
        <v>2</v>
      </c>
      <c r="H317" s="261">
        <f>FEB!L316</f>
        <v>2</v>
      </c>
      <c r="I317" s="261">
        <f>MAR!L316</f>
        <v>2</v>
      </c>
      <c r="J317" s="261">
        <f>APR!L316</f>
        <v>3</v>
      </c>
      <c r="K317" s="261">
        <f>MEI!L316</f>
        <v>3</v>
      </c>
      <c r="L317" s="261">
        <f>JUN!L316</f>
        <v>0</v>
      </c>
      <c r="M317" s="261">
        <f>JUL!L316</f>
        <v>1</v>
      </c>
      <c r="N317" s="261">
        <f>AGS!L316</f>
        <v>1</v>
      </c>
      <c r="O317" s="261">
        <f>SEPT!L316</f>
        <v>4</v>
      </c>
      <c r="P317" s="261">
        <f>OKT!L316</f>
        <v>2</v>
      </c>
      <c r="Q317" s="261">
        <f>NOV!L316</f>
        <v>1</v>
      </c>
      <c r="R317" s="261">
        <f>DES!L316</f>
        <v>3</v>
      </c>
      <c r="S317" s="261">
        <f>JAN!M316</f>
        <v>2</v>
      </c>
      <c r="T317" s="261">
        <f>FEB!M316</f>
        <v>1</v>
      </c>
      <c r="U317" s="261">
        <f>MAR!M316</f>
        <v>2</v>
      </c>
      <c r="V317" s="261">
        <f>APR!M316</f>
        <v>3</v>
      </c>
      <c r="W317" s="261">
        <f>MEI!M316</f>
        <v>3</v>
      </c>
      <c r="X317" s="261">
        <f>JUN!M316</f>
        <v>0</v>
      </c>
      <c r="Y317" s="261">
        <f>JUL!M316</f>
        <v>1</v>
      </c>
      <c r="Z317" s="261">
        <f>AGS!M316</f>
        <v>1</v>
      </c>
      <c r="AA317" s="261">
        <f>SEPT!M316</f>
        <v>4</v>
      </c>
      <c r="AB317" s="261">
        <f>OKT!M316</f>
        <v>2</v>
      </c>
      <c r="AC317" s="261">
        <f>NOV!M316</f>
        <v>1</v>
      </c>
      <c r="AD317" s="261">
        <f>DES!M316</f>
        <v>3</v>
      </c>
      <c r="AE317" s="261">
        <f t="shared" si="0"/>
        <v>24</v>
      </c>
      <c r="AF317" s="261">
        <f t="shared" si="1"/>
        <v>23</v>
      </c>
      <c r="AG317" s="262">
        <f t="shared" si="2"/>
        <v>0.95833333333333337</v>
      </c>
      <c r="AH317" s="263">
        <f t="shared" si="3"/>
        <v>12</v>
      </c>
      <c r="AI317" s="263">
        <f t="shared" si="4"/>
        <v>11</v>
      </c>
      <c r="AJ317" s="263">
        <f t="shared" si="5"/>
        <v>0.91666666666666663</v>
      </c>
      <c r="AK317" s="263">
        <f t="shared" si="6"/>
        <v>12</v>
      </c>
      <c r="AL317" s="263">
        <f t="shared" si="7"/>
        <v>12</v>
      </c>
      <c r="AM317" s="263">
        <f t="shared" si="8"/>
        <v>1</v>
      </c>
    </row>
    <row r="318" spans="1:39" ht="15.75" customHeight="1" x14ac:dyDescent="0.3">
      <c r="A318" s="53">
        <v>316</v>
      </c>
      <c r="B318" s="53"/>
      <c r="C318" s="137" t="s">
        <v>591</v>
      </c>
      <c r="D318" s="259">
        <v>16</v>
      </c>
      <c r="E318" s="260" t="s">
        <v>336</v>
      </c>
      <c r="F318" s="260" t="s">
        <v>352</v>
      </c>
      <c r="G318" s="261">
        <f>JAN!L317</f>
        <v>7</v>
      </c>
      <c r="H318" s="261">
        <f>FEB!L317</f>
        <v>7</v>
      </c>
      <c r="I318" s="261">
        <f>MAR!L317</f>
        <v>3</v>
      </c>
      <c r="J318" s="261">
        <f>APR!L317</f>
        <v>4</v>
      </c>
      <c r="K318" s="261">
        <f>MEI!L317</f>
        <v>7</v>
      </c>
      <c r="L318" s="261">
        <f>JUN!L317</f>
        <v>7</v>
      </c>
      <c r="M318" s="261">
        <f>JUL!L317</f>
        <v>8</v>
      </c>
      <c r="N318" s="261">
        <f>AGS!L317</f>
        <v>5</v>
      </c>
      <c r="O318" s="261">
        <f>SEPT!L317</f>
        <v>3</v>
      </c>
      <c r="P318" s="261">
        <f>OKT!L317</f>
        <v>3</v>
      </c>
      <c r="Q318" s="261">
        <f>NOV!L317</f>
        <v>3</v>
      </c>
      <c r="R318" s="261">
        <f>DES!L317</f>
        <v>3</v>
      </c>
      <c r="S318" s="261">
        <f>JAN!M317</f>
        <v>7</v>
      </c>
      <c r="T318" s="261">
        <f>FEB!M317</f>
        <v>7</v>
      </c>
      <c r="U318" s="261">
        <f>MAR!M317</f>
        <v>3</v>
      </c>
      <c r="V318" s="261">
        <f>APR!M317</f>
        <v>4</v>
      </c>
      <c r="W318" s="261">
        <f>MEI!M317</f>
        <v>7</v>
      </c>
      <c r="X318" s="261">
        <f>JUN!M317</f>
        <v>7</v>
      </c>
      <c r="Y318" s="261">
        <f>JUL!M317</f>
        <v>8</v>
      </c>
      <c r="Z318" s="261">
        <f>AGS!M317</f>
        <v>5</v>
      </c>
      <c r="AA318" s="261">
        <f>SEPT!M317</f>
        <v>3</v>
      </c>
      <c r="AB318" s="261">
        <f>OKT!M317</f>
        <v>3</v>
      </c>
      <c r="AC318" s="261">
        <f>NOV!M317</f>
        <v>3</v>
      </c>
      <c r="AD318" s="261">
        <f>DES!M317</f>
        <v>3</v>
      </c>
      <c r="AE318" s="261">
        <f t="shared" si="0"/>
        <v>60</v>
      </c>
      <c r="AF318" s="261">
        <f t="shared" si="1"/>
        <v>60</v>
      </c>
      <c r="AG318" s="262">
        <f t="shared" si="2"/>
        <v>1</v>
      </c>
      <c r="AH318" s="263">
        <f t="shared" si="3"/>
        <v>35</v>
      </c>
      <c r="AI318" s="263">
        <f t="shared" si="4"/>
        <v>35</v>
      </c>
      <c r="AJ318" s="263">
        <f t="shared" si="5"/>
        <v>1</v>
      </c>
      <c r="AK318" s="263">
        <f t="shared" si="6"/>
        <v>25</v>
      </c>
      <c r="AL318" s="263">
        <f t="shared" si="7"/>
        <v>25</v>
      </c>
      <c r="AM318" s="263">
        <f t="shared" si="8"/>
        <v>1</v>
      </c>
    </row>
    <row r="319" spans="1:39" ht="15.75" customHeight="1" x14ac:dyDescent="0.3">
      <c r="A319" s="53">
        <v>317</v>
      </c>
      <c r="B319" s="53"/>
      <c r="C319" s="137" t="s">
        <v>599</v>
      </c>
      <c r="D319" s="259">
        <v>17</v>
      </c>
      <c r="E319" s="260" t="s">
        <v>336</v>
      </c>
      <c r="F319" s="260" t="s">
        <v>353</v>
      </c>
      <c r="G319" s="261">
        <f>JAN!L318</f>
        <v>0</v>
      </c>
      <c r="H319" s="261">
        <f>FEB!L318</f>
        <v>10</v>
      </c>
      <c r="I319" s="261">
        <f>MAR!L318</f>
        <v>3</v>
      </c>
      <c r="J319" s="261">
        <f>APR!L318</f>
        <v>2</v>
      </c>
      <c r="K319" s="261">
        <f>MEI!L318</f>
        <v>3</v>
      </c>
      <c r="L319" s="261">
        <f>JUN!L318</f>
        <v>5</v>
      </c>
      <c r="M319" s="261">
        <f>JUL!L318</f>
        <v>1</v>
      </c>
      <c r="N319" s="261">
        <f>AGS!L318</f>
        <v>2</v>
      </c>
      <c r="O319" s="261">
        <f>SEPT!L318</f>
        <v>0</v>
      </c>
      <c r="P319" s="261">
        <f>OKT!L318</f>
        <v>1</v>
      </c>
      <c r="Q319" s="261">
        <f>NOV!L318</f>
        <v>1</v>
      </c>
      <c r="R319" s="261">
        <f>DES!L318</f>
        <v>2</v>
      </c>
      <c r="S319" s="261">
        <f>JAN!M318</f>
        <v>0</v>
      </c>
      <c r="T319" s="261">
        <f>FEB!M318</f>
        <v>10</v>
      </c>
      <c r="U319" s="261">
        <f>MAR!M318</f>
        <v>3</v>
      </c>
      <c r="V319" s="261">
        <f>APR!M318</f>
        <v>2</v>
      </c>
      <c r="W319" s="261">
        <f>MEI!M318</f>
        <v>3</v>
      </c>
      <c r="X319" s="261">
        <f>JUN!M318</f>
        <v>4</v>
      </c>
      <c r="Y319" s="261">
        <f>JUL!M318</f>
        <v>1</v>
      </c>
      <c r="Z319" s="261">
        <f>AGS!M318</f>
        <v>2</v>
      </c>
      <c r="AA319" s="261">
        <f>SEPT!M318</f>
        <v>0</v>
      </c>
      <c r="AB319" s="261">
        <f>OKT!M318</f>
        <v>1</v>
      </c>
      <c r="AC319" s="261">
        <f>NOV!M318</f>
        <v>1</v>
      </c>
      <c r="AD319" s="261">
        <f>DES!M318</f>
        <v>2</v>
      </c>
      <c r="AE319" s="261">
        <f t="shared" si="0"/>
        <v>30</v>
      </c>
      <c r="AF319" s="261">
        <f t="shared" si="1"/>
        <v>29</v>
      </c>
      <c r="AG319" s="262">
        <f t="shared" si="2"/>
        <v>0.96666666666666667</v>
      </c>
      <c r="AH319" s="263">
        <f t="shared" si="3"/>
        <v>23</v>
      </c>
      <c r="AI319" s="263">
        <f t="shared" si="4"/>
        <v>22</v>
      </c>
      <c r="AJ319" s="263">
        <f t="shared" si="5"/>
        <v>0.95652173913043481</v>
      </c>
      <c r="AK319" s="263">
        <f t="shared" si="6"/>
        <v>7</v>
      </c>
      <c r="AL319" s="263">
        <f t="shared" si="7"/>
        <v>7</v>
      </c>
      <c r="AM319" s="263">
        <f t="shared" si="8"/>
        <v>1</v>
      </c>
    </row>
    <row r="320" spans="1:39" ht="15.75" customHeight="1" x14ac:dyDescent="0.3">
      <c r="A320" s="53">
        <v>318</v>
      </c>
      <c r="B320" s="53"/>
      <c r="C320" s="137" t="s">
        <v>591</v>
      </c>
      <c r="D320" s="259">
        <v>18</v>
      </c>
      <c r="E320" s="260" t="s">
        <v>336</v>
      </c>
      <c r="F320" s="260" t="s">
        <v>354</v>
      </c>
      <c r="G320" s="261">
        <f>JAN!L319</f>
        <v>2</v>
      </c>
      <c r="H320" s="261">
        <f>FEB!L319</f>
        <v>4</v>
      </c>
      <c r="I320" s="261">
        <f>MAR!L319</f>
        <v>1</v>
      </c>
      <c r="J320" s="261">
        <f>APR!L319</f>
        <v>3</v>
      </c>
      <c r="K320" s="261">
        <f>MEI!L319</f>
        <v>1</v>
      </c>
      <c r="L320" s="261">
        <f>JUN!L319</f>
        <v>2</v>
      </c>
      <c r="M320" s="261">
        <f>JUL!L319</f>
        <v>0</v>
      </c>
      <c r="N320" s="261">
        <f>AGS!L319</f>
        <v>3</v>
      </c>
      <c r="O320" s="261">
        <f>SEPT!L319</f>
        <v>1</v>
      </c>
      <c r="P320" s="261">
        <f>OKT!L319</f>
        <v>0</v>
      </c>
      <c r="Q320" s="261">
        <f>NOV!L319</f>
        <v>1</v>
      </c>
      <c r="R320" s="261">
        <f>DES!L319</f>
        <v>0</v>
      </c>
      <c r="S320" s="261">
        <f>JAN!M319</f>
        <v>2</v>
      </c>
      <c r="T320" s="261">
        <f>FEB!M319</f>
        <v>4</v>
      </c>
      <c r="U320" s="261">
        <f>MAR!M319</f>
        <v>1</v>
      </c>
      <c r="V320" s="261">
        <f>APR!M319</f>
        <v>3</v>
      </c>
      <c r="W320" s="261">
        <f>MEI!M319</f>
        <v>1</v>
      </c>
      <c r="X320" s="261">
        <f>JUN!M319</f>
        <v>2</v>
      </c>
      <c r="Y320" s="261">
        <f>JUL!M319</f>
        <v>0</v>
      </c>
      <c r="Z320" s="261">
        <f>AGS!M319</f>
        <v>3</v>
      </c>
      <c r="AA320" s="261">
        <f>SEPT!M319</f>
        <v>1</v>
      </c>
      <c r="AB320" s="261">
        <f>OKT!M319</f>
        <v>0</v>
      </c>
      <c r="AC320" s="261">
        <f>NOV!M319</f>
        <v>1</v>
      </c>
      <c r="AD320" s="261">
        <f>DES!M319</f>
        <v>0</v>
      </c>
      <c r="AE320" s="261">
        <f t="shared" si="0"/>
        <v>18</v>
      </c>
      <c r="AF320" s="261">
        <f t="shared" si="1"/>
        <v>18</v>
      </c>
      <c r="AG320" s="262">
        <f t="shared" si="2"/>
        <v>1</v>
      </c>
      <c r="AH320" s="263">
        <f t="shared" si="3"/>
        <v>13</v>
      </c>
      <c r="AI320" s="263">
        <f t="shared" si="4"/>
        <v>13</v>
      </c>
      <c r="AJ320" s="263">
        <f t="shared" si="5"/>
        <v>1</v>
      </c>
      <c r="AK320" s="263">
        <f t="shared" si="6"/>
        <v>5</v>
      </c>
      <c r="AL320" s="263">
        <f t="shared" si="7"/>
        <v>5</v>
      </c>
      <c r="AM320" s="263">
        <f t="shared" si="8"/>
        <v>1</v>
      </c>
    </row>
    <row r="321" spans="1:39" ht="15.75" customHeight="1" x14ac:dyDescent="0.3">
      <c r="A321" s="53">
        <v>319</v>
      </c>
      <c r="B321" s="53"/>
      <c r="C321" s="137" t="s">
        <v>599</v>
      </c>
      <c r="D321" s="259">
        <v>19</v>
      </c>
      <c r="E321" s="260" t="s">
        <v>336</v>
      </c>
      <c r="F321" s="260" t="s">
        <v>355</v>
      </c>
      <c r="G321" s="261">
        <f>JAN!L320</f>
        <v>2</v>
      </c>
      <c r="H321" s="261">
        <f>FEB!L320</f>
        <v>4</v>
      </c>
      <c r="I321" s="261">
        <f>MAR!L320</f>
        <v>5</v>
      </c>
      <c r="J321" s="261">
        <f>APR!L320</f>
        <v>3</v>
      </c>
      <c r="K321" s="261">
        <f>MEI!L320</f>
        <v>1</v>
      </c>
      <c r="L321" s="261">
        <f>JUN!L320</f>
        <v>2</v>
      </c>
      <c r="M321" s="261">
        <f>JUL!L320</f>
        <v>1</v>
      </c>
      <c r="N321" s="261">
        <f>AGS!L320</f>
        <v>2</v>
      </c>
      <c r="O321" s="261">
        <f>SEPT!L320</f>
        <v>1</v>
      </c>
      <c r="P321" s="261">
        <f>OKT!L320</f>
        <v>4</v>
      </c>
      <c r="Q321" s="261">
        <f>NOV!L320</f>
        <v>5</v>
      </c>
      <c r="R321" s="261">
        <f>DES!L320</f>
        <v>4</v>
      </c>
      <c r="S321" s="261">
        <f>JAN!M320</f>
        <v>2</v>
      </c>
      <c r="T321" s="261">
        <f>FEB!M320</f>
        <v>4</v>
      </c>
      <c r="U321" s="261">
        <f>MAR!M320</f>
        <v>5</v>
      </c>
      <c r="V321" s="261">
        <f>APR!M320</f>
        <v>3</v>
      </c>
      <c r="W321" s="261">
        <f>MEI!M320</f>
        <v>1</v>
      </c>
      <c r="X321" s="261">
        <f>JUN!M320</f>
        <v>2</v>
      </c>
      <c r="Y321" s="261">
        <f>JUL!M320</f>
        <v>1</v>
      </c>
      <c r="Z321" s="261">
        <f>AGS!M320</f>
        <v>2</v>
      </c>
      <c r="AA321" s="261">
        <f>SEPT!M320</f>
        <v>1</v>
      </c>
      <c r="AB321" s="261">
        <f>OKT!M320</f>
        <v>4</v>
      </c>
      <c r="AC321" s="261">
        <f>NOV!M320</f>
        <v>5</v>
      </c>
      <c r="AD321" s="261">
        <f>DES!M320</f>
        <v>4</v>
      </c>
      <c r="AE321" s="261">
        <f t="shared" si="0"/>
        <v>34</v>
      </c>
      <c r="AF321" s="261">
        <f t="shared" si="1"/>
        <v>34</v>
      </c>
      <c r="AG321" s="262">
        <f t="shared" si="2"/>
        <v>1</v>
      </c>
      <c r="AH321" s="263">
        <f t="shared" si="3"/>
        <v>17</v>
      </c>
      <c r="AI321" s="263">
        <f t="shared" si="4"/>
        <v>17</v>
      </c>
      <c r="AJ321" s="263">
        <f t="shared" si="5"/>
        <v>1</v>
      </c>
      <c r="AK321" s="263">
        <f t="shared" si="6"/>
        <v>17</v>
      </c>
      <c r="AL321" s="263">
        <f t="shared" si="7"/>
        <v>17</v>
      </c>
      <c r="AM321" s="263">
        <f t="shared" si="8"/>
        <v>1</v>
      </c>
    </row>
    <row r="322" spans="1:39" ht="15.75" customHeight="1" x14ac:dyDescent="0.3">
      <c r="A322" s="53">
        <v>320</v>
      </c>
      <c r="B322" s="53"/>
      <c r="C322" s="137" t="s">
        <v>591</v>
      </c>
      <c r="D322" s="259">
        <v>20</v>
      </c>
      <c r="E322" s="260" t="s">
        <v>336</v>
      </c>
      <c r="F322" s="260" t="s">
        <v>356</v>
      </c>
      <c r="G322" s="261">
        <f>JAN!L321</f>
        <v>4</v>
      </c>
      <c r="H322" s="261">
        <f>FEB!L321</f>
        <v>0</v>
      </c>
      <c r="I322" s="261">
        <f>MAR!L321</f>
        <v>0</v>
      </c>
      <c r="J322" s="261">
        <f>APR!L321</f>
        <v>0</v>
      </c>
      <c r="K322" s="261">
        <f>MEI!L321</f>
        <v>2</v>
      </c>
      <c r="L322" s="261">
        <f>JUN!L321</f>
        <v>7</v>
      </c>
      <c r="M322" s="261">
        <f>JUL!L321</f>
        <v>2</v>
      </c>
      <c r="N322" s="261">
        <f>AGS!L321</f>
        <v>0</v>
      </c>
      <c r="O322" s="261">
        <f>SEPT!L321</f>
        <v>0</v>
      </c>
      <c r="P322" s="261">
        <f>OKT!L321</f>
        <v>0</v>
      </c>
      <c r="Q322" s="261">
        <f>NOV!L321</f>
        <v>1</v>
      </c>
      <c r="R322" s="261">
        <f>DES!L321</f>
        <v>0</v>
      </c>
      <c r="S322" s="261">
        <f>JAN!M321</f>
        <v>4</v>
      </c>
      <c r="T322" s="261">
        <f>FEB!M321</f>
        <v>0</v>
      </c>
      <c r="U322" s="261">
        <f>MAR!M321</f>
        <v>0</v>
      </c>
      <c r="V322" s="261">
        <f>APR!M321</f>
        <v>0</v>
      </c>
      <c r="W322" s="261">
        <f>MEI!M321</f>
        <v>2</v>
      </c>
      <c r="X322" s="261">
        <f>JUN!M321</f>
        <v>7</v>
      </c>
      <c r="Y322" s="261">
        <f>JUL!M321</f>
        <v>1</v>
      </c>
      <c r="Z322" s="261">
        <f>AGS!M321</f>
        <v>0</v>
      </c>
      <c r="AA322" s="261">
        <f>SEPT!M321</f>
        <v>0</v>
      </c>
      <c r="AB322" s="261">
        <f>OKT!M321</f>
        <v>0</v>
      </c>
      <c r="AC322" s="261">
        <f>NOV!M321</f>
        <v>0</v>
      </c>
      <c r="AD322" s="261">
        <f>DES!M321</f>
        <v>0</v>
      </c>
      <c r="AE322" s="261">
        <f t="shared" si="0"/>
        <v>16</v>
      </c>
      <c r="AF322" s="261">
        <f t="shared" si="1"/>
        <v>14</v>
      </c>
      <c r="AG322" s="262">
        <f t="shared" si="2"/>
        <v>0.875</v>
      </c>
      <c r="AH322" s="263">
        <f t="shared" si="3"/>
        <v>13</v>
      </c>
      <c r="AI322" s="263">
        <f t="shared" si="4"/>
        <v>13</v>
      </c>
      <c r="AJ322" s="263">
        <f t="shared" si="5"/>
        <v>1</v>
      </c>
      <c r="AK322" s="263">
        <f t="shared" si="6"/>
        <v>3</v>
      </c>
      <c r="AL322" s="263">
        <f t="shared" si="7"/>
        <v>1</v>
      </c>
      <c r="AM322" s="263">
        <f t="shared" si="8"/>
        <v>0.33333333333333331</v>
      </c>
    </row>
    <row r="323" spans="1:39" ht="15.75" customHeight="1" x14ac:dyDescent="0.3">
      <c r="A323" s="53">
        <v>321</v>
      </c>
      <c r="B323" s="53"/>
      <c r="C323" s="137" t="s">
        <v>591</v>
      </c>
      <c r="D323" s="259">
        <v>21</v>
      </c>
      <c r="E323" s="260" t="s">
        <v>336</v>
      </c>
      <c r="F323" s="260" t="s">
        <v>357</v>
      </c>
      <c r="G323" s="261">
        <f>JAN!L322</f>
        <v>1</v>
      </c>
      <c r="H323" s="261">
        <f>FEB!L322</f>
        <v>6</v>
      </c>
      <c r="I323" s="261">
        <f>MAR!L322</f>
        <v>7</v>
      </c>
      <c r="J323" s="261">
        <f>APR!L322</f>
        <v>1</v>
      </c>
      <c r="K323" s="261">
        <f>MEI!L322</f>
        <v>0</v>
      </c>
      <c r="L323" s="261">
        <f>JUN!L322</f>
        <v>1</v>
      </c>
      <c r="M323" s="261">
        <f>JUL!L322</f>
        <v>3</v>
      </c>
      <c r="N323" s="261">
        <f>AGS!L322</f>
        <v>5</v>
      </c>
      <c r="O323" s="261">
        <f>SEPT!L322</f>
        <v>3</v>
      </c>
      <c r="P323" s="261">
        <f>OKT!L322</f>
        <v>2</v>
      </c>
      <c r="Q323" s="261">
        <f>NOV!L322</f>
        <v>0</v>
      </c>
      <c r="R323" s="261">
        <f>DES!L322</f>
        <v>2</v>
      </c>
      <c r="S323" s="261">
        <f>JAN!M322</f>
        <v>1</v>
      </c>
      <c r="T323" s="261">
        <f>FEB!M322</f>
        <v>6</v>
      </c>
      <c r="U323" s="261">
        <f>MAR!M322</f>
        <v>7</v>
      </c>
      <c r="V323" s="261">
        <f>APR!M322</f>
        <v>1</v>
      </c>
      <c r="W323" s="261">
        <f>MEI!M322</f>
        <v>0</v>
      </c>
      <c r="X323" s="261">
        <f>JUN!M322</f>
        <v>1</v>
      </c>
      <c r="Y323" s="261">
        <f>JUL!M322</f>
        <v>3</v>
      </c>
      <c r="Z323" s="261">
        <f>AGS!M322</f>
        <v>5</v>
      </c>
      <c r="AA323" s="261">
        <f>SEPT!M322</f>
        <v>3</v>
      </c>
      <c r="AB323" s="261">
        <f>OKT!M322</f>
        <v>1</v>
      </c>
      <c r="AC323" s="261">
        <f>NOV!M322</f>
        <v>0</v>
      </c>
      <c r="AD323" s="261">
        <f>DES!M322</f>
        <v>2</v>
      </c>
      <c r="AE323" s="261">
        <f t="shared" si="0"/>
        <v>31</v>
      </c>
      <c r="AF323" s="261">
        <f t="shared" si="1"/>
        <v>30</v>
      </c>
      <c r="AG323" s="262">
        <f t="shared" si="2"/>
        <v>0.967741935483871</v>
      </c>
      <c r="AH323" s="263">
        <f t="shared" si="3"/>
        <v>16</v>
      </c>
      <c r="AI323" s="263">
        <f t="shared" si="4"/>
        <v>16</v>
      </c>
      <c r="AJ323" s="263">
        <f t="shared" si="5"/>
        <v>1</v>
      </c>
      <c r="AK323" s="263">
        <f t="shared" si="6"/>
        <v>15</v>
      </c>
      <c r="AL323" s="263">
        <f t="shared" si="7"/>
        <v>14</v>
      </c>
      <c r="AM323" s="263">
        <f t="shared" si="8"/>
        <v>0.93333333333333335</v>
      </c>
    </row>
    <row r="324" spans="1:39" ht="15.75" customHeight="1" x14ac:dyDescent="0.3">
      <c r="A324" s="53">
        <v>322</v>
      </c>
      <c r="B324" s="53"/>
      <c r="C324" s="137" t="s">
        <v>599</v>
      </c>
      <c r="D324" s="259">
        <v>22</v>
      </c>
      <c r="E324" s="260" t="s">
        <v>336</v>
      </c>
      <c r="F324" s="260" t="s">
        <v>358</v>
      </c>
      <c r="G324" s="261">
        <f>JAN!L323</f>
        <v>5</v>
      </c>
      <c r="H324" s="261">
        <f>FEB!L323</f>
        <v>7</v>
      </c>
      <c r="I324" s="261">
        <f>MAR!L323</f>
        <v>2</v>
      </c>
      <c r="J324" s="261">
        <f>APR!L323</f>
        <v>2</v>
      </c>
      <c r="K324" s="261">
        <f>MEI!L323</f>
        <v>2</v>
      </c>
      <c r="L324" s="261">
        <f>JUN!L323</f>
        <v>3</v>
      </c>
      <c r="M324" s="261">
        <f>JUL!L323</f>
        <v>1</v>
      </c>
      <c r="N324" s="261">
        <f>AGS!L323</f>
        <v>4</v>
      </c>
      <c r="O324" s="261">
        <f>SEPT!L323</f>
        <v>1</v>
      </c>
      <c r="P324" s="261">
        <f>OKT!L323</f>
        <v>0</v>
      </c>
      <c r="Q324" s="261">
        <f>NOV!L323</f>
        <v>1</v>
      </c>
      <c r="R324" s="261">
        <f>DES!L323</f>
        <v>1</v>
      </c>
      <c r="S324" s="261">
        <f>JAN!M323</f>
        <v>5</v>
      </c>
      <c r="T324" s="261">
        <f>FEB!M323</f>
        <v>7</v>
      </c>
      <c r="U324" s="261">
        <f>MAR!M323</f>
        <v>2</v>
      </c>
      <c r="V324" s="261">
        <f>APR!M323</f>
        <v>2</v>
      </c>
      <c r="W324" s="261">
        <f>MEI!M323</f>
        <v>2</v>
      </c>
      <c r="X324" s="261">
        <f>JUN!M323</f>
        <v>3</v>
      </c>
      <c r="Y324" s="261">
        <f>JUL!M323</f>
        <v>1</v>
      </c>
      <c r="Z324" s="261">
        <f>AGS!M323</f>
        <v>4</v>
      </c>
      <c r="AA324" s="261">
        <f>SEPT!M323</f>
        <v>1</v>
      </c>
      <c r="AB324" s="261">
        <f>OKT!M323</f>
        <v>0</v>
      </c>
      <c r="AC324" s="261">
        <f>NOV!M323</f>
        <v>1</v>
      </c>
      <c r="AD324" s="261">
        <f>DES!M323</f>
        <v>1</v>
      </c>
      <c r="AE324" s="261">
        <f t="shared" si="0"/>
        <v>29</v>
      </c>
      <c r="AF324" s="261">
        <f t="shared" si="1"/>
        <v>29</v>
      </c>
      <c r="AG324" s="262">
        <f t="shared" si="2"/>
        <v>1</v>
      </c>
      <c r="AH324" s="263">
        <f t="shared" si="3"/>
        <v>21</v>
      </c>
      <c r="AI324" s="263">
        <f t="shared" si="4"/>
        <v>21</v>
      </c>
      <c r="AJ324" s="263">
        <f t="shared" si="5"/>
        <v>1</v>
      </c>
      <c r="AK324" s="263">
        <f t="shared" si="6"/>
        <v>8</v>
      </c>
      <c r="AL324" s="263">
        <f t="shared" si="7"/>
        <v>8</v>
      </c>
      <c r="AM324" s="263">
        <f t="shared" si="8"/>
        <v>1</v>
      </c>
    </row>
    <row r="325" spans="1:39" ht="15.75" customHeight="1" x14ac:dyDescent="0.3">
      <c r="A325" s="53">
        <v>323</v>
      </c>
      <c r="B325" s="53"/>
      <c r="C325" s="137" t="s">
        <v>599</v>
      </c>
      <c r="D325" s="259">
        <v>23</v>
      </c>
      <c r="E325" s="260" t="s">
        <v>336</v>
      </c>
      <c r="F325" s="260" t="s">
        <v>359</v>
      </c>
      <c r="G325" s="261">
        <f>JAN!L324</f>
        <v>21</v>
      </c>
      <c r="H325" s="261">
        <f>FEB!L324</f>
        <v>12</v>
      </c>
      <c r="I325" s="261">
        <f>MAR!L324</f>
        <v>22</v>
      </c>
      <c r="J325" s="261">
        <f>APR!L324</f>
        <v>9</v>
      </c>
      <c r="K325" s="261">
        <f>MEI!L324</f>
        <v>14</v>
      </c>
      <c r="L325" s="261">
        <f>JUN!L324</f>
        <v>20</v>
      </c>
      <c r="M325" s="261">
        <f>JUL!L324</f>
        <v>17</v>
      </c>
      <c r="N325" s="261">
        <f>AGS!L324</f>
        <v>16</v>
      </c>
      <c r="O325" s="261">
        <f>SEPT!L324</f>
        <v>12</v>
      </c>
      <c r="P325" s="261">
        <f>OKT!L324</f>
        <v>7</v>
      </c>
      <c r="Q325" s="261">
        <f>NOV!L324</f>
        <v>10</v>
      </c>
      <c r="R325" s="261">
        <f>DES!L324</f>
        <v>12</v>
      </c>
      <c r="S325" s="261">
        <f>JAN!M324</f>
        <v>21</v>
      </c>
      <c r="T325" s="261">
        <f>FEB!M324</f>
        <v>12</v>
      </c>
      <c r="U325" s="261">
        <f>MAR!M324</f>
        <v>22</v>
      </c>
      <c r="V325" s="261">
        <f>APR!M324</f>
        <v>9</v>
      </c>
      <c r="W325" s="261">
        <f>MEI!M324</f>
        <v>14</v>
      </c>
      <c r="X325" s="261">
        <f>JUN!M324</f>
        <v>20</v>
      </c>
      <c r="Y325" s="261">
        <f>JUL!M324</f>
        <v>17</v>
      </c>
      <c r="Z325" s="261">
        <f>AGS!M324</f>
        <v>16</v>
      </c>
      <c r="AA325" s="261">
        <f>SEPT!M324</f>
        <v>12</v>
      </c>
      <c r="AB325" s="261">
        <f>OKT!M324</f>
        <v>7</v>
      </c>
      <c r="AC325" s="261">
        <f>NOV!M324</f>
        <v>10</v>
      </c>
      <c r="AD325" s="261">
        <f>DES!M324</f>
        <v>12</v>
      </c>
      <c r="AE325" s="261">
        <f t="shared" si="0"/>
        <v>172</v>
      </c>
      <c r="AF325" s="261">
        <f t="shared" si="1"/>
        <v>172</v>
      </c>
      <c r="AG325" s="262">
        <f t="shared" si="2"/>
        <v>1</v>
      </c>
      <c r="AH325" s="263">
        <f t="shared" si="3"/>
        <v>98</v>
      </c>
      <c r="AI325" s="263">
        <f t="shared" si="4"/>
        <v>98</v>
      </c>
      <c r="AJ325" s="263">
        <f t="shared" si="5"/>
        <v>1</v>
      </c>
      <c r="AK325" s="263">
        <f t="shared" si="6"/>
        <v>74</v>
      </c>
      <c r="AL325" s="263">
        <f t="shared" si="7"/>
        <v>74</v>
      </c>
      <c r="AM325" s="263">
        <f t="shared" si="8"/>
        <v>1</v>
      </c>
    </row>
    <row r="326" spans="1:39" ht="15.75" customHeight="1" x14ac:dyDescent="0.3">
      <c r="A326" s="53">
        <v>324</v>
      </c>
      <c r="B326" s="53"/>
      <c r="C326" s="137" t="s">
        <v>591</v>
      </c>
      <c r="D326" s="259">
        <v>24</v>
      </c>
      <c r="E326" s="260" t="s">
        <v>336</v>
      </c>
      <c r="F326" s="260" t="s">
        <v>360</v>
      </c>
      <c r="G326" s="261">
        <f>JAN!L325</f>
        <v>5</v>
      </c>
      <c r="H326" s="261">
        <f>FEB!L325</f>
        <v>1</v>
      </c>
      <c r="I326" s="261">
        <f>MAR!L325</f>
        <v>3</v>
      </c>
      <c r="J326" s="261">
        <f>APR!L325</f>
        <v>4</v>
      </c>
      <c r="K326" s="261">
        <f>MEI!L325</f>
        <v>3</v>
      </c>
      <c r="L326" s="261">
        <f>JUN!L325</f>
        <v>2</v>
      </c>
      <c r="M326" s="261">
        <f>JUL!L325</f>
        <v>1</v>
      </c>
      <c r="N326" s="261">
        <f>AGS!L325</f>
        <v>2</v>
      </c>
      <c r="O326" s="261">
        <f>SEPT!L325</f>
        <v>2</v>
      </c>
      <c r="P326" s="261">
        <f>OKT!L325</f>
        <v>5</v>
      </c>
      <c r="Q326" s="261">
        <f>NOV!L325</f>
        <v>1</v>
      </c>
      <c r="R326" s="261">
        <f>DES!L325</f>
        <v>3</v>
      </c>
      <c r="S326" s="261">
        <f>JAN!M325</f>
        <v>5</v>
      </c>
      <c r="T326" s="261">
        <f>FEB!M325</f>
        <v>1</v>
      </c>
      <c r="U326" s="261">
        <f>MAR!M325</f>
        <v>3</v>
      </c>
      <c r="V326" s="261">
        <f>APR!M325</f>
        <v>3</v>
      </c>
      <c r="W326" s="261">
        <f>MEI!M325</f>
        <v>3</v>
      </c>
      <c r="X326" s="261">
        <f>JUN!M325</f>
        <v>2</v>
      </c>
      <c r="Y326" s="261">
        <f>JUL!M325</f>
        <v>1</v>
      </c>
      <c r="Z326" s="261">
        <f>AGS!M325</f>
        <v>2</v>
      </c>
      <c r="AA326" s="261">
        <f>SEPT!M325</f>
        <v>2</v>
      </c>
      <c r="AB326" s="261">
        <f>OKT!M325</f>
        <v>5</v>
      </c>
      <c r="AC326" s="261">
        <f>NOV!M325</f>
        <v>1</v>
      </c>
      <c r="AD326" s="261">
        <f>DES!M325</f>
        <v>3</v>
      </c>
      <c r="AE326" s="261">
        <f t="shared" si="0"/>
        <v>32</v>
      </c>
      <c r="AF326" s="261">
        <f t="shared" si="1"/>
        <v>31</v>
      </c>
      <c r="AG326" s="262">
        <f t="shared" si="2"/>
        <v>0.96875</v>
      </c>
      <c r="AH326" s="263">
        <f t="shared" si="3"/>
        <v>18</v>
      </c>
      <c r="AI326" s="263">
        <f t="shared" si="4"/>
        <v>17</v>
      </c>
      <c r="AJ326" s="263">
        <f t="shared" si="5"/>
        <v>0.94444444444444442</v>
      </c>
      <c r="AK326" s="263">
        <f t="shared" si="6"/>
        <v>14</v>
      </c>
      <c r="AL326" s="263">
        <f t="shared" si="7"/>
        <v>14</v>
      </c>
      <c r="AM326" s="263">
        <f t="shared" si="8"/>
        <v>1</v>
      </c>
    </row>
    <row r="327" spans="1:39" ht="15.75" customHeight="1" x14ac:dyDescent="0.3">
      <c r="A327" s="53">
        <v>325</v>
      </c>
      <c r="B327" s="53"/>
      <c r="C327" s="137" t="s">
        <v>591</v>
      </c>
      <c r="D327" s="137">
        <v>1</v>
      </c>
      <c r="E327" s="53" t="s">
        <v>361</v>
      </c>
      <c r="F327" s="53" t="s">
        <v>362</v>
      </c>
      <c r="G327" s="151">
        <f>JAN!L326</f>
        <v>0</v>
      </c>
      <c r="H327" s="151">
        <f>FEB!L326</f>
        <v>0</v>
      </c>
      <c r="I327" s="151">
        <f>MAR!L326</f>
        <v>0</v>
      </c>
      <c r="J327" s="151">
        <f>APR!L326</f>
        <v>0</v>
      </c>
      <c r="K327" s="151">
        <f>MEI!L326</f>
        <v>0</v>
      </c>
      <c r="L327" s="151">
        <f>JUN!L326</f>
        <v>0</v>
      </c>
      <c r="M327" s="151">
        <f>JUL!L326</f>
        <v>0</v>
      </c>
      <c r="N327" s="151">
        <f>AGS!L326</f>
        <v>0</v>
      </c>
      <c r="O327" s="151">
        <f>SEPT!L326</f>
        <v>0</v>
      </c>
      <c r="P327" s="151">
        <f>OKT!L326</f>
        <v>0</v>
      </c>
      <c r="Q327" s="151">
        <f>NOV!L326</f>
        <v>0</v>
      </c>
      <c r="R327" s="151">
        <f>DES!L326</f>
        <v>0</v>
      </c>
      <c r="S327" s="151">
        <f>JAN!M326</f>
        <v>0</v>
      </c>
      <c r="T327" s="151">
        <f>FEB!M326</f>
        <v>0</v>
      </c>
      <c r="U327" s="151">
        <f>MAR!M326</f>
        <v>0</v>
      </c>
      <c r="V327" s="151">
        <f>APR!M326</f>
        <v>0</v>
      </c>
      <c r="W327" s="151">
        <f>MEI!M326</f>
        <v>0</v>
      </c>
      <c r="X327" s="151">
        <f>JUN!M326</f>
        <v>0</v>
      </c>
      <c r="Y327" s="151">
        <f>JUL!M326</f>
        <v>0</v>
      </c>
      <c r="Z327" s="151">
        <f>AGS!M326</f>
        <v>0</v>
      </c>
      <c r="AA327" s="151">
        <f>SEPT!M326</f>
        <v>0</v>
      </c>
      <c r="AB327" s="151">
        <f>OKT!M326</f>
        <v>0</v>
      </c>
      <c r="AC327" s="151">
        <f>NOV!M326</f>
        <v>0</v>
      </c>
      <c r="AD327" s="151">
        <f>DES!M326</f>
        <v>0</v>
      </c>
      <c r="AE327" s="151">
        <f t="shared" si="0"/>
        <v>0</v>
      </c>
      <c r="AF327" s="151">
        <f t="shared" si="1"/>
        <v>0</v>
      </c>
      <c r="AG327" s="152" t="e">
        <f t="shared" si="2"/>
        <v>#DIV/0!</v>
      </c>
      <c r="AH327" s="82">
        <f t="shared" si="3"/>
        <v>0</v>
      </c>
      <c r="AI327" s="82">
        <f t="shared" si="4"/>
        <v>0</v>
      </c>
      <c r="AJ327" s="82" t="e">
        <f t="shared" si="5"/>
        <v>#DIV/0!</v>
      </c>
      <c r="AK327" s="82">
        <f t="shared" si="6"/>
        <v>0</v>
      </c>
      <c r="AL327" s="82">
        <f t="shared" si="7"/>
        <v>0</v>
      </c>
      <c r="AM327" s="82" t="e">
        <f t="shared" si="8"/>
        <v>#DIV/0!</v>
      </c>
    </row>
    <row r="328" spans="1:39" ht="15.75" customHeight="1" x14ac:dyDescent="0.3">
      <c r="A328" s="53">
        <v>326</v>
      </c>
      <c r="B328" s="53"/>
      <c r="C328" s="137" t="s">
        <v>599</v>
      </c>
      <c r="D328" s="137">
        <v>2</v>
      </c>
      <c r="E328" s="53" t="s">
        <v>361</v>
      </c>
      <c r="F328" s="53" t="s">
        <v>363</v>
      </c>
      <c r="G328" s="151">
        <f>JAN!L327</f>
        <v>0</v>
      </c>
      <c r="H328" s="151">
        <f>FEB!L327</f>
        <v>3</v>
      </c>
      <c r="I328" s="151">
        <f>MAR!L327</f>
        <v>0</v>
      </c>
      <c r="J328" s="151">
        <f>APR!L327</f>
        <v>0</v>
      </c>
      <c r="K328" s="151">
        <f>MEI!L327</f>
        <v>0</v>
      </c>
      <c r="L328" s="151">
        <f>JUN!L327</f>
        <v>0</v>
      </c>
      <c r="M328" s="151">
        <f>JUL!L327</f>
        <v>1</v>
      </c>
      <c r="N328" s="151">
        <f>AGS!L327</f>
        <v>0</v>
      </c>
      <c r="O328" s="151">
        <f>SEPT!L327</f>
        <v>0</v>
      </c>
      <c r="P328" s="151">
        <f>OKT!L327</f>
        <v>0</v>
      </c>
      <c r="Q328" s="151">
        <f>NOV!L327</f>
        <v>0</v>
      </c>
      <c r="R328" s="151">
        <f>DES!L327</f>
        <v>1</v>
      </c>
      <c r="S328" s="151">
        <f>JAN!M327</f>
        <v>0</v>
      </c>
      <c r="T328" s="151">
        <f>FEB!M327</f>
        <v>3</v>
      </c>
      <c r="U328" s="151">
        <f>MAR!M327</f>
        <v>0</v>
      </c>
      <c r="V328" s="151">
        <f>APR!M327</f>
        <v>0</v>
      </c>
      <c r="W328" s="151">
        <f>MEI!M327</f>
        <v>0</v>
      </c>
      <c r="X328" s="151">
        <f>JUN!M327</f>
        <v>0</v>
      </c>
      <c r="Y328" s="151">
        <f>JUL!M327</f>
        <v>1</v>
      </c>
      <c r="Z328" s="151">
        <f>AGS!M327</f>
        <v>0</v>
      </c>
      <c r="AA328" s="151">
        <f>SEPT!M327</f>
        <v>0</v>
      </c>
      <c r="AB328" s="151">
        <f>OKT!M327</f>
        <v>0</v>
      </c>
      <c r="AC328" s="151">
        <f>NOV!M327</f>
        <v>0</v>
      </c>
      <c r="AD328" s="151">
        <f>DES!M327</f>
        <v>1</v>
      </c>
      <c r="AE328" s="151">
        <f t="shared" si="0"/>
        <v>5</v>
      </c>
      <c r="AF328" s="151">
        <f t="shared" si="1"/>
        <v>5</v>
      </c>
      <c r="AG328" s="152">
        <f t="shared" si="2"/>
        <v>1</v>
      </c>
      <c r="AH328" s="82">
        <f t="shared" si="3"/>
        <v>3</v>
      </c>
      <c r="AI328" s="82">
        <f t="shared" si="4"/>
        <v>3</v>
      </c>
      <c r="AJ328" s="82">
        <f t="shared" si="5"/>
        <v>1</v>
      </c>
      <c r="AK328" s="82">
        <f t="shared" si="6"/>
        <v>2</v>
      </c>
      <c r="AL328" s="82">
        <f t="shared" si="7"/>
        <v>2</v>
      </c>
      <c r="AM328" s="82">
        <f t="shared" si="8"/>
        <v>1</v>
      </c>
    </row>
    <row r="329" spans="1:39" ht="15.75" customHeight="1" x14ac:dyDescent="0.3">
      <c r="A329" s="53">
        <v>327</v>
      </c>
      <c r="B329" s="53"/>
      <c r="C329" s="137" t="s">
        <v>599</v>
      </c>
      <c r="D329" s="137">
        <v>3</v>
      </c>
      <c r="E329" s="53" t="s">
        <v>361</v>
      </c>
      <c r="F329" s="53" t="s">
        <v>364</v>
      </c>
      <c r="G329" s="151">
        <f>JAN!L328</f>
        <v>4</v>
      </c>
      <c r="H329" s="151">
        <f>FEB!L328</f>
        <v>0</v>
      </c>
      <c r="I329" s="151">
        <f>MAR!L328</f>
        <v>1</v>
      </c>
      <c r="J329" s="151">
        <f>APR!L328</f>
        <v>27</v>
      </c>
      <c r="K329" s="151">
        <f>MEI!L328</f>
        <v>10</v>
      </c>
      <c r="L329" s="151">
        <f>JUN!L328</f>
        <v>0</v>
      </c>
      <c r="M329" s="151">
        <f>JUL!L328</f>
        <v>0</v>
      </c>
      <c r="N329" s="151">
        <f>AGS!L328</f>
        <v>0</v>
      </c>
      <c r="O329" s="151">
        <f>SEPT!L328</f>
        <v>0</v>
      </c>
      <c r="P329" s="151">
        <f>OKT!L328</f>
        <v>0</v>
      </c>
      <c r="Q329" s="151">
        <f>NOV!L328</f>
        <v>0</v>
      </c>
      <c r="R329" s="151">
        <f>DES!L328</f>
        <v>0</v>
      </c>
      <c r="S329" s="151">
        <f>JAN!M328</f>
        <v>4</v>
      </c>
      <c r="T329" s="151">
        <f>FEB!M328</f>
        <v>0</v>
      </c>
      <c r="U329" s="151">
        <f>MAR!M328</f>
        <v>1</v>
      </c>
      <c r="V329" s="151">
        <f>APR!M328</f>
        <v>27</v>
      </c>
      <c r="W329" s="151">
        <f>MEI!M328</f>
        <v>10</v>
      </c>
      <c r="X329" s="151">
        <f>JUN!M328</f>
        <v>0</v>
      </c>
      <c r="Y329" s="151">
        <f>JUL!M328</f>
        <v>0</v>
      </c>
      <c r="Z329" s="151">
        <f>AGS!M328</f>
        <v>0</v>
      </c>
      <c r="AA329" s="151">
        <f>SEPT!M328</f>
        <v>0</v>
      </c>
      <c r="AB329" s="151">
        <f>OKT!M328</f>
        <v>0</v>
      </c>
      <c r="AC329" s="151">
        <f>NOV!M328</f>
        <v>0</v>
      </c>
      <c r="AD329" s="151">
        <f>DES!M328</f>
        <v>0</v>
      </c>
      <c r="AE329" s="151">
        <f t="shared" si="0"/>
        <v>42</v>
      </c>
      <c r="AF329" s="151">
        <f t="shared" si="1"/>
        <v>42</v>
      </c>
      <c r="AG329" s="152">
        <f t="shared" si="2"/>
        <v>1</v>
      </c>
      <c r="AH329" s="82">
        <f t="shared" si="3"/>
        <v>42</v>
      </c>
      <c r="AI329" s="82">
        <f t="shared" si="4"/>
        <v>42</v>
      </c>
      <c r="AJ329" s="82">
        <f t="shared" si="5"/>
        <v>1</v>
      </c>
      <c r="AK329" s="82">
        <f t="shared" si="6"/>
        <v>0</v>
      </c>
      <c r="AL329" s="82">
        <f t="shared" si="7"/>
        <v>0</v>
      </c>
      <c r="AM329" s="82" t="e">
        <f t="shared" si="8"/>
        <v>#DIV/0!</v>
      </c>
    </row>
    <row r="330" spans="1:39" ht="15.75" customHeight="1" x14ac:dyDescent="0.3">
      <c r="A330" s="53">
        <v>328</v>
      </c>
      <c r="B330" s="53"/>
      <c r="C330" s="137" t="s">
        <v>599</v>
      </c>
      <c r="D330" s="137">
        <v>4</v>
      </c>
      <c r="E330" s="53" t="s">
        <v>361</v>
      </c>
      <c r="F330" s="53" t="s">
        <v>365</v>
      </c>
      <c r="G330" s="151">
        <f>JAN!L329</f>
        <v>1</v>
      </c>
      <c r="H330" s="151">
        <f>FEB!L329</f>
        <v>0</v>
      </c>
      <c r="I330" s="151">
        <f>MAR!L329</f>
        <v>0</v>
      </c>
      <c r="J330" s="151">
        <f>APR!L329</f>
        <v>0</v>
      </c>
      <c r="K330" s="151">
        <f>MEI!L329</f>
        <v>0</v>
      </c>
      <c r="L330" s="151">
        <f>JUN!L329</f>
        <v>0</v>
      </c>
      <c r="M330" s="151">
        <f>JUL!L329</f>
        <v>0</v>
      </c>
      <c r="N330" s="151">
        <f>AGS!L329</f>
        <v>0</v>
      </c>
      <c r="O330" s="151">
        <f>SEPT!L329</f>
        <v>3</v>
      </c>
      <c r="P330" s="151">
        <f>OKT!L329</f>
        <v>0</v>
      </c>
      <c r="Q330" s="151">
        <f>NOV!L329</f>
        <v>0</v>
      </c>
      <c r="R330" s="151">
        <f>DES!L329</f>
        <v>1</v>
      </c>
      <c r="S330" s="151">
        <f>JAN!M329</f>
        <v>0</v>
      </c>
      <c r="T330" s="151">
        <f>FEB!M329</f>
        <v>0</v>
      </c>
      <c r="U330" s="151">
        <f>MAR!M329</f>
        <v>0</v>
      </c>
      <c r="V330" s="151">
        <f>APR!M329</f>
        <v>0</v>
      </c>
      <c r="W330" s="151">
        <f>MEI!M329</f>
        <v>0</v>
      </c>
      <c r="X330" s="151">
        <f>JUN!M329</f>
        <v>0</v>
      </c>
      <c r="Y330" s="151">
        <f>JUL!M329</f>
        <v>0</v>
      </c>
      <c r="Z330" s="151">
        <f>AGS!M329</f>
        <v>0</v>
      </c>
      <c r="AA330" s="151">
        <f>SEPT!M329</f>
        <v>3</v>
      </c>
      <c r="AB330" s="151">
        <f>OKT!M329</f>
        <v>0</v>
      </c>
      <c r="AC330" s="151">
        <f>NOV!M329</f>
        <v>0</v>
      </c>
      <c r="AD330" s="151">
        <f>DES!M329</f>
        <v>1</v>
      </c>
      <c r="AE330" s="151">
        <f t="shared" si="0"/>
        <v>5</v>
      </c>
      <c r="AF330" s="151">
        <f t="shared" si="1"/>
        <v>4</v>
      </c>
      <c r="AG330" s="152">
        <f t="shared" si="2"/>
        <v>0.8</v>
      </c>
      <c r="AH330" s="82">
        <f t="shared" si="3"/>
        <v>1</v>
      </c>
      <c r="AI330" s="82">
        <f t="shared" si="4"/>
        <v>0</v>
      </c>
      <c r="AJ330" s="82">
        <f t="shared" si="5"/>
        <v>0</v>
      </c>
      <c r="AK330" s="82">
        <f t="shared" si="6"/>
        <v>4</v>
      </c>
      <c r="AL330" s="82">
        <f t="shared" si="7"/>
        <v>4</v>
      </c>
      <c r="AM330" s="82">
        <f t="shared" si="8"/>
        <v>1</v>
      </c>
    </row>
    <row r="331" spans="1:39" ht="15.75" customHeight="1" x14ac:dyDescent="0.3">
      <c r="A331" s="53">
        <v>329</v>
      </c>
      <c r="B331" s="53"/>
      <c r="C331" s="137" t="s">
        <v>599</v>
      </c>
      <c r="D331" s="137">
        <v>5</v>
      </c>
      <c r="E331" s="53" t="s">
        <v>361</v>
      </c>
      <c r="F331" s="53" t="s">
        <v>366</v>
      </c>
      <c r="G331" s="151">
        <f>JAN!L330</f>
        <v>0</v>
      </c>
      <c r="H331" s="151">
        <f>FEB!L330</f>
        <v>0</v>
      </c>
      <c r="I331" s="151">
        <f>MAR!L330</f>
        <v>0</v>
      </c>
      <c r="J331" s="151">
        <f>APR!L330</f>
        <v>0</v>
      </c>
      <c r="K331" s="151">
        <f>MEI!L330</f>
        <v>0</v>
      </c>
      <c r="L331" s="151">
        <f>JUN!L330</f>
        <v>0</v>
      </c>
      <c r="M331" s="151">
        <f>JUL!L330</f>
        <v>0</v>
      </c>
      <c r="N331" s="151">
        <f>AGS!L330</f>
        <v>0</v>
      </c>
      <c r="O331" s="151">
        <f>SEPT!L330</f>
        <v>1</v>
      </c>
      <c r="P331" s="151">
        <f>OKT!L330</f>
        <v>0</v>
      </c>
      <c r="Q331" s="151">
        <f>NOV!L330</f>
        <v>0</v>
      </c>
      <c r="R331" s="151">
        <f>DES!L330</f>
        <v>0</v>
      </c>
      <c r="S331" s="151">
        <f>JAN!M330</f>
        <v>0</v>
      </c>
      <c r="T331" s="151">
        <f>FEB!M330</f>
        <v>0</v>
      </c>
      <c r="U331" s="151">
        <f>MAR!M330</f>
        <v>0</v>
      </c>
      <c r="V331" s="151">
        <f>APR!M330</f>
        <v>0</v>
      </c>
      <c r="W331" s="151">
        <f>MEI!M330</f>
        <v>0</v>
      </c>
      <c r="X331" s="151">
        <f>JUN!M330</f>
        <v>0</v>
      </c>
      <c r="Y331" s="151">
        <f>JUL!M330</f>
        <v>0</v>
      </c>
      <c r="Z331" s="151">
        <f>AGS!M330</f>
        <v>0</v>
      </c>
      <c r="AA331" s="151">
        <f>SEPT!M330</f>
        <v>1</v>
      </c>
      <c r="AB331" s="151">
        <f>OKT!M330</f>
        <v>0</v>
      </c>
      <c r="AC331" s="151">
        <f>NOV!M330</f>
        <v>0</v>
      </c>
      <c r="AD331" s="151">
        <f>DES!M330</f>
        <v>0</v>
      </c>
      <c r="AE331" s="151">
        <f t="shared" si="0"/>
        <v>1</v>
      </c>
      <c r="AF331" s="151">
        <f t="shared" si="1"/>
        <v>1</v>
      </c>
      <c r="AG331" s="152">
        <f t="shared" si="2"/>
        <v>1</v>
      </c>
      <c r="AH331" s="82">
        <f t="shared" si="3"/>
        <v>0</v>
      </c>
      <c r="AI331" s="82">
        <f t="shared" si="4"/>
        <v>0</v>
      </c>
      <c r="AJ331" s="82" t="e">
        <f t="shared" si="5"/>
        <v>#DIV/0!</v>
      </c>
      <c r="AK331" s="82">
        <f t="shared" si="6"/>
        <v>1</v>
      </c>
      <c r="AL331" s="82">
        <f t="shared" si="7"/>
        <v>1</v>
      </c>
      <c r="AM331" s="82">
        <f t="shared" si="8"/>
        <v>1</v>
      </c>
    </row>
    <row r="332" spans="1:39" ht="15.75" customHeight="1" x14ac:dyDescent="0.3">
      <c r="A332" s="53">
        <v>330</v>
      </c>
      <c r="B332" s="53"/>
      <c r="C332" s="137" t="s">
        <v>591</v>
      </c>
      <c r="D332" s="137">
        <v>6</v>
      </c>
      <c r="E332" s="53" t="s">
        <v>361</v>
      </c>
      <c r="F332" s="53" t="s">
        <v>367</v>
      </c>
      <c r="G332" s="151">
        <f>JAN!L331</f>
        <v>2</v>
      </c>
      <c r="H332" s="151">
        <f>FEB!L331</f>
        <v>0</v>
      </c>
      <c r="I332" s="151">
        <f>MAR!L331</f>
        <v>0</v>
      </c>
      <c r="J332" s="151">
        <f>APR!L331</f>
        <v>2</v>
      </c>
      <c r="K332" s="151">
        <f>MEI!L331</f>
        <v>0</v>
      </c>
      <c r="L332" s="151">
        <f>JUN!L331</f>
        <v>1</v>
      </c>
      <c r="M332" s="151">
        <f>JUL!L331</f>
        <v>0</v>
      </c>
      <c r="N332" s="151">
        <f>AGS!L331</f>
        <v>0</v>
      </c>
      <c r="O332" s="151">
        <f>SEPT!L331</f>
        <v>0</v>
      </c>
      <c r="P332" s="151">
        <f>OKT!L331</f>
        <v>0</v>
      </c>
      <c r="Q332" s="151">
        <f>NOV!L331</f>
        <v>0</v>
      </c>
      <c r="R332" s="151">
        <f>DES!L331</f>
        <v>0</v>
      </c>
      <c r="S332" s="151">
        <f>JAN!M331</f>
        <v>2</v>
      </c>
      <c r="T332" s="151">
        <f>FEB!M331</f>
        <v>0</v>
      </c>
      <c r="U332" s="151">
        <f>MAR!M331</f>
        <v>0</v>
      </c>
      <c r="V332" s="151">
        <f>APR!M331</f>
        <v>2</v>
      </c>
      <c r="W332" s="151">
        <f>MEI!M331</f>
        <v>0</v>
      </c>
      <c r="X332" s="151">
        <f>JUN!M331</f>
        <v>1</v>
      </c>
      <c r="Y332" s="151">
        <f>JUL!M331</f>
        <v>0</v>
      </c>
      <c r="Z332" s="151">
        <f>AGS!M331</f>
        <v>0</v>
      </c>
      <c r="AA332" s="151">
        <f>SEPT!M331</f>
        <v>0</v>
      </c>
      <c r="AB332" s="151">
        <f>OKT!M331</f>
        <v>0</v>
      </c>
      <c r="AC332" s="151">
        <f>NOV!M331</f>
        <v>0</v>
      </c>
      <c r="AD332" s="151">
        <f>DES!M331</f>
        <v>0</v>
      </c>
      <c r="AE332" s="151">
        <f t="shared" si="0"/>
        <v>5</v>
      </c>
      <c r="AF332" s="151">
        <f t="shared" si="1"/>
        <v>5</v>
      </c>
      <c r="AG332" s="152">
        <f t="shared" si="2"/>
        <v>1</v>
      </c>
      <c r="AH332" s="82">
        <f t="shared" si="3"/>
        <v>5</v>
      </c>
      <c r="AI332" s="82">
        <f t="shared" si="4"/>
        <v>5</v>
      </c>
      <c r="AJ332" s="82">
        <f t="shared" si="5"/>
        <v>1</v>
      </c>
      <c r="AK332" s="82">
        <f t="shared" si="6"/>
        <v>0</v>
      </c>
      <c r="AL332" s="82">
        <f t="shared" si="7"/>
        <v>0</v>
      </c>
      <c r="AM332" s="82" t="e">
        <f t="shared" si="8"/>
        <v>#DIV/0!</v>
      </c>
    </row>
    <row r="333" spans="1:39" ht="15.75" customHeight="1" x14ac:dyDescent="0.3">
      <c r="A333" s="53">
        <v>331</v>
      </c>
      <c r="B333" s="53"/>
      <c r="C333" s="137" t="s">
        <v>591</v>
      </c>
      <c r="D333" s="259">
        <v>1</v>
      </c>
      <c r="E333" s="260" t="s">
        <v>368</v>
      </c>
      <c r="F333" s="260" t="s">
        <v>369</v>
      </c>
      <c r="G333" s="261">
        <f>JAN!L332</f>
        <v>0</v>
      </c>
      <c r="H333" s="261">
        <f>FEB!L332</f>
        <v>0</v>
      </c>
      <c r="I333" s="261">
        <f>MAR!L332</f>
        <v>0</v>
      </c>
      <c r="J333" s="261">
        <f>APR!L332</f>
        <v>0</v>
      </c>
      <c r="K333" s="261">
        <f>MEI!L332</f>
        <v>0</v>
      </c>
      <c r="L333" s="261">
        <f>JUN!L332</f>
        <v>0</v>
      </c>
      <c r="M333" s="261">
        <f>JUL!L332</f>
        <v>0</v>
      </c>
      <c r="N333" s="261">
        <f>AGS!L332</f>
        <v>0</v>
      </c>
      <c r="O333" s="261">
        <f>SEPT!L332</f>
        <v>0</v>
      </c>
      <c r="P333" s="261">
        <f>OKT!L332</f>
        <v>0</v>
      </c>
      <c r="Q333" s="261">
        <f>NOV!L332</f>
        <v>0</v>
      </c>
      <c r="R333" s="261">
        <f>DES!L332</f>
        <v>0</v>
      </c>
      <c r="S333" s="261">
        <f>JAN!M332</f>
        <v>0</v>
      </c>
      <c r="T333" s="261">
        <f>FEB!M332</f>
        <v>0</v>
      </c>
      <c r="U333" s="261">
        <f>MAR!M332</f>
        <v>0</v>
      </c>
      <c r="V333" s="261">
        <f>APR!M332</f>
        <v>0</v>
      </c>
      <c r="W333" s="261">
        <f>MEI!M332</f>
        <v>0</v>
      </c>
      <c r="X333" s="261">
        <f>JUN!M332</f>
        <v>0</v>
      </c>
      <c r="Y333" s="261">
        <f>JUL!M332</f>
        <v>0</v>
      </c>
      <c r="Z333" s="261">
        <f>AGS!M332</f>
        <v>0</v>
      </c>
      <c r="AA333" s="261">
        <f>SEPT!M332</f>
        <v>0</v>
      </c>
      <c r="AB333" s="261">
        <f>OKT!M332</f>
        <v>0</v>
      </c>
      <c r="AC333" s="261">
        <f>NOV!M332</f>
        <v>0</v>
      </c>
      <c r="AD333" s="261">
        <f>DES!M332</f>
        <v>0</v>
      </c>
      <c r="AE333" s="261">
        <f t="shared" si="0"/>
        <v>0</v>
      </c>
      <c r="AF333" s="261">
        <f t="shared" si="1"/>
        <v>0</v>
      </c>
      <c r="AG333" s="262" t="e">
        <f t="shared" si="2"/>
        <v>#DIV/0!</v>
      </c>
      <c r="AH333" s="263">
        <f t="shared" si="3"/>
        <v>0</v>
      </c>
      <c r="AI333" s="263">
        <f t="shared" si="4"/>
        <v>0</v>
      </c>
      <c r="AJ333" s="263" t="e">
        <f t="shared" si="5"/>
        <v>#DIV/0!</v>
      </c>
      <c r="AK333" s="263">
        <f t="shared" si="6"/>
        <v>0</v>
      </c>
      <c r="AL333" s="263">
        <f t="shared" si="7"/>
        <v>0</v>
      </c>
      <c r="AM333" s="263" t="e">
        <f t="shared" si="8"/>
        <v>#DIV/0!</v>
      </c>
    </row>
    <row r="334" spans="1:39" ht="15.75" customHeight="1" x14ac:dyDescent="0.3">
      <c r="A334" s="53">
        <v>332</v>
      </c>
      <c r="B334" s="53"/>
      <c r="C334" s="137" t="s">
        <v>591</v>
      </c>
      <c r="D334" s="259">
        <v>2</v>
      </c>
      <c r="E334" s="260" t="s">
        <v>368</v>
      </c>
      <c r="F334" s="260" t="s">
        <v>370</v>
      </c>
      <c r="G334" s="261">
        <f>JAN!L333</f>
        <v>0</v>
      </c>
      <c r="H334" s="261">
        <f>FEB!L333</f>
        <v>0</v>
      </c>
      <c r="I334" s="261">
        <f>MAR!L333</f>
        <v>0</v>
      </c>
      <c r="J334" s="261">
        <f>APR!L333</f>
        <v>0</v>
      </c>
      <c r="K334" s="261">
        <f>MEI!L333</f>
        <v>0</v>
      </c>
      <c r="L334" s="261">
        <f>JUN!L333</f>
        <v>0</v>
      </c>
      <c r="M334" s="261">
        <f>JUL!L333</f>
        <v>0</v>
      </c>
      <c r="N334" s="261">
        <f>AGS!L333</f>
        <v>0</v>
      </c>
      <c r="O334" s="261">
        <f>SEPT!L333</f>
        <v>0</v>
      </c>
      <c r="P334" s="261">
        <f>OKT!L333</f>
        <v>0</v>
      </c>
      <c r="Q334" s="261">
        <f>NOV!L333</f>
        <v>0</v>
      </c>
      <c r="R334" s="261">
        <f>DES!L333</f>
        <v>0</v>
      </c>
      <c r="S334" s="261">
        <f>JAN!M333</f>
        <v>0</v>
      </c>
      <c r="T334" s="261">
        <f>FEB!M333</f>
        <v>0</v>
      </c>
      <c r="U334" s="261">
        <f>MAR!M333</f>
        <v>0</v>
      </c>
      <c r="V334" s="261">
        <f>APR!M333</f>
        <v>0</v>
      </c>
      <c r="W334" s="261">
        <f>MEI!M333</f>
        <v>0</v>
      </c>
      <c r="X334" s="261">
        <f>JUN!M333</f>
        <v>0</v>
      </c>
      <c r="Y334" s="261">
        <f>JUL!M333</f>
        <v>0</v>
      </c>
      <c r="Z334" s="261">
        <f>AGS!M333</f>
        <v>0</v>
      </c>
      <c r="AA334" s="261">
        <f>SEPT!M333</f>
        <v>0</v>
      </c>
      <c r="AB334" s="261">
        <f>OKT!M333</f>
        <v>0</v>
      </c>
      <c r="AC334" s="261">
        <f>NOV!M333</f>
        <v>0</v>
      </c>
      <c r="AD334" s="261">
        <f>DES!M333</f>
        <v>0</v>
      </c>
      <c r="AE334" s="261">
        <f t="shared" si="0"/>
        <v>0</v>
      </c>
      <c r="AF334" s="261">
        <f t="shared" si="1"/>
        <v>0</v>
      </c>
      <c r="AG334" s="262" t="e">
        <f t="shared" si="2"/>
        <v>#DIV/0!</v>
      </c>
      <c r="AH334" s="263">
        <f t="shared" si="3"/>
        <v>0</v>
      </c>
      <c r="AI334" s="263">
        <f t="shared" si="4"/>
        <v>0</v>
      </c>
      <c r="AJ334" s="263" t="e">
        <f t="shared" si="5"/>
        <v>#DIV/0!</v>
      </c>
      <c r="AK334" s="263">
        <f t="shared" si="6"/>
        <v>0</v>
      </c>
      <c r="AL334" s="263">
        <f t="shared" si="7"/>
        <v>0</v>
      </c>
      <c r="AM334" s="263" t="e">
        <f t="shared" si="8"/>
        <v>#DIV/0!</v>
      </c>
    </row>
    <row r="335" spans="1:39" ht="15.75" customHeight="1" x14ac:dyDescent="0.3">
      <c r="A335" s="53">
        <v>333</v>
      </c>
      <c r="B335" s="53"/>
      <c r="C335" s="137" t="s">
        <v>591</v>
      </c>
      <c r="D335" s="259">
        <v>3</v>
      </c>
      <c r="E335" s="260" t="s">
        <v>368</v>
      </c>
      <c r="F335" s="260" t="s">
        <v>371</v>
      </c>
      <c r="G335" s="261">
        <f>JAN!L334</f>
        <v>2</v>
      </c>
      <c r="H335" s="261">
        <f>FEB!L334</f>
        <v>0</v>
      </c>
      <c r="I335" s="261">
        <f>MAR!L334</f>
        <v>0</v>
      </c>
      <c r="J335" s="261">
        <f>APR!L334</f>
        <v>0</v>
      </c>
      <c r="K335" s="261">
        <f>MEI!L334</f>
        <v>0</v>
      </c>
      <c r="L335" s="261">
        <f>JUN!L334</f>
        <v>0</v>
      </c>
      <c r="M335" s="261">
        <f>JUL!L334</f>
        <v>0</v>
      </c>
      <c r="N335" s="261">
        <f>AGS!L334</f>
        <v>0</v>
      </c>
      <c r="O335" s="261">
        <f>SEPT!L334</f>
        <v>0</v>
      </c>
      <c r="P335" s="261">
        <f>OKT!L334</f>
        <v>0</v>
      </c>
      <c r="Q335" s="261">
        <f>NOV!L334</f>
        <v>1</v>
      </c>
      <c r="R335" s="261">
        <f>DES!L334</f>
        <v>0</v>
      </c>
      <c r="S335" s="261">
        <f>JAN!M334</f>
        <v>1</v>
      </c>
      <c r="T335" s="261">
        <f>FEB!M334</f>
        <v>0</v>
      </c>
      <c r="U335" s="261">
        <f>MAR!M334</f>
        <v>0</v>
      </c>
      <c r="V335" s="261">
        <f>APR!M334</f>
        <v>0</v>
      </c>
      <c r="W335" s="261">
        <f>MEI!M334</f>
        <v>0</v>
      </c>
      <c r="X335" s="261">
        <f>JUN!M334</f>
        <v>0</v>
      </c>
      <c r="Y335" s="261">
        <f>JUL!M334</f>
        <v>0</v>
      </c>
      <c r="Z335" s="261">
        <f>AGS!M334</f>
        <v>0</v>
      </c>
      <c r="AA335" s="261">
        <f>SEPT!M334</f>
        <v>0</v>
      </c>
      <c r="AB335" s="261">
        <f>OKT!M334</f>
        <v>0</v>
      </c>
      <c r="AC335" s="261">
        <f>NOV!M334</f>
        <v>1</v>
      </c>
      <c r="AD335" s="261">
        <f>DES!M334</f>
        <v>0</v>
      </c>
      <c r="AE335" s="261">
        <f t="shared" si="0"/>
        <v>3</v>
      </c>
      <c r="AF335" s="261">
        <f t="shared" si="1"/>
        <v>2</v>
      </c>
      <c r="AG335" s="262">
        <f t="shared" si="2"/>
        <v>0.66666666666666663</v>
      </c>
      <c r="AH335" s="263">
        <f t="shared" si="3"/>
        <v>2</v>
      </c>
      <c r="AI335" s="263">
        <f t="shared" si="4"/>
        <v>1</v>
      </c>
      <c r="AJ335" s="263">
        <f t="shared" si="5"/>
        <v>0.5</v>
      </c>
      <c r="AK335" s="263">
        <f t="shared" si="6"/>
        <v>1</v>
      </c>
      <c r="AL335" s="263">
        <f t="shared" si="7"/>
        <v>1</v>
      </c>
      <c r="AM335" s="263">
        <f t="shared" si="8"/>
        <v>1</v>
      </c>
    </row>
    <row r="336" spans="1:39" ht="15.75" customHeight="1" x14ac:dyDescent="0.3">
      <c r="A336" s="53">
        <v>334</v>
      </c>
      <c r="B336" s="53"/>
      <c r="C336" s="137" t="s">
        <v>591</v>
      </c>
      <c r="D336" s="259">
        <v>4</v>
      </c>
      <c r="E336" s="260" t="s">
        <v>368</v>
      </c>
      <c r="F336" s="260" t="s">
        <v>372</v>
      </c>
      <c r="G336" s="261">
        <f>JAN!L335</f>
        <v>1</v>
      </c>
      <c r="H336" s="261">
        <f>FEB!L335</f>
        <v>0</v>
      </c>
      <c r="I336" s="261">
        <f>MAR!L335</f>
        <v>0</v>
      </c>
      <c r="J336" s="261">
        <f>APR!L335</f>
        <v>0</v>
      </c>
      <c r="K336" s="261">
        <f>MEI!L335</f>
        <v>0</v>
      </c>
      <c r="L336" s="261">
        <f>JUN!L335</f>
        <v>0</v>
      </c>
      <c r="M336" s="261">
        <f>JUL!L335</f>
        <v>0</v>
      </c>
      <c r="N336" s="261">
        <f>AGS!L335</f>
        <v>0</v>
      </c>
      <c r="O336" s="261">
        <f>SEPT!L335</f>
        <v>0</v>
      </c>
      <c r="P336" s="261">
        <f>OKT!L335</f>
        <v>0</v>
      </c>
      <c r="Q336" s="261">
        <f>NOV!L335</f>
        <v>0</v>
      </c>
      <c r="R336" s="261">
        <f>DES!L335</f>
        <v>0</v>
      </c>
      <c r="S336" s="261">
        <f>JAN!M335</f>
        <v>1</v>
      </c>
      <c r="T336" s="261">
        <f>FEB!M335</f>
        <v>0</v>
      </c>
      <c r="U336" s="261">
        <f>MAR!M335</f>
        <v>0</v>
      </c>
      <c r="V336" s="261">
        <f>APR!M335</f>
        <v>0</v>
      </c>
      <c r="W336" s="261">
        <f>MEI!M335</f>
        <v>0</v>
      </c>
      <c r="X336" s="261">
        <f>JUN!M335</f>
        <v>0</v>
      </c>
      <c r="Y336" s="261">
        <f>JUL!M335</f>
        <v>0</v>
      </c>
      <c r="Z336" s="261">
        <f>AGS!M335</f>
        <v>0</v>
      </c>
      <c r="AA336" s="261">
        <f>SEPT!M335</f>
        <v>0</v>
      </c>
      <c r="AB336" s="261">
        <f>OKT!M335</f>
        <v>0</v>
      </c>
      <c r="AC336" s="261">
        <f>NOV!M335</f>
        <v>0</v>
      </c>
      <c r="AD336" s="261">
        <f>DES!M335</f>
        <v>0</v>
      </c>
      <c r="AE336" s="261">
        <f t="shared" si="0"/>
        <v>1</v>
      </c>
      <c r="AF336" s="261">
        <f t="shared" si="1"/>
        <v>1</v>
      </c>
      <c r="AG336" s="262">
        <f t="shared" si="2"/>
        <v>1</v>
      </c>
      <c r="AH336" s="263">
        <f t="shared" si="3"/>
        <v>1</v>
      </c>
      <c r="AI336" s="263">
        <f t="shared" si="4"/>
        <v>1</v>
      </c>
      <c r="AJ336" s="263">
        <f t="shared" si="5"/>
        <v>1</v>
      </c>
      <c r="AK336" s="263">
        <f t="shared" si="6"/>
        <v>0</v>
      </c>
      <c r="AL336" s="263">
        <f t="shared" si="7"/>
        <v>0</v>
      </c>
      <c r="AM336" s="263" t="e">
        <f t="shared" si="8"/>
        <v>#DIV/0!</v>
      </c>
    </row>
    <row r="337" spans="1:39" ht="15.75" customHeight="1" x14ac:dyDescent="0.3">
      <c r="A337" s="53">
        <v>335</v>
      </c>
      <c r="B337" s="53"/>
      <c r="C337" s="137" t="s">
        <v>599</v>
      </c>
      <c r="D337" s="259">
        <v>5</v>
      </c>
      <c r="E337" s="260" t="s">
        <v>368</v>
      </c>
      <c r="F337" s="260" t="s">
        <v>373</v>
      </c>
      <c r="G337" s="261">
        <f>JAN!L336</f>
        <v>2</v>
      </c>
      <c r="H337" s="261">
        <f>FEB!L336</f>
        <v>4</v>
      </c>
      <c r="I337" s="261">
        <f>MAR!L336</f>
        <v>3</v>
      </c>
      <c r="J337" s="261">
        <f>APR!L336</f>
        <v>3</v>
      </c>
      <c r="K337" s="261">
        <f>MEI!L336</f>
        <v>2</v>
      </c>
      <c r="L337" s="261">
        <f>JUN!L336</f>
        <v>1</v>
      </c>
      <c r="M337" s="261">
        <f>JUL!L336</f>
        <v>1</v>
      </c>
      <c r="N337" s="261">
        <f>AGS!L336</f>
        <v>0</v>
      </c>
      <c r="O337" s="261">
        <f>SEPT!L336</f>
        <v>0</v>
      </c>
      <c r="P337" s="261">
        <f>OKT!L336</f>
        <v>0</v>
      </c>
      <c r="Q337" s="261">
        <f>NOV!L336</f>
        <v>0</v>
      </c>
      <c r="R337" s="261">
        <f>DES!L336</f>
        <v>0</v>
      </c>
      <c r="S337" s="261">
        <f>JAN!M336</f>
        <v>2</v>
      </c>
      <c r="T337" s="261">
        <f>FEB!M336</f>
        <v>3</v>
      </c>
      <c r="U337" s="261">
        <f>MAR!M336</f>
        <v>3</v>
      </c>
      <c r="V337" s="261">
        <f>APR!M336</f>
        <v>3</v>
      </c>
      <c r="W337" s="261">
        <f>MEI!M336</f>
        <v>2</v>
      </c>
      <c r="X337" s="261">
        <f>JUN!M336</f>
        <v>1</v>
      </c>
      <c r="Y337" s="261">
        <f>JUL!M336</f>
        <v>1</v>
      </c>
      <c r="Z337" s="261">
        <f>AGS!M336</f>
        <v>0</v>
      </c>
      <c r="AA337" s="261">
        <f>SEPT!M336</f>
        <v>0</v>
      </c>
      <c r="AB337" s="261">
        <f>OKT!M336</f>
        <v>0</v>
      </c>
      <c r="AC337" s="261">
        <f>NOV!M336</f>
        <v>0</v>
      </c>
      <c r="AD337" s="261">
        <f>DES!M336</f>
        <v>0</v>
      </c>
      <c r="AE337" s="261">
        <f t="shared" si="0"/>
        <v>16</v>
      </c>
      <c r="AF337" s="261">
        <f t="shared" si="1"/>
        <v>15</v>
      </c>
      <c r="AG337" s="262">
        <f t="shared" si="2"/>
        <v>0.9375</v>
      </c>
      <c r="AH337" s="263">
        <f t="shared" si="3"/>
        <v>15</v>
      </c>
      <c r="AI337" s="263">
        <f t="shared" si="4"/>
        <v>14</v>
      </c>
      <c r="AJ337" s="263">
        <f t="shared" si="5"/>
        <v>0.93333333333333335</v>
      </c>
      <c r="AK337" s="263">
        <f t="shared" si="6"/>
        <v>1</v>
      </c>
      <c r="AL337" s="263">
        <f t="shared" si="7"/>
        <v>1</v>
      </c>
      <c r="AM337" s="263">
        <f t="shared" si="8"/>
        <v>1</v>
      </c>
    </row>
    <row r="338" spans="1:39" ht="15.75" customHeight="1" x14ac:dyDescent="0.3">
      <c r="A338" s="53">
        <v>336</v>
      </c>
      <c r="B338" s="53"/>
      <c r="C338" s="137" t="s">
        <v>599</v>
      </c>
      <c r="D338" s="259">
        <v>6</v>
      </c>
      <c r="E338" s="260" t="s">
        <v>368</v>
      </c>
      <c r="F338" s="260" t="s">
        <v>374</v>
      </c>
      <c r="G338" s="261">
        <f>JAN!L337</f>
        <v>0</v>
      </c>
      <c r="H338" s="261">
        <f>FEB!L337</f>
        <v>3</v>
      </c>
      <c r="I338" s="261">
        <f>MAR!L337</f>
        <v>3</v>
      </c>
      <c r="J338" s="261">
        <f>APR!L337</f>
        <v>3</v>
      </c>
      <c r="K338" s="261">
        <f>MEI!L337</f>
        <v>4</v>
      </c>
      <c r="L338" s="261">
        <f>JUN!L337</f>
        <v>0</v>
      </c>
      <c r="M338" s="261">
        <f>JUL!L337</f>
        <v>0</v>
      </c>
      <c r="N338" s="261">
        <f>AGS!L337</f>
        <v>1</v>
      </c>
      <c r="O338" s="261">
        <f>SEPT!L337</f>
        <v>0</v>
      </c>
      <c r="P338" s="261">
        <f>OKT!L337</f>
        <v>0</v>
      </c>
      <c r="Q338" s="261">
        <f>NOV!L337</f>
        <v>1</v>
      </c>
      <c r="R338" s="261">
        <f>DES!L337</f>
        <v>0</v>
      </c>
      <c r="S338" s="261">
        <f>JAN!M337</f>
        <v>0</v>
      </c>
      <c r="T338" s="261">
        <f>FEB!M337</f>
        <v>3</v>
      </c>
      <c r="U338" s="261">
        <f>MAR!M337</f>
        <v>3</v>
      </c>
      <c r="V338" s="261">
        <f>APR!M337</f>
        <v>3</v>
      </c>
      <c r="W338" s="261">
        <f>MEI!M337</f>
        <v>4</v>
      </c>
      <c r="X338" s="261">
        <f>JUN!M337</f>
        <v>0</v>
      </c>
      <c r="Y338" s="261">
        <f>JUL!M337</f>
        <v>0</v>
      </c>
      <c r="Z338" s="261">
        <f>AGS!M337</f>
        <v>1</v>
      </c>
      <c r="AA338" s="261">
        <f>SEPT!M337</f>
        <v>0</v>
      </c>
      <c r="AB338" s="261">
        <f>OKT!M337</f>
        <v>0</v>
      </c>
      <c r="AC338" s="261">
        <f>NOV!M337</f>
        <v>1</v>
      </c>
      <c r="AD338" s="261">
        <f>DES!M337</f>
        <v>0</v>
      </c>
      <c r="AE338" s="261">
        <f t="shared" si="0"/>
        <v>15</v>
      </c>
      <c r="AF338" s="261">
        <f t="shared" si="1"/>
        <v>15</v>
      </c>
      <c r="AG338" s="262">
        <f t="shared" si="2"/>
        <v>1</v>
      </c>
      <c r="AH338" s="263">
        <f t="shared" si="3"/>
        <v>13</v>
      </c>
      <c r="AI338" s="263">
        <f t="shared" si="4"/>
        <v>13</v>
      </c>
      <c r="AJ338" s="263">
        <f t="shared" si="5"/>
        <v>1</v>
      </c>
      <c r="AK338" s="263">
        <f t="shared" si="6"/>
        <v>2</v>
      </c>
      <c r="AL338" s="263">
        <f t="shared" si="7"/>
        <v>2</v>
      </c>
      <c r="AM338" s="263">
        <f t="shared" si="8"/>
        <v>1</v>
      </c>
    </row>
    <row r="339" spans="1:39" ht="15.75" customHeight="1" x14ac:dyDescent="0.3">
      <c r="A339" s="53">
        <v>337</v>
      </c>
      <c r="B339" s="53"/>
      <c r="C339" s="137" t="s">
        <v>599</v>
      </c>
      <c r="D339" s="259">
        <v>7</v>
      </c>
      <c r="E339" s="260" t="s">
        <v>368</v>
      </c>
      <c r="F339" s="260" t="s">
        <v>375</v>
      </c>
      <c r="G339" s="261">
        <f>JAN!L338</f>
        <v>13</v>
      </c>
      <c r="H339" s="261">
        <f>FEB!L338</f>
        <v>10</v>
      </c>
      <c r="I339" s="261">
        <f>MAR!L338</f>
        <v>8</v>
      </c>
      <c r="J339" s="261">
        <f>APR!L338</f>
        <v>16</v>
      </c>
      <c r="K339" s="261">
        <f>MEI!L338</f>
        <v>11</v>
      </c>
      <c r="L339" s="261">
        <f>JUN!L338</f>
        <v>10</v>
      </c>
      <c r="M339" s="261">
        <f>JUL!L338</f>
        <v>8</v>
      </c>
      <c r="N339" s="261">
        <f>AGS!L338</f>
        <v>14</v>
      </c>
      <c r="O339" s="261">
        <f>SEPT!L338</f>
        <v>2</v>
      </c>
      <c r="P339" s="261">
        <f>OKT!L338</f>
        <v>3</v>
      </c>
      <c r="Q339" s="261">
        <f>NOV!L338</f>
        <v>2</v>
      </c>
      <c r="R339" s="261">
        <f>DES!L338</f>
        <v>0</v>
      </c>
      <c r="S339" s="261">
        <f>JAN!M338</f>
        <v>11</v>
      </c>
      <c r="T339" s="261">
        <f>FEB!M338</f>
        <v>9</v>
      </c>
      <c r="U339" s="261">
        <f>MAR!M338</f>
        <v>8</v>
      </c>
      <c r="V339" s="261">
        <f>APR!M338</f>
        <v>13</v>
      </c>
      <c r="W339" s="261">
        <f>MEI!M338</f>
        <v>6</v>
      </c>
      <c r="X339" s="261">
        <f>JUN!M338</f>
        <v>5</v>
      </c>
      <c r="Y339" s="261">
        <f>JUL!M338</f>
        <v>7</v>
      </c>
      <c r="Z339" s="261">
        <f>AGS!M338</f>
        <v>3</v>
      </c>
      <c r="AA339" s="261">
        <f>SEPT!M338</f>
        <v>2</v>
      </c>
      <c r="AB339" s="261">
        <f>OKT!M338</f>
        <v>2</v>
      </c>
      <c r="AC339" s="261">
        <f>NOV!M338</f>
        <v>2</v>
      </c>
      <c r="AD339" s="261">
        <f>DES!M338</f>
        <v>0</v>
      </c>
      <c r="AE339" s="261">
        <f t="shared" si="0"/>
        <v>97</v>
      </c>
      <c r="AF339" s="261">
        <f t="shared" si="1"/>
        <v>68</v>
      </c>
      <c r="AG339" s="262">
        <f t="shared" si="2"/>
        <v>0.7010309278350515</v>
      </c>
      <c r="AH339" s="263">
        <f t="shared" si="3"/>
        <v>68</v>
      </c>
      <c r="AI339" s="263">
        <f t="shared" si="4"/>
        <v>52</v>
      </c>
      <c r="AJ339" s="263">
        <f t="shared" si="5"/>
        <v>0.76470588235294112</v>
      </c>
      <c r="AK339" s="263">
        <f t="shared" si="6"/>
        <v>29</v>
      </c>
      <c r="AL339" s="263">
        <f t="shared" si="7"/>
        <v>16</v>
      </c>
      <c r="AM339" s="263">
        <f t="shared" si="8"/>
        <v>0.55172413793103448</v>
      </c>
    </row>
    <row r="340" spans="1:39" ht="15.75" customHeight="1" x14ac:dyDescent="0.3">
      <c r="A340" s="53">
        <v>338</v>
      </c>
      <c r="B340" s="53"/>
      <c r="C340" s="137" t="s">
        <v>599</v>
      </c>
      <c r="D340" s="259">
        <v>8</v>
      </c>
      <c r="E340" s="260" t="s">
        <v>368</v>
      </c>
      <c r="F340" s="260" t="s">
        <v>376</v>
      </c>
      <c r="G340" s="261">
        <f>JAN!L339</f>
        <v>7</v>
      </c>
      <c r="H340" s="261">
        <f>FEB!L339</f>
        <v>8</v>
      </c>
      <c r="I340" s="261">
        <f>MAR!L339</f>
        <v>8</v>
      </c>
      <c r="J340" s="261">
        <f>APR!L339</f>
        <v>13</v>
      </c>
      <c r="K340" s="261">
        <f>MEI!L339</f>
        <v>7</v>
      </c>
      <c r="L340" s="261">
        <f>JUN!L339</f>
        <v>7</v>
      </c>
      <c r="M340" s="261">
        <f>JUL!L339</f>
        <v>5</v>
      </c>
      <c r="N340" s="261">
        <f>AGS!L339</f>
        <v>4</v>
      </c>
      <c r="O340" s="261">
        <f>SEPT!L339</f>
        <v>8</v>
      </c>
      <c r="P340" s="261">
        <f>OKT!L339</f>
        <v>7</v>
      </c>
      <c r="Q340" s="261">
        <f>NOV!L339</f>
        <v>17</v>
      </c>
      <c r="R340" s="261">
        <f>DES!L339</f>
        <v>10</v>
      </c>
      <c r="S340" s="261">
        <f>JAN!M339</f>
        <v>7</v>
      </c>
      <c r="T340" s="261">
        <f>FEB!M339</f>
        <v>8</v>
      </c>
      <c r="U340" s="261">
        <f>MAR!M339</f>
        <v>8</v>
      </c>
      <c r="V340" s="261">
        <f>APR!M339</f>
        <v>13</v>
      </c>
      <c r="W340" s="261">
        <f>MEI!M339</f>
        <v>7</v>
      </c>
      <c r="X340" s="261">
        <f>JUN!M339</f>
        <v>7</v>
      </c>
      <c r="Y340" s="261">
        <f>JUL!M339</f>
        <v>5</v>
      </c>
      <c r="Z340" s="261">
        <f>AGS!M339</f>
        <v>4</v>
      </c>
      <c r="AA340" s="261">
        <f>SEPT!M339</f>
        <v>8</v>
      </c>
      <c r="AB340" s="261">
        <f>OKT!M339</f>
        <v>7</v>
      </c>
      <c r="AC340" s="261">
        <f>NOV!M339</f>
        <v>17</v>
      </c>
      <c r="AD340" s="261">
        <f>DES!M339</f>
        <v>10</v>
      </c>
      <c r="AE340" s="261">
        <f t="shared" si="0"/>
        <v>101</v>
      </c>
      <c r="AF340" s="261">
        <f t="shared" si="1"/>
        <v>101</v>
      </c>
      <c r="AG340" s="262">
        <f t="shared" si="2"/>
        <v>1</v>
      </c>
      <c r="AH340" s="263">
        <f t="shared" si="3"/>
        <v>50</v>
      </c>
      <c r="AI340" s="263">
        <f t="shared" si="4"/>
        <v>50</v>
      </c>
      <c r="AJ340" s="263">
        <f t="shared" si="5"/>
        <v>1</v>
      </c>
      <c r="AK340" s="263">
        <f t="shared" si="6"/>
        <v>51</v>
      </c>
      <c r="AL340" s="263">
        <f t="shared" si="7"/>
        <v>51</v>
      </c>
      <c r="AM340" s="263">
        <f t="shared" si="8"/>
        <v>1</v>
      </c>
    </row>
    <row r="341" spans="1:39" ht="15.75" customHeight="1" x14ac:dyDescent="0.3">
      <c r="A341" s="53">
        <v>339</v>
      </c>
      <c r="B341" s="53"/>
      <c r="C341" s="137" t="s">
        <v>599</v>
      </c>
      <c r="D341" s="259">
        <v>9</v>
      </c>
      <c r="E341" s="260" t="s">
        <v>368</v>
      </c>
      <c r="F341" s="260" t="s">
        <v>377</v>
      </c>
      <c r="G341" s="261">
        <f>JAN!L340</f>
        <v>5</v>
      </c>
      <c r="H341" s="261">
        <f>FEB!L340</f>
        <v>4</v>
      </c>
      <c r="I341" s="261">
        <f>MAR!L340</f>
        <v>13</v>
      </c>
      <c r="J341" s="261">
        <f>APR!L340</f>
        <v>7</v>
      </c>
      <c r="K341" s="261">
        <f>MEI!L340</f>
        <v>11</v>
      </c>
      <c r="L341" s="261">
        <f>JUN!L340</f>
        <v>4</v>
      </c>
      <c r="M341" s="261">
        <f>JUL!L340</f>
        <v>1</v>
      </c>
      <c r="N341" s="261">
        <f>AGS!L340</f>
        <v>4</v>
      </c>
      <c r="O341" s="261">
        <f>SEPT!L340</f>
        <v>8</v>
      </c>
      <c r="P341" s="261">
        <f>OKT!L340</f>
        <v>6</v>
      </c>
      <c r="Q341" s="261">
        <f>NOV!L340</f>
        <v>5</v>
      </c>
      <c r="R341" s="261">
        <f>DES!L340</f>
        <v>6</v>
      </c>
      <c r="S341" s="261">
        <f>JAN!M340</f>
        <v>5</v>
      </c>
      <c r="T341" s="261">
        <f>FEB!M340</f>
        <v>4</v>
      </c>
      <c r="U341" s="261">
        <f>MAR!M340</f>
        <v>13</v>
      </c>
      <c r="V341" s="261">
        <f>APR!M340</f>
        <v>7</v>
      </c>
      <c r="W341" s="261">
        <f>MEI!M340</f>
        <v>11</v>
      </c>
      <c r="X341" s="261">
        <f>JUN!M340</f>
        <v>4</v>
      </c>
      <c r="Y341" s="261">
        <f>JUL!M340</f>
        <v>1</v>
      </c>
      <c r="Z341" s="261">
        <f>AGS!M340</f>
        <v>4</v>
      </c>
      <c r="AA341" s="261">
        <f>SEPT!M340</f>
        <v>8</v>
      </c>
      <c r="AB341" s="261">
        <f>OKT!M340</f>
        <v>6</v>
      </c>
      <c r="AC341" s="261">
        <f>NOV!M340</f>
        <v>5</v>
      </c>
      <c r="AD341" s="261">
        <f>DES!M340</f>
        <v>6</v>
      </c>
      <c r="AE341" s="261">
        <f t="shared" si="0"/>
        <v>74</v>
      </c>
      <c r="AF341" s="261">
        <f t="shared" si="1"/>
        <v>74</v>
      </c>
      <c r="AG341" s="262">
        <f t="shared" si="2"/>
        <v>1</v>
      </c>
      <c r="AH341" s="263">
        <f t="shared" si="3"/>
        <v>44</v>
      </c>
      <c r="AI341" s="263">
        <f t="shared" si="4"/>
        <v>44</v>
      </c>
      <c r="AJ341" s="263">
        <f t="shared" si="5"/>
        <v>1</v>
      </c>
      <c r="AK341" s="263">
        <f t="shared" si="6"/>
        <v>30</v>
      </c>
      <c r="AL341" s="263">
        <f t="shared" si="7"/>
        <v>30</v>
      </c>
      <c r="AM341" s="263">
        <f t="shared" si="8"/>
        <v>1</v>
      </c>
    </row>
    <row r="342" spans="1:39" ht="15.75" customHeight="1" x14ac:dyDescent="0.3">
      <c r="A342" s="53">
        <v>340</v>
      </c>
      <c r="B342" s="53"/>
      <c r="C342" s="137" t="s">
        <v>601</v>
      </c>
      <c r="D342" s="259">
        <v>10</v>
      </c>
      <c r="E342" s="260" t="s">
        <v>368</v>
      </c>
      <c r="F342" s="260" t="s">
        <v>378</v>
      </c>
      <c r="G342" s="261">
        <f>JAN!L341</f>
        <v>37</v>
      </c>
      <c r="H342" s="261">
        <f>FEB!L341</f>
        <v>32</v>
      </c>
      <c r="I342" s="261">
        <f>MAR!L341</f>
        <v>32</v>
      </c>
      <c r="J342" s="261">
        <f>APR!L341</f>
        <v>43</v>
      </c>
      <c r="K342" s="261">
        <f>MEI!L341</f>
        <v>27</v>
      </c>
      <c r="L342" s="261">
        <f>JUN!L341</f>
        <v>17</v>
      </c>
      <c r="M342" s="261">
        <f>JUL!L341</f>
        <v>2</v>
      </c>
      <c r="N342" s="261">
        <f>AGS!L341</f>
        <v>18</v>
      </c>
      <c r="O342" s="261">
        <f>SEPT!L341</f>
        <v>2</v>
      </c>
      <c r="P342" s="261">
        <f>OKT!L341</f>
        <v>5</v>
      </c>
      <c r="Q342" s="261">
        <f>NOV!L341</f>
        <v>1</v>
      </c>
      <c r="R342" s="261">
        <f>DES!L341</f>
        <v>1</v>
      </c>
      <c r="S342" s="261">
        <f>JAN!M341</f>
        <v>37</v>
      </c>
      <c r="T342" s="261">
        <f>FEB!M341</f>
        <v>32</v>
      </c>
      <c r="U342" s="261">
        <f>MAR!M341</f>
        <v>32</v>
      </c>
      <c r="V342" s="261">
        <f>APR!M341</f>
        <v>37</v>
      </c>
      <c r="W342" s="261">
        <f>MEI!M341</f>
        <v>27</v>
      </c>
      <c r="X342" s="261">
        <f>JUN!M341</f>
        <v>17</v>
      </c>
      <c r="Y342" s="261">
        <f>JUL!M341</f>
        <v>2</v>
      </c>
      <c r="Z342" s="261">
        <f>AGS!M341</f>
        <v>18</v>
      </c>
      <c r="AA342" s="261">
        <f>SEPT!M341</f>
        <v>2</v>
      </c>
      <c r="AB342" s="261">
        <f>OKT!M341</f>
        <v>5</v>
      </c>
      <c r="AC342" s="261">
        <f>NOV!M341</f>
        <v>1</v>
      </c>
      <c r="AD342" s="261">
        <f>DES!M341</f>
        <v>1</v>
      </c>
      <c r="AE342" s="261">
        <f t="shared" si="0"/>
        <v>217</v>
      </c>
      <c r="AF342" s="261">
        <f t="shared" si="1"/>
        <v>211</v>
      </c>
      <c r="AG342" s="262">
        <f t="shared" si="2"/>
        <v>0.97235023041474655</v>
      </c>
      <c r="AH342" s="263">
        <f t="shared" si="3"/>
        <v>188</v>
      </c>
      <c r="AI342" s="263">
        <f t="shared" si="4"/>
        <v>182</v>
      </c>
      <c r="AJ342" s="263">
        <f t="shared" si="5"/>
        <v>0.96808510638297873</v>
      </c>
      <c r="AK342" s="263">
        <f t="shared" si="6"/>
        <v>29</v>
      </c>
      <c r="AL342" s="263">
        <f t="shared" si="7"/>
        <v>29</v>
      </c>
      <c r="AM342" s="263">
        <f t="shared" si="8"/>
        <v>1</v>
      </c>
    </row>
    <row r="343" spans="1:39" ht="15.75" customHeight="1" x14ac:dyDescent="0.3">
      <c r="A343" s="53">
        <v>341</v>
      </c>
      <c r="B343" s="53"/>
      <c r="C343" s="137" t="s">
        <v>591</v>
      </c>
      <c r="D343" s="259">
        <v>11</v>
      </c>
      <c r="E343" s="260" t="s">
        <v>368</v>
      </c>
      <c r="F343" s="260" t="s">
        <v>379</v>
      </c>
      <c r="G343" s="261">
        <f>JAN!L342</f>
        <v>0</v>
      </c>
      <c r="H343" s="261">
        <f>FEB!L342</f>
        <v>0</v>
      </c>
      <c r="I343" s="261">
        <f>MAR!L342</f>
        <v>0</v>
      </c>
      <c r="J343" s="261">
        <f>APR!L342</f>
        <v>0</v>
      </c>
      <c r="K343" s="261">
        <f>MEI!L342</f>
        <v>0</v>
      </c>
      <c r="L343" s="261">
        <f>JUN!L342</f>
        <v>0</v>
      </c>
      <c r="M343" s="261">
        <f>JUL!L342</f>
        <v>1</v>
      </c>
      <c r="N343" s="261">
        <f>AGS!L342</f>
        <v>0</v>
      </c>
      <c r="O343" s="261">
        <f>SEPT!L342</f>
        <v>1</v>
      </c>
      <c r="P343" s="261">
        <f>OKT!L342</f>
        <v>0</v>
      </c>
      <c r="Q343" s="261">
        <f>NOV!L342</f>
        <v>0</v>
      </c>
      <c r="R343" s="261">
        <f>DES!L342</f>
        <v>1</v>
      </c>
      <c r="S343" s="261">
        <f>JAN!M342</f>
        <v>0</v>
      </c>
      <c r="T343" s="261">
        <f>FEB!M342</f>
        <v>0</v>
      </c>
      <c r="U343" s="261">
        <f>MAR!M342</f>
        <v>0</v>
      </c>
      <c r="V343" s="261">
        <f>APR!M342</f>
        <v>0</v>
      </c>
      <c r="W343" s="261">
        <f>MEI!M342</f>
        <v>0</v>
      </c>
      <c r="X343" s="261">
        <f>JUN!M342</f>
        <v>0</v>
      </c>
      <c r="Y343" s="261">
        <f>JUL!M342</f>
        <v>1</v>
      </c>
      <c r="Z343" s="261">
        <f>AGS!M342</f>
        <v>0</v>
      </c>
      <c r="AA343" s="261">
        <f>SEPT!M342</f>
        <v>1</v>
      </c>
      <c r="AB343" s="261">
        <f>OKT!M342</f>
        <v>0</v>
      </c>
      <c r="AC343" s="261">
        <f>NOV!M342</f>
        <v>0</v>
      </c>
      <c r="AD343" s="261">
        <f>DES!M342</f>
        <v>1</v>
      </c>
      <c r="AE343" s="261">
        <f t="shared" si="0"/>
        <v>3</v>
      </c>
      <c r="AF343" s="261">
        <f t="shared" si="1"/>
        <v>3</v>
      </c>
      <c r="AG343" s="262">
        <f t="shared" si="2"/>
        <v>1</v>
      </c>
      <c r="AH343" s="263">
        <f t="shared" si="3"/>
        <v>0</v>
      </c>
      <c r="AI343" s="263">
        <f t="shared" si="4"/>
        <v>0</v>
      </c>
      <c r="AJ343" s="263" t="e">
        <f t="shared" si="5"/>
        <v>#DIV/0!</v>
      </c>
      <c r="AK343" s="263">
        <f t="shared" si="6"/>
        <v>3</v>
      </c>
      <c r="AL343" s="263">
        <f t="shared" si="7"/>
        <v>3</v>
      </c>
      <c r="AM343" s="263">
        <f t="shared" si="8"/>
        <v>1</v>
      </c>
    </row>
    <row r="344" spans="1:39" ht="15.75" customHeight="1" x14ac:dyDescent="0.3">
      <c r="A344" s="53">
        <v>342</v>
      </c>
      <c r="B344" s="53"/>
      <c r="C344" s="137" t="s">
        <v>599</v>
      </c>
      <c r="D344" s="259">
        <v>12</v>
      </c>
      <c r="E344" s="260" t="s">
        <v>368</v>
      </c>
      <c r="F344" s="260" t="s">
        <v>380</v>
      </c>
      <c r="G344" s="261">
        <f>JAN!L343</f>
        <v>0</v>
      </c>
      <c r="H344" s="261">
        <f>FEB!L343</f>
        <v>0</v>
      </c>
      <c r="I344" s="261">
        <f>MAR!L343</f>
        <v>0</v>
      </c>
      <c r="J344" s="261">
        <f>APR!L343</f>
        <v>0</v>
      </c>
      <c r="K344" s="261">
        <f>MEI!L343</f>
        <v>0</v>
      </c>
      <c r="L344" s="261">
        <f>JUN!L343</f>
        <v>0</v>
      </c>
      <c r="M344" s="261">
        <f>JUL!L343</f>
        <v>15</v>
      </c>
      <c r="N344" s="261">
        <f>AGS!L343</f>
        <v>0</v>
      </c>
      <c r="O344" s="261">
        <f>SEPT!L343</f>
        <v>0</v>
      </c>
      <c r="P344" s="261">
        <f>OKT!L343</f>
        <v>0</v>
      </c>
      <c r="Q344" s="261">
        <f>NOV!L343</f>
        <v>0</v>
      </c>
      <c r="R344" s="261">
        <f>DES!L343</f>
        <v>0</v>
      </c>
      <c r="S344" s="261">
        <f>JAN!M343</f>
        <v>0</v>
      </c>
      <c r="T344" s="261">
        <f>FEB!M343</f>
        <v>0</v>
      </c>
      <c r="U344" s="261">
        <f>MAR!M343</f>
        <v>0</v>
      </c>
      <c r="V344" s="261">
        <f>APR!M343</f>
        <v>0</v>
      </c>
      <c r="W344" s="261">
        <f>MEI!M343</f>
        <v>0</v>
      </c>
      <c r="X344" s="261">
        <f>JUN!M343</f>
        <v>0</v>
      </c>
      <c r="Y344" s="261">
        <f>JUL!M343</f>
        <v>15</v>
      </c>
      <c r="Z344" s="261">
        <f>AGS!M343</f>
        <v>0</v>
      </c>
      <c r="AA344" s="261">
        <f>SEPT!M343</f>
        <v>0</v>
      </c>
      <c r="AB344" s="261">
        <f>OKT!M343</f>
        <v>0</v>
      </c>
      <c r="AC344" s="261">
        <f>NOV!M343</f>
        <v>0</v>
      </c>
      <c r="AD344" s="261">
        <f>DES!M343</f>
        <v>0</v>
      </c>
      <c r="AE344" s="261">
        <f t="shared" si="0"/>
        <v>15</v>
      </c>
      <c r="AF344" s="261">
        <f t="shared" si="1"/>
        <v>15</v>
      </c>
      <c r="AG344" s="262">
        <f t="shared" si="2"/>
        <v>1</v>
      </c>
      <c r="AH344" s="263">
        <f t="shared" si="3"/>
        <v>0</v>
      </c>
      <c r="AI344" s="263">
        <f t="shared" si="4"/>
        <v>0</v>
      </c>
      <c r="AJ344" s="263" t="e">
        <f t="shared" si="5"/>
        <v>#DIV/0!</v>
      </c>
      <c r="AK344" s="263">
        <f t="shared" si="6"/>
        <v>15</v>
      </c>
      <c r="AL344" s="263">
        <f t="shared" si="7"/>
        <v>15</v>
      </c>
      <c r="AM344" s="263">
        <f t="shared" si="8"/>
        <v>1</v>
      </c>
    </row>
    <row r="345" spans="1:39" ht="15.75" customHeight="1" x14ac:dyDescent="0.3">
      <c r="A345" s="53">
        <v>343</v>
      </c>
      <c r="B345" s="53"/>
      <c r="C345" s="137" t="s">
        <v>591</v>
      </c>
      <c r="D345" s="259">
        <v>13</v>
      </c>
      <c r="E345" s="260" t="s">
        <v>368</v>
      </c>
      <c r="F345" s="260" t="s">
        <v>381</v>
      </c>
      <c r="G345" s="261">
        <f>JAN!L344</f>
        <v>4</v>
      </c>
      <c r="H345" s="261">
        <f>FEB!L344</f>
        <v>0</v>
      </c>
      <c r="I345" s="261">
        <f>MAR!L344</f>
        <v>1</v>
      </c>
      <c r="J345" s="261">
        <f>APR!L344</f>
        <v>2</v>
      </c>
      <c r="K345" s="261">
        <f>MEI!L344</f>
        <v>3</v>
      </c>
      <c r="L345" s="261">
        <f>JUN!L344</f>
        <v>2</v>
      </c>
      <c r="M345" s="261">
        <f>JUL!L344</f>
        <v>1</v>
      </c>
      <c r="N345" s="261">
        <f>AGS!L344</f>
        <v>2</v>
      </c>
      <c r="O345" s="261">
        <f>SEPT!L344</f>
        <v>2</v>
      </c>
      <c r="P345" s="261">
        <f>OKT!L344</f>
        <v>3</v>
      </c>
      <c r="Q345" s="261">
        <f>NOV!L344</f>
        <v>3</v>
      </c>
      <c r="R345" s="261">
        <f>DES!L344</f>
        <v>10</v>
      </c>
      <c r="S345" s="261">
        <f>JAN!M344</f>
        <v>4</v>
      </c>
      <c r="T345" s="261">
        <f>FEB!M344</f>
        <v>0</v>
      </c>
      <c r="U345" s="261">
        <f>MAR!M344</f>
        <v>1</v>
      </c>
      <c r="V345" s="261">
        <f>APR!M344</f>
        <v>2</v>
      </c>
      <c r="W345" s="261">
        <f>MEI!M344</f>
        <v>2</v>
      </c>
      <c r="X345" s="261">
        <f>JUN!M344</f>
        <v>2</v>
      </c>
      <c r="Y345" s="261">
        <f>JUL!M344</f>
        <v>1</v>
      </c>
      <c r="Z345" s="261">
        <f>AGS!M344</f>
        <v>2</v>
      </c>
      <c r="AA345" s="261">
        <f>SEPT!M344</f>
        <v>2</v>
      </c>
      <c r="AB345" s="261">
        <f>OKT!M344</f>
        <v>3</v>
      </c>
      <c r="AC345" s="261">
        <f>NOV!M344</f>
        <v>3</v>
      </c>
      <c r="AD345" s="261">
        <f>DES!M344</f>
        <v>5</v>
      </c>
      <c r="AE345" s="261">
        <f t="shared" si="0"/>
        <v>33</v>
      </c>
      <c r="AF345" s="261">
        <f t="shared" si="1"/>
        <v>27</v>
      </c>
      <c r="AG345" s="262">
        <f t="shared" si="2"/>
        <v>0.81818181818181823</v>
      </c>
      <c r="AH345" s="263">
        <f t="shared" si="3"/>
        <v>12</v>
      </c>
      <c r="AI345" s="263">
        <f t="shared" si="4"/>
        <v>11</v>
      </c>
      <c r="AJ345" s="263">
        <f t="shared" si="5"/>
        <v>0.91666666666666663</v>
      </c>
      <c r="AK345" s="263">
        <f t="shared" si="6"/>
        <v>21</v>
      </c>
      <c r="AL345" s="263">
        <f t="shared" si="7"/>
        <v>16</v>
      </c>
      <c r="AM345" s="263">
        <f t="shared" si="8"/>
        <v>0.76190476190476186</v>
      </c>
    </row>
    <row r="346" spans="1:39" ht="15.75" customHeight="1" x14ac:dyDescent="0.3">
      <c r="A346" s="53">
        <v>344</v>
      </c>
      <c r="B346" s="53"/>
      <c r="C346" s="137" t="s">
        <v>599</v>
      </c>
      <c r="D346" s="259">
        <v>14</v>
      </c>
      <c r="E346" s="260" t="s">
        <v>368</v>
      </c>
      <c r="F346" s="260" t="s">
        <v>382</v>
      </c>
      <c r="G346" s="261">
        <f>JAN!L345</f>
        <v>5</v>
      </c>
      <c r="H346" s="261">
        <f>FEB!L345</f>
        <v>5</v>
      </c>
      <c r="I346" s="261">
        <f>MAR!L345</f>
        <v>2</v>
      </c>
      <c r="J346" s="261">
        <f>APR!L345</f>
        <v>4</v>
      </c>
      <c r="K346" s="261">
        <f>MEI!L345</f>
        <v>11</v>
      </c>
      <c r="L346" s="261">
        <f>JUN!L345</f>
        <v>9</v>
      </c>
      <c r="M346" s="261">
        <f>JUL!L345</f>
        <v>20</v>
      </c>
      <c r="N346" s="261">
        <f>AGS!L345</f>
        <v>9</v>
      </c>
      <c r="O346" s="261">
        <f>SEPT!L345</f>
        <v>5</v>
      </c>
      <c r="P346" s="261">
        <f>OKT!L345</f>
        <v>13</v>
      </c>
      <c r="Q346" s="261">
        <f>NOV!L345</f>
        <v>3</v>
      </c>
      <c r="R346" s="261">
        <f>DES!L345</f>
        <v>3</v>
      </c>
      <c r="S346" s="261">
        <f>JAN!M345</f>
        <v>5</v>
      </c>
      <c r="T346" s="261">
        <f>FEB!M345</f>
        <v>5</v>
      </c>
      <c r="U346" s="261">
        <f>MAR!M345</f>
        <v>2</v>
      </c>
      <c r="V346" s="261">
        <f>APR!M345</f>
        <v>4</v>
      </c>
      <c r="W346" s="261">
        <f>MEI!M345</f>
        <v>11</v>
      </c>
      <c r="X346" s="261">
        <f>JUN!M345</f>
        <v>9</v>
      </c>
      <c r="Y346" s="261">
        <f>JUL!M345</f>
        <v>20</v>
      </c>
      <c r="Z346" s="261">
        <f>AGS!M345</f>
        <v>9</v>
      </c>
      <c r="AA346" s="261">
        <f>SEPT!M345</f>
        <v>5</v>
      </c>
      <c r="AB346" s="261">
        <f>OKT!M345</f>
        <v>13</v>
      </c>
      <c r="AC346" s="261">
        <f>NOV!M345</f>
        <v>3</v>
      </c>
      <c r="AD346" s="261">
        <f>DES!M345</f>
        <v>3</v>
      </c>
      <c r="AE346" s="261">
        <f t="shared" si="0"/>
        <v>89</v>
      </c>
      <c r="AF346" s="261">
        <f t="shared" si="1"/>
        <v>89</v>
      </c>
      <c r="AG346" s="262">
        <f t="shared" si="2"/>
        <v>1</v>
      </c>
      <c r="AH346" s="263">
        <f t="shared" si="3"/>
        <v>36</v>
      </c>
      <c r="AI346" s="263">
        <f t="shared" si="4"/>
        <v>36</v>
      </c>
      <c r="AJ346" s="263">
        <f t="shared" si="5"/>
        <v>1</v>
      </c>
      <c r="AK346" s="263">
        <f t="shared" si="6"/>
        <v>53</v>
      </c>
      <c r="AL346" s="263">
        <f t="shared" si="7"/>
        <v>53</v>
      </c>
      <c r="AM346" s="263">
        <f t="shared" si="8"/>
        <v>1</v>
      </c>
    </row>
    <row r="347" spans="1:39" ht="15.75" customHeight="1" x14ac:dyDescent="0.3">
      <c r="A347" s="53">
        <v>345</v>
      </c>
      <c r="B347" s="53"/>
      <c r="C347" s="137" t="s">
        <v>591</v>
      </c>
      <c r="D347" s="137">
        <v>1</v>
      </c>
      <c r="E347" s="53" t="s">
        <v>383</v>
      </c>
      <c r="F347" s="53" t="s">
        <v>384</v>
      </c>
      <c r="G347" s="151">
        <f>JAN!L346</f>
        <v>0</v>
      </c>
      <c r="H347" s="151">
        <f>FEB!L346</f>
        <v>0</v>
      </c>
      <c r="I347" s="151">
        <f>MAR!L346</f>
        <v>1</v>
      </c>
      <c r="J347" s="151">
        <f>APR!L346</f>
        <v>0</v>
      </c>
      <c r="K347" s="151">
        <f>MEI!L346</f>
        <v>0</v>
      </c>
      <c r="L347" s="151">
        <f>JUN!L346</f>
        <v>0</v>
      </c>
      <c r="M347" s="151">
        <f>JUL!L346</f>
        <v>0</v>
      </c>
      <c r="N347" s="151">
        <f>AGS!L346</f>
        <v>0</v>
      </c>
      <c r="O347" s="151">
        <f>SEPT!L346</f>
        <v>0</v>
      </c>
      <c r="P347" s="151">
        <f>OKT!L346</f>
        <v>0</v>
      </c>
      <c r="Q347" s="151">
        <f>NOV!L346</f>
        <v>0</v>
      </c>
      <c r="R347" s="151">
        <f>DES!L346</f>
        <v>0</v>
      </c>
      <c r="S347" s="151">
        <f>JAN!M346</f>
        <v>0</v>
      </c>
      <c r="T347" s="151">
        <f>FEB!M346</f>
        <v>0</v>
      </c>
      <c r="U347" s="151">
        <f>MAR!M346</f>
        <v>1</v>
      </c>
      <c r="V347" s="151">
        <f>APR!M346</f>
        <v>0</v>
      </c>
      <c r="W347" s="151">
        <f>MEI!M346</f>
        <v>0</v>
      </c>
      <c r="X347" s="151">
        <f>JUN!M346</f>
        <v>0</v>
      </c>
      <c r="Y347" s="151">
        <f>JUL!M346</f>
        <v>0</v>
      </c>
      <c r="Z347" s="151">
        <f>AGS!M346</f>
        <v>0</v>
      </c>
      <c r="AA347" s="151">
        <f>SEPT!M346</f>
        <v>0</v>
      </c>
      <c r="AB347" s="151">
        <f>OKT!M346</f>
        <v>0</v>
      </c>
      <c r="AC347" s="151">
        <f>NOV!M346</f>
        <v>0</v>
      </c>
      <c r="AD347" s="151">
        <f>DES!M346</f>
        <v>0</v>
      </c>
      <c r="AE347" s="151">
        <f t="shared" si="0"/>
        <v>1</v>
      </c>
      <c r="AF347" s="151">
        <f t="shared" si="1"/>
        <v>1</v>
      </c>
      <c r="AG347" s="152">
        <f t="shared" si="2"/>
        <v>1</v>
      </c>
      <c r="AH347" s="82">
        <f t="shared" si="3"/>
        <v>1</v>
      </c>
      <c r="AI347" s="82">
        <f t="shared" si="4"/>
        <v>1</v>
      </c>
      <c r="AJ347" s="82">
        <f t="shared" si="5"/>
        <v>1</v>
      </c>
      <c r="AK347" s="82">
        <f t="shared" si="6"/>
        <v>0</v>
      </c>
      <c r="AL347" s="82">
        <f t="shared" si="7"/>
        <v>0</v>
      </c>
      <c r="AM347" s="82" t="e">
        <f t="shared" si="8"/>
        <v>#DIV/0!</v>
      </c>
    </row>
    <row r="348" spans="1:39" ht="15.75" customHeight="1" x14ac:dyDescent="0.3">
      <c r="A348" s="53">
        <v>346</v>
      </c>
      <c r="B348" s="53"/>
      <c r="C348" s="137" t="s">
        <v>591</v>
      </c>
      <c r="D348" s="137">
        <v>2</v>
      </c>
      <c r="E348" s="53" t="s">
        <v>383</v>
      </c>
      <c r="F348" s="53" t="s">
        <v>385</v>
      </c>
      <c r="G348" s="151">
        <f>JAN!L347</f>
        <v>1</v>
      </c>
      <c r="H348" s="151">
        <f>FEB!L347</f>
        <v>0</v>
      </c>
      <c r="I348" s="151">
        <f>MAR!L347</f>
        <v>0</v>
      </c>
      <c r="J348" s="151">
        <f>APR!L347</f>
        <v>0</v>
      </c>
      <c r="K348" s="151">
        <f>MEI!L347</f>
        <v>0</v>
      </c>
      <c r="L348" s="151">
        <f>JUN!L347</f>
        <v>0</v>
      </c>
      <c r="M348" s="151">
        <f>JUL!L347</f>
        <v>0</v>
      </c>
      <c r="N348" s="151">
        <f>AGS!L347</f>
        <v>0</v>
      </c>
      <c r="O348" s="151">
        <f>SEPT!L347</f>
        <v>0</v>
      </c>
      <c r="P348" s="151">
        <f>OKT!L347</f>
        <v>0</v>
      </c>
      <c r="Q348" s="151">
        <f>NOV!L347</f>
        <v>0</v>
      </c>
      <c r="R348" s="151">
        <f>DES!L347</f>
        <v>0</v>
      </c>
      <c r="S348" s="151">
        <f>JAN!M347</f>
        <v>1</v>
      </c>
      <c r="T348" s="151">
        <f>FEB!M347</f>
        <v>0</v>
      </c>
      <c r="U348" s="151">
        <f>MAR!M347</f>
        <v>0</v>
      </c>
      <c r="V348" s="151">
        <f>APR!M347</f>
        <v>0</v>
      </c>
      <c r="W348" s="151">
        <f>MEI!M347</f>
        <v>0</v>
      </c>
      <c r="X348" s="151">
        <f>JUN!M347</f>
        <v>0</v>
      </c>
      <c r="Y348" s="151">
        <f>JUL!M347</f>
        <v>0</v>
      </c>
      <c r="Z348" s="151">
        <f>AGS!M347</f>
        <v>0</v>
      </c>
      <c r="AA348" s="151">
        <f>SEPT!M347</f>
        <v>0</v>
      </c>
      <c r="AB348" s="151">
        <f>OKT!M347</f>
        <v>0</v>
      </c>
      <c r="AC348" s="151">
        <f>NOV!M347</f>
        <v>0</v>
      </c>
      <c r="AD348" s="151">
        <f>DES!M347</f>
        <v>0</v>
      </c>
      <c r="AE348" s="151">
        <f t="shared" si="0"/>
        <v>1</v>
      </c>
      <c r="AF348" s="151">
        <f t="shared" si="1"/>
        <v>1</v>
      </c>
      <c r="AG348" s="152">
        <f t="shared" si="2"/>
        <v>1</v>
      </c>
      <c r="AH348" s="82">
        <f t="shared" si="3"/>
        <v>1</v>
      </c>
      <c r="AI348" s="82">
        <f t="shared" si="4"/>
        <v>1</v>
      </c>
      <c r="AJ348" s="82">
        <f t="shared" si="5"/>
        <v>1</v>
      </c>
      <c r="AK348" s="82">
        <f t="shared" si="6"/>
        <v>0</v>
      </c>
      <c r="AL348" s="82">
        <f t="shared" si="7"/>
        <v>0</v>
      </c>
      <c r="AM348" s="82" t="e">
        <f t="shared" si="8"/>
        <v>#DIV/0!</v>
      </c>
    </row>
    <row r="349" spans="1:39" ht="15.75" customHeight="1" x14ac:dyDescent="0.3">
      <c r="A349" s="53">
        <v>347</v>
      </c>
      <c r="B349" s="53"/>
      <c r="C349" s="137" t="s">
        <v>599</v>
      </c>
      <c r="D349" s="137">
        <v>3</v>
      </c>
      <c r="E349" s="53" t="s">
        <v>383</v>
      </c>
      <c r="F349" s="53" t="s">
        <v>386</v>
      </c>
      <c r="G349" s="151">
        <f>JAN!L348</f>
        <v>0</v>
      </c>
      <c r="H349" s="151">
        <f>FEB!L348</f>
        <v>0</v>
      </c>
      <c r="I349" s="151">
        <f>MAR!L348</f>
        <v>1</v>
      </c>
      <c r="J349" s="151">
        <f>APR!L348</f>
        <v>1</v>
      </c>
      <c r="K349" s="151">
        <f>MEI!L348</f>
        <v>0</v>
      </c>
      <c r="L349" s="151">
        <f>JUN!L348</f>
        <v>2</v>
      </c>
      <c r="M349" s="151">
        <f>JUL!L348</f>
        <v>0</v>
      </c>
      <c r="N349" s="151">
        <f>AGS!L348</f>
        <v>1</v>
      </c>
      <c r="O349" s="151">
        <f>SEPT!L348</f>
        <v>1</v>
      </c>
      <c r="P349" s="151">
        <f>OKT!L348</f>
        <v>0</v>
      </c>
      <c r="Q349" s="151">
        <f>NOV!L348</f>
        <v>0</v>
      </c>
      <c r="R349" s="151">
        <f>DES!L348</f>
        <v>1</v>
      </c>
      <c r="S349" s="151">
        <f>JAN!M348</f>
        <v>0</v>
      </c>
      <c r="T349" s="151">
        <f>FEB!M348</f>
        <v>0</v>
      </c>
      <c r="U349" s="151">
        <f>MAR!M348</f>
        <v>1</v>
      </c>
      <c r="V349" s="151">
        <f>APR!M348</f>
        <v>1</v>
      </c>
      <c r="W349" s="151">
        <f>MEI!M348</f>
        <v>0</v>
      </c>
      <c r="X349" s="151">
        <f>JUN!M348</f>
        <v>2</v>
      </c>
      <c r="Y349" s="151">
        <f>JUL!M348</f>
        <v>0</v>
      </c>
      <c r="Z349" s="151">
        <f>AGS!M348</f>
        <v>1</v>
      </c>
      <c r="AA349" s="151">
        <f>SEPT!M348</f>
        <v>0</v>
      </c>
      <c r="AB349" s="151">
        <f>OKT!M348</f>
        <v>0</v>
      </c>
      <c r="AC349" s="151">
        <f>NOV!M348</f>
        <v>0</v>
      </c>
      <c r="AD349" s="151">
        <f>DES!M348</f>
        <v>1</v>
      </c>
      <c r="AE349" s="151">
        <f t="shared" si="0"/>
        <v>7</v>
      </c>
      <c r="AF349" s="151">
        <f t="shared" si="1"/>
        <v>6</v>
      </c>
      <c r="AG349" s="152">
        <f t="shared" si="2"/>
        <v>0.8571428571428571</v>
      </c>
      <c r="AH349" s="82">
        <f t="shared" si="3"/>
        <v>4</v>
      </c>
      <c r="AI349" s="82">
        <f t="shared" si="4"/>
        <v>4</v>
      </c>
      <c r="AJ349" s="82">
        <f t="shared" si="5"/>
        <v>1</v>
      </c>
      <c r="AK349" s="82">
        <f t="shared" si="6"/>
        <v>3</v>
      </c>
      <c r="AL349" s="82">
        <f t="shared" si="7"/>
        <v>2</v>
      </c>
      <c r="AM349" s="82">
        <f t="shared" si="8"/>
        <v>0.66666666666666663</v>
      </c>
    </row>
    <row r="350" spans="1:39" ht="15.75" customHeight="1" x14ac:dyDescent="0.3">
      <c r="A350" s="53">
        <v>348</v>
      </c>
      <c r="B350" s="53"/>
      <c r="C350" s="137" t="s">
        <v>599</v>
      </c>
      <c r="D350" s="137">
        <v>4</v>
      </c>
      <c r="E350" s="53" t="s">
        <v>383</v>
      </c>
      <c r="F350" s="53" t="s">
        <v>387</v>
      </c>
      <c r="G350" s="151">
        <f>JAN!L349</f>
        <v>0</v>
      </c>
      <c r="H350" s="151">
        <f>FEB!L349</f>
        <v>2</v>
      </c>
      <c r="I350" s="151">
        <f>MAR!L349</f>
        <v>0</v>
      </c>
      <c r="J350" s="151">
        <f>APR!L349</f>
        <v>0</v>
      </c>
      <c r="K350" s="151">
        <f>MEI!L349</f>
        <v>0</v>
      </c>
      <c r="L350" s="151">
        <f>JUN!L349</f>
        <v>0</v>
      </c>
      <c r="M350" s="151">
        <f>JUL!L349</f>
        <v>0</v>
      </c>
      <c r="N350" s="151">
        <f>AGS!L349</f>
        <v>0</v>
      </c>
      <c r="O350" s="151">
        <f>SEPT!L349</f>
        <v>0</v>
      </c>
      <c r="P350" s="151">
        <f>OKT!L349</f>
        <v>0</v>
      </c>
      <c r="Q350" s="151">
        <f>NOV!L349</f>
        <v>0</v>
      </c>
      <c r="R350" s="151">
        <f>DES!L349</f>
        <v>0</v>
      </c>
      <c r="S350" s="151">
        <f>JAN!M349</f>
        <v>0</v>
      </c>
      <c r="T350" s="151">
        <f>FEB!M349</f>
        <v>2</v>
      </c>
      <c r="U350" s="151">
        <f>MAR!M349</f>
        <v>0</v>
      </c>
      <c r="V350" s="151">
        <f>APR!M349</f>
        <v>0</v>
      </c>
      <c r="W350" s="151">
        <f>MEI!M349</f>
        <v>0</v>
      </c>
      <c r="X350" s="151">
        <f>JUN!M349</f>
        <v>0</v>
      </c>
      <c r="Y350" s="151">
        <f>JUL!M349</f>
        <v>0</v>
      </c>
      <c r="Z350" s="151">
        <f>AGS!M349</f>
        <v>0</v>
      </c>
      <c r="AA350" s="151">
        <f>SEPT!M349</f>
        <v>0</v>
      </c>
      <c r="AB350" s="151">
        <f>OKT!M349</f>
        <v>0</v>
      </c>
      <c r="AC350" s="151">
        <f>NOV!M349</f>
        <v>0</v>
      </c>
      <c r="AD350" s="151">
        <f>DES!M349</f>
        <v>0</v>
      </c>
      <c r="AE350" s="151">
        <f t="shared" si="0"/>
        <v>2</v>
      </c>
      <c r="AF350" s="151">
        <f t="shared" si="1"/>
        <v>2</v>
      </c>
      <c r="AG350" s="152">
        <f t="shared" si="2"/>
        <v>1</v>
      </c>
      <c r="AH350" s="82">
        <f t="shared" si="3"/>
        <v>2</v>
      </c>
      <c r="AI350" s="82">
        <f t="shared" si="4"/>
        <v>2</v>
      </c>
      <c r="AJ350" s="82">
        <f t="shared" si="5"/>
        <v>1</v>
      </c>
      <c r="AK350" s="82">
        <f t="shared" si="6"/>
        <v>0</v>
      </c>
      <c r="AL350" s="82">
        <f t="shared" si="7"/>
        <v>0</v>
      </c>
      <c r="AM350" s="82" t="e">
        <f t="shared" si="8"/>
        <v>#DIV/0!</v>
      </c>
    </row>
    <row r="351" spans="1:39" ht="15.75" customHeight="1" x14ac:dyDescent="0.3">
      <c r="A351" s="53">
        <v>349</v>
      </c>
      <c r="B351" s="53"/>
      <c r="C351" s="137" t="s">
        <v>599</v>
      </c>
      <c r="D351" s="137">
        <v>5</v>
      </c>
      <c r="E351" s="53" t="s">
        <v>383</v>
      </c>
      <c r="F351" s="53" t="s">
        <v>388</v>
      </c>
      <c r="G351" s="151">
        <f>JAN!L350</f>
        <v>0</v>
      </c>
      <c r="H351" s="151">
        <f>FEB!L350</f>
        <v>0</v>
      </c>
      <c r="I351" s="151">
        <f>MAR!L350</f>
        <v>0</v>
      </c>
      <c r="J351" s="151">
        <f>APR!L350</f>
        <v>0</v>
      </c>
      <c r="K351" s="151">
        <f>MEI!L350</f>
        <v>0</v>
      </c>
      <c r="L351" s="151">
        <f>JUN!L350</f>
        <v>1</v>
      </c>
      <c r="M351" s="151">
        <f>JUL!L350</f>
        <v>2</v>
      </c>
      <c r="N351" s="151">
        <f>AGS!L350</f>
        <v>0</v>
      </c>
      <c r="O351" s="151">
        <f>SEPT!L350</f>
        <v>0</v>
      </c>
      <c r="P351" s="151">
        <f>OKT!L350</f>
        <v>0</v>
      </c>
      <c r="Q351" s="151">
        <f>NOV!L350</f>
        <v>0</v>
      </c>
      <c r="R351" s="151">
        <f>DES!L350</f>
        <v>0</v>
      </c>
      <c r="S351" s="151">
        <f>JAN!M350</f>
        <v>0</v>
      </c>
      <c r="T351" s="151">
        <f>FEB!M350</f>
        <v>0</v>
      </c>
      <c r="U351" s="151">
        <f>MAR!M350</f>
        <v>0</v>
      </c>
      <c r="V351" s="151">
        <f>APR!M350</f>
        <v>0</v>
      </c>
      <c r="W351" s="151">
        <f>MEI!M350</f>
        <v>0</v>
      </c>
      <c r="X351" s="151">
        <f>JUN!M350</f>
        <v>0</v>
      </c>
      <c r="Y351" s="151">
        <f>JUL!M350</f>
        <v>2</v>
      </c>
      <c r="Z351" s="151">
        <f>AGS!M350</f>
        <v>0</v>
      </c>
      <c r="AA351" s="151">
        <f>SEPT!M350</f>
        <v>0</v>
      </c>
      <c r="AB351" s="151">
        <f>OKT!M350</f>
        <v>0</v>
      </c>
      <c r="AC351" s="151">
        <f>NOV!M350</f>
        <v>0</v>
      </c>
      <c r="AD351" s="151">
        <f>DES!M350</f>
        <v>0</v>
      </c>
      <c r="AE351" s="151">
        <f t="shared" si="0"/>
        <v>3</v>
      </c>
      <c r="AF351" s="151">
        <f t="shared" si="1"/>
        <v>2</v>
      </c>
      <c r="AG351" s="152">
        <f t="shared" si="2"/>
        <v>0.66666666666666663</v>
      </c>
      <c r="AH351" s="82">
        <f t="shared" si="3"/>
        <v>1</v>
      </c>
      <c r="AI351" s="82">
        <f t="shared" si="4"/>
        <v>0</v>
      </c>
      <c r="AJ351" s="82">
        <f t="shared" si="5"/>
        <v>0</v>
      </c>
      <c r="AK351" s="82">
        <f t="shared" si="6"/>
        <v>2</v>
      </c>
      <c r="AL351" s="82">
        <f t="shared" si="7"/>
        <v>2</v>
      </c>
      <c r="AM351" s="82">
        <f t="shared" si="8"/>
        <v>1</v>
      </c>
    </row>
    <row r="352" spans="1:39" ht="15.75" customHeight="1" x14ac:dyDescent="0.3">
      <c r="A352" s="53">
        <v>350</v>
      </c>
      <c r="B352" s="53"/>
      <c r="C352" s="137" t="s">
        <v>599</v>
      </c>
      <c r="D352" s="137">
        <v>6</v>
      </c>
      <c r="E352" s="53" t="s">
        <v>383</v>
      </c>
      <c r="F352" s="53" t="s">
        <v>389</v>
      </c>
      <c r="G352" s="151">
        <f>JAN!L351</f>
        <v>6</v>
      </c>
      <c r="H352" s="151">
        <f>FEB!L351</f>
        <v>0</v>
      </c>
      <c r="I352" s="151">
        <f>MAR!L351</f>
        <v>2</v>
      </c>
      <c r="J352" s="151">
        <f>APR!L351</f>
        <v>2</v>
      </c>
      <c r="K352" s="151">
        <f>MEI!L351</f>
        <v>0</v>
      </c>
      <c r="L352" s="151">
        <f>JUN!L351</f>
        <v>0</v>
      </c>
      <c r="M352" s="151">
        <f>JUL!L351</f>
        <v>0</v>
      </c>
      <c r="N352" s="151">
        <f>AGS!L351</f>
        <v>0</v>
      </c>
      <c r="O352" s="151">
        <f>SEPT!L351</f>
        <v>0</v>
      </c>
      <c r="P352" s="151">
        <f>OKT!L351</f>
        <v>0</v>
      </c>
      <c r="Q352" s="151">
        <f>NOV!L351</f>
        <v>0</v>
      </c>
      <c r="R352" s="151">
        <f>DES!L351</f>
        <v>0</v>
      </c>
      <c r="S352" s="151">
        <f>JAN!M351</f>
        <v>0</v>
      </c>
      <c r="T352" s="151">
        <f>FEB!M351</f>
        <v>0</v>
      </c>
      <c r="U352" s="151">
        <f>MAR!M351</f>
        <v>1</v>
      </c>
      <c r="V352" s="151">
        <f>APR!M351</f>
        <v>0</v>
      </c>
      <c r="W352" s="151">
        <f>MEI!M351</f>
        <v>0</v>
      </c>
      <c r="X352" s="151">
        <f>JUN!M351</f>
        <v>0</v>
      </c>
      <c r="Y352" s="151">
        <f>JUL!M351</f>
        <v>0</v>
      </c>
      <c r="Z352" s="151">
        <f>AGS!M351</f>
        <v>0</v>
      </c>
      <c r="AA352" s="151">
        <f>SEPT!M351</f>
        <v>0</v>
      </c>
      <c r="AB352" s="151">
        <f>OKT!M351</f>
        <v>0</v>
      </c>
      <c r="AC352" s="151">
        <f>NOV!M351</f>
        <v>0</v>
      </c>
      <c r="AD352" s="151">
        <f>DES!M351</f>
        <v>0</v>
      </c>
      <c r="AE352" s="151">
        <f t="shared" si="0"/>
        <v>10</v>
      </c>
      <c r="AF352" s="151">
        <f t="shared" si="1"/>
        <v>1</v>
      </c>
      <c r="AG352" s="152">
        <f t="shared" si="2"/>
        <v>0.1</v>
      </c>
      <c r="AH352" s="82">
        <f t="shared" si="3"/>
        <v>10</v>
      </c>
      <c r="AI352" s="82">
        <f t="shared" si="4"/>
        <v>1</v>
      </c>
      <c r="AJ352" s="82">
        <f t="shared" si="5"/>
        <v>0.1</v>
      </c>
      <c r="AK352" s="82">
        <f t="shared" si="6"/>
        <v>0</v>
      </c>
      <c r="AL352" s="82">
        <f t="shared" si="7"/>
        <v>0</v>
      </c>
      <c r="AM352" s="82" t="e">
        <f t="shared" si="8"/>
        <v>#DIV/0!</v>
      </c>
    </row>
    <row r="353" spans="1:39" ht="15.75" customHeight="1" x14ac:dyDescent="0.3">
      <c r="A353" s="53">
        <v>351</v>
      </c>
      <c r="B353" s="53"/>
      <c r="C353" s="137" t="s">
        <v>599</v>
      </c>
      <c r="D353" s="137">
        <v>7</v>
      </c>
      <c r="E353" s="53" t="s">
        <v>383</v>
      </c>
      <c r="F353" s="53" t="s">
        <v>390</v>
      </c>
      <c r="G353" s="151">
        <f>JAN!L352</f>
        <v>0</v>
      </c>
      <c r="H353" s="151">
        <f>FEB!L352</f>
        <v>0</v>
      </c>
      <c r="I353" s="151">
        <f>MAR!L352</f>
        <v>0</v>
      </c>
      <c r="J353" s="151">
        <f>APR!L352</f>
        <v>0</v>
      </c>
      <c r="K353" s="151">
        <f>MEI!L352</f>
        <v>0</v>
      </c>
      <c r="L353" s="151">
        <f>JUN!L352</f>
        <v>0</v>
      </c>
      <c r="M353" s="151">
        <f>JUL!L352</f>
        <v>0</v>
      </c>
      <c r="N353" s="151">
        <f>AGS!L352</f>
        <v>0</v>
      </c>
      <c r="O353" s="151">
        <f>SEPT!L352</f>
        <v>0</v>
      </c>
      <c r="P353" s="151">
        <f>OKT!L352</f>
        <v>1</v>
      </c>
      <c r="Q353" s="151">
        <f>NOV!L352</f>
        <v>0</v>
      </c>
      <c r="R353" s="151">
        <f>DES!L352</f>
        <v>0</v>
      </c>
      <c r="S353" s="151">
        <f>JAN!M352</f>
        <v>0</v>
      </c>
      <c r="T353" s="151">
        <f>FEB!M352</f>
        <v>0</v>
      </c>
      <c r="U353" s="151">
        <f>MAR!M352</f>
        <v>0</v>
      </c>
      <c r="V353" s="151">
        <f>APR!M352</f>
        <v>0</v>
      </c>
      <c r="W353" s="151">
        <f>MEI!M352</f>
        <v>0</v>
      </c>
      <c r="X353" s="151">
        <f>JUN!M352</f>
        <v>0</v>
      </c>
      <c r="Y353" s="151">
        <f>JUL!M352</f>
        <v>0</v>
      </c>
      <c r="Z353" s="151">
        <f>AGS!M352</f>
        <v>0</v>
      </c>
      <c r="AA353" s="151">
        <f>SEPT!M352</f>
        <v>0</v>
      </c>
      <c r="AB353" s="151">
        <f>OKT!M352</f>
        <v>1</v>
      </c>
      <c r="AC353" s="151">
        <f>NOV!M352</f>
        <v>0</v>
      </c>
      <c r="AD353" s="151">
        <f>DES!M352</f>
        <v>0</v>
      </c>
      <c r="AE353" s="151">
        <f t="shared" si="0"/>
        <v>1</v>
      </c>
      <c r="AF353" s="151">
        <f t="shared" si="1"/>
        <v>1</v>
      </c>
      <c r="AG353" s="152">
        <f t="shared" si="2"/>
        <v>1</v>
      </c>
      <c r="AH353" s="82">
        <f t="shared" si="3"/>
        <v>0</v>
      </c>
      <c r="AI353" s="82">
        <f t="shared" si="4"/>
        <v>0</v>
      </c>
      <c r="AJ353" s="82" t="e">
        <f t="shared" si="5"/>
        <v>#DIV/0!</v>
      </c>
      <c r="AK353" s="82">
        <f t="shared" si="6"/>
        <v>1</v>
      </c>
      <c r="AL353" s="82">
        <f t="shared" si="7"/>
        <v>1</v>
      </c>
      <c r="AM353" s="82">
        <f t="shared" si="8"/>
        <v>1</v>
      </c>
    </row>
    <row r="354" spans="1:39" ht="15.75" customHeight="1" x14ac:dyDescent="0.3">
      <c r="A354" s="53">
        <v>352</v>
      </c>
      <c r="B354" s="53"/>
      <c r="C354" s="137" t="s">
        <v>599</v>
      </c>
      <c r="D354" s="137">
        <v>8</v>
      </c>
      <c r="E354" s="53" t="s">
        <v>383</v>
      </c>
      <c r="F354" s="53" t="s">
        <v>391</v>
      </c>
      <c r="G354" s="151">
        <f>JAN!L353</f>
        <v>0</v>
      </c>
      <c r="H354" s="151">
        <f>FEB!L353</f>
        <v>1</v>
      </c>
      <c r="I354" s="151">
        <f>MAR!L353</f>
        <v>0</v>
      </c>
      <c r="J354" s="151">
        <f>APR!L353</f>
        <v>0</v>
      </c>
      <c r="K354" s="151">
        <f>MEI!L353</f>
        <v>0</v>
      </c>
      <c r="L354" s="151">
        <f>JUN!L353</f>
        <v>0</v>
      </c>
      <c r="M354" s="151">
        <f>JUL!L353</f>
        <v>0</v>
      </c>
      <c r="N354" s="151">
        <f>AGS!L353</f>
        <v>0</v>
      </c>
      <c r="O354" s="151">
        <f>SEPT!L353</f>
        <v>0</v>
      </c>
      <c r="P354" s="151">
        <f>OKT!L353</f>
        <v>0</v>
      </c>
      <c r="Q354" s="151">
        <f>NOV!L353</f>
        <v>0</v>
      </c>
      <c r="R354" s="151">
        <f>DES!L353</f>
        <v>0</v>
      </c>
      <c r="S354" s="151">
        <f>JAN!M353</f>
        <v>0</v>
      </c>
      <c r="T354" s="151">
        <f>FEB!M353</f>
        <v>1</v>
      </c>
      <c r="U354" s="151">
        <f>MAR!M353</f>
        <v>0</v>
      </c>
      <c r="V354" s="151">
        <f>APR!M353</f>
        <v>0</v>
      </c>
      <c r="W354" s="151">
        <f>MEI!M353</f>
        <v>0</v>
      </c>
      <c r="X354" s="151">
        <f>JUN!M353</f>
        <v>0</v>
      </c>
      <c r="Y354" s="151">
        <f>JUL!M353</f>
        <v>0</v>
      </c>
      <c r="Z354" s="151">
        <f>AGS!M353</f>
        <v>0</v>
      </c>
      <c r="AA354" s="151">
        <f>SEPT!M353</f>
        <v>0</v>
      </c>
      <c r="AB354" s="151">
        <f>OKT!M353</f>
        <v>0</v>
      </c>
      <c r="AC354" s="151">
        <f>NOV!M353</f>
        <v>0</v>
      </c>
      <c r="AD354" s="151">
        <f>DES!M353</f>
        <v>0</v>
      </c>
      <c r="AE354" s="151">
        <f t="shared" si="0"/>
        <v>1</v>
      </c>
      <c r="AF354" s="151">
        <f t="shared" si="1"/>
        <v>1</v>
      </c>
      <c r="AG354" s="152">
        <f t="shared" si="2"/>
        <v>1</v>
      </c>
      <c r="AH354" s="82">
        <f t="shared" si="3"/>
        <v>1</v>
      </c>
      <c r="AI354" s="82">
        <f t="shared" si="4"/>
        <v>1</v>
      </c>
      <c r="AJ354" s="82">
        <f t="shared" si="5"/>
        <v>1</v>
      </c>
      <c r="AK354" s="82">
        <f t="shared" si="6"/>
        <v>0</v>
      </c>
      <c r="AL354" s="82">
        <f t="shared" si="7"/>
        <v>0</v>
      </c>
      <c r="AM354" s="82" t="e">
        <f t="shared" si="8"/>
        <v>#DIV/0!</v>
      </c>
    </row>
    <row r="355" spans="1:39" ht="15.75" customHeight="1" x14ac:dyDescent="0.3">
      <c r="A355" s="53">
        <v>353</v>
      </c>
      <c r="B355" s="53"/>
      <c r="C355" s="137" t="s">
        <v>599</v>
      </c>
      <c r="D355" s="137">
        <v>9</v>
      </c>
      <c r="E355" s="53" t="s">
        <v>383</v>
      </c>
      <c r="F355" s="53" t="s">
        <v>392</v>
      </c>
      <c r="G355" s="151">
        <f>JAN!L354</f>
        <v>3</v>
      </c>
      <c r="H355" s="151">
        <f>FEB!L354</f>
        <v>1</v>
      </c>
      <c r="I355" s="151">
        <f>MAR!L354</f>
        <v>0</v>
      </c>
      <c r="J355" s="151">
        <f>APR!L354</f>
        <v>0</v>
      </c>
      <c r="K355" s="151">
        <f>MEI!L354</f>
        <v>1</v>
      </c>
      <c r="L355" s="151">
        <f>JUN!L354</f>
        <v>0</v>
      </c>
      <c r="M355" s="151">
        <f>JUL!L354</f>
        <v>0</v>
      </c>
      <c r="N355" s="151">
        <f>AGS!L354</f>
        <v>0</v>
      </c>
      <c r="O355" s="151">
        <f>SEPT!L354</f>
        <v>0</v>
      </c>
      <c r="P355" s="151">
        <f>OKT!L354</f>
        <v>0</v>
      </c>
      <c r="Q355" s="151">
        <f>NOV!L354</f>
        <v>6</v>
      </c>
      <c r="R355" s="151">
        <f>DES!L354</f>
        <v>1</v>
      </c>
      <c r="S355" s="151">
        <f>JAN!M354</f>
        <v>1</v>
      </c>
      <c r="T355" s="151">
        <f>FEB!M354</f>
        <v>1</v>
      </c>
      <c r="U355" s="151">
        <f>MAR!M354</f>
        <v>0</v>
      </c>
      <c r="V355" s="151">
        <f>APR!M354</f>
        <v>0</v>
      </c>
      <c r="W355" s="151">
        <f>MEI!M354</f>
        <v>1</v>
      </c>
      <c r="X355" s="151">
        <f>JUN!M354</f>
        <v>0</v>
      </c>
      <c r="Y355" s="151">
        <f>JUL!M354</f>
        <v>0</v>
      </c>
      <c r="Z355" s="151">
        <f>AGS!M354</f>
        <v>0</v>
      </c>
      <c r="AA355" s="151">
        <f>SEPT!M354</f>
        <v>0</v>
      </c>
      <c r="AB355" s="151">
        <f>OKT!M354</f>
        <v>0</v>
      </c>
      <c r="AC355" s="151">
        <f>NOV!M354</f>
        <v>6</v>
      </c>
      <c r="AD355" s="151">
        <f>DES!M354</f>
        <v>0</v>
      </c>
      <c r="AE355" s="151">
        <f t="shared" si="0"/>
        <v>12</v>
      </c>
      <c r="AF355" s="151">
        <f t="shared" si="1"/>
        <v>9</v>
      </c>
      <c r="AG355" s="152">
        <f t="shared" si="2"/>
        <v>0.75</v>
      </c>
      <c r="AH355" s="82">
        <f t="shared" si="3"/>
        <v>5</v>
      </c>
      <c r="AI355" s="82">
        <f t="shared" si="4"/>
        <v>3</v>
      </c>
      <c r="AJ355" s="82">
        <f t="shared" si="5"/>
        <v>0.6</v>
      </c>
      <c r="AK355" s="82">
        <f t="shared" si="6"/>
        <v>7</v>
      </c>
      <c r="AL355" s="82">
        <f t="shared" si="7"/>
        <v>6</v>
      </c>
      <c r="AM355" s="82">
        <f t="shared" si="8"/>
        <v>0.8571428571428571</v>
      </c>
    </row>
    <row r="356" spans="1:39" ht="15.75" customHeight="1" x14ac:dyDescent="0.3">
      <c r="A356" s="53">
        <v>354</v>
      </c>
      <c r="B356" s="53"/>
      <c r="C356" s="137" t="s">
        <v>599</v>
      </c>
      <c r="D356" s="137">
        <v>10</v>
      </c>
      <c r="E356" s="53" t="s">
        <v>383</v>
      </c>
      <c r="F356" s="53" t="s">
        <v>393</v>
      </c>
      <c r="G356" s="151">
        <f>JAN!L355</f>
        <v>2</v>
      </c>
      <c r="H356" s="151">
        <f>FEB!L355</f>
        <v>1</v>
      </c>
      <c r="I356" s="151">
        <f>MAR!L355</f>
        <v>0</v>
      </c>
      <c r="J356" s="151">
        <f>APR!L355</f>
        <v>0</v>
      </c>
      <c r="K356" s="151">
        <f>MEI!L355</f>
        <v>0</v>
      </c>
      <c r="L356" s="151">
        <f>JUN!L355</f>
        <v>0</v>
      </c>
      <c r="M356" s="151">
        <f>JUL!L355</f>
        <v>0</v>
      </c>
      <c r="N356" s="151">
        <f>AGS!L355</f>
        <v>0</v>
      </c>
      <c r="O356" s="151">
        <f>SEPT!L355</f>
        <v>0</v>
      </c>
      <c r="P356" s="151">
        <f>OKT!L355</f>
        <v>0</v>
      </c>
      <c r="Q356" s="151">
        <f>NOV!L355</f>
        <v>0</v>
      </c>
      <c r="R356" s="151">
        <f>DES!L355</f>
        <v>0</v>
      </c>
      <c r="S356" s="151">
        <f>JAN!M355</f>
        <v>2</v>
      </c>
      <c r="T356" s="151">
        <f>FEB!M355</f>
        <v>1</v>
      </c>
      <c r="U356" s="151">
        <f>MAR!M355</f>
        <v>0</v>
      </c>
      <c r="V356" s="151">
        <f>APR!M355</f>
        <v>0</v>
      </c>
      <c r="W356" s="151">
        <f>MEI!M355</f>
        <v>0</v>
      </c>
      <c r="X356" s="151">
        <f>JUN!M355</f>
        <v>0</v>
      </c>
      <c r="Y356" s="151">
        <f>JUL!M355</f>
        <v>0</v>
      </c>
      <c r="Z356" s="151">
        <f>AGS!M355</f>
        <v>0</v>
      </c>
      <c r="AA356" s="151">
        <f>SEPT!M355</f>
        <v>0</v>
      </c>
      <c r="AB356" s="151">
        <f>OKT!M355</f>
        <v>0</v>
      </c>
      <c r="AC356" s="151">
        <f>NOV!M355</f>
        <v>0</v>
      </c>
      <c r="AD356" s="151">
        <f>DES!M355</f>
        <v>0</v>
      </c>
      <c r="AE356" s="151">
        <f t="shared" si="0"/>
        <v>3</v>
      </c>
      <c r="AF356" s="151">
        <f t="shared" si="1"/>
        <v>3</v>
      </c>
      <c r="AG356" s="152">
        <f t="shared" si="2"/>
        <v>1</v>
      </c>
      <c r="AH356" s="82">
        <f t="shared" si="3"/>
        <v>3</v>
      </c>
      <c r="AI356" s="82">
        <f t="shared" si="4"/>
        <v>3</v>
      </c>
      <c r="AJ356" s="82">
        <f t="shared" si="5"/>
        <v>1</v>
      </c>
      <c r="AK356" s="82">
        <f t="shared" si="6"/>
        <v>0</v>
      </c>
      <c r="AL356" s="82">
        <f t="shared" si="7"/>
        <v>0</v>
      </c>
      <c r="AM356" s="82" t="e">
        <f t="shared" si="8"/>
        <v>#DIV/0!</v>
      </c>
    </row>
    <row r="357" spans="1:39" ht="15.75" customHeight="1" x14ac:dyDescent="0.3">
      <c r="A357" s="53">
        <v>355</v>
      </c>
      <c r="B357" s="53"/>
      <c r="C357" s="137" t="s">
        <v>599</v>
      </c>
      <c r="D357" s="137">
        <v>11</v>
      </c>
      <c r="E357" s="53" t="s">
        <v>383</v>
      </c>
      <c r="F357" s="53" t="s">
        <v>394</v>
      </c>
      <c r="G357" s="151">
        <f>JAN!L356</f>
        <v>0</v>
      </c>
      <c r="H357" s="151">
        <f>FEB!L356</f>
        <v>2</v>
      </c>
      <c r="I357" s="151">
        <f>MAR!L356</f>
        <v>0</v>
      </c>
      <c r="J357" s="151">
        <f>APR!L356</f>
        <v>0</v>
      </c>
      <c r="K357" s="151">
        <f>MEI!L356</f>
        <v>1</v>
      </c>
      <c r="L357" s="151">
        <f>JUN!L356</f>
        <v>3</v>
      </c>
      <c r="M357" s="151">
        <f>JUL!L356</f>
        <v>0</v>
      </c>
      <c r="N357" s="151">
        <f>AGS!L356</f>
        <v>3</v>
      </c>
      <c r="O357" s="151">
        <f>SEPT!L356</f>
        <v>3</v>
      </c>
      <c r="P357" s="151">
        <f>OKT!L356</f>
        <v>0</v>
      </c>
      <c r="Q357" s="151">
        <f>NOV!L356</f>
        <v>0</v>
      </c>
      <c r="R357" s="151">
        <f>DES!L356</f>
        <v>1</v>
      </c>
      <c r="S357" s="151">
        <f>JAN!M356</f>
        <v>0</v>
      </c>
      <c r="T357" s="151">
        <f>FEB!M356</f>
        <v>2</v>
      </c>
      <c r="U357" s="151">
        <f>MAR!M356</f>
        <v>0</v>
      </c>
      <c r="V357" s="151">
        <f>APR!M356</f>
        <v>0</v>
      </c>
      <c r="W357" s="151">
        <f>MEI!M356</f>
        <v>1</v>
      </c>
      <c r="X357" s="151">
        <f>JUN!M356</f>
        <v>3</v>
      </c>
      <c r="Y357" s="151">
        <f>JUL!M356</f>
        <v>0</v>
      </c>
      <c r="Z357" s="151">
        <f>AGS!M356</f>
        <v>3</v>
      </c>
      <c r="AA357" s="151">
        <f>SEPT!M356</f>
        <v>3</v>
      </c>
      <c r="AB357" s="151">
        <f>OKT!M356</f>
        <v>0</v>
      </c>
      <c r="AC357" s="151">
        <f>NOV!M356</f>
        <v>0</v>
      </c>
      <c r="AD357" s="151">
        <f>DES!M356</f>
        <v>1</v>
      </c>
      <c r="AE357" s="151">
        <f t="shared" si="0"/>
        <v>13</v>
      </c>
      <c r="AF357" s="151">
        <f t="shared" si="1"/>
        <v>13</v>
      </c>
      <c r="AG357" s="152">
        <f t="shared" si="2"/>
        <v>1</v>
      </c>
      <c r="AH357" s="82">
        <f t="shared" si="3"/>
        <v>6</v>
      </c>
      <c r="AI357" s="82">
        <f t="shared" si="4"/>
        <v>6</v>
      </c>
      <c r="AJ357" s="82">
        <f t="shared" si="5"/>
        <v>1</v>
      </c>
      <c r="AK357" s="82">
        <f t="shared" si="6"/>
        <v>7</v>
      </c>
      <c r="AL357" s="82">
        <f t="shared" si="7"/>
        <v>7</v>
      </c>
      <c r="AM357" s="82">
        <f t="shared" si="8"/>
        <v>1</v>
      </c>
    </row>
    <row r="358" spans="1:39" ht="15.75" customHeight="1" x14ac:dyDescent="0.3">
      <c r="A358" s="53">
        <v>356</v>
      </c>
      <c r="B358" s="53"/>
      <c r="C358" s="137" t="s">
        <v>599</v>
      </c>
      <c r="D358" s="137">
        <v>12</v>
      </c>
      <c r="E358" s="53" t="s">
        <v>383</v>
      </c>
      <c r="F358" s="53" t="s">
        <v>395</v>
      </c>
      <c r="G358" s="151">
        <f>JAN!L357</f>
        <v>0</v>
      </c>
      <c r="H358" s="151">
        <f>FEB!L357</f>
        <v>0</v>
      </c>
      <c r="I358" s="151">
        <f>MAR!L357</f>
        <v>0</v>
      </c>
      <c r="J358" s="151">
        <f>APR!L357</f>
        <v>0</v>
      </c>
      <c r="K358" s="151">
        <f>MEI!L357</f>
        <v>0</v>
      </c>
      <c r="L358" s="151">
        <f>JUN!L357</f>
        <v>0</v>
      </c>
      <c r="M358" s="151">
        <f>JUL!L357</f>
        <v>14</v>
      </c>
      <c r="N358" s="151">
        <f>AGS!L357</f>
        <v>0</v>
      </c>
      <c r="O358" s="151">
        <f>SEPT!L357</f>
        <v>21</v>
      </c>
      <c r="P358" s="151">
        <f>OKT!L357</f>
        <v>0</v>
      </c>
      <c r="Q358" s="151">
        <f>NOV!L357</f>
        <v>2</v>
      </c>
      <c r="R358" s="151">
        <f>DES!L357</f>
        <v>0</v>
      </c>
      <c r="S358" s="151">
        <f>JAN!M357</f>
        <v>0</v>
      </c>
      <c r="T358" s="151">
        <f>FEB!M357</f>
        <v>0</v>
      </c>
      <c r="U358" s="151">
        <f>MAR!M357</f>
        <v>0</v>
      </c>
      <c r="V358" s="151">
        <f>APR!M357</f>
        <v>0</v>
      </c>
      <c r="W358" s="151">
        <f>MEI!M357</f>
        <v>0</v>
      </c>
      <c r="X358" s="151">
        <f>JUN!M357</f>
        <v>0</v>
      </c>
      <c r="Y358" s="151">
        <f>JUL!M357</f>
        <v>14</v>
      </c>
      <c r="Z358" s="151">
        <f>AGS!M357</f>
        <v>0</v>
      </c>
      <c r="AA358" s="151">
        <f>SEPT!M357</f>
        <v>21</v>
      </c>
      <c r="AB358" s="151">
        <f>OKT!M357</f>
        <v>0</v>
      </c>
      <c r="AC358" s="151">
        <f>NOV!M357</f>
        <v>2</v>
      </c>
      <c r="AD358" s="151">
        <f>DES!M357</f>
        <v>0</v>
      </c>
      <c r="AE358" s="151">
        <f t="shared" si="0"/>
        <v>37</v>
      </c>
      <c r="AF358" s="151">
        <f t="shared" si="1"/>
        <v>37</v>
      </c>
      <c r="AG358" s="152">
        <f t="shared" si="2"/>
        <v>1</v>
      </c>
      <c r="AH358" s="82">
        <f t="shared" si="3"/>
        <v>0</v>
      </c>
      <c r="AI358" s="82">
        <f t="shared" si="4"/>
        <v>0</v>
      </c>
      <c r="AJ358" s="82" t="e">
        <f t="shared" si="5"/>
        <v>#DIV/0!</v>
      </c>
      <c r="AK358" s="82">
        <f t="shared" si="6"/>
        <v>37</v>
      </c>
      <c r="AL358" s="82">
        <f t="shared" si="7"/>
        <v>37</v>
      </c>
      <c r="AM358" s="82">
        <f t="shared" si="8"/>
        <v>1</v>
      </c>
    </row>
    <row r="359" spans="1:39" ht="15.75" customHeight="1" x14ac:dyDescent="0.3">
      <c r="A359" s="53">
        <v>357</v>
      </c>
      <c r="B359" s="53"/>
      <c r="C359" s="137" t="s">
        <v>599</v>
      </c>
      <c r="D359" s="137">
        <v>13</v>
      </c>
      <c r="E359" s="53" t="s">
        <v>383</v>
      </c>
      <c r="F359" s="53" t="s">
        <v>396</v>
      </c>
      <c r="G359" s="151">
        <f>JAN!L358</f>
        <v>0</v>
      </c>
      <c r="H359" s="151">
        <f>FEB!L358</f>
        <v>1</v>
      </c>
      <c r="I359" s="151">
        <f>MAR!L358</f>
        <v>1</v>
      </c>
      <c r="J359" s="151">
        <f>APR!L358</f>
        <v>4</v>
      </c>
      <c r="K359" s="151">
        <f>MEI!L358</f>
        <v>0</v>
      </c>
      <c r="L359" s="151">
        <f>JUN!L358</f>
        <v>1</v>
      </c>
      <c r="M359" s="151">
        <f>JUL!L358</f>
        <v>0</v>
      </c>
      <c r="N359" s="151">
        <f>AGS!L358</f>
        <v>0</v>
      </c>
      <c r="O359" s="151">
        <f>SEPT!L358</f>
        <v>0</v>
      </c>
      <c r="P359" s="151">
        <f>OKT!L358</f>
        <v>0</v>
      </c>
      <c r="Q359" s="151">
        <f>NOV!L358</f>
        <v>0</v>
      </c>
      <c r="R359" s="151">
        <f>DES!L358</f>
        <v>0</v>
      </c>
      <c r="S359" s="151">
        <f>JAN!M358</f>
        <v>0</v>
      </c>
      <c r="T359" s="151">
        <f>FEB!M358</f>
        <v>1</v>
      </c>
      <c r="U359" s="151">
        <f>MAR!M358</f>
        <v>1</v>
      </c>
      <c r="V359" s="151">
        <f>APR!M358</f>
        <v>4</v>
      </c>
      <c r="W359" s="151">
        <f>MEI!M358</f>
        <v>0</v>
      </c>
      <c r="X359" s="151">
        <f>JUN!M358</f>
        <v>1</v>
      </c>
      <c r="Y359" s="151">
        <f>JUL!M358</f>
        <v>0</v>
      </c>
      <c r="Z359" s="151">
        <f>AGS!M358</f>
        <v>0</v>
      </c>
      <c r="AA359" s="151">
        <f>SEPT!M358</f>
        <v>0</v>
      </c>
      <c r="AB359" s="151">
        <f>OKT!M358</f>
        <v>0</v>
      </c>
      <c r="AC359" s="151">
        <f>NOV!M358</f>
        <v>0</v>
      </c>
      <c r="AD359" s="151">
        <f>DES!M358</f>
        <v>0</v>
      </c>
      <c r="AE359" s="151">
        <f t="shared" si="0"/>
        <v>7</v>
      </c>
      <c r="AF359" s="151">
        <f t="shared" si="1"/>
        <v>7</v>
      </c>
      <c r="AG359" s="152">
        <f t="shared" si="2"/>
        <v>1</v>
      </c>
      <c r="AH359" s="82">
        <f t="shared" si="3"/>
        <v>7</v>
      </c>
      <c r="AI359" s="82">
        <f t="shared" si="4"/>
        <v>7</v>
      </c>
      <c r="AJ359" s="82">
        <f t="shared" si="5"/>
        <v>1</v>
      </c>
      <c r="AK359" s="82">
        <f t="shared" si="6"/>
        <v>0</v>
      </c>
      <c r="AL359" s="82">
        <f t="shared" si="7"/>
        <v>0</v>
      </c>
      <c r="AM359" s="82" t="e">
        <f t="shared" si="8"/>
        <v>#DIV/0!</v>
      </c>
    </row>
    <row r="360" spans="1:39" ht="15.75" customHeight="1" x14ac:dyDescent="0.3">
      <c r="A360" s="53">
        <v>358</v>
      </c>
      <c r="B360" s="53"/>
      <c r="C360" s="137" t="s">
        <v>591</v>
      </c>
      <c r="D360" s="137">
        <v>14</v>
      </c>
      <c r="E360" s="53" t="s">
        <v>383</v>
      </c>
      <c r="F360" s="53" t="s">
        <v>397</v>
      </c>
      <c r="G360" s="151">
        <f>JAN!L359</f>
        <v>0</v>
      </c>
      <c r="H360" s="151">
        <f>FEB!L359</f>
        <v>0</v>
      </c>
      <c r="I360" s="151">
        <f>MAR!L359</f>
        <v>1</v>
      </c>
      <c r="J360" s="151">
        <f>APR!L359</f>
        <v>0</v>
      </c>
      <c r="K360" s="151">
        <f>MEI!L359</f>
        <v>0</v>
      </c>
      <c r="L360" s="151">
        <f>JUN!L359</f>
        <v>0</v>
      </c>
      <c r="M360" s="151">
        <f>JUL!L359</f>
        <v>0</v>
      </c>
      <c r="N360" s="151">
        <f>AGS!L359</f>
        <v>0</v>
      </c>
      <c r="O360" s="151">
        <f>SEPT!L359</f>
        <v>0</v>
      </c>
      <c r="P360" s="151">
        <f>OKT!L359</f>
        <v>0</v>
      </c>
      <c r="Q360" s="151">
        <f>NOV!L359</f>
        <v>0</v>
      </c>
      <c r="R360" s="151">
        <f>DES!L359</f>
        <v>0</v>
      </c>
      <c r="S360" s="151">
        <f>JAN!M359</f>
        <v>0</v>
      </c>
      <c r="T360" s="151">
        <f>FEB!M359</f>
        <v>0</v>
      </c>
      <c r="U360" s="151">
        <f>MAR!M359</f>
        <v>1</v>
      </c>
      <c r="V360" s="151">
        <f>APR!M359</f>
        <v>0</v>
      </c>
      <c r="W360" s="151">
        <f>MEI!M359</f>
        <v>0</v>
      </c>
      <c r="X360" s="151">
        <f>JUN!M359</f>
        <v>0</v>
      </c>
      <c r="Y360" s="151">
        <f>JUL!M359</f>
        <v>0</v>
      </c>
      <c r="Z360" s="151">
        <f>AGS!M359</f>
        <v>0</v>
      </c>
      <c r="AA360" s="151">
        <f>SEPT!M359</f>
        <v>0</v>
      </c>
      <c r="AB360" s="151">
        <f>OKT!M359</f>
        <v>0</v>
      </c>
      <c r="AC360" s="151">
        <f>NOV!M359</f>
        <v>0</v>
      </c>
      <c r="AD360" s="151">
        <f>DES!M359</f>
        <v>0</v>
      </c>
      <c r="AE360" s="151">
        <f t="shared" si="0"/>
        <v>1</v>
      </c>
      <c r="AF360" s="151">
        <f t="shared" si="1"/>
        <v>1</v>
      </c>
      <c r="AG360" s="152">
        <f t="shared" si="2"/>
        <v>1</v>
      </c>
      <c r="AH360" s="82">
        <f t="shared" si="3"/>
        <v>1</v>
      </c>
      <c r="AI360" s="82">
        <f t="shared" si="4"/>
        <v>1</v>
      </c>
      <c r="AJ360" s="82">
        <f t="shared" si="5"/>
        <v>1</v>
      </c>
      <c r="AK360" s="82">
        <f t="shared" si="6"/>
        <v>0</v>
      </c>
      <c r="AL360" s="82">
        <f t="shared" si="7"/>
        <v>0</v>
      </c>
      <c r="AM360" s="82" t="e">
        <f t="shared" si="8"/>
        <v>#DIV/0!</v>
      </c>
    </row>
    <row r="361" spans="1:39" ht="15.75" customHeight="1" x14ac:dyDescent="0.3">
      <c r="A361" s="53">
        <v>359</v>
      </c>
      <c r="B361" s="53"/>
      <c r="C361" s="137" t="s">
        <v>599</v>
      </c>
      <c r="D361" s="259">
        <v>1</v>
      </c>
      <c r="E361" s="260" t="s">
        <v>398</v>
      </c>
      <c r="F361" s="260" t="s">
        <v>399</v>
      </c>
      <c r="G361" s="261">
        <f>JAN!L360</f>
        <v>17</v>
      </c>
      <c r="H361" s="261">
        <f>FEB!L360</f>
        <v>4</v>
      </c>
      <c r="I361" s="261">
        <f>MAR!L360</f>
        <v>13</v>
      </c>
      <c r="J361" s="261">
        <f>APR!L360</f>
        <v>6</v>
      </c>
      <c r="K361" s="261">
        <f>MEI!L360</f>
        <v>10</v>
      </c>
      <c r="L361" s="261">
        <f>JUN!L360</f>
        <v>6</v>
      </c>
      <c r="M361" s="261">
        <f>JUL!L360</f>
        <v>5</v>
      </c>
      <c r="N361" s="261">
        <f>AGS!L360</f>
        <v>8</v>
      </c>
      <c r="O361" s="261">
        <f>SEPT!L360</f>
        <v>4</v>
      </c>
      <c r="P361" s="261">
        <f>OKT!L360</f>
        <v>10</v>
      </c>
      <c r="Q361" s="261">
        <f>NOV!L360</f>
        <v>7</v>
      </c>
      <c r="R361" s="261">
        <f>DES!L360</f>
        <v>8</v>
      </c>
      <c r="S361" s="261">
        <f>JAN!M360</f>
        <v>16</v>
      </c>
      <c r="T361" s="261">
        <f>FEB!M360</f>
        <v>3</v>
      </c>
      <c r="U361" s="261">
        <f>MAR!M360</f>
        <v>13</v>
      </c>
      <c r="V361" s="261">
        <f>APR!M360</f>
        <v>5</v>
      </c>
      <c r="W361" s="261">
        <f>MEI!M360</f>
        <v>8</v>
      </c>
      <c r="X361" s="261">
        <f>JUN!M360</f>
        <v>4</v>
      </c>
      <c r="Y361" s="261">
        <f>JUL!M360</f>
        <v>5</v>
      </c>
      <c r="Z361" s="261">
        <f>AGS!M360</f>
        <v>8</v>
      </c>
      <c r="AA361" s="261">
        <f>SEPT!M360</f>
        <v>4</v>
      </c>
      <c r="AB361" s="261">
        <f>OKT!M360</f>
        <v>10</v>
      </c>
      <c r="AC361" s="261">
        <f>NOV!M360</f>
        <v>6</v>
      </c>
      <c r="AD361" s="261">
        <f>DES!M360</f>
        <v>8</v>
      </c>
      <c r="AE361" s="261">
        <f t="shared" si="0"/>
        <v>98</v>
      </c>
      <c r="AF361" s="261">
        <f t="shared" si="1"/>
        <v>90</v>
      </c>
      <c r="AG361" s="262">
        <f t="shared" si="2"/>
        <v>0.91836734693877553</v>
      </c>
      <c r="AH361" s="263">
        <f t="shared" si="3"/>
        <v>56</v>
      </c>
      <c r="AI361" s="263">
        <f t="shared" si="4"/>
        <v>49</v>
      </c>
      <c r="AJ361" s="263">
        <f t="shared" si="5"/>
        <v>0.875</v>
      </c>
      <c r="AK361" s="263">
        <f t="shared" si="6"/>
        <v>42</v>
      </c>
      <c r="AL361" s="263">
        <f t="shared" si="7"/>
        <v>41</v>
      </c>
      <c r="AM361" s="263">
        <f t="shared" si="8"/>
        <v>0.97619047619047616</v>
      </c>
    </row>
    <row r="362" spans="1:39" ht="15.75" customHeight="1" x14ac:dyDescent="0.3">
      <c r="A362" s="53">
        <v>360</v>
      </c>
      <c r="B362" s="53"/>
      <c r="C362" s="137" t="s">
        <v>599</v>
      </c>
      <c r="D362" s="259">
        <v>2</v>
      </c>
      <c r="E362" s="260" t="s">
        <v>398</v>
      </c>
      <c r="F362" s="260" t="s">
        <v>400</v>
      </c>
      <c r="G362" s="261">
        <f>JAN!L361</f>
        <v>9</v>
      </c>
      <c r="H362" s="261">
        <f>FEB!L361</f>
        <v>8</v>
      </c>
      <c r="I362" s="261">
        <f>MAR!L361</f>
        <v>12</v>
      </c>
      <c r="J362" s="261">
        <f>APR!L361</f>
        <v>8</v>
      </c>
      <c r="K362" s="261">
        <f>MEI!L361</f>
        <v>7</v>
      </c>
      <c r="L362" s="261">
        <f>JUN!L361</f>
        <v>6</v>
      </c>
      <c r="M362" s="261">
        <f>JUL!L361</f>
        <v>5</v>
      </c>
      <c r="N362" s="261">
        <f>AGS!L361</f>
        <v>2</v>
      </c>
      <c r="O362" s="261">
        <f>SEPT!L361</f>
        <v>8</v>
      </c>
      <c r="P362" s="261">
        <f>OKT!L361</f>
        <v>1</v>
      </c>
      <c r="Q362" s="261">
        <f>NOV!L361</f>
        <v>12</v>
      </c>
      <c r="R362" s="261">
        <f>DES!L361</f>
        <v>15</v>
      </c>
      <c r="S362" s="261">
        <f>JAN!M361</f>
        <v>5</v>
      </c>
      <c r="T362" s="261">
        <f>FEB!M361</f>
        <v>8</v>
      </c>
      <c r="U362" s="261">
        <f>MAR!M361</f>
        <v>7</v>
      </c>
      <c r="V362" s="261">
        <f>APR!M361</f>
        <v>2</v>
      </c>
      <c r="W362" s="261">
        <f>MEI!M361</f>
        <v>4</v>
      </c>
      <c r="X362" s="261">
        <f>JUN!M361</f>
        <v>6</v>
      </c>
      <c r="Y362" s="261">
        <f>JUL!M361</f>
        <v>2</v>
      </c>
      <c r="Z362" s="261">
        <f>AGS!M361</f>
        <v>1</v>
      </c>
      <c r="AA362" s="261">
        <f>SEPT!M361</f>
        <v>2</v>
      </c>
      <c r="AB362" s="261">
        <f>OKT!M361</f>
        <v>0</v>
      </c>
      <c r="AC362" s="261">
        <f>NOV!M361</f>
        <v>7</v>
      </c>
      <c r="AD362" s="261">
        <f>DES!M361</f>
        <v>13</v>
      </c>
      <c r="AE362" s="261">
        <f t="shared" si="0"/>
        <v>93</v>
      </c>
      <c r="AF362" s="261">
        <f t="shared" si="1"/>
        <v>57</v>
      </c>
      <c r="AG362" s="262">
        <f t="shared" si="2"/>
        <v>0.61290322580645162</v>
      </c>
      <c r="AH362" s="263">
        <f t="shared" si="3"/>
        <v>50</v>
      </c>
      <c r="AI362" s="263">
        <f t="shared" si="4"/>
        <v>32</v>
      </c>
      <c r="AJ362" s="263">
        <f t="shared" si="5"/>
        <v>0.64</v>
      </c>
      <c r="AK362" s="263">
        <f t="shared" si="6"/>
        <v>43</v>
      </c>
      <c r="AL362" s="263">
        <f t="shared" si="7"/>
        <v>25</v>
      </c>
      <c r="AM362" s="263">
        <f t="shared" si="8"/>
        <v>0.58139534883720934</v>
      </c>
    </row>
    <row r="363" spans="1:39" ht="15.75" customHeight="1" x14ac:dyDescent="0.3">
      <c r="A363" s="53">
        <v>361</v>
      </c>
      <c r="B363" s="53"/>
      <c r="C363" s="137" t="s">
        <v>599</v>
      </c>
      <c r="D363" s="259">
        <v>3</v>
      </c>
      <c r="E363" s="260" t="s">
        <v>398</v>
      </c>
      <c r="F363" s="260" t="s">
        <v>401</v>
      </c>
      <c r="G363" s="261">
        <f>JAN!L362</f>
        <v>17</v>
      </c>
      <c r="H363" s="261">
        <f>FEB!L362</f>
        <v>19</v>
      </c>
      <c r="I363" s="261">
        <f>MAR!L362</f>
        <v>13</v>
      </c>
      <c r="J363" s="261">
        <f>APR!L362</f>
        <v>23</v>
      </c>
      <c r="K363" s="261">
        <f>MEI!L362</f>
        <v>14</v>
      </c>
      <c r="L363" s="261">
        <f>JUN!L362</f>
        <v>5</v>
      </c>
      <c r="M363" s="261">
        <f>JUL!L362</f>
        <v>33</v>
      </c>
      <c r="N363" s="261">
        <f>AGS!L362</f>
        <v>52</v>
      </c>
      <c r="O363" s="261">
        <f>SEPT!L362</f>
        <v>22</v>
      </c>
      <c r="P363" s="261">
        <f>OKT!L362</f>
        <v>64</v>
      </c>
      <c r="Q363" s="261">
        <f>NOV!L362</f>
        <v>66</v>
      </c>
      <c r="R363" s="261">
        <f>DES!L362</f>
        <v>97</v>
      </c>
      <c r="S363" s="261">
        <f>JAN!M362</f>
        <v>5</v>
      </c>
      <c r="T363" s="261">
        <f>FEB!M362</f>
        <v>3</v>
      </c>
      <c r="U363" s="261">
        <f>MAR!M362</f>
        <v>2</v>
      </c>
      <c r="V363" s="261">
        <f>APR!M362</f>
        <v>8</v>
      </c>
      <c r="W363" s="261">
        <f>MEI!M362</f>
        <v>5</v>
      </c>
      <c r="X363" s="261">
        <f>JUN!M362</f>
        <v>3</v>
      </c>
      <c r="Y363" s="261">
        <f>JUL!M362</f>
        <v>13</v>
      </c>
      <c r="Z363" s="261">
        <f>AGS!M362</f>
        <v>1</v>
      </c>
      <c r="AA363" s="261">
        <f>SEPT!M362</f>
        <v>4</v>
      </c>
      <c r="AB363" s="261">
        <f>OKT!M362</f>
        <v>14</v>
      </c>
      <c r="AC363" s="261">
        <f>NOV!M362</f>
        <v>15</v>
      </c>
      <c r="AD363" s="261">
        <f>DES!M362</f>
        <v>38</v>
      </c>
      <c r="AE363" s="261">
        <f t="shared" si="0"/>
        <v>425</v>
      </c>
      <c r="AF363" s="261">
        <f t="shared" si="1"/>
        <v>111</v>
      </c>
      <c r="AG363" s="262">
        <f t="shared" si="2"/>
        <v>0.26117647058823529</v>
      </c>
      <c r="AH363" s="263">
        <f t="shared" si="3"/>
        <v>91</v>
      </c>
      <c r="AI363" s="263">
        <f t="shared" si="4"/>
        <v>26</v>
      </c>
      <c r="AJ363" s="263">
        <f t="shared" si="5"/>
        <v>0.2857142857142857</v>
      </c>
      <c r="AK363" s="263">
        <f t="shared" si="6"/>
        <v>334</v>
      </c>
      <c r="AL363" s="263">
        <f t="shared" si="7"/>
        <v>85</v>
      </c>
      <c r="AM363" s="263">
        <f t="shared" si="8"/>
        <v>0.25449101796407186</v>
      </c>
    </row>
    <row r="364" spans="1:39" ht="15.75" customHeight="1" x14ac:dyDescent="0.3">
      <c r="A364" s="53">
        <v>362</v>
      </c>
      <c r="B364" s="53"/>
      <c r="C364" s="137" t="s">
        <v>601</v>
      </c>
      <c r="D364" s="259">
        <v>4</v>
      </c>
      <c r="E364" s="260" t="s">
        <v>398</v>
      </c>
      <c r="F364" s="260" t="s">
        <v>402</v>
      </c>
      <c r="G364" s="261">
        <f>JAN!L363</f>
        <v>91</v>
      </c>
      <c r="H364" s="261">
        <f>FEB!L363</f>
        <v>58</v>
      </c>
      <c r="I364" s="261">
        <f>MAR!L363</f>
        <v>60</v>
      </c>
      <c r="J364" s="261">
        <f>APR!L363</f>
        <v>38</v>
      </c>
      <c r="K364" s="261">
        <f>MEI!L363</f>
        <v>30</v>
      </c>
      <c r="L364" s="261">
        <f>JUN!L363</f>
        <v>13</v>
      </c>
      <c r="M364" s="261">
        <f>JUL!L363</f>
        <v>11</v>
      </c>
      <c r="N364" s="261">
        <f>AGS!L363</f>
        <v>7</v>
      </c>
      <c r="O364" s="261">
        <f>SEPT!L363</f>
        <v>2</v>
      </c>
      <c r="P364" s="261">
        <f>OKT!L363</f>
        <v>1</v>
      </c>
      <c r="Q364" s="261">
        <f>NOV!L363</f>
        <v>1</v>
      </c>
      <c r="R364" s="261">
        <f>DES!L363</f>
        <v>7</v>
      </c>
      <c r="S364" s="261">
        <f>JAN!M363</f>
        <v>78</v>
      </c>
      <c r="T364" s="261">
        <f>FEB!M363</f>
        <v>43</v>
      </c>
      <c r="U364" s="261">
        <f>MAR!M363</f>
        <v>43</v>
      </c>
      <c r="V364" s="261">
        <f>APR!M363</f>
        <v>33</v>
      </c>
      <c r="W364" s="261">
        <f>MEI!M363</f>
        <v>25</v>
      </c>
      <c r="X364" s="261">
        <f>JUN!M363</f>
        <v>10</v>
      </c>
      <c r="Y364" s="261">
        <f>JUL!M363</f>
        <v>9</v>
      </c>
      <c r="Z364" s="261">
        <f>AGS!M363</f>
        <v>5</v>
      </c>
      <c r="AA364" s="261">
        <f>SEPT!M363</f>
        <v>0</v>
      </c>
      <c r="AB364" s="261">
        <f>OKT!M363</f>
        <v>0</v>
      </c>
      <c r="AC364" s="261">
        <f>NOV!M363</f>
        <v>0</v>
      </c>
      <c r="AD364" s="261">
        <f>DES!M363</f>
        <v>2</v>
      </c>
      <c r="AE364" s="261">
        <f t="shared" si="0"/>
        <v>319</v>
      </c>
      <c r="AF364" s="261">
        <f t="shared" si="1"/>
        <v>248</v>
      </c>
      <c r="AG364" s="262">
        <f t="shared" si="2"/>
        <v>0.77742946708463945</v>
      </c>
      <c r="AH364" s="263">
        <f t="shared" si="3"/>
        <v>290</v>
      </c>
      <c r="AI364" s="263">
        <f t="shared" si="4"/>
        <v>232</v>
      </c>
      <c r="AJ364" s="263">
        <f t="shared" si="5"/>
        <v>0.8</v>
      </c>
      <c r="AK364" s="263">
        <f t="shared" si="6"/>
        <v>29</v>
      </c>
      <c r="AL364" s="263">
        <f t="shared" si="7"/>
        <v>16</v>
      </c>
      <c r="AM364" s="263">
        <f t="shared" si="8"/>
        <v>0.55172413793103448</v>
      </c>
    </row>
    <row r="365" spans="1:39" ht="15.75" customHeight="1" x14ac:dyDescent="0.3">
      <c r="A365" s="53">
        <v>363</v>
      </c>
      <c r="B365" s="53"/>
      <c r="C365" s="137" t="s">
        <v>591</v>
      </c>
      <c r="D365" s="259">
        <v>5</v>
      </c>
      <c r="E365" s="260" t="s">
        <v>398</v>
      </c>
      <c r="F365" s="260" t="s">
        <v>403</v>
      </c>
      <c r="G365" s="261">
        <f>JAN!L364</f>
        <v>7</v>
      </c>
      <c r="H365" s="261">
        <f>FEB!L364</f>
        <v>1</v>
      </c>
      <c r="I365" s="261">
        <f>MAR!L364</f>
        <v>5</v>
      </c>
      <c r="J365" s="261">
        <f>APR!L364</f>
        <v>1</v>
      </c>
      <c r="K365" s="261">
        <f>MEI!L364</f>
        <v>2</v>
      </c>
      <c r="L365" s="261">
        <f>JUN!L364</f>
        <v>2</v>
      </c>
      <c r="M365" s="261">
        <f>JUL!L364</f>
        <v>0</v>
      </c>
      <c r="N365" s="261">
        <f>AGS!L364</f>
        <v>2</v>
      </c>
      <c r="O365" s="261">
        <f>SEPT!L364</f>
        <v>2</v>
      </c>
      <c r="P365" s="261">
        <f>OKT!L364</f>
        <v>4</v>
      </c>
      <c r="Q365" s="261">
        <f>NOV!L364</f>
        <v>8</v>
      </c>
      <c r="R365" s="261">
        <f>DES!L364</f>
        <v>7</v>
      </c>
      <c r="S365" s="261">
        <f>JAN!M364</f>
        <v>1</v>
      </c>
      <c r="T365" s="261">
        <f>FEB!M364</f>
        <v>0</v>
      </c>
      <c r="U365" s="261">
        <f>MAR!M364</f>
        <v>1</v>
      </c>
      <c r="V365" s="261">
        <f>APR!M364</f>
        <v>0</v>
      </c>
      <c r="W365" s="261">
        <f>MEI!M364</f>
        <v>0</v>
      </c>
      <c r="X365" s="261">
        <f>JUN!M364</f>
        <v>0</v>
      </c>
      <c r="Y365" s="261">
        <f>JUL!M364</f>
        <v>0</v>
      </c>
      <c r="Z365" s="261">
        <f>AGS!M364</f>
        <v>1</v>
      </c>
      <c r="AA365" s="261">
        <f>SEPT!M364</f>
        <v>1</v>
      </c>
      <c r="AB365" s="261">
        <f>OKT!M364</f>
        <v>3</v>
      </c>
      <c r="AC365" s="261">
        <f>NOV!M364</f>
        <v>0</v>
      </c>
      <c r="AD365" s="261">
        <f>DES!M364</f>
        <v>1</v>
      </c>
      <c r="AE365" s="261">
        <f t="shared" si="0"/>
        <v>41</v>
      </c>
      <c r="AF365" s="261">
        <f t="shared" si="1"/>
        <v>8</v>
      </c>
      <c r="AG365" s="262">
        <f t="shared" si="2"/>
        <v>0.1951219512195122</v>
      </c>
      <c r="AH365" s="263">
        <f t="shared" si="3"/>
        <v>18</v>
      </c>
      <c r="AI365" s="263">
        <f t="shared" si="4"/>
        <v>2</v>
      </c>
      <c r="AJ365" s="263">
        <f t="shared" si="5"/>
        <v>0.1111111111111111</v>
      </c>
      <c r="AK365" s="263">
        <f t="shared" si="6"/>
        <v>23</v>
      </c>
      <c r="AL365" s="263">
        <f t="shared" si="7"/>
        <v>6</v>
      </c>
      <c r="AM365" s="263">
        <f t="shared" si="8"/>
        <v>0.2608695652173913</v>
      </c>
    </row>
    <row r="366" spans="1:39" ht="15.75" customHeight="1" x14ac:dyDescent="0.3">
      <c r="A366" s="53">
        <v>364</v>
      </c>
      <c r="B366" s="53"/>
      <c r="C366" s="137" t="s">
        <v>599</v>
      </c>
      <c r="D366" s="259">
        <v>6</v>
      </c>
      <c r="E366" s="260" t="s">
        <v>398</v>
      </c>
      <c r="F366" s="260" t="s">
        <v>404</v>
      </c>
      <c r="G366" s="261">
        <f>JAN!L365</f>
        <v>8</v>
      </c>
      <c r="H366" s="261">
        <f>FEB!L365</f>
        <v>6</v>
      </c>
      <c r="I366" s="261">
        <f>MAR!L365</f>
        <v>16</v>
      </c>
      <c r="J366" s="261">
        <f>APR!L365</f>
        <v>7</v>
      </c>
      <c r="K366" s="261">
        <f>MEI!L365</f>
        <v>10</v>
      </c>
      <c r="L366" s="261">
        <f>JUN!L365</f>
        <v>7</v>
      </c>
      <c r="M366" s="261">
        <f>JUL!L365</f>
        <v>5</v>
      </c>
      <c r="N366" s="261">
        <f>AGS!L365</f>
        <v>4</v>
      </c>
      <c r="O366" s="261">
        <f>SEPT!L365</f>
        <v>1</v>
      </c>
      <c r="P366" s="261">
        <f>OKT!L365</f>
        <v>9</v>
      </c>
      <c r="Q366" s="261">
        <f>NOV!L365</f>
        <v>7</v>
      </c>
      <c r="R366" s="261">
        <f>DES!L365</f>
        <v>2</v>
      </c>
      <c r="S366" s="261">
        <f>JAN!M365</f>
        <v>8</v>
      </c>
      <c r="T366" s="261">
        <f>FEB!M365</f>
        <v>5</v>
      </c>
      <c r="U366" s="261">
        <f>MAR!M365</f>
        <v>15</v>
      </c>
      <c r="V366" s="261">
        <f>APR!M365</f>
        <v>7</v>
      </c>
      <c r="W366" s="261">
        <f>MEI!M365</f>
        <v>8</v>
      </c>
      <c r="X366" s="261">
        <f>JUN!M365</f>
        <v>6</v>
      </c>
      <c r="Y366" s="261">
        <f>JUL!M365</f>
        <v>5</v>
      </c>
      <c r="Z366" s="261">
        <f>AGS!M365</f>
        <v>3</v>
      </c>
      <c r="AA366" s="261">
        <f>SEPT!M365</f>
        <v>1</v>
      </c>
      <c r="AB366" s="261">
        <f>OKT!M365</f>
        <v>7</v>
      </c>
      <c r="AC366" s="261">
        <f>NOV!M365</f>
        <v>0</v>
      </c>
      <c r="AD366" s="261">
        <f>DES!M365</f>
        <v>2</v>
      </c>
      <c r="AE366" s="261">
        <f t="shared" si="0"/>
        <v>82</v>
      </c>
      <c r="AF366" s="261">
        <f t="shared" si="1"/>
        <v>67</v>
      </c>
      <c r="AG366" s="262">
        <f t="shared" si="2"/>
        <v>0.81707317073170727</v>
      </c>
      <c r="AH366" s="263">
        <f t="shared" si="3"/>
        <v>54</v>
      </c>
      <c r="AI366" s="263">
        <f t="shared" si="4"/>
        <v>49</v>
      </c>
      <c r="AJ366" s="263">
        <f t="shared" si="5"/>
        <v>0.90740740740740744</v>
      </c>
      <c r="AK366" s="263">
        <f t="shared" si="6"/>
        <v>28</v>
      </c>
      <c r="AL366" s="263">
        <f t="shared" si="7"/>
        <v>18</v>
      </c>
      <c r="AM366" s="263">
        <f t="shared" si="8"/>
        <v>0.6428571428571429</v>
      </c>
    </row>
    <row r="367" spans="1:39" ht="15.75" customHeight="1" x14ac:dyDescent="0.3">
      <c r="A367" s="53">
        <v>365</v>
      </c>
      <c r="B367" s="53"/>
      <c r="C367" s="137" t="s">
        <v>591</v>
      </c>
      <c r="D367" s="259">
        <v>7</v>
      </c>
      <c r="E367" s="260" t="s">
        <v>398</v>
      </c>
      <c r="F367" s="260" t="s">
        <v>405</v>
      </c>
      <c r="G367" s="261">
        <f>JAN!L366</f>
        <v>2</v>
      </c>
      <c r="H367" s="261">
        <f>FEB!L366</f>
        <v>2</v>
      </c>
      <c r="I367" s="261">
        <f>MAR!L366</f>
        <v>1</v>
      </c>
      <c r="J367" s="261">
        <f>APR!L366</f>
        <v>0</v>
      </c>
      <c r="K367" s="261">
        <f>MEI!L366</f>
        <v>0</v>
      </c>
      <c r="L367" s="261">
        <f>JUN!L366</f>
        <v>1</v>
      </c>
      <c r="M367" s="261">
        <f>JUL!L366</f>
        <v>0</v>
      </c>
      <c r="N367" s="261">
        <f>AGS!L366</f>
        <v>0</v>
      </c>
      <c r="O367" s="261">
        <f>SEPT!L366</f>
        <v>0</v>
      </c>
      <c r="P367" s="261">
        <f>OKT!L366</f>
        <v>0</v>
      </c>
      <c r="Q367" s="261">
        <f>NOV!L366</f>
        <v>0</v>
      </c>
      <c r="R367" s="261">
        <f>DES!L366</f>
        <v>0</v>
      </c>
      <c r="S367" s="261">
        <f>JAN!M366</f>
        <v>1</v>
      </c>
      <c r="T367" s="261">
        <f>FEB!M366</f>
        <v>0</v>
      </c>
      <c r="U367" s="261">
        <f>MAR!M366</f>
        <v>0</v>
      </c>
      <c r="V367" s="261">
        <f>APR!M366</f>
        <v>0</v>
      </c>
      <c r="W367" s="261">
        <f>MEI!M366</f>
        <v>0</v>
      </c>
      <c r="X367" s="261">
        <f>JUN!M366</f>
        <v>0</v>
      </c>
      <c r="Y367" s="261">
        <f>JUL!M366</f>
        <v>0</v>
      </c>
      <c r="Z367" s="261">
        <f>AGS!M366</f>
        <v>0</v>
      </c>
      <c r="AA367" s="261">
        <f>SEPT!M366</f>
        <v>0</v>
      </c>
      <c r="AB367" s="261">
        <f>OKT!M366</f>
        <v>0</v>
      </c>
      <c r="AC367" s="261">
        <f>NOV!M366</f>
        <v>0</v>
      </c>
      <c r="AD367" s="261">
        <f>DES!M366</f>
        <v>0</v>
      </c>
      <c r="AE367" s="261">
        <f t="shared" si="0"/>
        <v>6</v>
      </c>
      <c r="AF367" s="261">
        <f t="shared" si="1"/>
        <v>1</v>
      </c>
      <c r="AG367" s="262">
        <f t="shared" si="2"/>
        <v>0.16666666666666666</v>
      </c>
      <c r="AH367" s="263">
        <f t="shared" si="3"/>
        <v>6</v>
      </c>
      <c r="AI367" s="263">
        <f t="shared" si="4"/>
        <v>1</v>
      </c>
      <c r="AJ367" s="263">
        <f t="shared" si="5"/>
        <v>0.16666666666666666</v>
      </c>
      <c r="AK367" s="263">
        <f t="shared" si="6"/>
        <v>0</v>
      </c>
      <c r="AL367" s="263">
        <f t="shared" si="7"/>
        <v>0</v>
      </c>
      <c r="AM367" s="263" t="e">
        <f t="shared" si="8"/>
        <v>#DIV/0!</v>
      </c>
    </row>
    <row r="368" spans="1:39" ht="15.75" customHeight="1" x14ac:dyDescent="0.3">
      <c r="A368" s="53">
        <v>366</v>
      </c>
      <c r="B368" s="53"/>
      <c r="C368" s="137" t="s">
        <v>591</v>
      </c>
      <c r="D368" s="259">
        <v>8</v>
      </c>
      <c r="E368" s="260" t="s">
        <v>398</v>
      </c>
      <c r="F368" s="260" t="s">
        <v>406</v>
      </c>
      <c r="G368" s="261">
        <f>JAN!L367</f>
        <v>17</v>
      </c>
      <c r="H368" s="261">
        <f>FEB!L367</f>
        <v>7</v>
      </c>
      <c r="I368" s="261">
        <f>MAR!L367</f>
        <v>14</v>
      </c>
      <c r="J368" s="261">
        <f>APR!L367</f>
        <v>10</v>
      </c>
      <c r="K368" s="261">
        <f>MEI!L367</f>
        <v>6</v>
      </c>
      <c r="L368" s="261">
        <f>JUN!L367</f>
        <v>7</v>
      </c>
      <c r="M368" s="261">
        <f>JUL!L367</f>
        <v>5</v>
      </c>
      <c r="N368" s="261">
        <f>AGS!L367</f>
        <v>3</v>
      </c>
      <c r="O368" s="261">
        <f>SEPT!L367</f>
        <v>4</v>
      </c>
      <c r="P368" s="261">
        <f>OKT!L367</f>
        <v>6</v>
      </c>
      <c r="Q368" s="261">
        <f>NOV!L367</f>
        <v>9</v>
      </c>
      <c r="R368" s="261">
        <f>DES!L367</f>
        <v>15</v>
      </c>
      <c r="S368" s="261">
        <f>JAN!M367</f>
        <v>7</v>
      </c>
      <c r="T368" s="261">
        <f>FEB!M367</f>
        <v>5</v>
      </c>
      <c r="U368" s="261">
        <f>MAR!M367</f>
        <v>11</v>
      </c>
      <c r="V368" s="261">
        <f>APR!M367</f>
        <v>6</v>
      </c>
      <c r="W368" s="261">
        <f>MEI!M367</f>
        <v>2</v>
      </c>
      <c r="X368" s="261">
        <f>JUN!M367</f>
        <v>6</v>
      </c>
      <c r="Y368" s="261">
        <f>JUL!M367</f>
        <v>4</v>
      </c>
      <c r="Z368" s="261">
        <f>AGS!M367</f>
        <v>2</v>
      </c>
      <c r="AA368" s="261">
        <f>SEPT!M367</f>
        <v>4</v>
      </c>
      <c r="AB368" s="261">
        <f>OKT!M367</f>
        <v>5</v>
      </c>
      <c r="AC368" s="261">
        <f>NOV!M367</f>
        <v>6</v>
      </c>
      <c r="AD368" s="261">
        <f>DES!M367</f>
        <v>10</v>
      </c>
      <c r="AE368" s="261">
        <f t="shared" si="0"/>
        <v>103</v>
      </c>
      <c r="AF368" s="261">
        <f t="shared" si="1"/>
        <v>68</v>
      </c>
      <c r="AG368" s="262">
        <f t="shared" si="2"/>
        <v>0.66019417475728159</v>
      </c>
      <c r="AH368" s="263">
        <f t="shared" si="3"/>
        <v>61</v>
      </c>
      <c r="AI368" s="263">
        <f t="shared" si="4"/>
        <v>37</v>
      </c>
      <c r="AJ368" s="263">
        <f t="shared" si="5"/>
        <v>0.60655737704918034</v>
      </c>
      <c r="AK368" s="263">
        <f t="shared" si="6"/>
        <v>42</v>
      </c>
      <c r="AL368" s="263">
        <f t="shared" si="7"/>
        <v>31</v>
      </c>
      <c r="AM368" s="263">
        <f t="shared" si="8"/>
        <v>0.73809523809523814</v>
      </c>
    </row>
    <row r="369" spans="1:39" ht="15.75" customHeight="1" x14ac:dyDescent="0.3">
      <c r="A369" s="53">
        <v>367</v>
      </c>
      <c r="B369" s="53"/>
      <c r="C369" s="137" t="s">
        <v>717</v>
      </c>
      <c r="D369" s="259">
        <v>9</v>
      </c>
      <c r="E369" s="260" t="s">
        <v>398</v>
      </c>
      <c r="F369" s="260" t="s">
        <v>407</v>
      </c>
      <c r="G369" s="261">
        <f>JAN!L368</f>
        <v>128</v>
      </c>
      <c r="H369" s="261">
        <f>FEB!L368</f>
        <v>103</v>
      </c>
      <c r="I369" s="261">
        <f>MAR!L368</f>
        <v>113</v>
      </c>
      <c r="J369" s="261">
        <f>APR!L368</f>
        <v>113</v>
      </c>
      <c r="K369" s="261">
        <f>MEI!L368</f>
        <v>72</v>
      </c>
      <c r="L369" s="261">
        <f>JUN!L368</f>
        <v>41</v>
      </c>
      <c r="M369" s="261">
        <f>JUL!L368</f>
        <v>43</v>
      </c>
      <c r="N369" s="261">
        <f>AGS!L368</f>
        <v>66</v>
      </c>
      <c r="O369" s="261">
        <f>SEPT!L368</f>
        <v>45</v>
      </c>
      <c r="P369" s="261">
        <f>OKT!L368</f>
        <v>104</v>
      </c>
      <c r="Q369" s="261">
        <f>NOV!L368</f>
        <v>145</v>
      </c>
      <c r="R369" s="261">
        <f>DES!L368</f>
        <v>152</v>
      </c>
      <c r="S369" s="261">
        <f>JAN!M368</f>
        <v>113</v>
      </c>
      <c r="T369" s="261">
        <f>FEB!M368</f>
        <v>86</v>
      </c>
      <c r="U369" s="261">
        <f>MAR!M368</f>
        <v>102</v>
      </c>
      <c r="V369" s="261">
        <f>APR!M368</f>
        <v>104</v>
      </c>
      <c r="W369" s="261">
        <f>MEI!M368</f>
        <v>72</v>
      </c>
      <c r="X369" s="261">
        <f>JUN!M368</f>
        <v>41</v>
      </c>
      <c r="Y369" s="261">
        <f>JUL!M368</f>
        <v>43</v>
      </c>
      <c r="Z369" s="261">
        <f>AGS!M368</f>
        <v>66</v>
      </c>
      <c r="AA369" s="261">
        <f>SEPT!M368</f>
        <v>45</v>
      </c>
      <c r="AB369" s="261">
        <f>OKT!M368</f>
        <v>105</v>
      </c>
      <c r="AC369" s="261">
        <f>NOV!M368</f>
        <v>131</v>
      </c>
      <c r="AD369" s="261">
        <f>DES!M368</f>
        <v>152</v>
      </c>
      <c r="AE369" s="261">
        <f t="shared" si="0"/>
        <v>1125</v>
      </c>
      <c r="AF369" s="261">
        <f t="shared" si="1"/>
        <v>1060</v>
      </c>
      <c r="AG369" s="262">
        <f t="shared" si="2"/>
        <v>0.94222222222222218</v>
      </c>
      <c r="AH369" s="263">
        <f t="shared" si="3"/>
        <v>570</v>
      </c>
      <c r="AI369" s="263">
        <f t="shared" si="4"/>
        <v>518</v>
      </c>
      <c r="AJ369" s="263">
        <f t="shared" si="5"/>
        <v>0.90877192982456145</v>
      </c>
      <c r="AK369" s="263">
        <f t="shared" si="6"/>
        <v>555</v>
      </c>
      <c r="AL369" s="263">
        <f t="shared" si="7"/>
        <v>542</v>
      </c>
      <c r="AM369" s="263">
        <f t="shared" si="8"/>
        <v>0.97657657657657659</v>
      </c>
    </row>
    <row r="370" spans="1:39" ht="15.75" customHeight="1" x14ac:dyDescent="0.3">
      <c r="A370" s="53">
        <v>368</v>
      </c>
      <c r="B370" s="53"/>
      <c r="C370" s="137" t="s">
        <v>599</v>
      </c>
      <c r="D370" s="259">
        <v>10</v>
      </c>
      <c r="E370" s="260" t="s">
        <v>398</v>
      </c>
      <c r="F370" s="260" t="s">
        <v>408</v>
      </c>
      <c r="G370" s="261">
        <f>JAN!L369</f>
        <v>4</v>
      </c>
      <c r="H370" s="261">
        <f>FEB!L369</f>
        <v>0</v>
      </c>
      <c r="I370" s="261">
        <f>MAR!L369</f>
        <v>0</v>
      </c>
      <c r="J370" s="261">
        <f>APR!L369</f>
        <v>0</v>
      </c>
      <c r="K370" s="261">
        <f>MEI!L369</f>
        <v>0</v>
      </c>
      <c r="L370" s="261">
        <f>JUN!L369</f>
        <v>0</v>
      </c>
      <c r="M370" s="261">
        <f>JUL!L369</f>
        <v>1</v>
      </c>
      <c r="N370" s="261">
        <f>AGS!L369</f>
        <v>0</v>
      </c>
      <c r="O370" s="261">
        <f>SEPT!L369</f>
        <v>0</v>
      </c>
      <c r="P370" s="261">
        <f>OKT!L369</f>
        <v>0</v>
      </c>
      <c r="Q370" s="261">
        <f>NOV!L369</f>
        <v>0</v>
      </c>
      <c r="R370" s="261">
        <f>DES!L369</f>
        <v>0</v>
      </c>
      <c r="S370" s="261">
        <f>JAN!M369</f>
        <v>4</v>
      </c>
      <c r="T370" s="261">
        <f>FEB!M369</f>
        <v>0</v>
      </c>
      <c r="U370" s="261">
        <f>MAR!M369</f>
        <v>0</v>
      </c>
      <c r="V370" s="261">
        <f>APR!M369</f>
        <v>0</v>
      </c>
      <c r="W370" s="261">
        <f>MEI!M369</f>
        <v>0</v>
      </c>
      <c r="X370" s="261">
        <f>JUN!M369</f>
        <v>0</v>
      </c>
      <c r="Y370" s="261">
        <f>JUL!M369</f>
        <v>1</v>
      </c>
      <c r="Z370" s="261">
        <f>AGS!M369</f>
        <v>0</v>
      </c>
      <c r="AA370" s="261">
        <f>SEPT!M369</f>
        <v>0</v>
      </c>
      <c r="AB370" s="261">
        <f>OKT!M369</f>
        <v>0</v>
      </c>
      <c r="AC370" s="261">
        <f>NOV!M369</f>
        <v>0</v>
      </c>
      <c r="AD370" s="261">
        <f>DES!M369</f>
        <v>0</v>
      </c>
      <c r="AE370" s="261">
        <f t="shared" si="0"/>
        <v>5</v>
      </c>
      <c r="AF370" s="261">
        <f t="shared" si="1"/>
        <v>5</v>
      </c>
      <c r="AG370" s="262">
        <f t="shared" si="2"/>
        <v>1</v>
      </c>
      <c r="AH370" s="263">
        <f t="shared" si="3"/>
        <v>4</v>
      </c>
      <c r="AI370" s="263">
        <f t="shared" si="4"/>
        <v>4</v>
      </c>
      <c r="AJ370" s="263">
        <f t="shared" si="5"/>
        <v>1</v>
      </c>
      <c r="AK370" s="263">
        <f t="shared" si="6"/>
        <v>1</v>
      </c>
      <c r="AL370" s="263">
        <f t="shared" si="7"/>
        <v>1</v>
      </c>
      <c r="AM370" s="263">
        <f t="shared" si="8"/>
        <v>1</v>
      </c>
    </row>
    <row r="371" spans="1:39" ht="15.75" customHeight="1" x14ac:dyDescent="0.3">
      <c r="A371" s="53">
        <v>369</v>
      </c>
      <c r="B371" s="53"/>
      <c r="C371" s="137" t="s">
        <v>599</v>
      </c>
      <c r="D371" s="137">
        <v>1</v>
      </c>
      <c r="E371" s="53" t="s">
        <v>409</v>
      </c>
      <c r="F371" s="53" t="s">
        <v>410</v>
      </c>
      <c r="G371" s="151">
        <f>JAN!L370</f>
        <v>0</v>
      </c>
      <c r="H371" s="151">
        <f>FEB!L370</f>
        <v>0</v>
      </c>
      <c r="I371" s="151">
        <f>MAR!L370</f>
        <v>0</v>
      </c>
      <c r="J371" s="151">
        <f>APR!L370</f>
        <v>0</v>
      </c>
      <c r="K371" s="151">
        <f>MEI!L370</f>
        <v>0</v>
      </c>
      <c r="L371" s="151">
        <f>JUN!L370</f>
        <v>0</v>
      </c>
      <c r="M371" s="151">
        <f>JUL!L370</f>
        <v>0</v>
      </c>
      <c r="N371" s="151">
        <f>AGS!L370</f>
        <v>0</v>
      </c>
      <c r="O371" s="151">
        <f>SEPT!L370</f>
        <v>0</v>
      </c>
      <c r="P371" s="151">
        <f>OKT!L370</f>
        <v>0</v>
      </c>
      <c r="Q371" s="151">
        <f>NOV!L370</f>
        <v>0</v>
      </c>
      <c r="R371" s="151">
        <f>DES!L370</f>
        <v>0</v>
      </c>
      <c r="S371" s="151">
        <f>JAN!M370</f>
        <v>0</v>
      </c>
      <c r="T371" s="151">
        <f>FEB!M370</f>
        <v>0</v>
      </c>
      <c r="U371" s="151">
        <f>MAR!M370</f>
        <v>0</v>
      </c>
      <c r="V371" s="151">
        <f>APR!M370</f>
        <v>0</v>
      </c>
      <c r="W371" s="151">
        <f>MEI!M370</f>
        <v>0</v>
      </c>
      <c r="X371" s="151">
        <f>JUN!M370</f>
        <v>0</v>
      </c>
      <c r="Y371" s="151">
        <f>JUL!M370</f>
        <v>0</v>
      </c>
      <c r="Z371" s="151">
        <f>AGS!M370</f>
        <v>0</v>
      </c>
      <c r="AA371" s="151">
        <f>SEPT!M370</f>
        <v>0</v>
      </c>
      <c r="AB371" s="151">
        <f>OKT!M370</f>
        <v>0</v>
      </c>
      <c r="AC371" s="151">
        <f>NOV!M370</f>
        <v>0</v>
      </c>
      <c r="AD371" s="151">
        <f>DES!M370</f>
        <v>0</v>
      </c>
      <c r="AE371" s="151">
        <f t="shared" si="0"/>
        <v>0</v>
      </c>
      <c r="AF371" s="151">
        <f t="shared" si="1"/>
        <v>0</v>
      </c>
      <c r="AG371" s="152" t="e">
        <f t="shared" si="2"/>
        <v>#DIV/0!</v>
      </c>
      <c r="AH371" s="82">
        <f t="shared" si="3"/>
        <v>0</v>
      </c>
      <c r="AI371" s="82">
        <f t="shared" si="4"/>
        <v>0</v>
      </c>
      <c r="AJ371" s="82" t="e">
        <f t="shared" si="5"/>
        <v>#DIV/0!</v>
      </c>
      <c r="AK371" s="82">
        <f t="shared" si="6"/>
        <v>0</v>
      </c>
      <c r="AL371" s="82">
        <f t="shared" si="7"/>
        <v>0</v>
      </c>
      <c r="AM371" s="82" t="e">
        <f t="shared" si="8"/>
        <v>#DIV/0!</v>
      </c>
    </row>
    <row r="372" spans="1:39" ht="15.75" customHeight="1" x14ac:dyDescent="0.3">
      <c r="A372" s="53">
        <v>370</v>
      </c>
      <c r="B372" s="53"/>
      <c r="C372" s="137" t="s">
        <v>591</v>
      </c>
      <c r="D372" s="137">
        <v>2</v>
      </c>
      <c r="E372" s="53" t="s">
        <v>409</v>
      </c>
      <c r="F372" s="53" t="s">
        <v>411</v>
      </c>
      <c r="G372" s="151">
        <f>JAN!L371</f>
        <v>1</v>
      </c>
      <c r="H372" s="151">
        <f>FEB!L371</f>
        <v>0</v>
      </c>
      <c r="I372" s="151">
        <f>MAR!L371</f>
        <v>0</v>
      </c>
      <c r="J372" s="151">
        <f>APR!L371</f>
        <v>2</v>
      </c>
      <c r="K372" s="151">
        <f>MEI!L371</f>
        <v>1</v>
      </c>
      <c r="L372" s="151">
        <f>JUN!L371</f>
        <v>0</v>
      </c>
      <c r="M372" s="151">
        <f>JUL!L371</f>
        <v>0</v>
      </c>
      <c r="N372" s="151">
        <f>AGS!L371</f>
        <v>1</v>
      </c>
      <c r="O372" s="151">
        <f>SEPT!L371</f>
        <v>0</v>
      </c>
      <c r="P372" s="151">
        <f>OKT!L371</f>
        <v>0</v>
      </c>
      <c r="Q372" s="151">
        <f>NOV!L371</f>
        <v>0</v>
      </c>
      <c r="R372" s="151">
        <f>DES!L371</f>
        <v>1</v>
      </c>
      <c r="S372" s="151">
        <f>JAN!M371</f>
        <v>1</v>
      </c>
      <c r="T372" s="151">
        <f>FEB!M371</f>
        <v>0</v>
      </c>
      <c r="U372" s="151">
        <f>MAR!M371</f>
        <v>0</v>
      </c>
      <c r="V372" s="151">
        <f>APR!M371</f>
        <v>2</v>
      </c>
      <c r="W372" s="151">
        <f>MEI!M371</f>
        <v>1</v>
      </c>
      <c r="X372" s="151">
        <f>JUN!M371</f>
        <v>0</v>
      </c>
      <c r="Y372" s="151">
        <f>JUL!M371</f>
        <v>0</v>
      </c>
      <c r="Z372" s="151">
        <f>AGS!M371</f>
        <v>1</v>
      </c>
      <c r="AA372" s="151">
        <f>SEPT!M371</f>
        <v>0</v>
      </c>
      <c r="AB372" s="151">
        <f>OKT!M371</f>
        <v>0</v>
      </c>
      <c r="AC372" s="151">
        <f>NOV!M371</f>
        <v>0</v>
      </c>
      <c r="AD372" s="151">
        <f>DES!M371</f>
        <v>1</v>
      </c>
      <c r="AE372" s="151">
        <f t="shared" si="0"/>
        <v>6</v>
      </c>
      <c r="AF372" s="151">
        <f t="shared" si="1"/>
        <v>6</v>
      </c>
      <c r="AG372" s="152">
        <f t="shared" si="2"/>
        <v>1</v>
      </c>
      <c r="AH372" s="82">
        <f t="shared" si="3"/>
        <v>4</v>
      </c>
      <c r="AI372" s="82">
        <f t="shared" si="4"/>
        <v>4</v>
      </c>
      <c r="AJ372" s="82">
        <f t="shared" si="5"/>
        <v>1</v>
      </c>
      <c r="AK372" s="82">
        <f t="shared" si="6"/>
        <v>2</v>
      </c>
      <c r="AL372" s="82">
        <f t="shared" si="7"/>
        <v>2</v>
      </c>
      <c r="AM372" s="82">
        <f t="shared" si="8"/>
        <v>1</v>
      </c>
    </row>
    <row r="373" spans="1:39" ht="15.75" customHeight="1" x14ac:dyDescent="0.3">
      <c r="A373" s="53">
        <v>371</v>
      </c>
      <c r="B373" s="53"/>
      <c r="C373" s="137" t="s">
        <v>599</v>
      </c>
      <c r="D373" s="137">
        <v>3</v>
      </c>
      <c r="E373" s="53" t="s">
        <v>409</v>
      </c>
      <c r="F373" s="53" t="s">
        <v>412</v>
      </c>
      <c r="G373" s="151">
        <f>JAN!L372</f>
        <v>0</v>
      </c>
      <c r="H373" s="151">
        <f>FEB!L372</f>
        <v>0</v>
      </c>
      <c r="I373" s="151">
        <f>MAR!L372</f>
        <v>0</v>
      </c>
      <c r="J373" s="151">
        <f>APR!L372</f>
        <v>2</v>
      </c>
      <c r="K373" s="151">
        <f>MEI!L372</f>
        <v>2</v>
      </c>
      <c r="L373" s="151">
        <f>JUN!L372</f>
        <v>0</v>
      </c>
      <c r="M373" s="151">
        <f>JUL!L372</f>
        <v>1</v>
      </c>
      <c r="N373" s="151">
        <f>AGS!L372</f>
        <v>0</v>
      </c>
      <c r="O373" s="151">
        <f>SEPT!L372</f>
        <v>0</v>
      </c>
      <c r="P373" s="151">
        <f>OKT!L372</f>
        <v>0</v>
      </c>
      <c r="Q373" s="151">
        <f>NOV!L372</f>
        <v>0</v>
      </c>
      <c r="R373" s="151">
        <f>DES!L372</f>
        <v>0</v>
      </c>
      <c r="S373" s="151">
        <f>JAN!M372</f>
        <v>0</v>
      </c>
      <c r="T373" s="151">
        <f>FEB!M372</f>
        <v>0</v>
      </c>
      <c r="U373" s="151">
        <f>MAR!M372</f>
        <v>0</v>
      </c>
      <c r="V373" s="151">
        <f>APR!M372</f>
        <v>2</v>
      </c>
      <c r="W373" s="151">
        <f>MEI!M372</f>
        <v>2</v>
      </c>
      <c r="X373" s="151">
        <f>JUN!M372</f>
        <v>0</v>
      </c>
      <c r="Y373" s="151">
        <f>JUL!M372</f>
        <v>1</v>
      </c>
      <c r="Z373" s="151">
        <f>AGS!M372</f>
        <v>0</v>
      </c>
      <c r="AA373" s="151">
        <f>SEPT!M372</f>
        <v>0</v>
      </c>
      <c r="AB373" s="151">
        <f>OKT!M372</f>
        <v>0</v>
      </c>
      <c r="AC373" s="151">
        <f>NOV!M372</f>
        <v>0</v>
      </c>
      <c r="AD373" s="151">
        <f>DES!M372</f>
        <v>0</v>
      </c>
      <c r="AE373" s="151">
        <f t="shared" si="0"/>
        <v>5</v>
      </c>
      <c r="AF373" s="151">
        <f t="shared" si="1"/>
        <v>5</v>
      </c>
      <c r="AG373" s="152">
        <f t="shared" si="2"/>
        <v>1</v>
      </c>
      <c r="AH373" s="82">
        <f t="shared" si="3"/>
        <v>4</v>
      </c>
      <c r="AI373" s="82">
        <f t="shared" si="4"/>
        <v>4</v>
      </c>
      <c r="AJ373" s="82">
        <f t="shared" si="5"/>
        <v>1</v>
      </c>
      <c r="AK373" s="82">
        <f t="shared" si="6"/>
        <v>1</v>
      </c>
      <c r="AL373" s="82">
        <f t="shared" si="7"/>
        <v>1</v>
      </c>
      <c r="AM373" s="82">
        <f t="shared" si="8"/>
        <v>1</v>
      </c>
    </row>
    <row r="374" spans="1:39" ht="15.75" customHeight="1" x14ac:dyDescent="0.3">
      <c r="A374" s="53">
        <v>372</v>
      </c>
      <c r="B374" s="53"/>
      <c r="C374" s="137" t="s">
        <v>599</v>
      </c>
      <c r="D374" s="137">
        <v>4</v>
      </c>
      <c r="E374" s="53" t="s">
        <v>409</v>
      </c>
      <c r="F374" s="53" t="s">
        <v>413</v>
      </c>
      <c r="G374" s="151">
        <f>JAN!L373</f>
        <v>2</v>
      </c>
      <c r="H374" s="151">
        <f>FEB!L373</f>
        <v>2</v>
      </c>
      <c r="I374" s="151">
        <f>MAR!L373</f>
        <v>3</v>
      </c>
      <c r="J374" s="151">
        <f>APR!L373</f>
        <v>1</v>
      </c>
      <c r="K374" s="151">
        <f>MEI!L373</f>
        <v>2</v>
      </c>
      <c r="L374" s="151">
        <f>JUN!L373</f>
        <v>1</v>
      </c>
      <c r="M374" s="151">
        <f>JUL!L373</f>
        <v>0</v>
      </c>
      <c r="N374" s="151">
        <f>AGS!L373</f>
        <v>1</v>
      </c>
      <c r="O374" s="151">
        <f>SEPT!L373</f>
        <v>2</v>
      </c>
      <c r="P374" s="151">
        <f>OKT!L373</f>
        <v>2</v>
      </c>
      <c r="Q374" s="151">
        <f>NOV!L373</f>
        <v>0</v>
      </c>
      <c r="R374" s="151">
        <f>DES!L373</f>
        <v>0</v>
      </c>
      <c r="S374" s="151">
        <f>JAN!M373</f>
        <v>2</v>
      </c>
      <c r="T374" s="151">
        <f>FEB!M373</f>
        <v>2</v>
      </c>
      <c r="U374" s="151">
        <f>MAR!M373</f>
        <v>3</v>
      </c>
      <c r="V374" s="151">
        <f>APR!M373</f>
        <v>1</v>
      </c>
      <c r="W374" s="151">
        <f>MEI!M373</f>
        <v>2</v>
      </c>
      <c r="X374" s="151">
        <f>JUN!M373</f>
        <v>1</v>
      </c>
      <c r="Y374" s="151">
        <f>JUL!M373</f>
        <v>0</v>
      </c>
      <c r="Z374" s="151">
        <f>AGS!M373</f>
        <v>1</v>
      </c>
      <c r="AA374" s="151">
        <f>SEPT!M373</f>
        <v>2</v>
      </c>
      <c r="AB374" s="151">
        <f>OKT!M373</f>
        <v>2</v>
      </c>
      <c r="AC374" s="151">
        <f>NOV!M373</f>
        <v>0</v>
      </c>
      <c r="AD374" s="151">
        <f>DES!M373</f>
        <v>0</v>
      </c>
      <c r="AE374" s="151">
        <f t="shared" si="0"/>
        <v>16</v>
      </c>
      <c r="AF374" s="151">
        <f t="shared" si="1"/>
        <v>16</v>
      </c>
      <c r="AG374" s="152">
        <f t="shared" si="2"/>
        <v>1</v>
      </c>
      <c r="AH374" s="82">
        <f t="shared" si="3"/>
        <v>11</v>
      </c>
      <c r="AI374" s="82">
        <f t="shared" si="4"/>
        <v>11</v>
      </c>
      <c r="AJ374" s="82">
        <f t="shared" si="5"/>
        <v>1</v>
      </c>
      <c r="AK374" s="82">
        <f t="shared" si="6"/>
        <v>5</v>
      </c>
      <c r="AL374" s="82">
        <f t="shared" si="7"/>
        <v>5</v>
      </c>
      <c r="AM374" s="82">
        <f t="shared" si="8"/>
        <v>1</v>
      </c>
    </row>
    <row r="375" spans="1:39" ht="15.75" customHeight="1" x14ac:dyDescent="0.3">
      <c r="A375" s="53">
        <v>373</v>
      </c>
      <c r="B375" s="53"/>
      <c r="C375" s="137" t="s">
        <v>599</v>
      </c>
      <c r="D375" s="137">
        <v>5</v>
      </c>
      <c r="E375" s="53" t="s">
        <v>409</v>
      </c>
      <c r="F375" s="53" t="s">
        <v>414</v>
      </c>
      <c r="G375" s="151">
        <f>JAN!L374</f>
        <v>0</v>
      </c>
      <c r="H375" s="151">
        <f>FEB!L374</f>
        <v>0</v>
      </c>
      <c r="I375" s="151">
        <f>MAR!L374</f>
        <v>0</v>
      </c>
      <c r="J375" s="151">
        <f>APR!L374</f>
        <v>0</v>
      </c>
      <c r="K375" s="151">
        <f>MEI!L374</f>
        <v>0</v>
      </c>
      <c r="L375" s="151">
        <f>JUN!L374</f>
        <v>0</v>
      </c>
      <c r="M375" s="151">
        <f>JUL!L374</f>
        <v>0</v>
      </c>
      <c r="N375" s="151">
        <f>AGS!L374</f>
        <v>0</v>
      </c>
      <c r="O375" s="151">
        <f>SEPT!L374</f>
        <v>0</v>
      </c>
      <c r="P375" s="151">
        <f>OKT!L374</f>
        <v>0</v>
      </c>
      <c r="Q375" s="151">
        <f>NOV!L374</f>
        <v>0</v>
      </c>
      <c r="R375" s="151">
        <f>DES!L374</f>
        <v>0</v>
      </c>
      <c r="S375" s="151">
        <f>JAN!M374</f>
        <v>0</v>
      </c>
      <c r="T375" s="151">
        <f>FEB!M374</f>
        <v>0</v>
      </c>
      <c r="U375" s="151">
        <f>MAR!M374</f>
        <v>0</v>
      </c>
      <c r="V375" s="151">
        <f>APR!M374</f>
        <v>0</v>
      </c>
      <c r="W375" s="151">
        <f>MEI!M374</f>
        <v>0</v>
      </c>
      <c r="X375" s="151">
        <f>JUN!M374</f>
        <v>0</v>
      </c>
      <c r="Y375" s="151">
        <f>JUL!M374</f>
        <v>0</v>
      </c>
      <c r="Z375" s="151">
        <f>AGS!M374</f>
        <v>0</v>
      </c>
      <c r="AA375" s="151">
        <f>SEPT!M374</f>
        <v>0</v>
      </c>
      <c r="AB375" s="151">
        <f>OKT!M374</f>
        <v>0</v>
      </c>
      <c r="AC375" s="151">
        <f>NOV!M374</f>
        <v>0</v>
      </c>
      <c r="AD375" s="151">
        <f>DES!M374</f>
        <v>0</v>
      </c>
      <c r="AE375" s="151">
        <f t="shared" si="0"/>
        <v>0</v>
      </c>
      <c r="AF375" s="151">
        <f t="shared" si="1"/>
        <v>0</v>
      </c>
      <c r="AG375" s="152" t="e">
        <f t="shared" si="2"/>
        <v>#DIV/0!</v>
      </c>
      <c r="AH375" s="82">
        <f t="shared" si="3"/>
        <v>0</v>
      </c>
      <c r="AI375" s="82">
        <f t="shared" si="4"/>
        <v>0</v>
      </c>
      <c r="AJ375" s="82" t="e">
        <f t="shared" si="5"/>
        <v>#DIV/0!</v>
      </c>
      <c r="AK375" s="82">
        <f t="shared" si="6"/>
        <v>0</v>
      </c>
      <c r="AL375" s="82">
        <f t="shared" si="7"/>
        <v>0</v>
      </c>
      <c r="AM375" s="82" t="e">
        <f t="shared" si="8"/>
        <v>#DIV/0!</v>
      </c>
    </row>
    <row r="376" spans="1:39" ht="15.75" customHeight="1" x14ac:dyDescent="0.3">
      <c r="A376" s="53">
        <v>374</v>
      </c>
      <c r="B376" s="53"/>
      <c r="C376" s="137" t="s">
        <v>591</v>
      </c>
      <c r="D376" s="259">
        <v>1</v>
      </c>
      <c r="E376" s="260" t="s">
        <v>415</v>
      </c>
      <c r="F376" s="260" t="s">
        <v>416</v>
      </c>
      <c r="G376" s="261">
        <f>JAN!L375</f>
        <v>0</v>
      </c>
      <c r="H376" s="261">
        <f>FEB!L375</f>
        <v>0</v>
      </c>
      <c r="I376" s="261">
        <f>MAR!L375</f>
        <v>4</v>
      </c>
      <c r="J376" s="261">
        <f>APR!L375</f>
        <v>1</v>
      </c>
      <c r="K376" s="261">
        <f>MEI!L375</f>
        <v>0</v>
      </c>
      <c r="L376" s="261">
        <f>JUN!L375</f>
        <v>0</v>
      </c>
      <c r="M376" s="261">
        <f>JUL!L375</f>
        <v>0</v>
      </c>
      <c r="N376" s="261">
        <f>AGS!L375</f>
        <v>0</v>
      </c>
      <c r="O376" s="261">
        <f>SEPT!L375</f>
        <v>0</v>
      </c>
      <c r="P376" s="261">
        <f>OKT!L375</f>
        <v>1</v>
      </c>
      <c r="Q376" s="261">
        <f>NOV!L375</f>
        <v>0</v>
      </c>
      <c r="R376" s="261">
        <f>DES!L375</f>
        <v>0</v>
      </c>
      <c r="S376" s="261">
        <f>JAN!M375</f>
        <v>0</v>
      </c>
      <c r="T376" s="261">
        <f>FEB!M375</f>
        <v>0</v>
      </c>
      <c r="U376" s="261">
        <f>MAR!M375</f>
        <v>4</v>
      </c>
      <c r="V376" s="261">
        <f>APR!M375</f>
        <v>1</v>
      </c>
      <c r="W376" s="261">
        <f>MEI!M375</f>
        <v>0</v>
      </c>
      <c r="X376" s="261">
        <f>JUN!M375</f>
        <v>0</v>
      </c>
      <c r="Y376" s="261">
        <f>JUL!M375</f>
        <v>0</v>
      </c>
      <c r="Z376" s="261">
        <f>AGS!M375</f>
        <v>0</v>
      </c>
      <c r="AA376" s="261">
        <f>SEPT!M375</f>
        <v>0</v>
      </c>
      <c r="AB376" s="261">
        <f>OKT!M375</f>
        <v>1</v>
      </c>
      <c r="AC376" s="261">
        <f>NOV!M375</f>
        <v>0</v>
      </c>
      <c r="AD376" s="261">
        <f>DES!M375</f>
        <v>0</v>
      </c>
      <c r="AE376" s="261">
        <f t="shared" si="0"/>
        <v>6</v>
      </c>
      <c r="AF376" s="261">
        <f t="shared" si="1"/>
        <v>6</v>
      </c>
      <c r="AG376" s="262">
        <f t="shared" si="2"/>
        <v>1</v>
      </c>
      <c r="AH376" s="263">
        <f t="shared" si="3"/>
        <v>5</v>
      </c>
      <c r="AI376" s="263">
        <f t="shared" si="4"/>
        <v>5</v>
      </c>
      <c r="AJ376" s="263">
        <f t="shared" si="5"/>
        <v>1</v>
      </c>
      <c r="AK376" s="263">
        <f t="shared" si="6"/>
        <v>1</v>
      </c>
      <c r="AL376" s="263">
        <f t="shared" si="7"/>
        <v>1</v>
      </c>
      <c r="AM376" s="263">
        <f t="shared" si="8"/>
        <v>1</v>
      </c>
    </row>
    <row r="377" spans="1:39" ht="15.75" customHeight="1" x14ac:dyDescent="0.3">
      <c r="A377" s="53">
        <v>375</v>
      </c>
      <c r="B377" s="53"/>
      <c r="C377" s="137" t="s">
        <v>591</v>
      </c>
      <c r="D377" s="259">
        <v>2</v>
      </c>
      <c r="E377" s="260" t="s">
        <v>415</v>
      </c>
      <c r="F377" s="260" t="s">
        <v>417</v>
      </c>
      <c r="G377" s="261">
        <f>JAN!L376</f>
        <v>1</v>
      </c>
      <c r="H377" s="261">
        <f>FEB!L376</f>
        <v>1</v>
      </c>
      <c r="I377" s="261">
        <f>MAR!L376</f>
        <v>5</v>
      </c>
      <c r="J377" s="261">
        <f>APR!L376</f>
        <v>5</v>
      </c>
      <c r="K377" s="261">
        <f>MEI!L376</f>
        <v>4</v>
      </c>
      <c r="L377" s="261">
        <f>JUN!L376</f>
        <v>3</v>
      </c>
      <c r="M377" s="261">
        <f>JUL!L376</f>
        <v>0</v>
      </c>
      <c r="N377" s="261">
        <f>AGS!L376</f>
        <v>3</v>
      </c>
      <c r="O377" s="261">
        <f>SEPT!L376</f>
        <v>0</v>
      </c>
      <c r="P377" s="261">
        <f>OKT!L376</f>
        <v>0</v>
      </c>
      <c r="Q377" s="261">
        <f>NOV!L376</f>
        <v>2</v>
      </c>
      <c r="R377" s="261">
        <f>DES!L376</f>
        <v>0</v>
      </c>
      <c r="S377" s="261">
        <f>JAN!M376</f>
        <v>1</v>
      </c>
      <c r="T377" s="261">
        <f>FEB!M376</f>
        <v>1</v>
      </c>
      <c r="U377" s="261">
        <f>MAR!M376</f>
        <v>5</v>
      </c>
      <c r="V377" s="261">
        <f>APR!M376</f>
        <v>5</v>
      </c>
      <c r="W377" s="261">
        <f>MEI!M376</f>
        <v>4</v>
      </c>
      <c r="X377" s="261">
        <f>JUN!M376</f>
        <v>3</v>
      </c>
      <c r="Y377" s="261">
        <f>JUL!M376</f>
        <v>0</v>
      </c>
      <c r="Z377" s="261">
        <f>AGS!M376</f>
        <v>3</v>
      </c>
      <c r="AA377" s="261">
        <f>SEPT!M376</f>
        <v>0</v>
      </c>
      <c r="AB377" s="261">
        <f>OKT!M376</f>
        <v>0</v>
      </c>
      <c r="AC377" s="261">
        <f>NOV!M376</f>
        <v>2</v>
      </c>
      <c r="AD377" s="261">
        <f>DES!M376</f>
        <v>0</v>
      </c>
      <c r="AE377" s="261">
        <f t="shared" si="0"/>
        <v>24</v>
      </c>
      <c r="AF377" s="261">
        <f t="shared" si="1"/>
        <v>24</v>
      </c>
      <c r="AG377" s="262">
        <f t="shared" si="2"/>
        <v>1</v>
      </c>
      <c r="AH377" s="263">
        <f t="shared" si="3"/>
        <v>19</v>
      </c>
      <c r="AI377" s="263">
        <f t="shared" si="4"/>
        <v>19</v>
      </c>
      <c r="AJ377" s="263">
        <f t="shared" si="5"/>
        <v>1</v>
      </c>
      <c r="AK377" s="263">
        <f t="shared" si="6"/>
        <v>5</v>
      </c>
      <c r="AL377" s="263">
        <f t="shared" si="7"/>
        <v>5</v>
      </c>
      <c r="AM377" s="263">
        <f t="shared" si="8"/>
        <v>1</v>
      </c>
    </row>
    <row r="378" spans="1:39" ht="15.75" customHeight="1" x14ac:dyDescent="0.3">
      <c r="A378" s="53">
        <v>376</v>
      </c>
      <c r="B378" s="53"/>
      <c r="C378" s="137" t="s">
        <v>599</v>
      </c>
      <c r="D378" s="259">
        <v>3</v>
      </c>
      <c r="E378" s="260" t="s">
        <v>415</v>
      </c>
      <c r="F378" s="260" t="s">
        <v>418</v>
      </c>
      <c r="G378" s="261">
        <f>JAN!L377</f>
        <v>18</v>
      </c>
      <c r="H378" s="261">
        <f>FEB!L377</f>
        <v>14</v>
      </c>
      <c r="I378" s="261">
        <f>MAR!L377</f>
        <v>14</v>
      </c>
      <c r="J378" s="261">
        <f>APR!L377</f>
        <v>14</v>
      </c>
      <c r="K378" s="261">
        <f>MEI!L377</f>
        <v>12</v>
      </c>
      <c r="L378" s="261">
        <f>JUN!L377</f>
        <v>15</v>
      </c>
      <c r="M378" s="261">
        <f>JUL!L377</f>
        <v>9</v>
      </c>
      <c r="N378" s="261">
        <f>AGS!L377</f>
        <v>5</v>
      </c>
      <c r="O378" s="261">
        <f>SEPT!L377</f>
        <v>6</v>
      </c>
      <c r="P378" s="261">
        <f>OKT!L377</f>
        <v>6</v>
      </c>
      <c r="Q378" s="261">
        <f>NOV!L377</f>
        <v>3</v>
      </c>
      <c r="R378" s="261">
        <f>DES!L377</f>
        <v>3</v>
      </c>
      <c r="S378" s="261">
        <f>JAN!M377</f>
        <v>18</v>
      </c>
      <c r="T378" s="261">
        <f>FEB!M377</f>
        <v>14</v>
      </c>
      <c r="U378" s="261">
        <f>MAR!M377</f>
        <v>14</v>
      </c>
      <c r="V378" s="261">
        <f>APR!M377</f>
        <v>14</v>
      </c>
      <c r="W378" s="261">
        <f>MEI!M377</f>
        <v>12</v>
      </c>
      <c r="X378" s="261">
        <f>JUN!M377</f>
        <v>15</v>
      </c>
      <c r="Y378" s="261">
        <f>JUL!M377</f>
        <v>9</v>
      </c>
      <c r="Z378" s="261">
        <f>AGS!M377</f>
        <v>5</v>
      </c>
      <c r="AA378" s="261">
        <f>SEPT!M377</f>
        <v>6</v>
      </c>
      <c r="AB378" s="261">
        <f>OKT!M377</f>
        <v>6</v>
      </c>
      <c r="AC378" s="261">
        <f>NOV!M377</f>
        <v>3</v>
      </c>
      <c r="AD378" s="261">
        <f>DES!M377</f>
        <v>3</v>
      </c>
      <c r="AE378" s="261">
        <f t="shared" si="0"/>
        <v>119</v>
      </c>
      <c r="AF378" s="261">
        <f t="shared" si="1"/>
        <v>119</v>
      </c>
      <c r="AG378" s="262">
        <f t="shared" si="2"/>
        <v>1</v>
      </c>
      <c r="AH378" s="263">
        <f t="shared" si="3"/>
        <v>87</v>
      </c>
      <c r="AI378" s="263">
        <f t="shared" si="4"/>
        <v>87</v>
      </c>
      <c r="AJ378" s="263">
        <f t="shared" si="5"/>
        <v>1</v>
      </c>
      <c r="AK378" s="263">
        <f t="shared" si="6"/>
        <v>32</v>
      </c>
      <c r="AL378" s="263">
        <f t="shared" si="7"/>
        <v>32</v>
      </c>
      <c r="AM378" s="263">
        <f t="shared" si="8"/>
        <v>1</v>
      </c>
    </row>
    <row r="379" spans="1:39" ht="15.75" customHeight="1" x14ac:dyDescent="0.3">
      <c r="A379" s="53">
        <v>377</v>
      </c>
      <c r="B379" s="53"/>
      <c r="C379" s="137" t="s">
        <v>599</v>
      </c>
      <c r="D379" s="259">
        <v>4</v>
      </c>
      <c r="E379" s="260" t="s">
        <v>415</v>
      </c>
      <c r="F379" s="260" t="s">
        <v>419</v>
      </c>
      <c r="G379" s="261">
        <f>JAN!L378</f>
        <v>17</v>
      </c>
      <c r="H379" s="261">
        <f>FEB!L378</f>
        <v>9</v>
      </c>
      <c r="I379" s="261">
        <f>MAR!L378</f>
        <v>10</v>
      </c>
      <c r="J379" s="261">
        <f>APR!L378</f>
        <v>11</v>
      </c>
      <c r="K379" s="261">
        <f>MEI!L378</f>
        <v>5</v>
      </c>
      <c r="L379" s="261">
        <f>JUN!L378</f>
        <v>7</v>
      </c>
      <c r="M379" s="261">
        <f>JUL!L378</f>
        <v>2</v>
      </c>
      <c r="N379" s="261">
        <f>AGS!L378</f>
        <v>6</v>
      </c>
      <c r="O379" s="261">
        <f>SEPT!L378</f>
        <v>7</v>
      </c>
      <c r="P379" s="261">
        <f>OKT!L378</f>
        <v>10</v>
      </c>
      <c r="Q379" s="261">
        <f>NOV!L378</f>
        <v>10</v>
      </c>
      <c r="R379" s="261">
        <f>DES!L378</f>
        <v>17</v>
      </c>
      <c r="S379" s="261">
        <f>JAN!M378</f>
        <v>17</v>
      </c>
      <c r="T379" s="261">
        <f>FEB!M378</f>
        <v>9</v>
      </c>
      <c r="U379" s="261">
        <f>MAR!M378</f>
        <v>10</v>
      </c>
      <c r="V379" s="261">
        <f>APR!M378</f>
        <v>11</v>
      </c>
      <c r="W379" s="261">
        <f>MEI!M378</f>
        <v>5</v>
      </c>
      <c r="X379" s="261">
        <f>JUN!M378</f>
        <v>7</v>
      </c>
      <c r="Y379" s="261">
        <f>JUL!M378</f>
        <v>2</v>
      </c>
      <c r="Z379" s="261">
        <f>AGS!M378</f>
        <v>6</v>
      </c>
      <c r="AA379" s="261">
        <f>SEPT!M378</f>
        <v>7</v>
      </c>
      <c r="AB379" s="261">
        <f>OKT!M378</f>
        <v>10</v>
      </c>
      <c r="AC379" s="261">
        <f>NOV!M378</f>
        <v>10</v>
      </c>
      <c r="AD379" s="261">
        <f>DES!M378</f>
        <v>17</v>
      </c>
      <c r="AE379" s="261">
        <f t="shared" si="0"/>
        <v>111</v>
      </c>
      <c r="AF379" s="261">
        <f t="shared" si="1"/>
        <v>111</v>
      </c>
      <c r="AG379" s="262">
        <f t="shared" si="2"/>
        <v>1</v>
      </c>
      <c r="AH379" s="263">
        <f t="shared" si="3"/>
        <v>59</v>
      </c>
      <c r="AI379" s="263">
        <f t="shared" si="4"/>
        <v>59</v>
      </c>
      <c r="AJ379" s="263">
        <f t="shared" si="5"/>
        <v>1</v>
      </c>
      <c r="AK379" s="263">
        <f t="shared" si="6"/>
        <v>52</v>
      </c>
      <c r="AL379" s="263">
        <f t="shared" si="7"/>
        <v>52</v>
      </c>
      <c r="AM379" s="263">
        <f t="shared" si="8"/>
        <v>1</v>
      </c>
    </row>
    <row r="380" spans="1:39" ht="15.75" customHeight="1" x14ac:dyDescent="0.3">
      <c r="A380" s="53">
        <v>378</v>
      </c>
      <c r="B380" s="53"/>
      <c r="C380" s="137" t="s">
        <v>599</v>
      </c>
      <c r="D380" s="259">
        <v>5</v>
      </c>
      <c r="E380" s="260" t="s">
        <v>415</v>
      </c>
      <c r="F380" s="260" t="s">
        <v>420</v>
      </c>
      <c r="G380" s="261">
        <f>JAN!L379</f>
        <v>3</v>
      </c>
      <c r="H380" s="261">
        <f>FEB!L379</f>
        <v>5</v>
      </c>
      <c r="I380" s="261">
        <f>MAR!L379</f>
        <v>3</v>
      </c>
      <c r="J380" s="261">
        <f>APR!L379</f>
        <v>4</v>
      </c>
      <c r="K380" s="261">
        <f>MEI!L379</f>
        <v>2</v>
      </c>
      <c r="L380" s="261">
        <f>JUN!L379</f>
        <v>4</v>
      </c>
      <c r="M380" s="261">
        <f>JUL!L379</f>
        <v>3</v>
      </c>
      <c r="N380" s="261">
        <f>AGS!L379</f>
        <v>1</v>
      </c>
      <c r="O380" s="261">
        <f>SEPT!L379</f>
        <v>2</v>
      </c>
      <c r="P380" s="261">
        <f>OKT!L379</f>
        <v>4</v>
      </c>
      <c r="Q380" s="261">
        <f>NOV!L379</f>
        <v>1</v>
      </c>
      <c r="R380" s="261">
        <f>DES!L379</f>
        <v>0</v>
      </c>
      <c r="S380" s="261">
        <f>JAN!M379</f>
        <v>3</v>
      </c>
      <c r="T380" s="261">
        <f>FEB!M379</f>
        <v>5</v>
      </c>
      <c r="U380" s="261">
        <f>MAR!M379</f>
        <v>3</v>
      </c>
      <c r="V380" s="261">
        <f>APR!M379</f>
        <v>4</v>
      </c>
      <c r="W380" s="261">
        <f>MEI!M379</f>
        <v>2</v>
      </c>
      <c r="X380" s="261">
        <f>JUN!M379</f>
        <v>4</v>
      </c>
      <c r="Y380" s="261">
        <f>JUL!M379</f>
        <v>3</v>
      </c>
      <c r="Z380" s="261">
        <f>AGS!M379</f>
        <v>1</v>
      </c>
      <c r="AA380" s="261">
        <f>SEPT!M379</f>
        <v>2</v>
      </c>
      <c r="AB380" s="261">
        <f>OKT!M379</f>
        <v>4</v>
      </c>
      <c r="AC380" s="261">
        <f>NOV!M379</f>
        <v>1</v>
      </c>
      <c r="AD380" s="261">
        <f>DES!M379</f>
        <v>0</v>
      </c>
      <c r="AE380" s="261">
        <f t="shared" si="0"/>
        <v>32</v>
      </c>
      <c r="AF380" s="261">
        <f t="shared" si="1"/>
        <v>32</v>
      </c>
      <c r="AG380" s="262">
        <f t="shared" si="2"/>
        <v>1</v>
      </c>
      <c r="AH380" s="263">
        <f t="shared" si="3"/>
        <v>21</v>
      </c>
      <c r="AI380" s="263">
        <f t="shared" si="4"/>
        <v>21</v>
      </c>
      <c r="AJ380" s="263">
        <f t="shared" si="5"/>
        <v>1</v>
      </c>
      <c r="AK380" s="263">
        <f t="shared" si="6"/>
        <v>11</v>
      </c>
      <c r="AL380" s="263">
        <f t="shared" si="7"/>
        <v>11</v>
      </c>
      <c r="AM380" s="263">
        <f t="shared" si="8"/>
        <v>1</v>
      </c>
    </row>
    <row r="381" spans="1:39" ht="15.75" customHeight="1" x14ac:dyDescent="0.3">
      <c r="A381" s="53">
        <v>379</v>
      </c>
      <c r="B381" s="53"/>
      <c r="C381" s="137" t="s">
        <v>591</v>
      </c>
      <c r="D381" s="259">
        <v>6</v>
      </c>
      <c r="E381" s="260" t="s">
        <v>415</v>
      </c>
      <c r="F381" s="260" t="s">
        <v>421</v>
      </c>
      <c r="G381" s="261">
        <f>JAN!L380</f>
        <v>4</v>
      </c>
      <c r="H381" s="261">
        <f>FEB!L380</f>
        <v>7</v>
      </c>
      <c r="I381" s="261">
        <f>MAR!L380</f>
        <v>1</v>
      </c>
      <c r="J381" s="261">
        <f>APR!L380</f>
        <v>1</v>
      </c>
      <c r="K381" s="261">
        <f>MEI!L380</f>
        <v>5</v>
      </c>
      <c r="L381" s="261">
        <f>JUN!L380</f>
        <v>6</v>
      </c>
      <c r="M381" s="261">
        <f>JUL!L380</f>
        <v>6</v>
      </c>
      <c r="N381" s="261">
        <f>AGS!L380</f>
        <v>2</v>
      </c>
      <c r="O381" s="261">
        <f>SEPT!L380</f>
        <v>2</v>
      </c>
      <c r="P381" s="261">
        <f>OKT!L380</f>
        <v>0</v>
      </c>
      <c r="Q381" s="261">
        <f>NOV!L380</f>
        <v>5</v>
      </c>
      <c r="R381" s="261">
        <f>DES!L380</f>
        <v>1</v>
      </c>
      <c r="S381" s="261">
        <f>JAN!M380</f>
        <v>4</v>
      </c>
      <c r="T381" s="261">
        <f>FEB!M380</f>
        <v>7</v>
      </c>
      <c r="U381" s="261">
        <f>MAR!M380</f>
        <v>1</v>
      </c>
      <c r="V381" s="261">
        <f>APR!M380</f>
        <v>1</v>
      </c>
      <c r="W381" s="261">
        <f>MEI!M380</f>
        <v>5</v>
      </c>
      <c r="X381" s="261">
        <f>JUN!M380</f>
        <v>6</v>
      </c>
      <c r="Y381" s="261">
        <f>JUL!M380</f>
        <v>6</v>
      </c>
      <c r="Z381" s="261">
        <f>AGS!M380</f>
        <v>2</v>
      </c>
      <c r="AA381" s="261">
        <f>SEPT!M380</f>
        <v>2</v>
      </c>
      <c r="AB381" s="261">
        <f>OKT!M380</f>
        <v>0</v>
      </c>
      <c r="AC381" s="261">
        <f>NOV!M380</f>
        <v>5</v>
      </c>
      <c r="AD381" s="261">
        <f>DES!M380</f>
        <v>1</v>
      </c>
      <c r="AE381" s="261">
        <f t="shared" si="0"/>
        <v>40</v>
      </c>
      <c r="AF381" s="261">
        <f t="shared" si="1"/>
        <v>40</v>
      </c>
      <c r="AG381" s="262">
        <f t="shared" si="2"/>
        <v>1</v>
      </c>
      <c r="AH381" s="263">
        <f t="shared" si="3"/>
        <v>24</v>
      </c>
      <c r="AI381" s="263">
        <f t="shared" si="4"/>
        <v>24</v>
      </c>
      <c r="AJ381" s="263">
        <f t="shared" si="5"/>
        <v>1</v>
      </c>
      <c r="AK381" s="263">
        <f t="shared" si="6"/>
        <v>16</v>
      </c>
      <c r="AL381" s="263">
        <f t="shared" si="7"/>
        <v>16</v>
      </c>
      <c r="AM381" s="263">
        <f t="shared" si="8"/>
        <v>1</v>
      </c>
    </row>
    <row r="382" spans="1:39" ht="15.75" customHeight="1" x14ac:dyDescent="0.3">
      <c r="A382" s="53">
        <v>380</v>
      </c>
      <c r="B382" s="53"/>
      <c r="C382" s="137" t="s">
        <v>599</v>
      </c>
      <c r="D382" s="259">
        <v>7</v>
      </c>
      <c r="E382" s="260" t="s">
        <v>415</v>
      </c>
      <c r="F382" s="260" t="s">
        <v>422</v>
      </c>
      <c r="G382" s="261">
        <f>JAN!L381</f>
        <v>1</v>
      </c>
      <c r="H382" s="261">
        <f>FEB!L381</f>
        <v>1</v>
      </c>
      <c r="I382" s="261">
        <f>MAR!L381</f>
        <v>2</v>
      </c>
      <c r="J382" s="261">
        <f>APR!L381</f>
        <v>1</v>
      </c>
      <c r="K382" s="261">
        <f>MEI!L381</f>
        <v>1</v>
      </c>
      <c r="L382" s="261">
        <f>JUN!L381</f>
        <v>1</v>
      </c>
      <c r="M382" s="261">
        <f>JUL!L381</f>
        <v>0</v>
      </c>
      <c r="N382" s="261">
        <f>AGS!L381</f>
        <v>0</v>
      </c>
      <c r="O382" s="261">
        <f>SEPT!L381</f>
        <v>0</v>
      </c>
      <c r="P382" s="261">
        <f>OKT!L381</f>
        <v>0</v>
      </c>
      <c r="Q382" s="261">
        <f>NOV!L381</f>
        <v>5</v>
      </c>
      <c r="R382" s="261">
        <f>DES!L381</f>
        <v>1</v>
      </c>
      <c r="S382" s="261">
        <f>JAN!M381</f>
        <v>1</v>
      </c>
      <c r="T382" s="261">
        <f>FEB!M381</f>
        <v>1</v>
      </c>
      <c r="U382" s="261">
        <f>MAR!M381</f>
        <v>2</v>
      </c>
      <c r="V382" s="261">
        <f>APR!M381</f>
        <v>1</v>
      </c>
      <c r="W382" s="261">
        <f>MEI!M381</f>
        <v>1</v>
      </c>
      <c r="X382" s="261">
        <f>JUN!M381</f>
        <v>1</v>
      </c>
      <c r="Y382" s="261">
        <f>JUL!M381</f>
        <v>0</v>
      </c>
      <c r="Z382" s="261">
        <f>AGS!M381</f>
        <v>0</v>
      </c>
      <c r="AA382" s="261">
        <f>SEPT!M381</f>
        <v>0</v>
      </c>
      <c r="AB382" s="261">
        <f>OKT!M381</f>
        <v>0</v>
      </c>
      <c r="AC382" s="261">
        <f>NOV!M381</f>
        <v>5</v>
      </c>
      <c r="AD382" s="261">
        <f>DES!M381</f>
        <v>1</v>
      </c>
      <c r="AE382" s="261">
        <f t="shared" si="0"/>
        <v>13</v>
      </c>
      <c r="AF382" s="261">
        <f t="shared" si="1"/>
        <v>13</v>
      </c>
      <c r="AG382" s="262">
        <f t="shared" si="2"/>
        <v>1</v>
      </c>
      <c r="AH382" s="263">
        <f t="shared" si="3"/>
        <v>7</v>
      </c>
      <c r="AI382" s="263">
        <f t="shared" si="4"/>
        <v>7</v>
      </c>
      <c r="AJ382" s="263">
        <f t="shared" si="5"/>
        <v>1</v>
      </c>
      <c r="AK382" s="263">
        <f t="shared" si="6"/>
        <v>6</v>
      </c>
      <c r="AL382" s="263">
        <f t="shared" si="7"/>
        <v>6</v>
      </c>
      <c r="AM382" s="263">
        <f t="shared" si="8"/>
        <v>1</v>
      </c>
    </row>
    <row r="383" spans="1:39" ht="15.75" customHeight="1" x14ac:dyDescent="0.3">
      <c r="A383" s="53">
        <v>381</v>
      </c>
      <c r="B383" s="53"/>
      <c r="C383" s="137" t="s">
        <v>591</v>
      </c>
      <c r="D383" s="259">
        <v>8</v>
      </c>
      <c r="E383" s="260" t="s">
        <v>415</v>
      </c>
      <c r="F383" s="260" t="s">
        <v>423</v>
      </c>
      <c r="G383" s="261">
        <f>JAN!L382</f>
        <v>8</v>
      </c>
      <c r="H383" s="261">
        <f>FEB!L382</f>
        <v>4</v>
      </c>
      <c r="I383" s="261">
        <f>MAR!L382</f>
        <v>2</v>
      </c>
      <c r="J383" s="261">
        <f>APR!L382</f>
        <v>1</v>
      </c>
      <c r="K383" s="261">
        <f>MEI!L382</f>
        <v>1</v>
      </c>
      <c r="L383" s="261">
        <f>JUN!L382</f>
        <v>3</v>
      </c>
      <c r="M383" s="261">
        <f>JUL!L382</f>
        <v>4</v>
      </c>
      <c r="N383" s="261">
        <f>AGS!L382</f>
        <v>0</v>
      </c>
      <c r="O383" s="261">
        <f>SEPT!L382</f>
        <v>0</v>
      </c>
      <c r="P383" s="261">
        <f>OKT!L382</f>
        <v>2</v>
      </c>
      <c r="Q383" s="261">
        <f>NOV!L382</f>
        <v>0</v>
      </c>
      <c r="R383" s="261">
        <f>DES!L382</f>
        <v>0</v>
      </c>
      <c r="S383" s="261">
        <f>JAN!M382</f>
        <v>8</v>
      </c>
      <c r="T383" s="261">
        <f>FEB!M382</f>
        <v>4</v>
      </c>
      <c r="U383" s="261">
        <f>MAR!M382</f>
        <v>2</v>
      </c>
      <c r="V383" s="261">
        <f>APR!M382</f>
        <v>1</v>
      </c>
      <c r="W383" s="261">
        <f>MEI!M382</f>
        <v>1</v>
      </c>
      <c r="X383" s="261">
        <f>JUN!M382</f>
        <v>2</v>
      </c>
      <c r="Y383" s="261">
        <f>JUL!M382</f>
        <v>3</v>
      </c>
      <c r="Z383" s="261">
        <f>AGS!M382</f>
        <v>0</v>
      </c>
      <c r="AA383" s="261">
        <f>SEPT!M382</f>
        <v>0</v>
      </c>
      <c r="AB383" s="261">
        <f>OKT!M382</f>
        <v>2</v>
      </c>
      <c r="AC383" s="261">
        <f>NOV!M382</f>
        <v>0</v>
      </c>
      <c r="AD383" s="261">
        <f>DES!M382</f>
        <v>0</v>
      </c>
      <c r="AE383" s="261">
        <f t="shared" si="0"/>
        <v>25</v>
      </c>
      <c r="AF383" s="261">
        <f t="shared" si="1"/>
        <v>23</v>
      </c>
      <c r="AG383" s="262">
        <f t="shared" si="2"/>
        <v>0.92</v>
      </c>
      <c r="AH383" s="263">
        <f t="shared" si="3"/>
        <v>19</v>
      </c>
      <c r="AI383" s="263">
        <f t="shared" si="4"/>
        <v>18</v>
      </c>
      <c r="AJ383" s="263">
        <f t="shared" si="5"/>
        <v>0.94736842105263153</v>
      </c>
      <c r="AK383" s="263">
        <f t="shared" si="6"/>
        <v>6</v>
      </c>
      <c r="AL383" s="263">
        <f t="shared" si="7"/>
        <v>5</v>
      </c>
      <c r="AM383" s="263">
        <f t="shared" si="8"/>
        <v>0.83333333333333337</v>
      </c>
    </row>
    <row r="384" spans="1:39" ht="15.75" customHeight="1" x14ac:dyDescent="0.3">
      <c r="A384" s="53">
        <v>382</v>
      </c>
      <c r="B384" s="53"/>
      <c r="C384" s="137" t="s">
        <v>601</v>
      </c>
      <c r="D384" s="259">
        <v>9</v>
      </c>
      <c r="E384" s="260" t="s">
        <v>415</v>
      </c>
      <c r="F384" s="260" t="s">
        <v>424</v>
      </c>
      <c r="G384" s="261">
        <f>JAN!L383</f>
        <v>18</v>
      </c>
      <c r="H384" s="261">
        <f>FEB!L383</f>
        <v>25</v>
      </c>
      <c r="I384" s="261">
        <f>MAR!L383</f>
        <v>21</v>
      </c>
      <c r="J384" s="261">
        <f>APR!L383</f>
        <v>16</v>
      </c>
      <c r="K384" s="261">
        <f>MEI!L383</f>
        <v>12</v>
      </c>
      <c r="L384" s="261">
        <f>JUN!L383</f>
        <v>12</v>
      </c>
      <c r="M384" s="261">
        <f>JUL!L383</f>
        <v>8</v>
      </c>
      <c r="N384" s="261">
        <f>AGS!L383</f>
        <v>10</v>
      </c>
      <c r="O384" s="261">
        <f>SEPT!L383</f>
        <v>16</v>
      </c>
      <c r="P384" s="261">
        <f>OKT!L383</f>
        <v>19</v>
      </c>
      <c r="Q384" s="261">
        <f>NOV!L383</f>
        <v>24</v>
      </c>
      <c r="R384" s="261">
        <f>DES!L383</f>
        <v>22</v>
      </c>
      <c r="S384" s="261">
        <f>JAN!M383</f>
        <v>18</v>
      </c>
      <c r="T384" s="261">
        <f>FEB!M383</f>
        <v>25</v>
      </c>
      <c r="U384" s="261">
        <f>MAR!M383</f>
        <v>21</v>
      </c>
      <c r="V384" s="261">
        <f>APR!M383</f>
        <v>16</v>
      </c>
      <c r="W384" s="261">
        <f>MEI!M383</f>
        <v>12</v>
      </c>
      <c r="X384" s="261">
        <f>JUN!M383</f>
        <v>12</v>
      </c>
      <c r="Y384" s="261">
        <f>JUL!M383</f>
        <v>8</v>
      </c>
      <c r="Z384" s="261">
        <f>AGS!M383</f>
        <v>10</v>
      </c>
      <c r="AA384" s="261">
        <f>SEPT!M383</f>
        <v>16</v>
      </c>
      <c r="AB384" s="261">
        <f>OKT!M383</f>
        <v>19</v>
      </c>
      <c r="AC384" s="261">
        <f>NOV!M383</f>
        <v>24</v>
      </c>
      <c r="AD384" s="261">
        <f>DES!M383</f>
        <v>22</v>
      </c>
      <c r="AE384" s="261">
        <f t="shared" si="0"/>
        <v>203</v>
      </c>
      <c r="AF384" s="261">
        <f t="shared" si="1"/>
        <v>203</v>
      </c>
      <c r="AG384" s="262">
        <f t="shared" si="2"/>
        <v>1</v>
      </c>
      <c r="AH384" s="263">
        <f t="shared" si="3"/>
        <v>104</v>
      </c>
      <c r="AI384" s="263">
        <f t="shared" si="4"/>
        <v>104</v>
      </c>
      <c r="AJ384" s="263">
        <f t="shared" si="5"/>
        <v>1</v>
      </c>
      <c r="AK384" s="263">
        <f t="shared" si="6"/>
        <v>99</v>
      </c>
      <c r="AL384" s="263">
        <f t="shared" si="7"/>
        <v>99</v>
      </c>
      <c r="AM384" s="263">
        <f t="shared" si="8"/>
        <v>1</v>
      </c>
    </row>
    <row r="385" spans="1:39" ht="15.75" customHeight="1" x14ac:dyDescent="0.3">
      <c r="A385" s="53">
        <v>383</v>
      </c>
      <c r="B385" s="53"/>
      <c r="C385" s="137" t="s">
        <v>591</v>
      </c>
      <c r="D385" s="259">
        <v>10</v>
      </c>
      <c r="E385" s="260" t="s">
        <v>415</v>
      </c>
      <c r="F385" s="260" t="s">
        <v>425</v>
      </c>
      <c r="G385" s="261">
        <f>JAN!L384</f>
        <v>1</v>
      </c>
      <c r="H385" s="261">
        <f>FEB!L384</f>
        <v>1</v>
      </c>
      <c r="I385" s="261">
        <f>MAR!L384</f>
        <v>0</v>
      </c>
      <c r="J385" s="261">
        <f>APR!L384</f>
        <v>4</v>
      </c>
      <c r="K385" s="261">
        <f>MEI!L384</f>
        <v>7</v>
      </c>
      <c r="L385" s="261">
        <f>JUN!L384</f>
        <v>0</v>
      </c>
      <c r="M385" s="261">
        <f>JUL!L384</f>
        <v>1</v>
      </c>
      <c r="N385" s="261">
        <f>AGS!L384</f>
        <v>0</v>
      </c>
      <c r="O385" s="261">
        <f>SEPT!L384</f>
        <v>3</v>
      </c>
      <c r="P385" s="261">
        <f>OKT!L384</f>
        <v>0</v>
      </c>
      <c r="Q385" s="261">
        <f>NOV!L384</f>
        <v>0</v>
      </c>
      <c r="R385" s="261">
        <f>DES!L384</f>
        <v>0</v>
      </c>
      <c r="S385" s="261">
        <f>JAN!M384</f>
        <v>1</v>
      </c>
      <c r="T385" s="261">
        <f>FEB!M384</f>
        <v>1</v>
      </c>
      <c r="U385" s="261">
        <f>MAR!M384</f>
        <v>0</v>
      </c>
      <c r="V385" s="261">
        <f>APR!M384</f>
        <v>4</v>
      </c>
      <c r="W385" s="261">
        <f>MEI!M384</f>
        <v>7</v>
      </c>
      <c r="X385" s="261">
        <f>JUN!M384</f>
        <v>0</v>
      </c>
      <c r="Y385" s="261">
        <f>JUL!M384</f>
        <v>1</v>
      </c>
      <c r="Z385" s="261">
        <f>AGS!M384</f>
        <v>0</v>
      </c>
      <c r="AA385" s="261">
        <f>SEPT!M384</f>
        <v>3</v>
      </c>
      <c r="AB385" s="261">
        <f>OKT!M384</f>
        <v>0</v>
      </c>
      <c r="AC385" s="261">
        <f>NOV!M384</f>
        <v>0</v>
      </c>
      <c r="AD385" s="261">
        <f>DES!M384</f>
        <v>0</v>
      </c>
      <c r="AE385" s="261">
        <f t="shared" si="0"/>
        <v>17</v>
      </c>
      <c r="AF385" s="261">
        <f t="shared" si="1"/>
        <v>17</v>
      </c>
      <c r="AG385" s="262">
        <f t="shared" si="2"/>
        <v>1</v>
      </c>
      <c r="AH385" s="263">
        <f t="shared" si="3"/>
        <v>13</v>
      </c>
      <c r="AI385" s="263">
        <f t="shared" si="4"/>
        <v>13</v>
      </c>
      <c r="AJ385" s="263">
        <f t="shared" si="5"/>
        <v>1</v>
      </c>
      <c r="AK385" s="263">
        <f t="shared" si="6"/>
        <v>4</v>
      </c>
      <c r="AL385" s="263">
        <f t="shared" si="7"/>
        <v>4</v>
      </c>
      <c r="AM385" s="263">
        <f t="shared" si="8"/>
        <v>1</v>
      </c>
    </row>
    <row r="386" spans="1:39" ht="15.75" customHeight="1" x14ac:dyDescent="0.3">
      <c r="A386" s="53">
        <v>384</v>
      </c>
      <c r="B386" s="53"/>
      <c r="C386" s="137" t="s">
        <v>599</v>
      </c>
      <c r="D386" s="259">
        <v>11</v>
      </c>
      <c r="E386" s="260" t="s">
        <v>415</v>
      </c>
      <c r="F386" s="260" t="s">
        <v>426</v>
      </c>
      <c r="G386" s="261">
        <f>JAN!L385</f>
        <v>10</v>
      </c>
      <c r="H386" s="261">
        <f>FEB!L385</f>
        <v>10</v>
      </c>
      <c r="I386" s="261">
        <f>MAR!L385</f>
        <v>5</v>
      </c>
      <c r="J386" s="261">
        <f>APR!L385</f>
        <v>7</v>
      </c>
      <c r="K386" s="261">
        <f>MEI!L385</f>
        <v>7</v>
      </c>
      <c r="L386" s="261">
        <f>JUN!L385</f>
        <v>4</v>
      </c>
      <c r="M386" s="261">
        <f>JUL!L385</f>
        <v>2</v>
      </c>
      <c r="N386" s="261">
        <f>AGS!L385</f>
        <v>3</v>
      </c>
      <c r="O386" s="261">
        <f>SEPT!L385</f>
        <v>3</v>
      </c>
      <c r="P386" s="261">
        <f>OKT!L385</f>
        <v>1</v>
      </c>
      <c r="Q386" s="261">
        <f>NOV!L385</f>
        <v>9</v>
      </c>
      <c r="R386" s="261">
        <f>DES!L385</f>
        <v>3</v>
      </c>
      <c r="S386" s="261">
        <f>JAN!M385</f>
        <v>10</v>
      </c>
      <c r="T386" s="261">
        <f>FEB!M385</f>
        <v>10</v>
      </c>
      <c r="U386" s="261">
        <f>MAR!M385</f>
        <v>5</v>
      </c>
      <c r="V386" s="261">
        <f>APR!M385</f>
        <v>7</v>
      </c>
      <c r="W386" s="261">
        <f>MEI!M385</f>
        <v>7</v>
      </c>
      <c r="X386" s="261">
        <f>JUN!M385</f>
        <v>4</v>
      </c>
      <c r="Y386" s="261">
        <f>JUL!M385</f>
        <v>2</v>
      </c>
      <c r="Z386" s="261">
        <f>AGS!M385</f>
        <v>3</v>
      </c>
      <c r="AA386" s="261">
        <f>SEPT!M385</f>
        <v>3</v>
      </c>
      <c r="AB386" s="261">
        <f>OKT!M385</f>
        <v>1</v>
      </c>
      <c r="AC386" s="261">
        <f>NOV!M385</f>
        <v>9</v>
      </c>
      <c r="AD386" s="261">
        <f>DES!M385</f>
        <v>3</v>
      </c>
      <c r="AE386" s="261">
        <f t="shared" si="0"/>
        <v>64</v>
      </c>
      <c r="AF386" s="261">
        <f t="shared" si="1"/>
        <v>64</v>
      </c>
      <c r="AG386" s="262">
        <f t="shared" si="2"/>
        <v>1</v>
      </c>
      <c r="AH386" s="263">
        <f t="shared" si="3"/>
        <v>43</v>
      </c>
      <c r="AI386" s="263">
        <f t="shared" si="4"/>
        <v>43</v>
      </c>
      <c r="AJ386" s="263">
        <f t="shared" si="5"/>
        <v>1</v>
      </c>
      <c r="AK386" s="263">
        <f t="shared" si="6"/>
        <v>21</v>
      </c>
      <c r="AL386" s="263">
        <f t="shared" si="7"/>
        <v>21</v>
      </c>
      <c r="AM386" s="263">
        <f t="shared" si="8"/>
        <v>1</v>
      </c>
    </row>
    <row r="387" spans="1:39" ht="15.75" customHeight="1" x14ac:dyDescent="0.3">
      <c r="A387" s="53">
        <v>385</v>
      </c>
      <c r="B387" s="53"/>
      <c r="C387" s="137" t="s">
        <v>599</v>
      </c>
      <c r="D387" s="259">
        <v>12</v>
      </c>
      <c r="E387" s="260" t="s">
        <v>415</v>
      </c>
      <c r="F387" s="260" t="s">
        <v>427</v>
      </c>
      <c r="G387" s="261">
        <f>JAN!L386</f>
        <v>5</v>
      </c>
      <c r="H387" s="261">
        <f>FEB!L386</f>
        <v>3</v>
      </c>
      <c r="I387" s="261">
        <f>MAR!L386</f>
        <v>12</v>
      </c>
      <c r="J387" s="261">
        <f>APR!L386</f>
        <v>26</v>
      </c>
      <c r="K387" s="261">
        <f>MEI!L386</f>
        <v>4</v>
      </c>
      <c r="L387" s="261">
        <f>JUN!L386</f>
        <v>4</v>
      </c>
      <c r="M387" s="261">
        <f>JUL!L386</f>
        <v>2</v>
      </c>
      <c r="N387" s="261">
        <f>AGS!L386</f>
        <v>1</v>
      </c>
      <c r="O387" s="261">
        <f>SEPT!L386</f>
        <v>1</v>
      </c>
      <c r="P387" s="261">
        <f>OKT!L386</f>
        <v>3</v>
      </c>
      <c r="Q387" s="261">
        <f>NOV!L386</f>
        <v>15</v>
      </c>
      <c r="R387" s="261">
        <f>DES!L386</f>
        <v>9</v>
      </c>
      <c r="S387" s="261">
        <f>JAN!M386</f>
        <v>5</v>
      </c>
      <c r="T387" s="261">
        <f>FEB!M386</f>
        <v>0</v>
      </c>
      <c r="U387" s="261">
        <f>MAR!M386</f>
        <v>3</v>
      </c>
      <c r="V387" s="261">
        <f>APR!M386</f>
        <v>26</v>
      </c>
      <c r="W387" s="261">
        <f>MEI!M386</f>
        <v>4</v>
      </c>
      <c r="X387" s="261">
        <f>JUN!M386</f>
        <v>3</v>
      </c>
      <c r="Y387" s="261">
        <f>JUL!M386</f>
        <v>1</v>
      </c>
      <c r="Z387" s="261">
        <f>AGS!M386</f>
        <v>1</v>
      </c>
      <c r="AA387" s="261">
        <f>SEPT!M386</f>
        <v>1</v>
      </c>
      <c r="AB387" s="261">
        <f>OKT!M386</f>
        <v>3</v>
      </c>
      <c r="AC387" s="261">
        <f>NOV!M386</f>
        <v>15</v>
      </c>
      <c r="AD387" s="261">
        <f>DES!M386</f>
        <v>9</v>
      </c>
      <c r="AE387" s="261">
        <f t="shared" si="0"/>
        <v>85</v>
      </c>
      <c r="AF387" s="261">
        <f t="shared" si="1"/>
        <v>71</v>
      </c>
      <c r="AG387" s="262">
        <f t="shared" si="2"/>
        <v>0.83529411764705885</v>
      </c>
      <c r="AH387" s="263">
        <f t="shared" si="3"/>
        <v>54</v>
      </c>
      <c r="AI387" s="263">
        <f t="shared" si="4"/>
        <v>41</v>
      </c>
      <c r="AJ387" s="263">
        <f t="shared" si="5"/>
        <v>0.7592592592592593</v>
      </c>
      <c r="AK387" s="263">
        <f t="shared" si="6"/>
        <v>31</v>
      </c>
      <c r="AL387" s="263">
        <f t="shared" si="7"/>
        <v>30</v>
      </c>
      <c r="AM387" s="263">
        <f t="shared" si="8"/>
        <v>0.967741935483871</v>
      </c>
    </row>
    <row r="388" spans="1:39" ht="15.75" customHeight="1" x14ac:dyDescent="0.3">
      <c r="A388" s="53">
        <v>386</v>
      </c>
      <c r="B388" s="53"/>
      <c r="C388" s="137" t="s">
        <v>599</v>
      </c>
      <c r="D388" s="259">
        <v>13</v>
      </c>
      <c r="E388" s="260" t="s">
        <v>415</v>
      </c>
      <c r="F388" s="260" t="s">
        <v>428</v>
      </c>
      <c r="G388" s="261">
        <f>JAN!L387</f>
        <v>22</v>
      </c>
      <c r="H388" s="261">
        <f>FEB!L387</f>
        <v>19</v>
      </c>
      <c r="I388" s="261">
        <f>MAR!L387</f>
        <v>10</v>
      </c>
      <c r="J388" s="261">
        <f>APR!L387</f>
        <v>3</v>
      </c>
      <c r="K388" s="261">
        <f>MEI!L387</f>
        <v>6</v>
      </c>
      <c r="L388" s="261">
        <f>JUN!L387</f>
        <v>1</v>
      </c>
      <c r="M388" s="261">
        <f>JUL!L387</f>
        <v>2</v>
      </c>
      <c r="N388" s="261">
        <f>AGS!L387</f>
        <v>4</v>
      </c>
      <c r="O388" s="261">
        <f>SEPT!L387</f>
        <v>1</v>
      </c>
      <c r="P388" s="261">
        <f>OKT!L387</f>
        <v>4</v>
      </c>
      <c r="Q388" s="261">
        <f>NOV!L387</f>
        <v>8</v>
      </c>
      <c r="R388" s="261">
        <f>DES!L387</f>
        <v>25</v>
      </c>
      <c r="S388" s="261">
        <f>JAN!M387</f>
        <v>22</v>
      </c>
      <c r="T388" s="261">
        <f>FEB!M387</f>
        <v>19</v>
      </c>
      <c r="U388" s="261">
        <f>MAR!M387</f>
        <v>10</v>
      </c>
      <c r="V388" s="261">
        <f>APR!M387</f>
        <v>3</v>
      </c>
      <c r="W388" s="261">
        <f>MEI!M387</f>
        <v>6</v>
      </c>
      <c r="X388" s="261">
        <f>JUN!M387</f>
        <v>1</v>
      </c>
      <c r="Y388" s="261">
        <f>JUL!M387</f>
        <v>2</v>
      </c>
      <c r="Z388" s="261">
        <f>AGS!M387</f>
        <v>4</v>
      </c>
      <c r="AA388" s="261">
        <f>SEPT!M387</f>
        <v>1</v>
      </c>
      <c r="AB388" s="261">
        <f>OKT!M387</f>
        <v>3</v>
      </c>
      <c r="AC388" s="261">
        <f>NOV!M387</f>
        <v>8</v>
      </c>
      <c r="AD388" s="261">
        <f>DES!M387</f>
        <v>25</v>
      </c>
      <c r="AE388" s="261">
        <f t="shared" si="0"/>
        <v>105</v>
      </c>
      <c r="AF388" s="261">
        <f t="shared" si="1"/>
        <v>104</v>
      </c>
      <c r="AG388" s="262">
        <f t="shared" si="2"/>
        <v>0.99047619047619051</v>
      </c>
      <c r="AH388" s="263">
        <f t="shared" si="3"/>
        <v>61</v>
      </c>
      <c r="AI388" s="263">
        <f t="shared" si="4"/>
        <v>61</v>
      </c>
      <c r="AJ388" s="263">
        <f t="shared" si="5"/>
        <v>1</v>
      </c>
      <c r="AK388" s="263">
        <f t="shared" si="6"/>
        <v>44</v>
      </c>
      <c r="AL388" s="263">
        <f t="shared" si="7"/>
        <v>43</v>
      </c>
      <c r="AM388" s="263">
        <f t="shared" si="8"/>
        <v>0.97727272727272729</v>
      </c>
    </row>
    <row r="389" spans="1:39" ht="15.75" customHeight="1" x14ac:dyDescent="0.3">
      <c r="A389" s="53">
        <v>387</v>
      </c>
      <c r="B389" s="53"/>
      <c r="C389" s="137" t="s">
        <v>591</v>
      </c>
      <c r="D389" s="137">
        <v>1</v>
      </c>
      <c r="E389" s="53" t="s">
        <v>429</v>
      </c>
      <c r="F389" s="53" t="s">
        <v>430</v>
      </c>
      <c r="G389" s="151">
        <f>JAN!L388</f>
        <v>0</v>
      </c>
      <c r="H389" s="151">
        <f>FEB!L388</f>
        <v>1</v>
      </c>
      <c r="I389" s="151">
        <f>MAR!L388</f>
        <v>0</v>
      </c>
      <c r="J389" s="151">
        <f>APR!L388</f>
        <v>0</v>
      </c>
      <c r="K389" s="151">
        <f>MEI!L388</f>
        <v>0</v>
      </c>
      <c r="L389" s="151">
        <f>JUN!L388</f>
        <v>0</v>
      </c>
      <c r="M389" s="151">
        <f>JUL!L388</f>
        <v>2</v>
      </c>
      <c r="N389" s="151">
        <f>AGS!L388</f>
        <v>1</v>
      </c>
      <c r="O389" s="151">
        <f>SEPT!L388</f>
        <v>0</v>
      </c>
      <c r="P389" s="151">
        <f>OKT!L388</f>
        <v>1</v>
      </c>
      <c r="Q389" s="151">
        <f>NOV!L388</f>
        <v>1</v>
      </c>
      <c r="R389" s="151">
        <f>DES!L388</f>
        <v>1</v>
      </c>
      <c r="S389" s="151">
        <f>JAN!M388</f>
        <v>0</v>
      </c>
      <c r="T389" s="151">
        <f>FEB!M388</f>
        <v>1</v>
      </c>
      <c r="U389" s="151">
        <f>MAR!M388</f>
        <v>0</v>
      </c>
      <c r="V389" s="151">
        <f>APR!M388</f>
        <v>0</v>
      </c>
      <c r="W389" s="151">
        <f>MEI!M388</f>
        <v>0</v>
      </c>
      <c r="X389" s="151">
        <f>JUN!M388</f>
        <v>0</v>
      </c>
      <c r="Y389" s="151">
        <f>JUL!M388</f>
        <v>2</v>
      </c>
      <c r="Z389" s="151">
        <f>AGS!M388</f>
        <v>1</v>
      </c>
      <c r="AA389" s="151">
        <f>SEPT!M388</f>
        <v>0</v>
      </c>
      <c r="AB389" s="151">
        <f>OKT!M388</f>
        <v>1</v>
      </c>
      <c r="AC389" s="151">
        <f>NOV!M388</f>
        <v>1</v>
      </c>
      <c r="AD389" s="151">
        <f>DES!M388</f>
        <v>1</v>
      </c>
      <c r="AE389" s="151">
        <f t="shared" si="0"/>
        <v>7</v>
      </c>
      <c r="AF389" s="151">
        <f t="shared" si="1"/>
        <v>7</v>
      </c>
      <c r="AG389" s="152">
        <f t="shared" si="2"/>
        <v>1</v>
      </c>
      <c r="AH389" s="82">
        <f t="shared" si="3"/>
        <v>1</v>
      </c>
      <c r="AI389" s="82">
        <f t="shared" si="4"/>
        <v>1</v>
      </c>
      <c r="AJ389" s="82">
        <f t="shared" si="5"/>
        <v>1</v>
      </c>
      <c r="AK389" s="82">
        <f t="shared" si="6"/>
        <v>6</v>
      </c>
      <c r="AL389" s="82">
        <f t="shared" si="7"/>
        <v>6</v>
      </c>
      <c r="AM389" s="82">
        <f t="shared" si="8"/>
        <v>1</v>
      </c>
    </row>
    <row r="390" spans="1:39" ht="15.75" customHeight="1" x14ac:dyDescent="0.3">
      <c r="A390" s="53">
        <v>388</v>
      </c>
      <c r="B390" s="53"/>
      <c r="C390" s="137" t="s">
        <v>591</v>
      </c>
      <c r="D390" s="137">
        <v>2</v>
      </c>
      <c r="E390" s="53" t="s">
        <v>429</v>
      </c>
      <c r="F390" s="53" t="s">
        <v>431</v>
      </c>
      <c r="G390" s="151">
        <f>JAN!L389</f>
        <v>1</v>
      </c>
      <c r="H390" s="151">
        <f>FEB!L389</f>
        <v>1</v>
      </c>
      <c r="I390" s="151">
        <f>MAR!L389</f>
        <v>1</v>
      </c>
      <c r="J390" s="151">
        <f>APR!L389</f>
        <v>0</v>
      </c>
      <c r="K390" s="151">
        <f>MEI!L389</f>
        <v>1</v>
      </c>
      <c r="L390" s="151">
        <f>JUN!L389</f>
        <v>1</v>
      </c>
      <c r="M390" s="151">
        <f>JUL!L389</f>
        <v>0</v>
      </c>
      <c r="N390" s="151">
        <f>AGS!L389</f>
        <v>1</v>
      </c>
      <c r="O390" s="151">
        <f>SEPT!L389</f>
        <v>0</v>
      </c>
      <c r="P390" s="151">
        <f>OKT!L389</f>
        <v>0</v>
      </c>
      <c r="Q390" s="151">
        <f>NOV!L389</f>
        <v>1</v>
      </c>
      <c r="R390" s="151">
        <f>DES!L389</f>
        <v>1</v>
      </c>
      <c r="S390" s="151">
        <f>JAN!M389</f>
        <v>1</v>
      </c>
      <c r="T390" s="151">
        <f>FEB!M389</f>
        <v>1</v>
      </c>
      <c r="U390" s="151">
        <f>MAR!M389</f>
        <v>1</v>
      </c>
      <c r="V390" s="151">
        <f>APR!M389</f>
        <v>0</v>
      </c>
      <c r="W390" s="151">
        <f>MEI!M389</f>
        <v>1</v>
      </c>
      <c r="X390" s="151">
        <f>JUN!M389</f>
        <v>1</v>
      </c>
      <c r="Y390" s="151">
        <f>JUL!M389</f>
        <v>0</v>
      </c>
      <c r="Z390" s="151">
        <f>AGS!M389</f>
        <v>1</v>
      </c>
      <c r="AA390" s="151">
        <f>SEPT!M389</f>
        <v>0</v>
      </c>
      <c r="AB390" s="151">
        <f>OKT!M389</f>
        <v>0</v>
      </c>
      <c r="AC390" s="151">
        <f>NOV!M389</f>
        <v>1</v>
      </c>
      <c r="AD390" s="151">
        <f>DES!M389</f>
        <v>1</v>
      </c>
      <c r="AE390" s="151">
        <f t="shared" si="0"/>
        <v>8</v>
      </c>
      <c r="AF390" s="151">
        <f t="shared" si="1"/>
        <v>8</v>
      </c>
      <c r="AG390" s="152">
        <f t="shared" si="2"/>
        <v>1</v>
      </c>
      <c r="AH390" s="82">
        <f t="shared" si="3"/>
        <v>5</v>
      </c>
      <c r="AI390" s="82">
        <f t="shared" si="4"/>
        <v>5</v>
      </c>
      <c r="AJ390" s="82">
        <f t="shared" si="5"/>
        <v>1</v>
      </c>
      <c r="AK390" s="82">
        <f t="shared" si="6"/>
        <v>3</v>
      </c>
      <c r="AL390" s="82">
        <f t="shared" si="7"/>
        <v>3</v>
      </c>
      <c r="AM390" s="82">
        <f t="shared" si="8"/>
        <v>1</v>
      </c>
    </row>
    <row r="391" spans="1:39" ht="15.75" customHeight="1" x14ac:dyDescent="0.3">
      <c r="A391" s="53">
        <v>389</v>
      </c>
      <c r="B391" s="53"/>
      <c r="C391" s="137" t="s">
        <v>591</v>
      </c>
      <c r="D391" s="137">
        <v>3</v>
      </c>
      <c r="E391" s="53" t="s">
        <v>429</v>
      </c>
      <c r="F391" s="53" t="s">
        <v>432</v>
      </c>
      <c r="G391" s="151">
        <f>JAN!L390</f>
        <v>2</v>
      </c>
      <c r="H391" s="151">
        <f>FEB!L390</f>
        <v>0</v>
      </c>
      <c r="I391" s="151">
        <f>MAR!L390</f>
        <v>0</v>
      </c>
      <c r="J391" s="151">
        <f>APR!L390</f>
        <v>0</v>
      </c>
      <c r="K391" s="151">
        <f>MEI!L390</f>
        <v>2</v>
      </c>
      <c r="L391" s="151">
        <f>JUN!L390</f>
        <v>0</v>
      </c>
      <c r="M391" s="151">
        <f>JUL!L390</f>
        <v>0</v>
      </c>
      <c r="N391" s="151">
        <f>AGS!L390</f>
        <v>4</v>
      </c>
      <c r="O391" s="151">
        <f>SEPT!L390</f>
        <v>0</v>
      </c>
      <c r="P391" s="151">
        <f>OKT!L390</f>
        <v>1</v>
      </c>
      <c r="Q391" s="151">
        <f>NOV!L390</f>
        <v>0</v>
      </c>
      <c r="R391" s="151">
        <f>DES!L390</f>
        <v>1</v>
      </c>
      <c r="S391" s="151">
        <f>JAN!M390</f>
        <v>2</v>
      </c>
      <c r="T391" s="151">
        <f>FEB!M390</f>
        <v>0</v>
      </c>
      <c r="U391" s="151">
        <f>MAR!M390</f>
        <v>0</v>
      </c>
      <c r="V391" s="151">
        <f>APR!M390</f>
        <v>0</v>
      </c>
      <c r="W391" s="151">
        <f>MEI!M390</f>
        <v>2</v>
      </c>
      <c r="X391" s="151">
        <f>JUN!M390</f>
        <v>0</v>
      </c>
      <c r="Y391" s="151">
        <f>JUL!M390</f>
        <v>0</v>
      </c>
      <c r="Z391" s="151">
        <f>AGS!M390</f>
        <v>4</v>
      </c>
      <c r="AA391" s="151">
        <f>SEPT!M390</f>
        <v>0</v>
      </c>
      <c r="AB391" s="151">
        <f>OKT!M390</f>
        <v>1</v>
      </c>
      <c r="AC391" s="151">
        <f>NOV!M390</f>
        <v>0</v>
      </c>
      <c r="AD391" s="151">
        <f>DES!M390</f>
        <v>1</v>
      </c>
      <c r="AE391" s="151">
        <f t="shared" si="0"/>
        <v>10</v>
      </c>
      <c r="AF391" s="151">
        <f t="shared" si="1"/>
        <v>10</v>
      </c>
      <c r="AG391" s="152">
        <f t="shared" si="2"/>
        <v>1</v>
      </c>
      <c r="AH391" s="82">
        <f t="shared" si="3"/>
        <v>4</v>
      </c>
      <c r="AI391" s="82">
        <f t="shared" si="4"/>
        <v>4</v>
      </c>
      <c r="AJ391" s="82">
        <f t="shared" si="5"/>
        <v>1</v>
      </c>
      <c r="AK391" s="82">
        <f t="shared" si="6"/>
        <v>6</v>
      </c>
      <c r="AL391" s="82">
        <f t="shared" si="7"/>
        <v>6</v>
      </c>
      <c r="AM391" s="82">
        <f t="shared" si="8"/>
        <v>1</v>
      </c>
    </row>
    <row r="392" spans="1:39" ht="15.75" customHeight="1" x14ac:dyDescent="0.3">
      <c r="A392" s="53">
        <v>390</v>
      </c>
      <c r="B392" s="53"/>
      <c r="C392" s="137" t="s">
        <v>591</v>
      </c>
      <c r="D392" s="137">
        <v>4</v>
      </c>
      <c r="E392" s="53" t="s">
        <v>429</v>
      </c>
      <c r="F392" s="53" t="s">
        <v>433</v>
      </c>
      <c r="G392" s="151">
        <f>JAN!L391</f>
        <v>1</v>
      </c>
      <c r="H392" s="151">
        <f>FEB!L391</f>
        <v>0</v>
      </c>
      <c r="I392" s="151">
        <f>MAR!L391</f>
        <v>2</v>
      </c>
      <c r="J392" s="151">
        <f>APR!L391</f>
        <v>0</v>
      </c>
      <c r="K392" s="151">
        <f>MEI!L391</f>
        <v>0</v>
      </c>
      <c r="L392" s="151">
        <f>JUN!L391</f>
        <v>4</v>
      </c>
      <c r="M392" s="151">
        <f>JUL!L391</f>
        <v>0</v>
      </c>
      <c r="N392" s="151">
        <f>AGS!L391</f>
        <v>0</v>
      </c>
      <c r="O392" s="151">
        <f>SEPT!L391</f>
        <v>1</v>
      </c>
      <c r="P392" s="151">
        <f>OKT!L391</f>
        <v>1</v>
      </c>
      <c r="Q392" s="151">
        <f>NOV!L391</f>
        <v>0</v>
      </c>
      <c r="R392" s="151">
        <f>DES!L391</f>
        <v>1</v>
      </c>
      <c r="S392" s="151">
        <f>JAN!M391</f>
        <v>1</v>
      </c>
      <c r="T392" s="151">
        <f>FEB!M391</f>
        <v>0</v>
      </c>
      <c r="U392" s="151">
        <f>MAR!M391</f>
        <v>2</v>
      </c>
      <c r="V392" s="151">
        <f>APR!M391</f>
        <v>0</v>
      </c>
      <c r="W392" s="151">
        <f>MEI!M391</f>
        <v>0</v>
      </c>
      <c r="X392" s="151">
        <f>JUN!M391</f>
        <v>4</v>
      </c>
      <c r="Y392" s="151">
        <f>JUL!M391</f>
        <v>0</v>
      </c>
      <c r="Z392" s="151">
        <f>AGS!M391</f>
        <v>0</v>
      </c>
      <c r="AA392" s="151">
        <f>SEPT!M391</f>
        <v>1</v>
      </c>
      <c r="AB392" s="151">
        <f>OKT!M391</f>
        <v>1</v>
      </c>
      <c r="AC392" s="151">
        <f>NOV!M391</f>
        <v>0</v>
      </c>
      <c r="AD392" s="151">
        <f>DES!M391</f>
        <v>1</v>
      </c>
      <c r="AE392" s="151">
        <f t="shared" si="0"/>
        <v>10</v>
      </c>
      <c r="AF392" s="151">
        <f t="shared" si="1"/>
        <v>10</v>
      </c>
      <c r="AG392" s="152">
        <f t="shared" si="2"/>
        <v>1</v>
      </c>
      <c r="AH392" s="82">
        <f t="shared" si="3"/>
        <v>7</v>
      </c>
      <c r="AI392" s="82">
        <f t="shared" si="4"/>
        <v>7</v>
      </c>
      <c r="AJ392" s="82">
        <f t="shared" si="5"/>
        <v>1</v>
      </c>
      <c r="AK392" s="82">
        <f t="shared" si="6"/>
        <v>3</v>
      </c>
      <c r="AL392" s="82">
        <f t="shared" si="7"/>
        <v>3</v>
      </c>
      <c r="AM392" s="82">
        <f t="shared" si="8"/>
        <v>1</v>
      </c>
    </row>
    <row r="393" spans="1:39" ht="15.75" customHeight="1" x14ac:dyDescent="0.3">
      <c r="A393" s="53">
        <v>391</v>
      </c>
      <c r="B393" s="53"/>
      <c r="C393" s="137" t="s">
        <v>591</v>
      </c>
      <c r="D393" s="137">
        <v>5</v>
      </c>
      <c r="E393" s="53" t="s">
        <v>429</v>
      </c>
      <c r="F393" s="53" t="s">
        <v>434</v>
      </c>
      <c r="G393" s="151">
        <f>JAN!L392</f>
        <v>5</v>
      </c>
      <c r="H393" s="151">
        <f>FEB!L392</f>
        <v>3</v>
      </c>
      <c r="I393" s="151">
        <f>MAR!L392</f>
        <v>2</v>
      </c>
      <c r="J393" s="151">
        <f>APR!L392</f>
        <v>3</v>
      </c>
      <c r="K393" s="151">
        <f>MEI!L392</f>
        <v>4</v>
      </c>
      <c r="L393" s="151">
        <f>JUN!L392</f>
        <v>6</v>
      </c>
      <c r="M393" s="151">
        <f>JUL!L392</f>
        <v>3</v>
      </c>
      <c r="N393" s="151">
        <f>AGS!L392</f>
        <v>1</v>
      </c>
      <c r="O393" s="151">
        <f>SEPT!L392</f>
        <v>0</v>
      </c>
      <c r="P393" s="151">
        <f>OKT!L392</f>
        <v>1</v>
      </c>
      <c r="Q393" s="151">
        <f>NOV!L392</f>
        <v>0</v>
      </c>
      <c r="R393" s="151">
        <f>DES!L392</f>
        <v>0</v>
      </c>
      <c r="S393" s="151">
        <f>JAN!M392</f>
        <v>5</v>
      </c>
      <c r="T393" s="151">
        <f>FEB!M392</f>
        <v>3</v>
      </c>
      <c r="U393" s="151">
        <f>MAR!M392</f>
        <v>2</v>
      </c>
      <c r="V393" s="151">
        <f>APR!M392</f>
        <v>3</v>
      </c>
      <c r="W393" s="151">
        <f>MEI!M392</f>
        <v>4</v>
      </c>
      <c r="X393" s="151">
        <f>JUN!M392</f>
        <v>6</v>
      </c>
      <c r="Y393" s="151">
        <f>JUL!M392</f>
        <v>3</v>
      </c>
      <c r="Z393" s="151">
        <f>AGS!M392</f>
        <v>1</v>
      </c>
      <c r="AA393" s="151">
        <f>SEPT!M392</f>
        <v>0</v>
      </c>
      <c r="AB393" s="151">
        <f>OKT!M392</f>
        <v>1</v>
      </c>
      <c r="AC393" s="151">
        <f>NOV!M392</f>
        <v>0</v>
      </c>
      <c r="AD393" s="151">
        <f>DES!M392</f>
        <v>0</v>
      </c>
      <c r="AE393" s="151">
        <f t="shared" si="0"/>
        <v>28</v>
      </c>
      <c r="AF393" s="151">
        <f t="shared" si="1"/>
        <v>28</v>
      </c>
      <c r="AG393" s="152">
        <f t="shared" si="2"/>
        <v>1</v>
      </c>
      <c r="AH393" s="82">
        <f t="shared" si="3"/>
        <v>23</v>
      </c>
      <c r="AI393" s="82">
        <f t="shared" si="4"/>
        <v>23</v>
      </c>
      <c r="AJ393" s="82">
        <f t="shared" si="5"/>
        <v>1</v>
      </c>
      <c r="AK393" s="82">
        <f t="shared" si="6"/>
        <v>5</v>
      </c>
      <c r="AL393" s="82">
        <f t="shared" si="7"/>
        <v>5</v>
      </c>
      <c r="AM393" s="82">
        <f t="shared" si="8"/>
        <v>1</v>
      </c>
    </row>
    <row r="394" spans="1:39" ht="15.75" customHeight="1" x14ac:dyDescent="0.3">
      <c r="A394" s="53">
        <v>392</v>
      </c>
      <c r="B394" s="53"/>
      <c r="C394" s="137" t="s">
        <v>591</v>
      </c>
      <c r="D394" s="137">
        <v>6</v>
      </c>
      <c r="E394" s="53" t="s">
        <v>429</v>
      </c>
      <c r="F394" s="53" t="s">
        <v>435</v>
      </c>
      <c r="G394" s="151">
        <f>JAN!L393</f>
        <v>0</v>
      </c>
      <c r="H394" s="151">
        <f>FEB!L393</f>
        <v>0</v>
      </c>
      <c r="I394" s="151">
        <f>MAR!L393</f>
        <v>0</v>
      </c>
      <c r="J394" s="151">
        <f>APR!L393</f>
        <v>0</v>
      </c>
      <c r="K394" s="151">
        <f>MEI!L393</f>
        <v>0</v>
      </c>
      <c r="L394" s="151">
        <f>JUN!L393</f>
        <v>0</v>
      </c>
      <c r="M394" s="151">
        <f>JUL!L393</f>
        <v>0</v>
      </c>
      <c r="N394" s="151">
        <f>AGS!L393</f>
        <v>0</v>
      </c>
      <c r="O394" s="151">
        <f>SEPT!L393</f>
        <v>0</v>
      </c>
      <c r="P394" s="151">
        <f>OKT!L393</f>
        <v>0</v>
      </c>
      <c r="Q394" s="151">
        <f>NOV!L393</f>
        <v>0</v>
      </c>
      <c r="R394" s="151">
        <f>DES!L393</f>
        <v>0</v>
      </c>
      <c r="S394" s="151">
        <f>JAN!M393</f>
        <v>0</v>
      </c>
      <c r="T394" s="151">
        <f>FEB!M393</f>
        <v>0</v>
      </c>
      <c r="U394" s="151">
        <f>MAR!M393</f>
        <v>0</v>
      </c>
      <c r="V394" s="151">
        <f>APR!M393</f>
        <v>0</v>
      </c>
      <c r="W394" s="151">
        <f>MEI!M393</f>
        <v>0</v>
      </c>
      <c r="X394" s="151">
        <f>JUN!M393</f>
        <v>0</v>
      </c>
      <c r="Y394" s="151">
        <f>JUL!M393</f>
        <v>0</v>
      </c>
      <c r="Z394" s="151">
        <f>AGS!M393</f>
        <v>0</v>
      </c>
      <c r="AA394" s="151">
        <f>SEPT!M393</f>
        <v>0</v>
      </c>
      <c r="AB394" s="151">
        <f>OKT!M393</f>
        <v>0</v>
      </c>
      <c r="AC394" s="151">
        <f>NOV!M393</f>
        <v>0</v>
      </c>
      <c r="AD394" s="151">
        <f>DES!M393</f>
        <v>0</v>
      </c>
      <c r="AE394" s="151">
        <f t="shared" si="0"/>
        <v>0</v>
      </c>
      <c r="AF394" s="151">
        <f t="shared" si="1"/>
        <v>0</v>
      </c>
      <c r="AG394" s="152" t="e">
        <f t="shared" si="2"/>
        <v>#DIV/0!</v>
      </c>
      <c r="AH394" s="82">
        <f t="shared" si="3"/>
        <v>0</v>
      </c>
      <c r="AI394" s="82">
        <f t="shared" si="4"/>
        <v>0</v>
      </c>
      <c r="AJ394" s="82" t="e">
        <f t="shared" si="5"/>
        <v>#DIV/0!</v>
      </c>
      <c r="AK394" s="82">
        <f t="shared" si="6"/>
        <v>0</v>
      </c>
      <c r="AL394" s="82">
        <f t="shared" si="7"/>
        <v>0</v>
      </c>
      <c r="AM394" s="82" t="e">
        <f t="shared" si="8"/>
        <v>#DIV/0!</v>
      </c>
    </row>
    <row r="395" spans="1:39" ht="15.75" customHeight="1" x14ac:dyDescent="0.3">
      <c r="A395" s="53"/>
      <c r="B395" s="53"/>
      <c r="C395" s="137"/>
      <c r="D395" s="137">
        <v>7</v>
      </c>
      <c r="E395" s="53" t="s">
        <v>429</v>
      </c>
      <c r="F395" s="53" t="s">
        <v>436</v>
      </c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  <c r="AA395" s="151"/>
      <c r="AB395" s="151"/>
      <c r="AC395" s="151"/>
      <c r="AD395" s="151"/>
      <c r="AE395" s="151"/>
      <c r="AF395" s="151"/>
      <c r="AG395" s="152"/>
      <c r="AH395" s="82"/>
      <c r="AI395" s="82"/>
      <c r="AJ395" s="82"/>
      <c r="AK395" s="82"/>
      <c r="AL395" s="82"/>
      <c r="AM395" s="82"/>
    </row>
    <row r="396" spans="1:39" ht="15.75" customHeight="1" x14ac:dyDescent="0.3">
      <c r="A396" s="53">
        <v>393</v>
      </c>
      <c r="B396" s="53"/>
      <c r="C396" s="137" t="s">
        <v>599</v>
      </c>
      <c r="D396" s="259">
        <v>1</v>
      </c>
      <c r="E396" s="260" t="s">
        <v>437</v>
      </c>
      <c r="F396" s="260" t="s">
        <v>745</v>
      </c>
      <c r="G396" s="261">
        <f>JAN!L394</f>
        <v>1</v>
      </c>
      <c r="H396" s="261">
        <f>FEB!L394</f>
        <v>0</v>
      </c>
      <c r="I396" s="261">
        <f>MAR!L394</f>
        <v>0</v>
      </c>
      <c r="J396" s="261">
        <f>APR!L394</f>
        <v>1</v>
      </c>
      <c r="K396" s="261">
        <f>MEI!L394</f>
        <v>5</v>
      </c>
      <c r="L396" s="261">
        <f>JUN!L394</f>
        <v>4</v>
      </c>
      <c r="M396" s="261">
        <f>JUL!L394</f>
        <v>0</v>
      </c>
      <c r="N396" s="261">
        <f>AGS!L394</f>
        <v>0</v>
      </c>
      <c r="O396" s="261">
        <f>SEPT!L394</f>
        <v>0</v>
      </c>
      <c r="P396" s="261">
        <f>OKT!L394</f>
        <v>1</v>
      </c>
      <c r="Q396" s="261">
        <f>NOV!L394</f>
        <v>0</v>
      </c>
      <c r="R396" s="261">
        <f>DES!L394</f>
        <v>1</v>
      </c>
      <c r="S396" s="261">
        <f>JAN!M394</f>
        <v>1</v>
      </c>
      <c r="T396" s="261">
        <f>FEB!M394</f>
        <v>0</v>
      </c>
      <c r="U396" s="261">
        <f>MAR!M394</f>
        <v>0</v>
      </c>
      <c r="V396" s="261">
        <f>APR!M394</f>
        <v>1</v>
      </c>
      <c r="W396" s="261">
        <f>MEI!M394</f>
        <v>5</v>
      </c>
      <c r="X396" s="261">
        <f>JUN!M394</f>
        <v>4</v>
      </c>
      <c r="Y396" s="261">
        <f>JUL!M394</f>
        <v>0</v>
      </c>
      <c r="Z396" s="261">
        <f>AGS!M394</f>
        <v>0</v>
      </c>
      <c r="AA396" s="261">
        <f>SEPT!M394</f>
        <v>0</v>
      </c>
      <c r="AB396" s="261">
        <f>OKT!M394</f>
        <v>1</v>
      </c>
      <c r="AC396" s="261">
        <f>NOV!M394</f>
        <v>0</v>
      </c>
      <c r="AD396" s="261">
        <f>DES!M394</f>
        <v>1</v>
      </c>
      <c r="AE396" s="261">
        <f t="shared" ref="AE396:AE517" si="9">SUM(G396:R396)</f>
        <v>13</v>
      </c>
      <c r="AF396" s="261">
        <f t="shared" ref="AF396:AF517" si="10">SUM(S396:AD396)</f>
        <v>13</v>
      </c>
      <c r="AG396" s="262">
        <f t="shared" ref="AG396:AG517" si="11">AF396/AE396</f>
        <v>1</v>
      </c>
      <c r="AH396" s="263">
        <f t="shared" ref="AH396:AH517" si="12">SUM(G396:L396)</f>
        <v>11</v>
      </c>
      <c r="AI396" s="263">
        <f t="shared" ref="AI396:AI517" si="13">SUM(S396:X396)</f>
        <v>11</v>
      </c>
      <c r="AJ396" s="263">
        <f t="shared" ref="AJ396:AJ517" si="14">AI396/AH396</f>
        <v>1</v>
      </c>
      <c r="AK396" s="263">
        <f t="shared" ref="AK396:AK517" si="15">SUM(M396:R396)</f>
        <v>2</v>
      </c>
      <c r="AL396" s="263">
        <f t="shared" ref="AL396:AL517" si="16">SUM(Y396:AD396)</f>
        <v>2</v>
      </c>
      <c r="AM396" s="263">
        <f t="shared" ref="AM396:AM517" si="17">AL396/AK396</f>
        <v>1</v>
      </c>
    </row>
    <row r="397" spans="1:39" ht="15.75" customHeight="1" x14ac:dyDescent="0.3">
      <c r="A397" s="53">
        <v>394</v>
      </c>
      <c r="B397" s="53"/>
      <c r="C397" s="137" t="s">
        <v>599</v>
      </c>
      <c r="D397" s="259">
        <v>2</v>
      </c>
      <c r="E397" s="260" t="s">
        <v>437</v>
      </c>
      <c r="F397" s="260" t="s">
        <v>746</v>
      </c>
      <c r="G397" s="261">
        <f>JAN!L395</f>
        <v>0</v>
      </c>
      <c r="H397" s="261">
        <f>FEB!L395</f>
        <v>0</v>
      </c>
      <c r="I397" s="261">
        <f>MAR!L395</f>
        <v>3</v>
      </c>
      <c r="J397" s="261">
        <f>APR!L395</f>
        <v>0</v>
      </c>
      <c r="K397" s="261">
        <f>MEI!L395</f>
        <v>1</v>
      </c>
      <c r="L397" s="261">
        <f>JUN!L395</f>
        <v>5</v>
      </c>
      <c r="M397" s="261">
        <f>JUL!L395</f>
        <v>0</v>
      </c>
      <c r="N397" s="261">
        <f>AGS!L395</f>
        <v>0</v>
      </c>
      <c r="O397" s="261">
        <f>SEPT!L395</f>
        <v>0</v>
      </c>
      <c r="P397" s="261">
        <f>OKT!L395</f>
        <v>0</v>
      </c>
      <c r="Q397" s="261">
        <f>NOV!L395</f>
        <v>0</v>
      </c>
      <c r="R397" s="261">
        <f>DES!L395</f>
        <v>0</v>
      </c>
      <c r="S397" s="261">
        <f>JAN!M395</f>
        <v>0</v>
      </c>
      <c r="T397" s="261">
        <f>FEB!M395</f>
        <v>0</v>
      </c>
      <c r="U397" s="261">
        <f>MAR!M395</f>
        <v>3</v>
      </c>
      <c r="V397" s="261">
        <f>APR!M395</f>
        <v>0</v>
      </c>
      <c r="W397" s="261">
        <f>MEI!M395</f>
        <v>1</v>
      </c>
      <c r="X397" s="261">
        <f>JUN!M395</f>
        <v>5</v>
      </c>
      <c r="Y397" s="261">
        <f>JUL!M395</f>
        <v>0</v>
      </c>
      <c r="Z397" s="261">
        <f>AGS!M395</f>
        <v>0</v>
      </c>
      <c r="AA397" s="261">
        <f>SEPT!M395</f>
        <v>0</v>
      </c>
      <c r="AB397" s="261">
        <f>OKT!M395</f>
        <v>0</v>
      </c>
      <c r="AC397" s="261">
        <f>NOV!M395</f>
        <v>0</v>
      </c>
      <c r="AD397" s="261">
        <f>DES!M395</f>
        <v>0</v>
      </c>
      <c r="AE397" s="261">
        <f t="shared" si="9"/>
        <v>9</v>
      </c>
      <c r="AF397" s="261">
        <f t="shared" si="10"/>
        <v>9</v>
      </c>
      <c r="AG397" s="262">
        <f t="shared" si="11"/>
        <v>1</v>
      </c>
      <c r="AH397" s="263">
        <f t="shared" si="12"/>
        <v>9</v>
      </c>
      <c r="AI397" s="263">
        <f t="shared" si="13"/>
        <v>9</v>
      </c>
      <c r="AJ397" s="263">
        <f t="shared" si="14"/>
        <v>1</v>
      </c>
      <c r="AK397" s="263">
        <f t="shared" si="15"/>
        <v>0</v>
      </c>
      <c r="AL397" s="263">
        <f t="shared" si="16"/>
        <v>0</v>
      </c>
      <c r="AM397" s="263" t="e">
        <f t="shared" si="17"/>
        <v>#DIV/0!</v>
      </c>
    </row>
    <row r="398" spans="1:39" ht="15.75" customHeight="1" x14ac:dyDescent="0.3">
      <c r="A398" s="53">
        <v>395</v>
      </c>
      <c r="B398" s="53"/>
      <c r="C398" s="137" t="s">
        <v>591</v>
      </c>
      <c r="D398" s="259">
        <v>3</v>
      </c>
      <c r="E398" s="260" t="s">
        <v>437</v>
      </c>
      <c r="F398" s="260" t="s">
        <v>747</v>
      </c>
      <c r="G398" s="261">
        <f>JAN!L396</f>
        <v>2</v>
      </c>
      <c r="H398" s="261">
        <f>FEB!L396</f>
        <v>0</v>
      </c>
      <c r="I398" s="261">
        <f>MAR!L396</f>
        <v>0</v>
      </c>
      <c r="J398" s="261">
        <f>APR!L396</f>
        <v>0</v>
      </c>
      <c r="K398" s="261">
        <f>MEI!L396</f>
        <v>0</v>
      </c>
      <c r="L398" s="261">
        <f>JUN!L396</f>
        <v>1</v>
      </c>
      <c r="M398" s="261">
        <f>JUL!L396</f>
        <v>0</v>
      </c>
      <c r="N398" s="261">
        <f>AGS!L396</f>
        <v>0</v>
      </c>
      <c r="O398" s="261">
        <f>SEPT!L396</f>
        <v>0</v>
      </c>
      <c r="P398" s="261">
        <f>OKT!L396</f>
        <v>0</v>
      </c>
      <c r="Q398" s="261">
        <f>NOV!L396</f>
        <v>0</v>
      </c>
      <c r="R398" s="261">
        <f>DES!L396</f>
        <v>0</v>
      </c>
      <c r="S398" s="261">
        <f>JAN!M396</f>
        <v>2</v>
      </c>
      <c r="T398" s="261">
        <f>FEB!M396</f>
        <v>0</v>
      </c>
      <c r="U398" s="261">
        <f>MAR!M396</f>
        <v>0</v>
      </c>
      <c r="V398" s="261">
        <f>APR!M396</f>
        <v>0</v>
      </c>
      <c r="W398" s="261">
        <f>MEI!M396</f>
        <v>0</v>
      </c>
      <c r="X398" s="261">
        <f>JUN!M396</f>
        <v>1</v>
      </c>
      <c r="Y398" s="261">
        <f>JUL!M396</f>
        <v>0</v>
      </c>
      <c r="Z398" s="261">
        <f>AGS!M396</f>
        <v>0</v>
      </c>
      <c r="AA398" s="261">
        <f>SEPT!M396</f>
        <v>0</v>
      </c>
      <c r="AB398" s="261">
        <f>OKT!M396</f>
        <v>0</v>
      </c>
      <c r="AC398" s="261">
        <f>NOV!M396</f>
        <v>0</v>
      </c>
      <c r="AD398" s="261">
        <f>DES!M396</f>
        <v>0</v>
      </c>
      <c r="AE398" s="261">
        <f t="shared" si="9"/>
        <v>3</v>
      </c>
      <c r="AF398" s="261">
        <f t="shared" si="10"/>
        <v>3</v>
      </c>
      <c r="AG398" s="262">
        <f t="shared" si="11"/>
        <v>1</v>
      </c>
      <c r="AH398" s="263">
        <f t="shared" si="12"/>
        <v>3</v>
      </c>
      <c r="AI398" s="263">
        <f t="shared" si="13"/>
        <v>3</v>
      </c>
      <c r="AJ398" s="263">
        <f t="shared" si="14"/>
        <v>1</v>
      </c>
      <c r="AK398" s="263">
        <f t="shared" si="15"/>
        <v>0</v>
      </c>
      <c r="AL398" s="263">
        <f t="shared" si="16"/>
        <v>0</v>
      </c>
      <c r="AM398" s="263" t="e">
        <f t="shared" si="17"/>
        <v>#DIV/0!</v>
      </c>
    </row>
    <row r="399" spans="1:39" ht="15.75" customHeight="1" x14ac:dyDescent="0.3">
      <c r="A399" s="53">
        <v>396</v>
      </c>
      <c r="B399" s="53"/>
      <c r="C399" s="137" t="s">
        <v>591</v>
      </c>
      <c r="D399" s="259">
        <v>4</v>
      </c>
      <c r="E399" s="260" t="s">
        <v>437</v>
      </c>
      <c r="F399" s="260" t="s">
        <v>748</v>
      </c>
      <c r="G399" s="261">
        <f>JAN!L397</f>
        <v>1</v>
      </c>
      <c r="H399" s="261">
        <f>FEB!L397</f>
        <v>0</v>
      </c>
      <c r="I399" s="261">
        <f>MAR!L397</f>
        <v>0</v>
      </c>
      <c r="J399" s="261">
        <f>APR!L397</f>
        <v>1</v>
      </c>
      <c r="K399" s="261">
        <f>MEI!L397</f>
        <v>0</v>
      </c>
      <c r="L399" s="261">
        <f>JUN!L397</f>
        <v>0</v>
      </c>
      <c r="M399" s="261">
        <f>JUL!L397</f>
        <v>0</v>
      </c>
      <c r="N399" s="261">
        <f>AGS!L397</f>
        <v>0</v>
      </c>
      <c r="O399" s="261">
        <f>SEPT!L397</f>
        <v>0</v>
      </c>
      <c r="P399" s="261">
        <f>OKT!L397</f>
        <v>0</v>
      </c>
      <c r="Q399" s="261">
        <f>NOV!L397</f>
        <v>0</v>
      </c>
      <c r="R399" s="261">
        <f>DES!L397</f>
        <v>0</v>
      </c>
      <c r="S399" s="261">
        <f>JAN!M397</f>
        <v>1</v>
      </c>
      <c r="T399" s="261">
        <f>FEB!M397</f>
        <v>0</v>
      </c>
      <c r="U399" s="261">
        <f>MAR!M397</f>
        <v>0</v>
      </c>
      <c r="V399" s="261">
        <f>APR!M397</f>
        <v>1</v>
      </c>
      <c r="W399" s="261">
        <f>MEI!M397</f>
        <v>0</v>
      </c>
      <c r="X399" s="261">
        <f>JUN!M397</f>
        <v>0</v>
      </c>
      <c r="Y399" s="261">
        <f>JUL!M397</f>
        <v>0</v>
      </c>
      <c r="Z399" s="261">
        <f>AGS!M397</f>
        <v>0</v>
      </c>
      <c r="AA399" s="261">
        <f>SEPT!M397</f>
        <v>0</v>
      </c>
      <c r="AB399" s="261">
        <f>OKT!M397</f>
        <v>0</v>
      </c>
      <c r="AC399" s="261">
        <f>NOV!M397</f>
        <v>0</v>
      </c>
      <c r="AD399" s="261">
        <f>DES!M397</f>
        <v>0</v>
      </c>
      <c r="AE399" s="261">
        <f t="shared" si="9"/>
        <v>2</v>
      </c>
      <c r="AF399" s="261">
        <f t="shared" si="10"/>
        <v>2</v>
      </c>
      <c r="AG399" s="262">
        <f t="shared" si="11"/>
        <v>1</v>
      </c>
      <c r="AH399" s="263">
        <f t="shared" si="12"/>
        <v>2</v>
      </c>
      <c r="AI399" s="263">
        <f t="shared" si="13"/>
        <v>2</v>
      </c>
      <c r="AJ399" s="263">
        <f t="shared" si="14"/>
        <v>1</v>
      </c>
      <c r="AK399" s="263">
        <f t="shared" si="15"/>
        <v>0</v>
      </c>
      <c r="AL399" s="263">
        <f t="shared" si="16"/>
        <v>0</v>
      </c>
      <c r="AM399" s="263" t="e">
        <f t="shared" si="17"/>
        <v>#DIV/0!</v>
      </c>
    </row>
    <row r="400" spans="1:39" ht="15.75" customHeight="1" x14ac:dyDescent="0.3">
      <c r="A400" s="53">
        <v>397</v>
      </c>
      <c r="B400" s="53"/>
      <c r="C400" s="137" t="s">
        <v>591</v>
      </c>
      <c r="D400" s="259">
        <v>5</v>
      </c>
      <c r="E400" s="260" t="s">
        <v>437</v>
      </c>
      <c r="F400" s="260" t="s">
        <v>683</v>
      </c>
      <c r="G400" s="261">
        <f>JAN!L398</f>
        <v>3</v>
      </c>
      <c r="H400" s="261">
        <f>FEB!L398</f>
        <v>0</v>
      </c>
      <c r="I400" s="261">
        <f>MAR!L398</f>
        <v>1</v>
      </c>
      <c r="J400" s="261">
        <f>APR!L398</f>
        <v>1</v>
      </c>
      <c r="K400" s="261">
        <f>MEI!L398</f>
        <v>1</v>
      </c>
      <c r="L400" s="261">
        <f>JUN!L398</f>
        <v>0</v>
      </c>
      <c r="M400" s="261">
        <f>JUL!L398</f>
        <v>0</v>
      </c>
      <c r="N400" s="261">
        <f>AGS!L398</f>
        <v>2</v>
      </c>
      <c r="O400" s="261">
        <f>SEPT!L398</f>
        <v>0</v>
      </c>
      <c r="P400" s="261">
        <f>OKT!L398</f>
        <v>0</v>
      </c>
      <c r="Q400" s="261">
        <f>NOV!L398</f>
        <v>0</v>
      </c>
      <c r="R400" s="261">
        <f>DES!L398</f>
        <v>0</v>
      </c>
      <c r="S400" s="261">
        <f>JAN!M398</f>
        <v>3</v>
      </c>
      <c r="T400" s="261">
        <f>FEB!M398</f>
        <v>0</v>
      </c>
      <c r="U400" s="261">
        <f>MAR!M398</f>
        <v>1</v>
      </c>
      <c r="V400" s="261">
        <f>APR!M398</f>
        <v>1</v>
      </c>
      <c r="W400" s="261">
        <f>MEI!M398</f>
        <v>1</v>
      </c>
      <c r="X400" s="261">
        <f>JUN!M398</f>
        <v>0</v>
      </c>
      <c r="Y400" s="261">
        <f>JUL!M398</f>
        <v>0</v>
      </c>
      <c r="Z400" s="261">
        <f>AGS!M398</f>
        <v>2</v>
      </c>
      <c r="AA400" s="261">
        <f>SEPT!M398</f>
        <v>0</v>
      </c>
      <c r="AB400" s="261">
        <f>OKT!M398</f>
        <v>0</v>
      </c>
      <c r="AC400" s="261">
        <f>NOV!M398</f>
        <v>0</v>
      </c>
      <c r="AD400" s="261">
        <f>DES!M398</f>
        <v>0</v>
      </c>
      <c r="AE400" s="261">
        <f t="shared" si="9"/>
        <v>8</v>
      </c>
      <c r="AF400" s="261">
        <f t="shared" si="10"/>
        <v>8</v>
      </c>
      <c r="AG400" s="262">
        <f t="shared" si="11"/>
        <v>1</v>
      </c>
      <c r="AH400" s="263">
        <f t="shared" si="12"/>
        <v>6</v>
      </c>
      <c r="AI400" s="263">
        <f t="shared" si="13"/>
        <v>6</v>
      </c>
      <c r="AJ400" s="263">
        <f t="shared" si="14"/>
        <v>1</v>
      </c>
      <c r="AK400" s="263">
        <f t="shared" si="15"/>
        <v>2</v>
      </c>
      <c r="AL400" s="263">
        <f t="shared" si="16"/>
        <v>2</v>
      </c>
      <c r="AM400" s="263">
        <f t="shared" si="17"/>
        <v>1</v>
      </c>
    </row>
    <row r="401" spans="1:39" ht="15.75" customHeight="1" x14ac:dyDescent="0.3">
      <c r="A401" s="53">
        <v>398</v>
      </c>
      <c r="B401" s="53"/>
      <c r="C401" s="137" t="s">
        <v>591</v>
      </c>
      <c r="D401" s="259">
        <v>6</v>
      </c>
      <c r="E401" s="260" t="s">
        <v>437</v>
      </c>
      <c r="F401" s="260" t="s">
        <v>684</v>
      </c>
      <c r="G401" s="261">
        <f>JAN!L399</f>
        <v>0</v>
      </c>
      <c r="H401" s="261">
        <f>FEB!L399</f>
        <v>0</v>
      </c>
      <c r="I401" s="261">
        <f>MAR!L399</f>
        <v>0</v>
      </c>
      <c r="J401" s="261">
        <f>APR!L399</f>
        <v>0</v>
      </c>
      <c r="K401" s="261">
        <f>MEI!L399</f>
        <v>0</v>
      </c>
      <c r="L401" s="261">
        <f>JUN!L399</f>
        <v>1</v>
      </c>
      <c r="M401" s="261">
        <f>JUL!L399</f>
        <v>0</v>
      </c>
      <c r="N401" s="261">
        <f>AGS!L399</f>
        <v>0</v>
      </c>
      <c r="O401" s="261">
        <f>SEPT!L399</f>
        <v>0</v>
      </c>
      <c r="P401" s="261">
        <f>OKT!L399</f>
        <v>0</v>
      </c>
      <c r="Q401" s="261">
        <f>NOV!L399</f>
        <v>0</v>
      </c>
      <c r="R401" s="261">
        <f>DES!L399</f>
        <v>0</v>
      </c>
      <c r="S401" s="261">
        <f>JAN!M399</f>
        <v>0</v>
      </c>
      <c r="T401" s="261">
        <f>FEB!M399</f>
        <v>0</v>
      </c>
      <c r="U401" s="261">
        <f>MAR!M399</f>
        <v>0</v>
      </c>
      <c r="V401" s="261">
        <f>APR!M399</f>
        <v>0</v>
      </c>
      <c r="W401" s="261">
        <f>MEI!M399</f>
        <v>0</v>
      </c>
      <c r="X401" s="261">
        <f>JUN!M399</f>
        <v>1</v>
      </c>
      <c r="Y401" s="261">
        <f>JUL!M399</f>
        <v>0</v>
      </c>
      <c r="Z401" s="261">
        <f>AGS!M399</f>
        <v>0</v>
      </c>
      <c r="AA401" s="261">
        <f>SEPT!M399</f>
        <v>0</v>
      </c>
      <c r="AB401" s="261">
        <f>OKT!M399</f>
        <v>0</v>
      </c>
      <c r="AC401" s="261">
        <f>NOV!M399</f>
        <v>0</v>
      </c>
      <c r="AD401" s="261">
        <f>DES!M399</f>
        <v>0</v>
      </c>
      <c r="AE401" s="261">
        <f t="shared" si="9"/>
        <v>1</v>
      </c>
      <c r="AF401" s="261">
        <f t="shared" si="10"/>
        <v>1</v>
      </c>
      <c r="AG401" s="262">
        <f t="shared" si="11"/>
        <v>1</v>
      </c>
      <c r="AH401" s="263">
        <f t="shared" si="12"/>
        <v>1</v>
      </c>
      <c r="AI401" s="263">
        <f t="shared" si="13"/>
        <v>1</v>
      </c>
      <c r="AJ401" s="263">
        <f t="shared" si="14"/>
        <v>1</v>
      </c>
      <c r="AK401" s="263">
        <f t="shared" si="15"/>
        <v>0</v>
      </c>
      <c r="AL401" s="263">
        <f t="shared" si="16"/>
        <v>0</v>
      </c>
      <c r="AM401" s="263" t="e">
        <f t="shared" si="17"/>
        <v>#DIV/0!</v>
      </c>
    </row>
    <row r="402" spans="1:39" ht="15.75" customHeight="1" x14ac:dyDescent="0.3">
      <c r="A402" s="53">
        <v>399</v>
      </c>
      <c r="B402" s="53"/>
      <c r="C402" s="137" t="s">
        <v>591</v>
      </c>
      <c r="D402" s="259">
        <v>7</v>
      </c>
      <c r="E402" s="260" t="s">
        <v>437</v>
      </c>
      <c r="F402" s="260" t="s">
        <v>685</v>
      </c>
      <c r="G402" s="261">
        <f>JAN!L400</f>
        <v>0</v>
      </c>
      <c r="H402" s="261">
        <f>FEB!L400</f>
        <v>0</v>
      </c>
      <c r="I402" s="261">
        <f>MAR!L400</f>
        <v>0</v>
      </c>
      <c r="J402" s="261">
        <f>APR!L400</f>
        <v>0</v>
      </c>
      <c r="K402" s="261">
        <f>MEI!L400</f>
        <v>1</v>
      </c>
      <c r="L402" s="261">
        <f>JUN!L400</f>
        <v>0</v>
      </c>
      <c r="M402" s="261">
        <f>JUL!L400</f>
        <v>0</v>
      </c>
      <c r="N402" s="261">
        <f>AGS!L400</f>
        <v>0</v>
      </c>
      <c r="O402" s="261">
        <f>SEPT!L400</f>
        <v>0</v>
      </c>
      <c r="P402" s="261">
        <f>OKT!L400</f>
        <v>0</v>
      </c>
      <c r="Q402" s="261">
        <f>NOV!L400</f>
        <v>0</v>
      </c>
      <c r="R402" s="261">
        <f>DES!L400</f>
        <v>0</v>
      </c>
      <c r="S402" s="261">
        <f>JAN!M400</f>
        <v>0</v>
      </c>
      <c r="T402" s="261">
        <f>FEB!M400</f>
        <v>0</v>
      </c>
      <c r="U402" s="261">
        <f>MAR!M400</f>
        <v>0</v>
      </c>
      <c r="V402" s="261">
        <f>APR!M400</f>
        <v>0</v>
      </c>
      <c r="W402" s="261">
        <f>MEI!M400</f>
        <v>1</v>
      </c>
      <c r="X402" s="261">
        <f>JUN!M400</f>
        <v>0</v>
      </c>
      <c r="Y402" s="261">
        <f>JUL!M400</f>
        <v>0</v>
      </c>
      <c r="Z402" s="261">
        <f>AGS!M400</f>
        <v>0</v>
      </c>
      <c r="AA402" s="261">
        <f>SEPT!M400</f>
        <v>0</v>
      </c>
      <c r="AB402" s="261">
        <f>OKT!M400</f>
        <v>0</v>
      </c>
      <c r="AC402" s="261">
        <f>NOV!M400</f>
        <v>0</v>
      </c>
      <c r="AD402" s="261">
        <f>DES!M400</f>
        <v>0</v>
      </c>
      <c r="AE402" s="261">
        <f t="shared" si="9"/>
        <v>1</v>
      </c>
      <c r="AF402" s="261">
        <f t="shared" si="10"/>
        <v>1</v>
      </c>
      <c r="AG402" s="262">
        <f t="shared" si="11"/>
        <v>1</v>
      </c>
      <c r="AH402" s="263">
        <f t="shared" si="12"/>
        <v>1</v>
      </c>
      <c r="AI402" s="263">
        <f t="shared" si="13"/>
        <v>1</v>
      </c>
      <c r="AJ402" s="263">
        <f t="shared" si="14"/>
        <v>1</v>
      </c>
      <c r="AK402" s="263">
        <f t="shared" si="15"/>
        <v>0</v>
      </c>
      <c r="AL402" s="263">
        <f t="shared" si="16"/>
        <v>0</v>
      </c>
      <c r="AM402" s="263" t="e">
        <f t="shared" si="17"/>
        <v>#DIV/0!</v>
      </c>
    </row>
    <row r="403" spans="1:39" ht="15.75" customHeight="1" x14ac:dyDescent="0.3">
      <c r="A403" s="53">
        <v>400</v>
      </c>
      <c r="B403" s="53"/>
      <c r="C403" s="137" t="s">
        <v>591</v>
      </c>
      <c r="D403" s="259">
        <v>8</v>
      </c>
      <c r="E403" s="260" t="s">
        <v>437</v>
      </c>
      <c r="F403" s="260" t="s">
        <v>749</v>
      </c>
      <c r="G403" s="261">
        <f>JAN!L401</f>
        <v>1</v>
      </c>
      <c r="H403" s="261">
        <f>FEB!L401</f>
        <v>2</v>
      </c>
      <c r="I403" s="261">
        <f>MAR!L401</f>
        <v>2</v>
      </c>
      <c r="J403" s="261">
        <f>APR!L401</f>
        <v>0</v>
      </c>
      <c r="K403" s="261">
        <f>MEI!L401</f>
        <v>2</v>
      </c>
      <c r="L403" s="261">
        <f>JUN!L401</f>
        <v>2</v>
      </c>
      <c r="M403" s="261">
        <f>JUL!L401</f>
        <v>2</v>
      </c>
      <c r="N403" s="261">
        <f>AGS!L401</f>
        <v>1</v>
      </c>
      <c r="O403" s="261">
        <f>SEPT!L401</f>
        <v>2</v>
      </c>
      <c r="P403" s="261">
        <f>OKT!L401</f>
        <v>0</v>
      </c>
      <c r="Q403" s="261">
        <f>NOV!L401</f>
        <v>2</v>
      </c>
      <c r="R403" s="261">
        <f>DES!L401</f>
        <v>2</v>
      </c>
      <c r="S403" s="261">
        <f>JAN!M401</f>
        <v>1</v>
      </c>
      <c r="T403" s="261">
        <f>FEB!M401</f>
        <v>2</v>
      </c>
      <c r="U403" s="261">
        <f>MAR!M401</f>
        <v>2</v>
      </c>
      <c r="V403" s="261">
        <f>APR!M401</f>
        <v>0</v>
      </c>
      <c r="W403" s="261">
        <f>MEI!M401</f>
        <v>2</v>
      </c>
      <c r="X403" s="261">
        <f>JUN!M401</f>
        <v>2</v>
      </c>
      <c r="Y403" s="261">
        <f>JUL!M401</f>
        <v>2</v>
      </c>
      <c r="Z403" s="261">
        <f>AGS!M401</f>
        <v>1</v>
      </c>
      <c r="AA403" s="261">
        <f>SEPT!M401</f>
        <v>2</v>
      </c>
      <c r="AB403" s="261">
        <f>OKT!M401</f>
        <v>0</v>
      </c>
      <c r="AC403" s="261">
        <f>NOV!M401</f>
        <v>2</v>
      </c>
      <c r="AD403" s="261">
        <f>DES!M401</f>
        <v>2</v>
      </c>
      <c r="AE403" s="261">
        <f t="shared" si="9"/>
        <v>18</v>
      </c>
      <c r="AF403" s="261">
        <f t="shared" si="10"/>
        <v>18</v>
      </c>
      <c r="AG403" s="262">
        <f t="shared" si="11"/>
        <v>1</v>
      </c>
      <c r="AH403" s="263">
        <f t="shared" si="12"/>
        <v>9</v>
      </c>
      <c r="AI403" s="263">
        <f t="shared" si="13"/>
        <v>9</v>
      </c>
      <c r="AJ403" s="263">
        <f t="shared" si="14"/>
        <v>1</v>
      </c>
      <c r="AK403" s="263">
        <f t="shared" si="15"/>
        <v>9</v>
      </c>
      <c r="AL403" s="263">
        <f t="shared" si="16"/>
        <v>9</v>
      </c>
      <c r="AM403" s="263">
        <f t="shared" si="17"/>
        <v>1</v>
      </c>
    </row>
    <row r="404" spans="1:39" ht="15.75" customHeight="1" x14ac:dyDescent="0.3">
      <c r="A404" s="53">
        <v>401</v>
      </c>
      <c r="B404" s="53"/>
      <c r="C404" s="137" t="s">
        <v>591</v>
      </c>
      <c r="D404" s="137">
        <v>1</v>
      </c>
      <c r="E404" s="53" t="s">
        <v>446</v>
      </c>
      <c r="F404" s="53" t="s">
        <v>447</v>
      </c>
      <c r="G404" s="151">
        <f>JAN!L402</f>
        <v>2</v>
      </c>
      <c r="H404" s="151">
        <f>FEB!L402</f>
        <v>0</v>
      </c>
      <c r="I404" s="151">
        <f>MAR!L402</f>
        <v>1</v>
      </c>
      <c r="J404" s="151">
        <f>APR!L402</f>
        <v>1</v>
      </c>
      <c r="K404" s="151">
        <f>MEI!L402</f>
        <v>0</v>
      </c>
      <c r="L404" s="151">
        <f>JUN!L402</f>
        <v>0</v>
      </c>
      <c r="M404" s="151">
        <f>JUL!L402</f>
        <v>0</v>
      </c>
      <c r="N404" s="151">
        <f>AGS!L402</f>
        <v>0</v>
      </c>
      <c r="O404" s="151">
        <f>SEPT!L402</f>
        <v>0</v>
      </c>
      <c r="P404" s="151">
        <f>OKT!L402</f>
        <v>0</v>
      </c>
      <c r="Q404" s="151">
        <f>NOV!L402</f>
        <v>0</v>
      </c>
      <c r="R404" s="151">
        <f>DES!L402</f>
        <v>0</v>
      </c>
      <c r="S404" s="151">
        <f>JAN!M402</f>
        <v>2</v>
      </c>
      <c r="T404" s="151">
        <f>FEB!M402</f>
        <v>0</v>
      </c>
      <c r="U404" s="151">
        <f>MAR!M402</f>
        <v>1</v>
      </c>
      <c r="V404" s="151">
        <f>APR!M402</f>
        <v>1</v>
      </c>
      <c r="W404" s="151">
        <f>MEI!M402</f>
        <v>0</v>
      </c>
      <c r="X404" s="151">
        <f>JUN!M402</f>
        <v>0</v>
      </c>
      <c r="Y404" s="151">
        <f>JUL!M402</f>
        <v>0</v>
      </c>
      <c r="Z404" s="151">
        <f>AGS!M402</f>
        <v>0</v>
      </c>
      <c r="AA404" s="151">
        <f>SEPT!M402</f>
        <v>0</v>
      </c>
      <c r="AB404" s="151">
        <f>OKT!M402</f>
        <v>0</v>
      </c>
      <c r="AC404" s="151">
        <f>NOV!M402</f>
        <v>0</v>
      </c>
      <c r="AD404" s="151">
        <f>DES!M402</f>
        <v>0</v>
      </c>
      <c r="AE404" s="151">
        <f t="shared" si="9"/>
        <v>4</v>
      </c>
      <c r="AF404" s="151">
        <f t="shared" si="10"/>
        <v>4</v>
      </c>
      <c r="AG404" s="152">
        <f t="shared" si="11"/>
        <v>1</v>
      </c>
      <c r="AH404" s="82">
        <f t="shared" si="12"/>
        <v>4</v>
      </c>
      <c r="AI404" s="82">
        <f t="shared" si="13"/>
        <v>4</v>
      </c>
      <c r="AJ404" s="82">
        <f t="shared" si="14"/>
        <v>1</v>
      </c>
      <c r="AK404" s="82">
        <f t="shared" si="15"/>
        <v>0</v>
      </c>
      <c r="AL404" s="82">
        <f t="shared" si="16"/>
        <v>0</v>
      </c>
      <c r="AM404" s="82" t="e">
        <f t="shared" si="17"/>
        <v>#DIV/0!</v>
      </c>
    </row>
    <row r="405" spans="1:39" ht="15.75" customHeight="1" x14ac:dyDescent="0.3">
      <c r="A405" s="53">
        <v>402</v>
      </c>
      <c r="B405" s="53"/>
      <c r="C405" s="137" t="s">
        <v>599</v>
      </c>
      <c r="D405" s="137">
        <v>2</v>
      </c>
      <c r="E405" s="53" t="s">
        <v>446</v>
      </c>
      <c r="F405" s="53" t="s">
        <v>448</v>
      </c>
      <c r="G405" s="151">
        <f>JAN!L403</f>
        <v>14</v>
      </c>
      <c r="H405" s="151">
        <f>FEB!L403</f>
        <v>7</v>
      </c>
      <c r="I405" s="151">
        <f>MAR!L403</f>
        <v>3</v>
      </c>
      <c r="J405" s="151">
        <f>APR!L403</f>
        <v>7</v>
      </c>
      <c r="K405" s="151">
        <f>MEI!L403</f>
        <v>7</v>
      </c>
      <c r="L405" s="151">
        <f>JUN!L403</f>
        <v>0</v>
      </c>
      <c r="M405" s="151">
        <f>JUL!L403</f>
        <v>8</v>
      </c>
      <c r="N405" s="151">
        <f>AGS!L403</f>
        <v>2</v>
      </c>
      <c r="O405" s="151">
        <f>SEPT!L403</f>
        <v>2</v>
      </c>
      <c r="P405" s="151">
        <f>OKT!L403</f>
        <v>0</v>
      </c>
      <c r="Q405" s="151">
        <f>NOV!L403</f>
        <v>0</v>
      </c>
      <c r="R405" s="151">
        <f>DES!L403</f>
        <v>5</v>
      </c>
      <c r="S405" s="151">
        <f>JAN!M403</f>
        <v>14</v>
      </c>
      <c r="T405" s="151">
        <f>FEB!M403</f>
        <v>7</v>
      </c>
      <c r="U405" s="151">
        <f>MAR!M403</f>
        <v>3</v>
      </c>
      <c r="V405" s="151">
        <f>APR!M403</f>
        <v>7</v>
      </c>
      <c r="W405" s="151">
        <f>MEI!M403</f>
        <v>7</v>
      </c>
      <c r="X405" s="151">
        <f>JUN!M403</f>
        <v>0</v>
      </c>
      <c r="Y405" s="151">
        <f>JUL!M403</f>
        <v>8</v>
      </c>
      <c r="Z405" s="151">
        <f>AGS!M403</f>
        <v>2</v>
      </c>
      <c r="AA405" s="151">
        <f>SEPT!M403</f>
        <v>2</v>
      </c>
      <c r="AB405" s="151">
        <f>OKT!M403</f>
        <v>0</v>
      </c>
      <c r="AC405" s="151">
        <f>NOV!M403</f>
        <v>0</v>
      </c>
      <c r="AD405" s="151">
        <f>DES!M403</f>
        <v>5</v>
      </c>
      <c r="AE405" s="151">
        <f t="shared" si="9"/>
        <v>55</v>
      </c>
      <c r="AF405" s="151">
        <f t="shared" si="10"/>
        <v>55</v>
      </c>
      <c r="AG405" s="152">
        <f t="shared" si="11"/>
        <v>1</v>
      </c>
      <c r="AH405" s="82">
        <f t="shared" si="12"/>
        <v>38</v>
      </c>
      <c r="AI405" s="82">
        <f t="shared" si="13"/>
        <v>38</v>
      </c>
      <c r="AJ405" s="82">
        <f t="shared" si="14"/>
        <v>1</v>
      </c>
      <c r="AK405" s="82">
        <f t="shared" si="15"/>
        <v>17</v>
      </c>
      <c r="AL405" s="82">
        <f t="shared" si="16"/>
        <v>17</v>
      </c>
      <c r="AM405" s="82">
        <f t="shared" si="17"/>
        <v>1</v>
      </c>
    </row>
    <row r="406" spans="1:39" ht="15.75" customHeight="1" x14ac:dyDescent="0.3">
      <c r="A406" s="53">
        <v>403</v>
      </c>
      <c r="B406" s="53"/>
      <c r="C406" s="137" t="s">
        <v>591</v>
      </c>
      <c r="D406" s="137">
        <v>3</v>
      </c>
      <c r="E406" s="53" t="s">
        <v>446</v>
      </c>
      <c r="F406" s="53" t="s">
        <v>449</v>
      </c>
      <c r="G406" s="151">
        <f>JAN!L404</f>
        <v>0</v>
      </c>
      <c r="H406" s="151">
        <f>FEB!L404</f>
        <v>0</v>
      </c>
      <c r="I406" s="151">
        <f>MAR!L404</f>
        <v>0</v>
      </c>
      <c r="J406" s="151">
        <f>APR!L404</f>
        <v>0</v>
      </c>
      <c r="K406" s="151">
        <f>MEI!L404</f>
        <v>0</v>
      </c>
      <c r="L406" s="151">
        <f>JUN!L404</f>
        <v>0</v>
      </c>
      <c r="M406" s="151">
        <f>JUL!L404</f>
        <v>0</v>
      </c>
      <c r="N406" s="151">
        <f>AGS!L404</f>
        <v>0</v>
      </c>
      <c r="O406" s="151">
        <f>SEPT!L404</f>
        <v>0</v>
      </c>
      <c r="P406" s="151">
        <f>OKT!L404</f>
        <v>0</v>
      </c>
      <c r="Q406" s="151">
        <f>NOV!L404</f>
        <v>0</v>
      </c>
      <c r="R406" s="151">
        <f>DES!L404</f>
        <v>0</v>
      </c>
      <c r="S406" s="151">
        <f>JAN!M404</f>
        <v>0</v>
      </c>
      <c r="T406" s="151">
        <f>FEB!M404</f>
        <v>0</v>
      </c>
      <c r="U406" s="151">
        <f>MAR!M404</f>
        <v>0</v>
      </c>
      <c r="V406" s="151">
        <f>APR!M404</f>
        <v>0</v>
      </c>
      <c r="W406" s="151">
        <f>MEI!M404</f>
        <v>0</v>
      </c>
      <c r="X406" s="151">
        <f>JUN!M404</f>
        <v>0</v>
      </c>
      <c r="Y406" s="151">
        <f>JUL!M404</f>
        <v>0</v>
      </c>
      <c r="Z406" s="151">
        <f>AGS!M404</f>
        <v>0</v>
      </c>
      <c r="AA406" s="151">
        <f>SEPT!M404</f>
        <v>0</v>
      </c>
      <c r="AB406" s="151">
        <f>OKT!M404</f>
        <v>0</v>
      </c>
      <c r="AC406" s="151">
        <f>NOV!M404</f>
        <v>0</v>
      </c>
      <c r="AD406" s="151">
        <f>DES!M404</f>
        <v>0</v>
      </c>
      <c r="AE406" s="151">
        <f t="shared" si="9"/>
        <v>0</v>
      </c>
      <c r="AF406" s="151">
        <f t="shared" si="10"/>
        <v>0</v>
      </c>
      <c r="AG406" s="152" t="e">
        <f t="shared" si="11"/>
        <v>#DIV/0!</v>
      </c>
      <c r="AH406" s="82">
        <f t="shared" si="12"/>
        <v>0</v>
      </c>
      <c r="AI406" s="82">
        <f t="shared" si="13"/>
        <v>0</v>
      </c>
      <c r="AJ406" s="82" t="e">
        <f t="shared" si="14"/>
        <v>#DIV/0!</v>
      </c>
      <c r="AK406" s="82">
        <f t="shared" si="15"/>
        <v>0</v>
      </c>
      <c r="AL406" s="82">
        <f t="shared" si="16"/>
        <v>0</v>
      </c>
      <c r="AM406" s="82" t="e">
        <f t="shared" si="17"/>
        <v>#DIV/0!</v>
      </c>
    </row>
    <row r="407" spans="1:39" ht="15.75" customHeight="1" x14ac:dyDescent="0.3">
      <c r="A407" s="53">
        <v>404</v>
      </c>
      <c r="B407" s="53"/>
      <c r="C407" s="137" t="s">
        <v>591</v>
      </c>
      <c r="D407" s="137">
        <v>4</v>
      </c>
      <c r="E407" s="53" t="s">
        <v>446</v>
      </c>
      <c r="F407" s="53" t="s">
        <v>450</v>
      </c>
      <c r="G407" s="151">
        <f>JAN!L405</f>
        <v>1</v>
      </c>
      <c r="H407" s="151">
        <f>FEB!L405</f>
        <v>1</v>
      </c>
      <c r="I407" s="151">
        <f>MAR!L405</f>
        <v>0</v>
      </c>
      <c r="J407" s="151">
        <f>APR!L405</f>
        <v>0</v>
      </c>
      <c r="K407" s="151">
        <f>MEI!L405</f>
        <v>0</v>
      </c>
      <c r="L407" s="151">
        <f>JUN!L405</f>
        <v>0</v>
      </c>
      <c r="M407" s="151">
        <f>JUL!L405</f>
        <v>0</v>
      </c>
      <c r="N407" s="151">
        <f>AGS!L405</f>
        <v>0</v>
      </c>
      <c r="O407" s="151">
        <f>SEPT!L405</f>
        <v>0</v>
      </c>
      <c r="P407" s="151">
        <f>OKT!L405</f>
        <v>0</v>
      </c>
      <c r="Q407" s="151">
        <f>NOV!L405</f>
        <v>0</v>
      </c>
      <c r="R407" s="151">
        <f>DES!L405</f>
        <v>0</v>
      </c>
      <c r="S407" s="151">
        <f>JAN!M405</f>
        <v>1</v>
      </c>
      <c r="T407" s="151">
        <f>FEB!M405</f>
        <v>1</v>
      </c>
      <c r="U407" s="151">
        <f>MAR!M405</f>
        <v>0</v>
      </c>
      <c r="V407" s="151">
        <f>APR!M405</f>
        <v>0</v>
      </c>
      <c r="W407" s="151">
        <f>MEI!M405</f>
        <v>0</v>
      </c>
      <c r="X407" s="151">
        <f>JUN!M405</f>
        <v>0</v>
      </c>
      <c r="Y407" s="151">
        <f>JUL!M405</f>
        <v>0</v>
      </c>
      <c r="Z407" s="151">
        <f>AGS!M405</f>
        <v>0</v>
      </c>
      <c r="AA407" s="151">
        <f>SEPT!M405</f>
        <v>0</v>
      </c>
      <c r="AB407" s="151">
        <f>OKT!M405</f>
        <v>0</v>
      </c>
      <c r="AC407" s="151">
        <f>NOV!M405</f>
        <v>0</v>
      </c>
      <c r="AD407" s="151">
        <f>DES!M405</f>
        <v>0</v>
      </c>
      <c r="AE407" s="151">
        <f t="shared" si="9"/>
        <v>2</v>
      </c>
      <c r="AF407" s="151">
        <f t="shared" si="10"/>
        <v>2</v>
      </c>
      <c r="AG407" s="152">
        <f t="shared" si="11"/>
        <v>1</v>
      </c>
      <c r="AH407" s="82">
        <f t="shared" si="12"/>
        <v>2</v>
      </c>
      <c r="AI407" s="82">
        <f t="shared" si="13"/>
        <v>2</v>
      </c>
      <c r="AJ407" s="82">
        <f t="shared" si="14"/>
        <v>1</v>
      </c>
      <c r="AK407" s="82">
        <f t="shared" si="15"/>
        <v>0</v>
      </c>
      <c r="AL407" s="82">
        <f t="shared" si="16"/>
        <v>0</v>
      </c>
      <c r="AM407" s="82" t="e">
        <f t="shared" si="17"/>
        <v>#DIV/0!</v>
      </c>
    </row>
    <row r="408" spans="1:39" ht="15.75" customHeight="1" x14ac:dyDescent="0.3">
      <c r="A408" s="53">
        <v>405</v>
      </c>
      <c r="B408" s="53"/>
      <c r="C408" s="137" t="s">
        <v>599</v>
      </c>
      <c r="D408" s="137">
        <v>5</v>
      </c>
      <c r="E408" s="53" t="s">
        <v>446</v>
      </c>
      <c r="F408" s="53" t="s">
        <v>451</v>
      </c>
      <c r="G408" s="151">
        <f>JAN!L406</f>
        <v>0</v>
      </c>
      <c r="H408" s="151">
        <f>FEB!L406</f>
        <v>0</v>
      </c>
      <c r="I408" s="151">
        <f>MAR!L406</f>
        <v>0</v>
      </c>
      <c r="J408" s="151">
        <f>APR!L406</f>
        <v>0</v>
      </c>
      <c r="K408" s="151">
        <f>MEI!L406</f>
        <v>0</v>
      </c>
      <c r="L408" s="151">
        <f>JUN!L406</f>
        <v>0</v>
      </c>
      <c r="M408" s="151">
        <f>JUL!L406</f>
        <v>0</v>
      </c>
      <c r="N408" s="151">
        <f>AGS!L406</f>
        <v>0</v>
      </c>
      <c r="O408" s="151">
        <f>SEPT!L406</f>
        <v>0</v>
      </c>
      <c r="P408" s="151">
        <f>OKT!L406</f>
        <v>0</v>
      </c>
      <c r="Q408" s="151">
        <f>NOV!L406</f>
        <v>0</v>
      </c>
      <c r="R408" s="151">
        <f>DES!L406</f>
        <v>0</v>
      </c>
      <c r="S408" s="151">
        <f>JAN!M406</f>
        <v>0</v>
      </c>
      <c r="T408" s="151">
        <f>FEB!M406</f>
        <v>0</v>
      </c>
      <c r="U408" s="151">
        <f>MAR!M406</f>
        <v>0</v>
      </c>
      <c r="V408" s="151">
        <f>APR!M406</f>
        <v>0</v>
      </c>
      <c r="W408" s="151">
        <f>MEI!M406</f>
        <v>0</v>
      </c>
      <c r="X408" s="151">
        <f>JUN!M406</f>
        <v>0</v>
      </c>
      <c r="Y408" s="151">
        <f>JUL!M406</f>
        <v>0</v>
      </c>
      <c r="Z408" s="151">
        <f>AGS!M406</f>
        <v>0</v>
      </c>
      <c r="AA408" s="151">
        <f>SEPT!M406</f>
        <v>0</v>
      </c>
      <c r="AB408" s="151">
        <f>OKT!M406</f>
        <v>0</v>
      </c>
      <c r="AC408" s="151">
        <f>NOV!M406</f>
        <v>0</v>
      </c>
      <c r="AD408" s="151">
        <f>DES!M406</f>
        <v>0</v>
      </c>
      <c r="AE408" s="151">
        <f t="shared" si="9"/>
        <v>0</v>
      </c>
      <c r="AF408" s="151">
        <f t="shared" si="10"/>
        <v>0</v>
      </c>
      <c r="AG408" s="152" t="e">
        <f t="shared" si="11"/>
        <v>#DIV/0!</v>
      </c>
      <c r="AH408" s="82">
        <f t="shared" si="12"/>
        <v>0</v>
      </c>
      <c r="AI408" s="82">
        <f t="shared" si="13"/>
        <v>0</v>
      </c>
      <c r="AJ408" s="82" t="e">
        <f t="shared" si="14"/>
        <v>#DIV/0!</v>
      </c>
      <c r="AK408" s="82">
        <f t="shared" si="15"/>
        <v>0</v>
      </c>
      <c r="AL408" s="82">
        <f t="shared" si="16"/>
        <v>0</v>
      </c>
      <c r="AM408" s="82" t="e">
        <f t="shared" si="17"/>
        <v>#DIV/0!</v>
      </c>
    </row>
    <row r="409" spans="1:39" ht="15.75" customHeight="1" x14ac:dyDescent="0.3">
      <c r="A409" s="53">
        <v>406</v>
      </c>
      <c r="B409" s="53"/>
      <c r="C409" s="137" t="s">
        <v>599</v>
      </c>
      <c r="D409" s="137">
        <v>6</v>
      </c>
      <c r="E409" s="53" t="s">
        <v>446</v>
      </c>
      <c r="F409" s="53" t="s">
        <v>452</v>
      </c>
      <c r="G409" s="151">
        <f>JAN!L407</f>
        <v>3</v>
      </c>
      <c r="H409" s="151">
        <f>FEB!L407</f>
        <v>2</v>
      </c>
      <c r="I409" s="151">
        <f>MAR!L407</f>
        <v>2</v>
      </c>
      <c r="J409" s="151">
        <f>APR!L407</f>
        <v>2</v>
      </c>
      <c r="K409" s="151">
        <f>MEI!L407</f>
        <v>4</v>
      </c>
      <c r="L409" s="151">
        <f>JUN!L407</f>
        <v>0</v>
      </c>
      <c r="M409" s="151">
        <f>JUL!L407</f>
        <v>0</v>
      </c>
      <c r="N409" s="151">
        <f>AGS!L407</f>
        <v>0</v>
      </c>
      <c r="O409" s="151">
        <f>SEPT!L407</f>
        <v>0</v>
      </c>
      <c r="P409" s="151">
        <f>OKT!L407</f>
        <v>0</v>
      </c>
      <c r="Q409" s="151">
        <f>NOV!L407</f>
        <v>0</v>
      </c>
      <c r="R409" s="151">
        <f>DES!L407</f>
        <v>0</v>
      </c>
      <c r="S409" s="151">
        <f>JAN!M407</f>
        <v>3</v>
      </c>
      <c r="T409" s="151">
        <f>FEB!M407</f>
        <v>2</v>
      </c>
      <c r="U409" s="151">
        <f>MAR!M407</f>
        <v>2</v>
      </c>
      <c r="V409" s="151">
        <f>APR!M407</f>
        <v>2</v>
      </c>
      <c r="W409" s="151">
        <f>MEI!M407</f>
        <v>4</v>
      </c>
      <c r="X409" s="151">
        <f>JUN!M407</f>
        <v>0</v>
      </c>
      <c r="Y409" s="151">
        <f>JUL!M407</f>
        <v>0</v>
      </c>
      <c r="Z409" s="151">
        <f>AGS!M407</f>
        <v>0</v>
      </c>
      <c r="AA409" s="151">
        <f>SEPT!M407</f>
        <v>0</v>
      </c>
      <c r="AB409" s="151">
        <f>OKT!M407</f>
        <v>0</v>
      </c>
      <c r="AC409" s="151">
        <f>NOV!M407</f>
        <v>0</v>
      </c>
      <c r="AD409" s="151">
        <f>DES!M407</f>
        <v>0</v>
      </c>
      <c r="AE409" s="151">
        <f t="shared" si="9"/>
        <v>13</v>
      </c>
      <c r="AF409" s="151">
        <f t="shared" si="10"/>
        <v>13</v>
      </c>
      <c r="AG409" s="152">
        <f t="shared" si="11"/>
        <v>1</v>
      </c>
      <c r="AH409" s="82">
        <f t="shared" si="12"/>
        <v>13</v>
      </c>
      <c r="AI409" s="82">
        <f t="shared" si="13"/>
        <v>13</v>
      </c>
      <c r="AJ409" s="82">
        <f t="shared" si="14"/>
        <v>1</v>
      </c>
      <c r="AK409" s="82">
        <f t="shared" si="15"/>
        <v>0</v>
      </c>
      <c r="AL409" s="82">
        <f t="shared" si="16"/>
        <v>0</v>
      </c>
      <c r="AM409" s="82" t="e">
        <f t="shared" si="17"/>
        <v>#DIV/0!</v>
      </c>
    </row>
    <row r="410" spans="1:39" ht="15.75" customHeight="1" x14ac:dyDescent="0.3">
      <c r="A410" s="53">
        <v>407</v>
      </c>
      <c r="B410" s="53"/>
      <c r="C410" s="137" t="s">
        <v>591</v>
      </c>
      <c r="D410" s="137">
        <v>7</v>
      </c>
      <c r="E410" s="53" t="s">
        <v>446</v>
      </c>
      <c r="F410" s="53" t="s">
        <v>453</v>
      </c>
      <c r="G410" s="151">
        <f>JAN!L408</f>
        <v>1</v>
      </c>
      <c r="H410" s="151">
        <f>FEB!L408</f>
        <v>1</v>
      </c>
      <c r="I410" s="151">
        <f>MAR!L408</f>
        <v>3</v>
      </c>
      <c r="J410" s="151">
        <f>APR!L408</f>
        <v>0</v>
      </c>
      <c r="K410" s="151">
        <f>MEI!L408</f>
        <v>1</v>
      </c>
      <c r="L410" s="151">
        <f>JUN!L408</f>
        <v>1</v>
      </c>
      <c r="M410" s="151">
        <f>JUL!L408</f>
        <v>0</v>
      </c>
      <c r="N410" s="151">
        <f>AGS!L408</f>
        <v>0</v>
      </c>
      <c r="O410" s="151">
        <f>SEPT!L408</f>
        <v>0</v>
      </c>
      <c r="P410" s="151">
        <f>OKT!L408</f>
        <v>0</v>
      </c>
      <c r="Q410" s="151">
        <f>NOV!L408</f>
        <v>0</v>
      </c>
      <c r="R410" s="151">
        <f>DES!L408</f>
        <v>0</v>
      </c>
      <c r="S410" s="151">
        <f>JAN!M408</f>
        <v>1</v>
      </c>
      <c r="T410" s="151">
        <f>FEB!M408</f>
        <v>1</v>
      </c>
      <c r="U410" s="151">
        <f>MAR!M408</f>
        <v>3</v>
      </c>
      <c r="V410" s="151">
        <f>APR!M408</f>
        <v>0</v>
      </c>
      <c r="W410" s="151">
        <f>MEI!M408</f>
        <v>1</v>
      </c>
      <c r="X410" s="151">
        <f>JUN!M408</f>
        <v>1</v>
      </c>
      <c r="Y410" s="151">
        <f>JUL!M408</f>
        <v>0</v>
      </c>
      <c r="Z410" s="151">
        <f>AGS!M408</f>
        <v>0</v>
      </c>
      <c r="AA410" s="151">
        <f>SEPT!M408</f>
        <v>0</v>
      </c>
      <c r="AB410" s="151">
        <f>OKT!M408</f>
        <v>0</v>
      </c>
      <c r="AC410" s="151">
        <f>NOV!M408</f>
        <v>0</v>
      </c>
      <c r="AD410" s="151">
        <f>DES!M408</f>
        <v>0</v>
      </c>
      <c r="AE410" s="151">
        <f t="shared" si="9"/>
        <v>7</v>
      </c>
      <c r="AF410" s="151">
        <f t="shared" si="10"/>
        <v>7</v>
      </c>
      <c r="AG410" s="152">
        <f t="shared" si="11"/>
        <v>1</v>
      </c>
      <c r="AH410" s="82">
        <f t="shared" si="12"/>
        <v>7</v>
      </c>
      <c r="AI410" s="82">
        <f t="shared" si="13"/>
        <v>7</v>
      </c>
      <c r="AJ410" s="82">
        <f t="shared" si="14"/>
        <v>1</v>
      </c>
      <c r="AK410" s="82">
        <f t="shared" si="15"/>
        <v>0</v>
      </c>
      <c r="AL410" s="82">
        <f t="shared" si="16"/>
        <v>0</v>
      </c>
      <c r="AM410" s="82" t="e">
        <f t="shared" si="17"/>
        <v>#DIV/0!</v>
      </c>
    </row>
    <row r="411" spans="1:39" ht="15.75" customHeight="1" x14ac:dyDescent="0.3">
      <c r="A411" s="53">
        <v>408</v>
      </c>
      <c r="B411" s="53"/>
      <c r="C411" s="137" t="s">
        <v>591</v>
      </c>
      <c r="D411" s="137">
        <v>8</v>
      </c>
      <c r="E411" s="53" t="s">
        <v>446</v>
      </c>
      <c r="F411" s="53" t="s">
        <v>454</v>
      </c>
      <c r="G411" s="151">
        <f>JAN!L409</f>
        <v>1</v>
      </c>
      <c r="H411" s="151">
        <f>FEB!L409</f>
        <v>0</v>
      </c>
      <c r="I411" s="151">
        <f>MAR!L409</f>
        <v>0</v>
      </c>
      <c r="J411" s="151">
        <f>APR!L409</f>
        <v>0</v>
      </c>
      <c r="K411" s="151">
        <f>MEI!L409</f>
        <v>0</v>
      </c>
      <c r="L411" s="151">
        <f>JUN!L409</f>
        <v>0</v>
      </c>
      <c r="M411" s="151">
        <f>JUL!L409</f>
        <v>0</v>
      </c>
      <c r="N411" s="151">
        <f>AGS!L409</f>
        <v>0</v>
      </c>
      <c r="O411" s="151">
        <f>SEPT!L409</f>
        <v>0</v>
      </c>
      <c r="P411" s="151">
        <f>OKT!L409</f>
        <v>0</v>
      </c>
      <c r="Q411" s="151">
        <f>NOV!L409</f>
        <v>0</v>
      </c>
      <c r="R411" s="151">
        <f>DES!L409</f>
        <v>0</v>
      </c>
      <c r="S411" s="151">
        <f>JAN!M409</f>
        <v>1</v>
      </c>
      <c r="T411" s="151">
        <f>FEB!M409</f>
        <v>0</v>
      </c>
      <c r="U411" s="151">
        <f>MAR!M409</f>
        <v>0</v>
      </c>
      <c r="V411" s="151">
        <f>APR!M409</f>
        <v>0</v>
      </c>
      <c r="W411" s="151">
        <f>MEI!M409</f>
        <v>0</v>
      </c>
      <c r="X411" s="151">
        <f>JUN!M409</f>
        <v>0</v>
      </c>
      <c r="Y411" s="151">
        <f>JUL!M409</f>
        <v>0</v>
      </c>
      <c r="Z411" s="151">
        <f>AGS!M409</f>
        <v>0</v>
      </c>
      <c r="AA411" s="151">
        <f>SEPT!M409</f>
        <v>0</v>
      </c>
      <c r="AB411" s="151">
        <f>OKT!M409</f>
        <v>0</v>
      </c>
      <c r="AC411" s="151">
        <f>NOV!M409</f>
        <v>0</v>
      </c>
      <c r="AD411" s="151">
        <f>DES!M409</f>
        <v>0</v>
      </c>
      <c r="AE411" s="151">
        <f t="shared" si="9"/>
        <v>1</v>
      </c>
      <c r="AF411" s="151">
        <f t="shared" si="10"/>
        <v>1</v>
      </c>
      <c r="AG411" s="152">
        <f t="shared" si="11"/>
        <v>1</v>
      </c>
      <c r="AH411" s="82">
        <f t="shared" si="12"/>
        <v>1</v>
      </c>
      <c r="AI411" s="82">
        <f t="shared" si="13"/>
        <v>1</v>
      </c>
      <c r="AJ411" s="82">
        <f t="shared" si="14"/>
        <v>1</v>
      </c>
      <c r="AK411" s="82">
        <f t="shared" si="15"/>
        <v>0</v>
      </c>
      <c r="AL411" s="82">
        <f t="shared" si="16"/>
        <v>0</v>
      </c>
      <c r="AM411" s="82" t="e">
        <f t="shared" si="17"/>
        <v>#DIV/0!</v>
      </c>
    </row>
    <row r="412" spans="1:39" ht="15.75" customHeight="1" x14ac:dyDescent="0.3">
      <c r="A412" s="53">
        <v>409</v>
      </c>
      <c r="B412" s="53"/>
      <c r="C412" s="137" t="s">
        <v>591</v>
      </c>
      <c r="D412" s="137">
        <v>9</v>
      </c>
      <c r="E412" s="53" t="s">
        <v>446</v>
      </c>
      <c r="F412" s="53" t="s">
        <v>455</v>
      </c>
      <c r="G412" s="151">
        <f>JAN!L410</f>
        <v>0</v>
      </c>
      <c r="H412" s="151">
        <f>FEB!L410</f>
        <v>6</v>
      </c>
      <c r="I412" s="151">
        <f>MAR!L410</f>
        <v>0</v>
      </c>
      <c r="J412" s="151">
        <f>APR!L410</f>
        <v>0</v>
      </c>
      <c r="K412" s="151">
        <f>MEI!L410</f>
        <v>0</v>
      </c>
      <c r="L412" s="151">
        <f>JUN!L410</f>
        <v>0</v>
      </c>
      <c r="M412" s="151">
        <f>JUL!L410</f>
        <v>0</v>
      </c>
      <c r="N412" s="151">
        <f>AGS!L410</f>
        <v>0</v>
      </c>
      <c r="O412" s="151">
        <f>SEPT!L410</f>
        <v>0</v>
      </c>
      <c r="P412" s="151">
        <f>OKT!L410</f>
        <v>0</v>
      </c>
      <c r="Q412" s="151">
        <f>NOV!L410</f>
        <v>0</v>
      </c>
      <c r="R412" s="151">
        <f>DES!L410</f>
        <v>0</v>
      </c>
      <c r="S412" s="151">
        <f>JAN!M410</f>
        <v>0</v>
      </c>
      <c r="T412" s="151">
        <f>FEB!M410</f>
        <v>6</v>
      </c>
      <c r="U412" s="151">
        <f>MAR!M410</f>
        <v>0</v>
      </c>
      <c r="V412" s="151">
        <f>APR!M410</f>
        <v>0</v>
      </c>
      <c r="W412" s="151">
        <f>MEI!M410</f>
        <v>0</v>
      </c>
      <c r="X412" s="151">
        <f>JUN!M410</f>
        <v>0</v>
      </c>
      <c r="Y412" s="151">
        <f>JUL!M410</f>
        <v>0</v>
      </c>
      <c r="Z412" s="151">
        <f>AGS!M410</f>
        <v>0</v>
      </c>
      <c r="AA412" s="151">
        <f>SEPT!M410</f>
        <v>0</v>
      </c>
      <c r="AB412" s="151">
        <f>OKT!M410</f>
        <v>0</v>
      </c>
      <c r="AC412" s="151">
        <f>NOV!M410</f>
        <v>0</v>
      </c>
      <c r="AD412" s="151">
        <f>DES!M410</f>
        <v>0</v>
      </c>
      <c r="AE412" s="151">
        <f t="shared" si="9"/>
        <v>6</v>
      </c>
      <c r="AF412" s="151">
        <f t="shared" si="10"/>
        <v>6</v>
      </c>
      <c r="AG412" s="152">
        <f t="shared" si="11"/>
        <v>1</v>
      </c>
      <c r="AH412" s="82">
        <f t="shared" si="12"/>
        <v>6</v>
      </c>
      <c r="AI412" s="82">
        <f t="shared" si="13"/>
        <v>6</v>
      </c>
      <c r="AJ412" s="82">
        <f t="shared" si="14"/>
        <v>1</v>
      </c>
      <c r="AK412" s="82">
        <f t="shared" si="15"/>
        <v>0</v>
      </c>
      <c r="AL412" s="82">
        <f t="shared" si="16"/>
        <v>0</v>
      </c>
      <c r="AM412" s="82" t="e">
        <f t="shared" si="17"/>
        <v>#DIV/0!</v>
      </c>
    </row>
    <row r="413" spans="1:39" ht="15.75" customHeight="1" x14ac:dyDescent="0.3">
      <c r="A413" s="53">
        <v>410</v>
      </c>
      <c r="B413" s="53"/>
      <c r="C413" s="137" t="s">
        <v>591</v>
      </c>
      <c r="D413" s="137">
        <v>10</v>
      </c>
      <c r="E413" s="53" t="s">
        <v>446</v>
      </c>
      <c r="F413" s="53" t="s">
        <v>456</v>
      </c>
      <c r="G413" s="151">
        <f>JAN!L411</f>
        <v>0</v>
      </c>
      <c r="H413" s="151">
        <f>FEB!L411</f>
        <v>0</v>
      </c>
      <c r="I413" s="151">
        <f>MAR!L411</f>
        <v>0</v>
      </c>
      <c r="J413" s="151">
        <f>APR!L411</f>
        <v>0</v>
      </c>
      <c r="K413" s="151">
        <f>MEI!L411</f>
        <v>0</v>
      </c>
      <c r="L413" s="151">
        <f>JUN!L411</f>
        <v>0</v>
      </c>
      <c r="M413" s="151">
        <f>JUL!L411</f>
        <v>0</v>
      </c>
      <c r="N413" s="151">
        <f>AGS!L411</f>
        <v>0</v>
      </c>
      <c r="O413" s="151">
        <f>SEPT!L411</f>
        <v>0</v>
      </c>
      <c r="P413" s="151">
        <f>OKT!L411</f>
        <v>0</v>
      </c>
      <c r="Q413" s="151">
        <f>NOV!L411</f>
        <v>0</v>
      </c>
      <c r="R413" s="151">
        <f>DES!L411</f>
        <v>0</v>
      </c>
      <c r="S413" s="151">
        <f>JAN!M411</f>
        <v>0</v>
      </c>
      <c r="T413" s="151">
        <f>FEB!M411</f>
        <v>0</v>
      </c>
      <c r="U413" s="151">
        <f>MAR!M411</f>
        <v>0</v>
      </c>
      <c r="V413" s="151">
        <f>APR!M411</f>
        <v>0</v>
      </c>
      <c r="W413" s="151">
        <f>MEI!M411</f>
        <v>0</v>
      </c>
      <c r="X413" s="151">
        <f>JUN!M411</f>
        <v>0</v>
      </c>
      <c r="Y413" s="151">
        <f>JUL!M411</f>
        <v>0</v>
      </c>
      <c r="Z413" s="151">
        <f>AGS!M411</f>
        <v>0</v>
      </c>
      <c r="AA413" s="151">
        <f>SEPT!M411</f>
        <v>0</v>
      </c>
      <c r="AB413" s="151">
        <f>OKT!M411</f>
        <v>0</v>
      </c>
      <c r="AC413" s="151">
        <f>NOV!M411</f>
        <v>0</v>
      </c>
      <c r="AD413" s="151">
        <f>DES!M411</f>
        <v>0</v>
      </c>
      <c r="AE413" s="151">
        <f t="shared" si="9"/>
        <v>0</v>
      </c>
      <c r="AF413" s="151">
        <f t="shared" si="10"/>
        <v>0</v>
      </c>
      <c r="AG413" s="152" t="e">
        <f t="shared" si="11"/>
        <v>#DIV/0!</v>
      </c>
      <c r="AH413" s="82">
        <f t="shared" si="12"/>
        <v>0</v>
      </c>
      <c r="AI413" s="82">
        <f t="shared" si="13"/>
        <v>0</v>
      </c>
      <c r="AJ413" s="82" t="e">
        <f t="shared" si="14"/>
        <v>#DIV/0!</v>
      </c>
      <c r="AK413" s="82">
        <f t="shared" si="15"/>
        <v>0</v>
      </c>
      <c r="AL413" s="82">
        <f t="shared" si="16"/>
        <v>0</v>
      </c>
      <c r="AM413" s="82" t="e">
        <f t="shared" si="17"/>
        <v>#DIV/0!</v>
      </c>
    </row>
    <row r="414" spans="1:39" ht="15.75" customHeight="1" x14ac:dyDescent="0.3">
      <c r="A414" s="53">
        <v>411</v>
      </c>
      <c r="B414" s="53"/>
      <c r="C414" s="137" t="s">
        <v>591</v>
      </c>
      <c r="D414" s="137">
        <v>11</v>
      </c>
      <c r="E414" s="53" t="s">
        <v>446</v>
      </c>
      <c r="F414" s="53" t="s">
        <v>457</v>
      </c>
      <c r="G414" s="151">
        <f>JAN!L412</f>
        <v>1</v>
      </c>
      <c r="H414" s="151">
        <f>FEB!L412</f>
        <v>0</v>
      </c>
      <c r="I414" s="151">
        <f>MAR!L412</f>
        <v>0</v>
      </c>
      <c r="J414" s="151">
        <f>APR!L412</f>
        <v>0</v>
      </c>
      <c r="K414" s="151">
        <f>MEI!L412</f>
        <v>0</v>
      </c>
      <c r="L414" s="151">
        <f>JUN!L412</f>
        <v>0</v>
      </c>
      <c r="M414" s="151">
        <f>JUL!L412</f>
        <v>0</v>
      </c>
      <c r="N414" s="151">
        <f>AGS!L412</f>
        <v>0</v>
      </c>
      <c r="O414" s="151">
        <f>SEPT!L412</f>
        <v>0</v>
      </c>
      <c r="P414" s="151">
        <f>OKT!L412</f>
        <v>0</v>
      </c>
      <c r="Q414" s="151">
        <f>NOV!L412</f>
        <v>0</v>
      </c>
      <c r="R414" s="151">
        <f>DES!L412</f>
        <v>0</v>
      </c>
      <c r="S414" s="151">
        <f>JAN!M412</f>
        <v>1</v>
      </c>
      <c r="T414" s="151">
        <f>FEB!M412</f>
        <v>0</v>
      </c>
      <c r="U414" s="151">
        <f>MAR!M412</f>
        <v>0</v>
      </c>
      <c r="V414" s="151">
        <f>APR!M412</f>
        <v>0</v>
      </c>
      <c r="W414" s="151">
        <f>MEI!M412</f>
        <v>0</v>
      </c>
      <c r="X414" s="151">
        <f>JUN!M412</f>
        <v>0</v>
      </c>
      <c r="Y414" s="151">
        <f>JUL!M412</f>
        <v>0</v>
      </c>
      <c r="Z414" s="151">
        <f>AGS!M412</f>
        <v>0</v>
      </c>
      <c r="AA414" s="151">
        <f>SEPT!M412</f>
        <v>0</v>
      </c>
      <c r="AB414" s="151">
        <f>OKT!M412</f>
        <v>0</v>
      </c>
      <c r="AC414" s="151">
        <f>NOV!M412</f>
        <v>0</v>
      </c>
      <c r="AD414" s="151">
        <f>DES!M412</f>
        <v>0</v>
      </c>
      <c r="AE414" s="151">
        <f t="shared" si="9"/>
        <v>1</v>
      </c>
      <c r="AF414" s="151">
        <f t="shared" si="10"/>
        <v>1</v>
      </c>
      <c r="AG414" s="152">
        <f t="shared" si="11"/>
        <v>1</v>
      </c>
      <c r="AH414" s="82">
        <f t="shared" si="12"/>
        <v>1</v>
      </c>
      <c r="AI414" s="82">
        <f t="shared" si="13"/>
        <v>1</v>
      </c>
      <c r="AJ414" s="82">
        <f t="shared" si="14"/>
        <v>1</v>
      </c>
      <c r="AK414" s="82">
        <f t="shared" si="15"/>
        <v>0</v>
      </c>
      <c r="AL414" s="82">
        <f t="shared" si="16"/>
        <v>0</v>
      </c>
      <c r="AM414" s="82" t="e">
        <f t="shared" si="17"/>
        <v>#DIV/0!</v>
      </c>
    </row>
    <row r="415" spans="1:39" ht="15.75" customHeight="1" x14ac:dyDescent="0.3">
      <c r="A415" s="53">
        <v>412</v>
      </c>
      <c r="B415" s="53"/>
      <c r="C415" s="137" t="s">
        <v>591</v>
      </c>
      <c r="D415" s="137">
        <v>12</v>
      </c>
      <c r="E415" s="53" t="s">
        <v>446</v>
      </c>
      <c r="F415" s="53" t="s">
        <v>458</v>
      </c>
      <c r="G415" s="151">
        <f>JAN!L413</f>
        <v>0</v>
      </c>
      <c r="H415" s="151">
        <f>FEB!L413</f>
        <v>0</v>
      </c>
      <c r="I415" s="151">
        <f>MAR!L413</f>
        <v>0</v>
      </c>
      <c r="J415" s="151">
        <f>APR!L413</f>
        <v>0</v>
      </c>
      <c r="K415" s="151">
        <f>MEI!L413</f>
        <v>0</v>
      </c>
      <c r="L415" s="151">
        <f>JUN!L413</f>
        <v>0</v>
      </c>
      <c r="M415" s="151">
        <f>JUL!L413</f>
        <v>2</v>
      </c>
      <c r="N415" s="151">
        <f>AGS!L413</f>
        <v>1</v>
      </c>
      <c r="O415" s="151">
        <f>SEPT!L413</f>
        <v>0</v>
      </c>
      <c r="P415" s="151">
        <f>OKT!L413</f>
        <v>0</v>
      </c>
      <c r="Q415" s="151">
        <f>NOV!L413</f>
        <v>0</v>
      </c>
      <c r="R415" s="151">
        <f>DES!L413</f>
        <v>0</v>
      </c>
      <c r="S415" s="151">
        <f>JAN!M413</f>
        <v>0</v>
      </c>
      <c r="T415" s="151">
        <f>FEB!M413</f>
        <v>0</v>
      </c>
      <c r="U415" s="151">
        <f>MAR!M413</f>
        <v>0</v>
      </c>
      <c r="V415" s="151">
        <f>APR!M413</f>
        <v>0</v>
      </c>
      <c r="W415" s="151">
        <f>MEI!M413</f>
        <v>0</v>
      </c>
      <c r="X415" s="151">
        <f>JUN!M413</f>
        <v>0</v>
      </c>
      <c r="Y415" s="151">
        <f>JUL!M413</f>
        <v>2</v>
      </c>
      <c r="Z415" s="151">
        <f>AGS!M413</f>
        <v>1</v>
      </c>
      <c r="AA415" s="151">
        <f>SEPT!M413</f>
        <v>0</v>
      </c>
      <c r="AB415" s="151">
        <f>OKT!M413</f>
        <v>0</v>
      </c>
      <c r="AC415" s="151">
        <f>NOV!M413</f>
        <v>0</v>
      </c>
      <c r="AD415" s="151">
        <f>DES!M413</f>
        <v>0</v>
      </c>
      <c r="AE415" s="151">
        <f t="shared" si="9"/>
        <v>3</v>
      </c>
      <c r="AF415" s="151">
        <f t="shared" si="10"/>
        <v>3</v>
      </c>
      <c r="AG415" s="152">
        <f t="shared" si="11"/>
        <v>1</v>
      </c>
      <c r="AH415" s="82">
        <f t="shared" si="12"/>
        <v>0</v>
      </c>
      <c r="AI415" s="82">
        <f t="shared" si="13"/>
        <v>0</v>
      </c>
      <c r="AJ415" s="82" t="e">
        <f t="shared" si="14"/>
        <v>#DIV/0!</v>
      </c>
      <c r="AK415" s="82">
        <f t="shared" si="15"/>
        <v>3</v>
      </c>
      <c r="AL415" s="82">
        <f t="shared" si="16"/>
        <v>3</v>
      </c>
      <c r="AM415" s="82">
        <f t="shared" si="17"/>
        <v>1</v>
      </c>
    </row>
    <row r="416" spans="1:39" ht="15.75" customHeight="1" x14ac:dyDescent="0.3">
      <c r="A416" s="53">
        <v>413</v>
      </c>
      <c r="B416" s="53"/>
      <c r="C416" s="137" t="s">
        <v>591</v>
      </c>
      <c r="D416" s="137">
        <v>13</v>
      </c>
      <c r="E416" s="53" t="s">
        <v>446</v>
      </c>
      <c r="F416" s="53" t="s">
        <v>459</v>
      </c>
      <c r="G416" s="151">
        <f>JAN!L414</f>
        <v>2</v>
      </c>
      <c r="H416" s="151">
        <f>FEB!L414</f>
        <v>0</v>
      </c>
      <c r="I416" s="151">
        <f>MAR!L414</f>
        <v>1</v>
      </c>
      <c r="J416" s="151">
        <f>APR!L414</f>
        <v>0</v>
      </c>
      <c r="K416" s="151">
        <f>MEI!L414</f>
        <v>2</v>
      </c>
      <c r="L416" s="151">
        <f>JUN!L414</f>
        <v>2</v>
      </c>
      <c r="M416" s="151">
        <f>JUL!L414</f>
        <v>0</v>
      </c>
      <c r="N416" s="151">
        <f>AGS!L414</f>
        <v>0</v>
      </c>
      <c r="O416" s="151">
        <f>SEPT!L414</f>
        <v>0</v>
      </c>
      <c r="P416" s="151">
        <f>OKT!L414</f>
        <v>0</v>
      </c>
      <c r="Q416" s="151">
        <f>NOV!L414</f>
        <v>0</v>
      </c>
      <c r="R416" s="151">
        <f>DES!L414</f>
        <v>0</v>
      </c>
      <c r="S416" s="151">
        <f>JAN!M414</f>
        <v>2</v>
      </c>
      <c r="T416" s="151">
        <f>FEB!M414</f>
        <v>0</v>
      </c>
      <c r="U416" s="151">
        <f>MAR!M414</f>
        <v>1</v>
      </c>
      <c r="V416" s="151">
        <f>APR!M414</f>
        <v>0</v>
      </c>
      <c r="W416" s="151">
        <f>MEI!M414</f>
        <v>2</v>
      </c>
      <c r="X416" s="151">
        <f>JUN!M414</f>
        <v>2</v>
      </c>
      <c r="Y416" s="151">
        <f>JUL!M414</f>
        <v>0</v>
      </c>
      <c r="Z416" s="151">
        <f>AGS!M414</f>
        <v>0</v>
      </c>
      <c r="AA416" s="151">
        <f>SEPT!M414</f>
        <v>0</v>
      </c>
      <c r="AB416" s="151">
        <f>OKT!M414</f>
        <v>0</v>
      </c>
      <c r="AC416" s="151">
        <f>NOV!M414</f>
        <v>0</v>
      </c>
      <c r="AD416" s="151">
        <f>DES!M414</f>
        <v>0</v>
      </c>
      <c r="AE416" s="151">
        <f t="shared" si="9"/>
        <v>7</v>
      </c>
      <c r="AF416" s="151">
        <f t="shared" si="10"/>
        <v>7</v>
      </c>
      <c r="AG416" s="152">
        <f t="shared" si="11"/>
        <v>1</v>
      </c>
      <c r="AH416" s="82">
        <f t="shared" si="12"/>
        <v>7</v>
      </c>
      <c r="AI416" s="82">
        <f t="shared" si="13"/>
        <v>7</v>
      </c>
      <c r="AJ416" s="82">
        <f t="shared" si="14"/>
        <v>1</v>
      </c>
      <c r="AK416" s="82">
        <f t="shared" si="15"/>
        <v>0</v>
      </c>
      <c r="AL416" s="82">
        <f t="shared" si="16"/>
        <v>0</v>
      </c>
      <c r="AM416" s="82" t="e">
        <f t="shared" si="17"/>
        <v>#DIV/0!</v>
      </c>
    </row>
    <row r="417" spans="1:39" ht="15.75" customHeight="1" x14ac:dyDescent="0.3">
      <c r="A417" s="53">
        <v>414</v>
      </c>
      <c r="B417" s="53"/>
      <c r="C417" s="137" t="s">
        <v>591</v>
      </c>
      <c r="D417" s="137">
        <v>14</v>
      </c>
      <c r="E417" s="53" t="s">
        <v>446</v>
      </c>
      <c r="F417" s="53" t="s">
        <v>460</v>
      </c>
      <c r="G417" s="151">
        <f>JAN!L415</f>
        <v>0</v>
      </c>
      <c r="H417" s="151">
        <f>FEB!L415</f>
        <v>1</v>
      </c>
      <c r="I417" s="151">
        <f>MAR!L415</f>
        <v>0</v>
      </c>
      <c r="J417" s="151">
        <f>APR!L415</f>
        <v>1</v>
      </c>
      <c r="K417" s="151">
        <f>MEI!L415</f>
        <v>0</v>
      </c>
      <c r="L417" s="151">
        <f>JUN!L415</f>
        <v>1</v>
      </c>
      <c r="M417" s="151">
        <f>JUL!L415</f>
        <v>0</v>
      </c>
      <c r="N417" s="151">
        <f>AGS!L415</f>
        <v>0</v>
      </c>
      <c r="O417" s="151">
        <f>SEPT!L415</f>
        <v>0</v>
      </c>
      <c r="P417" s="151">
        <f>OKT!L415</f>
        <v>3</v>
      </c>
      <c r="Q417" s="151">
        <f>NOV!L415</f>
        <v>0</v>
      </c>
      <c r="R417" s="151">
        <f>DES!L415</f>
        <v>0</v>
      </c>
      <c r="S417" s="151">
        <f>JAN!M415</f>
        <v>0</v>
      </c>
      <c r="T417" s="151">
        <f>FEB!M415</f>
        <v>1</v>
      </c>
      <c r="U417" s="151">
        <f>MAR!M415</f>
        <v>0</v>
      </c>
      <c r="V417" s="151">
        <f>APR!M415</f>
        <v>1</v>
      </c>
      <c r="W417" s="151">
        <f>MEI!M415</f>
        <v>0</v>
      </c>
      <c r="X417" s="151">
        <f>JUN!M415</f>
        <v>1</v>
      </c>
      <c r="Y417" s="151">
        <f>JUL!M415</f>
        <v>0</v>
      </c>
      <c r="Z417" s="151">
        <f>AGS!M415</f>
        <v>0</v>
      </c>
      <c r="AA417" s="151">
        <f>SEPT!M415</f>
        <v>0</v>
      </c>
      <c r="AB417" s="151">
        <f>OKT!M415</f>
        <v>3</v>
      </c>
      <c r="AC417" s="151">
        <f>NOV!M415</f>
        <v>0</v>
      </c>
      <c r="AD417" s="151">
        <f>DES!M415</f>
        <v>0</v>
      </c>
      <c r="AE417" s="151">
        <f t="shared" si="9"/>
        <v>6</v>
      </c>
      <c r="AF417" s="151">
        <f t="shared" si="10"/>
        <v>6</v>
      </c>
      <c r="AG417" s="152">
        <f t="shared" si="11"/>
        <v>1</v>
      </c>
      <c r="AH417" s="82">
        <f t="shared" si="12"/>
        <v>3</v>
      </c>
      <c r="AI417" s="82">
        <f t="shared" si="13"/>
        <v>3</v>
      </c>
      <c r="AJ417" s="82">
        <f t="shared" si="14"/>
        <v>1</v>
      </c>
      <c r="AK417" s="82">
        <f t="shared" si="15"/>
        <v>3</v>
      </c>
      <c r="AL417" s="82">
        <f t="shared" si="16"/>
        <v>3</v>
      </c>
      <c r="AM417" s="82">
        <f t="shared" si="17"/>
        <v>1</v>
      </c>
    </row>
    <row r="418" spans="1:39" ht="15.75" customHeight="1" x14ac:dyDescent="0.3">
      <c r="A418" s="53">
        <v>415</v>
      </c>
      <c r="B418" s="53"/>
      <c r="C418" s="137" t="s">
        <v>591</v>
      </c>
      <c r="D418" s="137">
        <v>15</v>
      </c>
      <c r="E418" s="53" t="s">
        <v>446</v>
      </c>
      <c r="F418" s="53" t="s">
        <v>461</v>
      </c>
      <c r="G418" s="151">
        <f>JAN!L416</f>
        <v>0</v>
      </c>
      <c r="H418" s="151">
        <f>FEB!L416</f>
        <v>1</v>
      </c>
      <c r="I418" s="151">
        <f>MAR!L416</f>
        <v>0</v>
      </c>
      <c r="J418" s="151">
        <f>APR!L416</f>
        <v>0</v>
      </c>
      <c r="K418" s="151">
        <f>MEI!L416</f>
        <v>0</v>
      </c>
      <c r="L418" s="151">
        <f>JUN!L416</f>
        <v>3</v>
      </c>
      <c r="M418" s="151">
        <f>JUL!L416</f>
        <v>0</v>
      </c>
      <c r="N418" s="151">
        <f>AGS!L416</f>
        <v>0</v>
      </c>
      <c r="O418" s="151">
        <f>SEPT!L416</f>
        <v>0</v>
      </c>
      <c r="P418" s="151">
        <f>OKT!L416</f>
        <v>0</v>
      </c>
      <c r="Q418" s="151">
        <f>NOV!L416</f>
        <v>0</v>
      </c>
      <c r="R418" s="151">
        <f>DES!L416</f>
        <v>0</v>
      </c>
      <c r="S418" s="151">
        <f>JAN!M416</f>
        <v>0</v>
      </c>
      <c r="T418" s="151">
        <f>FEB!M416</f>
        <v>1</v>
      </c>
      <c r="U418" s="151">
        <f>MAR!M416</f>
        <v>0</v>
      </c>
      <c r="V418" s="151">
        <f>APR!M416</f>
        <v>0</v>
      </c>
      <c r="W418" s="151">
        <f>MEI!M416</f>
        <v>0</v>
      </c>
      <c r="X418" s="151">
        <f>JUN!M416</f>
        <v>3</v>
      </c>
      <c r="Y418" s="151">
        <f>JUL!M416</f>
        <v>0</v>
      </c>
      <c r="Z418" s="151">
        <f>AGS!M416</f>
        <v>0</v>
      </c>
      <c r="AA418" s="151">
        <f>SEPT!M416</f>
        <v>0</v>
      </c>
      <c r="AB418" s="151">
        <f>OKT!M416</f>
        <v>0</v>
      </c>
      <c r="AC418" s="151">
        <f>NOV!M416</f>
        <v>0</v>
      </c>
      <c r="AD418" s="151">
        <f>DES!M416</f>
        <v>0</v>
      </c>
      <c r="AE418" s="151">
        <f t="shared" si="9"/>
        <v>4</v>
      </c>
      <c r="AF418" s="151">
        <f t="shared" si="10"/>
        <v>4</v>
      </c>
      <c r="AG418" s="152">
        <f t="shared" si="11"/>
        <v>1</v>
      </c>
      <c r="AH418" s="82">
        <f t="shared" si="12"/>
        <v>4</v>
      </c>
      <c r="AI418" s="82">
        <f t="shared" si="13"/>
        <v>4</v>
      </c>
      <c r="AJ418" s="82">
        <f t="shared" si="14"/>
        <v>1</v>
      </c>
      <c r="AK418" s="82">
        <f t="shared" si="15"/>
        <v>0</v>
      </c>
      <c r="AL418" s="82">
        <f t="shared" si="16"/>
        <v>0</v>
      </c>
      <c r="AM418" s="82" t="e">
        <f t="shared" si="17"/>
        <v>#DIV/0!</v>
      </c>
    </row>
    <row r="419" spans="1:39" ht="15.75" customHeight="1" x14ac:dyDescent="0.3">
      <c r="A419" s="53">
        <v>416</v>
      </c>
      <c r="B419" s="53"/>
      <c r="C419" s="137" t="s">
        <v>591</v>
      </c>
      <c r="D419" s="137">
        <v>16</v>
      </c>
      <c r="E419" s="53" t="s">
        <v>446</v>
      </c>
      <c r="F419" s="53" t="s">
        <v>462</v>
      </c>
      <c r="G419" s="151">
        <f>JAN!L417</f>
        <v>0</v>
      </c>
      <c r="H419" s="151">
        <f>FEB!L417</f>
        <v>0</v>
      </c>
      <c r="I419" s="151">
        <f>MAR!L417</f>
        <v>0</v>
      </c>
      <c r="J419" s="151">
        <f>APR!L417</f>
        <v>0</v>
      </c>
      <c r="K419" s="151">
        <f>MEI!L417</f>
        <v>1</v>
      </c>
      <c r="L419" s="151">
        <f>JUN!L417</f>
        <v>0</v>
      </c>
      <c r="M419" s="151">
        <f>JUL!L417</f>
        <v>0</v>
      </c>
      <c r="N419" s="151">
        <f>AGS!L417</f>
        <v>0</v>
      </c>
      <c r="O419" s="151">
        <f>SEPT!L417</f>
        <v>0</v>
      </c>
      <c r="P419" s="151">
        <f>OKT!L417</f>
        <v>0</v>
      </c>
      <c r="Q419" s="151">
        <f>NOV!L417</f>
        <v>0</v>
      </c>
      <c r="R419" s="151">
        <f>DES!L417</f>
        <v>0</v>
      </c>
      <c r="S419" s="151">
        <f>JAN!M417</f>
        <v>0</v>
      </c>
      <c r="T419" s="151">
        <f>FEB!M417</f>
        <v>0</v>
      </c>
      <c r="U419" s="151">
        <f>MAR!M417</f>
        <v>0</v>
      </c>
      <c r="V419" s="151">
        <f>APR!M417</f>
        <v>0</v>
      </c>
      <c r="W419" s="151">
        <f>MEI!M417</f>
        <v>1</v>
      </c>
      <c r="X419" s="151">
        <f>JUN!M417</f>
        <v>0</v>
      </c>
      <c r="Y419" s="151">
        <f>JUL!M417</f>
        <v>0</v>
      </c>
      <c r="Z419" s="151">
        <f>AGS!M417</f>
        <v>0</v>
      </c>
      <c r="AA419" s="151">
        <f>SEPT!M417</f>
        <v>0</v>
      </c>
      <c r="AB419" s="151">
        <f>OKT!M417</f>
        <v>0</v>
      </c>
      <c r="AC419" s="151">
        <f>NOV!M417</f>
        <v>0</v>
      </c>
      <c r="AD419" s="151">
        <f>DES!M417</f>
        <v>0</v>
      </c>
      <c r="AE419" s="151">
        <f t="shared" si="9"/>
        <v>1</v>
      </c>
      <c r="AF419" s="151">
        <f t="shared" si="10"/>
        <v>1</v>
      </c>
      <c r="AG419" s="152">
        <f t="shared" si="11"/>
        <v>1</v>
      </c>
      <c r="AH419" s="82">
        <f t="shared" si="12"/>
        <v>1</v>
      </c>
      <c r="AI419" s="82">
        <f t="shared" si="13"/>
        <v>1</v>
      </c>
      <c r="AJ419" s="82">
        <f t="shared" si="14"/>
        <v>1</v>
      </c>
      <c r="AK419" s="82">
        <f t="shared" si="15"/>
        <v>0</v>
      </c>
      <c r="AL419" s="82">
        <f t="shared" si="16"/>
        <v>0</v>
      </c>
      <c r="AM419" s="82" t="e">
        <f t="shared" si="17"/>
        <v>#DIV/0!</v>
      </c>
    </row>
    <row r="420" spans="1:39" ht="15.75" customHeight="1" x14ac:dyDescent="0.3">
      <c r="A420" s="53">
        <v>417</v>
      </c>
      <c r="B420" s="53"/>
      <c r="C420" s="137" t="s">
        <v>591</v>
      </c>
      <c r="D420" s="137">
        <v>17</v>
      </c>
      <c r="E420" s="53" t="s">
        <v>446</v>
      </c>
      <c r="F420" s="53" t="s">
        <v>463</v>
      </c>
      <c r="G420" s="151">
        <f>JAN!L418</f>
        <v>2</v>
      </c>
      <c r="H420" s="151">
        <f>FEB!L418</f>
        <v>0</v>
      </c>
      <c r="I420" s="151">
        <f>MAR!L418</f>
        <v>0</v>
      </c>
      <c r="J420" s="151">
        <f>APR!L418</f>
        <v>1</v>
      </c>
      <c r="K420" s="151">
        <f>MEI!L418</f>
        <v>1</v>
      </c>
      <c r="L420" s="151">
        <f>JUN!L418</f>
        <v>0</v>
      </c>
      <c r="M420" s="151">
        <f>JUL!L418</f>
        <v>0</v>
      </c>
      <c r="N420" s="151">
        <f>AGS!L418</f>
        <v>0</v>
      </c>
      <c r="O420" s="151">
        <f>SEPT!L418</f>
        <v>0</v>
      </c>
      <c r="P420" s="151">
        <f>OKT!L418</f>
        <v>0</v>
      </c>
      <c r="Q420" s="151">
        <f>NOV!L418</f>
        <v>0</v>
      </c>
      <c r="R420" s="151">
        <f>DES!L418</f>
        <v>0</v>
      </c>
      <c r="S420" s="151">
        <f>JAN!M418</f>
        <v>2</v>
      </c>
      <c r="T420" s="151">
        <f>FEB!M418</f>
        <v>0</v>
      </c>
      <c r="U420" s="151">
        <f>MAR!M418</f>
        <v>0</v>
      </c>
      <c r="V420" s="151">
        <f>APR!M418</f>
        <v>1</v>
      </c>
      <c r="W420" s="151">
        <f>MEI!M418</f>
        <v>1</v>
      </c>
      <c r="X420" s="151">
        <f>JUN!M418</f>
        <v>0</v>
      </c>
      <c r="Y420" s="151">
        <f>JUL!M418</f>
        <v>0</v>
      </c>
      <c r="Z420" s="151">
        <f>AGS!M418</f>
        <v>0</v>
      </c>
      <c r="AA420" s="151">
        <f>SEPT!M418</f>
        <v>0</v>
      </c>
      <c r="AB420" s="151">
        <f>OKT!M418</f>
        <v>0</v>
      </c>
      <c r="AC420" s="151">
        <f>NOV!M418</f>
        <v>0</v>
      </c>
      <c r="AD420" s="151">
        <f>DES!M418</f>
        <v>0</v>
      </c>
      <c r="AE420" s="151">
        <f t="shared" si="9"/>
        <v>4</v>
      </c>
      <c r="AF420" s="151">
        <f t="shared" si="10"/>
        <v>4</v>
      </c>
      <c r="AG420" s="152">
        <f t="shared" si="11"/>
        <v>1</v>
      </c>
      <c r="AH420" s="82">
        <f t="shared" si="12"/>
        <v>4</v>
      </c>
      <c r="AI420" s="82">
        <f t="shared" si="13"/>
        <v>4</v>
      </c>
      <c r="AJ420" s="82">
        <f t="shared" si="14"/>
        <v>1</v>
      </c>
      <c r="AK420" s="82">
        <f t="shared" si="15"/>
        <v>0</v>
      </c>
      <c r="AL420" s="82">
        <f t="shared" si="16"/>
        <v>0</v>
      </c>
      <c r="AM420" s="82" t="e">
        <f t="shared" si="17"/>
        <v>#DIV/0!</v>
      </c>
    </row>
    <row r="421" spans="1:39" ht="15.75" customHeight="1" x14ac:dyDescent="0.3">
      <c r="A421" s="53">
        <v>418</v>
      </c>
      <c r="B421" s="53"/>
      <c r="C421" s="137" t="s">
        <v>591</v>
      </c>
      <c r="D421" s="137">
        <v>18</v>
      </c>
      <c r="E421" s="53" t="s">
        <v>446</v>
      </c>
      <c r="F421" s="53" t="s">
        <v>464</v>
      </c>
      <c r="G421" s="151">
        <f>JAN!L419</f>
        <v>0</v>
      </c>
      <c r="H421" s="151">
        <f>FEB!L419</f>
        <v>2</v>
      </c>
      <c r="I421" s="151">
        <f>MAR!L419</f>
        <v>2</v>
      </c>
      <c r="J421" s="151">
        <f>APR!L419</f>
        <v>2</v>
      </c>
      <c r="K421" s="151">
        <f>MEI!L419</f>
        <v>0</v>
      </c>
      <c r="L421" s="151">
        <f>JUN!L419</f>
        <v>0</v>
      </c>
      <c r="M421" s="151">
        <f>JUL!L419</f>
        <v>0</v>
      </c>
      <c r="N421" s="151">
        <f>AGS!L419</f>
        <v>0</v>
      </c>
      <c r="O421" s="151">
        <f>SEPT!L419</f>
        <v>0</v>
      </c>
      <c r="P421" s="151">
        <f>OKT!L419</f>
        <v>0</v>
      </c>
      <c r="Q421" s="151">
        <f>NOV!L419</f>
        <v>0</v>
      </c>
      <c r="R421" s="151">
        <f>DES!L419</f>
        <v>0</v>
      </c>
      <c r="S421" s="151">
        <f>JAN!M419</f>
        <v>0</v>
      </c>
      <c r="T421" s="151">
        <f>FEB!M419</f>
        <v>2</v>
      </c>
      <c r="U421" s="151">
        <f>MAR!M419</f>
        <v>2</v>
      </c>
      <c r="V421" s="151">
        <f>APR!M419</f>
        <v>2</v>
      </c>
      <c r="W421" s="151">
        <f>MEI!M419</f>
        <v>0</v>
      </c>
      <c r="X421" s="151">
        <f>JUN!M419</f>
        <v>0</v>
      </c>
      <c r="Y421" s="151">
        <f>JUL!M419</f>
        <v>0</v>
      </c>
      <c r="Z421" s="151">
        <f>AGS!M419</f>
        <v>0</v>
      </c>
      <c r="AA421" s="151">
        <f>SEPT!M419</f>
        <v>0</v>
      </c>
      <c r="AB421" s="151">
        <f>OKT!M419</f>
        <v>0</v>
      </c>
      <c r="AC421" s="151">
        <f>NOV!M419</f>
        <v>0</v>
      </c>
      <c r="AD421" s="151">
        <f>DES!M419</f>
        <v>0</v>
      </c>
      <c r="AE421" s="151">
        <f t="shared" si="9"/>
        <v>6</v>
      </c>
      <c r="AF421" s="151">
        <f t="shared" si="10"/>
        <v>6</v>
      </c>
      <c r="AG421" s="152">
        <f t="shared" si="11"/>
        <v>1</v>
      </c>
      <c r="AH421" s="82">
        <f t="shared" si="12"/>
        <v>6</v>
      </c>
      <c r="AI421" s="82">
        <f t="shared" si="13"/>
        <v>6</v>
      </c>
      <c r="AJ421" s="82">
        <f t="shared" si="14"/>
        <v>1</v>
      </c>
      <c r="AK421" s="82">
        <f t="shared" si="15"/>
        <v>0</v>
      </c>
      <c r="AL421" s="82">
        <f t="shared" si="16"/>
        <v>0</v>
      </c>
      <c r="AM421" s="82" t="e">
        <f t="shared" si="17"/>
        <v>#DIV/0!</v>
      </c>
    </row>
    <row r="422" spans="1:39" ht="15.75" customHeight="1" x14ac:dyDescent="0.3">
      <c r="A422" s="53">
        <v>419</v>
      </c>
      <c r="B422" s="53"/>
      <c r="C422" s="137" t="s">
        <v>591</v>
      </c>
      <c r="D422" s="137">
        <v>19</v>
      </c>
      <c r="E422" s="53" t="s">
        <v>446</v>
      </c>
      <c r="F422" s="53" t="s">
        <v>465</v>
      </c>
      <c r="G422" s="151">
        <f>JAN!L420</f>
        <v>0</v>
      </c>
      <c r="H422" s="151">
        <f>FEB!L420</f>
        <v>1</v>
      </c>
      <c r="I422" s="151">
        <f>MAR!L420</f>
        <v>2</v>
      </c>
      <c r="J422" s="151">
        <f>APR!L420</f>
        <v>1</v>
      </c>
      <c r="K422" s="151">
        <f>MEI!L420</f>
        <v>1</v>
      </c>
      <c r="L422" s="151">
        <f>JUN!L420</f>
        <v>0</v>
      </c>
      <c r="M422" s="151">
        <f>JUL!L420</f>
        <v>0</v>
      </c>
      <c r="N422" s="151">
        <f>AGS!L420</f>
        <v>0</v>
      </c>
      <c r="O422" s="151">
        <f>SEPT!L420</f>
        <v>0</v>
      </c>
      <c r="P422" s="151">
        <f>OKT!L420</f>
        <v>0</v>
      </c>
      <c r="Q422" s="151">
        <f>NOV!L420</f>
        <v>0</v>
      </c>
      <c r="R422" s="151">
        <f>DES!L420</f>
        <v>0</v>
      </c>
      <c r="S422" s="151">
        <f>JAN!M420</f>
        <v>0</v>
      </c>
      <c r="T422" s="151">
        <f>FEB!M420</f>
        <v>1</v>
      </c>
      <c r="U422" s="151">
        <f>MAR!M420</f>
        <v>1</v>
      </c>
      <c r="V422" s="151">
        <f>APR!M420</f>
        <v>1</v>
      </c>
      <c r="W422" s="151">
        <f>MEI!M420</f>
        <v>1</v>
      </c>
      <c r="X422" s="151">
        <f>JUN!M420</f>
        <v>0</v>
      </c>
      <c r="Y422" s="151">
        <f>JUL!M420</f>
        <v>0</v>
      </c>
      <c r="Z422" s="151">
        <f>AGS!M420</f>
        <v>0</v>
      </c>
      <c r="AA422" s="151">
        <f>SEPT!M420</f>
        <v>0</v>
      </c>
      <c r="AB422" s="151">
        <f>OKT!M420</f>
        <v>0</v>
      </c>
      <c r="AC422" s="151">
        <f>NOV!M420</f>
        <v>0</v>
      </c>
      <c r="AD422" s="151">
        <f>DES!M420</f>
        <v>0</v>
      </c>
      <c r="AE422" s="151">
        <f t="shared" si="9"/>
        <v>5</v>
      </c>
      <c r="AF422" s="151">
        <f t="shared" si="10"/>
        <v>4</v>
      </c>
      <c r="AG422" s="152">
        <f t="shared" si="11"/>
        <v>0.8</v>
      </c>
      <c r="AH422" s="82">
        <f t="shared" si="12"/>
        <v>5</v>
      </c>
      <c r="AI422" s="82">
        <f t="shared" si="13"/>
        <v>4</v>
      </c>
      <c r="AJ422" s="82">
        <f t="shared" si="14"/>
        <v>0.8</v>
      </c>
      <c r="AK422" s="82">
        <f t="shared" si="15"/>
        <v>0</v>
      </c>
      <c r="AL422" s="82">
        <f t="shared" si="16"/>
        <v>0</v>
      </c>
      <c r="AM422" s="82" t="e">
        <f t="shared" si="17"/>
        <v>#DIV/0!</v>
      </c>
    </row>
    <row r="423" spans="1:39" ht="15.75" customHeight="1" x14ac:dyDescent="0.3">
      <c r="A423" s="53">
        <v>420</v>
      </c>
      <c r="B423" s="53"/>
      <c r="C423" s="137" t="s">
        <v>591</v>
      </c>
      <c r="D423" s="137">
        <v>20</v>
      </c>
      <c r="E423" s="53" t="s">
        <v>446</v>
      </c>
      <c r="F423" s="53" t="s">
        <v>466</v>
      </c>
      <c r="G423" s="151">
        <f>JAN!L421</f>
        <v>0</v>
      </c>
      <c r="H423" s="151">
        <f>FEB!L421</f>
        <v>1</v>
      </c>
      <c r="I423" s="151">
        <f>MAR!L421</f>
        <v>1</v>
      </c>
      <c r="J423" s="151">
        <f>APR!L421</f>
        <v>3</v>
      </c>
      <c r="K423" s="151">
        <f>MEI!L421</f>
        <v>2</v>
      </c>
      <c r="L423" s="151">
        <f>JUN!L421</f>
        <v>1</v>
      </c>
      <c r="M423" s="151">
        <f>JUL!L421</f>
        <v>0</v>
      </c>
      <c r="N423" s="151">
        <f>AGS!L421</f>
        <v>0</v>
      </c>
      <c r="O423" s="151">
        <f>SEPT!L421</f>
        <v>0</v>
      </c>
      <c r="P423" s="151">
        <f>OKT!L421</f>
        <v>0</v>
      </c>
      <c r="Q423" s="151">
        <f>NOV!L421</f>
        <v>0</v>
      </c>
      <c r="R423" s="151">
        <f>DES!L421</f>
        <v>0</v>
      </c>
      <c r="S423" s="151">
        <f>JAN!M421</f>
        <v>0</v>
      </c>
      <c r="T423" s="151">
        <f>FEB!M421</f>
        <v>0</v>
      </c>
      <c r="U423" s="151">
        <f>MAR!M421</f>
        <v>1</v>
      </c>
      <c r="V423" s="151">
        <f>APR!M421</f>
        <v>0</v>
      </c>
      <c r="W423" s="151">
        <f>MEI!M421</f>
        <v>1</v>
      </c>
      <c r="X423" s="151">
        <f>JUN!M421</f>
        <v>1</v>
      </c>
      <c r="Y423" s="151">
        <f>JUL!M421</f>
        <v>0</v>
      </c>
      <c r="Z423" s="151">
        <f>AGS!M421</f>
        <v>0</v>
      </c>
      <c r="AA423" s="151">
        <f>SEPT!M421</f>
        <v>0</v>
      </c>
      <c r="AB423" s="151">
        <f>OKT!M421</f>
        <v>0</v>
      </c>
      <c r="AC423" s="151">
        <f>NOV!M421</f>
        <v>0</v>
      </c>
      <c r="AD423" s="151">
        <f>DES!M421</f>
        <v>0</v>
      </c>
      <c r="AE423" s="151">
        <f t="shared" si="9"/>
        <v>8</v>
      </c>
      <c r="AF423" s="151">
        <f t="shared" si="10"/>
        <v>3</v>
      </c>
      <c r="AG423" s="152">
        <f t="shared" si="11"/>
        <v>0.375</v>
      </c>
      <c r="AH423" s="82">
        <f t="shared" si="12"/>
        <v>8</v>
      </c>
      <c r="AI423" s="82">
        <f t="shared" si="13"/>
        <v>3</v>
      </c>
      <c r="AJ423" s="82">
        <f t="shared" si="14"/>
        <v>0.375</v>
      </c>
      <c r="AK423" s="82">
        <f t="shared" si="15"/>
        <v>0</v>
      </c>
      <c r="AL423" s="82">
        <f t="shared" si="16"/>
        <v>0</v>
      </c>
      <c r="AM423" s="82" t="e">
        <f t="shared" si="17"/>
        <v>#DIV/0!</v>
      </c>
    </row>
    <row r="424" spans="1:39" ht="15.75" customHeight="1" x14ac:dyDescent="0.3">
      <c r="A424" s="53">
        <v>421</v>
      </c>
      <c r="B424" s="53"/>
      <c r="C424" s="137" t="s">
        <v>591</v>
      </c>
      <c r="D424" s="137">
        <v>21</v>
      </c>
      <c r="E424" s="53" t="s">
        <v>446</v>
      </c>
      <c r="F424" s="53" t="s">
        <v>467</v>
      </c>
      <c r="G424" s="151">
        <f>JAN!L422</f>
        <v>4</v>
      </c>
      <c r="H424" s="151">
        <f>FEB!L422</f>
        <v>1</v>
      </c>
      <c r="I424" s="151">
        <f>MAR!L422</f>
        <v>2</v>
      </c>
      <c r="J424" s="151">
        <f>APR!L422</f>
        <v>3</v>
      </c>
      <c r="K424" s="151">
        <f>MEI!L422</f>
        <v>3</v>
      </c>
      <c r="L424" s="151">
        <f>JUN!L422</f>
        <v>0</v>
      </c>
      <c r="M424" s="151">
        <f>JUL!L422</f>
        <v>1</v>
      </c>
      <c r="N424" s="151">
        <f>AGS!L422</f>
        <v>0</v>
      </c>
      <c r="O424" s="151">
        <f>SEPT!L422</f>
        <v>1</v>
      </c>
      <c r="P424" s="151">
        <f>OKT!L422</f>
        <v>0</v>
      </c>
      <c r="Q424" s="151">
        <f>NOV!L422</f>
        <v>0</v>
      </c>
      <c r="R424" s="151">
        <f>DES!L422</f>
        <v>0</v>
      </c>
      <c r="S424" s="151">
        <f>JAN!M422</f>
        <v>4</v>
      </c>
      <c r="T424" s="151">
        <f>FEB!M422</f>
        <v>1</v>
      </c>
      <c r="U424" s="151">
        <f>MAR!M422</f>
        <v>2</v>
      </c>
      <c r="V424" s="151">
        <f>APR!M422</f>
        <v>3</v>
      </c>
      <c r="W424" s="151">
        <f>MEI!M422</f>
        <v>3</v>
      </c>
      <c r="X424" s="151">
        <f>JUN!M422</f>
        <v>0</v>
      </c>
      <c r="Y424" s="151">
        <f>JUL!M422</f>
        <v>1</v>
      </c>
      <c r="Z424" s="151">
        <f>AGS!M422</f>
        <v>0</v>
      </c>
      <c r="AA424" s="151">
        <f>SEPT!M422</f>
        <v>1</v>
      </c>
      <c r="AB424" s="151">
        <f>OKT!M422</f>
        <v>0</v>
      </c>
      <c r="AC424" s="151">
        <f>NOV!M422</f>
        <v>0</v>
      </c>
      <c r="AD424" s="151">
        <f>DES!M422</f>
        <v>0</v>
      </c>
      <c r="AE424" s="151">
        <f t="shared" si="9"/>
        <v>15</v>
      </c>
      <c r="AF424" s="151">
        <f t="shared" si="10"/>
        <v>15</v>
      </c>
      <c r="AG424" s="152">
        <f t="shared" si="11"/>
        <v>1</v>
      </c>
      <c r="AH424" s="82">
        <f t="shared" si="12"/>
        <v>13</v>
      </c>
      <c r="AI424" s="82">
        <f t="shared" si="13"/>
        <v>13</v>
      </c>
      <c r="AJ424" s="82">
        <f t="shared" si="14"/>
        <v>1</v>
      </c>
      <c r="AK424" s="82">
        <f t="shared" si="15"/>
        <v>2</v>
      </c>
      <c r="AL424" s="82">
        <f t="shared" si="16"/>
        <v>2</v>
      </c>
      <c r="AM424" s="82">
        <f t="shared" si="17"/>
        <v>1</v>
      </c>
    </row>
    <row r="425" spans="1:39" ht="15.75" customHeight="1" x14ac:dyDescent="0.3">
      <c r="A425" s="53">
        <v>422</v>
      </c>
      <c r="B425" s="53"/>
      <c r="C425" s="137" t="s">
        <v>591</v>
      </c>
      <c r="D425" s="137">
        <v>22</v>
      </c>
      <c r="E425" s="53" t="s">
        <v>446</v>
      </c>
      <c r="F425" s="53" t="s">
        <v>468</v>
      </c>
      <c r="G425" s="151">
        <f>JAN!L423</f>
        <v>0</v>
      </c>
      <c r="H425" s="151">
        <f>FEB!L423</f>
        <v>0</v>
      </c>
      <c r="I425" s="151">
        <f>MAR!L423</f>
        <v>0</v>
      </c>
      <c r="J425" s="151">
        <f>APR!L423</f>
        <v>0</v>
      </c>
      <c r="K425" s="151">
        <f>MEI!L423</f>
        <v>0</v>
      </c>
      <c r="L425" s="151">
        <f>JUN!L423</f>
        <v>6</v>
      </c>
      <c r="M425" s="151">
        <f>JUL!L423</f>
        <v>0</v>
      </c>
      <c r="N425" s="151">
        <f>AGS!L423</f>
        <v>0</v>
      </c>
      <c r="O425" s="151">
        <f>SEPT!L423</f>
        <v>0</v>
      </c>
      <c r="P425" s="151">
        <f>OKT!L423</f>
        <v>0</v>
      </c>
      <c r="Q425" s="151">
        <f>NOV!L423</f>
        <v>0</v>
      </c>
      <c r="R425" s="151">
        <f>DES!L423</f>
        <v>0</v>
      </c>
      <c r="S425" s="151">
        <f>JAN!M423</f>
        <v>0</v>
      </c>
      <c r="T425" s="151">
        <f>FEB!M423</f>
        <v>0</v>
      </c>
      <c r="U425" s="151">
        <f>MAR!M423</f>
        <v>0</v>
      </c>
      <c r="V425" s="151">
        <f>APR!M423</f>
        <v>0</v>
      </c>
      <c r="W425" s="151">
        <f>MEI!M423</f>
        <v>0</v>
      </c>
      <c r="X425" s="151">
        <f>JUN!M423</f>
        <v>6</v>
      </c>
      <c r="Y425" s="151">
        <f>JUL!M423</f>
        <v>0</v>
      </c>
      <c r="Z425" s="151">
        <f>AGS!M423</f>
        <v>0</v>
      </c>
      <c r="AA425" s="151">
        <f>SEPT!M423</f>
        <v>0</v>
      </c>
      <c r="AB425" s="151">
        <f>OKT!M423</f>
        <v>0</v>
      </c>
      <c r="AC425" s="151">
        <f>NOV!M423</f>
        <v>0</v>
      </c>
      <c r="AD425" s="151">
        <f>DES!M423</f>
        <v>0</v>
      </c>
      <c r="AE425" s="151">
        <f t="shared" si="9"/>
        <v>6</v>
      </c>
      <c r="AF425" s="151">
        <f t="shared" si="10"/>
        <v>6</v>
      </c>
      <c r="AG425" s="152">
        <f t="shared" si="11"/>
        <v>1</v>
      </c>
      <c r="AH425" s="82">
        <f t="shared" si="12"/>
        <v>6</v>
      </c>
      <c r="AI425" s="82">
        <f t="shared" si="13"/>
        <v>6</v>
      </c>
      <c r="AJ425" s="82">
        <f t="shared" si="14"/>
        <v>1</v>
      </c>
      <c r="AK425" s="82">
        <f t="shared" si="15"/>
        <v>0</v>
      </c>
      <c r="AL425" s="82">
        <f t="shared" si="16"/>
        <v>0</v>
      </c>
      <c r="AM425" s="82" t="e">
        <f t="shared" si="17"/>
        <v>#DIV/0!</v>
      </c>
    </row>
    <row r="426" spans="1:39" ht="15.75" customHeight="1" x14ac:dyDescent="0.3">
      <c r="A426" s="53">
        <v>423</v>
      </c>
      <c r="B426" s="53"/>
      <c r="C426" s="137" t="s">
        <v>591</v>
      </c>
      <c r="D426" s="137">
        <v>23</v>
      </c>
      <c r="E426" s="53" t="s">
        <v>446</v>
      </c>
      <c r="F426" s="53" t="s">
        <v>469</v>
      </c>
      <c r="G426" s="151">
        <f>JAN!L424</f>
        <v>1</v>
      </c>
      <c r="H426" s="151">
        <f>FEB!L424</f>
        <v>1</v>
      </c>
      <c r="I426" s="151">
        <f>MAR!L424</f>
        <v>0</v>
      </c>
      <c r="J426" s="151">
        <f>APR!L424</f>
        <v>0</v>
      </c>
      <c r="K426" s="151">
        <f>MEI!L424</f>
        <v>0</v>
      </c>
      <c r="L426" s="151">
        <f>JUN!L424</f>
        <v>1</v>
      </c>
      <c r="M426" s="151">
        <f>JUL!L424</f>
        <v>0</v>
      </c>
      <c r="N426" s="151">
        <f>AGS!L424</f>
        <v>0</v>
      </c>
      <c r="O426" s="151">
        <f>SEPT!L424</f>
        <v>0</v>
      </c>
      <c r="P426" s="151">
        <f>OKT!L424</f>
        <v>0</v>
      </c>
      <c r="Q426" s="151">
        <f>NOV!L424</f>
        <v>0</v>
      </c>
      <c r="R426" s="151">
        <f>DES!L424</f>
        <v>0</v>
      </c>
      <c r="S426" s="151">
        <f>JAN!M424</f>
        <v>1</v>
      </c>
      <c r="T426" s="151">
        <f>FEB!M424</f>
        <v>1</v>
      </c>
      <c r="U426" s="151">
        <f>MAR!M424</f>
        <v>0</v>
      </c>
      <c r="V426" s="151">
        <f>APR!M424</f>
        <v>0</v>
      </c>
      <c r="W426" s="151">
        <f>MEI!M424</f>
        <v>0</v>
      </c>
      <c r="X426" s="151">
        <f>JUN!M424</f>
        <v>0</v>
      </c>
      <c r="Y426" s="151">
        <f>JUL!M424</f>
        <v>0</v>
      </c>
      <c r="Z426" s="151">
        <f>AGS!M424</f>
        <v>0</v>
      </c>
      <c r="AA426" s="151">
        <f>SEPT!M424</f>
        <v>0</v>
      </c>
      <c r="AB426" s="151">
        <f>OKT!M424</f>
        <v>0</v>
      </c>
      <c r="AC426" s="151">
        <f>NOV!M424</f>
        <v>0</v>
      </c>
      <c r="AD426" s="151">
        <f>DES!M424</f>
        <v>0</v>
      </c>
      <c r="AE426" s="151">
        <f t="shared" si="9"/>
        <v>3</v>
      </c>
      <c r="AF426" s="151">
        <f t="shared" si="10"/>
        <v>2</v>
      </c>
      <c r="AG426" s="152">
        <f t="shared" si="11"/>
        <v>0.66666666666666663</v>
      </c>
      <c r="AH426" s="82">
        <f t="shared" si="12"/>
        <v>3</v>
      </c>
      <c r="AI426" s="82">
        <f t="shared" si="13"/>
        <v>2</v>
      </c>
      <c r="AJ426" s="82">
        <f t="shared" si="14"/>
        <v>0.66666666666666663</v>
      </c>
      <c r="AK426" s="82">
        <f t="shared" si="15"/>
        <v>0</v>
      </c>
      <c r="AL426" s="82">
        <f t="shared" si="16"/>
        <v>0</v>
      </c>
      <c r="AM426" s="82" t="e">
        <f t="shared" si="17"/>
        <v>#DIV/0!</v>
      </c>
    </row>
    <row r="427" spans="1:39" ht="15.75" customHeight="1" x14ac:dyDescent="0.3">
      <c r="A427" s="53">
        <v>424</v>
      </c>
      <c r="B427" s="53"/>
      <c r="C427" s="137" t="s">
        <v>591</v>
      </c>
      <c r="D427" s="137">
        <v>24</v>
      </c>
      <c r="E427" s="53" t="s">
        <v>446</v>
      </c>
      <c r="F427" s="53" t="s">
        <v>470</v>
      </c>
      <c r="G427" s="151">
        <f>JAN!L425</f>
        <v>0</v>
      </c>
      <c r="H427" s="151">
        <f>FEB!L425</f>
        <v>0</v>
      </c>
      <c r="I427" s="151">
        <f>MAR!L425</f>
        <v>0</v>
      </c>
      <c r="J427" s="151">
        <f>APR!L425</f>
        <v>0</v>
      </c>
      <c r="K427" s="151">
        <f>MEI!L425</f>
        <v>0</v>
      </c>
      <c r="L427" s="151">
        <f>JUN!L425</f>
        <v>6</v>
      </c>
      <c r="M427" s="151">
        <f>JUL!L425</f>
        <v>0</v>
      </c>
      <c r="N427" s="151">
        <f>AGS!L425</f>
        <v>0</v>
      </c>
      <c r="O427" s="151">
        <f>SEPT!L425</f>
        <v>0</v>
      </c>
      <c r="P427" s="151">
        <f>OKT!L425</f>
        <v>0</v>
      </c>
      <c r="Q427" s="151">
        <f>NOV!L425</f>
        <v>0</v>
      </c>
      <c r="R427" s="151">
        <f>DES!L425</f>
        <v>0</v>
      </c>
      <c r="S427" s="151">
        <f>JAN!M425</f>
        <v>0</v>
      </c>
      <c r="T427" s="151">
        <f>FEB!M425</f>
        <v>0</v>
      </c>
      <c r="U427" s="151">
        <f>MAR!M425</f>
        <v>0</v>
      </c>
      <c r="V427" s="151">
        <f>APR!M425</f>
        <v>0</v>
      </c>
      <c r="W427" s="151">
        <f>MEI!M425</f>
        <v>0</v>
      </c>
      <c r="X427" s="151">
        <f>JUN!M425</f>
        <v>6</v>
      </c>
      <c r="Y427" s="151">
        <f>JUL!M425</f>
        <v>0</v>
      </c>
      <c r="Z427" s="151">
        <f>AGS!M425</f>
        <v>0</v>
      </c>
      <c r="AA427" s="151">
        <f>SEPT!M425</f>
        <v>0</v>
      </c>
      <c r="AB427" s="151">
        <f>OKT!M425</f>
        <v>0</v>
      </c>
      <c r="AC427" s="151">
        <f>NOV!M425</f>
        <v>0</v>
      </c>
      <c r="AD427" s="151">
        <f>DES!M425</f>
        <v>0</v>
      </c>
      <c r="AE427" s="151">
        <f t="shared" si="9"/>
        <v>6</v>
      </c>
      <c r="AF427" s="151">
        <f t="shared" si="10"/>
        <v>6</v>
      </c>
      <c r="AG427" s="152">
        <f t="shared" si="11"/>
        <v>1</v>
      </c>
      <c r="AH427" s="82">
        <f t="shared" si="12"/>
        <v>6</v>
      </c>
      <c r="AI427" s="82">
        <f t="shared" si="13"/>
        <v>6</v>
      </c>
      <c r="AJ427" s="82">
        <f t="shared" si="14"/>
        <v>1</v>
      </c>
      <c r="AK427" s="82">
        <f t="shared" si="15"/>
        <v>0</v>
      </c>
      <c r="AL427" s="82">
        <f t="shared" si="16"/>
        <v>0</v>
      </c>
      <c r="AM427" s="82" t="e">
        <f t="shared" si="17"/>
        <v>#DIV/0!</v>
      </c>
    </row>
    <row r="428" spans="1:39" ht="15.75" customHeight="1" x14ac:dyDescent="0.3">
      <c r="A428" s="53">
        <v>425</v>
      </c>
      <c r="B428" s="53"/>
      <c r="C428" s="137" t="s">
        <v>591</v>
      </c>
      <c r="D428" s="137">
        <v>25</v>
      </c>
      <c r="E428" s="53" t="s">
        <v>446</v>
      </c>
      <c r="F428" s="53" t="s">
        <v>471</v>
      </c>
      <c r="G428" s="151">
        <f>JAN!L426</f>
        <v>0</v>
      </c>
      <c r="H428" s="151">
        <f>FEB!L426</f>
        <v>0</v>
      </c>
      <c r="I428" s="151">
        <f>MAR!L426</f>
        <v>0</v>
      </c>
      <c r="J428" s="151">
        <f>APR!L426</f>
        <v>0</v>
      </c>
      <c r="K428" s="151">
        <f>MEI!L426</f>
        <v>0</v>
      </c>
      <c r="L428" s="151">
        <f>JUN!L426</f>
        <v>0</v>
      </c>
      <c r="M428" s="151">
        <f>JUL!L426</f>
        <v>0</v>
      </c>
      <c r="N428" s="151">
        <f>AGS!L426</f>
        <v>0</v>
      </c>
      <c r="O428" s="151">
        <f>SEPT!L426</f>
        <v>0</v>
      </c>
      <c r="P428" s="151">
        <f>OKT!L426</f>
        <v>1</v>
      </c>
      <c r="Q428" s="151">
        <f>NOV!L426</f>
        <v>0</v>
      </c>
      <c r="R428" s="151">
        <f>DES!L426</f>
        <v>0</v>
      </c>
      <c r="S428" s="151">
        <f>JAN!M426</f>
        <v>0</v>
      </c>
      <c r="T428" s="151">
        <f>FEB!M426</f>
        <v>0</v>
      </c>
      <c r="U428" s="151">
        <f>MAR!M426</f>
        <v>0</v>
      </c>
      <c r="V428" s="151">
        <f>APR!M426</f>
        <v>0</v>
      </c>
      <c r="W428" s="151">
        <f>MEI!M426</f>
        <v>0</v>
      </c>
      <c r="X428" s="151">
        <f>JUN!M426</f>
        <v>0</v>
      </c>
      <c r="Y428" s="151">
        <f>JUL!M426</f>
        <v>0</v>
      </c>
      <c r="Z428" s="151">
        <f>AGS!M426</f>
        <v>0</v>
      </c>
      <c r="AA428" s="151">
        <f>SEPT!M426</f>
        <v>0</v>
      </c>
      <c r="AB428" s="151">
        <f>OKT!M426</f>
        <v>1</v>
      </c>
      <c r="AC428" s="151">
        <f>NOV!M426</f>
        <v>0</v>
      </c>
      <c r="AD428" s="151">
        <f>DES!M426</f>
        <v>0</v>
      </c>
      <c r="AE428" s="151">
        <f t="shared" si="9"/>
        <v>1</v>
      </c>
      <c r="AF428" s="151">
        <f t="shared" si="10"/>
        <v>1</v>
      </c>
      <c r="AG428" s="152">
        <f t="shared" si="11"/>
        <v>1</v>
      </c>
      <c r="AH428" s="82">
        <f t="shared" si="12"/>
        <v>0</v>
      </c>
      <c r="AI428" s="82">
        <f t="shared" si="13"/>
        <v>0</v>
      </c>
      <c r="AJ428" s="82" t="e">
        <f t="shared" si="14"/>
        <v>#DIV/0!</v>
      </c>
      <c r="AK428" s="82">
        <f t="shared" si="15"/>
        <v>1</v>
      </c>
      <c r="AL428" s="82">
        <f t="shared" si="16"/>
        <v>1</v>
      </c>
      <c r="AM428" s="82">
        <f t="shared" si="17"/>
        <v>1</v>
      </c>
    </row>
    <row r="429" spans="1:39" ht="15.75" customHeight="1" x14ac:dyDescent="0.3">
      <c r="A429" s="53">
        <v>426</v>
      </c>
      <c r="B429" s="53"/>
      <c r="C429" s="137" t="s">
        <v>591</v>
      </c>
      <c r="D429" s="137">
        <v>26</v>
      </c>
      <c r="E429" s="53" t="s">
        <v>446</v>
      </c>
      <c r="F429" s="53" t="s">
        <v>472</v>
      </c>
      <c r="G429" s="151">
        <f>JAN!L427</f>
        <v>1</v>
      </c>
      <c r="H429" s="151">
        <f>FEB!L427</f>
        <v>0</v>
      </c>
      <c r="I429" s="151">
        <f>MAR!L427</f>
        <v>0</v>
      </c>
      <c r="J429" s="151">
        <f>APR!L427</f>
        <v>0</v>
      </c>
      <c r="K429" s="151">
        <f>MEI!L427</f>
        <v>0</v>
      </c>
      <c r="L429" s="151">
        <f>JUN!L427</f>
        <v>0</v>
      </c>
      <c r="M429" s="151">
        <f>JUL!L427</f>
        <v>1</v>
      </c>
      <c r="N429" s="151">
        <f>AGS!L427</f>
        <v>0</v>
      </c>
      <c r="O429" s="151">
        <f>SEPT!L427</f>
        <v>0</v>
      </c>
      <c r="P429" s="151">
        <f>OKT!L427</f>
        <v>0</v>
      </c>
      <c r="Q429" s="151">
        <f>NOV!L427</f>
        <v>0</v>
      </c>
      <c r="R429" s="151">
        <f>DES!L427</f>
        <v>0</v>
      </c>
      <c r="S429" s="151">
        <f>JAN!M427</f>
        <v>1</v>
      </c>
      <c r="T429" s="151">
        <f>FEB!M427</f>
        <v>0</v>
      </c>
      <c r="U429" s="151">
        <f>MAR!M427</f>
        <v>0</v>
      </c>
      <c r="V429" s="151">
        <f>APR!M427</f>
        <v>0</v>
      </c>
      <c r="W429" s="151">
        <f>MEI!M427</f>
        <v>0</v>
      </c>
      <c r="X429" s="151">
        <f>JUN!M427</f>
        <v>0</v>
      </c>
      <c r="Y429" s="151">
        <f>JUL!M427</f>
        <v>1</v>
      </c>
      <c r="Z429" s="151">
        <f>AGS!M427</f>
        <v>0</v>
      </c>
      <c r="AA429" s="151">
        <f>SEPT!M427</f>
        <v>0</v>
      </c>
      <c r="AB429" s="151">
        <f>OKT!M427</f>
        <v>0</v>
      </c>
      <c r="AC429" s="151">
        <f>NOV!M427</f>
        <v>0</v>
      </c>
      <c r="AD429" s="151">
        <f>DES!M427</f>
        <v>0</v>
      </c>
      <c r="AE429" s="151">
        <f t="shared" si="9"/>
        <v>2</v>
      </c>
      <c r="AF429" s="151">
        <f t="shared" si="10"/>
        <v>2</v>
      </c>
      <c r="AG429" s="152">
        <f t="shared" si="11"/>
        <v>1</v>
      </c>
      <c r="AH429" s="82">
        <f t="shared" si="12"/>
        <v>1</v>
      </c>
      <c r="AI429" s="82">
        <f t="shared" si="13"/>
        <v>1</v>
      </c>
      <c r="AJ429" s="82">
        <f t="shared" si="14"/>
        <v>1</v>
      </c>
      <c r="AK429" s="82">
        <f t="shared" si="15"/>
        <v>1</v>
      </c>
      <c r="AL429" s="82">
        <f t="shared" si="16"/>
        <v>1</v>
      </c>
      <c r="AM429" s="82">
        <f t="shared" si="17"/>
        <v>1</v>
      </c>
    </row>
    <row r="430" spans="1:39" ht="15.75" customHeight="1" x14ac:dyDescent="0.3">
      <c r="A430" s="53">
        <v>427</v>
      </c>
      <c r="B430" s="53"/>
      <c r="C430" s="137" t="s">
        <v>599</v>
      </c>
      <c r="D430" s="137">
        <v>27</v>
      </c>
      <c r="E430" s="53" t="s">
        <v>446</v>
      </c>
      <c r="F430" s="53" t="s">
        <v>473</v>
      </c>
      <c r="G430" s="151">
        <f>JAN!L428</f>
        <v>0</v>
      </c>
      <c r="H430" s="151">
        <f>FEB!L428</f>
        <v>0</v>
      </c>
      <c r="I430" s="151">
        <f>MAR!L428</f>
        <v>0</v>
      </c>
      <c r="J430" s="151">
        <f>APR!L428</f>
        <v>0</v>
      </c>
      <c r="K430" s="151">
        <f>MEI!L428</f>
        <v>0</v>
      </c>
      <c r="L430" s="151">
        <f>JUN!L428</f>
        <v>15</v>
      </c>
      <c r="M430" s="151">
        <f>JUL!L428</f>
        <v>0</v>
      </c>
      <c r="N430" s="151">
        <f>AGS!L428</f>
        <v>0</v>
      </c>
      <c r="O430" s="151">
        <f>SEPT!L428</f>
        <v>0</v>
      </c>
      <c r="P430" s="151">
        <f>OKT!L428</f>
        <v>0</v>
      </c>
      <c r="Q430" s="151">
        <f>NOV!L428</f>
        <v>0</v>
      </c>
      <c r="R430" s="151">
        <f>DES!L428</f>
        <v>0</v>
      </c>
      <c r="S430" s="151">
        <f>JAN!M428</f>
        <v>0</v>
      </c>
      <c r="T430" s="151">
        <f>FEB!M428</f>
        <v>0</v>
      </c>
      <c r="U430" s="151">
        <f>MAR!M428</f>
        <v>0</v>
      </c>
      <c r="V430" s="151">
        <f>APR!M428</f>
        <v>0</v>
      </c>
      <c r="W430" s="151">
        <f>MEI!M428</f>
        <v>0</v>
      </c>
      <c r="X430" s="151">
        <f>JUN!M428</f>
        <v>7</v>
      </c>
      <c r="Y430" s="151">
        <f>JUL!M428</f>
        <v>0</v>
      </c>
      <c r="Z430" s="151">
        <f>AGS!M428</f>
        <v>0</v>
      </c>
      <c r="AA430" s="151">
        <f>SEPT!M428</f>
        <v>0</v>
      </c>
      <c r="AB430" s="151">
        <f>OKT!M428</f>
        <v>0</v>
      </c>
      <c r="AC430" s="151">
        <f>NOV!M428</f>
        <v>0</v>
      </c>
      <c r="AD430" s="151">
        <f>DES!M428</f>
        <v>0</v>
      </c>
      <c r="AE430" s="151">
        <f t="shared" si="9"/>
        <v>15</v>
      </c>
      <c r="AF430" s="151">
        <f t="shared" si="10"/>
        <v>7</v>
      </c>
      <c r="AG430" s="152">
        <f t="shared" si="11"/>
        <v>0.46666666666666667</v>
      </c>
      <c r="AH430" s="82">
        <f t="shared" si="12"/>
        <v>15</v>
      </c>
      <c r="AI430" s="82">
        <f t="shared" si="13"/>
        <v>7</v>
      </c>
      <c r="AJ430" s="82">
        <f t="shared" si="14"/>
        <v>0.46666666666666667</v>
      </c>
      <c r="AK430" s="82">
        <f t="shared" si="15"/>
        <v>0</v>
      </c>
      <c r="AL430" s="82">
        <f t="shared" si="16"/>
        <v>0</v>
      </c>
      <c r="AM430" s="82" t="e">
        <f t="shared" si="17"/>
        <v>#DIV/0!</v>
      </c>
    </row>
    <row r="431" spans="1:39" ht="15.75" customHeight="1" x14ac:dyDescent="0.3">
      <c r="A431" s="53">
        <v>428</v>
      </c>
      <c r="B431" s="53"/>
      <c r="C431" s="137" t="s">
        <v>599</v>
      </c>
      <c r="D431" s="138">
        <v>1</v>
      </c>
      <c r="E431" s="139" t="s">
        <v>474</v>
      </c>
      <c r="F431" s="139" t="s">
        <v>640</v>
      </c>
      <c r="G431" s="140">
        <f>JAN!L429</f>
        <v>3</v>
      </c>
      <c r="H431" s="140">
        <f>FEB!L429</f>
        <v>5</v>
      </c>
      <c r="I431" s="140">
        <f>MAR!L429</f>
        <v>2</v>
      </c>
      <c r="J431" s="140">
        <f>APR!L429</f>
        <v>5</v>
      </c>
      <c r="K431" s="140">
        <f>MEI!L429</f>
        <v>6</v>
      </c>
      <c r="L431" s="140">
        <f>JUN!L429</f>
        <v>5</v>
      </c>
      <c r="M431" s="140">
        <f>JUL!L429</f>
        <v>3</v>
      </c>
      <c r="N431" s="140">
        <f>AGS!L429</f>
        <v>1</v>
      </c>
      <c r="O431" s="140">
        <f>SEPT!L429</f>
        <v>5</v>
      </c>
      <c r="P431" s="140">
        <f>OKT!L429</f>
        <v>3</v>
      </c>
      <c r="Q431" s="140">
        <f>NOV!L429</f>
        <v>2</v>
      </c>
      <c r="R431" s="140">
        <f>DES!L429</f>
        <v>8</v>
      </c>
      <c r="S431" s="140">
        <f>JAN!M429</f>
        <v>3</v>
      </c>
      <c r="T431" s="140">
        <f>FEB!M429</f>
        <v>5</v>
      </c>
      <c r="U431" s="140">
        <f>MAR!M429</f>
        <v>2</v>
      </c>
      <c r="V431" s="140">
        <f>APR!M429</f>
        <v>5</v>
      </c>
      <c r="W431" s="140">
        <f>MEI!M429</f>
        <v>6</v>
      </c>
      <c r="X431" s="140">
        <f>JUN!M429</f>
        <v>5</v>
      </c>
      <c r="Y431" s="140">
        <f>JUL!M429</f>
        <v>3</v>
      </c>
      <c r="Z431" s="140">
        <f>AGS!M429</f>
        <v>1</v>
      </c>
      <c r="AA431" s="140">
        <f>SEPT!M429</f>
        <v>5</v>
      </c>
      <c r="AB431" s="140">
        <f>OKT!M429</f>
        <v>3</v>
      </c>
      <c r="AC431" s="140">
        <f>NOV!M429</f>
        <v>2</v>
      </c>
      <c r="AD431" s="140">
        <f>DES!M429</f>
        <v>8</v>
      </c>
      <c r="AE431" s="140">
        <f t="shared" si="9"/>
        <v>48</v>
      </c>
      <c r="AF431" s="140">
        <f t="shared" si="10"/>
        <v>48</v>
      </c>
      <c r="AG431" s="144">
        <f t="shared" si="11"/>
        <v>1</v>
      </c>
      <c r="AH431" s="145">
        <f t="shared" si="12"/>
        <v>26</v>
      </c>
      <c r="AI431" s="145">
        <f t="shared" si="13"/>
        <v>26</v>
      </c>
      <c r="AJ431" s="145">
        <f t="shared" si="14"/>
        <v>1</v>
      </c>
      <c r="AK431" s="145">
        <f t="shared" si="15"/>
        <v>22</v>
      </c>
      <c r="AL431" s="145">
        <f t="shared" si="16"/>
        <v>22</v>
      </c>
      <c r="AM431" s="145">
        <f t="shared" si="17"/>
        <v>1</v>
      </c>
    </row>
    <row r="432" spans="1:39" ht="15.75" customHeight="1" x14ac:dyDescent="0.3">
      <c r="A432" s="53">
        <v>429</v>
      </c>
      <c r="B432" s="53"/>
      <c r="C432" s="137" t="s">
        <v>599</v>
      </c>
      <c r="D432" s="138">
        <v>2</v>
      </c>
      <c r="E432" s="139" t="s">
        <v>474</v>
      </c>
      <c r="F432" s="139" t="s">
        <v>641</v>
      </c>
      <c r="G432" s="140">
        <f>JAN!L430</f>
        <v>2</v>
      </c>
      <c r="H432" s="140">
        <f>FEB!L430</f>
        <v>0</v>
      </c>
      <c r="I432" s="140">
        <f>MAR!L430</f>
        <v>0</v>
      </c>
      <c r="J432" s="140">
        <f>APR!L430</f>
        <v>0</v>
      </c>
      <c r="K432" s="140">
        <f>MEI!L430</f>
        <v>2</v>
      </c>
      <c r="L432" s="140">
        <f>JUN!L430</f>
        <v>0</v>
      </c>
      <c r="M432" s="140">
        <f>JUL!L430</f>
        <v>2</v>
      </c>
      <c r="N432" s="140">
        <f>AGS!L430</f>
        <v>0</v>
      </c>
      <c r="O432" s="140">
        <f>SEPT!L430</f>
        <v>0</v>
      </c>
      <c r="P432" s="140">
        <f>OKT!L430</f>
        <v>0</v>
      </c>
      <c r="Q432" s="140">
        <f>NOV!L430</f>
        <v>1</v>
      </c>
      <c r="R432" s="140">
        <f>DES!L430</f>
        <v>0</v>
      </c>
      <c r="S432" s="140">
        <f>JAN!M430</f>
        <v>2</v>
      </c>
      <c r="T432" s="140">
        <f>FEB!M430</f>
        <v>0</v>
      </c>
      <c r="U432" s="140">
        <f>MAR!M430</f>
        <v>0</v>
      </c>
      <c r="V432" s="140">
        <f>APR!M430</f>
        <v>0</v>
      </c>
      <c r="W432" s="140">
        <f>MEI!M430</f>
        <v>2</v>
      </c>
      <c r="X432" s="140">
        <f>JUN!M430</f>
        <v>0</v>
      </c>
      <c r="Y432" s="140">
        <f>JUL!M430</f>
        <v>2</v>
      </c>
      <c r="Z432" s="140">
        <f>AGS!M430</f>
        <v>0</v>
      </c>
      <c r="AA432" s="140">
        <f>SEPT!M430</f>
        <v>0</v>
      </c>
      <c r="AB432" s="140">
        <f>OKT!M430</f>
        <v>0</v>
      </c>
      <c r="AC432" s="140">
        <f>NOV!M430</f>
        <v>1</v>
      </c>
      <c r="AD432" s="140">
        <f>DES!M430</f>
        <v>0</v>
      </c>
      <c r="AE432" s="140">
        <f t="shared" si="9"/>
        <v>7</v>
      </c>
      <c r="AF432" s="140">
        <f t="shared" si="10"/>
        <v>7</v>
      </c>
      <c r="AG432" s="144">
        <f t="shared" si="11"/>
        <v>1</v>
      </c>
      <c r="AH432" s="145">
        <f t="shared" si="12"/>
        <v>4</v>
      </c>
      <c r="AI432" s="145">
        <f t="shared" si="13"/>
        <v>4</v>
      </c>
      <c r="AJ432" s="145">
        <f t="shared" si="14"/>
        <v>1</v>
      </c>
      <c r="AK432" s="145">
        <f t="shared" si="15"/>
        <v>3</v>
      </c>
      <c r="AL432" s="145">
        <f t="shared" si="16"/>
        <v>3</v>
      </c>
      <c r="AM432" s="145">
        <f t="shared" si="17"/>
        <v>1</v>
      </c>
    </row>
    <row r="433" spans="1:39" ht="15.75" customHeight="1" x14ac:dyDescent="0.3">
      <c r="A433" s="53">
        <v>430</v>
      </c>
      <c r="B433" s="53"/>
      <c r="C433" s="137" t="s">
        <v>599</v>
      </c>
      <c r="D433" s="138">
        <v>3</v>
      </c>
      <c r="E433" s="139" t="s">
        <v>474</v>
      </c>
      <c r="F433" s="139" t="s">
        <v>642</v>
      </c>
      <c r="G433" s="140">
        <f>JAN!L431</f>
        <v>0</v>
      </c>
      <c r="H433" s="140">
        <f>FEB!L431</f>
        <v>1</v>
      </c>
      <c r="I433" s="140">
        <f>MAR!L431</f>
        <v>3</v>
      </c>
      <c r="J433" s="140">
        <f>APR!L431</f>
        <v>6</v>
      </c>
      <c r="K433" s="140">
        <f>MEI!L431</f>
        <v>6</v>
      </c>
      <c r="L433" s="140">
        <f>JUN!L431</f>
        <v>6</v>
      </c>
      <c r="M433" s="140">
        <f>JUL!L431</f>
        <v>2</v>
      </c>
      <c r="N433" s="140">
        <f>AGS!L431</f>
        <v>0</v>
      </c>
      <c r="O433" s="140">
        <f>SEPT!L431</f>
        <v>0</v>
      </c>
      <c r="P433" s="140">
        <f>OKT!L431</f>
        <v>0</v>
      </c>
      <c r="Q433" s="140">
        <f>NOV!L431</f>
        <v>0</v>
      </c>
      <c r="R433" s="140">
        <f>DES!L431</f>
        <v>0</v>
      </c>
      <c r="S433" s="140">
        <f>JAN!M431</f>
        <v>0</v>
      </c>
      <c r="T433" s="140">
        <f>FEB!M431</f>
        <v>1</v>
      </c>
      <c r="U433" s="140">
        <f>MAR!M431</f>
        <v>3</v>
      </c>
      <c r="V433" s="140">
        <f>APR!M431</f>
        <v>6</v>
      </c>
      <c r="W433" s="140">
        <f>MEI!M431</f>
        <v>6</v>
      </c>
      <c r="X433" s="140">
        <f>JUN!M431</f>
        <v>6</v>
      </c>
      <c r="Y433" s="140">
        <f>JUL!M431</f>
        <v>2</v>
      </c>
      <c r="Z433" s="140">
        <f>AGS!M431</f>
        <v>0</v>
      </c>
      <c r="AA433" s="140">
        <f>SEPT!M431</f>
        <v>0</v>
      </c>
      <c r="AB433" s="140">
        <f>OKT!M431</f>
        <v>0</v>
      </c>
      <c r="AC433" s="140">
        <f>NOV!M431</f>
        <v>0</v>
      </c>
      <c r="AD433" s="140">
        <f>DES!M431</f>
        <v>0</v>
      </c>
      <c r="AE433" s="140">
        <f t="shared" si="9"/>
        <v>24</v>
      </c>
      <c r="AF433" s="140">
        <f t="shared" si="10"/>
        <v>24</v>
      </c>
      <c r="AG433" s="144">
        <f t="shared" si="11"/>
        <v>1</v>
      </c>
      <c r="AH433" s="145">
        <f t="shared" si="12"/>
        <v>22</v>
      </c>
      <c r="AI433" s="145">
        <f t="shared" si="13"/>
        <v>22</v>
      </c>
      <c r="AJ433" s="145">
        <f t="shared" si="14"/>
        <v>1</v>
      </c>
      <c r="AK433" s="145">
        <f t="shared" si="15"/>
        <v>2</v>
      </c>
      <c r="AL433" s="145">
        <f t="shared" si="16"/>
        <v>2</v>
      </c>
      <c r="AM433" s="145">
        <f t="shared" si="17"/>
        <v>1</v>
      </c>
    </row>
    <row r="434" spans="1:39" ht="15.75" customHeight="1" x14ac:dyDescent="0.3">
      <c r="A434" s="53">
        <v>431</v>
      </c>
      <c r="B434" s="53"/>
      <c r="C434" s="137" t="s">
        <v>599</v>
      </c>
      <c r="D434" s="138">
        <v>4</v>
      </c>
      <c r="E434" s="139" t="s">
        <v>474</v>
      </c>
      <c r="F434" s="139" t="s">
        <v>643</v>
      </c>
      <c r="G434" s="140">
        <f>JAN!L432</f>
        <v>4</v>
      </c>
      <c r="H434" s="140">
        <f>FEB!L432</f>
        <v>8</v>
      </c>
      <c r="I434" s="140">
        <f>MAR!L432</f>
        <v>1</v>
      </c>
      <c r="J434" s="140">
        <f>APR!L432</f>
        <v>0</v>
      </c>
      <c r="K434" s="140">
        <f>MEI!L432</f>
        <v>7</v>
      </c>
      <c r="L434" s="140">
        <f>JUN!L432</f>
        <v>0</v>
      </c>
      <c r="M434" s="140">
        <f>JUL!L432</f>
        <v>2</v>
      </c>
      <c r="N434" s="140">
        <f>AGS!L432</f>
        <v>4</v>
      </c>
      <c r="O434" s="140">
        <f>SEPT!L432</f>
        <v>0</v>
      </c>
      <c r="P434" s="140">
        <f>OKT!L432</f>
        <v>3</v>
      </c>
      <c r="Q434" s="140">
        <f>NOV!L432</f>
        <v>0</v>
      </c>
      <c r="R434" s="140">
        <f>DES!L432</f>
        <v>0</v>
      </c>
      <c r="S434" s="140">
        <f>JAN!M432</f>
        <v>4</v>
      </c>
      <c r="T434" s="140">
        <f>FEB!M432</f>
        <v>8</v>
      </c>
      <c r="U434" s="140">
        <f>MAR!M432</f>
        <v>1</v>
      </c>
      <c r="V434" s="140">
        <f>APR!M432</f>
        <v>0</v>
      </c>
      <c r="W434" s="140">
        <f>MEI!M432</f>
        <v>7</v>
      </c>
      <c r="X434" s="140">
        <f>JUN!M432</f>
        <v>0</v>
      </c>
      <c r="Y434" s="140">
        <f>JUL!M432</f>
        <v>2</v>
      </c>
      <c r="Z434" s="140">
        <f>AGS!M432</f>
        <v>4</v>
      </c>
      <c r="AA434" s="140">
        <f>SEPT!M432</f>
        <v>0</v>
      </c>
      <c r="AB434" s="140">
        <f>OKT!M432</f>
        <v>3</v>
      </c>
      <c r="AC434" s="140">
        <f>NOV!M432</f>
        <v>0</v>
      </c>
      <c r="AD434" s="140">
        <f>DES!M432</f>
        <v>0</v>
      </c>
      <c r="AE434" s="140">
        <f t="shared" si="9"/>
        <v>29</v>
      </c>
      <c r="AF434" s="140">
        <f t="shared" si="10"/>
        <v>29</v>
      </c>
      <c r="AG434" s="144">
        <f t="shared" si="11"/>
        <v>1</v>
      </c>
      <c r="AH434" s="145">
        <f t="shared" si="12"/>
        <v>20</v>
      </c>
      <c r="AI434" s="145">
        <f t="shared" si="13"/>
        <v>20</v>
      </c>
      <c r="AJ434" s="145">
        <f t="shared" si="14"/>
        <v>1</v>
      </c>
      <c r="AK434" s="145">
        <f t="shared" si="15"/>
        <v>9</v>
      </c>
      <c r="AL434" s="145">
        <f t="shared" si="16"/>
        <v>9</v>
      </c>
      <c r="AM434" s="145">
        <f t="shared" si="17"/>
        <v>1</v>
      </c>
    </row>
    <row r="435" spans="1:39" ht="15.75" customHeight="1" x14ac:dyDescent="0.3">
      <c r="A435" s="53">
        <v>432</v>
      </c>
      <c r="B435" s="53"/>
      <c r="C435" s="137" t="s">
        <v>599</v>
      </c>
      <c r="D435" s="138">
        <v>5</v>
      </c>
      <c r="E435" s="139" t="s">
        <v>474</v>
      </c>
      <c r="F435" s="139" t="s">
        <v>644</v>
      </c>
      <c r="G435" s="140">
        <f>JAN!L433</f>
        <v>0</v>
      </c>
      <c r="H435" s="140">
        <f>FEB!L433</f>
        <v>0</v>
      </c>
      <c r="I435" s="140">
        <f>MAR!L433</f>
        <v>2</v>
      </c>
      <c r="J435" s="140">
        <f>APR!L433</f>
        <v>0</v>
      </c>
      <c r="K435" s="140">
        <f>MEI!L433</f>
        <v>0</v>
      </c>
      <c r="L435" s="140">
        <f>JUN!L433</f>
        <v>0</v>
      </c>
      <c r="M435" s="140">
        <f>JUL!L433</f>
        <v>0</v>
      </c>
      <c r="N435" s="140">
        <f>AGS!L433</f>
        <v>2</v>
      </c>
      <c r="O435" s="140">
        <f>SEPT!L433</f>
        <v>1</v>
      </c>
      <c r="P435" s="140">
        <f>OKT!L433</f>
        <v>0</v>
      </c>
      <c r="Q435" s="140">
        <f>NOV!L433</f>
        <v>1</v>
      </c>
      <c r="R435" s="140">
        <f>DES!L433</f>
        <v>0</v>
      </c>
      <c r="S435" s="140">
        <f>JAN!M433</f>
        <v>0</v>
      </c>
      <c r="T435" s="140">
        <f>FEB!M433</f>
        <v>0</v>
      </c>
      <c r="U435" s="140">
        <f>MAR!M433</f>
        <v>2</v>
      </c>
      <c r="V435" s="140">
        <f>APR!M433</f>
        <v>0</v>
      </c>
      <c r="W435" s="140">
        <f>MEI!M433</f>
        <v>0</v>
      </c>
      <c r="X435" s="140">
        <f>JUN!M433</f>
        <v>0</v>
      </c>
      <c r="Y435" s="140">
        <f>JUL!M433</f>
        <v>0</v>
      </c>
      <c r="Z435" s="140">
        <f>AGS!M433</f>
        <v>2</v>
      </c>
      <c r="AA435" s="140">
        <f>SEPT!M433</f>
        <v>1</v>
      </c>
      <c r="AB435" s="140">
        <f>OKT!M433</f>
        <v>0</v>
      </c>
      <c r="AC435" s="140">
        <f>NOV!M433</f>
        <v>1</v>
      </c>
      <c r="AD435" s="140">
        <f>DES!M433</f>
        <v>0</v>
      </c>
      <c r="AE435" s="140">
        <f t="shared" si="9"/>
        <v>6</v>
      </c>
      <c r="AF435" s="140">
        <f t="shared" si="10"/>
        <v>6</v>
      </c>
      <c r="AG435" s="144">
        <f t="shared" si="11"/>
        <v>1</v>
      </c>
      <c r="AH435" s="145">
        <f t="shared" si="12"/>
        <v>2</v>
      </c>
      <c r="AI435" s="145">
        <f t="shared" si="13"/>
        <v>2</v>
      </c>
      <c r="AJ435" s="145">
        <f t="shared" si="14"/>
        <v>1</v>
      </c>
      <c r="AK435" s="145">
        <f t="shared" si="15"/>
        <v>4</v>
      </c>
      <c r="AL435" s="145">
        <f t="shared" si="16"/>
        <v>4</v>
      </c>
      <c r="AM435" s="145">
        <f t="shared" si="17"/>
        <v>1</v>
      </c>
    </row>
    <row r="436" spans="1:39" ht="15.75" customHeight="1" x14ac:dyDescent="0.3">
      <c r="A436" s="53">
        <v>433</v>
      </c>
      <c r="B436" s="53"/>
      <c r="C436" s="137" t="s">
        <v>599</v>
      </c>
      <c r="D436" s="138">
        <v>6</v>
      </c>
      <c r="E436" s="139" t="s">
        <v>474</v>
      </c>
      <c r="F436" s="139" t="s">
        <v>645</v>
      </c>
      <c r="G436" s="140">
        <f>JAN!L434</f>
        <v>50</v>
      </c>
      <c r="H436" s="140">
        <f>FEB!L434</f>
        <v>18</v>
      </c>
      <c r="I436" s="140">
        <f>MAR!L434</f>
        <v>39</v>
      </c>
      <c r="J436" s="140">
        <f>APR!L434</f>
        <v>8</v>
      </c>
      <c r="K436" s="140">
        <f>MEI!L434</f>
        <v>14</v>
      </c>
      <c r="L436" s="140">
        <f>JUN!L434</f>
        <v>17</v>
      </c>
      <c r="M436" s="140">
        <f>JUL!L434</f>
        <v>6</v>
      </c>
      <c r="N436" s="140">
        <f>AGS!L434</f>
        <v>10</v>
      </c>
      <c r="O436" s="140">
        <f>SEPT!L434</f>
        <v>6</v>
      </c>
      <c r="P436" s="140">
        <f>OKT!L434</f>
        <v>7</v>
      </c>
      <c r="Q436" s="140">
        <f>NOV!L434</f>
        <v>0</v>
      </c>
      <c r="R436" s="140">
        <f>DES!L434</f>
        <v>1</v>
      </c>
      <c r="S436" s="140">
        <f>JAN!M434</f>
        <v>50</v>
      </c>
      <c r="T436" s="140">
        <f>FEB!M434</f>
        <v>18</v>
      </c>
      <c r="U436" s="140">
        <f>MAR!M434</f>
        <v>39</v>
      </c>
      <c r="V436" s="140">
        <f>APR!M434</f>
        <v>8</v>
      </c>
      <c r="W436" s="140">
        <f>MEI!M434</f>
        <v>14</v>
      </c>
      <c r="X436" s="140">
        <f>JUN!M434</f>
        <v>17</v>
      </c>
      <c r="Y436" s="140">
        <f>JUL!M434</f>
        <v>6</v>
      </c>
      <c r="Z436" s="140">
        <f>AGS!M434</f>
        <v>10</v>
      </c>
      <c r="AA436" s="140">
        <f>SEPT!M434</f>
        <v>6</v>
      </c>
      <c r="AB436" s="140">
        <f>OKT!M434</f>
        <v>7</v>
      </c>
      <c r="AC436" s="140">
        <f>NOV!M434</f>
        <v>0</v>
      </c>
      <c r="AD436" s="140">
        <f>DES!M434</f>
        <v>1</v>
      </c>
      <c r="AE436" s="140">
        <f t="shared" si="9"/>
        <v>176</v>
      </c>
      <c r="AF436" s="140">
        <f t="shared" si="10"/>
        <v>176</v>
      </c>
      <c r="AG436" s="144">
        <f t="shared" si="11"/>
        <v>1</v>
      </c>
      <c r="AH436" s="145">
        <f t="shared" si="12"/>
        <v>146</v>
      </c>
      <c r="AI436" s="145">
        <f t="shared" si="13"/>
        <v>146</v>
      </c>
      <c r="AJ436" s="145">
        <f t="shared" si="14"/>
        <v>1</v>
      </c>
      <c r="AK436" s="145">
        <f t="shared" si="15"/>
        <v>30</v>
      </c>
      <c r="AL436" s="145">
        <f t="shared" si="16"/>
        <v>30</v>
      </c>
      <c r="AM436" s="145">
        <f t="shared" si="17"/>
        <v>1</v>
      </c>
    </row>
    <row r="437" spans="1:39" ht="15.75" customHeight="1" x14ac:dyDescent="0.3">
      <c r="A437" s="53">
        <v>434</v>
      </c>
      <c r="B437" s="53"/>
      <c r="C437" s="137" t="s">
        <v>591</v>
      </c>
      <c r="D437" s="138">
        <v>7</v>
      </c>
      <c r="E437" s="139" t="s">
        <v>474</v>
      </c>
      <c r="F437" s="139" t="s">
        <v>646</v>
      </c>
      <c r="G437" s="140">
        <f>JAN!L435</f>
        <v>0</v>
      </c>
      <c r="H437" s="140">
        <f>FEB!L435</f>
        <v>1</v>
      </c>
      <c r="I437" s="140">
        <f>MAR!L435</f>
        <v>1</v>
      </c>
      <c r="J437" s="140">
        <f>APR!L435</f>
        <v>7</v>
      </c>
      <c r="K437" s="140">
        <f>MEI!L435</f>
        <v>9</v>
      </c>
      <c r="L437" s="140">
        <f>JUN!L435</f>
        <v>3</v>
      </c>
      <c r="M437" s="140">
        <f>JUL!L435</f>
        <v>1</v>
      </c>
      <c r="N437" s="140">
        <f>AGS!L435</f>
        <v>0</v>
      </c>
      <c r="O437" s="140">
        <f>SEPT!L435</f>
        <v>0</v>
      </c>
      <c r="P437" s="140">
        <f>OKT!L435</f>
        <v>1</v>
      </c>
      <c r="Q437" s="140">
        <f>NOV!L435</f>
        <v>1</v>
      </c>
      <c r="R437" s="140">
        <f>DES!L435</f>
        <v>3</v>
      </c>
      <c r="S437" s="140">
        <f>JAN!M435</f>
        <v>0</v>
      </c>
      <c r="T437" s="140">
        <f>FEB!M435</f>
        <v>1</v>
      </c>
      <c r="U437" s="140">
        <f>MAR!M435</f>
        <v>1</v>
      </c>
      <c r="V437" s="140">
        <f>APR!M435</f>
        <v>7</v>
      </c>
      <c r="W437" s="140">
        <f>MEI!M435</f>
        <v>9</v>
      </c>
      <c r="X437" s="140">
        <f>JUN!M435</f>
        <v>3</v>
      </c>
      <c r="Y437" s="140">
        <f>JUL!M435</f>
        <v>1</v>
      </c>
      <c r="Z437" s="140">
        <f>AGS!M435</f>
        <v>0</v>
      </c>
      <c r="AA437" s="140">
        <f>SEPT!M435</f>
        <v>0</v>
      </c>
      <c r="AB437" s="140">
        <f>OKT!M435</f>
        <v>1</v>
      </c>
      <c r="AC437" s="140">
        <f>NOV!M435</f>
        <v>1</v>
      </c>
      <c r="AD437" s="140">
        <f>DES!M435</f>
        <v>3</v>
      </c>
      <c r="AE437" s="140">
        <f t="shared" si="9"/>
        <v>27</v>
      </c>
      <c r="AF437" s="140">
        <f t="shared" si="10"/>
        <v>27</v>
      </c>
      <c r="AG437" s="144">
        <f t="shared" si="11"/>
        <v>1</v>
      </c>
      <c r="AH437" s="145">
        <f t="shared" si="12"/>
        <v>21</v>
      </c>
      <c r="AI437" s="145">
        <f t="shared" si="13"/>
        <v>21</v>
      </c>
      <c r="AJ437" s="145">
        <f t="shared" si="14"/>
        <v>1</v>
      </c>
      <c r="AK437" s="145">
        <f t="shared" si="15"/>
        <v>6</v>
      </c>
      <c r="AL437" s="145">
        <f t="shared" si="16"/>
        <v>6</v>
      </c>
      <c r="AM437" s="145">
        <f t="shared" si="17"/>
        <v>1</v>
      </c>
    </row>
    <row r="438" spans="1:39" ht="15.75" customHeight="1" x14ac:dyDescent="0.3">
      <c r="A438" s="53">
        <v>435</v>
      </c>
      <c r="B438" s="53"/>
      <c r="C438" s="137" t="s">
        <v>591</v>
      </c>
      <c r="D438" s="138">
        <v>8</v>
      </c>
      <c r="E438" s="139" t="s">
        <v>474</v>
      </c>
      <c r="F438" s="139" t="s">
        <v>647</v>
      </c>
      <c r="G438" s="140">
        <f>JAN!L436</f>
        <v>1</v>
      </c>
      <c r="H438" s="140">
        <f>FEB!L436</f>
        <v>1</v>
      </c>
      <c r="I438" s="140">
        <f>MAR!L436</f>
        <v>2</v>
      </c>
      <c r="J438" s="140">
        <f>APR!L436</f>
        <v>0</v>
      </c>
      <c r="K438" s="140">
        <f>MEI!L436</f>
        <v>0</v>
      </c>
      <c r="L438" s="140">
        <f>JUN!L436</f>
        <v>1</v>
      </c>
      <c r="M438" s="140">
        <f>JUL!L436</f>
        <v>1</v>
      </c>
      <c r="N438" s="140">
        <f>AGS!L436</f>
        <v>0</v>
      </c>
      <c r="O438" s="140">
        <f>SEPT!L436</f>
        <v>0</v>
      </c>
      <c r="P438" s="140">
        <f>OKT!L436</f>
        <v>0</v>
      </c>
      <c r="Q438" s="140">
        <f>NOV!L436</f>
        <v>0</v>
      </c>
      <c r="R438" s="140">
        <f>DES!L436</f>
        <v>0</v>
      </c>
      <c r="S438" s="140">
        <f>JAN!M436</f>
        <v>1</v>
      </c>
      <c r="T438" s="140">
        <f>FEB!M436</f>
        <v>1</v>
      </c>
      <c r="U438" s="140">
        <f>MAR!M436</f>
        <v>2</v>
      </c>
      <c r="V438" s="140">
        <f>APR!M436</f>
        <v>0</v>
      </c>
      <c r="W438" s="140">
        <f>MEI!M436</f>
        <v>0</v>
      </c>
      <c r="X438" s="140">
        <f>JUN!M436</f>
        <v>1</v>
      </c>
      <c r="Y438" s="140">
        <f>JUL!M436</f>
        <v>1</v>
      </c>
      <c r="Z438" s="140">
        <f>AGS!M436</f>
        <v>0</v>
      </c>
      <c r="AA438" s="140">
        <f>SEPT!M436</f>
        <v>0</v>
      </c>
      <c r="AB438" s="140">
        <f>OKT!M436</f>
        <v>0</v>
      </c>
      <c r="AC438" s="140">
        <f>NOV!M436</f>
        <v>0</v>
      </c>
      <c r="AD438" s="140">
        <f>DES!M436</f>
        <v>0</v>
      </c>
      <c r="AE438" s="140">
        <f t="shared" si="9"/>
        <v>6</v>
      </c>
      <c r="AF438" s="140">
        <f t="shared" si="10"/>
        <v>6</v>
      </c>
      <c r="AG438" s="144">
        <f t="shared" si="11"/>
        <v>1</v>
      </c>
      <c r="AH438" s="145">
        <f t="shared" si="12"/>
        <v>5</v>
      </c>
      <c r="AI438" s="145">
        <f t="shared" si="13"/>
        <v>5</v>
      </c>
      <c r="AJ438" s="145">
        <f t="shared" si="14"/>
        <v>1</v>
      </c>
      <c r="AK438" s="145">
        <f t="shared" si="15"/>
        <v>1</v>
      </c>
      <c r="AL438" s="145">
        <f t="shared" si="16"/>
        <v>1</v>
      </c>
      <c r="AM438" s="145">
        <f t="shared" si="17"/>
        <v>1</v>
      </c>
    </row>
    <row r="439" spans="1:39" ht="15.75" customHeight="1" x14ac:dyDescent="0.3">
      <c r="A439" s="53">
        <v>436</v>
      </c>
      <c r="B439" s="53"/>
      <c r="C439" s="137" t="s">
        <v>591</v>
      </c>
      <c r="D439" s="138">
        <v>9</v>
      </c>
      <c r="E439" s="139" t="s">
        <v>474</v>
      </c>
      <c r="F439" s="139" t="s">
        <v>648</v>
      </c>
      <c r="G439" s="140">
        <f>JAN!L437</f>
        <v>0</v>
      </c>
      <c r="H439" s="140">
        <f>FEB!L437</f>
        <v>0</v>
      </c>
      <c r="I439" s="140">
        <f>MAR!L437</f>
        <v>2</v>
      </c>
      <c r="J439" s="140">
        <f>APR!L437</f>
        <v>0</v>
      </c>
      <c r="K439" s="140">
        <f>MEI!L437</f>
        <v>0</v>
      </c>
      <c r="L439" s="140">
        <f>JUN!L437</f>
        <v>1</v>
      </c>
      <c r="M439" s="140">
        <f>JUL!L437</f>
        <v>1</v>
      </c>
      <c r="N439" s="140">
        <f>AGS!L437</f>
        <v>0</v>
      </c>
      <c r="O439" s="140">
        <f>SEPT!L437</f>
        <v>0</v>
      </c>
      <c r="P439" s="140">
        <f>OKT!L437</f>
        <v>0</v>
      </c>
      <c r="Q439" s="140">
        <f>NOV!L437</f>
        <v>0</v>
      </c>
      <c r="R439" s="140">
        <f>DES!L437</f>
        <v>0</v>
      </c>
      <c r="S439" s="140">
        <f>JAN!M437</f>
        <v>0</v>
      </c>
      <c r="T439" s="140">
        <f>FEB!M437</f>
        <v>0</v>
      </c>
      <c r="U439" s="140">
        <f>MAR!M437</f>
        <v>2</v>
      </c>
      <c r="V439" s="140">
        <f>APR!M437</f>
        <v>0</v>
      </c>
      <c r="W439" s="140">
        <f>MEI!M437</f>
        <v>0</v>
      </c>
      <c r="X439" s="140">
        <f>JUN!M437</f>
        <v>1</v>
      </c>
      <c r="Y439" s="140">
        <f>JUL!M437</f>
        <v>1</v>
      </c>
      <c r="Z439" s="140">
        <f>AGS!M437</f>
        <v>0</v>
      </c>
      <c r="AA439" s="140">
        <f>SEPT!M437</f>
        <v>0</v>
      </c>
      <c r="AB439" s="140">
        <f>OKT!M437</f>
        <v>0</v>
      </c>
      <c r="AC439" s="140">
        <f>NOV!M437</f>
        <v>0</v>
      </c>
      <c r="AD439" s="140">
        <f>DES!M437</f>
        <v>0</v>
      </c>
      <c r="AE439" s="140">
        <f t="shared" si="9"/>
        <v>4</v>
      </c>
      <c r="AF439" s="140">
        <f t="shared" si="10"/>
        <v>4</v>
      </c>
      <c r="AG439" s="144">
        <f t="shared" si="11"/>
        <v>1</v>
      </c>
      <c r="AH439" s="145">
        <f t="shared" si="12"/>
        <v>3</v>
      </c>
      <c r="AI439" s="145">
        <f t="shared" si="13"/>
        <v>3</v>
      </c>
      <c r="AJ439" s="145">
        <f t="shared" si="14"/>
        <v>1</v>
      </c>
      <c r="AK439" s="145">
        <f t="shared" si="15"/>
        <v>1</v>
      </c>
      <c r="AL439" s="145">
        <f t="shared" si="16"/>
        <v>1</v>
      </c>
      <c r="AM439" s="145">
        <f t="shared" si="17"/>
        <v>1</v>
      </c>
    </row>
    <row r="440" spans="1:39" ht="15.75" customHeight="1" x14ac:dyDescent="0.3">
      <c r="A440" s="53">
        <v>437</v>
      </c>
      <c r="B440" s="53"/>
      <c r="C440" s="137" t="s">
        <v>591</v>
      </c>
      <c r="D440" s="138">
        <v>10</v>
      </c>
      <c r="E440" s="139" t="s">
        <v>474</v>
      </c>
      <c r="F440" s="139" t="s">
        <v>649</v>
      </c>
      <c r="G440" s="140">
        <f>JAN!L438</f>
        <v>1</v>
      </c>
      <c r="H440" s="140">
        <f>FEB!L438</f>
        <v>0</v>
      </c>
      <c r="I440" s="140">
        <f>MAR!L438</f>
        <v>2</v>
      </c>
      <c r="J440" s="140">
        <f>APR!L438</f>
        <v>0</v>
      </c>
      <c r="K440" s="140">
        <f>MEI!L438</f>
        <v>1</v>
      </c>
      <c r="L440" s="140">
        <f>JUN!L438</f>
        <v>0</v>
      </c>
      <c r="M440" s="140">
        <f>JUL!L438</f>
        <v>3</v>
      </c>
      <c r="N440" s="140">
        <f>AGS!L438</f>
        <v>0</v>
      </c>
      <c r="O440" s="140">
        <f>SEPT!L438</f>
        <v>1</v>
      </c>
      <c r="P440" s="140">
        <f>OKT!L438</f>
        <v>1</v>
      </c>
      <c r="Q440" s="140">
        <f>NOV!L438</f>
        <v>0</v>
      </c>
      <c r="R440" s="140">
        <f>DES!L438</f>
        <v>0</v>
      </c>
      <c r="S440" s="140">
        <f>JAN!M438</f>
        <v>1</v>
      </c>
      <c r="T440" s="140">
        <f>FEB!M438</f>
        <v>0</v>
      </c>
      <c r="U440" s="140">
        <f>MAR!M438</f>
        <v>2</v>
      </c>
      <c r="V440" s="140">
        <f>APR!M438</f>
        <v>0</v>
      </c>
      <c r="W440" s="140">
        <f>MEI!M438</f>
        <v>1</v>
      </c>
      <c r="X440" s="140">
        <f>JUN!M438</f>
        <v>0</v>
      </c>
      <c r="Y440" s="140">
        <f>JUL!M438</f>
        <v>3</v>
      </c>
      <c r="Z440" s="140">
        <f>AGS!M438</f>
        <v>0</v>
      </c>
      <c r="AA440" s="140">
        <f>SEPT!M438</f>
        <v>1</v>
      </c>
      <c r="AB440" s="140">
        <f>OKT!M438</f>
        <v>1</v>
      </c>
      <c r="AC440" s="140">
        <f>NOV!M438</f>
        <v>0</v>
      </c>
      <c r="AD440" s="140">
        <f>DES!M438</f>
        <v>0</v>
      </c>
      <c r="AE440" s="140">
        <f t="shared" si="9"/>
        <v>9</v>
      </c>
      <c r="AF440" s="140">
        <f t="shared" si="10"/>
        <v>9</v>
      </c>
      <c r="AG440" s="144">
        <f t="shared" si="11"/>
        <v>1</v>
      </c>
      <c r="AH440" s="145">
        <f t="shared" si="12"/>
        <v>4</v>
      </c>
      <c r="AI440" s="145">
        <f t="shared" si="13"/>
        <v>4</v>
      </c>
      <c r="AJ440" s="145">
        <f t="shared" si="14"/>
        <v>1</v>
      </c>
      <c r="AK440" s="145">
        <f t="shared" si="15"/>
        <v>5</v>
      </c>
      <c r="AL440" s="145">
        <f t="shared" si="16"/>
        <v>5</v>
      </c>
      <c r="AM440" s="145">
        <f t="shared" si="17"/>
        <v>1</v>
      </c>
    </row>
    <row r="441" spans="1:39" ht="15.75" customHeight="1" x14ac:dyDescent="0.3">
      <c r="A441" s="53">
        <v>438</v>
      </c>
      <c r="B441" s="53"/>
      <c r="C441" s="137" t="s">
        <v>591</v>
      </c>
      <c r="D441" s="138">
        <v>11</v>
      </c>
      <c r="E441" s="139" t="s">
        <v>474</v>
      </c>
      <c r="F441" s="139" t="s">
        <v>650</v>
      </c>
      <c r="G441" s="140">
        <f>JAN!L439</f>
        <v>0</v>
      </c>
      <c r="H441" s="140">
        <f>FEB!L439</f>
        <v>0</v>
      </c>
      <c r="I441" s="140">
        <f>MAR!L439</f>
        <v>0</v>
      </c>
      <c r="J441" s="140">
        <f>APR!L439</f>
        <v>0</v>
      </c>
      <c r="K441" s="140">
        <f>MEI!L439</f>
        <v>0</v>
      </c>
      <c r="L441" s="140">
        <f>JUN!L439</f>
        <v>1</v>
      </c>
      <c r="M441" s="140">
        <f>JUL!L439</f>
        <v>0</v>
      </c>
      <c r="N441" s="140">
        <f>AGS!L439</f>
        <v>0</v>
      </c>
      <c r="O441" s="140">
        <f>SEPT!L439</f>
        <v>0</v>
      </c>
      <c r="P441" s="140">
        <f>OKT!L439</f>
        <v>0</v>
      </c>
      <c r="Q441" s="140">
        <f>NOV!L439</f>
        <v>0</v>
      </c>
      <c r="R441" s="140">
        <f>DES!L439</f>
        <v>0</v>
      </c>
      <c r="S441" s="140">
        <f>JAN!M439</f>
        <v>0</v>
      </c>
      <c r="T441" s="140">
        <f>FEB!M439</f>
        <v>0</v>
      </c>
      <c r="U441" s="140">
        <f>MAR!M439</f>
        <v>0</v>
      </c>
      <c r="V441" s="140">
        <f>APR!M439</f>
        <v>0</v>
      </c>
      <c r="W441" s="140">
        <f>MEI!M439</f>
        <v>0</v>
      </c>
      <c r="X441" s="140">
        <f>JUN!M439</f>
        <v>1</v>
      </c>
      <c r="Y441" s="140">
        <f>JUL!M439</f>
        <v>0</v>
      </c>
      <c r="Z441" s="140">
        <f>AGS!M439</f>
        <v>0</v>
      </c>
      <c r="AA441" s="140">
        <f>SEPT!M439</f>
        <v>0</v>
      </c>
      <c r="AB441" s="140">
        <f>OKT!M439</f>
        <v>0</v>
      </c>
      <c r="AC441" s="140">
        <f>NOV!M439</f>
        <v>0</v>
      </c>
      <c r="AD441" s="140">
        <f>DES!M439</f>
        <v>0</v>
      </c>
      <c r="AE441" s="140">
        <f t="shared" si="9"/>
        <v>1</v>
      </c>
      <c r="AF441" s="140">
        <f t="shared" si="10"/>
        <v>1</v>
      </c>
      <c r="AG441" s="144">
        <f t="shared" si="11"/>
        <v>1</v>
      </c>
      <c r="AH441" s="145">
        <f t="shared" si="12"/>
        <v>1</v>
      </c>
      <c r="AI441" s="145">
        <f t="shared" si="13"/>
        <v>1</v>
      </c>
      <c r="AJ441" s="145">
        <f t="shared" si="14"/>
        <v>1</v>
      </c>
      <c r="AK441" s="145">
        <f t="shared" si="15"/>
        <v>0</v>
      </c>
      <c r="AL441" s="145">
        <f t="shared" si="16"/>
        <v>0</v>
      </c>
      <c r="AM441" s="145" t="e">
        <f t="shared" si="17"/>
        <v>#DIV/0!</v>
      </c>
    </row>
    <row r="442" spans="1:39" ht="15.75" customHeight="1" x14ac:dyDescent="0.3">
      <c r="A442" s="53">
        <v>439</v>
      </c>
      <c r="B442" s="53"/>
      <c r="C442" s="137" t="s">
        <v>591</v>
      </c>
      <c r="D442" s="138">
        <v>12</v>
      </c>
      <c r="E442" s="139" t="s">
        <v>474</v>
      </c>
      <c r="F442" s="139" t="s">
        <v>651</v>
      </c>
      <c r="G442" s="140">
        <f>JAN!L440</f>
        <v>0</v>
      </c>
      <c r="H442" s="140">
        <f>FEB!L440</f>
        <v>0</v>
      </c>
      <c r="I442" s="140">
        <f>MAR!L440</f>
        <v>0</v>
      </c>
      <c r="J442" s="140">
        <f>APR!L440</f>
        <v>0</v>
      </c>
      <c r="K442" s="140">
        <f>MEI!L440</f>
        <v>0</v>
      </c>
      <c r="L442" s="140">
        <f>JUN!L440</f>
        <v>0</v>
      </c>
      <c r="M442" s="140">
        <f>JUL!L440</f>
        <v>0</v>
      </c>
      <c r="N442" s="140">
        <f>AGS!L440</f>
        <v>0</v>
      </c>
      <c r="O442" s="140">
        <f>SEPT!L440</f>
        <v>0</v>
      </c>
      <c r="P442" s="140">
        <f>OKT!L440</f>
        <v>1</v>
      </c>
      <c r="Q442" s="140">
        <f>NOV!L440</f>
        <v>0</v>
      </c>
      <c r="R442" s="140">
        <f>DES!L440</f>
        <v>0</v>
      </c>
      <c r="S442" s="140">
        <f>JAN!M440</f>
        <v>0</v>
      </c>
      <c r="T442" s="140">
        <f>FEB!M440</f>
        <v>0</v>
      </c>
      <c r="U442" s="140">
        <f>MAR!M440</f>
        <v>0</v>
      </c>
      <c r="V442" s="140">
        <f>APR!M440</f>
        <v>0</v>
      </c>
      <c r="W442" s="140">
        <f>MEI!M440</f>
        <v>0</v>
      </c>
      <c r="X442" s="140">
        <f>JUN!M440</f>
        <v>0</v>
      </c>
      <c r="Y442" s="140">
        <f>JUL!M440</f>
        <v>0</v>
      </c>
      <c r="Z442" s="140">
        <f>AGS!M440</f>
        <v>0</v>
      </c>
      <c r="AA442" s="140">
        <f>SEPT!M440</f>
        <v>0</v>
      </c>
      <c r="AB442" s="140">
        <f>OKT!M440</f>
        <v>1</v>
      </c>
      <c r="AC442" s="140">
        <f>NOV!M440</f>
        <v>0</v>
      </c>
      <c r="AD442" s="140">
        <f>DES!M440</f>
        <v>0</v>
      </c>
      <c r="AE442" s="140">
        <f t="shared" si="9"/>
        <v>1</v>
      </c>
      <c r="AF442" s="140">
        <f t="shared" si="10"/>
        <v>1</v>
      </c>
      <c r="AG442" s="144">
        <f t="shared" si="11"/>
        <v>1</v>
      </c>
      <c r="AH442" s="145">
        <f t="shared" si="12"/>
        <v>0</v>
      </c>
      <c r="AI442" s="145">
        <f t="shared" si="13"/>
        <v>0</v>
      </c>
      <c r="AJ442" s="145" t="e">
        <f t="shared" si="14"/>
        <v>#DIV/0!</v>
      </c>
      <c r="AK442" s="145">
        <f t="shared" si="15"/>
        <v>1</v>
      </c>
      <c r="AL442" s="145">
        <f t="shared" si="16"/>
        <v>1</v>
      </c>
      <c r="AM442" s="145">
        <f t="shared" si="17"/>
        <v>1</v>
      </c>
    </row>
    <row r="443" spans="1:39" ht="15.75" customHeight="1" x14ac:dyDescent="0.3">
      <c r="A443" s="53">
        <v>440</v>
      </c>
      <c r="B443" s="53"/>
      <c r="C443" s="137" t="s">
        <v>591</v>
      </c>
      <c r="D443" s="138">
        <v>13</v>
      </c>
      <c r="E443" s="139" t="s">
        <v>474</v>
      </c>
      <c r="F443" s="139" t="s">
        <v>652</v>
      </c>
      <c r="G443" s="140">
        <f>JAN!L441</f>
        <v>0</v>
      </c>
      <c r="H443" s="140">
        <f>FEB!L441</f>
        <v>0</v>
      </c>
      <c r="I443" s="140">
        <f>MAR!L441</f>
        <v>0</v>
      </c>
      <c r="J443" s="140">
        <f>APR!L441</f>
        <v>0</v>
      </c>
      <c r="K443" s="140">
        <f>MEI!L441</f>
        <v>0</v>
      </c>
      <c r="L443" s="140">
        <f>JUN!L441</f>
        <v>0</v>
      </c>
      <c r="M443" s="140">
        <f>JUL!L441</f>
        <v>0</v>
      </c>
      <c r="N443" s="140">
        <f>AGS!L441</f>
        <v>1</v>
      </c>
      <c r="O443" s="140">
        <f>SEPT!L441</f>
        <v>0</v>
      </c>
      <c r="P443" s="140">
        <f>OKT!L441</f>
        <v>0</v>
      </c>
      <c r="Q443" s="140">
        <f>NOV!L441</f>
        <v>0</v>
      </c>
      <c r="R443" s="140">
        <f>DES!L441</f>
        <v>0</v>
      </c>
      <c r="S443" s="140">
        <f>JAN!M441</f>
        <v>0</v>
      </c>
      <c r="T443" s="140">
        <f>FEB!M441</f>
        <v>0</v>
      </c>
      <c r="U443" s="140">
        <f>MAR!M441</f>
        <v>0</v>
      </c>
      <c r="V443" s="140">
        <f>APR!M441</f>
        <v>0</v>
      </c>
      <c r="W443" s="140">
        <f>MEI!M441</f>
        <v>0</v>
      </c>
      <c r="X443" s="140">
        <f>JUN!M441</f>
        <v>0</v>
      </c>
      <c r="Y443" s="140">
        <f>JUL!M441</f>
        <v>0</v>
      </c>
      <c r="Z443" s="140">
        <f>AGS!M441</f>
        <v>1</v>
      </c>
      <c r="AA443" s="140">
        <f>SEPT!M441</f>
        <v>0</v>
      </c>
      <c r="AB443" s="140">
        <f>OKT!M441</f>
        <v>0</v>
      </c>
      <c r="AC443" s="140">
        <f>NOV!M441</f>
        <v>0</v>
      </c>
      <c r="AD443" s="140">
        <f>DES!M441</f>
        <v>0</v>
      </c>
      <c r="AE443" s="140">
        <f t="shared" si="9"/>
        <v>1</v>
      </c>
      <c r="AF443" s="140">
        <f t="shared" si="10"/>
        <v>1</v>
      </c>
      <c r="AG443" s="144">
        <f t="shared" si="11"/>
        <v>1</v>
      </c>
      <c r="AH443" s="145">
        <f t="shared" si="12"/>
        <v>0</v>
      </c>
      <c r="AI443" s="145">
        <f t="shared" si="13"/>
        <v>0</v>
      </c>
      <c r="AJ443" s="145" t="e">
        <f t="shared" si="14"/>
        <v>#DIV/0!</v>
      </c>
      <c r="AK443" s="145">
        <f t="shared" si="15"/>
        <v>1</v>
      </c>
      <c r="AL443" s="145">
        <f t="shared" si="16"/>
        <v>1</v>
      </c>
      <c r="AM443" s="145">
        <f t="shared" si="17"/>
        <v>1</v>
      </c>
    </row>
    <row r="444" spans="1:39" ht="15.75" customHeight="1" x14ac:dyDescent="0.3">
      <c r="A444" s="53">
        <v>441</v>
      </c>
      <c r="B444" s="53"/>
      <c r="C444" s="137" t="s">
        <v>591</v>
      </c>
      <c r="D444" s="138">
        <v>14</v>
      </c>
      <c r="E444" s="139" t="s">
        <v>474</v>
      </c>
      <c r="F444" s="139" t="s">
        <v>653</v>
      </c>
      <c r="G444" s="140">
        <f>JAN!L442</f>
        <v>0</v>
      </c>
      <c r="H444" s="140">
        <f>FEB!L442</f>
        <v>0</v>
      </c>
      <c r="I444" s="140">
        <f>MAR!L442</f>
        <v>0</v>
      </c>
      <c r="J444" s="140">
        <f>APR!L442</f>
        <v>1</v>
      </c>
      <c r="K444" s="140">
        <f>MEI!L442</f>
        <v>1</v>
      </c>
      <c r="L444" s="140">
        <f>JUN!L442</f>
        <v>0</v>
      </c>
      <c r="M444" s="140">
        <f>JUL!L442</f>
        <v>0</v>
      </c>
      <c r="N444" s="140">
        <f>AGS!L442</f>
        <v>1</v>
      </c>
      <c r="O444" s="140">
        <f>SEPT!L442</f>
        <v>1</v>
      </c>
      <c r="P444" s="140">
        <f>OKT!L442</f>
        <v>0</v>
      </c>
      <c r="Q444" s="140">
        <f>NOV!L442</f>
        <v>0</v>
      </c>
      <c r="R444" s="140">
        <f>DES!L442</f>
        <v>0</v>
      </c>
      <c r="S444" s="140">
        <f>JAN!M442</f>
        <v>0</v>
      </c>
      <c r="T444" s="140">
        <f>FEB!M442</f>
        <v>0</v>
      </c>
      <c r="U444" s="140">
        <f>MAR!M442</f>
        <v>0</v>
      </c>
      <c r="V444" s="140">
        <f>APR!M442</f>
        <v>1</v>
      </c>
      <c r="W444" s="140">
        <f>MEI!M442</f>
        <v>1</v>
      </c>
      <c r="X444" s="140">
        <f>JUN!M442</f>
        <v>0</v>
      </c>
      <c r="Y444" s="140">
        <f>JUL!M442</f>
        <v>0</v>
      </c>
      <c r="Z444" s="140">
        <f>AGS!M442</f>
        <v>1</v>
      </c>
      <c r="AA444" s="140">
        <f>SEPT!M442</f>
        <v>1</v>
      </c>
      <c r="AB444" s="140">
        <f>OKT!M442</f>
        <v>0</v>
      </c>
      <c r="AC444" s="140">
        <f>NOV!M442</f>
        <v>0</v>
      </c>
      <c r="AD444" s="140">
        <f>DES!M442</f>
        <v>0</v>
      </c>
      <c r="AE444" s="140">
        <f t="shared" si="9"/>
        <v>4</v>
      </c>
      <c r="AF444" s="140">
        <f t="shared" si="10"/>
        <v>4</v>
      </c>
      <c r="AG444" s="144">
        <f t="shared" si="11"/>
        <v>1</v>
      </c>
      <c r="AH444" s="145">
        <f t="shared" si="12"/>
        <v>2</v>
      </c>
      <c r="AI444" s="145">
        <f t="shared" si="13"/>
        <v>2</v>
      </c>
      <c r="AJ444" s="145">
        <f t="shared" si="14"/>
        <v>1</v>
      </c>
      <c r="AK444" s="145">
        <f t="shared" si="15"/>
        <v>2</v>
      </c>
      <c r="AL444" s="145">
        <f t="shared" si="16"/>
        <v>2</v>
      </c>
      <c r="AM444" s="145">
        <f t="shared" si="17"/>
        <v>1</v>
      </c>
    </row>
    <row r="445" spans="1:39" ht="15.75" customHeight="1" x14ac:dyDescent="0.3">
      <c r="A445" s="53">
        <v>442</v>
      </c>
      <c r="B445" s="53"/>
      <c r="C445" s="137" t="s">
        <v>591</v>
      </c>
      <c r="D445" s="138">
        <v>15</v>
      </c>
      <c r="E445" s="139" t="s">
        <v>474</v>
      </c>
      <c r="F445" s="139" t="s">
        <v>654</v>
      </c>
      <c r="G445" s="140">
        <f>JAN!L443</f>
        <v>2</v>
      </c>
      <c r="H445" s="140">
        <f>FEB!L443</f>
        <v>1</v>
      </c>
      <c r="I445" s="140">
        <f>MAR!L443</f>
        <v>1</v>
      </c>
      <c r="J445" s="140">
        <f>APR!L443</f>
        <v>3</v>
      </c>
      <c r="K445" s="140">
        <f>MEI!L443</f>
        <v>0</v>
      </c>
      <c r="L445" s="140">
        <f>JUN!L443</f>
        <v>0</v>
      </c>
      <c r="M445" s="140">
        <f>JUL!L443</f>
        <v>0</v>
      </c>
      <c r="N445" s="140">
        <f>AGS!L443</f>
        <v>0</v>
      </c>
      <c r="O445" s="140">
        <f>SEPT!L443</f>
        <v>0</v>
      </c>
      <c r="P445" s="140">
        <f>OKT!L443</f>
        <v>0</v>
      </c>
      <c r="Q445" s="140">
        <f>NOV!L443</f>
        <v>0</v>
      </c>
      <c r="R445" s="140">
        <f>DES!L443</f>
        <v>0</v>
      </c>
      <c r="S445" s="140">
        <f>JAN!M443</f>
        <v>2</v>
      </c>
      <c r="T445" s="140">
        <f>FEB!M443</f>
        <v>1</v>
      </c>
      <c r="U445" s="140">
        <f>MAR!M443</f>
        <v>1</v>
      </c>
      <c r="V445" s="140">
        <f>APR!M443</f>
        <v>3</v>
      </c>
      <c r="W445" s="140">
        <f>MEI!M443</f>
        <v>0</v>
      </c>
      <c r="X445" s="140">
        <f>JUN!M443</f>
        <v>0</v>
      </c>
      <c r="Y445" s="140">
        <f>JUL!M443</f>
        <v>0</v>
      </c>
      <c r="Z445" s="140">
        <f>AGS!M443</f>
        <v>0</v>
      </c>
      <c r="AA445" s="140">
        <f>SEPT!M443</f>
        <v>0</v>
      </c>
      <c r="AB445" s="140">
        <f>OKT!M443</f>
        <v>0</v>
      </c>
      <c r="AC445" s="140">
        <f>NOV!M443</f>
        <v>0</v>
      </c>
      <c r="AD445" s="140">
        <f>DES!M443</f>
        <v>0</v>
      </c>
      <c r="AE445" s="140">
        <f t="shared" si="9"/>
        <v>7</v>
      </c>
      <c r="AF445" s="140">
        <f t="shared" si="10"/>
        <v>7</v>
      </c>
      <c r="AG445" s="144">
        <f t="shared" si="11"/>
        <v>1</v>
      </c>
      <c r="AH445" s="145">
        <f t="shared" si="12"/>
        <v>7</v>
      </c>
      <c r="AI445" s="145">
        <f t="shared" si="13"/>
        <v>7</v>
      </c>
      <c r="AJ445" s="145">
        <f t="shared" si="14"/>
        <v>1</v>
      </c>
      <c r="AK445" s="145">
        <f t="shared" si="15"/>
        <v>0</v>
      </c>
      <c r="AL445" s="145">
        <f t="shared" si="16"/>
        <v>0</v>
      </c>
      <c r="AM445" s="145" t="e">
        <f t="shared" si="17"/>
        <v>#DIV/0!</v>
      </c>
    </row>
    <row r="446" spans="1:39" ht="15.75" customHeight="1" x14ac:dyDescent="0.3">
      <c r="A446" s="53">
        <v>443</v>
      </c>
      <c r="B446" s="53"/>
      <c r="C446" s="137" t="s">
        <v>591</v>
      </c>
      <c r="D446" s="138">
        <v>16</v>
      </c>
      <c r="E446" s="139" t="s">
        <v>474</v>
      </c>
      <c r="F446" s="139" t="s">
        <v>655</v>
      </c>
      <c r="G446" s="140">
        <f>JAN!L444</f>
        <v>0</v>
      </c>
      <c r="H446" s="140">
        <f>FEB!L444</f>
        <v>1</v>
      </c>
      <c r="I446" s="140">
        <f>MAR!L444</f>
        <v>8</v>
      </c>
      <c r="J446" s="140">
        <f>APR!L444</f>
        <v>10</v>
      </c>
      <c r="K446" s="140">
        <f>MEI!L444</f>
        <v>30</v>
      </c>
      <c r="L446" s="140">
        <f>JUN!L444</f>
        <v>13</v>
      </c>
      <c r="M446" s="140">
        <f>JUL!L444</f>
        <v>14</v>
      </c>
      <c r="N446" s="140">
        <f>AGS!L444</f>
        <v>10</v>
      </c>
      <c r="O446" s="140">
        <f>SEPT!L444</f>
        <v>15</v>
      </c>
      <c r="P446" s="140">
        <f>OKT!L444</f>
        <v>14</v>
      </c>
      <c r="Q446" s="140">
        <f>NOV!L444</f>
        <v>14</v>
      </c>
      <c r="R446" s="140">
        <f>DES!L444</f>
        <v>8</v>
      </c>
      <c r="S446" s="140">
        <f>JAN!M444</f>
        <v>0</v>
      </c>
      <c r="T446" s="140">
        <f>FEB!M444</f>
        <v>1</v>
      </c>
      <c r="U446" s="140">
        <f>MAR!M444</f>
        <v>8</v>
      </c>
      <c r="V446" s="140">
        <f>APR!M444</f>
        <v>10</v>
      </c>
      <c r="W446" s="140">
        <f>MEI!M444</f>
        <v>30</v>
      </c>
      <c r="X446" s="140">
        <f>JUN!M444</f>
        <v>13</v>
      </c>
      <c r="Y446" s="140">
        <f>JUL!M444</f>
        <v>14</v>
      </c>
      <c r="Z446" s="140">
        <f>AGS!M444</f>
        <v>10</v>
      </c>
      <c r="AA446" s="140">
        <f>SEPT!M444</f>
        <v>15</v>
      </c>
      <c r="AB446" s="140">
        <f>OKT!M444</f>
        <v>14</v>
      </c>
      <c r="AC446" s="140">
        <f>NOV!M444</f>
        <v>14</v>
      </c>
      <c r="AD446" s="140">
        <f>DES!M444</f>
        <v>8</v>
      </c>
      <c r="AE446" s="140">
        <f t="shared" si="9"/>
        <v>137</v>
      </c>
      <c r="AF446" s="140">
        <f t="shared" si="10"/>
        <v>137</v>
      </c>
      <c r="AG446" s="144">
        <f t="shared" si="11"/>
        <v>1</v>
      </c>
      <c r="AH446" s="145">
        <f t="shared" si="12"/>
        <v>62</v>
      </c>
      <c r="AI446" s="145">
        <f t="shared" si="13"/>
        <v>62</v>
      </c>
      <c r="AJ446" s="145">
        <f t="shared" si="14"/>
        <v>1</v>
      </c>
      <c r="AK446" s="145">
        <f t="shared" si="15"/>
        <v>75</v>
      </c>
      <c r="AL446" s="145">
        <f t="shared" si="16"/>
        <v>75</v>
      </c>
      <c r="AM446" s="145">
        <f t="shared" si="17"/>
        <v>1</v>
      </c>
    </row>
    <row r="447" spans="1:39" ht="15.75" customHeight="1" x14ac:dyDescent="0.3">
      <c r="A447" s="53">
        <v>444</v>
      </c>
      <c r="B447" s="53"/>
      <c r="C447" s="137" t="s">
        <v>591</v>
      </c>
      <c r="D447" s="138">
        <v>17</v>
      </c>
      <c r="E447" s="139" t="s">
        <v>474</v>
      </c>
      <c r="F447" s="139" t="s">
        <v>656</v>
      </c>
      <c r="G447" s="140">
        <f>JAN!L445</f>
        <v>2</v>
      </c>
      <c r="H447" s="140">
        <f>FEB!L445</f>
        <v>0</v>
      </c>
      <c r="I447" s="140">
        <f>MAR!L445</f>
        <v>4</v>
      </c>
      <c r="J447" s="140">
        <f>APR!L445</f>
        <v>4</v>
      </c>
      <c r="K447" s="140">
        <f>MEI!L445</f>
        <v>2</v>
      </c>
      <c r="L447" s="140">
        <f>JUN!L445</f>
        <v>5</v>
      </c>
      <c r="M447" s="140">
        <f>JUL!L445</f>
        <v>1</v>
      </c>
      <c r="N447" s="140">
        <f>AGS!L445</f>
        <v>0</v>
      </c>
      <c r="O447" s="140">
        <f>SEPT!L445</f>
        <v>0</v>
      </c>
      <c r="P447" s="140">
        <f>OKT!L445</f>
        <v>1</v>
      </c>
      <c r="Q447" s="140">
        <f>NOV!L445</f>
        <v>3</v>
      </c>
      <c r="R447" s="140">
        <f>DES!L445</f>
        <v>1</v>
      </c>
      <c r="S447" s="140">
        <f>JAN!M445</f>
        <v>2</v>
      </c>
      <c r="T447" s="140">
        <f>FEB!M445</f>
        <v>0</v>
      </c>
      <c r="U447" s="140">
        <f>MAR!M445</f>
        <v>4</v>
      </c>
      <c r="V447" s="140">
        <f>APR!M445</f>
        <v>4</v>
      </c>
      <c r="W447" s="140">
        <f>MEI!M445</f>
        <v>2</v>
      </c>
      <c r="X447" s="140">
        <f>JUN!M445</f>
        <v>5</v>
      </c>
      <c r="Y447" s="140">
        <f>JUL!M445</f>
        <v>1</v>
      </c>
      <c r="Z447" s="140">
        <f>AGS!M445</f>
        <v>0</v>
      </c>
      <c r="AA447" s="140">
        <f>SEPT!M445</f>
        <v>0</v>
      </c>
      <c r="AB447" s="140">
        <f>OKT!M445</f>
        <v>1</v>
      </c>
      <c r="AC447" s="140">
        <f>NOV!M445</f>
        <v>3</v>
      </c>
      <c r="AD447" s="140">
        <f>DES!M445</f>
        <v>1</v>
      </c>
      <c r="AE447" s="140">
        <f t="shared" si="9"/>
        <v>23</v>
      </c>
      <c r="AF447" s="140">
        <f t="shared" si="10"/>
        <v>23</v>
      </c>
      <c r="AG447" s="144">
        <f t="shared" si="11"/>
        <v>1</v>
      </c>
      <c r="AH447" s="145">
        <f t="shared" si="12"/>
        <v>17</v>
      </c>
      <c r="AI447" s="145">
        <f t="shared" si="13"/>
        <v>17</v>
      </c>
      <c r="AJ447" s="145">
        <f t="shared" si="14"/>
        <v>1</v>
      </c>
      <c r="AK447" s="145">
        <f t="shared" si="15"/>
        <v>6</v>
      </c>
      <c r="AL447" s="145">
        <f t="shared" si="16"/>
        <v>6</v>
      </c>
      <c r="AM447" s="145">
        <f t="shared" si="17"/>
        <v>1</v>
      </c>
    </row>
    <row r="448" spans="1:39" ht="15.75" customHeight="1" x14ac:dyDescent="0.3">
      <c r="A448" s="53">
        <v>445</v>
      </c>
      <c r="B448" s="53"/>
      <c r="C448" s="137" t="s">
        <v>591</v>
      </c>
      <c r="D448" s="138">
        <v>18</v>
      </c>
      <c r="E448" s="139" t="s">
        <v>474</v>
      </c>
      <c r="F448" s="139" t="s">
        <v>657</v>
      </c>
      <c r="G448" s="140">
        <f>JAN!L446</f>
        <v>6</v>
      </c>
      <c r="H448" s="140">
        <f>FEB!L446</f>
        <v>3</v>
      </c>
      <c r="I448" s="140">
        <f>MAR!L446</f>
        <v>8</v>
      </c>
      <c r="J448" s="140">
        <f>APR!L446</f>
        <v>8</v>
      </c>
      <c r="K448" s="140">
        <f>MEI!L446</f>
        <v>5</v>
      </c>
      <c r="L448" s="140">
        <f>JUN!L446</f>
        <v>2</v>
      </c>
      <c r="M448" s="140">
        <f>JUL!L446</f>
        <v>7</v>
      </c>
      <c r="N448" s="140">
        <f>AGS!L446</f>
        <v>3</v>
      </c>
      <c r="O448" s="140">
        <f>SEPT!L446</f>
        <v>4</v>
      </c>
      <c r="P448" s="140">
        <f>OKT!L446</f>
        <v>6</v>
      </c>
      <c r="Q448" s="140">
        <f>NOV!L446</f>
        <v>6</v>
      </c>
      <c r="R448" s="140">
        <f>DES!L446</f>
        <v>1</v>
      </c>
      <c r="S448" s="140">
        <f>JAN!M446</f>
        <v>6</v>
      </c>
      <c r="T448" s="140">
        <f>FEB!M446</f>
        <v>3</v>
      </c>
      <c r="U448" s="140">
        <f>MAR!M446</f>
        <v>8</v>
      </c>
      <c r="V448" s="140">
        <f>APR!M446</f>
        <v>8</v>
      </c>
      <c r="W448" s="140">
        <f>MEI!M446</f>
        <v>5</v>
      </c>
      <c r="X448" s="140">
        <f>JUN!M446</f>
        <v>2</v>
      </c>
      <c r="Y448" s="140">
        <f>JUL!M446</f>
        <v>7</v>
      </c>
      <c r="Z448" s="140">
        <f>AGS!M446</f>
        <v>3</v>
      </c>
      <c r="AA448" s="140">
        <f>SEPT!M446</f>
        <v>4</v>
      </c>
      <c r="AB448" s="140">
        <f>OKT!M446</f>
        <v>6</v>
      </c>
      <c r="AC448" s="140">
        <f>NOV!M446</f>
        <v>6</v>
      </c>
      <c r="AD448" s="140">
        <f>DES!M446</f>
        <v>1</v>
      </c>
      <c r="AE448" s="140">
        <f t="shared" si="9"/>
        <v>59</v>
      </c>
      <c r="AF448" s="140">
        <f t="shared" si="10"/>
        <v>59</v>
      </c>
      <c r="AG448" s="144">
        <f t="shared" si="11"/>
        <v>1</v>
      </c>
      <c r="AH448" s="145">
        <f t="shared" si="12"/>
        <v>32</v>
      </c>
      <c r="AI448" s="145">
        <f t="shared" si="13"/>
        <v>32</v>
      </c>
      <c r="AJ448" s="145">
        <f t="shared" si="14"/>
        <v>1</v>
      </c>
      <c r="AK448" s="145">
        <f t="shared" si="15"/>
        <v>27</v>
      </c>
      <c r="AL448" s="145">
        <f t="shared" si="16"/>
        <v>27</v>
      </c>
      <c r="AM448" s="145">
        <f t="shared" si="17"/>
        <v>1</v>
      </c>
    </row>
    <row r="449" spans="1:39" ht="15.75" customHeight="1" x14ac:dyDescent="0.3">
      <c r="A449" s="53">
        <v>446</v>
      </c>
      <c r="B449" s="53"/>
      <c r="C449" s="137" t="s">
        <v>591</v>
      </c>
      <c r="D449" s="138">
        <v>19</v>
      </c>
      <c r="E449" s="139" t="s">
        <v>474</v>
      </c>
      <c r="F449" s="139" t="s">
        <v>658</v>
      </c>
      <c r="G449" s="140">
        <f>JAN!L447</f>
        <v>1</v>
      </c>
      <c r="H449" s="140">
        <f>FEB!L447</f>
        <v>0</v>
      </c>
      <c r="I449" s="140">
        <f>MAR!L447</f>
        <v>1</v>
      </c>
      <c r="J449" s="140">
        <f>APR!L447</f>
        <v>0</v>
      </c>
      <c r="K449" s="140">
        <f>MEI!L447</f>
        <v>0</v>
      </c>
      <c r="L449" s="140">
        <f>JUN!L447</f>
        <v>1</v>
      </c>
      <c r="M449" s="140">
        <f>JUL!L447</f>
        <v>1</v>
      </c>
      <c r="N449" s="140">
        <f>AGS!L447</f>
        <v>0</v>
      </c>
      <c r="O449" s="140">
        <f>SEPT!L447</f>
        <v>1</v>
      </c>
      <c r="P449" s="140">
        <f>OKT!L447</f>
        <v>1</v>
      </c>
      <c r="Q449" s="140">
        <f>NOV!L447</f>
        <v>0</v>
      </c>
      <c r="R449" s="140">
        <f>DES!L447</f>
        <v>1</v>
      </c>
      <c r="S449" s="140">
        <f>JAN!M447</f>
        <v>1</v>
      </c>
      <c r="T449" s="140">
        <f>FEB!M447</f>
        <v>0</v>
      </c>
      <c r="U449" s="140">
        <f>MAR!M447</f>
        <v>1</v>
      </c>
      <c r="V449" s="140">
        <f>APR!M447</f>
        <v>0</v>
      </c>
      <c r="W449" s="140">
        <f>MEI!M447</f>
        <v>0</v>
      </c>
      <c r="X449" s="140">
        <f>JUN!M447</f>
        <v>1</v>
      </c>
      <c r="Y449" s="140">
        <f>JUL!M447</f>
        <v>1</v>
      </c>
      <c r="Z449" s="140">
        <f>AGS!M447</f>
        <v>0</v>
      </c>
      <c r="AA449" s="140">
        <f>SEPT!M447</f>
        <v>1</v>
      </c>
      <c r="AB449" s="140">
        <f>OKT!M447</f>
        <v>1</v>
      </c>
      <c r="AC449" s="140">
        <f>NOV!M447</f>
        <v>0</v>
      </c>
      <c r="AD449" s="140">
        <f>DES!M447</f>
        <v>1</v>
      </c>
      <c r="AE449" s="140">
        <f t="shared" si="9"/>
        <v>7</v>
      </c>
      <c r="AF449" s="140">
        <f t="shared" si="10"/>
        <v>7</v>
      </c>
      <c r="AG449" s="144">
        <f t="shared" si="11"/>
        <v>1</v>
      </c>
      <c r="AH449" s="145">
        <f t="shared" si="12"/>
        <v>3</v>
      </c>
      <c r="AI449" s="145">
        <f t="shared" si="13"/>
        <v>3</v>
      </c>
      <c r="AJ449" s="145">
        <f t="shared" si="14"/>
        <v>1</v>
      </c>
      <c r="AK449" s="145">
        <f t="shared" si="15"/>
        <v>4</v>
      </c>
      <c r="AL449" s="145">
        <f t="shared" si="16"/>
        <v>4</v>
      </c>
      <c r="AM449" s="145">
        <f t="shared" si="17"/>
        <v>1</v>
      </c>
    </row>
    <row r="450" spans="1:39" ht="15.75" customHeight="1" x14ac:dyDescent="0.3">
      <c r="A450" s="53">
        <v>447</v>
      </c>
      <c r="B450" s="53"/>
      <c r="C450" s="137" t="s">
        <v>591</v>
      </c>
      <c r="D450" s="138">
        <v>20</v>
      </c>
      <c r="E450" s="139" t="s">
        <v>474</v>
      </c>
      <c r="F450" s="139" t="s">
        <v>659</v>
      </c>
      <c r="G450" s="140">
        <f>JAN!L448</f>
        <v>1</v>
      </c>
      <c r="H450" s="140">
        <f>FEB!L448</f>
        <v>3</v>
      </c>
      <c r="I450" s="140">
        <f>MAR!L448</f>
        <v>1</v>
      </c>
      <c r="J450" s="140">
        <f>APR!L448</f>
        <v>1</v>
      </c>
      <c r="K450" s="140">
        <f>MEI!L448</f>
        <v>2</v>
      </c>
      <c r="L450" s="140">
        <f>JUN!L448</f>
        <v>4</v>
      </c>
      <c r="M450" s="140">
        <f>JUL!L448</f>
        <v>3</v>
      </c>
      <c r="N450" s="140">
        <f>AGS!L448</f>
        <v>3</v>
      </c>
      <c r="O450" s="140">
        <f>SEPT!L448</f>
        <v>2</v>
      </c>
      <c r="P450" s="140">
        <f>OKT!L448</f>
        <v>0</v>
      </c>
      <c r="Q450" s="140">
        <f>NOV!L448</f>
        <v>1</v>
      </c>
      <c r="R450" s="140">
        <f>DES!L448</f>
        <v>3</v>
      </c>
      <c r="S450" s="140">
        <f>JAN!M448</f>
        <v>1</v>
      </c>
      <c r="T450" s="140">
        <f>FEB!M448</f>
        <v>3</v>
      </c>
      <c r="U450" s="140">
        <f>MAR!M448</f>
        <v>1</v>
      </c>
      <c r="V450" s="140">
        <f>APR!M448</f>
        <v>1</v>
      </c>
      <c r="W450" s="140">
        <f>MEI!M448</f>
        <v>2</v>
      </c>
      <c r="X450" s="140">
        <f>JUN!M448</f>
        <v>4</v>
      </c>
      <c r="Y450" s="140">
        <f>JUL!M448</f>
        <v>3</v>
      </c>
      <c r="Z450" s="140">
        <f>AGS!M448</f>
        <v>3</v>
      </c>
      <c r="AA450" s="140">
        <f>SEPT!M448</f>
        <v>2</v>
      </c>
      <c r="AB450" s="140">
        <f>OKT!M448</f>
        <v>0</v>
      </c>
      <c r="AC450" s="140">
        <f>NOV!M448</f>
        <v>1</v>
      </c>
      <c r="AD450" s="140">
        <f>DES!M448</f>
        <v>3</v>
      </c>
      <c r="AE450" s="140">
        <f t="shared" si="9"/>
        <v>24</v>
      </c>
      <c r="AF450" s="140">
        <f t="shared" si="10"/>
        <v>24</v>
      </c>
      <c r="AG450" s="144">
        <f t="shared" si="11"/>
        <v>1</v>
      </c>
      <c r="AH450" s="145">
        <f t="shared" si="12"/>
        <v>12</v>
      </c>
      <c r="AI450" s="145">
        <f t="shared" si="13"/>
        <v>12</v>
      </c>
      <c r="AJ450" s="145">
        <f t="shared" si="14"/>
        <v>1</v>
      </c>
      <c r="AK450" s="145">
        <f t="shared" si="15"/>
        <v>12</v>
      </c>
      <c r="AL450" s="145">
        <f t="shared" si="16"/>
        <v>12</v>
      </c>
      <c r="AM450" s="145">
        <f t="shared" si="17"/>
        <v>1</v>
      </c>
    </row>
    <row r="451" spans="1:39" ht="15.75" customHeight="1" x14ac:dyDescent="0.3">
      <c r="A451" s="53">
        <v>448</v>
      </c>
      <c r="B451" s="53"/>
      <c r="C451" s="137" t="s">
        <v>591</v>
      </c>
      <c r="D451" s="138">
        <v>21</v>
      </c>
      <c r="E451" s="139" t="s">
        <v>474</v>
      </c>
      <c r="F451" s="139" t="s">
        <v>660</v>
      </c>
      <c r="G451" s="140">
        <f>JAN!L449</f>
        <v>3</v>
      </c>
      <c r="H451" s="140">
        <f>FEB!L449</f>
        <v>0</v>
      </c>
      <c r="I451" s="140">
        <f>MAR!L449</f>
        <v>2</v>
      </c>
      <c r="J451" s="140">
        <f>APR!L449</f>
        <v>1</v>
      </c>
      <c r="K451" s="140">
        <f>MEI!L449</f>
        <v>2</v>
      </c>
      <c r="L451" s="140">
        <f>JUN!L449</f>
        <v>3</v>
      </c>
      <c r="M451" s="140">
        <f>JUL!L449</f>
        <v>0</v>
      </c>
      <c r="N451" s="140">
        <f>AGS!L449</f>
        <v>4</v>
      </c>
      <c r="O451" s="140">
        <f>SEPT!L449</f>
        <v>0</v>
      </c>
      <c r="P451" s="140">
        <f>OKT!L449</f>
        <v>4</v>
      </c>
      <c r="Q451" s="140">
        <f>NOV!L449</f>
        <v>1</v>
      </c>
      <c r="R451" s="140">
        <f>DES!L449</f>
        <v>3</v>
      </c>
      <c r="S451" s="140">
        <f>JAN!M449</f>
        <v>3</v>
      </c>
      <c r="T451" s="140">
        <f>FEB!M449</f>
        <v>0</v>
      </c>
      <c r="U451" s="140">
        <f>MAR!M449</f>
        <v>2</v>
      </c>
      <c r="V451" s="140">
        <f>APR!M449</f>
        <v>1</v>
      </c>
      <c r="W451" s="140">
        <f>MEI!M449</f>
        <v>2</v>
      </c>
      <c r="X451" s="140">
        <f>JUN!M449</f>
        <v>3</v>
      </c>
      <c r="Y451" s="140">
        <f>JUL!M449</f>
        <v>0</v>
      </c>
      <c r="Z451" s="140">
        <f>AGS!M449</f>
        <v>4</v>
      </c>
      <c r="AA451" s="140">
        <f>SEPT!M449</f>
        <v>0</v>
      </c>
      <c r="AB451" s="140">
        <f>OKT!M449</f>
        <v>4</v>
      </c>
      <c r="AC451" s="140">
        <f>NOV!M449</f>
        <v>1</v>
      </c>
      <c r="AD451" s="140">
        <f>DES!M449</f>
        <v>3</v>
      </c>
      <c r="AE451" s="140">
        <f t="shared" si="9"/>
        <v>23</v>
      </c>
      <c r="AF451" s="140">
        <f t="shared" si="10"/>
        <v>23</v>
      </c>
      <c r="AG451" s="144">
        <f t="shared" si="11"/>
        <v>1</v>
      </c>
      <c r="AH451" s="145">
        <f t="shared" si="12"/>
        <v>11</v>
      </c>
      <c r="AI451" s="145">
        <f t="shared" si="13"/>
        <v>11</v>
      </c>
      <c r="AJ451" s="145">
        <f t="shared" si="14"/>
        <v>1</v>
      </c>
      <c r="AK451" s="145">
        <f t="shared" si="15"/>
        <v>12</v>
      </c>
      <c r="AL451" s="145">
        <f t="shared" si="16"/>
        <v>12</v>
      </c>
      <c r="AM451" s="145">
        <f t="shared" si="17"/>
        <v>1</v>
      </c>
    </row>
    <row r="452" spans="1:39" ht="15.75" customHeight="1" x14ac:dyDescent="0.3">
      <c r="A452" s="53">
        <v>449</v>
      </c>
      <c r="B452" s="53"/>
      <c r="C452" s="137" t="s">
        <v>591</v>
      </c>
      <c r="D452" s="138">
        <v>22</v>
      </c>
      <c r="E452" s="139" t="s">
        <v>474</v>
      </c>
      <c r="F452" s="139" t="s">
        <v>661</v>
      </c>
      <c r="G452" s="140">
        <f>JAN!L450</f>
        <v>2</v>
      </c>
      <c r="H452" s="140">
        <f>FEB!L450</f>
        <v>0</v>
      </c>
      <c r="I452" s="140">
        <f>MAR!L450</f>
        <v>0</v>
      </c>
      <c r="J452" s="140">
        <f>APR!L450</f>
        <v>2</v>
      </c>
      <c r="K452" s="140">
        <f>MEI!L450</f>
        <v>1</v>
      </c>
      <c r="L452" s="140">
        <f>JUN!L450</f>
        <v>1</v>
      </c>
      <c r="M452" s="140">
        <f>JUL!L450</f>
        <v>0</v>
      </c>
      <c r="N452" s="140">
        <f>AGS!L450</f>
        <v>0</v>
      </c>
      <c r="O452" s="140">
        <f>SEPT!L450</f>
        <v>0</v>
      </c>
      <c r="P452" s="140">
        <f>OKT!L450</f>
        <v>0</v>
      </c>
      <c r="Q452" s="140">
        <f>NOV!L450</f>
        <v>0</v>
      </c>
      <c r="R452" s="140">
        <f>DES!L450</f>
        <v>0</v>
      </c>
      <c r="S452" s="140">
        <f>JAN!M450</f>
        <v>2</v>
      </c>
      <c r="T452" s="140">
        <f>FEB!M450</f>
        <v>0</v>
      </c>
      <c r="U452" s="140">
        <f>MAR!M450</f>
        <v>0</v>
      </c>
      <c r="V452" s="140">
        <f>APR!M450</f>
        <v>2</v>
      </c>
      <c r="W452" s="140">
        <f>MEI!M450</f>
        <v>1</v>
      </c>
      <c r="X452" s="140">
        <f>JUN!M450</f>
        <v>1</v>
      </c>
      <c r="Y452" s="140">
        <f>JUL!M450</f>
        <v>0</v>
      </c>
      <c r="Z452" s="140">
        <f>AGS!M450</f>
        <v>0</v>
      </c>
      <c r="AA452" s="140">
        <f>SEPT!M450</f>
        <v>0</v>
      </c>
      <c r="AB452" s="140">
        <f>OKT!M450</f>
        <v>0</v>
      </c>
      <c r="AC452" s="140">
        <f>NOV!M450</f>
        <v>0</v>
      </c>
      <c r="AD452" s="140">
        <f>DES!M450</f>
        <v>0</v>
      </c>
      <c r="AE452" s="140">
        <f t="shared" si="9"/>
        <v>6</v>
      </c>
      <c r="AF452" s="140">
        <f t="shared" si="10"/>
        <v>6</v>
      </c>
      <c r="AG452" s="144">
        <f t="shared" si="11"/>
        <v>1</v>
      </c>
      <c r="AH452" s="145">
        <f t="shared" si="12"/>
        <v>6</v>
      </c>
      <c r="AI452" s="145">
        <f t="shared" si="13"/>
        <v>6</v>
      </c>
      <c r="AJ452" s="145">
        <f t="shared" si="14"/>
        <v>1</v>
      </c>
      <c r="AK452" s="145">
        <f t="shared" si="15"/>
        <v>0</v>
      </c>
      <c r="AL452" s="145">
        <f t="shared" si="16"/>
        <v>0</v>
      </c>
      <c r="AM452" s="145" t="e">
        <f t="shared" si="17"/>
        <v>#DIV/0!</v>
      </c>
    </row>
    <row r="453" spans="1:39" ht="15.75" customHeight="1" x14ac:dyDescent="0.3">
      <c r="A453" s="53">
        <v>450</v>
      </c>
      <c r="B453" s="53"/>
      <c r="C453" s="137" t="s">
        <v>591</v>
      </c>
      <c r="D453" s="138">
        <v>23</v>
      </c>
      <c r="E453" s="139" t="s">
        <v>474</v>
      </c>
      <c r="F453" s="139" t="s">
        <v>662</v>
      </c>
      <c r="G453" s="140">
        <f>JAN!L451</f>
        <v>0</v>
      </c>
      <c r="H453" s="140">
        <f>FEB!L451</f>
        <v>0</v>
      </c>
      <c r="I453" s="140">
        <f>MAR!L451</f>
        <v>0</v>
      </c>
      <c r="J453" s="140">
        <f>APR!L451</f>
        <v>0</v>
      </c>
      <c r="K453" s="140">
        <f>MEI!L451</f>
        <v>0</v>
      </c>
      <c r="L453" s="140">
        <f>JUN!L451</f>
        <v>6</v>
      </c>
      <c r="M453" s="140">
        <f>JUL!L451</f>
        <v>0</v>
      </c>
      <c r="N453" s="140">
        <f>AGS!L451</f>
        <v>2</v>
      </c>
      <c r="O453" s="140">
        <f>SEPT!L451</f>
        <v>0</v>
      </c>
      <c r="P453" s="140">
        <f>OKT!L451</f>
        <v>0</v>
      </c>
      <c r="Q453" s="140">
        <f>NOV!L451</f>
        <v>0</v>
      </c>
      <c r="R453" s="140">
        <f>DES!L451</f>
        <v>1</v>
      </c>
      <c r="S453" s="140">
        <f>JAN!M451</f>
        <v>0</v>
      </c>
      <c r="T453" s="140">
        <f>FEB!M451</f>
        <v>0</v>
      </c>
      <c r="U453" s="140">
        <f>MAR!M451</f>
        <v>0</v>
      </c>
      <c r="V453" s="140">
        <f>APR!M451</f>
        <v>0</v>
      </c>
      <c r="W453" s="140">
        <f>MEI!M451</f>
        <v>0</v>
      </c>
      <c r="X453" s="140">
        <f>JUN!M451</f>
        <v>6</v>
      </c>
      <c r="Y453" s="140">
        <f>JUL!M451</f>
        <v>0</v>
      </c>
      <c r="Z453" s="140">
        <f>AGS!M451</f>
        <v>2</v>
      </c>
      <c r="AA453" s="140">
        <f>SEPT!M451</f>
        <v>0</v>
      </c>
      <c r="AB453" s="140">
        <f>OKT!M451</f>
        <v>0</v>
      </c>
      <c r="AC453" s="140">
        <f>NOV!M451</f>
        <v>0</v>
      </c>
      <c r="AD453" s="140">
        <f>DES!M451</f>
        <v>1</v>
      </c>
      <c r="AE453" s="140">
        <f t="shared" si="9"/>
        <v>9</v>
      </c>
      <c r="AF453" s="140">
        <f t="shared" si="10"/>
        <v>9</v>
      </c>
      <c r="AG453" s="144">
        <f t="shared" si="11"/>
        <v>1</v>
      </c>
      <c r="AH453" s="145">
        <f t="shared" si="12"/>
        <v>6</v>
      </c>
      <c r="AI453" s="145">
        <f t="shared" si="13"/>
        <v>6</v>
      </c>
      <c r="AJ453" s="145">
        <f t="shared" si="14"/>
        <v>1</v>
      </c>
      <c r="AK453" s="145">
        <f t="shared" si="15"/>
        <v>3</v>
      </c>
      <c r="AL453" s="145">
        <f t="shared" si="16"/>
        <v>3</v>
      </c>
      <c r="AM453" s="145">
        <f t="shared" si="17"/>
        <v>1</v>
      </c>
    </row>
    <row r="454" spans="1:39" ht="15.75" customHeight="1" x14ac:dyDescent="0.3">
      <c r="A454" s="53">
        <v>451</v>
      </c>
      <c r="B454" s="53"/>
      <c r="C454" s="137" t="s">
        <v>591</v>
      </c>
      <c r="D454" s="138">
        <v>24</v>
      </c>
      <c r="E454" s="139" t="s">
        <v>474</v>
      </c>
      <c r="F454" s="139" t="s">
        <v>663</v>
      </c>
      <c r="G454" s="140">
        <f>JAN!L452</f>
        <v>4</v>
      </c>
      <c r="H454" s="140">
        <f>FEB!L452</f>
        <v>0</v>
      </c>
      <c r="I454" s="140">
        <f>MAR!L452</f>
        <v>0</v>
      </c>
      <c r="J454" s="140">
        <f>APR!L452</f>
        <v>0</v>
      </c>
      <c r="K454" s="140">
        <f>MEI!L452</f>
        <v>0</v>
      </c>
      <c r="L454" s="140">
        <f>JUN!L452</f>
        <v>0</v>
      </c>
      <c r="M454" s="140">
        <f>JUL!L452</f>
        <v>2</v>
      </c>
      <c r="N454" s="140">
        <f>AGS!L452</f>
        <v>2</v>
      </c>
      <c r="O454" s="140">
        <f>SEPT!L452</f>
        <v>0</v>
      </c>
      <c r="P454" s="140">
        <f>OKT!L452</f>
        <v>0</v>
      </c>
      <c r="Q454" s="140">
        <f>NOV!L452</f>
        <v>4</v>
      </c>
      <c r="R454" s="140">
        <f>DES!L452</f>
        <v>0</v>
      </c>
      <c r="S454" s="140">
        <f>JAN!M452</f>
        <v>4</v>
      </c>
      <c r="T454" s="140">
        <f>FEB!M452</f>
        <v>0</v>
      </c>
      <c r="U454" s="140">
        <f>MAR!M452</f>
        <v>0</v>
      </c>
      <c r="V454" s="140">
        <f>APR!M452</f>
        <v>0</v>
      </c>
      <c r="W454" s="140">
        <f>MEI!M452</f>
        <v>0</v>
      </c>
      <c r="X454" s="140">
        <f>JUN!M452</f>
        <v>0</v>
      </c>
      <c r="Y454" s="140">
        <f>JUL!M452</f>
        <v>2</v>
      </c>
      <c r="Z454" s="140">
        <f>AGS!M452</f>
        <v>2</v>
      </c>
      <c r="AA454" s="140">
        <f>SEPT!M452</f>
        <v>0</v>
      </c>
      <c r="AB454" s="140">
        <f>OKT!M452</f>
        <v>0</v>
      </c>
      <c r="AC454" s="140">
        <f>NOV!M452</f>
        <v>4</v>
      </c>
      <c r="AD454" s="140">
        <f>DES!M452</f>
        <v>0</v>
      </c>
      <c r="AE454" s="140">
        <f t="shared" si="9"/>
        <v>12</v>
      </c>
      <c r="AF454" s="140">
        <f t="shared" si="10"/>
        <v>12</v>
      </c>
      <c r="AG454" s="144">
        <f t="shared" si="11"/>
        <v>1</v>
      </c>
      <c r="AH454" s="145">
        <f t="shared" si="12"/>
        <v>4</v>
      </c>
      <c r="AI454" s="145">
        <f t="shared" si="13"/>
        <v>4</v>
      </c>
      <c r="AJ454" s="145">
        <f t="shared" si="14"/>
        <v>1</v>
      </c>
      <c r="AK454" s="145">
        <f t="shared" si="15"/>
        <v>8</v>
      </c>
      <c r="AL454" s="145">
        <f t="shared" si="16"/>
        <v>8</v>
      </c>
      <c r="AM454" s="145">
        <f t="shared" si="17"/>
        <v>1</v>
      </c>
    </row>
    <row r="455" spans="1:39" ht="15.75" customHeight="1" x14ac:dyDescent="0.3">
      <c r="A455" s="53">
        <v>452</v>
      </c>
      <c r="B455" s="53"/>
      <c r="C455" s="137" t="s">
        <v>591</v>
      </c>
      <c r="D455" s="138">
        <v>25</v>
      </c>
      <c r="E455" s="139" t="s">
        <v>474</v>
      </c>
      <c r="F455" s="139" t="s">
        <v>664</v>
      </c>
      <c r="G455" s="140">
        <f>JAN!L453</f>
        <v>0</v>
      </c>
      <c r="H455" s="140">
        <f>FEB!L453</f>
        <v>0</v>
      </c>
      <c r="I455" s="140">
        <f>MAR!L453</f>
        <v>0</v>
      </c>
      <c r="J455" s="140">
        <f>APR!L453</f>
        <v>0</v>
      </c>
      <c r="K455" s="140">
        <f>MEI!L453</f>
        <v>2</v>
      </c>
      <c r="L455" s="140">
        <f>JUN!L453</f>
        <v>0</v>
      </c>
      <c r="M455" s="140">
        <f>JUL!L453</f>
        <v>0</v>
      </c>
      <c r="N455" s="140">
        <f>AGS!L453</f>
        <v>0</v>
      </c>
      <c r="O455" s="140">
        <f>SEPT!L453</f>
        <v>0</v>
      </c>
      <c r="P455" s="140">
        <f>OKT!L453</f>
        <v>0</v>
      </c>
      <c r="Q455" s="140">
        <f>NOV!L453</f>
        <v>0</v>
      </c>
      <c r="R455" s="140">
        <f>DES!L453</f>
        <v>0</v>
      </c>
      <c r="S455" s="140">
        <f>JAN!M453</f>
        <v>0</v>
      </c>
      <c r="T455" s="140">
        <f>FEB!M453</f>
        <v>0</v>
      </c>
      <c r="U455" s="140">
        <f>MAR!M453</f>
        <v>0</v>
      </c>
      <c r="V455" s="140">
        <f>APR!M453</f>
        <v>0</v>
      </c>
      <c r="W455" s="140">
        <f>MEI!M453</f>
        <v>2</v>
      </c>
      <c r="X455" s="140">
        <f>JUN!M453</f>
        <v>0</v>
      </c>
      <c r="Y455" s="140">
        <f>JUL!M453</f>
        <v>0</v>
      </c>
      <c r="Z455" s="140">
        <f>AGS!M453</f>
        <v>0</v>
      </c>
      <c r="AA455" s="140">
        <f>SEPT!M453</f>
        <v>0</v>
      </c>
      <c r="AB455" s="140">
        <f>OKT!M453</f>
        <v>0</v>
      </c>
      <c r="AC455" s="140">
        <f>NOV!M453</f>
        <v>0</v>
      </c>
      <c r="AD455" s="140">
        <f>DES!M453</f>
        <v>0</v>
      </c>
      <c r="AE455" s="140">
        <f t="shared" si="9"/>
        <v>2</v>
      </c>
      <c r="AF455" s="140">
        <f t="shared" si="10"/>
        <v>2</v>
      </c>
      <c r="AG455" s="144">
        <f t="shared" si="11"/>
        <v>1</v>
      </c>
      <c r="AH455" s="145">
        <f t="shared" si="12"/>
        <v>2</v>
      </c>
      <c r="AI455" s="145">
        <f t="shared" si="13"/>
        <v>2</v>
      </c>
      <c r="AJ455" s="145">
        <f t="shared" si="14"/>
        <v>1</v>
      </c>
      <c r="AK455" s="145">
        <f t="shared" si="15"/>
        <v>0</v>
      </c>
      <c r="AL455" s="145">
        <f t="shared" si="16"/>
        <v>0</v>
      </c>
      <c r="AM455" s="145" t="e">
        <f t="shared" si="17"/>
        <v>#DIV/0!</v>
      </c>
    </row>
    <row r="456" spans="1:39" ht="15.75" customHeight="1" x14ac:dyDescent="0.3">
      <c r="A456" s="53">
        <v>453</v>
      </c>
      <c r="B456" s="53"/>
      <c r="C456" s="137" t="s">
        <v>591</v>
      </c>
      <c r="D456" s="138">
        <v>26</v>
      </c>
      <c r="E456" s="139" t="s">
        <v>474</v>
      </c>
      <c r="F456" s="139" t="s">
        <v>665</v>
      </c>
      <c r="G456" s="140">
        <f>JAN!L454</f>
        <v>1</v>
      </c>
      <c r="H456" s="140">
        <f>FEB!L454</f>
        <v>0</v>
      </c>
      <c r="I456" s="140">
        <f>MAR!L454</f>
        <v>0</v>
      </c>
      <c r="J456" s="140">
        <f>APR!L454</f>
        <v>0</v>
      </c>
      <c r="K456" s="140">
        <f>MEI!L454</f>
        <v>0</v>
      </c>
      <c r="L456" s="140">
        <f>JUN!L454</f>
        <v>0</v>
      </c>
      <c r="M456" s="140">
        <f>JUL!L454</f>
        <v>0</v>
      </c>
      <c r="N456" s="140">
        <f>AGS!L454</f>
        <v>0</v>
      </c>
      <c r="O456" s="140">
        <f>SEPT!L454</f>
        <v>0</v>
      </c>
      <c r="P456" s="140">
        <f>OKT!L454</f>
        <v>0</v>
      </c>
      <c r="Q456" s="140">
        <f>NOV!L454</f>
        <v>0</v>
      </c>
      <c r="R456" s="140">
        <f>DES!L454</f>
        <v>0</v>
      </c>
      <c r="S456" s="140">
        <f>JAN!M454</f>
        <v>1</v>
      </c>
      <c r="T456" s="140">
        <f>FEB!M454</f>
        <v>0</v>
      </c>
      <c r="U456" s="140">
        <f>MAR!M454</f>
        <v>0</v>
      </c>
      <c r="V456" s="140">
        <f>APR!M454</f>
        <v>0</v>
      </c>
      <c r="W456" s="140">
        <f>MEI!M454</f>
        <v>0</v>
      </c>
      <c r="X456" s="140">
        <f>JUN!M454</f>
        <v>0</v>
      </c>
      <c r="Y456" s="140">
        <f>JUL!M454</f>
        <v>0</v>
      </c>
      <c r="Z456" s="140">
        <f>AGS!M454</f>
        <v>0</v>
      </c>
      <c r="AA456" s="140">
        <f>SEPT!M454</f>
        <v>0</v>
      </c>
      <c r="AB456" s="140">
        <f>OKT!M454</f>
        <v>0</v>
      </c>
      <c r="AC456" s="140">
        <f>NOV!M454</f>
        <v>0</v>
      </c>
      <c r="AD456" s="140">
        <f>DES!M454</f>
        <v>0</v>
      </c>
      <c r="AE456" s="140">
        <f t="shared" si="9"/>
        <v>1</v>
      </c>
      <c r="AF456" s="140">
        <f t="shared" si="10"/>
        <v>1</v>
      </c>
      <c r="AG456" s="144">
        <f t="shared" si="11"/>
        <v>1</v>
      </c>
      <c r="AH456" s="145">
        <f t="shared" si="12"/>
        <v>1</v>
      </c>
      <c r="AI456" s="145">
        <f t="shared" si="13"/>
        <v>1</v>
      </c>
      <c r="AJ456" s="145">
        <f t="shared" si="14"/>
        <v>1</v>
      </c>
      <c r="AK456" s="145">
        <f t="shared" si="15"/>
        <v>0</v>
      </c>
      <c r="AL456" s="145">
        <f t="shared" si="16"/>
        <v>0</v>
      </c>
      <c r="AM456" s="145" t="e">
        <f t="shared" si="17"/>
        <v>#DIV/0!</v>
      </c>
    </row>
    <row r="457" spans="1:39" ht="15.75" customHeight="1" x14ac:dyDescent="0.3">
      <c r="A457" s="53">
        <v>454</v>
      </c>
      <c r="B457" s="53"/>
      <c r="C457" s="137" t="s">
        <v>591</v>
      </c>
      <c r="D457" s="138">
        <v>27</v>
      </c>
      <c r="E457" s="139" t="s">
        <v>474</v>
      </c>
      <c r="F457" s="139" t="s">
        <v>666</v>
      </c>
      <c r="G457" s="140">
        <f>JAN!L455</f>
        <v>0</v>
      </c>
      <c r="H457" s="140">
        <f>FEB!L455</f>
        <v>1</v>
      </c>
      <c r="I457" s="140">
        <f>MAR!L455</f>
        <v>0</v>
      </c>
      <c r="J457" s="140">
        <f>APR!L455</f>
        <v>1</v>
      </c>
      <c r="K457" s="140">
        <f>MEI!L455</f>
        <v>0</v>
      </c>
      <c r="L457" s="140">
        <f>JUN!L455</f>
        <v>0</v>
      </c>
      <c r="M457" s="140">
        <f>JUL!L455</f>
        <v>0</v>
      </c>
      <c r="N457" s="140">
        <f>AGS!L455</f>
        <v>0</v>
      </c>
      <c r="O457" s="140">
        <f>SEPT!L455</f>
        <v>0</v>
      </c>
      <c r="P457" s="140">
        <f>OKT!L455</f>
        <v>0</v>
      </c>
      <c r="Q457" s="140">
        <f>NOV!L455</f>
        <v>1</v>
      </c>
      <c r="R457" s="140">
        <f>DES!L455</f>
        <v>0</v>
      </c>
      <c r="S457" s="140">
        <f>JAN!M455</f>
        <v>0</v>
      </c>
      <c r="T457" s="140">
        <f>FEB!M455</f>
        <v>1</v>
      </c>
      <c r="U457" s="140">
        <f>MAR!M455</f>
        <v>0</v>
      </c>
      <c r="V457" s="140">
        <f>APR!M455</f>
        <v>1</v>
      </c>
      <c r="W457" s="140">
        <f>MEI!M455</f>
        <v>0</v>
      </c>
      <c r="X457" s="140">
        <f>JUN!M455</f>
        <v>0</v>
      </c>
      <c r="Y457" s="140">
        <f>JUL!M455</f>
        <v>0</v>
      </c>
      <c r="Z457" s="140">
        <f>AGS!M455</f>
        <v>0</v>
      </c>
      <c r="AA457" s="140">
        <f>SEPT!M455</f>
        <v>0</v>
      </c>
      <c r="AB457" s="140">
        <f>OKT!M455</f>
        <v>0</v>
      </c>
      <c r="AC457" s="140">
        <f>NOV!M455</f>
        <v>1</v>
      </c>
      <c r="AD457" s="140">
        <f>DES!M455</f>
        <v>0</v>
      </c>
      <c r="AE457" s="140">
        <f t="shared" si="9"/>
        <v>3</v>
      </c>
      <c r="AF457" s="140">
        <f t="shared" si="10"/>
        <v>3</v>
      </c>
      <c r="AG457" s="144">
        <f t="shared" si="11"/>
        <v>1</v>
      </c>
      <c r="AH457" s="145">
        <f t="shared" si="12"/>
        <v>2</v>
      </c>
      <c r="AI457" s="145">
        <f t="shared" si="13"/>
        <v>2</v>
      </c>
      <c r="AJ457" s="145">
        <f t="shared" si="14"/>
        <v>1</v>
      </c>
      <c r="AK457" s="145">
        <f t="shared" si="15"/>
        <v>1</v>
      </c>
      <c r="AL457" s="145">
        <f t="shared" si="16"/>
        <v>1</v>
      </c>
      <c r="AM457" s="145">
        <f t="shared" si="17"/>
        <v>1</v>
      </c>
    </row>
    <row r="458" spans="1:39" ht="15.75" customHeight="1" x14ac:dyDescent="0.3">
      <c r="A458" s="53">
        <v>455</v>
      </c>
      <c r="B458" s="53"/>
      <c r="C458" s="137" t="s">
        <v>591</v>
      </c>
      <c r="D458" s="138">
        <v>28</v>
      </c>
      <c r="E458" s="139" t="s">
        <v>474</v>
      </c>
      <c r="F458" s="139" t="s">
        <v>667</v>
      </c>
      <c r="G458" s="140">
        <f>JAN!L456</f>
        <v>2</v>
      </c>
      <c r="H458" s="140">
        <f>FEB!L456</f>
        <v>2</v>
      </c>
      <c r="I458" s="140">
        <f>MAR!L456</f>
        <v>0</v>
      </c>
      <c r="J458" s="140">
        <f>APR!L456</f>
        <v>3</v>
      </c>
      <c r="K458" s="140">
        <f>MEI!L456</f>
        <v>2</v>
      </c>
      <c r="L458" s="140">
        <f>JUN!L456</f>
        <v>2</v>
      </c>
      <c r="M458" s="140">
        <f>JUL!L456</f>
        <v>0</v>
      </c>
      <c r="N458" s="140">
        <f>AGS!L456</f>
        <v>1</v>
      </c>
      <c r="O458" s="140">
        <f>SEPT!L456</f>
        <v>1</v>
      </c>
      <c r="P458" s="140">
        <f>OKT!L456</f>
        <v>1</v>
      </c>
      <c r="Q458" s="140">
        <f>NOV!L456</f>
        <v>1</v>
      </c>
      <c r="R458" s="140">
        <f>DES!L456</f>
        <v>0</v>
      </c>
      <c r="S458" s="140">
        <f>JAN!M456</f>
        <v>2</v>
      </c>
      <c r="T458" s="140">
        <f>FEB!M456</f>
        <v>2</v>
      </c>
      <c r="U458" s="140">
        <f>MAR!M456</f>
        <v>0</v>
      </c>
      <c r="V458" s="140">
        <f>APR!M456</f>
        <v>3</v>
      </c>
      <c r="W458" s="140">
        <f>MEI!M456</f>
        <v>2</v>
      </c>
      <c r="X458" s="140">
        <f>JUN!M456</f>
        <v>2</v>
      </c>
      <c r="Y458" s="140">
        <f>JUL!M456</f>
        <v>0</v>
      </c>
      <c r="Z458" s="140">
        <f>AGS!M456</f>
        <v>1</v>
      </c>
      <c r="AA458" s="140">
        <f>SEPT!M456</f>
        <v>1</v>
      </c>
      <c r="AB458" s="140">
        <f>OKT!M456</f>
        <v>1</v>
      </c>
      <c r="AC458" s="140">
        <f>NOV!M456</f>
        <v>1</v>
      </c>
      <c r="AD458" s="140">
        <f>DES!M456</f>
        <v>0</v>
      </c>
      <c r="AE458" s="140">
        <f t="shared" si="9"/>
        <v>15</v>
      </c>
      <c r="AF458" s="140">
        <f t="shared" si="10"/>
        <v>15</v>
      </c>
      <c r="AG458" s="144">
        <f t="shared" si="11"/>
        <v>1</v>
      </c>
      <c r="AH458" s="145">
        <f t="shared" si="12"/>
        <v>11</v>
      </c>
      <c r="AI458" s="145">
        <f t="shared" si="13"/>
        <v>11</v>
      </c>
      <c r="AJ458" s="145">
        <f t="shared" si="14"/>
        <v>1</v>
      </c>
      <c r="AK458" s="145">
        <f t="shared" si="15"/>
        <v>4</v>
      </c>
      <c r="AL458" s="145">
        <f t="shared" si="16"/>
        <v>4</v>
      </c>
      <c r="AM458" s="145">
        <f t="shared" si="17"/>
        <v>1</v>
      </c>
    </row>
    <row r="459" spans="1:39" ht="15.75" customHeight="1" x14ac:dyDescent="0.3">
      <c r="A459" s="53">
        <v>456</v>
      </c>
      <c r="B459" s="53"/>
      <c r="C459" s="137" t="s">
        <v>591</v>
      </c>
      <c r="D459" s="138">
        <v>29</v>
      </c>
      <c r="E459" s="139" t="s">
        <v>474</v>
      </c>
      <c r="F459" s="139" t="s">
        <v>668</v>
      </c>
      <c r="G459" s="140">
        <f>JAN!L457</f>
        <v>0</v>
      </c>
      <c r="H459" s="140">
        <f>FEB!L457</f>
        <v>0</v>
      </c>
      <c r="I459" s="140">
        <f>MAR!L457</f>
        <v>0</v>
      </c>
      <c r="J459" s="140">
        <f>APR!L457</f>
        <v>0</v>
      </c>
      <c r="K459" s="140">
        <f>MEI!L457</f>
        <v>1</v>
      </c>
      <c r="L459" s="140">
        <f>JUN!L457</f>
        <v>0</v>
      </c>
      <c r="M459" s="140">
        <f>JUL!L457</f>
        <v>0</v>
      </c>
      <c r="N459" s="140">
        <f>AGS!L457</f>
        <v>0</v>
      </c>
      <c r="O459" s="140">
        <f>SEPT!L457</f>
        <v>0</v>
      </c>
      <c r="P459" s="140">
        <f>OKT!L457</f>
        <v>1</v>
      </c>
      <c r="Q459" s="140">
        <f>NOV!L457</f>
        <v>0</v>
      </c>
      <c r="R459" s="140">
        <f>DES!L457</f>
        <v>0</v>
      </c>
      <c r="S459" s="140">
        <f>JAN!M457</f>
        <v>0</v>
      </c>
      <c r="T459" s="140">
        <f>FEB!M457</f>
        <v>0</v>
      </c>
      <c r="U459" s="140">
        <f>MAR!M457</f>
        <v>0</v>
      </c>
      <c r="V459" s="140">
        <f>APR!M457</f>
        <v>0</v>
      </c>
      <c r="W459" s="140">
        <f>MEI!M457</f>
        <v>1</v>
      </c>
      <c r="X459" s="140">
        <f>JUN!M457</f>
        <v>0</v>
      </c>
      <c r="Y459" s="140">
        <f>JUL!M457</f>
        <v>0</v>
      </c>
      <c r="Z459" s="140">
        <f>AGS!M457</f>
        <v>0</v>
      </c>
      <c r="AA459" s="140">
        <f>SEPT!M457</f>
        <v>0</v>
      </c>
      <c r="AB459" s="140">
        <f>OKT!M457</f>
        <v>1</v>
      </c>
      <c r="AC459" s="140">
        <f>NOV!M457</f>
        <v>0</v>
      </c>
      <c r="AD459" s="140">
        <f>DES!M457</f>
        <v>0</v>
      </c>
      <c r="AE459" s="140">
        <f t="shared" si="9"/>
        <v>2</v>
      </c>
      <c r="AF459" s="140">
        <f t="shared" si="10"/>
        <v>2</v>
      </c>
      <c r="AG459" s="144">
        <f t="shared" si="11"/>
        <v>1</v>
      </c>
      <c r="AH459" s="145">
        <f t="shared" si="12"/>
        <v>1</v>
      </c>
      <c r="AI459" s="145">
        <f t="shared" si="13"/>
        <v>1</v>
      </c>
      <c r="AJ459" s="145">
        <f t="shared" si="14"/>
        <v>1</v>
      </c>
      <c r="AK459" s="145">
        <f t="shared" si="15"/>
        <v>1</v>
      </c>
      <c r="AL459" s="145">
        <f t="shared" si="16"/>
        <v>1</v>
      </c>
      <c r="AM459" s="145">
        <f t="shared" si="17"/>
        <v>1</v>
      </c>
    </row>
    <row r="460" spans="1:39" ht="15.75" customHeight="1" x14ac:dyDescent="0.3">
      <c r="A460" s="53">
        <v>457</v>
      </c>
      <c r="B460" s="53"/>
      <c r="C460" s="137" t="s">
        <v>591</v>
      </c>
      <c r="D460" s="138">
        <v>30</v>
      </c>
      <c r="E460" s="139" t="s">
        <v>474</v>
      </c>
      <c r="F460" s="139" t="s">
        <v>669</v>
      </c>
      <c r="G460" s="140">
        <f>JAN!L458</f>
        <v>0</v>
      </c>
      <c r="H460" s="140">
        <f>FEB!L458</f>
        <v>0</v>
      </c>
      <c r="I460" s="140">
        <f>MAR!L458</f>
        <v>0</v>
      </c>
      <c r="J460" s="140">
        <f>APR!L458</f>
        <v>0</v>
      </c>
      <c r="K460" s="140">
        <f>MEI!L458</f>
        <v>0</v>
      </c>
      <c r="L460" s="140">
        <f>JUN!L458</f>
        <v>0</v>
      </c>
      <c r="M460" s="140">
        <f>JUL!L458</f>
        <v>0</v>
      </c>
      <c r="N460" s="140">
        <f>AGS!L458</f>
        <v>0</v>
      </c>
      <c r="O460" s="140">
        <f>SEPT!L458</f>
        <v>0</v>
      </c>
      <c r="P460" s="140">
        <f>OKT!L458</f>
        <v>0</v>
      </c>
      <c r="Q460" s="140">
        <f>NOV!L458</f>
        <v>0</v>
      </c>
      <c r="R460" s="140">
        <f>DES!L458</f>
        <v>0</v>
      </c>
      <c r="S460" s="140">
        <f>JAN!M458</f>
        <v>0</v>
      </c>
      <c r="T460" s="140">
        <f>FEB!M458</f>
        <v>0</v>
      </c>
      <c r="U460" s="140">
        <f>MAR!M458</f>
        <v>0</v>
      </c>
      <c r="V460" s="140">
        <f>APR!M458</f>
        <v>0</v>
      </c>
      <c r="W460" s="140">
        <f>MEI!M458</f>
        <v>0</v>
      </c>
      <c r="X460" s="140">
        <f>JUN!M458</f>
        <v>0</v>
      </c>
      <c r="Y460" s="140">
        <f>JUL!M458</f>
        <v>0</v>
      </c>
      <c r="Z460" s="140">
        <f>AGS!M458</f>
        <v>0</v>
      </c>
      <c r="AA460" s="140">
        <f>SEPT!M458</f>
        <v>0</v>
      </c>
      <c r="AB460" s="140">
        <f>OKT!M458</f>
        <v>0</v>
      </c>
      <c r="AC460" s="140">
        <f>NOV!M458</f>
        <v>0</v>
      </c>
      <c r="AD460" s="140">
        <f>DES!M458</f>
        <v>0</v>
      </c>
      <c r="AE460" s="140">
        <f t="shared" si="9"/>
        <v>0</v>
      </c>
      <c r="AF460" s="140">
        <f t="shared" si="10"/>
        <v>0</v>
      </c>
      <c r="AG460" s="144" t="e">
        <f t="shared" si="11"/>
        <v>#DIV/0!</v>
      </c>
      <c r="AH460" s="145">
        <f t="shared" si="12"/>
        <v>0</v>
      </c>
      <c r="AI460" s="145">
        <f t="shared" si="13"/>
        <v>0</v>
      </c>
      <c r="AJ460" s="145" t="e">
        <f t="shared" si="14"/>
        <v>#DIV/0!</v>
      </c>
      <c r="AK460" s="145">
        <f t="shared" si="15"/>
        <v>0</v>
      </c>
      <c r="AL460" s="145">
        <f t="shared" si="16"/>
        <v>0</v>
      </c>
      <c r="AM460" s="145" t="e">
        <f t="shared" si="17"/>
        <v>#DIV/0!</v>
      </c>
    </row>
    <row r="461" spans="1:39" ht="15.75" customHeight="1" x14ac:dyDescent="0.3">
      <c r="A461" s="53">
        <v>458</v>
      </c>
      <c r="B461" s="53"/>
      <c r="C461" s="137" t="s">
        <v>591</v>
      </c>
      <c r="D461" s="138">
        <v>31</v>
      </c>
      <c r="E461" s="139" t="s">
        <v>474</v>
      </c>
      <c r="F461" s="139" t="s">
        <v>670</v>
      </c>
      <c r="G461" s="140">
        <f>JAN!L459</f>
        <v>0</v>
      </c>
      <c r="H461" s="140">
        <f>FEB!L459</f>
        <v>0</v>
      </c>
      <c r="I461" s="140">
        <f>MAR!L459</f>
        <v>0</v>
      </c>
      <c r="J461" s="140">
        <f>APR!L459</f>
        <v>0</v>
      </c>
      <c r="K461" s="140">
        <f>MEI!L459</f>
        <v>0</v>
      </c>
      <c r="L461" s="140">
        <f>JUN!L459</f>
        <v>0</v>
      </c>
      <c r="M461" s="140">
        <f>JUL!L459</f>
        <v>0</v>
      </c>
      <c r="N461" s="140">
        <f>AGS!L459</f>
        <v>0</v>
      </c>
      <c r="O461" s="140">
        <f>SEPT!L459</f>
        <v>0</v>
      </c>
      <c r="P461" s="140">
        <f>OKT!L459</f>
        <v>0</v>
      </c>
      <c r="Q461" s="140">
        <f>NOV!L459</f>
        <v>0</v>
      </c>
      <c r="R461" s="140">
        <f>DES!L459</f>
        <v>0</v>
      </c>
      <c r="S461" s="140">
        <f>JAN!M459</f>
        <v>0</v>
      </c>
      <c r="T461" s="140">
        <f>FEB!M459</f>
        <v>0</v>
      </c>
      <c r="U461" s="140">
        <f>MAR!M459</f>
        <v>0</v>
      </c>
      <c r="V461" s="140">
        <f>APR!M459</f>
        <v>0</v>
      </c>
      <c r="W461" s="140">
        <f>MEI!M459</f>
        <v>0</v>
      </c>
      <c r="X461" s="140">
        <f>JUN!M459</f>
        <v>0</v>
      </c>
      <c r="Y461" s="140">
        <f>JUL!M459</f>
        <v>0</v>
      </c>
      <c r="Z461" s="140">
        <f>AGS!M459</f>
        <v>0</v>
      </c>
      <c r="AA461" s="140">
        <f>SEPT!M459</f>
        <v>0</v>
      </c>
      <c r="AB461" s="140">
        <f>OKT!M459</f>
        <v>0</v>
      </c>
      <c r="AC461" s="140">
        <f>NOV!M459</f>
        <v>0</v>
      </c>
      <c r="AD461" s="140">
        <f>DES!M459</f>
        <v>0</v>
      </c>
      <c r="AE461" s="140">
        <f t="shared" si="9"/>
        <v>0</v>
      </c>
      <c r="AF461" s="140">
        <f t="shared" si="10"/>
        <v>0</v>
      </c>
      <c r="AG461" s="144" t="e">
        <f t="shared" si="11"/>
        <v>#DIV/0!</v>
      </c>
      <c r="AH461" s="145">
        <f t="shared" si="12"/>
        <v>0</v>
      </c>
      <c r="AI461" s="145">
        <f t="shared" si="13"/>
        <v>0</v>
      </c>
      <c r="AJ461" s="145" t="e">
        <f t="shared" si="14"/>
        <v>#DIV/0!</v>
      </c>
      <c r="AK461" s="145">
        <f t="shared" si="15"/>
        <v>0</v>
      </c>
      <c r="AL461" s="145">
        <f t="shared" si="16"/>
        <v>0</v>
      </c>
      <c r="AM461" s="145" t="e">
        <f t="shared" si="17"/>
        <v>#DIV/0!</v>
      </c>
    </row>
    <row r="462" spans="1:39" ht="15.75" customHeight="1" x14ac:dyDescent="0.3">
      <c r="A462" s="53">
        <v>459</v>
      </c>
      <c r="B462" s="53"/>
      <c r="C462" s="137" t="s">
        <v>591</v>
      </c>
      <c r="D462" s="138">
        <v>32</v>
      </c>
      <c r="E462" s="139" t="s">
        <v>474</v>
      </c>
      <c r="F462" s="139" t="s">
        <v>671</v>
      </c>
      <c r="G462" s="140">
        <f>JAN!L460</f>
        <v>3</v>
      </c>
      <c r="H462" s="140">
        <f>FEB!L460</f>
        <v>1</v>
      </c>
      <c r="I462" s="140">
        <f>MAR!L460</f>
        <v>0</v>
      </c>
      <c r="J462" s="140">
        <f>APR!L460</f>
        <v>0</v>
      </c>
      <c r="K462" s="140">
        <f>MEI!L460</f>
        <v>1</v>
      </c>
      <c r="L462" s="140">
        <f>JUN!L460</f>
        <v>1</v>
      </c>
      <c r="M462" s="140">
        <f>JUL!L460</f>
        <v>1</v>
      </c>
      <c r="N462" s="140">
        <f>AGS!L460</f>
        <v>0</v>
      </c>
      <c r="O462" s="140">
        <f>SEPT!L460</f>
        <v>0</v>
      </c>
      <c r="P462" s="140">
        <f>OKT!L460</f>
        <v>0</v>
      </c>
      <c r="Q462" s="140">
        <f>NOV!L460</f>
        <v>0</v>
      </c>
      <c r="R462" s="140">
        <f>DES!L460</f>
        <v>0</v>
      </c>
      <c r="S462" s="140">
        <f>JAN!M460</f>
        <v>3</v>
      </c>
      <c r="T462" s="140">
        <f>FEB!M460</f>
        <v>1</v>
      </c>
      <c r="U462" s="140">
        <f>MAR!M460</f>
        <v>0</v>
      </c>
      <c r="V462" s="140">
        <f>APR!M460</f>
        <v>0</v>
      </c>
      <c r="W462" s="140">
        <f>MEI!M460</f>
        <v>1</v>
      </c>
      <c r="X462" s="140">
        <f>JUN!M460</f>
        <v>1</v>
      </c>
      <c r="Y462" s="140">
        <f>JUL!M460</f>
        <v>1</v>
      </c>
      <c r="Z462" s="140">
        <f>AGS!M460</f>
        <v>0</v>
      </c>
      <c r="AA462" s="140">
        <f>SEPT!M460</f>
        <v>0</v>
      </c>
      <c r="AB462" s="140">
        <f>OKT!M460</f>
        <v>0</v>
      </c>
      <c r="AC462" s="140">
        <f>NOV!M460</f>
        <v>0</v>
      </c>
      <c r="AD462" s="140">
        <f>DES!M460</f>
        <v>0</v>
      </c>
      <c r="AE462" s="140">
        <f t="shared" si="9"/>
        <v>7</v>
      </c>
      <c r="AF462" s="140">
        <f t="shared" si="10"/>
        <v>7</v>
      </c>
      <c r="AG462" s="144">
        <f t="shared" si="11"/>
        <v>1</v>
      </c>
      <c r="AH462" s="145">
        <f t="shared" si="12"/>
        <v>6</v>
      </c>
      <c r="AI462" s="145">
        <f t="shared" si="13"/>
        <v>6</v>
      </c>
      <c r="AJ462" s="145">
        <f t="shared" si="14"/>
        <v>1</v>
      </c>
      <c r="AK462" s="145">
        <f t="shared" si="15"/>
        <v>1</v>
      </c>
      <c r="AL462" s="145">
        <f t="shared" si="16"/>
        <v>1</v>
      </c>
      <c r="AM462" s="145">
        <f t="shared" si="17"/>
        <v>1</v>
      </c>
    </row>
    <row r="463" spans="1:39" ht="15.75" customHeight="1" x14ac:dyDescent="0.3">
      <c r="A463" s="53">
        <v>460</v>
      </c>
      <c r="B463" s="53"/>
      <c r="C463" s="137" t="s">
        <v>591</v>
      </c>
      <c r="D463" s="138">
        <v>33</v>
      </c>
      <c r="E463" s="139" t="s">
        <v>474</v>
      </c>
      <c r="F463" s="139" t="s">
        <v>672</v>
      </c>
      <c r="G463" s="140">
        <f>JAN!L461</f>
        <v>6</v>
      </c>
      <c r="H463" s="140">
        <f>FEB!L461</f>
        <v>6</v>
      </c>
      <c r="I463" s="140">
        <f>MAR!L461</f>
        <v>5</v>
      </c>
      <c r="J463" s="140">
        <f>APR!L461</f>
        <v>3</v>
      </c>
      <c r="K463" s="140">
        <f>MEI!L461</f>
        <v>4</v>
      </c>
      <c r="L463" s="140">
        <f>JUN!L461</f>
        <v>3</v>
      </c>
      <c r="M463" s="140">
        <f>JUL!L461</f>
        <v>5</v>
      </c>
      <c r="N463" s="140">
        <f>AGS!L461</f>
        <v>9</v>
      </c>
      <c r="O463" s="140">
        <f>SEPT!L461</f>
        <v>3</v>
      </c>
      <c r="P463" s="140">
        <f>OKT!L461</f>
        <v>7</v>
      </c>
      <c r="Q463" s="140">
        <f>NOV!L461</f>
        <v>1</v>
      </c>
      <c r="R463" s="140">
        <f>DES!L461</f>
        <v>0</v>
      </c>
      <c r="S463" s="140">
        <f>JAN!M461</f>
        <v>6</v>
      </c>
      <c r="T463" s="140">
        <f>FEB!M461</f>
        <v>6</v>
      </c>
      <c r="U463" s="140">
        <f>MAR!M461</f>
        <v>5</v>
      </c>
      <c r="V463" s="140">
        <f>APR!M461</f>
        <v>3</v>
      </c>
      <c r="W463" s="140">
        <f>MEI!M461</f>
        <v>4</v>
      </c>
      <c r="X463" s="140">
        <f>JUN!M461</f>
        <v>3</v>
      </c>
      <c r="Y463" s="140">
        <f>JUL!M461</f>
        <v>5</v>
      </c>
      <c r="Z463" s="140">
        <f>AGS!M461</f>
        <v>9</v>
      </c>
      <c r="AA463" s="140">
        <f>SEPT!M461</f>
        <v>3</v>
      </c>
      <c r="AB463" s="140">
        <f>OKT!M461</f>
        <v>7</v>
      </c>
      <c r="AC463" s="140">
        <f>NOV!M461</f>
        <v>1</v>
      </c>
      <c r="AD463" s="140">
        <f>DES!M461</f>
        <v>0</v>
      </c>
      <c r="AE463" s="140">
        <f t="shared" si="9"/>
        <v>52</v>
      </c>
      <c r="AF463" s="140">
        <f t="shared" si="10"/>
        <v>52</v>
      </c>
      <c r="AG463" s="144">
        <f t="shared" si="11"/>
        <v>1</v>
      </c>
      <c r="AH463" s="145">
        <f t="shared" si="12"/>
        <v>27</v>
      </c>
      <c r="AI463" s="145">
        <f t="shared" si="13"/>
        <v>27</v>
      </c>
      <c r="AJ463" s="145">
        <f t="shared" si="14"/>
        <v>1</v>
      </c>
      <c r="AK463" s="145">
        <f t="shared" si="15"/>
        <v>25</v>
      </c>
      <c r="AL463" s="145">
        <f t="shared" si="16"/>
        <v>25</v>
      </c>
      <c r="AM463" s="145">
        <f t="shared" si="17"/>
        <v>1</v>
      </c>
    </row>
    <row r="464" spans="1:39" ht="15.75" customHeight="1" x14ac:dyDescent="0.3">
      <c r="A464" s="53">
        <v>461</v>
      </c>
      <c r="B464" s="53"/>
      <c r="C464" s="137" t="s">
        <v>591</v>
      </c>
      <c r="D464" s="138">
        <v>34</v>
      </c>
      <c r="E464" s="139" t="s">
        <v>474</v>
      </c>
      <c r="F464" s="139" t="s">
        <v>673</v>
      </c>
      <c r="G464" s="140">
        <f>JAN!L462</f>
        <v>0</v>
      </c>
      <c r="H464" s="140">
        <f>FEB!L462</f>
        <v>0</v>
      </c>
      <c r="I464" s="140">
        <f>MAR!L462</f>
        <v>0</v>
      </c>
      <c r="J464" s="140">
        <f>APR!L462</f>
        <v>0</v>
      </c>
      <c r="K464" s="140">
        <f>MEI!L462</f>
        <v>0</v>
      </c>
      <c r="L464" s="140">
        <f>JUN!L462</f>
        <v>0</v>
      </c>
      <c r="M464" s="140">
        <f>JUL!L462</f>
        <v>0</v>
      </c>
      <c r="N464" s="140">
        <f>AGS!L462</f>
        <v>0</v>
      </c>
      <c r="O464" s="140">
        <f>SEPT!L462</f>
        <v>0</v>
      </c>
      <c r="P464" s="140">
        <f>OKT!L462</f>
        <v>0</v>
      </c>
      <c r="Q464" s="140">
        <f>NOV!L462</f>
        <v>0</v>
      </c>
      <c r="R464" s="140">
        <f>DES!L462</f>
        <v>0</v>
      </c>
      <c r="S464" s="140">
        <f>JAN!M462</f>
        <v>0</v>
      </c>
      <c r="T464" s="140">
        <f>FEB!M462</f>
        <v>0</v>
      </c>
      <c r="U464" s="140">
        <f>MAR!M462</f>
        <v>0</v>
      </c>
      <c r="V464" s="140">
        <f>APR!M462</f>
        <v>0</v>
      </c>
      <c r="W464" s="140">
        <f>MEI!M462</f>
        <v>0</v>
      </c>
      <c r="X464" s="140">
        <f>JUN!M462</f>
        <v>0</v>
      </c>
      <c r="Y464" s="140">
        <f>JUL!M462</f>
        <v>0</v>
      </c>
      <c r="Z464" s="140">
        <f>AGS!M462</f>
        <v>0</v>
      </c>
      <c r="AA464" s="140">
        <f>SEPT!M462</f>
        <v>0</v>
      </c>
      <c r="AB464" s="140">
        <f>OKT!M462</f>
        <v>0</v>
      </c>
      <c r="AC464" s="140">
        <f>NOV!M462</f>
        <v>0</v>
      </c>
      <c r="AD464" s="140">
        <f>DES!M462</f>
        <v>0</v>
      </c>
      <c r="AE464" s="140">
        <f t="shared" si="9"/>
        <v>0</v>
      </c>
      <c r="AF464" s="140">
        <f t="shared" si="10"/>
        <v>0</v>
      </c>
      <c r="AG464" s="144" t="e">
        <f t="shared" si="11"/>
        <v>#DIV/0!</v>
      </c>
      <c r="AH464" s="145">
        <f t="shared" si="12"/>
        <v>0</v>
      </c>
      <c r="AI464" s="145">
        <f t="shared" si="13"/>
        <v>0</v>
      </c>
      <c r="AJ464" s="145" t="e">
        <f t="shared" si="14"/>
        <v>#DIV/0!</v>
      </c>
      <c r="AK464" s="145">
        <f t="shared" si="15"/>
        <v>0</v>
      </c>
      <c r="AL464" s="145">
        <f t="shared" si="16"/>
        <v>0</v>
      </c>
      <c r="AM464" s="145" t="e">
        <f t="shared" si="17"/>
        <v>#DIV/0!</v>
      </c>
    </row>
    <row r="465" spans="1:39" ht="15.75" customHeight="1" x14ac:dyDescent="0.3">
      <c r="A465" s="53">
        <v>462</v>
      </c>
      <c r="B465" s="53"/>
      <c r="C465" s="137" t="s">
        <v>591</v>
      </c>
      <c r="D465" s="138">
        <v>35</v>
      </c>
      <c r="E465" s="139" t="s">
        <v>474</v>
      </c>
      <c r="F465" s="139" t="s">
        <v>566</v>
      </c>
      <c r="G465" s="140">
        <f>JAN!L463</f>
        <v>0</v>
      </c>
      <c r="H465" s="140">
        <f>FEB!L463</f>
        <v>0</v>
      </c>
      <c r="I465" s="140">
        <f>MAR!L463</f>
        <v>0</v>
      </c>
      <c r="J465" s="140">
        <f>APR!L463</f>
        <v>0</v>
      </c>
      <c r="K465" s="140">
        <f>MEI!L463</f>
        <v>0</v>
      </c>
      <c r="L465" s="140">
        <f>JUN!L463</f>
        <v>0</v>
      </c>
      <c r="M465" s="140">
        <f>JUL!L463</f>
        <v>0</v>
      </c>
      <c r="N465" s="140">
        <f>AGS!L463</f>
        <v>0</v>
      </c>
      <c r="O465" s="140">
        <f>SEPT!L463</f>
        <v>0</v>
      </c>
      <c r="P465" s="140">
        <f>OKT!L463</f>
        <v>0</v>
      </c>
      <c r="Q465" s="140">
        <f>NOV!L463</f>
        <v>0</v>
      </c>
      <c r="R465" s="140">
        <f>DES!L463</f>
        <v>0</v>
      </c>
      <c r="S465" s="140">
        <f>JAN!M463</f>
        <v>0</v>
      </c>
      <c r="T465" s="140">
        <f>FEB!M463</f>
        <v>0</v>
      </c>
      <c r="U465" s="140">
        <f>MAR!M463</f>
        <v>0</v>
      </c>
      <c r="V465" s="140">
        <f>APR!M463</f>
        <v>0</v>
      </c>
      <c r="W465" s="140">
        <f>MEI!M463</f>
        <v>0</v>
      </c>
      <c r="X465" s="140">
        <f>JUN!M463</f>
        <v>0</v>
      </c>
      <c r="Y465" s="140">
        <f>JUL!M463</f>
        <v>0</v>
      </c>
      <c r="Z465" s="140">
        <f>AGS!M463</f>
        <v>0</v>
      </c>
      <c r="AA465" s="140">
        <f>SEPT!M463</f>
        <v>0</v>
      </c>
      <c r="AB465" s="140">
        <f>OKT!M463</f>
        <v>0</v>
      </c>
      <c r="AC465" s="140">
        <f>NOV!M463</f>
        <v>0</v>
      </c>
      <c r="AD465" s="140">
        <f>DES!M463</f>
        <v>0</v>
      </c>
      <c r="AE465" s="140">
        <f t="shared" si="9"/>
        <v>0</v>
      </c>
      <c r="AF465" s="140">
        <f t="shared" si="10"/>
        <v>0</v>
      </c>
      <c r="AG465" s="144" t="e">
        <f t="shared" si="11"/>
        <v>#DIV/0!</v>
      </c>
      <c r="AH465" s="145">
        <f t="shared" si="12"/>
        <v>0</v>
      </c>
      <c r="AI465" s="145">
        <f t="shared" si="13"/>
        <v>0</v>
      </c>
      <c r="AJ465" s="145" t="e">
        <f t="shared" si="14"/>
        <v>#DIV/0!</v>
      </c>
      <c r="AK465" s="145">
        <f t="shared" si="15"/>
        <v>0</v>
      </c>
      <c r="AL465" s="145">
        <f t="shared" si="16"/>
        <v>0</v>
      </c>
      <c r="AM465" s="145" t="e">
        <f t="shared" si="17"/>
        <v>#DIV/0!</v>
      </c>
    </row>
    <row r="466" spans="1:39" ht="15.75" customHeight="1" x14ac:dyDescent="0.3">
      <c r="A466" s="53">
        <v>463</v>
      </c>
      <c r="B466" s="53"/>
      <c r="C466" s="137" t="s">
        <v>591</v>
      </c>
      <c r="D466" s="137">
        <v>1</v>
      </c>
      <c r="E466" s="53" t="s">
        <v>511</v>
      </c>
      <c r="F466" s="53" t="s">
        <v>674</v>
      </c>
      <c r="G466" s="151">
        <f>JAN!L464</f>
        <v>7</v>
      </c>
      <c r="H466" s="151">
        <f>FEB!L464</f>
        <v>1</v>
      </c>
      <c r="I466" s="151">
        <f>MAR!L464</f>
        <v>6</v>
      </c>
      <c r="J466" s="151">
        <f>APR!L464</f>
        <v>1</v>
      </c>
      <c r="K466" s="151">
        <f>MEI!L464</f>
        <v>0</v>
      </c>
      <c r="L466" s="151">
        <f>JUN!L464</f>
        <v>0</v>
      </c>
      <c r="M466" s="151">
        <f>JUL!L464</f>
        <v>1</v>
      </c>
      <c r="N466" s="151">
        <f>AGS!L464</f>
        <v>5</v>
      </c>
      <c r="O466" s="151">
        <f>SEPT!L464</f>
        <v>2</v>
      </c>
      <c r="P466" s="151">
        <f>OKT!L464</f>
        <v>0</v>
      </c>
      <c r="Q466" s="151">
        <f>NOV!L464</f>
        <v>2</v>
      </c>
      <c r="R466" s="151">
        <f>DES!L464</f>
        <v>1</v>
      </c>
      <c r="S466" s="151">
        <f>JAN!M464</f>
        <v>7</v>
      </c>
      <c r="T466" s="151">
        <f>FEB!M464</f>
        <v>1</v>
      </c>
      <c r="U466" s="151">
        <f>MAR!M464</f>
        <v>5</v>
      </c>
      <c r="V466" s="151">
        <f>APR!M464</f>
        <v>1</v>
      </c>
      <c r="W466" s="151">
        <f>MEI!M464</f>
        <v>0</v>
      </c>
      <c r="X466" s="151">
        <f>JUN!M464</f>
        <v>0</v>
      </c>
      <c r="Y466" s="151">
        <f>JUL!M464</f>
        <v>1</v>
      </c>
      <c r="Z466" s="151">
        <f>AGS!M464</f>
        <v>5</v>
      </c>
      <c r="AA466" s="151">
        <f>SEPT!M464</f>
        <v>2</v>
      </c>
      <c r="AB466" s="151">
        <f>OKT!M464</f>
        <v>0</v>
      </c>
      <c r="AC466" s="151">
        <f>NOV!M464</f>
        <v>2</v>
      </c>
      <c r="AD466" s="151">
        <f>DES!M464</f>
        <v>1</v>
      </c>
      <c r="AE466" s="151">
        <f t="shared" si="9"/>
        <v>26</v>
      </c>
      <c r="AF466" s="151">
        <f t="shared" si="10"/>
        <v>25</v>
      </c>
      <c r="AG466" s="152">
        <f t="shared" si="11"/>
        <v>0.96153846153846156</v>
      </c>
      <c r="AH466" s="82">
        <f t="shared" si="12"/>
        <v>15</v>
      </c>
      <c r="AI466" s="82">
        <f t="shared" si="13"/>
        <v>14</v>
      </c>
      <c r="AJ466" s="82">
        <f t="shared" si="14"/>
        <v>0.93333333333333335</v>
      </c>
      <c r="AK466" s="82">
        <f t="shared" si="15"/>
        <v>11</v>
      </c>
      <c r="AL466" s="82">
        <f t="shared" si="16"/>
        <v>11</v>
      </c>
      <c r="AM466" s="82">
        <f t="shared" si="17"/>
        <v>1</v>
      </c>
    </row>
    <row r="467" spans="1:39" ht="15.75" customHeight="1" x14ac:dyDescent="0.3">
      <c r="A467" s="53">
        <v>464</v>
      </c>
      <c r="B467" s="53"/>
      <c r="C467" s="137" t="s">
        <v>591</v>
      </c>
      <c r="D467" s="137">
        <v>2</v>
      </c>
      <c r="E467" s="53" t="s">
        <v>511</v>
      </c>
      <c r="F467" s="53" t="s">
        <v>675</v>
      </c>
      <c r="G467" s="151">
        <f>JAN!L465</f>
        <v>0</v>
      </c>
      <c r="H467" s="151">
        <f>FEB!L465</f>
        <v>0</v>
      </c>
      <c r="I467" s="151">
        <f>MAR!L465</f>
        <v>0</v>
      </c>
      <c r="J467" s="151">
        <f>APR!L465</f>
        <v>0</v>
      </c>
      <c r="K467" s="151">
        <f>MEI!L465</f>
        <v>0</v>
      </c>
      <c r="L467" s="151">
        <f>JUN!L465</f>
        <v>4</v>
      </c>
      <c r="M467" s="151">
        <f>JUL!L465</f>
        <v>0</v>
      </c>
      <c r="N467" s="151">
        <f>AGS!L465</f>
        <v>0</v>
      </c>
      <c r="O467" s="151">
        <f>SEPT!L465</f>
        <v>0</v>
      </c>
      <c r="P467" s="151">
        <f>OKT!L465</f>
        <v>0</v>
      </c>
      <c r="Q467" s="151">
        <f>NOV!L465</f>
        <v>0</v>
      </c>
      <c r="R467" s="151">
        <f>DES!L465</f>
        <v>0</v>
      </c>
      <c r="S467" s="151">
        <f>JAN!M465</f>
        <v>0</v>
      </c>
      <c r="T467" s="151">
        <f>FEB!M465</f>
        <v>0</v>
      </c>
      <c r="U467" s="151">
        <f>MAR!M465</f>
        <v>0</v>
      </c>
      <c r="V467" s="151">
        <f>APR!M465</f>
        <v>0</v>
      </c>
      <c r="W467" s="151">
        <f>MEI!M465</f>
        <v>0</v>
      </c>
      <c r="X467" s="151">
        <f>JUN!M465</f>
        <v>4</v>
      </c>
      <c r="Y467" s="151">
        <f>JUL!M465</f>
        <v>0</v>
      </c>
      <c r="Z467" s="151">
        <f>AGS!M465</f>
        <v>0</v>
      </c>
      <c r="AA467" s="151">
        <f>SEPT!M465</f>
        <v>0</v>
      </c>
      <c r="AB467" s="151">
        <f>OKT!M465</f>
        <v>0</v>
      </c>
      <c r="AC467" s="151">
        <f>NOV!M465</f>
        <v>0</v>
      </c>
      <c r="AD467" s="151">
        <f>DES!M465</f>
        <v>0</v>
      </c>
      <c r="AE467" s="151">
        <f t="shared" si="9"/>
        <v>4</v>
      </c>
      <c r="AF467" s="151">
        <f t="shared" si="10"/>
        <v>4</v>
      </c>
      <c r="AG467" s="152">
        <f t="shared" si="11"/>
        <v>1</v>
      </c>
      <c r="AH467" s="82">
        <f t="shared" si="12"/>
        <v>4</v>
      </c>
      <c r="AI467" s="82">
        <f t="shared" si="13"/>
        <v>4</v>
      </c>
      <c r="AJ467" s="82">
        <f t="shared" si="14"/>
        <v>1</v>
      </c>
      <c r="AK467" s="82">
        <f t="shared" si="15"/>
        <v>0</v>
      </c>
      <c r="AL467" s="82">
        <f t="shared" si="16"/>
        <v>0</v>
      </c>
      <c r="AM467" s="82" t="e">
        <f t="shared" si="17"/>
        <v>#DIV/0!</v>
      </c>
    </row>
    <row r="468" spans="1:39" ht="15.75" customHeight="1" x14ac:dyDescent="0.3">
      <c r="A468" s="53">
        <v>465</v>
      </c>
      <c r="B468" s="53"/>
      <c r="C468" s="137" t="s">
        <v>599</v>
      </c>
      <c r="D468" s="137">
        <v>3</v>
      </c>
      <c r="E468" s="53" t="s">
        <v>511</v>
      </c>
      <c r="F468" s="53" t="s">
        <v>676</v>
      </c>
      <c r="G468" s="151">
        <f>JAN!L466</f>
        <v>0</v>
      </c>
      <c r="H468" s="151">
        <f>FEB!L466</f>
        <v>0</v>
      </c>
      <c r="I468" s="151">
        <f>MAR!L466</f>
        <v>0</v>
      </c>
      <c r="J468" s="151">
        <f>APR!L466</f>
        <v>0</v>
      </c>
      <c r="K468" s="151">
        <f>MEI!L466</f>
        <v>0</v>
      </c>
      <c r="L468" s="151">
        <f>JUN!L466</f>
        <v>0</v>
      </c>
      <c r="M468" s="151">
        <f>JUL!L466</f>
        <v>0</v>
      </c>
      <c r="N468" s="151">
        <f>AGS!L466</f>
        <v>0</v>
      </c>
      <c r="O468" s="151">
        <f>SEPT!L466</f>
        <v>0</v>
      </c>
      <c r="P468" s="151">
        <f>OKT!L466</f>
        <v>0</v>
      </c>
      <c r="Q468" s="151">
        <f>NOV!L466</f>
        <v>0</v>
      </c>
      <c r="R468" s="151">
        <f>DES!L466</f>
        <v>0</v>
      </c>
      <c r="S468" s="151">
        <f>JAN!M466</f>
        <v>0</v>
      </c>
      <c r="T468" s="151">
        <f>FEB!M466</f>
        <v>0</v>
      </c>
      <c r="U468" s="151">
        <f>MAR!M466</f>
        <v>0</v>
      </c>
      <c r="V468" s="151">
        <f>APR!M466</f>
        <v>0</v>
      </c>
      <c r="W468" s="151">
        <f>MEI!M466</f>
        <v>0</v>
      </c>
      <c r="X468" s="151">
        <f>JUN!M466</f>
        <v>0</v>
      </c>
      <c r="Y468" s="151">
        <f>JUL!M466</f>
        <v>0</v>
      </c>
      <c r="Z468" s="151">
        <f>AGS!M466</f>
        <v>0</v>
      </c>
      <c r="AA468" s="151">
        <f>SEPT!M466</f>
        <v>0</v>
      </c>
      <c r="AB468" s="151">
        <f>OKT!M466</f>
        <v>0</v>
      </c>
      <c r="AC468" s="151">
        <f>NOV!M466</f>
        <v>0</v>
      </c>
      <c r="AD468" s="151">
        <f>DES!M466</f>
        <v>0</v>
      </c>
      <c r="AE468" s="151">
        <f t="shared" si="9"/>
        <v>0</v>
      </c>
      <c r="AF468" s="151">
        <f t="shared" si="10"/>
        <v>0</v>
      </c>
      <c r="AG468" s="152" t="e">
        <f t="shared" si="11"/>
        <v>#DIV/0!</v>
      </c>
      <c r="AH468" s="82">
        <f t="shared" si="12"/>
        <v>0</v>
      </c>
      <c r="AI468" s="82">
        <f t="shared" si="13"/>
        <v>0</v>
      </c>
      <c r="AJ468" s="82" t="e">
        <f t="shared" si="14"/>
        <v>#DIV/0!</v>
      </c>
      <c r="AK468" s="82">
        <f t="shared" si="15"/>
        <v>0</v>
      </c>
      <c r="AL468" s="82">
        <f t="shared" si="16"/>
        <v>0</v>
      </c>
      <c r="AM468" s="82" t="e">
        <f t="shared" si="17"/>
        <v>#DIV/0!</v>
      </c>
    </row>
    <row r="469" spans="1:39" ht="15.75" customHeight="1" x14ac:dyDescent="0.3">
      <c r="A469" s="53">
        <v>466</v>
      </c>
      <c r="B469" s="53"/>
      <c r="C469" s="137" t="s">
        <v>591</v>
      </c>
      <c r="D469" s="137">
        <v>4</v>
      </c>
      <c r="E469" s="53" t="s">
        <v>511</v>
      </c>
      <c r="F469" s="53" t="s">
        <v>677</v>
      </c>
      <c r="G469" s="151">
        <f>JAN!L467</f>
        <v>0</v>
      </c>
      <c r="H469" s="151">
        <f>FEB!L467</f>
        <v>0</v>
      </c>
      <c r="I469" s="151">
        <f>MAR!L467</f>
        <v>0</v>
      </c>
      <c r="J469" s="151">
        <f>APR!L467</f>
        <v>0</v>
      </c>
      <c r="K469" s="151">
        <f>MEI!L467</f>
        <v>0</v>
      </c>
      <c r="L469" s="151">
        <f>JUN!L467</f>
        <v>0</v>
      </c>
      <c r="M469" s="151">
        <f>JUL!L467</f>
        <v>0</v>
      </c>
      <c r="N469" s="151">
        <f>AGS!L467</f>
        <v>0</v>
      </c>
      <c r="O469" s="151">
        <f>SEPT!L467</f>
        <v>0</v>
      </c>
      <c r="P469" s="151">
        <f>OKT!L467</f>
        <v>0</v>
      </c>
      <c r="Q469" s="151">
        <f>NOV!L467</f>
        <v>0</v>
      </c>
      <c r="R469" s="151">
        <f>DES!L467</f>
        <v>0</v>
      </c>
      <c r="S469" s="151">
        <f>JAN!M467</f>
        <v>0</v>
      </c>
      <c r="T469" s="151">
        <f>FEB!M467</f>
        <v>0</v>
      </c>
      <c r="U469" s="151">
        <f>MAR!M467</f>
        <v>0</v>
      </c>
      <c r="V469" s="151">
        <f>APR!M467</f>
        <v>0</v>
      </c>
      <c r="W469" s="151">
        <f>MEI!M467</f>
        <v>0</v>
      </c>
      <c r="X469" s="151">
        <f>JUN!M467</f>
        <v>0</v>
      </c>
      <c r="Y469" s="151">
        <f>JUL!M467</f>
        <v>0</v>
      </c>
      <c r="Z469" s="151">
        <f>AGS!M467</f>
        <v>0</v>
      </c>
      <c r="AA469" s="151">
        <f>SEPT!M467</f>
        <v>0</v>
      </c>
      <c r="AB469" s="151">
        <f>OKT!M467</f>
        <v>0</v>
      </c>
      <c r="AC469" s="151">
        <f>NOV!M467</f>
        <v>0</v>
      </c>
      <c r="AD469" s="151">
        <f>DES!M467</f>
        <v>0</v>
      </c>
      <c r="AE469" s="151">
        <f t="shared" si="9"/>
        <v>0</v>
      </c>
      <c r="AF469" s="151">
        <f t="shared" si="10"/>
        <v>0</v>
      </c>
      <c r="AG469" s="152" t="e">
        <f t="shared" si="11"/>
        <v>#DIV/0!</v>
      </c>
      <c r="AH469" s="82">
        <f t="shared" si="12"/>
        <v>0</v>
      </c>
      <c r="AI469" s="82">
        <f t="shared" si="13"/>
        <v>0</v>
      </c>
      <c r="AJ469" s="82" t="e">
        <f t="shared" si="14"/>
        <v>#DIV/0!</v>
      </c>
      <c r="AK469" s="82">
        <f t="shared" si="15"/>
        <v>0</v>
      </c>
      <c r="AL469" s="82">
        <f t="shared" si="16"/>
        <v>0</v>
      </c>
      <c r="AM469" s="82" t="e">
        <f t="shared" si="17"/>
        <v>#DIV/0!</v>
      </c>
    </row>
    <row r="470" spans="1:39" ht="15.75" customHeight="1" x14ac:dyDescent="0.3">
      <c r="A470" s="53">
        <v>467</v>
      </c>
      <c r="B470" s="53"/>
      <c r="C470" s="137" t="s">
        <v>591</v>
      </c>
      <c r="D470" s="137">
        <v>5</v>
      </c>
      <c r="E470" s="53" t="s">
        <v>511</v>
      </c>
      <c r="F470" s="53" t="s">
        <v>678</v>
      </c>
      <c r="G470" s="151">
        <f>JAN!L468</f>
        <v>0</v>
      </c>
      <c r="H470" s="151">
        <f>FEB!L468</f>
        <v>0</v>
      </c>
      <c r="I470" s="151">
        <f>MAR!L468</f>
        <v>0</v>
      </c>
      <c r="J470" s="151">
        <f>APR!L468</f>
        <v>0</v>
      </c>
      <c r="K470" s="151">
        <f>MEI!L468</f>
        <v>0</v>
      </c>
      <c r="L470" s="151">
        <f>JUN!L468</f>
        <v>0</v>
      </c>
      <c r="M470" s="151">
        <f>JUL!L468</f>
        <v>0</v>
      </c>
      <c r="N470" s="151">
        <f>AGS!L468</f>
        <v>0</v>
      </c>
      <c r="O470" s="151">
        <f>SEPT!L468</f>
        <v>0</v>
      </c>
      <c r="P470" s="151">
        <f>OKT!L468</f>
        <v>0</v>
      </c>
      <c r="Q470" s="151">
        <f>NOV!L468</f>
        <v>0</v>
      </c>
      <c r="R470" s="151">
        <f>DES!L468</f>
        <v>0</v>
      </c>
      <c r="S470" s="151">
        <f>JAN!M468</f>
        <v>0</v>
      </c>
      <c r="T470" s="151">
        <f>FEB!M468</f>
        <v>0</v>
      </c>
      <c r="U470" s="151">
        <f>MAR!M468</f>
        <v>0</v>
      </c>
      <c r="V470" s="151">
        <f>APR!M468</f>
        <v>0</v>
      </c>
      <c r="W470" s="151">
        <f>MEI!M468</f>
        <v>0</v>
      </c>
      <c r="X470" s="151">
        <f>JUN!M468</f>
        <v>0</v>
      </c>
      <c r="Y470" s="151">
        <f>JUL!M468</f>
        <v>0</v>
      </c>
      <c r="Z470" s="151">
        <f>AGS!M468</f>
        <v>0</v>
      </c>
      <c r="AA470" s="151">
        <f>SEPT!M468</f>
        <v>0</v>
      </c>
      <c r="AB470" s="151">
        <f>OKT!M468</f>
        <v>0</v>
      </c>
      <c r="AC470" s="151">
        <f>NOV!M468</f>
        <v>0</v>
      </c>
      <c r="AD470" s="151">
        <f>DES!M468</f>
        <v>0</v>
      </c>
      <c r="AE470" s="151">
        <f t="shared" si="9"/>
        <v>0</v>
      </c>
      <c r="AF470" s="151">
        <f t="shared" si="10"/>
        <v>0</v>
      </c>
      <c r="AG470" s="152" t="e">
        <f t="shared" si="11"/>
        <v>#DIV/0!</v>
      </c>
      <c r="AH470" s="82">
        <f t="shared" si="12"/>
        <v>0</v>
      </c>
      <c r="AI470" s="82">
        <f t="shared" si="13"/>
        <v>0</v>
      </c>
      <c r="AJ470" s="82" t="e">
        <f t="shared" si="14"/>
        <v>#DIV/0!</v>
      </c>
      <c r="AK470" s="82">
        <f t="shared" si="15"/>
        <v>0</v>
      </c>
      <c r="AL470" s="82">
        <f t="shared" si="16"/>
        <v>0</v>
      </c>
      <c r="AM470" s="82" t="e">
        <f t="shared" si="17"/>
        <v>#DIV/0!</v>
      </c>
    </row>
    <row r="471" spans="1:39" ht="15.75" customHeight="1" x14ac:dyDescent="0.3">
      <c r="A471" s="53">
        <v>468</v>
      </c>
      <c r="B471" s="53"/>
      <c r="C471" s="137" t="s">
        <v>591</v>
      </c>
      <c r="D471" s="138">
        <v>1</v>
      </c>
      <c r="E471" s="139" t="s">
        <v>517</v>
      </c>
      <c r="F471" s="139" t="s">
        <v>750</v>
      </c>
      <c r="G471" s="140">
        <f>JAN!L469</f>
        <v>0</v>
      </c>
      <c r="H471" s="140">
        <f>FEB!L469</f>
        <v>0</v>
      </c>
      <c r="I471" s="140">
        <f>MAR!L469</f>
        <v>0</v>
      </c>
      <c r="J471" s="140">
        <f>APR!L469</f>
        <v>0</v>
      </c>
      <c r="K471" s="140">
        <f>MEI!L469</f>
        <v>0</v>
      </c>
      <c r="L471" s="140">
        <f>JUN!L469</f>
        <v>8</v>
      </c>
      <c r="M471" s="140">
        <f>JUL!L469</f>
        <v>0</v>
      </c>
      <c r="N471" s="140">
        <f>AGS!L469</f>
        <v>0</v>
      </c>
      <c r="O471" s="140">
        <f>SEPT!L469</f>
        <v>0</v>
      </c>
      <c r="P471" s="140">
        <f>OKT!L469</f>
        <v>0</v>
      </c>
      <c r="Q471" s="140">
        <f>NOV!L469</f>
        <v>0</v>
      </c>
      <c r="R471" s="140">
        <f>DES!L469</f>
        <v>0</v>
      </c>
      <c r="S471" s="140">
        <f>JAN!M469</f>
        <v>0</v>
      </c>
      <c r="T471" s="140">
        <f>FEB!M469</f>
        <v>0</v>
      </c>
      <c r="U471" s="140">
        <f>MAR!M469</f>
        <v>0</v>
      </c>
      <c r="V471" s="140">
        <f>APR!M469</f>
        <v>0</v>
      </c>
      <c r="W471" s="140">
        <f>MEI!M469</f>
        <v>0</v>
      </c>
      <c r="X471" s="140">
        <f>JUN!M469</f>
        <v>8</v>
      </c>
      <c r="Y471" s="140">
        <f>JUL!M469</f>
        <v>0</v>
      </c>
      <c r="Z471" s="140">
        <f>AGS!M469</f>
        <v>0</v>
      </c>
      <c r="AA471" s="140">
        <f>SEPT!M469</f>
        <v>0</v>
      </c>
      <c r="AB471" s="140">
        <f>OKT!M469</f>
        <v>0</v>
      </c>
      <c r="AC471" s="140">
        <f>NOV!M469</f>
        <v>0</v>
      </c>
      <c r="AD471" s="140">
        <f>DES!M469</f>
        <v>0</v>
      </c>
      <c r="AE471" s="140">
        <f t="shared" si="9"/>
        <v>8</v>
      </c>
      <c r="AF471" s="140">
        <f t="shared" si="10"/>
        <v>8</v>
      </c>
      <c r="AG471" s="144">
        <f t="shared" si="11"/>
        <v>1</v>
      </c>
      <c r="AH471" s="145">
        <f t="shared" si="12"/>
        <v>8</v>
      </c>
      <c r="AI471" s="145">
        <f t="shared" si="13"/>
        <v>8</v>
      </c>
      <c r="AJ471" s="145">
        <f t="shared" si="14"/>
        <v>1</v>
      </c>
      <c r="AK471" s="145">
        <f t="shared" si="15"/>
        <v>0</v>
      </c>
      <c r="AL471" s="145">
        <f t="shared" si="16"/>
        <v>0</v>
      </c>
      <c r="AM471" s="145" t="e">
        <f t="shared" si="17"/>
        <v>#DIV/0!</v>
      </c>
    </row>
    <row r="472" spans="1:39" ht="15.75" customHeight="1" x14ac:dyDescent="0.3">
      <c r="A472" s="53">
        <v>469</v>
      </c>
      <c r="B472" s="53"/>
      <c r="C472" s="137" t="s">
        <v>591</v>
      </c>
      <c r="D472" s="138">
        <v>2</v>
      </c>
      <c r="E472" s="139" t="s">
        <v>517</v>
      </c>
      <c r="F472" s="139" t="s">
        <v>751</v>
      </c>
      <c r="G472" s="140">
        <f>JAN!L470</f>
        <v>0</v>
      </c>
      <c r="H472" s="140">
        <f>FEB!L470</f>
        <v>1</v>
      </c>
      <c r="I472" s="140">
        <f>MAR!L470</f>
        <v>1</v>
      </c>
      <c r="J472" s="140">
        <f>APR!L470</f>
        <v>0</v>
      </c>
      <c r="K472" s="140">
        <f>MEI!L470</f>
        <v>0</v>
      </c>
      <c r="L472" s="140">
        <f>JUN!L470</f>
        <v>0</v>
      </c>
      <c r="M472" s="140">
        <f>JUL!L470</f>
        <v>1</v>
      </c>
      <c r="N472" s="140">
        <f>AGS!L470</f>
        <v>0</v>
      </c>
      <c r="O472" s="140">
        <f>SEPT!L470</f>
        <v>0</v>
      </c>
      <c r="P472" s="140">
        <f>OKT!L470</f>
        <v>0</v>
      </c>
      <c r="Q472" s="140">
        <f>NOV!L470</f>
        <v>0</v>
      </c>
      <c r="R472" s="140">
        <f>DES!L470</f>
        <v>0</v>
      </c>
      <c r="S472" s="140">
        <f>JAN!M470</f>
        <v>0</v>
      </c>
      <c r="T472" s="140">
        <f>FEB!M470</f>
        <v>0</v>
      </c>
      <c r="U472" s="140">
        <f>MAR!M470</f>
        <v>1</v>
      </c>
      <c r="V472" s="140">
        <f>APR!M470</f>
        <v>0</v>
      </c>
      <c r="W472" s="140">
        <f>MEI!M470</f>
        <v>0</v>
      </c>
      <c r="X472" s="140">
        <f>JUN!M470</f>
        <v>0</v>
      </c>
      <c r="Y472" s="140">
        <f>JUL!M470</f>
        <v>0</v>
      </c>
      <c r="Z472" s="140">
        <f>AGS!M470</f>
        <v>0</v>
      </c>
      <c r="AA472" s="140">
        <f>SEPT!M470</f>
        <v>0</v>
      </c>
      <c r="AB472" s="140">
        <f>OKT!M470</f>
        <v>0</v>
      </c>
      <c r="AC472" s="140">
        <f>NOV!M470</f>
        <v>0</v>
      </c>
      <c r="AD472" s="140">
        <f>DES!M470</f>
        <v>0</v>
      </c>
      <c r="AE472" s="140">
        <f t="shared" si="9"/>
        <v>3</v>
      </c>
      <c r="AF472" s="140">
        <f t="shared" si="10"/>
        <v>1</v>
      </c>
      <c r="AG472" s="144">
        <f t="shared" si="11"/>
        <v>0.33333333333333331</v>
      </c>
      <c r="AH472" s="145">
        <f t="shared" si="12"/>
        <v>2</v>
      </c>
      <c r="AI472" s="145">
        <f t="shared" si="13"/>
        <v>1</v>
      </c>
      <c r="AJ472" s="145">
        <f t="shared" si="14"/>
        <v>0.5</v>
      </c>
      <c r="AK472" s="145">
        <f t="shared" si="15"/>
        <v>1</v>
      </c>
      <c r="AL472" s="145">
        <f t="shared" si="16"/>
        <v>0</v>
      </c>
      <c r="AM472" s="145">
        <f t="shared" si="17"/>
        <v>0</v>
      </c>
    </row>
    <row r="473" spans="1:39" ht="15.75" customHeight="1" x14ac:dyDescent="0.3">
      <c r="A473" s="53">
        <v>470</v>
      </c>
      <c r="B473" s="53"/>
      <c r="C473" s="137" t="s">
        <v>591</v>
      </c>
      <c r="D473" s="138">
        <v>3</v>
      </c>
      <c r="E473" s="139" t="s">
        <v>517</v>
      </c>
      <c r="F473" s="139" t="s">
        <v>752</v>
      </c>
      <c r="G473" s="140">
        <f>JAN!L471</f>
        <v>9</v>
      </c>
      <c r="H473" s="140">
        <f>FEB!L471</f>
        <v>8</v>
      </c>
      <c r="I473" s="140">
        <f>MAR!L471</f>
        <v>11</v>
      </c>
      <c r="J473" s="140">
        <f>APR!L471</f>
        <v>9</v>
      </c>
      <c r="K473" s="140">
        <f>MEI!L471</f>
        <v>9</v>
      </c>
      <c r="L473" s="140">
        <f>JUN!L471</f>
        <v>0</v>
      </c>
      <c r="M473" s="140">
        <f>JUL!L471</f>
        <v>7</v>
      </c>
      <c r="N473" s="140">
        <f>AGS!L471</f>
        <v>6</v>
      </c>
      <c r="O473" s="140">
        <f>SEPT!L471</f>
        <v>4</v>
      </c>
      <c r="P473" s="140">
        <f>OKT!L471</f>
        <v>0</v>
      </c>
      <c r="Q473" s="140">
        <f>NOV!L471</f>
        <v>2</v>
      </c>
      <c r="R473" s="140">
        <f>DES!L471</f>
        <v>2</v>
      </c>
      <c r="S473" s="140">
        <f>JAN!M471</f>
        <v>9</v>
      </c>
      <c r="T473" s="140">
        <f>FEB!M471</f>
        <v>8</v>
      </c>
      <c r="U473" s="140">
        <f>MAR!M471</f>
        <v>11</v>
      </c>
      <c r="V473" s="140">
        <f>APR!M471</f>
        <v>9</v>
      </c>
      <c r="W473" s="140">
        <f>MEI!M471</f>
        <v>9</v>
      </c>
      <c r="X473" s="140">
        <f>JUN!M471</f>
        <v>0</v>
      </c>
      <c r="Y473" s="140">
        <f>JUL!M471</f>
        <v>7</v>
      </c>
      <c r="Z473" s="140">
        <f>AGS!M471</f>
        <v>6</v>
      </c>
      <c r="AA473" s="140">
        <f>SEPT!M471</f>
        <v>4</v>
      </c>
      <c r="AB473" s="140">
        <f>OKT!M471</f>
        <v>0</v>
      </c>
      <c r="AC473" s="140">
        <f>NOV!M471</f>
        <v>2</v>
      </c>
      <c r="AD473" s="140">
        <f>DES!M471</f>
        <v>2</v>
      </c>
      <c r="AE473" s="140">
        <f t="shared" si="9"/>
        <v>67</v>
      </c>
      <c r="AF473" s="140">
        <f t="shared" si="10"/>
        <v>67</v>
      </c>
      <c r="AG473" s="144">
        <f t="shared" si="11"/>
        <v>1</v>
      </c>
      <c r="AH473" s="145">
        <f t="shared" si="12"/>
        <v>46</v>
      </c>
      <c r="AI473" s="145">
        <f t="shared" si="13"/>
        <v>46</v>
      </c>
      <c r="AJ473" s="145">
        <f t="shared" si="14"/>
        <v>1</v>
      </c>
      <c r="AK473" s="145">
        <f t="shared" si="15"/>
        <v>21</v>
      </c>
      <c r="AL473" s="145">
        <f t="shared" si="16"/>
        <v>21</v>
      </c>
      <c r="AM473" s="145">
        <f t="shared" si="17"/>
        <v>1</v>
      </c>
    </row>
    <row r="474" spans="1:39" ht="15.75" customHeight="1" x14ac:dyDescent="0.3">
      <c r="A474" s="53">
        <v>471</v>
      </c>
      <c r="B474" s="53"/>
      <c r="C474" s="137" t="s">
        <v>591</v>
      </c>
      <c r="D474" s="138">
        <v>4</v>
      </c>
      <c r="E474" s="139" t="s">
        <v>517</v>
      </c>
      <c r="F474" s="139" t="s">
        <v>753</v>
      </c>
      <c r="G474" s="140">
        <f>JAN!L472</f>
        <v>0</v>
      </c>
      <c r="H474" s="140">
        <f>FEB!L472</f>
        <v>0</v>
      </c>
      <c r="I474" s="140">
        <f>MAR!L472</f>
        <v>0</v>
      </c>
      <c r="J474" s="140">
        <f>APR!L472</f>
        <v>0</v>
      </c>
      <c r="K474" s="140">
        <f>MEI!L472</f>
        <v>0</v>
      </c>
      <c r="L474" s="140">
        <f>JUN!L472</f>
        <v>1</v>
      </c>
      <c r="M474" s="140">
        <f>JUL!L472</f>
        <v>0</v>
      </c>
      <c r="N474" s="140">
        <f>AGS!L472</f>
        <v>0</v>
      </c>
      <c r="O474" s="140">
        <f>SEPT!L472</f>
        <v>0</v>
      </c>
      <c r="P474" s="140">
        <f>OKT!L472</f>
        <v>0</v>
      </c>
      <c r="Q474" s="140">
        <f>NOV!L472</f>
        <v>0</v>
      </c>
      <c r="R474" s="140">
        <f>DES!L472</f>
        <v>0</v>
      </c>
      <c r="S474" s="140">
        <f>JAN!M472</f>
        <v>0</v>
      </c>
      <c r="T474" s="140">
        <f>FEB!M472</f>
        <v>0</v>
      </c>
      <c r="U474" s="140">
        <f>MAR!M472</f>
        <v>0</v>
      </c>
      <c r="V474" s="140">
        <f>APR!M472</f>
        <v>0</v>
      </c>
      <c r="W474" s="140">
        <f>MEI!M472</f>
        <v>0</v>
      </c>
      <c r="X474" s="140">
        <f>JUN!M472</f>
        <v>1</v>
      </c>
      <c r="Y474" s="140">
        <f>JUL!M472</f>
        <v>0</v>
      </c>
      <c r="Z474" s="140">
        <f>AGS!M472</f>
        <v>0</v>
      </c>
      <c r="AA474" s="140">
        <f>SEPT!M472</f>
        <v>0</v>
      </c>
      <c r="AB474" s="140">
        <f>OKT!M472</f>
        <v>0</v>
      </c>
      <c r="AC474" s="140">
        <f>NOV!M472</f>
        <v>0</v>
      </c>
      <c r="AD474" s="140">
        <f>DES!M472</f>
        <v>0</v>
      </c>
      <c r="AE474" s="140">
        <f t="shared" si="9"/>
        <v>1</v>
      </c>
      <c r="AF474" s="140">
        <f t="shared" si="10"/>
        <v>1</v>
      </c>
      <c r="AG474" s="144">
        <f t="shared" si="11"/>
        <v>1</v>
      </c>
      <c r="AH474" s="145">
        <f t="shared" si="12"/>
        <v>1</v>
      </c>
      <c r="AI474" s="145">
        <f t="shared" si="13"/>
        <v>1</v>
      </c>
      <c r="AJ474" s="145">
        <f t="shared" si="14"/>
        <v>1</v>
      </c>
      <c r="AK474" s="145">
        <f t="shared" si="15"/>
        <v>0</v>
      </c>
      <c r="AL474" s="145">
        <f t="shared" si="16"/>
        <v>0</v>
      </c>
      <c r="AM474" s="145" t="e">
        <f t="shared" si="17"/>
        <v>#DIV/0!</v>
      </c>
    </row>
    <row r="475" spans="1:39" ht="15.75" customHeight="1" x14ac:dyDescent="0.3">
      <c r="A475" s="53">
        <v>472</v>
      </c>
      <c r="B475" s="53"/>
      <c r="C475" s="137" t="s">
        <v>591</v>
      </c>
      <c r="D475" s="138">
        <v>5</v>
      </c>
      <c r="E475" s="139" t="s">
        <v>517</v>
      </c>
      <c r="F475" s="139" t="s">
        <v>754</v>
      </c>
      <c r="G475" s="140">
        <f>JAN!L473</f>
        <v>0</v>
      </c>
      <c r="H475" s="140">
        <f>FEB!L473</f>
        <v>0</v>
      </c>
      <c r="I475" s="140">
        <f>MAR!L473</f>
        <v>1</v>
      </c>
      <c r="J475" s="140">
        <f>APR!L473</f>
        <v>1</v>
      </c>
      <c r="K475" s="140">
        <f>MEI!L473</f>
        <v>0</v>
      </c>
      <c r="L475" s="140">
        <f>JUN!L473</f>
        <v>0</v>
      </c>
      <c r="M475" s="140">
        <f>JUL!L473</f>
        <v>0</v>
      </c>
      <c r="N475" s="140">
        <f>AGS!L473</f>
        <v>0</v>
      </c>
      <c r="O475" s="140">
        <f>SEPT!L473</f>
        <v>0</v>
      </c>
      <c r="P475" s="140">
        <f>OKT!L473</f>
        <v>7</v>
      </c>
      <c r="Q475" s="140">
        <f>NOV!L473</f>
        <v>4</v>
      </c>
      <c r="R475" s="140">
        <f>DES!L473</f>
        <v>1</v>
      </c>
      <c r="S475" s="140">
        <f>JAN!M473</f>
        <v>0</v>
      </c>
      <c r="T475" s="140">
        <f>FEB!M473</f>
        <v>0</v>
      </c>
      <c r="U475" s="140">
        <f>MAR!M473</f>
        <v>0</v>
      </c>
      <c r="V475" s="140">
        <f>APR!M473</f>
        <v>1</v>
      </c>
      <c r="W475" s="140">
        <f>MEI!M473</f>
        <v>0</v>
      </c>
      <c r="X475" s="140">
        <f>JUN!M473</f>
        <v>0</v>
      </c>
      <c r="Y475" s="140">
        <f>JUL!M473</f>
        <v>0</v>
      </c>
      <c r="Z475" s="140">
        <f>AGS!M473</f>
        <v>0</v>
      </c>
      <c r="AA475" s="140">
        <f>SEPT!M473</f>
        <v>0</v>
      </c>
      <c r="AB475" s="140">
        <f>OKT!M473</f>
        <v>7</v>
      </c>
      <c r="AC475" s="140">
        <f>NOV!M473</f>
        <v>4</v>
      </c>
      <c r="AD475" s="140">
        <f>DES!M473</f>
        <v>1</v>
      </c>
      <c r="AE475" s="140">
        <f t="shared" si="9"/>
        <v>14</v>
      </c>
      <c r="AF475" s="140">
        <f t="shared" si="10"/>
        <v>13</v>
      </c>
      <c r="AG475" s="144">
        <f t="shared" si="11"/>
        <v>0.9285714285714286</v>
      </c>
      <c r="AH475" s="145">
        <f t="shared" si="12"/>
        <v>2</v>
      </c>
      <c r="AI475" s="145">
        <f t="shared" si="13"/>
        <v>1</v>
      </c>
      <c r="AJ475" s="145">
        <f t="shared" si="14"/>
        <v>0.5</v>
      </c>
      <c r="AK475" s="145">
        <f t="shared" si="15"/>
        <v>12</v>
      </c>
      <c r="AL475" s="145">
        <f t="shared" si="16"/>
        <v>12</v>
      </c>
      <c r="AM475" s="145">
        <f t="shared" si="17"/>
        <v>1</v>
      </c>
    </row>
    <row r="476" spans="1:39" ht="15.75" customHeight="1" x14ac:dyDescent="0.3">
      <c r="A476" s="53">
        <v>473</v>
      </c>
      <c r="B476" s="53"/>
      <c r="C476" s="137" t="s">
        <v>591</v>
      </c>
      <c r="D476" s="138">
        <v>6</v>
      </c>
      <c r="E476" s="139" t="s">
        <v>517</v>
      </c>
      <c r="F476" s="139" t="s">
        <v>755</v>
      </c>
      <c r="G476" s="140">
        <f>JAN!L474</f>
        <v>0</v>
      </c>
      <c r="H476" s="140">
        <f>FEB!L474</f>
        <v>0</v>
      </c>
      <c r="I476" s="140">
        <f>MAR!L474</f>
        <v>0</v>
      </c>
      <c r="J476" s="140">
        <f>APR!L474</f>
        <v>0</v>
      </c>
      <c r="K476" s="140">
        <f>MEI!L474</f>
        <v>0</v>
      </c>
      <c r="L476" s="140">
        <f>JUN!L474</f>
        <v>0</v>
      </c>
      <c r="M476" s="140">
        <f>JUL!L474</f>
        <v>0</v>
      </c>
      <c r="N476" s="140">
        <f>AGS!L474</f>
        <v>0</v>
      </c>
      <c r="O476" s="140">
        <f>SEPT!L474</f>
        <v>0</v>
      </c>
      <c r="P476" s="140">
        <f>OKT!L474</f>
        <v>0</v>
      </c>
      <c r="Q476" s="140">
        <f>NOV!L474</f>
        <v>0</v>
      </c>
      <c r="R476" s="140">
        <f>DES!L474</f>
        <v>0</v>
      </c>
      <c r="S476" s="140">
        <f>JAN!M474</f>
        <v>0</v>
      </c>
      <c r="T476" s="140">
        <f>FEB!M474</f>
        <v>0</v>
      </c>
      <c r="U476" s="140">
        <f>MAR!M474</f>
        <v>0</v>
      </c>
      <c r="V476" s="140">
        <f>APR!M474</f>
        <v>0</v>
      </c>
      <c r="W476" s="140">
        <f>MEI!M474</f>
        <v>0</v>
      </c>
      <c r="X476" s="140">
        <f>JUN!M474</f>
        <v>0</v>
      </c>
      <c r="Y476" s="140">
        <f>JUL!M474</f>
        <v>0</v>
      </c>
      <c r="Z476" s="140">
        <f>AGS!M474</f>
        <v>0</v>
      </c>
      <c r="AA476" s="140">
        <f>SEPT!M474</f>
        <v>0</v>
      </c>
      <c r="AB476" s="140">
        <f>OKT!M474</f>
        <v>0</v>
      </c>
      <c r="AC476" s="140">
        <f>NOV!M474</f>
        <v>0</v>
      </c>
      <c r="AD476" s="140">
        <f>DES!M474</f>
        <v>0</v>
      </c>
      <c r="AE476" s="140">
        <f t="shared" si="9"/>
        <v>0</v>
      </c>
      <c r="AF476" s="140">
        <f t="shared" si="10"/>
        <v>0</v>
      </c>
      <c r="AG476" s="144" t="e">
        <f t="shared" si="11"/>
        <v>#DIV/0!</v>
      </c>
      <c r="AH476" s="145">
        <f t="shared" si="12"/>
        <v>0</v>
      </c>
      <c r="AI476" s="145">
        <f t="shared" si="13"/>
        <v>0</v>
      </c>
      <c r="AJ476" s="145" t="e">
        <f t="shared" si="14"/>
        <v>#DIV/0!</v>
      </c>
      <c r="AK476" s="145">
        <f t="shared" si="15"/>
        <v>0</v>
      </c>
      <c r="AL476" s="145">
        <f t="shared" si="16"/>
        <v>0</v>
      </c>
      <c r="AM476" s="145" t="e">
        <f t="shared" si="17"/>
        <v>#DIV/0!</v>
      </c>
    </row>
    <row r="477" spans="1:39" ht="15.75" customHeight="1" x14ac:dyDescent="0.3">
      <c r="A477" s="53">
        <v>474</v>
      </c>
      <c r="B477" s="53"/>
      <c r="C477" s="137" t="s">
        <v>591</v>
      </c>
      <c r="D477" s="138">
        <v>7</v>
      </c>
      <c r="E477" s="139" t="s">
        <v>517</v>
      </c>
      <c r="F477" s="139" t="s">
        <v>756</v>
      </c>
      <c r="G477" s="140">
        <f>JAN!L475</f>
        <v>14</v>
      </c>
      <c r="H477" s="140">
        <f>FEB!L475</f>
        <v>7</v>
      </c>
      <c r="I477" s="140">
        <f>MAR!L475</f>
        <v>3</v>
      </c>
      <c r="J477" s="140">
        <f>APR!L475</f>
        <v>4</v>
      </c>
      <c r="K477" s="140">
        <f>MEI!L475</f>
        <v>6</v>
      </c>
      <c r="L477" s="140">
        <f>JUN!L475</f>
        <v>0</v>
      </c>
      <c r="M477" s="140">
        <f>JUL!L475</f>
        <v>4</v>
      </c>
      <c r="N477" s="140">
        <f>AGS!L475</f>
        <v>2</v>
      </c>
      <c r="O477" s="140">
        <f>SEPT!L475</f>
        <v>4</v>
      </c>
      <c r="P477" s="140">
        <f>OKT!L475</f>
        <v>0</v>
      </c>
      <c r="Q477" s="140">
        <f>NOV!L475</f>
        <v>2</v>
      </c>
      <c r="R477" s="140">
        <f>DES!L475</f>
        <v>4</v>
      </c>
      <c r="S477" s="140">
        <f>JAN!M475</f>
        <v>14</v>
      </c>
      <c r="T477" s="140">
        <f>FEB!M475</f>
        <v>7</v>
      </c>
      <c r="U477" s="140">
        <f>MAR!M475</f>
        <v>3</v>
      </c>
      <c r="V477" s="140">
        <f>APR!M475</f>
        <v>4</v>
      </c>
      <c r="W477" s="140">
        <f>MEI!M475</f>
        <v>6</v>
      </c>
      <c r="X477" s="140">
        <f>JUN!M475</f>
        <v>0</v>
      </c>
      <c r="Y477" s="140">
        <f>JUL!M475</f>
        <v>4</v>
      </c>
      <c r="Z477" s="140">
        <f>AGS!M475</f>
        <v>2</v>
      </c>
      <c r="AA477" s="140">
        <f>SEPT!M475</f>
        <v>4</v>
      </c>
      <c r="AB477" s="140">
        <f>OKT!M475</f>
        <v>0</v>
      </c>
      <c r="AC477" s="140">
        <f>NOV!M475</f>
        <v>2</v>
      </c>
      <c r="AD477" s="140">
        <f>DES!M475</f>
        <v>5</v>
      </c>
      <c r="AE477" s="140">
        <f t="shared" si="9"/>
        <v>50</v>
      </c>
      <c r="AF477" s="140">
        <f t="shared" si="10"/>
        <v>51</v>
      </c>
      <c r="AG477" s="144">
        <f t="shared" si="11"/>
        <v>1.02</v>
      </c>
      <c r="AH477" s="145">
        <f t="shared" si="12"/>
        <v>34</v>
      </c>
      <c r="AI477" s="145">
        <f t="shared" si="13"/>
        <v>34</v>
      </c>
      <c r="AJ477" s="145">
        <f t="shared" si="14"/>
        <v>1</v>
      </c>
      <c r="AK477" s="145">
        <f t="shared" si="15"/>
        <v>16</v>
      </c>
      <c r="AL477" s="145">
        <f t="shared" si="16"/>
        <v>17</v>
      </c>
      <c r="AM477" s="145">
        <f t="shared" si="17"/>
        <v>1.0625</v>
      </c>
    </row>
    <row r="478" spans="1:39" ht="15.75" customHeight="1" x14ac:dyDescent="0.3">
      <c r="A478" s="53">
        <v>475</v>
      </c>
      <c r="B478" s="53"/>
      <c r="C478" s="137" t="s">
        <v>591</v>
      </c>
      <c r="D478" s="138">
        <v>8</v>
      </c>
      <c r="E478" s="139" t="s">
        <v>517</v>
      </c>
      <c r="F478" s="139" t="s">
        <v>757</v>
      </c>
      <c r="G478" s="140">
        <f>JAN!L476</f>
        <v>0</v>
      </c>
      <c r="H478" s="140">
        <f>FEB!L476</f>
        <v>0</v>
      </c>
      <c r="I478" s="140">
        <f>MAR!L476</f>
        <v>0</v>
      </c>
      <c r="J478" s="140">
        <f>APR!L476</f>
        <v>0</v>
      </c>
      <c r="K478" s="140">
        <f>MEI!L476</f>
        <v>0</v>
      </c>
      <c r="L478" s="140">
        <f>JUN!L476</f>
        <v>0</v>
      </c>
      <c r="M478" s="140">
        <f>JUL!L476</f>
        <v>0</v>
      </c>
      <c r="N478" s="140">
        <f>AGS!L476</f>
        <v>0</v>
      </c>
      <c r="O478" s="140">
        <f>SEPT!L476</f>
        <v>0</v>
      </c>
      <c r="P478" s="140">
        <f>OKT!L476</f>
        <v>5</v>
      </c>
      <c r="Q478" s="140">
        <f>NOV!L476</f>
        <v>0</v>
      </c>
      <c r="R478" s="140">
        <f>DES!L476</f>
        <v>0</v>
      </c>
      <c r="S478" s="140">
        <f>JAN!M476</f>
        <v>0</v>
      </c>
      <c r="T478" s="140">
        <f>FEB!M476</f>
        <v>0</v>
      </c>
      <c r="U478" s="140">
        <f>MAR!M476</f>
        <v>0</v>
      </c>
      <c r="V478" s="140">
        <f>APR!M476</f>
        <v>0</v>
      </c>
      <c r="W478" s="140">
        <f>MEI!M476</f>
        <v>0</v>
      </c>
      <c r="X478" s="140">
        <f>JUN!M476</f>
        <v>0</v>
      </c>
      <c r="Y478" s="140">
        <f>JUL!M476</f>
        <v>0</v>
      </c>
      <c r="Z478" s="140">
        <f>AGS!M476</f>
        <v>0</v>
      </c>
      <c r="AA478" s="140">
        <f>SEPT!M476</f>
        <v>0</v>
      </c>
      <c r="AB478" s="140">
        <f>OKT!M476</f>
        <v>5</v>
      </c>
      <c r="AC478" s="140">
        <f>NOV!M476</f>
        <v>0</v>
      </c>
      <c r="AD478" s="140">
        <f>DES!M476</f>
        <v>0</v>
      </c>
      <c r="AE478" s="140">
        <f t="shared" si="9"/>
        <v>5</v>
      </c>
      <c r="AF478" s="140">
        <f t="shared" si="10"/>
        <v>5</v>
      </c>
      <c r="AG478" s="144">
        <f t="shared" si="11"/>
        <v>1</v>
      </c>
      <c r="AH478" s="145">
        <f t="shared" si="12"/>
        <v>0</v>
      </c>
      <c r="AI478" s="145">
        <f t="shared" si="13"/>
        <v>0</v>
      </c>
      <c r="AJ478" s="145" t="e">
        <f t="shared" si="14"/>
        <v>#DIV/0!</v>
      </c>
      <c r="AK478" s="145">
        <f t="shared" si="15"/>
        <v>5</v>
      </c>
      <c r="AL478" s="145">
        <f t="shared" si="16"/>
        <v>5</v>
      </c>
      <c r="AM478" s="145">
        <f t="shared" si="17"/>
        <v>1</v>
      </c>
    </row>
    <row r="479" spans="1:39" ht="15.75" customHeight="1" x14ac:dyDescent="0.3">
      <c r="A479" s="53">
        <v>476</v>
      </c>
      <c r="B479" s="53"/>
      <c r="C479" s="137" t="s">
        <v>591</v>
      </c>
      <c r="D479" s="138">
        <v>9</v>
      </c>
      <c r="E479" s="139" t="s">
        <v>517</v>
      </c>
      <c r="F479" s="139" t="s">
        <v>758</v>
      </c>
      <c r="G479" s="140">
        <f>JAN!L477</f>
        <v>1</v>
      </c>
      <c r="H479" s="140">
        <f>FEB!L477</f>
        <v>1</v>
      </c>
      <c r="I479" s="140">
        <f>MAR!L477</f>
        <v>2</v>
      </c>
      <c r="J479" s="140">
        <f>APR!L477</f>
        <v>0</v>
      </c>
      <c r="K479" s="140">
        <f>MEI!L477</f>
        <v>1</v>
      </c>
      <c r="L479" s="140">
        <f>JUN!L477</f>
        <v>0</v>
      </c>
      <c r="M479" s="140">
        <f>JUL!L477</f>
        <v>2</v>
      </c>
      <c r="N479" s="140">
        <f>AGS!L477</f>
        <v>1</v>
      </c>
      <c r="O479" s="140">
        <f>SEPT!L477</f>
        <v>0</v>
      </c>
      <c r="P479" s="140">
        <f>OKT!L477</f>
        <v>0</v>
      </c>
      <c r="Q479" s="140">
        <f>NOV!L477</f>
        <v>1</v>
      </c>
      <c r="R479" s="140">
        <f>DES!L477</f>
        <v>0</v>
      </c>
      <c r="S479" s="140">
        <f>JAN!M477</f>
        <v>1</v>
      </c>
      <c r="T479" s="140">
        <f>FEB!M477</f>
        <v>1</v>
      </c>
      <c r="U479" s="140">
        <f>MAR!M477</f>
        <v>1</v>
      </c>
      <c r="V479" s="140">
        <f>APR!M477</f>
        <v>0</v>
      </c>
      <c r="W479" s="140">
        <f>MEI!M477</f>
        <v>1</v>
      </c>
      <c r="X479" s="140">
        <f>JUN!M477</f>
        <v>0</v>
      </c>
      <c r="Y479" s="140">
        <f>JUL!M477</f>
        <v>2</v>
      </c>
      <c r="Z479" s="140">
        <f>AGS!M477</f>
        <v>1</v>
      </c>
      <c r="AA479" s="140">
        <f>SEPT!M477</f>
        <v>0</v>
      </c>
      <c r="AB479" s="140">
        <f>OKT!M477</f>
        <v>0</v>
      </c>
      <c r="AC479" s="140">
        <f>NOV!M477</f>
        <v>1</v>
      </c>
      <c r="AD479" s="140">
        <f>DES!M477</f>
        <v>0</v>
      </c>
      <c r="AE479" s="140">
        <f t="shared" si="9"/>
        <v>9</v>
      </c>
      <c r="AF479" s="140">
        <f t="shared" si="10"/>
        <v>8</v>
      </c>
      <c r="AG479" s="144">
        <f t="shared" si="11"/>
        <v>0.88888888888888884</v>
      </c>
      <c r="AH479" s="145">
        <f t="shared" si="12"/>
        <v>5</v>
      </c>
      <c r="AI479" s="145">
        <f t="shared" si="13"/>
        <v>4</v>
      </c>
      <c r="AJ479" s="145">
        <f t="shared" si="14"/>
        <v>0.8</v>
      </c>
      <c r="AK479" s="145">
        <f t="shared" si="15"/>
        <v>4</v>
      </c>
      <c r="AL479" s="145">
        <f t="shared" si="16"/>
        <v>4</v>
      </c>
      <c r="AM479" s="145">
        <f t="shared" si="17"/>
        <v>1</v>
      </c>
    </row>
    <row r="480" spans="1:39" ht="15.75" customHeight="1" x14ac:dyDescent="0.3">
      <c r="A480" s="53">
        <v>477</v>
      </c>
      <c r="B480" s="53"/>
      <c r="C480" s="137" t="s">
        <v>591</v>
      </c>
      <c r="D480" s="138">
        <v>10</v>
      </c>
      <c r="E480" s="139" t="s">
        <v>517</v>
      </c>
      <c r="F480" s="139" t="s">
        <v>759</v>
      </c>
      <c r="G480" s="140">
        <f>JAN!L478</f>
        <v>4</v>
      </c>
      <c r="H480" s="140">
        <f>FEB!L478</f>
        <v>3</v>
      </c>
      <c r="I480" s="140">
        <f>MAR!L478</f>
        <v>4</v>
      </c>
      <c r="J480" s="140">
        <f>APR!L478</f>
        <v>3</v>
      </c>
      <c r="K480" s="140">
        <f>MEI!L478</f>
        <v>1</v>
      </c>
      <c r="L480" s="140">
        <f>JUN!L478</f>
        <v>1</v>
      </c>
      <c r="M480" s="140">
        <f>JUL!L478</f>
        <v>0</v>
      </c>
      <c r="N480" s="140">
        <f>AGS!L478</f>
        <v>3</v>
      </c>
      <c r="O480" s="140">
        <f>SEPT!L478</f>
        <v>1</v>
      </c>
      <c r="P480" s="140">
        <f>OKT!L478</f>
        <v>0</v>
      </c>
      <c r="Q480" s="140">
        <f>NOV!L478</f>
        <v>2</v>
      </c>
      <c r="R480" s="140">
        <f>DES!L478</f>
        <v>1</v>
      </c>
      <c r="S480" s="140">
        <f>JAN!M478</f>
        <v>4</v>
      </c>
      <c r="T480" s="140">
        <f>FEB!M478</f>
        <v>2</v>
      </c>
      <c r="U480" s="140">
        <f>MAR!M478</f>
        <v>3</v>
      </c>
      <c r="V480" s="140">
        <f>APR!M478</f>
        <v>3</v>
      </c>
      <c r="W480" s="140">
        <f>MEI!M478</f>
        <v>1</v>
      </c>
      <c r="X480" s="140">
        <f>JUN!M478</f>
        <v>0</v>
      </c>
      <c r="Y480" s="140">
        <f>JUL!M478</f>
        <v>0</v>
      </c>
      <c r="Z480" s="140">
        <f>AGS!M478</f>
        <v>3</v>
      </c>
      <c r="AA480" s="140">
        <f>SEPT!M478</f>
        <v>1</v>
      </c>
      <c r="AB480" s="140">
        <f>OKT!M478</f>
        <v>0</v>
      </c>
      <c r="AC480" s="140">
        <f>NOV!M478</f>
        <v>2</v>
      </c>
      <c r="AD480" s="140">
        <f>DES!M478</f>
        <v>1</v>
      </c>
      <c r="AE480" s="140">
        <f t="shared" si="9"/>
        <v>23</v>
      </c>
      <c r="AF480" s="140">
        <f t="shared" si="10"/>
        <v>20</v>
      </c>
      <c r="AG480" s="144">
        <f t="shared" si="11"/>
        <v>0.86956521739130432</v>
      </c>
      <c r="AH480" s="145">
        <f t="shared" si="12"/>
        <v>16</v>
      </c>
      <c r="AI480" s="145">
        <f t="shared" si="13"/>
        <v>13</v>
      </c>
      <c r="AJ480" s="145">
        <f t="shared" si="14"/>
        <v>0.8125</v>
      </c>
      <c r="AK480" s="145">
        <f t="shared" si="15"/>
        <v>7</v>
      </c>
      <c r="AL480" s="145">
        <f t="shared" si="16"/>
        <v>7</v>
      </c>
      <c r="AM480" s="145">
        <f t="shared" si="17"/>
        <v>1</v>
      </c>
    </row>
    <row r="481" spans="1:39" ht="15.75" customHeight="1" x14ac:dyDescent="0.3">
      <c r="A481" s="53">
        <v>478</v>
      </c>
      <c r="B481" s="53"/>
      <c r="C481" s="137" t="s">
        <v>591</v>
      </c>
      <c r="D481" s="138">
        <v>11</v>
      </c>
      <c r="E481" s="139" t="s">
        <v>517</v>
      </c>
      <c r="F481" s="139" t="s">
        <v>760</v>
      </c>
      <c r="G481" s="140">
        <f>JAN!L479</f>
        <v>3</v>
      </c>
      <c r="H481" s="140">
        <f>FEB!L479</f>
        <v>1</v>
      </c>
      <c r="I481" s="140">
        <f>MAR!L479</f>
        <v>1</v>
      </c>
      <c r="J481" s="140">
        <f>APR!L479</f>
        <v>0</v>
      </c>
      <c r="K481" s="140">
        <f>MEI!L479</f>
        <v>0</v>
      </c>
      <c r="L481" s="140">
        <f>JUN!L479</f>
        <v>0</v>
      </c>
      <c r="M481" s="140">
        <f>JUL!L479</f>
        <v>1</v>
      </c>
      <c r="N481" s="140">
        <f>AGS!L479</f>
        <v>0</v>
      </c>
      <c r="O481" s="140">
        <f>SEPT!L479</f>
        <v>0</v>
      </c>
      <c r="P481" s="140">
        <f>OKT!L479</f>
        <v>0</v>
      </c>
      <c r="Q481" s="140">
        <f>NOV!L479</f>
        <v>0</v>
      </c>
      <c r="R481" s="140">
        <f>DES!L479</f>
        <v>0</v>
      </c>
      <c r="S481" s="140">
        <f>JAN!M479</f>
        <v>3</v>
      </c>
      <c r="T481" s="140">
        <f>FEB!M479</f>
        <v>1</v>
      </c>
      <c r="U481" s="140">
        <f>MAR!M479</f>
        <v>1</v>
      </c>
      <c r="V481" s="140">
        <f>APR!M479</f>
        <v>0</v>
      </c>
      <c r="W481" s="140">
        <f>MEI!M479</f>
        <v>0</v>
      </c>
      <c r="X481" s="140">
        <f>JUN!M479</f>
        <v>0</v>
      </c>
      <c r="Y481" s="140">
        <f>JUL!M479</f>
        <v>1</v>
      </c>
      <c r="Z481" s="140">
        <f>AGS!M479</f>
        <v>0</v>
      </c>
      <c r="AA481" s="140">
        <f>SEPT!M479</f>
        <v>0</v>
      </c>
      <c r="AB481" s="140">
        <f>OKT!M479</f>
        <v>0</v>
      </c>
      <c r="AC481" s="140">
        <f>NOV!M479</f>
        <v>0</v>
      </c>
      <c r="AD481" s="140">
        <f>DES!M479</f>
        <v>0</v>
      </c>
      <c r="AE481" s="140">
        <f t="shared" si="9"/>
        <v>6</v>
      </c>
      <c r="AF481" s="140">
        <f t="shared" si="10"/>
        <v>6</v>
      </c>
      <c r="AG481" s="144">
        <f t="shared" si="11"/>
        <v>1</v>
      </c>
      <c r="AH481" s="145">
        <f t="shared" si="12"/>
        <v>5</v>
      </c>
      <c r="AI481" s="145">
        <f t="shared" si="13"/>
        <v>5</v>
      </c>
      <c r="AJ481" s="145">
        <f t="shared" si="14"/>
        <v>1</v>
      </c>
      <c r="AK481" s="145">
        <f t="shared" si="15"/>
        <v>1</v>
      </c>
      <c r="AL481" s="145">
        <f t="shared" si="16"/>
        <v>1</v>
      </c>
      <c r="AM481" s="145">
        <f t="shared" si="17"/>
        <v>1</v>
      </c>
    </row>
    <row r="482" spans="1:39" ht="15.75" customHeight="1" x14ac:dyDescent="0.3">
      <c r="A482" s="53">
        <v>479</v>
      </c>
      <c r="B482" s="53"/>
      <c r="C482" s="137" t="s">
        <v>591</v>
      </c>
      <c r="D482" s="138">
        <v>12</v>
      </c>
      <c r="E482" s="139" t="s">
        <v>517</v>
      </c>
      <c r="F482" s="139" t="s">
        <v>761</v>
      </c>
      <c r="G482" s="140">
        <f>JAN!L480</f>
        <v>0</v>
      </c>
      <c r="H482" s="140">
        <f>FEB!L480</f>
        <v>0</v>
      </c>
      <c r="I482" s="140">
        <f>MAR!L480</f>
        <v>0</v>
      </c>
      <c r="J482" s="140">
        <f>APR!L480</f>
        <v>0</v>
      </c>
      <c r="K482" s="140">
        <f>MEI!L480</f>
        <v>1</v>
      </c>
      <c r="L482" s="140">
        <f>JUN!L480</f>
        <v>0</v>
      </c>
      <c r="M482" s="140">
        <f>JUL!L480</f>
        <v>0</v>
      </c>
      <c r="N482" s="140">
        <f>AGS!L480</f>
        <v>0</v>
      </c>
      <c r="O482" s="140">
        <f>SEPT!L480</f>
        <v>0</v>
      </c>
      <c r="P482" s="140">
        <f>OKT!L480</f>
        <v>0</v>
      </c>
      <c r="Q482" s="140">
        <f>NOV!L480</f>
        <v>0</v>
      </c>
      <c r="R482" s="140">
        <f>DES!L480</f>
        <v>0</v>
      </c>
      <c r="S482" s="140">
        <f>JAN!M480</f>
        <v>0</v>
      </c>
      <c r="T482" s="140">
        <f>FEB!M480</f>
        <v>0</v>
      </c>
      <c r="U482" s="140">
        <f>MAR!M480</f>
        <v>0</v>
      </c>
      <c r="V482" s="140">
        <f>APR!M480</f>
        <v>0</v>
      </c>
      <c r="W482" s="140">
        <f>MEI!M480</f>
        <v>0</v>
      </c>
      <c r="X482" s="140">
        <f>JUN!M480</f>
        <v>0</v>
      </c>
      <c r="Y482" s="140">
        <f>JUL!M480</f>
        <v>0</v>
      </c>
      <c r="Z482" s="140">
        <f>AGS!M480</f>
        <v>0</v>
      </c>
      <c r="AA482" s="140">
        <f>SEPT!M480</f>
        <v>0</v>
      </c>
      <c r="AB482" s="140">
        <f>OKT!M480</f>
        <v>0</v>
      </c>
      <c r="AC482" s="140">
        <f>NOV!M480</f>
        <v>0</v>
      </c>
      <c r="AD482" s="140">
        <f>DES!M480</f>
        <v>0</v>
      </c>
      <c r="AE482" s="140">
        <f t="shared" si="9"/>
        <v>1</v>
      </c>
      <c r="AF482" s="140">
        <f t="shared" si="10"/>
        <v>0</v>
      </c>
      <c r="AG482" s="144">
        <f t="shared" si="11"/>
        <v>0</v>
      </c>
      <c r="AH482" s="145">
        <f t="shared" si="12"/>
        <v>1</v>
      </c>
      <c r="AI482" s="145">
        <f t="shared" si="13"/>
        <v>0</v>
      </c>
      <c r="AJ482" s="145">
        <f t="shared" si="14"/>
        <v>0</v>
      </c>
      <c r="AK482" s="145">
        <f t="shared" si="15"/>
        <v>0</v>
      </c>
      <c r="AL482" s="145">
        <f t="shared" si="16"/>
        <v>0</v>
      </c>
      <c r="AM482" s="145" t="e">
        <f t="shared" si="17"/>
        <v>#DIV/0!</v>
      </c>
    </row>
    <row r="483" spans="1:39" ht="15.75" customHeight="1" x14ac:dyDescent="0.3">
      <c r="A483" s="53">
        <v>480</v>
      </c>
      <c r="B483" s="53"/>
      <c r="C483" s="137" t="s">
        <v>591</v>
      </c>
      <c r="D483" s="138">
        <v>13</v>
      </c>
      <c r="E483" s="139" t="s">
        <v>517</v>
      </c>
      <c r="F483" s="139" t="s">
        <v>762</v>
      </c>
      <c r="G483" s="140">
        <f>JAN!L481</f>
        <v>0</v>
      </c>
      <c r="H483" s="140">
        <f>FEB!L481</f>
        <v>0</v>
      </c>
      <c r="I483" s="140">
        <f>MAR!L481</f>
        <v>0</v>
      </c>
      <c r="J483" s="140">
        <f>APR!L481</f>
        <v>0</v>
      </c>
      <c r="K483" s="140">
        <f>MEI!L481</f>
        <v>0</v>
      </c>
      <c r="L483" s="140">
        <f>JUN!L481</f>
        <v>1</v>
      </c>
      <c r="M483" s="140">
        <f>JUL!L481</f>
        <v>0</v>
      </c>
      <c r="N483" s="140">
        <f>AGS!L481</f>
        <v>0</v>
      </c>
      <c r="O483" s="140">
        <f>SEPT!L481</f>
        <v>0</v>
      </c>
      <c r="P483" s="140">
        <f>OKT!L481</f>
        <v>0</v>
      </c>
      <c r="Q483" s="140">
        <f>NOV!L481</f>
        <v>0</v>
      </c>
      <c r="R483" s="140">
        <f>DES!L481</f>
        <v>0</v>
      </c>
      <c r="S483" s="140">
        <f>JAN!M481</f>
        <v>0</v>
      </c>
      <c r="T483" s="140">
        <f>FEB!M481</f>
        <v>0</v>
      </c>
      <c r="U483" s="140">
        <f>MAR!M481</f>
        <v>0</v>
      </c>
      <c r="V483" s="140">
        <f>APR!M481</f>
        <v>0</v>
      </c>
      <c r="W483" s="140">
        <f>MEI!M481</f>
        <v>0</v>
      </c>
      <c r="X483" s="140">
        <f>JUN!M481</f>
        <v>1</v>
      </c>
      <c r="Y483" s="140">
        <f>JUL!M481</f>
        <v>0</v>
      </c>
      <c r="Z483" s="140">
        <f>AGS!M481</f>
        <v>0</v>
      </c>
      <c r="AA483" s="140">
        <f>SEPT!M481</f>
        <v>0</v>
      </c>
      <c r="AB483" s="140">
        <f>OKT!M481</f>
        <v>0</v>
      </c>
      <c r="AC483" s="140">
        <f>NOV!M481</f>
        <v>0</v>
      </c>
      <c r="AD483" s="140">
        <f>DES!M481</f>
        <v>0</v>
      </c>
      <c r="AE483" s="140">
        <f t="shared" si="9"/>
        <v>1</v>
      </c>
      <c r="AF483" s="140">
        <f t="shared" si="10"/>
        <v>1</v>
      </c>
      <c r="AG483" s="144">
        <f t="shared" si="11"/>
        <v>1</v>
      </c>
      <c r="AH483" s="145">
        <f t="shared" si="12"/>
        <v>1</v>
      </c>
      <c r="AI483" s="145">
        <f t="shared" si="13"/>
        <v>1</v>
      </c>
      <c r="AJ483" s="145">
        <f t="shared" si="14"/>
        <v>1</v>
      </c>
      <c r="AK483" s="145">
        <f t="shared" si="15"/>
        <v>0</v>
      </c>
      <c r="AL483" s="145">
        <f t="shared" si="16"/>
        <v>0</v>
      </c>
      <c r="AM483" s="145" t="e">
        <f t="shared" si="17"/>
        <v>#DIV/0!</v>
      </c>
    </row>
    <row r="484" spans="1:39" ht="15.75" customHeight="1" x14ac:dyDescent="0.3">
      <c r="A484" s="53">
        <v>481</v>
      </c>
      <c r="B484" s="53"/>
      <c r="C484" s="137" t="s">
        <v>591</v>
      </c>
      <c r="D484" s="138">
        <v>14</v>
      </c>
      <c r="E484" s="139" t="s">
        <v>517</v>
      </c>
      <c r="F484" s="139" t="s">
        <v>763</v>
      </c>
      <c r="G484" s="140">
        <f>JAN!L482</f>
        <v>0</v>
      </c>
      <c r="H484" s="140">
        <f>FEB!L482</f>
        <v>0</v>
      </c>
      <c r="I484" s="140">
        <f>MAR!L482</f>
        <v>0</v>
      </c>
      <c r="J484" s="140">
        <f>APR!L482</f>
        <v>0</v>
      </c>
      <c r="K484" s="140">
        <f>MEI!L482</f>
        <v>0</v>
      </c>
      <c r="L484" s="140">
        <f>JUN!L482</f>
        <v>0</v>
      </c>
      <c r="M484" s="140">
        <f>JUL!L482</f>
        <v>0</v>
      </c>
      <c r="N484" s="140">
        <f>AGS!L482</f>
        <v>0</v>
      </c>
      <c r="O484" s="140">
        <f>SEPT!L482</f>
        <v>0</v>
      </c>
      <c r="P484" s="140">
        <f>OKT!L482</f>
        <v>0</v>
      </c>
      <c r="Q484" s="140">
        <f>NOV!L482</f>
        <v>0</v>
      </c>
      <c r="R484" s="140">
        <f>DES!L482</f>
        <v>0</v>
      </c>
      <c r="S484" s="140">
        <f>JAN!M482</f>
        <v>0</v>
      </c>
      <c r="T484" s="140">
        <f>FEB!M482</f>
        <v>0</v>
      </c>
      <c r="U484" s="140">
        <f>MAR!M482</f>
        <v>0</v>
      </c>
      <c r="V484" s="140">
        <f>APR!M482</f>
        <v>0</v>
      </c>
      <c r="W484" s="140">
        <f>MEI!M482</f>
        <v>0</v>
      </c>
      <c r="X484" s="140">
        <f>JUN!M482</f>
        <v>0</v>
      </c>
      <c r="Y484" s="140">
        <f>JUL!M482</f>
        <v>0</v>
      </c>
      <c r="Z484" s="140">
        <f>AGS!M482</f>
        <v>0</v>
      </c>
      <c r="AA484" s="140">
        <f>SEPT!M482</f>
        <v>0</v>
      </c>
      <c r="AB484" s="140">
        <f>OKT!M482</f>
        <v>0</v>
      </c>
      <c r="AC484" s="140">
        <f>NOV!M482</f>
        <v>0</v>
      </c>
      <c r="AD484" s="140">
        <f>DES!M482</f>
        <v>0</v>
      </c>
      <c r="AE484" s="140">
        <f t="shared" si="9"/>
        <v>0</v>
      </c>
      <c r="AF484" s="140">
        <f t="shared" si="10"/>
        <v>0</v>
      </c>
      <c r="AG484" s="144" t="e">
        <f t="shared" si="11"/>
        <v>#DIV/0!</v>
      </c>
      <c r="AH484" s="145">
        <f t="shared" si="12"/>
        <v>0</v>
      </c>
      <c r="AI484" s="145">
        <f t="shared" si="13"/>
        <v>0</v>
      </c>
      <c r="AJ484" s="145" t="e">
        <f t="shared" si="14"/>
        <v>#DIV/0!</v>
      </c>
      <c r="AK484" s="145">
        <f t="shared" si="15"/>
        <v>0</v>
      </c>
      <c r="AL484" s="145">
        <f t="shared" si="16"/>
        <v>0</v>
      </c>
      <c r="AM484" s="145" t="e">
        <f t="shared" si="17"/>
        <v>#DIV/0!</v>
      </c>
    </row>
    <row r="485" spans="1:39" ht="15.75" customHeight="1" x14ac:dyDescent="0.3">
      <c r="A485" s="53">
        <v>482</v>
      </c>
      <c r="B485" s="53"/>
      <c r="C485" s="137" t="s">
        <v>591</v>
      </c>
      <c r="D485" s="138">
        <v>15</v>
      </c>
      <c r="E485" s="139" t="s">
        <v>517</v>
      </c>
      <c r="F485" s="139" t="s">
        <v>764</v>
      </c>
      <c r="G485" s="140">
        <f>JAN!L483</f>
        <v>0</v>
      </c>
      <c r="H485" s="140">
        <f>FEB!L483</f>
        <v>1</v>
      </c>
      <c r="I485" s="140">
        <f>MAR!L483</f>
        <v>0</v>
      </c>
      <c r="J485" s="140">
        <f>APR!L483</f>
        <v>0</v>
      </c>
      <c r="K485" s="140">
        <f>MEI!L483</f>
        <v>0</v>
      </c>
      <c r="L485" s="140">
        <f>JUN!L483</f>
        <v>0</v>
      </c>
      <c r="M485" s="140">
        <f>JUL!L483</f>
        <v>0</v>
      </c>
      <c r="N485" s="140">
        <f>AGS!L483</f>
        <v>1</v>
      </c>
      <c r="O485" s="140">
        <f>SEPT!L483</f>
        <v>0</v>
      </c>
      <c r="P485" s="140">
        <f>OKT!L483</f>
        <v>13</v>
      </c>
      <c r="Q485" s="140">
        <f>NOV!L483</f>
        <v>0</v>
      </c>
      <c r="R485" s="140">
        <f>DES!L483</f>
        <v>0</v>
      </c>
      <c r="S485" s="140">
        <f>JAN!M483</f>
        <v>0</v>
      </c>
      <c r="T485" s="140">
        <f>FEB!M483</f>
        <v>1</v>
      </c>
      <c r="U485" s="140">
        <f>MAR!M483</f>
        <v>0</v>
      </c>
      <c r="V485" s="140">
        <f>APR!M483</f>
        <v>0</v>
      </c>
      <c r="W485" s="140">
        <f>MEI!M483</f>
        <v>0</v>
      </c>
      <c r="X485" s="140">
        <f>JUN!M483</f>
        <v>0</v>
      </c>
      <c r="Y485" s="140">
        <f>JUL!M483</f>
        <v>0</v>
      </c>
      <c r="Z485" s="140">
        <f>AGS!M483</f>
        <v>1</v>
      </c>
      <c r="AA485" s="140">
        <f>SEPT!M483</f>
        <v>0</v>
      </c>
      <c r="AB485" s="140">
        <f>OKT!M483</f>
        <v>13</v>
      </c>
      <c r="AC485" s="140">
        <f>NOV!M483</f>
        <v>0</v>
      </c>
      <c r="AD485" s="140">
        <f>DES!M483</f>
        <v>0</v>
      </c>
      <c r="AE485" s="140">
        <f t="shared" si="9"/>
        <v>15</v>
      </c>
      <c r="AF485" s="140">
        <f t="shared" si="10"/>
        <v>15</v>
      </c>
      <c r="AG485" s="144">
        <f t="shared" si="11"/>
        <v>1</v>
      </c>
      <c r="AH485" s="145">
        <f t="shared" si="12"/>
        <v>1</v>
      </c>
      <c r="AI485" s="145">
        <f t="shared" si="13"/>
        <v>1</v>
      </c>
      <c r="AJ485" s="145">
        <f t="shared" si="14"/>
        <v>1</v>
      </c>
      <c r="AK485" s="145">
        <f t="shared" si="15"/>
        <v>14</v>
      </c>
      <c r="AL485" s="145">
        <f t="shared" si="16"/>
        <v>14</v>
      </c>
      <c r="AM485" s="145">
        <f t="shared" si="17"/>
        <v>1</v>
      </c>
    </row>
    <row r="486" spans="1:39" ht="15.75" customHeight="1" x14ac:dyDescent="0.3">
      <c r="A486" s="53">
        <v>483</v>
      </c>
      <c r="B486" s="53"/>
      <c r="C486" s="137" t="s">
        <v>591</v>
      </c>
      <c r="D486" s="138">
        <v>16</v>
      </c>
      <c r="E486" s="139" t="s">
        <v>517</v>
      </c>
      <c r="F486" s="139" t="s">
        <v>765</v>
      </c>
      <c r="G486" s="140">
        <f>JAN!L484</f>
        <v>0</v>
      </c>
      <c r="H486" s="140">
        <f>FEB!L484</f>
        <v>0</v>
      </c>
      <c r="I486" s="140">
        <f>MAR!L484</f>
        <v>0</v>
      </c>
      <c r="J486" s="140">
        <f>APR!L484</f>
        <v>0</v>
      </c>
      <c r="K486" s="140">
        <f>MEI!L484</f>
        <v>0</v>
      </c>
      <c r="L486" s="140">
        <f>JUN!L484</f>
        <v>0</v>
      </c>
      <c r="M486" s="140">
        <f>JUL!L484</f>
        <v>0</v>
      </c>
      <c r="N486" s="140">
        <f>AGS!L484</f>
        <v>0</v>
      </c>
      <c r="O486" s="140">
        <f>SEPT!L484</f>
        <v>0</v>
      </c>
      <c r="P486" s="140">
        <f>OKT!L484</f>
        <v>0</v>
      </c>
      <c r="Q486" s="140">
        <f>NOV!L484</f>
        <v>0</v>
      </c>
      <c r="R486" s="140">
        <f>DES!L484</f>
        <v>0</v>
      </c>
      <c r="S486" s="140">
        <f>JAN!M484</f>
        <v>0</v>
      </c>
      <c r="T486" s="140">
        <f>FEB!M484</f>
        <v>0</v>
      </c>
      <c r="U486" s="140">
        <f>MAR!M484</f>
        <v>0</v>
      </c>
      <c r="V486" s="140">
        <f>APR!M484</f>
        <v>0</v>
      </c>
      <c r="W486" s="140">
        <f>MEI!M484</f>
        <v>0</v>
      </c>
      <c r="X486" s="140">
        <f>JUN!M484</f>
        <v>0</v>
      </c>
      <c r="Y486" s="140">
        <f>JUL!M484</f>
        <v>0</v>
      </c>
      <c r="Z486" s="140">
        <f>AGS!M484</f>
        <v>0</v>
      </c>
      <c r="AA486" s="140">
        <f>SEPT!M484</f>
        <v>0</v>
      </c>
      <c r="AB486" s="140">
        <f>OKT!M484</f>
        <v>0</v>
      </c>
      <c r="AC486" s="140">
        <f>NOV!M484</f>
        <v>0</v>
      </c>
      <c r="AD486" s="140">
        <f>DES!M484</f>
        <v>0</v>
      </c>
      <c r="AE486" s="140">
        <f t="shared" si="9"/>
        <v>0</v>
      </c>
      <c r="AF486" s="140">
        <f t="shared" si="10"/>
        <v>0</v>
      </c>
      <c r="AG486" s="144" t="e">
        <f t="shared" si="11"/>
        <v>#DIV/0!</v>
      </c>
      <c r="AH486" s="145">
        <f t="shared" si="12"/>
        <v>0</v>
      </c>
      <c r="AI486" s="145">
        <f t="shared" si="13"/>
        <v>0</v>
      </c>
      <c r="AJ486" s="145" t="e">
        <f t="shared" si="14"/>
        <v>#DIV/0!</v>
      </c>
      <c r="AK486" s="145">
        <f t="shared" si="15"/>
        <v>0</v>
      </c>
      <c r="AL486" s="145">
        <f t="shared" si="16"/>
        <v>0</v>
      </c>
      <c r="AM486" s="145" t="e">
        <f t="shared" si="17"/>
        <v>#DIV/0!</v>
      </c>
    </row>
    <row r="487" spans="1:39" ht="15.75" customHeight="1" x14ac:dyDescent="0.3">
      <c r="A487" s="53">
        <v>484</v>
      </c>
      <c r="B487" s="53"/>
      <c r="C487" s="137" t="s">
        <v>591</v>
      </c>
      <c r="D487" s="138">
        <v>17</v>
      </c>
      <c r="E487" s="139" t="s">
        <v>517</v>
      </c>
      <c r="F487" s="139" t="s">
        <v>766</v>
      </c>
      <c r="G487" s="140">
        <f>JAN!L485</f>
        <v>0</v>
      </c>
      <c r="H487" s="140">
        <f>FEB!L485</f>
        <v>0</v>
      </c>
      <c r="I487" s="140">
        <f>MAR!L485</f>
        <v>0</v>
      </c>
      <c r="J487" s="140">
        <f>APR!L485</f>
        <v>0</v>
      </c>
      <c r="K487" s="140">
        <f>MEI!L485</f>
        <v>0</v>
      </c>
      <c r="L487" s="140">
        <f>JUN!L485</f>
        <v>0</v>
      </c>
      <c r="M487" s="140">
        <f>JUL!L485</f>
        <v>0</v>
      </c>
      <c r="N487" s="140">
        <f>AGS!L485</f>
        <v>0</v>
      </c>
      <c r="O487" s="140">
        <f>SEPT!L485</f>
        <v>0</v>
      </c>
      <c r="P487" s="140">
        <f>OKT!L485</f>
        <v>0</v>
      </c>
      <c r="Q487" s="140">
        <f>NOV!L485</f>
        <v>0</v>
      </c>
      <c r="R487" s="140">
        <f>DES!L485</f>
        <v>0</v>
      </c>
      <c r="S487" s="140">
        <f>JAN!M485</f>
        <v>0</v>
      </c>
      <c r="T487" s="140">
        <f>FEB!M485</f>
        <v>0</v>
      </c>
      <c r="U487" s="140">
        <f>MAR!M485</f>
        <v>0</v>
      </c>
      <c r="V487" s="140">
        <f>APR!M485</f>
        <v>0</v>
      </c>
      <c r="W487" s="140">
        <f>MEI!M485</f>
        <v>0</v>
      </c>
      <c r="X487" s="140">
        <f>JUN!M485</f>
        <v>0</v>
      </c>
      <c r="Y487" s="140">
        <f>JUL!M485</f>
        <v>0</v>
      </c>
      <c r="Z487" s="140">
        <f>AGS!M485</f>
        <v>0</v>
      </c>
      <c r="AA487" s="140">
        <f>SEPT!M485</f>
        <v>0</v>
      </c>
      <c r="AB487" s="140">
        <f>OKT!M485</f>
        <v>0</v>
      </c>
      <c r="AC487" s="140">
        <f>NOV!M485</f>
        <v>0</v>
      </c>
      <c r="AD487" s="140">
        <f>DES!M485</f>
        <v>0</v>
      </c>
      <c r="AE487" s="140">
        <f t="shared" si="9"/>
        <v>0</v>
      </c>
      <c r="AF487" s="140">
        <f t="shared" si="10"/>
        <v>0</v>
      </c>
      <c r="AG487" s="144" t="e">
        <f t="shared" si="11"/>
        <v>#DIV/0!</v>
      </c>
      <c r="AH487" s="145">
        <f t="shared" si="12"/>
        <v>0</v>
      </c>
      <c r="AI487" s="145">
        <f t="shared" si="13"/>
        <v>0</v>
      </c>
      <c r="AJ487" s="145" t="e">
        <f t="shared" si="14"/>
        <v>#DIV/0!</v>
      </c>
      <c r="AK487" s="145">
        <f t="shared" si="15"/>
        <v>0</v>
      </c>
      <c r="AL487" s="145">
        <f t="shared" si="16"/>
        <v>0</v>
      </c>
      <c r="AM487" s="145" t="e">
        <f t="shared" si="17"/>
        <v>#DIV/0!</v>
      </c>
    </row>
    <row r="488" spans="1:39" ht="15.75" customHeight="1" x14ac:dyDescent="0.3">
      <c r="A488" s="53">
        <v>485</v>
      </c>
      <c r="B488" s="53"/>
      <c r="C488" s="137" t="s">
        <v>591</v>
      </c>
      <c r="D488" s="138">
        <v>18</v>
      </c>
      <c r="E488" s="139" t="s">
        <v>517</v>
      </c>
      <c r="F488" s="139" t="s">
        <v>767</v>
      </c>
      <c r="G488" s="140">
        <f>JAN!L486</f>
        <v>2</v>
      </c>
      <c r="H488" s="140">
        <f>FEB!L486</f>
        <v>1</v>
      </c>
      <c r="I488" s="140">
        <f>MAR!L486</f>
        <v>1</v>
      </c>
      <c r="J488" s="140">
        <f>APR!L486</f>
        <v>0</v>
      </c>
      <c r="K488" s="140">
        <f>MEI!L486</f>
        <v>1</v>
      </c>
      <c r="L488" s="140">
        <f>JUN!L486</f>
        <v>0</v>
      </c>
      <c r="M488" s="140">
        <f>JUL!L486</f>
        <v>1</v>
      </c>
      <c r="N488" s="140">
        <f>AGS!L486</f>
        <v>2</v>
      </c>
      <c r="O488" s="140">
        <f>SEPT!L486</f>
        <v>0</v>
      </c>
      <c r="P488" s="140">
        <f>OKT!L486</f>
        <v>0</v>
      </c>
      <c r="Q488" s="140">
        <f>NOV!L486</f>
        <v>1</v>
      </c>
      <c r="R488" s="140">
        <f>DES!L486</f>
        <v>0</v>
      </c>
      <c r="S488" s="140">
        <f>JAN!M486</f>
        <v>2</v>
      </c>
      <c r="T488" s="140">
        <f>FEB!M486</f>
        <v>1</v>
      </c>
      <c r="U488" s="140">
        <f>MAR!M486</f>
        <v>1</v>
      </c>
      <c r="V488" s="140">
        <f>APR!M486</f>
        <v>0</v>
      </c>
      <c r="W488" s="140">
        <f>MEI!M486</f>
        <v>0</v>
      </c>
      <c r="X488" s="140">
        <f>JUN!M486</f>
        <v>0</v>
      </c>
      <c r="Y488" s="140">
        <f>JUL!M486</f>
        <v>1</v>
      </c>
      <c r="Z488" s="140">
        <f>AGS!M486</f>
        <v>2</v>
      </c>
      <c r="AA488" s="140">
        <f>SEPT!M486</f>
        <v>0</v>
      </c>
      <c r="AB488" s="140">
        <f>OKT!M486</f>
        <v>0</v>
      </c>
      <c r="AC488" s="140">
        <f>NOV!M486</f>
        <v>1</v>
      </c>
      <c r="AD488" s="140">
        <f>DES!M486</f>
        <v>0</v>
      </c>
      <c r="AE488" s="140">
        <f t="shared" si="9"/>
        <v>9</v>
      </c>
      <c r="AF488" s="140">
        <f t="shared" si="10"/>
        <v>8</v>
      </c>
      <c r="AG488" s="144">
        <f t="shared" si="11"/>
        <v>0.88888888888888884</v>
      </c>
      <c r="AH488" s="145">
        <f t="shared" si="12"/>
        <v>5</v>
      </c>
      <c r="AI488" s="145">
        <f t="shared" si="13"/>
        <v>4</v>
      </c>
      <c r="AJ488" s="145">
        <f t="shared" si="14"/>
        <v>0.8</v>
      </c>
      <c r="AK488" s="145">
        <f t="shared" si="15"/>
        <v>4</v>
      </c>
      <c r="AL488" s="145">
        <f t="shared" si="16"/>
        <v>4</v>
      </c>
      <c r="AM488" s="145">
        <f t="shared" si="17"/>
        <v>1</v>
      </c>
    </row>
    <row r="489" spans="1:39" ht="15.75" customHeight="1" x14ac:dyDescent="0.3">
      <c r="A489" s="53">
        <v>486</v>
      </c>
      <c r="B489" s="53"/>
      <c r="C489" s="137" t="s">
        <v>591</v>
      </c>
      <c r="D489" s="138">
        <v>19</v>
      </c>
      <c r="E489" s="139" t="s">
        <v>517</v>
      </c>
      <c r="F489" s="139" t="s">
        <v>768</v>
      </c>
      <c r="G489" s="140">
        <f>JAN!L487</f>
        <v>5</v>
      </c>
      <c r="H489" s="140">
        <f>FEB!L487</f>
        <v>1</v>
      </c>
      <c r="I489" s="140">
        <f>MAR!L487</f>
        <v>2</v>
      </c>
      <c r="J489" s="140">
        <f>APR!L487</f>
        <v>1</v>
      </c>
      <c r="K489" s="140">
        <f>MEI!L487</f>
        <v>3</v>
      </c>
      <c r="L489" s="140">
        <f>JUN!L487</f>
        <v>1</v>
      </c>
      <c r="M489" s="140">
        <f>JUL!L487</f>
        <v>2</v>
      </c>
      <c r="N489" s="140">
        <f>AGS!L487</f>
        <v>1</v>
      </c>
      <c r="O489" s="140">
        <f>SEPT!L487</f>
        <v>1</v>
      </c>
      <c r="P489" s="140">
        <f>OKT!L487</f>
        <v>7</v>
      </c>
      <c r="Q489" s="140">
        <f>NOV!L487</f>
        <v>4</v>
      </c>
      <c r="R489" s="140">
        <f>DES!L487</f>
        <v>5</v>
      </c>
      <c r="S489" s="140">
        <f>JAN!M487</f>
        <v>5</v>
      </c>
      <c r="T489" s="140">
        <f>FEB!M487</f>
        <v>1</v>
      </c>
      <c r="U489" s="140">
        <f>MAR!M487</f>
        <v>2</v>
      </c>
      <c r="V489" s="140">
        <f>APR!M487</f>
        <v>1</v>
      </c>
      <c r="W489" s="140">
        <f>MEI!M487</f>
        <v>3</v>
      </c>
      <c r="X489" s="140">
        <f>JUN!M487</f>
        <v>1</v>
      </c>
      <c r="Y489" s="140">
        <f>JUL!M487</f>
        <v>2</v>
      </c>
      <c r="Z489" s="140">
        <f>AGS!M487</f>
        <v>1</v>
      </c>
      <c r="AA489" s="140">
        <f>SEPT!M487</f>
        <v>1</v>
      </c>
      <c r="AB489" s="140">
        <f>OKT!M487</f>
        <v>7</v>
      </c>
      <c r="AC489" s="140">
        <f>NOV!M487</f>
        <v>4</v>
      </c>
      <c r="AD489" s="140">
        <f>DES!M487</f>
        <v>5</v>
      </c>
      <c r="AE489" s="140">
        <f t="shared" si="9"/>
        <v>33</v>
      </c>
      <c r="AF489" s="140">
        <f t="shared" si="10"/>
        <v>33</v>
      </c>
      <c r="AG489" s="144">
        <f t="shared" si="11"/>
        <v>1</v>
      </c>
      <c r="AH489" s="145">
        <f t="shared" si="12"/>
        <v>13</v>
      </c>
      <c r="AI489" s="145">
        <f t="shared" si="13"/>
        <v>13</v>
      </c>
      <c r="AJ489" s="145">
        <f t="shared" si="14"/>
        <v>1</v>
      </c>
      <c r="AK489" s="145">
        <f t="shared" si="15"/>
        <v>20</v>
      </c>
      <c r="AL489" s="145">
        <f t="shared" si="16"/>
        <v>20</v>
      </c>
      <c r="AM489" s="145">
        <f t="shared" si="17"/>
        <v>1</v>
      </c>
    </row>
    <row r="490" spans="1:39" ht="15.75" customHeight="1" x14ac:dyDescent="0.3">
      <c r="A490" s="53">
        <v>487</v>
      </c>
      <c r="B490" s="53"/>
      <c r="C490" s="137" t="s">
        <v>591</v>
      </c>
      <c r="D490" s="138">
        <v>20</v>
      </c>
      <c r="E490" s="139" t="s">
        <v>517</v>
      </c>
      <c r="F490" s="139" t="s">
        <v>769</v>
      </c>
      <c r="G490" s="140">
        <f>JAN!L488</f>
        <v>0</v>
      </c>
      <c r="H490" s="140">
        <f>FEB!L488</f>
        <v>0</v>
      </c>
      <c r="I490" s="140">
        <f>MAR!L488</f>
        <v>0</v>
      </c>
      <c r="J490" s="140">
        <f>APR!L488</f>
        <v>0</v>
      </c>
      <c r="K490" s="140">
        <f>MEI!L488</f>
        <v>0</v>
      </c>
      <c r="L490" s="140">
        <f>JUN!L488</f>
        <v>0</v>
      </c>
      <c r="M490" s="140">
        <f>JUL!L488</f>
        <v>0</v>
      </c>
      <c r="N490" s="140">
        <f>AGS!L488</f>
        <v>0</v>
      </c>
      <c r="O490" s="140">
        <f>SEPT!L488</f>
        <v>0</v>
      </c>
      <c r="P490" s="140">
        <f>OKT!L488</f>
        <v>0</v>
      </c>
      <c r="Q490" s="140">
        <f>NOV!L488</f>
        <v>0</v>
      </c>
      <c r="R490" s="140">
        <f>DES!L488</f>
        <v>0</v>
      </c>
      <c r="S490" s="140">
        <f>JAN!M488</f>
        <v>0</v>
      </c>
      <c r="T490" s="140">
        <f>FEB!M488</f>
        <v>0</v>
      </c>
      <c r="U490" s="140">
        <f>MAR!M488</f>
        <v>0</v>
      </c>
      <c r="V490" s="140">
        <f>APR!M488</f>
        <v>0</v>
      </c>
      <c r="W490" s="140">
        <f>MEI!M488</f>
        <v>0</v>
      </c>
      <c r="X490" s="140">
        <f>JUN!M488</f>
        <v>0</v>
      </c>
      <c r="Y490" s="140">
        <f>JUL!M488</f>
        <v>0</v>
      </c>
      <c r="Z490" s="140">
        <f>AGS!M488</f>
        <v>0</v>
      </c>
      <c r="AA490" s="140">
        <f>SEPT!M488</f>
        <v>0</v>
      </c>
      <c r="AB490" s="140">
        <f>OKT!M488</f>
        <v>0</v>
      </c>
      <c r="AC490" s="140">
        <f>NOV!M488</f>
        <v>0</v>
      </c>
      <c r="AD490" s="140">
        <f>DES!M488</f>
        <v>0</v>
      </c>
      <c r="AE490" s="140">
        <f t="shared" si="9"/>
        <v>0</v>
      </c>
      <c r="AF490" s="140">
        <f t="shared" si="10"/>
        <v>0</v>
      </c>
      <c r="AG490" s="144" t="e">
        <f t="shared" si="11"/>
        <v>#DIV/0!</v>
      </c>
      <c r="AH490" s="145">
        <f t="shared" si="12"/>
        <v>0</v>
      </c>
      <c r="AI490" s="145">
        <f t="shared" si="13"/>
        <v>0</v>
      </c>
      <c r="AJ490" s="145" t="e">
        <f t="shared" si="14"/>
        <v>#DIV/0!</v>
      </c>
      <c r="AK490" s="145">
        <f t="shared" si="15"/>
        <v>0</v>
      </c>
      <c r="AL490" s="145">
        <f t="shared" si="16"/>
        <v>0</v>
      </c>
      <c r="AM490" s="145" t="e">
        <f t="shared" si="17"/>
        <v>#DIV/0!</v>
      </c>
    </row>
    <row r="491" spans="1:39" ht="15.75" customHeight="1" x14ac:dyDescent="0.3">
      <c r="A491" s="53">
        <v>488</v>
      </c>
      <c r="B491" s="53"/>
      <c r="C491" s="137" t="s">
        <v>591</v>
      </c>
      <c r="D491" s="138">
        <v>21</v>
      </c>
      <c r="E491" s="139" t="s">
        <v>517</v>
      </c>
      <c r="F491" s="139" t="s">
        <v>770</v>
      </c>
      <c r="G491" s="140">
        <f>JAN!L489</f>
        <v>0</v>
      </c>
      <c r="H491" s="140">
        <f>FEB!L489</f>
        <v>0</v>
      </c>
      <c r="I491" s="140">
        <f>MAR!L489</f>
        <v>0</v>
      </c>
      <c r="J491" s="140">
        <f>APR!L489</f>
        <v>0</v>
      </c>
      <c r="K491" s="140">
        <f>MEI!L489</f>
        <v>0</v>
      </c>
      <c r="L491" s="140">
        <f>JUN!L489</f>
        <v>0</v>
      </c>
      <c r="M491" s="140">
        <f>JUL!L489</f>
        <v>0</v>
      </c>
      <c r="N491" s="140">
        <f>AGS!L489</f>
        <v>0</v>
      </c>
      <c r="O491" s="140">
        <f>SEPT!L489</f>
        <v>0</v>
      </c>
      <c r="P491" s="140">
        <f>OKT!L489</f>
        <v>0</v>
      </c>
      <c r="Q491" s="140">
        <f>NOV!L489</f>
        <v>0</v>
      </c>
      <c r="R491" s="140">
        <f>DES!L489</f>
        <v>0</v>
      </c>
      <c r="S491" s="140">
        <f>JAN!M489</f>
        <v>0</v>
      </c>
      <c r="T491" s="140">
        <f>FEB!M489</f>
        <v>0</v>
      </c>
      <c r="U491" s="140">
        <f>MAR!M489</f>
        <v>0</v>
      </c>
      <c r="V491" s="140">
        <f>APR!M489</f>
        <v>0</v>
      </c>
      <c r="W491" s="140">
        <f>MEI!M489</f>
        <v>0</v>
      </c>
      <c r="X491" s="140">
        <f>JUN!M489</f>
        <v>0</v>
      </c>
      <c r="Y491" s="140">
        <f>JUL!M489</f>
        <v>0</v>
      </c>
      <c r="Z491" s="140">
        <f>AGS!M489</f>
        <v>0</v>
      </c>
      <c r="AA491" s="140">
        <f>SEPT!M489</f>
        <v>0</v>
      </c>
      <c r="AB491" s="140">
        <f>OKT!M489</f>
        <v>0</v>
      </c>
      <c r="AC491" s="140">
        <f>NOV!M489</f>
        <v>0</v>
      </c>
      <c r="AD491" s="140">
        <f>DES!M489</f>
        <v>0</v>
      </c>
      <c r="AE491" s="140">
        <f t="shared" si="9"/>
        <v>0</v>
      </c>
      <c r="AF491" s="140">
        <f t="shared" si="10"/>
        <v>0</v>
      </c>
      <c r="AG491" s="144" t="e">
        <f t="shared" si="11"/>
        <v>#DIV/0!</v>
      </c>
      <c r="AH491" s="145">
        <f t="shared" si="12"/>
        <v>0</v>
      </c>
      <c r="AI491" s="145">
        <f t="shared" si="13"/>
        <v>0</v>
      </c>
      <c r="AJ491" s="145" t="e">
        <f t="shared" si="14"/>
        <v>#DIV/0!</v>
      </c>
      <c r="AK491" s="145">
        <f t="shared" si="15"/>
        <v>0</v>
      </c>
      <c r="AL491" s="145">
        <f t="shared" si="16"/>
        <v>0</v>
      </c>
      <c r="AM491" s="145" t="e">
        <f t="shared" si="17"/>
        <v>#DIV/0!</v>
      </c>
    </row>
    <row r="492" spans="1:39" ht="15.75" customHeight="1" x14ac:dyDescent="0.3">
      <c r="A492" s="53">
        <v>489</v>
      </c>
      <c r="B492" s="53"/>
      <c r="C492" s="137" t="s">
        <v>591</v>
      </c>
      <c r="D492" s="138">
        <v>22</v>
      </c>
      <c r="E492" s="139" t="s">
        <v>517</v>
      </c>
      <c r="F492" s="139" t="s">
        <v>771</v>
      </c>
      <c r="G492" s="140">
        <f>JAN!L490</f>
        <v>0</v>
      </c>
      <c r="H492" s="140">
        <f>FEB!L490</f>
        <v>0</v>
      </c>
      <c r="I492" s="140">
        <f>MAR!L490</f>
        <v>0</v>
      </c>
      <c r="J492" s="140">
        <f>APR!L490</f>
        <v>0</v>
      </c>
      <c r="K492" s="140">
        <f>MEI!L490</f>
        <v>0</v>
      </c>
      <c r="L492" s="140">
        <f>JUN!L490</f>
        <v>0</v>
      </c>
      <c r="M492" s="140">
        <f>JUL!L490</f>
        <v>0</v>
      </c>
      <c r="N492" s="140">
        <f>AGS!L490</f>
        <v>0</v>
      </c>
      <c r="O492" s="140">
        <f>SEPT!L490</f>
        <v>0</v>
      </c>
      <c r="P492" s="140">
        <f>OKT!L490</f>
        <v>1</v>
      </c>
      <c r="Q492" s="140">
        <f>NOV!L490</f>
        <v>0</v>
      </c>
      <c r="R492" s="140">
        <f>DES!L490</f>
        <v>0</v>
      </c>
      <c r="S492" s="140">
        <f>JAN!M490</f>
        <v>0</v>
      </c>
      <c r="T492" s="140">
        <f>FEB!M490</f>
        <v>0</v>
      </c>
      <c r="U492" s="140">
        <f>MAR!M490</f>
        <v>0</v>
      </c>
      <c r="V492" s="140">
        <f>APR!M490</f>
        <v>0</v>
      </c>
      <c r="W492" s="140">
        <f>MEI!M490</f>
        <v>0</v>
      </c>
      <c r="X492" s="140">
        <f>JUN!M490</f>
        <v>0</v>
      </c>
      <c r="Y492" s="140">
        <f>JUL!M490</f>
        <v>0</v>
      </c>
      <c r="Z492" s="140">
        <f>AGS!M490</f>
        <v>0</v>
      </c>
      <c r="AA492" s="140">
        <f>SEPT!M490</f>
        <v>0</v>
      </c>
      <c r="AB492" s="140">
        <f>OKT!M490</f>
        <v>1</v>
      </c>
      <c r="AC492" s="140">
        <f>NOV!M490</f>
        <v>0</v>
      </c>
      <c r="AD492" s="140">
        <f>DES!M490</f>
        <v>0</v>
      </c>
      <c r="AE492" s="140">
        <f t="shared" si="9"/>
        <v>1</v>
      </c>
      <c r="AF492" s="140">
        <f t="shared" si="10"/>
        <v>1</v>
      </c>
      <c r="AG492" s="144">
        <f t="shared" si="11"/>
        <v>1</v>
      </c>
      <c r="AH492" s="145">
        <f t="shared" si="12"/>
        <v>0</v>
      </c>
      <c r="AI492" s="145">
        <f t="shared" si="13"/>
        <v>0</v>
      </c>
      <c r="AJ492" s="145" t="e">
        <f t="shared" si="14"/>
        <v>#DIV/0!</v>
      </c>
      <c r="AK492" s="145">
        <f t="shared" si="15"/>
        <v>1</v>
      </c>
      <c r="AL492" s="145">
        <f t="shared" si="16"/>
        <v>1</v>
      </c>
      <c r="AM492" s="145">
        <f t="shared" si="17"/>
        <v>1</v>
      </c>
    </row>
    <row r="493" spans="1:39" ht="15.75" customHeight="1" x14ac:dyDescent="0.3">
      <c r="A493" s="53">
        <v>490</v>
      </c>
      <c r="B493" s="53"/>
      <c r="C493" s="137" t="s">
        <v>591</v>
      </c>
      <c r="D493" s="138">
        <v>23</v>
      </c>
      <c r="E493" s="139" t="s">
        <v>517</v>
      </c>
      <c r="F493" s="139" t="s">
        <v>772</v>
      </c>
      <c r="G493" s="140">
        <f>JAN!L491</f>
        <v>0</v>
      </c>
      <c r="H493" s="140">
        <f>FEB!L491</f>
        <v>0</v>
      </c>
      <c r="I493" s="140">
        <f>MAR!L491</f>
        <v>0</v>
      </c>
      <c r="J493" s="140">
        <f>APR!L491</f>
        <v>0</v>
      </c>
      <c r="K493" s="140">
        <f>MEI!L491</f>
        <v>0</v>
      </c>
      <c r="L493" s="140">
        <f>JUN!L491</f>
        <v>0</v>
      </c>
      <c r="M493" s="140">
        <f>JUL!L491</f>
        <v>0</v>
      </c>
      <c r="N493" s="140">
        <f>AGS!L491</f>
        <v>0</v>
      </c>
      <c r="O493" s="140">
        <f>SEPT!L491</f>
        <v>0</v>
      </c>
      <c r="P493" s="140">
        <f>OKT!L491</f>
        <v>0</v>
      </c>
      <c r="Q493" s="140">
        <f>NOV!L491</f>
        <v>0</v>
      </c>
      <c r="R493" s="140">
        <f>DES!L491</f>
        <v>0</v>
      </c>
      <c r="S493" s="140">
        <f>JAN!M491</f>
        <v>0</v>
      </c>
      <c r="T493" s="140">
        <f>FEB!M491</f>
        <v>0</v>
      </c>
      <c r="U493" s="140">
        <f>MAR!M491</f>
        <v>0</v>
      </c>
      <c r="V493" s="140">
        <f>APR!M491</f>
        <v>0</v>
      </c>
      <c r="W493" s="140">
        <f>MEI!M491</f>
        <v>0</v>
      </c>
      <c r="X493" s="140">
        <f>JUN!M491</f>
        <v>0</v>
      </c>
      <c r="Y493" s="140">
        <f>JUL!M491</f>
        <v>0</v>
      </c>
      <c r="Z493" s="140">
        <f>AGS!M491</f>
        <v>0</v>
      </c>
      <c r="AA493" s="140">
        <f>SEPT!M491</f>
        <v>0</v>
      </c>
      <c r="AB493" s="140">
        <f>OKT!M491</f>
        <v>0</v>
      </c>
      <c r="AC493" s="140">
        <f>NOV!M491</f>
        <v>0</v>
      </c>
      <c r="AD493" s="140">
        <f>DES!M491</f>
        <v>0</v>
      </c>
      <c r="AE493" s="140">
        <f t="shared" si="9"/>
        <v>0</v>
      </c>
      <c r="AF493" s="140">
        <f t="shared" si="10"/>
        <v>0</v>
      </c>
      <c r="AG493" s="144" t="e">
        <f t="shared" si="11"/>
        <v>#DIV/0!</v>
      </c>
      <c r="AH493" s="145">
        <f t="shared" si="12"/>
        <v>0</v>
      </c>
      <c r="AI493" s="145">
        <f t="shared" si="13"/>
        <v>0</v>
      </c>
      <c r="AJ493" s="145" t="e">
        <f t="shared" si="14"/>
        <v>#DIV/0!</v>
      </c>
      <c r="AK493" s="145">
        <f t="shared" si="15"/>
        <v>0</v>
      </c>
      <c r="AL493" s="145">
        <f t="shared" si="16"/>
        <v>0</v>
      </c>
      <c r="AM493" s="145" t="e">
        <f t="shared" si="17"/>
        <v>#DIV/0!</v>
      </c>
    </row>
    <row r="494" spans="1:39" ht="15.75" customHeight="1" x14ac:dyDescent="0.3">
      <c r="A494" s="53">
        <v>491</v>
      </c>
      <c r="B494" s="53"/>
      <c r="C494" s="137" t="s">
        <v>591</v>
      </c>
      <c r="D494" s="138">
        <v>24</v>
      </c>
      <c r="E494" s="139" t="s">
        <v>517</v>
      </c>
      <c r="F494" s="139" t="s">
        <v>773</v>
      </c>
      <c r="G494" s="140">
        <f>JAN!L492</f>
        <v>0</v>
      </c>
      <c r="H494" s="140">
        <f>FEB!L492</f>
        <v>0</v>
      </c>
      <c r="I494" s="140">
        <f>MAR!L492</f>
        <v>0</v>
      </c>
      <c r="J494" s="140">
        <f>APR!L492</f>
        <v>0</v>
      </c>
      <c r="K494" s="140">
        <f>MEI!L492</f>
        <v>0</v>
      </c>
      <c r="L494" s="140">
        <f>JUN!L492</f>
        <v>1</v>
      </c>
      <c r="M494" s="140">
        <f>JUL!L492</f>
        <v>0</v>
      </c>
      <c r="N494" s="140">
        <f>AGS!L492</f>
        <v>0</v>
      </c>
      <c r="O494" s="140">
        <f>SEPT!L492</f>
        <v>0</v>
      </c>
      <c r="P494" s="140">
        <f>OKT!L492</f>
        <v>0</v>
      </c>
      <c r="Q494" s="140">
        <f>NOV!L492</f>
        <v>0</v>
      </c>
      <c r="R494" s="140">
        <f>DES!L492</f>
        <v>0</v>
      </c>
      <c r="S494" s="140">
        <f>JAN!M492</f>
        <v>0</v>
      </c>
      <c r="T494" s="140">
        <f>FEB!M492</f>
        <v>0</v>
      </c>
      <c r="U494" s="140">
        <f>MAR!M492</f>
        <v>0</v>
      </c>
      <c r="V494" s="140">
        <f>APR!M492</f>
        <v>0</v>
      </c>
      <c r="W494" s="140">
        <f>MEI!M492</f>
        <v>0</v>
      </c>
      <c r="X494" s="140">
        <f>JUN!M492</f>
        <v>0</v>
      </c>
      <c r="Y494" s="140">
        <f>JUL!M492</f>
        <v>0</v>
      </c>
      <c r="Z494" s="140">
        <f>AGS!M492</f>
        <v>0</v>
      </c>
      <c r="AA494" s="140">
        <f>SEPT!M492</f>
        <v>0</v>
      </c>
      <c r="AB494" s="140">
        <f>OKT!M492</f>
        <v>0</v>
      </c>
      <c r="AC494" s="140">
        <f>NOV!M492</f>
        <v>0</v>
      </c>
      <c r="AD494" s="140">
        <f>DES!M492</f>
        <v>0</v>
      </c>
      <c r="AE494" s="140">
        <f t="shared" si="9"/>
        <v>1</v>
      </c>
      <c r="AF494" s="140">
        <f t="shared" si="10"/>
        <v>0</v>
      </c>
      <c r="AG494" s="144">
        <f t="shared" si="11"/>
        <v>0</v>
      </c>
      <c r="AH494" s="145">
        <f t="shared" si="12"/>
        <v>1</v>
      </c>
      <c r="AI494" s="145">
        <f t="shared" si="13"/>
        <v>0</v>
      </c>
      <c r="AJ494" s="145">
        <f t="shared" si="14"/>
        <v>0</v>
      </c>
      <c r="AK494" s="145">
        <f t="shared" si="15"/>
        <v>0</v>
      </c>
      <c r="AL494" s="145">
        <f t="shared" si="16"/>
        <v>0</v>
      </c>
      <c r="AM494" s="145" t="e">
        <f t="shared" si="17"/>
        <v>#DIV/0!</v>
      </c>
    </row>
    <row r="495" spans="1:39" ht="15.75" customHeight="1" x14ac:dyDescent="0.3">
      <c r="A495" s="53">
        <v>492</v>
      </c>
      <c r="B495" s="53"/>
      <c r="C495" s="137" t="s">
        <v>591</v>
      </c>
      <c r="D495" s="138">
        <v>25</v>
      </c>
      <c r="E495" s="139" t="s">
        <v>517</v>
      </c>
      <c r="F495" s="139" t="s">
        <v>774</v>
      </c>
      <c r="G495" s="140">
        <f>JAN!L493</f>
        <v>0</v>
      </c>
      <c r="H495" s="140">
        <f>FEB!L493</f>
        <v>0</v>
      </c>
      <c r="I495" s="140">
        <f>MAR!L493</f>
        <v>0</v>
      </c>
      <c r="J495" s="140">
        <f>APR!L493</f>
        <v>0</v>
      </c>
      <c r="K495" s="140">
        <f>MEI!L493</f>
        <v>0</v>
      </c>
      <c r="L495" s="140">
        <f>JUN!L493</f>
        <v>1</v>
      </c>
      <c r="M495" s="140">
        <f>JUL!L493</f>
        <v>0</v>
      </c>
      <c r="N495" s="140">
        <f>AGS!L493</f>
        <v>0</v>
      </c>
      <c r="O495" s="140">
        <f>SEPT!L493</f>
        <v>0</v>
      </c>
      <c r="P495" s="140">
        <f>OKT!L493</f>
        <v>0</v>
      </c>
      <c r="Q495" s="140">
        <f>NOV!L493</f>
        <v>1</v>
      </c>
      <c r="R495" s="140">
        <f>DES!L493</f>
        <v>2</v>
      </c>
      <c r="S495" s="140">
        <f>JAN!M493</f>
        <v>0</v>
      </c>
      <c r="T495" s="140">
        <f>FEB!M493</f>
        <v>0</v>
      </c>
      <c r="U495" s="140">
        <f>MAR!M493</f>
        <v>0</v>
      </c>
      <c r="V495" s="140">
        <f>APR!M493</f>
        <v>0</v>
      </c>
      <c r="W495" s="140">
        <f>MEI!M493</f>
        <v>0</v>
      </c>
      <c r="X495" s="140">
        <f>JUN!M493</f>
        <v>0</v>
      </c>
      <c r="Y495" s="140">
        <f>JUL!M493</f>
        <v>0</v>
      </c>
      <c r="Z495" s="140">
        <f>AGS!M493</f>
        <v>0</v>
      </c>
      <c r="AA495" s="140">
        <f>SEPT!M493</f>
        <v>0</v>
      </c>
      <c r="AB495" s="140">
        <f>OKT!M493</f>
        <v>0</v>
      </c>
      <c r="AC495" s="140">
        <f>NOV!M493</f>
        <v>1</v>
      </c>
      <c r="AD495" s="140">
        <f>DES!M493</f>
        <v>2</v>
      </c>
      <c r="AE495" s="140">
        <f t="shared" si="9"/>
        <v>4</v>
      </c>
      <c r="AF495" s="140">
        <f t="shared" si="10"/>
        <v>3</v>
      </c>
      <c r="AG495" s="144">
        <f t="shared" si="11"/>
        <v>0.75</v>
      </c>
      <c r="AH495" s="145">
        <f t="shared" si="12"/>
        <v>1</v>
      </c>
      <c r="AI495" s="145">
        <f t="shared" si="13"/>
        <v>0</v>
      </c>
      <c r="AJ495" s="145">
        <f t="shared" si="14"/>
        <v>0</v>
      </c>
      <c r="AK495" s="145">
        <f t="shared" si="15"/>
        <v>3</v>
      </c>
      <c r="AL495" s="145">
        <f t="shared" si="16"/>
        <v>3</v>
      </c>
      <c r="AM495" s="145">
        <f t="shared" si="17"/>
        <v>1</v>
      </c>
    </row>
    <row r="496" spans="1:39" ht="15.75" customHeight="1" x14ac:dyDescent="0.3">
      <c r="A496" s="53">
        <v>493</v>
      </c>
      <c r="B496" s="53"/>
      <c r="C496" s="137" t="s">
        <v>591</v>
      </c>
      <c r="D496" s="138">
        <v>26</v>
      </c>
      <c r="E496" s="139" t="s">
        <v>517</v>
      </c>
      <c r="F496" s="139" t="s">
        <v>775</v>
      </c>
      <c r="G496" s="140">
        <f>JAN!L494</f>
        <v>0</v>
      </c>
      <c r="H496" s="140">
        <f>FEB!L494</f>
        <v>0</v>
      </c>
      <c r="I496" s="140">
        <f>MAR!L494</f>
        <v>0</v>
      </c>
      <c r="J496" s="140">
        <f>APR!L494</f>
        <v>0</v>
      </c>
      <c r="K496" s="140">
        <f>MEI!L494</f>
        <v>0</v>
      </c>
      <c r="L496" s="140">
        <f>JUN!L494</f>
        <v>0</v>
      </c>
      <c r="M496" s="140">
        <f>JUL!L494</f>
        <v>0</v>
      </c>
      <c r="N496" s="140">
        <f>AGS!L494</f>
        <v>0</v>
      </c>
      <c r="O496" s="140">
        <f>SEPT!L494</f>
        <v>0</v>
      </c>
      <c r="P496" s="140">
        <f>OKT!L494</f>
        <v>1</v>
      </c>
      <c r="Q496" s="140">
        <f>NOV!L494</f>
        <v>0</v>
      </c>
      <c r="R496" s="140">
        <f>DES!L494</f>
        <v>0</v>
      </c>
      <c r="S496" s="140">
        <f>JAN!M494</f>
        <v>0</v>
      </c>
      <c r="T496" s="140">
        <f>FEB!M494</f>
        <v>0</v>
      </c>
      <c r="U496" s="140">
        <f>MAR!M494</f>
        <v>0</v>
      </c>
      <c r="V496" s="140">
        <f>APR!M494</f>
        <v>0</v>
      </c>
      <c r="W496" s="140">
        <f>MEI!M494</f>
        <v>0</v>
      </c>
      <c r="X496" s="140">
        <f>JUN!M494</f>
        <v>0</v>
      </c>
      <c r="Y496" s="140">
        <f>JUL!M494</f>
        <v>0</v>
      </c>
      <c r="Z496" s="140">
        <f>AGS!M494</f>
        <v>0</v>
      </c>
      <c r="AA496" s="140">
        <f>SEPT!M494</f>
        <v>0</v>
      </c>
      <c r="AB496" s="140">
        <f>OKT!M494</f>
        <v>1</v>
      </c>
      <c r="AC496" s="140">
        <f>NOV!M494</f>
        <v>0</v>
      </c>
      <c r="AD496" s="140">
        <f>DES!M494</f>
        <v>0</v>
      </c>
      <c r="AE496" s="140">
        <f t="shared" si="9"/>
        <v>1</v>
      </c>
      <c r="AF496" s="140">
        <f t="shared" si="10"/>
        <v>1</v>
      </c>
      <c r="AG496" s="144">
        <f t="shared" si="11"/>
        <v>1</v>
      </c>
      <c r="AH496" s="145">
        <f t="shared" si="12"/>
        <v>0</v>
      </c>
      <c r="AI496" s="145">
        <f t="shared" si="13"/>
        <v>0</v>
      </c>
      <c r="AJ496" s="145" t="e">
        <f t="shared" si="14"/>
        <v>#DIV/0!</v>
      </c>
      <c r="AK496" s="145">
        <f t="shared" si="15"/>
        <v>1</v>
      </c>
      <c r="AL496" s="145">
        <f t="shared" si="16"/>
        <v>1</v>
      </c>
      <c r="AM496" s="145">
        <f t="shared" si="17"/>
        <v>1</v>
      </c>
    </row>
    <row r="497" spans="1:39" ht="15.75" customHeight="1" x14ac:dyDescent="0.3">
      <c r="A497" s="53">
        <v>494</v>
      </c>
      <c r="B497" s="53"/>
      <c r="C497" s="137" t="s">
        <v>591</v>
      </c>
      <c r="D497" s="138">
        <v>27</v>
      </c>
      <c r="E497" s="139" t="s">
        <v>517</v>
      </c>
      <c r="F497" s="139" t="s">
        <v>776</v>
      </c>
      <c r="G497" s="140">
        <f>JAN!L495</f>
        <v>0</v>
      </c>
      <c r="H497" s="140">
        <f>FEB!L495</f>
        <v>0</v>
      </c>
      <c r="I497" s="140">
        <f>MAR!L495</f>
        <v>0</v>
      </c>
      <c r="J497" s="140">
        <f>APR!L495</f>
        <v>0</v>
      </c>
      <c r="K497" s="140">
        <f>MEI!L495</f>
        <v>0</v>
      </c>
      <c r="L497" s="140">
        <f>JUN!L495</f>
        <v>0</v>
      </c>
      <c r="M497" s="140">
        <f>JUL!L495</f>
        <v>0</v>
      </c>
      <c r="N497" s="140">
        <f>AGS!L495</f>
        <v>0</v>
      </c>
      <c r="O497" s="140">
        <f>SEPT!L495</f>
        <v>0</v>
      </c>
      <c r="P497" s="140">
        <f>OKT!L495</f>
        <v>2</v>
      </c>
      <c r="Q497" s="140">
        <f>NOV!L495</f>
        <v>1</v>
      </c>
      <c r="R497" s="140">
        <f>DES!L495</f>
        <v>0</v>
      </c>
      <c r="S497" s="140">
        <f>JAN!M495</f>
        <v>0</v>
      </c>
      <c r="T497" s="140">
        <f>FEB!M495</f>
        <v>0</v>
      </c>
      <c r="U497" s="140">
        <f>MAR!M495</f>
        <v>0</v>
      </c>
      <c r="V497" s="140">
        <f>APR!M495</f>
        <v>0</v>
      </c>
      <c r="W497" s="140">
        <f>MEI!M495</f>
        <v>0</v>
      </c>
      <c r="X497" s="140">
        <f>JUN!M495</f>
        <v>0</v>
      </c>
      <c r="Y497" s="140">
        <f>JUL!M495</f>
        <v>0</v>
      </c>
      <c r="Z497" s="140">
        <f>AGS!M495</f>
        <v>0</v>
      </c>
      <c r="AA497" s="140">
        <f>SEPT!M495</f>
        <v>0</v>
      </c>
      <c r="AB497" s="140">
        <f>OKT!M495</f>
        <v>2</v>
      </c>
      <c r="AC497" s="140">
        <f>NOV!M495</f>
        <v>1</v>
      </c>
      <c r="AD497" s="140">
        <f>DES!M495</f>
        <v>0</v>
      </c>
      <c r="AE497" s="140">
        <f t="shared" si="9"/>
        <v>3</v>
      </c>
      <c r="AF497" s="140">
        <f t="shared" si="10"/>
        <v>3</v>
      </c>
      <c r="AG497" s="144">
        <f t="shared" si="11"/>
        <v>1</v>
      </c>
      <c r="AH497" s="145">
        <f t="shared" si="12"/>
        <v>0</v>
      </c>
      <c r="AI497" s="145">
        <f t="shared" si="13"/>
        <v>0</v>
      </c>
      <c r="AJ497" s="145" t="e">
        <f t="shared" si="14"/>
        <v>#DIV/0!</v>
      </c>
      <c r="AK497" s="145">
        <f t="shared" si="15"/>
        <v>3</v>
      </c>
      <c r="AL497" s="145">
        <f t="shared" si="16"/>
        <v>3</v>
      </c>
      <c r="AM497" s="145">
        <f t="shared" si="17"/>
        <v>1</v>
      </c>
    </row>
    <row r="498" spans="1:39" ht="15.75" customHeight="1" x14ac:dyDescent="0.3">
      <c r="A498" s="53">
        <v>495</v>
      </c>
      <c r="B498" s="53"/>
      <c r="C498" s="137" t="s">
        <v>591</v>
      </c>
      <c r="D498" s="138">
        <v>28</v>
      </c>
      <c r="E498" s="139" t="s">
        <v>517</v>
      </c>
      <c r="F498" s="139" t="s">
        <v>777</v>
      </c>
      <c r="G498" s="140">
        <f>JAN!L496</f>
        <v>0</v>
      </c>
      <c r="H498" s="140">
        <f>FEB!L496</f>
        <v>0</v>
      </c>
      <c r="I498" s="140">
        <f>MAR!L496</f>
        <v>0</v>
      </c>
      <c r="J498" s="140">
        <f>APR!L496</f>
        <v>0</v>
      </c>
      <c r="K498" s="140">
        <f>MEI!L496</f>
        <v>0</v>
      </c>
      <c r="L498" s="140">
        <f>JUN!L496</f>
        <v>0</v>
      </c>
      <c r="M498" s="140">
        <f>JUL!L496</f>
        <v>0</v>
      </c>
      <c r="N498" s="140">
        <f>AGS!L496</f>
        <v>0</v>
      </c>
      <c r="O498" s="140">
        <f>SEPT!L496</f>
        <v>0</v>
      </c>
      <c r="P498" s="140">
        <f>OKT!L496</f>
        <v>0</v>
      </c>
      <c r="Q498" s="140">
        <f>NOV!L496</f>
        <v>0</v>
      </c>
      <c r="R498" s="140">
        <f>DES!L496</f>
        <v>0</v>
      </c>
      <c r="S498" s="140">
        <f>JAN!M496</f>
        <v>0</v>
      </c>
      <c r="T498" s="140">
        <f>FEB!M496</f>
        <v>0</v>
      </c>
      <c r="U498" s="140">
        <f>MAR!M496</f>
        <v>0</v>
      </c>
      <c r="V498" s="140">
        <f>APR!M496</f>
        <v>0</v>
      </c>
      <c r="W498" s="140">
        <f>MEI!M496</f>
        <v>0</v>
      </c>
      <c r="X498" s="140">
        <f>JUN!M496</f>
        <v>0</v>
      </c>
      <c r="Y498" s="140">
        <f>JUL!M496</f>
        <v>0</v>
      </c>
      <c r="Z498" s="140">
        <f>AGS!M496</f>
        <v>0</v>
      </c>
      <c r="AA498" s="140">
        <f>SEPT!M496</f>
        <v>0</v>
      </c>
      <c r="AB498" s="140">
        <f>OKT!M496</f>
        <v>0</v>
      </c>
      <c r="AC498" s="140">
        <f>NOV!M496</f>
        <v>0</v>
      </c>
      <c r="AD498" s="140">
        <f>DES!M496</f>
        <v>0</v>
      </c>
      <c r="AE498" s="140">
        <f t="shared" si="9"/>
        <v>0</v>
      </c>
      <c r="AF498" s="140">
        <f t="shared" si="10"/>
        <v>0</v>
      </c>
      <c r="AG498" s="144" t="e">
        <f t="shared" si="11"/>
        <v>#DIV/0!</v>
      </c>
      <c r="AH498" s="145">
        <f t="shared" si="12"/>
        <v>0</v>
      </c>
      <c r="AI498" s="145">
        <f t="shared" si="13"/>
        <v>0</v>
      </c>
      <c r="AJ498" s="145" t="e">
        <f t="shared" si="14"/>
        <v>#DIV/0!</v>
      </c>
      <c r="AK498" s="145">
        <f t="shared" si="15"/>
        <v>0</v>
      </c>
      <c r="AL498" s="145">
        <f t="shared" si="16"/>
        <v>0</v>
      </c>
      <c r="AM498" s="145" t="e">
        <f t="shared" si="17"/>
        <v>#DIV/0!</v>
      </c>
    </row>
    <row r="499" spans="1:39" ht="15.75" customHeight="1" x14ac:dyDescent="0.3">
      <c r="A499" s="53">
        <v>496</v>
      </c>
      <c r="B499" s="53"/>
      <c r="C499" s="137" t="s">
        <v>591</v>
      </c>
      <c r="D499" s="138">
        <v>29</v>
      </c>
      <c r="E499" s="139" t="s">
        <v>517</v>
      </c>
      <c r="F499" s="139" t="s">
        <v>778</v>
      </c>
      <c r="G499" s="140">
        <f>JAN!L497</f>
        <v>0</v>
      </c>
      <c r="H499" s="140">
        <f>FEB!L497</f>
        <v>0</v>
      </c>
      <c r="I499" s="140">
        <f>MAR!L497</f>
        <v>0</v>
      </c>
      <c r="J499" s="140">
        <f>APR!L497</f>
        <v>0</v>
      </c>
      <c r="K499" s="140">
        <f>MEI!L497</f>
        <v>0</v>
      </c>
      <c r="L499" s="140">
        <f>JUN!L497</f>
        <v>0</v>
      </c>
      <c r="M499" s="140">
        <f>JUL!L497</f>
        <v>0</v>
      </c>
      <c r="N499" s="140">
        <f>AGS!L497</f>
        <v>0</v>
      </c>
      <c r="O499" s="140">
        <f>SEPT!L497</f>
        <v>0</v>
      </c>
      <c r="P499" s="140">
        <f>OKT!L497</f>
        <v>0</v>
      </c>
      <c r="Q499" s="140">
        <f>NOV!L497</f>
        <v>0</v>
      </c>
      <c r="R499" s="140">
        <f>DES!L497</f>
        <v>0</v>
      </c>
      <c r="S499" s="140">
        <f>JAN!M497</f>
        <v>0</v>
      </c>
      <c r="T499" s="140">
        <f>FEB!M497</f>
        <v>0</v>
      </c>
      <c r="U499" s="140">
        <f>MAR!M497</f>
        <v>0</v>
      </c>
      <c r="V499" s="140">
        <f>APR!M497</f>
        <v>0</v>
      </c>
      <c r="W499" s="140">
        <f>MEI!M497</f>
        <v>0</v>
      </c>
      <c r="X499" s="140">
        <f>JUN!M497</f>
        <v>0</v>
      </c>
      <c r="Y499" s="140">
        <f>JUL!M497</f>
        <v>0</v>
      </c>
      <c r="Z499" s="140">
        <f>AGS!M497</f>
        <v>0</v>
      </c>
      <c r="AA499" s="140">
        <f>SEPT!M497</f>
        <v>0</v>
      </c>
      <c r="AB499" s="140">
        <f>OKT!M497</f>
        <v>0</v>
      </c>
      <c r="AC499" s="140">
        <f>NOV!M497</f>
        <v>0</v>
      </c>
      <c r="AD499" s="140">
        <f>DES!M497</f>
        <v>0</v>
      </c>
      <c r="AE499" s="140">
        <f t="shared" si="9"/>
        <v>0</v>
      </c>
      <c r="AF499" s="140">
        <f t="shared" si="10"/>
        <v>0</v>
      </c>
      <c r="AG499" s="144" t="e">
        <f t="shared" si="11"/>
        <v>#DIV/0!</v>
      </c>
      <c r="AH499" s="145">
        <f t="shared" si="12"/>
        <v>0</v>
      </c>
      <c r="AI499" s="145">
        <f t="shared" si="13"/>
        <v>0</v>
      </c>
      <c r="AJ499" s="145" t="e">
        <f t="shared" si="14"/>
        <v>#DIV/0!</v>
      </c>
      <c r="AK499" s="145">
        <f t="shared" si="15"/>
        <v>0</v>
      </c>
      <c r="AL499" s="145">
        <f t="shared" si="16"/>
        <v>0</v>
      </c>
      <c r="AM499" s="145" t="e">
        <f t="shared" si="17"/>
        <v>#DIV/0!</v>
      </c>
    </row>
    <row r="500" spans="1:39" ht="15.75" customHeight="1" x14ac:dyDescent="0.3">
      <c r="A500" s="53">
        <v>497</v>
      </c>
      <c r="B500" s="53"/>
      <c r="C500" s="137" t="s">
        <v>591</v>
      </c>
      <c r="D500" s="138">
        <v>30</v>
      </c>
      <c r="E500" s="139" t="s">
        <v>517</v>
      </c>
      <c r="F500" s="139" t="s">
        <v>779</v>
      </c>
      <c r="G500" s="140">
        <f>JAN!L498</f>
        <v>2</v>
      </c>
      <c r="H500" s="140">
        <f>FEB!L498</f>
        <v>1</v>
      </c>
      <c r="I500" s="140">
        <f>MAR!L498</f>
        <v>1</v>
      </c>
      <c r="J500" s="140">
        <f>APR!L498</f>
        <v>2</v>
      </c>
      <c r="K500" s="140">
        <f>MEI!L498</f>
        <v>1</v>
      </c>
      <c r="L500" s="140">
        <f>JUN!L498</f>
        <v>0</v>
      </c>
      <c r="M500" s="140">
        <f>JUL!L498</f>
        <v>1</v>
      </c>
      <c r="N500" s="140">
        <f>AGS!L498</f>
        <v>0</v>
      </c>
      <c r="O500" s="140">
        <f>SEPT!L498</f>
        <v>1</v>
      </c>
      <c r="P500" s="140">
        <f>OKT!L498</f>
        <v>1</v>
      </c>
      <c r="Q500" s="140">
        <f>NOV!L498</f>
        <v>2</v>
      </c>
      <c r="R500" s="140">
        <f>DES!L498</f>
        <v>1</v>
      </c>
      <c r="S500" s="140">
        <f>JAN!M498</f>
        <v>2</v>
      </c>
      <c r="T500" s="140">
        <f>FEB!M498</f>
        <v>1</v>
      </c>
      <c r="U500" s="140">
        <f>MAR!M498</f>
        <v>1</v>
      </c>
      <c r="V500" s="140">
        <f>APR!M498</f>
        <v>2</v>
      </c>
      <c r="W500" s="140">
        <f>MEI!M498</f>
        <v>1</v>
      </c>
      <c r="X500" s="140">
        <f>JUN!M498</f>
        <v>0</v>
      </c>
      <c r="Y500" s="140">
        <f>JUL!M498</f>
        <v>1</v>
      </c>
      <c r="Z500" s="140">
        <f>AGS!M498</f>
        <v>0</v>
      </c>
      <c r="AA500" s="140">
        <f>SEPT!M498</f>
        <v>1</v>
      </c>
      <c r="AB500" s="140">
        <f>OKT!M498</f>
        <v>1</v>
      </c>
      <c r="AC500" s="140">
        <f>NOV!M498</f>
        <v>2</v>
      </c>
      <c r="AD500" s="140">
        <f>DES!M498</f>
        <v>1</v>
      </c>
      <c r="AE500" s="140">
        <f t="shared" si="9"/>
        <v>13</v>
      </c>
      <c r="AF500" s="140">
        <f t="shared" si="10"/>
        <v>13</v>
      </c>
      <c r="AG500" s="144">
        <f t="shared" si="11"/>
        <v>1</v>
      </c>
      <c r="AH500" s="145">
        <f t="shared" si="12"/>
        <v>7</v>
      </c>
      <c r="AI500" s="145">
        <f t="shared" si="13"/>
        <v>7</v>
      </c>
      <c r="AJ500" s="145">
        <f t="shared" si="14"/>
        <v>1</v>
      </c>
      <c r="AK500" s="145">
        <f t="shared" si="15"/>
        <v>6</v>
      </c>
      <c r="AL500" s="145">
        <f t="shared" si="16"/>
        <v>6</v>
      </c>
      <c r="AM500" s="145">
        <f t="shared" si="17"/>
        <v>1</v>
      </c>
    </row>
    <row r="501" spans="1:39" ht="15.75" customHeight="1" x14ac:dyDescent="0.3">
      <c r="A501" s="53">
        <v>498</v>
      </c>
      <c r="B501" s="53"/>
      <c r="C501" s="137" t="s">
        <v>591</v>
      </c>
      <c r="D501" s="138">
        <v>31</v>
      </c>
      <c r="E501" s="139" t="s">
        <v>517</v>
      </c>
      <c r="F501" s="139" t="s">
        <v>780</v>
      </c>
      <c r="G501" s="140">
        <f>JAN!L499</f>
        <v>0</v>
      </c>
      <c r="H501" s="140">
        <f>FEB!L499</f>
        <v>1</v>
      </c>
      <c r="I501" s="140">
        <f>MAR!L499</f>
        <v>0</v>
      </c>
      <c r="J501" s="140">
        <f>APR!L499</f>
        <v>2</v>
      </c>
      <c r="K501" s="140">
        <f>MEI!L499</f>
        <v>1</v>
      </c>
      <c r="L501" s="140">
        <f>JUN!L499</f>
        <v>0</v>
      </c>
      <c r="M501" s="140">
        <f>JUL!L499</f>
        <v>2</v>
      </c>
      <c r="N501" s="140">
        <f>AGS!L499</f>
        <v>0</v>
      </c>
      <c r="O501" s="140">
        <f>SEPT!L499</f>
        <v>0</v>
      </c>
      <c r="P501" s="140">
        <f>OKT!L499</f>
        <v>1</v>
      </c>
      <c r="Q501" s="140">
        <f>NOV!L499</f>
        <v>0</v>
      </c>
      <c r="R501" s="140">
        <f>DES!L499</f>
        <v>1</v>
      </c>
      <c r="S501" s="140">
        <f>JAN!M499</f>
        <v>0</v>
      </c>
      <c r="T501" s="140">
        <f>FEB!M499</f>
        <v>1</v>
      </c>
      <c r="U501" s="140">
        <f>MAR!M499</f>
        <v>0</v>
      </c>
      <c r="V501" s="140">
        <f>APR!M499</f>
        <v>2</v>
      </c>
      <c r="W501" s="140">
        <f>MEI!M499</f>
        <v>1</v>
      </c>
      <c r="X501" s="140">
        <f>JUN!M499</f>
        <v>0</v>
      </c>
      <c r="Y501" s="140">
        <f>JUL!M499</f>
        <v>1</v>
      </c>
      <c r="Z501" s="140">
        <f>AGS!M499</f>
        <v>0</v>
      </c>
      <c r="AA501" s="140">
        <f>SEPT!M499</f>
        <v>0</v>
      </c>
      <c r="AB501" s="140">
        <f>OKT!M499</f>
        <v>1</v>
      </c>
      <c r="AC501" s="140">
        <f>NOV!M499</f>
        <v>0</v>
      </c>
      <c r="AD501" s="140">
        <f>DES!M499</f>
        <v>0</v>
      </c>
      <c r="AE501" s="140">
        <f t="shared" si="9"/>
        <v>8</v>
      </c>
      <c r="AF501" s="140">
        <f t="shared" si="10"/>
        <v>6</v>
      </c>
      <c r="AG501" s="144">
        <f t="shared" si="11"/>
        <v>0.75</v>
      </c>
      <c r="AH501" s="145">
        <f t="shared" si="12"/>
        <v>4</v>
      </c>
      <c r="AI501" s="145">
        <f t="shared" si="13"/>
        <v>4</v>
      </c>
      <c r="AJ501" s="145">
        <f t="shared" si="14"/>
        <v>1</v>
      </c>
      <c r="AK501" s="145">
        <f t="shared" si="15"/>
        <v>4</v>
      </c>
      <c r="AL501" s="145">
        <f t="shared" si="16"/>
        <v>2</v>
      </c>
      <c r="AM501" s="145">
        <f t="shared" si="17"/>
        <v>0.5</v>
      </c>
    </row>
    <row r="502" spans="1:39" ht="15.75" customHeight="1" x14ac:dyDescent="0.3">
      <c r="A502" s="53">
        <v>499</v>
      </c>
      <c r="B502" s="53"/>
      <c r="C502" s="137" t="s">
        <v>591</v>
      </c>
      <c r="D502" s="138">
        <v>32</v>
      </c>
      <c r="E502" s="139" t="s">
        <v>517</v>
      </c>
      <c r="F502" s="139" t="s">
        <v>781</v>
      </c>
      <c r="G502" s="140">
        <f>JAN!L500</f>
        <v>0</v>
      </c>
      <c r="H502" s="140">
        <f>FEB!L500</f>
        <v>0</v>
      </c>
      <c r="I502" s="140">
        <f>MAR!L500</f>
        <v>1</v>
      </c>
      <c r="J502" s="140">
        <f>APR!L500</f>
        <v>0</v>
      </c>
      <c r="K502" s="140">
        <f>MEI!L500</f>
        <v>1</v>
      </c>
      <c r="L502" s="140">
        <f>JUN!L500</f>
        <v>0</v>
      </c>
      <c r="M502" s="140">
        <f>JUL!L500</f>
        <v>1</v>
      </c>
      <c r="N502" s="140">
        <f>AGS!L500</f>
        <v>0</v>
      </c>
      <c r="O502" s="140">
        <f>SEPT!L500</f>
        <v>0</v>
      </c>
      <c r="P502" s="140">
        <f>OKT!L500</f>
        <v>0</v>
      </c>
      <c r="Q502" s="140">
        <f>NOV!L500</f>
        <v>0</v>
      </c>
      <c r="R502" s="140">
        <f>DES!L500</f>
        <v>0</v>
      </c>
      <c r="S502" s="140">
        <f>JAN!M500</f>
        <v>0</v>
      </c>
      <c r="T502" s="140">
        <f>FEB!M500</f>
        <v>0</v>
      </c>
      <c r="U502" s="140">
        <f>MAR!M500</f>
        <v>1</v>
      </c>
      <c r="V502" s="140">
        <f>APR!M500</f>
        <v>0</v>
      </c>
      <c r="W502" s="140">
        <f>MEI!M500</f>
        <v>1</v>
      </c>
      <c r="X502" s="140">
        <f>JUN!M500</f>
        <v>0</v>
      </c>
      <c r="Y502" s="140">
        <f>JUL!M500</f>
        <v>1</v>
      </c>
      <c r="Z502" s="140">
        <f>AGS!M500</f>
        <v>0</v>
      </c>
      <c r="AA502" s="140">
        <f>SEPT!M500</f>
        <v>0</v>
      </c>
      <c r="AB502" s="140">
        <f>OKT!M500</f>
        <v>0</v>
      </c>
      <c r="AC502" s="140">
        <f>NOV!M500</f>
        <v>0</v>
      </c>
      <c r="AD502" s="140">
        <f>DES!M500</f>
        <v>0</v>
      </c>
      <c r="AE502" s="140">
        <f t="shared" si="9"/>
        <v>3</v>
      </c>
      <c r="AF502" s="140">
        <f t="shared" si="10"/>
        <v>3</v>
      </c>
      <c r="AG502" s="144">
        <f t="shared" si="11"/>
        <v>1</v>
      </c>
      <c r="AH502" s="145">
        <f t="shared" si="12"/>
        <v>2</v>
      </c>
      <c r="AI502" s="145">
        <f t="shared" si="13"/>
        <v>2</v>
      </c>
      <c r="AJ502" s="145">
        <f t="shared" si="14"/>
        <v>1</v>
      </c>
      <c r="AK502" s="145">
        <f t="shared" si="15"/>
        <v>1</v>
      </c>
      <c r="AL502" s="145">
        <f t="shared" si="16"/>
        <v>1</v>
      </c>
      <c r="AM502" s="145">
        <f t="shared" si="17"/>
        <v>1</v>
      </c>
    </row>
    <row r="503" spans="1:39" ht="15.75" customHeight="1" x14ac:dyDescent="0.3">
      <c r="A503" s="53">
        <v>500</v>
      </c>
      <c r="B503" s="53"/>
      <c r="C503" s="137" t="s">
        <v>591</v>
      </c>
      <c r="D503" s="138">
        <v>33</v>
      </c>
      <c r="E503" s="139" t="s">
        <v>517</v>
      </c>
      <c r="F503" s="139" t="s">
        <v>782</v>
      </c>
      <c r="G503" s="140">
        <f>JAN!L501</f>
        <v>0</v>
      </c>
      <c r="H503" s="140">
        <f>FEB!L501</f>
        <v>0</v>
      </c>
      <c r="I503" s="140">
        <f>MAR!L501</f>
        <v>1</v>
      </c>
      <c r="J503" s="140">
        <f>APR!L501</f>
        <v>0</v>
      </c>
      <c r="K503" s="140">
        <f>MEI!L501</f>
        <v>0</v>
      </c>
      <c r="L503" s="140">
        <f>JUN!L501</f>
        <v>3</v>
      </c>
      <c r="M503" s="140">
        <f>JUL!L501</f>
        <v>0</v>
      </c>
      <c r="N503" s="140">
        <f>AGS!L501</f>
        <v>0</v>
      </c>
      <c r="O503" s="140">
        <f>SEPT!L501</f>
        <v>1</v>
      </c>
      <c r="P503" s="140">
        <f>OKT!L501</f>
        <v>0</v>
      </c>
      <c r="Q503" s="140">
        <f>NOV!L501</f>
        <v>0</v>
      </c>
      <c r="R503" s="140">
        <f>DES!L501</f>
        <v>0</v>
      </c>
      <c r="S503" s="140">
        <f>JAN!M501</f>
        <v>0</v>
      </c>
      <c r="T503" s="140">
        <f>FEB!M501</f>
        <v>0</v>
      </c>
      <c r="U503" s="140">
        <f>MAR!M501</f>
        <v>1</v>
      </c>
      <c r="V503" s="140">
        <f>APR!M501</f>
        <v>0</v>
      </c>
      <c r="W503" s="140">
        <f>MEI!M501</f>
        <v>0</v>
      </c>
      <c r="X503" s="140">
        <f>JUN!M501</f>
        <v>3</v>
      </c>
      <c r="Y503" s="140">
        <f>JUL!M501</f>
        <v>0</v>
      </c>
      <c r="Z503" s="140">
        <f>AGS!M501</f>
        <v>0</v>
      </c>
      <c r="AA503" s="140">
        <f>SEPT!M501</f>
        <v>1</v>
      </c>
      <c r="AB503" s="140">
        <f>OKT!M501</f>
        <v>0</v>
      </c>
      <c r="AC503" s="140">
        <f>NOV!M501</f>
        <v>0</v>
      </c>
      <c r="AD503" s="140">
        <f>DES!M501</f>
        <v>0</v>
      </c>
      <c r="AE503" s="140">
        <f t="shared" si="9"/>
        <v>5</v>
      </c>
      <c r="AF503" s="140">
        <f t="shared" si="10"/>
        <v>5</v>
      </c>
      <c r="AG503" s="144">
        <f t="shared" si="11"/>
        <v>1</v>
      </c>
      <c r="AH503" s="145">
        <f t="shared" si="12"/>
        <v>4</v>
      </c>
      <c r="AI503" s="145">
        <f t="shared" si="13"/>
        <v>4</v>
      </c>
      <c r="AJ503" s="145">
        <f t="shared" si="14"/>
        <v>1</v>
      </c>
      <c r="AK503" s="145">
        <f t="shared" si="15"/>
        <v>1</v>
      </c>
      <c r="AL503" s="145">
        <f t="shared" si="16"/>
        <v>1</v>
      </c>
      <c r="AM503" s="145">
        <f t="shared" si="17"/>
        <v>1</v>
      </c>
    </row>
    <row r="504" spans="1:39" ht="15.75" customHeight="1" x14ac:dyDescent="0.3">
      <c r="A504" s="53">
        <v>501</v>
      </c>
      <c r="B504" s="53"/>
      <c r="C504" s="137" t="s">
        <v>591</v>
      </c>
      <c r="D504" s="138">
        <v>34</v>
      </c>
      <c r="E504" s="139" t="s">
        <v>517</v>
      </c>
      <c r="F504" s="139" t="s">
        <v>783</v>
      </c>
      <c r="G504" s="140">
        <f>JAN!L502</f>
        <v>0</v>
      </c>
      <c r="H504" s="140">
        <f>FEB!L502</f>
        <v>0</v>
      </c>
      <c r="I504" s="140">
        <f>MAR!L502</f>
        <v>0</v>
      </c>
      <c r="J504" s="140">
        <f>APR!L502</f>
        <v>0</v>
      </c>
      <c r="K504" s="140">
        <f>MEI!L502</f>
        <v>0</v>
      </c>
      <c r="L504" s="140">
        <f>JUN!L502</f>
        <v>0</v>
      </c>
      <c r="M504" s="140">
        <f>JUL!L502</f>
        <v>0</v>
      </c>
      <c r="N504" s="140">
        <f>AGS!L502</f>
        <v>0</v>
      </c>
      <c r="O504" s="140">
        <f>SEPT!L502</f>
        <v>0</v>
      </c>
      <c r="P504" s="140">
        <f>OKT!L502</f>
        <v>0</v>
      </c>
      <c r="Q504" s="140">
        <f>NOV!L502</f>
        <v>1</v>
      </c>
      <c r="R504" s="140">
        <f>DES!L502</f>
        <v>0</v>
      </c>
      <c r="S504" s="140">
        <f>JAN!M502</f>
        <v>0</v>
      </c>
      <c r="T504" s="140">
        <f>FEB!M502</f>
        <v>0</v>
      </c>
      <c r="U504" s="140">
        <f>MAR!M502</f>
        <v>0</v>
      </c>
      <c r="V504" s="140">
        <f>APR!M502</f>
        <v>0</v>
      </c>
      <c r="W504" s="140">
        <f>MEI!M502</f>
        <v>0</v>
      </c>
      <c r="X504" s="140">
        <f>JUN!M502</f>
        <v>0</v>
      </c>
      <c r="Y504" s="140">
        <f>JUL!M502</f>
        <v>0</v>
      </c>
      <c r="Z504" s="140">
        <f>AGS!M502</f>
        <v>0</v>
      </c>
      <c r="AA504" s="140">
        <f>SEPT!M502</f>
        <v>0</v>
      </c>
      <c r="AB504" s="140">
        <f>OKT!M502</f>
        <v>0</v>
      </c>
      <c r="AC504" s="140">
        <f>NOV!M502</f>
        <v>0</v>
      </c>
      <c r="AD504" s="140">
        <f>DES!M502</f>
        <v>0</v>
      </c>
      <c r="AE504" s="140">
        <f t="shared" si="9"/>
        <v>1</v>
      </c>
      <c r="AF504" s="140">
        <f t="shared" si="10"/>
        <v>0</v>
      </c>
      <c r="AG504" s="144">
        <f t="shared" si="11"/>
        <v>0</v>
      </c>
      <c r="AH504" s="145">
        <f t="shared" si="12"/>
        <v>0</v>
      </c>
      <c r="AI504" s="145">
        <f t="shared" si="13"/>
        <v>0</v>
      </c>
      <c r="AJ504" s="145" t="e">
        <f t="shared" si="14"/>
        <v>#DIV/0!</v>
      </c>
      <c r="AK504" s="145">
        <f t="shared" si="15"/>
        <v>1</v>
      </c>
      <c r="AL504" s="145">
        <f t="shared" si="16"/>
        <v>0</v>
      </c>
      <c r="AM504" s="145">
        <f t="shared" si="17"/>
        <v>0</v>
      </c>
    </row>
    <row r="505" spans="1:39" ht="15.75" customHeight="1" x14ac:dyDescent="0.3">
      <c r="A505" s="53">
        <v>502</v>
      </c>
      <c r="B505" s="53"/>
      <c r="C505" s="137" t="s">
        <v>591</v>
      </c>
      <c r="D505" s="138">
        <v>35</v>
      </c>
      <c r="E505" s="139" t="s">
        <v>517</v>
      </c>
      <c r="F505" s="139" t="s">
        <v>784</v>
      </c>
      <c r="G505" s="140">
        <f>JAN!L503</f>
        <v>0</v>
      </c>
      <c r="H505" s="140">
        <f>FEB!L503</f>
        <v>0</v>
      </c>
      <c r="I505" s="140">
        <f>MAR!L503</f>
        <v>0</v>
      </c>
      <c r="J505" s="140">
        <f>APR!L503</f>
        <v>0</v>
      </c>
      <c r="K505" s="140">
        <f>MEI!L503</f>
        <v>0</v>
      </c>
      <c r="L505" s="140">
        <f>JUN!L503</f>
        <v>0</v>
      </c>
      <c r="M505" s="140">
        <f>JUL!L503</f>
        <v>0</v>
      </c>
      <c r="N505" s="140">
        <f>AGS!L503</f>
        <v>0</v>
      </c>
      <c r="O505" s="140">
        <f>SEPT!L503</f>
        <v>0</v>
      </c>
      <c r="P505" s="140">
        <f>OKT!L503</f>
        <v>0</v>
      </c>
      <c r="Q505" s="140">
        <f>NOV!L503</f>
        <v>0</v>
      </c>
      <c r="R505" s="140">
        <f>DES!L503</f>
        <v>0</v>
      </c>
      <c r="S505" s="140">
        <f>JAN!M503</f>
        <v>0</v>
      </c>
      <c r="T505" s="140">
        <f>FEB!M503</f>
        <v>0</v>
      </c>
      <c r="U505" s="140">
        <f>MAR!M503</f>
        <v>0</v>
      </c>
      <c r="V505" s="140">
        <f>APR!M503</f>
        <v>0</v>
      </c>
      <c r="W505" s="140">
        <f>MEI!M503</f>
        <v>0</v>
      </c>
      <c r="X505" s="140">
        <f>JUN!M503</f>
        <v>0</v>
      </c>
      <c r="Y505" s="140">
        <f>JUL!M503</f>
        <v>0</v>
      </c>
      <c r="Z505" s="140">
        <f>AGS!M503</f>
        <v>0</v>
      </c>
      <c r="AA505" s="140">
        <f>SEPT!M503</f>
        <v>0</v>
      </c>
      <c r="AB505" s="140">
        <f>OKT!M503</f>
        <v>0</v>
      </c>
      <c r="AC505" s="140">
        <f>NOV!M503</f>
        <v>0</v>
      </c>
      <c r="AD505" s="140">
        <f>DES!M503</f>
        <v>0</v>
      </c>
      <c r="AE505" s="140">
        <f t="shared" si="9"/>
        <v>0</v>
      </c>
      <c r="AF505" s="140">
        <f t="shared" si="10"/>
        <v>0</v>
      </c>
      <c r="AG505" s="144" t="e">
        <f t="shared" si="11"/>
        <v>#DIV/0!</v>
      </c>
      <c r="AH505" s="145">
        <f t="shared" si="12"/>
        <v>0</v>
      </c>
      <c r="AI505" s="145">
        <f t="shared" si="13"/>
        <v>0</v>
      </c>
      <c r="AJ505" s="145" t="e">
        <f t="shared" si="14"/>
        <v>#DIV/0!</v>
      </c>
      <c r="AK505" s="145">
        <f t="shared" si="15"/>
        <v>0</v>
      </c>
      <c r="AL505" s="145">
        <f t="shared" si="16"/>
        <v>0</v>
      </c>
      <c r="AM505" s="145" t="e">
        <f t="shared" si="17"/>
        <v>#DIV/0!</v>
      </c>
    </row>
    <row r="506" spans="1:39" ht="15.75" customHeight="1" x14ac:dyDescent="0.3">
      <c r="A506" s="53">
        <v>503</v>
      </c>
      <c r="B506" s="53"/>
      <c r="C506" s="137" t="s">
        <v>591</v>
      </c>
      <c r="D506" s="138">
        <v>36</v>
      </c>
      <c r="E506" s="139" t="s">
        <v>517</v>
      </c>
      <c r="F506" s="139" t="s">
        <v>785</v>
      </c>
      <c r="G506" s="140">
        <f>JAN!L504</f>
        <v>1</v>
      </c>
      <c r="H506" s="140">
        <f>FEB!L504</f>
        <v>0</v>
      </c>
      <c r="I506" s="140">
        <f>MAR!L504</f>
        <v>0</v>
      </c>
      <c r="J506" s="140">
        <f>APR!L504</f>
        <v>0</v>
      </c>
      <c r="K506" s="140">
        <f>MEI!L504</f>
        <v>1</v>
      </c>
      <c r="L506" s="140">
        <f>JUN!L504</f>
        <v>0</v>
      </c>
      <c r="M506" s="140">
        <f>JUL!L504</f>
        <v>1</v>
      </c>
      <c r="N506" s="140">
        <f>AGS!L504</f>
        <v>1</v>
      </c>
      <c r="O506" s="140">
        <f>SEPT!L504</f>
        <v>2</v>
      </c>
      <c r="P506" s="140">
        <f>OKT!L504</f>
        <v>0</v>
      </c>
      <c r="Q506" s="140">
        <f>NOV!L504</f>
        <v>22</v>
      </c>
      <c r="R506" s="140">
        <f>DES!L504</f>
        <v>43</v>
      </c>
      <c r="S506" s="140">
        <f>JAN!M504</f>
        <v>1</v>
      </c>
      <c r="T506" s="140">
        <f>FEB!M504</f>
        <v>0</v>
      </c>
      <c r="U506" s="140">
        <f>MAR!M504</f>
        <v>0</v>
      </c>
      <c r="V506" s="140">
        <f>APR!M504</f>
        <v>0</v>
      </c>
      <c r="W506" s="140">
        <f>MEI!M504</f>
        <v>1</v>
      </c>
      <c r="X506" s="140">
        <f>JUN!M504</f>
        <v>0</v>
      </c>
      <c r="Y506" s="140">
        <f>JUL!M504</f>
        <v>1</v>
      </c>
      <c r="Z506" s="140">
        <f>AGS!M504</f>
        <v>1</v>
      </c>
      <c r="AA506" s="140">
        <f>SEPT!M504</f>
        <v>2</v>
      </c>
      <c r="AB506" s="140">
        <f>OKT!M504</f>
        <v>0</v>
      </c>
      <c r="AC506" s="140">
        <f>NOV!M504</f>
        <v>22</v>
      </c>
      <c r="AD506" s="140">
        <f>DES!M504</f>
        <v>43</v>
      </c>
      <c r="AE506" s="140">
        <f t="shared" si="9"/>
        <v>71</v>
      </c>
      <c r="AF506" s="140">
        <f t="shared" si="10"/>
        <v>71</v>
      </c>
      <c r="AG506" s="144">
        <f t="shared" si="11"/>
        <v>1</v>
      </c>
      <c r="AH506" s="145">
        <f t="shared" si="12"/>
        <v>2</v>
      </c>
      <c r="AI506" s="145">
        <f t="shared" si="13"/>
        <v>2</v>
      </c>
      <c r="AJ506" s="145">
        <f t="shared" si="14"/>
        <v>1</v>
      </c>
      <c r="AK506" s="145">
        <f t="shared" si="15"/>
        <v>69</v>
      </c>
      <c r="AL506" s="145">
        <f t="shared" si="16"/>
        <v>69</v>
      </c>
      <c r="AM506" s="145">
        <f t="shared" si="17"/>
        <v>1</v>
      </c>
    </row>
    <row r="507" spans="1:39" ht="15.75" customHeight="1" x14ac:dyDescent="0.3">
      <c r="A507" s="53">
        <v>504</v>
      </c>
      <c r="B507" s="53"/>
      <c r="C507" s="137" t="s">
        <v>591</v>
      </c>
      <c r="D507" s="138">
        <v>37</v>
      </c>
      <c r="E507" s="139" t="s">
        <v>517</v>
      </c>
      <c r="F507" s="139" t="s">
        <v>786</v>
      </c>
      <c r="G507" s="140">
        <f>JAN!L505</f>
        <v>0</v>
      </c>
      <c r="H507" s="140">
        <f>FEB!L505</f>
        <v>0</v>
      </c>
      <c r="I507" s="140">
        <f>MAR!L505</f>
        <v>0</v>
      </c>
      <c r="J507" s="140">
        <f>APR!L505</f>
        <v>1</v>
      </c>
      <c r="K507" s="140">
        <f>MEI!L505</f>
        <v>0</v>
      </c>
      <c r="L507" s="140">
        <f>JUN!L505</f>
        <v>0</v>
      </c>
      <c r="M507" s="140">
        <f>JUL!L505</f>
        <v>0</v>
      </c>
      <c r="N507" s="140">
        <f>AGS!L505</f>
        <v>0</v>
      </c>
      <c r="O507" s="140">
        <f>SEPT!L505</f>
        <v>0</v>
      </c>
      <c r="P507" s="140">
        <f>OKT!L505</f>
        <v>3</v>
      </c>
      <c r="Q507" s="140">
        <f>NOV!L505</f>
        <v>1</v>
      </c>
      <c r="R507" s="140">
        <f>DES!L505</f>
        <v>0</v>
      </c>
      <c r="S507" s="140">
        <f>JAN!M505</f>
        <v>0</v>
      </c>
      <c r="T507" s="140">
        <f>FEB!M505</f>
        <v>0</v>
      </c>
      <c r="U507" s="140">
        <f>MAR!M505</f>
        <v>0</v>
      </c>
      <c r="V507" s="140">
        <f>APR!M505</f>
        <v>1</v>
      </c>
      <c r="W507" s="140">
        <f>MEI!M505</f>
        <v>0</v>
      </c>
      <c r="X507" s="140">
        <f>JUN!M505</f>
        <v>0</v>
      </c>
      <c r="Y507" s="140">
        <f>JUL!M505</f>
        <v>0</v>
      </c>
      <c r="Z507" s="140">
        <f>AGS!M505</f>
        <v>0</v>
      </c>
      <c r="AA507" s="140">
        <f>SEPT!M505</f>
        <v>0</v>
      </c>
      <c r="AB507" s="140">
        <f>OKT!M505</f>
        <v>3</v>
      </c>
      <c r="AC507" s="140">
        <f>NOV!M505</f>
        <v>0</v>
      </c>
      <c r="AD507" s="140">
        <f>DES!M505</f>
        <v>0</v>
      </c>
      <c r="AE507" s="140">
        <f t="shared" si="9"/>
        <v>5</v>
      </c>
      <c r="AF507" s="140">
        <f t="shared" si="10"/>
        <v>4</v>
      </c>
      <c r="AG507" s="144">
        <f t="shared" si="11"/>
        <v>0.8</v>
      </c>
      <c r="AH507" s="145">
        <f t="shared" si="12"/>
        <v>1</v>
      </c>
      <c r="AI507" s="145">
        <f t="shared" si="13"/>
        <v>1</v>
      </c>
      <c r="AJ507" s="145">
        <f t="shared" si="14"/>
        <v>1</v>
      </c>
      <c r="AK507" s="145">
        <f t="shared" si="15"/>
        <v>4</v>
      </c>
      <c r="AL507" s="145">
        <f t="shared" si="16"/>
        <v>3</v>
      </c>
      <c r="AM507" s="145">
        <f t="shared" si="17"/>
        <v>0.75</v>
      </c>
    </row>
    <row r="508" spans="1:39" ht="15.75" customHeight="1" x14ac:dyDescent="0.3">
      <c r="A508" s="53">
        <v>505</v>
      </c>
      <c r="B508" s="53"/>
      <c r="C508" s="137" t="s">
        <v>591</v>
      </c>
      <c r="D508" s="138">
        <v>38</v>
      </c>
      <c r="E508" s="139" t="s">
        <v>517</v>
      </c>
      <c r="F508" s="139" t="s">
        <v>787</v>
      </c>
      <c r="G508" s="140">
        <f>JAN!L506</f>
        <v>0</v>
      </c>
      <c r="H508" s="140">
        <f>FEB!L506</f>
        <v>0</v>
      </c>
      <c r="I508" s="140">
        <f>MAR!L506</f>
        <v>0</v>
      </c>
      <c r="J508" s="140">
        <f>APR!L506</f>
        <v>0</v>
      </c>
      <c r="K508" s="140">
        <f>MEI!L506</f>
        <v>0</v>
      </c>
      <c r="L508" s="140">
        <f>JUN!L506</f>
        <v>0</v>
      </c>
      <c r="M508" s="140">
        <f>JUL!L506</f>
        <v>0</v>
      </c>
      <c r="N508" s="140">
        <f>AGS!L506</f>
        <v>0</v>
      </c>
      <c r="O508" s="140">
        <f>SEPT!L506</f>
        <v>0</v>
      </c>
      <c r="P508" s="140">
        <f>OKT!L506</f>
        <v>0</v>
      </c>
      <c r="Q508" s="140">
        <f>NOV!L506</f>
        <v>0</v>
      </c>
      <c r="R508" s="140">
        <f>DES!L506</f>
        <v>0</v>
      </c>
      <c r="S508" s="140">
        <f>JAN!M506</f>
        <v>0</v>
      </c>
      <c r="T508" s="140">
        <f>FEB!M506</f>
        <v>0</v>
      </c>
      <c r="U508" s="140">
        <f>MAR!M506</f>
        <v>0</v>
      </c>
      <c r="V508" s="140">
        <f>APR!M506</f>
        <v>0</v>
      </c>
      <c r="W508" s="140">
        <f>MEI!M506</f>
        <v>0</v>
      </c>
      <c r="X508" s="140">
        <f>JUN!M506</f>
        <v>0</v>
      </c>
      <c r="Y508" s="140">
        <f>JUL!M506</f>
        <v>0</v>
      </c>
      <c r="Z508" s="140">
        <f>AGS!M506</f>
        <v>0</v>
      </c>
      <c r="AA508" s="140">
        <f>SEPT!M506</f>
        <v>0</v>
      </c>
      <c r="AB508" s="140">
        <f>OKT!M506</f>
        <v>0</v>
      </c>
      <c r="AC508" s="140">
        <f>NOV!M506</f>
        <v>0</v>
      </c>
      <c r="AD508" s="140">
        <f>DES!M506</f>
        <v>0</v>
      </c>
      <c r="AE508" s="140">
        <f t="shared" si="9"/>
        <v>0</v>
      </c>
      <c r="AF508" s="140">
        <f t="shared" si="10"/>
        <v>0</v>
      </c>
      <c r="AG508" s="144" t="e">
        <f t="shared" si="11"/>
        <v>#DIV/0!</v>
      </c>
      <c r="AH508" s="145">
        <f t="shared" si="12"/>
        <v>0</v>
      </c>
      <c r="AI508" s="145">
        <f t="shared" si="13"/>
        <v>0</v>
      </c>
      <c r="AJ508" s="145" t="e">
        <f t="shared" si="14"/>
        <v>#DIV/0!</v>
      </c>
      <c r="AK508" s="145">
        <f t="shared" si="15"/>
        <v>0</v>
      </c>
      <c r="AL508" s="145">
        <f t="shared" si="16"/>
        <v>0</v>
      </c>
      <c r="AM508" s="145" t="e">
        <f t="shared" si="17"/>
        <v>#DIV/0!</v>
      </c>
    </row>
    <row r="509" spans="1:39" ht="15.75" customHeight="1" x14ac:dyDescent="0.3">
      <c r="A509" s="53">
        <v>506</v>
      </c>
      <c r="B509" s="53"/>
      <c r="C509" s="137" t="s">
        <v>591</v>
      </c>
      <c r="D509" s="137">
        <v>1</v>
      </c>
      <c r="E509" s="53" t="s">
        <v>556</v>
      </c>
      <c r="F509" s="53" t="s">
        <v>687</v>
      </c>
      <c r="G509" s="151">
        <f>JAN!L507</f>
        <v>0</v>
      </c>
      <c r="H509" s="151">
        <f>FEB!L507</f>
        <v>0</v>
      </c>
      <c r="I509" s="151">
        <f>MAR!L507</f>
        <v>0</v>
      </c>
      <c r="J509" s="151">
        <f>APR!L507</f>
        <v>0</v>
      </c>
      <c r="K509" s="151">
        <f>MEI!L507</f>
        <v>0</v>
      </c>
      <c r="L509" s="151">
        <f>JUN!L507</f>
        <v>0</v>
      </c>
      <c r="M509" s="151">
        <f>JUL!L507</f>
        <v>0</v>
      </c>
      <c r="N509" s="151">
        <f>AGS!L507</f>
        <v>0</v>
      </c>
      <c r="O509" s="151">
        <f>SEPT!L507</f>
        <v>0</v>
      </c>
      <c r="P509" s="151">
        <f>OKT!L507</f>
        <v>0</v>
      </c>
      <c r="Q509" s="151">
        <f>NOV!L507</f>
        <v>1</v>
      </c>
      <c r="R509" s="151">
        <f>DES!L507</f>
        <v>0</v>
      </c>
      <c r="S509" s="151">
        <f>JAN!M507</f>
        <v>0</v>
      </c>
      <c r="T509" s="151">
        <f>FEB!M507</f>
        <v>0</v>
      </c>
      <c r="U509" s="151">
        <f>MAR!M507</f>
        <v>0</v>
      </c>
      <c r="V509" s="151">
        <f>APR!M507</f>
        <v>0</v>
      </c>
      <c r="W509" s="151">
        <f>MEI!M507</f>
        <v>0</v>
      </c>
      <c r="X509" s="151">
        <f>JUN!M507</f>
        <v>0</v>
      </c>
      <c r="Y509" s="151">
        <f>JUL!M507</f>
        <v>0</v>
      </c>
      <c r="Z509" s="151">
        <f>AGS!M507</f>
        <v>0</v>
      </c>
      <c r="AA509" s="151">
        <f>SEPT!M507</f>
        <v>0</v>
      </c>
      <c r="AB509" s="151">
        <f>OKT!M507</f>
        <v>0</v>
      </c>
      <c r="AC509" s="151">
        <f>NOV!M507</f>
        <v>1</v>
      </c>
      <c r="AD509" s="151">
        <f>DES!M507</f>
        <v>0</v>
      </c>
      <c r="AE509" s="151">
        <f t="shared" si="9"/>
        <v>1</v>
      </c>
      <c r="AF509" s="151">
        <f t="shared" si="10"/>
        <v>1</v>
      </c>
      <c r="AG509" s="152">
        <f t="shared" si="11"/>
        <v>1</v>
      </c>
      <c r="AH509" s="82">
        <f t="shared" si="12"/>
        <v>0</v>
      </c>
      <c r="AI509" s="82">
        <f t="shared" si="13"/>
        <v>0</v>
      </c>
      <c r="AJ509" s="82" t="e">
        <f t="shared" si="14"/>
        <v>#DIV/0!</v>
      </c>
      <c r="AK509" s="82">
        <f t="shared" si="15"/>
        <v>1</v>
      </c>
      <c r="AL509" s="82">
        <f t="shared" si="16"/>
        <v>1</v>
      </c>
      <c r="AM509" s="82">
        <f t="shared" si="17"/>
        <v>1</v>
      </c>
    </row>
    <row r="510" spans="1:39" ht="15.75" customHeight="1" x14ac:dyDescent="0.3">
      <c r="A510" s="53">
        <v>507</v>
      </c>
      <c r="B510" s="53"/>
      <c r="C510" s="137" t="s">
        <v>591</v>
      </c>
      <c r="D510" s="137">
        <v>2</v>
      </c>
      <c r="E510" s="53" t="s">
        <v>556</v>
      </c>
      <c r="F510" s="53" t="s">
        <v>688</v>
      </c>
      <c r="G510" s="151">
        <f>JAN!L508</f>
        <v>1</v>
      </c>
      <c r="H510" s="151">
        <f>FEB!L508</f>
        <v>0</v>
      </c>
      <c r="I510" s="151">
        <f>MAR!L508</f>
        <v>0</v>
      </c>
      <c r="J510" s="151">
        <f>APR!L508</f>
        <v>2</v>
      </c>
      <c r="K510" s="151">
        <f>MEI!L508</f>
        <v>0</v>
      </c>
      <c r="L510" s="151">
        <f>JUN!L508</f>
        <v>1</v>
      </c>
      <c r="M510" s="151">
        <f>JUL!L508</f>
        <v>0</v>
      </c>
      <c r="N510" s="151">
        <f>AGS!L508</f>
        <v>1</v>
      </c>
      <c r="O510" s="151">
        <f>SEPT!L508</f>
        <v>1</v>
      </c>
      <c r="P510" s="151">
        <f>OKT!L508</f>
        <v>2</v>
      </c>
      <c r="Q510" s="151">
        <f>NOV!L508</f>
        <v>1</v>
      </c>
      <c r="R510" s="151">
        <f>DES!L508</f>
        <v>0</v>
      </c>
      <c r="S510" s="151">
        <f>JAN!M508</f>
        <v>1</v>
      </c>
      <c r="T510" s="151">
        <f>FEB!M508</f>
        <v>0</v>
      </c>
      <c r="U510" s="151">
        <f>MAR!M508</f>
        <v>0</v>
      </c>
      <c r="V510" s="151">
        <f>APR!M508</f>
        <v>2</v>
      </c>
      <c r="W510" s="151">
        <f>MEI!M508</f>
        <v>0</v>
      </c>
      <c r="X510" s="151">
        <f>JUN!M508</f>
        <v>1</v>
      </c>
      <c r="Y510" s="151">
        <f>JUL!M508</f>
        <v>0</v>
      </c>
      <c r="Z510" s="151">
        <f>AGS!M508</f>
        <v>1</v>
      </c>
      <c r="AA510" s="151">
        <f>SEPT!M508</f>
        <v>1</v>
      </c>
      <c r="AB510" s="151">
        <f>OKT!M508</f>
        <v>2</v>
      </c>
      <c r="AC510" s="151">
        <f>NOV!M508</f>
        <v>0</v>
      </c>
      <c r="AD510" s="151">
        <f>DES!M508</f>
        <v>0</v>
      </c>
      <c r="AE510" s="151">
        <f t="shared" si="9"/>
        <v>9</v>
      </c>
      <c r="AF510" s="151">
        <f t="shared" si="10"/>
        <v>8</v>
      </c>
      <c r="AG510" s="152">
        <f t="shared" si="11"/>
        <v>0.88888888888888884</v>
      </c>
      <c r="AH510" s="82">
        <f t="shared" si="12"/>
        <v>4</v>
      </c>
      <c r="AI510" s="82">
        <f t="shared" si="13"/>
        <v>4</v>
      </c>
      <c r="AJ510" s="82">
        <f t="shared" si="14"/>
        <v>1</v>
      </c>
      <c r="AK510" s="82">
        <f t="shared" si="15"/>
        <v>5</v>
      </c>
      <c r="AL510" s="82">
        <f t="shared" si="16"/>
        <v>4</v>
      </c>
      <c r="AM510" s="82">
        <f t="shared" si="17"/>
        <v>0.8</v>
      </c>
    </row>
    <row r="511" spans="1:39" ht="15.75" customHeight="1" x14ac:dyDescent="0.3">
      <c r="A511" s="53">
        <v>508</v>
      </c>
      <c r="B511" s="53"/>
      <c r="C511" s="137" t="s">
        <v>591</v>
      </c>
      <c r="D511" s="137">
        <v>3</v>
      </c>
      <c r="E511" s="53" t="s">
        <v>556</v>
      </c>
      <c r="F511" s="53" t="s">
        <v>689</v>
      </c>
      <c r="G511" s="151">
        <f>JAN!L509</f>
        <v>0</v>
      </c>
      <c r="H511" s="151">
        <f>FEB!L509</f>
        <v>0</v>
      </c>
      <c r="I511" s="151">
        <f>MAR!L509</f>
        <v>0</v>
      </c>
      <c r="J511" s="151">
        <f>APR!L509</f>
        <v>0</v>
      </c>
      <c r="K511" s="151">
        <f>MEI!L509</f>
        <v>0</v>
      </c>
      <c r="L511" s="151">
        <f>JUN!L509</f>
        <v>1</v>
      </c>
      <c r="M511" s="151">
        <f>JUL!L509</f>
        <v>0</v>
      </c>
      <c r="N511" s="151">
        <f>AGS!L509</f>
        <v>0</v>
      </c>
      <c r="O511" s="151">
        <f>SEPT!L509</f>
        <v>0</v>
      </c>
      <c r="P511" s="151">
        <f>OKT!L509</f>
        <v>0</v>
      </c>
      <c r="Q511" s="151">
        <f>NOV!L509</f>
        <v>0</v>
      </c>
      <c r="R511" s="151">
        <f>DES!L509</f>
        <v>0</v>
      </c>
      <c r="S511" s="151">
        <f>JAN!M509</f>
        <v>0</v>
      </c>
      <c r="T511" s="151">
        <f>FEB!M509</f>
        <v>0</v>
      </c>
      <c r="U511" s="151">
        <f>MAR!M509</f>
        <v>0</v>
      </c>
      <c r="V511" s="151">
        <f>APR!M509</f>
        <v>0</v>
      </c>
      <c r="W511" s="151">
        <f>MEI!M509</f>
        <v>0</v>
      </c>
      <c r="X511" s="151">
        <f>JUN!M509</f>
        <v>1</v>
      </c>
      <c r="Y511" s="151">
        <f>JUL!M509</f>
        <v>0</v>
      </c>
      <c r="Z511" s="151">
        <f>AGS!M509</f>
        <v>0</v>
      </c>
      <c r="AA511" s="151">
        <f>SEPT!M509</f>
        <v>0</v>
      </c>
      <c r="AB511" s="151">
        <f>OKT!M509</f>
        <v>0</v>
      </c>
      <c r="AC511" s="151">
        <f>NOV!M509</f>
        <v>0</v>
      </c>
      <c r="AD511" s="151">
        <f>DES!M509</f>
        <v>0</v>
      </c>
      <c r="AE511" s="151">
        <f t="shared" si="9"/>
        <v>1</v>
      </c>
      <c r="AF511" s="151">
        <f t="shared" si="10"/>
        <v>1</v>
      </c>
      <c r="AG511" s="152">
        <f t="shared" si="11"/>
        <v>1</v>
      </c>
      <c r="AH511" s="82">
        <f t="shared" si="12"/>
        <v>1</v>
      </c>
      <c r="AI511" s="82">
        <f t="shared" si="13"/>
        <v>1</v>
      </c>
      <c r="AJ511" s="82">
        <f t="shared" si="14"/>
        <v>1</v>
      </c>
      <c r="AK511" s="82">
        <f t="shared" si="15"/>
        <v>0</v>
      </c>
      <c r="AL511" s="82">
        <f t="shared" si="16"/>
        <v>0</v>
      </c>
      <c r="AM511" s="82" t="e">
        <f t="shared" si="17"/>
        <v>#DIV/0!</v>
      </c>
    </row>
    <row r="512" spans="1:39" ht="15.75" customHeight="1" x14ac:dyDescent="0.3">
      <c r="A512" s="53">
        <v>509</v>
      </c>
      <c r="B512" s="53"/>
      <c r="C512" s="137" t="s">
        <v>591</v>
      </c>
      <c r="D512" s="137">
        <v>4</v>
      </c>
      <c r="E512" s="53" t="s">
        <v>556</v>
      </c>
      <c r="F512" s="53" t="s">
        <v>690</v>
      </c>
      <c r="G512" s="151">
        <f>JAN!L510</f>
        <v>0</v>
      </c>
      <c r="H512" s="151">
        <f>FEB!L510</f>
        <v>0</v>
      </c>
      <c r="I512" s="151">
        <f>MAR!L510</f>
        <v>0</v>
      </c>
      <c r="J512" s="151">
        <f>APR!L510</f>
        <v>1</v>
      </c>
      <c r="K512" s="151">
        <f>MEI!L510</f>
        <v>0</v>
      </c>
      <c r="L512" s="151">
        <f>JUN!L510</f>
        <v>16</v>
      </c>
      <c r="M512" s="151">
        <f>JUL!L510</f>
        <v>0</v>
      </c>
      <c r="N512" s="151">
        <f>AGS!L510</f>
        <v>0</v>
      </c>
      <c r="O512" s="151">
        <f>SEPT!L510</f>
        <v>1</v>
      </c>
      <c r="P512" s="151">
        <f>OKT!L510</f>
        <v>0</v>
      </c>
      <c r="Q512" s="151">
        <f>NOV!L510</f>
        <v>0</v>
      </c>
      <c r="R512" s="151">
        <f>DES!L510</f>
        <v>0</v>
      </c>
      <c r="S512" s="151">
        <f>JAN!M510</f>
        <v>0</v>
      </c>
      <c r="T512" s="151">
        <f>FEB!M510</f>
        <v>0</v>
      </c>
      <c r="U512" s="151">
        <f>MAR!M510</f>
        <v>0</v>
      </c>
      <c r="V512" s="151">
        <f>APR!M510</f>
        <v>1</v>
      </c>
      <c r="W512" s="151">
        <f>MEI!M510</f>
        <v>0</v>
      </c>
      <c r="X512" s="151">
        <f>JUN!M510</f>
        <v>4</v>
      </c>
      <c r="Y512" s="151">
        <f>JUL!M510</f>
        <v>0</v>
      </c>
      <c r="Z512" s="151">
        <f>AGS!M510</f>
        <v>0</v>
      </c>
      <c r="AA512" s="151">
        <f>SEPT!M510</f>
        <v>1</v>
      </c>
      <c r="AB512" s="151">
        <f>OKT!M510</f>
        <v>0</v>
      </c>
      <c r="AC512" s="151">
        <f>NOV!M510</f>
        <v>0</v>
      </c>
      <c r="AD512" s="151">
        <f>DES!M510</f>
        <v>0</v>
      </c>
      <c r="AE512" s="151">
        <f t="shared" si="9"/>
        <v>18</v>
      </c>
      <c r="AF512" s="151">
        <f t="shared" si="10"/>
        <v>6</v>
      </c>
      <c r="AG512" s="152">
        <f t="shared" si="11"/>
        <v>0.33333333333333331</v>
      </c>
      <c r="AH512" s="82">
        <f t="shared" si="12"/>
        <v>17</v>
      </c>
      <c r="AI512" s="82">
        <f t="shared" si="13"/>
        <v>5</v>
      </c>
      <c r="AJ512" s="82">
        <f t="shared" si="14"/>
        <v>0.29411764705882354</v>
      </c>
      <c r="AK512" s="82">
        <f t="shared" si="15"/>
        <v>1</v>
      </c>
      <c r="AL512" s="82">
        <f t="shared" si="16"/>
        <v>1</v>
      </c>
      <c r="AM512" s="82">
        <f t="shared" si="17"/>
        <v>1</v>
      </c>
    </row>
    <row r="513" spans="1:39" ht="15.75" customHeight="1" x14ac:dyDescent="0.3">
      <c r="A513" s="53">
        <v>510</v>
      </c>
      <c r="B513" s="53"/>
      <c r="C513" s="137" t="s">
        <v>591</v>
      </c>
      <c r="D513" s="137">
        <v>5</v>
      </c>
      <c r="E513" s="53" t="s">
        <v>556</v>
      </c>
      <c r="F513" s="53" t="s">
        <v>691</v>
      </c>
      <c r="G513" s="151">
        <f>JAN!L511</f>
        <v>0</v>
      </c>
      <c r="H513" s="151">
        <f>FEB!L511</f>
        <v>0</v>
      </c>
      <c r="I513" s="151">
        <f>MAR!L511</f>
        <v>0</v>
      </c>
      <c r="J513" s="151">
        <f>APR!L511</f>
        <v>0</v>
      </c>
      <c r="K513" s="151">
        <f>MEI!L511</f>
        <v>0</v>
      </c>
      <c r="L513" s="151">
        <f>JUN!L511</f>
        <v>0</v>
      </c>
      <c r="M513" s="151">
        <f>JUL!L511</f>
        <v>0</v>
      </c>
      <c r="N513" s="151">
        <f>AGS!L511</f>
        <v>0</v>
      </c>
      <c r="O513" s="151">
        <f>SEPT!L511</f>
        <v>0</v>
      </c>
      <c r="P513" s="151">
        <f>OKT!L511</f>
        <v>1</v>
      </c>
      <c r="Q513" s="151">
        <f>NOV!L511</f>
        <v>0</v>
      </c>
      <c r="R513" s="151">
        <f>DES!L511</f>
        <v>0</v>
      </c>
      <c r="S513" s="151">
        <f>JAN!M511</f>
        <v>0</v>
      </c>
      <c r="T513" s="151">
        <f>FEB!M511</f>
        <v>0</v>
      </c>
      <c r="U513" s="151">
        <f>MAR!M511</f>
        <v>0</v>
      </c>
      <c r="V513" s="151">
        <f>APR!M511</f>
        <v>0</v>
      </c>
      <c r="W513" s="151">
        <f>MEI!M511</f>
        <v>0</v>
      </c>
      <c r="X513" s="151">
        <f>JUN!M511</f>
        <v>0</v>
      </c>
      <c r="Y513" s="151">
        <f>JUL!M511</f>
        <v>0</v>
      </c>
      <c r="Z513" s="151">
        <f>AGS!M511</f>
        <v>0</v>
      </c>
      <c r="AA513" s="151">
        <f>SEPT!M511</f>
        <v>0</v>
      </c>
      <c r="AB513" s="151">
        <f>OKT!M511</f>
        <v>1</v>
      </c>
      <c r="AC513" s="151">
        <f>NOV!M511</f>
        <v>0</v>
      </c>
      <c r="AD513" s="151">
        <f>DES!M511</f>
        <v>0</v>
      </c>
      <c r="AE513" s="151">
        <f t="shared" si="9"/>
        <v>1</v>
      </c>
      <c r="AF513" s="151">
        <f t="shared" si="10"/>
        <v>1</v>
      </c>
      <c r="AG513" s="152">
        <f t="shared" si="11"/>
        <v>1</v>
      </c>
      <c r="AH513" s="82">
        <f t="shared" si="12"/>
        <v>0</v>
      </c>
      <c r="AI513" s="82">
        <f t="shared" si="13"/>
        <v>0</v>
      </c>
      <c r="AJ513" s="82" t="e">
        <f t="shared" si="14"/>
        <v>#DIV/0!</v>
      </c>
      <c r="AK513" s="82">
        <f t="shared" si="15"/>
        <v>1</v>
      </c>
      <c r="AL513" s="82">
        <f t="shared" si="16"/>
        <v>1</v>
      </c>
      <c r="AM513" s="82">
        <f t="shared" si="17"/>
        <v>1</v>
      </c>
    </row>
    <row r="514" spans="1:39" ht="15.75" customHeight="1" x14ac:dyDescent="0.3">
      <c r="A514" s="53">
        <v>511</v>
      </c>
      <c r="B514" s="53"/>
      <c r="C514" s="137" t="s">
        <v>591</v>
      </c>
      <c r="D514" s="137">
        <v>6</v>
      </c>
      <c r="E514" s="53" t="s">
        <v>556</v>
      </c>
      <c r="F514" s="53" t="s">
        <v>692</v>
      </c>
      <c r="G514" s="151">
        <f>JAN!L512</f>
        <v>0</v>
      </c>
      <c r="H514" s="151">
        <f>FEB!L512</f>
        <v>0</v>
      </c>
      <c r="I514" s="151">
        <f>MAR!L512</f>
        <v>0</v>
      </c>
      <c r="J514" s="151">
        <f>APR!L512</f>
        <v>0</v>
      </c>
      <c r="K514" s="151">
        <f>MEI!L512</f>
        <v>0</v>
      </c>
      <c r="L514" s="151">
        <f>JUN!L512</f>
        <v>3</v>
      </c>
      <c r="M514" s="151">
        <f>JUL!L512</f>
        <v>0</v>
      </c>
      <c r="N514" s="151">
        <f>AGS!L512</f>
        <v>0</v>
      </c>
      <c r="O514" s="151">
        <f>SEPT!L512</f>
        <v>0</v>
      </c>
      <c r="P514" s="151">
        <f>OKT!L512</f>
        <v>0</v>
      </c>
      <c r="Q514" s="151">
        <f>NOV!L512</f>
        <v>0</v>
      </c>
      <c r="R514" s="151">
        <f>DES!L512</f>
        <v>0</v>
      </c>
      <c r="S514" s="151">
        <f>JAN!M512</f>
        <v>0</v>
      </c>
      <c r="T514" s="151">
        <f>FEB!M512</f>
        <v>0</v>
      </c>
      <c r="U514" s="151">
        <f>MAR!M512</f>
        <v>0</v>
      </c>
      <c r="V514" s="151">
        <f>APR!M512</f>
        <v>0</v>
      </c>
      <c r="W514" s="151">
        <f>MEI!M512</f>
        <v>0</v>
      </c>
      <c r="X514" s="151">
        <f>JUN!M512</f>
        <v>3</v>
      </c>
      <c r="Y514" s="151">
        <f>JUL!M512</f>
        <v>0</v>
      </c>
      <c r="Z514" s="151">
        <f>AGS!M512</f>
        <v>0</v>
      </c>
      <c r="AA514" s="151">
        <f>SEPT!M512</f>
        <v>0</v>
      </c>
      <c r="AB514" s="151">
        <f>OKT!M512</f>
        <v>0</v>
      </c>
      <c r="AC514" s="151">
        <f>NOV!M512</f>
        <v>0</v>
      </c>
      <c r="AD514" s="151">
        <f>DES!M512</f>
        <v>0</v>
      </c>
      <c r="AE514" s="151">
        <f t="shared" si="9"/>
        <v>3</v>
      </c>
      <c r="AF514" s="151">
        <f t="shared" si="10"/>
        <v>3</v>
      </c>
      <c r="AG514" s="152">
        <f t="shared" si="11"/>
        <v>1</v>
      </c>
      <c r="AH514" s="82">
        <f t="shared" si="12"/>
        <v>3</v>
      </c>
      <c r="AI514" s="82">
        <f t="shared" si="13"/>
        <v>3</v>
      </c>
      <c r="AJ514" s="82">
        <f t="shared" si="14"/>
        <v>1</v>
      </c>
      <c r="AK514" s="82">
        <f t="shared" si="15"/>
        <v>0</v>
      </c>
      <c r="AL514" s="82">
        <f t="shared" si="16"/>
        <v>0</v>
      </c>
      <c r="AM514" s="82" t="e">
        <f t="shared" si="17"/>
        <v>#DIV/0!</v>
      </c>
    </row>
    <row r="515" spans="1:39" ht="15.75" customHeight="1" x14ac:dyDescent="0.3">
      <c r="A515" s="53">
        <v>512</v>
      </c>
      <c r="B515" s="53"/>
      <c r="C515" s="137" t="s">
        <v>591</v>
      </c>
      <c r="D515" s="137">
        <v>7</v>
      </c>
      <c r="E515" s="53" t="s">
        <v>556</v>
      </c>
      <c r="F515" s="53" t="s">
        <v>693</v>
      </c>
      <c r="G515" s="151">
        <f>JAN!L513</f>
        <v>0</v>
      </c>
      <c r="H515" s="151">
        <f>FEB!L513</f>
        <v>0</v>
      </c>
      <c r="I515" s="151">
        <f>MAR!L513</f>
        <v>0</v>
      </c>
      <c r="J515" s="151">
        <f>APR!L513</f>
        <v>0</v>
      </c>
      <c r="K515" s="151">
        <f>MEI!L513</f>
        <v>0</v>
      </c>
      <c r="L515" s="151">
        <f>JUN!L513</f>
        <v>24</v>
      </c>
      <c r="M515" s="151">
        <f>JUL!L513</f>
        <v>0</v>
      </c>
      <c r="N515" s="151">
        <f>AGS!L513</f>
        <v>0</v>
      </c>
      <c r="O515" s="151">
        <f>SEPT!L513</f>
        <v>0</v>
      </c>
      <c r="P515" s="151">
        <f>OKT!L513</f>
        <v>0</v>
      </c>
      <c r="Q515" s="151">
        <f>NOV!L513</f>
        <v>0</v>
      </c>
      <c r="R515" s="151">
        <f>DES!L513</f>
        <v>0</v>
      </c>
      <c r="S515" s="151">
        <f>JAN!M513</f>
        <v>0</v>
      </c>
      <c r="T515" s="151">
        <f>FEB!M513</f>
        <v>0</v>
      </c>
      <c r="U515" s="151">
        <f>MAR!M513</f>
        <v>0</v>
      </c>
      <c r="V515" s="151">
        <f>APR!M513</f>
        <v>0</v>
      </c>
      <c r="W515" s="151">
        <f>MEI!M513</f>
        <v>0</v>
      </c>
      <c r="X515" s="151">
        <f>JUN!M513</f>
        <v>29</v>
      </c>
      <c r="Y515" s="151">
        <f>JUL!M513</f>
        <v>0</v>
      </c>
      <c r="Z515" s="151">
        <f>AGS!M513</f>
        <v>0</v>
      </c>
      <c r="AA515" s="151">
        <f>SEPT!M513</f>
        <v>0</v>
      </c>
      <c r="AB515" s="151">
        <f>OKT!M513</f>
        <v>0</v>
      </c>
      <c r="AC515" s="151">
        <f>NOV!M513</f>
        <v>0</v>
      </c>
      <c r="AD515" s="151">
        <f>DES!M513</f>
        <v>0</v>
      </c>
      <c r="AE515" s="151">
        <f t="shared" si="9"/>
        <v>24</v>
      </c>
      <c r="AF515" s="151">
        <f t="shared" si="10"/>
        <v>29</v>
      </c>
      <c r="AG515" s="152">
        <f t="shared" si="11"/>
        <v>1.2083333333333333</v>
      </c>
      <c r="AH515" s="82">
        <f t="shared" si="12"/>
        <v>24</v>
      </c>
      <c r="AI515" s="82">
        <f t="shared" si="13"/>
        <v>29</v>
      </c>
      <c r="AJ515" s="82">
        <f t="shared" si="14"/>
        <v>1.2083333333333333</v>
      </c>
      <c r="AK515" s="82">
        <f t="shared" si="15"/>
        <v>0</v>
      </c>
      <c r="AL515" s="82">
        <f t="shared" si="16"/>
        <v>0</v>
      </c>
      <c r="AM515" s="82" t="e">
        <f t="shared" si="17"/>
        <v>#DIV/0!</v>
      </c>
    </row>
    <row r="516" spans="1:39" ht="15.75" customHeight="1" x14ac:dyDescent="0.3">
      <c r="A516" s="53">
        <v>513</v>
      </c>
      <c r="B516" s="53"/>
      <c r="C516" s="137" t="s">
        <v>591</v>
      </c>
      <c r="D516" s="137">
        <v>8</v>
      </c>
      <c r="E516" s="53" t="s">
        <v>556</v>
      </c>
      <c r="F516" s="53" t="s">
        <v>694</v>
      </c>
      <c r="G516" s="151">
        <f>JAN!L514</f>
        <v>0</v>
      </c>
      <c r="H516" s="151">
        <f>FEB!L514</f>
        <v>0</v>
      </c>
      <c r="I516" s="151">
        <f>MAR!L514</f>
        <v>0</v>
      </c>
      <c r="J516" s="151">
        <f>APR!L514</f>
        <v>0</v>
      </c>
      <c r="K516" s="151">
        <f>MEI!L514</f>
        <v>0</v>
      </c>
      <c r="L516" s="151">
        <f>JUN!L514</f>
        <v>2</v>
      </c>
      <c r="M516" s="151">
        <f>JUL!L514</f>
        <v>0</v>
      </c>
      <c r="N516" s="151">
        <f>AGS!L514</f>
        <v>0</v>
      </c>
      <c r="O516" s="151">
        <f>SEPT!L514</f>
        <v>0</v>
      </c>
      <c r="P516" s="151">
        <f>OKT!L514</f>
        <v>0</v>
      </c>
      <c r="Q516" s="151">
        <f>NOV!L514</f>
        <v>0</v>
      </c>
      <c r="R516" s="151">
        <f>DES!L514</f>
        <v>0</v>
      </c>
      <c r="S516" s="151">
        <f>JAN!M514</f>
        <v>0</v>
      </c>
      <c r="T516" s="151">
        <f>FEB!M514</f>
        <v>0</v>
      </c>
      <c r="U516" s="151">
        <f>MAR!M514</f>
        <v>0</v>
      </c>
      <c r="V516" s="151">
        <f>APR!M514</f>
        <v>0</v>
      </c>
      <c r="W516" s="151">
        <f>MEI!M514</f>
        <v>0</v>
      </c>
      <c r="X516" s="151">
        <f>JUN!M514</f>
        <v>0</v>
      </c>
      <c r="Y516" s="151">
        <f>JUL!M514</f>
        <v>0</v>
      </c>
      <c r="Z516" s="151">
        <f>AGS!M514</f>
        <v>0</v>
      </c>
      <c r="AA516" s="151">
        <f>SEPT!M514</f>
        <v>0</v>
      </c>
      <c r="AB516" s="151">
        <f>OKT!M514</f>
        <v>0</v>
      </c>
      <c r="AC516" s="151">
        <f>NOV!M514</f>
        <v>0</v>
      </c>
      <c r="AD516" s="151">
        <f>DES!M514</f>
        <v>0</v>
      </c>
      <c r="AE516" s="151">
        <f t="shared" si="9"/>
        <v>2</v>
      </c>
      <c r="AF516" s="151">
        <f t="shared" si="10"/>
        <v>0</v>
      </c>
      <c r="AG516" s="152">
        <f t="shared" si="11"/>
        <v>0</v>
      </c>
      <c r="AH516" s="82">
        <f t="shared" si="12"/>
        <v>2</v>
      </c>
      <c r="AI516" s="82">
        <f t="shared" si="13"/>
        <v>0</v>
      </c>
      <c r="AJ516" s="82">
        <f t="shared" si="14"/>
        <v>0</v>
      </c>
      <c r="AK516" s="82">
        <f t="shared" si="15"/>
        <v>0</v>
      </c>
      <c r="AL516" s="82">
        <f t="shared" si="16"/>
        <v>0</v>
      </c>
      <c r="AM516" s="82" t="e">
        <f t="shared" si="17"/>
        <v>#DIV/0!</v>
      </c>
    </row>
    <row r="517" spans="1:39" ht="15.75" customHeight="1" x14ac:dyDescent="0.3">
      <c r="A517" s="53">
        <v>514</v>
      </c>
      <c r="B517" s="53"/>
      <c r="C517" s="137" t="s">
        <v>591</v>
      </c>
      <c r="D517" s="137">
        <v>9</v>
      </c>
      <c r="E517" s="53" t="s">
        <v>556</v>
      </c>
      <c r="F517" s="53" t="s">
        <v>695</v>
      </c>
      <c r="G517" s="151">
        <f>JAN!L515</f>
        <v>3</v>
      </c>
      <c r="H517" s="151">
        <f>FEB!L515</f>
        <v>1</v>
      </c>
      <c r="I517" s="151">
        <f>MAR!L515</f>
        <v>0</v>
      </c>
      <c r="J517" s="151">
        <f>APR!L515</f>
        <v>0</v>
      </c>
      <c r="K517" s="151">
        <f>MEI!L515</f>
        <v>0</v>
      </c>
      <c r="L517" s="151">
        <f>JUN!L515</f>
        <v>2</v>
      </c>
      <c r="M517" s="151">
        <f>JUL!L515</f>
        <v>1</v>
      </c>
      <c r="N517" s="151">
        <f>AGS!L515</f>
        <v>0</v>
      </c>
      <c r="O517" s="151">
        <f>SEPT!L515</f>
        <v>0</v>
      </c>
      <c r="P517" s="151">
        <f>OKT!L515</f>
        <v>0</v>
      </c>
      <c r="Q517" s="151">
        <f>NOV!L515</f>
        <v>1</v>
      </c>
      <c r="R517" s="151">
        <f>DES!L515</f>
        <v>3</v>
      </c>
      <c r="S517" s="151">
        <f>JAN!M515</f>
        <v>2</v>
      </c>
      <c r="T517" s="151">
        <f>FEB!M515</f>
        <v>1</v>
      </c>
      <c r="U517" s="151">
        <f>MAR!M515</f>
        <v>0</v>
      </c>
      <c r="V517" s="151">
        <f>APR!M515</f>
        <v>0</v>
      </c>
      <c r="W517" s="151">
        <f>MEI!M515</f>
        <v>0</v>
      </c>
      <c r="X517" s="151">
        <f>JUN!M515</f>
        <v>2</v>
      </c>
      <c r="Y517" s="151">
        <f>JUL!M515</f>
        <v>1</v>
      </c>
      <c r="Z517" s="151">
        <f>AGS!M515</f>
        <v>0</v>
      </c>
      <c r="AA517" s="151">
        <f>SEPT!M515</f>
        <v>0</v>
      </c>
      <c r="AB517" s="151">
        <f>OKT!M515</f>
        <v>0</v>
      </c>
      <c r="AC517" s="151">
        <f>NOV!M515</f>
        <v>1</v>
      </c>
      <c r="AD517" s="151">
        <f>DES!M515</f>
        <v>3</v>
      </c>
      <c r="AE517" s="151">
        <f t="shared" si="9"/>
        <v>11</v>
      </c>
      <c r="AF517" s="151">
        <f t="shared" si="10"/>
        <v>10</v>
      </c>
      <c r="AG517" s="152">
        <f t="shared" si="11"/>
        <v>0.90909090909090906</v>
      </c>
      <c r="AH517" s="82">
        <f t="shared" si="12"/>
        <v>6</v>
      </c>
      <c r="AI517" s="82">
        <f t="shared" si="13"/>
        <v>5</v>
      </c>
      <c r="AJ517" s="82">
        <f t="shared" si="14"/>
        <v>0.83333333333333337</v>
      </c>
      <c r="AK517" s="82">
        <f t="shared" si="15"/>
        <v>5</v>
      </c>
      <c r="AL517" s="82">
        <f t="shared" si="16"/>
        <v>5</v>
      </c>
      <c r="AM517" s="82">
        <f t="shared" si="17"/>
        <v>1</v>
      </c>
    </row>
    <row r="518" spans="1:39" ht="15.75" customHeight="1" x14ac:dyDescent="0.3">
      <c r="D518" s="272"/>
      <c r="AH518" s="272"/>
      <c r="AI518" s="272"/>
      <c r="AJ518" s="272"/>
      <c r="AK518" s="272"/>
      <c r="AL518" s="272"/>
      <c r="AM518" s="272"/>
    </row>
    <row r="519" spans="1:39" ht="15.75" customHeight="1" x14ac:dyDescent="0.3">
      <c r="D519" s="272"/>
      <c r="AH519" s="272"/>
      <c r="AI519" s="272"/>
      <c r="AJ519" s="272"/>
      <c r="AK519" s="272"/>
      <c r="AL519" s="272"/>
      <c r="AM519" s="272"/>
    </row>
    <row r="520" spans="1:39" ht="15.75" customHeight="1" x14ac:dyDescent="0.3">
      <c r="D520" s="272"/>
      <c r="AH520" s="272"/>
      <c r="AI520" s="272"/>
      <c r="AJ520" s="272"/>
      <c r="AK520" s="272"/>
      <c r="AL520" s="272"/>
      <c r="AM520" s="272"/>
    </row>
    <row r="521" spans="1:39" ht="15.75" customHeight="1" x14ac:dyDescent="0.3">
      <c r="D521" s="272"/>
      <c r="AH521" s="272"/>
      <c r="AI521" s="272"/>
      <c r="AJ521" s="272"/>
      <c r="AK521" s="272"/>
      <c r="AL521" s="272"/>
      <c r="AM521" s="272"/>
    </row>
    <row r="522" spans="1:39" ht="15.75" customHeight="1" x14ac:dyDescent="0.3">
      <c r="D522" s="272"/>
      <c r="AH522" s="272"/>
      <c r="AI522" s="272"/>
      <c r="AJ522" s="272"/>
      <c r="AK522" s="272"/>
      <c r="AL522" s="272"/>
      <c r="AM522" s="272"/>
    </row>
    <row r="523" spans="1:39" ht="15.75" customHeight="1" x14ac:dyDescent="0.3">
      <c r="D523" s="272"/>
      <c r="AH523" s="272"/>
      <c r="AI523" s="272"/>
      <c r="AJ523" s="272"/>
      <c r="AK523" s="272"/>
      <c r="AL523" s="272"/>
      <c r="AM523" s="272"/>
    </row>
    <row r="524" spans="1:39" ht="15.75" customHeight="1" x14ac:dyDescent="0.3">
      <c r="D524" s="272"/>
      <c r="AH524" s="272"/>
      <c r="AI524" s="272"/>
      <c r="AJ524" s="272"/>
      <c r="AK524" s="272"/>
      <c r="AL524" s="272"/>
      <c r="AM524" s="272"/>
    </row>
    <row r="525" spans="1:39" ht="15.75" customHeight="1" x14ac:dyDescent="0.3">
      <c r="D525" s="272"/>
      <c r="AH525" s="272"/>
      <c r="AI525" s="272"/>
      <c r="AJ525" s="272"/>
      <c r="AK525" s="272"/>
      <c r="AL525" s="272"/>
      <c r="AM525" s="272"/>
    </row>
    <row r="526" spans="1:39" ht="15.75" customHeight="1" x14ac:dyDescent="0.3">
      <c r="D526" s="272"/>
      <c r="AH526" s="272"/>
      <c r="AI526" s="272"/>
      <c r="AJ526" s="272"/>
      <c r="AK526" s="272"/>
      <c r="AL526" s="272"/>
      <c r="AM526" s="272"/>
    </row>
    <row r="527" spans="1:39" ht="15.75" customHeight="1" x14ac:dyDescent="0.3">
      <c r="D527" s="272"/>
      <c r="AH527" s="272"/>
      <c r="AI527" s="272"/>
      <c r="AJ527" s="272"/>
      <c r="AK527" s="272"/>
      <c r="AL527" s="272"/>
      <c r="AM527" s="272"/>
    </row>
    <row r="528" spans="1:39" ht="15.75" customHeight="1" x14ac:dyDescent="0.3">
      <c r="D528" s="272"/>
      <c r="AH528" s="272"/>
      <c r="AI528" s="272"/>
      <c r="AJ528" s="272"/>
      <c r="AK528" s="272"/>
      <c r="AL528" s="272"/>
      <c r="AM528" s="272"/>
    </row>
    <row r="529" spans="4:39" ht="15.75" customHeight="1" x14ac:dyDescent="0.3">
      <c r="D529" s="272"/>
      <c r="AH529" s="272"/>
      <c r="AI529" s="272"/>
      <c r="AJ529" s="272"/>
      <c r="AK529" s="272"/>
      <c r="AL529" s="272"/>
      <c r="AM529" s="272"/>
    </row>
    <row r="530" spans="4:39" ht="15.75" customHeight="1" x14ac:dyDescent="0.3">
      <c r="D530" s="272"/>
      <c r="AH530" s="272"/>
      <c r="AI530" s="272"/>
      <c r="AJ530" s="272"/>
      <c r="AK530" s="272"/>
      <c r="AL530" s="272"/>
      <c r="AM530" s="272"/>
    </row>
    <row r="531" spans="4:39" ht="15.75" customHeight="1" x14ac:dyDescent="0.3">
      <c r="D531" s="272"/>
      <c r="AH531" s="272"/>
      <c r="AI531" s="272"/>
      <c r="AJ531" s="272"/>
      <c r="AK531" s="272"/>
      <c r="AL531" s="272"/>
      <c r="AM531" s="272"/>
    </row>
    <row r="532" spans="4:39" ht="15.75" customHeight="1" x14ac:dyDescent="0.3">
      <c r="D532" s="272"/>
      <c r="AH532" s="272"/>
      <c r="AI532" s="272"/>
      <c r="AJ532" s="272"/>
      <c r="AK532" s="272"/>
      <c r="AL532" s="272"/>
      <c r="AM532" s="272"/>
    </row>
    <row r="533" spans="4:39" ht="15.75" customHeight="1" x14ac:dyDescent="0.3">
      <c r="D533" s="272"/>
      <c r="AH533" s="272"/>
      <c r="AI533" s="272"/>
      <c r="AJ533" s="272"/>
      <c r="AK533" s="272"/>
      <c r="AL533" s="272"/>
      <c r="AM533" s="272"/>
    </row>
    <row r="534" spans="4:39" ht="15.75" customHeight="1" x14ac:dyDescent="0.3">
      <c r="D534" s="272"/>
      <c r="AH534" s="272"/>
      <c r="AI534" s="272"/>
      <c r="AJ534" s="272"/>
      <c r="AK534" s="272"/>
      <c r="AL534" s="272"/>
      <c r="AM534" s="272"/>
    </row>
    <row r="535" spans="4:39" ht="15.75" customHeight="1" x14ac:dyDescent="0.3">
      <c r="D535" s="272"/>
      <c r="AH535" s="272"/>
      <c r="AI535" s="272"/>
      <c r="AJ535" s="272"/>
      <c r="AK535" s="272"/>
      <c r="AL535" s="272"/>
      <c r="AM535" s="272"/>
    </row>
    <row r="536" spans="4:39" ht="15.75" customHeight="1" x14ac:dyDescent="0.3">
      <c r="D536" s="272"/>
      <c r="AH536" s="272"/>
      <c r="AI536" s="272"/>
      <c r="AJ536" s="272"/>
      <c r="AK536" s="272"/>
      <c r="AL536" s="272"/>
      <c r="AM536" s="272"/>
    </row>
    <row r="537" spans="4:39" ht="15.75" customHeight="1" x14ac:dyDescent="0.3">
      <c r="D537" s="272"/>
      <c r="AH537" s="272"/>
      <c r="AI537" s="272"/>
      <c r="AJ537" s="272"/>
      <c r="AK537" s="272"/>
      <c r="AL537" s="272"/>
      <c r="AM537" s="272"/>
    </row>
    <row r="538" spans="4:39" ht="15.75" customHeight="1" x14ac:dyDescent="0.3">
      <c r="D538" s="272"/>
      <c r="AH538" s="272"/>
      <c r="AI538" s="272"/>
      <c r="AJ538" s="272"/>
      <c r="AK538" s="272"/>
      <c r="AL538" s="272"/>
      <c r="AM538" s="272"/>
    </row>
    <row r="539" spans="4:39" ht="15.75" customHeight="1" x14ac:dyDescent="0.3">
      <c r="D539" s="272"/>
      <c r="AH539" s="272"/>
      <c r="AI539" s="272"/>
      <c r="AJ539" s="272"/>
      <c r="AK539" s="272"/>
      <c r="AL539" s="272"/>
      <c r="AM539" s="272"/>
    </row>
    <row r="540" spans="4:39" ht="15.75" customHeight="1" x14ac:dyDescent="0.3">
      <c r="D540" s="272"/>
      <c r="AH540" s="272"/>
      <c r="AI540" s="272"/>
      <c r="AJ540" s="272"/>
      <c r="AK540" s="272"/>
      <c r="AL540" s="272"/>
      <c r="AM540" s="272"/>
    </row>
    <row r="541" spans="4:39" ht="15.75" customHeight="1" x14ac:dyDescent="0.3">
      <c r="D541" s="272"/>
      <c r="AH541" s="272"/>
      <c r="AI541" s="272"/>
      <c r="AJ541" s="272"/>
      <c r="AK541" s="272"/>
      <c r="AL541" s="272"/>
      <c r="AM541" s="272"/>
    </row>
    <row r="542" spans="4:39" ht="15.75" customHeight="1" x14ac:dyDescent="0.3">
      <c r="D542" s="272"/>
      <c r="AH542" s="272"/>
      <c r="AI542" s="272"/>
      <c r="AJ542" s="272"/>
      <c r="AK542" s="272"/>
      <c r="AL542" s="272"/>
      <c r="AM542" s="272"/>
    </row>
    <row r="543" spans="4:39" ht="15.75" customHeight="1" x14ac:dyDescent="0.3">
      <c r="D543" s="272"/>
      <c r="AH543" s="272"/>
      <c r="AI543" s="272"/>
      <c r="AJ543" s="272"/>
      <c r="AK543" s="272"/>
      <c r="AL543" s="272"/>
      <c r="AM543" s="272"/>
    </row>
    <row r="544" spans="4:39" ht="15.75" customHeight="1" x14ac:dyDescent="0.3">
      <c r="D544" s="272"/>
      <c r="AH544" s="272"/>
      <c r="AI544" s="272"/>
      <c r="AJ544" s="272"/>
      <c r="AK544" s="272"/>
      <c r="AL544" s="272"/>
      <c r="AM544" s="272"/>
    </row>
    <row r="545" spans="4:39" ht="15.75" customHeight="1" x14ac:dyDescent="0.3">
      <c r="D545" s="272"/>
      <c r="AH545" s="272"/>
      <c r="AI545" s="272"/>
      <c r="AJ545" s="272"/>
      <c r="AK545" s="272"/>
      <c r="AL545" s="272"/>
      <c r="AM545" s="272"/>
    </row>
    <row r="546" spans="4:39" ht="15.75" customHeight="1" x14ac:dyDescent="0.3">
      <c r="D546" s="272"/>
      <c r="AH546" s="272"/>
      <c r="AI546" s="272"/>
      <c r="AJ546" s="272"/>
      <c r="AK546" s="272"/>
      <c r="AL546" s="272"/>
      <c r="AM546" s="272"/>
    </row>
    <row r="547" spans="4:39" ht="15.75" customHeight="1" x14ac:dyDescent="0.3">
      <c r="D547" s="272"/>
      <c r="AH547" s="272"/>
      <c r="AI547" s="272"/>
      <c r="AJ547" s="272"/>
      <c r="AK547" s="272"/>
      <c r="AL547" s="272"/>
      <c r="AM547" s="272"/>
    </row>
    <row r="548" spans="4:39" ht="15.75" customHeight="1" x14ac:dyDescent="0.3">
      <c r="D548" s="272"/>
      <c r="AH548" s="272"/>
      <c r="AI548" s="272"/>
      <c r="AJ548" s="272"/>
      <c r="AK548" s="272"/>
      <c r="AL548" s="272"/>
      <c r="AM548" s="272"/>
    </row>
    <row r="549" spans="4:39" ht="15.75" customHeight="1" x14ac:dyDescent="0.3">
      <c r="D549" s="272"/>
      <c r="AH549" s="272"/>
      <c r="AI549" s="272"/>
      <c r="AJ549" s="272"/>
      <c r="AK549" s="272"/>
      <c r="AL549" s="272"/>
      <c r="AM549" s="272"/>
    </row>
    <row r="550" spans="4:39" ht="15.75" customHeight="1" x14ac:dyDescent="0.3">
      <c r="D550" s="272"/>
      <c r="AH550" s="272"/>
      <c r="AI550" s="272"/>
      <c r="AJ550" s="272"/>
      <c r="AK550" s="272"/>
      <c r="AL550" s="272"/>
      <c r="AM550" s="272"/>
    </row>
    <row r="551" spans="4:39" ht="15.75" customHeight="1" x14ac:dyDescent="0.3">
      <c r="D551" s="272"/>
      <c r="AH551" s="272"/>
      <c r="AI551" s="272"/>
      <c r="AJ551" s="272"/>
      <c r="AK551" s="272"/>
      <c r="AL551" s="272"/>
      <c r="AM551" s="272"/>
    </row>
    <row r="552" spans="4:39" ht="15.75" customHeight="1" x14ac:dyDescent="0.3">
      <c r="D552" s="272"/>
      <c r="AH552" s="272"/>
      <c r="AI552" s="272"/>
      <c r="AJ552" s="272"/>
      <c r="AK552" s="272"/>
      <c r="AL552" s="272"/>
      <c r="AM552" s="272"/>
    </row>
    <row r="553" spans="4:39" ht="15.75" customHeight="1" x14ac:dyDescent="0.3">
      <c r="D553" s="272"/>
      <c r="AH553" s="272"/>
      <c r="AI553" s="272"/>
      <c r="AJ553" s="272"/>
      <c r="AK553" s="272"/>
      <c r="AL553" s="272"/>
      <c r="AM553" s="272"/>
    </row>
    <row r="554" spans="4:39" ht="15.75" customHeight="1" x14ac:dyDescent="0.3">
      <c r="D554" s="272"/>
      <c r="AH554" s="272"/>
      <c r="AI554" s="272"/>
      <c r="AJ554" s="272"/>
      <c r="AK554" s="272"/>
      <c r="AL554" s="272"/>
      <c r="AM554" s="272"/>
    </row>
    <row r="555" spans="4:39" ht="15.75" customHeight="1" x14ac:dyDescent="0.3">
      <c r="D555" s="272"/>
      <c r="AH555" s="272"/>
      <c r="AI555" s="272"/>
      <c r="AJ555" s="272"/>
      <c r="AK555" s="272"/>
      <c r="AL555" s="272"/>
      <c r="AM555" s="272"/>
    </row>
    <row r="556" spans="4:39" ht="15.75" customHeight="1" x14ac:dyDescent="0.3">
      <c r="D556" s="272"/>
      <c r="AH556" s="272"/>
      <c r="AI556" s="272"/>
      <c r="AJ556" s="272"/>
      <c r="AK556" s="272"/>
      <c r="AL556" s="272"/>
      <c r="AM556" s="272"/>
    </row>
    <row r="557" spans="4:39" ht="15.75" customHeight="1" x14ac:dyDescent="0.3">
      <c r="D557" s="272"/>
      <c r="AH557" s="272"/>
      <c r="AI557" s="272"/>
      <c r="AJ557" s="272"/>
      <c r="AK557" s="272"/>
      <c r="AL557" s="272"/>
      <c r="AM557" s="272"/>
    </row>
    <row r="558" spans="4:39" ht="15.75" customHeight="1" x14ac:dyDescent="0.3">
      <c r="D558" s="272"/>
      <c r="AH558" s="272"/>
      <c r="AI558" s="272"/>
      <c r="AJ558" s="272"/>
      <c r="AK558" s="272"/>
      <c r="AL558" s="272"/>
      <c r="AM558" s="272"/>
    </row>
    <row r="559" spans="4:39" ht="15.75" customHeight="1" x14ac:dyDescent="0.3">
      <c r="D559" s="272"/>
      <c r="AH559" s="272"/>
      <c r="AI559" s="272"/>
      <c r="AJ559" s="272"/>
      <c r="AK559" s="272"/>
      <c r="AL559" s="272"/>
      <c r="AM559" s="272"/>
    </row>
    <row r="560" spans="4:39" ht="15.75" customHeight="1" x14ac:dyDescent="0.3">
      <c r="D560" s="272"/>
      <c r="AH560" s="272"/>
      <c r="AI560" s="272"/>
      <c r="AJ560" s="272"/>
      <c r="AK560" s="272"/>
      <c r="AL560" s="272"/>
      <c r="AM560" s="272"/>
    </row>
    <row r="561" spans="4:39" ht="15.75" customHeight="1" x14ac:dyDescent="0.3">
      <c r="D561" s="272"/>
      <c r="AH561" s="272"/>
      <c r="AI561" s="272"/>
      <c r="AJ561" s="272"/>
      <c r="AK561" s="272"/>
      <c r="AL561" s="272"/>
      <c r="AM561" s="272"/>
    </row>
    <row r="562" spans="4:39" ht="15.75" customHeight="1" x14ac:dyDescent="0.3">
      <c r="D562" s="272"/>
      <c r="AH562" s="272"/>
      <c r="AI562" s="272"/>
      <c r="AJ562" s="272"/>
      <c r="AK562" s="272"/>
      <c r="AL562" s="272"/>
      <c r="AM562" s="272"/>
    </row>
    <row r="563" spans="4:39" ht="15.75" customHeight="1" x14ac:dyDescent="0.3">
      <c r="D563" s="272"/>
      <c r="AH563" s="272"/>
      <c r="AI563" s="272"/>
      <c r="AJ563" s="272"/>
      <c r="AK563" s="272"/>
      <c r="AL563" s="272"/>
      <c r="AM563" s="272"/>
    </row>
    <row r="564" spans="4:39" ht="15.75" customHeight="1" x14ac:dyDescent="0.3">
      <c r="D564" s="272"/>
      <c r="AH564" s="272"/>
      <c r="AI564" s="272"/>
      <c r="AJ564" s="272"/>
      <c r="AK564" s="272"/>
      <c r="AL564" s="272"/>
      <c r="AM564" s="272"/>
    </row>
    <row r="565" spans="4:39" ht="15.75" customHeight="1" x14ac:dyDescent="0.3">
      <c r="D565" s="272"/>
      <c r="AH565" s="272"/>
      <c r="AI565" s="272"/>
      <c r="AJ565" s="272"/>
      <c r="AK565" s="272"/>
      <c r="AL565" s="272"/>
      <c r="AM565" s="272"/>
    </row>
    <row r="566" spans="4:39" ht="15.75" customHeight="1" x14ac:dyDescent="0.3">
      <c r="D566" s="272"/>
      <c r="AH566" s="272"/>
      <c r="AI566" s="272"/>
      <c r="AJ566" s="272"/>
      <c r="AK566" s="272"/>
      <c r="AL566" s="272"/>
      <c r="AM566" s="272"/>
    </row>
    <row r="567" spans="4:39" ht="15.75" customHeight="1" x14ac:dyDescent="0.3">
      <c r="D567" s="272"/>
      <c r="AH567" s="272"/>
      <c r="AI567" s="272"/>
      <c r="AJ567" s="272"/>
      <c r="AK567" s="272"/>
      <c r="AL567" s="272"/>
      <c r="AM567" s="272"/>
    </row>
    <row r="568" spans="4:39" ht="15.75" customHeight="1" x14ac:dyDescent="0.3">
      <c r="D568" s="272"/>
      <c r="AH568" s="272"/>
      <c r="AI568" s="272"/>
      <c r="AJ568" s="272"/>
      <c r="AK568" s="272"/>
      <c r="AL568" s="272"/>
      <c r="AM568" s="272"/>
    </row>
    <row r="569" spans="4:39" ht="15.75" customHeight="1" x14ac:dyDescent="0.3">
      <c r="D569" s="272"/>
      <c r="AH569" s="272"/>
      <c r="AI569" s="272"/>
      <c r="AJ569" s="272"/>
      <c r="AK569" s="272"/>
      <c r="AL569" s="272"/>
      <c r="AM569" s="272"/>
    </row>
    <row r="570" spans="4:39" ht="15.75" customHeight="1" x14ac:dyDescent="0.3">
      <c r="D570" s="272"/>
      <c r="AH570" s="272"/>
      <c r="AI570" s="272"/>
      <c r="AJ570" s="272"/>
      <c r="AK570" s="272"/>
      <c r="AL570" s="272"/>
      <c r="AM570" s="272"/>
    </row>
    <row r="571" spans="4:39" ht="15.75" customHeight="1" x14ac:dyDescent="0.3">
      <c r="D571" s="272"/>
      <c r="AH571" s="272"/>
      <c r="AI571" s="272"/>
      <c r="AJ571" s="272"/>
      <c r="AK571" s="272"/>
      <c r="AL571" s="272"/>
      <c r="AM571" s="272"/>
    </row>
    <row r="572" spans="4:39" ht="15.75" customHeight="1" x14ac:dyDescent="0.3">
      <c r="D572" s="272"/>
      <c r="AH572" s="272"/>
      <c r="AI572" s="272"/>
      <c r="AJ572" s="272"/>
      <c r="AK572" s="272"/>
      <c r="AL572" s="272"/>
      <c r="AM572" s="272"/>
    </row>
    <row r="573" spans="4:39" ht="15.75" customHeight="1" x14ac:dyDescent="0.3">
      <c r="D573" s="272"/>
      <c r="AH573" s="272"/>
      <c r="AI573" s="272"/>
      <c r="AJ573" s="272"/>
      <c r="AK573" s="272"/>
      <c r="AL573" s="272"/>
      <c r="AM573" s="272"/>
    </row>
    <row r="574" spans="4:39" ht="15.75" customHeight="1" x14ac:dyDescent="0.3">
      <c r="D574" s="272"/>
      <c r="AH574" s="272"/>
      <c r="AI574" s="272"/>
      <c r="AJ574" s="272"/>
      <c r="AK574" s="272"/>
      <c r="AL574" s="272"/>
      <c r="AM574" s="272"/>
    </row>
    <row r="575" spans="4:39" ht="15.75" customHeight="1" x14ac:dyDescent="0.3">
      <c r="D575" s="272"/>
      <c r="AH575" s="272"/>
      <c r="AI575" s="272"/>
      <c r="AJ575" s="272"/>
      <c r="AK575" s="272"/>
      <c r="AL575" s="272"/>
      <c r="AM575" s="272"/>
    </row>
    <row r="576" spans="4:39" ht="15.75" customHeight="1" x14ac:dyDescent="0.3">
      <c r="D576" s="272"/>
      <c r="AH576" s="272"/>
      <c r="AI576" s="272"/>
      <c r="AJ576" s="272"/>
      <c r="AK576" s="272"/>
      <c r="AL576" s="272"/>
      <c r="AM576" s="272"/>
    </row>
    <row r="577" spans="4:39" ht="15.75" customHeight="1" x14ac:dyDescent="0.3">
      <c r="D577" s="272"/>
      <c r="AH577" s="272"/>
      <c r="AI577" s="272"/>
      <c r="AJ577" s="272"/>
      <c r="AK577" s="272"/>
      <c r="AL577" s="272"/>
      <c r="AM577" s="272"/>
    </row>
    <row r="578" spans="4:39" ht="15.75" customHeight="1" x14ac:dyDescent="0.3">
      <c r="D578" s="272"/>
      <c r="AH578" s="272"/>
      <c r="AI578" s="272"/>
      <c r="AJ578" s="272"/>
      <c r="AK578" s="272"/>
      <c r="AL578" s="272"/>
      <c r="AM578" s="272"/>
    </row>
    <row r="579" spans="4:39" ht="15.75" customHeight="1" x14ac:dyDescent="0.3">
      <c r="D579" s="272"/>
      <c r="AH579" s="272"/>
      <c r="AI579" s="272"/>
      <c r="AJ579" s="272"/>
      <c r="AK579" s="272"/>
      <c r="AL579" s="272"/>
      <c r="AM579" s="272"/>
    </row>
    <row r="580" spans="4:39" ht="15.75" customHeight="1" x14ac:dyDescent="0.3">
      <c r="D580" s="272"/>
      <c r="AH580" s="272"/>
      <c r="AI580" s="272"/>
      <c r="AJ580" s="272"/>
      <c r="AK580" s="272"/>
      <c r="AL580" s="272"/>
      <c r="AM580" s="272"/>
    </row>
    <row r="581" spans="4:39" ht="15.75" customHeight="1" x14ac:dyDescent="0.3">
      <c r="D581" s="272"/>
      <c r="AH581" s="272"/>
      <c r="AI581" s="272"/>
      <c r="AJ581" s="272"/>
      <c r="AK581" s="272"/>
      <c r="AL581" s="272"/>
      <c r="AM581" s="272"/>
    </row>
    <row r="582" spans="4:39" ht="15.75" customHeight="1" x14ac:dyDescent="0.3">
      <c r="D582" s="272"/>
      <c r="AH582" s="272"/>
      <c r="AI582" s="272"/>
      <c r="AJ582" s="272"/>
      <c r="AK582" s="272"/>
      <c r="AL582" s="272"/>
      <c r="AM582" s="272"/>
    </row>
    <row r="583" spans="4:39" ht="15.75" customHeight="1" x14ac:dyDescent="0.3">
      <c r="D583" s="272"/>
      <c r="AH583" s="272"/>
      <c r="AI583" s="272"/>
      <c r="AJ583" s="272"/>
      <c r="AK583" s="272"/>
      <c r="AL583" s="272"/>
      <c r="AM583" s="272"/>
    </row>
    <row r="584" spans="4:39" ht="15.75" customHeight="1" x14ac:dyDescent="0.3">
      <c r="D584" s="272"/>
      <c r="AH584" s="272"/>
      <c r="AI584" s="272"/>
      <c r="AJ584" s="272"/>
      <c r="AK584" s="272"/>
      <c r="AL584" s="272"/>
      <c r="AM584" s="272"/>
    </row>
    <row r="585" spans="4:39" ht="15.75" customHeight="1" x14ac:dyDescent="0.3">
      <c r="D585" s="272"/>
      <c r="AH585" s="272"/>
      <c r="AI585" s="272"/>
      <c r="AJ585" s="272"/>
      <c r="AK585" s="272"/>
      <c r="AL585" s="272"/>
      <c r="AM585" s="272"/>
    </row>
    <row r="586" spans="4:39" ht="15.75" customHeight="1" x14ac:dyDescent="0.3">
      <c r="D586" s="272"/>
      <c r="AH586" s="272"/>
      <c r="AI586" s="272"/>
      <c r="AJ586" s="272"/>
      <c r="AK586" s="272"/>
      <c r="AL586" s="272"/>
      <c r="AM586" s="272"/>
    </row>
    <row r="587" spans="4:39" ht="15.75" customHeight="1" x14ac:dyDescent="0.3">
      <c r="D587" s="272"/>
      <c r="AH587" s="272"/>
      <c r="AI587" s="272"/>
      <c r="AJ587" s="272"/>
      <c r="AK587" s="272"/>
      <c r="AL587" s="272"/>
      <c r="AM587" s="272"/>
    </row>
    <row r="588" spans="4:39" ht="15.75" customHeight="1" x14ac:dyDescent="0.3">
      <c r="D588" s="272"/>
      <c r="AH588" s="272"/>
      <c r="AI588" s="272"/>
      <c r="AJ588" s="272"/>
      <c r="AK588" s="272"/>
      <c r="AL588" s="272"/>
      <c r="AM588" s="272"/>
    </row>
    <row r="589" spans="4:39" ht="15.75" customHeight="1" x14ac:dyDescent="0.3">
      <c r="D589" s="272"/>
      <c r="AH589" s="272"/>
      <c r="AI589" s="272"/>
      <c r="AJ589" s="272"/>
      <c r="AK589" s="272"/>
      <c r="AL589" s="272"/>
      <c r="AM589" s="272"/>
    </row>
    <row r="590" spans="4:39" ht="15.75" customHeight="1" x14ac:dyDescent="0.3">
      <c r="D590" s="272"/>
      <c r="AH590" s="272"/>
      <c r="AI590" s="272"/>
      <c r="AJ590" s="272"/>
      <c r="AK590" s="272"/>
      <c r="AL590" s="272"/>
      <c r="AM590" s="272"/>
    </row>
    <row r="591" spans="4:39" ht="15.75" customHeight="1" x14ac:dyDescent="0.3">
      <c r="D591" s="272"/>
      <c r="AH591" s="272"/>
      <c r="AI591" s="272"/>
      <c r="AJ591" s="272"/>
      <c r="AK591" s="272"/>
      <c r="AL591" s="272"/>
      <c r="AM591" s="272"/>
    </row>
    <row r="592" spans="4:39" ht="15.75" customHeight="1" x14ac:dyDescent="0.3">
      <c r="D592" s="272"/>
      <c r="AH592" s="272"/>
      <c r="AI592" s="272"/>
      <c r="AJ592" s="272"/>
      <c r="AK592" s="272"/>
      <c r="AL592" s="272"/>
      <c r="AM592" s="272"/>
    </row>
    <row r="593" spans="4:39" ht="15.75" customHeight="1" x14ac:dyDescent="0.3">
      <c r="D593" s="272"/>
      <c r="AH593" s="272"/>
      <c r="AI593" s="272"/>
      <c r="AJ593" s="272"/>
      <c r="AK593" s="272"/>
      <c r="AL593" s="272"/>
      <c r="AM593" s="272"/>
    </row>
    <row r="594" spans="4:39" ht="15.75" customHeight="1" x14ac:dyDescent="0.3">
      <c r="D594" s="272"/>
      <c r="AH594" s="272"/>
      <c r="AI594" s="272"/>
      <c r="AJ594" s="272"/>
      <c r="AK594" s="272"/>
      <c r="AL594" s="272"/>
      <c r="AM594" s="272"/>
    </row>
    <row r="595" spans="4:39" ht="15.75" customHeight="1" x14ac:dyDescent="0.3">
      <c r="D595" s="272"/>
      <c r="AH595" s="272"/>
      <c r="AI595" s="272"/>
      <c r="AJ595" s="272"/>
      <c r="AK595" s="272"/>
      <c r="AL595" s="272"/>
      <c r="AM595" s="272"/>
    </row>
    <row r="596" spans="4:39" ht="15.75" customHeight="1" x14ac:dyDescent="0.3">
      <c r="D596" s="272"/>
      <c r="AH596" s="272"/>
      <c r="AI596" s="272"/>
      <c r="AJ596" s="272"/>
      <c r="AK596" s="272"/>
      <c r="AL596" s="272"/>
      <c r="AM596" s="272"/>
    </row>
    <row r="597" spans="4:39" ht="15.75" customHeight="1" x14ac:dyDescent="0.3">
      <c r="D597" s="272"/>
      <c r="AH597" s="272"/>
      <c r="AI597" s="272"/>
      <c r="AJ597" s="272"/>
      <c r="AK597" s="272"/>
      <c r="AL597" s="272"/>
      <c r="AM597" s="272"/>
    </row>
    <row r="598" spans="4:39" ht="15.75" customHeight="1" x14ac:dyDescent="0.3">
      <c r="D598" s="272"/>
      <c r="AH598" s="272"/>
      <c r="AI598" s="272"/>
      <c r="AJ598" s="272"/>
      <c r="AK598" s="272"/>
      <c r="AL598" s="272"/>
      <c r="AM598" s="272"/>
    </row>
    <row r="599" spans="4:39" ht="15.75" customHeight="1" x14ac:dyDescent="0.3">
      <c r="D599" s="272"/>
      <c r="AH599" s="272"/>
      <c r="AI599" s="272"/>
      <c r="AJ599" s="272"/>
      <c r="AK599" s="272"/>
      <c r="AL599" s="272"/>
      <c r="AM599" s="272"/>
    </row>
    <row r="600" spans="4:39" ht="15.75" customHeight="1" x14ac:dyDescent="0.3">
      <c r="D600" s="272"/>
      <c r="AH600" s="272"/>
      <c r="AI600" s="272"/>
      <c r="AJ600" s="272"/>
      <c r="AK600" s="272"/>
      <c r="AL600" s="272"/>
      <c r="AM600" s="272"/>
    </row>
    <row r="601" spans="4:39" ht="15.75" customHeight="1" x14ac:dyDescent="0.3">
      <c r="D601" s="272"/>
      <c r="AH601" s="272"/>
      <c r="AI601" s="272"/>
      <c r="AJ601" s="272"/>
      <c r="AK601" s="272"/>
      <c r="AL601" s="272"/>
      <c r="AM601" s="272"/>
    </row>
    <row r="602" spans="4:39" ht="15.75" customHeight="1" x14ac:dyDescent="0.3">
      <c r="D602" s="272"/>
      <c r="AH602" s="272"/>
      <c r="AI602" s="272"/>
      <c r="AJ602" s="272"/>
      <c r="AK602" s="272"/>
      <c r="AL602" s="272"/>
      <c r="AM602" s="272"/>
    </row>
    <row r="603" spans="4:39" ht="15.75" customHeight="1" x14ac:dyDescent="0.3">
      <c r="D603" s="272"/>
      <c r="AH603" s="272"/>
      <c r="AI603" s="272"/>
      <c r="AJ603" s="272"/>
      <c r="AK603" s="272"/>
      <c r="AL603" s="272"/>
      <c r="AM603" s="272"/>
    </row>
    <row r="604" spans="4:39" ht="15.75" customHeight="1" x14ac:dyDescent="0.3">
      <c r="D604" s="272"/>
      <c r="AH604" s="272"/>
      <c r="AI604" s="272"/>
      <c r="AJ604" s="272"/>
      <c r="AK604" s="272"/>
      <c r="AL604" s="272"/>
      <c r="AM604" s="272"/>
    </row>
    <row r="605" spans="4:39" ht="15.75" customHeight="1" x14ac:dyDescent="0.3">
      <c r="D605" s="272"/>
      <c r="AH605" s="272"/>
      <c r="AI605" s="272"/>
      <c r="AJ605" s="272"/>
      <c r="AK605" s="272"/>
      <c r="AL605" s="272"/>
      <c r="AM605" s="272"/>
    </row>
    <row r="606" spans="4:39" ht="15.75" customHeight="1" x14ac:dyDescent="0.3">
      <c r="D606" s="272"/>
      <c r="AH606" s="272"/>
      <c r="AI606" s="272"/>
      <c r="AJ606" s="272"/>
      <c r="AK606" s="272"/>
      <c r="AL606" s="272"/>
      <c r="AM606" s="272"/>
    </row>
    <row r="607" spans="4:39" ht="15.75" customHeight="1" x14ac:dyDescent="0.3">
      <c r="D607" s="272"/>
      <c r="AH607" s="272"/>
      <c r="AI607" s="272"/>
      <c r="AJ607" s="272"/>
      <c r="AK607" s="272"/>
      <c r="AL607" s="272"/>
      <c r="AM607" s="272"/>
    </row>
    <row r="608" spans="4:39" ht="15.75" customHeight="1" x14ac:dyDescent="0.3">
      <c r="D608" s="272"/>
      <c r="AH608" s="272"/>
      <c r="AI608" s="272"/>
      <c r="AJ608" s="272"/>
      <c r="AK608" s="272"/>
      <c r="AL608" s="272"/>
      <c r="AM608" s="272"/>
    </row>
    <row r="609" spans="4:39" ht="15.75" customHeight="1" x14ac:dyDescent="0.3">
      <c r="D609" s="272"/>
      <c r="AH609" s="272"/>
      <c r="AI609" s="272"/>
      <c r="AJ609" s="272"/>
      <c r="AK609" s="272"/>
      <c r="AL609" s="272"/>
      <c r="AM609" s="272"/>
    </row>
    <row r="610" spans="4:39" ht="15.75" customHeight="1" x14ac:dyDescent="0.3">
      <c r="D610" s="272"/>
      <c r="AH610" s="272"/>
      <c r="AI610" s="272"/>
      <c r="AJ610" s="272"/>
      <c r="AK610" s="272"/>
      <c r="AL610" s="272"/>
      <c r="AM610" s="272"/>
    </row>
    <row r="611" spans="4:39" ht="15.75" customHeight="1" x14ac:dyDescent="0.3">
      <c r="D611" s="272"/>
      <c r="AH611" s="272"/>
      <c r="AI611" s="272"/>
      <c r="AJ611" s="272"/>
      <c r="AK611" s="272"/>
      <c r="AL611" s="272"/>
      <c r="AM611" s="272"/>
    </row>
    <row r="612" spans="4:39" ht="15.75" customHeight="1" x14ac:dyDescent="0.3">
      <c r="D612" s="272"/>
      <c r="AH612" s="272"/>
      <c r="AI612" s="272"/>
      <c r="AJ612" s="272"/>
      <c r="AK612" s="272"/>
      <c r="AL612" s="272"/>
      <c r="AM612" s="272"/>
    </row>
    <row r="613" spans="4:39" ht="15.75" customHeight="1" x14ac:dyDescent="0.3">
      <c r="D613" s="272"/>
      <c r="AH613" s="272"/>
      <c r="AI613" s="272"/>
      <c r="AJ613" s="272"/>
      <c r="AK613" s="272"/>
      <c r="AL613" s="272"/>
      <c r="AM613" s="272"/>
    </row>
    <row r="614" spans="4:39" ht="15.75" customHeight="1" x14ac:dyDescent="0.3">
      <c r="D614" s="272"/>
      <c r="AH614" s="272"/>
      <c r="AI614" s="272"/>
      <c r="AJ614" s="272"/>
      <c r="AK614" s="272"/>
      <c r="AL614" s="272"/>
      <c r="AM614" s="272"/>
    </row>
    <row r="615" spans="4:39" ht="15.75" customHeight="1" x14ac:dyDescent="0.3">
      <c r="D615" s="272"/>
      <c r="AH615" s="272"/>
      <c r="AI615" s="272"/>
      <c r="AJ615" s="272"/>
      <c r="AK615" s="272"/>
      <c r="AL615" s="272"/>
      <c r="AM615" s="272"/>
    </row>
    <row r="616" spans="4:39" ht="15.75" customHeight="1" x14ac:dyDescent="0.3">
      <c r="D616" s="272"/>
      <c r="AH616" s="272"/>
      <c r="AI616" s="272"/>
      <c r="AJ616" s="272"/>
      <c r="AK616" s="272"/>
      <c r="AL616" s="272"/>
      <c r="AM616" s="272"/>
    </row>
    <row r="617" spans="4:39" ht="15.75" customHeight="1" x14ac:dyDescent="0.3">
      <c r="D617" s="272"/>
      <c r="AH617" s="272"/>
      <c r="AI617" s="272"/>
      <c r="AJ617" s="272"/>
      <c r="AK617" s="272"/>
      <c r="AL617" s="272"/>
      <c r="AM617" s="272"/>
    </row>
    <row r="618" spans="4:39" ht="15.75" customHeight="1" x14ac:dyDescent="0.3">
      <c r="D618" s="272"/>
      <c r="AH618" s="272"/>
      <c r="AI618" s="272"/>
      <c r="AJ618" s="272"/>
      <c r="AK618" s="272"/>
      <c r="AL618" s="272"/>
      <c r="AM618" s="272"/>
    </row>
    <row r="619" spans="4:39" ht="15.75" customHeight="1" x14ac:dyDescent="0.3">
      <c r="D619" s="272"/>
      <c r="AH619" s="272"/>
      <c r="AI619" s="272"/>
      <c r="AJ619" s="272"/>
      <c r="AK619" s="272"/>
      <c r="AL619" s="272"/>
      <c r="AM619" s="272"/>
    </row>
    <row r="620" spans="4:39" ht="15.75" customHeight="1" x14ac:dyDescent="0.3">
      <c r="D620" s="272"/>
      <c r="AH620" s="272"/>
      <c r="AI620" s="272"/>
      <c r="AJ620" s="272"/>
      <c r="AK620" s="272"/>
      <c r="AL620" s="272"/>
      <c r="AM620" s="272"/>
    </row>
    <row r="621" spans="4:39" ht="15.75" customHeight="1" x14ac:dyDescent="0.3">
      <c r="D621" s="272"/>
      <c r="AH621" s="272"/>
      <c r="AI621" s="272"/>
      <c r="AJ621" s="272"/>
      <c r="AK621" s="272"/>
      <c r="AL621" s="272"/>
      <c r="AM621" s="272"/>
    </row>
    <row r="622" spans="4:39" ht="15.75" customHeight="1" x14ac:dyDescent="0.3">
      <c r="D622" s="272"/>
      <c r="AH622" s="272"/>
      <c r="AI622" s="272"/>
      <c r="AJ622" s="272"/>
      <c r="AK622" s="272"/>
      <c r="AL622" s="272"/>
      <c r="AM622" s="272"/>
    </row>
    <row r="623" spans="4:39" ht="15.75" customHeight="1" x14ac:dyDescent="0.3">
      <c r="D623" s="272"/>
      <c r="AH623" s="272"/>
      <c r="AI623" s="272"/>
      <c r="AJ623" s="272"/>
      <c r="AK623" s="272"/>
      <c r="AL623" s="272"/>
      <c r="AM623" s="272"/>
    </row>
    <row r="624" spans="4:39" ht="15.75" customHeight="1" x14ac:dyDescent="0.3">
      <c r="D624" s="272"/>
      <c r="AH624" s="272"/>
      <c r="AI624" s="272"/>
      <c r="AJ624" s="272"/>
      <c r="AK624" s="272"/>
      <c r="AL624" s="272"/>
      <c r="AM624" s="272"/>
    </row>
    <row r="625" spans="4:39" ht="15.75" customHeight="1" x14ac:dyDescent="0.3">
      <c r="D625" s="272"/>
      <c r="AH625" s="272"/>
      <c r="AI625" s="272"/>
      <c r="AJ625" s="272"/>
      <c r="AK625" s="272"/>
      <c r="AL625" s="272"/>
      <c r="AM625" s="272"/>
    </row>
    <row r="626" spans="4:39" ht="15.75" customHeight="1" x14ac:dyDescent="0.3">
      <c r="D626" s="272"/>
      <c r="AH626" s="272"/>
      <c r="AI626" s="272"/>
      <c r="AJ626" s="272"/>
      <c r="AK626" s="272"/>
      <c r="AL626" s="272"/>
      <c r="AM626" s="272"/>
    </row>
    <row r="627" spans="4:39" ht="15.75" customHeight="1" x14ac:dyDescent="0.3">
      <c r="D627" s="272"/>
      <c r="AH627" s="272"/>
      <c r="AI627" s="272"/>
      <c r="AJ627" s="272"/>
      <c r="AK627" s="272"/>
      <c r="AL627" s="272"/>
      <c r="AM627" s="272"/>
    </row>
    <row r="628" spans="4:39" ht="15.75" customHeight="1" x14ac:dyDescent="0.3">
      <c r="D628" s="272"/>
      <c r="AH628" s="272"/>
      <c r="AI628" s="272"/>
      <c r="AJ628" s="272"/>
      <c r="AK628" s="272"/>
      <c r="AL628" s="272"/>
      <c r="AM628" s="272"/>
    </row>
    <row r="629" spans="4:39" ht="15.75" customHeight="1" x14ac:dyDescent="0.3">
      <c r="D629" s="272"/>
      <c r="AH629" s="272"/>
      <c r="AI629" s="272"/>
      <c r="AJ629" s="272"/>
      <c r="AK629" s="272"/>
      <c r="AL629" s="272"/>
      <c r="AM629" s="272"/>
    </row>
    <row r="630" spans="4:39" ht="15.75" customHeight="1" x14ac:dyDescent="0.3">
      <c r="D630" s="272"/>
      <c r="AH630" s="272"/>
      <c r="AI630" s="272"/>
      <c r="AJ630" s="272"/>
      <c r="AK630" s="272"/>
      <c r="AL630" s="272"/>
      <c r="AM630" s="272"/>
    </row>
    <row r="631" spans="4:39" ht="15.75" customHeight="1" x14ac:dyDescent="0.3">
      <c r="D631" s="272"/>
      <c r="AH631" s="272"/>
      <c r="AI631" s="272"/>
      <c r="AJ631" s="272"/>
      <c r="AK631" s="272"/>
      <c r="AL631" s="272"/>
      <c r="AM631" s="272"/>
    </row>
    <row r="632" spans="4:39" ht="15.75" customHeight="1" x14ac:dyDescent="0.3">
      <c r="D632" s="272"/>
      <c r="AH632" s="272"/>
      <c r="AI632" s="272"/>
      <c r="AJ632" s="272"/>
      <c r="AK632" s="272"/>
      <c r="AL632" s="272"/>
      <c r="AM632" s="272"/>
    </row>
    <row r="633" spans="4:39" ht="15.75" customHeight="1" x14ac:dyDescent="0.3">
      <c r="D633" s="272"/>
      <c r="AH633" s="272"/>
      <c r="AI633" s="272"/>
      <c r="AJ633" s="272"/>
      <c r="AK633" s="272"/>
      <c r="AL633" s="272"/>
      <c r="AM633" s="272"/>
    </row>
    <row r="634" spans="4:39" ht="15.75" customHeight="1" x14ac:dyDescent="0.3">
      <c r="D634" s="272"/>
      <c r="AH634" s="272"/>
      <c r="AI634" s="272"/>
      <c r="AJ634" s="272"/>
      <c r="AK634" s="272"/>
      <c r="AL634" s="272"/>
      <c r="AM634" s="272"/>
    </row>
    <row r="635" spans="4:39" ht="15.75" customHeight="1" x14ac:dyDescent="0.3">
      <c r="D635" s="272"/>
      <c r="AH635" s="272"/>
      <c r="AI635" s="272"/>
      <c r="AJ635" s="272"/>
      <c r="AK635" s="272"/>
      <c r="AL635" s="272"/>
      <c r="AM635" s="272"/>
    </row>
    <row r="636" spans="4:39" ht="15.75" customHeight="1" x14ac:dyDescent="0.3">
      <c r="D636" s="272"/>
      <c r="AH636" s="272"/>
      <c r="AI636" s="272"/>
      <c r="AJ636" s="272"/>
      <c r="AK636" s="272"/>
      <c r="AL636" s="272"/>
      <c r="AM636" s="272"/>
    </row>
    <row r="637" spans="4:39" ht="15.75" customHeight="1" x14ac:dyDescent="0.3">
      <c r="D637" s="272"/>
      <c r="AH637" s="272"/>
      <c r="AI637" s="272"/>
      <c r="AJ637" s="272"/>
      <c r="AK637" s="272"/>
      <c r="AL637" s="272"/>
      <c r="AM637" s="272"/>
    </row>
    <row r="638" spans="4:39" ht="15.75" customHeight="1" x14ac:dyDescent="0.3">
      <c r="D638" s="272"/>
      <c r="AH638" s="272"/>
      <c r="AI638" s="272"/>
      <c r="AJ638" s="272"/>
      <c r="AK638" s="272"/>
      <c r="AL638" s="272"/>
      <c r="AM638" s="272"/>
    </row>
    <row r="639" spans="4:39" ht="15.75" customHeight="1" x14ac:dyDescent="0.3">
      <c r="D639" s="272"/>
      <c r="AH639" s="272"/>
      <c r="AI639" s="272"/>
      <c r="AJ639" s="272"/>
      <c r="AK639" s="272"/>
      <c r="AL639" s="272"/>
      <c r="AM639" s="272"/>
    </row>
    <row r="640" spans="4:39" ht="15.75" customHeight="1" x14ac:dyDescent="0.3">
      <c r="D640" s="272"/>
      <c r="AH640" s="272"/>
      <c r="AI640" s="272"/>
      <c r="AJ640" s="272"/>
      <c r="AK640" s="272"/>
      <c r="AL640" s="272"/>
      <c r="AM640" s="272"/>
    </row>
    <row r="641" spans="4:39" ht="15.75" customHeight="1" x14ac:dyDescent="0.3">
      <c r="D641" s="272"/>
      <c r="AH641" s="272"/>
      <c r="AI641" s="272"/>
      <c r="AJ641" s="272"/>
      <c r="AK641" s="272"/>
      <c r="AL641" s="272"/>
      <c r="AM641" s="272"/>
    </row>
    <row r="642" spans="4:39" ht="15.75" customHeight="1" x14ac:dyDescent="0.3">
      <c r="D642" s="272"/>
      <c r="AH642" s="272"/>
      <c r="AI642" s="272"/>
      <c r="AJ642" s="272"/>
      <c r="AK642" s="272"/>
      <c r="AL642" s="272"/>
      <c r="AM642" s="272"/>
    </row>
    <row r="643" spans="4:39" ht="15.75" customHeight="1" x14ac:dyDescent="0.3">
      <c r="D643" s="272"/>
      <c r="AH643" s="272"/>
      <c r="AI643" s="272"/>
      <c r="AJ643" s="272"/>
      <c r="AK643" s="272"/>
      <c r="AL643" s="272"/>
      <c r="AM643" s="272"/>
    </row>
    <row r="644" spans="4:39" ht="15.75" customHeight="1" x14ac:dyDescent="0.3">
      <c r="D644" s="272"/>
      <c r="AH644" s="272"/>
      <c r="AI644" s="272"/>
      <c r="AJ644" s="272"/>
      <c r="AK644" s="272"/>
      <c r="AL644" s="272"/>
      <c r="AM644" s="272"/>
    </row>
    <row r="645" spans="4:39" ht="15.75" customHeight="1" x14ac:dyDescent="0.3">
      <c r="D645" s="272"/>
      <c r="AH645" s="272"/>
      <c r="AI645" s="272"/>
      <c r="AJ645" s="272"/>
      <c r="AK645" s="272"/>
      <c r="AL645" s="272"/>
      <c r="AM645" s="272"/>
    </row>
    <row r="646" spans="4:39" ht="15.75" customHeight="1" x14ac:dyDescent="0.3">
      <c r="D646" s="272"/>
      <c r="AH646" s="272"/>
      <c r="AI646" s="272"/>
      <c r="AJ646" s="272"/>
      <c r="AK646" s="272"/>
      <c r="AL646" s="272"/>
      <c r="AM646" s="272"/>
    </row>
    <row r="647" spans="4:39" ht="15.75" customHeight="1" x14ac:dyDescent="0.3">
      <c r="D647" s="272"/>
      <c r="AH647" s="272"/>
      <c r="AI647" s="272"/>
      <c r="AJ647" s="272"/>
      <c r="AK647" s="272"/>
      <c r="AL647" s="272"/>
      <c r="AM647" s="272"/>
    </row>
    <row r="648" spans="4:39" ht="15.75" customHeight="1" x14ac:dyDescent="0.3">
      <c r="D648" s="272"/>
      <c r="AH648" s="272"/>
      <c r="AI648" s="272"/>
      <c r="AJ648" s="272"/>
      <c r="AK648" s="272"/>
      <c r="AL648" s="272"/>
      <c r="AM648" s="272"/>
    </row>
    <row r="649" spans="4:39" ht="15.75" customHeight="1" x14ac:dyDescent="0.3">
      <c r="D649" s="272"/>
      <c r="AH649" s="272"/>
      <c r="AI649" s="272"/>
      <c r="AJ649" s="272"/>
      <c r="AK649" s="272"/>
      <c r="AL649" s="272"/>
      <c r="AM649" s="272"/>
    </row>
    <row r="650" spans="4:39" ht="15.75" customHeight="1" x14ac:dyDescent="0.3">
      <c r="D650" s="272"/>
      <c r="AH650" s="272"/>
      <c r="AI650" s="272"/>
      <c r="AJ650" s="272"/>
      <c r="AK650" s="272"/>
      <c r="AL650" s="272"/>
      <c r="AM650" s="272"/>
    </row>
    <row r="651" spans="4:39" ht="15.75" customHeight="1" x14ac:dyDescent="0.3">
      <c r="D651" s="272"/>
      <c r="AH651" s="272"/>
      <c r="AI651" s="272"/>
      <c r="AJ651" s="272"/>
      <c r="AK651" s="272"/>
      <c r="AL651" s="272"/>
      <c r="AM651" s="272"/>
    </row>
    <row r="652" spans="4:39" ht="15.75" customHeight="1" x14ac:dyDescent="0.3">
      <c r="D652" s="272"/>
      <c r="AH652" s="272"/>
      <c r="AI652" s="272"/>
      <c r="AJ652" s="272"/>
      <c r="AK652" s="272"/>
      <c r="AL652" s="272"/>
      <c r="AM652" s="272"/>
    </row>
    <row r="653" spans="4:39" ht="15.75" customHeight="1" x14ac:dyDescent="0.3">
      <c r="D653" s="272"/>
      <c r="AH653" s="272"/>
      <c r="AI653" s="272"/>
      <c r="AJ653" s="272"/>
      <c r="AK653" s="272"/>
      <c r="AL653" s="272"/>
      <c r="AM653" s="272"/>
    </row>
    <row r="654" spans="4:39" ht="15.75" customHeight="1" x14ac:dyDescent="0.3">
      <c r="D654" s="272"/>
      <c r="AH654" s="272"/>
      <c r="AI654" s="272"/>
      <c r="AJ654" s="272"/>
      <c r="AK654" s="272"/>
      <c r="AL654" s="272"/>
      <c r="AM654" s="272"/>
    </row>
    <row r="655" spans="4:39" ht="15.75" customHeight="1" x14ac:dyDescent="0.3">
      <c r="D655" s="272"/>
      <c r="AH655" s="272"/>
      <c r="AI655" s="272"/>
      <c r="AJ655" s="272"/>
      <c r="AK655" s="272"/>
      <c r="AL655" s="272"/>
      <c r="AM655" s="272"/>
    </row>
    <row r="656" spans="4:39" ht="15.75" customHeight="1" x14ac:dyDescent="0.3">
      <c r="D656" s="272"/>
      <c r="AH656" s="272"/>
      <c r="AI656" s="272"/>
      <c r="AJ656" s="272"/>
      <c r="AK656" s="272"/>
      <c r="AL656" s="272"/>
      <c r="AM656" s="272"/>
    </row>
    <row r="657" spans="4:39" ht="15.75" customHeight="1" x14ac:dyDescent="0.3">
      <c r="D657" s="272"/>
      <c r="AH657" s="272"/>
      <c r="AI657" s="272"/>
      <c r="AJ657" s="272"/>
      <c r="AK657" s="272"/>
      <c r="AL657" s="272"/>
      <c r="AM657" s="272"/>
    </row>
    <row r="658" spans="4:39" ht="15.75" customHeight="1" x14ac:dyDescent="0.3">
      <c r="D658" s="272"/>
      <c r="AH658" s="272"/>
      <c r="AI658" s="272"/>
      <c r="AJ658" s="272"/>
      <c r="AK658" s="272"/>
      <c r="AL658" s="272"/>
      <c r="AM658" s="272"/>
    </row>
    <row r="659" spans="4:39" ht="15.75" customHeight="1" x14ac:dyDescent="0.3">
      <c r="D659" s="272"/>
      <c r="AH659" s="272"/>
      <c r="AI659" s="272"/>
      <c r="AJ659" s="272"/>
      <c r="AK659" s="272"/>
      <c r="AL659" s="272"/>
      <c r="AM659" s="272"/>
    </row>
    <row r="660" spans="4:39" ht="15.75" customHeight="1" x14ac:dyDescent="0.3">
      <c r="D660" s="272"/>
      <c r="AH660" s="272"/>
      <c r="AI660" s="272"/>
      <c r="AJ660" s="272"/>
      <c r="AK660" s="272"/>
      <c r="AL660" s="272"/>
      <c r="AM660" s="272"/>
    </row>
    <row r="661" spans="4:39" ht="15.75" customHeight="1" x14ac:dyDescent="0.3">
      <c r="D661" s="272"/>
      <c r="AH661" s="272"/>
      <c r="AI661" s="272"/>
      <c r="AJ661" s="272"/>
      <c r="AK661" s="272"/>
      <c r="AL661" s="272"/>
      <c r="AM661" s="272"/>
    </row>
    <row r="662" spans="4:39" ht="15.75" customHeight="1" x14ac:dyDescent="0.3">
      <c r="D662" s="272"/>
      <c r="AH662" s="272"/>
      <c r="AI662" s="272"/>
      <c r="AJ662" s="272"/>
      <c r="AK662" s="272"/>
      <c r="AL662" s="272"/>
      <c r="AM662" s="272"/>
    </row>
    <row r="663" spans="4:39" ht="15.75" customHeight="1" x14ac:dyDescent="0.3">
      <c r="D663" s="272"/>
      <c r="AH663" s="272"/>
      <c r="AI663" s="272"/>
      <c r="AJ663" s="272"/>
      <c r="AK663" s="272"/>
      <c r="AL663" s="272"/>
      <c r="AM663" s="272"/>
    </row>
    <row r="664" spans="4:39" ht="15.75" customHeight="1" x14ac:dyDescent="0.3">
      <c r="D664" s="272"/>
      <c r="AH664" s="272"/>
      <c r="AI664" s="272"/>
      <c r="AJ664" s="272"/>
      <c r="AK664" s="272"/>
      <c r="AL664" s="272"/>
      <c r="AM664" s="272"/>
    </row>
    <row r="665" spans="4:39" ht="15.75" customHeight="1" x14ac:dyDescent="0.3">
      <c r="D665" s="272"/>
      <c r="AH665" s="272"/>
      <c r="AI665" s="272"/>
      <c r="AJ665" s="272"/>
      <c r="AK665" s="272"/>
      <c r="AL665" s="272"/>
      <c r="AM665" s="272"/>
    </row>
    <row r="666" spans="4:39" ht="15.75" customHeight="1" x14ac:dyDescent="0.3">
      <c r="D666" s="272"/>
      <c r="AH666" s="272"/>
      <c r="AI666" s="272"/>
      <c r="AJ666" s="272"/>
      <c r="AK666" s="272"/>
      <c r="AL666" s="272"/>
      <c r="AM666" s="272"/>
    </row>
    <row r="667" spans="4:39" ht="15.75" customHeight="1" x14ac:dyDescent="0.3">
      <c r="D667" s="272"/>
      <c r="AH667" s="272"/>
      <c r="AI667" s="272"/>
      <c r="AJ667" s="272"/>
      <c r="AK667" s="272"/>
      <c r="AL667" s="272"/>
      <c r="AM667" s="272"/>
    </row>
    <row r="668" spans="4:39" ht="15.75" customHeight="1" x14ac:dyDescent="0.3">
      <c r="D668" s="272"/>
      <c r="AH668" s="272"/>
      <c r="AI668" s="272"/>
      <c r="AJ668" s="272"/>
      <c r="AK668" s="272"/>
      <c r="AL668" s="272"/>
      <c r="AM668" s="272"/>
    </row>
    <row r="669" spans="4:39" ht="15.75" customHeight="1" x14ac:dyDescent="0.3">
      <c r="D669" s="272"/>
      <c r="AH669" s="272"/>
      <c r="AI669" s="272"/>
      <c r="AJ669" s="272"/>
      <c r="AK669" s="272"/>
      <c r="AL669" s="272"/>
      <c r="AM669" s="272"/>
    </row>
    <row r="670" spans="4:39" ht="15.75" customHeight="1" x14ac:dyDescent="0.3">
      <c r="D670" s="272"/>
      <c r="AH670" s="272"/>
      <c r="AI670" s="272"/>
      <c r="AJ670" s="272"/>
      <c r="AK670" s="272"/>
      <c r="AL670" s="272"/>
      <c r="AM670" s="272"/>
    </row>
    <row r="671" spans="4:39" ht="15.75" customHeight="1" x14ac:dyDescent="0.3">
      <c r="D671" s="272"/>
      <c r="AH671" s="272"/>
      <c r="AI671" s="272"/>
      <c r="AJ671" s="272"/>
      <c r="AK671" s="272"/>
      <c r="AL671" s="272"/>
      <c r="AM671" s="272"/>
    </row>
    <row r="672" spans="4:39" ht="15.75" customHeight="1" x14ac:dyDescent="0.3">
      <c r="D672" s="272"/>
      <c r="AH672" s="272"/>
      <c r="AI672" s="272"/>
      <c r="AJ672" s="272"/>
      <c r="AK672" s="272"/>
      <c r="AL672" s="272"/>
      <c r="AM672" s="272"/>
    </row>
    <row r="673" spans="4:39" ht="15.75" customHeight="1" x14ac:dyDescent="0.3">
      <c r="D673" s="272"/>
      <c r="AH673" s="272"/>
      <c r="AI673" s="272"/>
      <c r="AJ673" s="272"/>
      <c r="AK673" s="272"/>
      <c r="AL673" s="272"/>
      <c r="AM673" s="272"/>
    </row>
    <row r="674" spans="4:39" ht="15.75" customHeight="1" x14ac:dyDescent="0.3">
      <c r="D674" s="272"/>
      <c r="AH674" s="272"/>
      <c r="AI674" s="272"/>
      <c r="AJ674" s="272"/>
      <c r="AK674" s="272"/>
      <c r="AL674" s="272"/>
      <c r="AM674" s="272"/>
    </row>
    <row r="675" spans="4:39" ht="15.75" customHeight="1" x14ac:dyDescent="0.3">
      <c r="D675" s="272"/>
      <c r="AH675" s="272"/>
      <c r="AI675" s="272"/>
      <c r="AJ675" s="272"/>
      <c r="AK675" s="272"/>
      <c r="AL675" s="272"/>
      <c r="AM675" s="272"/>
    </row>
    <row r="676" spans="4:39" ht="15.75" customHeight="1" x14ac:dyDescent="0.3">
      <c r="D676" s="272"/>
      <c r="AH676" s="272"/>
      <c r="AI676" s="272"/>
      <c r="AJ676" s="272"/>
      <c r="AK676" s="272"/>
      <c r="AL676" s="272"/>
      <c r="AM676" s="272"/>
    </row>
    <row r="677" spans="4:39" ht="15.75" customHeight="1" x14ac:dyDescent="0.3">
      <c r="D677" s="272"/>
      <c r="AH677" s="272"/>
      <c r="AI677" s="272"/>
      <c r="AJ677" s="272"/>
      <c r="AK677" s="272"/>
      <c r="AL677" s="272"/>
      <c r="AM677" s="272"/>
    </row>
    <row r="678" spans="4:39" ht="15.75" customHeight="1" x14ac:dyDescent="0.3">
      <c r="D678" s="272"/>
      <c r="AH678" s="272"/>
      <c r="AI678" s="272"/>
      <c r="AJ678" s="272"/>
      <c r="AK678" s="272"/>
      <c r="AL678" s="272"/>
      <c r="AM678" s="272"/>
    </row>
    <row r="679" spans="4:39" ht="15.75" customHeight="1" x14ac:dyDescent="0.3">
      <c r="D679" s="272"/>
      <c r="AH679" s="272"/>
      <c r="AI679" s="272"/>
      <c r="AJ679" s="272"/>
      <c r="AK679" s="272"/>
      <c r="AL679" s="272"/>
      <c r="AM679" s="272"/>
    </row>
    <row r="680" spans="4:39" ht="15.75" customHeight="1" x14ac:dyDescent="0.3">
      <c r="D680" s="272"/>
      <c r="AH680" s="272"/>
      <c r="AI680" s="272"/>
      <c r="AJ680" s="272"/>
      <c r="AK680" s="272"/>
      <c r="AL680" s="272"/>
      <c r="AM680" s="272"/>
    </row>
    <row r="681" spans="4:39" ht="15.75" customHeight="1" x14ac:dyDescent="0.3">
      <c r="D681" s="272"/>
      <c r="AH681" s="272"/>
      <c r="AI681" s="272"/>
      <c r="AJ681" s="272"/>
      <c r="AK681" s="272"/>
      <c r="AL681" s="272"/>
      <c r="AM681" s="272"/>
    </row>
    <row r="682" spans="4:39" ht="15.75" customHeight="1" x14ac:dyDescent="0.3">
      <c r="D682" s="272"/>
      <c r="AH682" s="272"/>
      <c r="AI682" s="272"/>
      <c r="AJ682" s="272"/>
      <c r="AK682" s="272"/>
      <c r="AL682" s="272"/>
      <c r="AM682" s="272"/>
    </row>
    <row r="683" spans="4:39" ht="15.75" customHeight="1" x14ac:dyDescent="0.3">
      <c r="D683" s="272"/>
      <c r="AH683" s="272"/>
      <c r="AI683" s="272"/>
      <c r="AJ683" s="272"/>
      <c r="AK683" s="272"/>
      <c r="AL683" s="272"/>
      <c r="AM683" s="272"/>
    </row>
    <row r="684" spans="4:39" ht="15.75" customHeight="1" x14ac:dyDescent="0.3">
      <c r="D684" s="272"/>
      <c r="AH684" s="272"/>
      <c r="AI684" s="272"/>
      <c r="AJ684" s="272"/>
      <c r="AK684" s="272"/>
      <c r="AL684" s="272"/>
      <c r="AM684" s="272"/>
    </row>
    <row r="685" spans="4:39" ht="15.75" customHeight="1" x14ac:dyDescent="0.3">
      <c r="D685" s="272"/>
      <c r="AH685" s="272"/>
      <c r="AI685" s="272"/>
      <c r="AJ685" s="272"/>
      <c r="AK685" s="272"/>
      <c r="AL685" s="272"/>
      <c r="AM685" s="272"/>
    </row>
    <row r="686" spans="4:39" ht="15.75" customHeight="1" x14ac:dyDescent="0.3">
      <c r="D686" s="272"/>
      <c r="AH686" s="272"/>
      <c r="AI686" s="272"/>
      <c r="AJ686" s="272"/>
      <c r="AK686" s="272"/>
      <c r="AL686" s="272"/>
      <c r="AM686" s="272"/>
    </row>
    <row r="687" spans="4:39" ht="15.75" customHeight="1" x14ac:dyDescent="0.3">
      <c r="D687" s="272"/>
      <c r="AH687" s="272"/>
      <c r="AI687" s="272"/>
      <c r="AJ687" s="272"/>
      <c r="AK687" s="272"/>
      <c r="AL687" s="272"/>
      <c r="AM687" s="272"/>
    </row>
    <row r="688" spans="4:39" ht="15.75" customHeight="1" x14ac:dyDescent="0.3">
      <c r="D688" s="272"/>
      <c r="AH688" s="272"/>
      <c r="AI688" s="272"/>
      <c r="AJ688" s="272"/>
      <c r="AK688" s="272"/>
      <c r="AL688" s="272"/>
      <c r="AM688" s="272"/>
    </row>
    <row r="689" spans="4:39" ht="15.75" customHeight="1" x14ac:dyDescent="0.3">
      <c r="D689" s="272"/>
      <c r="AH689" s="272"/>
      <c r="AI689" s="272"/>
      <c r="AJ689" s="272"/>
      <c r="AK689" s="272"/>
      <c r="AL689" s="272"/>
      <c r="AM689" s="272"/>
    </row>
    <row r="690" spans="4:39" ht="15.75" customHeight="1" x14ac:dyDescent="0.3">
      <c r="D690" s="272"/>
      <c r="AH690" s="272"/>
      <c r="AI690" s="272"/>
      <c r="AJ690" s="272"/>
      <c r="AK690" s="272"/>
      <c r="AL690" s="272"/>
      <c r="AM690" s="272"/>
    </row>
    <row r="691" spans="4:39" ht="15.75" customHeight="1" x14ac:dyDescent="0.3">
      <c r="D691" s="272"/>
      <c r="AH691" s="272"/>
      <c r="AI691" s="272"/>
      <c r="AJ691" s="272"/>
      <c r="AK691" s="272"/>
      <c r="AL691" s="272"/>
      <c r="AM691" s="272"/>
    </row>
    <row r="692" spans="4:39" ht="15.75" customHeight="1" x14ac:dyDescent="0.3">
      <c r="D692" s="272"/>
      <c r="AH692" s="272"/>
      <c r="AI692" s="272"/>
      <c r="AJ692" s="272"/>
      <c r="AK692" s="272"/>
      <c r="AL692" s="272"/>
      <c r="AM692" s="272"/>
    </row>
    <row r="693" spans="4:39" ht="15.75" customHeight="1" x14ac:dyDescent="0.3">
      <c r="D693" s="272"/>
      <c r="AH693" s="272"/>
      <c r="AI693" s="272"/>
      <c r="AJ693" s="272"/>
      <c r="AK693" s="272"/>
      <c r="AL693" s="272"/>
      <c r="AM693" s="272"/>
    </row>
    <row r="694" spans="4:39" ht="15.75" customHeight="1" x14ac:dyDescent="0.3">
      <c r="D694" s="272"/>
      <c r="AH694" s="272"/>
      <c r="AI694" s="272"/>
      <c r="AJ694" s="272"/>
      <c r="AK694" s="272"/>
      <c r="AL694" s="272"/>
      <c r="AM694" s="272"/>
    </row>
    <row r="695" spans="4:39" ht="15.75" customHeight="1" x14ac:dyDescent="0.3">
      <c r="D695" s="272"/>
      <c r="AH695" s="272"/>
      <c r="AI695" s="272"/>
      <c r="AJ695" s="272"/>
      <c r="AK695" s="272"/>
      <c r="AL695" s="272"/>
      <c r="AM695" s="272"/>
    </row>
    <row r="696" spans="4:39" ht="15.75" customHeight="1" x14ac:dyDescent="0.3">
      <c r="D696" s="272"/>
      <c r="AH696" s="272"/>
      <c r="AI696" s="272"/>
      <c r="AJ696" s="272"/>
      <c r="AK696" s="272"/>
      <c r="AL696" s="272"/>
      <c r="AM696" s="272"/>
    </row>
    <row r="697" spans="4:39" ht="15.75" customHeight="1" x14ac:dyDescent="0.3">
      <c r="D697" s="272"/>
      <c r="AH697" s="272"/>
      <c r="AI697" s="272"/>
      <c r="AJ697" s="272"/>
      <c r="AK697" s="272"/>
      <c r="AL697" s="272"/>
      <c r="AM697" s="272"/>
    </row>
    <row r="698" spans="4:39" ht="15.75" customHeight="1" x14ac:dyDescent="0.3">
      <c r="D698" s="272"/>
      <c r="AH698" s="272"/>
      <c r="AI698" s="272"/>
      <c r="AJ698" s="272"/>
      <c r="AK698" s="272"/>
      <c r="AL698" s="272"/>
      <c r="AM698" s="272"/>
    </row>
    <row r="699" spans="4:39" ht="15.75" customHeight="1" x14ac:dyDescent="0.3">
      <c r="D699" s="272"/>
      <c r="AH699" s="272"/>
      <c r="AI699" s="272"/>
      <c r="AJ699" s="272"/>
      <c r="AK699" s="272"/>
      <c r="AL699" s="272"/>
      <c r="AM699" s="272"/>
    </row>
    <row r="700" spans="4:39" ht="15.75" customHeight="1" x14ac:dyDescent="0.3">
      <c r="D700" s="272"/>
      <c r="AH700" s="272"/>
      <c r="AI700" s="272"/>
      <c r="AJ700" s="272"/>
      <c r="AK700" s="272"/>
      <c r="AL700" s="272"/>
      <c r="AM700" s="272"/>
    </row>
    <row r="701" spans="4:39" ht="15.75" customHeight="1" x14ac:dyDescent="0.3">
      <c r="D701" s="272"/>
      <c r="AH701" s="272"/>
      <c r="AI701" s="272"/>
      <c r="AJ701" s="272"/>
      <c r="AK701" s="272"/>
      <c r="AL701" s="272"/>
      <c r="AM701" s="272"/>
    </row>
    <row r="702" spans="4:39" ht="15.75" customHeight="1" x14ac:dyDescent="0.3">
      <c r="D702" s="272"/>
      <c r="AH702" s="272"/>
      <c r="AI702" s="272"/>
      <c r="AJ702" s="272"/>
      <c r="AK702" s="272"/>
      <c r="AL702" s="272"/>
      <c r="AM702" s="272"/>
    </row>
    <row r="703" spans="4:39" ht="15.75" customHeight="1" x14ac:dyDescent="0.3">
      <c r="D703" s="272"/>
      <c r="AH703" s="272"/>
      <c r="AI703" s="272"/>
      <c r="AJ703" s="272"/>
      <c r="AK703" s="272"/>
      <c r="AL703" s="272"/>
      <c r="AM703" s="272"/>
    </row>
    <row r="704" spans="4:39" ht="15.75" customHeight="1" x14ac:dyDescent="0.3">
      <c r="D704" s="272"/>
      <c r="AH704" s="272"/>
      <c r="AI704" s="272"/>
      <c r="AJ704" s="272"/>
      <c r="AK704" s="272"/>
      <c r="AL704" s="272"/>
      <c r="AM704" s="272"/>
    </row>
    <row r="705" spans="4:39" ht="15.75" customHeight="1" x14ac:dyDescent="0.3">
      <c r="D705" s="272"/>
      <c r="AH705" s="272"/>
      <c r="AI705" s="272"/>
      <c r="AJ705" s="272"/>
      <c r="AK705" s="272"/>
      <c r="AL705" s="272"/>
      <c r="AM705" s="272"/>
    </row>
    <row r="706" spans="4:39" ht="15.75" customHeight="1" x14ac:dyDescent="0.3">
      <c r="D706" s="272"/>
      <c r="AH706" s="272"/>
      <c r="AI706" s="272"/>
      <c r="AJ706" s="272"/>
      <c r="AK706" s="272"/>
      <c r="AL706" s="272"/>
      <c r="AM706" s="272"/>
    </row>
    <row r="707" spans="4:39" ht="15.75" customHeight="1" x14ac:dyDescent="0.3">
      <c r="D707" s="272"/>
      <c r="AH707" s="272"/>
      <c r="AI707" s="272"/>
      <c r="AJ707" s="272"/>
      <c r="AK707" s="272"/>
      <c r="AL707" s="272"/>
      <c r="AM707" s="272"/>
    </row>
    <row r="708" spans="4:39" ht="15.75" customHeight="1" x14ac:dyDescent="0.3">
      <c r="D708" s="272"/>
      <c r="AH708" s="272"/>
      <c r="AI708" s="272"/>
      <c r="AJ708" s="272"/>
      <c r="AK708" s="272"/>
      <c r="AL708" s="272"/>
      <c r="AM708" s="272"/>
    </row>
    <row r="709" spans="4:39" ht="15.75" customHeight="1" x14ac:dyDescent="0.3">
      <c r="D709" s="272"/>
      <c r="AH709" s="272"/>
      <c r="AI709" s="272"/>
      <c r="AJ709" s="272"/>
      <c r="AK709" s="272"/>
      <c r="AL709" s="272"/>
      <c r="AM709" s="272"/>
    </row>
    <row r="710" spans="4:39" ht="15.75" customHeight="1" x14ac:dyDescent="0.3">
      <c r="D710" s="272"/>
      <c r="AH710" s="272"/>
      <c r="AI710" s="272"/>
      <c r="AJ710" s="272"/>
      <c r="AK710" s="272"/>
      <c r="AL710" s="272"/>
      <c r="AM710" s="272"/>
    </row>
    <row r="711" spans="4:39" ht="15.75" customHeight="1" x14ac:dyDescent="0.3">
      <c r="D711" s="272"/>
      <c r="AH711" s="272"/>
      <c r="AI711" s="272"/>
      <c r="AJ711" s="272"/>
      <c r="AK711" s="272"/>
      <c r="AL711" s="272"/>
      <c r="AM711" s="272"/>
    </row>
    <row r="712" spans="4:39" ht="15.75" customHeight="1" x14ac:dyDescent="0.3">
      <c r="D712" s="272"/>
      <c r="AH712" s="272"/>
      <c r="AI712" s="272"/>
      <c r="AJ712" s="272"/>
      <c r="AK712" s="272"/>
      <c r="AL712" s="272"/>
      <c r="AM712" s="272"/>
    </row>
    <row r="713" spans="4:39" ht="15.75" customHeight="1" x14ac:dyDescent="0.3">
      <c r="D713" s="272"/>
      <c r="AH713" s="272"/>
      <c r="AI713" s="272"/>
      <c r="AJ713" s="272"/>
      <c r="AK713" s="272"/>
      <c r="AL713" s="272"/>
      <c r="AM713" s="272"/>
    </row>
    <row r="714" spans="4:39" ht="15.75" customHeight="1" x14ac:dyDescent="0.3">
      <c r="D714" s="272"/>
      <c r="AH714" s="272"/>
      <c r="AI714" s="272"/>
      <c r="AJ714" s="272"/>
      <c r="AK714" s="272"/>
      <c r="AL714" s="272"/>
      <c r="AM714" s="272"/>
    </row>
    <row r="715" spans="4:39" ht="15.75" customHeight="1" x14ac:dyDescent="0.3">
      <c r="D715" s="272"/>
      <c r="AH715" s="272"/>
      <c r="AI715" s="272"/>
      <c r="AJ715" s="272"/>
      <c r="AK715" s="272"/>
      <c r="AL715" s="272"/>
      <c r="AM715" s="272"/>
    </row>
    <row r="716" spans="4:39" ht="15.75" customHeight="1" x14ac:dyDescent="0.3">
      <c r="D716" s="272"/>
      <c r="AH716" s="272"/>
      <c r="AI716" s="272"/>
      <c r="AJ716" s="272"/>
      <c r="AK716" s="272"/>
      <c r="AL716" s="272"/>
      <c r="AM716" s="272"/>
    </row>
    <row r="717" spans="4:39" ht="15.75" customHeight="1" x14ac:dyDescent="0.3">
      <c r="D717" s="272"/>
      <c r="AH717" s="272"/>
      <c r="AI717" s="272"/>
      <c r="AJ717" s="272"/>
      <c r="AK717" s="272"/>
      <c r="AL717" s="272"/>
      <c r="AM717" s="272"/>
    </row>
  </sheetData>
  <mergeCells count="5">
    <mergeCell ref="G1:R1"/>
    <mergeCell ref="S1:AD1"/>
    <mergeCell ref="AE1:AG1"/>
    <mergeCell ref="AH1:AJ1"/>
    <mergeCell ref="AK1:AM1"/>
  </mergeCell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AM717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H20" sqref="H20"/>
    </sheetView>
  </sheetViews>
  <sheetFormatPr defaultColWidth="14.44140625" defaultRowHeight="15" customHeight="1" x14ac:dyDescent="0.3"/>
  <cols>
    <col min="1" max="1" width="5.109375" hidden="1" customWidth="1"/>
    <col min="2" max="2" width="6.109375" hidden="1" customWidth="1"/>
    <col min="3" max="3" width="18.6640625" hidden="1" customWidth="1"/>
    <col min="4" max="4" width="6.33203125" customWidth="1"/>
    <col min="5" max="5" width="26.5546875" customWidth="1"/>
    <col min="6" max="6" width="30.44140625" customWidth="1"/>
    <col min="7" max="12" width="8.6640625" customWidth="1"/>
    <col min="13" max="18" width="9.109375" customWidth="1"/>
    <col min="19" max="30" width="8.6640625" customWidth="1"/>
    <col min="31" max="31" width="12.88671875" customWidth="1"/>
    <col min="32" max="32" width="12.33203125" customWidth="1"/>
    <col min="33" max="33" width="8.6640625" customWidth="1"/>
    <col min="34" max="34" width="12.109375" customWidth="1"/>
    <col min="35" max="36" width="9.109375" customWidth="1"/>
    <col min="37" max="37" width="12.88671875" customWidth="1"/>
    <col min="38" max="39" width="9.109375" customWidth="1"/>
  </cols>
  <sheetData>
    <row r="1" spans="1:39" ht="28.5" customHeight="1" x14ac:dyDescent="0.3">
      <c r="A1" s="124"/>
      <c r="B1" s="124"/>
      <c r="C1" s="124"/>
      <c r="D1" s="125"/>
      <c r="E1" s="126"/>
      <c r="F1" s="126"/>
      <c r="G1" s="408" t="s">
        <v>740</v>
      </c>
      <c r="H1" s="409"/>
      <c r="I1" s="409"/>
      <c r="J1" s="409"/>
      <c r="K1" s="409"/>
      <c r="L1" s="409"/>
      <c r="M1" s="409"/>
      <c r="N1" s="409"/>
      <c r="O1" s="409"/>
      <c r="P1" s="409"/>
      <c r="Q1" s="409"/>
      <c r="R1" s="410"/>
      <c r="S1" s="411" t="s">
        <v>741</v>
      </c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3"/>
      <c r="AE1" s="414" t="s">
        <v>569</v>
      </c>
      <c r="AF1" s="415"/>
      <c r="AG1" s="402"/>
      <c r="AH1" s="416" t="s">
        <v>570</v>
      </c>
      <c r="AI1" s="415"/>
      <c r="AJ1" s="402"/>
      <c r="AK1" s="417" t="s">
        <v>571</v>
      </c>
      <c r="AL1" s="415"/>
      <c r="AM1" s="402"/>
    </row>
    <row r="2" spans="1:39" ht="48" customHeight="1" x14ac:dyDescent="0.3">
      <c r="A2" s="127" t="s">
        <v>0</v>
      </c>
      <c r="B2" s="128" t="s">
        <v>572</v>
      </c>
      <c r="C2" s="128" t="s">
        <v>573</v>
      </c>
      <c r="D2" s="129" t="s">
        <v>0</v>
      </c>
      <c r="E2" s="129" t="s">
        <v>574</v>
      </c>
      <c r="F2" s="130" t="s">
        <v>575</v>
      </c>
      <c r="G2" s="131" t="s">
        <v>576</v>
      </c>
      <c r="H2" s="131" t="s">
        <v>577</v>
      </c>
      <c r="I2" s="131" t="s">
        <v>578</v>
      </c>
      <c r="J2" s="131" t="s">
        <v>579</v>
      </c>
      <c r="K2" s="131" t="s">
        <v>580</v>
      </c>
      <c r="L2" s="131" t="s">
        <v>581</v>
      </c>
      <c r="M2" s="131" t="s">
        <v>582</v>
      </c>
      <c r="N2" s="131" t="s">
        <v>583</v>
      </c>
      <c r="O2" s="131" t="s">
        <v>584</v>
      </c>
      <c r="P2" s="131" t="s">
        <v>585</v>
      </c>
      <c r="Q2" s="131" t="s">
        <v>586</v>
      </c>
      <c r="R2" s="131" t="s">
        <v>587</v>
      </c>
      <c r="S2" s="132" t="s">
        <v>576</v>
      </c>
      <c r="T2" s="132" t="s">
        <v>577</v>
      </c>
      <c r="U2" s="132" t="s">
        <v>578</v>
      </c>
      <c r="V2" s="132" t="s">
        <v>579</v>
      </c>
      <c r="W2" s="132" t="s">
        <v>580</v>
      </c>
      <c r="X2" s="132" t="s">
        <v>581</v>
      </c>
      <c r="Y2" s="132" t="s">
        <v>582</v>
      </c>
      <c r="Z2" s="132" t="s">
        <v>583</v>
      </c>
      <c r="AA2" s="132" t="s">
        <v>584</v>
      </c>
      <c r="AB2" s="132" t="s">
        <v>585</v>
      </c>
      <c r="AC2" s="132" t="s">
        <v>586</v>
      </c>
      <c r="AD2" s="133" t="s">
        <v>587</v>
      </c>
      <c r="AE2" s="134" t="s">
        <v>742</v>
      </c>
      <c r="AF2" s="134" t="s">
        <v>743</v>
      </c>
      <c r="AG2" s="134" t="s">
        <v>744</v>
      </c>
      <c r="AH2" s="135" t="s">
        <v>742</v>
      </c>
      <c r="AI2" s="135" t="s">
        <v>743</v>
      </c>
      <c r="AJ2" s="129" t="s">
        <v>744</v>
      </c>
      <c r="AK2" s="136" t="s">
        <v>742</v>
      </c>
      <c r="AL2" s="136" t="s">
        <v>743</v>
      </c>
      <c r="AM2" s="266" t="s">
        <v>744</v>
      </c>
    </row>
    <row r="3" spans="1:39" ht="14.4" x14ac:dyDescent="0.3">
      <c r="A3" s="53">
        <v>1</v>
      </c>
      <c r="B3" s="53"/>
      <c r="C3" s="137" t="s">
        <v>591</v>
      </c>
      <c r="D3" s="267">
        <v>1</v>
      </c>
      <c r="E3" s="268" t="s">
        <v>16</v>
      </c>
      <c r="F3" s="268" t="s">
        <v>17</v>
      </c>
      <c r="G3" s="269">
        <f>JAN!E2</f>
        <v>502</v>
      </c>
      <c r="H3" s="269">
        <f>FEB!E2</f>
        <v>525</v>
      </c>
      <c r="I3" s="269">
        <f>MAR!E2</f>
        <v>703</v>
      </c>
      <c r="J3" s="269">
        <f>APR!E2</f>
        <v>637</v>
      </c>
      <c r="K3" s="269">
        <f>MEI!E2</f>
        <v>658</v>
      </c>
      <c r="L3" s="269">
        <f>JUN!E2</f>
        <v>774</v>
      </c>
      <c r="M3" s="269">
        <f>JUL!E2</f>
        <v>697</v>
      </c>
      <c r="N3" s="269">
        <f>AGS!E2</f>
        <v>644</v>
      </c>
      <c r="O3" s="269">
        <f>SEPT!E2</f>
        <v>989</v>
      </c>
      <c r="P3" s="269">
        <f>OKT!E2</f>
        <v>613</v>
      </c>
      <c r="Q3" s="269">
        <f>NOV!E2</f>
        <v>797</v>
      </c>
      <c r="R3" s="269">
        <f>DES!E2</f>
        <v>514</v>
      </c>
      <c r="S3" s="269">
        <f>JAN!H2</f>
        <v>502</v>
      </c>
      <c r="T3" s="269">
        <f>FEB!H2</f>
        <v>525</v>
      </c>
      <c r="U3" s="269">
        <f>MAR!H2</f>
        <v>703</v>
      </c>
      <c r="V3" s="269">
        <f>APR!H2</f>
        <v>637</v>
      </c>
      <c r="W3" s="269">
        <f>MEI!H2</f>
        <v>658</v>
      </c>
      <c r="X3" s="269">
        <f>JUN!H2</f>
        <v>774</v>
      </c>
      <c r="Y3" s="269">
        <f>JUL!H2</f>
        <v>697</v>
      </c>
      <c r="Z3" s="269">
        <f>AGS!H2</f>
        <v>644</v>
      </c>
      <c r="AA3" s="269">
        <f>SEPT!H2</f>
        <v>989</v>
      </c>
      <c r="AB3" s="269">
        <f>OKT!H2</f>
        <v>613</v>
      </c>
      <c r="AC3" s="269">
        <f>NOV!H2</f>
        <v>797</v>
      </c>
      <c r="AD3" s="269">
        <f>DES!H2</f>
        <v>514</v>
      </c>
      <c r="AE3" s="269">
        <f t="shared" ref="AE3:AE394" si="0">SUM(G3:R3)</f>
        <v>8053</v>
      </c>
      <c r="AF3" s="269">
        <f t="shared" ref="AF3:AF394" si="1">SUM(S3:AD3)</f>
        <v>8053</v>
      </c>
      <c r="AG3" s="270">
        <f t="shared" ref="AG3:AG394" si="2">AF3/AE3</f>
        <v>1</v>
      </c>
      <c r="AH3" s="271">
        <f t="shared" ref="AH3:AH394" si="3">SUM(G3:L3)</f>
        <v>3799</v>
      </c>
      <c r="AI3" s="271">
        <f t="shared" ref="AI3:AI394" si="4">SUM(S3:X3)</f>
        <v>3799</v>
      </c>
      <c r="AJ3" s="271">
        <f t="shared" ref="AJ3:AJ394" si="5">AI3/AH3</f>
        <v>1</v>
      </c>
      <c r="AK3" s="271">
        <f t="shared" ref="AK3:AK394" si="6">SUM(M3:R3)</f>
        <v>4254</v>
      </c>
      <c r="AL3" s="271">
        <f t="shared" ref="AL3:AL394" si="7">SUM(Y3:AD3)</f>
        <v>4254</v>
      </c>
      <c r="AM3" s="271">
        <f t="shared" ref="AM3:AM394" si="8">AL3/AK3</f>
        <v>1</v>
      </c>
    </row>
    <row r="4" spans="1:39" ht="14.4" x14ac:dyDescent="0.3">
      <c r="A4" s="53">
        <v>2</v>
      </c>
      <c r="B4" s="53"/>
      <c r="C4" s="137" t="s">
        <v>591</v>
      </c>
      <c r="D4" s="267">
        <v>2</v>
      </c>
      <c r="E4" s="268" t="s">
        <v>16</v>
      </c>
      <c r="F4" s="268" t="s">
        <v>18</v>
      </c>
      <c r="G4" s="269">
        <f>JAN!E3</f>
        <v>16</v>
      </c>
      <c r="H4" s="269">
        <f>FEB!E3</f>
        <v>16</v>
      </c>
      <c r="I4" s="269">
        <f>MAR!E3</f>
        <v>16</v>
      </c>
      <c r="J4" s="269">
        <f>APR!E3</f>
        <v>16</v>
      </c>
      <c r="K4" s="269">
        <f>MEI!E3</f>
        <v>16</v>
      </c>
      <c r="L4" s="269">
        <f>JUN!E3</f>
        <v>10</v>
      </c>
      <c r="M4" s="269">
        <f>JUL!E3</f>
        <v>0</v>
      </c>
      <c r="N4" s="269">
        <f>AGS!E3</f>
        <v>0</v>
      </c>
      <c r="O4" s="269">
        <f>SEPT!E3</f>
        <v>10</v>
      </c>
      <c r="P4" s="269">
        <f>OKT!E3</f>
        <v>0</v>
      </c>
      <c r="Q4" s="269">
        <f>NOV!E3</f>
        <v>0</v>
      </c>
      <c r="R4" s="269">
        <f>DES!E3</f>
        <v>0</v>
      </c>
      <c r="S4" s="269">
        <f>JAN!H3</f>
        <v>16</v>
      </c>
      <c r="T4" s="269">
        <f>FEB!H3</f>
        <v>16</v>
      </c>
      <c r="U4" s="269">
        <f>MAR!H3</f>
        <v>16</v>
      </c>
      <c r="V4" s="269">
        <f>APR!H3</f>
        <v>16</v>
      </c>
      <c r="W4" s="269">
        <f>MEI!H3</f>
        <v>16</v>
      </c>
      <c r="X4" s="269">
        <f>JUN!H3</f>
        <v>10</v>
      </c>
      <c r="Y4" s="269">
        <f>JUL!H3</f>
        <v>0</v>
      </c>
      <c r="Z4" s="269">
        <f>AGS!H3</f>
        <v>0</v>
      </c>
      <c r="AA4" s="269">
        <f>SEPT!H3</f>
        <v>10</v>
      </c>
      <c r="AB4" s="269">
        <f>OKT!H3</f>
        <v>0</v>
      </c>
      <c r="AC4" s="269">
        <f>NOV!H3</f>
        <v>0</v>
      </c>
      <c r="AD4" s="269">
        <f>DES!H3</f>
        <v>0</v>
      </c>
      <c r="AE4" s="269">
        <f t="shared" si="0"/>
        <v>100</v>
      </c>
      <c r="AF4" s="269">
        <f t="shared" si="1"/>
        <v>100</v>
      </c>
      <c r="AG4" s="270">
        <f t="shared" si="2"/>
        <v>1</v>
      </c>
      <c r="AH4" s="271">
        <f t="shared" si="3"/>
        <v>90</v>
      </c>
      <c r="AI4" s="271">
        <f t="shared" si="4"/>
        <v>90</v>
      </c>
      <c r="AJ4" s="271">
        <f t="shared" si="5"/>
        <v>1</v>
      </c>
      <c r="AK4" s="271">
        <f t="shared" si="6"/>
        <v>10</v>
      </c>
      <c r="AL4" s="271">
        <f t="shared" si="7"/>
        <v>10</v>
      </c>
      <c r="AM4" s="271">
        <f t="shared" si="8"/>
        <v>1</v>
      </c>
    </row>
    <row r="5" spans="1:39" ht="14.4" x14ac:dyDescent="0.3">
      <c r="A5" s="53">
        <v>3</v>
      </c>
      <c r="B5" s="53"/>
      <c r="C5" s="137" t="s">
        <v>598</v>
      </c>
      <c r="D5" s="267">
        <v>3</v>
      </c>
      <c r="E5" s="268" t="s">
        <v>16</v>
      </c>
      <c r="F5" s="268" t="s">
        <v>19</v>
      </c>
      <c r="G5" s="269">
        <f>JAN!E4</f>
        <v>60</v>
      </c>
      <c r="H5" s="269">
        <f>FEB!E4</f>
        <v>110</v>
      </c>
      <c r="I5" s="269">
        <f>MAR!E4</f>
        <v>139</v>
      </c>
      <c r="J5" s="269">
        <f>APR!E4</f>
        <v>125</v>
      </c>
      <c r="K5" s="269">
        <f>MEI!E4</f>
        <v>125</v>
      </c>
      <c r="L5" s="269">
        <f>JUN!E4</f>
        <v>23</v>
      </c>
      <c r="M5" s="269">
        <f>JUL!E4</f>
        <v>36</v>
      </c>
      <c r="N5" s="269">
        <f>AGS!E4</f>
        <v>18</v>
      </c>
      <c r="O5" s="269">
        <f>SEPT!E4</f>
        <v>23</v>
      </c>
      <c r="P5" s="269">
        <f>OKT!E4</f>
        <v>29</v>
      </c>
      <c r="Q5" s="269">
        <f>NOV!E4</f>
        <v>45</v>
      </c>
      <c r="R5" s="269">
        <f>DES!E4</f>
        <v>47</v>
      </c>
      <c r="S5" s="269">
        <f>JAN!H4</f>
        <v>60</v>
      </c>
      <c r="T5" s="269">
        <f>FEB!H4</f>
        <v>110</v>
      </c>
      <c r="U5" s="269">
        <f>MAR!H4</f>
        <v>139</v>
      </c>
      <c r="V5" s="269">
        <f>APR!H4</f>
        <v>51</v>
      </c>
      <c r="W5" s="269">
        <f>MEI!H4</f>
        <v>125</v>
      </c>
      <c r="X5" s="269">
        <f>JUN!H4</f>
        <v>20</v>
      </c>
      <c r="Y5" s="269">
        <f>JUL!H4</f>
        <v>36</v>
      </c>
      <c r="Z5" s="269">
        <f>AGS!H4</f>
        <v>18</v>
      </c>
      <c r="AA5" s="269">
        <f>SEPT!H4</f>
        <v>23</v>
      </c>
      <c r="AB5" s="269">
        <f>OKT!H4</f>
        <v>29</v>
      </c>
      <c r="AC5" s="269">
        <f>NOV!H4</f>
        <v>44</v>
      </c>
      <c r="AD5" s="269">
        <f>DES!H4</f>
        <v>47</v>
      </c>
      <c r="AE5" s="269">
        <f t="shared" si="0"/>
        <v>780</v>
      </c>
      <c r="AF5" s="269">
        <f t="shared" si="1"/>
        <v>702</v>
      </c>
      <c r="AG5" s="270">
        <f t="shared" si="2"/>
        <v>0.9</v>
      </c>
      <c r="AH5" s="271">
        <f t="shared" si="3"/>
        <v>582</v>
      </c>
      <c r="AI5" s="271">
        <f t="shared" si="4"/>
        <v>505</v>
      </c>
      <c r="AJ5" s="271">
        <f t="shared" si="5"/>
        <v>0.86769759450171824</v>
      </c>
      <c r="AK5" s="271">
        <f t="shared" si="6"/>
        <v>198</v>
      </c>
      <c r="AL5" s="271">
        <f t="shared" si="7"/>
        <v>197</v>
      </c>
      <c r="AM5" s="271">
        <f t="shared" si="8"/>
        <v>0.99494949494949492</v>
      </c>
    </row>
    <row r="6" spans="1:39" ht="14.4" x14ac:dyDescent="0.3">
      <c r="A6" s="53">
        <v>4</v>
      </c>
      <c r="B6" s="53"/>
      <c r="C6" s="137" t="s">
        <v>591</v>
      </c>
      <c r="D6" s="267">
        <v>4</v>
      </c>
      <c r="E6" s="268" t="s">
        <v>16</v>
      </c>
      <c r="F6" s="268" t="s">
        <v>20</v>
      </c>
      <c r="G6" s="269">
        <f>JAN!E5</f>
        <v>34</v>
      </c>
      <c r="H6" s="269">
        <f>FEB!E5</f>
        <v>54</v>
      </c>
      <c r="I6" s="269">
        <f>MAR!E5</f>
        <v>17</v>
      </c>
      <c r="J6" s="269">
        <f>APR!E5</f>
        <v>10</v>
      </c>
      <c r="K6" s="269">
        <f>MEI!E5</f>
        <v>33</v>
      </c>
      <c r="L6" s="269">
        <f>JUN!E5</f>
        <v>50</v>
      </c>
      <c r="M6" s="269">
        <f>JUL!E5</f>
        <v>32</v>
      </c>
      <c r="N6" s="269">
        <f>AGS!E5</f>
        <v>49</v>
      </c>
      <c r="O6" s="269">
        <f>SEPT!E5</f>
        <v>36</v>
      </c>
      <c r="P6" s="269">
        <f>OKT!E5</f>
        <v>41</v>
      </c>
      <c r="Q6" s="269">
        <f>NOV!E5</f>
        <v>42</v>
      </c>
      <c r="R6" s="269">
        <f>DES!E5</f>
        <v>0</v>
      </c>
      <c r="S6" s="269">
        <f>JAN!H5</f>
        <v>34</v>
      </c>
      <c r="T6" s="269">
        <f>FEB!H5</f>
        <v>54</v>
      </c>
      <c r="U6" s="269">
        <f>MAR!H5</f>
        <v>12</v>
      </c>
      <c r="V6" s="269">
        <f>APR!H5</f>
        <v>10</v>
      </c>
      <c r="W6" s="269">
        <f>MEI!H5</f>
        <v>33</v>
      </c>
      <c r="X6" s="269">
        <f>JUN!H5</f>
        <v>50</v>
      </c>
      <c r="Y6" s="269">
        <f>JUL!H5</f>
        <v>32</v>
      </c>
      <c r="Z6" s="269">
        <f>AGS!H5</f>
        <v>49</v>
      </c>
      <c r="AA6" s="269">
        <f>SEPT!H5</f>
        <v>36</v>
      </c>
      <c r="AB6" s="269">
        <f>OKT!H5</f>
        <v>41</v>
      </c>
      <c r="AC6" s="269">
        <f>NOV!H5</f>
        <v>35</v>
      </c>
      <c r="AD6" s="269">
        <f>DES!H5</f>
        <v>0</v>
      </c>
      <c r="AE6" s="269">
        <f t="shared" si="0"/>
        <v>398</v>
      </c>
      <c r="AF6" s="269">
        <f t="shared" si="1"/>
        <v>386</v>
      </c>
      <c r="AG6" s="270">
        <f t="shared" si="2"/>
        <v>0.96984924623115576</v>
      </c>
      <c r="AH6" s="271">
        <f t="shared" si="3"/>
        <v>198</v>
      </c>
      <c r="AI6" s="271">
        <f t="shared" si="4"/>
        <v>193</v>
      </c>
      <c r="AJ6" s="271">
        <f t="shared" si="5"/>
        <v>0.9747474747474747</v>
      </c>
      <c r="AK6" s="271">
        <f t="shared" si="6"/>
        <v>200</v>
      </c>
      <c r="AL6" s="271">
        <f t="shared" si="7"/>
        <v>193</v>
      </c>
      <c r="AM6" s="271">
        <f t="shared" si="8"/>
        <v>0.96499999999999997</v>
      </c>
    </row>
    <row r="7" spans="1:39" ht="14.4" x14ac:dyDescent="0.3">
      <c r="A7" s="53">
        <v>5</v>
      </c>
      <c r="B7" s="53"/>
      <c r="C7" s="137" t="s">
        <v>591</v>
      </c>
      <c r="D7" s="267">
        <v>5</v>
      </c>
      <c r="E7" s="268" t="s">
        <v>16</v>
      </c>
      <c r="F7" s="268" t="s">
        <v>21</v>
      </c>
      <c r="G7" s="269">
        <f>JAN!E6</f>
        <v>597</v>
      </c>
      <c r="H7" s="269">
        <f>FEB!E6</f>
        <v>620</v>
      </c>
      <c r="I7" s="269">
        <f>MAR!E6</f>
        <v>694</v>
      </c>
      <c r="J7" s="269">
        <f>APR!E6</f>
        <v>440</v>
      </c>
      <c r="K7" s="269">
        <f>MEI!E6</f>
        <v>594</v>
      </c>
      <c r="L7" s="269">
        <f>JUN!E6</f>
        <v>396</v>
      </c>
      <c r="M7" s="269">
        <f>JUL!E6</f>
        <v>106</v>
      </c>
      <c r="N7" s="269">
        <f>AGS!E6</f>
        <v>155</v>
      </c>
      <c r="O7" s="269">
        <f>SEPT!E6</f>
        <v>270</v>
      </c>
      <c r="P7" s="269">
        <f>OKT!E6</f>
        <v>215</v>
      </c>
      <c r="Q7" s="269">
        <f>NOV!E6</f>
        <v>296</v>
      </c>
      <c r="R7" s="269">
        <f>DES!E6</f>
        <v>199</v>
      </c>
      <c r="S7" s="269">
        <f>JAN!H6</f>
        <v>179</v>
      </c>
      <c r="T7" s="269">
        <f>FEB!H6</f>
        <v>229</v>
      </c>
      <c r="U7" s="269">
        <f>MAR!H6</f>
        <v>290</v>
      </c>
      <c r="V7" s="269">
        <f>APR!H6</f>
        <v>328</v>
      </c>
      <c r="W7" s="269">
        <f>MEI!H6</f>
        <v>213</v>
      </c>
      <c r="X7" s="269">
        <f>JUN!H6</f>
        <v>123</v>
      </c>
      <c r="Y7" s="269">
        <f>JUL!H6</f>
        <v>106</v>
      </c>
      <c r="Z7" s="269">
        <f>AGS!H6</f>
        <v>154</v>
      </c>
      <c r="AA7" s="269">
        <f>SEPT!H6</f>
        <v>206</v>
      </c>
      <c r="AB7" s="269">
        <f>OKT!H6</f>
        <v>212</v>
      </c>
      <c r="AC7" s="269">
        <f>NOV!H6</f>
        <v>298</v>
      </c>
      <c r="AD7" s="269">
        <f>DES!H6</f>
        <v>192</v>
      </c>
      <c r="AE7" s="269">
        <f t="shared" si="0"/>
        <v>4582</v>
      </c>
      <c r="AF7" s="269">
        <f t="shared" si="1"/>
        <v>2530</v>
      </c>
      <c r="AG7" s="270">
        <f t="shared" si="2"/>
        <v>0.55216062854648629</v>
      </c>
      <c r="AH7" s="271">
        <f t="shared" si="3"/>
        <v>3341</v>
      </c>
      <c r="AI7" s="271">
        <f t="shared" si="4"/>
        <v>1362</v>
      </c>
      <c r="AJ7" s="271">
        <f t="shared" si="5"/>
        <v>0.40766237653397186</v>
      </c>
      <c r="AK7" s="271">
        <f t="shared" si="6"/>
        <v>1241</v>
      </c>
      <c r="AL7" s="271">
        <f t="shared" si="7"/>
        <v>1168</v>
      </c>
      <c r="AM7" s="271">
        <f t="shared" si="8"/>
        <v>0.94117647058823528</v>
      </c>
    </row>
    <row r="8" spans="1:39" ht="14.4" x14ac:dyDescent="0.3">
      <c r="A8" s="53">
        <v>6</v>
      </c>
      <c r="B8" s="53"/>
      <c r="C8" s="137" t="s">
        <v>591</v>
      </c>
      <c r="D8" s="267">
        <v>6</v>
      </c>
      <c r="E8" s="268" t="s">
        <v>16</v>
      </c>
      <c r="F8" s="268" t="s">
        <v>22</v>
      </c>
      <c r="G8" s="269">
        <f>JAN!E7</f>
        <v>20</v>
      </c>
      <c r="H8" s="269">
        <f>FEB!E7</f>
        <v>47</v>
      </c>
      <c r="I8" s="269">
        <f>MAR!E7</f>
        <v>54</v>
      </c>
      <c r="J8" s="269">
        <f>APR!E7</f>
        <v>71</v>
      </c>
      <c r="K8" s="269">
        <f>MEI!E7</f>
        <v>127</v>
      </c>
      <c r="L8" s="269">
        <f>JUN!E7</f>
        <v>31</v>
      </c>
      <c r="M8" s="269">
        <f>JUL!E7</f>
        <v>162</v>
      </c>
      <c r="N8" s="269">
        <f>AGS!E7</f>
        <v>33</v>
      </c>
      <c r="O8" s="269">
        <f>SEPT!E7</f>
        <v>208</v>
      </c>
      <c r="P8" s="269">
        <f>OKT!E7</f>
        <v>42</v>
      </c>
      <c r="Q8" s="269">
        <f>NOV!E7</f>
        <v>241</v>
      </c>
      <c r="R8" s="269">
        <f>DES!E7</f>
        <v>28</v>
      </c>
      <c r="S8" s="269">
        <f>JAN!H7</f>
        <v>20</v>
      </c>
      <c r="T8" s="269">
        <f>FEB!H7</f>
        <v>47</v>
      </c>
      <c r="U8" s="269">
        <f>MAR!H7</f>
        <v>54</v>
      </c>
      <c r="V8" s="269">
        <f>APR!H7</f>
        <v>71</v>
      </c>
      <c r="W8" s="269">
        <f>MEI!H7</f>
        <v>127</v>
      </c>
      <c r="X8" s="269">
        <f>JUN!H7</f>
        <v>31</v>
      </c>
      <c r="Y8" s="269">
        <f>JUL!H7</f>
        <v>162</v>
      </c>
      <c r="Z8" s="269">
        <f>AGS!H7</f>
        <v>33</v>
      </c>
      <c r="AA8" s="269">
        <f>SEPT!H7</f>
        <v>208</v>
      </c>
      <c r="AB8" s="269">
        <f>OKT!H7</f>
        <v>42</v>
      </c>
      <c r="AC8" s="269">
        <f>NOV!H7</f>
        <v>241</v>
      </c>
      <c r="AD8" s="269">
        <f>DES!H7</f>
        <v>28</v>
      </c>
      <c r="AE8" s="269">
        <f t="shared" si="0"/>
        <v>1064</v>
      </c>
      <c r="AF8" s="269">
        <f t="shared" si="1"/>
        <v>1064</v>
      </c>
      <c r="AG8" s="270">
        <f t="shared" si="2"/>
        <v>1</v>
      </c>
      <c r="AH8" s="271">
        <f t="shared" si="3"/>
        <v>350</v>
      </c>
      <c r="AI8" s="271">
        <f t="shared" si="4"/>
        <v>350</v>
      </c>
      <c r="AJ8" s="271">
        <f t="shared" si="5"/>
        <v>1</v>
      </c>
      <c r="AK8" s="271">
        <f t="shared" si="6"/>
        <v>714</v>
      </c>
      <c r="AL8" s="271">
        <f t="shared" si="7"/>
        <v>714</v>
      </c>
      <c r="AM8" s="271">
        <f t="shared" si="8"/>
        <v>1</v>
      </c>
    </row>
    <row r="9" spans="1:39" ht="14.4" x14ac:dyDescent="0.3">
      <c r="A9" s="53">
        <v>7</v>
      </c>
      <c r="B9" s="53"/>
      <c r="C9" s="137" t="s">
        <v>599</v>
      </c>
      <c r="D9" s="267">
        <v>7</v>
      </c>
      <c r="E9" s="268" t="s">
        <v>16</v>
      </c>
      <c r="F9" s="268" t="s">
        <v>23</v>
      </c>
      <c r="G9" s="269">
        <f>JAN!E8</f>
        <v>43</v>
      </c>
      <c r="H9" s="269">
        <f>FEB!E8</f>
        <v>35</v>
      </c>
      <c r="I9" s="269">
        <f>MAR!E8</f>
        <v>53</v>
      </c>
      <c r="J9" s="269">
        <f>APR!E8</f>
        <v>0</v>
      </c>
      <c r="K9" s="269">
        <f>MEI!E8</f>
        <v>21</v>
      </c>
      <c r="L9" s="269">
        <f>JUN!E8</f>
        <v>17</v>
      </c>
      <c r="M9" s="269">
        <f>JUL!E8</f>
        <v>31</v>
      </c>
      <c r="N9" s="269">
        <f>AGS!E8</f>
        <v>24</v>
      </c>
      <c r="O9" s="269">
        <f>SEPT!E8</f>
        <v>28</v>
      </c>
      <c r="P9" s="269">
        <f>OKT!E8</f>
        <v>28</v>
      </c>
      <c r="Q9" s="269">
        <f>NOV!E8</f>
        <v>40</v>
      </c>
      <c r="R9" s="269">
        <f>DES!E8</f>
        <v>49</v>
      </c>
      <c r="S9" s="269">
        <f>JAN!H8</f>
        <v>43</v>
      </c>
      <c r="T9" s="269">
        <f>FEB!H8</f>
        <v>35</v>
      </c>
      <c r="U9" s="269">
        <f>MAR!H8</f>
        <v>53</v>
      </c>
      <c r="V9" s="269">
        <f>APR!H8</f>
        <v>0</v>
      </c>
      <c r="W9" s="269">
        <f>MEI!H8</f>
        <v>21</v>
      </c>
      <c r="X9" s="269">
        <f>JUN!H8</f>
        <v>17</v>
      </c>
      <c r="Y9" s="269">
        <f>JUL!H8</f>
        <v>31</v>
      </c>
      <c r="Z9" s="269">
        <f>AGS!H8</f>
        <v>24</v>
      </c>
      <c r="AA9" s="269">
        <f>SEPT!H8</f>
        <v>28</v>
      </c>
      <c r="AB9" s="269">
        <f>OKT!H8</f>
        <v>28</v>
      </c>
      <c r="AC9" s="269">
        <f>NOV!H8</f>
        <v>40</v>
      </c>
      <c r="AD9" s="269">
        <f>DES!H8</f>
        <v>49</v>
      </c>
      <c r="AE9" s="269">
        <f t="shared" si="0"/>
        <v>369</v>
      </c>
      <c r="AF9" s="269">
        <f t="shared" si="1"/>
        <v>369</v>
      </c>
      <c r="AG9" s="270">
        <f t="shared" si="2"/>
        <v>1</v>
      </c>
      <c r="AH9" s="271">
        <f t="shared" si="3"/>
        <v>169</v>
      </c>
      <c r="AI9" s="271">
        <f t="shared" si="4"/>
        <v>169</v>
      </c>
      <c r="AJ9" s="271">
        <f t="shared" si="5"/>
        <v>1</v>
      </c>
      <c r="AK9" s="271">
        <f t="shared" si="6"/>
        <v>200</v>
      </c>
      <c r="AL9" s="271">
        <f t="shared" si="7"/>
        <v>200</v>
      </c>
      <c r="AM9" s="271">
        <f t="shared" si="8"/>
        <v>1</v>
      </c>
    </row>
    <row r="10" spans="1:39" ht="14.4" x14ac:dyDescent="0.3">
      <c r="A10" s="53">
        <v>8</v>
      </c>
      <c r="B10" s="53"/>
      <c r="C10" s="137" t="s">
        <v>599</v>
      </c>
      <c r="D10" s="267">
        <v>8</v>
      </c>
      <c r="E10" s="268" t="s">
        <v>16</v>
      </c>
      <c r="F10" s="268" t="s">
        <v>24</v>
      </c>
      <c r="G10" s="269">
        <f>JAN!E9</f>
        <v>100</v>
      </c>
      <c r="H10" s="269">
        <f>FEB!E9</f>
        <v>129</v>
      </c>
      <c r="I10" s="269">
        <f>MAR!E9</f>
        <v>113</v>
      </c>
      <c r="J10" s="269">
        <f>APR!E9</f>
        <v>95</v>
      </c>
      <c r="K10" s="269">
        <f>MEI!E9</f>
        <v>97</v>
      </c>
      <c r="L10" s="269">
        <f>JUN!E9</f>
        <v>62</v>
      </c>
      <c r="M10" s="269">
        <f>JUL!E9</f>
        <v>102</v>
      </c>
      <c r="N10" s="269">
        <f>AGS!E9</f>
        <v>39</v>
      </c>
      <c r="O10" s="269">
        <f>SEPT!E9</f>
        <v>87</v>
      </c>
      <c r="P10" s="269">
        <f>OKT!E9</f>
        <v>144</v>
      </c>
      <c r="Q10" s="269">
        <f>NOV!E9</f>
        <v>160</v>
      </c>
      <c r="R10" s="269">
        <f>DES!E9</f>
        <v>203</v>
      </c>
      <c r="S10" s="269">
        <f>JAN!H9</f>
        <v>100</v>
      </c>
      <c r="T10" s="269">
        <f>FEB!H9</f>
        <v>129</v>
      </c>
      <c r="U10" s="269">
        <f>MAR!H9</f>
        <v>113</v>
      </c>
      <c r="V10" s="269">
        <f>APR!H9</f>
        <v>95</v>
      </c>
      <c r="W10" s="269">
        <f>MEI!H9</f>
        <v>97</v>
      </c>
      <c r="X10" s="269">
        <f>JUN!H9</f>
        <v>64</v>
      </c>
      <c r="Y10" s="269">
        <f>JUL!H9</f>
        <v>102</v>
      </c>
      <c r="Z10" s="269">
        <f>AGS!H9</f>
        <v>39</v>
      </c>
      <c r="AA10" s="269">
        <f>SEPT!H9</f>
        <v>87</v>
      </c>
      <c r="AB10" s="269">
        <f>OKT!H9</f>
        <v>144</v>
      </c>
      <c r="AC10" s="269">
        <f>NOV!H9</f>
        <v>320</v>
      </c>
      <c r="AD10" s="269">
        <f>DES!H9</f>
        <v>203</v>
      </c>
      <c r="AE10" s="269">
        <f t="shared" si="0"/>
        <v>1331</v>
      </c>
      <c r="AF10" s="269">
        <f t="shared" si="1"/>
        <v>1493</v>
      </c>
      <c r="AG10" s="270">
        <f t="shared" si="2"/>
        <v>1.1217129977460556</v>
      </c>
      <c r="AH10" s="271">
        <f t="shared" si="3"/>
        <v>596</v>
      </c>
      <c r="AI10" s="271">
        <f t="shared" si="4"/>
        <v>598</v>
      </c>
      <c r="AJ10" s="271">
        <f t="shared" si="5"/>
        <v>1.0033557046979866</v>
      </c>
      <c r="AK10" s="271">
        <f t="shared" si="6"/>
        <v>735</v>
      </c>
      <c r="AL10" s="271">
        <f t="shared" si="7"/>
        <v>895</v>
      </c>
      <c r="AM10" s="271">
        <f t="shared" si="8"/>
        <v>1.217687074829932</v>
      </c>
    </row>
    <row r="11" spans="1:39" ht="14.4" x14ac:dyDescent="0.3">
      <c r="A11" s="53">
        <v>9</v>
      </c>
      <c r="B11" s="53"/>
      <c r="C11" s="137" t="s">
        <v>591</v>
      </c>
      <c r="D11" s="267">
        <v>9</v>
      </c>
      <c r="E11" s="268" t="s">
        <v>16</v>
      </c>
      <c r="F11" s="268" t="s">
        <v>25</v>
      </c>
      <c r="G11" s="269">
        <f>JAN!E10</f>
        <v>21</v>
      </c>
      <c r="H11" s="269">
        <f>FEB!E10</f>
        <v>15</v>
      </c>
      <c r="I11" s="269">
        <f>MAR!E10</f>
        <v>22</v>
      </c>
      <c r="J11" s="269">
        <f>APR!E10</f>
        <v>18</v>
      </c>
      <c r="K11" s="269">
        <f>MEI!E10</f>
        <v>11</v>
      </c>
      <c r="L11" s="269">
        <f>JUN!E10</f>
        <v>13</v>
      </c>
      <c r="M11" s="269">
        <f>JUL!E10</f>
        <v>12</v>
      </c>
      <c r="N11" s="269">
        <f>AGS!E10</f>
        <v>25</v>
      </c>
      <c r="O11" s="269">
        <f>SEPT!E10</f>
        <v>16</v>
      </c>
      <c r="P11" s="269">
        <f>OKT!E10</f>
        <v>18</v>
      </c>
      <c r="Q11" s="269">
        <f>NOV!E10</f>
        <v>12</v>
      </c>
      <c r="R11" s="269">
        <f>DES!E10</f>
        <v>7</v>
      </c>
      <c r="S11" s="269">
        <f>JAN!H10</f>
        <v>21</v>
      </c>
      <c r="T11" s="269">
        <f>FEB!H10</f>
        <v>15</v>
      </c>
      <c r="U11" s="269">
        <f>MAR!H10</f>
        <v>22</v>
      </c>
      <c r="V11" s="269">
        <f>APR!H10</f>
        <v>18</v>
      </c>
      <c r="W11" s="269">
        <f>MEI!H10</f>
        <v>11</v>
      </c>
      <c r="X11" s="269">
        <f>JUN!H10</f>
        <v>13</v>
      </c>
      <c r="Y11" s="269">
        <f>JUL!H10</f>
        <v>12</v>
      </c>
      <c r="Z11" s="269">
        <f>AGS!H10</f>
        <v>25</v>
      </c>
      <c r="AA11" s="269">
        <f>SEPT!H10</f>
        <v>16</v>
      </c>
      <c r="AB11" s="269">
        <f>OKT!H10</f>
        <v>18</v>
      </c>
      <c r="AC11" s="269">
        <f>NOV!H10</f>
        <v>12</v>
      </c>
      <c r="AD11" s="269">
        <f>DES!H10</f>
        <v>7</v>
      </c>
      <c r="AE11" s="269">
        <f t="shared" si="0"/>
        <v>190</v>
      </c>
      <c r="AF11" s="269">
        <f t="shared" si="1"/>
        <v>190</v>
      </c>
      <c r="AG11" s="270">
        <f t="shared" si="2"/>
        <v>1</v>
      </c>
      <c r="AH11" s="271">
        <f t="shared" si="3"/>
        <v>100</v>
      </c>
      <c r="AI11" s="271">
        <f t="shared" si="4"/>
        <v>100</v>
      </c>
      <c r="AJ11" s="271">
        <f t="shared" si="5"/>
        <v>1</v>
      </c>
      <c r="AK11" s="271">
        <f t="shared" si="6"/>
        <v>90</v>
      </c>
      <c r="AL11" s="271">
        <f t="shared" si="7"/>
        <v>90</v>
      </c>
      <c r="AM11" s="271">
        <f t="shared" si="8"/>
        <v>1</v>
      </c>
    </row>
    <row r="12" spans="1:39" ht="14.4" x14ac:dyDescent="0.3">
      <c r="A12" s="53">
        <v>10</v>
      </c>
      <c r="B12" s="53"/>
      <c r="C12" s="137" t="s">
        <v>591</v>
      </c>
      <c r="D12" s="267">
        <v>10</v>
      </c>
      <c r="E12" s="268" t="s">
        <v>16</v>
      </c>
      <c r="F12" s="268" t="s">
        <v>26</v>
      </c>
      <c r="G12" s="269">
        <f>JAN!E11</f>
        <v>122</v>
      </c>
      <c r="H12" s="269">
        <f>FEB!E11</f>
        <v>180</v>
      </c>
      <c r="I12" s="269">
        <f>MAR!E11</f>
        <v>183</v>
      </c>
      <c r="J12" s="269">
        <f>APR!E11</f>
        <v>152</v>
      </c>
      <c r="K12" s="269">
        <f>MEI!E11</f>
        <v>56</v>
      </c>
      <c r="L12" s="269">
        <f>JUN!E11</f>
        <v>47</v>
      </c>
      <c r="M12" s="269">
        <f>JUL!E11</f>
        <v>67</v>
      </c>
      <c r="N12" s="269">
        <f>AGS!E11</f>
        <v>85</v>
      </c>
      <c r="O12" s="269">
        <f>SEPT!E11</f>
        <v>86</v>
      </c>
      <c r="P12" s="269">
        <f>OKT!E11</f>
        <v>132</v>
      </c>
      <c r="Q12" s="269">
        <f>NOV!E11</f>
        <v>225</v>
      </c>
      <c r="R12" s="269">
        <f>DES!E11</f>
        <v>104</v>
      </c>
      <c r="S12" s="269">
        <f>JAN!H11</f>
        <v>122</v>
      </c>
      <c r="T12" s="269">
        <f>FEB!H11</f>
        <v>180</v>
      </c>
      <c r="U12" s="269">
        <f>MAR!H11</f>
        <v>183</v>
      </c>
      <c r="V12" s="269">
        <f>APR!H11</f>
        <v>152</v>
      </c>
      <c r="W12" s="269">
        <f>MEI!H11</f>
        <v>56</v>
      </c>
      <c r="X12" s="269">
        <f>JUN!H11</f>
        <v>47</v>
      </c>
      <c r="Y12" s="269">
        <f>JUL!H11</f>
        <v>67</v>
      </c>
      <c r="Z12" s="269">
        <f>AGS!H11</f>
        <v>85</v>
      </c>
      <c r="AA12" s="269">
        <f>SEPT!H11</f>
        <v>86</v>
      </c>
      <c r="AB12" s="269">
        <f>OKT!H11</f>
        <v>132</v>
      </c>
      <c r="AC12" s="269">
        <f>NOV!H11</f>
        <v>225</v>
      </c>
      <c r="AD12" s="269">
        <f>DES!H11</f>
        <v>104</v>
      </c>
      <c r="AE12" s="269">
        <f t="shared" si="0"/>
        <v>1439</v>
      </c>
      <c r="AF12" s="269">
        <f t="shared" si="1"/>
        <v>1439</v>
      </c>
      <c r="AG12" s="270">
        <f t="shared" si="2"/>
        <v>1</v>
      </c>
      <c r="AH12" s="271">
        <f t="shared" si="3"/>
        <v>740</v>
      </c>
      <c r="AI12" s="271">
        <f t="shared" si="4"/>
        <v>740</v>
      </c>
      <c r="AJ12" s="271">
        <f t="shared" si="5"/>
        <v>1</v>
      </c>
      <c r="AK12" s="271">
        <f t="shared" si="6"/>
        <v>699</v>
      </c>
      <c r="AL12" s="271">
        <f t="shared" si="7"/>
        <v>699</v>
      </c>
      <c r="AM12" s="271">
        <f t="shared" si="8"/>
        <v>1</v>
      </c>
    </row>
    <row r="13" spans="1:39" ht="14.4" x14ac:dyDescent="0.3">
      <c r="A13" s="53">
        <v>11</v>
      </c>
      <c r="B13" s="53"/>
      <c r="C13" s="137" t="s">
        <v>591</v>
      </c>
      <c r="D13" s="267">
        <v>11</v>
      </c>
      <c r="E13" s="268" t="s">
        <v>16</v>
      </c>
      <c r="F13" s="268" t="s">
        <v>27</v>
      </c>
      <c r="G13" s="269">
        <f>JAN!E12</f>
        <v>93</v>
      </c>
      <c r="H13" s="269">
        <f>FEB!E12</f>
        <v>55</v>
      </c>
      <c r="I13" s="269">
        <f>MAR!E12</f>
        <v>59</v>
      </c>
      <c r="J13" s="269">
        <f>APR!E12</f>
        <v>75</v>
      </c>
      <c r="K13" s="269">
        <f>MEI!E12</f>
        <v>53</v>
      </c>
      <c r="L13" s="269">
        <f>JUN!E12</f>
        <v>36</v>
      </c>
      <c r="M13" s="269">
        <f>JUL!E12</f>
        <v>49</v>
      </c>
      <c r="N13" s="269">
        <f>AGS!E12</f>
        <v>45</v>
      </c>
      <c r="O13" s="269">
        <f>SEPT!E12</f>
        <v>42</v>
      </c>
      <c r="P13" s="269">
        <f>OKT!E12</f>
        <v>56</v>
      </c>
      <c r="Q13" s="269">
        <f>NOV!E12</f>
        <v>85</v>
      </c>
      <c r="R13" s="269">
        <f>DES!E12</f>
        <v>87</v>
      </c>
      <c r="S13" s="269">
        <f>JAN!H12</f>
        <v>88</v>
      </c>
      <c r="T13" s="269">
        <f>FEB!H12</f>
        <v>45</v>
      </c>
      <c r="U13" s="269">
        <f>MAR!H12</f>
        <v>59</v>
      </c>
      <c r="V13" s="269">
        <f>APR!H12</f>
        <v>75</v>
      </c>
      <c r="W13" s="269">
        <f>MEI!H12</f>
        <v>53</v>
      </c>
      <c r="X13" s="269">
        <f>JUN!H12</f>
        <v>36</v>
      </c>
      <c r="Y13" s="269">
        <f>JUL!H12</f>
        <v>49</v>
      </c>
      <c r="Z13" s="269">
        <f>AGS!H12</f>
        <v>45</v>
      </c>
      <c r="AA13" s="269">
        <f>SEPT!H12</f>
        <v>42</v>
      </c>
      <c r="AB13" s="269">
        <f>OKT!H12</f>
        <v>56</v>
      </c>
      <c r="AC13" s="269">
        <f>NOV!H12</f>
        <v>85</v>
      </c>
      <c r="AD13" s="269">
        <f>DES!H12</f>
        <v>87</v>
      </c>
      <c r="AE13" s="269">
        <f t="shared" si="0"/>
        <v>735</v>
      </c>
      <c r="AF13" s="269">
        <f t="shared" si="1"/>
        <v>720</v>
      </c>
      <c r="AG13" s="270">
        <f t="shared" si="2"/>
        <v>0.97959183673469385</v>
      </c>
      <c r="AH13" s="271">
        <f t="shared" si="3"/>
        <v>371</v>
      </c>
      <c r="AI13" s="271">
        <f t="shared" si="4"/>
        <v>356</v>
      </c>
      <c r="AJ13" s="271">
        <f t="shared" si="5"/>
        <v>0.95956873315363878</v>
      </c>
      <c r="AK13" s="271">
        <f t="shared" si="6"/>
        <v>364</v>
      </c>
      <c r="AL13" s="271">
        <f t="shared" si="7"/>
        <v>364</v>
      </c>
      <c r="AM13" s="271">
        <f t="shared" si="8"/>
        <v>1</v>
      </c>
    </row>
    <row r="14" spans="1:39" ht="14.4" x14ac:dyDescent="0.3">
      <c r="A14" s="53">
        <v>12</v>
      </c>
      <c r="B14" s="53"/>
      <c r="C14" s="137" t="s">
        <v>591</v>
      </c>
      <c r="D14" s="267">
        <v>12</v>
      </c>
      <c r="E14" s="268" t="s">
        <v>16</v>
      </c>
      <c r="F14" s="268" t="s">
        <v>28</v>
      </c>
      <c r="G14" s="269">
        <f>JAN!E13</f>
        <v>0</v>
      </c>
      <c r="H14" s="269">
        <f>FEB!E13</f>
        <v>0</v>
      </c>
      <c r="I14" s="269">
        <f>MAR!E13</f>
        <v>0</v>
      </c>
      <c r="J14" s="269">
        <f>APR!E13</f>
        <v>0</v>
      </c>
      <c r="K14" s="269">
        <f>MEI!E13</f>
        <v>0</v>
      </c>
      <c r="L14" s="269">
        <f>JUN!E13</f>
        <v>0</v>
      </c>
      <c r="M14" s="269">
        <f>JUL!E13</f>
        <v>0</v>
      </c>
      <c r="N14" s="269">
        <f>AGS!E13</f>
        <v>0</v>
      </c>
      <c r="O14" s="269">
        <f>SEPT!E13</f>
        <v>4</v>
      </c>
      <c r="P14" s="269">
        <f>OKT!E13</f>
        <v>0</v>
      </c>
      <c r="Q14" s="269">
        <f>NOV!E13</f>
        <v>9</v>
      </c>
      <c r="R14" s="269">
        <f>DES!E13</f>
        <v>9</v>
      </c>
      <c r="S14" s="269">
        <f>JAN!H13</f>
        <v>0</v>
      </c>
      <c r="T14" s="269">
        <f>FEB!H13</f>
        <v>0</v>
      </c>
      <c r="U14" s="269">
        <f>MAR!H13</f>
        <v>0</v>
      </c>
      <c r="V14" s="269">
        <f>APR!H13</f>
        <v>0</v>
      </c>
      <c r="W14" s="269">
        <f>MEI!H13</f>
        <v>0</v>
      </c>
      <c r="X14" s="269">
        <f>JUN!H13</f>
        <v>0</v>
      </c>
      <c r="Y14" s="269">
        <f>JUL!H13</f>
        <v>0</v>
      </c>
      <c r="Z14" s="269">
        <f>AGS!H13</f>
        <v>0</v>
      </c>
      <c r="AA14" s="269">
        <f>SEPT!H13</f>
        <v>4</v>
      </c>
      <c r="AB14" s="269">
        <f>OKT!H13</f>
        <v>0</v>
      </c>
      <c r="AC14" s="269">
        <f>NOV!H13</f>
        <v>9</v>
      </c>
      <c r="AD14" s="269">
        <f>DES!H13</f>
        <v>9</v>
      </c>
      <c r="AE14" s="269">
        <f t="shared" si="0"/>
        <v>22</v>
      </c>
      <c r="AF14" s="269">
        <f t="shared" si="1"/>
        <v>22</v>
      </c>
      <c r="AG14" s="270">
        <f t="shared" si="2"/>
        <v>1</v>
      </c>
      <c r="AH14" s="271">
        <f t="shared" si="3"/>
        <v>0</v>
      </c>
      <c r="AI14" s="271">
        <f t="shared" si="4"/>
        <v>0</v>
      </c>
      <c r="AJ14" s="271" t="e">
        <f t="shared" si="5"/>
        <v>#DIV/0!</v>
      </c>
      <c r="AK14" s="271">
        <f t="shared" si="6"/>
        <v>22</v>
      </c>
      <c r="AL14" s="271">
        <f t="shared" si="7"/>
        <v>22</v>
      </c>
      <c r="AM14" s="271">
        <f t="shared" si="8"/>
        <v>1</v>
      </c>
    </row>
    <row r="15" spans="1:39" ht="14.4" x14ac:dyDescent="0.3">
      <c r="A15" s="53">
        <v>13</v>
      </c>
      <c r="B15" s="53"/>
      <c r="C15" s="137" t="s">
        <v>591</v>
      </c>
      <c r="D15" s="267">
        <v>13</v>
      </c>
      <c r="E15" s="268" t="s">
        <v>16</v>
      </c>
      <c r="F15" s="268" t="s">
        <v>29</v>
      </c>
      <c r="G15" s="269">
        <f>JAN!E14</f>
        <v>0</v>
      </c>
      <c r="H15" s="269">
        <f>FEB!E14</f>
        <v>0</v>
      </c>
      <c r="I15" s="269">
        <f>MAR!E14</f>
        <v>0</v>
      </c>
      <c r="J15" s="269">
        <f>APR!E14</f>
        <v>0</v>
      </c>
      <c r="K15" s="269">
        <f>MEI!E14</f>
        <v>0</v>
      </c>
      <c r="L15" s="269">
        <f>JUN!E14</f>
        <v>0</v>
      </c>
      <c r="M15" s="269">
        <f>JUL!E14</f>
        <v>0</v>
      </c>
      <c r="N15" s="269">
        <f>AGS!E14</f>
        <v>0</v>
      </c>
      <c r="O15" s="269">
        <f>SEPT!E14</f>
        <v>0</v>
      </c>
      <c r="P15" s="269">
        <f>OKT!E14</f>
        <v>0</v>
      </c>
      <c r="Q15" s="269">
        <f>NOV!E14</f>
        <v>0</v>
      </c>
      <c r="R15" s="269">
        <f>DES!E14</f>
        <v>0</v>
      </c>
      <c r="S15" s="269">
        <f>JAN!H14</f>
        <v>0</v>
      </c>
      <c r="T15" s="269">
        <f>FEB!H14</f>
        <v>0</v>
      </c>
      <c r="U15" s="269">
        <f>MAR!H14</f>
        <v>0</v>
      </c>
      <c r="V15" s="269">
        <f>APR!H14</f>
        <v>0</v>
      </c>
      <c r="W15" s="269">
        <f>MEI!H14</f>
        <v>0</v>
      </c>
      <c r="X15" s="269">
        <f>JUN!H14</f>
        <v>0</v>
      </c>
      <c r="Y15" s="269">
        <f>JUL!H14</f>
        <v>0</v>
      </c>
      <c r="Z15" s="269">
        <f>AGS!H14</f>
        <v>0</v>
      </c>
      <c r="AA15" s="269">
        <f>SEPT!H14</f>
        <v>0</v>
      </c>
      <c r="AB15" s="269">
        <f>OKT!H14</f>
        <v>0</v>
      </c>
      <c r="AC15" s="269">
        <f>NOV!H14</f>
        <v>0</v>
      </c>
      <c r="AD15" s="269">
        <f>DES!H14</f>
        <v>0</v>
      </c>
      <c r="AE15" s="269">
        <f t="shared" si="0"/>
        <v>0</v>
      </c>
      <c r="AF15" s="269">
        <f t="shared" si="1"/>
        <v>0</v>
      </c>
      <c r="AG15" s="270" t="e">
        <f t="shared" si="2"/>
        <v>#DIV/0!</v>
      </c>
      <c r="AH15" s="271">
        <f t="shared" si="3"/>
        <v>0</v>
      </c>
      <c r="AI15" s="271">
        <f t="shared" si="4"/>
        <v>0</v>
      </c>
      <c r="AJ15" s="271" t="e">
        <f t="shared" si="5"/>
        <v>#DIV/0!</v>
      </c>
      <c r="AK15" s="271">
        <f t="shared" si="6"/>
        <v>0</v>
      </c>
      <c r="AL15" s="271">
        <f t="shared" si="7"/>
        <v>0</v>
      </c>
      <c r="AM15" s="271" t="e">
        <f t="shared" si="8"/>
        <v>#DIV/0!</v>
      </c>
    </row>
    <row r="16" spans="1:39" ht="14.4" x14ac:dyDescent="0.3">
      <c r="A16" s="53">
        <v>14</v>
      </c>
      <c r="B16" s="53"/>
      <c r="C16" s="137" t="s">
        <v>591</v>
      </c>
      <c r="D16" s="267">
        <v>14</v>
      </c>
      <c r="E16" s="268" t="s">
        <v>16</v>
      </c>
      <c r="F16" s="268" t="s">
        <v>30</v>
      </c>
      <c r="G16" s="269">
        <f>JAN!E15</f>
        <v>157</v>
      </c>
      <c r="H16" s="269">
        <f>FEB!E15</f>
        <v>143</v>
      </c>
      <c r="I16" s="269">
        <f>MAR!E15</f>
        <v>203</v>
      </c>
      <c r="J16" s="269">
        <f>APR!E15</f>
        <v>171</v>
      </c>
      <c r="K16" s="269">
        <f>MEI!E15</f>
        <v>108</v>
      </c>
      <c r="L16" s="269">
        <f>JUN!E15</f>
        <v>63</v>
      </c>
      <c r="M16" s="269">
        <f>JUL!E15</f>
        <v>39</v>
      </c>
      <c r="N16" s="269">
        <f>AGS!E15</f>
        <v>74</v>
      </c>
      <c r="O16" s="269">
        <f>SEPT!E15</f>
        <v>27</v>
      </c>
      <c r="P16" s="269">
        <f>OKT!E15</f>
        <v>35</v>
      </c>
      <c r="Q16" s="269">
        <f>NOV!E15</f>
        <v>56</v>
      </c>
      <c r="R16" s="269">
        <f>DES!E15</f>
        <v>40</v>
      </c>
      <c r="S16" s="269">
        <f>JAN!H15</f>
        <v>157</v>
      </c>
      <c r="T16" s="269">
        <f>FEB!H15</f>
        <v>143</v>
      </c>
      <c r="U16" s="269">
        <f>MAR!H15</f>
        <v>203</v>
      </c>
      <c r="V16" s="269">
        <f>APR!H15</f>
        <v>171</v>
      </c>
      <c r="W16" s="269">
        <f>MEI!H15</f>
        <v>108</v>
      </c>
      <c r="X16" s="269">
        <f>JUN!H15</f>
        <v>63</v>
      </c>
      <c r="Y16" s="269">
        <f>JUL!H15</f>
        <v>39</v>
      </c>
      <c r="Z16" s="269">
        <f>AGS!H15</f>
        <v>74</v>
      </c>
      <c r="AA16" s="269">
        <f>SEPT!H15</f>
        <v>27</v>
      </c>
      <c r="AB16" s="269">
        <f>OKT!H15</f>
        <v>35</v>
      </c>
      <c r="AC16" s="269">
        <f>NOV!H15</f>
        <v>56</v>
      </c>
      <c r="AD16" s="269">
        <f>DES!H15</f>
        <v>40</v>
      </c>
      <c r="AE16" s="269">
        <f t="shared" si="0"/>
        <v>1116</v>
      </c>
      <c r="AF16" s="269">
        <f t="shared" si="1"/>
        <v>1116</v>
      </c>
      <c r="AG16" s="270">
        <f t="shared" si="2"/>
        <v>1</v>
      </c>
      <c r="AH16" s="271">
        <f t="shared" si="3"/>
        <v>845</v>
      </c>
      <c r="AI16" s="271">
        <f t="shared" si="4"/>
        <v>845</v>
      </c>
      <c r="AJ16" s="271">
        <f t="shared" si="5"/>
        <v>1</v>
      </c>
      <c r="AK16" s="271">
        <f t="shared" si="6"/>
        <v>271</v>
      </c>
      <c r="AL16" s="271">
        <f t="shared" si="7"/>
        <v>271</v>
      </c>
      <c r="AM16" s="271">
        <f t="shared" si="8"/>
        <v>1</v>
      </c>
    </row>
    <row r="17" spans="1:39" ht="14.4" x14ac:dyDescent="0.3">
      <c r="A17" s="53">
        <v>15</v>
      </c>
      <c r="B17" s="53"/>
      <c r="C17" s="137" t="s">
        <v>599</v>
      </c>
      <c r="D17" s="267">
        <v>15</v>
      </c>
      <c r="E17" s="268" t="s">
        <v>16</v>
      </c>
      <c r="F17" s="268" t="s">
        <v>31</v>
      </c>
      <c r="G17" s="269">
        <f>JAN!E16</f>
        <v>25</v>
      </c>
      <c r="H17" s="269">
        <f>FEB!E16</f>
        <v>25</v>
      </c>
      <c r="I17" s="269">
        <f>MAR!E16</f>
        <v>0</v>
      </c>
      <c r="J17" s="269">
        <f>APR!E16</f>
        <v>25</v>
      </c>
      <c r="K17" s="269">
        <f>MEI!E16</f>
        <v>25</v>
      </c>
      <c r="L17" s="269">
        <f>JUN!E16</f>
        <v>25</v>
      </c>
      <c r="M17" s="269">
        <f>JUL!E16</f>
        <v>34</v>
      </c>
      <c r="N17" s="269">
        <f>AGS!E16</f>
        <v>46</v>
      </c>
      <c r="O17" s="269">
        <f>SEPT!E16</f>
        <v>33</v>
      </c>
      <c r="P17" s="269">
        <f>OKT!E16</f>
        <v>0</v>
      </c>
      <c r="Q17" s="269">
        <f>NOV!E16</f>
        <v>8</v>
      </c>
      <c r="R17" s="269">
        <f>DES!E16</f>
        <v>55</v>
      </c>
      <c r="S17" s="269">
        <f>JAN!H16</f>
        <v>25</v>
      </c>
      <c r="T17" s="269">
        <f>FEB!H16</f>
        <v>25</v>
      </c>
      <c r="U17" s="269">
        <f>MAR!H16</f>
        <v>0</v>
      </c>
      <c r="V17" s="269">
        <f>APR!H16</f>
        <v>25</v>
      </c>
      <c r="W17" s="269">
        <f>MEI!H16</f>
        <v>25</v>
      </c>
      <c r="X17" s="269">
        <f>JUN!H16</f>
        <v>25</v>
      </c>
      <c r="Y17" s="269">
        <f>JUL!H16</f>
        <v>34</v>
      </c>
      <c r="Z17" s="269">
        <f>AGS!H16</f>
        <v>46</v>
      </c>
      <c r="AA17" s="269">
        <f>SEPT!H16</f>
        <v>33</v>
      </c>
      <c r="AB17" s="269">
        <f>OKT!H16</f>
        <v>0</v>
      </c>
      <c r="AC17" s="269">
        <f>NOV!H16</f>
        <v>8</v>
      </c>
      <c r="AD17" s="269">
        <f>DES!H16</f>
        <v>55</v>
      </c>
      <c r="AE17" s="269">
        <f t="shared" si="0"/>
        <v>301</v>
      </c>
      <c r="AF17" s="269">
        <f t="shared" si="1"/>
        <v>301</v>
      </c>
      <c r="AG17" s="270">
        <f t="shared" si="2"/>
        <v>1</v>
      </c>
      <c r="AH17" s="271">
        <f t="shared" si="3"/>
        <v>125</v>
      </c>
      <c r="AI17" s="271">
        <f t="shared" si="4"/>
        <v>125</v>
      </c>
      <c r="AJ17" s="271">
        <f t="shared" si="5"/>
        <v>1</v>
      </c>
      <c r="AK17" s="271">
        <f t="shared" si="6"/>
        <v>176</v>
      </c>
      <c r="AL17" s="271">
        <f t="shared" si="7"/>
        <v>176</v>
      </c>
      <c r="AM17" s="271">
        <f t="shared" si="8"/>
        <v>1</v>
      </c>
    </row>
    <row r="18" spans="1:39" ht="14.4" x14ac:dyDescent="0.3">
      <c r="A18" s="53">
        <v>16</v>
      </c>
      <c r="B18" s="53"/>
      <c r="C18" s="137" t="s">
        <v>601</v>
      </c>
      <c r="D18" s="267">
        <v>16</v>
      </c>
      <c r="E18" s="268" t="s">
        <v>16</v>
      </c>
      <c r="F18" s="268" t="s">
        <v>32</v>
      </c>
      <c r="G18" s="269">
        <f>JAN!E17</f>
        <v>301</v>
      </c>
      <c r="H18" s="269">
        <f>FEB!E17</f>
        <v>130</v>
      </c>
      <c r="I18" s="269">
        <f>MAR!E17</f>
        <v>213</v>
      </c>
      <c r="J18" s="269">
        <f>APR!E17</f>
        <v>134</v>
      </c>
      <c r="K18" s="269">
        <f>MEI!E17</f>
        <v>166</v>
      </c>
      <c r="L18" s="269">
        <f>JUN!E17</f>
        <v>109</v>
      </c>
      <c r="M18" s="269">
        <f>JUL!E17</f>
        <v>139</v>
      </c>
      <c r="N18" s="269">
        <f>AGS!E17</f>
        <v>97</v>
      </c>
      <c r="O18" s="269">
        <f>SEPT!E17</f>
        <v>90</v>
      </c>
      <c r="P18" s="269">
        <f>OKT!E17</f>
        <v>29</v>
      </c>
      <c r="Q18" s="269">
        <f>NOV!E17</f>
        <v>48</v>
      </c>
      <c r="R18" s="269">
        <f>DES!E17</f>
        <v>67</v>
      </c>
      <c r="S18" s="269">
        <f>JAN!H17</f>
        <v>301</v>
      </c>
      <c r="T18" s="269">
        <f>FEB!H17</f>
        <v>130</v>
      </c>
      <c r="U18" s="269">
        <f>MAR!H17</f>
        <v>211</v>
      </c>
      <c r="V18" s="269">
        <f>APR!H17</f>
        <v>134</v>
      </c>
      <c r="W18" s="269">
        <f>MEI!H17</f>
        <v>166</v>
      </c>
      <c r="X18" s="269">
        <f>JUN!H17</f>
        <v>109</v>
      </c>
      <c r="Y18" s="269">
        <f>JUL!H17</f>
        <v>139</v>
      </c>
      <c r="Z18" s="269">
        <f>AGS!H17</f>
        <v>97</v>
      </c>
      <c r="AA18" s="269">
        <f>SEPT!H17</f>
        <v>90</v>
      </c>
      <c r="AB18" s="269">
        <f>OKT!H17</f>
        <v>29</v>
      </c>
      <c r="AC18" s="269">
        <f>NOV!H17</f>
        <v>48</v>
      </c>
      <c r="AD18" s="269">
        <f>DES!H17</f>
        <v>67</v>
      </c>
      <c r="AE18" s="269">
        <f t="shared" si="0"/>
        <v>1523</v>
      </c>
      <c r="AF18" s="269">
        <f t="shared" si="1"/>
        <v>1521</v>
      </c>
      <c r="AG18" s="270">
        <f t="shared" si="2"/>
        <v>0.99868680236375573</v>
      </c>
      <c r="AH18" s="271">
        <f t="shared" si="3"/>
        <v>1053</v>
      </c>
      <c r="AI18" s="271">
        <f t="shared" si="4"/>
        <v>1051</v>
      </c>
      <c r="AJ18" s="271">
        <f t="shared" si="5"/>
        <v>0.99810066476733139</v>
      </c>
      <c r="AK18" s="271">
        <f t="shared" si="6"/>
        <v>470</v>
      </c>
      <c r="AL18" s="271">
        <f t="shared" si="7"/>
        <v>470</v>
      </c>
      <c r="AM18" s="271">
        <f t="shared" si="8"/>
        <v>1</v>
      </c>
    </row>
    <row r="19" spans="1:39" ht="14.4" x14ac:dyDescent="0.3">
      <c r="A19" s="53">
        <v>17</v>
      </c>
      <c r="B19" s="53"/>
      <c r="C19" s="137" t="s">
        <v>591</v>
      </c>
      <c r="D19" s="267">
        <v>17</v>
      </c>
      <c r="E19" s="268" t="s">
        <v>16</v>
      </c>
      <c r="F19" s="268" t="s">
        <v>33</v>
      </c>
      <c r="G19" s="269">
        <f>JAN!E18</f>
        <v>112</v>
      </c>
      <c r="H19" s="269">
        <f>FEB!E18</f>
        <v>62</v>
      </c>
      <c r="I19" s="269">
        <f>MAR!E18</f>
        <v>72</v>
      </c>
      <c r="J19" s="269">
        <f>APR!E18</f>
        <v>114</v>
      </c>
      <c r="K19" s="269">
        <f>MEI!E18</f>
        <v>179</v>
      </c>
      <c r="L19" s="269">
        <f>JUN!E18</f>
        <v>65</v>
      </c>
      <c r="M19" s="269">
        <f>JUL!E18</f>
        <v>4</v>
      </c>
      <c r="N19" s="269">
        <f>AGS!E18</f>
        <v>3</v>
      </c>
      <c r="O19" s="269">
        <f>SEPT!E18</f>
        <v>0</v>
      </c>
      <c r="P19" s="269">
        <f>OKT!E18</f>
        <v>0</v>
      </c>
      <c r="Q19" s="269">
        <f>NOV!E18</f>
        <v>10</v>
      </c>
      <c r="R19" s="269">
        <f>DES!E18</f>
        <v>2</v>
      </c>
      <c r="S19" s="269">
        <f>JAN!H18</f>
        <v>112</v>
      </c>
      <c r="T19" s="269">
        <f>FEB!H18</f>
        <v>62</v>
      </c>
      <c r="U19" s="269">
        <f>MAR!H18</f>
        <v>72</v>
      </c>
      <c r="V19" s="269">
        <f>APR!H18</f>
        <v>114</v>
      </c>
      <c r="W19" s="269">
        <f>MEI!H18</f>
        <v>179</v>
      </c>
      <c r="X19" s="269">
        <f>JUN!H18</f>
        <v>65</v>
      </c>
      <c r="Y19" s="269">
        <f>JUL!H18</f>
        <v>4</v>
      </c>
      <c r="Z19" s="269">
        <f>AGS!H18</f>
        <v>3</v>
      </c>
      <c r="AA19" s="269">
        <f>SEPT!H18</f>
        <v>0</v>
      </c>
      <c r="AB19" s="269">
        <f>OKT!H18</f>
        <v>0</v>
      </c>
      <c r="AC19" s="269">
        <f>NOV!H18</f>
        <v>10</v>
      </c>
      <c r="AD19" s="269">
        <f>DES!H18</f>
        <v>2</v>
      </c>
      <c r="AE19" s="269">
        <f t="shared" si="0"/>
        <v>623</v>
      </c>
      <c r="AF19" s="269">
        <f t="shared" si="1"/>
        <v>623</v>
      </c>
      <c r="AG19" s="270">
        <f t="shared" si="2"/>
        <v>1</v>
      </c>
      <c r="AH19" s="271">
        <f t="shared" si="3"/>
        <v>604</v>
      </c>
      <c r="AI19" s="271">
        <f t="shared" si="4"/>
        <v>604</v>
      </c>
      <c r="AJ19" s="271">
        <f t="shared" si="5"/>
        <v>1</v>
      </c>
      <c r="AK19" s="271">
        <f t="shared" si="6"/>
        <v>19</v>
      </c>
      <c r="AL19" s="271">
        <f t="shared" si="7"/>
        <v>19</v>
      </c>
      <c r="AM19" s="271">
        <f t="shared" si="8"/>
        <v>1</v>
      </c>
    </row>
    <row r="20" spans="1:39" ht="14.4" x14ac:dyDescent="0.3">
      <c r="A20" s="53">
        <v>18</v>
      </c>
      <c r="B20" s="53"/>
      <c r="C20" s="137" t="s">
        <v>591</v>
      </c>
      <c r="D20" s="267">
        <v>18</v>
      </c>
      <c r="E20" s="268" t="s">
        <v>16</v>
      </c>
      <c r="F20" s="268" t="s">
        <v>34</v>
      </c>
      <c r="G20" s="269">
        <f>JAN!E19</f>
        <v>143</v>
      </c>
      <c r="H20" s="269">
        <f>FEB!E19</f>
        <v>210</v>
      </c>
      <c r="I20" s="269">
        <f>MAR!E19</f>
        <v>237</v>
      </c>
      <c r="J20" s="269">
        <f>APR!E19</f>
        <v>124</v>
      </c>
      <c r="K20" s="269">
        <f>MEI!E19</f>
        <v>109</v>
      </c>
      <c r="L20" s="269">
        <f>JUN!E19</f>
        <v>87</v>
      </c>
      <c r="M20" s="269">
        <f>JUL!E19</f>
        <v>101</v>
      </c>
      <c r="N20" s="269">
        <f>AGS!E19</f>
        <v>123</v>
      </c>
      <c r="O20" s="269">
        <f>SEPT!E19</f>
        <v>107</v>
      </c>
      <c r="P20" s="269">
        <f>OKT!E19</f>
        <v>123</v>
      </c>
      <c r="Q20" s="269">
        <f>NOV!E19</f>
        <v>120</v>
      </c>
      <c r="R20" s="269">
        <f>DES!E19</f>
        <v>0</v>
      </c>
      <c r="S20" s="269">
        <f>JAN!H19</f>
        <v>143</v>
      </c>
      <c r="T20" s="269">
        <f>FEB!H19</f>
        <v>210</v>
      </c>
      <c r="U20" s="269">
        <f>MAR!H19</f>
        <v>237</v>
      </c>
      <c r="V20" s="269">
        <f>APR!H19</f>
        <v>124</v>
      </c>
      <c r="W20" s="269">
        <f>MEI!H19</f>
        <v>109</v>
      </c>
      <c r="X20" s="269">
        <f>JUN!H19</f>
        <v>87</v>
      </c>
      <c r="Y20" s="269">
        <f>JUL!H19</f>
        <v>101</v>
      </c>
      <c r="Z20" s="269">
        <f>AGS!H19</f>
        <v>123</v>
      </c>
      <c r="AA20" s="269">
        <f>SEPT!H19</f>
        <v>107</v>
      </c>
      <c r="AB20" s="269">
        <f>OKT!H19</f>
        <v>123</v>
      </c>
      <c r="AC20" s="269">
        <f>NOV!H19</f>
        <v>120</v>
      </c>
      <c r="AD20" s="269">
        <f>DES!H19</f>
        <v>0</v>
      </c>
      <c r="AE20" s="269">
        <f t="shared" si="0"/>
        <v>1484</v>
      </c>
      <c r="AF20" s="269">
        <f t="shared" si="1"/>
        <v>1484</v>
      </c>
      <c r="AG20" s="270">
        <f t="shared" si="2"/>
        <v>1</v>
      </c>
      <c r="AH20" s="271">
        <f t="shared" si="3"/>
        <v>910</v>
      </c>
      <c r="AI20" s="271">
        <f t="shared" si="4"/>
        <v>910</v>
      </c>
      <c r="AJ20" s="271">
        <f t="shared" si="5"/>
        <v>1</v>
      </c>
      <c r="AK20" s="271">
        <f t="shared" si="6"/>
        <v>574</v>
      </c>
      <c r="AL20" s="271">
        <f t="shared" si="7"/>
        <v>574</v>
      </c>
      <c r="AM20" s="271">
        <f t="shared" si="8"/>
        <v>1</v>
      </c>
    </row>
    <row r="21" spans="1:39" ht="15.75" customHeight="1" x14ac:dyDescent="0.3">
      <c r="A21" s="53">
        <v>19</v>
      </c>
      <c r="B21" s="53"/>
      <c r="C21" s="137" t="s">
        <v>591</v>
      </c>
      <c r="D21" s="267">
        <v>19</v>
      </c>
      <c r="E21" s="268" t="s">
        <v>16</v>
      </c>
      <c r="F21" s="268" t="s">
        <v>35</v>
      </c>
      <c r="G21" s="269">
        <f>JAN!E20</f>
        <v>50</v>
      </c>
      <c r="H21" s="269">
        <f>FEB!E20</f>
        <v>65</v>
      </c>
      <c r="I21" s="269">
        <f>MAR!E20</f>
        <v>96</v>
      </c>
      <c r="J21" s="269">
        <f>APR!E20</f>
        <v>105</v>
      </c>
      <c r="K21" s="269">
        <f>MEI!E20</f>
        <v>63</v>
      </c>
      <c r="L21" s="269">
        <f>JUN!E20</f>
        <v>46</v>
      </c>
      <c r="M21" s="269">
        <f>JUL!E20</f>
        <v>57</v>
      </c>
      <c r="N21" s="269">
        <f>AGS!E20</f>
        <v>42</v>
      </c>
      <c r="O21" s="269">
        <f>SEPT!E20</f>
        <v>21</v>
      </c>
      <c r="P21" s="269">
        <f>OKT!E20</f>
        <v>29</v>
      </c>
      <c r="Q21" s="269">
        <f>NOV!E20</f>
        <v>27</v>
      </c>
      <c r="R21" s="269">
        <f>DES!E20</f>
        <v>18</v>
      </c>
      <c r="S21" s="269">
        <f>JAN!H20</f>
        <v>50</v>
      </c>
      <c r="T21" s="269">
        <f>FEB!H20</f>
        <v>65</v>
      </c>
      <c r="U21" s="269">
        <f>MAR!H20</f>
        <v>96</v>
      </c>
      <c r="V21" s="269">
        <f>APR!H20</f>
        <v>105</v>
      </c>
      <c r="W21" s="269">
        <f>MEI!H20</f>
        <v>63</v>
      </c>
      <c r="X21" s="269">
        <f>JUN!H20</f>
        <v>46</v>
      </c>
      <c r="Y21" s="269">
        <f>JUL!H20</f>
        <v>57</v>
      </c>
      <c r="Z21" s="269">
        <f>AGS!H20</f>
        <v>42</v>
      </c>
      <c r="AA21" s="269">
        <f>SEPT!H20</f>
        <v>21</v>
      </c>
      <c r="AB21" s="269">
        <f>OKT!H20</f>
        <v>29</v>
      </c>
      <c r="AC21" s="269">
        <f>NOV!H20</f>
        <v>27</v>
      </c>
      <c r="AD21" s="269">
        <f>DES!H20</f>
        <v>18</v>
      </c>
      <c r="AE21" s="269">
        <f t="shared" si="0"/>
        <v>619</v>
      </c>
      <c r="AF21" s="269">
        <f t="shared" si="1"/>
        <v>619</v>
      </c>
      <c r="AG21" s="270">
        <f t="shared" si="2"/>
        <v>1</v>
      </c>
      <c r="AH21" s="271">
        <f t="shared" si="3"/>
        <v>425</v>
      </c>
      <c r="AI21" s="271">
        <f t="shared" si="4"/>
        <v>425</v>
      </c>
      <c r="AJ21" s="271">
        <f t="shared" si="5"/>
        <v>1</v>
      </c>
      <c r="AK21" s="271">
        <f t="shared" si="6"/>
        <v>194</v>
      </c>
      <c r="AL21" s="271">
        <f t="shared" si="7"/>
        <v>194</v>
      </c>
      <c r="AM21" s="271">
        <f t="shared" si="8"/>
        <v>1</v>
      </c>
    </row>
    <row r="22" spans="1:39" ht="15.75" customHeight="1" x14ac:dyDescent="0.3">
      <c r="A22" s="53">
        <v>20</v>
      </c>
      <c r="B22" s="53"/>
      <c r="C22" s="137" t="s">
        <v>591</v>
      </c>
      <c r="D22" s="267">
        <v>20</v>
      </c>
      <c r="E22" s="268" t="s">
        <v>16</v>
      </c>
      <c r="F22" s="268" t="s">
        <v>36</v>
      </c>
      <c r="G22" s="269">
        <f>JAN!E21</f>
        <v>326</v>
      </c>
      <c r="H22" s="269">
        <f>FEB!E21</f>
        <v>328</v>
      </c>
      <c r="I22" s="269">
        <f>MAR!E21</f>
        <v>472</v>
      </c>
      <c r="J22" s="269">
        <f>APR!E21</f>
        <v>360</v>
      </c>
      <c r="K22" s="269">
        <f>MEI!E21</f>
        <v>364</v>
      </c>
      <c r="L22" s="269">
        <f>JUN!E21</f>
        <v>187</v>
      </c>
      <c r="M22" s="269">
        <f>JUL!E21</f>
        <v>189</v>
      </c>
      <c r="N22" s="269">
        <f>AGS!E21</f>
        <v>87</v>
      </c>
      <c r="O22" s="269">
        <f>SEPT!E21</f>
        <v>112</v>
      </c>
      <c r="P22" s="269">
        <f>OKT!E21</f>
        <v>284</v>
      </c>
      <c r="Q22" s="269">
        <f>NOV!E21</f>
        <v>331</v>
      </c>
      <c r="R22" s="269">
        <f>DES!E21</f>
        <v>244</v>
      </c>
      <c r="S22" s="269">
        <f>JAN!H21</f>
        <v>326</v>
      </c>
      <c r="T22" s="269">
        <f>FEB!H21</f>
        <v>328</v>
      </c>
      <c r="U22" s="269">
        <f>MAR!H21</f>
        <v>472</v>
      </c>
      <c r="V22" s="269">
        <f>APR!H21</f>
        <v>360</v>
      </c>
      <c r="W22" s="269">
        <f>MEI!H21</f>
        <v>364</v>
      </c>
      <c r="X22" s="269">
        <f>JUN!H21</f>
        <v>187</v>
      </c>
      <c r="Y22" s="269">
        <f>JUL!H21</f>
        <v>189</v>
      </c>
      <c r="Z22" s="269">
        <f>AGS!H21</f>
        <v>87</v>
      </c>
      <c r="AA22" s="269">
        <f>SEPT!H21</f>
        <v>112</v>
      </c>
      <c r="AB22" s="269">
        <f>OKT!H21</f>
        <v>274</v>
      </c>
      <c r="AC22" s="269">
        <f>NOV!H21</f>
        <v>366</v>
      </c>
      <c r="AD22" s="269">
        <f>DES!H21</f>
        <v>244</v>
      </c>
      <c r="AE22" s="269">
        <f t="shared" si="0"/>
        <v>3284</v>
      </c>
      <c r="AF22" s="269">
        <f t="shared" si="1"/>
        <v>3309</v>
      </c>
      <c r="AG22" s="270">
        <f t="shared" si="2"/>
        <v>1.0076126674786845</v>
      </c>
      <c r="AH22" s="271">
        <f t="shared" si="3"/>
        <v>2037</v>
      </c>
      <c r="AI22" s="271">
        <f t="shared" si="4"/>
        <v>2037</v>
      </c>
      <c r="AJ22" s="271">
        <f t="shared" si="5"/>
        <v>1</v>
      </c>
      <c r="AK22" s="271">
        <f t="shared" si="6"/>
        <v>1247</v>
      </c>
      <c r="AL22" s="271">
        <f t="shared" si="7"/>
        <v>1272</v>
      </c>
      <c r="AM22" s="271">
        <f t="shared" si="8"/>
        <v>1.0200481154771452</v>
      </c>
    </row>
    <row r="23" spans="1:39" ht="15.75" customHeight="1" x14ac:dyDescent="0.3">
      <c r="A23" s="53">
        <v>21</v>
      </c>
      <c r="B23" s="53"/>
      <c r="C23" s="137" t="s">
        <v>591</v>
      </c>
      <c r="D23" s="267">
        <v>21</v>
      </c>
      <c r="E23" s="268" t="s">
        <v>16</v>
      </c>
      <c r="F23" s="268" t="s">
        <v>37</v>
      </c>
      <c r="G23" s="269">
        <f>JAN!E22</f>
        <v>130</v>
      </c>
      <c r="H23" s="269">
        <f>FEB!E22</f>
        <v>104</v>
      </c>
      <c r="I23" s="269">
        <f>MAR!E22</f>
        <v>112</v>
      </c>
      <c r="J23" s="269">
        <f>APR!E22</f>
        <v>106</v>
      </c>
      <c r="K23" s="269">
        <f>MEI!E22</f>
        <v>73</v>
      </c>
      <c r="L23" s="269">
        <f>JUN!E22</f>
        <v>42</v>
      </c>
      <c r="M23" s="269">
        <f>JUL!E22</f>
        <v>66</v>
      </c>
      <c r="N23" s="269">
        <f>AGS!E22</f>
        <v>62</v>
      </c>
      <c r="O23" s="269">
        <f>SEPT!E22</f>
        <v>92</v>
      </c>
      <c r="P23" s="269">
        <f>OKT!E22</f>
        <v>3</v>
      </c>
      <c r="Q23" s="269">
        <f>NOV!E22</f>
        <v>3</v>
      </c>
      <c r="R23" s="269">
        <f>DES!E22</f>
        <v>55</v>
      </c>
      <c r="S23" s="269">
        <f>JAN!H22</f>
        <v>130</v>
      </c>
      <c r="T23" s="269">
        <f>FEB!H22</f>
        <v>104</v>
      </c>
      <c r="U23" s="269">
        <f>MAR!H22</f>
        <v>112</v>
      </c>
      <c r="V23" s="269">
        <f>APR!H22</f>
        <v>106</v>
      </c>
      <c r="W23" s="269">
        <f>MEI!H22</f>
        <v>73</v>
      </c>
      <c r="X23" s="269">
        <f>JUN!H22</f>
        <v>42</v>
      </c>
      <c r="Y23" s="269">
        <f>JUL!H22</f>
        <v>66</v>
      </c>
      <c r="Z23" s="269">
        <f>AGS!H22</f>
        <v>62</v>
      </c>
      <c r="AA23" s="269">
        <f>SEPT!H22</f>
        <v>92</v>
      </c>
      <c r="AB23" s="269">
        <f>OKT!H22</f>
        <v>3</v>
      </c>
      <c r="AC23" s="269">
        <f>NOV!H22</f>
        <v>3</v>
      </c>
      <c r="AD23" s="269">
        <f>DES!H22</f>
        <v>55</v>
      </c>
      <c r="AE23" s="269">
        <f t="shared" si="0"/>
        <v>848</v>
      </c>
      <c r="AF23" s="269">
        <f t="shared" si="1"/>
        <v>848</v>
      </c>
      <c r="AG23" s="270">
        <f t="shared" si="2"/>
        <v>1</v>
      </c>
      <c r="AH23" s="271">
        <f t="shared" si="3"/>
        <v>567</v>
      </c>
      <c r="AI23" s="271">
        <f t="shared" si="4"/>
        <v>567</v>
      </c>
      <c r="AJ23" s="271">
        <f t="shared" si="5"/>
        <v>1</v>
      </c>
      <c r="AK23" s="271">
        <f t="shared" si="6"/>
        <v>281</v>
      </c>
      <c r="AL23" s="271">
        <f t="shared" si="7"/>
        <v>281</v>
      </c>
      <c r="AM23" s="271">
        <f t="shared" si="8"/>
        <v>1</v>
      </c>
    </row>
    <row r="24" spans="1:39" ht="15.75" customHeight="1" x14ac:dyDescent="0.3">
      <c r="A24" s="53">
        <v>22</v>
      </c>
      <c r="B24" s="53"/>
      <c r="C24" s="137" t="s">
        <v>591</v>
      </c>
      <c r="D24" s="267">
        <v>22</v>
      </c>
      <c r="E24" s="268" t="s">
        <v>16</v>
      </c>
      <c r="F24" s="268" t="s">
        <v>38</v>
      </c>
      <c r="G24" s="269">
        <f>JAN!E23</f>
        <v>43</v>
      </c>
      <c r="H24" s="269">
        <f>FEB!E23</f>
        <v>47</v>
      </c>
      <c r="I24" s="269">
        <f>MAR!E23</f>
        <v>23</v>
      </c>
      <c r="J24" s="269">
        <f>APR!E23</f>
        <v>26</v>
      </c>
      <c r="K24" s="269">
        <f>MEI!E23</f>
        <v>10</v>
      </c>
      <c r="L24" s="269">
        <f>JUN!E23</f>
        <v>6</v>
      </c>
      <c r="M24" s="269">
        <f>JUL!E23</f>
        <v>18</v>
      </c>
      <c r="N24" s="269">
        <f>AGS!E23</f>
        <v>0</v>
      </c>
      <c r="O24" s="269">
        <f>SEPT!E23</f>
        <v>21</v>
      </c>
      <c r="P24" s="269">
        <f>OKT!E23</f>
        <v>23</v>
      </c>
      <c r="Q24" s="269">
        <f>NOV!E23</f>
        <v>9</v>
      </c>
      <c r="R24" s="269">
        <f>DES!E23</f>
        <v>22</v>
      </c>
      <c r="S24" s="269">
        <f>JAN!H23</f>
        <v>43</v>
      </c>
      <c r="T24" s="269">
        <f>FEB!H23</f>
        <v>47</v>
      </c>
      <c r="U24" s="269">
        <f>MAR!H23</f>
        <v>23</v>
      </c>
      <c r="V24" s="269">
        <f>APR!H23</f>
        <v>26</v>
      </c>
      <c r="W24" s="269">
        <f>MEI!H23</f>
        <v>10</v>
      </c>
      <c r="X24" s="269">
        <f>JUN!H23</f>
        <v>6</v>
      </c>
      <c r="Y24" s="269">
        <f>JUL!H23</f>
        <v>18</v>
      </c>
      <c r="Z24" s="269">
        <f>AGS!H23</f>
        <v>0</v>
      </c>
      <c r="AA24" s="269">
        <f>SEPT!H23</f>
        <v>21</v>
      </c>
      <c r="AB24" s="269">
        <f>OKT!H23</f>
        <v>23</v>
      </c>
      <c r="AC24" s="269">
        <f>NOV!H23</f>
        <v>9</v>
      </c>
      <c r="AD24" s="269">
        <f>DES!H23</f>
        <v>22</v>
      </c>
      <c r="AE24" s="269">
        <f t="shared" si="0"/>
        <v>248</v>
      </c>
      <c r="AF24" s="269">
        <f t="shared" si="1"/>
        <v>248</v>
      </c>
      <c r="AG24" s="270">
        <f t="shared" si="2"/>
        <v>1</v>
      </c>
      <c r="AH24" s="271">
        <f t="shared" si="3"/>
        <v>155</v>
      </c>
      <c r="AI24" s="271">
        <f t="shared" si="4"/>
        <v>155</v>
      </c>
      <c r="AJ24" s="271">
        <f t="shared" si="5"/>
        <v>1</v>
      </c>
      <c r="AK24" s="271">
        <f t="shared" si="6"/>
        <v>93</v>
      </c>
      <c r="AL24" s="271">
        <f t="shared" si="7"/>
        <v>93</v>
      </c>
      <c r="AM24" s="271">
        <f t="shared" si="8"/>
        <v>1</v>
      </c>
    </row>
    <row r="25" spans="1:39" ht="15.75" customHeight="1" x14ac:dyDescent="0.3">
      <c r="A25" s="53">
        <v>23</v>
      </c>
      <c r="B25" s="53"/>
      <c r="C25" s="137" t="s">
        <v>591</v>
      </c>
      <c r="D25" s="267">
        <v>23</v>
      </c>
      <c r="E25" s="268" t="s">
        <v>16</v>
      </c>
      <c r="F25" s="268" t="s">
        <v>39</v>
      </c>
      <c r="G25" s="269">
        <f>JAN!E24</f>
        <v>100</v>
      </c>
      <c r="H25" s="269">
        <f>FEB!E24</f>
        <v>100</v>
      </c>
      <c r="I25" s="269">
        <f>MAR!E24</f>
        <v>100</v>
      </c>
      <c r="J25" s="269">
        <f>APR!E24</f>
        <v>100</v>
      </c>
      <c r="K25" s="269">
        <f>MEI!E24</f>
        <v>100</v>
      </c>
      <c r="L25" s="269">
        <f>JUN!E24</f>
        <v>100</v>
      </c>
      <c r="M25" s="269">
        <f>JUL!E24</f>
        <v>0</v>
      </c>
      <c r="N25" s="269">
        <f>AGS!E24</f>
        <v>0</v>
      </c>
      <c r="O25" s="269">
        <f>SEPT!E24</f>
        <v>10</v>
      </c>
      <c r="P25" s="269">
        <f>OKT!E24</f>
        <v>0</v>
      </c>
      <c r="Q25" s="269">
        <f>NOV!E24</f>
        <v>0</v>
      </c>
      <c r="R25" s="269">
        <f>DES!E24</f>
        <v>0</v>
      </c>
      <c r="S25" s="269">
        <f>JAN!H24</f>
        <v>100</v>
      </c>
      <c r="T25" s="269">
        <f>FEB!H24</f>
        <v>100</v>
      </c>
      <c r="U25" s="269">
        <f>MAR!H24</f>
        <v>100</v>
      </c>
      <c r="V25" s="269">
        <f>APR!H24</f>
        <v>100</v>
      </c>
      <c r="W25" s="269">
        <f>MEI!H24</f>
        <v>100</v>
      </c>
      <c r="X25" s="269">
        <f>JUN!H24</f>
        <v>100</v>
      </c>
      <c r="Y25" s="269">
        <f>JUL!H24</f>
        <v>0</v>
      </c>
      <c r="Z25" s="269">
        <f>AGS!H24</f>
        <v>0</v>
      </c>
      <c r="AA25" s="269">
        <f>SEPT!H24</f>
        <v>0</v>
      </c>
      <c r="AB25" s="269">
        <f>OKT!H24</f>
        <v>0</v>
      </c>
      <c r="AC25" s="269">
        <f>NOV!H24</f>
        <v>0</v>
      </c>
      <c r="AD25" s="269">
        <f>DES!H24</f>
        <v>0</v>
      </c>
      <c r="AE25" s="269">
        <f t="shared" si="0"/>
        <v>610</v>
      </c>
      <c r="AF25" s="269">
        <f t="shared" si="1"/>
        <v>600</v>
      </c>
      <c r="AG25" s="270">
        <f t="shared" si="2"/>
        <v>0.98360655737704916</v>
      </c>
      <c r="AH25" s="271">
        <f t="shared" si="3"/>
        <v>600</v>
      </c>
      <c r="AI25" s="271">
        <f t="shared" si="4"/>
        <v>600</v>
      </c>
      <c r="AJ25" s="271">
        <f t="shared" si="5"/>
        <v>1</v>
      </c>
      <c r="AK25" s="271">
        <f t="shared" si="6"/>
        <v>10</v>
      </c>
      <c r="AL25" s="271">
        <f t="shared" si="7"/>
        <v>0</v>
      </c>
      <c r="AM25" s="271">
        <f t="shared" si="8"/>
        <v>0</v>
      </c>
    </row>
    <row r="26" spans="1:39" ht="15.75" customHeight="1" x14ac:dyDescent="0.3">
      <c r="A26" s="53">
        <v>24</v>
      </c>
      <c r="B26" s="53"/>
      <c r="C26" s="137" t="s">
        <v>599</v>
      </c>
      <c r="D26" s="137">
        <v>1</v>
      </c>
      <c r="E26" s="53" t="s">
        <v>40</v>
      </c>
      <c r="F26" s="53" t="s">
        <v>41</v>
      </c>
      <c r="G26" s="151">
        <f>JAN!E25</f>
        <v>89</v>
      </c>
      <c r="H26" s="151">
        <f>FEB!E25</f>
        <v>83</v>
      </c>
      <c r="I26" s="151">
        <f>MAR!E25</f>
        <v>88</v>
      </c>
      <c r="J26" s="151">
        <f>APR!E25</f>
        <v>79</v>
      </c>
      <c r="K26" s="151">
        <f>MEI!E25</f>
        <v>56</v>
      </c>
      <c r="L26" s="151">
        <f>JUN!E25</f>
        <v>71</v>
      </c>
      <c r="M26" s="151">
        <f>JUL!E25</f>
        <v>98</v>
      </c>
      <c r="N26" s="151">
        <f>AGS!E25</f>
        <v>155</v>
      </c>
      <c r="O26" s="151">
        <f>SEPT!E25</f>
        <v>95</v>
      </c>
      <c r="P26" s="151">
        <f>OKT!E25</f>
        <v>496</v>
      </c>
      <c r="Q26" s="151">
        <f>NOV!E25</f>
        <v>93</v>
      </c>
      <c r="R26" s="151">
        <f>DES!E25</f>
        <v>80</v>
      </c>
      <c r="S26" s="151">
        <f>JAN!H25</f>
        <v>89</v>
      </c>
      <c r="T26" s="151">
        <f>FEB!H25</f>
        <v>83</v>
      </c>
      <c r="U26" s="151">
        <f>MAR!H25</f>
        <v>88</v>
      </c>
      <c r="V26" s="151">
        <f>APR!H25</f>
        <v>79</v>
      </c>
      <c r="W26" s="151">
        <f>MEI!H25</f>
        <v>56</v>
      </c>
      <c r="X26" s="151">
        <f>JUN!H25</f>
        <v>71</v>
      </c>
      <c r="Y26" s="151">
        <f>JUL!H25</f>
        <v>98</v>
      </c>
      <c r="Z26" s="151">
        <f>AGS!H25</f>
        <v>155</v>
      </c>
      <c r="AA26" s="151">
        <f>SEPT!H25</f>
        <v>97</v>
      </c>
      <c r="AB26" s="151">
        <f>OKT!H25</f>
        <v>496</v>
      </c>
      <c r="AC26" s="151">
        <f>NOV!H25</f>
        <v>93</v>
      </c>
      <c r="AD26" s="151">
        <f>DES!H25</f>
        <v>80</v>
      </c>
      <c r="AE26" s="151">
        <f t="shared" si="0"/>
        <v>1483</v>
      </c>
      <c r="AF26" s="151">
        <f t="shared" si="1"/>
        <v>1485</v>
      </c>
      <c r="AG26" s="152">
        <f t="shared" si="2"/>
        <v>1.0013486176668915</v>
      </c>
      <c r="AH26" s="82">
        <f t="shared" si="3"/>
        <v>466</v>
      </c>
      <c r="AI26" s="82">
        <f t="shared" si="4"/>
        <v>466</v>
      </c>
      <c r="AJ26" s="82">
        <f t="shared" si="5"/>
        <v>1</v>
      </c>
      <c r="AK26" s="82">
        <f t="shared" si="6"/>
        <v>1017</v>
      </c>
      <c r="AL26" s="82">
        <f t="shared" si="7"/>
        <v>1019</v>
      </c>
      <c r="AM26" s="82">
        <f t="shared" si="8"/>
        <v>1.0019665683382497</v>
      </c>
    </row>
    <row r="27" spans="1:39" ht="15.75" customHeight="1" x14ac:dyDescent="0.3">
      <c r="A27" s="53">
        <v>25</v>
      </c>
      <c r="B27" s="53"/>
      <c r="C27" s="137" t="s">
        <v>591</v>
      </c>
      <c r="D27" s="137">
        <v>2</v>
      </c>
      <c r="E27" s="53" t="s">
        <v>40</v>
      </c>
      <c r="F27" s="53" t="s">
        <v>42</v>
      </c>
      <c r="G27" s="151">
        <f>JAN!E26</f>
        <v>84</v>
      </c>
      <c r="H27" s="151">
        <f>FEB!E26</f>
        <v>48</v>
      </c>
      <c r="I27" s="151">
        <f>MAR!E26</f>
        <v>94</v>
      </c>
      <c r="J27" s="151">
        <f>APR!E26</f>
        <v>78</v>
      </c>
      <c r="K27" s="151">
        <f>MEI!E26</f>
        <v>83</v>
      </c>
      <c r="L27" s="151">
        <f>JUN!E26</f>
        <v>50</v>
      </c>
      <c r="M27" s="151">
        <f>JUL!E26</f>
        <v>47</v>
      </c>
      <c r="N27" s="151">
        <f>AGS!E26</f>
        <v>0</v>
      </c>
      <c r="O27" s="151">
        <f>SEPT!E26</f>
        <v>0</v>
      </c>
      <c r="P27" s="151">
        <f>OKT!E26</f>
        <v>0</v>
      </c>
      <c r="Q27" s="151">
        <f>NOV!E26</f>
        <v>0</v>
      </c>
      <c r="R27" s="151">
        <f>DES!E26</f>
        <v>0</v>
      </c>
      <c r="S27" s="151">
        <f>JAN!H26</f>
        <v>76</v>
      </c>
      <c r="T27" s="151">
        <f>FEB!H26</f>
        <v>34</v>
      </c>
      <c r="U27" s="151">
        <f>MAR!H26</f>
        <v>40</v>
      </c>
      <c r="V27" s="151">
        <f>APR!H26</f>
        <v>43</v>
      </c>
      <c r="W27" s="151">
        <f>MEI!H26</f>
        <v>29</v>
      </c>
      <c r="X27" s="151">
        <f>JUN!H26</f>
        <v>24</v>
      </c>
      <c r="Y27" s="151">
        <f>JUL!H26</f>
        <v>13</v>
      </c>
      <c r="Z27" s="151">
        <f>AGS!H26</f>
        <v>0</v>
      </c>
      <c r="AA27" s="151">
        <f>SEPT!H26</f>
        <v>0</v>
      </c>
      <c r="AB27" s="151">
        <f>OKT!H26</f>
        <v>0</v>
      </c>
      <c r="AC27" s="151">
        <f>NOV!H26</f>
        <v>0</v>
      </c>
      <c r="AD27" s="151">
        <f>DES!H26</f>
        <v>0</v>
      </c>
      <c r="AE27" s="151">
        <f t="shared" si="0"/>
        <v>484</v>
      </c>
      <c r="AF27" s="151">
        <f t="shared" si="1"/>
        <v>259</v>
      </c>
      <c r="AG27" s="152">
        <f t="shared" si="2"/>
        <v>0.53512396694214881</v>
      </c>
      <c r="AH27" s="82">
        <f t="shared" si="3"/>
        <v>437</v>
      </c>
      <c r="AI27" s="82">
        <f t="shared" si="4"/>
        <v>246</v>
      </c>
      <c r="AJ27" s="82">
        <f t="shared" si="5"/>
        <v>0.56292906178489699</v>
      </c>
      <c r="AK27" s="82">
        <f t="shared" si="6"/>
        <v>47</v>
      </c>
      <c r="AL27" s="82">
        <f t="shared" si="7"/>
        <v>13</v>
      </c>
      <c r="AM27" s="82">
        <f t="shared" si="8"/>
        <v>0.27659574468085107</v>
      </c>
    </row>
    <row r="28" spans="1:39" ht="15.75" customHeight="1" x14ac:dyDescent="0.3">
      <c r="A28" s="53">
        <v>26</v>
      </c>
      <c r="B28" s="53"/>
      <c r="C28" s="137" t="s">
        <v>591</v>
      </c>
      <c r="D28" s="137">
        <v>3</v>
      </c>
      <c r="E28" s="53" t="s">
        <v>40</v>
      </c>
      <c r="F28" s="53" t="s">
        <v>43</v>
      </c>
      <c r="G28" s="151">
        <f>JAN!E27</f>
        <v>240</v>
      </c>
      <c r="H28" s="151">
        <f>FEB!E27</f>
        <v>164</v>
      </c>
      <c r="I28" s="151">
        <f>MAR!E27</f>
        <v>205</v>
      </c>
      <c r="J28" s="151">
        <f>APR!E27</f>
        <v>173</v>
      </c>
      <c r="K28" s="151">
        <f>MEI!E27</f>
        <v>193</v>
      </c>
      <c r="L28" s="151">
        <f>JUN!E27</f>
        <v>188</v>
      </c>
      <c r="M28" s="151">
        <f>JUL!E27</f>
        <v>142</v>
      </c>
      <c r="N28" s="151">
        <f>AGS!E27</f>
        <v>135</v>
      </c>
      <c r="O28" s="151">
        <f>SEPT!E27</f>
        <v>175</v>
      </c>
      <c r="P28" s="151">
        <f>OKT!E27</f>
        <v>143</v>
      </c>
      <c r="Q28" s="151">
        <f>NOV!E27</f>
        <v>147</v>
      </c>
      <c r="R28" s="151">
        <f>DES!E27</f>
        <v>0</v>
      </c>
      <c r="S28" s="151">
        <f>JAN!H27</f>
        <v>230</v>
      </c>
      <c r="T28" s="151">
        <f>FEB!H27</f>
        <v>164</v>
      </c>
      <c r="U28" s="151">
        <f>MAR!H27</f>
        <v>205</v>
      </c>
      <c r="V28" s="151">
        <f>APR!H27</f>
        <v>173</v>
      </c>
      <c r="W28" s="151">
        <f>MEI!H27</f>
        <v>193</v>
      </c>
      <c r="X28" s="151">
        <f>JUN!H27</f>
        <v>188</v>
      </c>
      <c r="Y28" s="151">
        <f>JUL!H27</f>
        <v>142</v>
      </c>
      <c r="Z28" s="151">
        <f>AGS!H27</f>
        <v>134</v>
      </c>
      <c r="AA28" s="151">
        <f>SEPT!H27</f>
        <v>175</v>
      </c>
      <c r="AB28" s="151">
        <f>OKT!H27</f>
        <v>143</v>
      </c>
      <c r="AC28" s="151">
        <f>NOV!H27</f>
        <v>147</v>
      </c>
      <c r="AD28" s="151">
        <f>DES!H27</f>
        <v>0</v>
      </c>
      <c r="AE28" s="151">
        <f t="shared" si="0"/>
        <v>1905</v>
      </c>
      <c r="AF28" s="151">
        <f t="shared" si="1"/>
        <v>1894</v>
      </c>
      <c r="AG28" s="152">
        <f t="shared" si="2"/>
        <v>0.99422572178477686</v>
      </c>
      <c r="AH28" s="82">
        <f t="shared" si="3"/>
        <v>1163</v>
      </c>
      <c r="AI28" s="82">
        <f t="shared" si="4"/>
        <v>1153</v>
      </c>
      <c r="AJ28" s="82">
        <f t="shared" si="5"/>
        <v>0.99140154772141009</v>
      </c>
      <c r="AK28" s="82">
        <f t="shared" si="6"/>
        <v>742</v>
      </c>
      <c r="AL28" s="82">
        <f t="shared" si="7"/>
        <v>741</v>
      </c>
      <c r="AM28" s="82">
        <f t="shared" si="8"/>
        <v>0.99865229110512133</v>
      </c>
    </row>
    <row r="29" spans="1:39" ht="15.75" customHeight="1" x14ac:dyDescent="0.3">
      <c r="A29" s="53">
        <v>27</v>
      </c>
      <c r="B29" s="53"/>
      <c r="C29" s="137" t="s">
        <v>599</v>
      </c>
      <c r="D29" s="137">
        <v>4</v>
      </c>
      <c r="E29" s="53" t="s">
        <v>40</v>
      </c>
      <c r="F29" s="53" t="s">
        <v>44</v>
      </c>
      <c r="G29" s="151">
        <f>JAN!E28</f>
        <v>81</v>
      </c>
      <c r="H29" s="151">
        <f>FEB!E28</f>
        <v>66</v>
      </c>
      <c r="I29" s="151">
        <f>MAR!E28</f>
        <v>126</v>
      </c>
      <c r="J29" s="151">
        <f>APR!E28</f>
        <v>102</v>
      </c>
      <c r="K29" s="151">
        <f>MEI!E28</f>
        <v>116</v>
      </c>
      <c r="L29" s="151">
        <f>JUN!E28</f>
        <v>51</v>
      </c>
      <c r="M29" s="151">
        <f>JUL!E28</f>
        <v>118</v>
      </c>
      <c r="N29" s="151">
        <f>AGS!E28</f>
        <v>165</v>
      </c>
      <c r="O29" s="151">
        <f>SEPT!E28</f>
        <v>64</v>
      </c>
      <c r="P29" s="151">
        <f>OKT!E28</f>
        <v>516</v>
      </c>
      <c r="Q29" s="151">
        <f>NOV!E28</f>
        <v>86</v>
      </c>
      <c r="R29" s="151">
        <f>DES!E28</f>
        <v>69</v>
      </c>
      <c r="S29" s="151">
        <f>JAN!H28</f>
        <v>83</v>
      </c>
      <c r="T29" s="151">
        <f>FEB!H28</f>
        <v>66</v>
      </c>
      <c r="U29" s="151">
        <f>MAR!H28</f>
        <v>122</v>
      </c>
      <c r="V29" s="151">
        <f>APR!H28</f>
        <v>98</v>
      </c>
      <c r="W29" s="151">
        <f>MEI!H28</f>
        <v>115</v>
      </c>
      <c r="X29" s="151">
        <f>JUN!H28</f>
        <v>51</v>
      </c>
      <c r="Y29" s="151">
        <f>JUL!H28</f>
        <v>85</v>
      </c>
      <c r="Z29" s="151">
        <f>AGS!H28</f>
        <v>170</v>
      </c>
      <c r="AA29" s="151">
        <f>SEPT!H28</f>
        <v>64</v>
      </c>
      <c r="AB29" s="151">
        <f>OKT!H28</f>
        <v>518</v>
      </c>
      <c r="AC29" s="151">
        <f>NOV!H28</f>
        <v>83</v>
      </c>
      <c r="AD29" s="151">
        <f>DES!H28</f>
        <v>49</v>
      </c>
      <c r="AE29" s="151">
        <f t="shared" si="0"/>
        <v>1560</v>
      </c>
      <c r="AF29" s="151">
        <f t="shared" si="1"/>
        <v>1504</v>
      </c>
      <c r="AG29" s="152">
        <f t="shared" si="2"/>
        <v>0.96410256410256412</v>
      </c>
      <c r="AH29" s="82">
        <f t="shared" si="3"/>
        <v>542</v>
      </c>
      <c r="AI29" s="82">
        <f t="shared" si="4"/>
        <v>535</v>
      </c>
      <c r="AJ29" s="82">
        <f t="shared" si="5"/>
        <v>0.98708487084870844</v>
      </c>
      <c r="AK29" s="82">
        <f t="shared" si="6"/>
        <v>1018</v>
      </c>
      <c r="AL29" s="82">
        <f t="shared" si="7"/>
        <v>969</v>
      </c>
      <c r="AM29" s="82">
        <f t="shared" si="8"/>
        <v>0.95186640471512773</v>
      </c>
    </row>
    <row r="30" spans="1:39" ht="15.75" customHeight="1" x14ac:dyDescent="0.3">
      <c r="A30" s="53">
        <v>28</v>
      </c>
      <c r="B30" s="53"/>
      <c r="C30" s="137" t="s">
        <v>599</v>
      </c>
      <c r="D30" s="137">
        <v>5</v>
      </c>
      <c r="E30" s="53" t="s">
        <v>40</v>
      </c>
      <c r="F30" s="53" t="s">
        <v>45</v>
      </c>
      <c r="G30" s="151">
        <f>JAN!E29</f>
        <v>106</v>
      </c>
      <c r="H30" s="151">
        <f>FEB!E29</f>
        <v>104</v>
      </c>
      <c r="I30" s="151">
        <f>MAR!E29</f>
        <v>271</v>
      </c>
      <c r="J30" s="151">
        <f>APR!E29</f>
        <v>142</v>
      </c>
      <c r="K30" s="151">
        <f>MEI!E29</f>
        <v>127</v>
      </c>
      <c r="L30" s="151">
        <f>JUN!E29</f>
        <v>0</v>
      </c>
      <c r="M30" s="151">
        <f>JUL!E29</f>
        <v>0</v>
      </c>
      <c r="N30" s="151">
        <f>AGS!E29</f>
        <v>1</v>
      </c>
      <c r="O30" s="151">
        <f>SEPT!E29</f>
        <v>133</v>
      </c>
      <c r="P30" s="151">
        <f>OKT!E29</f>
        <v>0</v>
      </c>
      <c r="Q30" s="151">
        <f>NOV!E29</f>
        <v>0</v>
      </c>
      <c r="R30" s="151">
        <f>DES!E29</f>
        <v>0</v>
      </c>
      <c r="S30" s="151">
        <f>JAN!H29</f>
        <v>106</v>
      </c>
      <c r="T30" s="151">
        <f>FEB!H29</f>
        <v>104</v>
      </c>
      <c r="U30" s="151">
        <f>MAR!H29</f>
        <v>199</v>
      </c>
      <c r="V30" s="151">
        <f>APR!H29</f>
        <v>121</v>
      </c>
      <c r="W30" s="151">
        <f>MEI!H29</f>
        <v>155</v>
      </c>
      <c r="X30" s="151">
        <f>JUN!H29</f>
        <v>0</v>
      </c>
      <c r="Y30" s="151">
        <f>JUL!H29</f>
        <v>0</v>
      </c>
      <c r="Z30" s="151">
        <f>AGS!H29</f>
        <v>160</v>
      </c>
      <c r="AA30" s="151">
        <f>SEPT!H29</f>
        <v>133</v>
      </c>
      <c r="AB30" s="151">
        <f>OKT!H29</f>
        <v>0</v>
      </c>
      <c r="AC30" s="151">
        <f>NOV!H29</f>
        <v>0</v>
      </c>
      <c r="AD30" s="151">
        <f>DES!H29</f>
        <v>0</v>
      </c>
      <c r="AE30" s="151">
        <f t="shared" si="0"/>
        <v>884</v>
      </c>
      <c r="AF30" s="151">
        <f t="shared" si="1"/>
        <v>978</v>
      </c>
      <c r="AG30" s="152">
        <f t="shared" si="2"/>
        <v>1.1063348416289593</v>
      </c>
      <c r="AH30" s="82">
        <f t="shared" si="3"/>
        <v>750</v>
      </c>
      <c r="AI30" s="82">
        <f t="shared" si="4"/>
        <v>685</v>
      </c>
      <c r="AJ30" s="82">
        <f t="shared" si="5"/>
        <v>0.91333333333333333</v>
      </c>
      <c r="AK30" s="82">
        <f t="shared" si="6"/>
        <v>134</v>
      </c>
      <c r="AL30" s="82">
        <f t="shared" si="7"/>
        <v>293</v>
      </c>
      <c r="AM30" s="82">
        <f t="shared" si="8"/>
        <v>2.1865671641791047</v>
      </c>
    </row>
    <row r="31" spans="1:39" ht="15.75" customHeight="1" x14ac:dyDescent="0.3">
      <c r="A31" s="53">
        <v>29</v>
      </c>
      <c r="B31" s="53"/>
      <c r="C31" s="137" t="s">
        <v>591</v>
      </c>
      <c r="D31" s="137">
        <v>6</v>
      </c>
      <c r="E31" s="53" t="s">
        <v>40</v>
      </c>
      <c r="F31" s="53" t="s">
        <v>46</v>
      </c>
      <c r="G31" s="151">
        <f>JAN!E30</f>
        <v>0</v>
      </c>
      <c r="H31" s="151">
        <f>FEB!E30</f>
        <v>0</v>
      </c>
      <c r="I31" s="151">
        <f>MAR!E30</f>
        <v>0</v>
      </c>
      <c r="J31" s="151">
        <f>APR!E30</f>
        <v>0</v>
      </c>
      <c r="K31" s="151">
        <f>MEI!E30</f>
        <v>0</v>
      </c>
      <c r="L31" s="151">
        <f>JUN!E30</f>
        <v>0</v>
      </c>
      <c r="M31" s="151">
        <f>JUL!E30</f>
        <v>0</v>
      </c>
      <c r="N31" s="151">
        <f>AGS!E30</f>
        <v>0</v>
      </c>
      <c r="O31" s="151">
        <f>SEPT!E30</f>
        <v>0</v>
      </c>
      <c r="P31" s="151">
        <f>OKT!E30</f>
        <v>0</v>
      </c>
      <c r="Q31" s="151">
        <f>NOV!E30</f>
        <v>0</v>
      </c>
      <c r="R31" s="151">
        <f>DES!E30</f>
        <v>0</v>
      </c>
      <c r="S31" s="151">
        <f>JAN!H30</f>
        <v>0</v>
      </c>
      <c r="T31" s="151">
        <f>FEB!H30</f>
        <v>0</v>
      </c>
      <c r="U31" s="151">
        <f>MAR!H30</f>
        <v>0</v>
      </c>
      <c r="V31" s="151">
        <f>APR!H30</f>
        <v>0</v>
      </c>
      <c r="W31" s="151">
        <f>MEI!H30</f>
        <v>0</v>
      </c>
      <c r="X31" s="151">
        <f>JUN!H30</f>
        <v>0</v>
      </c>
      <c r="Y31" s="151">
        <f>JUL!H30</f>
        <v>0</v>
      </c>
      <c r="Z31" s="151">
        <f>AGS!H30</f>
        <v>0</v>
      </c>
      <c r="AA31" s="151">
        <f>SEPT!H30</f>
        <v>0</v>
      </c>
      <c r="AB31" s="151">
        <f>OKT!H30</f>
        <v>0</v>
      </c>
      <c r="AC31" s="151">
        <f>NOV!H30</f>
        <v>0</v>
      </c>
      <c r="AD31" s="151">
        <f>DES!H30</f>
        <v>0</v>
      </c>
      <c r="AE31" s="151">
        <f t="shared" si="0"/>
        <v>0</v>
      </c>
      <c r="AF31" s="151">
        <f t="shared" si="1"/>
        <v>0</v>
      </c>
      <c r="AG31" s="152" t="e">
        <f t="shared" si="2"/>
        <v>#DIV/0!</v>
      </c>
      <c r="AH31" s="82">
        <f t="shared" si="3"/>
        <v>0</v>
      </c>
      <c r="AI31" s="82">
        <f t="shared" si="4"/>
        <v>0</v>
      </c>
      <c r="AJ31" s="82" t="e">
        <f t="shared" si="5"/>
        <v>#DIV/0!</v>
      </c>
      <c r="AK31" s="82">
        <f t="shared" si="6"/>
        <v>0</v>
      </c>
      <c r="AL31" s="82">
        <f t="shared" si="7"/>
        <v>0</v>
      </c>
      <c r="AM31" s="82" t="e">
        <f t="shared" si="8"/>
        <v>#DIV/0!</v>
      </c>
    </row>
    <row r="32" spans="1:39" ht="15.75" customHeight="1" x14ac:dyDescent="0.3">
      <c r="A32" s="53">
        <v>30</v>
      </c>
      <c r="B32" s="53"/>
      <c r="C32" s="137" t="s">
        <v>591</v>
      </c>
      <c r="D32" s="137">
        <v>7</v>
      </c>
      <c r="E32" s="53" t="s">
        <v>40</v>
      </c>
      <c r="F32" s="53" t="s">
        <v>47</v>
      </c>
      <c r="G32" s="151">
        <f>JAN!E31</f>
        <v>39</v>
      </c>
      <c r="H32" s="151">
        <f>FEB!E31</f>
        <v>44</v>
      </c>
      <c r="I32" s="151">
        <f>MAR!E31</f>
        <v>33</v>
      </c>
      <c r="J32" s="151">
        <f>APR!E31</f>
        <v>26</v>
      </c>
      <c r="K32" s="151">
        <f>MEI!E31</f>
        <v>23</v>
      </c>
      <c r="L32" s="151">
        <f>JUN!E31</f>
        <v>20</v>
      </c>
      <c r="M32" s="151">
        <f>JUL!E31</f>
        <v>23</v>
      </c>
      <c r="N32" s="151">
        <f>AGS!E31</f>
        <v>8</v>
      </c>
      <c r="O32" s="151">
        <f>SEPT!E31</f>
        <v>0</v>
      </c>
      <c r="P32" s="151">
        <f>OKT!E31</f>
        <v>0</v>
      </c>
      <c r="Q32" s="151">
        <f>NOV!E31</f>
        <v>0</v>
      </c>
      <c r="R32" s="151">
        <f>DES!E31</f>
        <v>0</v>
      </c>
      <c r="S32" s="151">
        <f>JAN!H31</f>
        <v>39</v>
      </c>
      <c r="T32" s="151">
        <f>FEB!H31</f>
        <v>44</v>
      </c>
      <c r="U32" s="151">
        <f>MAR!H31</f>
        <v>33</v>
      </c>
      <c r="V32" s="151">
        <f>APR!H31</f>
        <v>26</v>
      </c>
      <c r="W32" s="151">
        <f>MEI!H31</f>
        <v>23</v>
      </c>
      <c r="X32" s="151">
        <f>JUN!H31</f>
        <v>20</v>
      </c>
      <c r="Y32" s="151">
        <f>JUL!H31</f>
        <v>23</v>
      </c>
      <c r="Z32" s="151">
        <f>AGS!H31</f>
        <v>8</v>
      </c>
      <c r="AA32" s="151">
        <f>SEPT!H31</f>
        <v>0</v>
      </c>
      <c r="AB32" s="151">
        <f>OKT!H31</f>
        <v>0</v>
      </c>
      <c r="AC32" s="151">
        <f>NOV!H31</f>
        <v>0</v>
      </c>
      <c r="AD32" s="151">
        <f>DES!H31</f>
        <v>0</v>
      </c>
      <c r="AE32" s="151">
        <f t="shared" si="0"/>
        <v>216</v>
      </c>
      <c r="AF32" s="151">
        <f t="shared" si="1"/>
        <v>216</v>
      </c>
      <c r="AG32" s="152">
        <f t="shared" si="2"/>
        <v>1</v>
      </c>
      <c r="AH32" s="82">
        <f t="shared" si="3"/>
        <v>185</v>
      </c>
      <c r="AI32" s="82">
        <f t="shared" si="4"/>
        <v>185</v>
      </c>
      <c r="AJ32" s="82">
        <f t="shared" si="5"/>
        <v>1</v>
      </c>
      <c r="AK32" s="82">
        <f t="shared" si="6"/>
        <v>31</v>
      </c>
      <c r="AL32" s="82">
        <f t="shared" si="7"/>
        <v>31</v>
      </c>
      <c r="AM32" s="82">
        <f t="shared" si="8"/>
        <v>1</v>
      </c>
    </row>
    <row r="33" spans="1:39" ht="15.75" customHeight="1" x14ac:dyDescent="0.3">
      <c r="A33" s="53">
        <v>31</v>
      </c>
      <c r="B33" s="53"/>
      <c r="C33" s="137" t="s">
        <v>599</v>
      </c>
      <c r="D33" s="137">
        <v>8</v>
      </c>
      <c r="E33" s="53" t="s">
        <v>40</v>
      </c>
      <c r="F33" s="53" t="s">
        <v>48</v>
      </c>
      <c r="G33" s="151">
        <f>JAN!E32</f>
        <v>265</v>
      </c>
      <c r="H33" s="151">
        <f>FEB!E32</f>
        <v>275</v>
      </c>
      <c r="I33" s="151">
        <f>MAR!E32</f>
        <v>298</v>
      </c>
      <c r="J33" s="151">
        <f>APR!E32</f>
        <v>321</v>
      </c>
      <c r="K33" s="151">
        <f>MEI!E32</f>
        <v>1056</v>
      </c>
      <c r="L33" s="151">
        <f>JUN!E32</f>
        <v>265</v>
      </c>
      <c r="M33" s="151">
        <f>JUL!E32</f>
        <v>440</v>
      </c>
      <c r="N33" s="151">
        <f>AGS!E32</f>
        <v>248</v>
      </c>
      <c r="O33" s="151">
        <f>SEPT!E32</f>
        <v>782</v>
      </c>
      <c r="P33" s="151">
        <f>OKT!E32</f>
        <v>344</v>
      </c>
      <c r="Q33" s="151">
        <f>NOV!E32</f>
        <v>206</v>
      </c>
      <c r="R33" s="151">
        <f>DES!E32</f>
        <v>126</v>
      </c>
      <c r="S33" s="151">
        <f>JAN!H32</f>
        <v>265</v>
      </c>
      <c r="T33" s="151">
        <f>FEB!H32</f>
        <v>275</v>
      </c>
      <c r="U33" s="151">
        <f>MAR!H32</f>
        <v>298</v>
      </c>
      <c r="V33" s="151">
        <f>APR!H32</f>
        <v>321</v>
      </c>
      <c r="W33" s="151">
        <f>MEI!H32</f>
        <v>1056</v>
      </c>
      <c r="X33" s="151">
        <f>JUN!H32</f>
        <v>265</v>
      </c>
      <c r="Y33" s="151">
        <f>JUL!H32</f>
        <v>440</v>
      </c>
      <c r="Z33" s="151">
        <f>AGS!H32</f>
        <v>248</v>
      </c>
      <c r="AA33" s="151">
        <f>SEPT!H32</f>
        <v>782</v>
      </c>
      <c r="AB33" s="151">
        <f>OKT!H32</f>
        <v>344</v>
      </c>
      <c r="AC33" s="151">
        <f>NOV!H32</f>
        <v>206</v>
      </c>
      <c r="AD33" s="151">
        <f>DES!H32</f>
        <v>126</v>
      </c>
      <c r="AE33" s="151">
        <f t="shared" si="0"/>
        <v>4626</v>
      </c>
      <c r="AF33" s="151">
        <f t="shared" si="1"/>
        <v>4626</v>
      </c>
      <c r="AG33" s="152">
        <f t="shared" si="2"/>
        <v>1</v>
      </c>
      <c r="AH33" s="82">
        <f t="shared" si="3"/>
        <v>2480</v>
      </c>
      <c r="AI33" s="82">
        <f t="shared" si="4"/>
        <v>2480</v>
      </c>
      <c r="AJ33" s="82">
        <f t="shared" si="5"/>
        <v>1</v>
      </c>
      <c r="AK33" s="82">
        <f t="shared" si="6"/>
        <v>2146</v>
      </c>
      <c r="AL33" s="82">
        <f t="shared" si="7"/>
        <v>2146</v>
      </c>
      <c r="AM33" s="82">
        <f t="shared" si="8"/>
        <v>1</v>
      </c>
    </row>
    <row r="34" spans="1:39" ht="15.75" customHeight="1" x14ac:dyDescent="0.3">
      <c r="A34" s="53">
        <v>32</v>
      </c>
      <c r="B34" s="53"/>
      <c r="C34" s="137" t="s">
        <v>591</v>
      </c>
      <c r="D34" s="137">
        <v>9</v>
      </c>
      <c r="E34" s="53" t="s">
        <v>40</v>
      </c>
      <c r="F34" s="53" t="s">
        <v>49</v>
      </c>
      <c r="G34" s="151">
        <f>JAN!E33</f>
        <v>2</v>
      </c>
      <c r="H34" s="151">
        <f>FEB!E33</f>
        <v>31</v>
      </c>
      <c r="I34" s="151">
        <f>MAR!E33</f>
        <v>0</v>
      </c>
      <c r="J34" s="151">
        <f>APR!E33</f>
        <v>34</v>
      </c>
      <c r="K34" s="151">
        <f>MEI!E33</f>
        <v>0</v>
      </c>
      <c r="L34" s="151">
        <f>JUN!E33</f>
        <v>0</v>
      </c>
      <c r="M34" s="151">
        <f>JUL!E33</f>
        <v>2</v>
      </c>
      <c r="N34" s="151">
        <f>AGS!E33</f>
        <v>15</v>
      </c>
      <c r="O34" s="151">
        <f>SEPT!E33</f>
        <v>0</v>
      </c>
      <c r="P34" s="151">
        <f>OKT!E33</f>
        <v>0</v>
      </c>
      <c r="Q34" s="151">
        <f>NOV!E33</f>
        <v>0</v>
      </c>
      <c r="R34" s="151">
        <f>DES!E33</f>
        <v>0</v>
      </c>
      <c r="S34" s="151">
        <f>JAN!H33</f>
        <v>2</v>
      </c>
      <c r="T34" s="151">
        <f>FEB!H33</f>
        <v>31</v>
      </c>
      <c r="U34" s="151">
        <f>MAR!H33</f>
        <v>0</v>
      </c>
      <c r="V34" s="151">
        <f>APR!H33</f>
        <v>34</v>
      </c>
      <c r="W34" s="151">
        <f>MEI!H33</f>
        <v>0</v>
      </c>
      <c r="X34" s="151">
        <f>JUN!H33</f>
        <v>0</v>
      </c>
      <c r="Y34" s="151">
        <f>JUL!H33</f>
        <v>2</v>
      </c>
      <c r="Z34" s="151">
        <f>AGS!H33</f>
        <v>15</v>
      </c>
      <c r="AA34" s="151">
        <f>SEPT!H33</f>
        <v>0</v>
      </c>
      <c r="AB34" s="151">
        <f>OKT!H33</f>
        <v>0</v>
      </c>
      <c r="AC34" s="151">
        <f>NOV!H33</f>
        <v>0</v>
      </c>
      <c r="AD34" s="151">
        <f>DES!H33</f>
        <v>0</v>
      </c>
      <c r="AE34" s="151">
        <f t="shared" si="0"/>
        <v>84</v>
      </c>
      <c r="AF34" s="151">
        <f t="shared" si="1"/>
        <v>84</v>
      </c>
      <c r="AG34" s="152">
        <f t="shared" si="2"/>
        <v>1</v>
      </c>
      <c r="AH34" s="82">
        <f t="shared" si="3"/>
        <v>67</v>
      </c>
      <c r="AI34" s="82">
        <f t="shared" si="4"/>
        <v>67</v>
      </c>
      <c r="AJ34" s="82">
        <f t="shared" si="5"/>
        <v>1</v>
      </c>
      <c r="AK34" s="82">
        <f t="shared" si="6"/>
        <v>17</v>
      </c>
      <c r="AL34" s="82">
        <f t="shared" si="7"/>
        <v>17</v>
      </c>
      <c r="AM34" s="82">
        <f t="shared" si="8"/>
        <v>1</v>
      </c>
    </row>
    <row r="35" spans="1:39" ht="15.75" customHeight="1" x14ac:dyDescent="0.3">
      <c r="A35" s="53">
        <v>33</v>
      </c>
      <c r="B35" s="53"/>
      <c r="C35" s="137" t="s">
        <v>591</v>
      </c>
      <c r="D35" s="137">
        <v>10</v>
      </c>
      <c r="E35" s="53" t="s">
        <v>40</v>
      </c>
      <c r="F35" s="53" t="s">
        <v>50</v>
      </c>
      <c r="G35" s="151">
        <f>JAN!E34</f>
        <v>55</v>
      </c>
      <c r="H35" s="151">
        <f>FEB!E34</f>
        <v>104</v>
      </c>
      <c r="I35" s="151">
        <f>MAR!E34</f>
        <v>83</v>
      </c>
      <c r="J35" s="151">
        <f>APR!E34</f>
        <v>70</v>
      </c>
      <c r="K35" s="151">
        <f>MEI!E34</f>
        <v>25</v>
      </c>
      <c r="L35" s="151">
        <f>JUN!E34</f>
        <v>20</v>
      </c>
      <c r="M35" s="151">
        <f>JUL!E34</f>
        <v>106</v>
      </c>
      <c r="N35" s="151">
        <f>AGS!E34</f>
        <v>47</v>
      </c>
      <c r="O35" s="151">
        <f>SEPT!E34</f>
        <v>65</v>
      </c>
      <c r="P35" s="151">
        <f>OKT!E34</f>
        <v>0</v>
      </c>
      <c r="Q35" s="151">
        <f>NOV!E34</f>
        <v>0</v>
      </c>
      <c r="R35" s="151">
        <f>DES!E34</f>
        <v>0</v>
      </c>
      <c r="S35" s="151">
        <f>JAN!H34</f>
        <v>55</v>
      </c>
      <c r="T35" s="151">
        <f>FEB!H34</f>
        <v>104</v>
      </c>
      <c r="U35" s="151">
        <f>MAR!H34</f>
        <v>83</v>
      </c>
      <c r="V35" s="151">
        <f>APR!H34</f>
        <v>70</v>
      </c>
      <c r="W35" s="151">
        <f>MEI!H34</f>
        <v>25</v>
      </c>
      <c r="X35" s="151">
        <f>JUN!H34</f>
        <v>20</v>
      </c>
      <c r="Y35" s="151">
        <f>JUL!H34</f>
        <v>106</v>
      </c>
      <c r="Z35" s="151">
        <f>AGS!H34</f>
        <v>47</v>
      </c>
      <c r="AA35" s="151">
        <f>SEPT!H34</f>
        <v>65</v>
      </c>
      <c r="AB35" s="151">
        <f>OKT!H34</f>
        <v>0</v>
      </c>
      <c r="AC35" s="151">
        <f>NOV!H34</f>
        <v>0</v>
      </c>
      <c r="AD35" s="151">
        <f>DES!H34</f>
        <v>0</v>
      </c>
      <c r="AE35" s="151">
        <f t="shared" si="0"/>
        <v>575</v>
      </c>
      <c r="AF35" s="151">
        <f t="shared" si="1"/>
        <v>575</v>
      </c>
      <c r="AG35" s="152">
        <f t="shared" si="2"/>
        <v>1</v>
      </c>
      <c r="AH35" s="82">
        <f t="shared" si="3"/>
        <v>357</v>
      </c>
      <c r="AI35" s="82">
        <f t="shared" si="4"/>
        <v>357</v>
      </c>
      <c r="AJ35" s="82">
        <f t="shared" si="5"/>
        <v>1</v>
      </c>
      <c r="AK35" s="82">
        <f t="shared" si="6"/>
        <v>218</v>
      </c>
      <c r="AL35" s="82">
        <f t="shared" si="7"/>
        <v>218</v>
      </c>
      <c r="AM35" s="82">
        <f t="shared" si="8"/>
        <v>1</v>
      </c>
    </row>
    <row r="36" spans="1:39" ht="15.75" customHeight="1" x14ac:dyDescent="0.3">
      <c r="A36" s="53">
        <v>34</v>
      </c>
      <c r="B36" s="53"/>
      <c r="C36" s="137" t="s">
        <v>599</v>
      </c>
      <c r="D36" s="137">
        <v>11</v>
      </c>
      <c r="E36" s="53" t="s">
        <v>40</v>
      </c>
      <c r="F36" s="53" t="s">
        <v>51</v>
      </c>
      <c r="G36" s="151">
        <f>JAN!E35</f>
        <v>105</v>
      </c>
      <c r="H36" s="151">
        <f>FEB!E35</f>
        <v>134</v>
      </c>
      <c r="I36" s="151">
        <f>MAR!E35</f>
        <v>103</v>
      </c>
      <c r="J36" s="151">
        <f>APR!E35</f>
        <v>100</v>
      </c>
      <c r="K36" s="151">
        <f>MEI!E35</f>
        <v>0</v>
      </c>
      <c r="L36" s="151">
        <f>JUN!E35</f>
        <v>70</v>
      </c>
      <c r="M36" s="151">
        <f>JUL!E35</f>
        <v>89</v>
      </c>
      <c r="N36" s="151">
        <f>AGS!E35</f>
        <v>85</v>
      </c>
      <c r="O36" s="151">
        <f>SEPT!E35</f>
        <v>46</v>
      </c>
      <c r="P36" s="151">
        <f>OKT!E35</f>
        <v>53</v>
      </c>
      <c r="Q36" s="151">
        <f>NOV!E35</f>
        <v>56</v>
      </c>
      <c r="R36" s="151">
        <f>DES!E35</f>
        <v>88</v>
      </c>
      <c r="S36" s="151">
        <f>JAN!H35</f>
        <v>105</v>
      </c>
      <c r="T36" s="151">
        <f>FEB!H35</f>
        <v>134</v>
      </c>
      <c r="U36" s="151">
        <f>MAR!H35</f>
        <v>103</v>
      </c>
      <c r="V36" s="151">
        <f>APR!H35</f>
        <v>100</v>
      </c>
      <c r="W36" s="151">
        <f>MEI!H35</f>
        <v>0</v>
      </c>
      <c r="X36" s="151">
        <f>JUN!H35</f>
        <v>70</v>
      </c>
      <c r="Y36" s="151">
        <f>JUL!H35</f>
        <v>89</v>
      </c>
      <c r="Z36" s="151">
        <f>AGS!H35</f>
        <v>85</v>
      </c>
      <c r="AA36" s="151">
        <f>SEPT!H35</f>
        <v>46</v>
      </c>
      <c r="AB36" s="151">
        <f>OKT!H35</f>
        <v>53</v>
      </c>
      <c r="AC36" s="151">
        <f>NOV!H35</f>
        <v>56</v>
      </c>
      <c r="AD36" s="151">
        <f>DES!H35</f>
        <v>88</v>
      </c>
      <c r="AE36" s="151">
        <f t="shared" si="0"/>
        <v>929</v>
      </c>
      <c r="AF36" s="151">
        <f t="shared" si="1"/>
        <v>929</v>
      </c>
      <c r="AG36" s="152">
        <f t="shared" si="2"/>
        <v>1</v>
      </c>
      <c r="AH36" s="82">
        <f t="shared" si="3"/>
        <v>512</v>
      </c>
      <c r="AI36" s="82">
        <f t="shared" si="4"/>
        <v>512</v>
      </c>
      <c r="AJ36" s="82">
        <f t="shared" si="5"/>
        <v>1</v>
      </c>
      <c r="AK36" s="82">
        <f t="shared" si="6"/>
        <v>417</v>
      </c>
      <c r="AL36" s="82">
        <f t="shared" si="7"/>
        <v>417</v>
      </c>
      <c r="AM36" s="82">
        <f t="shared" si="8"/>
        <v>1</v>
      </c>
    </row>
    <row r="37" spans="1:39" ht="15.75" customHeight="1" x14ac:dyDescent="0.3">
      <c r="A37" s="53">
        <v>35</v>
      </c>
      <c r="B37" s="53"/>
      <c r="C37" s="137" t="s">
        <v>601</v>
      </c>
      <c r="D37" s="137">
        <v>12</v>
      </c>
      <c r="E37" s="53" t="s">
        <v>40</v>
      </c>
      <c r="F37" s="53" t="s">
        <v>52</v>
      </c>
      <c r="G37" s="151">
        <f>JAN!E36</f>
        <v>50</v>
      </c>
      <c r="H37" s="151">
        <f>FEB!E36</f>
        <v>126</v>
      </c>
      <c r="I37" s="151">
        <f>MAR!E36</f>
        <v>49</v>
      </c>
      <c r="J37" s="151">
        <f>APR!E36</f>
        <v>58</v>
      </c>
      <c r="K37" s="151">
        <f>MEI!E36</f>
        <v>58</v>
      </c>
      <c r="L37" s="151">
        <f>JUN!E36</f>
        <v>100</v>
      </c>
      <c r="M37" s="151">
        <f>JUL!E36</f>
        <v>68</v>
      </c>
      <c r="N37" s="151">
        <f>AGS!E36</f>
        <v>61</v>
      </c>
      <c r="O37" s="151">
        <f>SEPT!E36</f>
        <v>108</v>
      </c>
      <c r="P37" s="151">
        <f>OKT!E36</f>
        <v>0</v>
      </c>
      <c r="Q37" s="151">
        <f>NOV!E36</f>
        <v>0</v>
      </c>
      <c r="R37" s="151">
        <f>DES!E36</f>
        <v>0</v>
      </c>
      <c r="S37" s="151">
        <f>JAN!H36</f>
        <v>50</v>
      </c>
      <c r="T37" s="151">
        <f>FEB!H36</f>
        <v>126</v>
      </c>
      <c r="U37" s="151">
        <f>MAR!H36</f>
        <v>49</v>
      </c>
      <c r="V37" s="151">
        <f>APR!H36</f>
        <v>56</v>
      </c>
      <c r="W37" s="151">
        <f>MEI!H36</f>
        <v>45</v>
      </c>
      <c r="X37" s="151">
        <f>JUN!H36</f>
        <v>107</v>
      </c>
      <c r="Y37" s="151">
        <f>JUL!H36</f>
        <v>61</v>
      </c>
      <c r="Z37" s="151">
        <f>AGS!H36</f>
        <v>61</v>
      </c>
      <c r="AA37" s="151">
        <f>SEPT!H36</f>
        <v>108</v>
      </c>
      <c r="AB37" s="151">
        <f>OKT!H36</f>
        <v>0</v>
      </c>
      <c r="AC37" s="151">
        <f>NOV!H36</f>
        <v>0</v>
      </c>
      <c r="AD37" s="151">
        <f>DES!H36</f>
        <v>0</v>
      </c>
      <c r="AE37" s="151">
        <f t="shared" si="0"/>
        <v>678</v>
      </c>
      <c r="AF37" s="151">
        <f t="shared" si="1"/>
        <v>663</v>
      </c>
      <c r="AG37" s="152">
        <f t="shared" si="2"/>
        <v>0.97787610619469023</v>
      </c>
      <c r="AH37" s="82">
        <f t="shared" si="3"/>
        <v>441</v>
      </c>
      <c r="AI37" s="82">
        <f t="shared" si="4"/>
        <v>433</v>
      </c>
      <c r="AJ37" s="82">
        <f t="shared" si="5"/>
        <v>0.98185941043083902</v>
      </c>
      <c r="AK37" s="82">
        <f t="shared" si="6"/>
        <v>237</v>
      </c>
      <c r="AL37" s="82">
        <f t="shared" si="7"/>
        <v>230</v>
      </c>
      <c r="AM37" s="82">
        <f t="shared" si="8"/>
        <v>0.97046413502109707</v>
      </c>
    </row>
    <row r="38" spans="1:39" ht="15.75" customHeight="1" x14ac:dyDescent="0.3">
      <c r="A38" s="53">
        <v>36</v>
      </c>
      <c r="B38" s="53"/>
      <c r="C38" s="137" t="s">
        <v>599</v>
      </c>
      <c r="D38" s="137">
        <v>13</v>
      </c>
      <c r="E38" s="53" t="s">
        <v>40</v>
      </c>
      <c r="F38" s="53" t="s">
        <v>53</v>
      </c>
      <c r="G38" s="151">
        <f>JAN!E37</f>
        <v>267</v>
      </c>
      <c r="H38" s="151">
        <f>FEB!E37</f>
        <v>263</v>
      </c>
      <c r="I38" s="151">
        <f>MAR!E37</f>
        <v>280</v>
      </c>
      <c r="J38" s="151">
        <f>APR!E37</f>
        <v>271</v>
      </c>
      <c r="K38" s="151">
        <f>MEI!E37</f>
        <v>271</v>
      </c>
      <c r="L38" s="151">
        <f>JUN!E37</f>
        <v>271</v>
      </c>
      <c r="M38" s="151">
        <f>JUL!E37</f>
        <v>271</v>
      </c>
      <c r="N38" s="151">
        <f>AGS!E37</f>
        <v>0</v>
      </c>
      <c r="O38" s="151">
        <f>SEPT!E37</f>
        <v>0</v>
      </c>
      <c r="P38" s="151">
        <f>OKT!E37</f>
        <v>0</v>
      </c>
      <c r="Q38" s="151">
        <f>NOV!E37</f>
        <v>0</v>
      </c>
      <c r="R38" s="151">
        <f>DES!E37</f>
        <v>0</v>
      </c>
      <c r="S38" s="151">
        <f>JAN!H37</f>
        <v>212</v>
      </c>
      <c r="T38" s="151">
        <f>FEB!H37</f>
        <v>188</v>
      </c>
      <c r="U38" s="151">
        <f>MAR!H37</f>
        <v>255</v>
      </c>
      <c r="V38" s="151">
        <f>APR!H37</f>
        <v>222</v>
      </c>
      <c r="W38" s="151">
        <f>MEI!H37</f>
        <v>229</v>
      </c>
      <c r="X38" s="151">
        <f>JUN!H37</f>
        <v>226</v>
      </c>
      <c r="Y38" s="151">
        <f>JUL!H37</f>
        <v>212</v>
      </c>
      <c r="Z38" s="151">
        <f>AGS!H37</f>
        <v>0</v>
      </c>
      <c r="AA38" s="151">
        <f>SEPT!H37</f>
        <v>0</v>
      </c>
      <c r="AB38" s="151">
        <f>OKT!H37</f>
        <v>0</v>
      </c>
      <c r="AC38" s="151">
        <f>NOV!H37</f>
        <v>0</v>
      </c>
      <c r="AD38" s="151">
        <f>DES!H37</f>
        <v>0</v>
      </c>
      <c r="AE38" s="151">
        <f t="shared" si="0"/>
        <v>1894</v>
      </c>
      <c r="AF38" s="151">
        <f t="shared" si="1"/>
        <v>1544</v>
      </c>
      <c r="AG38" s="152">
        <f t="shared" si="2"/>
        <v>0.81520591341077087</v>
      </c>
      <c r="AH38" s="82">
        <f t="shared" si="3"/>
        <v>1623</v>
      </c>
      <c r="AI38" s="82">
        <f t="shared" si="4"/>
        <v>1332</v>
      </c>
      <c r="AJ38" s="82">
        <f t="shared" si="5"/>
        <v>0.82070240295748609</v>
      </c>
      <c r="AK38" s="82">
        <f t="shared" si="6"/>
        <v>271</v>
      </c>
      <c r="AL38" s="82">
        <f t="shared" si="7"/>
        <v>212</v>
      </c>
      <c r="AM38" s="82">
        <f t="shared" si="8"/>
        <v>0.78228782287822873</v>
      </c>
    </row>
    <row r="39" spans="1:39" ht="15.75" customHeight="1" x14ac:dyDescent="0.3">
      <c r="A39" s="53">
        <v>37</v>
      </c>
      <c r="B39" s="53"/>
      <c r="C39" s="137" t="s">
        <v>599</v>
      </c>
      <c r="D39" s="137">
        <v>14</v>
      </c>
      <c r="E39" s="53" t="s">
        <v>40</v>
      </c>
      <c r="F39" s="53" t="s">
        <v>54</v>
      </c>
      <c r="G39" s="151">
        <f>JAN!E38</f>
        <v>236</v>
      </c>
      <c r="H39" s="151">
        <f>FEB!E38</f>
        <v>156</v>
      </c>
      <c r="I39" s="151">
        <f>MAR!E38</f>
        <v>151</v>
      </c>
      <c r="J39" s="151">
        <f>APR!E38</f>
        <v>215</v>
      </c>
      <c r="K39" s="151">
        <f>MEI!E38</f>
        <v>226</v>
      </c>
      <c r="L39" s="151">
        <f>JUN!E38</f>
        <v>167</v>
      </c>
      <c r="M39" s="151">
        <f>JUL!E38</f>
        <v>169</v>
      </c>
      <c r="N39" s="151">
        <f>AGS!E38</f>
        <v>188</v>
      </c>
      <c r="O39" s="151">
        <f>SEPT!E38</f>
        <v>109</v>
      </c>
      <c r="P39" s="151">
        <f>OKT!E38</f>
        <v>436</v>
      </c>
      <c r="Q39" s="151">
        <f>NOV!E38</f>
        <v>182</v>
      </c>
      <c r="R39" s="151">
        <f>DES!E38</f>
        <v>195</v>
      </c>
      <c r="S39" s="151">
        <f>JAN!H38</f>
        <v>236</v>
      </c>
      <c r="T39" s="151">
        <f>FEB!H38</f>
        <v>156</v>
      </c>
      <c r="U39" s="151">
        <f>MAR!H38</f>
        <v>151</v>
      </c>
      <c r="V39" s="151">
        <f>APR!H38</f>
        <v>215</v>
      </c>
      <c r="W39" s="151">
        <f>MEI!H38</f>
        <v>226</v>
      </c>
      <c r="X39" s="151">
        <f>JUN!H38</f>
        <v>167</v>
      </c>
      <c r="Y39" s="151">
        <f>JUL!H38</f>
        <v>169</v>
      </c>
      <c r="Z39" s="151">
        <f>AGS!H38</f>
        <v>188</v>
      </c>
      <c r="AA39" s="151">
        <f>SEPT!H38</f>
        <v>109</v>
      </c>
      <c r="AB39" s="151">
        <f>OKT!H38</f>
        <v>436</v>
      </c>
      <c r="AC39" s="151">
        <f>NOV!H38</f>
        <v>182</v>
      </c>
      <c r="AD39" s="151">
        <f>DES!H38</f>
        <v>195</v>
      </c>
      <c r="AE39" s="151">
        <f t="shared" si="0"/>
        <v>2430</v>
      </c>
      <c r="AF39" s="151">
        <f t="shared" si="1"/>
        <v>2430</v>
      </c>
      <c r="AG39" s="152">
        <f t="shared" si="2"/>
        <v>1</v>
      </c>
      <c r="AH39" s="82">
        <f t="shared" si="3"/>
        <v>1151</v>
      </c>
      <c r="AI39" s="82">
        <f t="shared" si="4"/>
        <v>1151</v>
      </c>
      <c r="AJ39" s="82">
        <f t="shared" si="5"/>
        <v>1</v>
      </c>
      <c r="AK39" s="82">
        <f t="shared" si="6"/>
        <v>1279</v>
      </c>
      <c r="AL39" s="82">
        <f t="shared" si="7"/>
        <v>1279</v>
      </c>
      <c r="AM39" s="82">
        <f t="shared" si="8"/>
        <v>1</v>
      </c>
    </row>
    <row r="40" spans="1:39" ht="15.75" customHeight="1" x14ac:dyDescent="0.3">
      <c r="A40" s="53">
        <v>38</v>
      </c>
      <c r="B40" s="53"/>
      <c r="C40" s="137" t="s">
        <v>591</v>
      </c>
      <c r="D40" s="137">
        <v>15</v>
      </c>
      <c r="E40" s="53" t="s">
        <v>40</v>
      </c>
      <c r="F40" s="53" t="s">
        <v>55</v>
      </c>
      <c r="G40" s="151">
        <f>JAN!E39</f>
        <v>257</v>
      </c>
      <c r="H40" s="151">
        <f>FEB!E39</f>
        <v>308</v>
      </c>
      <c r="I40" s="151">
        <f>MAR!E39</f>
        <v>283</v>
      </c>
      <c r="J40" s="151">
        <f>APR!E39</f>
        <v>177</v>
      </c>
      <c r="K40" s="151">
        <f>MEI!E39</f>
        <v>177</v>
      </c>
      <c r="L40" s="151">
        <f>JUN!E39</f>
        <v>177</v>
      </c>
      <c r="M40" s="151">
        <f>JUL!E39</f>
        <v>177</v>
      </c>
      <c r="N40" s="151">
        <f>AGS!E39</f>
        <v>0</v>
      </c>
      <c r="O40" s="151">
        <f>SEPT!E39</f>
        <v>0</v>
      </c>
      <c r="P40" s="151">
        <f>OKT!E39</f>
        <v>0</v>
      </c>
      <c r="Q40" s="151">
        <f>NOV!E39</f>
        <v>0</v>
      </c>
      <c r="R40" s="151">
        <f>DES!E39</f>
        <v>0</v>
      </c>
      <c r="S40" s="151">
        <f>JAN!H39</f>
        <v>257</v>
      </c>
      <c r="T40" s="151">
        <f>FEB!H39</f>
        <v>308</v>
      </c>
      <c r="U40" s="151">
        <f>MAR!H39</f>
        <v>271</v>
      </c>
      <c r="V40" s="151">
        <f>APR!H39</f>
        <v>173</v>
      </c>
      <c r="W40" s="151">
        <f>MEI!H39</f>
        <v>167</v>
      </c>
      <c r="X40" s="151">
        <f>JUN!H39</f>
        <v>153</v>
      </c>
      <c r="Y40" s="151">
        <f>JUL!H39</f>
        <v>188</v>
      </c>
      <c r="Z40" s="151">
        <f>AGS!H39</f>
        <v>0</v>
      </c>
      <c r="AA40" s="151">
        <f>SEPT!H39</f>
        <v>0</v>
      </c>
      <c r="AB40" s="151">
        <f>OKT!H39</f>
        <v>0</v>
      </c>
      <c r="AC40" s="151">
        <f>NOV!H39</f>
        <v>0</v>
      </c>
      <c r="AD40" s="151">
        <f>DES!H39</f>
        <v>0</v>
      </c>
      <c r="AE40" s="151">
        <f t="shared" si="0"/>
        <v>1556</v>
      </c>
      <c r="AF40" s="151">
        <f t="shared" si="1"/>
        <v>1517</v>
      </c>
      <c r="AG40" s="152">
        <f t="shared" si="2"/>
        <v>0.97493573264781486</v>
      </c>
      <c r="AH40" s="82">
        <f t="shared" si="3"/>
        <v>1379</v>
      </c>
      <c r="AI40" s="82">
        <f t="shared" si="4"/>
        <v>1329</v>
      </c>
      <c r="AJ40" s="82">
        <f t="shared" si="5"/>
        <v>0.9637418419144308</v>
      </c>
      <c r="AK40" s="82">
        <f t="shared" si="6"/>
        <v>177</v>
      </c>
      <c r="AL40" s="82">
        <f t="shared" si="7"/>
        <v>188</v>
      </c>
      <c r="AM40" s="82">
        <f t="shared" si="8"/>
        <v>1.0621468926553672</v>
      </c>
    </row>
    <row r="41" spans="1:39" ht="15.75" customHeight="1" x14ac:dyDescent="0.3">
      <c r="A41" s="53">
        <v>39</v>
      </c>
      <c r="B41" s="53"/>
      <c r="C41" s="137" t="s">
        <v>591</v>
      </c>
      <c r="D41" s="137">
        <v>16</v>
      </c>
      <c r="E41" s="53" t="s">
        <v>40</v>
      </c>
      <c r="F41" s="53" t="s">
        <v>56</v>
      </c>
      <c r="G41" s="151">
        <f>JAN!E40</f>
        <v>0</v>
      </c>
      <c r="H41" s="151">
        <f>FEB!E40</f>
        <v>0</v>
      </c>
      <c r="I41" s="151">
        <f>MAR!E40</f>
        <v>0</v>
      </c>
      <c r="J41" s="151">
        <f>APR!E40</f>
        <v>0</v>
      </c>
      <c r="K41" s="151">
        <f>MEI!E40</f>
        <v>0</v>
      </c>
      <c r="L41" s="151">
        <f>JUN!E40</f>
        <v>0</v>
      </c>
      <c r="M41" s="151">
        <f>JUL!E40</f>
        <v>0</v>
      </c>
      <c r="N41" s="151">
        <f>AGS!E40</f>
        <v>0</v>
      </c>
      <c r="O41" s="151">
        <f>SEPT!E40</f>
        <v>0</v>
      </c>
      <c r="P41" s="151">
        <f>OKT!E40</f>
        <v>0</v>
      </c>
      <c r="Q41" s="151">
        <f>NOV!E40</f>
        <v>0</v>
      </c>
      <c r="R41" s="151">
        <f>DES!E40</f>
        <v>0</v>
      </c>
      <c r="S41" s="151">
        <f>JAN!H40</f>
        <v>0</v>
      </c>
      <c r="T41" s="151">
        <f>FEB!H40</f>
        <v>0</v>
      </c>
      <c r="U41" s="151">
        <f>MAR!H40</f>
        <v>0</v>
      </c>
      <c r="V41" s="151">
        <f>APR!H40</f>
        <v>0</v>
      </c>
      <c r="W41" s="151">
        <f>MEI!H40</f>
        <v>0</v>
      </c>
      <c r="X41" s="151">
        <f>JUN!H40</f>
        <v>0</v>
      </c>
      <c r="Y41" s="151">
        <f>JUL!H40</f>
        <v>0</v>
      </c>
      <c r="Z41" s="151">
        <f>AGS!H40</f>
        <v>0</v>
      </c>
      <c r="AA41" s="151">
        <f>SEPT!H40</f>
        <v>0</v>
      </c>
      <c r="AB41" s="151">
        <f>OKT!H40</f>
        <v>0</v>
      </c>
      <c r="AC41" s="151">
        <f>NOV!H40</f>
        <v>0</v>
      </c>
      <c r="AD41" s="151">
        <f>DES!H40</f>
        <v>0</v>
      </c>
      <c r="AE41" s="151">
        <f t="shared" si="0"/>
        <v>0</v>
      </c>
      <c r="AF41" s="151">
        <f t="shared" si="1"/>
        <v>0</v>
      </c>
      <c r="AG41" s="152" t="e">
        <f t="shared" si="2"/>
        <v>#DIV/0!</v>
      </c>
      <c r="AH41" s="82">
        <f t="shared" si="3"/>
        <v>0</v>
      </c>
      <c r="AI41" s="82">
        <f t="shared" si="4"/>
        <v>0</v>
      </c>
      <c r="AJ41" s="82" t="e">
        <f t="shared" si="5"/>
        <v>#DIV/0!</v>
      </c>
      <c r="AK41" s="82">
        <f t="shared" si="6"/>
        <v>0</v>
      </c>
      <c r="AL41" s="82">
        <f t="shared" si="7"/>
        <v>0</v>
      </c>
      <c r="AM41" s="82" t="e">
        <f t="shared" si="8"/>
        <v>#DIV/0!</v>
      </c>
    </row>
    <row r="42" spans="1:39" ht="15.75" customHeight="1" x14ac:dyDescent="0.3">
      <c r="A42" s="53">
        <v>40</v>
      </c>
      <c r="B42" s="53"/>
      <c r="C42" s="137" t="s">
        <v>599</v>
      </c>
      <c r="D42" s="137">
        <v>17</v>
      </c>
      <c r="E42" s="53" t="s">
        <v>40</v>
      </c>
      <c r="F42" s="53" t="s">
        <v>57</v>
      </c>
      <c r="G42" s="151">
        <f>JAN!E41</f>
        <v>251</v>
      </c>
      <c r="H42" s="151">
        <f>FEB!E41</f>
        <v>276</v>
      </c>
      <c r="I42" s="151">
        <f>MAR!E41</f>
        <v>260</v>
      </c>
      <c r="J42" s="151">
        <f>APR!E41</f>
        <v>266</v>
      </c>
      <c r="K42" s="151">
        <f>MEI!E41</f>
        <v>246</v>
      </c>
      <c r="L42" s="151">
        <f>JUN!E41</f>
        <v>317</v>
      </c>
      <c r="M42" s="151">
        <f>JUL!E41</f>
        <v>340</v>
      </c>
      <c r="N42" s="151">
        <f>AGS!E41</f>
        <v>358</v>
      </c>
      <c r="O42" s="151">
        <f>SEPT!E41</f>
        <v>271</v>
      </c>
      <c r="P42" s="151">
        <f>OKT!E41</f>
        <v>274</v>
      </c>
      <c r="Q42" s="151">
        <f>NOV!E41</f>
        <v>230</v>
      </c>
      <c r="R42" s="151">
        <f>DES!E41</f>
        <v>219</v>
      </c>
      <c r="S42" s="151">
        <f>JAN!H41</f>
        <v>187</v>
      </c>
      <c r="T42" s="151">
        <f>FEB!H41</f>
        <v>171</v>
      </c>
      <c r="U42" s="151">
        <f>MAR!H41</f>
        <v>139</v>
      </c>
      <c r="V42" s="151">
        <f>APR!H41</f>
        <v>149</v>
      </c>
      <c r="W42" s="151">
        <f>MEI!H41</f>
        <v>176</v>
      </c>
      <c r="X42" s="151">
        <f>JUN!H41</f>
        <v>264</v>
      </c>
      <c r="Y42" s="151">
        <f>JUL!H41</f>
        <v>302</v>
      </c>
      <c r="Z42" s="151">
        <f>AGS!H41</f>
        <v>271</v>
      </c>
      <c r="AA42" s="151">
        <f>SEPT!H41</f>
        <v>219</v>
      </c>
      <c r="AB42" s="151">
        <f>OKT!H41</f>
        <v>224</v>
      </c>
      <c r="AC42" s="151">
        <f>NOV!H41</f>
        <v>121</v>
      </c>
      <c r="AD42" s="151">
        <f>DES!H41</f>
        <v>144</v>
      </c>
      <c r="AE42" s="151">
        <f t="shared" si="0"/>
        <v>3308</v>
      </c>
      <c r="AF42" s="151">
        <f t="shared" si="1"/>
        <v>2367</v>
      </c>
      <c r="AG42" s="152">
        <f t="shared" si="2"/>
        <v>0.71553808948004838</v>
      </c>
      <c r="AH42" s="82">
        <f t="shared" si="3"/>
        <v>1616</v>
      </c>
      <c r="AI42" s="82">
        <f t="shared" si="4"/>
        <v>1086</v>
      </c>
      <c r="AJ42" s="82">
        <f t="shared" si="5"/>
        <v>0.67202970297029707</v>
      </c>
      <c r="AK42" s="82">
        <f t="shared" si="6"/>
        <v>1692</v>
      </c>
      <c r="AL42" s="82">
        <f t="shared" si="7"/>
        <v>1281</v>
      </c>
      <c r="AM42" s="82">
        <f t="shared" si="8"/>
        <v>0.75709219858156029</v>
      </c>
    </row>
    <row r="43" spans="1:39" ht="15.75" customHeight="1" x14ac:dyDescent="0.3">
      <c r="A43" s="53">
        <v>41</v>
      </c>
      <c r="B43" s="53"/>
      <c r="C43" s="137" t="s">
        <v>599</v>
      </c>
      <c r="D43" s="137">
        <v>18</v>
      </c>
      <c r="E43" s="53" t="s">
        <v>40</v>
      </c>
      <c r="F43" s="53" t="s">
        <v>58</v>
      </c>
      <c r="G43" s="151">
        <f>JAN!E42</f>
        <v>0</v>
      </c>
      <c r="H43" s="151">
        <f>FEB!E42</f>
        <v>0</v>
      </c>
      <c r="I43" s="151">
        <f>MAR!E42</f>
        <v>5</v>
      </c>
      <c r="J43" s="151">
        <f>APR!E42</f>
        <v>7</v>
      </c>
      <c r="K43" s="151">
        <f>MEI!E42</f>
        <v>5</v>
      </c>
      <c r="L43" s="151">
        <f>JUN!E42</f>
        <v>3</v>
      </c>
      <c r="M43" s="151">
        <f>JUL!E42</f>
        <v>0</v>
      </c>
      <c r="N43" s="151">
        <f>AGS!E42</f>
        <v>0</v>
      </c>
      <c r="O43" s="151">
        <f>SEPT!E42</f>
        <v>0</v>
      </c>
      <c r="P43" s="151">
        <f>OKT!E42</f>
        <v>0</v>
      </c>
      <c r="Q43" s="151">
        <f>NOV!E42</f>
        <v>0</v>
      </c>
      <c r="R43" s="151">
        <f>DES!E42</f>
        <v>0</v>
      </c>
      <c r="S43" s="151">
        <f>JAN!H42</f>
        <v>0</v>
      </c>
      <c r="T43" s="151">
        <f>FEB!H42</f>
        <v>0</v>
      </c>
      <c r="U43" s="151">
        <f>MAR!H42</f>
        <v>5</v>
      </c>
      <c r="V43" s="151">
        <f>APR!H42</f>
        <v>7</v>
      </c>
      <c r="W43" s="151">
        <f>MEI!H42</f>
        <v>5</v>
      </c>
      <c r="X43" s="151">
        <f>JUN!H42</f>
        <v>3</v>
      </c>
      <c r="Y43" s="151">
        <f>JUL!H42</f>
        <v>0</v>
      </c>
      <c r="Z43" s="151">
        <f>AGS!H42</f>
        <v>0</v>
      </c>
      <c r="AA43" s="151">
        <f>SEPT!H42</f>
        <v>0</v>
      </c>
      <c r="AB43" s="151">
        <f>OKT!H42</f>
        <v>0</v>
      </c>
      <c r="AC43" s="151">
        <f>NOV!H42</f>
        <v>0</v>
      </c>
      <c r="AD43" s="151">
        <f>DES!H42</f>
        <v>0</v>
      </c>
      <c r="AE43" s="151">
        <f t="shared" si="0"/>
        <v>20</v>
      </c>
      <c r="AF43" s="151">
        <f t="shared" si="1"/>
        <v>20</v>
      </c>
      <c r="AG43" s="152">
        <f t="shared" si="2"/>
        <v>1</v>
      </c>
      <c r="AH43" s="82">
        <f t="shared" si="3"/>
        <v>20</v>
      </c>
      <c r="AI43" s="82">
        <f t="shared" si="4"/>
        <v>20</v>
      </c>
      <c r="AJ43" s="82">
        <f t="shared" si="5"/>
        <v>1</v>
      </c>
      <c r="AK43" s="82">
        <f t="shared" si="6"/>
        <v>0</v>
      </c>
      <c r="AL43" s="82">
        <f t="shared" si="7"/>
        <v>0</v>
      </c>
      <c r="AM43" s="82" t="e">
        <f t="shared" si="8"/>
        <v>#DIV/0!</v>
      </c>
    </row>
    <row r="44" spans="1:39" ht="15.75" customHeight="1" x14ac:dyDescent="0.3">
      <c r="A44" s="53">
        <v>42</v>
      </c>
      <c r="B44" s="53"/>
      <c r="C44" s="137" t="s">
        <v>599</v>
      </c>
      <c r="D44" s="137">
        <v>19</v>
      </c>
      <c r="E44" s="53" t="s">
        <v>40</v>
      </c>
      <c r="F44" s="53" t="s">
        <v>59</v>
      </c>
      <c r="G44" s="151">
        <f>JAN!E43</f>
        <v>0</v>
      </c>
      <c r="H44" s="151">
        <f>FEB!E43</f>
        <v>0</v>
      </c>
      <c r="I44" s="151">
        <f>MAR!E43</f>
        <v>9</v>
      </c>
      <c r="J44" s="151">
        <f>APR!E43</f>
        <v>13</v>
      </c>
      <c r="K44" s="151">
        <f>MEI!E43</f>
        <v>27</v>
      </c>
      <c r="L44" s="151">
        <f>JUN!E43</f>
        <v>13</v>
      </c>
      <c r="M44" s="151">
        <f>JUL!E43</f>
        <v>5</v>
      </c>
      <c r="N44" s="151">
        <f>AGS!E43</f>
        <v>20</v>
      </c>
      <c r="O44" s="151">
        <f>SEPT!E43</f>
        <v>24</v>
      </c>
      <c r="P44" s="151">
        <f>OKT!E43</f>
        <v>4</v>
      </c>
      <c r="Q44" s="151">
        <f>NOV!E43</f>
        <v>4</v>
      </c>
      <c r="R44" s="151">
        <f>DES!E43</f>
        <v>0</v>
      </c>
      <c r="S44" s="151">
        <f>JAN!H43</f>
        <v>0</v>
      </c>
      <c r="T44" s="151">
        <f>FEB!H43</f>
        <v>0</v>
      </c>
      <c r="U44" s="151">
        <f>MAR!H43</f>
        <v>9</v>
      </c>
      <c r="V44" s="151">
        <f>APR!H43</f>
        <v>13</v>
      </c>
      <c r="W44" s="151">
        <f>MEI!H43</f>
        <v>27</v>
      </c>
      <c r="X44" s="151">
        <f>JUN!H43</f>
        <v>13</v>
      </c>
      <c r="Y44" s="151">
        <f>JUL!H43</f>
        <v>5</v>
      </c>
      <c r="Z44" s="151">
        <f>AGS!H43</f>
        <v>20</v>
      </c>
      <c r="AA44" s="151">
        <f>SEPT!H43</f>
        <v>16</v>
      </c>
      <c r="AB44" s="151">
        <f>OKT!H43</f>
        <v>4</v>
      </c>
      <c r="AC44" s="151">
        <f>NOV!H43</f>
        <v>4</v>
      </c>
      <c r="AD44" s="151">
        <f>DES!H43</f>
        <v>0</v>
      </c>
      <c r="AE44" s="151">
        <f t="shared" si="0"/>
        <v>119</v>
      </c>
      <c r="AF44" s="151">
        <f t="shared" si="1"/>
        <v>111</v>
      </c>
      <c r="AG44" s="152">
        <f t="shared" si="2"/>
        <v>0.9327731092436975</v>
      </c>
      <c r="AH44" s="82">
        <f t="shared" si="3"/>
        <v>62</v>
      </c>
      <c r="AI44" s="82">
        <f t="shared" si="4"/>
        <v>62</v>
      </c>
      <c r="AJ44" s="82">
        <f t="shared" si="5"/>
        <v>1</v>
      </c>
      <c r="AK44" s="82">
        <f t="shared" si="6"/>
        <v>57</v>
      </c>
      <c r="AL44" s="82">
        <f t="shared" si="7"/>
        <v>49</v>
      </c>
      <c r="AM44" s="82">
        <f t="shared" si="8"/>
        <v>0.85964912280701755</v>
      </c>
    </row>
    <row r="45" spans="1:39" ht="15.75" customHeight="1" x14ac:dyDescent="0.3">
      <c r="A45" s="53">
        <v>43</v>
      </c>
      <c r="B45" s="53"/>
      <c r="C45" s="137" t="s">
        <v>601</v>
      </c>
      <c r="D45" s="137">
        <v>20</v>
      </c>
      <c r="E45" s="53" t="s">
        <v>40</v>
      </c>
      <c r="F45" s="53" t="s">
        <v>60</v>
      </c>
      <c r="G45" s="151">
        <f>JAN!E44</f>
        <v>28</v>
      </c>
      <c r="H45" s="151">
        <f>FEB!E44</f>
        <v>12</v>
      </c>
      <c r="I45" s="151">
        <f>MAR!E44</f>
        <v>3</v>
      </c>
      <c r="J45" s="151">
        <f>APR!E44</f>
        <v>18</v>
      </c>
      <c r="K45" s="151">
        <f>MEI!E44</f>
        <v>9</v>
      </c>
      <c r="L45" s="151">
        <f>JUN!E44</f>
        <v>88</v>
      </c>
      <c r="M45" s="151">
        <f>JUL!E44</f>
        <v>53</v>
      </c>
      <c r="N45" s="151">
        <f>AGS!E44</f>
        <v>6</v>
      </c>
      <c r="O45" s="151">
        <f>SEPT!E44</f>
        <v>48</v>
      </c>
      <c r="P45" s="151">
        <f>OKT!E44</f>
        <v>26</v>
      </c>
      <c r="Q45" s="151">
        <f>NOV!E44</f>
        <v>42</v>
      </c>
      <c r="R45" s="151">
        <f>DES!E44</f>
        <v>15</v>
      </c>
      <c r="S45" s="151">
        <f>JAN!H44</f>
        <v>24</v>
      </c>
      <c r="T45" s="151">
        <f>FEB!H44</f>
        <v>12</v>
      </c>
      <c r="U45" s="151">
        <f>MAR!H44</f>
        <v>3</v>
      </c>
      <c r="V45" s="151">
        <f>APR!H44</f>
        <v>18</v>
      </c>
      <c r="W45" s="151">
        <f>MEI!H44</f>
        <v>9</v>
      </c>
      <c r="X45" s="151">
        <f>JUN!H44</f>
        <v>88</v>
      </c>
      <c r="Y45" s="151">
        <f>JUL!H44</f>
        <v>53</v>
      </c>
      <c r="Z45" s="151">
        <f>AGS!H44</f>
        <v>6</v>
      </c>
      <c r="AA45" s="151">
        <f>SEPT!H44</f>
        <v>49</v>
      </c>
      <c r="AB45" s="151">
        <f>OKT!H44</f>
        <v>21</v>
      </c>
      <c r="AC45" s="151">
        <f>NOV!H44</f>
        <v>38</v>
      </c>
      <c r="AD45" s="151">
        <f>DES!H44</f>
        <v>8</v>
      </c>
      <c r="AE45" s="151">
        <f t="shared" si="0"/>
        <v>348</v>
      </c>
      <c r="AF45" s="151">
        <f t="shared" si="1"/>
        <v>329</v>
      </c>
      <c r="AG45" s="152">
        <f t="shared" si="2"/>
        <v>0.9454022988505747</v>
      </c>
      <c r="AH45" s="82">
        <f t="shared" si="3"/>
        <v>158</v>
      </c>
      <c r="AI45" s="82">
        <f t="shared" si="4"/>
        <v>154</v>
      </c>
      <c r="AJ45" s="82">
        <f t="shared" si="5"/>
        <v>0.97468354430379744</v>
      </c>
      <c r="AK45" s="82">
        <f t="shared" si="6"/>
        <v>190</v>
      </c>
      <c r="AL45" s="82">
        <f t="shared" si="7"/>
        <v>175</v>
      </c>
      <c r="AM45" s="82">
        <f t="shared" si="8"/>
        <v>0.92105263157894735</v>
      </c>
    </row>
    <row r="46" spans="1:39" ht="15.75" customHeight="1" x14ac:dyDescent="0.3">
      <c r="A46" s="53">
        <v>44</v>
      </c>
      <c r="B46" s="53"/>
      <c r="C46" s="137" t="s">
        <v>591</v>
      </c>
      <c r="D46" s="137">
        <v>21</v>
      </c>
      <c r="E46" s="53" t="s">
        <v>40</v>
      </c>
      <c r="F46" s="53" t="s">
        <v>61</v>
      </c>
      <c r="G46" s="151">
        <f>JAN!E45</f>
        <v>0</v>
      </c>
      <c r="H46" s="151">
        <f>FEB!E45</f>
        <v>0</v>
      </c>
      <c r="I46" s="151">
        <f>MAR!E45</f>
        <v>0</v>
      </c>
      <c r="J46" s="151">
        <f>APR!E45</f>
        <v>0</v>
      </c>
      <c r="K46" s="151">
        <f>MEI!E45</f>
        <v>0</v>
      </c>
      <c r="L46" s="151">
        <f>JUN!E45</f>
        <v>0</v>
      </c>
      <c r="M46" s="151">
        <f>JUL!E45</f>
        <v>0</v>
      </c>
      <c r="N46" s="151">
        <f>AGS!E45</f>
        <v>0</v>
      </c>
      <c r="O46" s="151">
        <f>SEPT!E45</f>
        <v>0</v>
      </c>
      <c r="P46" s="151">
        <f>OKT!E45</f>
        <v>0</v>
      </c>
      <c r="Q46" s="151">
        <f>NOV!E45</f>
        <v>0</v>
      </c>
      <c r="R46" s="151">
        <f>DES!E45</f>
        <v>0</v>
      </c>
      <c r="S46" s="151">
        <f>JAN!H45</f>
        <v>0</v>
      </c>
      <c r="T46" s="151">
        <f>FEB!H45</f>
        <v>0</v>
      </c>
      <c r="U46" s="151">
        <f>MAR!H45</f>
        <v>0</v>
      </c>
      <c r="V46" s="151">
        <f>APR!H45</f>
        <v>0</v>
      </c>
      <c r="W46" s="151">
        <f>MEI!H45</f>
        <v>0</v>
      </c>
      <c r="X46" s="151">
        <f>JUN!H45</f>
        <v>0</v>
      </c>
      <c r="Y46" s="151">
        <f>JUL!H45</f>
        <v>0</v>
      </c>
      <c r="Z46" s="151">
        <f>AGS!H45</f>
        <v>0</v>
      </c>
      <c r="AA46" s="151">
        <f>SEPT!H45</f>
        <v>0</v>
      </c>
      <c r="AB46" s="151">
        <f>OKT!H45</f>
        <v>0</v>
      </c>
      <c r="AC46" s="151">
        <f>NOV!H45</f>
        <v>0</v>
      </c>
      <c r="AD46" s="151">
        <f>DES!H45</f>
        <v>0</v>
      </c>
      <c r="AE46" s="151">
        <f t="shared" si="0"/>
        <v>0</v>
      </c>
      <c r="AF46" s="151">
        <f t="shared" si="1"/>
        <v>0</v>
      </c>
      <c r="AG46" s="152" t="e">
        <f t="shared" si="2"/>
        <v>#DIV/0!</v>
      </c>
      <c r="AH46" s="82">
        <f t="shared" si="3"/>
        <v>0</v>
      </c>
      <c r="AI46" s="82">
        <f t="shared" si="4"/>
        <v>0</v>
      </c>
      <c r="AJ46" s="82" t="e">
        <f t="shared" si="5"/>
        <v>#DIV/0!</v>
      </c>
      <c r="AK46" s="82">
        <f t="shared" si="6"/>
        <v>0</v>
      </c>
      <c r="AL46" s="82">
        <f t="shared" si="7"/>
        <v>0</v>
      </c>
      <c r="AM46" s="82" t="e">
        <f t="shared" si="8"/>
        <v>#DIV/0!</v>
      </c>
    </row>
    <row r="47" spans="1:39" ht="15.75" customHeight="1" x14ac:dyDescent="0.3">
      <c r="A47" s="53">
        <v>45</v>
      </c>
      <c r="B47" s="53"/>
      <c r="C47" s="137" t="s">
        <v>591</v>
      </c>
      <c r="D47" s="137">
        <v>22</v>
      </c>
      <c r="E47" s="53" t="s">
        <v>40</v>
      </c>
      <c r="F47" s="53" t="s">
        <v>62</v>
      </c>
      <c r="G47" s="151">
        <f>JAN!E46</f>
        <v>0</v>
      </c>
      <c r="H47" s="151">
        <f>FEB!E46</f>
        <v>0</v>
      </c>
      <c r="I47" s="151">
        <f>MAR!E46</f>
        <v>0</v>
      </c>
      <c r="J47" s="151">
        <f>APR!E46</f>
        <v>0</v>
      </c>
      <c r="K47" s="151">
        <f>MEI!E46</f>
        <v>0</v>
      </c>
      <c r="L47" s="151">
        <f>JUN!E46</f>
        <v>0</v>
      </c>
      <c r="M47" s="151">
        <f>JUL!E46</f>
        <v>0</v>
      </c>
      <c r="N47" s="151">
        <f>AGS!E46</f>
        <v>0</v>
      </c>
      <c r="O47" s="151">
        <f>SEPT!E46</f>
        <v>0</v>
      </c>
      <c r="P47" s="151">
        <f>OKT!E46</f>
        <v>0</v>
      </c>
      <c r="Q47" s="151">
        <f>NOV!E46</f>
        <v>0</v>
      </c>
      <c r="R47" s="151">
        <f>DES!E46</f>
        <v>0</v>
      </c>
      <c r="S47" s="151">
        <f>JAN!H46</f>
        <v>0</v>
      </c>
      <c r="T47" s="151">
        <f>FEB!H46</f>
        <v>0</v>
      </c>
      <c r="U47" s="151">
        <f>MAR!H46</f>
        <v>0</v>
      </c>
      <c r="V47" s="151">
        <f>APR!H46</f>
        <v>0</v>
      </c>
      <c r="W47" s="151">
        <f>MEI!H46</f>
        <v>0</v>
      </c>
      <c r="X47" s="151">
        <f>JUN!H46</f>
        <v>0</v>
      </c>
      <c r="Y47" s="151">
        <f>JUL!H46</f>
        <v>0</v>
      </c>
      <c r="Z47" s="151">
        <f>AGS!H46</f>
        <v>0</v>
      </c>
      <c r="AA47" s="151">
        <f>SEPT!H46</f>
        <v>0</v>
      </c>
      <c r="AB47" s="151">
        <f>OKT!H46</f>
        <v>0</v>
      </c>
      <c r="AC47" s="151">
        <f>NOV!H46</f>
        <v>0</v>
      </c>
      <c r="AD47" s="151">
        <f>DES!H46</f>
        <v>0</v>
      </c>
      <c r="AE47" s="151">
        <f t="shared" si="0"/>
        <v>0</v>
      </c>
      <c r="AF47" s="151">
        <f t="shared" si="1"/>
        <v>0</v>
      </c>
      <c r="AG47" s="152" t="e">
        <f t="shared" si="2"/>
        <v>#DIV/0!</v>
      </c>
      <c r="AH47" s="82">
        <f t="shared" si="3"/>
        <v>0</v>
      </c>
      <c r="AI47" s="82">
        <f t="shared" si="4"/>
        <v>0</v>
      </c>
      <c r="AJ47" s="82" t="e">
        <f t="shared" si="5"/>
        <v>#DIV/0!</v>
      </c>
      <c r="AK47" s="82">
        <f t="shared" si="6"/>
        <v>0</v>
      </c>
      <c r="AL47" s="82">
        <f t="shared" si="7"/>
        <v>0</v>
      </c>
      <c r="AM47" s="82" t="e">
        <f t="shared" si="8"/>
        <v>#DIV/0!</v>
      </c>
    </row>
    <row r="48" spans="1:39" ht="15.75" customHeight="1" x14ac:dyDescent="0.3">
      <c r="A48" s="53">
        <v>46</v>
      </c>
      <c r="B48" s="53"/>
      <c r="C48" s="137" t="s">
        <v>591</v>
      </c>
      <c r="D48" s="137">
        <v>23</v>
      </c>
      <c r="E48" s="53" t="s">
        <v>40</v>
      </c>
      <c r="F48" s="53" t="s">
        <v>63</v>
      </c>
      <c r="G48" s="151">
        <f>JAN!E47</f>
        <v>0</v>
      </c>
      <c r="H48" s="151">
        <f>FEB!E47</f>
        <v>0</v>
      </c>
      <c r="I48" s="151">
        <f>MAR!E47</f>
        <v>0</v>
      </c>
      <c r="J48" s="151">
        <f>APR!E47</f>
        <v>0</v>
      </c>
      <c r="K48" s="151">
        <f>MEI!E47</f>
        <v>0</v>
      </c>
      <c r="L48" s="151">
        <f>JUN!E47</f>
        <v>0</v>
      </c>
      <c r="M48" s="151">
        <f>JUL!E47</f>
        <v>0</v>
      </c>
      <c r="N48" s="151">
        <f>AGS!E47</f>
        <v>0</v>
      </c>
      <c r="O48" s="151">
        <f>SEPT!E47</f>
        <v>0</v>
      </c>
      <c r="P48" s="151">
        <f>OKT!E47</f>
        <v>0</v>
      </c>
      <c r="Q48" s="151">
        <f>NOV!E47</f>
        <v>0</v>
      </c>
      <c r="R48" s="151">
        <f>DES!E47</f>
        <v>0</v>
      </c>
      <c r="S48" s="151">
        <f>JAN!H47</f>
        <v>0</v>
      </c>
      <c r="T48" s="151">
        <f>FEB!H47</f>
        <v>0</v>
      </c>
      <c r="U48" s="151">
        <f>MAR!H47</f>
        <v>0</v>
      </c>
      <c r="V48" s="151">
        <f>APR!H47</f>
        <v>0</v>
      </c>
      <c r="W48" s="151">
        <f>MEI!H47</f>
        <v>0</v>
      </c>
      <c r="X48" s="151">
        <f>JUN!H47</f>
        <v>0</v>
      </c>
      <c r="Y48" s="151">
        <f>JUL!H47</f>
        <v>0</v>
      </c>
      <c r="Z48" s="151">
        <f>AGS!H47</f>
        <v>0</v>
      </c>
      <c r="AA48" s="151">
        <f>SEPT!H47</f>
        <v>0</v>
      </c>
      <c r="AB48" s="151">
        <f>OKT!H47</f>
        <v>0</v>
      </c>
      <c r="AC48" s="151">
        <f>NOV!H47</f>
        <v>0</v>
      </c>
      <c r="AD48" s="151">
        <f>DES!H47</f>
        <v>0</v>
      </c>
      <c r="AE48" s="151">
        <f t="shared" si="0"/>
        <v>0</v>
      </c>
      <c r="AF48" s="151">
        <f t="shared" si="1"/>
        <v>0</v>
      </c>
      <c r="AG48" s="152" t="e">
        <f t="shared" si="2"/>
        <v>#DIV/0!</v>
      </c>
      <c r="AH48" s="82">
        <f t="shared" si="3"/>
        <v>0</v>
      </c>
      <c r="AI48" s="82">
        <f t="shared" si="4"/>
        <v>0</v>
      </c>
      <c r="AJ48" s="82" t="e">
        <f t="shared" si="5"/>
        <v>#DIV/0!</v>
      </c>
      <c r="AK48" s="82">
        <f t="shared" si="6"/>
        <v>0</v>
      </c>
      <c r="AL48" s="82">
        <f t="shared" si="7"/>
        <v>0</v>
      </c>
      <c r="AM48" s="82" t="e">
        <f t="shared" si="8"/>
        <v>#DIV/0!</v>
      </c>
    </row>
    <row r="49" spans="1:39" ht="15.75" customHeight="1" x14ac:dyDescent="0.3">
      <c r="A49" s="53">
        <v>47</v>
      </c>
      <c r="B49" s="53"/>
      <c r="C49" s="137" t="s">
        <v>591</v>
      </c>
      <c r="D49" s="137">
        <v>24</v>
      </c>
      <c r="E49" s="53" t="s">
        <v>40</v>
      </c>
      <c r="F49" s="53" t="s">
        <v>64</v>
      </c>
      <c r="G49" s="151">
        <f>JAN!E48</f>
        <v>0</v>
      </c>
      <c r="H49" s="151">
        <f>FEB!E48</f>
        <v>0</v>
      </c>
      <c r="I49" s="151">
        <f>MAR!E48</f>
        <v>0</v>
      </c>
      <c r="J49" s="151">
        <f>APR!E48</f>
        <v>0</v>
      </c>
      <c r="K49" s="151">
        <f>MEI!E48</f>
        <v>0</v>
      </c>
      <c r="L49" s="151">
        <f>JUN!E48</f>
        <v>0</v>
      </c>
      <c r="M49" s="151">
        <f>JUL!E48</f>
        <v>0</v>
      </c>
      <c r="N49" s="151">
        <f>AGS!E48</f>
        <v>0</v>
      </c>
      <c r="O49" s="151">
        <f>SEPT!E48</f>
        <v>0</v>
      </c>
      <c r="P49" s="151">
        <f>OKT!E48</f>
        <v>0</v>
      </c>
      <c r="Q49" s="151">
        <f>NOV!E48</f>
        <v>0</v>
      </c>
      <c r="R49" s="151">
        <f>DES!E48</f>
        <v>0</v>
      </c>
      <c r="S49" s="151">
        <f>JAN!H48</f>
        <v>0</v>
      </c>
      <c r="T49" s="151">
        <f>FEB!H48</f>
        <v>0</v>
      </c>
      <c r="U49" s="151">
        <f>MAR!H48</f>
        <v>0</v>
      </c>
      <c r="V49" s="151">
        <f>APR!H48</f>
        <v>0</v>
      </c>
      <c r="W49" s="151">
        <f>MEI!H48</f>
        <v>0</v>
      </c>
      <c r="X49" s="151">
        <f>JUN!H48</f>
        <v>0</v>
      </c>
      <c r="Y49" s="151">
        <f>JUL!H48</f>
        <v>0</v>
      </c>
      <c r="Z49" s="151">
        <f>AGS!H48</f>
        <v>0</v>
      </c>
      <c r="AA49" s="151">
        <f>SEPT!H48</f>
        <v>0</v>
      </c>
      <c r="AB49" s="151">
        <f>OKT!H48</f>
        <v>0</v>
      </c>
      <c r="AC49" s="151">
        <f>NOV!H48</f>
        <v>0</v>
      </c>
      <c r="AD49" s="151">
        <f>DES!H48</f>
        <v>0</v>
      </c>
      <c r="AE49" s="151">
        <f t="shared" si="0"/>
        <v>0</v>
      </c>
      <c r="AF49" s="151">
        <f t="shared" si="1"/>
        <v>0</v>
      </c>
      <c r="AG49" s="152" t="e">
        <f t="shared" si="2"/>
        <v>#DIV/0!</v>
      </c>
      <c r="AH49" s="82">
        <f t="shared" si="3"/>
        <v>0</v>
      </c>
      <c r="AI49" s="82">
        <f t="shared" si="4"/>
        <v>0</v>
      </c>
      <c r="AJ49" s="82" t="e">
        <f t="shared" si="5"/>
        <v>#DIV/0!</v>
      </c>
      <c r="AK49" s="82">
        <f t="shared" si="6"/>
        <v>0</v>
      </c>
      <c r="AL49" s="82">
        <f t="shared" si="7"/>
        <v>0</v>
      </c>
      <c r="AM49" s="82" t="e">
        <f t="shared" si="8"/>
        <v>#DIV/0!</v>
      </c>
    </row>
    <row r="50" spans="1:39" ht="15.75" customHeight="1" x14ac:dyDescent="0.3">
      <c r="A50" s="53">
        <v>48</v>
      </c>
      <c r="B50" s="53"/>
      <c r="C50" s="137" t="s">
        <v>591</v>
      </c>
      <c r="D50" s="137">
        <v>25</v>
      </c>
      <c r="E50" s="53" t="s">
        <v>40</v>
      </c>
      <c r="F50" s="53" t="s">
        <v>65</v>
      </c>
      <c r="G50" s="151">
        <f>JAN!E49</f>
        <v>0</v>
      </c>
      <c r="H50" s="151">
        <f>FEB!E49</f>
        <v>0</v>
      </c>
      <c r="I50" s="151">
        <f>MAR!E49</f>
        <v>0</v>
      </c>
      <c r="J50" s="151">
        <f>APR!E49</f>
        <v>0</v>
      </c>
      <c r="K50" s="151">
        <f>MEI!E49</f>
        <v>0</v>
      </c>
      <c r="L50" s="151">
        <f>JUN!E49</f>
        <v>0</v>
      </c>
      <c r="M50" s="151">
        <f>JUL!E49</f>
        <v>0</v>
      </c>
      <c r="N50" s="151">
        <f>AGS!E49</f>
        <v>0</v>
      </c>
      <c r="O50" s="151">
        <f>SEPT!E49</f>
        <v>0</v>
      </c>
      <c r="P50" s="151">
        <f>OKT!E49</f>
        <v>0</v>
      </c>
      <c r="Q50" s="151">
        <f>NOV!E49</f>
        <v>0</v>
      </c>
      <c r="R50" s="151">
        <f>DES!E49</f>
        <v>0</v>
      </c>
      <c r="S50" s="151">
        <f>JAN!H49</f>
        <v>0</v>
      </c>
      <c r="T50" s="151">
        <f>FEB!H49</f>
        <v>0</v>
      </c>
      <c r="U50" s="151">
        <f>MAR!H49</f>
        <v>0</v>
      </c>
      <c r="V50" s="151">
        <f>APR!H49</f>
        <v>0</v>
      </c>
      <c r="W50" s="151">
        <f>MEI!H49</f>
        <v>0</v>
      </c>
      <c r="X50" s="151">
        <f>JUN!H49</f>
        <v>0</v>
      </c>
      <c r="Y50" s="151">
        <f>JUL!H49</f>
        <v>0</v>
      </c>
      <c r="Z50" s="151">
        <f>AGS!H49</f>
        <v>0</v>
      </c>
      <c r="AA50" s="151">
        <f>SEPT!H49</f>
        <v>0</v>
      </c>
      <c r="AB50" s="151">
        <f>OKT!H49</f>
        <v>0</v>
      </c>
      <c r="AC50" s="151">
        <f>NOV!H49</f>
        <v>0</v>
      </c>
      <c r="AD50" s="151">
        <f>DES!H49</f>
        <v>0</v>
      </c>
      <c r="AE50" s="151">
        <f t="shared" si="0"/>
        <v>0</v>
      </c>
      <c r="AF50" s="151">
        <f t="shared" si="1"/>
        <v>0</v>
      </c>
      <c r="AG50" s="152" t="e">
        <f t="shared" si="2"/>
        <v>#DIV/0!</v>
      </c>
      <c r="AH50" s="82">
        <f t="shared" si="3"/>
        <v>0</v>
      </c>
      <c r="AI50" s="82">
        <f t="shared" si="4"/>
        <v>0</v>
      </c>
      <c r="AJ50" s="82" t="e">
        <f t="shared" si="5"/>
        <v>#DIV/0!</v>
      </c>
      <c r="AK50" s="82">
        <f t="shared" si="6"/>
        <v>0</v>
      </c>
      <c r="AL50" s="82">
        <f t="shared" si="7"/>
        <v>0</v>
      </c>
      <c r="AM50" s="82" t="e">
        <f t="shared" si="8"/>
        <v>#DIV/0!</v>
      </c>
    </row>
    <row r="51" spans="1:39" ht="15.75" customHeight="1" x14ac:dyDescent="0.3">
      <c r="A51" s="53">
        <v>49</v>
      </c>
      <c r="B51" s="53"/>
      <c r="C51" s="137" t="s">
        <v>591</v>
      </c>
      <c r="D51" s="137">
        <v>26</v>
      </c>
      <c r="E51" s="53" t="s">
        <v>40</v>
      </c>
      <c r="F51" s="53" t="s">
        <v>66</v>
      </c>
      <c r="G51" s="151">
        <f>JAN!E50</f>
        <v>0</v>
      </c>
      <c r="H51" s="151">
        <f>FEB!E50</f>
        <v>0</v>
      </c>
      <c r="I51" s="151">
        <f>MAR!E50</f>
        <v>0</v>
      </c>
      <c r="J51" s="151">
        <f>APR!E50</f>
        <v>1</v>
      </c>
      <c r="K51" s="151">
        <f>MEI!E50</f>
        <v>0</v>
      </c>
      <c r="L51" s="151">
        <f>JUN!E50</f>
        <v>0</v>
      </c>
      <c r="M51" s="151">
        <f>JUL!E50</f>
        <v>0</v>
      </c>
      <c r="N51" s="151">
        <f>AGS!E50</f>
        <v>0</v>
      </c>
      <c r="O51" s="151">
        <f>SEPT!E50</f>
        <v>0</v>
      </c>
      <c r="P51" s="151">
        <f>OKT!E50</f>
        <v>0</v>
      </c>
      <c r="Q51" s="151">
        <f>NOV!E50</f>
        <v>0</v>
      </c>
      <c r="R51" s="151">
        <f>DES!E50</f>
        <v>0</v>
      </c>
      <c r="S51" s="151">
        <f>JAN!H50</f>
        <v>0</v>
      </c>
      <c r="T51" s="151">
        <f>FEB!H50</f>
        <v>0</v>
      </c>
      <c r="U51" s="151">
        <f>MAR!H50</f>
        <v>0</v>
      </c>
      <c r="V51" s="151">
        <f>APR!H50</f>
        <v>1</v>
      </c>
      <c r="W51" s="151">
        <f>MEI!H50</f>
        <v>0</v>
      </c>
      <c r="X51" s="151">
        <f>JUN!H50</f>
        <v>0</v>
      </c>
      <c r="Y51" s="151">
        <f>JUL!H50</f>
        <v>0</v>
      </c>
      <c r="Z51" s="151">
        <f>AGS!H50</f>
        <v>0</v>
      </c>
      <c r="AA51" s="151">
        <f>SEPT!H50</f>
        <v>0</v>
      </c>
      <c r="AB51" s="151">
        <f>OKT!H50</f>
        <v>0</v>
      </c>
      <c r="AC51" s="151">
        <f>NOV!H50</f>
        <v>0</v>
      </c>
      <c r="AD51" s="151">
        <f>DES!H50</f>
        <v>0</v>
      </c>
      <c r="AE51" s="151">
        <f t="shared" si="0"/>
        <v>1</v>
      </c>
      <c r="AF51" s="151">
        <f t="shared" si="1"/>
        <v>1</v>
      </c>
      <c r="AG51" s="152">
        <f t="shared" si="2"/>
        <v>1</v>
      </c>
      <c r="AH51" s="82">
        <f t="shared" si="3"/>
        <v>1</v>
      </c>
      <c r="AI51" s="82">
        <f t="shared" si="4"/>
        <v>1</v>
      </c>
      <c r="AJ51" s="82">
        <f t="shared" si="5"/>
        <v>1</v>
      </c>
      <c r="AK51" s="82">
        <f t="shared" si="6"/>
        <v>0</v>
      </c>
      <c r="AL51" s="82">
        <f t="shared" si="7"/>
        <v>0</v>
      </c>
      <c r="AM51" s="82" t="e">
        <f t="shared" si="8"/>
        <v>#DIV/0!</v>
      </c>
    </row>
    <row r="52" spans="1:39" ht="15.75" customHeight="1" x14ac:dyDescent="0.3">
      <c r="A52" s="53">
        <v>50</v>
      </c>
      <c r="B52" s="53"/>
      <c r="C52" s="137" t="s">
        <v>591</v>
      </c>
      <c r="D52" s="137">
        <v>27</v>
      </c>
      <c r="E52" s="53" t="s">
        <v>40</v>
      </c>
      <c r="F52" s="53" t="s">
        <v>67</v>
      </c>
      <c r="G52" s="151">
        <f>JAN!E51</f>
        <v>0</v>
      </c>
      <c r="H52" s="151">
        <f>FEB!E51</f>
        <v>0</v>
      </c>
      <c r="I52" s="151">
        <f>MAR!E51</f>
        <v>0</v>
      </c>
      <c r="J52" s="151">
        <f>APR!E51</f>
        <v>0</v>
      </c>
      <c r="K52" s="151">
        <f>MEI!E51</f>
        <v>0</v>
      </c>
      <c r="L52" s="151">
        <f>JUN!E51</f>
        <v>0</v>
      </c>
      <c r="M52" s="151">
        <f>JUL!E51</f>
        <v>0</v>
      </c>
      <c r="N52" s="151">
        <f>AGS!E51</f>
        <v>0</v>
      </c>
      <c r="O52" s="151">
        <f>SEPT!E51</f>
        <v>0</v>
      </c>
      <c r="P52" s="151">
        <f>OKT!E51</f>
        <v>0</v>
      </c>
      <c r="Q52" s="151">
        <f>NOV!E51</f>
        <v>0</v>
      </c>
      <c r="R52" s="151">
        <f>DES!E51</f>
        <v>0</v>
      </c>
      <c r="S52" s="151">
        <f>JAN!H51</f>
        <v>0</v>
      </c>
      <c r="T52" s="151">
        <f>FEB!H51</f>
        <v>0</v>
      </c>
      <c r="U52" s="151">
        <f>MAR!H51</f>
        <v>0</v>
      </c>
      <c r="V52" s="151">
        <f>APR!H51</f>
        <v>0</v>
      </c>
      <c r="W52" s="151">
        <f>MEI!H51</f>
        <v>0</v>
      </c>
      <c r="X52" s="151">
        <f>JUN!H51</f>
        <v>0</v>
      </c>
      <c r="Y52" s="151">
        <f>JUL!H51</f>
        <v>0</v>
      </c>
      <c r="Z52" s="151">
        <f>AGS!H51</f>
        <v>0</v>
      </c>
      <c r="AA52" s="151">
        <f>SEPT!H51</f>
        <v>0</v>
      </c>
      <c r="AB52" s="151">
        <f>OKT!H51</f>
        <v>0</v>
      </c>
      <c r="AC52" s="151">
        <f>NOV!H51</f>
        <v>0</v>
      </c>
      <c r="AD52" s="151">
        <f>DES!H51</f>
        <v>0</v>
      </c>
      <c r="AE52" s="151">
        <f t="shared" si="0"/>
        <v>0</v>
      </c>
      <c r="AF52" s="151">
        <f t="shared" si="1"/>
        <v>0</v>
      </c>
      <c r="AG52" s="152" t="e">
        <f t="shared" si="2"/>
        <v>#DIV/0!</v>
      </c>
      <c r="AH52" s="82">
        <f t="shared" si="3"/>
        <v>0</v>
      </c>
      <c r="AI52" s="82">
        <f t="shared" si="4"/>
        <v>0</v>
      </c>
      <c r="AJ52" s="82" t="e">
        <f t="shared" si="5"/>
        <v>#DIV/0!</v>
      </c>
      <c r="AK52" s="82">
        <f t="shared" si="6"/>
        <v>0</v>
      </c>
      <c r="AL52" s="82">
        <f t="shared" si="7"/>
        <v>0</v>
      </c>
      <c r="AM52" s="82" t="e">
        <f t="shared" si="8"/>
        <v>#DIV/0!</v>
      </c>
    </row>
    <row r="53" spans="1:39" ht="15.75" customHeight="1" x14ac:dyDescent="0.3">
      <c r="A53" s="53">
        <v>51</v>
      </c>
      <c r="B53" s="53"/>
      <c r="C53" s="137" t="s">
        <v>598</v>
      </c>
      <c r="D53" s="137">
        <v>28</v>
      </c>
      <c r="E53" s="53" t="s">
        <v>40</v>
      </c>
      <c r="F53" s="53" t="s">
        <v>68</v>
      </c>
      <c r="G53" s="151">
        <f>JAN!E52</f>
        <v>0</v>
      </c>
      <c r="H53" s="151">
        <f>FEB!E52</f>
        <v>0</v>
      </c>
      <c r="I53" s="151">
        <f>MAR!E52</f>
        <v>0</v>
      </c>
      <c r="J53" s="151">
        <f>APR!E52</f>
        <v>0</v>
      </c>
      <c r="K53" s="151">
        <f>MEI!E52</f>
        <v>0</v>
      </c>
      <c r="L53" s="151">
        <f>JUN!E52</f>
        <v>0</v>
      </c>
      <c r="M53" s="151">
        <f>JUL!E52</f>
        <v>0</v>
      </c>
      <c r="N53" s="151">
        <f>AGS!E52</f>
        <v>0</v>
      </c>
      <c r="O53" s="151">
        <f>SEPT!E52</f>
        <v>0</v>
      </c>
      <c r="P53" s="151">
        <f>OKT!E52</f>
        <v>0</v>
      </c>
      <c r="Q53" s="151">
        <f>NOV!E52</f>
        <v>0</v>
      </c>
      <c r="R53" s="151">
        <f>DES!E52</f>
        <v>0</v>
      </c>
      <c r="S53" s="151">
        <f>JAN!H52</f>
        <v>0</v>
      </c>
      <c r="T53" s="151">
        <f>FEB!H52</f>
        <v>0</v>
      </c>
      <c r="U53" s="151">
        <f>MAR!H52</f>
        <v>0</v>
      </c>
      <c r="V53" s="151">
        <f>APR!H52</f>
        <v>0</v>
      </c>
      <c r="W53" s="151">
        <f>MEI!H52</f>
        <v>0</v>
      </c>
      <c r="X53" s="151">
        <f>JUN!H52</f>
        <v>0</v>
      </c>
      <c r="Y53" s="151">
        <f>JUL!H52</f>
        <v>0</v>
      </c>
      <c r="Z53" s="151">
        <f>AGS!H52</f>
        <v>0</v>
      </c>
      <c r="AA53" s="151">
        <f>SEPT!H52</f>
        <v>0</v>
      </c>
      <c r="AB53" s="151">
        <f>OKT!H52</f>
        <v>0</v>
      </c>
      <c r="AC53" s="151">
        <f>NOV!H52</f>
        <v>0</v>
      </c>
      <c r="AD53" s="151">
        <f>DES!H52</f>
        <v>0</v>
      </c>
      <c r="AE53" s="151">
        <f t="shared" si="0"/>
        <v>0</v>
      </c>
      <c r="AF53" s="151">
        <f t="shared" si="1"/>
        <v>0</v>
      </c>
      <c r="AG53" s="152" t="e">
        <f t="shared" si="2"/>
        <v>#DIV/0!</v>
      </c>
      <c r="AH53" s="82">
        <f t="shared" si="3"/>
        <v>0</v>
      </c>
      <c r="AI53" s="82">
        <f t="shared" si="4"/>
        <v>0</v>
      </c>
      <c r="AJ53" s="82" t="e">
        <f t="shared" si="5"/>
        <v>#DIV/0!</v>
      </c>
      <c r="AK53" s="82">
        <f t="shared" si="6"/>
        <v>0</v>
      </c>
      <c r="AL53" s="82">
        <f t="shared" si="7"/>
        <v>0</v>
      </c>
      <c r="AM53" s="82" t="e">
        <f t="shared" si="8"/>
        <v>#DIV/0!</v>
      </c>
    </row>
    <row r="54" spans="1:39" ht="15.75" customHeight="1" x14ac:dyDescent="0.3">
      <c r="A54" s="53">
        <v>52</v>
      </c>
      <c r="B54" s="53"/>
      <c r="C54" s="137" t="s">
        <v>598</v>
      </c>
      <c r="D54" s="137">
        <v>29</v>
      </c>
      <c r="E54" s="53" t="s">
        <v>40</v>
      </c>
      <c r="F54" s="53" t="s">
        <v>69</v>
      </c>
      <c r="G54" s="151">
        <f>JAN!E53</f>
        <v>9</v>
      </c>
      <c r="H54" s="151">
        <f>FEB!E53</f>
        <v>9</v>
      </c>
      <c r="I54" s="151">
        <f>MAR!E53</f>
        <v>2</v>
      </c>
      <c r="J54" s="151">
        <f>APR!E53</f>
        <v>3</v>
      </c>
      <c r="K54" s="151">
        <f>MEI!E53</f>
        <v>0</v>
      </c>
      <c r="L54" s="151">
        <f>JUN!E53</f>
        <v>7</v>
      </c>
      <c r="M54" s="151">
        <f>JUL!E53</f>
        <v>7</v>
      </c>
      <c r="N54" s="151">
        <f>AGS!E53</f>
        <v>2</v>
      </c>
      <c r="O54" s="151">
        <f>SEPT!E53</f>
        <v>0</v>
      </c>
      <c r="P54" s="151">
        <f>OKT!E53</f>
        <v>3</v>
      </c>
      <c r="Q54" s="151">
        <f>NOV!E53</f>
        <v>0</v>
      </c>
      <c r="R54" s="151">
        <f>DES!E53</f>
        <v>1</v>
      </c>
      <c r="S54" s="151">
        <f>JAN!H53</f>
        <v>9</v>
      </c>
      <c r="T54" s="151">
        <f>FEB!H53</f>
        <v>9</v>
      </c>
      <c r="U54" s="151">
        <f>MAR!H53</f>
        <v>2</v>
      </c>
      <c r="V54" s="151">
        <f>APR!H53</f>
        <v>3</v>
      </c>
      <c r="W54" s="151">
        <f>MEI!H53</f>
        <v>0</v>
      </c>
      <c r="X54" s="151">
        <f>JUN!H53</f>
        <v>7</v>
      </c>
      <c r="Y54" s="151">
        <f>JUL!H53</f>
        <v>7</v>
      </c>
      <c r="Z54" s="151">
        <f>AGS!H53</f>
        <v>2</v>
      </c>
      <c r="AA54" s="151">
        <f>SEPT!H53</f>
        <v>0</v>
      </c>
      <c r="AB54" s="151">
        <f>OKT!H53</f>
        <v>3</v>
      </c>
      <c r="AC54" s="151">
        <f>NOV!H53</f>
        <v>0</v>
      </c>
      <c r="AD54" s="151">
        <f>DES!H53</f>
        <v>1</v>
      </c>
      <c r="AE54" s="151">
        <f t="shared" si="0"/>
        <v>43</v>
      </c>
      <c r="AF54" s="151">
        <f t="shared" si="1"/>
        <v>43</v>
      </c>
      <c r="AG54" s="152">
        <f t="shared" si="2"/>
        <v>1</v>
      </c>
      <c r="AH54" s="82">
        <f t="shared" si="3"/>
        <v>30</v>
      </c>
      <c r="AI54" s="82">
        <f t="shared" si="4"/>
        <v>30</v>
      </c>
      <c r="AJ54" s="82">
        <f t="shared" si="5"/>
        <v>1</v>
      </c>
      <c r="AK54" s="82">
        <f t="shared" si="6"/>
        <v>13</v>
      </c>
      <c r="AL54" s="82">
        <f t="shared" si="7"/>
        <v>13</v>
      </c>
      <c r="AM54" s="82">
        <f t="shared" si="8"/>
        <v>1</v>
      </c>
    </row>
    <row r="55" spans="1:39" ht="15.75" customHeight="1" x14ac:dyDescent="0.3">
      <c r="A55" s="53">
        <v>53</v>
      </c>
      <c r="B55" s="53"/>
      <c r="C55" s="137" t="s">
        <v>591</v>
      </c>
      <c r="D55" s="137">
        <v>30</v>
      </c>
      <c r="E55" s="53" t="s">
        <v>40</v>
      </c>
      <c r="F55" s="53" t="s">
        <v>70</v>
      </c>
      <c r="G55" s="151">
        <f>JAN!E54</f>
        <v>0</v>
      </c>
      <c r="H55" s="151">
        <f>FEB!E54</f>
        <v>0</v>
      </c>
      <c r="I55" s="151">
        <f>MAR!E54</f>
        <v>0</v>
      </c>
      <c r="J55" s="151">
        <f>APR!E54</f>
        <v>0</v>
      </c>
      <c r="K55" s="151">
        <f>MEI!E54</f>
        <v>0</v>
      </c>
      <c r="L55" s="151">
        <f>JUN!E54</f>
        <v>0</v>
      </c>
      <c r="M55" s="151">
        <f>JUL!E54</f>
        <v>0</v>
      </c>
      <c r="N55" s="151">
        <f>AGS!E54</f>
        <v>0</v>
      </c>
      <c r="O55" s="151">
        <f>SEPT!E54</f>
        <v>0</v>
      </c>
      <c r="P55" s="151">
        <f>OKT!E54</f>
        <v>0</v>
      </c>
      <c r="Q55" s="151">
        <f>NOV!E54</f>
        <v>0</v>
      </c>
      <c r="R55" s="151">
        <f>DES!E54</f>
        <v>0</v>
      </c>
      <c r="S55" s="151">
        <f>JAN!H54</f>
        <v>0</v>
      </c>
      <c r="T55" s="151">
        <f>FEB!H54</f>
        <v>0</v>
      </c>
      <c r="U55" s="151">
        <f>MAR!H54</f>
        <v>0</v>
      </c>
      <c r="V55" s="151">
        <f>APR!H54</f>
        <v>0</v>
      </c>
      <c r="W55" s="151">
        <f>MEI!H54</f>
        <v>0</v>
      </c>
      <c r="X55" s="151">
        <f>JUN!H54</f>
        <v>0</v>
      </c>
      <c r="Y55" s="151">
        <f>JUL!H54</f>
        <v>0</v>
      </c>
      <c r="Z55" s="151">
        <f>AGS!H54</f>
        <v>0</v>
      </c>
      <c r="AA55" s="151">
        <f>SEPT!H54</f>
        <v>0</v>
      </c>
      <c r="AB55" s="151">
        <f>OKT!H54</f>
        <v>0</v>
      </c>
      <c r="AC55" s="151">
        <f>NOV!H54</f>
        <v>0</v>
      </c>
      <c r="AD55" s="151">
        <f>DES!H54</f>
        <v>0</v>
      </c>
      <c r="AE55" s="151">
        <f t="shared" si="0"/>
        <v>0</v>
      </c>
      <c r="AF55" s="151">
        <f t="shared" si="1"/>
        <v>0</v>
      </c>
      <c r="AG55" s="152" t="e">
        <f t="shared" si="2"/>
        <v>#DIV/0!</v>
      </c>
      <c r="AH55" s="82">
        <f t="shared" si="3"/>
        <v>0</v>
      </c>
      <c r="AI55" s="82">
        <f t="shared" si="4"/>
        <v>0</v>
      </c>
      <c r="AJ55" s="82" t="e">
        <f t="shared" si="5"/>
        <v>#DIV/0!</v>
      </c>
      <c r="AK55" s="82">
        <f t="shared" si="6"/>
        <v>0</v>
      </c>
      <c r="AL55" s="82">
        <f t="shared" si="7"/>
        <v>0</v>
      </c>
      <c r="AM55" s="82" t="e">
        <f t="shared" si="8"/>
        <v>#DIV/0!</v>
      </c>
    </row>
    <row r="56" spans="1:39" ht="15.75" customHeight="1" x14ac:dyDescent="0.3">
      <c r="A56" s="53">
        <v>54</v>
      </c>
      <c r="B56" s="53"/>
      <c r="C56" s="137" t="s">
        <v>591</v>
      </c>
      <c r="D56" s="137">
        <v>31</v>
      </c>
      <c r="E56" s="53" t="s">
        <v>40</v>
      </c>
      <c r="F56" s="53" t="s">
        <v>71</v>
      </c>
      <c r="G56" s="151">
        <f>JAN!E55</f>
        <v>12</v>
      </c>
      <c r="H56" s="151">
        <f>FEB!E55</f>
        <v>0</v>
      </c>
      <c r="I56" s="151">
        <f>MAR!E55</f>
        <v>0</v>
      </c>
      <c r="J56" s="151">
        <f>APR!E55</f>
        <v>0</v>
      </c>
      <c r="K56" s="151">
        <f>MEI!E55</f>
        <v>0</v>
      </c>
      <c r="L56" s="151">
        <f>JUN!E55</f>
        <v>0</v>
      </c>
      <c r="M56" s="151">
        <f>JUL!E55</f>
        <v>0</v>
      </c>
      <c r="N56" s="151">
        <f>AGS!E55</f>
        <v>0</v>
      </c>
      <c r="O56" s="151">
        <f>SEPT!E55</f>
        <v>0</v>
      </c>
      <c r="P56" s="151">
        <f>OKT!E55</f>
        <v>0</v>
      </c>
      <c r="Q56" s="151">
        <f>NOV!E55</f>
        <v>0</v>
      </c>
      <c r="R56" s="151">
        <f>DES!E55</f>
        <v>0</v>
      </c>
      <c r="S56" s="151">
        <f>JAN!H55</f>
        <v>2</v>
      </c>
      <c r="T56" s="151">
        <f>FEB!H55</f>
        <v>0</v>
      </c>
      <c r="U56" s="151">
        <f>MAR!H55</f>
        <v>0</v>
      </c>
      <c r="V56" s="151">
        <f>APR!H55</f>
        <v>0</v>
      </c>
      <c r="W56" s="151">
        <f>MEI!H55</f>
        <v>0</v>
      </c>
      <c r="X56" s="151">
        <f>JUN!H55</f>
        <v>0</v>
      </c>
      <c r="Y56" s="151">
        <f>JUL!H55</f>
        <v>0</v>
      </c>
      <c r="Z56" s="151">
        <f>AGS!H55</f>
        <v>0</v>
      </c>
      <c r="AA56" s="151">
        <f>SEPT!H55</f>
        <v>0</v>
      </c>
      <c r="AB56" s="151">
        <f>OKT!H55</f>
        <v>0</v>
      </c>
      <c r="AC56" s="151">
        <f>NOV!H55</f>
        <v>0</v>
      </c>
      <c r="AD56" s="151">
        <f>DES!H55</f>
        <v>0</v>
      </c>
      <c r="AE56" s="151">
        <f t="shared" si="0"/>
        <v>12</v>
      </c>
      <c r="AF56" s="151">
        <f t="shared" si="1"/>
        <v>2</v>
      </c>
      <c r="AG56" s="152">
        <f t="shared" si="2"/>
        <v>0.16666666666666666</v>
      </c>
      <c r="AH56" s="82">
        <f t="shared" si="3"/>
        <v>12</v>
      </c>
      <c r="AI56" s="82">
        <f t="shared" si="4"/>
        <v>2</v>
      </c>
      <c r="AJ56" s="82">
        <f t="shared" si="5"/>
        <v>0.16666666666666666</v>
      </c>
      <c r="AK56" s="82">
        <f t="shared" si="6"/>
        <v>0</v>
      </c>
      <c r="AL56" s="82">
        <f t="shared" si="7"/>
        <v>0</v>
      </c>
      <c r="AM56" s="82" t="e">
        <f t="shared" si="8"/>
        <v>#DIV/0!</v>
      </c>
    </row>
    <row r="57" spans="1:39" ht="15.75" customHeight="1" x14ac:dyDescent="0.3">
      <c r="A57" s="53">
        <v>55</v>
      </c>
      <c r="B57" s="53"/>
      <c r="C57" s="137" t="s">
        <v>591</v>
      </c>
      <c r="D57" s="137">
        <v>32</v>
      </c>
      <c r="E57" s="53" t="s">
        <v>40</v>
      </c>
      <c r="F57" s="53" t="s">
        <v>72</v>
      </c>
      <c r="G57" s="151">
        <f>JAN!E56</f>
        <v>0</v>
      </c>
      <c r="H57" s="151">
        <f>FEB!E56</f>
        <v>0</v>
      </c>
      <c r="I57" s="151">
        <f>MAR!E56</f>
        <v>0</v>
      </c>
      <c r="J57" s="151">
        <f>APR!E56</f>
        <v>0</v>
      </c>
      <c r="K57" s="151">
        <f>MEI!E56</f>
        <v>0</v>
      </c>
      <c r="L57" s="151">
        <f>JUN!E56</f>
        <v>0</v>
      </c>
      <c r="M57" s="151">
        <f>JUL!E56</f>
        <v>0</v>
      </c>
      <c r="N57" s="151">
        <f>AGS!E56</f>
        <v>0</v>
      </c>
      <c r="O57" s="151">
        <f>SEPT!E56</f>
        <v>0</v>
      </c>
      <c r="P57" s="151">
        <f>OKT!E56</f>
        <v>0</v>
      </c>
      <c r="Q57" s="151">
        <f>NOV!E56</f>
        <v>0</v>
      </c>
      <c r="R57" s="151">
        <f>DES!E56</f>
        <v>0</v>
      </c>
      <c r="S57" s="151">
        <f>JAN!H56</f>
        <v>0</v>
      </c>
      <c r="T57" s="151">
        <f>FEB!H56</f>
        <v>0</v>
      </c>
      <c r="U57" s="151">
        <f>MAR!H56</f>
        <v>0</v>
      </c>
      <c r="V57" s="151">
        <f>APR!H56</f>
        <v>0</v>
      </c>
      <c r="W57" s="151">
        <f>MEI!H56</f>
        <v>0</v>
      </c>
      <c r="X57" s="151">
        <f>JUN!H56</f>
        <v>0</v>
      </c>
      <c r="Y57" s="151">
        <f>JUL!H56</f>
        <v>0</v>
      </c>
      <c r="Z57" s="151">
        <f>AGS!H56</f>
        <v>0</v>
      </c>
      <c r="AA57" s="151">
        <f>SEPT!H56</f>
        <v>0</v>
      </c>
      <c r="AB57" s="151">
        <f>OKT!H56</f>
        <v>0</v>
      </c>
      <c r="AC57" s="151">
        <f>NOV!H56</f>
        <v>0</v>
      </c>
      <c r="AD57" s="151">
        <f>DES!H56</f>
        <v>0</v>
      </c>
      <c r="AE57" s="151">
        <f t="shared" si="0"/>
        <v>0</v>
      </c>
      <c r="AF57" s="151">
        <f t="shared" si="1"/>
        <v>0</v>
      </c>
      <c r="AG57" s="152" t="e">
        <f t="shared" si="2"/>
        <v>#DIV/0!</v>
      </c>
      <c r="AH57" s="82">
        <f t="shared" si="3"/>
        <v>0</v>
      </c>
      <c r="AI57" s="82">
        <f t="shared" si="4"/>
        <v>0</v>
      </c>
      <c r="AJ57" s="82" t="e">
        <f t="shared" si="5"/>
        <v>#DIV/0!</v>
      </c>
      <c r="AK57" s="82">
        <f t="shared" si="6"/>
        <v>0</v>
      </c>
      <c r="AL57" s="82">
        <f t="shared" si="7"/>
        <v>0</v>
      </c>
      <c r="AM57" s="82" t="e">
        <f t="shared" si="8"/>
        <v>#DIV/0!</v>
      </c>
    </row>
    <row r="58" spans="1:39" ht="15.75" customHeight="1" x14ac:dyDescent="0.3">
      <c r="A58" s="53">
        <v>56</v>
      </c>
      <c r="B58" s="53"/>
      <c r="C58" s="137" t="s">
        <v>591</v>
      </c>
      <c r="D58" s="137">
        <v>33</v>
      </c>
      <c r="E58" s="53" t="s">
        <v>40</v>
      </c>
      <c r="F58" s="53" t="s">
        <v>73</v>
      </c>
      <c r="G58" s="151">
        <f>JAN!E57</f>
        <v>0</v>
      </c>
      <c r="H58" s="151">
        <f>FEB!E57</f>
        <v>0</v>
      </c>
      <c r="I58" s="151">
        <f>MAR!E57</f>
        <v>0</v>
      </c>
      <c r="J58" s="151">
        <f>APR!E57</f>
        <v>0</v>
      </c>
      <c r="K58" s="151">
        <f>MEI!E57</f>
        <v>0</v>
      </c>
      <c r="L58" s="151">
        <f>JUN!E57</f>
        <v>0</v>
      </c>
      <c r="M58" s="151">
        <f>JUL!E57</f>
        <v>0</v>
      </c>
      <c r="N58" s="151">
        <f>AGS!E57</f>
        <v>0</v>
      </c>
      <c r="O58" s="151">
        <f>SEPT!E57</f>
        <v>0</v>
      </c>
      <c r="P58" s="151">
        <f>OKT!E57</f>
        <v>0</v>
      </c>
      <c r="Q58" s="151">
        <f>NOV!E57</f>
        <v>0</v>
      </c>
      <c r="R58" s="151">
        <f>DES!E57</f>
        <v>0</v>
      </c>
      <c r="S58" s="151">
        <f>JAN!H57</f>
        <v>0</v>
      </c>
      <c r="T58" s="151">
        <f>FEB!H57</f>
        <v>0</v>
      </c>
      <c r="U58" s="151">
        <f>MAR!H57</f>
        <v>0</v>
      </c>
      <c r="V58" s="151">
        <f>APR!H57</f>
        <v>0</v>
      </c>
      <c r="W58" s="151">
        <f>MEI!H57</f>
        <v>0</v>
      </c>
      <c r="X58" s="151">
        <f>JUN!H57</f>
        <v>0</v>
      </c>
      <c r="Y58" s="151">
        <f>JUL!H57</f>
        <v>0</v>
      </c>
      <c r="Z58" s="151">
        <f>AGS!H57</f>
        <v>0</v>
      </c>
      <c r="AA58" s="151">
        <f>SEPT!H57</f>
        <v>0</v>
      </c>
      <c r="AB58" s="151">
        <f>OKT!H57</f>
        <v>0</v>
      </c>
      <c r="AC58" s="151">
        <f>NOV!H57</f>
        <v>0</v>
      </c>
      <c r="AD58" s="151">
        <f>DES!H57</f>
        <v>0</v>
      </c>
      <c r="AE58" s="151">
        <f t="shared" si="0"/>
        <v>0</v>
      </c>
      <c r="AF58" s="151">
        <f t="shared" si="1"/>
        <v>0</v>
      </c>
      <c r="AG58" s="152" t="e">
        <f t="shared" si="2"/>
        <v>#DIV/0!</v>
      </c>
      <c r="AH58" s="82">
        <f t="shared" si="3"/>
        <v>0</v>
      </c>
      <c r="AI58" s="82">
        <f t="shared" si="4"/>
        <v>0</v>
      </c>
      <c r="AJ58" s="82" t="e">
        <f t="shared" si="5"/>
        <v>#DIV/0!</v>
      </c>
      <c r="AK58" s="82">
        <f t="shared" si="6"/>
        <v>0</v>
      </c>
      <c r="AL58" s="82">
        <f t="shared" si="7"/>
        <v>0</v>
      </c>
      <c r="AM58" s="82" t="e">
        <f t="shared" si="8"/>
        <v>#DIV/0!</v>
      </c>
    </row>
    <row r="59" spans="1:39" ht="15.75" customHeight="1" x14ac:dyDescent="0.3">
      <c r="A59" s="53">
        <v>57</v>
      </c>
      <c r="B59" s="53"/>
      <c r="C59" s="137" t="s">
        <v>601</v>
      </c>
      <c r="D59" s="267">
        <v>1</v>
      </c>
      <c r="E59" s="268" t="s">
        <v>74</v>
      </c>
      <c r="F59" s="268" t="s">
        <v>75</v>
      </c>
      <c r="G59" s="269">
        <f>JAN!E58</f>
        <v>190</v>
      </c>
      <c r="H59" s="269">
        <f>FEB!E58</f>
        <v>133</v>
      </c>
      <c r="I59" s="269">
        <f>MAR!E58</f>
        <v>165</v>
      </c>
      <c r="J59" s="269">
        <f>APR!E58</f>
        <v>126</v>
      </c>
      <c r="K59" s="269">
        <f>MEI!E58</f>
        <v>169</v>
      </c>
      <c r="L59" s="269">
        <f>JUN!E58</f>
        <v>154</v>
      </c>
      <c r="M59" s="269">
        <f>JUL!E58</f>
        <v>258</v>
      </c>
      <c r="N59" s="269">
        <f>AGS!E58</f>
        <v>438</v>
      </c>
      <c r="O59" s="269">
        <f>SEPT!E58</f>
        <v>349</v>
      </c>
      <c r="P59" s="269">
        <f>OKT!E58</f>
        <v>255</v>
      </c>
      <c r="Q59" s="269">
        <f>NOV!E58</f>
        <v>179</v>
      </c>
      <c r="R59" s="269">
        <f>DES!E58</f>
        <v>96</v>
      </c>
      <c r="S59" s="269">
        <f>JAN!H58</f>
        <v>190</v>
      </c>
      <c r="T59" s="269">
        <f>FEB!H58</f>
        <v>168</v>
      </c>
      <c r="U59" s="269">
        <f>MAR!H58</f>
        <v>139</v>
      </c>
      <c r="V59" s="269">
        <f>APR!H58</f>
        <v>116</v>
      </c>
      <c r="W59" s="269">
        <f>MEI!H58</f>
        <v>169</v>
      </c>
      <c r="X59" s="269">
        <f>JUN!H58</f>
        <v>73</v>
      </c>
      <c r="Y59" s="269">
        <f>JUL!H58</f>
        <v>258</v>
      </c>
      <c r="Z59" s="269">
        <f>AGS!H58</f>
        <v>438</v>
      </c>
      <c r="AA59" s="269">
        <f>SEPT!H58</f>
        <v>349</v>
      </c>
      <c r="AB59" s="269">
        <f>OKT!H58</f>
        <v>255</v>
      </c>
      <c r="AC59" s="269">
        <f>NOV!H58</f>
        <v>165</v>
      </c>
      <c r="AD59" s="269">
        <f>DES!H58</f>
        <v>95</v>
      </c>
      <c r="AE59" s="269">
        <f t="shared" si="0"/>
        <v>2512</v>
      </c>
      <c r="AF59" s="269">
        <f t="shared" si="1"/>
        <v>2415</v>
      </c>
      <c r="AG59" s="270">
        <f t="shared" si="2"/>
        <v>0.96138535031847139</v>
      </c>
      <c r="AH59" s="271">
        <f t="shared" si="3"/>
        <v>937</v>
      </c>
      <c r="AI59" s="271">
        <f t="shared" si="4"/>
        <v>855</v>
      </c>
      <c r="AJ59" s="271">
        <f t="shared" si="5"/>
        <v>0.91248665955176089</v>
      </c>
      <c r="AK59" s="271">
        <f t="shared" si="6"/>
        <v>1575</v>
      </c>
      <c r="AL59" s="271">
        <f t="shared" si="7"/>
        <v>1560</v>
      </c>
      <c r="AM59" s="271">
        <f t="shared" si="8"/>
        <v>0.99047619047619051</v>
      </c>
    </row>
    <row r="60" spans="1:39" ht="15.75" customHeight="1" x14ac:dyDescent="0.3">
      <c r="A60" s="53">
        <v>58</v>
      </c>
      <c r="B60" s="53"/>
      <c r="C60" s="137" t="s">
        <v>599</v>
      </c>
      <c r="D60" s="267">
        <v>2</v>
      </c>
      <c r="E60" s="268" t="s">
        <v>74</v>
      </c>
      <c r="F60" s="268" t="s">
        <v>76</v>
      </c>
      <c r="G60" s="269">
        <f>JAN!E59</f>
        <v>114</v>
      </c>
      <c r="H60" s="269">
        <f>FEB!E59</f>
        <v>132</v>
      </c>
      <c r="I60" s="269">
        <f>MAR!E59</f>
        <v>117</v>
      </c>
      <c r="J60" s="269">
        <f>APR!E59</f>
        <v>123</v>
      </c>
      <c r="K60" s="269">
        <f>MEI!E59</f>
        <v>90</v>
      </c>
      <c r="L60" s="269">
        <f>JUN!E59</f>
        <v>52</v>
      </c>
      <c r="M60" s="269">
        <f>JUL!E59</f>
        <v>24</v>
      </c>
      <c r="N60" s="269">
        <f>AGS!E59</f>
        <v>49</v>
      </c>
      <c r="O60" s="269">
        <f>SEPT!E59</f>
        <v>47</v>
      </c>
      <c r="P60" s="269">
        <f>OKT!E59</f>
        <v>44</v>
      </c>
      <c r="Q60" s="269">
        <f>NOV!E59</f>
        <v>113</v>
      </c>
      <c r="R60" s="269">
        <f>DES!E59</f>
        <v>25</v>
      </c>
      <c r="S60" s="269">
        <f>JAN!H59</f>
        <v>114</v>
      </c>
      <c r="T60" s="269">
        <f>FEB!H59</f>
        <v>132</v>
      </c>
      <c r="U60" s="269">
        <f>MAR!H59</f>
        <v>117</v>
      </c>
      <c r="V60" s="269">
        <f>APR!H59</f>
        <v>123</v>
      </c>
      <c r="W60" s="269">
        <f>MEI!H59</f>
        <v>90</v>
      </c>
      <c r="X60" s="269">
        <f>JUN!H59</f>
        <v>52</v>
      </c>
      <c r="Y60" s="269">
        <f>JUL!H59</f>
        <v>24</v>
      </c>
      <c r="Z60" s="269">
        <f>AGS!H59</f>
        <v>49</v>
      </c>
      <c r="AA60" s="269">
        <f>SEPT!H59</f>
        <v>47</v>
      </c>
      <c r="AB60" s="269">
        <f>OKT!H59</f>
        <v>44</v>
      </c>
      <c r="AC60" s="269">
        <f>NOV!H59</f>
        <v>113</v>
      </c>
      <c r="AD60" s="269">
        <f>DES!H59</f>
        <v>25</v>
      </c>
      <c r="AE60" s="269">
        <f t="shared" si="0"/>
        <v>930</v>
      </c>
      <c r="AF60" s="269">
        <f t="shared" si="1"/>
        <v>930</v>
      </c>
      <c r="AG60" s="270">
        <f t="shared" si="2"/>
        <v>1</v>
      </c>
      <c r="AH60" s="271">
        <f t="shared" si="3"/>
        <v>628</v>
      </c>
      <c r="AI60" s="271">
        <f t="shared" si="4"/>
        <v>628</v>
      </c>
      <c r="AJ60" s="271">
        <f t="shared" si="5"/>
        <v>1</v>
      </c>
      <c r="AK60" s="271">
        <f t="shared" si="6"/>
        <v>302</v>
      </c>
      <c r="AL60" s="271">
        <f t="shared" si="7"/>
        <v>302</v>
      </c>
      <c r="AM60" s="271">
        <f t="shared" si="8"/>
        <v>1</v>
      </c>
    </row>
    <row r="61" spans="1:39" ht="15.75" customHeight="1" x14ac:dyDescent="0.3">
      <c r="A61" s="53">
        <v>59</v>
      </c>
      <c r="B61" s="53"/>
      <c r="C61" s="137" t="s">
        <v>591</v>
      </c>
      <c r="D61" s="267">
        <v>3</v>
      </c>
      <c r="E61" s="268" t="s">
        <v>74</v>
      </c>
      <c r="F61" s="268" t="s">
        <v>77</v>
      </c>
      <c r="G61" s="269">
        <f>JAN!E60</f>
        <v>5</v>
      </c>
      <c r="H61" s="269">
        <f>FEB!E60</f>
        <v>7</v>
      </c>
      <c r="I61" s="269">
        <f>MAR!E60</f>
        <v>0</v>
      </c>
      <c r="J61" s="269">
        <f>APR!E60</f>
        <v>0</v>
      </c>
      <c r="K61" s="269">
        <f>MEI!E60</f>
        <v>0</v>
      </c>
      <c r="L61" s="269">
        <f>JUN!E60</f>
        <v>0</v>
      </c>
      <c r="M61" s="269">
        <f>JUL!E60</f>
        <v>0</v>
      </c>
      <c r="N61" s="269">
        <f>AGS!E60</f>
        <v>0</v>
      </c>
      <c r="O61" s="269">
        <f>SEPT!E60</f>
        <v>0</v>
      </c>
      <c r="P61" s="269">
        <f>OKT!E60</f>
        <v>0</v>
      </c>
      <c r="Q61" s="269">
        <f>NOV!E60</f>
        <v>0</v>
      </c>
      <c r="R61" s="269">
        <f>DES!E60</f>
        <v>0</v>
      </c>
      <c r="S61" s="269">
        <f>JAN!H60</f>
        <v>5</v>
      </c>
      <c r="T61" s="269">
        <f>FEB!H60</f>
        <v>7</v>
      </c>
      <c r="U61" s="269">
        <f>MAR!H60</f>
        <v>0</v>
      </c>
      <c r="V61" s="269">
        <f>APR!H60</f>
        <v>0</v>
      </c>
      <c r="W61" s="269">
        <f>MEI!H60</f>
        <v>0</v>
      </c>
      <c r="X61" s="269">
        <f>JUN!H60</f>
        <v>0</v>
      </c>
      <c r="Y61" s="269">
        <f>JUL!H60</f>
        <v>0</v>
      </c>
      <c r="Z61" s="269">
        <f>AGS!H60</f>
        <v>0</v>
      </c>
      <c r="AA61" s="269">
        <f>SEPT!H60</f>
        <v>0</v>
      </c>
      <c r="AB61" s="269">
        <f>OKT!H60</f>
        <v>0</v>
      </c>
      <c r="AC61" s="269">
        <f>NOV!H60</f>
        <v>0</v>
      </c>
      <c r="AD61" s="269">
        <f>DES!H60</f>
        <v>0</v>
      </c>
      <c r="AE61" s="269">
        <f t="shared" si="0"/>
        <v>12</v>
      </c>
      <c r="AF61" s="269">
        <f t="shared" si="1"/>
        <v>12</v>
      </c>
      <c r="AG61" s="270">
        <f t="shared" si="2"/>
        <v>1</v>
      </c>
      <c r="AH61" s="271">
        <f t="shared" si="3"/>
        <v>12</v>
      </c>
      <c r="AI61" s="271">
        <f t="shared" si="4"/>
        <v>12</v>
      </c>
      <c r="AJ61" s="271">
        <f t="shared" si="5"/>
        <v>1</v>
      </c>
      <c r="AK61" s="271">
        <f t="shared" si="6"/>
        <v>0</v>
      </c>
      <c r="AL61" s="271">
        <f t="shared" si="7"/>
        <v>0</v>
      </c>
      <c r="AM61" s="271" t="e">
        <f t="shared" si="8"/>
        <v>#DIV/0!</v>
      </c>
    </row>
    <row r="62" spans="1:39" ht="15.75" customHeight="1" x14ac:dyDescent="0.3">
      <c r="A62" s="53">
        <v>60</v>
      </c>
      <c r="B62" s="53"/>
      <c r="C62" s="137" t="s">
        <v>591</v>
      </c>
      <c r="D62" s="267">
        <v>4</v>
      </c>
      <c r="E62" s="268" t="s">
        <v>74</v>
      </c>
      <c r="F62" s="268" t="s">
        <v>78</v>
      </c>
      <c r="G62" s="269">
        <f>JAN!E61</f>
        <v>18</v>
      </c>
      <c r="H62" s="269">
        <f>FEB!E61</f>
        <v>54</v>
      </c>
      <c r="I62" s="269">
        <f>MAR!E61</f>
        <v>21</v>
      </c>
      <c r="J62" s="269">
        <f>APR!E61</f>
        <v>15</v>
      </c>
      <c r="K62" s="269">
        <f>MEI!E61</f>
        <v>16</v>
      </c>
      <c r="L62" s="269">
        <f>JUN!E61</f>
        <v>4</v>
      </c>
      <c r="M62" s="269">
        <f>JUL!E61</f>
        <v>13</v>
      </c>
      <c r="N62" s="269">
        <f>AGS!E61</f>
        <v>37</v>
      </c>
      <c r="O62" s="269">
        <f>SEPT!E61</f>
        <v>9</v>
      </c>
      <c r="P62" s="269">
        <f>OKT!E61</f>
        <v>29</v>
      </c>
      <c r="Q62" s="269">
        <f>NOV!E61</f>
        <v>19</v>
      </c>
      <c r="R62" s="269">
        <f>DES!E61</f>
        <v>15</v>
      </c>
      <c r="S62" s="269">
        <f>JAN!H61</f>
        <v>22</v>
      </c>
      <c r="T62" s="269">
        <f>FEB!H61</f>
        <v>31</v>
      </c>
      <c r="U62" s="269">
        <f>MAR!H61</f>
        <v>24</v>
      </c>
      <c r="V62" s="269">
        <f>APR!H61</f>
        <v>15</v>
      </c>
      <c r="W62" s="269">
        <f>MEI!H61</f>
        <v>16</v>
      </c>
      <c r="X62" s="269">
        <f>JUN!H61</f>
        <v>4</v>
      </c>
      <c r="Y62" s="269">
        <f>JUL!H61</f>
        <v>13</v>
      </c>
      <c r="Z62" s="269">
        <f>AGS!H61</f>
        <v>37</v>
      </c>
      <c r="AA62" s="269">
        <f>SEPT!H61</f>
        <v>9</v>
      </c>
      <c r="AB62" s="269">
        <f>OKT!H61</f>
        <v>31</v>
      </c>
      <c r="AC62" s="269">
        <f>NOV!H61</f>
        <v>27</v>
      </c>
      <c r="AD62" s="269">
        <f>DES!H61</f>
        <v>14</v>
      </c>
      <c r="AE62" s="269">
        <f t="shared" si="0"/>
        <v>250</v>
      </c>
      <c r="AF62" s="269">
        <f t="shared" si="1"/>
        <v>243</v>
      </c>
      <c r="AG62" s="270">
        <f t="shared" si="2"/>
        <v>0.97199999999999998</v>
      </c>
      <c r="AH62" s="271">
        <f t="shared" si="3"/>
        <v>128</v>
      </c>
      <c r="AI62" s="271">
        <f t="shared" si="4"/>
        <v>112</v>
      </c>
      <c r="AJ62" s="271">
        <f t="shared" si="5"/>
        <v>0.875</v>
      </c>
      <c r="AK62" s="271">
        <f t="shared" si="6"/>
        <v>122</v>
      </c>
      <c r="AL62" s="271">
        <f t="shared" si="7"/>
        <v>131</v>
      </c>
      <c r="AM62" s="271">
        <f t="shared" si="8"/>
        <v>1.0737704918032787</v>
      </c>
    </row>
    <row r="63" spans="1:39" ht="15.75" customHeight="1" x14ac:dyDescent="0.3">
      <c r="A63" s="53">
        <v>61</v>
      </c>
      <c r="B63" s="53"/>
      <c r="C63" s="137" t="s">
        <v>591</v>
      </c>
      <c r="D63" s="267">
        <v>5</v>
      </c>
      <c r="E63" s="268" t="s">
        <v>74</v>
      </c>
      <c r="F63" s="268" t="s">
        <v>79</v>
      </c>
      <c r="G63" s="269">
        <f>JAN!E62</f>
        <v>0</v>
      </c>
      <c r="H63" s="269">
        <f>FEB!E62</f>
        <v>0</v>
      </c>
      <c r="I63" s="269">
        <f>MAR!E62</f>
        <v>0</v>
      </c>
      <c r="J63" s="269">
        <f>APR!E62</f>
        <v>0</v>
      </c>
      <c r="K63" s="269">
        <f>MEI!E62</f>
        <v>0</v>
      </c>
      <c r="L63" s="269">
        <f>JUN!E62</f>
        <v>0</v>
      </c>
      <c r="M63" s="269">
        <f>JUL!E62</f>
        <v>0</v>
      </c>
      <c r="N63" s="269">
        <f>AGS!E62</f>
        <v>0</v>
      </c>
      <c r="O63" s="269">
        <f>SEPT!E62</f>
        <v>0</v>
      </c>
      <c r="P63" s="269">
        <f>OKT!E62</f>
        <v>0</v>
      </c>
      <c r="Q63" s="269">
        <f>NOV!E62</f>
        <v>0</v>
      </c>
      <c r="R63" s="269">
        <f>DES!E62</f>
        <v>0</v>
      </c>
      <c r="S63" s="269">
        <f>JAN!H62</f>
        <v>0</v>
      </c>
      <c r="T63" s="269">
        <f>FEB!H62</f>
        <v>0</v>
      </c>
      <c r="U63" s="269">
        <f>MAR!H62</f>
        <v>0</v>
      </c>
      <c r="V63" s="269">
        <f>APR!H62</f>
        <v>0</v>
      </c>
      <c r="W63" s="269">
        <f>MEI!H62</f>
        <v>0</v>
      </c>
      <c r="X63" s="269">
        <f>JUN!H62</f>
        <v>0</v>
      </c>
      <c r="Y63" s="269">
        <f>JUL!H62</f>
        <v>0</v>
      </c>
      <c r="Z63" s="269">
        <f>AGS!H62</f>
        <v>0</v>
      </c>
      <c r="AA63" s="269">
        <f>SEPT!H62</f>
        <v>0</v>
      </c>
      <c r="AB63" s="269">
        <f>OKT!H62</f>
        <v>0</v>
      </c>
      <c r="AC63" s="269">
        <f>NOV!H62</f>
        <v>0</v>
      </c>
      <c r="AD63" s="269">
        <f>DES!H62</f>
        <v>0</v>
      </c>
      <c r="AE63" s="269">
        <f t="shared" si="0"/>
        <v>0</v>
      </c>
      <c r="AF63" s="269">
        <f t="shared" si="1"/>
        <v>0</v>
      </c>
      <c r="AG63" s="270" t="e">
        <f t="shared" si="2"/>
        <v>#DIV/0!</v>
      </c>
      <c r="AH63" s="271">
        <f t="shared" si="3"/>
        <v>0</v>
      </c>
      <c r="AI63" s="271">
        <f t="shared" si="4"/>
        <v>0</v>
      </c>
      <c r="AJ63" s="271" t="e">
        <f t="shared" si="5"/>
        <v>#DIV/0!</v>
      </c>
      <c r="AK63" s="271">
        <f t="shared" si="6"/>
        <v>0</v>
      </c>
      <c r="AL63" s="271">
        <f t="shared" si="7"/>
        <v>0</v>
      </c>
      <c r="AM63" s="271" t="e">
        <f t="shared" si="8"/>
        <v>#DIV/0!</v>
      </c>
    </row>
    <row r="64" spans="1:39" ht="15.75" customHeight="1" x14ac:dyDescent="0.3">
      <c r="A64" s="53">
        <v>62</v>
      </c>
      <c r="B64" s="53"/>
      <c r="C64" s="137" t="s">
        <v>591</v>
      </c>
      <c r="D64" s="267">
        <v>6</v>
      </c>
      <c r="E64" s="268" t="s">
        <v>74</v>
      </c>
      <c r="F64" s="268" t="s">
        <v>80</v>
      </c>
      <c r="G64" s="269">
        <f>JAN!E63</f>
        <v>0</v>
      </c>
      <c r="H64" s="269">
        <f>FEB!E63</f>
        <v>0</v>
      </c>
      <c r="I64" s="269">
        <f>MAR!E63</f>
        <v>0</v>
      </c>
      <c r="J64" s="269">
        <f>APR!E63</f>
        <v>0</v>
      </c>
      <c r="K64" s="269">
        <f>MEI!E63</f>
        <v>1</v>
      </c>
      <c r="L64" s="269">
        <f>JUN!E63</f>
        <v>4</v>
      </c>
      <c r="M64" s="269">
        <f>JUL!E63</f>
        <v>6</v>
      </c>
      <c r="N64" s="269">
        <f>AGS!E63</f>
        <v>0</v>
      </c>
      <c r="O64" s="269">
        <f>SEPT!E63</f>
        <v>9</v>
      </c>
      <c r="P64" s="269">
        <f>OKT!E63</f>
        <v>15</v>
      </c>
      <c r="Q64" s="269">
        <f>NOV!E63</f>
        <v>21</v>
      </c>
      <c r="R64" s="269">
        <f>DES!E63</f>
        <v>15</v>
      </c>
      <c r="S64" s="269">
        <f>JAN!H63</f>
        <v>0</v>
      </c>
      <c r="T64" s="269">
        <f>FEB!H63</f>
        <v>0</v>
      </c>
      <c r="U64" s="269">
        <f>MAR!H63</f>
        <v>0</v>
      </c>
      <c r="V64" s="269">
        <f>APR!H63</f>
        <v>0</v>
      </c>
      <c r="W64" s="269">
        <f>MEI!H63</f>
        <v>1</v>
      </c>
      <c r="X64" s="269">
        <f>JUN!H63</f>
        <v>4</v>
      </c>
      <c r="Y64" s="269">
        <f>JUL!H63</f>
        <v>6</v>
      </c>
      <c r="Z64" s="269">
        <f>AGS!H63</f>
        <v>0</v>
      </c>
      <c r="AA64" s="269">
        <f>SEPT!H63</f>
        <v>9</v>
      </c>
      <c r="AB64" s="269">
        <f>OKT!H63</f>
        <v>15</v>
      </c>
      <c r="AC64" s="269">
        <f>NOV!H63</f>
        <v>21</v>
      </c>
      <c r="AD64" s="269">
        <f>DES!H63</f>
        <v>15</v>
      </c>
      <c r="AE64" s="269">
        <f t="shared" si="0"/>
        <v>71</v>
      </c>
      <c r="AF64" s="269">
        <f t="shared" si="1"/>
        <v>71</v>
      </c>
      <c r="AG64" s="270">
        <f t="shared" si="2"/>
        <v>1</v>
      </c>
      <c r="AH64" s="271">
        <f t="shared" si="3"/>
        <v>5</v>
      </c>
      <c r="AI64" s="271">
        <f t="shared" si="4"/>
        <v>5</v>
      </c>
      <c r="AJ64" s="271">
        <f t="shared" si="5"/>
        <v>1</v>
      </c>
      <c r="AK64" s="271">
        <f t="shared" si="6"/>
        <v>66</v>
      </c>
      <c r="AL64" s="271">
        <f t="shared" si="7"/>
        <v>66</v>
      </c>
      <c r="AM64" s="271">
        <f t="shared" si="8"/>
        <v>1</v>
      </c>
    </row>
    <row r="65" spans="1:39" ht="15.75" customHeight="1" x14ac:dyDescent="0.3">
      <c r="A65" s="53">
        <v>63</v>
      </c>
      <c r="B65" s="53"/>
      <c r="C65" s="137" t="s">
        <v>591</v>
      </c>
      <c r="D65" s="267">
        <v>7</v>
      </c>
      <c r="E65" s="268" t="s">
        <v>74</v>
      </c>
      <c r="F65" s="268" t="s">
        <v>81</v>
      </c>
      <c r="G65" s="269">
        <f>JAN!E64</f>
        <v>0</v>
      </c>
      <c r="H65" s="269">
        <f>FEB!E64</f>
        <v>0</v>
      </c>
      <c r="I65" s="269">
        <f>MAR!E64</f>
        <v>0</v>
      </c>
      <c r="J65" s="269">
        <f>APR!E64</f>
        <v>0</v>
      </c>
      <c r="K65" s="269">
        <f>MEI!E64</f>
        <v>0</v>
      </c>
      <c r="L65" s="269">
        <f>JUN!E64</f>
        <v>0</v>
      </c>
      <c r="M65" s="269">
        <f>JUL!E64</f>
        <v>0</v>
      </c>
      <c r="N65" s="269">
        <f>AGS!E64</f>
        <v>0</v>
      </c>
      <c r="O65" s="269">
        <f>SEPT!E64</f>
        <v>0</v>
      </c>
      <c r="P65" s="269">
        <f>OKT!E64</f>
        <v>0</v>
      </c>
      <c r="Q65" s="269">
        <f>NOV!E64</f>
        <v>0</v>
      </c>
      <c r="R65" s="269">
        <f>DES!E64</f>
        <v>0</v>
      </c>
      <c r="S65" s="269">
        <f>JAN!H64</f>
        <v>0</v>
      </c>
      <c r="T65" s="269">
        <f>FEB!H64</f>
        <v>0</v>
      </c>
      <c r="U65" s="269">
        <f>MAR!H64</f>
        <v>0</v>
      </c>
      <c r="V65" s="269">
        <f>APR!H64</f>
        <v>0</v>
      </c>
      <c r="W65" s="269">
        <f>MEI!H64</f>
        <v>0</v>
      </c>
      <c r="X65" s="269">
        <f>JUN!H64</f>
        <v>0</v>
      </c>
      <c r="Y65" s="269">
        <f>JUL!H64</f>
        <v>0</v>
      </c>
      <c r="Z65" s="269">
        <f>AGS!H64</f>
        <v>0</v>
      </c>
      <c r="AA65" s="269">
        <f>SEPT!H64</f>
        <v>0</v>
      </c>
      <c r="AB65" s="269">
        <f>OKT!H64</f>
        <v>0</v>
      </c>
      <c r="AC65" s="269">
        <f>NOV!H64</f>
        <v>0</v>
      </c>
      <c r="AD65" s="269">
        <f>DES!H64</f>
        <v>0</v>
      </c>
      <c r="AE65" s="269">
        <f t="shared" si="0"/>
        <v>0</v>
      </c>
      <c r="AF65" s="269">
        <f t="shared" si="1"/>
        <v>0</v>
      </c>
      <c r="AG65" s="270" t="e">
        <f t="shared" si="2"/>
        <v>#DIV/0!</v>
      </c>
      <c r="AH65" s="271">
        <f t="shared" si="3"/>
        <v>0</v>
      </c>
      <c r="AI65" s="271">
        <f t="shared" si="4"/>
        <v>0</v>
      </c>
      <c r="AJ65" s="271" t="e">
        <f t="shared" si="5"/>
        <v>#DIV/0!</v>
      </c>
      <c r="AK65" s="271">
        <f t="shared" si="6"/>
        <v>0</v>
      </c>
      <c r="AL65" s="271">
        <f t="shared" si="7"/>
        <v>0</v>
      </c>
      <c r="AM65" s="271" t="e">
        <f t="shared" si="8"/>
        <v>#DIV/0!</v>
      </c>
    </row>
    <row r="66" spans="1:39" ht="15.75" customHeight="1" x14ac:dyDescent="0.3">
      <c r="A66" s="53">
        <v>64</v>
      </c>
      <c r="B66" s="53"/>
      <c r="C66" s="137" t="s">
        <v>591</v>
      </c>
      <c r="D66" s="267">
        <v>8</v>
      </c>
      <c r="E66" s="268" t="s">
        <v>74</v>
      </c>
      <c r="F66" s="268" t="s">
        <v>82</v>
      </c>
      <c r="G66" s="269">
        <f>JAN!E65</f>
        <v>0</v>
      </c>
      <c r="H66" s="269">
        <f>FEB!E65</f>
        <v>0</v>
      </c>
      <c r="I66" s="269">
        <f>MAR!E65</f>
        <v>0</v>
      </c>
      <c r="J66" s="269">
        <f>APR!E65</f>
        <v>0</v>
      </c>
      <c r="K66" s="269">
        <f>MEI!E65</f>
        <v>0</v>
      </c>
      <c r="L66" s="269">
        <f>JUN!E65</f>
        <v>0</v>
      </c>
      <c r="M66" s="269">
        <f>JUL!E65</f>
        <v>0</v>
      </c>
      <c r="N66" s="269">
        <f>AGS!E65</f>
        <v>0</v>
      </c>
      <c r="O66" s="269">
        <f>SEPT!E65</f>
        <v>0</v>
      </c>
      <c r="P66" s="269">
        <f>OKT!E65</f>
        <v>0</v>
      </c>
      <c r="Q66" s="269">
        <f>NOV!E65</f>
        <v>0</v>
      </c>
      <c r="R66" s="269">
        <f>DES!E65</f>
        <v>0</v>
      </c>
      <c r="S66" s="269">
        <f>JAN!H65</f>
        <v>0</v>
      </c>
      <c r="T66" s="269">
        <f>FEB!H65</f>
        <v>0</v>
      </c>
      <c r="U66" s="269">
        <f>MAR!H65</f>
        <v>0</v>
      </c>
      <c r="V66" s="269">
        <f>APR!H65</f>
        <v>0</v>
      </c>
      <c r="W66" s="269">
        <f>MEI!H65</f>
        <v>0</v>
      </c>
      <c r="X66" s="269">
        <f>JUN!H65</f>
        <v>0</v>
      </c>
      <c r="Y66" s="269">
        <f>JUL!H65</f>
        <v>0</v>
      </c>
      <c r="Z66" s="269">
        <f>AGS!H65</f>
        <v>0</v>
      </c>
      <c r="AA66" s="269">
        <f>SEPT!H65</f>
        <v>0</v>
      </c>
      <c r="AB66" s="269">
        <f>OKT!H65</f>
        <v>0</v>
      </c>
      <c r="AC66" s="269">
        <f>NOV!H65</f>
        <v>0</v>
      </c>
      <c r="AD66" s="269">
        <f>DES!H65</f>
        <v>0</v>
      </c>
      <c r="AE66" s="269">
        <f t="shared" si="0"/>
        <v>0</v>
      </c>
      <c r="AF66" s="269">
        <f t="shared" si="1"/>
        <v>0</v>
      </c>
      <c r="AG66" s="270" t="e">
        <f t="shared" si="2"/>
        <v>#DIV/0!</v>
      </c>
      <c r="AH66" s="271">
        <f t="shared" si="3"/>
        <v>0</v>
      </c>
      <c r="AI66" s="271">
        <f t="shared" si="4"/>
        <v>0</v>
      </c>
      <c r="AJ66" s="271" t="e">
        <f t="shared" si="5"/>
        <v>#DIV/0!</v>
      </c>
      <c r="AK66" s="271">
        <f t="shared" si="6"/>
        <v>0</v>
      </c>
      <c r="AL66" s="271">
        <f t="shared" si="7"/>
        <v>0</v>
      </c>
      <c r="AM66" s="271" t="e">
        <f t="shared" si="8"/>
        <v>#DIV/0!</v>
      </c>
    </row>
    <row r="67" spans="1:39" ht="15.75" customHeight="1" x14ac:dyDescent="0.3">
      <c r="A67" s="53">
        <v>65</v>
      </c>
      <c r="B67" s="53"/>
      <c r="C67" s="137" t="s">
        <v>591</v>
      </c>
      <c r="D67" s="267">
        <v>9</v>
      </c>
      <c r="E67" s="268" t="s">
        <v>74</v>
      </c>
      <c r="F67" s="268" t="s">
        <v>83</v>
      </c>
      <c r="G67" s="269">
        <f>JAN!E66</f>
        <v>24</v>
      </c>
      <c r="H67" s="269">
        <f>FEB!E66</f>
        <v>0</v>
      </c>
      <c r="I67" s="269">
        <f>MAR!E66</f>
        <v>0</v>
      </c>
      <c r="J67" s="269">
        <f>APR!E66</f>
        <v>0</v>
      </c>
      <c r="K67" s="269">
        <f>MEI!E66</f>
        <v>0</v>
      </c>
      <c r="L67" s="269">
        <f>JUN!E66</f>
        <v>0</v>
      </c>
      <c r="M67" s="269">
        <f>JUL!E66</f>
        <v>0</v>
      </c>
      <c r="N67" s="269">
        <f>AGS!E66</f>
        <v>0</v>
      </c>
      <c r="O67" s="269">
        <f>SEPT!E66</f>
        <v>0</v>
      </c>
      <c r="P67" s="269">
        <f>OKT!E66</f>
        <v>0</v>
      </c>
      <c r="Q67" s="269">
        <f>NOV!E66</f>
        <v>0</v>
      </c>
      <c r="R67" s="269">
        <f>DES!E66</f>
        <v>0</v>
      </c>
      <c r="S67" s="269">
        <f>JAN!H66</f>
        <v>23</v>
      </c>
      <c r="T67" s="269">
        <f>FEB!H66</f>
        <v>0</v>
      </c>
      <c r="U67" s="269">
        <f>MAR!H66</f>
        <v>0</v>
      </c>
      <c r="V67" s="269">
        <f>APR!H66</f>
        <v>0</v>
      </c>
      <c r="W67" s="269">
        <f>MEI!H66</f>
        <v>0</v>
      </c>
      <c r="X67" s="269">
        <f>JUN!H66</f>
        <v>0</v>
      </c>
      <c r="Y67" s="269">
        <f>JUL!H66</f>
        <v>0</v>
      </c>
      <c r="Z67" s="269">
        <f>AGS!H66</f>
        <v>0</v>
      </c>
      <c r="AA67" s="269">
        <f>SEPT!H66</f>
        <v>0</v>
      </c>
      <c r="AB67" s="269">
        <f>OKT!H66</f>
        <v>0</v>
      </c>
      <c r="AC67" s="269">
        <f>NOV!H66</f>
        <v>0</v>
      </c>
      <c r="AD67" s="269">
        <f>DES!H66</f>
        <v>0</v>
      </c>
      <c r="AE67" s="269">
        <f t="shared" si="0"/>
        <v>24</v>
      </c>
      <c r="AF67" s="269">
        <f t="shared" si="1"/>
        <v>23</v>
      </c>
      <c r="AG67" s="270">
        <f t="shared" si="2"/>
        <v>0.95833333333333337</v>
      </c>
      <c r="AH67" s="271">
        <f t="shared" si="3"/>
        <v>24</v>
      </c>
      <c r="AI67" s="271">
        <f t="shared" si="4"/>
        <v>23</v>
      </c>
      <c r="AJ67" s="271">
        <f t="shared" si="5"/>
        <v>0.95833333333333337</v>
      </c>
      <c r="AK67" s="271">
        <f t="shared" si="6"/>
        <v>0</v>
      </c>
      <c r="AL67" s="271">
        <f t="shared" si="7"/>
        <v>0</v>
      </c>
      <c r="AM67" s="271" t="e">
        <f t="shared" si="8"/>
        <v>#DIV/0!</v>
      </c>
    </row>
    <row r="68" spans="1:39" ht="15.75" customHeight="1" x14ac:dyDescent="0.3">
      <c r="A68" s="53">
        <v>66</v>
      </c>
      <c r="B68" s="53"/>
      <c r="C68" s="137" t="s">
        <v>591</v>
      </c>
      <c r="D68" s="267">
        <v>10</v>
      </c>
      <c r="E68" s="268" t="s">
        <v>74</v>
      </c>
      <c r="F68" s="268" t="s">
        <v>84</v>
      </c>
      <c r="G68" s="269">
        <f>JAN!E67</f>
        <v>43</v>
      </c>
      <c r="H68" s="269">
        <f>FEB!E67</f>
        <v>7</v>
      </c>
      <c r="I68" s="269">
        <f>MAR!E67</f>
        <v>5</v>
      </c>
      <c r="J68" s="269">
        <f>APR!E67</f>
        <v>5</v>
      </c>
      <c r="K68" s="269">
        <f>MEI!E67</f>
        <v>0</v>
      </c>
      <c r="L68" s="269">
        <f>JUN!E67</f>
        <v>2</v>
      </c>
      <c r="M68" s="269">
        <f>JUL!E67</f>
        <v>2</v>
      </c>
      <c r="N68" s="269">
        <f>AGS!E67</f>
        <v>0</v>
      </c>
      <c r="O68" s="269">
        <f>SEPT!E67</f>
        <v>0</v>
      </c>
      <c r="P68" s="269">
        <f>OKT!E67</f>
        <v>0</v>
      </c>
      <c r="Q68" s="269">
        <f>NOV!E67</f>
        <v>0</v>
      </c>
      <c r="R68" s="269">
        <f>DES!E67</f>
        <v>0</v>
      </c>
      <c r="S68" s="269">
        <f>JAN!H67</f>
        <v>43</v>
      </c>
      <c r="T68" s="269">
        <f>FEB!H67</f>
        <v>7</v>
      </c>
      <c r="U68" s="269">
        <f>MAR!H67</f>
        <v>5</v>
      </c>
      <c r="V68" s="269">
        <f>APR!H67</f>
        <v>5</v>
      </c>
      <c r="W68" s="269">
        <f>MEI!H67</f>
        <v>0</v>
      </c>
      <c r="X68" s="269">
        <f>JUN!H67</f>
        <v>2</v>
      </c>
      <c r="Y68" s="269">
        <f>JUL!H67</f>
        <v>2</v>
      </c>
      <c r="Z68" s="269">
        <f>AGS!H67</f>
        <v>0</v>
      </c>
      <c r="AA68" s="269">
        <f>SEPT!H67</f>
        <v>0</v>
      </c>
      <c r="AB68" s="269">
        <f>OKT!H67</f>
        <v>0</v>
      </c>
      <c r="AC68" s="269">
        <f>NOV!H67</f>
        <v>0</v>
      </c>
      <c r="AD68" s="269">
        <f>DES!H67</f>
        <v>0</v>
      </c>
      <c r="AE68" s="269">
        <f t="shared" si="0"/>
        <v>64</v>
      </c>
      <c r="AF68" s="269">
        <f t="shared" si="1"/>
        <v>64</v>
      </c>
      <c r="AG68" s="270">
        <f t="shared" si="2"/>
        <v>1</v>
      </c>
      <c r="AH68" s="271">
        <f t="shared" si="3"/>
        <v>62</v>
      </c>
      <c r="AI68" s="271">
        <f t="shared" si="4"/>
        <v>62</v>
      </c>
      <c r="AJ68" s="271">
        <f t="shared" si="5"/>
        <v>1</v>
      </c>
      <c r="AK68" s="271">
        <f t="shared" si="6"/>
        <v>2</v>
      </c>
      <c r="AL68" s="271">
        <f t="shared" si="7"/>
        <v>2</v>
      </c>
      <c r="AM68" s="271">
        <f t="shared" si="8"/>
        <v>1</v>
      </c>
    </row>
    <row r="69" spans="1:39" ht="15.75" customHeight="1" x14ac:dyDescent="0.3">
      <c r="A69" s="53">
        <v>67</v>
      </c>
      <c r="B69" s="53"/>
      <c r="C69" s="137" t="s">
        <v>591</v>
      </c>
      <c r="D69" s="267">
        <v>11</v>
      </c>
      <c r="E69" s="268" t="s">
        <v>74</v>
      </c>
      <c r="F69" s="268" t="s">
        <v>85</v>
      </c>
      <c r="G69" s="269">
        <f>JAN!E68</f>
        <v>5</v>
      </c>
      <c r="H69" s="269">
        <f>FEB!E68</f>
        <v>13</v>
      </c>
      <c r="I69" s="269">
        <f>MAR!E68</f>
        <v>3</v>
      </c>
      <c r="J69" s="269">
        <f>APR!E68</f>
        <v>0</v>
      </c>
      <c r="K69" s="269">
        <f>MEI!E68</f>
        <v>0</v>
      </c>
      <c r="L69" s="269">
        <f>JUN!E68</f>
        <v>1</v>
      </c>
      <c r="M69" s="269">
        <f>JUL!E68</f>
        <v>0</v>
      </c>
      <c r="N69" s="269">
        <f>AGS!E68</f>
        <v>0</v>
      </c>
      <c r="O69" s="269">
        <f>SEPT!E68</f>
        <v>0</v>
      </c>
      <c r="P69" s="269">
        <f>OKT!E68</f>
        <v>0</v>
      </c>
      <c r="Q69" s="269">
        <f>NOV!E68</f>
        <v>0</v>
      </c>
      <c r="R69" s="269">
        <f>DES!E68</f>
        <v>0</v>
      </c>
      <c r="S69" s="269">
        <f>JAN!H68</f>
        <v>0</v>
      </c>
      <c r="T69" s="269">
        <f>FEB!H68</f>
        <v>11</v>
      </c>
      <c r="U69" s="269">
        <f>MAR!H68</f>
        <v>3</v>
      </c>
      <c r="V69" s="269">
        <f>APR!H68</f>
        <v>0</v>
      </c>
      <c r="W69" s="269">
        <f>MEI!H68</f>
        <v>0</v>
      </c>
      <c r="X69" s="269">
        <f>JUN!H68</f>
        <v>1</v>
      </c>
      <c r="Y69" s="269">
        <f>JUL!H68</f>
        <v>0</v>
      </c>
      <c r="Z69" s="269">
        <f>AGS!H68</f>
        <v>0</v>
      </c>
      <c r="AA69" s="269">
        <f>SEPT!H68</f>
        <v>0</v>
      </c>
      <c r="AB69" s="269">
        <f>OKT!H68</f>
        <v>1</v>
      </c>
      <c r="AC69" s="269">
        <f>NOV!H68</f>
        <v>10</v>
      </c>
      <c r="AD69" s="269">
        <f>DES!H68</f>
        <v>9</v>
      </c>
      <c r="AE69" s="269">
        <f t="shared" si="0"/>
        <v>22</v>
      </c>
      <c r="AF69" s="269">
        <f t="shared" si="1"/>
        <v>35</v>
      </c>
      <c r="AG69" s="270">
        <f t="shared" si="2"/>
        <v>1.5909090909090908</v>
      </c>
      <c r="AH69" s="271">
        <f t="shared" si="3"/>
        <v>22</v>
      </c>
      <c r="AI69" s="271">
        <f t="shared" si="4"/>
        <v>15</v>
      </c>
      <c r="AJ69" s="271">
        <f t="shared" si="5"/>
        <v>0.68181818181818177</v>
      </c>
      <c r="AK69" s="271">
        <f t="shared" si="6"/>
        <v>0</v>
      </c>
      <c r="AL69" s="271">
        <f t="shared" si="7"/>
        <v>20</v>
      </c>
      <c r="AM69" s="271" t="e">
        <f t="shared" si="8"/>
        <v>#DIV/0!</v>
      </c>
    </row>
    <row r="70" spans="1:39" ht="15.75" customHeight="1" x14ac:dyDescent="0.3">
      <c r="A70" s="53">
        <v>68</v>
      </c>
      <c r="B70" s="53"/>
      <c r="C70" s="137" t="s">
        <v>591</v>
      </c>
      <c r="D70" s="267">
        <v>12</v>
      </c>
      <c r="E70" s="268" t="s">
        <v>74</v>
      </c>
      <c r="F70" s="268" t="s">
        <v>86</v>
      </c>
      <c r="G70" s="269">
        <f>JAN!E69</f>
        <v>19</v>
      </c>
      <c r="H70" s="269">
        <f>FEB!E69</f>
        <v>36</v>
      </c>
      <c r="I70" s="269">
        <f>MAR!E69</f>
        <v>99</v>
      </c>
      <c r="J70" s="269">
        <f>APR!E69</f>
        <v>74</v>
      </c>
      <c r="K70" s="269">
        <f>MEI!E69</f>
        <v>115</v>
      </c>
      <c r="L70" s="269">
        <f>JUN!E69</f>
        <v>35</v>
      </c>
      <c r="M70" s="269">
        <f>JUL!E69</f>
        <v>39</v>
      </c>
      <c r="N70" s="269">
        <f>AGS!E69</f>
        <v>35</v>
      </c>
      <c r="O70" s="269">
        <f>SEPT!E69</f>
        <v>49</v>
      </c>
      <c r="P70" s="269">
        <f>OKT!E69</f>
        <v>61</v>
      </c>
      <c r="Q70" s="269">
        <f>NOV!E69</f>
        <v>16</v>
      </c>
      <c r="R70" s="269">
        <f>DES!E69</f>
        <v>0</v>
      </c>
      <c r="S70" s="269">
        <f>JAN!H69</f>
        <v>15</v>
      </c>
      <c r="T70" s="269">
        <f>FEB!H69</f>
        <v>30</v>
      </c>
      <c r="U70" s="269">
        <f>MAR!H69</f>
        <v>31</v>
      </c>
      <c r="V70" s="269">
        <f>APR!H69</f>
        <v>32</v>
      </c>
      <c r="W70" s="269">
        <f>MEI!H69</f>
        <v>27</v>
      </c>
      <c r="X70" s="269">
        <f>JUN!H69</f>
        <v>20</v>
      </c>
      <c r="Y70" s="269">
        <f>JUL!H69</f>
        <v>11</v>
      </c>
      <c r="Z70" s="269">
        <f>AGS!H69</f>
        <v>35</v>
      </c>
      <c r="AA70" s="269">
        <f>SEPT!H69</f>
        <v>19</v>
      </c>
      <c r="AB70" s="269">
        <f>OKT!H69</f>
        <v>29</v>
      </c>
      <c r="AC70" s="269">
        <f>NOV!H69</f>
        <v>16</v>
      </c>
      <c r="AD70" s="269">
        <f>DES!H69</f>
        <v>5</v>
      </c>
      <c r="AE70" s="269">
        <f t="shared" si="0"/>
        <v>578</v>
      </c>
      <c r="AF70" s="269">
        <f t="shared" si="1"/>
        <v>270</v>
      </c>
      <c r="AG70" s="270">
        <f t="shared" si="2"/>
        <v>0.4671280276816609</v>
      </c>
      <c r="AH70" s="271">
        <f t="shared" si="3"/>
        <v>378</v>
      </c>
      <c r="AI70" s="271">
        <f t="shared" si="4"/>
        <v>155</v>
      </c>
      <c r="AJ70" s="271">
        <f t="shared" si="5"/>
        <v>0.41005291005291006</v>
      </c>
      <c r="AK70" s="271">
        <f t="shared" si="6"/>
        <v>200</v>
      </c>
      <c r="AL70" s="271">
        <f t="shared" si="7"/>
        <v>115</v>
      </c>
      <c r="AM70" s="271">
        <f t="shared" si="8"/>
        <v>0.57499999999999996</v>
      </c>
    </row>
    <row r="71" spans="1:39" ht="15.75" customHeight="1" x14ac:dyDescent="0.3">
      <c r="A71" s="53">
        <v>69</v>
      </c>
      <c r="B71" s="53"/>
      <c r="C71" s="137" t="s">
        <v>591</v>
      </c>
      <c r="D71" s="267">
        <v>13</v>
      </c>
      <c r="E71" s="268" t="s">
        <v>74</v>
      </c>
      <c r="F71" s="268" t="s">
        <v>87</v>
      </c>
      <c r="G71" s="269">
        <f>JAN!E70</f>
        <v>15</v>
      </c>
      <c r="H71" s="269">
        <f>FEB!E70</f>
        <v>7</v>
      </c>
      <c r="I71" s="269">
        <f>MAR!E70</f>
        <v>4</v>
      </c>
      <c r="J71" s="269">
        <f>APR!E70</f>
        <v>13</v>
      </c>
      <c r="K71" s="269">
        <f>MEI!E70</f>
        <v>10</v>
      </c>
      <c r="L71" s="269">
        <f>JUN!E70</f>
        <v>3</v>
      </c>
      <c r="M71" s="269">
        <f>JUL!E70</f>
        <v>49</v>
      </c>
      <c r="N71" s="269">
        <f>AGS!E70</f>
        <v>53</v>
      </c>
      <c r="O71" s="269">
        <f>SEPT!E70</f>
        <v>28</v>
      </c>
      <c r="P71" s="269">
        <f>OKT!E70</f>
        <v>24</v>
      </c>
      <c r="Q71" s="269">
        <f>NOV!E70</f>
        <v>10</v>
      </c>
      <c r="R71" s="269">
        <f>DES!E70</f>
        <v>2</v>
      </c>
      <c r="S71" s="269">
        <f>JAN!H70</f>
        <v>15</v>
      </c>
      <c r="T71" s="269">
        <f>FEB!H70</f>
        <v>7</v>
      </c>
      <c r="U71" s="269">
        <f>MAR!H70</f>
        <v>4</v>
      </c>
      <c r="V71" s="269">
        <f>APR!H70</f>
        <v>13</v>
      </c>
      <c r="W71" s="269">
        <f>MEI!H70</f>
        <v>10</v>
      </c>
      <c r="X71" s="269">
        <f>JUN!H70</f>
        <v>3</v>
      </c>
      <c r="Y71" s="269">
        <f>JUL!H70</f>
        <v>18</v>
      </c>
      <c r="Z71" s="269">
        <f>AGS!H70</f>
        <v>7</v>
      </c>
      <c r="AA71" s="269">
        <f>SEPT!H70</f>
        <v>11</v>
      </c>
      <c r="AB71" s="269">
        <f>OKT!H70</f>
        <v>7</v>
      </c>
      <c r="AC71" s="269">
        <f>NOV!H70</f>
        <v>8</v>
      </c>
      <c r="AD71" s="269">
        <f>DES!H70</f>
        <v>2</v>
      </c>
      <c r="AE71" s="269">
        <f t="shared" si="0"/>
        <v>218</v>
      </c>
      <c r="AF71" s="269">
        <f t="shared" si="1"/>
        <v>105</v>
      </c>
      <c r="AG71" s="270">
        <f t="shared" si="2"/>
        <v>0.48165137614678899</v>
      </c>
      <c r="AH71" s="271">
        <f t="shared" si="3"/>
        <v>52</v>
      </c>
      <c r="AI71" s="271">
        <f t="shared" si="4"/>
        <v>52</v>
      </c>
      <c r="AJ71" s="271">
        <f t="shared" si="5"/>
        <v>1</v>
      </c>
      <c r="AK71" s="271">
        <f t="shared" si="6"/>
        <v>166</v>
      </c>
      <c r="AL71" s="271">
        <f t="shared" si="7"/>
        <v>53</v>
      </c>
      <c r="AM71" s="271">
        <f t="shared" si="8"/>
        <v>0.31927710843373491</v>
      </c>
    </row>
    <row r="72" spans="1:39" ht="15.75" customHeight="1" x14ac:dyDescent="0.3">
      <c r="A72" s="53">
        <v>70</v>
      </c>
      <c r="B72" s="53"/>
      <c r="C72" s="137" t="s">
        <v>591</v>
      </c>
      <c r="D72" s="267">
        <v>14</v>
      </c>
      <c r="E72" s="268" t="s">
        <v>74</v>
      </c>
      <c r="F72" s="268" t="s">
        <v>88</v>
      </c>
      <c r="G72" s="269">
        <f>JAN!E71</f>
        <v>0</v>
      </c>
      <c r="H72" s="269">
        <f>FEB!E71</f>
        <v>0</v>
      </c>
      <c r="I72" s="269">
        <f>MAR!E71</f>
        <v>0</v>
      </c>
      <c r="J72" s="269">
        <f>APR!E71</f>
        <v>0</v>
      </c>
      <c r="K72" s="269">
        <f>MEI!E71</f>
        <v>0</v>
      </c>
      <c r="L72" s="269">
        <f>JUN!E71</f>
        <v>0</v>
      </c>
      <c r="M72" s="269">
        <f>JUL!E71</f>
        <v>0</v>
      </c>
      <c r="N72" s="269">
        <f>AGS!E71</f>
        <v>0</v>
      </c>
      <c r="O72" s="269">
        <f>SEPT!E71</f>
        <v>0</v>
      </c>
      <c r="P72" s="269">
        <f>OKT!E71</f>
        <v>0</v>
      </c>
      <c r="Q72" s="269">
        <f>NOV!E71</f>
        <v>0</v>
      </c>
      <c r="R72" s="269">
        <f>DES!E71</f>
        <v>0</v>
      </c>
      <c r="S72" s="269">
        <f>JAN!H71</f>
        <v>0</v>
      </c>
      <c r="T72" s="269">
        <f>FEB!H71</f>
        <v>0</v>
      </c>
      <c r="U72" s="269">
        <f>MAR!H71</f>
        <v>0</v>
      </c>
      <c r="V72" s="269">
        <f>APR!H71</f>
        <v>0</v>
      </c>
      <c r="W72" s="269">
        <f>MEI!H71</f>
        <v>0</v>
      </c>
      <c r="X72" s="269">
        <f>JUN!H71</f>
        <v>0</v>
      </c>
      <c r="Y72" s="269">
        <f>JUL!H71</f>
        <v>0</v>
      </c>
      <c r="Z72" s="269">
        <f>AGS!H71</f>
        <v>0</v>
      </c>
      <c r="AA72" s="269">
        <f>SEPT!H71</f>
        <v>0</v>
      </c>
      <c r="AB72" s="269">
        <f>OKT!H71</f>
        <v>0</v>
      </c>
      <c r="AC72" s="269">
        <f>NOV!H71</f>
        <v>0</v>
      </c>
      <c r="AD72" s="269">
        <f>DES!H71</f>
        <v>0</v>
      </c>
      <c r="AE72" s="269">
        <f t="shared" si="0"/>
        <v>0</v>
      </c>
      <c r="AF72" s="269">
        <f t="shared" si="1"/>
        <v>0</v>
      </c>
      <c r="AG72" s="270" t="e">
        <f t="shared" si="2"/>
        <v>#DIV/0!</v>
      </c>
      <c r="AH72" s="271">
        <f t="shared" si="3"/>
        <v>0</v>
      </c>
      <c r="AI72" s="271">
        <f t="shared" si="4"/>
        <v>0</v>
      </c>
      <c r="AJ72" s="271" t="e">
        <f t="shared" si="5"/>
        <v>#DIV/0!</v>
      </c>
      <c r="AK72" s="271">
        <f t="shared" si="6"/>
        <v>0</v>
      </c>
      <c r="AL72" s="271">
        <f t="shared" si="7"/>
        <v>0</v>
      </c>
      <c r="AM72" s="271" t="e">
        <f t="shared" si="8"/>
        <v>#DIV/0!</v>
      </c>
    </row>
    <row r="73" spans="1:39" ht="15.75" customHeight="1" x14ac:dyDescent="0.3">
      <c r="A73" s="53">
        <v>71</v>
      </c>
      <c r="B73" s="53"/>
      <c r="C73" s="137" t="s">
        <v>599</v>
      </c>
      <c r="D73" s="267">
        <v>15</v>
      </c>
      <c r="E73" s="268" t="s">
        <v>74</v>
      </c>
      <c r="F73" s="268" t="s">
        <v>89</v>
      </c>
      <c r="G73" s="269">
        <f>JAN!E72</f>
        <v>54</v>
      </c>
      <c r="H73" s="269">
        <f>FEB!E72</f>
        <v>53</v>
      </c>
      <c r="I73" s="269">
        <f>MAR!E72</f>
        <v>25</v>
      </c>
      <c r="J73" s="269">
        <f>APR!E72</f>
        <v>2</v>
      </c>
      <c r="K73" s="269">
        <f>MEI!E72</f>
        <v>19</v>
      </c>
      <c r="L73" s="269">
        <f>JUN!E72</f>
        <v>1</v>
      </c>
      <c r="M73" s="269">
        <f>JUL!E72</f>
        <v>12</v>
      </c>
      <c r="N73" s="269">
        <f>AGS!E72</f>
        <v>20</v>
      </c>
      <c r="O73" s="269">
        <f>SEPT!E72</f>
        <v>0</v>
      </c>
      <c r="P73" s="269">
        <f>OKT!E72</f>
        <v>0</v>
      </c>
      <c r="Q73" s="269">
        <f>NOV!E72</f>
        <v>3</v>
      </c>
      <c r="R73" s="269">
        <f>DES!E72</f>
        <v>0</v>
      </c>
      <c r="S73" s="269">
        <f>JAN!H72</f>
        <v>1</v>
      </c>
      <c r="T73" s="269">
        <f>FEB!H72</f>
        <v>1</v>
      </c>
      <c r="U73" s="269">
        <f>MAR!H72</f>
        <v>1</v>
      </c>
      <c r="V73" s="269">
        <f>APR!H72</f>
        <v>2</v>
      </c>
      <c r="W73" s="269">
        <f>MEI!H72</f>
        <v>2</v>
      </c>
      <c r="X73" s="269">
        <f>JUN!H72</f>
        <v>1</v>
      </c>
      <c r="Y73" s="269">
        <f>JUL!H72</f>
        <v>0</v>
      </c>
      <c r="Z73" s="269">
        <f>AGS!H72</f>
        <v>3</v>
      </c>
      <c r="AA73" s="269">
        <f>SEPT!H72</f>
        <v>0</v>
      </c>
      <c r="AB73" s="269">
        <f>OKT!H72</f>
        <v>0</v>
      </c>
      <c r="AC73" s="269">
        <f>NOV!H72</f>
        <v>3</v>
      </c>
      <c r="AD73" s="269">
        <f>DES!H72</f>
        <v>0</v>
      </c>
      <c r="AE73" s="269">
        <f t="shared" si="0"/>
        <v>189</v>
      </c>
      <c r="AF73" s="269">
        <f t="shared" si="1"/>
        <v>14</v>
      </c>
      <c r="AG73" s="270">
        <f t="shared" si="2"/>
        <v>7.407407407407407E-2</v>
      </c>
      <c r="AH73" s="271">
        <f t="shared" si="3"/>
        <v>154</v>
      </c>
      <c r="AI73" s="271">
        <f t="shared" si="4"/>
        <v>8</v>
      </c>
      <c r="AJ73" s="271">
        <f t="shared" si="5"/>
        <v>5.1948051948051951E-2</v>
      </c>
      <c r="AK73" s="271">
        <f t="shared" si="6"/>
        <v>35</v>
      </c>
      <c r="AL73" s="271">
        <f t="shared" si="7"/>
        <v>6</v>
      </c>
      <c r="AM73" s="271">
        <f t="shared" si="8"/>
        <v>0.17142857142857143</v>
      </c>
    </row>
    <row r="74" spans="1:39" ht="15.75" customHeight="1" x14ac:dyDescent="0.3">
      <c r="A74" s="53">
        <v>72</v>
      </c>
      <c r="B74" s="53"/>
      <c r="C74" s="137" t="s">
        <v>591</v>
      </c>
      <c r="D74" s="267">
        <v>16</v>
      </c>
      <c r="E74" s="268" t="s">
        <v>74</v>
      </c>
      <c r="F74" s="268" t="s">
        <v>90</v>
      </c>
      <c r="G74" s="269">
        <f>JAN!E73</f>
        <v>0</v>
      </c>
      <c r="H74" s="269">
        <f>FEB!E73</f>
        <v>0</v>
      </c>
      <c r="I74" s="269">
        <f>MAR!E73</f>
        <v>0</v>
      </c>
      <c r="J74" s="269">
        <f>APR!E73</f>
        <v>0</v>
      </c>
      <c r="K74" s="269">
        <f>MEI!E73</f>
        <v>0</v>
      </c>
      <c r="L74" s="269">
        <f>JUN!E73</f>
        <v>0</v>
      </c>
      <c r="M74" s="269">
        <f>JUL!E73</f>
        <v>0</v>
      </c>
      <c r="N74" s="269">
        <f>AGS!E73</f>
        <v>0</v>
      </c>
      <c r="O74" s="269">
        <f>SEPT!E73</f>
        <v>0</v>
      </c>
      <c r="P74" s="269">
        <f>OKT!E73</f>
        <v>0</v>
      </c>
      <c r="Q74" s="269">
        <f>NOV!E73</f>
        <v>0</v>
      </c>
      <c r="R74" s="269">
        <f>DES!E73</f>
        <v>0</v>
      </c>
      <c r="S74" s="269">
        <f>JAN!H73</f>
        <v>2</v>
      </c>
      <c r="T74" s="269">
        <f>FEB!H73</f>
        <v>0</v>
      </c>
      <c r="U74" s="269">
        <f>MAR!H73</f>
        <v>0</v>
      </c>
      <c r="V74" s="269">
        <f>APR!H73</f>
        <v>0</v>
      </c>
      <c r="W74" s="269">
        <f>MEI!H73</f>
        <v>0</v>
      </c>
      <c r="X74" s="269">
        <f>JUN!H73</f>
        <v>0</v>
      </c>
      <c r="Y74" s="269">
        <f>JUL!H73</f>
        <v>0</v>
      </c>
      <c r="Z74" s="269">
        <f>AGS!H73</f>
        <v>0</v>
      </c>
      <c r="AA74" s="269">
        <f>SEPT!H73</f>
        <v>0</v>
      </c>
      <c r="AB74" s="269">
        <f>OKT!H73</f>
        <v>0</v>
      </c>
      <c r="AC74" s="269">
        <f>NOV!H73</f>
        <v>0</v>
      </c>
      <c r="AD74" s="269">
        <f>DES!H73</f>
        <v>0</v>
      </c>
      <c r="AE74" s="269">
        <f t="shared" si="0"/>
        <v>0</v>
      </c>
      <c r="AF74" s="269">
        <f t="shared" si="1"/>
        <v>2</v>
      </c>
      <c r="AG74" s="270" t="e">
        <f t="shared" si="2"/>
        <v>#DIV/0!</v>
      </c>
      <c r="AH74" s="271">
        <f t="shared" si="3"/>
        <v>0</v>
      </c>
      <c r="AI74" s="271">
        <f t="shared" si="4"/>
        <v>2</v>
      </c>
      <c r="AJ74" s="271" t="e">
        <f t="shared" si="5"/>
        <v>#DIV/0!</v>
      </c>
      <c r="AK74" s="271">
        <f t="shared" si="6"/>
        <v>0</v>
      </c>
      <c r="AL74" s="271">
        <f t="shared" si="7"/>
        <v>0</v>
      </c>
      <c r="AM74" s="271" t="e">
        <f t="shared" si="8"/>
        <v>#DIV/0!</v>
      </c>
    </row>
    <row r="75" spans="1:39" ht="15.75" customHeight="1" x14ac:dyDescent="0.3">
      <c r="A75" s="53">
        <v>73</v>
      </c>
      <c r="B75" s="53"/>
      <c r="C75" s="137" t="s">
        <v>591</v>
      </c>
      <c r="D75" s="267">
        <v>17</v>
      </c>
      <c r="E75" s="268" t="s">
        <v>74</v>
      </c>
      <c r="F75" s="268" t="s">
        <v>91</v>
      </c>
      <c r="G75" s="269">
        <f>JAN!E74</f>
        <v>0</v>
      </c>
      <c r="H75" s="269">
        <f>FEB!E74</f>
        <v>0</v>
      </c>
      <c r="I75" s="269">
        <f>MAR!E74</f>
        <v>0</v>
      </c>
      <c r="J75" s="269">
        <f>APR!E74</f>
        <v>2</v>
      </c>
      <c r="K75" s="269">
        <f>MEI!E74</f>
        <v>1</v>
      </c>
      <c r="L75" s="269">
        <f>JUN!E74</f>
        <v>0</v>
      </c>
      <c r="M75" s="269">
        <f>JUL!E74</f>
        <v>0</v>
      </c>
      <c r="N75" s="269">
        <f>AGS!E74</f>
        <v>0</v>
      </c>
      <c r="O75" s="269">
        <f>SEPT!E74</f>
        <v>0</v>
      </c>
      <c r="P75" s="269">
        <f>OKT!E74</f>
        <v>0</v>
      </c>
      <c r="Q75" s="269">
        <f>NOV!E74</f>
        <v>0</v>
      </c>
      <c r="R75" s="269">
        <f>DES!E74</f>
        <v>0</v>
      </c>
      <c r="S75" s="269">
        <f>JAN!H74</f>
        <v>0</v>
      </c>
      <c r="T75" s="269">
        <f>FEB!H74</f>
        <v>0</v>
      </c>
      <c r="U75" s="269">
        <f>MAR!H74</f>
        <v>0</v>
      </c>
      <c r="V75" s="269">
        <f>APR!H74</f>
        <v>2</v>
      </c>
      <c r="W75" s="269">
        <f>MEI!H74</f>
        <v>1</v>
      </c>
      <c r="X75" s="269">
        <f>JUN!H74</f>
        <v>0</v>
      </c>
      <c r="Y75" s="269">
        <f>JUL!H74</f>
        <v>0</v>
      </c>
      <c r="Z75" s="269">
        <f>AGS!H74</f>
        <v>0</v>
      </c>
      <c r="AA75" s="269">
        <f>SEPT!H74</f>
        <v>0</v>
      </c>
      <c r="AB75" s="269">
        <f>OKT!H74</f>
        <v>0</v>
      </c>
      <c r="AC75" s="269">
        <f>NOV!H74</f>
        <v>0</v>
      </c>
      <c r="AD75" s="269">
        <f>DES!H74</f>
        <v>0</v>
      </c>
      <c r="AE75" s="269">
        <f t="shared" si="0"/>
        <v>3</v>
      </c>
      <c r="AF75" s="269">
        <f t="shared" si="1"/>
        <v>3</v>
      </c>
      <c r="AG75" s="270">
        <f t="shared" si="2"/>
        <v>1</v>
      </c>
      <c r="AH75" s="271">
        <f t="shared" si="3"/>
        <v>3</v>
      </c>
      <c r="AI75" s="271">
        <f t="shared" si="4"/>
        <v>3</v>
      </c>
      <c r="AJ75" s="271">
        <f t="shared" si="5"/>
        <v>1</v>
      </c>
      <c r="AK75" s="271">
        <f t="shared" si="6"/>
        <v>0</v>
      </c>
      <c r="AL75" s="271">
        <f t="shared" si="7"/>
        <v>0</v>
      </c>
      <c r="AM75" s="271" t="e">
        <f t="shared" si="8"/>
        <v>#DIV/0!</v>
      </c>
    </row>
    <row r="76" spans="1:39" ht="15.75" customHeight="1" x14ac:dyDescent="0.3">
      <c r="A76" s="53">
        <v>74</v>
      </c>
      <c r="B76" s="53"/>
      <c r="C76" s="137" t="s">
        <v>591</v>
      </c>
      <c r="D76" s="267">
        <v>18</v>
      </c>
      <c r="E76" s="268" t="s">
        <v>74</v>
      </c>
      <c r="F76" s="268" t="s">
        <v>92</v>
      </c>
      <c r="G76" s="269">
        <f>JAN!E75</f>
        <v>0</v>
      </c>
      <c r="H76" s="269">
        <f>FEB!E75</f>
        <v>0</v>
      </c>
      <c r="I76" s="269">
        <f>MAR!E75</f>
        <v>0</v>
      </c>
      <c r="J76" s="269">
        <f>APR!E75</f>
        <v>1</v>
      </c>
      <c r="K76" s="269">
        <f>MEI!E75</f>
        <v>0</v>
      </c>
      <c r="L76" s="269">
        <f>JUN!E75</f>
        <v>0</v>
      </c>
      <c r="M76" s="269">
        <f>JUL!E75</f>
        <v>0</v>
      </c>
      <c r="N76" s="269">
        <f>AGS!E75</f>
        <v>0</v>
      </c>
      <c r="O76" s="269">
        <f>SEPT!E75</f>
        <v>0</v>
      </c>
      <c r="P76" s="269">
        <f>OKT!E75</f>
        <v>0</v>
      </c>
      <c r="Q76" s="269">
        <f>NOV!E75</f>
        <v>0</v>
      </c>
      <c r="R76" s="269">
        <f>DES!E75</f>
        <v>0</v>
      </c>
      <c r="S76" s="269">
        <f>JAN!H75</f>
        <v>0</v>
      </c>
      <c r="T76" s="269">
        <f>FEB!H75</f>
        <v>0</v>
      </c>
      <c r="U76" s="269">
        <f>MAR!H75</f>
        <v>0</v>
      </c>
      <c r="V76" s="269">
        <f>APR!H75</f>
        <v>1</v>
      </c>
      <c r="W76" s="269">
        <f>MEI!H75</f>
        <v>0</v>
      </c>
      <c r="X76" s="269">
        <f>JUN!H75</f>
        <v>0</v>
      </c>
      <c r="Y76" s="269">
        <f>JUL!H75</f>
        <v>0</v>
      </c>
      <c r="Z76" s="269">
        <f>AGS!H75</f>
        <v>0</v>
      </c>
      <c r="AA76" s="269">
        <f>SEPT!H75</f>
        <v>0</v>
      </c>
      <c r="AB76" s="269">
        <f>OKT!H75</f>
        <v>0</v>
      </c>
      <c r="AC76" s="269">
        <f>NOV!H75</f>
        <v>0</v>
      </c>
      <c r="AD76" s="269">
        <f>DES!H75</f>
        <v>0</v>
      </c>
      <c r="AE76" s="269">
        <f t="shared" si="0"/>
        <v>1</v>
      </c>
      <c r="AF76" s="269">
        <f t="shared" si="1"/>
        <v>1</v>
      </c>
      <c r="AG76" s="270">
        <f t="shared" si="2"/>
        <v>1</v>
      </c>
      <c r="AH76" s="271">
        <f t="shared" si="3"/>
        <v>1</v>
      </c>
      <c r="AI76" s="271">
        <f t="shared" si="4"/>
        <v>1</v>
      </c>
      <c r="AJ76" s="271">
        <f t="shared" si="5"/>
        <v>1</v>
      </c>
      <c r="AK76" s="271">
        <f t="shared" si="6"/>
        <v>0</v>
      </c>
      <c r="AL76" s="271">
        <f t="shared" si="7"/>
        <v>0</v>
      </c>
      <c r="AM76" s="271" t="e">
        <f t="shared" si="8"/>
        <v>#DIV/0!</v>
      </c>
    </row>
    <row r="77" spans="1:39" ht="15.75" customHeight="1" x14ac:dyDescent="0.3">
      <c r="A77" s="53">
        <v>75</v>
      </c>
      <c r="B77" s="53"/>
      <c r="C77" s="137" t="s">
        <v>591</v>
      </c>
      <c r="D77" s="267">
        <v>19</v>
      </c>
      <c r="E77" s="268" t="s">
        <v>74</v>
      </c>
      <c r="F77" s="268" t="s">
        <v>93</v>
      </c>
      <c r="G77" s="269">
        <f>JAN!E76</f>
        <v>0</v>
      </c>
      <c r="H77" s="269">
        <f>FEB!E76</f>
        <v>0</v>
      </c>
      <c r="I77" s="269">
        <f>MAR!E76</f>
        <v>0</v>
      </c>
      <c r="J77" s="269">
        <f>APR!E76</f>
        <v>0</v>
      </c>
      <c r="K77" s="269">
        <f>MEI!E76</f>
        <v>0</v>
      </c>
      <c r="L77" s="269">
        <f>JUN!E76</f>
        <v>0</v>
      </c>
      <c r="M77" s="269">
        <f>JUL!E76</f>
        <v>0</v>
      </c>
      <c r="N77" s="269">
        <f>AGS!E76</f>
        <v>0</v>
      </c>
      <c r="O77" s="269">
        <f>SEPT!E76</f>
        <v>0</v>
      </c>
      <c r="P77" s="269">
        <f>OKT!E76</f>
        <v>0</v>
      </c>
      <c r="Q77" s="269">
        <f>NOV!E76</f>
        <v>0</v>
      </c>
      <c r="R77" s="269">
        <f>DES!E76</f>
        <v>0</v>
      </c>
      <c r="S77" s="269">
        <f>JAN!H76</f>
        <v>0</v>
      </c>
      <c r="T77" s="269">
        <f>FEB!H76</f>
        <v>0</v>
      </c>
      <c r="U77" s="269">
        <f>MAR!H76</f>
        <v>0</v>
      </c>
      <c r="V77" s="269">
        <f>APR!H76</f>
        <v>0</v>
      </c>
      <c r="W77" s="269">
        <f>MEI!H76</f>
        <v>0</v>
      </c>
      <c r="X77" s="269">
        <f>JUN!H76</f>
        <v>0</v>
      </c>
      <c r="Y77" s="269">
        <f>JUL!H76</f>
        <v>0</v>
      </c>
      <c r="Z77" s="269">
        <f>AGS!H76</f>
        <v>0</v>
      </c>
      <c r="AA77" s="269">
        <f>SEPT!H76</f>
        <v>0</v>
      </c>
      <c r="AB77" s="269">
        <f>OKT!H76</f>
        <v>0</v>
      </c>
      <c r="AC77" s="269">
        <f>NOV!H76</f>
        <v>0</v>
      </c>
      <c r="AD77" s="269">
        <f>DES!H76</f>
        <v>0</v>
      </c>
      <c r="AE77" s="269">
        <f t="shared" si="0"/>
        <v>0</v>
      </c>
      <c r="AF77" s="269">
        <f t="shared" si="1"/>
        <v>0</v>
      </c>
      <c r="AG77" s="270" t="e">
        <f t="shared" si="2"/>
        <v>#DIV/0!</v>
      </c>
      <c r="AH77" s="271">
        <f t="shared" si="3"/>
        <v>0</v>
      </c>
      <c r="AI77" s="271">
        <f t="shared" si="4"/>
        <v>0</v>
      </c>
      <c r="AJ77" s="271" t="e">
        <f t="shared" si="5"/>
        <v>#DIV/0!</v>
      </c>
      <c r="AK77" s="271">
        <f t="shared" si="6"/>
        <v>0</v>
      </c>
      <c r="AL77" s="271">
        <f t="shared" si="7"/>
        <v>0</v>
      </c>
      <c r="AM77" s="271" t="e">
        <f t="shared" si="8"/>
        <v>#DIV/0!</v>
      </c>
    </row>
    <row r="78" spans="1:39" ht="15.75" customHeight="1" x14ac:dyDescent="0.3">
      <c r="A78" s="53">
        <v>76</v>
      </c>
      <c r="B78" s="53"/>
      <c r="C78" s="137" t="s">
        <v>591</v>
      </c>
      <c r="D78" s="137">
        <v>1</v>
      </c>
      <c r="E78" s="53" t="s">
        <v>94</v>
      </c>
      <c r="F78" s="53" t="s">
        <v>95</v>
      </c>
      <c r="G78" s="151">
        <f>JAN!E77</f>
        <v>9</v>
      </c>
      <c r="H78" s="151">
        <f>FEB!E77</f>
        <v>9</v>
      </c>
      <c r="I78" s="151">
        <f>MAR!E77</f>
        <v>3</v>
      </c>
      <c r="J78" s="151">
        <f>APR!E77</f>
        <v>10</v>
      </c>
      <c r="K78" s="151">
        <f>MEI!E77</f>
        <v>2</v>
      </c>
      <c r="L78" s="151">
        <f>JUN!E77</f>
        <v>7</v>
      </c>
      <c r="M78" s="151">
        <f>JUL!E77</f>
        <v>1</v>
      </c>
      <c r="N78" s="151">
        <f>AGS!E77</f>
        <v>7</v>
      </c>
      <c r="O78" s="151">
        <f>SEPT!E77</f>
        <v>15</v>
      </c>
      <c r="P78" s="151">
        <f>OKT!E77</f>
        <v>8</v>
      </c>
      <c r="Q78" s="151">
        <f>NOV!E77</f>
        <v>40</v>
      </c>
      <c r="R78" s="151">
        <f>DES!E77</f>
        <v>7</v>
      </c>
      <c r="S78" s="151">
        <f>JAN!H77</f>
        <v>9</v>
      </c>
      <c r="T78" s="151">
        <f>FEB!H77</f>
        <v>9</v>
      </c>
      <c r="U78" s="151">
        <f>MAR!H77</f>
        <v>3</v>
      </c>
      <c r="V78" s="151">
        <f>APR!H77</f>
        <v>10</v>
      </c>
      <c r="W78" s="151">
        <f>MEI!H77</f>
        <v>2</v>
      </c>
      <c r="X78" s="151">
        <f>JUN!H77</f>
        <v>7</v>
      </c>
      <c r="Y78" s="151">
        <f>JUL!H77</f>
        <v>1</v>
      </c>
      <c r="Z78" s="151">
        <f>AGS!H77</f>
        <v>7</v>
      </c>
      <c r="AA78" s="151">
        <f>SEPT!H77</f>
        <v>15</v>
      </c>
      <c r="AB78" s="151">
        <f>OKT!H77</f>
        <v>8</v>
      </c>
      <c r="AC78" s="151">
        <f>NOV!H77</f>
        <v>40</v>
      </c>
      <c r="AD78" s="151">
        <f>DES!H77</f>
        <v>7</v>
      </c>
      <c r="AE78" s="151">
        <f t="shared" si="0"/>
        <v>118</v>
      </c>
      <c r="AF78" s="151">
        <f t="shared" si="1"/>
        <v>118</v>
      </c>
      <c r="AG78" s="152">
        <f t="shared" si="2"/>
        <v>1</v>
      </c>
      <c r="AH78" s="82">
        <f t="shared" si="3"/>
        <v>40</v>
      </c>
      <c r="AI78" s="82">
        <f t="shared" si="4"/>
        <v>40</v>
      </c>
      <c r="AJ78" s="82">
        <f t="shared" si="5"/>
        <v>1</v>
      </c>
      <c r="AK78" s="82">
        <f t="shared" si="6"/>
        <v>78</v>
      </c>
      <c r="AL78" s="82">
        <f t="shared" si="7"/>
        <v>78</v>
      </c>
      <c r="AM78" s="82">
        <f t="shared" si="8"/>
        <v>1</v>
      </c>
    </row>
    <row r="79" spans="1:39" ht="15.75" customHeight="1" x14ac:dyDescent="0.3">
      <c r="A79" s="53">
        <v>77</v>
      </c>
      <c r="B79" s="53"/>
      <c r="C79" s="137" t="s">
        <v>591</v>
      </c>
      <c r="D79" s="137">
        <v>2</v>
      </c>
      <c r="E79" s="53" t="s">
        <v>94</v>
      </c>
      <c r="F79" s="53" t="s">
        <v>96</v>
      </c>
      <c r="G79" s="151">
        <f>JAN!E78</f>
        <v>25</v>
      </c>
      <c r="H79" s="151">
        <f>FEB!E78</f>
        <v>19</v>
      </c>
      <c r="I79" s="151">
        <f>MAR!E78</f>
        <v>18</v>
      </c>
      <c r="J79" s="151">
        <f>APR!E78</f>
        <v>11</v>
      </c>
      <c r="K79" s="151">
        <f>MEI!E78</f>
        <v>15</v>
      </c>
      <c r="L79" s="151">
        <f>JUN!E78</f>
        <v>14</v>
      </c>
      <c r="M79" s="151">
        <f>JUL!E78</f>
        <v>32</v>
      </c>
      <c r="N79" s="151">
        <f>AGS!E78</f>
        <v>23</v>
      </c>
      <c r="O79" s="151">
        <f>SEPT!E78</f>
        <v>21</v>
      </c>
      <c r="P79" s="151">
        <f>OKT!E78</f>
        <v>13</v>
      </c>
      <c r="Q79" s="151">
        <f>NOV!E78</f>
        <v>13</v>
      </c>
      <c r="R79" s="151">
        <f>DES!E78</f>
        <v>15</v>
      </c>
      <c r="S79" s="151">
        <f>JAN!H78</f>
        <v>25</v>
      </c>
      <c r="T79" s="151">
        <f>FEB!H78</f>
        <v>19</v>
      </c>
      <c r="U79" s="151">
        <f>MAR!H78</f>
        <v>18</v>
      </c>
      <c r="V79" s="151">
        <f>APR!H78</f>
        <v>11</v>
      </c>
      <c r="W79" s="151">
        <f>MEI!H78</f>
        <v>15</v>
      </c>
      <c r="X79" s="151">
        <f>JUN!H78</f>
        <v>14</v>
      </c>
      <c r="Y79" s="151">
        <f>JUL!H78</f>
        <v>32</v>
      </c>
      <c r="Z79" s="151">
        <f>AGS!H78</f>
        <v>23</v>
      </c>
      <c r="AA79" s="151">
        <f>SEPT!H78</f>
        <v>21</v>
      </c>
      <c r="AB79" s="151">
        <f>OKT!H78</f>
        <v>13</v>
      </c>
      <c r="AC79" s="151">
        <f>NOV!H78</f>
        <v>13</v>
      </c>
      <c r="AD79" s="151">
        <f>DES!H78</f>
        <v>15</v>
      </c>
      <c r="AE79" s="151">
        <f t="shared" si="0"/>
        <v>219</v>
      </c>
      <c r="AF79" s="151">
        <f t="shared" si="1"/>
        <v>219</v>
      </c>
      <c r="AG79" s="152">
        <f t="shared" si="2"/>
        <v>1</v>
      </c>
      <c r="AH79" s="82">
        <f t="shared" si="3"/>
        <v>102</v>
      </c>
      <c r="AI79" s="82">
        <f t="shared" si="4"/>
        <v>102</v>
      </c>
      <c r="AJ79" s="82">
        <f t="shared" si="5"/>
        <v>1</v>
      </c>
      <c r="AK79" s="82">
        <f t="shared" si="6"/>
        <v>117</v>
      </c>
      <c r="AL79" s="82">
        <f t="shared" si="7"/>
        <v>117</v>
      </c>
      <c r="AM79" s="82">
        <f t="shared" si="8"/>
        <v>1</v>
      </c>
    </row>
    <row r="80" spans="1:39" ht="15.75" customHeight="1" x14ac:dyDescent="0.3">
      <c r="A80" s="53">
        <v>78</v>
      </c>
      <c r="B80" s="53"/>
      <c r="C80" s="137" t="s">
        <v>591</v>
      </c>
      <c r="D80" s="137">
        <v>3</v>
      </c>
      <c r="E80" s="53" t="s">
        <v>94</v>
      </c>
      <c r="F80" s="53" t="s">
        <v>97</v>
      </c>
      <c r="G80" s="151">
        <f>JAN!E79</f>
        <v>25</v>
      </c>
      <c r="H80" s="151">
        <f>FEB!E79</f>
        <v>13</v>
      </c>
      <c r="I80" s="151">
        <f>MAR!E79</f>
        <v>14</v>
      </c>
      <c r="J80" s="151">
        <f>APR!E79</f>
        <v>12</v>
      </c>
      <c r="K80" s="151">
        <f>MEI!E79</f>
        <v>8</v>
      </c>
      <c r="L80" s="151">
        <f>JUN!E79</f>
        <v>18</v>
      </c>
      <c r="M80" s="151">
        <f>JUL!E79</f>
        <v>18</v>
      </c>
      <c r="N80" s="151">
        <f>AGS!E79</f>
        <v>20</v>
      </c>
      <c r="O80" s="151">
        <f>SEPT!E79</f>
        <v>70</v>
      </c>
      <c r="P80" s="151">
        <f>OKT!E79</f>
        <v>31</v>
      </c>
      <c r="Q80" s="151">
        <f>NOV!E79</f>
        <v>48</v>
      </c>
      <c r="R80" s="151">
        <f>DES!E79</f>
        <v>8</v>
      </c>
      <c r="S80" s="151">
        <f>JAN!H79</f>
        <v>24</v>
      </c>
      <c r="T80" s="151">
        <f>FEB!H79</f>
        <v>13</v>
      </c>
      <c r="U80" s="151">
        <f>MAR!H79</f>
        <v>14</v>
      </c>
      <c r="V80" s="151">
        <f>APR!H79</f>
        <v>12</v>
      </c>
      <c r="W80" s="151">
        <f>MEI!H79</f>
        <v>8</v>
      </c>
      <c r="X80" s="151">
        <f>JUN!H79</f>
        <v>18</v>
      </c>
      <c r="Y80" s="151">
        <f>JUL!H79</f>
        <v>18</v>
      </c>
      <c r="Z80" s="151">
        <f>AGS!H79</f>
        <v>20</v>
      </c>
      <c r="AA80" s="151">
        <f>SEPT!H79</f>
        <v>70</v>
      </c>
      <c r="AB80" s="151">
        <f>OKT!H79</f>
        <v>31</v>
      </c>
      <c r="AC80" s="151">
        <f>NOV!H79</f>
        <v>48</v>
      </c>
      <c r="AD80" s="151">
        <f>DES!H79</f>
        <v>8</v>
      </c>
      <c r="AE80" s="151">
        <f t="shared" si="0"/>
        <v>285</v>
      </c>
      <c r="AF80" s="151">
        <f t="shared" si="1"/>
        <v>284</v>
      </c>
      <c r="AG80" s="152">
        <f t="shared" si="2"/>
        <v>0.99649122807017543</v>
      </c>
      <c r="AH80" s="82">
        <f t="shared" si="3"/>
        <v>90</v>
      </c>
      <c r="AI80" s="82">
        <f t="shared" si="4"/>
        <v>89</v>
      </c>
      <c r="AJ80" s="82">
        <f t="shared" si="5"/>
        <v>0.98888888888888893</v>
      </c>
      <c r="AK80" s="82">
        <f t="shared" si="6"/>
        <v>195</v>
      </c>
      <c r="AL80" s="82">
        <f t="shared" si="7"/>
        <v>195</v>
      </c>
      <c r="AM80" s="82">
        <f t="shared" si="8"/>
        <v>1</v>
      </c>
    </row>
    <row r="81" spans="1:39" ht="15.75" customHeight="1" x14ac:dyDescent="0.3">
      <c r="A81" s="53">
        <v>79</v>
      </c>
      <c r="B81" s="53"/>
      <c r="C81" s="137" t="s">
        <v>599</v>
      </c>
      <c r="D81" s="137">
        <v>4</v>
      </c>
      <c r="E81" s="53" t="s">
        <v>94</v>
      </c>
      <c r="F81" s="53" t="s">
        <v>98</v>
      </c>
      <c r="G81" s="151">
        <f>JAN!E80</f>
        <v>61</v>
      </c>
      <c r="H81" s="151">
        <f>FEB!E80</f>
        <v>65</v>
      </c>
      <c r="I81" s="151">
        <f>MAR!E80</f>
        <v>68</v>
      </c>
      <c r="J81" s="151">
        <f>APR!E80</f>
        <v>114</v>
      </c>
      <c r="K81" s="151">
        <f>MEI!E80</f>
        <v>81</v>
      </c>
      <c r="L81" s="151">
        <f>JUN!E80</f>
        <v>47</v>
      </c>
      <c r="M81" s="151">
        <f>JUL!E80</f>
        <v>112</v>
      </c>
      <c r="N81" s="151">
        <f>AGS!E80</f>
        <v>63</v>
      </c>
      <c r="O81" s="151">
        <f>SEPT!E80</f>
        <v>71</v>
      </c>
      <c r="P81" s="151">
        <f>OKT!E80</f>
        <v>60</v>
      </c>
      <c r="Q81" s="151">
        <f>NOV!E80</f>
        <v>53</v>
      </c>
      <c r="R81" s="151">
        <f>DES!E80</f>
        <v>55</v>
      </c>
      <c r="S81" s="151">
        <f>JAN!H80</f>
        <v>61</v>
      </c>
      <c r="T81" s="151">
        <f>FEB!H80</f>
        <v>65</v>
      </c>
      <c r="U81" s="151">
        <f>MAR!H80</f>
        <v>68</v>
      </c>
      <c r="V81" s="151">
        <f>APR!H80</f>
        <v>114</v>
      </c>
      <c r="W81" s="151">
        <f>MEI!H80</f>
        <v>81</v>
      </c>
      <c r="X81" s="151">
        <f>JUN!H80</f>
        <v>47</v>
      </c>
      <c r="Y81" s="151">
        <f>JUL!H80</f>
        <v>112</v>
      </c>
      <c r="Z81" s="151">
        <f>AGS!H80</f>
        <v>63</v>
      </c>
      <c r="AA81" s="151">
        <f>SEPT!H80</f>
        <v>71</v>
      </c>
      <c r="AB81" s="151">
        <f>OKT!H80</f>
        <v>60</v>
      </c>
      <c r="AC81" s="151">
        <f>NOV!H80</f>
        <v>53</v>
      </c>
      <c r="AD81" s="151">
        <f>DES!H80</f>
        <v>55</v>
      </c>
      <c r="AE81" s="151">
        <f t="shared" si="0"/>
        <v>850</v>
      </c>
      <c r="AF81" s="151">
        <f t="shared" si="1"/>
        <v>850</v>
      </c>
      <c r="AG81" s="152">
        <f t="shared" si="2"/>
        <v>1</v>
      </c>
      <c r="AH81" s="82">
        <f t="shared" si="3"/>
        <v>436</v>
      </c>
      <c r="AI81" s="82">
        <f t="shared" si="4"/>
        <v>436</v>
      </c>
      <c r="AJ81" s="82">
        <f t="shared" si="5"/>
        <v>1</v>
      </c>
      <c r="AK81" s="82">
        <f t="shared" si="6"/>
        <v>414</v>
      </c>
      <c r="AL81" s="82">
        <f t="shared" si="7"/>
        <v>414</v>
      </c>
      <c r="AM81" s="82">
        <f t="shared" si="8"/>
        <v>1</v>
      </c>
    </row>
    <row r="82" spans="1:39" ht="15.75" customHeight="1" x14ac:dyDescent="0.3">
      <c r="A82" s="53">
        <v>80</v>
      </c>
      <c r="B82" s="53"/>
      <c r="C82" s="137" t="s">
        <v>599</v>
      </c>
      <c r="D82" s="137">
        <v>5</v>
      </c>
      <c r="E82" s="53" t="s">
        <v>94</v>
      </c>
      <c r="F82" s="53" t="s">
        <v>99</v>
      </c>
      <c r="G82" s="151">
        <f>JAN!E81</f>
        <v>3</v>
      </c>
      <c r="H82" s="151">
        <f>FEB!E81</f>
        <v>5</v>
      </c>
      <c r="I82" s="151">
        <f>MAR!E81</f>
        <v>10</v>
      </c>
      <c r="J82" s="151">
        <f>APR!E81</f>
        <v>1</v>
      </c>
      <c r="K82" s="151">
        <f>MEI!E81</f>
        <v>2</v>
      </c>
      <c r="L82" s="151">
        <f>JUN!E81</f>
        <v>4</v>
      </c>
      <c r="M82" s="151">
        <f>JUL!E81</f>
        <v>8</v>
      </c>
      <c r="N82" s="151">
        <f>AGS!E81</f>
        <v>10</v>
      </c>
      <c r="O82" s="151">
        <f>SEPT!E81</f>
        <v>8</v>
      </c>
      <c r="P82" s="151">
        <f>OKT!E81</f>
        <v>9</v>
      </c>
      <c r="Q82" s="151">
        <f>NOV!E81</f>
        <v>5</v>
      </c>
      <c r="R82" s="151">
        <f>DES!E81</f>
        <v>4</v>
      </c>
      <c r="S82" s="151">
        <f>JAN!H81</f>
        <v>3</v>
      </c>
      <c r="T82" s="151">
        <f>FEB!H81</f>
        <v>5</v>
      </c>
      <c r="U82" s="151">
        <f>MAR!H81</f>
        <v>10</v>
      </c>
      <c r="V82" s="151">
        <f>APR!H81</f>
        <v>1</v>
      </c>
      <c r="W82" s="151">
        <f>MEI!H81</f>
        <v>2</v>
      </c>
      <c r="X82" s="151">
        <f>JUN!H81</f>
        <v>4</v>
      </c>
      <c r="Y82" s="151">
        <f>JUL!H81</f>
        <v>8</v>
      </c>
      <c r="Z82" s="151">
        <f>AGS!H81</f>
        <v>10</v>
      </c>
      <c r="AA82" s="151">
        <f>SEPT!H81</f>
        <v>8</v>
      </c>
      <c r="AB82" s="151">
        <f>OKT!H81</f>
        <v>9</v>
      </c>
      <c r="AC82" s="151">
        <f>NOV!H81</f>
        <v>5</v>
      </c>
      <c r="AD82" s="151">
        <f>DES!H81</f>
        <v>4</v>
      </c>
      <c r="AE82" s="151">
        <f t="shared" si="0"/>
        <v>69</v>
      </c>
      <c r="AF82" s="151">
        <f t="shared" si="1"/>
        <v>69</v>
      </c>
      <c r="AG82" s="152">
        <f t="shared" si="2"/>
        <v>1</v>
      </c>
      <c r="AH82" s="82">
        <f t="shared" si="3"/>
        <v>25</v>
      </c>
      <c r="AI82" s="82">
        <f t="shared" si="4"/>
        <v>25</v>
      </c>
      <c r="AJ82" s="82">
        <f t="shared" si="5"/>
        <v>1</v>
      </c>
      <c r="AK82" s="82">
        <f t="shared" si="6"/>
        <v>44</v>
      </c>
      <c r="AL82" s="82">
        <f t="shared" si="7"/>
        <v>44</v>
      </c>
      <c r="AM82" s="82">
        <f t="shared" si="8"/>
        <v>1</v>
      </c>
    </row>
    <row r="83" spans="1:39" ht="15.75" customHeight="1" x14ac:dyDescent="0.3">
      <c r="A83" s="53">
        <v>81</v>
      </c>
      <c r="B83" s="53"/>
      <c r="C83" s="137" t="s">
        <v>591</v>
      </c>
      <c r="D83" s="137">
        <v>6</v>
      </c>
      <c r="E83" s="53" t="s">
        <v>94</v>
      </c>
      <c r="F83" s="53" t="s">
        <v>100</v>
      </c>
      <c r="G83" s="151">
        <f>JAN!E82</f>
        <v>21</v>
      </c>
      <c r="H83" s="151">
        <f>FEB!E82</f>
        <v>1</v>
      </c>
      <c r="I83" s="151">
        <f>MAR!E82</f>
        <v>1</v>
      </c>
      <c r="J83" s="151">
        <f>APR!E82</f>
        <v>1</v>
      </c>
      <c r="K83" s="151">
        <f>MEI!E82</f>
        <v>1</v>
      </c>
      <c r="L83" s="151">
        <f>JUN!E82</f>
        <v>4</v>
      </c>
      <c r="M83" s="151">
        <f>JUL!E82</f>
        <v>0</v>
      </c>
      <c r="N83" s="151">
        <f>AGS!E82</f>
        <v>1</v>
      </c>
      <c r="O83" s="151">
        <f>SEPT!E82</f>
        <v>2</v>
      </c>
      <c r="P83" s="151">
        <f>OKT!E82</f>
        <v>0</v>
      </c>
      <c r="Q83" s="151">
        <f>NOV!E82</f>
        <v>0</v>
      </c>
      <c r="R83" s="151">
        <f>DES!E82</f>
        <v>1</v>
      </c>
      <c r="S83" s="151">
        <f>JAN!H82</f>
        <v>21</v>
      </c>
      <c r="T83" s="151">
        <f>FEB!H82</f>
        <v>1</v>
      </c>
      <c r="U83" s="151">
        <f>MAR!H82</f>
        <v>1</v>
      </c>
      <c r="V83" s="151">
        <f>APR!H82</f>
        <v>1</v>
      </c>
      <c r="W83" s="151">
        <f>MEI!H82</f>
        <v>1</v>
      </c>
      <c r="X83" s="151">
        <f>JUN!H82</f>
        <v>4</v>
      </c>
      <c r="Y83" s="151">
        <f>JUL!H82</f>
        <v>0</v>
      </c>
      <c r="Z83" s="151">
        <f>AGS!H82</f>
        <v>1</v>
      </c>
      <c r="AA83" s="151">
        <f>SEPT!H82</f>
        <v>2</v>
      </c>
      <c r="AB83" s="151">
        <f>OKT!H82</f>
        <v>0</v>
      </c>
      <c r="AC83" s="151">
        <f>NOV!H82</f>
        <v>0</v>
      </c>
      <c r="AD83" s="151">
        <f>DES!H82</f>
        <v>1</v>
      </c>
      <c r="AE83" s="151">
        <f t="shared" si="0"/>
        <v>33</v>
      </c>
      <c r="AF83" s="151">
        <f t="shared" si="1"/>
        <v>33</v>
      </c>
      <c r="AG83" s="152">
        <f t="shared" si="2"/>
        <v>1</v>
      </c>
      <c r="AH83" s="82">
        <f t="shared" si="3"/>
        <v>29</v>
      </c>
      <c r="AI83" s="82">
        <f t="shared" si="4"/>
        <v>29</v>
      </c>
      <c r="AJ83" s="82">
        <f t="shared" si="5"/>
        <v>1</v>
      </c>
      <c r="AK83" s="82">
        <f t="shared" si="6"/>
        <v>4</v>
      </c>
      <c r="AL83" s="82">
        <f t="shared" si="7"/>
        <v>4</v>
      </c>
      <c r="AM83" s="82">
        <f t="shared" si="8"/>
        <v>1</v>
      </c>
    </row>
    <row r="84" spans="1:39" ht="15.75" customHeight="1" x14ac:dyDescent="0.3">
      <c r="A84" s="53">
        <v>82</v>
      </c>
      <c r="B84" s="53"/>
      <c r="C84" s="137" t="s">
        <v>591</v>
      </c>
      <c r="D84" s="137">
        <v>7</v>
      </c>
      <c r="E84" s="53" t="s">
        <v>94</v>
      </c>
      <c r="F84" s="53" t="s">
        <v>101</v>
      </c>
      <c r="G84" s="151">
        <f>JAN!E83</f>
        <v>0</v>
      </c>
      <c r="H84" s="151">
        <f>FEB!E83</f>
        <v>0</v>
      </c>
      <c r="I84" s="151">
        <f>MAR!E83</f>
        <v>0</v>
      </c>
      <c r="J84" s="151">
        <f>APR!E83</f>
        <v>0</v>
      </c>
      <c r="K84" s="151">
        <f>MEI!E83</f>
        <v>0</v>
      </c>
      <c r="L84" s="151">
        <f>JUN!E83</f>
        <v>0</v>
      </c>
      <c r="M84" s="151">
        <f>JUL!E83</f>
        <v>0</v>
      </c>
      <c r="N84" s="151">
        <f>AGS!E83</f>
        <v>0</v>
      </c>
      <c r="O84" s="151">
        <f>SEPT!E83</f>
        <v>0</v>
      </c>
      <c r="P84" s="151">
        <f>OKT!E83</f>
        <v>0</v>
      </c>
      <c r="Q84" s="151">
        <f>NOV!E83</f>
        <v>0</v>
      </c>
      <c r="R84" s="151">
        <f>DES!E83</f>
        <v>0</v>
      </c>
      <c r="S84" s="151">
        <f>JAN!H83</f>
        <v>0</v>
      </c>
      <c r="T84" s="151">
        <f>FEB!H83</f>
        <v>0</v>
      </c>
      <c r="U84" s="151">
        <f>MAR!H83</f>
        <v>0</v>
      </c>
      <c r="V84" s="151">
        <f>APR!H83</f>
        <v>0</v>
      </c>
      <c r="W84" s="151">
        <f>MEI!H83</f>
        <v>0</v>
      </c>
      <c r="X84" s="151">
        <f>JUN!H83</f>
        <v>0</v>
      </c>
      <c r="Y84" s="151">
        <f>JUL!H83</f>
        <v>0</v>
      </c>
      <c r="Z84" s="151">
        <f>AGS!H83</f>
        <v>0</v>
      </c>
      <c r="AA84" s="151">
        <f>SEPT!H83</f>
        <v>0</v>
      </c>
      <c r="AB84" s="151">
        <f>OKT!H83</f>
        <v>0</v>
      </c>
      <c r="AC84" s="151">
        <f>NOV!H83</f>
        <v>0</v>
      </c>
      <c r="AD84" s="151">
        <f>DES!H83</f>
        <v>0</v>
      </c>
      <c r="AE84" s="151">
        <f t="shared" si="0"/>
        <v>0</v>
      </c>
      <c r="AF84" s="151">
        <f t="shared" si="1"/>
        <v>0</v>
      </c>
      <c r="AG84" s="152" t="e">
        <f t="shared" si="2"/>
        <v>#DIV/0!</v>
      </c>
      <c r="AH84" s="82">
        <f t="shared" si="3"/>
        <v>0</v>
      </c>
      <c r="AI84" s="82">
        <f t="shared" si="4"/>
        <v>0</v>
      </c>
      <c r="AJ84" s="82" t="e">
        <f t="shared" si="5"/>
        <v>#DIV/0!</v>
      </c>
      <c r="AK84" s="82">
        <f t="shared" si="6"/>
        <v>0</v>
      </c>
      <c r="AL84" s="82">
        <f t="shared" si="7"/>
        <v>0</v>
      </c>
      <c r="AM84" s="82" t="e">
        <f t="shared" si="8"/>
        <v>#DIV/0!</v>
      </c>
    </row>
    <row r="85" spans="1:39" ht="15.75" customHeight="1" x14ac:dyDescent="0.3">
      <c r="A85" s="53">
        <v>83</v>
      </c>
      <c r="B85" s="53"/>
      <c r="C85" s="137" t="s">
        <v>591</v>
      </c>
      <c r="D85" s="137">
        <v>8</v>
      </c>
      <c r="E85" s="53" t="s">
        <v>94</v>
      </c>
      <c r="F85" s="53" t="s">
        <v>102</v>
      </c>
      <c r="G85" s="151">
        <f>JAN!E84</f>
        <v>5</v>
      </c>
      <c r="H85" s="151">
        <f>FEB!E84</f>
        <v>1</v>
      </c>
      <c r="I85" s="151">
        <f>MAR!E84</f>
        <v>5</v>
      </c>
      <c r="J85" s="151">
        <f>APR!E84</f>
        <v>4</v>
      </c>
      <c r="K85" s="151">
        <f>MEI!E84</f>
        <v>5</v>
      </c>
      <c r="L85" s="151">
        <f>JUN!E84</f>
        <v>3</v>
      </c>
      <c r="M85" s="151">
        <f>JUL!E84</f>
        <v>1</v>
      </c>
      <c r="N85" s="151">
        <f>AGS!E84</f>
        <v>2</v>
      </c>
      <c r="O85" s="151">
        <f>SEPT!E84</f>
        <v>1</v>
      </c>
      <c r="P85" s="151">
        <f>OKT!E84</f>
        <v>0</v>
      </c>
      <c r="Q85" s="151">
        <f>NOV!E84</f>
        <v>2</v>
      </c>
      <c r="R85" s="151">
        <f>DES!E84</f>
        <v>4</v>
      </c>
      <c r="S85" s="151">
        <f>JAN!H84</f>
        <v>5</v>
      </c>
      <c r="T85" s="151">
        <f>FEB!H84</f>
        <v>1</v>
      </c>
      <c r="U85" s="151">
        <f>MAR!H84</f>
        <v>5</v>
      </c>
      <c r="V85" s="151">
        <f>APR!H84</f>
        <v>4</v>
      </c>
      <c r="W85" s="151">
        <f>MEI!H84</f>
        <v>5</v>
      </c>
      <c r="X85" s="151">
        <f>JUN!H84</f>
        <v>3</v>
      </c>
      <c r="Y85" s="151">
        <f>JUL!H84</f>
        <v>1</v>
      </c>
      <c r="Z85" s="151">
        <f>AGS!H84</f>
        <v>2</v>
      </c>
      <c r="AA85" s="151">
        <f>SEPT!H84</f>
        <v>1</v>
      </c>
      <c r="AB85" s="151">
        <f>OKT!H84</f>
        <v>0</v>
      </c>
      <c r="AC85" s="151">
        <f>NOV!H84</f>
        <v>2</v>
      </c>
      <c r="AD85" s="151">
        <f>DES!H84</f>
        <v>4</v>
      </c>
      <c r="AE85" s="151">
        <f t="shared" si="0"/>
        <v>33</v>
      </c>
      <c r="AF85" s="151">
        <f t="shared" si="1"/>
        <v>33</v>
      </c>
      <c r="AG85" s="152">
        <f t="shared" si="2"/>
        <v>1</v>
      </c>
      <c r="AH85" s="82">
        <f t="shared" si="3"/>
        <v>23</v>
      </c>
      <c r="AI85" s="82">
        <f t="shared" si="4"/>
        <v>23</v>
      </c>
      <c r="AJ85" s="82">
        <f t="shared" si="5"/>
        <v>1</v>
      </c>
      <c r="AK85" s="82">
        <f t="shared" si="6"/>
        <v>10</v>
      </c>
      <c r="AL85" s="82">
        <f t="shared" si="7"/>
        <v>10</v>
      </c>
      <c r="AM85" s="82">
        <f t="shared" si="8"/>
        <v>1</v>
      </c>
    </row>
    <row r="86" spans="1:39" ht="15.75" customHeight="1" x14ac:dyDescent="0.3">
      <c r="A86" s="53">
        <v>84</v>
      </c>
      <c r="B86" s="53"/>
      <c r="C86" s="137" t="s">
        <v>591</v>
      </c>
      <c r="D86" s="137">
        <v>9</v>
      </c>
      <c r="E86" s="53" t="s">
        <v>94</v>
      </c>
      <c r="F86" s="53" t="s">
        <v>103</v>
      </c>
      <c r="G86" s="151">
        <f>JAN!E85</f>
        <v>66</v>
      </c>
      <c r="H86" s="151">
        <f>FEB!E85</f>
        <v>75</v>
      </c>
      <c r="I86" s="151">
        <f>MAR!E85</f>
        <v>113</v>
      </c>
      <c r="J86" s="151">
        <f>APR!E85</f>
        <v>54</v>
      </c>
      <c r="K86" s="151">
        <f>MEI!E85</f>
        <v>22</v>
      </c>
      <c r="L86" s="151">
        <f>JUN!E85</f>
        <v>39</v>
      </c>
      <c r="M86" s="151">
        <f>JUL!E85</f>
        <v>59</v>
      </c>
      <c r="N86" s="151">
        <f>AGS!E85</f>
        <v>60</v>
      </c>
      <c r="O86" s="151">
        <f>SEPT!E85</f>
        <v>71</v>
      </c>
      <c r="P86" s="151">
        <f>OKT!E85</f>
        <v>22</v>
      </c>
      <c r="Q86" s="151">
        <f>NOV!E85</f>
        <v>24</v>
      </c>
      <c r="R86" s="151">
        <f>DES!E85</f>
        <v>45</v>
      </c>
      <c r="S86" s="151">
        <f>JAN!H85</f>
        <v>66</v>
      </c>
      <c r="T86" s="151">
        <f>FEB!H85</f>
        <v>75</v>
      </c>
      <c r="U86" s="151">
        <f>MAR!H85</f>
        <v>113</v>
      </c>
      <c r="V86" s="151">
        <f>APR!H85</f>
        <v>54</v>
      </c>
      <c r="W86" s="151">
        <f>MEI!H85</f>
        <v>22</v>
      </c>
      <c r="X86" s="151">
        <f>JUN!H85</f>
        <v>39</v>
      </c>
      <c r="Y86" s="151">
        <f>JUL!H85</f>
        <v>59</v>
      </c>
      <c r="Z86" s="151">
        <f>AGS!H85</f>
        <v>60</v>
      </c>
      <c r="AA86" s="151">
        <f>SEPT!H85</f>
        <v>71</v>
      </c>
      <c r="AB86" s="151">
        <f>OKT!H85</f>
        <v>22</v>
      </c>
      <c r="AC86" s="151">
        <f>NOV!H85</f>
        <v>24</v>
      </c>
      <c r="AD86" s="151">
        <f>DES!H85</f>
        <v>45</v>
      </c>
      <c r="AE86" s="151">
        <f t="shared" si="0"/>
        <v>650</v>
      </c>
      <c r="AF86" s="151">
        <f t="shared" si="1"/>
        <v>650</v>
      </c>
      <c r="AG86" s="152">
        <f t="shared" si="2"/>
        <v>1</v>
      </c>
      <c r="AH86" s="82">
        <f t="shared" si="3"/>
        <v>369</v>
      </c>
      <c r="AI86" s="82">
        <f t="shared" si="4"/>
        <v>369</v>
      </c>
      <c r="AJ86" s="82">
        <f t="shared" si="5"/>
        <v>1</v>
      </c>
      <c r="AK86" s="82">
        <f t="shared" si="6"/>
        <v>281</v>
      </c>
      <c r="AL86" s="82">
        <f t="shared" si="7"/>
        <v>281</v>
      </c>
      <c r="AM86" s="82">
        <f t="shared" si="8"/>
        <v>1</v>
      </c>
    </row>
    <row r="87" spans="1:39" ht="15.75" customHeight="1" x14ac:dyDescent="0.3">
      <c r="A87" s="53">
        <v>85</v>
      </c>
      <c r="B87" s="53"/>
      <c r="C87" s="137" t="s">
        <v>591</v>
      </c>
      <c r="D87" s="137">
        <v>10</v>
      </c>
      <c r="E87" s="53" t="s">
        <v>94</v>
      </c>
      <c r="F87" s="53" t="s">
        <v>104</v>
      </c>
      <c r="G87" s="151">
        <f>JAN!E86</f>
        <v>0</v>
      </c>
      <c r="H87" s="151">
        <f>FEB!E86</f>
        <v>0</v>
      </c>
      <c r="I87" s="151">
        <f>MAR!E86</f>
        <v>0</v>
      </c>
      <c r="J87" s="151">
        <f>APR!E86</f>
        <v>0</v>
      </c>
      <c r="K87" s="151">
        <f>MEI!E86</f>
        <v>0</v>
      </c>
      <c r="L87" s="151">
        <f>JUN!E86</f>
        <v>0</v>
      </c>
      <c r="M87" s="151">
        <f>JUL!E86</f>
        <v>0</v>
      </c>
      <c r="N87" s="151">
        <f>AGS!E86</f>
        <v>0</v>
      </c>
      <c r="O87" s="151">
        <f>SEPT!E86</f>
        <v>0</v>
      </c>
      <c r="P87" s="151">
        <f>OKT!E86</f>
        <v>0</v>
      </c>
      <c r="Q87" s="151">
        <f>NOV!E86</f>
        <v>0</v>
      </c>
      <c r="R87" s="151">
        <f>DES!E86</f>
        <v>0</v>
      </c>
      <c r="S87" s="151">
        <f>JAN!H86</f>
        <v>0</v>
      </c>
      <c r="T87" s="151">
        <f>FEB!H86</f>
        <v>0</v>
      </c>
      <c r="U87" s="151">
        <f>MAR!H86</f>
        <v>0</v>
      </c>
      <c r="V87" s="151">
        <f>APR!H86</f>
        <v>0</v>
      </c>
      <c r="W87" s="151">
        <f>MEI!H86</f>
        <v>0</v>
      </c>
      <c r="X87" s="151">
        <f>JUN!H86</f>
        <v>0</v>
      </c>
      <c r="Y87" s="151">
        <f>JUL!H86</f>
        <v>0</v>
      </c>
      <c r="Z87" s="151">
        <f>AGS!H86</f>
        <v>0</v>
      </c>
      <c r="AA87" s="151">
        <f>SEPT!H86</f>
        <v>0</v>
      </c>
      <c r="AB87" s="151">
        <f>OKT!H86</f>
        <v>0</v>
      </c>
      <c r="AC87" s="151">
        <f>NOV!H86</f>
        <v>0</v>
      </c>
      <c r="AD87" s="151">
        <f>DES!H86</f>
        <v>0</v>
      </c>
      <c r="AE87" s="151">
        <f t="shared" si="0"/>
        <v>0</v>
      </c>
      <c r="AF87" s="151">
        <f t="shared" si="1"/>
        <v>0</v>
      </c>
      <c r="AG87" s="152" t="e">
        <f t="shared" si="2"/>
        <v>#DIV/0!</v>
      </c>
      <c r="AH87" s="82">
        <f t="shared" si="3"/>
        <v>0</v>
      </c>
      <c r="AI87" s="82">
        <f t="shared" si="4"/>
        <v>0</v>
      </c>
      <c r="AJ87" s="82" t="e">
        <f t="shared" si="5"/>
        <v>#DIV/0!</v>
      </c>
      <c r="AK87" s="82">
        <f t="shared" si="6"/>
        <v>0</v>
      </c>
      <c r="AL87" s="82">
        <f t="shared" si="7"/>
        <v>0</v>
      </c>
      <c r="AM87" s="82" t="e">
        <f t="shared" si="8"/>
        <v>#DIV/0!</v>
      </c>
    </row>
    <row r="88" spans="1:39" ht="15.75" customHeight="1" x14ac:dyDescent="0.3">
      <c r="A88" s="53">
        <v>86</v>
      </c>
      <c r="B88" s="53"/>
      <c r="C88" s="137" t="s">
        <v>591</v>
      </c>
      <c r="D88" s="137">
        <v>11</v>
      </c>
      <c r="E88" s="53" t="s">
        <v>94</v>
      </c>
      <c r="F88" s="53" t="s">
        <v>105</v>
      </c>
      <c r="G88" s="151">
        <f>JAN!E87</f>
        <v>0</v>
      </c>
      <c r="H88" s="151">
        <f>FEB!E87</f>
        <v>1</v>
      </c>
      <c r="I88" s="151">
        <f>MAR!E87</f>
        <v>0</v>
      </c>
      <c r="J88" s="151">
        <f>APR!E87</f>
        <v>1</v>
      </c>
      <c r="K88" s="151">
        <f>MEI!E87</f>
        <v>3</v>
      </c>
      <c r="L88" s="151">
        <f>JUN!E87</f>
        <v>0</v>
      </c>
      <c r="M88" s="151">
        <f>JUL!E87</f>
        <v>0</v>
      </c>
      <c r="N88" s="151">
        <f>AGS!E87</f>
        <v>3</v>
      </c>
      <c r="O88" s="151">
        <f>SEPT!E87</f>
        <v>3</v>
      </c>
      <c r="P88" s="151">
        <f>OKT!E87</f>
        <v>1</v>
      </c>
      <c r="Q88" s="151">
        <f>NOV!E87</f>
        <v>1</v>
      </c>
      <c r="R88" s="151">
        <f>DES!E87</f>
        <v>0</v>
      </c>
      <c r="S88" s="151">
        <f>JAN!H87</f>
        <v>0</v>
      </c>
      <c r="T88" s="151">
        <f>FEB!H87</f>
        <v>1</v>
      </c>
      <c r="U88" s="151">
        <f>MAR!H87</f>
        <v>0</v>
      </c>
      <c r="V88" s="151">
        <f>APR!H87</f>
        <v>1</v>
      </c>
      <c r="W88" s="151">
        <f>MEI!H87</f>
        <v>3</v>
      </c>
      <c r="X88" s="151">
        <f>JUN!H87</f>
        <v>0</v>
      </c>
      <c r="Y88" s="151">
        <f>JUL!H87</f>
        <v>0</v>
      </c>
      <c r="Z88" s="151">
        <f>AGS!H87</f>
        <v>3</v>
      </c>
      <c r="AA88" s="151">
        <f>SEPT!H87</f>
        <v>3</v>
      </c>
      <c r="AB88" s="151">
        <f>OKT!H87</f>
        <v>1</v>
      </c>
      <c r="AC88" s="151">
        <f>NOV!H87</f>
        <v>1</v>
      </c>
      <c r="AD88" s="151">
        <f>DES!H87</f>
        <v>0</v>
      </c>
      <c r="AE88" s="151">
        <f t="shared" si="0"/>
        <v>13</v>
      </c>
      <c r="AF88" s="151">
        <f t="shared" si="1"/>
        <v>13</v>
      </c>
      <c r="AG88" s="152">
        <f t="shared" si="2"/>
        <v>1</v>
      </c>
      <c r="AH88" s="82">
        <f t="shared" si="3"/>
        <v>5</v>
      </c>
      <c r="AI88" s="82">
        <f t="shared" si="4"/>
        <v>5</v>
      </c>
      <c r="AJ88" s="82">
        <f t="shared" si="5"/>
        <v>1</v>
      </c>
      <c r="AK88" s="82">
        <f t="shared" si="6"/>
        <v>8</v>
      </c>
      <c r="AL88" s="82">
        <f t="shared" si="7"/>
        <v>8</v>
      </c>
      <c r="AM88" s="82">
        <f t="shared" si="8"/>
        <v>1</v>
      </c>
    </row>
    <row r="89" spans="1:39" ht="15.75" customHeight="1" x14ac:dyDescent="0.3">
      <c r="A89" s="53">
        <v>87</v>
      </c>
      <c r="B89" s="53"/>
      <c r="C89" s="137" t="s">
        <v>591</v>
      </c>
      <c r="D89" s="137">
        <v>12</v>
      </c>
      <c r="E89" s="53" t="s">
        <v>94</v>
      </c>
      <c r="F89" s="53" t="s">
        <v>106</v>
      </c>
      <c r="G89" s="151">
        <f>JAN!E88</f>
        <v>26</v>
      </c>
      <c r="H89" s="151">
        <f>FEB!E88</f>
        <v>32</v>
      </c>
      <c r="I89" s="151">
        <f>MAR!E88</f>
        <v>34</v>
      </c>
      <c r="J89" s="151">
        <f>APR!E88</f>
        <v>29</v>
      </c>
      <c r="K89" s="151">
        <f>MEI!E88</f>
        <v>22</v>
      </c>
      <c r="L89" s="151">
        <f>JUN!E88</f>
        <v>21</v>
      </c>
      <c r="M89" s="151">
        <f>JUL!E88</f>
        <v>33</v>
      </c>
      <c r="N89" s="151">
        <f>AGS!E88</f>
        <v>44</v>
      </c>
      <c r="O89" s="151">
        <f>SEPT!E88</f>
        <v>54</v>
      </c>
      <c r="P89" s="151">
        <f>OKT!E88</f>
        <v>90</v>
      </c>
      <c r="Q89" s="151">
        <f>NOV!E88</f>
        <v>73</v>
      </c>
      <c r="R89" s="151">
        <f>DES!E88</f>
        <v>43</v>
      </c>
      <c r="S89" s="151">
        <f>JAN!H88</f>
        <v>26</v>
      </c>
      <c r="T89" s="151">
        <f>FEB!H88</f>
        <v>32</v>
      </c>
      <c r="U89" s="151">
        <f>MAR!H88</f>
        <v>34</v>
      </c>
      <c r="V89" s="151">
        <f>APR!H88</f>
        <v>29</v>
      </c>
      <c r="W89" s="151">
        <f>MEI!H88</f>
        <v>22</v>
      </c>
      <c r="X89" s="151">
        <f>JUN!H88</f>
        <v>21</v>
      </c>
      <c r="Y89" s="151">
        <f>JUL!H88</f>
        <v>33</v>
      </c>
      <c r="Z89" s="151">
        <f>AGS!H88</f>
        <v>44</v>
      </c>
      <c r="AA89" s="151">
        <f>SEPT!H88</f>
        <v>54</v>
      </c>
      <c r="AB89" s="151">
        <f>OKT!H88</f>
        <v>90</v>
      </c>
      <c r="AC89" s="151">
        <f>NOV!H88</f>
        <v>73</v>
      </c>
      <c r="AD89" s="151">
        <f>DES!H88</f>
        <v>43</v>
      </c>
      <c r="AE89" s="151">
        <f t="shared" si="0"/>
        <v>501</v>
      </c>
      <c r="AF89" s="151">
        <f t="shared" si="1"/>
        <v>501</v>
      </c>
      <c r="AG89" s="152">
        <f t="shared" si="2"/>
        <v>1</v>
      </c>
      <c r="AH89" s="82">
        <f t="shared" si="3"/>
        <v>164</v>
      </c>
      <c r="AI89" s="82">
        <f t="shared" si="4"/>
        <v>164</v>
      </c>
      <c r="AJ89" s="82">
        <f t="shared" si="5"/>
        <v>1</v>
      </c>
      <c r="AK89" s="82">
        <f t="shared" si="6"/>
        <v>337</v>
      </c>
      <c r="AL89" s="82">
        <f t="shared" si="7"/>
        <v>337</v>
      </c>
      <c r="AM89" s="82">
        <f t="shared" si="8"/>
        <v>1</v>
      </c>
    </row>
    <row r="90" spans="1:39" ht="15.75" customHeight="1" x14ac:dyDescent="0.3">
      <c r="A90" s="53">
        <v>88</v>
      </c>
      <c r="B90" s="53"/>
      <c r="C90" s="137" t="s">
        <v>591</v>
      </c>
      <c r="D90" s="267">
        <v>1</v>
      </c>
      <c r="E90" s="268" t="s">
        <v>107</v>
      </c>
      <c r="F90" s="268" t="s">
        <v>108</v>
      </c>
      <c r="G90" s="269">
        <f>JAN!E89</f>
        <v>0</v>
      </c>
      <c r="H90" s="269">
        <f>FEB!E89</f>
        <v>0</v>
      </c>
      <c r="I90" s="269">
        <f>MAR!E89</f>
        <v>0</v>
      </c>
      <c r="J90" s="269">
        <f>APR!E89</f>
        <v>0</v>
      </c>
      <c r="K90" s="269">
        <f>MEI!E89</f>
        <v>0</v>
      </c>
      <c r="L90" s="269">
        <f>JUN!E89</f>
        <v>0</v>
      </c>
      <c r="M90" s="269">
        <f>JUL!E89</f>
        <v>0</v>
      </c>
      <c r="N90" s="269">
        <f>AGS!E89</f>
        <v>0</v>
      </c>
      <c r="O90" s="269">
        <f>SEPT!E89</f>
        <v>0</v>
      </c>
      <c r="P90" s="269">
        <f>OKT!E89</f>
        <v>0</v>
      </c>
      <c r="Q90" s="269">
        <f>NOV!E89</f>
        <v>0</v>
      </c>
      <c r="R90" s="269">
        <f>DES!E89</f>
        <v>0</v>
      </c>
      <c r="S90" s="269">
        <f>JAN!H89</f>
        <v>0</v>
      </c>
      <c r="T90" s="269">
        <f>FEB!H89</f>
        <v>0</v>
      </c>
      <c r="U90" s="269">
        <f>MAR!H89</f>
        <v>0</v>
      </c>
      <c r="V90" s="269">
        <f>APR!H89</f>
        <v>0</v>
      </c>
      <c r="W90" s="269">
        <f>MEI!H89</f>
        <v>0</v>
      </c>
      <c r="X90" s="269">
        <f>JUN!H89</f>
        <v>0</v>
      </c>
      <c r="Y90" s="269">
        <f>JUL!H89</f>
        <v>0</v>
      </c>
      <c r="Z90" s="269">
        <f>AGS!H89</f>
        <v>0</v>
      </c>
      <c r="AA90" s="269">
        <f>SEPT!H89</f>
        <v>0</v>
      </c>
      <c r="AB90" s="269">
        <f>OKT!H89</f>
        <v>0</v>
      </c>
      <c r="AC90" s="269">
        <f>NOV!H89</f>
        <v>0</v>
      </c>
      <c r="AD90" s="269">
        <f>DES!H89</f>
        <v>0</v>
      </c>
      <c r="AE90" s="269">
        <f t="shared" si="0"/>
        <v>0</v>
      </c>
      <c r="AF90" s="269">
        <f t="shared" si="1"/>
        <v>0</v>
      </c>
      <c r="AG90" s="270" t="e">
        <f t="shared" si="2"/>
        <v>#DIV/0!</v>
      </c>
      <c r="AH90" s="271">
        <f t="shared" si="3"/>
        <v>0</v>
      </c>
      <c r="AI90" s="271">
        <f t="shared" si="4"/>
        <v>0</v>
      </c>
      <c r="AJ90" s="271" t="e">
        <f t="shared" si="5"/>
        <v>#DIV/0!</v>
      </c>
      <c r="AK90" s="271">
        <f t="shared" si="6"/>
        <v>0</v>
      </c>
      <c r="AL90" s="271">
        <f t="shared" si="7"/>
        <v>0</v>
      </c>
      <c r="AM90" s="271" t="e">
        <f t="shared" si="8"/>
        <v>#DIV/0!</v>
      </c>
    </row>
    <row r="91" spans="1:39" ht="15.75" customHeight="1" x14ac:dyDescent="0.3">
      <c r="A91" s="53">
        <v>89</v>
      </c>
      <c r="B91" s="53"/>
      <c r="C91" s="137" t="s">
        <v>591</v>
      </c>
      <c r="D91" s="267">
        <v>2</v>
      </c>
      <c r="E91" s="268" t="s">
        <v>107</v>
      </c>
      <c r="F91" s="268" t="s">
        <v>109</v>
      </c>
      <c r="G91" s="269">
        <f>JAN!E90</f>
        <v>12</v>
      </c>
      <c r="H91" s="269">
        <f>FEB!E90</f>
        <v>49</v>
      </c>
      <c r="I91" s="269">
        <f>MAR!E90</f>
        <v>39</v>
      </c>
      <c r="J91" s="269">
        <f>APR!E90</f>
        <v>19</v>
      </c>
      <c r="K91" s="269">
        <f>MEI!E90</f>
        <v>68</v>
      </c>
      <c r="L91" s="269">
        <f>JUN!E90</f>
        <v>0</v>
      </c>
      <c r="M91" s="269">
        <f>JUL!E90</f>
        <v>128</v>
      </c>
      <c r="N91" s="269">
        <f>AGS!E90</f>
        <v>60</v>
      </c>
      <c r="O91" s="269">
        <f>SEPT!E90</f>
        <v>127</v>
      </c>
      <c r="P91" s="269">
        <f>OKT!E90</f>
        <v>650</v>
      </c>
      <c r="Q91" s="269">
        <f>NOV!E90</f>
        <v>142</v>
      </c>
      <c r="R91" s="269">
        <f>DES!E90</f>
        <v>171</v>
      </c>
      <c r="S91" s="269">
        <f>JAN!H90</f>
        <v>12</v>
      </c>
      <c r="T91" s="269">
        <f>FEB!H90</f>
        <v>21</v>
      </c>
      <c r="U91" s="269">
        <f>MAR!H90</f>
        <v>18</v>
      </c>
      <c r="V91" s="269">
        <f>APR!H90</f>
        <v>19</v>
      </c>
      <c r="W91" s="269">
        <f>MEI!H90</f>
        <v>62</v>
      </c>
      <c r="X91" s="269">
        <f>JUN!H90</f>
        <v>0</v>
      </c>
      <c r="Y91" s="269">
        <f>JUL!H90</f>
        <v>128</v>
      </c>
      <c r="Z91" s="269">
        <f>AGS!H90</f>
        <v>60</v>
      </c>
      <c r="AA91" s="269">
        <f>SEPT!H90</f>
        <v>127</v>
      </c>
      <c r="AB91" s="269">
        <f>OKT!H90</f>
        <v>650</v>
      </c>
      <c r="AC91" s="269">
        <f>NOV!H90</f>
        <v>142</v>
      </c>
      <c r="AD91" s="269">
        <f>DES!H90</f>
        <v>171</v>
      </c>
      <c r="AE91" s="269">
        <f t="shared" si="0"/>
        <v>1465</v>
      </c>
      <c r="AF91" s="269">
        <f t="shared" si="1"/>
        <v>1410</v>
      </c>
      <c r="AG91" s="270">
        <f t="shared" si="2"/>
        <v>0.96245733788395904</v>
      </c>
      <c r="AH91" s="271">
        <f t="shared" si="3"/>
        <v>187</v>
      </c>
      <c r="AI91" s="271">
        <f t="shared" si="4"/>
        <v>132</v>
      </c>
      <c r="AJ91" s="271">
        <f t="shared" si="5"/>
        <v>0.70588235294117652</v>
      </c>
      <c r="AK91" s="271">
        <f t="shared" si="6"/>
        <v>1278</v>
      </c>
      <c r="AL91" s="271">
        <f t="shared" si="7"/>
        <v>1278</v>
      </c>
      <c r="AM91" s="271">
        <f t="shared" si="8"/>
        <v>1</v>
      </c>
    </row>
    <row r="92" spans="1:39" ht="15.75" customHeight="1" x14ac:dyDescent="0.3">
      <c r="A92" s="53">
        <v>90</v>
      </c>
      <c r="B92" s="53"/>
      <c r="C92" s="137" t="s">
        <v>599</v>
      </c>
      <c r="D92" s="267">
        <v>3</v>
      </c>
      <c r="E92" s="268" t="s">
        <v>107</v>
      </c>
      <c r="F92" s="268" t="s">
        <v>110</v>
      </c>
      <c r="G92" s="269">
        <f>JAN!E91</f>
        <v>0</v>
      </c>
      <c r="H92" s="269">
        <f>FEB!E91</f>
        <v>0</v>
      </c>
      <c r="I92" s="269">
        <f>MAR!E91</f>
        <v>0</v>
      </c>
      <c r="J92" s="269">
        <f>APR!E91</f>
        <v>0</v>
      </c>
      <c r="K92" s="269">
        <f>MEI!E91</f>
        <v>0</v>
      </c>
      <c r="L92" s="269">
        <f>JUN!E91</f>
        <v>0</v>
      </c>
      <c r="M92" s="269">
        <f>JUL!E91</f>
        <v>0</v>
      </c>
      <c r="N92" s="269">
        <f>AGS!E91</f>
        <v>0</v>
      </c>
      <c r="O92" s="269">
        <f>SEPT!E91</f>
        <v>0</v>
      </c>
      <c r="P92" s="269">
        <f>OKT!E91</f>
        <v>0</v>
      </c>
      <c r="Q92" s="269">
        <f>NOV!E91</f>
        <v>0</v>
      </c>
      <c r="R92" s="269">
        <f>DES!E91</f>
        <v>0</v>
      </c>
      <c r="S92" s="269">
        <f>JAN!H91</f>
        <v>0</v>
      </c>
      <c r="T92" s="269">
        <f>FEB!H91</f>
        <v>0</v>
      </c>
      <c r="U92" s="269">
        <f>MAR!H91</f>
        <v>0</v>
      </c>
      <c r="V92" s="269">
        <f>APR!H91</f>
        <v>0</v>
      </c>
      <c r="W92" s="269">
        <f>MEI!H91</f>
        <v>0</v>
      </c>
      <c r="X92" s="269">
        <f>JUN!H91</f>
        <v>0</v>
      </c>
      <c r="Y92" s="269">
        <f>JUL!H91</f>
        <v>0</v>
      </c>
      <c r="Z92" s="269">
        <f>AGS!H91</f>
        <v>0</v>
      </c>
      <c r="AA92" s="269">
        <f>SEPT!H91</f>
        <v>0</v>
      </c>
      <c r="AB92" s="269">
        <f>OKT!H91</f>
        <v>0</v>
      </c>
      <c r="AC92" s="269">
        <f>NOV!H91</f>
        <v>0</v>
      </c>
      <c r="AD92" s="269">
        <f>DES!H91</f>
        <v>0</v>
      </c>
      <c r="AE92" s="269">
        <f t="shared" si="0"/>
        <v>0</v>
      </c>
      <c r="AF92" s="269">
        <f t="shared" si="1"/>
        <v>0</v>
      </c>
      <c r="AG92" s="270" t="e">
        <f t="shared" si="2"/>
        <v>#DIV/0!</v>
      </c>
      <c r="AH92" s="271">
        <f t="shared" si="3"/>
        <v>0</v>
      </c>
      <c r="AI92" s="271">
        <f t="shared" si="4"/>
        <v>0</v>
      </c>
      <c r="AJ92" s="271" t="e">
        <f t="shared" si="5"/>
        <v>#DIV/0!</v>
      </c>
      <c r="AK92" s="271">
        <f t="shared" si="6"/>
        <v>0</v>
      </c>
      <c r="AL92" s="271">
        <f t="shared" si="7"/>
        <v>0</v>
      </c>
      <c r="AM92" s="271" t="e">
        <f t="shared" si="8"/>
        <v>#DIV/0!</v>
      </c>
    </row>
    <row r="93" spans="1:39" ht="15.75" customHeight="1" x14ac:dyDescent="0.3">
      <c r="A93" s="53">
        <v>91</v>
      </c>
      <c r="B93" s="53"/>
      <c r="C93" s="137" t="s">
        <v>591</v>
      </c>
      <c r="D93" s="267">
        <v>4</v>
      </c>
      <c r="E93" s="268" t="s">
        <v>107</v>
      </c>
      <c r="F93" s="268" t="s">
        <v>111</v>
      </c>
      <c r="G93" s="269">
        <f>JAN!E92</f>
        <v>53</v>
      </c>
      <c r="H93" s="269">
        <f>FEB!E92</f>
        <v>17</v>
      </c>
      <c r="I93" s="269">
        <f>MAR!E92</f>
        <v>23</v>
      </c>
      <c r="J93" s="269">
        <f>APR!E92</f>
        <v>11</v>
      </c>
      <c r="K93" s="269">
        <f>MEI!E92</f>
        <v>27</v>
      </c>
      <c r="L93" s="269">
        <f>JUN!E92</f>
        <v>6</v>
      </c>
      <c r="M93" s="269">
        <f>JUL!E92</f>
        <v>16</v>
      </c>
      <c r="N93" s="269">
        <f>AGS!E92</f>
        <v>25</v>
      </c>
      <c r="O93" s="269">
        <f>SEPT!E92</f>
        <v>67</v>
      </c>
      <c r="P93" s="269">
        <f>OKT!E92</f>
        <v>0</v>
      </c>
      <c r="Q93" s="269">
        <f>NOV!E92</f>
        <v>13</v>
      </c>
      <c r="R93" s="269">
        <f>DES!E92</f>
        <v>23</v>
      </c>
      <c r="S93" s="269">
        <f>JAN!H92</f>
        <v>53</v>
      </c>
      <c r="T93" s="269">
        <f>FEB!H92</f>
        <v>15</v>
      </c>
      <c r="U93" s="269">
        <f>MAR!H92</f>
        <v>8</v>
      </c>
      <c r="V93" s="269">
        <f>APR!H92</f>
        <v>11</v>
      </c>
      <c r="W93" s="269">
        <f>MEI!H92</f>
        <v>24</v>
      </c>
      <c r="X93" s="269">
        <f>JUN!H92</f>
        <v>6</v>
      </c>
      <c r="Y93" s="269">
        <f>JUL!H92</f>
        <v>16</v>
      </c>
      <c r="Z93" s="269">
        <f>AGS!H92</f>
        <v>25</v>
      </c>
      <c r="AA93" s="269">
        <f>SEPT!H92</f>
        <v>67</v>
      </c>
      <c r="AB93" s="269">
        <f>OKT!H92</f>
        <v>0</v>
      </c>
      <c r="AC93" s="269">
        <f>NOV!H92</f>
        <v>3</v>
      </c>
      <c r="AD93" s="269">
        <f>DES!H92</f>
        <v>23</v>
      </c>
      <c r="AE93" s="269">
        <f t="shared" si="0"/>
        <v>281</v>
      </c>
      <c r="AF93" s="269">
        <f t="shared" si="1"/>
        <v>251</v>
      </c>
      <c r="AG93" s="270">
        <f t="shared" si="2"/>
        <v>0.89323843416370108</v>
      </c>
      <c r="AH93" s="271">
        <f t="shared" si="3"/>
        <v>137</v>
      </c>
      <c r="AI93" s="271">
        <f t="shared" si="4"/>
        <v>117</v>
      </c>
      <c r="AJ93" s="271">
        <f t="shared" si="5"/>
        <v>0.85401459854014594</v>
      </c>
      <c r="AK93" s="271">
        <f t="shared" si="6"/>
        <v>144</v>
      </c>
      <c r="AL93" s="271">
        <f t="shared" si="7"/>
        <v>134</v>
      </c>
      <c r="AM93" s="271">
        <f t="shared" si="8"/>
        <v>0.93055555555555558</v>
      </c>
    </row>
    <row r="94" spans="1:39" ht="15.75" customHeight="1" x14ac:dyDescent="0.3">
      <c r="A94" s="53">
        <v>92</v>
      </c>
      <c r="B94" s="53"/>
      <c r="C94" s="137" t="s">
        <v>601</v>
      </c>
      <c r="D94" s="267">
        <v>5</v>
      </c>
      <c r="E94" s="268" t="s">
        <v>107</v>
      </c>
      <c r="F94" s="268" t="s">
        <v>112</v>
      </c>
      <c r="G94" s="269">
        <f>JAN!E93</f>
        <v>10</v>
      </c>
      <c r="H94" s="269">
        <f>FEB!E93</f>
        <v>2</v>
      </c>
      <c r="I94" s="269">
        <f>MAR!E93</f>
        <v>0</v>
      </c>
      <c r="J94" s="269">
        <f>APR!E93</f>
        <v>2</v>
      </c>
      <c r="K94" s="269">
        <f>MEI!E93</f>
        <v>0</v>
      </c>
      <c r="L94" s="269">
        <f>JUN!E93</f>
        <v>0</v>
      </c>
      <c r="M94" s="269">
        <f>JUL!E93</f>
        <v>0</v>
      </c>
      <c r="N94" s="269">
        <f>AGS!E93</f>
        <v>0</v>
      </c>
      <c r="O94" s="269">
        <f>SEPT!E93</f>
        <v>0</v>
      </c>
      <c r="P94" s="269">
        <f>OKT!E93</f>
        <v>0</v>
      </c>
      <c r="Q94" s="269">
        <f>NOV!E93</f>
        <v>0</v>
      </c>
      <c r="R94" s="269">
        <f>DES!E93</f>
        <v>3</v>
      </c>
      <c r="S94" s="269">
        <f>JAN!H93</f>
        <v>10</v>
      </c>
      <c r="T94" s="269">
        <f>FEB!H93</f>
        <v>2</v>
      </c>
      <c r="U94" s="269">
        <f>MAR!H93</f>
        <v>0</v>
      </c>
      <c r="V94" s="269">
        <f>APR!H93</f>
        <v>2</v>
      </c>
      <c r="W94" s="269">
        <f>MEI!H93</f>
        <v>0</v>
      </c>
      <c r="X94" s="269">
        <f>JUN!H93</f>
        <v>0</v>
      </c>
      <c r="Y94" s="269">
        <f>JUL!H93</f>
        <v>0</v>
      </c>
      <c r="Z94" s="269">
        <f>AGS!H93</f>
        <v>0</v>
      </c>
      <c r="AA94" s="269">
        <f>SEPT!H93</f>
        <v>0</v>
      </c>
      <c r="AB94" s="269">
        <f>OKT!H93</f>
        <v>0</v>
      </c>
      <c r="AC94" s="269">
        <f>NOV!H93</f>
        <v>0</v>
      </c>
      <c r="AD94" s="269">
        <f>DES!H93</f>
        <v>3</v>
      </c>
      <c r="AE94" s="269">
        <f t="shared" si="0"/>
        <v>17</v>
      </c>
      <c r="AF94" s="269">
        <f t="shared" si="1"/>
        <v>17</v>
      </c>
      <c r="AG94" s="270">
        <f t="shared" si="2"/>
        <v>1</v>
      </c>
      <c r="AH94" s="271">
        <f t="shared" si="3"/>
        <v>14</v>
      </c>
      <c r="AI94" s="271">
        <f t="shared" si="4"/>
        <v>14</v>
      </c>
      <c r="AJ94" s="271">
        <f t="shared" si="5"/>
        <v>1</v>
      </c>
      <c r="AK94" s="271">
        <f t="shared" si="6"/>
        <v>3</v>
      </c>
      <c r="AL94" s="271">
        <f t="shared" si="7"/>
        <v>3</v>
      </c>
      <c r="AM94" s="271">
        <f t="shared" si="8"/>
        <v>1</v>
      </c>
    </row>
    <row r="95" spans="1:39" ht="15.75" customHeight="1" x14ac:dyDescent="0.3">
      <c r="A95" s="53">
        <v>93</v>
      </c>
      <c r="B95" s="53"/>
      <c r="C95" s="137" t="s">
        <v>599</v>
      </c>
      <c r="D95" s="267">
        <v>6</v>
      </c>
      <c r="E95" s="268" t="s">
        <v>107</v>
      </c>
      <c r="F95" s="268" t="s">
        <v>113</v>
      </c>
      <c r="G95" s="269">
        <f>JAN!E94</f>
        <v>45</v>
      </c>
      <c r="H95" s="269">
        <f>FEB!E94</f>
        <v>31</v>
      </c>
      <c r="I95" s="269">
        <f>MAR!E94</f>
        <v>15</v>
      </c>
      <c r="J95" s="269">
        <f>APR!E94</f>
        <v>15</v>
      </c>
      <c r="K95" s="269">
        <f>MEI!E94</f>
        <v>0</v>
      </c>
      <c r="L95" s="269">
        <f>JUN!E94</f>
        <v>0</v>
      </c>
      <c r="M95" s="269">
        <f>JUL!E94</f>
        <v>0</v>
      </c>
      <c r="N95" s="269">
        <f>AGS!E94</f>
        <v>0</v>
      </c>
      <c r="O95" s="269">
        <f>SEPT!E94</f>
        <v>0</v>
      </c>
      <c r="P95" s="269">
        <f>OKT!E94</f>
        <v>0</v>
      </c>
      <c r="Q95" s="269">
        <f>NOV!E94</f>
        <v>0</v>
      </c>
      <c r="R95" s="269">
        <f>DES!E94</f>
        <v>19</v>
      </c>
      <c r="S95" s="269">
        <f>JAN!H94</f>
        <v>45</v>
      </c>
      <c r="T95" s="269">
        <f>FEB!H94</f>
        <v>31</v>
      </c>
      <c r="U95" s="269">
        <f>MAR!H94</f>
        <v>15</v>
      </c>
      <c r="V95" s="269">
        <f>APR!H94</f>
        <v>15</v>
      </c>
      <c r="W95" s="269">
        <f>MEI!H94</f>
        <v>0</v>
      </c>
      <c r="X95" s="269">
        <f>JUN!H94</f>
        <v>0</v>
      </c>
      <c r="Y95" s="269">
        <f>JUL!H94</f>
        <v>0</v>
      </c>
      <c r="Z95" s="269">
        <f>AGS!H94</f>
        <v>0</v>
      </c>
      <c r="AA95" s="269">
        <f>SEPT!H94</f>
        <v>0</v>
      </c>
      <c r="AB95" s="269">
        <f>OKT!H94</f>
        <v>0</v>
      </c>
      <c r="AC95" s="269">
        <f>NOV!H94</f>
        <v>0</v>
      </c>
      <c r="AD95" s="269">
        <f>DES!H94</f>
        <v>19</v>
      </c>
      <c r="AE95" s="269">
        <f t="shared" si="0"/>
        <v>125</v>
      </c>
      <c r="AF95" s="269">
        <f t="shared" si="1"/>
        <v>125</v>
      </c>
      <c r="AG95" s="270">
        <f t="shared" si="2"/>
        <v>1</v>
      </c>
      <c r="AH95" s="271">
        <f t="shared" si="3"/>
        <v>106</v>
      </c>
      <c r="AI95" s="271">
        <f t="shared" si="4"/>
        <v>106</v>
      </c>
      <c r="AJ95" s="271">
        <f t="shared" si="5"/>
        <v>1</v>
      </c>
      <c r="AK95" s="271">
        <f t="shared" si="6"/>
        <v>19</v>
      </c>
      <c r="AL95" s="271">
        <f t="shared" si="7"/>
        <v>19</v>
      </c>
      <c r="AM95" s="271">
        <f t="shared" si="8"/>
        <v>1</v>
      </c>
    </row>
    <row r="96" spans="1:39" ht="15.75" customHeight="1" x14ac:dyDescent="0.3">
      <c r="A96" s="53">
        <v>94</v>
      </c>
      <c r="B96" s="53"/>
      <c r="C96" s="137" t="s">
        <v>601</v>
      </c>
      <c r="D96" s="267">
        <v>7</v>
      </c>
      <c r="E96" s="268" t="s">
        <v>107</v>
      </c>
      <c r="F96" s="268" t="s">
        <v>114</v>
      </c>
      <c r="G96" s="269">
        <f>JAN!E95</f>
        <v>6</v>
      </c>
      <c r="H96" s="269">
        <f>FEB!E95</f>
        <v>2</v>
      </c>
      <c r="I96" s="269">
        <f>MAR!E95</f>
        <v>4</v>
      </c>
      <c r="J96" s="269">
        <f>APR!E95</f>
        <v>4</v>
      </c>
      <c r="K96" s="269">
        <f>MEI!E95</f>
        <v>5</v>
      </c>
      <c r="L96" s="269">
        <f>JUN!E95</f>
        <v>0</v>
      </c>
      <c r="M96" s="269">
        <f>JUL!E95</f>
        <v>1</v>
      </c>
      <c r="N96" s="269">
        <f>AGS!E95</f>
        <v>1</v>
      </c>
      <c r="O96" s="269">
        <f>SEPT!E95</f>
        <v>3</v>
      </c>
      <c r="P96" s="269">
        <f>OKT!E95</f>
        <v>0</v>
      </c>
      <c r="Q96" s="269">
        <f>NOV!E95</f>
        <v>50</v>
      </c>
      <c r="R96" s="269">
        <f>DES!E95</f>
        <v>189</v>
      </c>
      <c r="S96" s="269">
        <f>JAN!H95</f>
        <v>6</v>
      </c>
      <c r="T96" s="269">
        <f>FEB!H95</f>
        <v>5</v>
      </c>
      <c r="U96" s="269">
        <f>MAR!H95</f>
        <v>4</v>
      </c>
      <c r="V96" s="269">
        <f>APR!H95</f>
        <v>4</v>
      </c>
      <c r="W96" s="269">
        <f>MEI!H95</f>
        <v>0</v>
      </c>
      <c r="X96" s="269">
        <f>JUN!H95</f>
        <v>0</v>
      </c>
      <c r="Y96" s="269">
        <f>JUL!H95</f>
        <v>1</v>
      </c>
      <c r="Z96" s="269">
        <f>AGS!H95</f>
        <v>1</v>
      </c>
      <c r="AA96" s="269">
        <f>SEPT!H95</f>
        <v>3</v>
      </c>
      <c r="AB96" s="269">
        <f>OKT!H95</f>
        <v>0</v>
      </c>
      <c r="AC96" s="269">
        <f>NOV!H95</f>
        <v>50</v>
      </c>
      <c r="AD96" s="269">
        <f>DES!H95</f>
        <v>189</v>
      </c>
      <c r="AE96" s="269">
        <f t="shared" si="0"/>
        <v>265</v>
      </c>
      <c r="AF96" s="269">
        <f t="shared" si="1"/>
        <v>263</v>
      </c>
      <c r="AG96" s="270">
        <f t="shared" si="2"/>
        <v>0.99245283018867925</v>
      </c>
      <c r="AH96" s="271">
        <f t="shared" si="3"/>
        <v>21</v>
      </c>
      <c r="AI96" s="271">
        <f t="shared" si="4"/>
        <v>19</v>
      </c>
      <c r="AJ96" s="271">
        <f t="shared" si="5"/>
        <v>0.90476190476190477</v>
      </c>
      <c r="AK96" s="271">
        <f t="shared" si="6"/>
        <v>244</v>
      </c>
      <c r="AL96" s="271">
        <f t="shared" si="7"/>
        <v>244</v>
      </c>
      <c r="AM96" s="271">
        <f t="shared" si="8"/>
        <v>1</v>
      </c>
    </row>
    <row r="97" spans="1:39" ht="15.75" customHeight="1" x14ac:dyDescent="0.3">
      <c r="A97" s="53">
        <v>95</v>
      </c>
      <c r="B97" s="53"/>
      <c r="C97" s="137" t="s">
        <v>591</v>
      </c>
      <c r="D97" s="137">
        <v>1</v>
      </c>
      <c r="E97" s="53" t="s">
        <v>115</v>
      </c>
      <c r="F97" s="153" t="s">
        <v>116</v>
      </c>
      <c r="G97" s="151">
        <f>JAN!E96</f>
        <v>30</v>
      </c>
      <c r="H97" s="151">
        <f>FEB!E96</f>
        <v>15</v>
      </c>
      <c r="I97" s="151">
        <f>MAR!E96</f>
        <v>27</v>
      </c>
      <c r="J97" s="151">
        <f>APR!E96</f>
        <v>2</v>
      </c>
      <c r="K97" s="151">
        <f>MEI!E96</f>
        <v>4</v>
      </c>
      <c r="L97" s="151">
        <f>JUN!E96</f>
        <v>3</v>
      </c>
      <c r="M97" s="151">
        <f>JUL!E96</f>
        <v>15</v>
      </c>
      <c r="N97" s="151">
        <f>AGS!E96</f>
        <v>0</v>
      </c>
      <c r="O97" s="151">
        <f>SEPT!E96</f>
        <v>0</v>
      </c>
      <c r="P97" s="151">
        <f>OKT!E96</f>
        <v>0</v>
      </c>
      <c r="Q97" s="151">
        <f>NOV!E96</f>
        <v>0</v>
      </c>
      <c r="R97" s="151">
        <f>DES!E96</f>
        <v>0</v>
      </c>
      <c r="S97" s="151">
        <f>JAN!H96</f>
        <v>0</v>
      </c>
      <c r="T97" s="151">
        <f>FEB!H96</f>
        <v>1</v>
      </c>
      <c r="U97" s="151">
        <f>MAR!H96</f>
        <v>2</v>
      </c>
      <c r="V97" s="151">
        <f>APR!H96</f>
        <v>0</v>
      </c>
      <c r="W97" s="151">
        <f>MEI!H96</f>
        <v>4</v>
      </c>
      <c r="X97" s="151">
        <f>JUN!H96</f>
        <v>0</v>
      </c>
      <c r="Y97" s="151">
        <f>JUL!H96</f>
        <v>1</v>
      </c>
      <c r="Z97" s="151">
        <f>AGS!H96</f>
        <v>0</v>
      </c>
      <c r="AA97" s="151">
        <f>SEPT!H96</f>
        <v>0</v>
      </c>
      <c r="AB97" s="151">
        <f>OKT!H96</f>
        <v>0</v>
      </c>
      <c r="AC97" s="151">
        <f>NOV!H96</f>
        <v>0</v>
      </c>
      <c r="AD97" s="151">
        <f>DES!H96</f>
        <v>0</v>
      </c>
      <c r="AE97" s="151">
        <f t="shared" si="0"/>
        <v>96</v>
      </c>
      <c r="AF97" s="151">
        <f t="shared" si="1"/>
        <v>8</v>
      </c>
      <c r="AG97" s="152">
        <f t="shared" si="2"/>
        <v>8.3333333333333329E-2</v>
      </c>
      <c r="AH97" s="82">
        <f t="shared" si="3"/>
        <v>81</v>
      </c>
      <c r="AI97" s="82">
        <f t="shared" si="4"/>
        <v>7</v>
      </c>
      <c r="AJ97" s="82">
        <f t="shared" si="5"/>
        <v>8.6419753086419748E-2</v>
      </c>
      <c r="AK97" s="82">
        <f t="shared" si="6"/>
        <v>15</v>
      </c>
      <c r="AL97" s="82">
        <f t="shared" si="7"/>
        <v>1</v>
      </c>
      <c r="AM97" s="82">
        <f t="shared" si="8"/>
        <v>6.6666666666666666E-2</v>
      </c>
    </row>
    <row r="98" spans="1:39" ht="15.75" customHeight="1" x14ac:dyDescent="0.3">
      <c r="A98" s="53">
        <v>96</v>
      </c>
      <c r="B98" s="53"/>
      <c r="C98" s="137" t="s">
        <v>599</v>
      </c>
      <c r="D98" s="137">
        <v>2</v>
      </c>
      <c r="E98" s="53" t="s">
        <v>115</v>
      </c>
      <c r="F98" s="153" t="s">
        <v>117</v>
      </c>
      <c r="G98" s="151">
        <f>JAN!E97</f>
        <v>340</v>
      </c>
      <c r="H98" s="151">
        <f>FEB!E97</f>
        <v>426</v>
      </c>
      <c r="I98" s="151">
        <f>MAR!E97</f>
        <v>397</v>
      </c>
      <c r="J98" s="151">
        <f>APR!E97</f>
        <v>310</v>
      </c>
      <c r="K98" s="151">
        <f>MEI!E97</f>
        <v>317</v>
      </c>
      <c r="L98" s="151">
        <f>JUN!E97</f>
        <v>209</v>
      </c>
      <c r="M98" s="151">
        <f>JUL!E97</f>
        <v>259</v>
      </c>
      <c r="N98" s="151">
        <f>AGS!E97</f>
        <v>151</v>
      </c>
      <c r="O98" s="151">
        <f>SEPT!E97</f>
        <v>84</v>
      </c>
      <c r="P98" s="151">
        <f>OKT!E97</f>
        <v>104</v>
      </c>
      <c r="Q98" s="151">
        <f>NOV!E97</f>
        <v>76</v>
      </c>
      <c r="R98" s="151">
        <f>DES!E97</f>
        <v>79</v>
      </c>
      <c r="S98" s="151">
        <f>JAN!H97</f>
        <v>407</v>
      </c>
      <c r="T98" s="151">
        <f>FEB!H97</f>
        <v>463</v>
      </c>
      <c r="U98" s="151">
        <f>MAR!H97</f>
        <v>435</v>
      </c>
      <c r="V98" s="151">
        <f>APR!H97</f>
        <v>346</v>
      </c>
      <c r="W98" s="151">
        <f>MEI!H97</f>
        <v>377</v>
      </c>
      <c r="X98" s="151">
        <f>JUN!H97</f>
        <v>243</v>
      </c>
      <c r="Y98" s="151">
        <f>JUL!H97</f>
        <v>304</v>
      </c>
      <c r="Z98" s="151">
        <f>AGS!H97</f>
        <v>208</v>
      </c>
      <c r="AA98" s="151">
        <f>SEPT!H97</f>
        <v>213</v>
      </c>
      <c r="AB98" s="151">
        <f>OKT!H97</f>
        <v>226</v>
      </c>
      <c r="AC98" s="151">
        <f>NOV!H97</f>
        <v>188</v>
      </c>
      <c r="AD98" s="151">
        <f>DES!H97</f>
        <v>126</v>
      </c>
      <c r="AE98" s="151">
        <f t="shared" si="0"/>
        <v>2752</v>
      </c>
      <c r="AF98" s="151">
        <f t="shared" si="1"/>
        <v>3536</v>
      </c>
      <c r="AG98" s="152">
        <f t="shared" si="2"/>
        <v>1.2848837209302326</v>
      </c>
      <c r="AH98" s="82">
        <f t="shared" si="3"/>
        <v>1999</v>
      </c>
      <c r="AI98" s="82">
        <f t="shared" si="4"/>
        <v>2271</v>
      </c>
      <c r="AJ98" s="82">
        <f t="shared" si="5"/>
        <v>1.1360680340170084</v>
      </c>
      <c r="AK98" s="82">
        <f t="shared" si="6"/>
        <v>753</v>
      </c>
      <c r="AL98" s="82">
        <f t="shared" si="7"/>
        <v>1265</v>
      </c>
      <c r="AM98" s="82">
        <f t="shared" si="8"/>
        <v>1.6799468791500665</v>
      </c>
    </row>
    <row r="99" spans="1:39" ht="15.75" customHeight="1" x14ac:dyDescent="0.3">
      <c r="A99" s="53">
        <v>97</v>
      </c>
      <c r="B99" s="53"/>
      <c r="C99" s="137" t="s">
        <v>599</v>
      </c>
      <c r="D99" s="137">
        <v>3</v>
      </c>
      <c r="E99" s="53" t="s">
        <v>115</v>
      </c>
      <c r="F99" s="153" t="s">
        <v>118</v>
      </c>
      <c r="G99" s="151">
        <f>JAN!E98</f>
        <v>476</v>
      </c>
      <c r="H99" s="151">
        <f>FEB!E98</f>
        <v>437</v>
      </c>
      <c r="I99" s="151">
        <f>MAR!E98</f>
        <v>440</v>
      </c>
      <c r="J99" s="151">
        <f>APR!E98</f>
        <v>322</v>
      </c>
      <c r="K99" s="151">
        <f>MEI!E98</f>
        <v>739</v>
      </c>
      <c r="L99" s="151">
        <f>JUN!E98</f>
        <v>236</v>
      </c>
      <c r="M99" s="151">
        <f>JUL!E98</f>
        <v>237</v>
      </c>
      <c r="N99" s="151">
        <f>AGS!E98</f>
        <v>213</v>
      </c>
      <c r="O99" s="151">
        <f>SEPT!E98</f>
        <v>214</v>
      </c>
      <c r="P99" s="151">
        <f>OKT!E98</f>
        <v>453</v>
      </c>
      <c r="Q99" s="151">
        <f>NOV!E98</f>
        <v>200</v>
      </c>
      <c r="R99" s="151">
        <f>DES!E98</f>
        <v>272</v>
      </c>
      <c r="S99" s="151">
        <f>JAN!H98</f>
        <v>289</v>
      </c>
      <c r="T99" s="151">
        <f>FEB!H98</f>
        <v>385</v>
      </c>
      <c r="U99" s="151">
        <f>MAR!H98</f>
        <v>363</v>
      </c>
      <c r="V99" s="151">
        <f>APR!H98</f>
        <v>307</v>
      </c>
      <c r="W99" s="151">
        <f>MEI!H98</f>
        <v>239</v>
      </c>
      <c r="X99" s="151">
        <f>JUN!H98</f>
        <v>249</v>
      </c>
      <c r="Y99" s="151">
        <f>JUL!H98</f>
        <v>263</v>
      </c>
      <c r="Z99" s="151">
        <f>AGS!H98</f>
        <v>220</v>
      </c>
      <c r="AA99" s="151">
        <f>SEPT!H98</f>
        <v>187</v>
      </c>
      <c r="AB99" s="151">
        <f>OKT!H98</f>
        <v>423</v>
      </c>
      <c r="AC99" s="151">
        <f>NOV!H98</f>
        <v>187</v>
      </c>
      <c r="AD99" s="151">
        <f>DES!H98</f>
        <v>236</v>
      </c>
      <c r="AE99" s="151">
        <f t="shared" si="0"/>
        <v>4239</v>
      </c>
      <c r="AF99" s="151">
        <f t="shared" si="1"/>
        <v>3348</v>
      </c>
      <c r="AG99" s="152">
        <f t="shared" si="2"/>
        <v>0.78980891719745228</v>
      </c>
      <c r="AH99" s="82">
        <f t="shared" si="3"/>
        <v>2650</v>
      </c>
      <c r="AI99" s="82">
        <f t="shared" si="4"/>
        <v>1832</v>
      </c>
      <c r="AJ99" s="82">
        <f t="shared" si="5"/>
        <v>0.69132075471698118</v>
      </c>
      <c r="AK99" s="82">
        <f t="shared" si="6"/>
        <v>1589</v>
      </c>
      <c r="AL99" s="82">
        <f t="shared" si="7"/>
        <v>1516</v>
      </c>
      <c r="AM99" s="82">
        <f t="shared" si="8"/>
        <v>0.95405915670232855</v>
      </c>
    </row>
    <row r="100" spans="1:39" ht="15.75" customHeight="1" x14ac:dyDescent="0.3">
      <c r="A100" s="53">
        <v>98</v>
      </c>
      <c r="B100" s="53"/>
      <c r="C100" s="137" t="s">
        <v>599</v>
      </c>
      <c r="D100" s="137">
        <v>4</v>
      </c>
      <c r="E100" s="53" t="s">
        <v>115</v>
      </c>
      <c r="F100" s="153" t="s">
        <v>119</v>
      </c>
      <c r="G100" s="151">
        <f>JAN!E99</f>
        <v>332</v>
      </c>
      <c r="H100" s="151">
        <f>FEB!E99</f>
        <v>244</v>
      </c>
      <c r="I100" s="151">
        <f>MAR!E99</f>
        <v>324</v>
      </c>
      <c r="J100" s="151">
        <f>APR!E99</f>
        <v>352</v>
      </c>
      <c r="K100" s="151">
        <f>MEI!E99</f>
        <v>228</v>
      </c>
      <c r="L100" s="151">
        <f>JUN!E99</f>
        <v>153</v>
      </c>
      <c r="M100" s="151">
        <f>JUL!E99</f>
        <v>266</v>
      </c>
      <c r="N100" s="151">
        <f>AGS!E99</f>
        <v>281</v>
      </c>
      <c r="O100" s="151">
        <f>SEPT!E99</f>
        <v>237</v>
      </c>
      <c r="P100" s="151">
        <f>OKT!E99</f>
        <v>200</v>
      </c>
      <c r="Q100" s="151">
        <f>NOV!E99</f>
        <v>170</v>
      </c>
      <c r="R100" s="151">
        <f>DES!E99</f>
        <v>213</v>
      </c>
      <c r="S100" s="151">
        <f>JAN!H99</f>
        <v>332</v>
      </c>
      <c r="T100" s="151">
        <f>FEB!H99</f>
        <v>245</v>
      </c>
      <c r="U100" s="151">
        <f>MAR!H99</f>
        <v>324</v>
      </c>
      <c r="V100" s="151">
        <f>APR!H99</f>
        <v>351</v>
      </c>
      <c r="W100" s="151">
        <f>MEI!H99</f>
        <v>228</v>
      </c>
      <c r="X100" s="151">
        <f>JUN!H99</f>
        <v>153</v>
      </c>
      <c r="Y100" s="151">
        <f>JUL!H99</f>
        <v>266</v>
      </c>
      <c r="Z100" s="151">
        <f>AGS!H99</f>
        <v>281</v>
      </c>
      <c r="AA100" s="151">
        <f>SEPT!H99</f>
        <v>237</v>
      </c>
      <c r="AB100" s="151">
        <f>OKT!H99</f>
        <v>200</v>
      </c>
      <c r="AC100" s="151">
        <f>NOV!H99</f>
        <v>170</v>
      </c>
      <c r="AD100" s="151">
        <f>DES!H99</f>
        <v>214</v>
      </c>
      <c r="AE100" s="151">
        <f t="shared" si="0"/>
        <v>3000</v>
      </c>
      <c r="AF100" s="151">
        <f t="shared" si="1"/>
        <v>3001</v>
      </c>
      <c r="AG100" s="152">
        <f t="shared" si="2"/>
        <v>1.0003333333333333</v>
      </c>
      <c r="AH100" s="82">
        <f t="shared" si="3"/>
        <v>1633</v>
      </c>
      <c r="AI100" s="82">
        <f t="shared" si="4"/>
        <v>1633</v>
      </c>
      <c r="AJ100" s="82">
        <f t="shared" si="5"/>
        <v>1</v>
      </c>
      <c r="AK100" s="82">
        <f t="shared" si="6"/>
        <v>1367</v>
      </c>
      <c r="AL100" s="82">
        <f t="shared" si="7"/>
        <v>1368</v>
      </c>
      <c r="AM100" s="82">
        <f t="shared" si="8"/>
        <v>1.0007315288953913</v>
      </c>
    </row>
    <row r="101" spans="1:39" ht="15.75" customHeight="1" x14ac:dyDescent="0.3">
      <c r="A101" s="53">
        <v>99</v>
      </c>
      <c r="B101" s="53"/>
      <c r="C101" s="137" t="s">
        <v>599</v>
      </c>
      <c r="D101" s="137">
        <v>5</v>
      </c>
      <c r="E101" s="53" t="s">
        <v>115</v>
      </c>
      <c r="F101" s="153" t="s">
        <v>120</v>
      </c>
      <c r="G101" s="151">
        <f>JAN!E100</f>
        <v>84</v>
      </c>
      <c r="H101" s="151">
        <f>FEB!E100</f>
        <v>477</v>
      </c>
      <c r="I101" s="151">
        <f>MAR!E100</f>
        <v>287</v>
      </c>
      <c r="J101" s="151">
        <f>APR!E100</f>
        <v>98</v>
      </c>
      <c r="K101" s="151">
        <f>MEI!E100</f>
        <v>87</v>
      </c>
      <c r="L101" s="151">
        <f>JUN!E100</f>
        <v>43</v>
      </c>
      <c r="M101" s="151">
        <f>JUL!E100</f>
        <v>40</v>
      </c>
      <c r="N101" s="151">
        <f>AGS!E100</f>
        <v>59</v>
      </c>
      <c r="O101" s="151">
        <f>SEPT!E100</f>
        <v>0</v>
      </c>
      <c r="P101" s="151">
        <f>OKT!E100</f>
        <v>0</v>
      </c>
      <c r="Q101" s="151">
        <f>NOV!E100</f>
        <v>0</v>
      </c>
      <c r="R101" s="151">
        <f>DES!E100</f>
        <v>0</v>
      </c>
      <c r="S101" s="151">
        <f>JAN!H100</f>
        <v>145</v>
      </c>
      <c r="T101" s="151">
        <f>FEB!H100</f>
        <v>115</v>
      </c>
      <c r="U101" s="151">
        <f>MAR!H100</f>
        <v>170</v>
      </c>
      <c r="V101" s="151">
        <f>APR!H100</f>
        <v>155</v>
      </c>
      <c r="W101" s="151">
        <f>MEI!H100</f>
        <v>564</v>
      </c>
      <c r="X101" s="151">
        <f>JUN!H100</f>
        <v>85</v>
      </c>
      <c r="Y101" s="151">
        <f>JUL!H100</f>
        <v>87</v>
      </c>
      <c r="Z101" s="151">
        <f>AGS!H100</f>
        <v>88</v>
      </c>
      <c r="AA101" s="151">
        <f>SEPT!H100</f>
        <v>37</v>
      </c>
      <c r="AB101" s="151">
        <f>OKT!H100</f>
        <v>0</v>
      </c>
      <c r="AC101" s="151">
        <f>NOV!H100</f>
        <v>0</v>
      </c>
      <c r="AD101" s="151">
        <f>DES!H100</f>
        <v>0</v>
      </c>
      <c r="AE101" s="151">
        <f t="shared" si="0"/>
        <v>1175</v>
      </c>
      <c r="AF101" s="151">
        <f t="shared" si="1"/>
        <v>1446</v>
      </c>
      <c r="AG101" s="152">
        <f t="shared" si="2"/>
        <v>1.2306382978723405</v>
      </c>
      <c r="AH101" s="82">
        <f t="shared" si="3"/>
        <v>1076</v>
      </c>
      <c r="AI101" s="82">
        <f t="shared" si="4"/>
        <v>1234</v>
      </c>
      <c r="AJ101" s="82">
        <f t="shared" si="5"/>
        <v>1.1468401486988848</v>
      </c>
      <c r="AK101" s="82">
        <f t="shared" si="6"/>
        <v>99</v>
      </c>
      <c r="AL101" s="82">
        <f t="shared" si="7"/>
        <v>212</v>
      </c>
      <c r="AM101" s="82">
        <f t="shared" si="8"/>
        <v>2.1414141414141414</v>
      </c>
    </row>
    <row r="102" spans="1:39" ht="15.75" customHeight="1" x14ac:dyDescent="0.3">
      <c r="A102" s="53">
        <v>100</v>
      </c>
      <c r="B102" s="53"/>
      <c r="C102" s="137" t="s">
        <v>599</v>
      </c>
      <c r="D102" s="137">
        <v>6</v>
      </c>
      <c r="E102" s="53" t="s">
        <v>115</v>
      </c>
      <c r="F102" s="153" t="s">
        <v>121</v>
      </c>
      <c r="G102" s="151">
        <f>JAN!E101</f>
        <v>0</v>
      </c>
      <c r="H102" s="151">
        <f>FEB!E101</f>
        <v>0</v>
      </c>
      <c r="I102" s="151">
        <f>MAR!E101</f>
        <v>0</v>
      </c>
      <c r="J102" s="151">
        <f>APR!E101</f>
        <v>0</v>
      </c>
      <c r="K102" s="151">
        <f>MEI!E101</f>
        <v>0</v>
      </c>
      <c r="L102" s="151">
        <f>JUN!E101</f>
        <v>40</v>
      </c>
      <c r="M102" s="151">
        <f>JUL!E101</f>
        <v>1</v>
      </c>
      <c r="N102" s="151">
        <f>AGS!E101</f>
        <v>0</v>
      </c>
      <c r="O102" s="151">
        <f>SEPT!E101</f>
        <v>0</v>
      </c>
      <c r="P102" s="151">
        <f>OKT!E101</f>
        <v>0</v>
      </c>
      <c r="Q102" s="151">
        <f>NOV!E101</f>
        <v>0</v>
      </c>
      <c r="R102" s="151">
        <f>DES!E101</f>
        <v>0</v>
      </c>
      <c r="S102" s="151">
        <f>JAN!H101</f>
        <v>16</v>
      </c>
      <c r="T102" s="151">
        <f>FEB!H101</f>
        <v>14</v>
      </c>
      <c r="U102" s="151">
        <f>MAR!H101</f>
        <v>7</v>
      </c>
      <c r="V102" s="151">
        <f>APR!H101</f>
        <v>24</v>
      </c>
      <c r="W102" s="151">
        <f>MEI!H101</f>
        <v>16</v>
      </c>
      <c r="X102" s="151">
        <f>JUN!H101</f>
        <v>14</v>
      </c>
      <c r="Y102" s="151">
        <f>JUL!H101</f>
        <v>65</v>
      </c>
      <c r="Z102" s="151">
        <f>AGS!H101</f>
        <v>15</v>
      </c>
      <c r="AA102" s="151">
        <f>SEPT!H101</f>
        <v>11</v>
      </c>
      <c r="AB102" s="151">
        <f>OKT!H101</f>
        <v>15</v>
      </c>
      <c r="AC102" s="151">
        <f>NOV!H101</f>
        <v>22</v>
      </c>
      <c r="AD102" s="151">
        <f>DES!H101</f>
        <v>16</v>
      </c>
      <c r="AE102" s="151">
        <f t="shared" si="0"/>
        <v>41</v>
      </c>
      <c r="AF102" s="151">
        <f t="shared" si="1"/>
        <v>235</v>
      </c>
      <c r="AG102" s="152">
        <f t="shared" si="2"/>
        <v>5.7317073170731705</v>
      </c>
      <c r="AH102" s="82">
        <f t="shared" si="3"/>
        <v>40</v>
      </c>
      <c r="AI102" s="82">
        <f t="shared" si="4"/>
        <v>91</v>
      </c>
      <c r="AJ102" s="82">
        <f t="shared" si="5"/>
        <v>2.2749999999999999</v>
      </c>
      <c r="AK102" s="82">
        <f t="shared" si="6"/>
        <v>1</v>
      </c>
      <c r="AL102" s="82">
        <f t="shared" si="7"/>
        <v>144</v>
      </c>
      <c r="AM102" s="82">
        <f t="shared" si="8"/>
        <v>144</v>
      </c>
    </row>
    <row r="103" spans="1:39" ht="15.75" customHeight="1" x14ac:dyDescent="0.3">
      <c r="A103" s="53">
        <v>101</v>
      </c>
      <c r="B103" s="53"/>
      <c r="C103" s="137" t="s">
        <v>599</v>
      </c>
      <c r="D103" s="137">
        <v>7</v>
      </c>
      <c r="E103" s="53" t="s">
        <v>115</v>
      </c>
      <c r="F103" s="153" t="s">
        <v>122</v>
      </c>
      <c r="G103" s="151">
        <f>JAN!E102</f>
        <v>72</v>
      </c>
      <c r="H103" s="151">
        <f>FEB!E102</f>
        <v>35</v>
      </c>
      <c r="I103" s="151">
        <f>MAR!E102</f>
        <v>55</v>
      </c>
      <c r="J103" s="151">
        <f>APR!E102</f>
        <v>69</v>
      </c>
      <c r="K103" s="151">
        <f>MEI!E102</f>
        <v>47</v>
      </c>
      <c r="L103" s="151">
        <f>JUN!E102</f>
        <v>139</v>
      </c>
      <c r="M103" s="151">
        <f>JUL!E102</f>
        <v>56</v>
      </c>
      <c r="N103" s="151">
        <f>AGS!E102</f>
        <v>52</v>
      </c>
      <c r="O103" s="151">
        <f>SEPT!E102</f>
        <v>37</v>
      </c>
      <c r="P103" s="151">
        <f>OKT!E102</f>
        <v>40</v>
      </c>
      <c r="Q103" s="151">
        <f>NOV!E102</f>
        <v>17</v>
      </c>
      <c r="R103" s="151">
        <f>DES!E102</f>
        <v>23</v>
      </c>
      <c r="S103" s="151">
        <f>JAN!H102</f>
        <v>60</v>
      </c>
      <c r="T103" s="151">
        <f>FEB!H102</f>
        <v>25</v>
      </c>
      <c r="U103" s="151">
        <f>MAR!H102</f>
        <v>36</v>
      </c>
      <c r="V103" s="151">
        <f>APR!H102</f>
        <v>68</v>
      </c>
      <c r="W103" s="151">
        <f>MEI!H102</f>
        <v>46</v>
      </c>
      <c r="X103" s="151">
        <f>JUN!H102</f>
        <v>18</v>
      </c>
      <c r="Y103" s="151">
        <f>JUL!H102</f>
        <v>37</v>
      </c>
      <c r="Z103" s="151">
        <f>AGS!H102</f>
        <v>33</v>
      </c>
      <c r="AA103" s="151">
        <f>SEPT!H102</f>
        <v>24</v>
      </c>
      <c r="AB103" s="151">
        <f>OKT!H102</f>
        <v>41</v>
      </c>
      <c r="AC103" s="151">
        <f>NOV!H102</f>
        <v>17</v>
      </c>
      <c r="AD103" s="151">
        <f>DES!H102</f>
        <v>23</v>
      </c>
      <c r="AE103" s="151">
        <f t="shared" si="0"/>
        <v>642</v>
      </c>
      <c r="AF103" s="151">
        <f t="shared" si="1"/>
        <v>428</v>
      </c>
      <c r="AG103" s="152">
        <f t="shared" si="2"/>
        <v>0.66666666666666663</v>
      </c>
      <c r="AH103" s="82">
        <f t="shared" si="3"/>
        <v>417</v>
      </c>
      <c r="AI103" s="82">
        <f t="shared" si="4"/>
        <v>253</v>
      </c>
      <c r="AJ103" s="82">
        <f t="shared" si="5"/>
        <v>0.60671462829736211</v>
      </c>
      <c r="AK103" s="82">
        <f t="shared" si="6"/>
        <v>225</v>
      </c>
      <c r="AL103" s="82">
        <f t="shared" si="7"/>
        <v>175</v>
      </c>
      <c r="AM103" s="82">
        <f t="shared" si="8"/>
        <v>0.77777777777777779</v>
      </c>
    </row>
    <row r="104" spans="1:39" ht="15.75" customHeight="1" x14ac:dyDescent="0.3">
      <c r="A104" s="53">
        <v>102</v>
      </c>
      <c r="B104" s="53"/>
      <c r="C104" s="137" t="s">
        <v>599</v>
      </c>
      <c r="D104" s="137">
        <v>8</v>
      </c>
      <c r="E104" s="53" t="s">
        <v>115</v>
      </c>
      <c r="F104" s="153" t="s">
        <v>123</v>
      </c>
      <c r="G104" s="151">
        <f>JAN!E103</f>
        <v>302</v>
      </c>
      <c r="H104" s="151">
        <f>FEB!E103</f>
        <v>254</v>
      </c>
      <c r="I104" s="151">
        <f>MAR!E103</f>
        <v>239</v>
      </c>
      <c r="J104" s="151">
        <f>APR!E103</f>
        <v>438</v>
      </c>
      <c r="K104" s="151">
        <f>MEI!E103</f>
        <v>195</v>
      </c>
      <c r="L104" s="151">
        <f>JUN!E103</f>
        <v>14</v>
      </c>
      <c r="M104" s="151">
        <f>JUL!E103</f>
        <v>141</v>
      </c>
      <c r="N104" s="151">
        <f>AGS!E103</f>
        <v>124</v>
      </c>
      <c r="O104" s="151">
        <f>SEPT!E103</f>
        <v>121</v>
      </c>
      <c r="P104" s="151">
        <f>OKT!E103</f>
        <v>98</v>
      </c>
      <c r="Q104" s="151">
        <f>NOV!E103</f>
        <v>112</v>
      </c>
      <c r="R104" s="151">
        <f>DES!E103</f>
        <v>94</v>
      </c>
      <c r="S104" s="151">
        <f>JAN!H103</f>
        <v>288</v>
      </c>
      <c r="T104" s="151">
        <f>FEB!H103</f>
        <v>243</v>
      </c>
      <c r="U104" s="151">
        <f>MAR!H103</f>
        <v>219</v>
      </c>
      <c r="V104" s="151">
        <f>APR!H103</f>
        <v>392</v>
      </c>
      <c r="W104" s="151">
        <f>MEI!H103</f>
        <v>183</v>
      </c>
      <c r="X104" s="151">
        <f>JUN!H103</f>
        <v>159</v>
      </c>
      <c r="Y104" s="151">
        <f>JUL!H103</f>
        <v>145</v>
      </c>
      <c r="Z104" s="151">
        <f>AGS!H103</f>
        <v>136</v>
      </c>
      <c r="AA104" s="151">
        <f>SEPT!H103</f>
        <v>169</v>
      </c>
      <c r="AB104" s="151">
        <f>OKT!H103</f>
        <v>114</v>
      </c>
      <c r="AC104" s="151">
        <f>NOV!H103</f>
        <v>131</v>
      </c>
      <c r="AD104" s="151">
        <f>DES!H103</f>
        <v>123</v>
      </c>
      <c r="AE104" s="151">
        <f t="shared" si="0"/>
        <v>2132</v>
      </c>
      <c r="AF104" s="151">
        <f t="shared" si="1"/>
        <v>2302</v>
      </c>
      <c r="AG104" s="152">
        <f t="shared" si="2"/>
        <v>1.0797373358348967</v>
      </c>
      <c r="AH104" s="82">
        <f t="shared" si="3"/>
        <v>1442</v>
      </c>
      <c r="AI104" s="82">
        <f t="shared" si="4"/>
        <v>1484</v>
      </c>
      <c r="AJ104" s="82">
        <f t="shared" si="5"/>
        <v>1.029126213592233</v>
      </c>
      <c r="AK104" s="82">
        <f t="shared" si="6"/>
        <v>690</v>
      </c>
      <c r="AL104" s="82">
        <f t="shared" si="7"/>
        <v>818</v>
      </c>
      <c r="AM104" s="82">
        <f t="shared" si="8"/>
        <v>1.1855072463768115</v>
      </c>
    </row>
    <row r="105" spans="1:39" ht="15.75" customHeight="1" x14ac:dyDescent="0.3">
      <c r="A105" s="53">
        <v>103</v>
      </c>
      <c r="B105" s="53"/>
      <c r="C105" s="137" t="s">
        <v>599</v>
      </c>
      <c r="D105" s="137">
        <v>9</v>
      </c>
      <c r="E105" s="53" t="s">
        <v>115</v>
      </c>
      <c r="F105" s="153" t="s">
        <v>124</v>
      </c>
      <c r="G105" s="151">
        <f>JAN!E104</f>
        <v>117</v>
      </c>
      <c r="H105" s="151">
        <f>FEB!E104</f>
        <v>127</v>
      </c>
      <c r="I105" s="151">
        <f>MAR!E104</f>
        <v>131</v>
      </c>
      <c r="J105" s="151">
        <f>APR!E104</f>
        <v>344</v>
      </c>
      <c r="K105" s="151">
        <f>MEI!E104</f>
        <v>887</v>
      </c>
      <c r="L105" s="151">
        <f>JUN!E104</f>
        <v>110</v>
      </c>
      <c r="M105" s="151">
        <f>JUL!E104</f>
        <v>45</v>
      </c>
      <c r="N105" s="151">
        <f>AGS!E104</f>
        <v>56</v>
      </c>
      <c r="O105" s="151">
        <f>SEPT!E104</f>
        <v>68</v>
      </c>
      <c r="P105" s="151">
        <f>OKT!E104</f>
        <v>30</v>
      </c>
      <c r="Q105" s="151">
        <f>NOV!E104</f>
        <v>30</v>
      </c>
      <c r="R105" s="151">
        <f>DES!E104</f>
        <v>82</v>
      </c>
      <c r="S105" s="151">
        <f>JAN!H104</f>
        <v>72</v>
      </c>
      <c r="T105" s="151">
        <f>FEB!H104</f>
        <v>100</v>
      </c>
      <c r="U105" s="151">
        <f>MAR!H104</f>
        <v>62</v>
      </c>
      <c r="V105" s="151">
        <f>APR!H104</f>
        <v>135</v>
      </c>
      <c r="W105" s="151">
        <f>MEI!H104</f>
        <v>65</v>
      </c>
      <c r="X105" s="151">
        <f>JUN!H104</f>
        <v>20</v>
      </c>
      <c r="Y105" s="151">
        <f>JUL!H104</f>
        <v>52</v>
      </c>
      <c r="Z105" s="151">
        <f>AGS!H104</f>
        <v>61</v>
      </c>
      <c r="AA105" s="151">
        <f>SEPT!H104</f>
        <v>73</v>
      </c>
      <c r="AB105" s="151">
        <f>OKT!H104</f>
        <v>36</v>
      </c>
      <c r="AC105" s="151">
        <f>NOV!H104</f>
        <v>37</v>
      </c>
      <c r="AD105" s="151">
        <f>DES!H104</f>
        <v>87</v>
      </c>
      <c r="AE105" s="151">
        <f t="shared" si="0"/>
        <v>2027</v>
      </c>
      <c r="AF105" s="151">
        <f t="shared" si="1"/>
        <v>800</v>
      </c>
      <c r="AG105" s="152">
        <f t="shared" si="2"/>
        <v>0.39467192895905279</v>
      </c>
      <c r="AH105" s="82">
        <f t="shared" si="3"/>
        <v>1716</v>
      </c>
      <c r="AI105" s="82">
        <f t="shared" si="4"/>
        <v>454</v>
      </c>
      <c r="AJ105" s="82">
        <f t="shared" si="5"/>
        <v>0.26456876456876455</v>
      </c>
      <c r="AK105" s="82">
        <f t="shared" si="6"/>
        <v>311</v>
      </c>
      <c r="AL105" s="82">
        <f t="shared" si="7"/>
        <v>346</v>
      </c>
      <c r="AM105" s="82">
        <f t="shared" si="8"/>
        <v>1.112540192926045</v>
      </c>
    </row>
    <row r="106" spans="1:39" ht="15.75" customHeight="1" x14ac:dyDescent="0.3">
      <c r="A106" s="53">
        <v>104</v>
      </c>
      <c r="B106" s="53"/>
      <c r="C106" s="137" t="s">
        <v>591</v>
      </c>
      <c r="D106" s="137">
        <v>10</v>
      </c>
      <c r="E106" s="53" t="s">
        <v>115</v>
      </c>
      <c r="F106" s="153" t="s">
        <v>125</v>
      </c>
      <c r="G106" s="151">
        <f>JAN!E105</f>
        <v>387</v>
      </c>
      <c r="H106" s="151">
        <f>FEB!E105</f>
        <v>284</v>
      </c>
      <c r="I106" s="151">
        <f>MAR!E105</f>
        <v>448</v>
      </c>
      <c r="J106" s="151">
        <f>APR!E105</f>
        <v>259</v>
      </c>
      <c r="K106" s="151">
        <f>MEI!E105</f>
        <v>258</v>
      </c>
      <c r="L106" s="151">
        <f>JUN!E105</f>
        <v>0</v>
      </c>
      <c r="M106" s="151">
        <f>JUL!E105</f>
        <v>281</v>
      </c>
      <c r="N106" s="151">
        <f>AGS!E105</f>
        <v>117</v>
      </c>
      <c r="O106" s="151">
        <f>SEPT!E105</f>
        <v>135</v>
      </c>
      <c r="P106" s="151">
        <f>OKT!E105</f>
        <v>158</v>
      </c>
      <c r="Q106" s="151">
        <f>NOV!E105</f>
        <v>121</v>
      </c>
      <c r="R106" s="151">
        <f>DES!E105</f>
        <v>102</v>
      </c>
      <c r="S106" s="151">
        <f>JAN!H105</f>
        <v>388</v>
      </c>
      <c r="T106" s="151">
        <f>FEB!H105</f>
        <v>286</v>
      </c>
      <c r="U106" s="151">
        <f>MAR!H105</f>
        <v>454</v>
      </c>
      <c r="V106" s="151">
        <f>APR!H105</f>
        <v>260</v>
      </c>
      <c r="W106" s="151">
        <f>MEI!H105</f>
        <v>259</v>
      </c>
      <c r="X106" s="151">
        <f>JUN!H105</f>
        <v>236</v>
      </c>
      <c r="Y106" s="151">
        <f>JUL!H105</f>
        <v>289</v>
      </c>
      <c r="Z106" s="151">
        <f>AGS!H105</f>
        <v>252</v>
      </c>
      <c r="AA106" s="151">
        <f>SEPT!H105</f>
        <v>237</v>
      </c>
      <c r="AB106" s="151">
        <f>OKT!H105</f>
        <v>233</v>
      </c>
      <c r="AC106" s="151">
        <f>NOV!H105</f>
        <v>252</v>
      </c>
      <c r="AD106" s="151">
        <f>DES!H105</f>
        <v>127</v>
      </c>
      <c r="AE106" s="151">
        <f t="shared" si="0"/>
        <v>2550</v>
      </c>
      <c r="AF106" s="151">
        <f t="shared" si="1"/>
        <v>3273</v>
      </c>
      <c r="AG106" s="152">
        <f t="shared" si="2"/>
        <v>1.2835294117647058</v>
      </c>
      <c r="AH106" s="82">
        <f t="shared" si="3"/>
        <v>1636</v>
      </c>
      <c r="AI106" s="82">
        <f t="shared" si="4"/>
        <v>1883</v>
      </c>
      <c r="AJ106" s="82">
        <f t="shared" si="5"/>
        <v>1.1509779951100245</v>
      </c>
      <c r="AK106" s="82">
        <f t="shared" si="6"/>
        <v>914</v>
      </c>
      <c r="AL106" s="82">
        <f t="shared" si="7"/>
        <v>1390</v>
      </c>
      <c r="AM106" s="82">
        <f t="shared" si="8"/>
        <v>1.5207877461706782</v>
      </c>
    </row>
    <row r="107" spans="1:39" ht="15.75" customHeight="1" x14ac:dyDescent="0.3">
      <c r="A107" s="53">
        <v>105</v>
      </c>
      <c r="B107" s="53"/>
      <c r="C107" s="137" t="s">
        <v>591</v>
      </c>
      <c r="D107" s="137">
        <v>11</v>
      </c>
      <c r="E107" s="53" t="s">
        <v>115</v>
      </c>
      <c r="F107" s="153" t="s">
        <v>126</v>
      </c>
      <c r="G107" s="151">
        <f>JAN!E106</f>
        <v>0</v>
      </c>
      <c r="H107" s="151">
        <f>FEB!E106</f>
        <v>1</v>
      </c>
      <c r="I107" s="151">
        <f>MAR!E106</f>
        <v>3</v>
      </c>
      <c r="J107" s="151">
        <f>APR!E106</f>
        <v>0</v>
      </c>
      <c r="K107" s="151">
        <f>MEI!E106</f>
        <v>0</v>
      </c>
      <c r="L107" s="151">
        <f>JUN!E106</f>
        <v>0</v>
      </c>
      <c r="M107" s="151">
        <f>JUL!E106</f>
        <v>0</v>
      </c>
      <c r="N107" s="151">
        <f>AGS!E106</f>
        <v>0</v>
      </c>
      <c r="O107" s="151">
        <f>SEPT!E106</f>
        <v>0</v>
      </c>
      <c r="P107" s="151">
        <f>OKT!E106</f>
        <v>0</v>
      </c>
      <c r="Q107" s="151">
        <f>NOV!E106</f>
        <v>0</v>
      </c>
      <c r="R107" s="151">
        <f>DES!E106</f>
        <v>0</v>
      </c>
      <c r="S107" s="151">
        <f>JAN!H106</f>
        <v>0</v>
      </c>
      <c r="T107" s="151">
        <f>FEB!H106</f>
        <v>1</v>
      </c>
      <c r="U107" s="151">
        <f>MAR!H106</f>
        <v>3</v>
      </c>
      <c r="V107" s="151">
        <f>APR!H106</f>
        <v>0</v>
      </c>
      <c r="W107" s="151">
        <f>MEI!H106</f>
        <v>0</v>
      </c>
      <c r="X107" s="151">
        <f>JUN!H106</f>
        <v>0</v>
      </c>
      <c r="Y107" s="151">
        <f>JUL!H106</f>
        <v>0</v>
      </c>
      <c r="Z107" s="151">
        <f>AGS!H106</f>
        <v>0</v>
      </c>
      <c r="AA107" s="151">
        <f>SEPT!H106</f>
        <v>0</v>
      </c>
      <c r="AB107" s="151">
        <f>OKT!H106</f>
        <v>0</v>
      </c>
      <c r="AC107" s="151">
        <f>NOV!H106</f>
        <v>0</v>
      </c>
      <c r="AD107" s="151">
        <f>DES!H106</f>
        <v>0</v>
      </c>
      <c r="AE107" s="151">
        <f t="shared" si="0"/>
        <v>4</v>
      </c>
      <c r="AF107" s="151">
        <f t="shared" si="1"/>
        <v>4</v>
      </c>
      <c r="AG107" s="152">
        <f t="shared" si="2"/>
        <v>1</v>
      </c>
      <c r="AH107" s="82">
        <f t="shared" si="3"/>
        <v>4</v>
      </c>
      <c r="AI107" s="82">
        <f t="shared" si="4"/>
        <v>4</v>
      </c>
      <c r="AJ107" s="82">
        <f t="shared" si="5"/>
        <v>1</v>
      </c>
      <c r="AK107" s="82">
        <f t="shared" si="6"/>
        <v>0</v>
      </c>
      <c r="AL107" s="82">
        <f t="shared" si="7"/>
        <v>0</v>
      </c>
      <c r="AM107" s="82" t="e">
        <f t="shared" si="8"/>
        <v>#DIV/0!</v>
      </c>
    </row>
    <row r="108" spans="1:39" ht="15.75" customHeight="1" x14ac:dyDescent="0.3">
      <c r="A108" s="53">
        <v>106</v>
      </c>
      <c r="B108" s="53"/>
      <c r="C108" s="137" t="s">
        <v>601</v>
      </c>
      <c r="D108" s="267">
        <v>1</v>
      </c>
      <c r="E108" s="268" t="s">
        <v>127</v>
      </c>
      <c r="F108" s="268" t="s">
        <v>128</v>
      </c>
      <c r="G108" s="269">
        <f>JAN!E107</f>
        <v>164</v>
      </c>
      <c r="H108" s="269">
        <f>FEB!E107</f>
        <v>177</v>
      </c>
      <c r="I108" s="269">
        <f>MAR!E107</f>
        <v>159</v>
      </c>
      <c r="J108" s="269">
        <f>APR!E107</f>
        <v>154</v>
      </c>
      <c r="K108" s="269">
        <f>MEI!E107</f>
        <v>124</v>
      </c>
      <c r="L108" s="269">
        <f>JUN!E107</f>
        <v>132</v>
      </c>
      <c r="M108" s="269">
        <f>JUL!E107</f>
        <v>147</v>
      </c>
      <c r="N108" s="269">
        <f>AGS!E107</f>
        <v>132</v>
      </c>
      <c r="O108" s="269">
        <f>SEPT!E107</f>
        <v>132</v>
      </c>
      <c r="P108" s="269">
        <f>OKT!E107</f>
        <v>150</v>
      </c>
      <c r="Q108" s="269">
        <f>NOV!E107</f>
        <v>192</v>
      </c>
      <c r="R108" s="269">
        <f>DES!E107</f>
        <v>226</v>
      </c>
      <c r="S108" s="269">
        <f>JAN!H107</f>
        <v>164</v>
      </c>
      <c r="T108" s="269">
        <f>FEB!H107</f>
        <v>114</v>
      </c>
      <c r="U108" s="269">
        <f>MAR!H107</f>
        <v>81</v>
      </c>
      <c r="V108" s="269">
        <f>APR!H107</f>
        <v>89</v>
      </c>
      <c r="W108" s="269">
        <f>MEI!H107</f>
        <v>62</v>
      </c>
      <c r="X108" s="269">
        <f>JUN!H107</f>
        <v>73</v>
      </c>
      <c r="Y108" s="269">
        <f>JUL!H107</f>
        <v>80</v>
      </c>
      <c r="Z108" s="269">
        <f>AGS!H107</f>
        <v>84</v>
      </c>
      <c r="AA108" s="269">
        <f>SEPT!H107</f>
        <v>79</v>
      </c>
      <c r="AB108" s="269">
        <f>OKT!H107</f>
        <v>112</v>
      </c>
      <c r="AC108" s="269">
        <f>NOV!H107</f>
        <v>147</v>
      </c>
      <c r="AD108" s="269">
        <f>DES!H107</f>
        <v>191</v>
      </c>
      <c r="AE108" s="269">
        <f t="shared" si="0"/>
        <v>1889</v>
      </c>
      <c r="AF108" s="269">
        <f t="shared" si="1"/>
        <v>1276</v>
      </c>
      <c r="AG108" s="270">
        <f t="shared" si="2"/>
        <v>0.67548967707781893</v>
      </c>
      <c r="AH108" s="271">
        <f t="shared" si="3"/>
        <v>910</v>
      </c>
      <c r="AI108" s="271">
        <f t="shared" si="4"/>
        <v>583</v>
      </c>
      <c r="AJ108" s="271">
        <f t="shared" si="5"/>
        <v>0.64065934065934071</v>
      </c>
      <c r="AK108" s="271">
        <f t="shared" si="6"/>
        <v>979</v>
      </c>
      <c r="AL108" s="271">
        <f t="shared" si="7"/>
        <v>693</v>
      </c>
      <c r="AM108" s="271">
        <f t="shared" si="8"/>
        <v>0.7078651685393258</v>
      </c>
    </row>
    <row r="109" spans="1:39" ht="15.75" customHeight="1" x14ac:dyDescent="0.3">
      <c r="A109" s="53">
        <v>107</v>
      </c>
      <c r="B109" s="53"/>
      <c r="C109" s="137" t="s">
        <v>599</v>
      </c>
      <c r="D109" s="267">
        <v>2</v>
      </c>
      <c r="E109" s="268" t="s">
        <v>127</v>
      </c>
      <c r="F109" s="268" t="s">
        <v>129</v>
      </c>
      <c r="G109" s="269">
        <f>JAN!E108</f>
        <v>129</v>
      </c>
      <c r="H109" s="269">
        <f>FEB!E108</f>
        <v>142</v>
      </c>
      <c r="I109" s="269">
        <f>MAR!E108</f>
        <v>115</v>
      </c>
      <c r="J109" s="269">
        <f>APR!E108</f>
        <v>128</v>
      </c>
      <c r="K109" s="269">
        <f>MEI!E108</f>
        <v>112</v>
      </c>
      <c r="L109" s="269">
        <f>JUN!E108</f>
        <v>124</v>
      </c>
      <c r="M109" s="269">
        <f>JUL!E108</f>
        <v>95</v>
      </c>
      <c r="N109" s="269">
        <f>AGS!E108</f>
        <v>77</v>
      </c>
      <c r="O109" s="269">
        <f>SEPT!E108</f>
        <v>98</v>
      </c>
      <c r="P109" s="269">
        <f>OKT!E108</f>
        <v>95</v>
      </c>
      <c r="Q109" s="269">
        <f>NOV!E108</f>
        <v>96</v>
      </c>
      <c r="R109" s="269">
        <f>DES!E108</f>
        <v>108</v>
      </c>
      <c r="S109" s="269">
        <f>JAN!H108</f>
        <v>118</v>
      </c>
      <c r="T109" s="269">
        <f>FEB!H108</f>
        <v>60</v>
      </c>
      <c r="U109" s="269">
        <f>MAR!H108</f>
        <v>44</v>
      </c>
      <c r="V109" s="269">
        <f>APR!H108</f>
        <v>49</v>
      </c>
      <c r="W109" s="269">
        <f>MEI!H108</f>
        <v>45</v>
      </c>
      <c r="X109" s="269">
        <f>JUN!H108</f>
        <v>48</v>
      </c>
      <c r="Y109" s="269">
        <f>JUL!H108</f>
        <v>45</v>
      </c>
      <c r="Z109" s="269">
        <f>AGS!H108</f>
        <v>35</v>
      </c>
      <c r="AA109" s="269">
        <f>SEPT!H108</f>
        <v>50</v>
      </c>
      <c r="AB109" s="269">
        <f>OKT!H108</f>
        <v>49</v>
      </c>
      <c r="AC109" s="269">
        <f>NOV!H108</f>
        <v>43</v>
      </c>
      <c r="AD109" s="269">
        <f>DES!H108</f>
        <v>35</v>
      </c>
      <c r="AE109" s="269">
        <f t="shared" si="0"/>
        <v>1319</v>
      </c>
      <c r="AF109" s="269">
        <f t="shared" si="1"/>
        <v>621</v>
      </c>
      <c r="AG109" s="270">
        <f t="shared" si="2"/>
        <v>0.47081122062168307</v>
      </c>
      <c r="AH109" s="271">
        <f t="shared" si="3"/>
        <v>750</v>
      </c>
      <c r="AI109" s="271">
        <f t="shared" si="4"/>
        <v>364</v>
      </c>
      <c r="AJ109" s="271">
        <f t="shared" si="5"/>
        <v>0.48533333333333334</v>
      </c>
      <c r="AK109" s="271">
        <f t="shared" si="6"/>
        <v>569</v>
      </c>
      <c r="AL109" s="271">
        <f t="shared" si="7"/>
        <v>257</v>
      </c>
      <c r="AM109" s="271">
        <f t="shared" si="8"/>
        <v>0.45166959578207383</v>
      </c>
    </row>
    <row r="110" spans="1:39" ht="15.75" customHeight="1" x14ac:dyDescent="0.3">
      <c r="A110" s="53">
        <v>108</v>
      </c>
      <c r="B110" s="53"/>
      <c r="C110" s="137" t="s">
        <v>599</v>
      </c>
      <c r="D110" s="267">
        <v>3</v>
      </c>
      <c r="E110" s="268" t="s">
        <v>127</v>
      </c>
      <c r="F110" s="268" t="s">
        <v>130</v>
      </c>
      <c r="G110" s="269">
        <f>JAN!E109</f>
        <v>296</v>
      </c>
      <c r="H110" s="269">
        <f>FEB!E109</f>
        <v>229</v>
      </c>
      <c r="I110" s="269">
        <f>MAR!E109</f>
        <v>187</v>
      </c>
      <c r="J110" s="269">
        <f>APR!E109</f>
        <v>171</v>
      </c>
      <c r="K110" s="269">
        <f>MEI!E109</f>
        <v>210</v>
      </c>
      <c r="L110" s="269">
        <f>JUN!E109</f>
        <v>149</v>
      </c>
      <c r="M110" s="269">
        <f>JUL!E109</f>
        <v>137</v>
      </c>
      <c r="N110" s="269">
        <f>AGS!E109</f>
        <v>166</v>
      </c>
      <c r="O110" s="269">
        <f>SEPT!E109</f>
        <v>153</v>
      </c>
      <c r="P110" s="269">
        <f>OKT!E109</f>
        <v>142</v>
      </c>
      <c r="Q110" s="269">
        <f>NOV!E109</f>
        <v>111</v>
      </c>
      <c r="R110" s="269">
        <f>DES!E109</f>
        <v>79</v>
      </c>
      <c r="S110" s="269">
        <f>JAN!H109</f>
        <v>296</v>
      </c>
      <c r="T110" s="269">
        <f>FEB!H109</f>
        <v>185</v>
      </c>
      <c r="U110" s="269">
        <f>MAR!H109</f>
        <v>152</v>
      </c>
      <c r="V110" s="269">
        <f>APR!H109</f>
        <v>133</v>
      </c>
      <c r="W110" s="269">
        <f>MEI!H109</f>
        <v>167</v>
      </c>
      <c r="X110" s="269">
        <f>JUN!H109</f>
        <v>119</v>
      </c>
      <c r="Y110" s="269">
        <f>JUL!H109</f>
        <v>101</v>
      </c>
      <c r="Z110" s="269">
        <f>AGS!H109</f>
        <v>118</v>
      </c>
      <c r="AA110" s="269">
        <f>SEPT!H109</f>
        <v>128</v>
      </c>
      <c r="AB110" s="269">
        <f>OKT!H109</f>
        <v>108</v>
      </c>
      <c r="AC110" s="269">
        <f>NOV!H109</f>
        <v>79</v>
      </c>
      <c r="AD110" s="269">
        <f>DES!H109</f>
        <v>63</v>
      </c>
      <c r="AE110" s="269">
        <f t="shared" si="0"/>
        <v>2030</v>
      </c>
      <c r="AF110" s="269">
        <f t="shared" si="1"/>
        <v>1649</v>
      </c>
      <c r="AG110" s="270">
        <f t="shared" si="2"/>
        <v>0.81231527093596056</v>
      </c>
      <c r="AH110" s="271">
        <f t="shared" si="3"/>
        <v>1242</v>
      </c>
      <c r="AI110" s="271">
        <f t="shared" si="4"/>
        <v>1052</v>
      </c>
      <c r="AJ110" s="271">
        <f t="shared" si="5"/>
        <v>0.8470209339774557</v>
      </c>
      <c r="AK110" s="271">
        <f t="shared" si="6"/>
        <v>788</v>
      </c>
      <c r="AL110" s="271">
        <f t="shared" si="7"/>
        <v>597</v>
      </c>
      <c r="AM110" s="271">
        <f t="shared" si="8"/>
        <v>0.75761421319796951</v>
      </c>
    </row>
    <row r="111" spans="1:39" ht="15.75" customHeight="1" x14ac:dyDescent="0.3">
      <c r="A111" s="53">
        <v>109</v>
      </c>
      <c r="B111" s="53"/>
      <c r="C111" s="137" t="s">
        <v>599</v>
      </c>
      <c r="D111" s="267">
        <v>4</v>
      </c>
      <c r="E111" s="268" t="s">
        <v>127</v>
      </c>
      <c r="F111" s="268" t="s">
        <v>131</v>
      </c>
      <c r="G111" s="269">
        <f>JAN!E110</f>
        <v>82</v>
      </c>
      <c r="H111" s="269">
        <f>FEB!E110</f>
        <v>87</v>
      </c>
      <c r="I111" s="269">
        <f>MAR!E110</f>
        <v>82</v>
      </c>
      <c r="J111" s="269">
        <f>APR!E110</f>
        <v>63</v>
      </c>
      <c r="K111" s="269">
        <f>MEI!E110</f>
        <v>78</v>
      </c>
      <c r="L111" s="269">
        <f>JUN!E110</f>
        <v>74</v>
      </c>
      <c r="M111" s="269">
        <f>JUL!E110</f>
        <v>78</v>
      </c>
      <c r="N111" s="269">
        <f>AGS!E110</f>
        <v>68</v>
      </c>
      <c r="O111" s="269">
        <f>SEPT!E110</f>
        <v>75</v>
      </c>
      <c r="P111" s="269">
        <f>OKT!E110</f>
        <v>89</v>
      </c>
      <c r="Q111" s="269">
        <f>NOV!E110</f>
        <v>56</v>
      </c>
      <c r="R111" s="269">
        <f>DES!E110</f>
        <v>44</v>
      </c>
      <c r="S111" s="269">
        <f>JAN!H110</f>
        <v>82</v>
      </c>
      <c r="T111" s="269">
        <f>FEB!H110</f>
        <v>35</v>
      </c>
      <c r="U111" s="269">
        <f>MAR!H110</f>
        <v>45</v>
      </c>
      <c r="V111" s="269">
        <f>APR!H110</f>
        <v>34</v>
      </c>
      <c r="W111" s="269">
        <f>MEI!H110</f>
        <v>41</v>
      </c>
      <c r="X111" s="269">
        <f>JUN!H110</f>
        <v>34</v>
      </c>
      <c r="Y111" s="269">
        <f>JUL!H110</f>
        <v>39</v>
      </c>
      <c r="Z111" s="269">
        <f>AGS!H110</f>
        <v>39</v>
      </c>
      <c r="AA111" s="269">
        <f>SEPT!H110</f>
        <v>47</v>
      </c>
      <c r="AB111" s="269">
        <f>OKT!H110</f>
        <v>45</v>
      </c>
      <c r="AC111" s="269">
        <f>NOV!H110</f>
        <v>22</v>
      </c>
      <c r="AD111" s="269">
        <f>DES!H110</f>
        <v>23</v>
      </c>
      <c r="AE111" s="269">
        <f t="shared" si="0"/>
        <v>876</v>
      </c>
      <c r="AF111" s="269">
        <f t="shared" si="1"/>
        <v>486</v>
      </c>
      <c r="AG111" s="270">
        <f t="shared" si="2"/>
        <v>0.5547945205479452</v>
      </c>
      <c r="AH111" s="271">
        <f t="shared" si="3"/>
        <v>466</v>
      </c>
      <c r="AI111" s="271">
        <f t="shared" si="4"/>
        <v>271</v>
      </c>
      <c r="AJ111" s="271">
        <f t="shared" si="5"/>
        <v>0.58154506437768239</v>
      </c>
      <c r="AK111" s="271">
        <f t="shared" si="6"/>
        <v>410</v>
      </c>
      <c r="AL111" s="271">
        <f t="shared" si="7"/>
        <v>215</v>
      </c>
      <c r="AM111" s="271">
        <f t="shared" si="8"/>
        <v>0.52439024390243905</v>
      </c>
    </row>
    <row r="112" spans="1:39" ht="15.75" customHeight="1" x14ac:dyDescent="0.3">
      <c r="A112" s="53">
        <v>110</v>
      </c>
      <c r="B112" s="53"/>
      <c r="C112" s="137" t="s">
        <v>599</v>
      </c>
      <c r="D112" s="267">
        <v>5</v>
      </c>
      <c r="E112" s="268" t="s">
        <v>127</v>
      </c>
      <c r="F112" s="268" t="s">
        <v>132</v>
      </c>
      <c r="G112" s="269">
        <f>JAN!E111</f>
        <v>57</v>
      </c>
      <c r="H112" s="269">
        <f>FEB!E111</f>
        <v>60</v>
      </c>
      <c r="I112" s="269">
        <f>MAR!E111</f>
        <v>54</v>
      </c>
      <c r="J112" s="269">
        <f>APR!E111</f>
        <v>58</v>
      </c>
      <c r="K112" s="269">
        <f>MEI!E111</f>
        <v>59</v>
      </c>
      <c r="L112" s="269">
        <f>JUN!E111</f>
        <v>49</v>
      </c>
      <c r="M112" s="269">
        <f>JUL!E111</f>
        <v>59</v>
      </c>
      <c r="N112" s="269">
        <f>AGS!E111</f>
        <v>18</v>
      </c>
      <c r="O112" s="269">
        <f>SEPT!E111</f>
        <v>15</v>
      </c>
      <c r="P112" s="269">
        <f>OKT!E111</f>
        <v>16</v>
      </c>
      <c r="Q112" s="269">
        <f>NOV!E111</f>
        <v>15</v>
      </c>
      <c r="R112" s="269">
        <f>DES!E111</f>
        <v>25</v>
      </c>
      <c r="S112" s="269">
        <f>JAN!H111</f>
        <v>57</v>
      </c>
      <c r="T112" s="269">
        <f>FEB!H111</f>
        <v>30</v>
      </c>
      <c r="U112" s="269">
        <f>MAR!H111</f>
        <v>31</v>
      </c>
      <c r="V112" s="269">
        <f>APR!H111</f>
        <v>39</v>
      </c>
      <c r="W112" s="269">
        <f>MEI!H111</f>
        <v>30</v>
      </c>
      <c r="X112" s="269">
        <f>JUN!H111</f>
        <v>29</v>
      </c>
      <c r="Y112" s="269">
        <f>JUL!H111</f>
        <v>31</v>
      </c>
      <c r="Z112" s="269">
        <f>AGS!H111</f>
        <v>21</v>
      </c>
      <c r="AA112" s="269">
        <f>SEPT!H111</f>
        <v>24</v>
      </c>
      <c r="AB112" s="269">
        <f>OKT!H111</f>
        <v>18</v>
      </c>
      <c r="AC112" s="269">
        <f>NOV!H111</f>
        <v>20</v>
      </c>
      <c r="AD112" s="269">
        <f>DES!H111</f>
        <v>13</v>
      </c>
      <c r="AE112" s="269">
        <f t="shared" si="0"/>
        <v>485</v>
      </c>
      <c r="AF112" s="269">
        <f t="shared" si="1"/>
        <v>343</v>
      </c>
      <c r="AG112" s="270">
        <f t="shared" si="2"/>
        <v>0.70721649484536087</v>
      </c>
      <c r="AH112" s="271">
        <f t="shared" si="3"/>
        <v>337</v>
      </c>
      <c r="AI112" s="271">
        <f t="shared" si="4"/>
        <v>216</v>
      </c>
      <c r="AJ112" s="271">
        <f t="shared" si="5"/>
        <v>0.64094955489614247</v>
      </c>
      <c r="AK112" s="271">
        <f t="shared" si="6"/>
        <v>148</v>
      </c>
      <c r="AL112" s="271">
        <f t="shared" si="7"/>
        <v>127</v>
      </c>
      <c r="AM112" s="271">
        <f t="shared" si="8"/>
        <v>0.85810810810810811</v>
      </c>
    </row>
    <row r="113" spans="1:39" ht="15.75" customHeight="1" x14ac:dyDescent="0.3">
      <c r="A113" s="53">
        <v>111</v>
      </c>
      <c r="B113" s="53"/>
      <c r="C113" s="137" t="s">
        <v>591</v>
      </c>
      <c r="D113" s="267">
        <v>6</v>
      </c>
      <c r="E113" s="268" t="s">
        <v>127</v>
      </c>
      <c r="F113" s="268" t="s">
        <v>133</v>
      </c>
      <c r="G113" s="269">
        <f>JAN!E112</f>
        <v>240</v>
      </c>
      <c r="H113" s="269">
        <f>FEB!E112</f>
        <v>163</v>
      </c>
      <c r="I113" s="269">
        <f>MAR!E112</f>
        <v>137</v>
      </c>
      <c r="J113" s="269">
        <f>APR!E112</f>
        <v>108</v>
      </c>
      <c r="K113" s="269">
        <f>MEI!E112</f>
        <v>138</v>
      </c>
      <c r="L113" s="269">
        <f>JUN!E112</f>
        <v>98</v>
      </c>
      <c r="M113" s="269">
        <f>JUL!E112</f>
        <v>0</v>
      </c>
      <c r="N113" s="269">
        <f>AGS!E112</f>
        <v>0</v>
      </c>
      <c r="O113" s="269">
        <f>SEPT!E112</f>
        <v>0</v>
      </c>
      <c r="P113" s="269">
        <f>OKT!E112</f>
        <v>0</v>
      </c>
      <c r="Q113" s="269">
        <f>NOV!E112</f>
        <v>0</v>
      </c>
      <c r="R113" s="269">
        <f>DES!E112</f>
        <v>0</v>
      </c>
      <c r="S113" s="269">
        <f>JAN!H112</f>
        <v>240</v>
      </c>
      <c r="T113" s="269">
        <f>FEB!H112</f>
        <v>114</v>
      </c>
      <c r="U113" s="269">
        <f>MAR!H112</f>
        <v>100</v>
      </c>
      <c r="V113" s="269">
        <f>APR!H112</f>
        <v>78</v>
      </c>
      <c r="W113" s="269">
        <f>MEI!H112</f>
        <v>99</v>
      </c>
      <c r="X113" s="269">
        <f>JUN!H112</f>
        <v>76</v>
      </c>
      <c r="Y113" s="269">
        <f>JUL!H112</f>
        <v>0</v>
      </c>
      <c r="Z113" s="269">
        <f>AGS!H112</f>
        <v>0</v>
      </c>
      <c r="AA113" s="269">
        <f>SEPT!H112</f>
        <v>0</v>
      </c>
      <c r="AB113" s="269">
        <f>OKT!H112</f>
        <v>0</v>
      </c>
      <c r="AC113" s="269">
        <f>NOV!H112</f>
        <v>0</v>
      </c>
      <c r="AD113" s="269">
        <f>DES!H112</f>
        <v>0</v>
      </c>
      <c r="AE113" s="269">
        <f t="shared" si="0"/>
        <v>884</v>
      </c>
      <c r="AF113" s="269">
        <f t="shared" si="1"/>
        <v>707</v>
      </c>
      <c r="AG113" s="270">
        <f t="shared" si="2"/>
        <v>0.79977375565610864</v>
      </c>
      <c r="AH113" s="271">
        <f t="shared" si="3"/>
        <v>884</v>
      </c>
      <c r="AI113" s="271">
        <f t="shared" si="4"/>
        <v>707</v>
      </c>
      <c r="AJ113" s="271">
        <f t="shared" si="5"/>
        <v>0.79977375565610864</v>
      </c>
      <c r="AK113" s="271">
        <f t="shared" si="6"/>
        <v>0</v>
      </c>
      <c r="AL113" s="271">
        <f t="shared" si="7"/>
        <v>0</v>
      </c>
      <c r="AM113" s="271" t="e">
        <f t="shared" si="8"/>
        <v>#DIV/0!</v>
      </c>
    </row>
    <row r="114" spans="1:39" ht="15.75" customHeight="1" x14ac:dyDescent="0.3">
      <c r="A114" s="53">
        <v>112</v>
      </c>
      <c r="B114" s="53"/>
      <c r="C114" s="137" t="s">
        <v>591</v>
      </c>
      <c r="D114" s="267">
        <v>7</v>
      </c>
      <c r="E114" s="268" t="s">
        <v>127</v>
      </c>
      <c r="F114" s="268" t="s">
        <v>134</v>
      </c>
      <c r="G114" s="269">
        <f>JAN!E113</f>
        <v>0</v>
      </c>
      <c r="H114" s="269">
        <f>FEB!E113</f>
        <v>0</v>
      </c>
      <c r="I114" s="269">
        <f>MAR!E113</f>
        <v>0</v>
      </c>
      <c r="J114" s="269">
        <f>APR!E113</f>
        <v>0</v>
      </c>
      <c r="K114" s="269">
        <f>MEI!E113</f>
        <v>0</v>
      </c>
      <c r="L114" s="269">
        <f>JUN!E113</f>
        <v>0</v>
      </c>
      <c r="M114" s="269">
        <f>JUL!E113</f>
        <v>0</v>
      </c>
      <c r="N114" s="269">
        <f>AGS!E113</f>
        <v>0</v>
      </c>
      <c r="O114" s="269">
        <f>SEPT!E113</f>
        <v>0</v>
      </c>
      <c r="P114" s="269">
        <f>OKT!E113</f>
        <v>0</v>
      </c>
      <c r="Q114" s="269">
        <f>NOV!E113</f>
        <v>0</v>
      </c>
      <c r="R114" s="269">
        <f>DES!E113</f>
        <v>0</v>
      </c>
      <c r="S114" s="269">
        <f>JAN!H113</f>
        <v>0</v>
      </c>
      <c r="T114" s="269">
        <f>FEB!H113</f>
        <v>0</v>
      </c>
      <c r="U114" s="269">
        <f>MAR!H113</f>
        <v>0</v>
      </c>
      <c r="V114" s="269">
        <f>APR!H113</f>
        <v>0</v>
      </c>
      <c r="W114" s="269">
        <f>MEI!H113</f>
        <v>0</v>
      </c>
      <c r="X114" s="269">
        <f>JUN!H113</f>
        <v>0</v>
      </c>
      <c r="Y114" s="269">
        <f>JUL!H113</f>
        <v>0</v>
      </c>
      <c r="Z114" s="269">
        <f>AGS!H113</f>
        <v>0</v>
      </c>
      <c r="AA114" s="269">
        <f>SEPT!H113</f>
        <v>0</v>
      </c>
      <c r="AB114" s="269">
        <f>OKT!H113</f>
        <v>0</v>
      </c>
      <c r="AC114" s="269">
        <f>NOV!H113</f>
        <v>0</v>
      </c>
      <c r="AD114" s="269">
        <f>DES!H113</f>
        <v>0</v>
      </c>
      <c r="AE114" s="269">
        <f t="shared" si="0"/>
        <v>0</v>
      </c>
      <c r="AF114" s="269">
        <f t="shared" si="1"/>
        <v>0</v>
      </c>
      <c r="AG114" s="270" t="e">
        <f t="shared" si="2"/>
        <v>#DIV/0!</v>
      </c>
      <c r="AH114" s="271">
        <f t="shared" si="3"/>
        <v>0</v>
      </c>
      <c r="AI114" s="271">
        <f t="shared" si="4"/>
        <v>0</v>
      </c>
      <c r="AJ114" s="271" t="e">
        <f t="shared" si="5"/>
        <v>#DIV/0!</v>
      </c>
      <c r="AK114" s="271">
        <f t="shared" si="6"/>
        <v>0</v>
      </c>
      <c r="AL114" s="271">
        <f t="shared" si="7"/>
        <v>0</v>
      </c>
      <c r="AM114" s="271" t="e">
        <f t="shared" si="8"/>
        <v>#DIV/0!</v>
      </c>
    </row>
    <row r="115" spans="1:39" ht="15.75" customHeight="1" x14ac:dyDescent="0.3">
      <c r="A115" s="53">
        <v>113</v>
      </c>
      <c r="B115" s="53"/>
      <c r="C115" s="137" t="s">
        <v>591</v>
      </c>
      <c r="D115" s="267">
        <v>8</v>
      </c>
      <c r="E115" s="268" t="s">
        <v>127</v>
      </c>
      <c r="F115" s="268" t="s">
        <v>135</v>
      </c>
      <c r="G115" s="269">
        <f>JAN!E114</f>
        <v>34</v>
      </c>
      <c r="H115" s="269">
        <f>FEB!E114</f>
        <v>24</v>
      </c>
      <c r="I115" s="269">
        <f>MAR!E114</f>
        <v>10</v>
      </c>
      <c r="J115" s="269">
        <f>APR!E114</f>
        <v>12</v>
      </c>
      <c r="K115" s="269">
        <f>MEI!E114</f>
        <v>51</v>
      </c>
      <c r="L115" s="269">
        <f>JUN!E114</f>
        <v>16</v>
      </c>
      <c r="M115" s="269">
        <f>JUL!E114</f>
        <v>62</v>
      </c>
      <c r="N115" s="269">
        <f>AGS!E114</f>
        <v>11</v>
      </c>
      <c r="O115" s="269">
        <f>SEPT!E114</f>
        <v>35</v>
      </c>
      <c r="P115" s="269">
        <f>OKT!E114</f>
        <v>15</v>
      </c>
      <c r="Q115" s="269">
        <f>NOV!E114</f>
        <v>25</v>
      </c>
      <c r="R115" s="269">
        <f>DES!E114</f>
        <v>7</v>
      </c>
      <c r="S115" s="269">
        <f>JAN!H114</f>
        <v>34</v>
      </c>
      <c r="T115" s="269">
        <f>FEB!H114</f>
        <v>12</v>
      </c>
      <c r="U115" s="269">
        <f>MAR!H114</f>
        <v>10</v>
      </c>
      <c r="V115" s="269">
        <f>APR!H114</f>
        <v>8</v>
      </c>
      <c r="W115" s="269">
        <f>MEI!H114</f>
        <v>10</v>
      </c>
      <c r="X115" s="269">
        <f>JUN!H114</f>
        <v>12</v>
      </c>
      <c r="Y115" s="269">
        <f>JUL!H114</f>
        <v>7</v>
      </c>
      <c r="Z115" s="269">
        <f>AGS!H114</f>
        <v>6</v>
      </c>
      <c r="AA115" s="269">
        <f>SEPT!H114</f>
        <v>24</v>
      </c>
      <c r="AB115" s="269">
        <f>OKT!H114</f>
        <v>11</v>
      </c>
      <c r="AC115" s="269">
        <f>NOV!H114</f>
        <v>19</v>
      </c>
      <c r="AD115" s="269">
        <f>DES!H114</f>
        <v>0</v>
      </c>
      <c r="AE115" s="269">
        <f t="shared" si="0"/>
        <v>302</v>
      </c>
      <c r="AF115" s="269">
        <f t="shared" si="1"/>
        <v>153</v>
      </c>
      <c r="AG115" s="270">
        <f t="shared" si="2"/>
        <v>0.50662251655629142</v>
      </c>
      <c r="AH115" s="271">
        <f t="shared" si="3"/>
        <v>147</v>
      </c>
      <c r="AI115" s="271">
        <f t="shared" si="4"/>
        <v>86</v>
      </c>
      <c r="AJ115" s="271">
        <f t="shared" si="5"/>
        <v>0.58503401360544216</v>
      </c>
      <c r="AK115" s="271">
        <f t="shared" si="6"/>
        <v>155</v>
      </c>
      <c r="AL115" s="271">
        <f t="shared" si="7"/>
        <v>67</v>
      </c>
      <c r="AM115" s="271">
        <f t="shared" si="8"/>
        <v>0.43225806451612903</v>
      </c>
    </row>
    <row r="116" spans="1:39" ht="15.75" customHeight="1" x14ac:dyDescent="0.3">
      <c r="A116" s="53">
        <v>114</v>
      </c>
      <c r="B116" s="53"/>
      <c r="C116" s="137" t="s">
        <v>599</v>
      </c>
      <c r="D116" s="267">
        <v>9</v>
      </c>
      <c r="E116" s="268" t="s">
        <v>127</v>
      </c>
      <c r="F116" s="268" t="s">
        <v>136</v>
      </c>
      <c r="G116" s="269">
        <f>JAN!E115</f>
        <v>241</v>
      </c>
      <c r="H116" s="269">
        <f>FEB!E115</f>
        <v>235</v>
      </c>
      <c r="I116" s="269">
        <f>MAR!E115</f>
        <v>152</v>
      </c>
      <c r="J116" s="269">
        <f>APR!E115</f>
        <v>131</v>
      </c>
      <c r="K116" s="269">
        <f>MEI!E115</f>
        <v>151</v>
      </c>
      <c r="L116" s="269">
        <f>JUN!E115</f>
        <v>69</v>
      </c>
      <c r="M116" s="269">
        <f>JUL!E115</f>
        <v>107</v>
      </c>
      <c r="N116" s="269">
        <f>AGS!E115</f>
        <v>119</v>
      </c>
      <c r="O116" s="269">
        <f>SEPT!E115</f>
        <v>99</v>
      </c>
      <c r="P116" s="269">
        <f>OKT!E115</f>
        <v>137</v>
      </c>
      <c r="Q116" s="269">
        <f>NOV!E115</f>
        <v>165</v>
      </c>
      <c r="R116" s="269">
        <f>DES!E115</f>
        <v>138</v>
      </c>
      <c r="S116" s="269">
        <f>JAN!H115</f>
        <v>241</v>
      </c>
      <c r="T116" s="269">
        <f>FEB!H115</f>
        <v>84</v>
      </c>
      <c r="U116" s="269">
        <f>MAR!H115</f>
        <v>51</v>
      </c>
      <c r="V116" s="269">
        <f>APR!H115</f>
        <v>51</v>
      </c>
      <c r="W116" s="269">
        <f>MEI!H115</f>
        <v>60</v>
      </c>
      <c r="X116" s="269">
        <f>JUN!H115</f>
        <v>40</v>
      </c>
      <c r="Y116" s="269">
        <f>JUL!H115</f>
        <v>85</v>
      </c>
      <c r="Z116" s="269">
        <f>AGS!H115</f>
        <v>72</v>
      </c>
      <c r="AA116" s="269">
        <f>SEPT!H115</f>
        <v>64</v>
      </c>
      <c r="AB116" s="269">
        <f>OKT!H115</f>
        <v>126</v>
      </c>
      <c r="AC116" s="269">
        <f>NOV!H115</f>
        <v>139</v>
      </c>
      <c r="AD116" s="269">
        <f>DES!H115</f>
        <v>105</v>
      </c>
      <c r="AE116" s="269">
        <f t="shared" si="0"/>
        <v>1744</v>
      </c>
      <c r="AF116" s="269">
        <f t="shared" si="1"/>
        <v>1118</v>
      </c>
      <c r="AG116" s="270">
        <f t="shared" si="2"/>
        <v>0.64105504587155959</v>
      </c>
      <c r="AH116" s="271">
        <f t="shared" si="3"/>
        <v>979</v>
      </c>
      <c r="AI116" s="271">
        <f t="shared" si="4"/>
        <v>527</v>
      </c>
      <c r="AJ116" s="271">
        <f t="shared" si="5"/>
        <v>0.53830439223697646</v>
      </c>
      <c r="AK116" s="271">
        <f t="shared" si="6"/>
        <v>765</v>
      </c>
      <c r="AL116" s="271">
        <f t="shared" si="7"/>
        <v>591</v>
      </c>
      <c r="AM116" s="271">
        <f t="shared" si="8"/>
        <v>0.77254901960784317</v>
      </c>
    </row>
    <row r="117" spans="1:39" ht="15.75" customHeight="1" x14ac:dyDescent="0.3">
      <c r="A117" s="53">
        <v>115</v>
      </c>
      <c r="B117" s="53"/>
      <c r="C117" s="137" t="s">
        <v>599</v>
      </c>
      <c r="D117" s="267">
        <v>10</v>
      </c>
      <c r="E117" s="268" t="s">
        <v>127</v>
      </c>
      <c r="F117" s="268" t="s">
        <v>137</v>
      </c>
      <c r="G117" s="269">
        <f>JAN!E116</f>
        <v>349</v>
      </c>
      <c r="H117" s="269">
        <f>FEB!E116</f>
        <v>349</v>
      </c>
      <c r="I117" s="269">
        <f>MAR!E116</f>
        <v>269</v>
      </c>
      <c r="J117" s="269">
        <f>APR!E116</f>
        <v>342</v>
      </c>
      <c r="K117" s="269">
        <f>MEI!E116</f>
        <v>325</v>
      </c>
      <c r="L117" s="269">
        <f>JUN!E116</f>
        <v>234</v>
      </c>
      <c r="M117" s="269">
        <f>JUL!E116</f>
        <v>332</v>
      </c>
      <c r="N117" s="269">
        <f>AGS!E116</f>
        <v>389</v>
      </c>
      <c r="O117" s="269">
        <f>SEPT!E116</f>
        <v>266</v>
      </c>
      <c r="P117" s="269">
        <f>OKT!E116</f>
        <v>344</v>
      </c>
      <c r="Q117" s="269">
        <f>NOV!E116</f>
        <v>289</v>
      </c>
      <c r="R117" s="269">
        <f>DES!E116</f>
        <v>290</v>
      </c>
      <c r="S117" s="269">
        <f>JAN!H116</f>
        <v>347</v>
      </c>
      <c r="T117" s="269">
        <f>FEB!H116</f>
        <v>202</v>
      </c>
      <c r="U117" s="269">
        <f>MAR!H116</f>
        <v>189</v>
      </c>
      <c r="V117" s="269">
        <f>APR!H116</f>
        <v>210</v>
      </c>
      <c r="W117" s="269">
        <f>MEI!H116</f>
        <v>187</v>
      </c>
      <c r="X117" s="269">
        <f>JUN!H116</f>
        <v>108</v>
      </c>
      <c r="Y117" s="269">
        <f>JUL!H116</f>
        <v>215</v>
      </c>
      <c r="Z117" s="269">
        <f>AGS!H116</f>
        <v>286</v>
      </c>
      <c r="AA117" s="269">
        <f>SEPT!H116</f>
        <v>206</v>
      </c>
      <c r="AB117" s="269">
        <f>OKT!H116</f>
        <v>297</v>
      </c>
      <c r="AC117" s="269">
        <f>NOV!H116</f>
        <v>214</v>
      </c>
      <c r="AD117" s="269">
        <f>DES!H116</f>
        <v>227</v>
      </c>
      <c r="AE117" s="269">
        <f t="shared" si="0"/>
        <v>3778</v>
      </c>
      <c r="AF117" s="269">
        <f t="shared" si="1"/>
        <v>2688</v>
      </c>
      <c r="AG117" s="270">
        <f t="shared" si="2"/>
        <v>0.71148755955532028</v>
      </c>
      <c r="AH117" s="271">
        <f t="shared" si="3"/>
        <v>1868</v>
      </c>
      <c r="AI117" s="271">
        <f t="shared" si="4"/>
        <v>1243</v>
      </c>
      <c r="AJ117" s="271">
        <f t="shared" si="5"/>
        <v>0.66541755888650966</v>
      </c>
      <c r="AK117" s="271">
        <f t="shared" si="6"/>
        <v>1910</v>
      </c>
      <c r="AL117" s="271">
        <f t="shared" si="7"/>
        <v>1445</v>
      </c>
      <c r="AM117" s="271">
        <f t="shared" si="8"/>
        <v>0.75654450261780104</v>
      </c>
    </row>
    <row r="118" spans="1:39" ht="15.75" customHeight="1" x14ac:dyDescent="0.3">
      <c r="A118" s="53">
        <v>116</v>
      </c>
      <c r="B118" s="53"/>
      <c r="C118" s="137" t="s">
        <v>599</v>
      </c>
      <c r="D118" s="137">
        <v>1</v>
      </c>
      <c r="E118" s="53" t="s">
        <v>138</v>
      </c>
      <c r="F118" s="53" t="s">
        <v>139</v>
      </c>
      <c r="G118" s="151">
        <f>JAN!E117</f>
        <v>155</v>
      </c>
      <c r="H118" s="151">
        <f>FEB!E117</f>
        <v>132</v>
      </c>
      <c r="I118" s="151">
        <f>MAR!E117</f>
        <v>106</v>
      </c>
      <c r="J118" s="151">
        <f>APR!E117</f>
        <v>82</v>
      </c>
      <c r="K118" s="151">
        <f>MEI!E117</f>
        <v>188</v>
      </c>
      <c r="L118" s="151">
        <f>JUN!E117</f>
        <v>47</v>
      </c>
      <c r="M118" s="151">
        <f>JUL!E117</f>
        <v>67</v>
      </c>
      <c r="N118" s="151">
        <f>AGS!E117</f>
        <v>82</v>
      </c>
      <c r="O118" s="151">
        <f>SEPT!E117</f>
        <v>49</v>
      </c>
      <c r="P118" s="151">
        <f>OKT!E117</f>
        <v>50</v>
      </c>
      <c r="Q118" s="151">
        <f>NOV!E117</f>
        <v>36</v>
      </c>
      <c r="R118" s="151">
        <f>DES!E117</f>
        <v>28</v>
      </c>
      <c r="S118" s="151">
        <f>JAN!H117</f>
        <v>164</v>
      </c>
      <c r="T118" s="151">
        <f>FEB!H117</f>
        <v>43</v>
      </c>
      <c r="U118" s="151">
        <f>MAR!H117</f>
        <v>39</v>
      </c>
      <c r="V118" s="151">
        <f>APR!H117</f>
        <v>39</v>
      </c>
      <c r="W118" s="151">
        <f>MEI!H117</f>
        <v>42</v>
      </c>
      <c r="X118" s="151">
        <f>JUN!H117</f>
        <v>39</v>
      </c>
      <c r="Y118" s="151">
        <f>JUL!H117</f>
        <v>27</v>
      </c>
      <c r="Z118" s="151">
        <f>AGS!H117</f>
        <v>23</v>
      </c>
      <c r="AA118" s="151">
        <f>SEPT!H117</f>
        <v>4</v>
      </c>
      <c r="AB118" s="151">
        <f>OKT!H117</f>
        <v>2</v>
      </c>
      <c r="AC118" s="151">
        <f>NOV!H117</f>
        <v>0</v>
      </c>
      <c r="AD118" s="151">
        <f>DES!H117</f>
        <v>4</v>
      </c>
      <c r="AE118" s="151">
        <f t="shared" si="0"/>
        <v>1022</v>
      </c>
      <c r="AF118" s="151">
        <f t="shared" si="1"/>
        <v>426</v>
      </c>
      <c r="AG118" s="152">
        <f t="shared" si="2"/>
        <v>0.41682974559686886</v>
      </c>
      <c r="AH118" s="82">
        <f t="shared" si="3"/>
        <v>710</v>
      </c>
      <c r="AI118" s="82">
        <f t="shared" si="4"/>
        <v>366</v>
      </c>
      <c r="AJ118" s="82">
        <f t="shared" si="5"/>
        <v>0.51549295774647885</v>
      </c>
      <c r="AK118" s="82">
        <f t="shared" si="6"/>
        <v>312</v>
      </c>
      <c r="AL118" s="82">
        <f t="shared" si="7"/>
        <v>60</v>
      </c>
      <c r="AM118" s="82">
        <f t="shared" si="8"/>
        <v>0.19230769230769232</v>
      </c>
    </row>
    <row r="119" spans="1:39" ht="15.75" customHeight="1" x14ac:dyDescent="0.3">
      <c r="A119" s="53">
        <v>117</v>
      </c>
      <c r="B119" s="53"/>
      <c r="C119" s="137" t="s">
        <v>599</v>
      </c>
      <c r="D119" s="137">
        <v>2</v>
      </c>
      <c r="E119" s="53" t="s">
        <v>138</v>
      </c>
      <c r="F119" s="53" t="s">
        <v>140</v>
      </c>
      <c r="G119" s="151">
        <f>JAN!E118</f>
        <v>0</v>
      </c>
      <c r="H119" s="151">
        <f>FEB!E118</f>
        <v>0</v>
      </c>
      <c r="I119" s="151">
        <f>MAR!E118</f>
        <v>0</v>
      </c>
      <c r="J119" s="151">
        <f>APR!E118</f>
        <v>0</v>
      </c>
      <c r="K119" s="151">
        <f>MEI!E118</f>
        <v>0</v>
      </c>
      <c r="L119" s="151">
        <f>JUN!E118</f>
        <v>0</v>
      </c>
      <c r="M119" s="151">
        <f>JUL!E118</f>
        <v>0</v>
      </c>
      <c r="N119" s="151">
        <f>AGS!E118</f>
        <v>0</v>
      </c>
      <c r="O119" s="151">
        <f>SEPT!E118</f>
        <v>0</v>
      </c>
      <c r="P119" s="151">
        <f>OKT!E118</f>
        <v>0</v>
      </c>
      <c r="Q119" s="151">
        <f>NOV!E118</f>
        <v>0</v>
      </c>
      <c r="R119" s="151">
        <f>DES!E118</f>
        <v>0</v>
      </c>
      <c r="S119" s="151">
        <f>JAN!H118</f>
        <v>0</v>
      </c>
      <c r="T119" s="151">
        <f>FEB!H118</f>
        <v>0</v>
      </c>
      <c r="U119" s="151">
        <f>MAR!H118</f>
        <v>0</v>
      </c>
      <c r="V119" s="151">
        <f>APR!H118</f>
        <v>0</v>
      </c>
      <c r="W119" s="151">
        <f>MEI!H118</f>
        <v>0</v>
      </c>
      <c r="X119" s="151">
        <f>JUN!H118</f>
        <v>0</v>
      </c>
      <c r="Y119" s="151">
        <f>JUL!H118</f>
        <v>0</v>
      </c>
      <c r="Z119" s="151">
        <f>AGS!H118</f>
        <v>0</v>
      </c>
      <c r="AA119" s="151">
        <f>SEPT!H118</f>
        <v>0</v>
      </c>
      <c r="AB119" s="151">
        <f>OKT!H118</f>
        <v>0</v>
      </c>
      <c r="AC119" s="151">
        <f>NOV!H118</f>
        <v>0</v>
      </c>
      <c r="AD119" s="151">
        <f>DES!H118</f>
        <v>0</v>
      </c>
      <c r="AE119" s="151">
        <f t="shared" si="0"/>
        <v>0</v>
      </c>
      <c r="AF119" s="151">
        <f t="shared" si="1"/>
        <v>0</v>
      </c>
      <c r="AG119" s="152" t="e">
        <f t="shared" si="2"/>
        <v>#DIV/0!</v>
      </c>
      <c r="AH119" s="82">
        <f t="shared" si="3"/>
        <v>0</v>
      </c>
      <c r="AI119" s="82">
        <f t="shared" si="4"/>
        <v>0</v>
      </c>
      <c r="AJ119" s="82" t="e">
        <f t="shared" si="5"/>
        <v>#DIV/0!</v>
      </c>
      <c r="AK119" s="82">
        <f t="shared" si="6"/>
        <v>0</v>
      </c>
      <c r="AL119" s="82">
        <f t="shared" si="7"/>
        <v>0</v>
      </c>
      <c r="AM119" s="82" t="e">
        <f t="shared" si="8"/>
        <v>#DIV/0!</v>
      </c>
    </row>
    <row r="120" spans="1:39" ht="15.75" customHeight="1" x14ac:dyDescent="0.3">
      <c r="A120" s="53">
        <v>118</v>
      </c>
      <c r="B120" s="53"/>
      <c r="C120" s="137" t="s">
        <v>599</v>
      </c>
      <c r="D120" s="137">
        <v>3</v>
      </c>
      <c r="E120" s="53" t="s">
        <v>138</v>
      </c>
      <c r="F120" s="53" t="s">
        <v>141</v>
      </c>
      <c r="G120" s="151">
        <f>JAN!E119</f>
        <v>267</v>
      </c>
      <c r="H120" s="151">
        <f>FEB!E119</f>
        <v>267</v>
      </c>
      <c r="I120" s="151">
        <f>MAR!E119</f>
        <v>270</v>
      </c>
      <c r="J120" s="151">
        <f>APR!E119</f>
        <v>302</v>
      </c>
      <c r="K120" s="151">
        <f>MEI!E119</f>
        <v>324</v>
      </c>
      <c r="L120" s="151">
        <f>JUN!E119</f>
        <v>242</v>
      </c>
      <c r="M120" s="151">
        <f>JUL!E119</f>
        <v>249</v>
      </c>
      <c r="N120" s="151">
        <f>AGS!E119</f>
        <v>207</v>
      </c>
      <c r="O120" s="151">
        <f>SEPT!E119</f>
        <v>698</v>
      </c>
      <c r="P120" s="151">
        <f>OKT!E119</f>
        <v>194</v>
      </c>
      <c r="Q120" s="151">
        <f>NOV!E119</f>
        <v>205</v>
      </c>
      <c r="R120" s="151">
        <f>DES!E119</f>
        <v>203</v>
      </c>
      <c r="S120" s="151">
        <f>JAN!H119</f>
        <v>257</v>
      </c>
      <c r="T120" s="151">
        <f>FEB!H119</f>
        <v>116</v>
      </c>
      <c r="U120" s="151">
        <f>MAR!H119</f>
        <v>77</v>
      </c>
      <c r="V120" s="151">
        <f>APR!H119</f>
        <v>92</v>
      </c>
      <c r="W120" s="151">
        <f>MEI!H119</f>
        <v>136</v>
      </c>
      <c r="X120" s="151">
        <f>JUN!H119</f>
        <v>76</v>
      </c>
      <c r="Y120" s="151">
        <f>JUL!H119</f>
        <v>75</v>
      </c>
      <c r="Z120" s="151">
        <f>AGS!H119</f>
        <v>95</v>
      </c>
      <c r="AA120" s="151">
        <f>SEPT!H119</f>
        <v>145</v>
      </c>
      <c r="AB120" s="151">
        <f>OKT!H119</f>
        <v>125</v>
      </c>
      <c r="AC120" s="151">
        <f>NOV!H119</f>
        <v>53</v>
      </c>
      <c r="AD120" s="151">
        <f>DES!H119</f>
        <v>125</v>
      </c>
      <c r="AE120" s="151">
        <f t="shared" si="0"/>
        <v>3428</v>
      </c>
      <c r="AF120" s="151">
        <f t="shared" si="1"/>
        <v>1372</v>
      </c>
      <c r="AG120" s="152">
        <f t="shared" si="2"/>
        <v>0.40023337222870481</v>
      </c>
      <c r="AH120" s="82">
        <f t="shared" si="3"/>
        <v>1672</v>
      </c>
      <c r="AI120" s="82">
        <f t="shared" si="4"/>
        <v>754</v>
      </c>
      <c r="AJ120" s="82">
        <f t="shared" si="5"/>
        <v>0.45095693779904306</v>
      </c>
      <c r="AK120" s="82">
        <f t="shared" si="6"/>
        <v>1756</v>
      </c>
      <c r="AL120" s="82">
        <f t="shared" si="7"/>
        <v>618</v>
      </c>
      <c r="AM120" s="82">
        <f t="shared" si="8"/>
        <v>0.35193621867881547</v>
      </c>
    </row>
    <row r="121" spans="1:39" ht="15.75" customHeight="1" x14ac:dyDescent="0.3">
      <c r="A121" s="53">
        <v>119</v>
      </c>
      <c r="B121" s="53"/>
      <c r="C121" s="137" t="s">
        <v>599</v>
      </c>
      <c r="D121" s="137">
        <v>4</v>
      </c>
      <c r="E121" s="53" t="s">
        <v>138</v>
      </c>
      <c r="F121" s="53" t="s">
        <v>142</v>
      </c>
      <c r="G121" s="151">
        <f>JAN!E120</f>
        <v>90</v>
      </c>
      <c r="H121" s="151">
        <f>FEB!E120</f>
        <v>45</v>
      </c>
      <c r="I121" s="151">
        <f>MAR!E120</f>
        <v>96</v>
      </c>
      <c r="J121" s="151">
        <f>APR!E120</f>
        <v>53</v>
      </c>
      <c r="K121" s="151">
        <f>MEI!E120</f>
        <v>64</v>
      </c>
      <c r="L121" s="151">
        <f>JUN!E120</f>
        <v>6</v>
      </c>
      <c r="M121" s="151">
        <f>JUL!E120</f>
        <v>13</v>
      </c>
      <c r="N121" s="151">
        <f>AGS!E120</f>
        <v>14</v>
      </c>
      <c r="O121" s="151">
        <f>SEPT!E120</f>
        <v>9</v>
      </c>
      <c r="P121" s="151">
        <f>OKT!E120</f>
        <v>28</v>
      </c>
      <c r="Q121" s="151">
        <f>NOV!E120</f>
        <v>11</v>
      </c>
      <c r="R121" s="151">
        <f>DES!E120</f>
        <v>12</v>
      </c>
      <c r="S121" s="151">
        <f>JAN!H120</f>
        <v>100</v>
      </c>
      <c r="T121" s="151">
        <f>FEB!H120</f>
        <v>37</v>
      </c>
      <c r="U121" s="151">
        <f>MAR!H120</f>
        <v>40</v>
      </c>
      <c r="V121" s="151">
        <f>APR!H120</f>
        <v>29</v>
      </c>
      <c r="W121" s="151">
        <f>MEI!H120</f>
        <v>33</v>
      </c>
      <c r="X121" s="151">
        <f>JUN!H120</f>
        <v>13</v>
      </c>
      <c r="Y121" s="151">
        <f>JUL!H120</f>
        <v>26</v>
      </c>
      <c r="Z121" s="151">
        <f>AGS!H120</f>
        <v>32</v>
      </c>
      <c r="AA121" s="151">
        <f>SEPT!H120</f>
        <v>16</v>
      </c>
      <c r="AB121" s="151">
        <f>OKT!H120</f>
        <v>16</v>
      </c>
      <c r="AC121" s="151">
        <f>NOV!H120</f>
        <v>18</v>
      </c>
      <c r="AD121" s="151">
        <f>DES!H120</f>
        <v>10</v>
      </c>
      <c r="AE121" s="151">
        <f t="shared" si="0"/>
        <v>441</v>
      </c>
      <c r="AF121" s="151">
        <f t="shared" si="1"/>
        <v>370</v>
      </c>
      <c r="AG121" s="152">
        <f t="shared" si="2"/>
        <v>0.83900226757369611</v>
      </c>
      <c r="AH121" s="82">
        <f t="shared" si="3"/>
        <v>354</v>
      </c>
      <c r="AI121" s="82">
        <f t="shared" si="4"/>
        <v>252</v>
      </c>
      <c r="AJ121" s="82">
        <f t="shared" si="5"/>
        <v>0.71186440677966101</v>
      </c>
      <c r="AK121" s="82">
        <f t="shared" si="6"/>
        <v>87</v>
      </c>
      <c r="AL121" s="82">
        <f t="shared" si="7"/>
        <v>118</v>
      </c>
      <c r="AM121" s="82">
        <f t="shared" si="8"/>
        <v>1.3563218390804597</v>
      </c>
    </row>
    <row r="122" spans="1:39" ht="15.75" customHeight="1" x14ac:dyDescent="0.3">
      <c r="A122" s="53">
        <v>120</v>
      </c>
      <c r="B122" s="53"/>
      <c r="C122" s="137" t="s">
        <v>591</v>
      </c>
      <c r="D122" s="137">
        <v>5</v>
      </c>
      <c r="E122" s="53" t="s">
        <v>138</v>
      </c>
      <c r="F122" s="53" t="s">
        <v>143</v>
      </c>
      <c r="G122" s="151">
        <f>JAN!E121</f>
        <v>4</v>
      </c>
      <c r="H122" s="151">
        <f>FEB!E121</f>
        <v>216</v>
      </c>
      <c r="I122" s="151">
        <f>MAR!E121</f>
        <v>193</v>
      </c>
      <c r="J122" s="151">
        <f>APR!E121</f>
        <v>183</v>
      </c>
      <c r="K122" s="151">
        <f>MEI!E121</f>
        <v>456</v>
      </c>
      <c r="L122" s="151">
        <f>JUN!E121</f>
        <v>833</v>
      </c>
      <c r="M122" s="151">
        <f>JUL!E121</f>
        <v>1458</v>
      </c>
      <c r="N122" s="151">
        <f>AGS!E121</f>
        <v>671</v>
      </c>
      <c r="O122" s="151">
        <f>SEPT!E121</f>
        <v>1257</v>
      </c>
      <c r="P122" s="151">
        <f>OKT!E121</f>
        <v>211</v>
      </c>
      <c r="Q122" s="151">
        <f>NOV!E121</f>
        <v>92</v>
      </c>
      <c r="R122" s="151">
        <f>DES!E121</f>
        <v>115</v>
      </c>
      <c r="S122" s="151">
        <f>JAN!H121</f>
        <v>4</v>
      </c>
      <c r="T122" s="151">
        <f>FEB!H121</f>
        <v>21</v>
      </c>
      <c r="U122" s="151">
        <f>MAR!H121</f>
        <v>3</v>
      </c>
      <c r="V122" s="151">
        <f>APR!H121</f>
        <v>11</v>
      </c>
      <c r="W122" s="151">
        <f>MEI!H121</f>
        <v>41</v>
      </c>
      <c r="X122" s="151">
        <f>JUN!H121</f>
        <v>6</v>
      </c>
      <c r="Y122" s="151">
        <f>JUL!H121</f>
        <v>138</v>
      </c>
      <c r="Z122" s="151">
        <f>AGS!H121</f>
        <v>105</v>
      </c>
      <c r="AA122" s="151">
        <f>SEPT!H121</f>
        <v>43</v>
      </c>
      <c r="AB122" s="151">
        <f>OKT!H121</f>
        <v>54</v>
      </c>
      <c r="AC122" s="151">
        <f>NOV!H121</f>
        <v>27</v>
      </c>
      <c r="AD122" s="151">
        <f>DES!H121</f>
        <v>76</v>
      </c>
      <c r="AE122" s="151">
        <f t="shared" si="0"/>
        <v>5689</v>
      </c>
      <c r="AF122" s="151">
        <f t="shared" si="1"/>
        <v>529</v>
      </c>
      <c r="AG122" s="152">
        <f t="shared" si="2"/>
        <v>9.2986465108103364E-2</v>
      </c>
      <c r="AH122" s="82">
        <f t="shared" si="3"/>
        <v>1885</v>
      </c>
      <c r="AI122" s="82">
        <f t="shared" si="4"/>
        <v>86</v>
      </c>
      <c r="AJ122" s="82">
        <f t="shared" si="5"/>
        <v>4.5623342175066313E-2</v>
      </c>
      <c r="AK122" s="82">
        <f t="shared" si="6"/>
        <v>3804</v>
      </c>
      <c r="AL122" s="82">
        <f t="shared" si="7"/>
        <v>443</v>
      </c>
      <c r="AM122" s="82">
        <f t="shared" si="8"/>
        <v>0.11645636172450052</v>
      </c>
    </row>
    <row r="123" spans="1:39" ht="15.75" customHeight="1" x14ac:dyDescent="0.3">
      <c r="A123" s="53">
        <v>121</v>
      </c>
      <c r="B123" s="53"/>
      <c r="C123" s="137" t="s">
        <v>599</v>
      </c>
      <c r="D123" s="137">
        <v>6</v>
      </c>
      <c r="E123" s="53" t="s">
        <v>138</v>
      </c>
      <c r="F123" s="53" t="s">
        <v>144</v>
      </c>
      <c r="G123" s="151">
        <f>JAN!E122</f>
        <v>165</v>
      </c>
      <c r="H123" s="151">
        <f>FEB!E122</f>
        <v>87</v>
      </c>
      <c r="I123" s="151">
        <f>MAR!E122</f>
        <v>81</v>
      </c>
      <c r="J123" s="151">
        <f>APR!E122</f>
        <v>48</v>
      </c>
      <c r="K123" s="151">
        <f>MEI!E122</f>
        <v>49</v>
      </c>
      <c r="L123" s="151">
        <f>JUN!E122</f>
        <v>36</v>
      </c>
      <c r="M123" s="151">
        <f>JUL!E122</f>
        <v>42</v>
      </c>
      <c r="N123" s="151">
        <f>AGS!E122</f>
        <v>42</v>
      </c>
      <c r="O123" s="151">
        <f>SEPT!E122</f>
        <v>33</v>
      </c>
      <c r="P123" s="151">
        <f>OKT!E122</f>
        <v>25</v>
      </c>
      <c r="Q123" s="151">
        <f>NOV!E122</f>
        <v>21</v>
      </c>
      <c r="R123" s="151">
        <f>DES!E122</f>
        <v>18</v>
      </c>
      <c r="S123" s="151">
        <f>JAN!H122</f>
        <v>84</v>
      </c>
      <c r="T123" s="151">
        <f>FEB!H122</f>
        <v>33</v>
      </c>
      <c r="U123" s="151">
        <f>MAR!H122</f>
        <v>47</v>
      </c>
      <c r="V123" s="151">
        <f>APR!H122</f>
        <v>7</v>
      </c>
      <c r="W123" s="151">
        <f>MEI!H122</f>
        <v>13</v>
      </c>
      <c r="X123" s="151">
        <f>JUN!H122</f>
        <v>8</v>
      </c>
      <c r="Y123" s="151">
        <f>JUL!H122</f>
        <v>11</v>
      </c>
      <c r="Z123" s="151">
        <f>AGS!H122</f>
        <v>15</v>
      </c>
      <c r="AA123" s="151">
        <f>SEPT!H122</f>
        <v>19</v>
      </c>
      <c r="AB123" s="151">
        <f>OKT!H122</f>
        <v>27</v>
      </c>
      <c r="AC123" s="151">
        <f>NOV!H122</f>
        <v>23</v>
      </c>
      <c r="AD123" s="151">
        <f>DES!H122</f>
        <v>16</v>
      </c>
      <c r="AE123" s="151">
        <f t="shared" si="0"/>
        <v>647</v>
      </c>
      <c r="AF123" s="151">
        <f t="shared" si="1"/>
        <v>303</v>
      </c>
      <c r="AG123" s="152">
        <f t="shared" si="2"/>
        <v>0.46831530139103555</v>
      </c>
      <c r="AH123" s="82">
        <f t="shared" si="3"/>
        <v>466</v>
      </c>
      <c r="AI123" s="82">
        <f t="shared" si="4"/>
        <v>192</v>
      </c>
      <c r="AJ123" s="82">
        <f t="shared" si="5"/>
        <v>0.41201716738197425</v>
      </c>
      <c r="AK123" s="82">
        <f t="shared" si="6"/>
        <v>181</v>
      </c>
      <c r="AL123" s="82">
        <f t="shared" si="7"/>
        <v>111</v>
      </c>
      <c r="AM123" s="82">
        <f t="shared" si="8"/>
        <v>0.61325966850828728</v>
      </c>
    </row>
    <row r="124" spans="1:39" ht="15.75" customHeight="1" x14ac:dyDescent="0.3">
      <c r="A124" s="53">
        <v>122</v>
      </c>
      <c r="B124" s="53"/>
      <c r="C124" s="137" t="s">
        <v>599</v>
      </c>
      <c r="D124" s="137">
        <v>7</v>
      </c>
      <c r="E124" s="53" t="s">
        <v>138</v>
      </c>
      <c r="F124" s="53" t="s">
        <v>145</v>
      </c>
      <c r="G124" s="151">
        <f>JAN!E123</f>
        <v>2</v>
      </c>
      <c r="H124" s="151">
        <f>FEB!E123</f>
        <v>0</v>
      </c>
      <c r="I124" s="151">
        <f>MAR!E123</f>
        <v>0</v>
      </c>
      <c r="J124" s="151">
        <f>APR!E123</f>
        <v>2</v>
      </c>
      <c r="K124" s="151">
        <f>MEI!E123</f>
        <v>0</v>
      </c>
      <c r="L124" s="151">
        <f>JUN!E123</f>
        <v>0</v>
      </c>
      <c r="M124" s="151">
        <f>JUL!E123</f>
        <v>1</v>
      </c>
      <c r="N124" s="151">
        <f>AGS!E123</f>
        <v>0</v>
      </c>
      <c r="O124" s="151">
        <f>SEPT!E123</f>
        <v>0</v>
      </c>
      <c r="P124" s="151">
        <f>OKT!E123</f>
        <v>0</v>
      </c>
      <c r="Q124" s="151">
        <f>NOV!E123</f>
        <v>0</v>
      </c>
      <c r="R124" s="151">
        <f>DES!E123</f>
        <v>0</v>
      </c>
      <c r="S124" s="151">
        <f>JAN!H123</f>
        <v>1</v>
      </c>
      <c r="T124" s="151">
        <f>FEB!H123</f>
        <v>0</v>
      </c>
      <c r="U124" s="151">
        <f>MAR!H123</f>
        <v>0</v>
      </c>
      <c r="V124" s="151">
        <f>APR!H123</f>
        <v>1</v>
      </c>
      <c r="W124" s="151">
        <f>MEI!H123</f>
        <v>0</v>
      </c>
      <c r="X124" s="151">
        <f>JUN!H123</f>
        <v>0</v>
      </c>
      <c r="Y124" s="151">
        <f>JUL!H123</f>
        <v>1</v>
      </c>
      <c r="Z124" s="151">
        <f>AGS!H123</f>
        <v>0</v>
      </c>
      <c r="AA124" s="151">
        <f>SEPT!H123</f>
        <v>0</v>
      </c>
      <c r="AB124" s="151">
        <f>OKT!H123</f>
        <v>0</v>
      </c>
      <c r="AC124" s="151">
        <f>NOV!H123</f>
        <v>0</v>
      </c>
      <c r="AD124" s="151">
        <f>DES!H123</f>
        <v>0</v>
      </c>
      <c r="AE124" s="151">
        <f t="shared" si="0"/>
        <v>5</v>
      </c>
      <c r="AF124" s="151">
        <f t="shared" si="1"/>
        <v>3</v>
      </c>
      <c r="AG124" s="152">
        <f t="shared" si="2"/>
        <v>0.6</v>
      </c>
      <c r="AH124" s="82">
        <f t="shared" si="3"/>
        <v>4</v>
      </c>
      <c r="AI124" s="82">
        <f t="shared" si="4"/>
        <v>2</v>
      </c>
      <c r="AJ124" s="82">
        <f t="shared" si="5"/>
        <v>0.5</v>
      </c>
      <c r="AK124" s="82">
        <f t="shared" si="6"/>
        <v>1</v>
      </c>
      <c r="AL124" s="82">
        <f t="shared" si="7"/>
        <v>1</v>
      </c>
      <c r="AM124" s="82">
        <f t="shared" si="8"/>
        <v>1</v>
      </c>
    </row>
    <row r="125" spans="1:39" ht="15.75" customHeight="1" x14ac:dyDescent="0.3">
      <c r="A125" s="53">
        <v>123</v>
      </c>
      <c r="B125" s="53"/>
      <c r="C125" s="137" t="s">
        <v>591</v>
      </c>
      <c r="D125" s="137">
        <v>8</v>
      </c>
      <c r="E125" s="53" t="s">
        <v>138</v>
      </c>
      <c r="F125" s="53" t="s">
        <v>146</v>
      </c>
      <c r="G125" s="151">
        <f>JAN!E124</f>
        <v>63</v>
      </c>
      <c r="H125" s="151">
        <f>FEB!E124</f>
        <v>54</v>
      </c>
      <c r="I125" s="151">
        <f>MAR!E124</f>
        <v>37</v>
      </c>
      <c r="J125" s="151">
        <f>APR!E124</f>
        <v>40</v>
      </c>
      <c r="K125" s="151">
        <f>MEI!E124</f>
        <v>49</v>
      </c>
      <c r="L125" s="151">
        <f>JUN!E124</f>
        <v>25</v>
      </c>
      <c r="M125" s="151">
        <f>JUL!E124</f>
        <v>53</v>
      </c>
      <c r="N125" s="151">
        <f>AGS!E124</f>
        <v>35</v>
      </c>
      <c r="O125" s="151">
        <f>SEPT!E124</f>
        <v>46</v>
      </c>
      <c r="P125" s="151">
        <f>OKT!E124</f>
        <v>69</v>
      </c>
      <c r="Q125" s="151">
        <f>NOV!E124</f>
        <v>39</v>
      </c>
      <c r="R125" s="151">
        <f>DES!E124</f>
        <v>36</v>
      </c>
      <c r="S125" s="151">
        <f>JAN!H124</f>
        <v>56</v>
      </c>
      <c r="T125" s="151">
        <f>FEB!H124</f>
        <v>37</v>
      </c>
      <c r="U125" s="151">
        <f>MAR!H124</f>
        <v>32</v>
      </c>
      <c r="V125" s="151">
        <f>APR!H124</f>
        <v>34</v>
      </c>
      <c r="W125" s="151">
        <f>MEI!H124</f>
        <v>38</v>
      </c>
      <c r="X125" s="151">
        <f>JUN!H124</f>
        <v>20</v>
      </c>
      <c r="Y125" s="151">
        <f>JUL!H124</f>
        <v>34</v>
      </c>
      <c r="Z125" s="151">
        <f>AGS!H124</f>
        <v>29</v>
      </c>
      <c r="AA125" s="151">
        <f>SEPT!H124</f>
        <v>40</v>
      </c>
      <c r="AB125" s="151">
        <f>OKT!H124</f>
        <v>64</v>
      </c>
      <c r="AC125" s="151">
        <f>NOV!H124</f>
        <v>42</v>
      </c>
      <c r="AD125" s="151">
        <f>DES!H124</f>
        <v>33</v>
      </c>
      <c r="AE125" s="151">
        <f t="shared" si="0"/>
        <v>546</v>
      </c>
      <c r="AF125" s="151">
        <f t="shared" si="1"/>
        <v>459</v>
      </c>
      <c r="AG125" s="152">
        <f t="shared" si="2"/>
        <v>0.84065934065934067</v>
      </c>
      <c r="AH125" s="82">
        <f t="shared" si="3"/>
        <v>268</v>
      </c>
      <c r="AI125" s="82">
        <f t="shared" si="4"/>
        <v>217</v>
      </c>
      <c r="AJ125" s="82">
        <f t="shared" si="5"/>
        <v>0.80970149253731338</v>
      </c>
      <c r="AK125" s="82">
        <f t="shared" si="6"/>
        <v>278</v>
      </c>
      <c r="AL125" s="82">
        <f t="shared" si="7"/>
        <v>242</v>
      </c>
      <c r="AM125" s="82">
        <f t="shared" si="8"/>
        <v>0.87050359712230219</v>
      </c>
    </row>
    <row r="126" spans="1:39" ht="15.75" customHeight="1" x14ac:dyDescent="0.3">
      <c r="A126" s="53">
        <v>124</v>
      </c>
      <c r="B126" s="53"/>
      <c r="C126" s="137" t="s">
        <v>591</v>
      </c>
      <c r="D126" s="137">
        <v>9</v>
      </c>
      <c r="E126" s="53" t="s">
        <v>138</v>
      </c>
      <c r="F126" s="53" t="s">
        <v>147</v>
      </c>
      <c r="G126" s="151">
        <f>JAN!E125</f>
        <v>77</v>
      </c>
      <c r="H126" s="151">
        <f>FEB!E125</f>
        <v>56</v>
      </c>
      <c r="I126" s="151">
        <f>MAR!E125</f>
        <v>56</v>
      </c>
      <c r="J126" s="151">
        <f>APR!E125</f>
        <v>36</v>
      </c>
      <c r="K126" s="151">
        <f>MEI!E125</f>
        <v>36</v>
      </c>
      <c r="L126" s="151">
        <f>JUN!E125</f>
        <v>31</v>
      </c>
      <c r="M126" s="151">
        <f>JUL!E125</f>
        <v>29</v>
      </c>
      <c r="N126" s="151">
        <f>AGS!E125</f>
        <v>38</v>
      </c>
      <c r="O126" s="151">
        <f>SEPT!E125</f>
        <v>21</v>
      </c>
      <c r="P126" s="151">
        <f>OKT!E125</f>
        <v>30</v>
      </c>
      <c r="Q126" s="151">
        <f>NOV!E125</f>
        <v>38</v>
      </c>
      <c r="R126" s="151">
        <f>DES!E125</f>
        <v>37</v>
      </c>
      <c r="S126" s="151">
        <f>JAN!H125</f>
        <v>105</v>
      </c>
      <c r="T126" s="151">
        <f>FEB!H125</f>
        <v>34</v>
      </c>
      <c r="U126" s="151">
        <f>MAR!H125</f>
        <v>43</v>
      </c>
      <c r="V126" s="151">
        <f>APR!H125</f>
        <v>30</v>
      </c>
      <c r="W126" s="151">
        <f>MEI!H125</f>
        <v>26</v>
      </c>
      <c r="X126" s="151">
        <f>JUN!H125</f>
        <v>21</v>
      </c>
      <c r="Y126" s="151">
        <f>JUL!H125</f>
        <v>21</v>
      </c>
      <c r="Z126" s="151">
        <f>AGS!H125</f>
        <v>28</v>
      </c>
      <c r="AA126" s="151">
        <f>SEPT!H125</f>
        <v>15</v>
      </c>
      <c r="AB126" s="151">
        <f>OKT!H125</f>
        <v>20</v>
      </c>
      <c r="AC126" s="151">
        <f>NOV!H125</f>
        <v>26</v>
      </c>
      <c r="AD126" s="151">
        <f>DES!H125</f>
        <v>24</v>
      </c>
      <c r="AE126" s="151">
        <f t="shared" si="0"/>
        <v>485</v>
      </c>
      <c r="AF126" s="151">
        <f t="shared" si="1"/>
        <v>393</v>
      </c>
      <c r="AG126" s="152">
        <f t="shared" si="2"/>
        <v>0.81030927835051547</v>
      </c>
      <c r="AH126" s="82">
        <f t="shared" si="3"/>
        <v>292</v>
      </c>
      <c r="AI126" s="82">
        <f t="shared" si="4"/>
        <v>259</v>
      </c>
      <c r="AJ126" s="82">
        <f t="shared" si="5"/>
        <v>0.88698630136986301</v>
      </c>
      <c r="AK126" s="82">
        <f t="shared" si="6"/>
        <v>193</v>
      </c>
      <c r="AL126" s="82">
        <f t="shared" si="7"/>
        <v>134</v>
      </c>
      <c r="AM126" s="82">
        <f t="shared" si="8"/>
        <v>0.69430051813471505</v>
      </c>
    </row>
    <row r="127" spans="1:39" ht="15.75" customHeight="1" x14ac:dyDescent="0.3">
      <c r="A127" s="53">
        <v>125</v>
      </c>
      <c r="B127" s="53"/>
      <c r="C127" s="137" t="s">
        <v>591</v>
      </c>
      <c r="D127" s="137">
        <v>10</v>
      </c>
      <c r="E127" s="53" t="s">
        <v>138</v>
      </c>
      <c r="F127" s="53" t="s">
        <v>148</v>
      </c>
      <c r="G127" s="151">
        <f>JAN!E126</f>
        <v>0</v>
      </c>
      <c r="H127" s="151">
        <f>FEB!E126</f>
        <v>0</v>
      </c>
      <c r="I127" s="151">
        <f>MAR!E126</f>
        <v>0</v>
      </c>
      <c r="J127" s="151">
        <f>APR!E126</f>
        <v>0</v>
      </c>
      <c r="K127" s="151">
        <f>MEI!E126</f>
        <v>0</v>
      </c>
      <c r="L127" s="151">
        <f>JUN!E126</f>
        <v>0</v>
      </c>
      <c r="M127" s="151">
        <f>JUL!E126</f>
        <v>0</v>
      </c>
      <c r="N127" s="151">
        <f>AGS!E126</f>
        <v>0</v>
      </c>
      <c r="O127" s="151">
        <f>SEPT!E126</f>
        <v>0</v>
      </c>
      <c r="P127" s="151">
        <f>OKT!E126</f>
        <v>0</v>
      </c>
      <c r="Q127" s="151">
        <f>NOV!E126</f>
        <v>0</v>
      </c>
      <c r="R127" s="151">
        <f>DES!E126</f>
        <v>0</v>
      </c>
      <c r="S127" s="151">
        <f>JAN!H126</f>
        <v>0</v>
      </c>
      <c r="T127" s="151">
        <f>FEB!H126</f>
        <v>0</v>
      </c>
      <c r="U127" s="151">
        <f>MAR!H126</f>
        <v>0</v>
      </c>
      <c r="V127" s="151">
        <f>APR!H126</f>
        <v>0</v>
      </c>
      <c r="W127" s="151">
        <f>MEI!H126</f>
        <v>0</v>
      </c>
      <c r="X127" s="151">
        <f>JUN!H126</f>
        <v>0</v>
      </c>
      <c r="Y127" s="151">
        <f>JUL!H126</f>
        <v>0</v>
      </c>
      <c r="Z127" s="151">
        <f>AGS!H126</f>
        <v>0</v>
      </c>
      <c r="AA127" s="151">
        <f>SEPT!H126</f>
        <v>2</v>
      </c>
      <c r="AB127" s="151">
        <f>OKT!H126</f>
        <v>2</v>
      </c>
      <c r="AC127" s="151">
        <f>NOV!H126</f>
        <v>0</v>
      </c>
      <c r="AD127" s="151">
        <f>DES!H126</f>
        <v>4</v>
      </c>
      <c r="AE127" s="151">
        <f t="shared" si="0"/>
        <v>0</v>
      </c>
      <c r="AF127" s="151">
        <f t="shared" si="1"/>
        <v>8</v>
      </c>
      <c r="AG127" s="152" t="e">
        <f t="shared" si="2"/>
        <v>#DIV/0!</v>
      </c>
      <c r="AH127" s="82">
        <f t="shared" si="3"/>
        <v>0</v>
      </c>
      <c r="AI127" s="82">
        <f t="shared" si="4"/>
        <v>0</v>
      </c>
      <c r="AJ127" s="82" t="e">
        <f t="shared" si="5"/>
        <v>#DIV/0!</v>
      </c>
      <c r="AK127" s="82">
        <f t="shared" si="6"/>
        <v>0</v>
      </c>
      <c r="AL127" s="82">
        <f t="shared" si="7"/>
        <v>8</v>
      </c>
      <c r="AM127" s="82" t="e">
        <f t="shared" si="8"/>
        <v>#DIV/0!</v>
      </c>
    </row>
    <row r="128" spans="1:39" ht="15.75" customHeight="1" x14ac:dyDescent="0.3">
      <c r="A128" s="53">
        <v>126</v>
      </c>
      <c r="B128" s="53"/>
      <c r="C128" s="137" t="s">
        <v>591</v>
      </c>
      <c r="D128" s="137">
        <v>11</v>
      </c>
      <c r="E128" s="53" t="s">
        <v>138</v>
      </c>
      <c r="F128" s="53" t="s">
        <v>149</v>
      </c>
      <c r="G128" s="151">
        <f>JAN!E127</f>
        <v>27</v>
      </c>
      <c r="H128" s="151">
        <f>FEB!E127</f>
        <v>20</v>
      </c>
      <c r="I128" s="151">
        <f>MAR!E127</f>
        <v>12</v>
      </c>
      <c r="J128" s="151">
        <f>APR!E127</f>
        <v>25</v>
      </c>
      <c r="K128" s="151">
        <f>MEI!E127</f>
        <v>6</v>
      </c>
      <c r="L128" s="151">
        <f>JUN!E127</f>
        <v>9</v>
      </c>
      <c r="M128" s="151">
        <f>JUL!E127</f>
        <v>4</v>
      </c>
      <c r="N128" s="151">
        <f>AGS!E127</f>
        <v>6</v>
      </c>
      <c r="O128" s="151">
        <f>SEPT!E127</f>
        <v>18</v>
      </c>
      <c r="P128" s="151">
        <f>OKT!E127</f>
        <v>16</v>
      </c>
      <c r="Q128" s="151">
        <f>NOV!E127</f>
        <v>18</v>
      </c>
      <c r="R128" s="151">
        <f>DES!E127</f>
        <v>0</v>
      </c>
      <c r="S128" s="151">
        <f>JAN!H127</f>
        <v>2</v>
      </c>
      <c r="T128" s="151">
        <f>FEB!H127</f>
        <v>4</v>
      </c>
      <c r="U128" s="151">
        <f>MAR!H127</f>
        <v>1</v>
      </c>
      <c r="V128" s="151">
        <f>APR!H127</f>
        <v>7</v>
      </c>
      <c r="W128" s="151">
        <f>MEI!H127</f>
        <v>6</v>
      </c>
      <c r="X128" s="151">
        <f>JUN!H127</f>
        <v>4</v>
      </c>
      <c r="Y128" s="151">
        <f>JUL!H127</f>
        <v>0</v>
      </c>
      <c r="Z128" s="151">
        <f>AGS!H127</f>
        <v>0</v>
      </c>
      <c r="AA128" s="151">
        <f>SEPT!H127</f>
        <v>0</v>
      </c>
      <c r="AB128" s="151">
        <f>OKT!H127</f>
        <v>5</v>
      </c>
      <c r="AC128" s="151">
        <f>NOV!H127</f>
        <v>0</v>
      </c>
      <c r="AD128" s="151">
        <f>DES!H127</f>
        <v>0</v>
      </c>
      <c r="AE128" s="151">
        <f t="shared" si="0"/>
        <v>161</v>
      </c>
      <c r="AF128" s="151">
        <f t="shared" si="1"/>
        <v>29</v>
      </c>
      <c r="AG128" s="152">
        <f t="shared" si="2"/>
        <v>0.18012422360248448</v>
      </c>
      <c r="AH128" s="82">
        <f t="shared" si="3"/>
        <v>99</v>
      </c>
      <c r="AI128" s="82">
        <f t="shared" si="4"/>
        <v>24</v>
      </c>
      <c r="AJ128" s="82">
        <f t="shared" si="5"/>
        <v>0.24242424242424243</v>
      </c>
      <c r="AK128" s="82">
        <f t="shared" si="6"/>
        <v>62</v>
      </c>
      <c r="AL128" s="82">
        <f t="shared" si="7"/>
        <v>5</v>
      </c>
      <c r="AM128" s="82">
        <f t="shared" si="8"/>
        <v>8.0645161290322578E-2</v>
      </c>
    </row>
    <row r="129" spans="1:39" ht="15.75" customHeight="1" x14ac:dyDescent="0.3">
      <c r="A129" s="53">
        <v>127</v>
      </c>
      <c r="B129" s="53"/>
      <c r="C129" s="137" t="s">
        <v>591</v>
      </c>
      <c r="D129" s="137">
        <v>12</v>
      </c>
      <c r="E129" s="53" t="s">
        <v>138</v>
      </c>
      <c r="F129" s="53" t="s">
        <v>150</v>
      </c>
      <c r="G129" s="151">
        <f>JAN!E128</f>
        <v>100</v>
      </c>
      <c r="H129" s="151">
        <f>FEB!E128</f>
        <v>0</v>
      </c>
      <c r="I129" s="151">
        <f>MAR!E128</f>
        <v>0</v>
      </c>
      <c r="J129" s="151">
        <f>APR!E128</f>
        <v>0</v>
      </c>
      <c r="K129" s="151">
        <f>MEI!E128</f>
        <v>0</v>
      </c>
      <c r="L129" s="151">
        <f>JUN!E128</f>
        <v>0</v>
      </c>
      <c r="M129" s="151">
        <f>JUL!E128</f>
        <v>0</v>
      </c>
      <c r="N129" s="151">
        <f>AGS!E128</f>
        <v>0</v>
      </c>
      <c r="O129" s="151">
        <f>SEPT!E128</f>
        <v>24</v>
      </c>
      <c r="P129" s="151">
        <f>OKT!E128</f>
        <v>0</v>
      </c>
      <c r="Q129" s="151">
        <f>NOV!E128</f>
        <v>0</v>
      </c>
      <c r="R129" s="151">
        <f>DES!E128</f>
        <v>0</v>
      </c>
      <c r="S129" s="151">
        <f>JAN!H128</f>
        <v>100</v>
      </c>
      <c r="T129" s="151">
        <f>FEB!H128</f>
        <v>1</v>
      </c>
      <c r="U129" s="151">
        <f>MAR!H128</f>
        <v>0</v>
      </c>
      <c r="V129" s="151">
        <f>APR!H128</f>
        <v>0</v>
      </c>
      <c r="W129" s="151">
        <f>MEI!H128</f>
        <v>0</v>
      </c>
      <c r="X129" s="151">
        <f>JUN!H128</f>
        <v>0</v>
      </c>
      <c r="Y129" s="151">
        <f>JUL!H128</f>
        <v>0</v>
      </c>
      <c r="Z129" s="151">
        <f>AGS!H128</f>
        <v>0</v>
      </c>
      <c r="AA129" s="151">
        <f>SEPT!H128</f>
        <v>6</v>
      </c>
      <c r="AB129" s="151">
        <f>OKT!H128</f>
        <v>0</v>
      </c>
      <c r="AC129" s="151">
        <f>NOV!H128</f>
        <v>7</v>
      </c>
      <c r="AD129" s="151">
        <f>DES!H128</f>
        <v>0</v>
      </c>
      <c r="AE129" s="151">
        <f t="shared" si="0"/>
        <v>124</v>
      </c>
      <c r="AF129" s="151">
        <f t="shared" si="1"/>
        <v>114</v>
      </c>
      <c r="AG129" s="152">
        <f t="shared" si="2"/>
        <v>0.91935483870967738</v>
      </c>
      <c r="AH129" s="82">
        <f t="shared" si="3"/>
        <v>100</v>
      </c>
      <c r="AI129" s="82">
        <f t="shared" si="4"/>
        <v>101</v>
      </c>
      <c r="AJ129" s="82">
        <f t="shared" si="5"/>
        <v>1.01</v>
      </c>
      <c r="AK129" s="82">
        <f t="shared" si="6"/>
        <v>24</v>
      </c>
      <c r="AL129" s="82">
        <f t="shared" si="7"/>
        <v>13</v>
      </c>
      <c r="AM129" s="82">
        <f t="shared" si="8"/>
        <v>0.54166666666666663</v>
      </c>
    </row>
    <row r="130" spans="1:39" ht="15.75" customHeight="1" x14ac:dyDescent="0.3">
      <c r="A130" s="53">
        <v>128</v>
      </c>
      <c r="B130" s="53"/>
      <c r="C130" s="137" t="s">
        <v>599</v>
      </c>
      <c r="D130" s="137">
        <v>13</v>
      </c>
      <c r="E130" s="53" t="s">
        <v>138</v>
      </c>
      <c r="F130" s="53" t="s">
        <v>151</v>
      </c>
      <c r="G130" s="151">
        <f>JAN!E129</f>
        <v>25</v>
      </c>
      <c r="H130" s="151">
        <f>FEB!E129</f>
        <v>17</v>
      </c>
      <c r="I130" s="151">
        <f>MAR!E129</f>
        <v>14</v>
      </c>
      <c r="J130" s="151">
        <f>APR!E129</f>
        <v>25</v>
      </c>
      <c r="K130" s="151">
        <f>MEI!E129</f>
        <v>17</v>
      </c>
      <c r="L130" s="151">
        <f>JUN!E129</f>
        <v>15</v>
      </c>
      <c r="M130" s="151">
        <f>JUL!E129</f>
        <v>13</v>
      </c>
      <c r="N130" s="151">
        <f>AGS!E129</f>
        <v>17</v>
      </c>
      <c r="O130" s="151">
        <f>SEPT!E129</f>
        <v>17</v>
      </c>
      <c r="P130" s="151">
        <f>OKT!E129</f>
        <v>18</v>
      </c>
      <c r="Q130" s="151">
        <f>NOV!E129</f>
        <v>14</v>
      </c>
      <c r="R130" s="151">
        <f>DES!E129</f>
        <v>13</v>
      </c>
      <c r="S130" s="151">
        <f>JAN!H129</f>
        <v>7</v>
      </c>
      <c r="T130" s="151">
        <f>FEB!H129</f>
        <v>3</v>
      </c>
      <c r="U130" s="151">
        <f>MAR!H129</f>
        <v>5</v>
      </c>
      <c r="V130" s="151">
        <f>APR!H129</f>
        <v>2</v>
      </c>
      <c r="W130" s="151">
        <f>MEI!H129</f>
        <v>3</v>
      </c>
      <c r="X130" s="151">
        <f>JUN!H129</f>
        <v>5</v>
      </c>
      <c r="Y130" s="151">
        <f>JUL!H129</f>
        <v>6</v>
      </c>
      <c r="Z130" s="151">
        <f>AGS!H129</f>
        <v>3</v>
      </c>
      <c r="AA130" s="151">
        <f>SEPT!H129</f>
        <v>1</v>
      </c>
      <c r="AB130" s="151">
        <f>OKT!H129</f>
        <v>0</v>
      </c>
      <c r="AC130" s="151">
        <f>NOV!H129</f>
        <v>1</v>
      </c>
      <c r="AD130" s="151">
        <f>DES!H129</f>
        <v>0</v>
      </c>
      <c r="AE130" s="151">
        <f t="shared" si="0"/>
        <v>205</v>
      </c>
      <c r="AF130" s="151">
        <f t="shared" si="1"/>
        <v>36</v>
      </c>
      <c r="AG130" s="152">
        <f t="shared" si="2"/>
        <v>0.17560975609756097</v>
      </c>
      <c r="AH130" s="82">
        <f t="shared" si="3"/>
        <v>113</v>
      </c>
      <c r="AI130" s="82">
        <f t="shared" si="4"/>
        <v>25</v>
      </c>
      <c r="AJ130" s="82">
        <f t="shared" si="5"/>
        <v>0.22123893805309736</v>
      </c>
      <c r="AK130" s="82">
        <f t="shared" si="6"/>
        <v>92</v>
      </c>
      <c r="AL130" s="82">
        <f t="shared" si="7"/>
        <v>11</v>
      </c>
      <c r="AM130" s="82">
        <f t="shared" si="8"/>
        <v>0.11956521739130435</v>
      </c>
    </row>
    <row r="131" spans="1:39" ht="15.75" customHeight="1" x14ac:dyDescent="0.3">
      <c r="A131" s="53">
        <v>129</v>
      </c>
      <c r="B131" s="53"/>
      <c r="C131" s="137" t="s">
        <v>599</v>
      </c>
      <c r="D131" s="137">
        <v>14</v>
      </c>
      <c r="E131" s="53" t="s">
        <v>138</v>
      </c>
      <c r="F131" s="53" t="s">
        <v>152</v>
      </c>
      <c r="G131" s="151">
        <f>JAN!E130</f>
        <v>92</v>
      </c>
      <c r="H131" s="151">
        <f>FEB!E130</f>
        <v>55</v>
      </c>
      <c r="I131" s="151">
        <f>MAR!E130</f>
        <v>62</v>
      </c>
      <c r="J131" s="151">
        <f>APR!E130</f>
        <v>50</v>
      </c>
      <c r="K131" s="151">
        <f>MEI!E130</f>
        <v>50</v>
      </c>
      <c r="L131" s="151">
        <f>JUN!E130</f>
        <v>59</v>
      </c>
      <c r="M131" s="151">
        <f>JUL!E130</f>
        <v>82</v>
      </c>
      <c r="N131" s="151">
        <f>AGS!E130</f>
        <v>70</v>
      </c>
      <c r="O131" s="151">
        <f>SEPT!E130</f>
        <v>67</v>
      </c>
      <c r="P131" s="151">
        <f>OKT!E130</f>
        <v>51</v>
      </c>
      <c r="Q131" s="151">
        <f>NOV!E130</f>
        <v>20</v>
      </c>
      <c r="R131" s="151">
        <f>DES!E130</f>
        <v>18</v>
      </c>
      <c r="S131" s="151">
        <f>JAN!H130</f>
        <v>112</v>
      </c>
      <c r="T131" s="151">
        <f>FEB!H130</f>
        <v>39</v>
      </c>
      <c r="U131" s="151">
        <f>MAR!H130</f>
        <v>45</v>
      </c>
      <c r="V131" s="151">
        <f>APR!H130</f>
        <v>18</v>
      </c>
      <c r="W131" s="151">
        <f>MEI!H130</f>
        <v>27</v>
      </c>
      <c r="X131" s="151">
        <f>JUN!H130</f>
        <v>33</v>
      </c>
      <c r="Y131" s="151">
        <f>JUL!H130</f>
        <v>41</v>
      </c>
      <c r="Z131" s="151">
        <f>AGS!H130</f>
        <v>46</v>
      </c>
      <c r="AA131" s="151">
        <f>SEPT!H130</f>
        <v>42</v>
      </c>
      <c r="AB131" s="151">
        <f>OKT!H130</f>
        <v>47</v>
      </c>
      <c r="AC131" s="151">
        <f>NOV!H130</f>
        <v>22</v>
      </c>
      <c r="AD131" s="151">
        <f>DES!H130</f>
        <v>18</v>
      </c>
      <c r="AE131" s="151">
        <f t="shared" si="0"/>
        <v>676</v>
      </c>
      <c r="AF131" s="151">
        <f t="shared" si="1"/>
        <v>490</v>
      </c>
      <c r="AG131" s="152">
        <f t="shared" si="2"/>
        <v>0.7248520710059172</v>
      </c>
      <c r="AH131" s="82">
        <f t="shared" si="3"/>
        <v>368</v>
      </c>
      <c r="AI131" s="82">
        <f t="shared" si="4"/>
        <v>274</v>
      </c>
      <c r="AJ131" s="82">
        <f t="shared" si="5"/>
        <v>0.74456521739130432</v>
      </c>
      <c r="AK131" s="82">
        <f t="shared" si="6"/>
        <v>308</v>
      </c>
      <c r="AL131" s="82">
        <f t="shared" si="7"/>
        <v>216</v>
      </c>
      <c r="AM131" s="82">
        <f t="shared" si="8"/>
        <v>0.70129870129870131</v>
      </c>
    </row>
    <row r="132" spans="1:39" ht="15.75" customHeight="1" x14ac:dyDescent="0.3">
      <c r="A132" s="53">
        <v>130</v>
      </c>
      <c r="B132" s="53"/>
      <c r="C132" s="137" t="s">
        <v>591</v>
      </c>
      <c r="D132" s="137">
        <v>15</v>
      </c>
      <c r="E132" s="53" t="s">
        <v>138</v>
      </c>
      <c r="F132" s="53" t="s">
        <v>153</v>
      </c>
      <c r="G132" s="151">
        <f>JAN!E131</f>
        <v>0</v>
      </c>
      <c r="H132" s="151">
        <f>FEB!E131</f>
        <v>0</v>
      </c>
      <c r="I132" s="151">
        <f>MAR!E131</f>
        <v>0</v>
      </c>
      <c r="J132" s="151">
        <f>APR!E131</f>
        <v>0</v>
      </c>
      <c r="K132" s="151">
        <f>MEI!E131</f>
        <v>0</v>
      </c>
      <c r="L132" s="151">
        <f>JUN!E131</f>
        <v>0</v>
      </c>
      <c r="M132" s="151">
        <f>JUL!E131</f>
        <v>0</v>
      </c>
      <c r="N132" s="151">
        <f>AGS!E131</f>
        <v>0</v>
      </c>
      <c r="O132" s="151">
        <f>SEPT!E131</f>
        <v>1</v>
      </c>
      <c r="P132" s="151">
        <f>OKT!E131</f>
        <v>0</v>
      </c>
      <c r="Q132" s="151">
        <f>NOV!E131</f>
        <v>0</v>
      </c>
      <c r="R132" s="151">
        <f>DES!E131</f>
        <v>0</v>
      </c>
      <c r="S132" s="151">
        <f>JAN!H131</f>
        <v>0</v>
      </c>
      <c r="T132" s="151">
        <f>FEB!H131</f>
        <v>0</v>
      </c>
      <c r="U132" s="151">
        <f>MAR!H131</f>
        <v>0</v>
      </c>
      <c r="V132" s="151">
        <f>APR!H131</f>
        <v>0</v>
      </c>
      <c r="W132" s="151">
        <f>MEI!H131</f>
        <v>0</v>
      </c>
      <c r="X132" s="151">
        <f>JUN!H131</f>
        <v>0</v>
      </c>
      <c r="Y132" s="151">
        <f>JUL!H131</f>
        <v>1</v>
      </c>
      <c r="Z132" s="151">
        <f>AGS!H131</f>
        <v>2</v>
      </c>
      <c r="AA132" s="151">
        <f>SEPT!H131</f>
        <v>2</v>
      </c>
      <c r="AB132" s="151">
        <f>OKT!H131</f>
        <v>0</v>
      </c>
      <c r="AC132" s="151">
        <f>NOV!H131</f>
        <v>0</v>
      </c>
      <c r="AD132" s="151">
        <f>DES!H131</f>
        <v>0</v>
      </c>
      <c r="AE132" s="151">
        <f t="shared" si="0"/>
        <v>1</v>
      </c>
      <c r="AF132" s="151">
        <f t="shared" si="1"/>
        <v>5</v>
      </c>
      <c r="AG132" s="152">
        <f t="shared" si="2"/>
        <v>5</v>
      </c>
      <c r="AH132" s="82">
        <f t="shared" si="3"/>
        <v>0</v>
      </c>
      <c r="AI132" s="82">
        <f t="shared" si="4"/>
        <v>0</v>
      </c>
      <c r="AJ132" s="82" t="e">
        <f t="shared" si="5"/>
        <v>#DIV/0!</v>
      </c>
      <c r="AK132" s="82">
        <f t="shared" si="6"/>
        <v>1</v>
      </c>
      <c r="AL132" s="82">
        <f t="shared" si="7"/>
        <v>5</v>
      </c>
      <c r="AM132" s="82">
        <f t="shared" si="8"/>
        <v>5</v>
      </c>
    </row>
    <row r="133" spans="1:39" ht="15.75" customHeight="1" x14ac:dyDescent="0.3">
      <c r="A133" s="53">
        <v>131</v>
      </c>
      <c r="B133" s="53"/>
      <c r="C133" s="137" t="s">
        <v>591</v>
      </c>
      <c r="D133" s="137">
        <v>16</v>
      </c>
      <c r="E133" s="53" t="s">
        <v>138</v>
      </c>
      <c r="F133" s="53" t="s">
        <v>154</v>
      </c>
      <c r="G133" s="151">
        <f>JAN!E132</f>
        <v>0</v>
      </c>
      <c r="H133" s="151">
        <f>FEB!E132</f>
        <v>0</v>
      </c>
      <c r="I133" s="151">
        <f>MAR!E132</f>
        <v>0</v>
      </c>
      <c r="J133" s="151">
        <f>APR!E132</f>
        <v>0</v>
      </c>
      <c r="K133" s="151">
        <f>MEI!E132</f>
        <v>0</v>
      </c>
      <c r="L133" s="151">
        <f>JUN!E132</f>
        <v>0</v>
      </c>
      <c r="M133" s="151">
        <f>JUL!E132</f>
        <v>0</v>
      </c>
      <c r="N133" s="151">
        <f>AGS!E132</f>
        <v>0</v>
      </c>
      <c r="O133" s="151">
        <f>SEPT!E132</f>
        <v>0</v>
      </c>
      <c r="P133" s="151">
        <f>OKT!E132</f>
        <v>0</v>
      </c>
      <c r="Q133" s="151">
        <f>NOV!E132</f>
        <v>0</v>
      </c>
      <c r="R133" s="151">
        <f>DES!E132</f>
        <v>0</v>
      </c>
      <c r="S133" s="151">
        <f>JAN!H132</f>
        <v>0</v>
      </c>
      <c r="T133" s="151">
        <f>FEB!H132</f>
        <v>0</v>
      </c>
      <c r="U133" s="151">
        <f>MAR!H132</f>
        <v>0</v>
      </c>
      <c r="V133" s="151">
        <f>APR!H132</f>
        <v>0</v>
      </c>
      <c r="W133" s="151">
        <f>MEI!H132</f>
        <v>0</v>
      </c>
      <c r="X133" s="151">
        <f>JUN!H132</f>
        <v>0</v>
      </c>
      <c r="Y133" s="151">
        <f>JUL!H132</f>
        <v>0</v>
      </c>
      <c r="Z133" s="151">
        <f>AGS!H132</f>
        <v>0</v>
      </c>
      <c r="AA133" s="151">
        <f>SEPT!H132</f>
        <v>0</v>
      </c>
      <c r="AB133" s="151">
        <f>OKT!H132</f>
        <v>0</v>
      </c>
      <c r="AC133" s="151">
        <f>NOV!H132</f>
        <v>0</v>
      </c>
      <c r="AD133" s="151">
        <f>DES!H132</f>
        <v>0</v>
      </c>
      <c r="AE133" s="151">
        <f t="shared" si="0"/>
        <v>0</v>
      </c>
      <c r="AF133" s="151">
        <f t="shared" si="1"/>
        <v>0</v>
      </c>
      <c r="AG133" s="152" t="e">
        <f t="shared" si="2"/>
        <v>#DIV/0!</v>
      </c>
      <c r="AH133" s="82">
        <f t="shared" si="3"/>
        <v>0</v>
      </c>
      <c r="AI133" s="82">
        <f t="shared" si="4"/>
        <v>0</v>
      </c>
      <c r="AJ133" s="82" t="e">
        <f t="shared" si="5"/>
        <v>#DIV/0!</v>
      </c>
      <c r="AK133" s="82">
        <f t="shared" si="6"/>
        <v>0</v>
      </c>
      <c r="AL133" s="82">
        <f t="shared" si="7"/>
        <v>0</v>
      </c>
      <c r="AM133" s="82" t="e">
        <f t="shared" si="8"/>
        <v>#DIV/0!</v>
      </c>
    </row>
    <row r="134" spans="1:39" ht="15.75" customHeight="1" x14ac:dyDescent="0.3">
      <c r="A134" s="53">
        <v>132</v>
      </c>
      <c r="B134" s="53"/>
      <c r="C134" s="137" t="s">
        <v>599</v>
      </c>
      <c r="D134" s="137">
        <v>17</v>
      </c>
      <c r="E134" s="53" t="s">
        <v>138</v>
      </c>
      <c r="F134" s="53" t="s">
        <v>155</v>
      </c>
      <c r="G134" s="151">
        <f>JAN!E133</f>
        <v>311</v>
      </c>
      <c r="H134" s="151">
        <f>FEB!E133</f>
        <v>234</v>
      </c>
      <c r="I134" s="151">
        <f>MAR!E133</f>
        <v>217</v>
      </c>
      <c r="J134" s="151">
        <f>APR!E133</f>
        <v>208</v>
      </c>
      <c r="K134" s="151">
        <f>MEI!E133</f>
        <v>275</v>
      </c>
      <c r="L134" s="151">
        <f>JUN!E133</f>
        <v>231</v>
      </c>
      <c r="M134" s="151">
        <f>JUL!E133</f>
        <v>304</v>
      </c>
      <c r="N134" s="151">
        <f>AGS!E133</f>
        <v>243</v>
      </c>
      <c r="O134" s="151">
        <f>SEPT!E133</f>
        <v>230</v>
      </c>
      <c r="P134" s="151">
        <f>OKT!E133</f>
        <v>170</v>
      </c>
      <c r="Q134" s="151">
        <f>NOV!E133</f>
        <v>183</v>
      </c>
      <c r="R134" s="151">
        <f>DES!E133</f>
        <v>193</v>
      </c>
      <c r="S134" s="151">
        <f>JAN!H133</f>
        <v>316</v>
      </c>
      <c r="T134" s="151">
        <f>FEB!H133</f>
        <v>128</v>
      </c>
      <c r="U134" s="151">
        <f>MAR!H133</f>
        <v>92</v>
      </c>
      <c r="V134" s="151">
        <f>APR!H133</f>
        <v>88</v>
      </c>
      <c r="W134" s="151">
        <f>MEI!H133</f>
        <v>164</v>
      </c>
      <c r="X134" s="151">
        <f>JUN!H133</f>
        <v>118</v>
      </c>
      <c r="Y134" s="151">
        <f>JUL!H133</f>
        <v>156</v>
      </c>
      <c r="Z134" s="151">
        <f>AGS!H133</f>
        <v>150</v>
      </c>
      <c r="AA134" s="151">
        <f>SEPT!H133</f>
        <v>148</v>
      </c>
      <c r="AB134" s="151">
        <f>OKT!H133</f>
        <v>106</v>
      </c>
      <c r="AC134" s="151">
        <f>NOV!H133</f>
        <v>140</v>
      </c>
      <c r="AD134" s="151">
        <f>DES!H133</f>
        <v>183</v>
      </c>
      <c r="AE134" s="151">
        <f t="shared" si="0"/>
        <v>2799</v>
      </c>
      <c r="AF134" s="151">
        <f t="shared" si="1"/>
        <v>1789</v>
      </c>
      <c r="AG134" s="152">
        <f t="shared" si="2"/>
        <v>0.63915684172918896</v>
      </c>
      <c r="AH134" s="82">
        <f t="shared" si="3"/>
        <v>1476</v>
      </c>
      <c r="AI134" s="82">
        <f t="shared" si="4"/>
        <v>906</v>
      </c>
      <c r="AJ134" s="82">
        <f t="shared" si="5"/>
        <v>0.61382113821138207</v>
      </c>
      <c r="AK134" s="82">
        <f t="shared" si="6"/>
        <v>1323</v>
      </c>
      <c r="AL134" s="82">
        <f t="shared" si="7"/>
        <v>883</v>
      </c>
      <c r="AM134" s="82">
        <f t="shared" si="8"/>
        <v>0.66742252456538176</v>
      </c>
    </row>
    <row r="135" spans="1:39" ht="15.75" customHeight="1" x14ac:dyDescent="0.3">
      <c r="A135" s="53">
        <v>133</v>
      </c>
      <c r="B135" s="53"/>
      <c r="C135" s="137" t="s">
        <v>591</v>
      </c>
      <c r="D135" s="267">
        <v>1</v>
      </c>
      <c r="E135" s="268" t="s">
        <v>156</v>
      </c>
      <c r="F135" s="268" t="s">
        <v>157</v>
      </c>
      <c r="G135" s="269">
        <f>JAN!E134</f>
        <v>575</v>
      </c>
      <c r="H135" s="269">
        <f>FEB!E134</f>
        <v>478</v>
      </c>
      <c r="I135" s="269">
        <f>MAR!E134</f>
        <v>547</v>
      </c>
      <c r="J135" s="269">
        <f>APR!E134</f>
        <v>769</v>
      </c>
      <c r="K135" s="269">
        <f>MEI!E134</f>
        <v>536</v>
      </c>
      <c r="L135" s="269">
        <f>JUN!E134</f>
        <v>554</v>
      </c>
      <c r="M135" s="269">
        <f>JUL!E134</f>
        <v>650</v>
      </c>
      <c r="N135" s="269">
        <f>AGS!E134</f>
        <v>574</v>
      </c>
      <c r="O135" s="269">
        <f>SEPT!E134</f>
        <v>566</v>
      </c>
      <c r="P135" s="269">
        <f>OKT!E134</f>
        <v>912</v>
      </c>
      <c r="Q135" s="269">
        <f>NOV!E134</f>
        <v>353</v>
      </c>
      <c r="R135" s="269">
        <f>DES!E134</f>
        <v>201</v>
      </c>
      <c r="S135" s="269">
        <f>JAN!H134</f>
        <v>1002</v>
      </c>
      <c r="T135" s="269">
        <f>FEB!H134</f>
        <v>786</v>
      </c>
      <c r="U135" s="269">
        <f>MAR!H134</f>
        <v>737</v>
      </c>
      <c r="V135" s="269">
        <f>APR!H134</f>
        <v>739</v>
      </c>
      <c r="W135" s="269">
        <f>MEI!H134</f>
        <v>853</v>
      </c>
      <c r="X135" s="269">
        <f>JUN!H134</f>
        <v>709</v>
      </c>
      <c r="Y135" s="269">
        <f>JUL!H134</f>
        <v>851</v>
      </c>
      <c r="Z135" s="269">
        <f>AGS!H134</f>
        <v>746</v>
      </c>
      <c r="AA135" s="269">
        <f>SEPT!H134</f>
        <v>633</v>
      </c>
      <c r="AB135" s="269">
        <f>OKT!H134</f>
        <v>740</v>
      </c>
      <c r="AC135" s="269">
        <f>NOV!H134</f>
        <v>720</v>
      </c>
      <c r="AD135" s="269">
        <f>DES!H134</f>
        <v>711</v>
      </c>
      <c r="AE135" s="269">
        <f t="shared" si="0"/>
        <v>6715</v>
      </c>
      <c r="AF135" s="269">
        <f t="shared" si="1"/>
        <v>9227</v>
      </c>
      <c r="AG135" s="270">
        <f t="shared" si="2"/>
        <v>1.3740878629932987</v>
      </c>
      <c r="AH135" s="271">
        <f t="shared" si="3"/>
        <v>3459</v>
      </c>
      <c r="AI135" s="271">
        <f t="shared" si="4"/>
        <v>4826</v>
      </c>
      <c r="AJ135" s="271">
        <f t="shared" si="5"/>
        <v>1.3952009251228679</v>
      </c>
      <c r="AK135" s="271">
        <f t="shared" si="6"/>
        <v>3256</v>
      </c>
      <c r="AL135" s="271">
        <f t="shared" si="7"/>
        <v>4401</v>
      </c>
      <c r="AM135" s="82">
        <f t="shared" si="8"/>
        <v>1.3516584766584767</v>
      </c>
    </row>
    <row r="136" spans="1:39" ht="15.75" customHeight="1" x14ac:dyDescent="0.3">
      <c r="A136" s="53">
        <v>134</v>
      </c>
      <c r="B136" s="53"/>
      <c r="C136" s="137" t="s">
        <v>591</v>
      </c>
      <c r="D136" s="267">
        <v>2</v>
      </c>
      <c r="E136" s="268" t="s">
        <v>156</v>
      </c>
      <c r="F136" s="268" t="s">
        <v>158</v>
      </c>
      <c r="G136" s="269">
        <f>JAN!E135</f>
        <v>127</v>
      </c>
      <c r="H136" s="269">
        <f>FEB!E135</f>
        <v>127</v>
      </c>
      <c r="I136" s="269">
        <f>MAR!E135</f>
        <v>43</v>
      </c>
      <c r="J136" s="269">
        <f>APR!E135</f>
        <v>43</v>
      </c>
      <c r="K136" s="269">
        <f>MEI!E135</f>
        <v>35</v>
      </c>
      <c r="L136" s="269">
        <f>JUN!E135</f>
        <v>18</v>
      </c>
      <c r="M136" s="269">
        <f>JUL!E135</f>
        <v>27</v>
      </c>
      <c r="N136" s="269">
        <f>AGS!E135</f>
        <v>8</v>
      </c>
      <c r="O136" s="269">
        <f>SEPT!E135</f>
        <v>12</v>
      </c>
      <c r="P136" s="269">
        <f>OKT!E135</f>
        <v>22</v>
      </c>
      <c r="Q136" s="269">
        <f>NOV!E135</f>
        <v>25</v>
      </c>
      <c r="R136" s="269">
        <f>DES!E135</f>
        <v>21</v>
      </c>
      <c r="S136" s="269">
        <f>JAN!H135</f>
        <v>140</v>
      </c>
      <c r="T136" s="269">
        <f>FEB!H135</f>
        <v>101</v>
      </c>
      <c r="U136" s="269">
        <f>MAR!H135</f>
        <v>98</v>
      </c>
      <c r="V136" s="269">
        <f>APR!H135</f>
        <v>52</v>
      </c>
      <c r="W136" s="269">
        <f>MEI!H135</f>
        <v>56</v>
      </c>
      <c r="X136" s="269">
        <f>JUN!H135</f>
        <v>46</v>
      </c>
      <c r="Y136" s="269">
        <f>JUL!H135</f>
        <v>49</v>
      </c>
      <c r="Z136" s="269">
        <f>AGS!H135</f>
        <v>27</v>
      </c>
      <c r="AA136" s="269">
        <f>SEPT!H135</f>
        <v>25</v>
      </c>
      <c r="AB136" s="269">
        <f>OKT!H135</f>
        <v>43</v>
      </c>
      <c r="AC136" s="269">
        <f>NOV!H135</f>
        <v>25</v>
      </c>
      <c r="AD136" s="269">
        <f>DES!H135</f>
        <v>21</v>
      </c>
      <c r="AE136" s="269">
        <f t="shared" si="0"/>
        <v>508</v>
      </c>
      <c r="AF136" s="269">
        <f t="shared" si="1"/>
        <v>683</v>
      </c>
      <c r="AG136" s="270">
        <f t="shared" si="2"/>
        <v>1.344488188976378</v>
      </c>
      <c r="AH136" s="271">
        <f t="shared" si="3"/>
        <v>393</v>
      </c>
      <c r="AI136" s="271">
        <f t="shared" si="4"/>
        <v>493</v>
      </c>
      <c r="AJ136" s="271">
        <f t="shared" si="5"/>
        <v>1.2544529262086515</v>
      </c>
      <c r="AK136" s="271">
        <f t="shared" si="6"/>
        <v>115</v>
      </c>
      <c r="AL136" s="271">
        <f t="shared" si="7"/>
        <v>190</v>
      </c>
      <c r="AM136" s="82">
        <f t="shared" si="8"/>
        <v>1.6521739130434783</v>
      </c>
    </row>
    <row r="137" spans="1:39" ht="15.75" customHeight="1" x14ac:dyDescent="0.3">
      <c r="A137" s="53">
        <v>135</v>
      </c>
      <c r="B137" s="53"/>
      <c r="C137" s="137" t="s">
        <v>599</v>
      </c>
      <c r="D137" s="267">
        <v>3</v>
      </c>
      <c r="E137" s="268" t="s">
        <v>156</v>
      </c>
      <c r="F137" s="268" t="s">
        <v>159</v>
      </c>
      <c r="G137" s="269">
        <f>JAN!E136</f>
        <v>637</v>
      </c>
      <c r="H137" s="269">
        <f>FEB!E136</f>
        <v>577</v>
      </c>
      <c r="I137" s="269">
        <f>MAR!E136</f>
        <v>553</v>
      </c>
      <c r="J137" s="269">
        <f>APR!E136</f>
        <v>699</v>
      </c>
      <c r="K137" s="269">
        <f>MEI!E136</f>
        <v>884</v>
      </c>
      <c r="L137" s="269">
        <f>JUN!E136</f>
        <v>532</v>
      </c>
      <c r="M137" s="269">
        <f>JUL!E136</f>
        <v>710</v>
      </c>
      <c r="N137" s="269">
        <f>AGS!E136</f>
        <v>721</v>
      </c>
      <c r="O137" s="269">
        <f>SEPT!E136</f>
        <v>739</v>
      </c>
      <c r="P137" s="269">
        <f>OKT!E136</f>
        <v>435</v>
      </c>
      <c r="Q137" s="269">
        <f>NOV!E136</f>
        <v>907</v>
      </c>
      <c r="R137" s="269">
        <f>DES!E136</f>
        <v>655</v>
      </c>
      <c r="S137" s="269">
        <f>JAN!H136</f>
        <v>646</v>
      </c>
      <c r="T137" s="269">
        <f>FEB!H136</f>
        <v>547</v>
      </c>
      <c r="U137" s="269">
        <f>MAR!H136</f>
        <v>543</v>
      </c>
      <c r="V137" s="269">
        <f>APR!H136</f>
        <v>659</v>
      </c>
      <c r="W137" s="269">
        <f>MEI!H136</f>
        <v>845</v>
      </c>
      <c r="X137" s="269">
        <f>JUN!H136</f>
        <v>503</v>
      </c>
      <c r="Y137" s="269">
        <f>JUL!H136</f>
        <v>699</v>
      </c>
      <c r="Z137" s="269">
        <f>AGS!H136</f>
        <v>674</v>
      </c>
      <c r="AA137" s="269">
        <f>SEPT!H136</f>
        <v>604</v>
      </c>
      <c r="AB137" s="269">
        <f>OKT!H136</f>
        <v>376</v>
      </c>
      <c r="AC137" s="269">
        <f>NOV!H136</f>
        <v>753</v>
      </c>
      <c r="AD137" s="269">
        <f>DES!H136</f>
        <v>656</v>
      </c>
      <c r="AE137" s="269">
        <f t="shared" si="0"/>
        <v>8049</v>
      </c>
      <c r="AF137" s="269">
        <f t="shared" si="1"/>
        <v>7505</v>
      </c>
      <c r="AG137" s="270">
        <f t="shared" si="2"/>
        <v>0.93241396446763569</v>
      </c>
      <c r="AH137" s="271">
        <f t="shared" si="3"/>
        <v>3882</v>
      </c>
      <c r="AI137" s="271">
        <f t="shared" si="4"/>
        <v>3743</v>
      </c>
      <c r="AJ137" s="271">
        <f t="shared" si="5"/>
        <v>0.96419371458011338</v>
      </c>
      <c r="AK137" s="271">
        <f t="shared" si="6"/>
        <v>4167</v>
      </c>
      <c r="AL137" s="271">
        <f t="shared" si="7"/>
        <v>3762</v>
      </c>
      <c r="AM137" s="82">
        <f t="shared" si="8"/>
        <v>0.90280777537796975</v>
      </c>
    </row>
    <row r="138" spans="1:39" ht="15.75" customHeight="1" x14ac:dyDescent="0.3">
      <c r="A138" s="53">
        <v>136</v>
      </c>
      <c r="B138" s="53"/>
      <c r="C138" s="137" t="s">
        <v>599</v>
      </c>
      <c r="D138" s="267">
        <v>4</v>
      </c>
      <c r="E138" s="268" t="s">
        <v>156</v>
      </c>
      <c r="F138" s="268" t="s">
        <v>160</v>
      </c>
      <c r="G138" s="269">
        <f>JAN!E137</f>
        <v>235</v>
      </c>
      <c r="H138" s="269">
        <f>FEB!E137</f>
        <v>460</v>
      </c>
      <c r="I138" s="269">
        <f>MAR!E137</f>
        <v>187</v>
      </c>
      <c r="J138" s="269">
        <f>APR!E137</f>
        <v>164</v>
      </c>
      <c r="K138" s="269">
        <f>MEI!E137</f>
        <v>258</v>
      </c>
      <c r="L138" s="269">
        <f>JUN!E137</f>
        <v>262</v>
      </c>
      <c r="M138" s="269">
        <f>JUL!E137</f>
        <v>304</v>
      </c>
      <c r="N138" s="269">
        <f>AGS!E137</f>
        <v>251</v>
      </c>
      <c r="O138" s="269">
        <f>SEPT!E137</f>
        <v>633</v>
      </c>
      <c r="P138" s="269">
        <f>OKT!E137</f>
        <v>607</v>
      </c>
      <c r="Q138" s="269">
        <f>NOV!E137</f>
        <v>296</v>
      </c>
      <c r="R138" s="269">
        <f>DES!E137</f>
        <v>364</v>
      </c>
      <c r="S138" s="269">
        <f>JAN!H137</f>
        <v>385</v>
      </c>
      <c r="T138" s="269">
        <f>FEB!H137</f>
        <v>239</v>
      </c>
      <c r="U138" s="269">
        <f>MAR!H137</f>
        <v>188</v>
      </c>
      <c r="V138" s="269">
        <f>APR!H137</f>
        <v>66</v>
      </c>
      <c r="W138" s="269">
        <f>MEI!H137</f>
        <v>154</v>
      </c>
      <c r="X138" s="269">
        <f>JUN!H137</f>
        <v>112</v>
      </c>
      <c r="Y138" s="269">
        <f>JUL!H137</f>
        <v>123</v>
      </c>
      <c r="Z138" s="269">
        <f>AGS!H137</f>
        <v>118</v>
      </c>
      <c r="AA138" s="269">
        <f>SEPT!H137</f>
        <v>215</v>
      </c>
      <c r="AB138" s="269">
        <f>OKT!H137</f>
        <v>249</v>
      </c>
      <c r="AC138" s="269">
        <f>NOV!H137</f>
        <v>136</v>
      </c>
      <c r="AD138" s="269">
        <f>DES!H137</f>
        <v>262</v>
      </c>
      <c r="AE138" s="269">
        <f t="shared" si="0"/>
        <v>4021</v>
      </c>
      <c r="AF138" s="269">
        <f t="shared" si="1"/>
        <v>2247</v>
      </c>
      <c r="AG138" s="270">
        <f t="shared" si="2"/>
        <v>0.55881621487192246</v>
      </c>
      <c r="AH138" s="271">
        <f t="shared" si="3"/>
        <v>1566</v>
      </c>
      <c r="AI138" s="271">
        <f t="shared" si="4"/>
        <v>1144</v>
      </c>
      <c r="AJ138" s="271">
        <f t="shared" si="5"/>
        <v>0.73052362707535123</v>
      </c>
      <c r="AK138" s="271">
        <f t="shared" si="6"/>
        <v>2455</v>
      </c>
      <c r="AL138" s="271">
        <f t="shared" si="7"/>
        <v>1103</v>
      </c>
      <c r="AM138" s="82">
        <f t="shared" si="8"/>
        <v>0.44928716904276988</v>
      </c>
    </row>
    <row r="139" spans="1:39" ht="15.75" customHeight="1" x14ac:dyDescent="0.3">
      <c r="A139" s="53">
        <v>137</v>
      </c>
      <c r="B139" s="53"/>
      <c r="C139" s="137" t="s">
        <v>591</v>
      </c>
      <c r="D139" s="267">
        <v>5</v>
      </c>
      <c r="E139" s="268" t="s">
        <v>156</v>
      </c>
      <c r="F139" s="268" t="s">
        <v>161</v>
      </c>
      <c r="G139" s="269">
        <f>JAN!E138</f>
        <v>207</v>
      </c>
      <c r="H139" s="269">
        <f>FEB!E138</f>
        <v>144</v>
      </c>
      <c r="I139" s="269">
        <f>MAR!E138</f>
        <v>144</v>
      </c>
      <c r="J139" s="269">
        <f>APR!E138</f>
        <v>122</v>
      </c>
      <c r="K139" s="269">
        <f>MEI!E138</f>
        <v>94</v>
      </c>
      <c r="L139" s="269">
        <f>JUN!E138</f>
        <v>59</v>
      </c>
      <c r="M139" s="269">
        <f>JUL!E138</f>
        <v>65</v>
      </c>
      <c r="N139" s="269">
        <f>AGS!E138</f>
        <v>122</v>
      </c>
      <c r="O139" s="269">
        <f>SEPT!E138</f>
        <v>65</v>
      </c>
      <c r="P139" s="269">
        <f>OKT!E138</f>
        <v>44</v>
      </c>
      <c r="Q139" s="269">
        <f>NOV!E138</f>
        <v>87</v>
      </c>
      <c r="R139" s="269">
        <f>DES!E138</f>
        <v>70</v>
      </c>
      <c r="S139" s="269">
        <f>JAN!H138</f>
        <v>208</v>
      </c>
      <c r="T139" s="269">
        <f>FEB!H138</f>
        <v>121</v>
      </c>
      <c r="U139" s="269">
        <f>MAR!H138</f>
        <v>104</v>
      </c>
      <c r="V139" s="269">
        <f>APR!H138</f>
        <v>106</v>
      </c>
      <c r="W139" s="269">
        <f>MEI!H138</f>
        <v>110</v>
      </c>
      <c r="X139" s="269">
        <f>JUN!H138</f>
        <v>87</v>
      </c>
      <c r="Y139" s="269">
        <f>JUL!H138</f>
        <v>70</v>
      </c>
      <c r="Z139" s="269">
        <f>AGS!H138</f>
        <v>133</v>
      </c>
      <c r="AA139" s="269">
        <f>SEPT!H138</f>
        <v>91</v>
      </c>
      <c r="AB139" s="269">
        <f>OKT!H138</f>
        <v>93</v>
      </c>
      <c r="AC139" s="269">
        <f>NOV!H138</f>
        <v>130</v>
      </c>
      <c r="AD139" s="269">
        <f>DES!H138</f>
        <v>133</v>
      </c>
      <c r="AE139" s="269">
        <f t="shared" si="0"/>
        <v>1223</v>
      </c>
      <c r="AF139" s="269">
        <f t="shared" si="1"/>
        <v>1386</v>
      </c>
      <c r="AG139" s="270">
        <f t="shared" si="2"/>
        <v>1.133278822567457</v>
      </c>
      <c r="AH139" s="271">
        <f t="shared" si="3"/>
        <v>770</v>
      </c>
      <c r="AI139" s="271">
        <f t="shared" si="4"/>
        <v>736</v>
      </c>
      <c r="AJ139" s="271">
        <f t="shared" si="5"/>
        <v>0.95584415584415583</v>
      </c>
      <c r="AK139" s="271">
        <f t="shared" si="6"/>
        <v>453</v>
      </c>
      <c r="AL139" s="271">
        <f t="shared" si="7"/>
        <v>650</v>
      </c>
      <c r="AM139" s="82">
        <f t="shared" si="8"/>
        <v>1.434878587196468</v>
      </c>
    </row>
    <row r="140" spans="1:39" ht="15.75" customHeight="1" x14ac:dyDescent="0.3">
      <c r="A140" s="53">
        <v>138</v>
      </c>
      <c r="B140" s="53"/>
      <c r="C140" s="137" t="s">
        <v>591</v>
      </c>
      <c r="D140" s="267">
        <v>6</v>
      </c>
      <c r="E140" s="268" t="s">
        <v>156</v>
      </c>
      <c r="F140" s="268" t="s">
        <v>162</v>
      </c>
      <c r="G140" s="269">
        <f>JAN!E139</f>
        <v>247</v>
      </c>
      <c r="H140" s="269">
        <f>FEB!E139</f>
        <v>212</v>
      </c>
      <c r="I140" s="269">
        <f>MAR!E139</f>
        <v>191</v>
      </c>
      <c r="J140" s="269">
        <f>APR!E139</f>
        <v>186</v>
      </c>
      <c r="K140" s="269">
        <f>MEI!E139</f>
        <v>146</v>
      </c>
      <c r="L140" s="269">
        <f>JUN!E139</f>
        <v>108</v>
      </c>
      <c r="M140" s="269">
        <f>JUL!E139</f>
        <v>168</v>
      </c>
      <c r="N140" s="269">
        <f>AGS!E139</f>
        <v>146</v>
      </c>
      <c r="O140" s="269">
        <f>SEPT!E139</f>
        <v>137</v>
      </c>
      <c r="P140" s="269">
        <f>OKT!E139</f>
        <v>142</v>
      </c>
      <c r="Q140" s="269">
        <f>NOV!E139</f>
        <v>134</v>
      </c>
      <c r="R140" s="269">
        <f>DES!E139</f>
        <v>148</v>
      </c>
      <c r="S140" s="269">
        <f>JAN!H139</f>
        <v>98</v>
      </c>
      <c r="T140" s="269">
        <f>FEB!H139</f>
        <v>79</v>
      </c>
      <c r="U140" s="269">
        <f>MAR!H139</f>
        <v>88</v>
      </c>
      <c r="V140" s="269">
        <f>APR!H139</f>
        <v>90</v>
      </c>
      <c r="W140" s="269">
        <f>MEI!H139</f>
        <v>74</v>
      </c>
      <c r="X140" s="269">
        <f>JUN!H139</f>
        <v>75</v>
      </c>
      <c r="Y140" s="269">
        <f>JUL!H139</f>
        <v>80</v>
      </c>
      <c r="Z140" s="269">
        <f>AGS!H139</f>
        <v>110</v>
      </c>
      <c r="AA140" s="269">
        <f>SEPT!H139</f>
        <v>100</v>
      </c>
      <c r="AB140" s="269">
        <f>OKT!H139</f>
        <v>99</v>
      </c>
      <c r="AC140" s="269">
        <f>NOV!H139</f>
        <v>91</v>
      </c>
      <c r="AD140" s="269">
        <f>DES!H139</f>
        <v>101</v>
      </c>
      <c r="AE140" s="269">
        <f t="shared" si="0"/>
        <v>1965</v>
      </c>
      <c r="AF140" s="269">
        <f t="shared" si="1"/>
        <v>1085</v>
      </c>
      <c r="AG140" s="270">
        <f t="shared" si="2"/>
        <v>0.55216284987277353</v>
      </c>
      <c r="AH140" s="271">
        <f t="shared" si="3"/>
        <v>1090</v>
      </c>
      <c r="AI140" s="271">
        <f t="shared" si="4"/>
        <v>504</v>
      </c>
      <c r="AJ140" s="271">
        <f t="shared" si="5"/>
        <v>0.46238532110091746</v>
      </c>
      <c r="AK140" s="271">
        <f t="shared" si="6"/>
        <v>875</v>
      </c>
      <c r="AL140" s="271">
        <f t="shared" si="7"/>
        <v>581</v>
      </c>
      <c r="AM140" s="82">
        <f t="shared" si="8"/>
        <v>0.66400000000000003</v>
      </c>
    </row>
    <row r="141" spans="1:39" ht="15.75" customHeight="1" x14ac:dyDescent="0.3">
      <c r="A141" s="53">
        <v>139</v>
      </c>
      <c r="B141" s="53"/>
      <c r="C141" s="137" t="s">
        <v>591</v>
      </c>
      <c r="D141" s="267">
        <v>7</v>
      </c>
      <c r="E141" s="268" t="s">
        <v>156</v>
      </c>
      <c r="F141" s="268" t="s">
        <v>163</v>
      </c>
      <c r="G141" s="269">
        <f>JAN!E140</f>
        <v>66</v>
      </c>
      <c r="H141" s="269">
        <f>FEB!E140</f>
        <v>107</v>
      </c>
      <c r="I141" s="269">
        <f>MAR!E140</f>
        <v>75</v>
      </c>
      <c r="J141" s="269">
        <f>APR!E140</f>
        <v>20</v>
      </c>
      <c r="K141" s="269">
        <f>MEI!E140</f>
        <v>26</v>
      </c>
      <c r="L141" s="269">
        <f>JUN!E140</f>
        <v>16</v>
      </c>
      <c r="M141" s="269">
        <f>JUL!E140</f>
        <v>10</v>
      </c>
      <c r="N141" s="269">
        <f>AGS!E140</f>
        <v>13</v>
      </c>
      <c r="O141" s="269">
        <f>SEPT!E140</f>
        <v>0</v>
      </c>
      <c r="P141" s="269">
        <f>OKT!E140</f>
        <v>0</v>
      </c>
      <c r="Q141" s="269">
        <f>NOV!E140</f>
        <v>0</v>
      </c>
      <c r="R141" s="269">
        <f>DES!E140</f>
        <v>0</v>
      </c>
      <c r="S141" s="269">
        <f>JAN!H140</f>
        <v>232</v>
      </c>
      <c r="T141" s="269">
        <f>FEB!H140</f>
        <v>273</v>
      </c>
      <c r="U141" s="269">
        <f>MAR!H140</f>
        <v>202</v>
      </c>
      <c r="V141" s="269">
        <f>APR!H140</f>
        <v>145</v>
      </c>
      <c r="W141" s="269">
        <f>MEI!H140</f>
        <v>65</v>
      </c>
      <c r="X141" s="269">
        <f>JUN!H140</f>
        <v>64</v>
      </c>
      <c r="Y141" s="269">
        <f>JUL!H140</f>
        <v>80</v>
      </c>
      <c r="Z141" s="269">
        <f>AGS!H140</f>
        <v>52</v>
      </c>
      <c r="AA141" s="269">
        <f>SEPT!H140</f>
        <v>27</v>
      </c>
      <c r="AB141" s="269">
        <f>OKT!H140</f>
        <v>31</v>
      </c>
      <c r="AC141" s="269">
        <f>NOV!H140</f>
        <v>29</v>
      </c>
      <c r="AD141" s="269">
        <f>DES!H140</f>
        <v>0</v>
      </c>
      <c r="AE141" s="269">
        <f t="shared" si="0"/>
        <v>333</v>
      </c>
      <c r="AF141" s="269">
        <f t="shared" si="1"/>
        <v>1200</v>
      </c>
      <c r="AG141" s="270">
        <f t="shared" si="2"/>
        <v>3.6036036036036037</v>
      </c>
      <c r="AH141" s="271">
        <f t="shared" si="3"/>
        <v>310</v>
      </c>
      <c r="AI141" s="271">
        <f t="shared" si="4"/>
        <v>981</v>
      </c>
      <c r="AJ141" s="271">
        <f t="shared" si="5"/>
        <v>3.1645161290322581</v>
      </c>
      <c r="AK141" s="271">
        <f t="shared" si="6"/>
        <v>23</v>
      </c>
      <c r="AL141" s="271">
        <f t="shared" si="7"/>
        <v>219</v>
      </c>
      <c r="AM141" s="82">
        <f t="shared" si="8"/>
        <v>9.5217391304347831</v>
      </c>
    </row>
    <row r="142" spans="1:39" ht="15.75" customHeight="1" x14ac:dyDescent="0.3">
      <c r="A142" s="53">
        <v>140</v>
      </c>
      <c r="B142" s="53"/>
      <c r="C142" s="137" t="s">
        <v>599</v>
      </c>
      <c r="D142" s="137">
        <v>1</v>
      </c>
      <c r="E142" s="53" t="s">
        <v>164</v>
      </c>
      <c r="F142" s="81" t="s">
        <v>165</v>
      </c>
      <c r="G142" s="151">
        <f>JAN!E141</f>
        <v>7</v>
      </c>
      <c r="H142" s="151">
        <f>FEB!E141</f>
        <v>169</v>
      </c>
      <c r="I142" s="151">
        <f>MAR!E141</f>
        <v>114</v>
      </c>
      <c r="J142" s="151">
        <f>APR!E141</f>
        <v>77</v>
      </c>
      <c r="K142" s="151">
        <f>MEI!E141</f>
        <v>37</v>
      </c>
      <c r="L142" s="151">
        <f>JUN!E141</f>
        <v>16</v>
      </c>
      <c r="M142" s="151">
        <f>JUL!E141</f>
        <v>111</v>
      </c>
      <c r="N142" s="151">
        <f>AGS!E141</f>
        <v>62</v>
      </c>
      <c r="O142" s="151">
        <f>SEPT!E141</f>
        <v>43</v>
      </c>
      <c r="P142" s="151">
        <f>OKT!E141</f>
        <v>30</v>
      </c>
      <c r="Q142" s="151">
        <f>NOV!E141</f>
        <v>39</v>
      </c>
      <c r="R142" s="151">
        <f>DES!E141</f>
        <v>46</v>
      </c>
      <c r="S142" s="151">
        <f>JAN!H141</f>
        <v>7</v>
      </c>
      <c r="T142" s="151">
        <f>FEB!H141</f>
        <v>169</v>
      </c>
      <c r="U142" s="151">
        <f>MAR!H141</f>
        <v>114</v>
      </c>
      <c r="V142" s="151">
        <f>APR!H141</f>
        <v>77</v>
      </c>
      <c r="W142" s="151">
        <f>MEI!H141</f>
        <v>37</v>
      </c>
      <c r="X142" s="151">
        <f>JUN!H141</f>
        <v>16</v>
      </c>
      <c r="Y142" s="151">
        <f>JUL!H141</f>
        <v>111</v>
      </c>
      <c r="Z142" s="151">
        <f>AGS!H141</f>
        <v>62</v>
      </c>
      <c r="AA142" s="151">
        <f>SEPT!H141</f>
        <v>43</v>
      </c>
      <c r="AB142" s="151">
        <f>OKT!H141</f>
        <v>30</v>
      </c>
      <c r="AC142" s="151">
        <f>NOV!H141</f>
        <v>39</v>
      </c>
      <c r="AD142" s="151">
        <f>DES!H141</f>
        <v>46</v>
      </c>
      <c r="AE142" s="151">
        <f t="shared" si="0"/>
        <v>751</v>
      </c>
      <c r="AF142" s="151">
        <f t="shared" si="1"/>
        <v>751</v>
      </c>
      <c r="AG142" s="152">
        <f t="shared" si="2"/>
        <v>1</v>
      </c>
      <c r="AH142" s="82">
        <f t="shared" si="3"/>
        <v>420</v>
      </c>
      <c r="AI142" s="82">
        <f t="shared" si="4"/>
        <v>420</v>
      </c>
      <c r="AJ142" s="82">
        <f t="shared" si="5"/>
        <v>1</v>
      </c>
      <c r="AK142" s="82">
        <f t="shared" si="6"/>
        <v>331</v>
      </c>
      <c r="AL142" s="82">
        <f t="shared" si="7"/>
        <v>331</v>
      </c>
      <c r="AM142" s="82">
        <f t="shared" si="8"/>
        <v>1</v>
      </c>
    </row>
    <row r="143" spans="1:39" ht="15.75" customHeight="1" x14ac:dyDescent="0.3">
      <c r="A143" s="53">
        <v>141</v>
      </c>
      <c r="B143" s="53"/>
      <c r="C143" s="137" t="s">
        <v>599</v>
      </c>
      <c r="D143" s="137">
        <v>2</v>
      </c>
      <c r="E143" s="53" t="s">
        <v>164</v>
      </c>
      <c r="F143" s="81" t="s">
        <v>166</v>
      </c>
      <c r="G143" s="151">
        <f>JAN!E142</f>
        <v>129</v>
      </c>
      <c r="H143" s="151">
        <f>FEB!E142</f>
        <v>28</v>
      </c>
      <c r="I143" s="151">
        <f>MAR!E142</f>
        <v>34</v>
      </c>
      <c r="J143" s="151">
        <f>APR!E142</f>
        <v>27</v>
      </c>
      <c r="K143" s="151">
        <f>MEI!E142</f>
        <v>12</v>
      </c>
      <c r="L143" s="151">
        <f>JUN!E142</f>
        <v>30</v>
      </c>
      <c r="M143" s="151">
        <f>JUL!E142</f>
        <v>85</v>
      </c>
      <c r="N143" s="151">
        <f>AGS!E142</f>
        <v>82</v>
      </c>
      <c r="O143" s="151">
        <f>SEPT!E142</f>
        <v>32</v>
      </c>
      <c r="P143" s="151">
        <f>OKT!E142</f>
        <v>45</v>
      </c>
      <c r="Q143" s="151">
        <f>NOV!E142</f>
        <v>50</v>
      </c>
      <c r="R143" s="151">
        <f>DES!E142</f>
        <v>51</v>
      </c>
      <c r="S143" s="151">
        <f>JAN!H142</f>
        <v>129</v>
      </c>
      <c r="T143" s="151">
        <f>FEB!H142</f>
        <v>28</v>
      </c>
      <c r="U143" s="151">
        <f>MAR!H142</f>
        <v>34</v>
      </c>
      <c r="V143" s="151">
        <f>APR!H142</f>
        <v>27</v>
      </c>
      <c r="W143" s="151">
        <f>MEI!H142</f>
        <v>12</v>
      </c>
      <c r="X143" s="151">
        <f>JUN!H142</f>
        <v>30</v>
      </c>
      <c r="Y143" s="151">
        <f>JUL!H142</f>
        <v>85</v>
      </c>
      <c r="Z143" s="151">
        <f>AGS!H142</f>
        <v>82</v>
      </c>
      <c r="AA143" s="151">
        <f>SEPT!H142</f>
        <v>32</v>
      </c>
      <c r="AB143" s="151">
        <f>OKT!H142</f>
        <v>45</v>
      </c>
      <c r="AC143" s="151">
        <f>NOV!H142</f>
        <v>50</v>
      </c>
      <c r="AD143" s="151">
        <f>DES!H142</f>
        <v>51</v>
      </c>
      <c r="AE143" s="151">
        <f t="shared" si="0"/>
        <v>605</v>
      </c>
      <c r="AF143" s="151">
        <f t="shared" si="1"/>
        <v>605</v>
      </c>
      <c r="AG143" s="152">
        <f t="shared" si="2"/>
        <v>1</v>
      </c>
      <c r="AH143" s="82">
        <f t="shared" si="3"/>
        <v>260</v>
      </c>
      <c r="AI143" s="82">
        <f t="shared" si="4"/>
        <v>260</v>
      </c>
      <c r="AJ143" s="82">
        <f t="shared" si="5"/>
        <v>1</v>
      </c>
      <c r="AK143" s="82">
        <f t="shared" si="6"/>
        <v>345</v>
      </c>
      <c r="AL143" s="82">
        <f t="shared" si="7"/>
        <v>345</v>
      </c>
      <c r="AM143" s="82">
        <f t="shared" si="8"/>
        <v>1</v>
      </c>
    </row>
    <row r="144" spans="1:39" ht="15.75" customHeight="1" x14ac:dyDescent="0.3">
      <c r="A144" s="53">
        <v>142</v>
      </c>
      <c r="B144" s="53"/>
      <c r="C144" s="137" t="s">
        <v>599</v>
      </c>
      <c r="D144" s="137">
        <v>3</v>
      </c>
      <c r="E144" s="53" t="s">
        <v>164</v>
      </c>
      <c r="F144" s="81" t="s">
        <v>167</v>
      </c>
      <c r="G144" s="151">
        <f>JAN!E143</f>
        <v>226</v>
      </c>
      <c r="H144" s="151">
        <f>FEB!E143</f>
        <v>251</v>
      </c>
      <c r="I144" s="151">
        <f>MAR!E143</f>
        <v>174</v>
      </c>
      <c r="J144" s="151">
        <f>APR!E143</f>
        <v>170</v>
      </c>
      <c r="K144" s="151">
        <f>MEI!E143</f>
        <v>128</v>
      </c>
      <c r="L144" s="151">
        <f>JUN!E143</f>
        <v>75</v>
      </c>
      <c r="M144" s="151">
        <f>JUL!E143</f>
        <v>164</v>
      </c>
      <c r="N144" s="151">
        <f>AGS!E143</f>
        <v>155</v>
      </c>
      <c r="O144" s="151">
        <f>SEPT!E143</f>
        <v>155</v>
      </c>
      <c r="P144" s="151">
        <f>OKT!E143</f>
        <v>142</v>
      </c>
      <c r="Q144" s="151">
        <f>NOV!E143</f>
        <v>69</v>
      </c>
      <c r="R144" s="151">
        <f>DES!E143</f>
        <v>90</v>
      </c>
      <c r="S144" s="151">
        <f>JAN!H143</f>
        <v>226</v>
      </c>
      <c r="T144" s="151">
        <f>FEB!H143</f>
        <v>251</v>
      </c>
      <c r="U144" s="151">
        <f>MAR!H143</f>
        <v>174</v>
      </c>
      <c r="V144" s="151">
        <f>APR!H143</f>
        <v>170</v>
      </c>
      <c r="W144" s="151">
        <f>MEI!H143</f>
        <v>128</v>
      </c>
      <c r="X144" s="151">
        <f>JUN!H143</f>
        <v>75</v>
      </c>
      <c r="Y144" s="151">
        <f>JUL!H143</f>
        <v>164</v>
      </c>
      <c r="Z144" s="151">
        <f>AGS!H143</f>
        <v>155</v>
      </c>
      <c r="AA144" s="151">
        <f>SEPT!H143</f>
        <v>155</v>
      </c>
      <c r="AB144" s="151">
        <f>OKT!H143</f>
        <v>142</v>
      </c>
      <c r="AC144" s="151">
        <f>NOV!H143</f>
        <v>69</v>
      </c>
      <c r="AD144" s="151">
        <f>DES!H143</f>
        <v>90</v>
      </c>
      <c r="AE144" s="151">
        <f t="shared" si="0"/>
        <v>1799</v>
      </c>
      <c r="AF144" s="151">
        <f t="shared" si="1"/>
        <v>1799</v>
      </c>
      <c r="AG144" s="152">
        <f t="shared" si="2"/>
        <v>1</v>
      </c>
      <c r="AH144" s="82">
        <f t="shared" si="3"/>
        <v>1024</v>
      </c>
      <c r="AI144" s="82">
        <f t="shared" si="4"/>
        <v>1024</v>
      </c>
      <c r="AJ144" s="82">
        <f t="shared" si="5"/>
        <v>1</v>
      </c>
      <c r="AK144" s="82">
        <f t="shared" si="6"/>
        <v>775</v>
      </c>
      <c r="AL144" s="82">
        <f t="shared" si="7"/>
        <v>775</v>
      </c>
      <c r="AM144" s="82">
        <f t="shared" si="8"/>
        <v>1</v>
      </c>
    </row>
    <row r="145" spans="1:39" ht="15.75" customHeight="1" x14ac:dyDescent="0.3">
      <c r="A145" s="53">
        <v>143</v>
      </c>
      <c r="B145" s="53"/>
      <c r="C145" s="137" t="s">
        <v>591</v>
      </c>
      <c r="D145" s="137">
        <v>4</v>
      </c>
      <c r="E145" s="53" t="s">
        <v>164</v>
      </c>
      <c r="F145" s="81" t="s">
        <v>168</v>
      </c>
      <c r="G145" s="151">
        <f>JAN!E144</f>
        <v>55</v>
      </c>
      <c r="H145" s="151">
        <f>FEB!E144</f>
        <v>48</v>
      </c>
      <c r="I145" s="151">
        <f>MAR!E144</f>
        <v>55</v>
      </c>
      <c r="J145" s="151">
        <f>APR!E144</f>
        <v>55</v>
      </c>
      <c r="K145" s="151">
        <f>MEI!E144</f>
        <v>29</v>
      </c>
      <c r="L145" s="151">
        <f>JUN!E144</f>
        <v>24</v>
      </c>
      <c r="M145" s="151">
        <f>JUL!E144</f>
        <v>30</v>
      </c>
      <c r="N145" s="151">
        <f>AGS!E144</f>
        <v>20</v>
      </c>
      <c r="O145" s="151">
        <f>SEPT!E144</f>
        <v>26</v>
      </c>
      <c r="P145" s="151">
        <f>OKT!E144</f>
        <v>18</v>
      </c>
      <c r="Q145" s="151">
        <f>NOV!E144</f>
        <v>23</v>
      </c>
      <c r="R145" s="151">
        <f>DES!E144</f>
        <v>28</v>
      </c>
      <c r="S145" s="151">
        <f>JAN!H144</f>
        <v>55</v>
      </c>
      <c r="T145" s="151">
        <f>FEB!H144</f>
        <v>48</v>
      </c>
      <c r="U145" s="151">
        <f>MAR!H144</f>
        <v>55</v>
      </c>
      <c r="V145" s="151">
        <f>APR!H144</f>
        <v>55</v>
      </c>
      <c r="W145" s="151">
        <f>MEI!H144</f>
        <v>29</v>
      </c>
      <c r="X145" s="151">
        <f>JUN!H144</f>
        <v>24</v>
      </c>
      <c r="Y145" s="151">
        <f>JUL!H144</f>
        <v>30</v>
      </c>
      <c r="Z145" s="151">
        <f>AGS!H144</f>
        <v>20</v>
      </c>
      <c r="AA145" s="151">
        <f>SEPT!H144</f>
        <v>26</v>
      </c>
      <c r="AB145" s="151">
        <f>OKT!H144</f>
        <v>18</v>
      </c>
      <c r="AC145" s="151">
        <f>NOV!H144</f>
        <v>23</v>
      </c>
      <c r="AD145" s="151">
        <f>DES!H144</f>
        <v>28</v>
      </c>
      <c r="AE145" s="151">
        <f t="shared" si="0"/>
        <v>411</v>
      </c>
      <c r="AF145" s="151">
        <f t="shared" si="1"/>
        <v>411</v>
      </c>
      <c r="AG145" s="152">
        <f t="shared" si="2"/>
        <v>1</v>
      </c>
      <c r="AH145" s="82">
        <f t="shared" si="3"/>
        <v>266</v>
      </c>
      <c r="AI145" s="82">
        <f t="shared" si="4"/>
        <v>266</v>
      </c>
      <c r="AJ145" s="82">
        <f t="shared" si="5"/>
        <v>1</v>
      </c>
      <c r="AK145" s="82">
        <f t="shared" si="6"/>
        <v>145</v>
      </c>
      <c r="AL145" s="82">
        <f t="shared" si="7"/>
        <v>145</v>
      </c>
      <c r="AM145" s="82">
        <f t="shared" si="8"/>
        <v>1</v>
      </c>
    </row>
    <row r="146" spans="1:39" ht="15.75" customHeight="1" x14ac:dyDescent="0.3">
      <c r="A146" s="53">
        <v>144</v>
      </c>
      <c r="B146" s="53"/>
      <c r="C146" s="137" t="s">
        <v>591</v>
      </c>
      <c r="D146" s="137">
        <v>5</v>
      </c>
      <c r="E146" s="53" t="s">
        <v>164</v>
      </c>
      <c r="F146" s="81" t="s">
        <v>169</v>
      </c>
      <c r="G146" s="151">
        <f>JAN!E145</f>
        <v>0</v>
      </c>
      <c r="H146" s="151">
        <f>FEB!E145</f>
        <v>99</v>
      </c>
      <c r="I146" s="151">
        <f>MAR!E145</f>
        <v>37</v>
      </c>
      <c r="J146" s="151">
        <f>APR!E145</f>
        <v>0</v>
      </c>
      <c r="K146" s="151">
        <f>MEI!E145</f>
        <v>26</v>
      </c>
      <c r="L146" s="151">
        <f>JUN!E145</f>
        <v>0</v>
      </c>
      <c r="M146" s="151">
        <f>JUL!E145</f>
        <v>1</v>
      </c>
      <c r="N146" s="151">
        <f>AGS!E145</f>
        <v>0</v>
      </c>
      <c r="O146" s="151">
        <f>SEPT!E145</f>
        <v>1</v>
      </c>
      <c r="P146" s="151">
        <f>OKT!E145</f>
        <v>1</v>
      </c>
      <c r="Q146" s="151">
        <f>NOV!E145</f>
        <v>1</v>
      </c>
      <c r="R146" s="151">
        <f>DES!E145</f>
        <v>0</v>
      </c>
      <c r="S146" s="151">
        <f>JAN!H145</f>
        <v>0</v>
      </c>
      <c r="T146" s="151">
        <f>FEB!H145</f>
        <v>99</v>
      </c>
      <c r="U146" s="151">
        <f>MAR!H145</f>
        <v>37</v>
      </c>
      <c r="V146" s="151">
        <f>APR!H145</f>
        <v>0</v>
      </c>
      <c r="W146" s="151">
        <f>MEI!H145</f>
        <v>26</v>
      </c>
      <c r="X146" s="151">
        <f>JUN!H145</f>
        <v>0</v>
      </c>
      <c r="Y146" s="151">
        <f>JUL!H145</f>
        <v>1</v>
      </c>
      <c r="Z146" s="151">
        <f>AGS!H145</f>
        <v>0</v>
      </c>
      <c r="AA146" s="151">
        <f>SEPT!H145</f>
        <v>1</v>
      </c>
      <c r="AB146" s="151">
        <f>OKT!H145</f>
        <v>1</v>
      </c>
      <c r="AC146" s="151">
        <f>NOV!H145</f>
        <v>1</v>
      </c>
      <c r="AD146" s="151">
        <f>DES!H145</f>
        <v>0</v>
      </c>
      <c r="AE146" s="151">
        <f t="shared" si="0"/>
        <v>166</v>
      </c>
      <c r="AF146" s="151">
        <f t="shared" si="1"/>
        <v>166</v>
      </c>
      <c r="AG146" s="152">
        <f t="shared" si="2"/>
        <v>1</v>
      </c>
      <c r="AH146" s="82">
        <f t="shared" si="3"/>
        <v>162</v>
      </c>
      <c r="AI146" s="82">
        <f t="shared" si="4"/>
        <v>162</v>
      </c>
      <c r="AJ146" s="82">
        <f t="shared" si="5"/>
        <v>1</v>
      </c>
      <c r="AK146" s="82">
        <f t="shared" si="6"/>
        <v>4</v>
      </c>
      <c r="AL146" s="82">
        <f t="shared" si="7"/>
        <v>4</v>
      </c>
      <c r="AM146" s="82">
        <f t="shared" si="8"/>
        <v>1</v>
      </c>
    </row>
    <row r="147" spans="1:39" ht="15.75" customHeight="1" x14ac:dyDescent="0.3">
      <c r="A147" s="53">
        <v>145</v>
      </c>
      <c r="B147" s="53"/>
      <c r="C147" s="137" t="s">
        <v>717</v>
      </c>
      <c r="D147" s="137">
        <v>6</v>
      </c>
      <c r="E147" s="53" t="s">
        <v>164</v>
      </c>
      <c r="F147" s="81" t="s">
        <v>170</v>
      </c>
      <c r="G147" s="151">
        <f>JAN!E146</f>
        <v>57</v>
      </c>
      <c r="H147" s="151">
        <f>FEB!E146</f>
        <v>16</v>
      </c>
      <c r="I147" s="151">
        <f>MAR!E146</f>
        <v>50</v>
      </c>
      <c r="J147" s="151">
        <f>APR!E146</f>
        <v>89</v>
      </c>
      <c r="K147" s="151">
        <f>MEI!E146</f>
        <v>79</v>
      </c>
      <c r="L147" s="151">
        <f>JUN!E146</f>
        <v>24</v>
      </c>
      <c r="M147" s="151">
        <f>JUL!E146</f>
        <v>22</v>
      </c>
      <c r="N147" s="151">
        <f>AGS!E146</f>
        <v>21</v>
      </c>
      <c r="O147" s="151">
        <f>SEPT!E146</f>
        <v>16</v>
      </c>
      <c r="P147" s="151">
        <f>OKT!E146</f>
        <v>9</v>
      </c>
      <c r="Q147" s="151">
        <f>NOV!E146</f>
        <v>15</v>
      </c>
      <c r="R147" s="151">
        <f>DES!E146</f>
        <v>10</v>
      </c>
      <c r="S147" s="151">
        <f>JAN!H146</f>
        <v>57</v>
      </c>
      <c r="T147" s="151">
        <f>FEB!H146</f>
        <v>16</v>
      </c>
      <c r="U147" s="151">
        <f>MAR!H146</f>
        <v>50</v>
      </c>
      <c r="V147" s="151">
        <f>APR!H146</f>
        <v>89</v>
      </c>
      <c r="W147" s="151">
        <f>MEI!H146</f>
        <v>79</v>
      </c>
      <c r="X147" s="151">
        <f>JUN!H146</f>
        <v>24</v>
      </c>
      <c r="Y147" s="151">
        <f>JUL!H146</f>
        <v>22</v>
      </c>
      <c r="Z147" s="151">
        <f>AGS!H146</f>
        <v>21</v>
      </c>
      <c r="AA147" s="151">
        <f>SEPT!H146</f>
        <v>16</v>
      </c>
      <c r="AB147" s="151">
        <f>OKT!H146</f>
        <v>9</v>
      </c>
      <c r="AC147" s="151">
        <f>NOV!H146</f>
        <v>15</v>
      </c>
      <c r="AD147" s="151">
        <f>DES!H146</f>
        <v>10</v>
      </c>
      <c r="AE147" s="151">
        <f t="shared" si="0"/>
        <v>408</v>
      </c>
      <c r="AF147" s="151">
        <f t="shared" si="1"/>
        <v>408</v>
      </c>
      <c r="AG147" s="152">
        <f t="shared" si="2"/>
        <v>1</v>
      </c>
      <c r="AH147" s="82">
        <f t="shared" si="3"/>
        <v>315</v>
      </c>
      <c r="AI147" s="82">
        <f t="shared" si="4"/>
        <v>315</v>
      </c>
      <c r="AJ147" s="82">
        <f t="shared" si="5"/>
        <v>1</v>
      </c>
      <c r="AK147" s="82">
        <f t="shared" si="6"/>
        <v>93</v>
      </c>
      <c r="AL147" s="82">
        <f t="shared" si="7"/>
        <v>93</v>
      </c>
      <c r="AM147" s="82">
        <f t="shared" si="8"/>
        <v>1</v>
      </c>
    </row>
    <row r="148" spans="1:39" ht="15.75" customHeight="1" x14ac:dyDescent="0.3">
      <c r="A148" s="53">
        <v>146</v>
      </c>
      <c r="B148" s="53"/>
      <c r="C148" s="137" t="s">
        <v>591</v>
      </c>
      <c r="D148" s="137">
        <v>7</v>
      </c>
      <c r="E148" s="53" t="s">
        <v>164</v>
      </c>
      <c r="F148" s="81" t="s">
        <v>171</v>
      </c>
      <c r="G148" s="151">
        <f>JAN!E147</f>
        <v>74</v>
      </c>
      <c r="H148" s="151">
        <f>FEB!E147</f>
        <v>21</v>
      </c>
      <c r="I148" s="151">
        <f>MAR!E147</f>
        <v>21</v>
      </c>
      <c r="J148" s="151">
        <f>APR!E147</f>
        <v>23</v>
      </c>
      <c r="K148" s="151">
        <f>MEI!E147</f>
        <v>11</v>
      </c>
      <c r="L148" s="151">
        <f>JUN!E147</f>
        <v>14</v>
      </c>
      <c r="M148" s="151">
        <f>JUL!E147</f>
        <v>17</v>
      </c>
      <c r="N148" s="151">
        <f>AGS!E147</f>
        <v>13</v>
      </c>
      <c r="O148" s="151">
        <f>SEPT!E147</f>
        <v>9</v>
      </c>
      <c r="P148" s="151">
        <f>OKT!E147</f>
        <v>13</v>
      </c>
      <c r="Q148" s="151">
        <f>NOV!E147</f>
        <v>15</v>
      </c>
      <c r="R148" s="151">
        <f>DES!E147</f>
        <v>22</v>
      </c>
      <c r="S148" s="151">
        <f>JAN!H147</f>
        <v>74</v>
      </c>
      <c r="T148" s="151">
        <f>FEB!H147</f>
        <v>21</v>
      </c>
      <c r="U148" s="151">
        <f>MAR!H147</f>
        <v>21</v>
      </c>
      <c r="V148" s="151">
        <f>APR!H147</f>
        <v>23</v>
      </c>
      <c r="W148" s="151">
        <f>MEI!H147</f>
        <v>11</v>
      </c>
      <c r="X148" s="151">
        <f>JUN!H147</f>
        <v>14</v>
      </c>
      <c r="Y148" s="151">
        <f>JUL!H147</f>
        <v>17</v>
      </c>
      <c r="Z148" s="151">
        <f>AGS!H147</f>
        <v>13</v>
      </c>
      <c r="AA148" s="151">
        <f>SEPT!H147</f>
        <v>9</v>
      </c>
      <c r="AB148" s="151">
        <f>OKT!H147</f>
        <v>13</v>
      </c>
      <c r="AC148" s="151">
        <f>NOV!H147</f>
        <v>15</v>
      </c>
      <c r="AD148" s="151">
        <f>DES!H147</f>
        <v>22</v>
      </c>
      <c r="AE148" s="151">
        <f t="shared" si="0"/>
        <v>253</v>
      </c>
      <c r="AF148" s="151">
        <f t="shared" si="1"/>
        <v>253</v>
      </c>
      <c r="AG148" s="152">
        <f t="shared" si="2"/>
        <v>1</v>
      </c>
      <c r="AH148" s="82">
        <f t="shared" si="3"/>
        <v>164</v>
      </c>
      <c r="AI148" s="82">
        <f t="shared" si="4"/>
        <v>164</v>
      </c>
      <c r="AJ148" s="82">
        <f t="shared" si="5"/>
        <v>1</v>
      </c>
      <c r="AK148" s="82">
        <f t="shared" si="6"/>
        <v>89</v>
      </c>
      <c r="AL148" s="82">
        <f t="shared" si="7"/>
        <v>89</v>
      </c>
      <c r="AM148" s="82">
        <f t="shared" si="8"/>
        <v>1</v>
      </c>
    </row>
    <row r="149" spans="1:39" ht="15.75" customHeight="1" x14ac:dyDescent="0.3">
      <c r="A149" s="53">
        <v>147</v>
      </c>
      <c r="B149" s="53"/>
      <c r="C149" s="137" t="s">
        <v>599</v>
      </c>
      <c r="D149" s="137">
        <v>8</v>
      </c>
      <c r="E149" s="53" t="s">
        <v>164</v>
      </c>
      <c r="F149" s="81" t="s">
        <v>172</v>
      </c>
      <c r="G149" s="151">
        <f>JAN!E148</f>
        <v>26</v>
      </c>
      <c r="H149" s="151">
        <f>FEB!E148</f>
        <v>61</v>
      </c>
      <c r="I149" s="151">
        <f>MAR!E148</f>
        <v>25</v>
      </c>
      <c r="J149" s="151">
        <f>APR!E148</f>
        <v>44</v>
      </c>
      <c r="K149" s="151">
        <f>MEI!E148</f>
        <v>22</v>
      </c>
      <c r="L149" s="151">
        <f>JUN!E148</f>
        <v>46</v>
      </c>
      <c r="M149" s="151">
        <f>JUL!E148</f>
        <v>45</v>
      </c>
      <c r="N149" s="151">
        <f>AGS!E148</f>
        <v>20</v>
      </c>
      <c r="O149" s="151">
        <f>SEPT!E148</f>
        <v>21</v>
      </c>
      <c r="P149" s="151">
        <f>OKT!E148</f>
        <v>18</v>
      </c>
      <c r="Q149" s="151">
        <f>NOV!E148</f>
        <v>13</v>
      </c>
      <c r="R149" s="151">
        <f>DES!E148</f>
        <v>18</v>
      </c>
      <c r="S149" s="151">
        <f>JAN!H148</f>
        <v>26</v>
      </c>
      <c r="T149" s="151">
        <f>FEB!H148</f>
        <v>61</v>
      </c>
      <c r="U149" s="151">
        <f>MAR!H148</f>
        <v>25</v>
      </c>
      <c r="V149" s="151">
        <f>APR!H148</f>
        <v>44</v>
      </c>
      <c r="W149" s="151">
        <f>MEI!H148</f>
        <v>22</v>
      </c>
      <c r="X149" s="151">
        <f>JUN!H148</f>
        <v>46</v>
      </c>
      <c r="Y149" s="151">
        <f>JUL!H148</f>
        <v>45</v>
      </c>
      <c r="Z149" s="151">
        <f>AGS!H148</f>
        <v>20</v>
      </c>
      <c r="AA149" s="151">
        <f>SEPT!H148</f>
        <v>21</v>
      </c>
      <c r="AB149" s="151">
        <f>OKT!H148</f>
        <v>18</v>
      </c>
      <c r="AC149" s="151">
        <f>NOV!H148</f>
        <v>13</v>
      </c>
      <c r="AD149" s="151">
        <f>DES!H148</f>
        <v>18</v>
      </c>
      <c r="AE149" s="151">
        <f t="shared" si="0"/>
        <v>359</v>
      </c>
      <c r="AF149" s="151">
        <f t="shared" si="1"/>
        <v>359</v>
      </c>
      <c r="AG149" s="152">
        <f t="shared" si="2"/>
        <v>1</v>
      </c>
      <c r="AH149" s="82">
        <f t="shared" si="3"/>
        <v>224</v>
      </c>
      <c r="AI149" s="82">
        <f t="shared" si="4"/>
        <v>224</v>
      </c>
      <c r="AJ149" s="82">
        <f t="shared" si="5"/>
        <v>1</v>
      </c>
      <c r="AK149" s="82">
        <f t="shared" si="6"/>
        <v>135</v>
      </c>
      <c r="AL149" s="82">
        <f t="shared" si="7"/>
        <v>135</v>
      </c>
      <c r="AM149" s="82">
        <f t="shared" si="8"/>
        <v>1</v>
      </c>
    </row>
    <row r="150" spans="1:39" ht="15.75" customHeight="1" x14ac:dyDescent="0.3">
      <c r="A150" s="53">
        <v>148</v>
      </c>
      <c r="B150" s="53"/>
      <c r="C150" s="137" t="s">
        <v>591</v>
      </c>
      <c r="D150" s="137">
        <v>9</v>
      </c>
      <c r="E150" s="53" t="s">
        <v>164</v>
      </c>
      <c r="F150" s="81" t="s">
        <v>173</v>
      </c>
      <c r="G150" s="151">
        <f>JAN!E149</f>
        <v>1067</v>
      </c>
      <c r="H150" s="151">
        <f>FEB!E149</f>
        <v>864</v>
      </c>
      <c r="I150" s="151">
        <f>MAR!E149</f>
        <v>294</v>
      </c>
      <c r="J150" s="151">
        <f>APR!E149</f>
        <v>189</v>
      </c>
      <c r="K150" s="151">
        <f>MEI!E149</f>
        <v>248</v>
      </c>
      <c r="L150" s="151">
        <f>JUN!E149</f>
        <v>194</v>
      </c>
      <c r="M150" s="151">
        <f>JUL!E149</f>
        <v>453</v>
      </c>
      <c r="N150" s="151">
        <f>AGS!E149</f>
        <v>319</v>
      </c>
      <c r="O150" s="151">
        <f>SEPT!E149</f>
        <v>464</v>
      </c>
      <c r="P150" s="151">
        <f>OKT!E149</f>
        <v>624</v>
      </c>
      <c r="Q150" s="151">
        <f>NOV!E149</f>
        <v>642</v>
      </c>
      <c r="R150" s="151">
        <f>DES!E149</f>
        <v>457</v>
      </c>
      <c r="S150" s="151">
        <f>JAN!H149</f>
        <v>1067</v>
      </c>
      <c r="T150" s="151">
        <f>FEB!H149</f>
        <v>864</v>
      </c>
      <c r="U150" s="151">
        <f>MAR!H149</f>
        <v>294</v>
      </c>
      <c r="V150" s="151">
        <f>APR!H149</f>
        <v>189</v>
      </c>
      <c r="W150" s="151">
        <f>MEI!H149</f>
        <v>248</v>
      </c>
      <c r="X150" s="151">
        <f>JUN!H149</f>
        <v>194</v>
      </c>
      <c r="Y150" s="151">
        <f>JUL!H149</f>
        <v>453</v>
      </c>
      <c r="Z150" s="151">
        <f>AGS!H149</f>
        <v>319</v>
      </c>
      <c r="AA150" s="151">
        <f>SEPT!H149</f>
        <v>464</v>
      </c>
      <c r="AB150" s="151">
        <f>OKT!H149</f>
        <v>624</v>
      </c>
      <c r="AC150" s="151">
        <f>NOV!H149</f>
        <v>642</v>
      </c>
      <c r="AD150" s="151">
        <f>DES!H149</f>
        <v>457</v>
      </c>
      <c r="AE150" s="151">
        <f t="shared" si="0"/>
        <v>5815</v>
      </c>
      <c r="AF150" s="151">
        <f t="shared" si="1"/>
        <v>5815</v>
      </c>
      <c r="AG150" s="152">
        <f t="shared" si="2"/>
        <v>1</v>
      </c>
      <c r="AH150" s="82">
        <f t="shared" si="3"/>
        <v>2856</v>
      </c>
      <c r="AI150" s="82">
        <f t="shared" si="4"/>
        <v>2856</v>
      </c>
      <c r="AJ150" s="82">
        <f t="shared" si="5"/>
        <v>1</v>
      </c>
      <c r="AK150" s="82">
        <f t="shared" si="6"/>
        <v>2959</v>
      </c>
      <c r="AL150" s="82">
        <f t="shared" si="7"/>
        <v>2959</v>
      </c>
      <c r="AM150" s="82">
        <f t="shared" si="8"/>
        <v>1</v>
      </c>
    </row>
    <row r="151" spans="1:39" ht="15.75" customHeight="1" x14ac:dyDescent="0.3">
      <c r="A151" s="53">
        <v>149</v>
      </c>
      <c r="B151" s="53"/>
      <c r="C151" s="137" t="s">
        <v>591</v>
      </c>
      <c r="D151" s="137">
        <v>10</v>
      </c>
      <c r="E151" s="53" t="s">
        <v>164</v>
      </c>
      <c r="F151" s="81" t="s">
        <v>174</v>
      </c>
      <c r="G151" s="151">
        <f>JAN!E150</f>
        <v>88</v>
      </c>
      <c r="H151" s="151">
        <f>FEB!E150</f>
        <v>79</v>
      </c>
      <c r="I151" s="151">
        <f>MAR!E150</f>
        <v>15</v>
      </c>
      <c r="J151" s="151">
        <f>APR!E150</f>
        <v>26</v>
      </c>
      <c r="K151" s="151">
        <f>MEI!E150</f>
        <v>6</v>
      </c>
      <c r="L151" s="151">
        <f>JUN!E150</f>
        <v>12</v>
      </c>
      <c r="M151" s="151">
        <f>JUL!E150</f>
        <v>36</v>
      </c>
      <c r="N151" s="151">
        <f>AGS!E150</f>
        <v>32</v>
      </c>
      <c r="O151" s="151">
        <f>SEPT!E150</f>
        <v>16</v>
      </c>
      <c r="P151" s="151">
        <f>OKT!E150</f>
        <v>35</v>
      </c>
      <c r="Q151" s="151">
        <f>NOV!E150</f>
        <v>86</v>
      </c>
      <c r="R151" s="151">
        <f>DES!E150</f>
        <v>6</v>
      </c>
      <c r="S151" s="151">
        <f>JAN!H150</f>
        <v>88</v>
      </c>
      <c r="T151" s="151">
        <f>FEB!H150</f>
        <v>79</v>
      </c>
      <c r="U151" s="151">
        <f>MAR!H150</f>
        <v>15</v>
      </c>
      <c r="V151" s="151">
        <f>APR!H150</f>
        <v>26</v>
      </c>
      <c r="W151" s="151">
        <f>MEI!H150</f>
        <v>6</v>
      </c>
      <c r="X151" s="151">
        <f>JUN!H150</f>
        <v>12</v>
      </c>
      <c r="Y151" s="151">
        <f>JUL!H150</f>
        <v>36</v>
      </c>
      <c r="Z151" s="151">
        <f>AGS!H150</f>
        <v>32</v>
      </c>
      <c r="AA151" s="151">
        <f>SEPT!H150</f>
        <v>16</v>
      </c>
      <c r="AB151" s="151">
        <f>OKT!H150</f>
        <v>35</v>
      </c>
      <c r="AC151" s="151">
        <f>NOV!H150</f>
        <v>86</v>
      </c>
      <c r="AD151" s="151">
        <f>DES!H150</f>
        <v>6</v>
      </c>
      <c r="AE151" s="151">
        <f t="shared" si="0"/>
        <v>437</v>
      </c>
      <c r="AF151" s="151">
        <f t="shared" si="1"/>
        <v>437</v>
      </c>
      <c r="AG151" s="152">
        <f t="shared" si="2"/>
        <v>1</v>
      </c>
      <c r="AH151" s="82">
        <f t="shared" si="3"/>
        <v>226</v>
      </c>
      <c r="AI151" s="82">
        <f t="shared" si="4"/>
        <v>226</v>
      </c>
      <c r="AJ151" s="82">
        <f t="shared" si="5"/>
        <v>1</v>
      </c>
      <c r="AK151" s="82">
        <f t="shared" si="6"/>
        <v>211</v>
      </c>
      <c r="AL151" s="82">
        <f t="shared" si="7"/>
        <v>211</v>
      </c>
      <c r="AM151" s="82">
        <f t="shared" si="8"/>
        <v>1</v>
      </c>
    </row>
    <row r="152" spans="1:39" ht="15.75" customHeight="1" x14ac:dyDescent="0.3">
      <c r="A152" s="53">
        <v>150</v>
      </c>
      <c r="B152" s="53"/>
      <c r="C152" s="137" t="s">
        <v>591</v>
      </c>
      <c r="D152" s="137">
        <v>11</v>
      </c>
      <c r="E152" s="53" t="s">
        <v>164</v>
      </c>
      <c r="F152" s="81" t="s">
        <v>175</v>
      </c>
      <c r="G152" s="151">
        <f>JAN!E151</f>
        <v>0</v>
      </c>
      <c r="H152" s="151">
        <f>FEB!E151</f>
        <v>20</v>
      </c>
      <c r="I152" s="151">
        <f>MAR!E151</f>
        <v>57</v>
      </c>
      <c r="J152" s="151">
        <f>APR!E151</f>
        <v>14</v>
      </c>
      <c r="K152" s="151">
        <f>MEI!E151</f>
        <v>35</v>
      </c>
      <c r="L152" s="151">
        <f>JUN!E151</f>
        <v>18</v>
      </c>
      <c r="M152" s="151">
        <f>JUL!E151</f>
        <v>20</v>
      </c>
      <c r="N152" s="151">
        <f>AGS!E151</f>
        <v>19</v>
      </c>
      <c r="O152" s="151">
        <f>SEPT!E151</f>
        <v>9</v>
      </c>
      <c r="P152" s="151">
        <f>OKT!E151</f>
        <v>6</v>
      </c>
      <c r="Q152" s="151">
        <f>NOV!E151</f>
        <v>0</v>
      </c>
      <c r="R152" s="151">
        <f>DES!E151</f>
        <v>3</v>
      </c>
      <c r="S152" s="151">
        <f>JAN!H151</f>
        <v>0</v>
      </c>
      <c r="T152" s="151">
        <f>FEB!H151</f>
        <v>20</v>
      </c>
      <c r="U152" s="151">
        <f>MAR!H151</f>
        <v>57</v>
      </c>
      <c r="V152" s="151">
        <f>APR!H151</f>
        <v>14</v>
      </c>
      <c r="W152" s="151">
        <f>MEI!H151</f>
        <v>35</v>
      </c>
      <c r="X152" s="151">
        <f>JUN!H151</f>
        <v>18</v>
      </c>
      <c r="Y152" s="151">
        <f>JUL!H151</f>
        <v>20</v>
      </c>
      <c r="Z152" s="151">
        <f>AGS!H151</f>
        <v>19</v>
      </c>
      <c r="AA152" s="151">
        <f>SEPT!H151</f>
        <v>9</v>
      </c>
      <c r="AB152" s="151">
        <f>OKT!H151</f>
        <v>6</v>
      </c>
      <c r="AC152" s="151">
        <f>NOV!H151</f>
        <v>0</v>
      </c>
      <c r="AD152" s="151">
        <f>DES!H151</f>
        <v>3</v>
      </c>
      <c r="AE152" s="151">
        <f t="shared" si="0"/>
        <v>201</v>
      </c>
      <c r="AF152" s="151">
        <f t="shared" si="1"/>
        <v>201</v>
      </c>
      <c r="AG152" s="152">
        <f t="shared" si="2"/>
        <v>1</v>
      </c>
      <c r="AH152" s="82">
        <f t="shared" si="3"/>
        <v>144</v>
      </c>
      <c r="AI152" s="82">
        <f t="shared" si="4"/>
        <v>144</v>
      </c>
      <c r="AJ152" s="82">
        <f t="shared" si="5"/>
        <v>1</v>
      </c>
      <c r="AK152" s="82">
        <f t="shared" si="6"/>
        <v>57</v>
      </c>
      <c r="AL152" s="82">
        <f t="shared" si="7"/>
        <v>57</v>
      </c>
      <c r="AM152" s="82">
        <f t="shared" si="8"/>
        <v>1</v>
      </c>
    </row>
    <row r="153" spans="1:39" ht="15.75" customHeight="1" x14ac:dyDescent="0.3">
      <c r="A153" s="53">
        <v>151</v>
      </c>
      <c r="B153" s="53"/>
      <c r="C153" s="137" t="s">
        <v>599</v>
      </c>
      <c r="D153" s="137">
        <v>12</v>
      </c>
      <c r="E153" s="53" t="s">
        <v>164</v>
      </c>
      <c r="F153" s="81" t="s">
        <v>176</v>
      </c>
      <c r="G153" s="151">
        <f>JAN!E152</f>
        <v>81</v>
      </c>
      <c r="H153" s="151">
        <f>FEB!E152</f>
        <v>74</v>
      </c>
      <c r="I153" s="151">
        <f>MAR!E152</f>
        <v>73</v>
      </c>
      <c r="J153" s="151">
        <f>APR!E152</f>
        <v>103</v>
      </c>
      <c r="K153" s="151">
        <f>MEI!E152</f>
        <v>71</v>
      </c>
      <c r="L153" s="151">
        <f>JUN!E152</f>
        <v>103</v>
      </c>
      <c r="M153" s="151">
        <f>JUL!E152</f>
        <v>50</v>
      </c>
      <c r="N153" s="151">
        <f>AGS!E152</f>
        <v>46</v>
      </c>
      <c r="O153" s="151">
        <f>SEPT!E152</f>
        <v>59</v>
      </c>
      <c r="P153" s="151">
        <f>OKT!E152</f>
        <v>56</v>
      </c>
      <c r="Q153" s="151">
        <f>NOV!E152</f>
        <v>58</v>
      </c>
      <c r="R153" s="151">
        <f>DES!E152</f>
        <v>49</v>
      </c>
      <c r="S153" s="151">
        <f>JAN!H152</f>
        <v>81</v>
      </c>
      <c r="T153" s="151">
        <f>FEB!H152</f>
        <v>74</v>
      </c>
      <c r="U153" s="151">
        <f>MAR!H152</f>
        <v>73</v>
      </c>
      <c r="V153" s="151">
        <f>APR!H152</f>
        <v>103</v>
      </c>
      <c r="W153" s="151">
        <f>MEI!H152</f>
        <v>71</v>
      </c>
      <c r="X153" s="151">
        <f>JUN!H152</f>
        <v>103</v>
      </c>
      <c r="Y153" s="151">
        <f>JUL!H152</f>
        <v>50</v>
      </c>
      <c r="Z153" s="151">
        <f>AGS!H152</f>
        <v>46</v>
      </c>
      <c r="AA153" s="151">
        <f>SEPT!H152</f>
        <v>59</v>
      </c>
      <c r="AB153" s="151">
        <f>OKT!H152</f>
        <v>56</v>
      </c>
      <c r="AC153" s="151">
        <f>NOV!H152</f>
        <v>58</v>
      </c>
      <c r="AD153" s="151">
        <f>DES!H152</f>
        <v>49</v>
      </c>
      <c r="AE153" s="151">
        <f t="shared" si="0"/>
        <v>823</v>
      </c>
      <c r="AF153" s="151">
        <f t="shared" si="1"/>
        <v>823</v>
      </c>
      <c r="AG153" s="152">
        <f t="shared" si="2"/>
        <v>1</v>
      </c>
      <c r="AH153" s="82">
        <f t="shared" si="3"/>
        <v>505</v>
      </c>
      <c r="AI153" s="82">
        <f t="shared" si="4"/>
        <v>505</v>
      </c>
      <c r="AJ153" s="82">
        <f t="shared" si="5"/>
        <v>1</v>
      </c>
      <c r="AK153" s="82">
        <f t="shared" si="6"/>
        <v>318</v>
      </c>
      <c r="AL153" s="82">
        <f t="shared" si="7"/>
        <v>318</v>
      </c>
      <c r="AM153" s="82">
        <f t="shared" si="8"/>
        <v>1</v>
      </c>
    </row>
    <row r="154" spans="1:39" ht="15.75" customHeight="1" x14ac:dyDescent="0.3">
      <c r="A154" s="53">
        <v>152</v>
      </c>
      <c r="B154" s="53"/>
      <c r="C154" s="137" t="s">
        <v>591</v>
      </c>
      <c r="D154" s="137">
        <v>13</v>
      </c>
      <c r="E154" s="53" t="s">
        <v>164</v>
      </c>
      <c r="F154" s="81" t="s">
        <v>177</v>
      </c>
      <c r="G154" s="151">
        <f>JAN!E153</f>
        <v>39</v>
      </c>
      <c r="H154" s="151">
        <f>FEB!E153</f>
        <v>30</v>
      </c>
      <c r="I154" s="151">
        <f>MAR!E153</f>
        <v>59</v>
      </c>
      <c r="J154" s="151">
        <f>APR!E153</f>
        <v>50</v>
      </c>
      <c r="K154" s="151">
        <f>MEI!E153</f>
        <v>62</v>
      </c>
      <c r="L154" s="151">
        <f>JUN!E153</f>
        <v>20</v>
      </c>
      <c r="M154" s="151">
        <f>JUL!E153</f>
        <v>65</v>
      </c>
      <c r="N154" s="151">
        <f>AGS!E153</f>
        <v>40</v>
      </c>
      <c r="O154" s="151">
        <f>SEPT!E153</f>
        <v>36</v>
      </c>
      <c r="P154" s="151">
        <f>OKT!E153</f>
        <v>53</v>
      </c>
      <c r="Q154" s="151">
        <f>NOV!E153</f>
        <v>48</v>
      </c>
      <c r="R154" s="151">
        <f>DES!E153</f>
        <v>36</v>
      </c>
      <c r="S154" s="151">
        <f>JAN!H153</f>
        <v>39</v>
      </c>
      <c r="T154" s="151">
        <f>FEB!H153</f>
        <v>30</v>
      </c>
      <c r="U154" s="151">
        <f>MAR!H153</f>
        <v>59</v>
      </c>
      <c r="V154" s="151">
        <f>APR!H153</f>
        <v>50</v>
      </c>
      <c r="W154" s="151">
        <f>MEI!H153</f>
        <v>62</v>
      </c>
      <c r="X154" s="151">
        <f>JUN!H153</f>
        <v>20</v>
      </c>
      <c r="Y154" s="151">
        <f>JUL!H153</f>
        <v>65</v>
      </c>
      <c r="Z154" s="151">
        <f>AGS!H153</f>
        <v>40</v>
      </c>
      <c r="AA154" s="151">
        <f>SEPT!H153</f>
        <v>36</v>
      </c>
      <c r="AB154" s="151">
        <f>OKT!H153</f>
        <v>53</v>
      </c>
      <c r="AC154" s="151">
        <f>NOV!H153</f>
        <v>48</v>
      </c>
      <c r="AD154" s="151">
        <f>DES!H153</f>
        <v>36</v>
      </c>
      <c r="AE154" s="151">
        <f t="shared" si="0"/>
        <v>538</v>
      </c>
      <c r="AF154" s="151">
        <f t="shared" si="1"/>
        <v>538</v>
      </c>
      <c r="AG154" s="152">
        <f t="shared" si="2"/>
        <v>1</v>
      </c>
      <c r="AH154" s="82">
        <f t="shared" si="3"/>
        <v>260</v>
      </c>
      <c r="AI154" s="82">
        <f t="shared" si="4"/>
        <v>260</v>
      </c>
      <c r="AJ154" s="82">
        <f t="shared" si="5"/>
        <v>1</v>
      </c>
      <c r="AK154" s="82">
        <f t="shared" si="6"/>
        <v>278</v>
      </c>
      <c r="AL154" s="82">
        <f t="shared" si="7"/>
        <v>278</v>
      </c>
      <c r="AM154" s="82">
        <f t="shared" si="8"/>
        <v>1</v>
      </c>
    </row>
    <row r="155" spans="1:39" ht="15.75" customHeight="1" x14ac:dyDescent="0.3">
      <c r="A155" s="53">
        <v>153</v>
      </c>
      <c r="B155" s="53"/>
      <c r="C155" s="137" t="s">
        <v>599</v>
      </c>
      <c r="D155" s="137">
        <v>14</v>
      </c>
      <c r="E155" s="53" t="s">
        <v>164</v>
      </c>
      <c r="F155" s="81" t="s">
        <v>178</v>
      </c>
      <c r="G155" s="151">
        <f>JAN!E154</f>
        <v>1107</v>
      </c>
      <c r="H155" s="151">
        <f>FEB!E154</f>
        <v>1040</v>
      </c>
      <c r="I155" s="151">
        <f>MAR!E154</f>
        <v>837</v>
      </c>
      <c r="J155" s="151">
        <f>APR!E154</f>
        <v>824</v>
      </c>
      <c r="K155" s="151">
        <f>MEI!E154</f>
        <v>783</v>
      </c>
      <c r="L155" s="151">
        <f>JUN!E154</f>
        <v>666</v>
      </c>
      <c r="M155" s="151">
        <f>JUL!E154</f>
        <v>931</v>
      </c>
      <c r="N155" s="151">
        <f>AGS!E154</f>
        <v>1064</v>
      </c>
      <c r="O155" s="151">
        <f>SEPT!E154</f>
        <v>994</v>
      </c>
      <c r="P155" s="151">
        <f>OKT!E154</f>
        <v>869</v>
      </c>
      <c r="Q155" s="151">
        <f>NOV!E154</f>
        <v>746</v>
      </c>
      <c r="R155" s="151">
        <f>DES!E154</f>
        <v>762</v>
      </c>
      <c r="S155" s="151">
        <f>JAN!H154</f>
        <v>1107</v>
      </c>
      <c r="T155" s="151">
        <f>FEB!H154</f>
        <v>1040</v>
      </c>
      <c r="U155" s="151">
        <f>MAR!H154</f>
        <v>837</v>
      </c>
      <c r="V155" s="151">
        <f>APR!H154</f>
        <v>824</v>
      </c>
      <c r="W155" s="151">
        <f>MEI!H154</f>
        <v>783</v>
      </c>
      <c r="X155" s="151">
        <f>JUN!H154</f>
        <v>666</v>
      </c>
      <c r="Y155" s="151">
        <f>JUL!H154</f>
        <v>931</v>
      </c>
      <c r="Z155" s="151">
        <f>AGS!H154</f>
        <v>1064</v>
      </c>
      <c r="AA155" s="151">
        <f>SEPT!H154</f>
        <v>994</v>
      </c>
      <c r="AB155" s="151">
        <f>OKT!H154</f>
        <v>869</v>
      </c>
      <c r="AC155" s="151">
        <f>NOV!H154</f>
        <v>746</v>
      </c>
      <c r="AD155" s="151">
        <f>DES!H154</f>
        <v>762</v>
      </c>
      <c r="AE155" s="151">
        <f t="shared" si="0"/>
        <v>10623</v>
      </c>
      <c r="AF155" s="151">
        <f t="shared" si="1"/>
        <v>10623</v>
      </c>
      <c r="AG155" s="152">
        <f t="shared" si="2"/>
        <v>1</v>
      </c>
      <c r="AH155" s="82">
        <f t="shared" si="3"/>
        <v>5257</v>
      </c>
      <c r="AI155" s="82">
        <f t="shared" si="4"/>
        <v>5257</v>
      </c>
      <c r="AJ155" s="82">
        <f t="shared" si="5"/>
        <v>1</v>
      </c>
      <c r="AK155" s="82">
        <f t="shared" si="6"/>
        <v>5366</v>
      </c>
      <c r="AL155" s="82">
        <f t="shared" si="7"/>
        <v>5366</v>
      </c>
      <c r="AM155" s="82">
        <f t="shared" si="8"/>
        <v>1</v>
      </c>
    </row>
    <row r="156" spans="1:39" ht="15.75" customHeight="1" x14ac:dyDescent="0.3">
      <c r="A156" s="53">
        <v>154</v>
      </c>
      <c r="B156" s="53"/>
      <c r="C156" s="137" t="s">
        <v>601</v>
      </c>
      <c r="D156" s="137">
        <v>15</v>
      </c>
      <c r="E156" s="53" t="s">
        <v>164</v>
      </c>
      <c r="F156" s="81" t="s">
        <v>179</v>
      </c>
      <c r="G156" s="151">
        <f>JAN!E155</f>
        <v>0</v>
      </c>
      <c r="H156" s="151">
        <f>FEB!E155</f>
        <v>0</v>
      </c>
      <c r="I156" s="151">
        <f>MAR!E155</f>
        <v>0</v>
      </c>
      <c r="J156" s="151">
        <f>APR!E155</f>
        <v>0</v>
      </c>
      <c r="K156" s="151">
        <f>MEI!E155</f>
        <v>0</v>
      </c>
      <c r="L156" s="151">
        <f>JUN!E155</f>
        <v>0</v>
      </c>
      <c r="M156" s="151">
        <f>JUL!E155</f>
        <v>0</v>
      </c>
      <c r="N156" s="151">
        <f>AGS!E155</f>
        <v>0</v>
      </c>
      <c r="O156" s="151">
        <f>SEPT!E155</f>
        <v>0</v>
      </c>
      <c r="P156" s="151">
        <f>OKT!E155</f>
        <v>0</v>
      </c>
      <c r="Q156" s="151">
        <f>NOV!E155</f>
        <v>0</v>
      </c>
      <c r="R156" s="151">
        <f>DES!E155</f>
        <v>0</v>
      </c>
      <c r="S156" s="151">
        <f>JAN!H155</f>
        <v>0</v>
      </c>
      <c r="T156" s="151">
        <f>FEB!H155</f>
        <v>0</v>
      </c>
      <c r="U156" s="151">
        <f>MAR!H155</f>
        <v>0</v>
      </c>
      <c r="V156" s="151">
        <f>APR!H155</f>
        <v>0</v>
      </c>
      <c r="W156" s="151">
        <f>MEI!H155</f>
        <v>0</v>
      </c>
      <c r="X156" s="151">
        <f>JUN!H155</f>
        <v>0</v>
      </c>
      <c r="Y156" s="151">
        <f>JUL!H155</f>
        <v>0</v>
      </c>
      <c r="Z156" s="151">
        <f>AGS!H155</f>
        <v>0</v>
      </c>
      <c r="AA156" s="151">
        <f>SEPT!H155</f>
        <v>0</v>
      </c>
      <c r="AB156" s="151">
        <f>OKT!H155</f>
        <v>0</v>
      </c>
      <c r="AC156" s="151">
        <f>NOV!H155</f>
        <v>0</v>
      </c>
      <c r="AD156" s="151">
        <f>DES!H155</f>
        <v>0</v>
      </c>
      <c r="AE156" s="151">
        <f t="shared" si="0"/>
        <v>0</v>
      </c>
      <c r="AF156" s="151">
        <f t="shared" si="1"/>
        <v>0</v>
      </c>
      <c r="AG156" s="152" t="e">
        <f t="shared" si="2"/>
        <v>#DIV/0!</v>
      </c>
      <c r="AH156" s="82">
        <f t="shared" si="3"/>
        <v>0</v>
      </c>
      <c r="AI156" s="82">
        <f t="shared" si="4"/>
        <v>0</v>
      </c>
      <c r="AJ156" s="82" t="e">
        <f t="shared" si="5"/>
        <v>#DIV/0!</v>
      </c>
      <c r="AK156" s="82">
        <f t="shared" si="6"/>
        <v>0</v>
      </c>
      <c r="AL156" s="82">
        <f t="shared" si="7"/>
        <v>0</v>
      </c>
      <c r="AM156" s="82" t="e">
        <f t="shared" si="8"/>
        <v>#DIV/0!</v>
      </c>
    </row>
    <row r="157" spans="1:39" ht="15.75" customHeight="1" x14ac:dyDescent="0.3">
      <c r="A157" s="53">
        <v>155</v>
      </c>
      <c r="B157" s="53"/>
      <c r="C157" s="137" t="s">
        <v>591</v>
      </c>
      <c r="D157" s="267">
        <v>1</v>
      </c>
      <c r="E157" s="268" t="s">
        <v>180</v>
      </c>
      <c r="F157" s="268" t="s">
        <v>181</v>
      </c>
      <c r="G157" s="269">
        <f>JAN!E156</f>
        <v>450</v>
      </c>
      <c r="H157" s="269">
        <f>FEB!E156</f>
        <v>311</v>
      </c>
      <c r="I157" s="269">
        <f>MAR!E156</f>
        <v>347</v>
      </c>
      <c r="J157" s="269">
        <f>APR!E156</f>
        <v>355</v>
      </c>
      <c r="K157" s="269">
        <f>MEI!E156</f>
        <v>248</v>
      </c>
      <c r="L157" s="269">
        <f>JUN!E156</f>
        <v>252</v>
      </c>
      <c r="M157" s="269">
        <f>JUL!E156</f>
        <v>435</v>
      </c>
      <c r="N157" s="269">
        <f>AGS!E156</f>
        <v>1450</v>
      </c>
      <c r="O157" s="269">
        <f>SEPT!E156</f>
        <v>1450</v>
      </c>
      <c r="P157" s="269">
        <f>OKT!E156</f>
        <v>1669</v>
      </c>
      <c r="Q157" s="269">
        <f>NOV!E156</f>
        <v>558</v>
      </c>
      <c r="R157" s="269">
        <f>DES!E156</f>
        <v>646</v>
      </c>
      <c r="S157" s="269">
        <f>JAN!H156</f>
        <v>366</v>
      </c>
      <c r="T157" s="269">
        <f>FEB!H156</f>
        <v>242</v>
      </c>
      <c r="U157" s="269">
        <f>MAR!H156</f>
        <v>253</v>
      </c>
      <c r="V157" s="269">
        <f>APR!H156</f>
        <v>246</v>
      </c>
      <c r="W157" s="269">
        <f>MEI!H156</f>
        <v>171</v>
      </c>
      <c r="X157" s="269">
        <f>JUN!H156</f>
        <v>174</v>
      </c>
      <c r="Y157" s="269">
        <f>JUL!H156</f>
        <v>348</v>
      </c>
      <c r="Z157" s="269">
        <f>AGS!H156</f>
        <v>559</v>
      </c>
      <c r="AA157" s="269">
        <f>SEPT!H156</f>
        <v>559</v>
      </c>
      <c r="AB157" s="269">
        <f>OKT!H156</f>
        <v>532</v>
      </c>
      <c r="AC157" s="269">
        <f>NOV!H156</f>
        <v>448</v>
      </c>
      <c r="AD157" s="269">
        <f>DES!H156</f>
        <v>462</v>
      </c>
      <c r="AE157" s="269">
        <f t="shared" si="0"/>
        <v>8171</v>
      </c>
      <c r="AF157" s="269">
        <f t="shared" si="1"/>
        <v>4360</v>
      </c>
      <c r="AG157" s="270">
        <f t="shared" si="2"/>
        <v>0.53359441928772489</v>
      </c>
      <c r="AH157" s="271">
        <f t="shared" si="3"/>
        <v>1963</v>
      </c>
      <c r="AI157" s="271">
        <f t="shared" si="4"/>
        <v>1452</v>
      </c>
      <c r="AJ157" s="271">
        <f t="shared" si="5"/>
        <v>0.73968415690269995</v>
      </c>
      <c r="AK157" s="271">
        <f t="shared" si="6"/>
        <v>6208</v>
      </c>
      <c r="AL157" s="271">
        <f t="shared" si="7"/>
        <v>2908</v>
      </c>
      <c r="AM157" s="271">
        <f t="shared" si="8"/>
        <v>0.46842783505154639</v>
      </c>
    </row>
    <row r="158" spans="1:39" ht="15.75" customHeight="1" x14ac:dyDescent="0.3">
      <c r="A158" s="53">
        <v>156</v>
      </c>
      <c r="B158" s="53"/>
      <c r="C158" s="137" t="s">
        <v>599</v>
      </c>
      <c r="D158" s="267">
        <v>2</v>
      </c>
      <c r="E158" s="268" t="s">
        <v>180</v>
      </c>
      <c r="F158" s="268" t="s">
        <v>182</v>
      </c>
      <c r="G158" s="269">
        <f>JAN!E157</f>
        <v>84</v>
      </c>
      <c r="H158" s="269">
        <f>FEB!E157</f>
        <v>39</v>
      </c>
      <c r="I158" s="269">
        <f>MAR!E157</f>
        <v>61</v>
      </c>
      <c r="J158" s="269">
        <f>APR!E157</f>
        <v>52</v>
      </c>
      <c r="K158" s="269">
        <f>MEI!E157</f>
        <v>54</v>
      </c>
      <c r="L158" s="269">
        <f>JUN!E157</f>
        <v>24</v>
      </c>
      <c r="M158" s="269">
        <f>JUL!E157</f>
        <v>29</v>
      </c>
      <c r="N158" s="269">
        <f>AGS!E157</f>
        <v>13</v>
      </c>
      <c r="O158" s="269">
        <f>SEPT!E157</f>
        <v>13</v>
      </c>
      <c r="P158" s="269">
        <f>OKT!E157</f>
        <v>4</v>
      </c>
      <c r="Q158" s="269">
        <f>NOV!E157</f>
        <v>0</v>
      </c>
      <c r="R158" s="269">
        <f>DES!E157</f>
        <v>0</v>
      </c>
      <c r="S158" s="269">
        <f>JAN!H157</f>
        <v>77</v>
      </c>
      <c r="T158" s="269">
        <f>FEB!H157</f>
        <v>23</v>
      </c>
      <c r="U158" s="269">
        <f>MAR!H157</f>
        <v>34</v>
      </c>
      <c r="V158" s="269">
        <f>APR!H157</f>
        <v>24</v>
      </c>
      <c r="W158" s="269">
        <f>MEI!H157</f>
        <v>23</v>
      </c>
      <c r="X158" s="269">
        <f>JUN!H157</f>
        <v>12</v>
      </c>
      <c r="Y158" s="269">
        <f>JUL!H157</f>
        <v>13</v>
      </c>
      <c r="Z158" s="269">
        <f>AGS!H157</f>
        <v>13</v>
      </c>
      <c r="AA158" s="269">
        <f>SEPT!H157</f>
        <v>13</v>
      </c>
      <c r="AB158" s="269">
        <f>OKT!H157</f>
        <v>4</v>
      </c>
      <c r="AC158" s="269">
        <f>NOV!H157</f>
        <v>6</v>
      </c>
      <c r="AD158" s="269">
        <f>DES!H157</f>
        <v>1</v>
      </c>
      <c r="AE158" s="269">
        <f t="shared" si="0"/>
        <v>373</v>
      </c>
      <c r="AF158" s="269">
        <f t="shared" si="1"/>
        <v>243</v>
      </c>
      <c r="AG158" s="270">
        <f t="shared" si="2"/>
        <v>0.65147453083109919</v>
      </c>
      <c r="AH158" s="271">
        <f t="shared" si="3"/>
        <v>314</v>
      </c>
      <c r="AI158" s="271">
        <f t="shared" si="4"/>
        <v>193</v>
      </c>
      <c r="AJ158" s="271">
        <f t="shared" si="5"/>
        <v>0.61464968152866239</v>
      </c>
      <c r="AK158" s="271">
        <f t="shared" si="6"/>
        <v>59</v>
      </c>
      <c r="AL158" s="271">
        <f t="shared" si="7"/>
        <v>50</v>
      </c>
      <c r="AM158" s="271">
        <f t="shared" si="8"/>
        <v>0.84745762711864403</v>
      </c>
    </row>
    <row r="159" spans="1:39" ht="15.75" customHeight="1" x14ac:dyDescent="0.3">
      <c r="A159" s="53">
        <v>157</v>
      </c>
      <c r="B159" s="53"/>
      <c r="C159" s="137" t="s">
        <v>591</v>
      </c>
      <c r="D159" s="267">
        <v>3</v>
      </c>
      <c r="E159" s="268" t="s">
        <v>180</v>
      </c>
      <c r="F159" s="268" t="s">
        <v>183</v>
      </c>
      <c r="G159" s="269">
        <f>JAN!E158</f>
        <v>2911</v>
      </c>
      <c r="H159" s="269">
        <f>FEB!E158</f>
        <v>3277</v>
      </c>
      <c r="I159" s="269">
        <f>MAR!E158</f>
        <v>2996</v>
      </c>
      <c r="J159" s="269">
        <f>APR!E158</f>
        <v>2779</v>
      </c>
      <c r="K159" s="269">
        <f>MEI!E158</f>
        <v>2822</v>
      </c>
      <c r="L159" s="269">
        <f>JUN!E158</f>
        <v>2188</v>
      </c>
      <c r="M159" s="269">
        <f>JUL!E158</f>
        <v>2722</v>
      </c>
      <c r="N159" s="269">
        <f>AGS!E158</f>
        <v>1985</v>
      </c>
      <c r="O159" s="269">
        <f>SEPT!E158</f>
        <v>1985</v>
      </c>
      <c r="P159" s="269">
        <f>OKT!E158</f>
        <v>1865</v>
      </c>
      <c r="Q159" s="269">
        <f>NOV!E158</f>
        <v>1584</v>
      </c>
      <c r="R159" s="269">
        <f>DES!E158</f>
        <v>1682</v>
      </c>
      <c r="S159" s="269">
        <f>JAN!H158</f>
        <v>2271</v>
      </c>
      <c r="T159" s="269">
        <f>FEB!H158</f>
        <v>1901</v>
      </c>
      <c r="U159" s="269">
        <f>MAR!H158</f>
        <v>1581</v>
      </c>
      <c r="V159" s="269">
        <f>APR!H158</f>
        <v>1673</v>
      </c>
      <c r="W159" s="269">
        <f>MEI!H158</f>
        <v>1384</v>
      </c>
      <c r="X159" s="269">
        <f>JUN!H158</f>
        <v>976</v>
      </c>
      <c r="Y159" s="269">
        <f>JUL!H158</f>
        <v>1612</v>
      </c>
      <c r="Z159" s="269">
        <f>AGS!H158</f>
        <v>1284</v>
      </c>
      <c r="AA159" s="269">
        <f>SEPT!H158</f>
        <v>1284</v>
      </c>
      <c r="AB159" s="269">
        <f>OKT!H158</f>
        <v>1321</v>
      </c>
      <c r="AC159" s="269">
        <f>NOV!H158</f>
        <v>1664</v>
      </c>
      <c r="AD159" s="269">
        <f>DES!H158</f>
        <v>1591</v>
      </c>
      <c r="AE159" s="269">
        <f t="shared" si="0"/>
        <v>28796</v>
      </c>
      <c r="AF159" s="269">
        <f t="shared" si="1"/>
        <v>18542</v>
      </c>
      <c r="AG159" s="270">
        <f t="shared" si="2"/>
        <v>0.64390887623281012</v>
      </c>
      <c r="AH159" s="271">
        <f t="shared" si="3"/>
        <v>16973</v>
      </c>
      <c r="AI159" s="271">
        <f t="shared" si="4"/>
        <v>9786</v>
      </c>
      <c r="AJ159" s="271">
        <f t="shared" si="5"/>
        <v>0.57656277617392326</v>
      </c>
      <c r="AK159" s="271">
        <f t="shared" si="6"/>
        <v>11823</v>
      </c>
      <c r="AL159" s="271">
        <f t="shared" si="7"/>
        <v>8756</v>
      </c>
      <c r="AM159" s="271">
        <f t="shared" si="8"/>
        <v>0.74059037469339428</v>
      </c>
    </row>
    <row r="160" spans="1:39" ht="15.75" customHeight="1" x14ac:dyDescent="0.3">
      <c r="A160" s="53">
        <v>158</v>
      </c>
      <c r="B160" s="53"/>
      <c r="C160" s="137" t="s">
        <v>599</v>
      </c>
      <c r="D160" s="267">
        <v>4</v>
      </c>
      <c r="E160" s="268" t="s">
        <v>180</v>
      </c>
      <c r="F160" s="268" t="s">
        <v>184</v>
      </c>
      <c r="G160" s="269">
        <f>JAN!E159</f>
        <v>1013</v>
      </c>
      <c r="H160" s="269">
        <f>FEB!E159</f>
        <v>891</v>
      </c>
      <c r="I160" s="269">
        <f>MAR!E159</f>
        <v>940</v>
      </c>
      <c r="J160" s="269">
        <f>APR!E159</f>
        <v>760</v>
      </c>
      <c r="K160" s="269">
        <f>MEI!E159</f>
        <v>719</v>
      </c>
      <c r="L160" s="269">
        <f>JUN!E159</f>
        <v>492</v>
      </c>
      <c r="M160" s="269">
        <f>JUL!E159</f>
        <v>820</v>
      </c>
      <c r="N160" s="269">
        <f>AGS!E159</f>
        <v>759</v>
      </c>
      <c r="O160" s="269">
        <f>SEPT!E159</f>
        <v>759</v>
      </c>
      <c r="P160" s="269">
        <f>OKT!E159</f>
        <v>727</v>
      </c>
      <c r="Q160" s="269">
        <f>NOV!E159</f>
        <v>685</v>
      </c>
      <c r="R160" s="269">
        <f>DES!E159</f>
        <v>746</v>
      </c>
      <c r="S160" s="269">
        <f>JAN!H159</f>
        <v>1042</v>
      </c>
      <c r="T160" s="269">
        <f>FEB!H159</f>
        <v>747</v>
      </c>
      <c r="U160" s="269">
        <f>MAR!H159</f>
        <v>783</v>
      </c>
      <c r="V160" s="269">
        <f>APR!H159</f>
        <v>552</v>
      </c>
      <c r="W160" s="269">
        <f>MEI!H159</f>
        <v>520</v>
      </c>
      <c r="X160" s="269">
        <f>JUN!H159</f>
        <v>358</v>
      </c>
      <c r="Y160" s="269">
        <f>JUL!H159</f>
        <v>634</v>
      </c>
      <c r="Z160" s="269">
        <f>AGS!H159</f>
        <v>541</v>
      </c>
      <c r="AA160" s="269">
        <f>SEPT!H159</f>
        <v>541</v>
      </c>
      <c r="AB160" s="269">
        <f>OKT!H159</f>
        <v>638</v>
      </c>
      <c r="AC160" s="269">
        <f>NOV!H159</f>
        <v>594</v>
      </c>
      <c r="AD160" s="269">
        <f>DES!H159</f>
        <v>667</v>
      </c>
      <c r="AE160" s="269">
        <f t="shared" si="0"/>
        <v>9311</v>
      </c>
      <c r="AF160" s="269">
        <f t="shared" si="1"/>
        <v>7617</v>
      </c>
      <c r="AG160" s="270">
        <f t="shared" si="2"/>
        <v>0.81806465470948342</v>
      </c>
      <c r="AH160" s="271">
        <f t="shared" si="3"/>
        <v>4815</v>
      </c>
      <c r="AI160" s="271">
        <f t="shared" si="4"/>
        <v>4002</v>
      </c>
      <c r="AJ160" s="271">
        <f t="shared" si="5"/>
        <v>0.83115264797507793</v>
      </c>
      <c r="AK160" s="271">
        <f t="shared" si="6"/>
        <v>4496</v>
      </c>
      <c r="AL160" s="271">
        <f t="shared" si="7"/>
        <v>3615</v>
      </c>
      <c r="AM160" s="271">
        <f t="shared" si="8"/>
        <v>0.80404804270462638</v>
      </c>
    </row>
    <row r="161" spans="1:39" ht="15.75" customHeight="1" x14ac:dyDescent="0.3">
      <c r="A161" s="53">
        <v>159</v>
      </c>
      <c r="B161" s="53"/>
      <c r="C161" s="137" t="s">
        <v>599</v>
      </c>
      <c r="D161" s="267">
        <v>5</v>
      </c>
      <c r="E161" s="268" t="s">
        <v>180</v>
      </c>
      <c r="F161" s="268" t="s">
        <v>185</v>
      </c>
      <c r="G161" s="269">
        <f>JAN!E160</f>
        <v>21</v>
      </c>
      <c r="H161" s="269">
        <f>FEB!E160</f>
        <v>16</v>
      </c>
      <c r="I161" s="269">
        <f>MAR!E160</f>
        <v>9</v>
      </c>
      <c r="J161" s="269">
        <f>APR!E160</f>
        <v>15</v>
      </c>
      <c r="K161" s="269">
        <f>MEI!E160</f>
        <v>6</v>
      </c>
      <c r="L161" s="269">
        <f>JUN!E160</f>
        <v>2</v>
      </c>
      <c r="M161" s="269">
        <f>JUL!E160</f>
        <v>13</v>
      </c>
      <c r="N161" s="269">
        <f>AGS!E160</f>
        <v>1</v>
      </c>
      <c r="O161" s="269">
        <f>SEPT!E160</f>
        <v>1</v>
      </c>
      <c r="P161" s="269">
        <f>OKT!E160</f>
        <v>0</v>
      </c>
      <c r="Q161" s="269">
        <f>NOV!E160</f>
        <v>0</v>
      </c>
      <c r="R161" s="269">
        <f>DES!E160</f>
        <v>0</v>
      </c>
      <c r="S161" s="269">
        <f>JAN!H160</f>
        <v>21</v>
      </c>
      <c r="T161" s="269">
        <f>FEB!H160</f>
        <v>16</v>
      </c>
      <c r="U161" s="269">
        <f>MAR!H160</f>
        <v>9</v>
      </c>
      <c r="V161" s="269">
        <f>APR!H160</f>
        <v>15</v>
      </c>
      <c r="W161" s="269">
        <f>MEI!H160</f>
        <v>6</v>
      </c>
      <c r="X161" s="269">
        <f>JUN!H160</f>
        <v>2</v>
      </c>
      <c r="Y161" s="269">
        <f>JUL!H160</f>
        <v>13</v>
      </c>
      <c r="Z161" s="269">
        <f>AGS!H160</f>
        <v>1</v>
      </c>
      <c r="AA161" s="269">
        <f>SEPT!H160</f>
        <v>1</v>
      </c>
      <c r="AB161" s="269">
        <f>OKT!H160</f>
        <v>0</v>
      </c>
      <c r="AC161" s="269">
        <f>NOV!H160</f>
        <v>0</v>
      </c>
      <c r="AD161" s="269">
        <f>DES!H160</f>
        <v>0</v>
      </c>
      <c r="AE161" s="269">
        <f t="shared" si="0"/>
        <v>84</v>
      </c>
      <c r="AF161" s="269">
        <f t="shared" si="1"/>
        <v>84</v>
      </c>
      <c r="AG161" s="270">
        <f t="shared" si="2"/>
        <v>1</v>
      </c>
      <c r="AH161" s="271">
        <f t="shared" si="3"/>
        <v>69</v>
      </c>
      <c r="AI161" s="271">
        <f t="shared" si="4"/>
        <v>69</v>
      </c>
      <c r="AJ161" s="271">
        <f t="shared" si="5"/>
        <v>1</v>
      </c>
      <c r="AK161" s="271">
        <f t="shared" si="6"/>
        <v>15</v>
      </c>
      <c r="AL161" s="271">
        <f t="shared" si="7"/>
        <v>15</v>
      </c>
      <c r="AM161" s="271">
        <f t="shared" si="8"/>
        <v>1</v>
      </c>
    </row>
    <row r="162" spans="1:39" ht="15.75" customHeight="1" x14ac:dyDescent="0.3">
      <c r="A162" s="53">
        <v>160</v>
      </c>
      <c r="B162" s="53"/>
      <c r="C162" s="137" t="s">
        <v>601</v>
      </c>
      <c r="D162" s="267">
        <v>6</v>
      </c>
      <c r="E162" s="268" t="s">
        <v>180</v>
      </c>
      <c r="F162" s="268" t="s">
        <v>186</v>
      </c>
      <c r="G162" s="269">
        <f>JAN!E161</f>
        <v>2561</v>
      </c>
      <c r="H162" s="269">
        <f>FEB!E161</f>
        <v>2307</v>
      </c>
      <c r="I162" s="269">
        <f>MAR!E161</f>
        <v>2638</v>
      </c>
      <c r="J162" s="269">
        <f>APR!E161</f>
        <v>1737</v>
      </c>
      <c r="K162" s="269">
        <f>MEI!E161</f>
        <v>2242</v>
      </c>
      <c r="L162" s="269">
        <f>JUN!E161</f>
        <v>1736</v>
      </c>
      <c r="M162" s="269">
        <f>JUL!E161</f>
        <v>1263</v>
      </c>
      <c r="N162" s="269">
        <f>AGS!E161</f>
        <v>1237</v>
      </c>
      <c r="O162" s="269">
        <f>SEPT!E161</f>
        <v>1237</v>
      </c>
      <c r="P162" s="269">
        <f>OKT!E161</f>
        <v>1297</v>
      </c>
      <c r="Q162" s="269">
        <f>NOV!E161</f>
        <v>1383</v>
      </c>
      <c r="R162" s="269">
        <f>DES!E161</f>
        <v>1100</v>
      </c>
      <c r="S162" s="269">
        <f>JAN!H161</f>
        <v>2154</v>
      </c>
      <c r="T162" s="269">
        <f>FEB!H161</f>
        <v>1586</v>
      </c>
      <c r="U162" s="269">
        <f>MAR!H161</f>
        <v>2140</v>
      </c>
      <c r="V162" s="269">
        <f>APR!H161</f>
        <v>1371</v>
      </c>
      <c r="W162" s="269">
        <f>MEI!H161</f>
        <v>1365</v>
      </c>
      <c r="X162" s="269">
        <f>JUN!H161</f>
        <v>1410</v>
      </c>
      <c r="Y162" s="269">
        <f>JUL!H161</f>
        <v>685</v>
      </c>
      <c r="Z162" s="269">
        <f>AGS!H161</f>
        <v>840</v>
      </c>
      <c r="AA162" s="269">
        <f>SEPT!H161</f>
        <v>840</v>
      </c>
      <c r="AB162" s="269">
        <f>OKT!H161</f>
        <v>914</v>
      </c>
      <c r="AC162" s="269">
        <f>NOV!H161</f>
        <v>946</v>
      </c>
      <c r="AD162" s="269">
        <f>DES!H161</f>
        <v>716</v>
      </c>
      <c r="AE162" s="269">
        <f t="shared" si="0"/>
        <v>20738</v>
      </c>
      <c r="AF162" s="269">
        <f t="shared" si="1"/>
        <v>14967</v>
      </c>
      <c r="AG162" s="270">
        <f t="shared" si="2"/>
        <v>0.72171858424148905</v>
      </c>
      <c r="AH162" s="271">
        <f t="shared" si="3"/>
        <v>13221</v>
      </c>
      <c r="AI162" s="271">
        <f t="shared" si="4"/>
        <v>10026</v>
      </c>
      <c r="AJ162" s="271">
        <f t="shared" si="5"/>
        <v>0.75833900612661675</v>
      </c>
      <c r="AK162" s="271">
        <f t="shared" si="6"/>
        <v>7517</v>
      </c>
      <c r="AL162" s="271">
        <f t="shared" si="7"/>
        <v>4941</v>
      </c>
      <c r="AM162" s="271">
        <f t="shared" si="8"/>
        <v>0.65731009711321009</v>
      </c>
    </row>
    <row r="163" spans="1:39" ht="15.75" customHeight="1" x14ac:dyDescent="0.3">
      <c r="A163" s="53">
        <v>161</v>
      </c>
      <c r="B163" s="53"/>
      <c r="C163" s="137" t="s">
        <v>599</v>
      </c>
      <c r="D163" s="267">
        <v>7</v>
      </c>
      <c r="E163" s="268" t="s">
        <v>180</v>
      </c>
      <c r="F163" s="268" t="s">
        <v>187</v>
      </c>
      <c r="G163" s="269">
        <f>JAN!E162</f>
        <v>270</v>
      </c>
      <c r="H163" s="269">
        <f>FEB!E162</f>
        <v>198</v>
      </c>
      <c r="I163" s="269">
        <f>MAR!E162</f>
        <v>228</v>
      </c>
      <c r="J163" s="269">
        <f>APR!E162</f>
        <v>275</v>
      </c>
      <c r="K163" s="269">
        <f>MEI!E162</f>
        <v>174</v>
      </c>
      <c r="L163" s="269">
        <f>JUN!E162</f>
        <v>129</v>
      </c>
      <c r="M163" s="269">
        <f>JUL!E162</f>
        <v>180</v>
      </c>
      <c r="N163" s="269">
        <f>AGS!E162</f>
        <v>150</v>
      </c>
      <c r="O163" s="269">
        <f>SEPT!E162</f>
        <v>150</v>
      </c>
      <c r="P163" s="269">
        <f>OKT!E162</f>
        <v>179</v>
      </c>
      <c r="Q163" s="269">
        <f>NOV!E162</f>
        <v>203</v>
      </c>
      <c r="R163" s="269">
        <f>DES!E162</f>
        <v>268</v>
      </c>
      <c r="S163" s="269">
        <f>JAN!H162</f>
        <v>256</v>
      </c>
      <c r="T163" s="269">
        <f>FEB!H162</f>
        <v>134</v>
      </c>
      <c r="U163" s="269">
        <f>MAR!H162</f>
        <v>138</v>
      </c>
      <c r="V163" s="269">
        <f>APR!H162</f>
        <v>191</v>
      </c>
      <c r="W163" s="269">
        <f>MEI!H162</f>
        <v>115</v>
      </c>
      <c r="X163" s="269">
        <f>JUN!H162</f>
        <v>72</v>
      </c>
      <c r="Y163" s="269">
        <f>JUL!H162</f>
        <v>126</v>
      </c>
      <c r="Z163" s="269">
        <f>AGS!H162</f>
        <v>123</v>
      </c>
      <c r="AA163" s="269">
        <f>SEPT!H162</f>
        <v>123</v>
      </c>
      <c r="AB163" s="269">
        <f>OKT!H162</f>
        <v>158</v>
      </c>
      <c r="AC163" s="269">
        <f>NOV!H162</f>
        <v>143</v>
      </c>
      <c r="AD163" s="269">
        <f>DES!H162</f>
        <v>149</v>
      </c>
      <c r="AE163" s="269">
        <f t="shared" si="0"/>
        <v>2404</v>
      </c>
      <c r="AF163" s="269">
        <f t="shared" si="1"/>
        <v>1728</v>
      </c>
      <c r="AG163" s="270">
        <f t="shared" si="2"/>
        <v>0.71880199667221301</v>
      </c>
      <c r="AH163" s="271">
        <f t="shared" si="3"/>
        <v>1274</v>
      </c>
      <c r="AI163" s="271">
        <f t="shared" si="4"/>
        <v>906</v>
      </c>
      <c r="AJ163" s="271">
        <f t="shared" si="5"/>
        <v>0.71114599686028257</v>
      </c>
      <c r="AK163" s="271">
        <f t="shared" si="6"/>
        <v>1130</v>
      </c>
      <c r="AL163" s="271">
        <f t="shared" si="7"/>
        <v>822</v>
      </c>
      <c r="AM163" s="271">
        <f t="shared" si="8"/>
        <v>0.72743362831858405</v>
      </c>
    </row>
    <row r="164" spans="1:39" ht="15.75" customHeight="1" x14ac:dyDescent="0.3">
      <c r="A164" s="53">
        <v>162</v>
      </c>
      <c r="B164" s="53"/>
      <c r="C164" s="137" t="s">
        <v>599</v>
      </c>
      <c r="D164" s="267">
        <v>8</v>
      </c>
      <c r="E164" s="268" t="s">
        <v>180</v>
      </c>
      <c r="F164" s="268" t="s">
        <v>188</v>
      </c>
      <c r="G164" s="269">
        <f>JAN!E163</f>
        <v>844</v>
      </c>
      <c r="H164" s="269">
        <f>FEB!E163</f>
        <v>332</v>
      </c>
      <c r="I164" s="269">
        <f>MAR!E163</f>
        <v>178</v>
      </c>
      <c r="J164" s="269">
        <f>APR!E163</f>
        <v>186</v>
      </c>
      <c r="K164" s="269">
        <f>MEI!E163</f>
        <v>474</v>
      </c>
      <c r="L164" s="269">
        <f>JUN!E163</f>
        <v>343</v>
      </c>
      <c r="M164" s="269">
        <f>JUL!E163</f>
        <v>690</v>
      </c>
      <c r="N164" s="269">
        <f>AGS!E163</f>
        <v>116</v>
      </c>
      <c r="O164" s="269">
        <f>SEPT!E163</f>
        <v>116</v>
      </c>
      <c r="P164" s="269">
        <f>OKT!E163</f>
        <v>185</v>
      </c>
      <c r="Q164" s="269">
        <f>NOV!E163</f>
        <v>148</v>
      </c>
      <c r="R164" s="269">
        <f>DES!E163</f>
        <v>391</v>
      </c>
      <c r="S164" s="269">
        <f>JAN!H163</f>
        <v>844</v>
      </c>
      <c r="T164" s="269">
        <f>FEB!H163</f>
        <v>160</v>
      </c>
      <c r="U164" s="269">
        <f>MAR!H163</f>
        <v>86</v>
      </c>
      <c r="V164" s="269">
        <f>APR!H163</f>
        <v>74</v>
      </c>
      <c r="W164" s="269">
        <f>MEI!H163</f>
        <v>170</v>
      </c>
      <c r="X164" s="269">
        <f>JUN!H163</f>
        <v>104</v>
      </c>
      <c r="Y164" s="269">
        <f>JUL!H163</f>
        <v>630</v>
      </c>
      <c r="Z164" s="269">
        <f>AGS!H163</f>
        <v>30</v>
      </c>
      <c r="AA164" s="269">
        <f>SEPT!H163</f>
        <v>30</v>
      </c>
      <c r="AB164" s="269">
        <f>OKT!H163</f>
        <v>30</v>
      </c>
      <c r="AC164" s="269">
        <f>NOV!H163</f>
        <v>28</v>
      </c>
      <c r="AD164" s="269">
        <f>DES!H163</f>
        <v>190</v>
      </c>
      <c r="AE164" s="269">
        <f t="shared" si="0"/>
        <v>4003</v>
      </c>
      <c r="AF164" s="269">
        <f t="shared" si="1"/>
        <v>2376</v>
      </c>
      <c r="AG164" s="270">
        <f t="shared" si="2"/>
        <v>0.59355483387459407</v>
      </c>
      <c r="AH164" s="271">
        <f t="shared" si="3"/>
        <v>2357</v>
      </c>
      <c r="AI164" s="271">
        <f t="shared" si="4"/>
        <v>1438</v>
      </c>
      <c r="AJ164" s="271">
        <f t="shared" si="5"/>
        <v>0.61009758167161643</v>
      </c>
      <c r="AK164" s="271">
        <f t="shared" si="6"/>
        <v>1646</v>
      </c>
      <c r="AL164" s="271">
        <f t="shared" si="7"/>
        <v>938</v>
      </c>
      <c r="AM164" s="271">
        <f t="shared" si="8"/>
        <v>0.56986634264884573</v>
      </c>
    </row>
    <row r="165" spans="1:39" ht="15.75" customHeight="1" x14ac:dyDescent="0.3">
      <c r="A165" s="53">
        <v>163</v>
      </c>
      <c r="B165" s="53"/>
      <c r="C165" s="137" t="s">
        <v>599</v>
      </c>
      <c r="D165" s="267">
        <v>9</v>
      </c>
      <c r="E165" s="268" t="s">
        <v>180</v>
      </c>
      <c r="F165" s="268" t="s">
        <v>189</v>
      </c>
      <c r="G165" s="269">
        <f>JAN!E164</f>
        <v>26</v>
      </c>
      <c r="H165" s="269">
        <f>FEB!E164</f>
        <v>18</v>
      </c>
      <c r="I165" s="269">
        <f>MAR!E164</f>
        <v>20</v>
      </c>
      <c r="J165" s="269">
        <f>APR!E164</f>
        <v>27</v>
      </c>
      <c r="K165" s="269">
        <f>MEI!E164</f>
        <v>9</v>
      </c>
      <c r="L165" s="269">
        <f>JUN!E164</f>
        <v>5</v>
      </c>
      <c r="M165" s="269">
        <f>JUL!E164</f>
        <v>16</v>
      </c>
      <c r="N165" s="269">
        <f>AGS!E164</f>
        <v>4</v>
      </c>
      <c r="O165" s="269">
        <f>SEPT!E164</f>
        <v>4</v>
      </c>
      <c r="P165" s="269">
        <f>OKT!E164</f>
        <v>0</v>
      </c>
      <c r="Q165" s="269">
        <f>NOV!E164</f>
        <v>0</v>
      </c>
      <c r="R165" s="269">
        <f>DES!E164</f>
        <v>0</v>
      </c>
      <c r="S165" s="269">
        <f>JAN!H164</f>
        <v>26</v>
      </c>
      <c r="T165" s="269">
        <f>FEB!H164</f>
        <v>18</v>
      </c>
      <c r="U165" s="269">
        <f>MAR!H164</f>
        <v>20</v>
      </c>
      <c r="V165" s="269">
        <f>APR!H164</f>
        <v>16</v>
      </c>
      <c r="W165" s="269">
        <f>MEI!H164</f>
        <v>9</v>
      </c>
      <c r="X165" s="269">
        <f>JUN!H164</f>
        <v>5</v>
      </c>
      <c r="Y165" s="269">
        <f>JUL!H164</f>
        <v>16</v>
      </c>
      <c r="Z165" s="269">
        <f>AGS!H164</f>
        <v>4</v>
      </c>
      <c r="AA165" s="269">
        <f>SEPT!H164</f>
        <v>4</v>
      </c>
      <c r="AB165" s="269">
        <f>OKT!H164</f>
        <v>0</v>
      </c>
      <c r="AC165" s="269">
        <f>NOV!H164</f>
        <v>0</v>
      </c>
      <c r="AD165" s="269">
        <f>DES!H164</f>
        <v>0</v>
      </c>
      <c r="AE165" s="269">
        <f t="shared" si="0"/>
        <v>129</v>
      </c>
      <c r="AF165" s="269">
        <f t="shared" si="1"/>
        <v>118</v>
      </c>
      <c r="AG165" s="270">
        <f t="shared" si="2"/>
        <v>0.9147286821705426</v>
      </c>
      <c r="AH165" s="271">
        <f t="shared" si="3"/>
        <v>105</v>
      </c>
      <c r="AI165" s="271">
        <f t="shared" si="4"/>
        <v>94</v>
      </c>
      <c r="AJ165" s="271">
        <f t="shared" si="5"/>
        <v>0.89523809523809528</v>
      </c>
      <c r="AK165" s="271">
        <f t="shared" si="6"/>
        <v>24</v>
      </c>
      <c r="AL165" s="271">
        <f t="shared" si="7"/>
        <v>24</v>
      </c>
      <c r="AM165" s="271">
        <f t="shared" si="8"/>
        <v>1</v>
      </c>
    </row>
    <row r="166" spans="1:39" ht="15.75" customHeight="1" x14ac:dyDescent="0.3">
      <c r="A166" s="53">
        <v>164</v>
      </c>
      <c r="B166" s="53"/>
      <c r="C166" s="137" t="s">
        <v>591</v>
      </c>
      <c r="D166" s="267">
        <v>10</v>
      </c>
      <c r="E166" s="268" t="s">
        <v>180</v>
      </c>
      <c r="F166" s="268" t="s">
        <v>190</v>
      </c>
      <c r="G166" s="269">
        <f>JAN!E165</f>
        <v>0</v>
      </c>
      <c r="H166" s="269">
        <f>FEB!E165</f>
        <v>0</v>
      </c>
      <c r="I166" s="269">
        <f>MAR!E165</f>
        <v>0</v>
      </c>
      <c r="J166" s="269">
        <f>APR!E165</f>
        <v>0</v>
      </c>
      <c r="K166" s="269">
        <f>MEI!E165</f>
        <v>0</v>
      </c>
      <c r="L166" s="269">
        <f>JUN!E165</f>
        <v>0</v>
      </c>
      <c r="M166" s="269">
        <f>JUL!E165</f>
        <v>0</v>
      </c>
      <c r="N166" s="269">
        <f>AGS!E165</f>
        <v>0</v>
      </c>
      <c r="O166" s="269">
        <f>SEPT!E165</f>
        <v>0</v>
      </c>
      <c r="P166" s="269">
        <f>OKT!E165</f>
        <v>0</v>
      </c>
      <c r="Q166" s="269">
        <f>NOV!E165</f>
        <v>0</v>
      </c>
      <c r="R166" s="269">
        <f>DES!E165</f>
        <v>0</v>
      </c>
      <c r="S166" s="269">
        <f>JAN!H165</f>
        <v>0</v>
      </c>
      <c r="T166" s="269">
        <f>FEB!H165</f>
        <v>0</v>
      </c>
      <c r="U166" s="269">
        <f>MAR!H165</f>
        <v>0</v>
      </c>
      <c r="V166" s="269">
        <f>APR!H165</f>
        <v>0</v>
      </c>
      <c r="W166" s="269">
        <f>MEI!H165</f>
        <v>0</v>
      </c>
      <c r="X166" s="269">
        <f>JUN!H165</f>
        <v>0</v>
      </c>
      <c r="Y166" s="269">
        <f>JUL!H165</f>
        <v>0</v>
      </c>
      <c r="Z166" s="269">
        <f>AGS!H165</f>
        <v>0</v>
      </c>
      <c r="AA166" s="269">
        <f>SEPT!H165</f>
        <v>0</v>
      </c>
      <c r="AB166" s="269">
        <f>OKT!H165</f>
        <v>0</v>
      </c>
      <c r="AC166" s="269">
        <f>NOV!H165</f>
        <v>0</v>
      </c>
      <c r="AD166" s="269">
        <f>DES!H165</f>
        <v>0</v>
      </c>
      <c r="AE166" s="269">
        <f t="shared" si="0"/>
        <v>0</v>
      </c>
      <c r="AF166" s="269">
        <f t="shared" si="1"/>
        <v>0</v>
      </c>
      <c r="AG166" s="270" t="e">
        <f t="shared" si="2"/>
        <v>#DIV/0!</v>
      </c>
      <c r="AH166" s="271">
        <f t="shared" si="3"/>
        <v>0</v>
      </c>
      <c r="AI166" s="271">
        <f t="shared" si="4"/>
        <v>0</v>
      </c>
      <c r="AJ166" s="271" t="e">
        <f t="shared" si="5"/>
        <v>#DIV/0!</v>
      </c>
      <c r="AK166" s="271">
        <f t="shared" si="6"/>
        <v>0</v>
      </c>
      <c r="AL166" s="271">
        <f t="shared" si="7"/>
        <v>0</v>
      </c>
      <c r="AM166" s="271" t="e">
        <f t="shared" si="8"/>
        <v>#DIV/0!</v>
      </c>
    </row>
    <row r="167" spans="1:39" ht="15.75" customHeight="1" x14ac:dyDescent="0.3">
      <c r="A167" s="53">
        <v>165</v>
      </c>
      <c r="B167" s="53"/>
      <c r="C167" s="137" t="s">
        <v>717</v>
      </c>
      <c r="D167" s="137">
        <v>1</v>
      </c>
      <c r="E167" s="53" t="s">
        <v>191</v>
      </c>
      <c r="F167" s="53" t="s">
        <v>192</v>
      </c>
      <c r="G167" s="151">
        <f>JAN!E166</f>
        <v>4923</v>
      </c>
      <c r="H167" s="151">
        <f>FEB!E166</f>
        <v>7824</v>
      </c>
      <c r="I167" s="151">
        <f>MAR!E166</f>
        <v>4337</v>
      </c>
      <c r="J167" s="151">
        <f>APR!E166</f>
        <v>4954</v>
      </c>
      <c r="K167" s="151">
        <f>MEI!E166</f>
        <v>5368</v>
      </c>
      <c r="L167" s="151">
        <f>JUN!E166</f>
        <v>5131</v>
      </c>
      <c r="M167" s="151">
        <f>JUL!E166</f>
        <v>4167</v>
      </c>
      <c r="N167" s="151">
        <f>AGS!E166</f>
        <v>6131</v>
      </c>
      <c r="O167" s="151">
        <f>SEPT!E166</f>
        <v>4493</v>
      </c>
      <c r="P167" s="151">
        <f>OKT!E166</f>
        <v>2203</v>
      </c>
      <c r="Q167" s="151">
        <f>NOV!E166</f>
        <v>3437</v>
      </c>
      <c r="R167" s="151">
        <f>DES!E166</f>
        <v>3023</v>
      </c>
      <c r="S167" s="151">
        <f>JAN!H166</f>
        <v>4923</v>
      </c>
      <c r="T167" s="151">
        <f>FEB!H166</f>
        <v>7824</v>
      </c>
      <c r="U167" s="151">
        <f>MAR!H166</f>
        <v>4337</v>
      </c>
      <c r="V167" s="151">
        <f>APR!H166</f>
        <v>4954</v>
      </c>
      <c r="W167" s="151">
        <f>MEI!H166</f>
        <v>5368</v>
      </c>
      <c r="X167" s="151">
        <f>JUN!H166</f>
        <v>5131</v>
      </c>
      <c r="Y167" s="151">
        <f>JUL!H166</f>
        <v>4167</v>
      </c>
      <c r="Z167" s="151">
        <f>AGS!H166</f>
        <v>6131</v>
      </c>
      <c r="AA167" s="151">
        <f>SEPT!H166</f>
        <v>4493</v>
      </c>
      <c r="AB167" s="151">
        <f>OKT!H166</f>
        <v>2203</v>
      </c>
      <c r="AC167" s="151">
        <f>NOV!H166</f>
        <v>3437</v>
      </c>
      <c r="AD167" s="151">
        <f>DES!H166</f>
        <v>3023</v>
      </c>
      <c r="AE167" s="151">
        <f t="shared" si="0"/>
        <v>55991</v>
      </c>
      <c r="AF167" s="151">
        <f t="shared" si="1"/>
        <v>55991</v>
      </c>
      <c r="AG167" s="152">
        <f t="shared" si="2"/>
        <v>1</v>
      </c>
      <c r="AH167" s="82">
        <f t="shared" si="3"/>
        <v>32537</v>
      </c>
      <c r="AI167" s="82">
        <f t="shared" si="4"/>
        <v>32537</v>
      </c>
      <c r="AJ167" s="82">
        <f t="shared" si="5"/>
        <v>1</v>
      </c>
      <c r="AK167" s="82">
        <f t="shared" si="6"/>
        <v>23454</v>
      </c>
      <c r="AL167" s="82">
        <f t="shared" si="7"/>
        <v>23454</v>
      </c>
      <c r="AM167" s="82">
        <f t="shared" si="8"/>
        <v>1</v>
      </c>
    </row>
    <row r="168" spans="1:39" ht="15.75" customHeight="1" x14ac:dyDescent="0.3">
      <c r="A168" s="53">
        <v>166</v>
      </c>
      <c r="B168" s="53"/>
      <c r="C168" s="137" t="s">
        <v>717</v>
      </c>
      <c r="D168" s="137">
        <v>2</v>
      </c>
      <c r="E168" s="53" t="s">
        <v>191</v>
      </c>
      <c r="F168" s="53" t="s">
        <v>193</v>
      </c>
      <c r="G168" s="151">
        <f>JAN!E167</f>
        <v>1307</v>
      </c>
      <c r="H168" s="151">
        <f>FEB!E167</f>
        <v>1519</v>
      </c>
      <c r="I168" s="151">
        <f>MAR!E167</f>
        <v>979</v>
      </c>
      <c r="J168" s="151">
        <f>APR!E167</f>
        <v>640</v>
      </c>
      <c r="K168" s="151">
        <f>MEI!E167</f>
        <v>882</v>
      </c>
      <c r="L168" s="151">
        <f>JUN!E167</f>
        <v>444</v>
      </c>
      <c r="M168" s="151">
        <f>JUL!E167</f>
        <v>1053</v>
      </c>
      <c r="N168" s="151">
        <f>AGS!E167</f>
        <v>1957</v>
      </c>
      <c r="O168" s="151">
        <f>SEPT!E167</f>
        <v>1084</v>
      </c>
      <c r="P168" s="151">
        <f>OKT!E167</f>
        <v>2039</v>
      </c>
      <c r="Q168" s="151">
        <f>NOV!E167</f>
        <v>1047</v>
      </c>
      <c r="R168" s="151">
        <f>DES!E167</f>
        <v>207</v>
      </c>
      <c r="S168" s="151">
        <f>JAN!H167</f>
        <v>1307</v>
      </c>
      <c r="T168" s="151">
        <f>FEB!H167</f>
        <v>1519</v>
      </c>
      <c r="U168" s="151">
        <f>MAR!H167</f>
        <v>979</v>
      </c>
      <c r="V168" s="151">
        <f>APR!H167</f>
        <v>640</v>
      </c>
      <c r="W168" s="151">
        <f>MEI!H167</f>
        <v>882</v>
      </c>
      <c r="X168" s="151">
        <f>JUN!H167</f>
        <v>444</v>
      </c>
      <c r="Y168" s="151">
        <f>JUL!H167</f>
        <v>1053</v>
      </c>
      <c r="Z168" s="151">
        <f>AGS!H167</f>
        <v>1957</v>
      </c>
      <c r="AA168" s="151">
        <f>SEPT!H167</f>
        <v>1084</v>
      </c>
      <c r="AB168" s="151">
        <f>OKT!H167</f>
        <v>2039</v>
      </c>
      <c r="AC168" s="151">
        <f>NOV!H167</f>
        <v>1047</v>
      </c>
      <c r="AD168" s="151">
        <f>DES!H167</f>
        <v>207</v>
      </c>
      <c r="AE168" s="151">
        <f t="shared" si="0"/>
        <v>13158</v>
      </c>
      <c r="AF168" s="151">
        <f t="shared" si="1"/>
        <v>13158</v>
      </c>
      <c r="AG168" s="152">
        <f t="shared" si="2"/>
        <v>1</v>
      </c>
      <c r="AH168" s="82">
        <f t="shared" si="3"/>
        <v>5771</v>
      </c>
      <c r="AI168" s="82">
        <f t="shared" si="4"/>
        <v>5771</v>
      </c>
      <c r="AJ168" s="82">
        <f t="shared" si="5"/>
        <v>1</v>
      </c>
      <c r="AK168" s="82">
        <f t="shared" si="6"/>
        <v>7387</v>
      </c>
      <c r="AL168" s="82">
        <f t="shared" si="7"/>
        <v>7387</v>
      </c>
      <c r="AM168" s="82">
        <f t="shared" si="8"/>
        <v>1</v>
      </c>
    </row>
    <row r="169" spans="1:39" ht="15.75" customHeight="1" x14ac:dyDescent="0.3">
      <c r="A169" s="53">
        <v>167</v>
      </c>
      <c r="B169" s="53"/>
      <c r="C169" s="137" t="s">
        <v>717</v>
      </c>
      <c r="D169" s="137">
        <v>3</v>
      </c>
      <c r="E169" s="53" t="s">
        <v>191</v>
      </c>
      <c r="F169" s="53" t="s">
        <v>194</v>
      </c>
      <c r="G169" s="151">
        <f>JAN!E168</f>
        <v>237</v>
      </c>
      <c r="H169" s="151">
        <f>FEB!E168</f>
        <v>535</v>
      </c>
      <c r="I169" s="151">
        <f>MAR!E168</f>
        <v>438</v>
      </c>
      <c r="J169" s="151">
        <f>APR!E168</f>
        <v>417</v>
      </c>
      <c r="K169" s="151">
        <f>MEI!E168</f>
        <v>170</v>
      </c>
      <c r="L169" s="151">
        <f>JUN!E168</f>
        <v>158</v>
      </c>
      <c r="M169" s="151">
        <f>JUL!E168</f>
        <v>90</v>
      </c>
      <c r="N169" s="151">
        <f>AGS!E168</f>
        <v>97</v>
      </c>
      <c r="O169" s="151">
        <f>SEPT!E168</f>
        <v>127</v>
      </c>
      <c r="P169" s="151">
        <f>OKT!E168</f>
        <v>2638</v>
      </c>
      <c r="Q169" s="151">
        <f>NOV!E168</f>
        <v>173</v>
      </c>
      <c r="R169" s="151">
        <f>DES!E168</f>
        <v>4047</v>
      </c>
      <c r="S169" s="151">
        <f>JAN!H168</f>
        <v>237</v>
      </c>
      <c r="T169" s="151">
        <f>FEB!H168</f>
        <v>535</v>
      </c>
      <c r="U169" s="151">
        <f>MAR!H168</f>
        <v>438</v>
      </c>
      <c r="V169" s="151">
        <f>APR!H168</f>
        <v>417</v>
      </c>
      <c r="W169" s="151">
        <f>MEI!H168</f>
        <v>170</v>
      </c>
      <c r="X169" s="151">
        <f>JUN!H168</f>
        <v>158</v>
      </c>
      <c r="Y169" s="151">
        <f>JUL!H168</f>
        <v>90</v>
      </c>
      <c r="Z169" s="151">
        <f>AGS!H168</f>
        <v>97</v>
      </c>
      <c r="AA169" s="151">
        <f>SEPT!H168</f>
        <v>127</v>
      </c>
      <c r="AB169" s="151">
        <f>OKT!H168</f>
        <v>2638</v>
      </c>
      <c r="AC169" s="151">
        <f>NOV!H168</f>
        <v>173</v>
      </c>
      <c r="AD169" s="151">
        <f>DES!H168</f>
        <v>4047</v>
      </c>
      <c r="AE169" s="151">
        <f t="shared" si="0"/>
        <v>9127</v>
      </c>
      <c r="AF169" s="151">
        <f t="shared" si="1"/>
        <v>9127</v>
      </c>
      <c r="AG169" s="152">
        <f t="shared" si="2"/>
        <v>1</v>
      </c>
      <c r="AH169" s="82">
        <f t="shared" si="3"/>
        <v>1955</v>
      </c>
      <c r="AI169" s="82">
        <f t="shared" si="4"/>
        <v>1955</v>
      </c>
      <c r="AJ169" s="82">
        <f t="shared" si="5"/>
        <v>1</v>
      </c>
      <c r="AK169" s="82">
        <f t="shared" si="6"/>
        <v>7172</v>
      </c>
      <c r="AL169" s="82">
        <f t="shared" si="7"/>
        <v>7172</v>
      </c>
      <c r="AM169" s="82">
        <f t="shared" si="8"/>
        <v>1</v>
      </c>
    </row>
    <row r="170" spans="1:39" ht="15.75" customHeight="1" x14ac:dyDescent="0.3">
      <c r="A170" s="53">
        <v>168</v>
      </c>
      <c r="B170" s="53"/>
      <c r="C170" s="137" t="s">
        <v>717</v>
      </c>
      <c r="D170" s="137">
        <v>4</v>
      </c>
      <c r="E170" s="53" t="s">
        <v>191</v>
      </c>
      <c r="F170" s="53" t="s">
        <v>195</v>
      </c>
      <c r="G170" s="151">
        <f>JAN!E169</f>
        <v>3909</v>
      </c>
      <c r="H170" s="151">
        <f>FEB!E169</f>
        <v>3452</v>
      </c>
      <c r="I170" s="151">
        <f>MAR!E169</f>
        <v>2767</v>
      </c>
      <c r="J170" s="151">
        <f>APR!E169</f>
        <v>2124</v>
      </c>
      <c r="K170" s="151">
        <f>MEI!E169</f>
        <v>2620</v>
      </c>
      <c r="L170" s="151">
        <f>JUN!E169</f>
        <v>2455</v>
      </c>
      <c r="M170" s="151">
        <f>JUL!E169</f>
        <v>2548</v>
      </c>
      <c r="N170" s="151">
        <f>AGS!E169</f>
        <v>1867</v>
      </c>
      <c r="O170" s="151">
        <f>SEPT!E169</f>
        <v>2209</v>
      </c>
      <c r="P170" s="151">
        <f>OKT!E169</f>
        <v>1552</v>
      </c>
      <c r="Q170" s="151">
        <f>NOV!E169</f>
        <v>2650</v>
      </c>
      <c r="R170" s="151">
        <f>DES!E169</f>
        <v>1355</v>
      </c>
      <c r="S170" s="151">
        <f>JAN!H169</f>
        <v>3909</v>
      </c>
      <c r="T170" s="151">
        <f>FEB!H169</f>
        <v>3452</v>
      </c>
      <c r="U170" s="151">
        <f>MAR!H169</f>
        <v>2767</v>
      </c>
      <c r="V170" s="151">
        <f>APR!H169</f>
        <v>2124</v>
      </c>
      <c r="W170" s="151">
        <f>MEI!H169</f>
        <v>2620</v>
      </c>
      <c r="X170" s="151">
        <f>JUN!H169</f>
        <v>2455</v>
      </c>
      <c r="Y170" s="151">
        <f>JUL!H169</f>
        <v>2548</v>
      </c>
      <c r="Z170" s="151">
        <f>AGS!H169</f>
        <v>1867</v>
      </c>
      <c r="AA170" s="151">
        <f>SEPT!H169</f>
        <v>2209</v>
      </c>
      <c r="AB170" s="151">
        <f>OKT!H169</f>
        <v>1552</v>
      </c>
      <c r="AC170" s="151">
        <f>NOV!H169</f>
        <v>2650</v>
      </c>
      <c r="AD170" s="151">
        <f>DES!H169</f>
        <v>1355</v>
      </c>
      <c r="AE170" s="151">
        <f t="shared" si="0"/>
        <v>29508</v>
      </c>
      <c r="AF170" s="151">
        <f t="shared" si="1"/>
        <v>29508</v>
      </c>
      <c r="AG170" s="152">
        <f t="shared" si="2"/>
        <v>1</v>
      </c>
      <c r="AH170" s="82">
        <f t="shared" si="3"/>
        <v>17327</v>
      </c>
      <c r="AI170" s="82">
        <f t="shared" si="4"/>
        <v>17327</v>
      </c>
      <c r="AJ170" s="82">
        <f t="shared" si="5"/>
        <v>1</v>
      </c>
      <c r="AK170" s="82">
        <f t="shared" si="6"/>
        <v>12181</v>
      </c>
      <c r="AL170" s="82">
        <f t="shared" si="7"/>
        <v>12181</v>
      </c>
      <c r="AM170" s="82">
        <f t="shared" si="8"/>
        <v>1</v>
      </c>
    </row>
    <row r="171" spans="1:39" ht="15.75" customHeight="1" x14ac:dyDescent="0.3">
      <c r="A171" s="53">
        <v>169</v>
      </c>
      <c r="B171" s="53"/>
      <c r="C171" s="137" t="s">
        <v>599</v>
      </c>
      <c r="D171" s="137">
        <v>5</v>
      </c>
      <c r="E171" s="53" t="s">
        <v>191</v>
      </c>
      <c r="F171" s="53" t="s">
        <v>196</v>
      </c>
      <c r="G171" s="151">
        <f>JAN!E170</f>
        <v>282</v>
      </c>
      <c r="H171" s="151">
        <f>FEB!E170</f>
        <v>429</v>
      </c>
      <c r="I171" s="151">
        <f>MAR!E170</f>
        <v>1290</v>
      </c>
      <c r="J171" s="151">
        <f>APR!E170</f>
        <v>845</v>
      </c>
      <c r="K171" s="151">
        <f>MEI!E170</f>
        <v>366</v>
      </c>
      <c r="L171" s="151">
        <f>JUN!E170</f>
        <v>500</v>
      </c>
      <c r="M171" s="151">
        <f>JUL!E170</f>
        <v>382</v>
      </c>
      <c r="N171" s="151">
        <f>AGS!E170</f>
        <v>382</v>
      </c>
      <c r="O171" s="151">
        <f>SEPT!E170</f>
        <v>526</v>
      </c>
      <c r="P171" s="151">
        <f>OKT!E170</f>
        <v>1523</v>
      </c>
      <c r="Q171" s="151">
        <f>NOV!E170</f>
        <v>211</v>
      </c>
      <c r="R171" s="151">
        <f>DES!E170</f>
        <v>359</v>
      </c>
      <c r="S171" s="151">
        <f>JAN!H170</f>
        <v>282</v>
      </c>
      <c r="T171" s="151">
        <f>FEB!H170</f>
        <v>429</v>
      </c>
      <c r="U171" s="151">
        <f>MAR!H170</f>
        <v>1290</v>
      </c>
      <c r="V171" s="151">
        <f>APR!H170</f>
        <v>845</v>
      </c>
      <c r="W171" s="151">
        <f>MEI!H170</f>
        <v>366</v>
      </c>
      <c r="X171" s="151">
        <f>JUN!H170</f>
        <v>500</v>
      </c>
      <c r="Y171" s="151">
        <f>JUL!H170</f>
        <v>382</v>
      </c>
      <c r="Z171" s="151">
        <f>AGS!H170</f>
        <v>382</v>
      </c>
      <c r="AA171" s="151">
        <f>SEPT!H170</f>
        <v>526</v>
      </c>
      <c r="AB171" s="151">
        <f>OKT!H170</f>
        <v>1523</v>
      </c>
      <c r="AC171" s="151">
        <f>NOV!H170</f>
        <v>211</v>
      </c>
      <c r="AD171" s="151">
        <f>DES!H170</f>
        <v>359</v>
      </c>
      <c r="AE171" s="151">
        <f t="shared" si="0"/>
        <v>7095</v>
      </c>
      <c r="AF171" s="151">
        <f t="shared" si="1"/>
        <v>7095</v>
      </c>
      <c r="AG171" s="152">
        <f t="shared" si="2"/>
        <v>1</v>
      </c>
      <c r="AH171" s="82">
        <f t="shared" si="3"/>
        <v>3712</v>
      </c>
      <c r="AI171" s="82">
        <f t="shared" si="4"/>
        <v>3712</v>
      </c>
      <c r="AJ171" s="82">
        <f t="shared" si="5"/>
        <v>1</v>
      </c>
      <c r="AK171" s="82">
        <f t="shared" si="6"/>
        <v>3383</v>
      </c>
      <c r="AL171" s="82">
        <f t="shared" si="7"/>
        <v>3383</v>
      </c>
      <c r="AM171" s="82">
        <f t="shared" si="8"/>
        <v>1</v>
      </c>
    </row>
    <row r="172" spans="1:39" ht="15.75" customHeight="1" x14ac:dyDescent="0.3">
      <c r="A172" s="53">
        <v>170</v>
      </c>
      <c r="B172" s="53"/>
      <c r="C172" s="137" t="s">
        <v>599</v>
      </c>
      <c r="D172" s="137">
        <v>6</v>
      </c>
      <c r="E172" s="53" t="s">
        <v>191</v>
      </c>
      <c r="F172" s="53" t="s">
        <v>197</v>
      </c>
      <c r="G172" s="151">
        <f>JAN!E171</f>
        <v>983</v>
      </c>
      <c r="H172" s="151">
        <f>FEB!E171</f>
        <v>1374</v>
      </c>
      <c r="I172" s="151">
        <f>MAR!E171</f>
        <v>842</v>
      </c>
      <c r="J172" s="151">
        <f>APR!E171</f>
        <v>826</v>
      </c>
      <c r="K172" s="151">
        <f>MEI!E171</f>
        <v>671</v>
      </c>
      <c r="L172" s="151">
        <f>JUN!E171</f>
        <v>385</v>
      </c>
      <c r="M172" s="151">
        <f>JUL!E171</f>
        <v>412</v>
      </c>
      <c r="N172" s="151">
        <f>AGS!E171</f>
        <v>408</v>
      </c>
      <c r="O172" s="151">
        <f>SEPT!E171</f>
        <v>393</v>
      </c>
      <c r="P172" s="151">
        <f>OKT!E171</f>
        <v>235</v>
      </c>
      <c r="Q172" s="151">
        <f>NOV!E171</f>
        <v>626</v>
      </c>
      <c r="R172" s="151">
        <f>DES!E171</f>
        <v>390</v>
      </c>
      <c r="S172" s="151">
        <f>JAN!H171</f>
        <v>879</v>
      </c>
      <c r="T172" s="151">
        <f>FEB!H171</f>
        <v>1370</v>
      </c>
      <c r="U172" s="151">
        <f>MAR!H171</f>
        <v>829</v>
      </c>
      <c r="V172" s="151">
        <f>APR!H171</f>
        <v>784</v>
      </c>
      <c r="W172" s="151">
        <f>MEI!H171</f>
        <v>622</v>
      </c>
      <c r="X172" s="151">
        <f>JUN!H171</f>
        <v>385</v>
      </c>
      <c r="Y172" s="151">
        <f>JUL!H171</f>
        <v>412</v>
      </c>
      <c r="Z172" s="151">
        <f>AGS!H171</f>
        <v>408</v>
      </c>
      <c r="AA172" s="151">
        <f>SEPT!H171</f>
        <v>393</v>
      </c>
      <c r="AB172" s="151">
        <f>OKT!H171</f>
        <v>235</v>
      </c>
      <c r="AC172" s="151">
        <f>NOV!H171</f>
        <v>626</v>
      </c>
      <c r="AD172" s="151">
        <f>DES!H171</f>
        <v>390</v>
      </c>
      <c r="AE172" s="151">
        <f t="shared" si="0"/>
        <v>7545</v>
      </c>
      <c r="AF172" s="151">
        <f t="shared" si="1"/>
        <v>7333</v>
      </c>
      <c r="AG172" s="152">
        <f t="shared" si="2"/>
        <v>0.97190192180251822</v>
      </c>
      <c r="AH172" s="82">
        <f t="shared" si="3"/>
        <v>5081</v>
      </c>
      <c r="AI172" s="82">
        <f t="shared" si="4"/>
        <v>4869</v>
      </c>
      <c r="AJ172" s="82">
        <f t="shared" si="5"/>
        <v>0.95827592993505217</v>
      </c>
      <c r="AK172" s="82">
        <f t="shared" si="6"/>
        <v>2464</v>
      </c>
      <c r="AL172" s="82">
        <f t="shared" si="7"/>
        <v>2464</v>
      </c>
      <c r="AM172" s="82">
        <f t="shared" si="8"/>
        <v>1</v>
      </c>
    </row>
    <row r="173" spans="1:39" ht="15.75" customHeight="1" x14ac:dyDescent="0.3">
      <c r="A173" s="53">
        <v>171</v>
      </c>
      <c r="B173" s="53"/>
      <c r="C173" s="137" t="s">
        <v>599</v>
      </c>
      <c r="D173" s="137">
        <v>7</v>
      </c>
      <c r="E173" s="53" t="s">
        <v>191</v>
      </c>
      <c r="F173" s="53" t="s">
        <v>198</v>
      </c>
      <c r="G173" s="151">
        <f>JAN!E172</f>
        <v>502</v>
      </c>
      <c r="H173" s="151">
        <f>FEB!E172</f>
        <v>388</v>
      </c>
      <c r="I173" s="151">
        <f>MAR!E172</f>
        <v>416</v>
      </c>
      <c r="J173" s="151">
        <f>APR!E172</f>
        <v>106</v>
      </c>
      <c r="K173" s="151">
        <f>MEI!E172</f>
        <v>106</v>
      </c>
      <c r="L173" s="151">
        <f>JUN!E172</f>
        <v>190</v>
      </c>
      <c r="M173" s="151">
        <f>JUL!E172</f>
        <v>340</v>
      </c>
      <c r="N173" s="151">
        <f>AGS!E172</f>
        <v>407</v>
      </c>
      <c r="O173" s="151">
        <f>SEPT!E172</f>
        <v>110</v>
      </c>
      <c r="P173" s="151">
        <f>OKT!E172</f>
        <v>255</v>
      </c>
      <c r="Q173" s="151">
        <f>NOV!E172</f>
        <v>636</v>
      </c>
      <c r="R173" s="151">
        <f>DES!E172</f>
        <v>345</v>
      </c>
      <c r="S173" s="151">
        <f>JAN!H172</f>
        <v>502</v>
      </c>
      <c r="T173" s="151">
        <f>FEB!H172</f>
        <v>388</v>
      </c>
      <c r="U173" s="151">
        <f>MAR!H172</f>
        <v>416</v>
      </c>
      <c r="V173" s="151">
        <f>APR!H172</f>
        <v>106</v>
      </c>
      <c r="W173" s="151">
        <f>MEI!H172</f>
        <v>106</v>
      </c>
      <c r="X173" s="151">
        <f>JUN!H172</f>
        <v>190</v>
      </c>
      <c r="Y173" s="151">
        <f>JUL!H172</f>
        <v>340</v>
      </c>
      <c r="Z173" s="151">
        <f>AGS!H172</f>
        <v>407</v>
      </c>
      <c r="AA173" s="151">
        <f>SEPT!H172</f>
        <v>110</v>
      </c>
      <c r="AB173" s="151">
        <f>OKT!H172</f>
        <v>255</v>
      </c>
      <c r="AC173" s="151">
        <f>NOV!H172</f>
        <v>636</v>
      </c>
      <c r="AD173" s="151">
        <f>DES!H172</f>
        <v>345</v>
      </c>
      <c r="AE173" s="151">
        <f t="shared" si="0"/>
        <v>3801</v>
      </c>
      <c r="AF173" s="151">
        <f t="shared" si="1"/>
        <v>3801</v>
      </c>
      <c r="AG173" s="152">
        <f t="shared" si="2"/>
        <v>1</v>
      </c>
      <c r="AH173" s="82">
        <f t="shared" si="3"/>
        <v>1708</v>
      </c>
      <c r="AI173" s="82">
        <f t="shared" si="4"/>
        <v>1708</v>
      </c>
      <c r="AJ173" s="82">
        <f t="shared" si="5"/>
        <v>1</v>
      </c>
      <c r="AK173" s="82">
        <f t="shared" si="6"/>
        <v>2093</v>
      </c>
      <c r="AL173" s="82">
        <f t="shared" si="7"/>
        <v>2093</v>
      </c>
      <c r="AM173" s="82">
        <f t="shared" si="8"/>
        <v>1</v>
      </c>
    </row>
    <row r="174" spans="1:39" ht="15.75" customHeight="1" x14ac:dyDescent="0.3">
      <c r="A174" s="53">
        <v>172</v>
      </c>
      <c r="B174" s="53"/>
      <c r="C174" s="137" t="s">
        <v>601</v>
      </c>
      <c r="D174" s="137">
        <v>8</v>
      </c>
      <c r="E174" s="53" t="s">
        <v>191</v>
      </c>
      <c r="F174" s="53" t="s">
        <v>199</v>
      </c>
      <c r="G174" s="151">
        <f>JAN!E173</f>
        <v>1103</v>
      </c>
      <c r="H174" s="151">
        <f>FEB!E173</f>
        <v>963</v>
      </c>
      <c r="I174" s="151">
        <f>MAR!E173</f>
        <v>1469</v>
      </c>
      <c r="J174" s="151">
        <f>APR!E173</f>
        <v>2539</v>
      </c>
      <c r="K174" s="151">
        <f>MEI!E173</f>
        <v>1582</v>
      </c>
      <c r="L174" s="151">
        <f>JUN!E173</f>
        <v>1099</v>
      </c>
      <c r="M174" s="151">
        <f>JUL!E173</f>
        <v>2056</v>
      </c>
      <c r="N174" s="151">
        <f>AGS!E173</f>
        <v>709</v>
      </c>
      <c r="O174" s="151">
        <f>SEPT!E173</f>
        <v>1542</v>
      </c>
      <c r="P174" s="151">
        <f>OKT!E173</f>
        <v>535</v>
      </c>
      <c r="Q174" s="151">
        <f>NOV!E173</f>
        <v>792</v>
      </c>
      <c r="R174" s="151">
        <f>DES!E173</f>
        <v>804</v>
      </c>
      <c r="S174" s="151">
        <f>JAN!H173</f>
        <v>1103</v>
      </c>
      <c r="T174" s="151">
        <f>FEB!H173</f>
        <v>963</v>
      </c>
      <c r="U174" s="151">
        <f>MAR!H173</f>
        <v>1469</v>
      </c>
      <c r="V174" s="151">
        <f>APR!H173</f>
        <v>2539</v>
      </c>
      <c r="W174" s="151">
        <f>MEI!H173</f>
        <v>1582</v>
      </c>
      <c r="X174" s="151">
        <f>JUN!H173</f>
        <v>1099</v>
      </c>
      <c r="Y174" s="151">
        <f>JUL!H173</f>
        <v>2056</v>
      </c>
      <c r="Z174" s="151">
        <f>AGS!H173</f>
        <v>709</v>
      </c>
      <c r="AA174" s="151">
        <f>SEPT!H173</f>
        <v>1542</v>
      </c>
      <c r="AB174" s="151">
        <f>OKT!H173</f>
        <v>535</v>
      </c>
      <c r="AC174" s="151">
        <f>NOV!H173</f>
        <v>792</v>
      </c>
      <c r="AD174" s="151">
        <f>DES!H173</f>
        <v>804</v>
      </c>
      <c r="AE174" s="151">
        <f t="shared" si="0"/>
        <v>15193</v>
      </c>
      <c r="AF174" s="151">
        <f t="shared" si="1"/>
        <v>15193</v>
      </c>
      <c r="AG174" s="152">
        <f t="shared" si="2"/>
        <v>1</v>
      </c>
      <c r="AH174" s="82">
        <f t="shared" si="3"/>
        <v>8755</v>
      </c>
      <c r="AI174" s="82">
        <f t="shared" si="4"/>
        <v>8755</v>
      </c>
      <c r="AJ174" s="82">
        <f t="shared" si="5"/>
        <v>1</v>
      </c>
      <c r="AK174" s="82">
        <f t="shared" si="6"/>
        <v>6438</v>
      </c>
      <c r="AL174" s="82">
        <f t="shared" si="7"/>
        <v>6438</v>
      </c>
      <c r="AM174" s="82">
        <f t="shared" si="8"/>
        <v>1</v>
      </c>
    </row>
    <row r="175" spans="1:39" ht="15.75" customHeight="1" x14ac:dyDescent="0.3">
      <c r="A175" s="53">
        <v>173</v>
      </c>
      <c r="B175" s="53"/>
      <c r="C175" s="137" t="s">
        <v>599</v>
      </c>
      <c r="D175" s="137">
        <v>9</v>
      </c>
      <c r="E175" s="53" t="s">
        <v>191</v>
      </c>
      <c r="F175" s="53" t="s">
        <v>200</v>
      </c>
      <c r="G175" s="151">
        <f>JAN!E174</f>
        <v>879</v>
      </c>
      <c r="H175" s="151">
        <f>FEB!E174</f>
        <v>821</v>
      </c>
      <c r="I175" s="151">
        <f>MAR!E174</f>
        <v>1675</v>
      </c>
      <c r="J175" s="151">
        <f>APR!E174</f>
        <v>2022</v>
      </c>
      <c r="K175" s="151">
        <f>MEI!E174</f>
        <v>999</v>
      </c>
      <c r="L175" s="151">
        <f>JUN!E174</f>
        <v>459</v>
      </c>
      <c r="M175" s="151">
        <f>JUL!E174</f>
        <v>936</v>
      </c>
      <c r="N175" s="151">
        <f>AGS!E174</f>
        <v>754</v>
      </c>
      <c r="O175" s="151">
        <f>SEPT!E174</f>
        <v>641</v>
      </c>
      <c r="P175" s="151">
        <f>OKT!E174</f>
        <v>765</v>
      </c>
      <c r="Q175" s="151">
        <f>NOV!E174</f>
        <v>24</v>
      </c>
      <c r="R175" s="151">
        <f>DES!E174</f>
        <v>422</v>
      </c>
      <c r="S175" s="151">
        <f>JAN!H174</f>
        <v>879</v>
      </c>
      <c r="T175" s="151">
        <f>FEB!H174</f>
        <v>821</v>
      </c>
      <c r="U175" s="151">
        <f>MAR!H174</f>
        <v>859</v>
      </c>
      <c r="V175" s="151">
        <f>APR!H174</f>
        <v>1031</v>
      </c>
      <c r="W175" s="151">
        <f>MEI!H174</f>
        <v>999</v>
      </c>
      <c r="X175" s="151">
        <f>JUN!H174</f>
        <v>459</v>
      </c>
      <c r="Y175" s="151">
        <f>JUL!H174</f>
        <v>936</v>
      </c>
      <c r="Z175" s="151">
        <f>AGS!H174</f>
        <v>754</v>
      </c>
      <c r="AA175" s="151">
        <f>SEPT!H174</f>
        <v>641</v>
      </c>
      <c r="AB175" s="151">
        <f>OKT!H174</f>
        <v>765</v>
      </c>
      <c r="AC175" s="151">
        <f>NOV!H174</f>
        <v>24</v>
      </c>
      <c r="AD175" s="151">
        <f>DES!H174</f>
        <v>422</v>
      </c>
      <c r="AE175" s="151">
        <f t="shared" si="0"/>
        <v>10397</v>
      </c>
      <c r="AF175" s="151">
        <f t="shared" si="1"/>
        <v>8590</v>
      </c>
      <c r="AG175" s="152">
        <f t="shared" si="2"/>
        <v>0.82619986534577283</v>
      </c>
      <c r="AH175" s="82">
        <f t="shared" si="3"/>
        <v>6855</v>
      </c>
      <c r="AI175" s="82">
        <f t="shared" si="4"/>
        <v>5048</v>
      </c>
      <c r="AJ175" s="82">
        <f t="shared" si="5"/>
        <v>0.73639679066374908</v>
      </c>
      <c r="AK175" s="82">
        <f t="shared" si="6"/>
        <v>3542</v>
      </c>
      <c r="AL175" s="82">
        <f t="shared" si="7"/>
        <v>3542</v>
      </c>
      <c r="AM175" s="82">
        <f t="shared" si="8"/>
        <v>1</v>
      </c>
    </row>
    <row r="176" spans="1:39" ht="15.75" customHeight="1" x14ac:dyDescent="0.3">
      <c r="A176" s="53">
        <v>174</v>
      </c>
      <c r="B176" s="53"/>
      <c r="C176" s="137" t="s">
        <v>717</v>
      </c>
      <c r="D176" s="137">
        <v>10</v>
      </c>
      <c r="E176" s="53" t="s">
        <v>191</v>
      </c>
      <c r="F176" s="53" t="s">
        <v>201</v>
      </c>
      <c r="G176" s="151">
        <f>JAN!E175</f>
        <v>2370</v>
      </c>
      <c r="H176" s="151">
        <f>FEB!E175</f>
        <v>3103</v>
      </c>
      <c r="I176" s="151">
        <f>MAR!E175</f>
        <v>2417</v>
      </c>
      <c r="J176" s="151">
        <f>APR!E175</f>
        <v>1902</v>
      </c>
      <c r="K176" s="151">
        <f>MEI!E175</f>
        <v>1412</v>
      </c>
      <c r="L176" s="151">
        <f>JUN!E175</f>
        <v>937</v>
      </c>
      <c r="M176" s="151">
        <f>JUL!E175</f>
        <v>936</v>
      </c>
      <c r="N176" s="151">
        <f>AGS!E175</f>
        <v>1350</v>
      </c>
      <c r="O176" s="151">
        <f>SEPT!E175</f>
        <v>1706</v>
      </c>
      <c r="P176" s="151">
        <f>OKT!E175</f>
        <v>6994</v>
      </c>
      <c r="Q176" s="151">
        <f>NOV!E175</f>
        <v>3736</v>
      </c>
      <c r="R176" s="151">
        <f>DES!E175</f>
        <v>859</v>
      </c>
      <c r="S176" s="151">
        <f>JAN!H175</f>
        <v>2370</v>
      </c>
      <c r="T176" s="151">
        <f>FEB!H175</f>
        <v>3103</v>
      </c>
      <c r="U176" s="151">
        <f>MAR!H175</f>
        <v>2417</v>
      </c>
      <c r="V176" s="151">
        <f>APR!H175</f>
        <v>1902</v>
      </c>
      <c r="W176" s="151">
        <f>MEI!H175</f>
        <v>1412</v>
      </c>
      <c r="X176" s="151">
        <f>JUN!H175</f>
        <v>937</v>
      </c>
      <c r="Y176" s="151">
        <f>JUL!H175</f>
        <v>936</v>
      </c>
      <c r="Z176" s="151">
        <f>AGS!H175</f>
        <v>1350</v>
      </c>
      <c r="AA176" s="151">
        <f>SEPT!H175</f>
        <v>1706</v>
      </c>
      <c r="AB176" s="151">
        <f>OKT!H175</f>
        <v>6994</v>
      </c>
      <c r="AC176" s="151">
        <f>NOV!H175</f>
        <v>3736</v>
      </c>
      <c r="AD176" s="151">
        <f>DES!H175</f>
        <v>859</v>
      </c>
      <c r="AE176" s="151">
        <f t="shared" si="0"/>
        <v>27722</v>
      </c>
      <c r="AF176" s="151">
        <f t="shared" si="1"/>
        <v>27722</v>
      </c>
      <c r="AG176" s="152">
        <f t="shared" si="2"/>
        <v>1</v>
      </c>
      <c r="AH176" s="82">
        <f t="shared" si="3"/>
        <v>12141</v>
      </c>
      <c r="AI176" s="82">
        <f t="shared" si="4"/>
        <v>12141</v>
      </c>
      <c r="AJ176" s="82">
        <f t="shared" si="5"/>
        <v>1</v>
      </c>
      <c r="AK176" s="82">
        <f t="shared" si="6"/>
        <v>15581</v>
      </c>
      <c r="AL176" s="82">
        <f t="shared" si="7"/>
        <v>15581</v>
      </c>
      <c r="AM176" s="82">
        <f t="shared" si="8"/>
        <v>1</v>
      </c>
    </row>
    <row r="177" spans="1:39" ht="15.75" customHeight="1" x14ac:dyDescent="0.3">
      <c r="A177" s="53">
        <v>175</v>
      </c>
      <c r="B177" s="53"/>
      <c r="C177" s="137" t="s">
        <v>717</v>
      </c>
      <c r="D177" s="137">
        <v>11</v>
      </c>
      <c r="E177" s="53" t="s">
        <v>191</v>
      </c>
      <c r="F177" s="53" t="s">
        <v>202</v>
      </c>
      <c r="G177" s="151">
        <f>JAN!E176</f>
        <v>1330</v>
      </c>
      <c r="H177" s="151">
        <f>FEB!E176</f>
        <v>283</v>
      </c>
      <c r="I177" s="151">
        <f>MAR!E176</f>
        <v>807</v>
      </c>
      <c r="J177" s="151">
        <f>APR!E176</f>
        <v>719</v>
      </c>
      <c r="K177" s="151">
        <f>MEI!E176</f>
        <v>781</v>
      </c>
      <c r="L177" s="151">
        <f>JUN!E176</f>
        <v>447</v>
      </c>
      <c r="M177" s="151">
        <f>JUL!E176</f>
        <v>574</v>
      </c>
      <c r="N177" s="151">
        <f>AGS!E176</f>
        <v>759</v>
      </c>
      <c r="O177" s="151">
        <f>SEPT!E176</f>
        <v>884</v>
      </c>
      <c r="P177" s="151">
        <f>OKT!E176</f>
        <v>701</v>
      </c>
      <c r="Q177" s="151">
        <f>NOV!E176</f>
        <v>420</v>
      </c>
      <c r="R177" s="151">
        <f>DES!E176</f>
        <v>382</v>
      </c>
      <c r="S177" s="151">
        <f>JAN!H176</f>
        <v>1267</v>
      </c>
      <c r="T177" s="151">
        <f>FEB!H176</f>
        <v>280</v>
      </c>
      <c r="U177" s="151">
        <f>MAR!H176</f>
        <v>720</v>
      </c>
      <c r="V177" s="151">
        <f>APR!H176</f>
        <v>708</v>
      </c>
      <c r="W177" s="151">
        <f>MEI!H176</f>
        <v>763</v>
      </c>
      <c r="X177" s="151">
        <f>JUN!H176</f>
        <v>447</v>
      </c>
      <c r="Y177" s="151">
        <f>JUL!H176</f>
        <v>559</v>
      </c>
      <c r="Z177" s="151">
        <f>AGS!H176</f>
        <v>759</v>
      </c>
      <c r="AA177" s="151">
        <f>SEPT!H176</f>
        <v>860</v>
      </c>
      <c r="AB177" s="151">
        <f>OKT!H176</f>
        <v>684</v>
      </c>
      <c r="AC177" s="151">
        <f>NOV!H176</f>
        <v>420</v>
      </c>
      <c r="AD177" s="151">
        <f>DES!H176</f>
        <v>382</v>
      </c>
      <c r="AE177" s="151">
        <f t="shared" si="0"/>
        <v>8087</v>
      </c>
      <c r="AF177" s="151">
        <f t="shared" si="1"/>
        <v>7849</v>
      </c>
      <c r="AG177" s="152">
        <f t="shared" si="2"/>
        <v>0.97057005069865221</v>
      </c>
      <c r="AH177" s="82">
        <f t="shared" si="3"/>
        <v>4367</v>
      </c>
      <c r="AI177" s="82">
        <f t="shared" si="4"/>
        <v>4185</v>
      </c>
      <c r="AJ177" s="82">
        <f t="shared" si="5"/>
        <v>0.95832379207694074</v>
      </c>
      <c r="AK177" s="82">
        <f t="shared" si="6"/>
        <v>3720</v>
      </c>
      <c r="AL177" s="82">
        <f t="shared" si="7"/>
        <v>3664</v>
      </c>
      <c r="AM177" s="82">
        <f t="shared" si="8"/>
        <v>0.98494623655913982</v>
      </c>
    </row>
    <row r="178" spans="1:39" ht="15.75" customHeight="1" x14ac:dyDescent="0.3">
      <c r="A178" s="53">
        <v>176</v>
      </c>
      <c r="B178" s="53"/>
      <c r="C178" s="137" t="s">
        <v>717</v>
      </c>
      <c r="D178" s="137">
        <v>12</v>
      </c>
      <c r="E178" s="53" t="s">
        <v>191</v>
      </c>
      <c r="F178" s="53" t="s">
        <v>203</v>
      </c>
      <c r="G178" s="151">
        <f>JAN!E177</f>
        <v>2559</v>
      </c>
      <c r="H178" s="151">
        <f>FEB!E177</f>
        <v>2564</v>
      </c>
      <c r="I178" s="151">
        <f>MAR!E177</f>
        <v>2070</v>
      </c>
      <c r="J178" s="151">
        <f>APR!E177</f>
        <v>1250</v>
      </c>
      <c r="K178" s="151">
        <f>MEI!E177</f>
        <v>741</v>
      </c>
      <c r="L178" s="151">
        <f>JUN!E177</f>
        <v>563</v>
      </c>
      <c r="M178" s="151">
        <f>JUL!E177</f>
        <v>605</v>
      </c>
      <c r="N178" s="151">
        <f>AGS!E177</f>
        <v>569</v>
      </c>
      <c r="O178" s="151">
        <f>SEPT!E177</f>
        <v>519</v>
      </c>
      <c r="P178" s="151">
        <f>OKT!E177</f>
        <v>842</v>
      </c>
      <c r="Q178" s="151">
        <f>NOV!E177</f>
        <v>341</v>
      </c>
      <c r="R178" s="151">
        <f>DES!E177</f>
        <v>326</v>
      </c>
      <c r="S178" s="151">
        <f>JAN!H177</f>
        <v>2559</v>
      </c>
      <c r="T178" s="151">
        <f>FEB!H177</f>
        <v>2564</v>
      </c>
      <c r="U178" s="151">
        <f>MAR!H177</f>
        <v>2070</v>
      </c>
      <c r="V178" s="151">
        <f>APR!H177</f>
        <v>1250</v>
      </c>
      <c r="W178" s="151">
        <f>MEI!H177</f>
        <v>741</v>
      </c>
      <c r="X178" s="151">
        <f>JUN!H177</f>
        <v>563</v>
      </c>
      <c r="Y178" s="151">
        <f>JUL!H177</f>
        <v>605</v>
      </c>
      <c r="Z178" s="151">
        <f>AGS!H177</f>
        <v>569</v>
      </c>
      <c r="AA178" s="151">
        <f>SEPT!H177</f>
        <v>519</v>
      </c>
      <c r="AB178" s="151">
        <f>OKT!H177</f>
        <v>842</v>
      </c>
      <c r="AC178" s="151">
        <f>NOV!H177</f>
        <v>341</v>
      </c>
      <c r="AD178" s="151">
        <f>DES!H177</f>
        <v>326</v>
      </c>
      <c r="AE178" s="151">
        <f t="shared" si="0"/>
        <v>12949</v>
      </c>
      <c r="AF178" s="151">
        <f t="shared" si="1"/>
        <v>12949</v>
      </c>
      <c r="AG178" s="152">
        <f t="shared" si="2"/>
        <v>1</v>
      </c>
      <c r="AH178" s="82">
        <f t="shared" si="3"/>
        <v>9747</v>
      </c>
      <c r="AI178" s="82">
        <f t="shared" si="4"/>
        <v>9747</v>
      </c>
      <c r="AJ178" s="82">
        <f t="shared" si="5"/>
        <v>1</v>
      </c>
      <c r="AK178" s="82">
        <f t="shared" si="6"/>
        <v>3202</v>
      </c>
      <c r="AL178" s="82">
        <f t="shared" si="7"/>
        <v>3202</v>
      </c>
      <c r="AM178" s="82">
        <f t="shared" si="8"/>
        <v>1</v>
      </c>
    </row>
    <row r="179" spans="1:39" ht="15.75" customHeight="1" x14ac:dyDescent="0.3">
      <c r="A179" s="53">
        <v>177</v>
      </c>
      <c r="B179" s="53"/>
      <c r="C179" s="137" t="s">
        <v>601</v>
      </c>
      <c r="D179" s="137">
        <v>13</v>
      </c>
      <c r="E179" s="53" t="s">
        <v>191</v>
      </c>
      <c r="F179" s="53" t="s">
        <v>204</v>
      </c>
      <c r="G179" s="151">
        <f>JAN!E178</f>
        <v>1046</v>
      </c>
      <c r="H179" s="151">
        <f>FEB!E178</f>
        <v>2433</v>
      </c>
      <c r="I179" s="151">
        <f>MAR!E178</f>
        <v>880</v>
      </c>
      <c r="J179" s="151">
        <f>APR!E178</f>
        <v>636</v>
      </c>
      <c r="K179" s="151">
        <f>MEI!E178</f>
        <v>501</v>
      </c>
      <c r="L179" s="151">
        <f>JUN!E178</f>
        <v>223</v>
      </c>
      <c r="M179" s="151">
        <f>JUL!E178</f>
        <v>345</v>
      </c>
      <c r="N179" s="151">
        <f>AGS!E178</f>
        <v>734</v>
      </c>
      <c r="O179" s="151">
        <f>SEPT!E178</f>
        <v>590</v>
      </c>
      <c r="P179" s="151">
        <f>OKT!E178</f>
        <v>2199</v>
      </c>
      <c r="Q179" s="151">
        <f>NOV!E178</f>
        <v>543</v>
      </c>
      <c r="R179" s="151">
        <f>DES!E178</f>
        <v>597</v>
      </c>
      <c r="S179" s="151">
        <f>JAN!H178</f>
        <v>1046</v>
      </c>
      <c r="T179" s="151">
        <f>FEB!H178</f>
        <v>2433</v>
      </c>
      <c r="U179" s="151">
        <f>MAR!H178</f>
        <v>880</v>
      </c>
      <c r="V179" s="151">
        <f>APR!H178</f>
        <v>636</v>
      </c>
      <c r="W179" s="151">
        <f>MEI!H178</f>
        <v>501</v>
      </c>
      <c r="X179" s="151">
        <f>JUN!H178</f>
        <v>223</v>
      </c>
      <c r="Y179" s="151">
        <f>JUL!H178</f>
        <v>345</v>
      </c>
      <c r="Z179" s="151">
        <f>AGS!H178</f>
        <v>734</v>
      </c>
      <c r="AA179" s="151">
        <f>SEPT!H178</f>
        <v>590</v>
      </c>
      <c r="AB179" s="151">
        <f>OKT!H178</f>
        <v>2199</v>
      </c>
      <c r="AC179" s="151">
        <f>NOV!H178</f>
        <v>543</v>
      </c>
      <c r="AD179" s="151">
        <f>DES!H178</f>
        <v>597</v>
      </c>
      <c r="AE179" s="151">
        <f t="shared" si="0"/>
        <v>10727</v>
      </c>
      <c r="AF179" s="151">
        <f t="shared" si="1"/>
        <v>10727</v>
      </c>
      <c r="AG179" s="152">
        <f t="shared" si="2"/>
        <v>1</v>
      </c>
      <c r="AH179" s="82">
        <f t="shared" si="3"/>
        <v>5719</v>
      </c>
      <c r="AI179" s="82">
        <f t="shared" si="4"/>
        <v>5719</v>
      </c>
      <c r="AJ179" s="82">
        <f t="shared" si="5"/>
        <v>1</v>
      </c>
      <c r="AK179" s="82">
        <f t="shared" si="6"/>
        <v>5008</v>
      </c>
      <c r="AL179" s="82">
        <f t="shared" si="7"/>
        <v>5008</v>
      </c>
      <c r="AM179" s="82">
        <f t="shared" si="8"/>
        <v>1</v>
      </c>
    </row>
    <row r="180" spans="1:39" ht="15.75" customHeight="1" x14ac:dyDescent="0.3">
      <c r="A180" s="53">
        <v>178</v>
      </c>
      <c r="B180" s="53"/>
      <c r="C180" s="137" t="s">
        <v>599</v>
      </c>
      <c r="D180" s="137">
        <v>14</v>
      </c>
      <c r="E180" s="53" t="s">
        <v>191</v>
      </c>
      <c r="F180" s="53" t="s">
        <v>205</v>
      </c>
      <c r="G180" s="151">
        <f>JAN!E179</f>
        <v>1792</v>
      </c>
      <c r="H180" s="151">
        <f>FEB!E179</f>
        <v>2650</v>
      </c>
      <c r="I180" s="151">
        <f>MAR!E179</f>
        <v>1127</v>
      </c>
      <c r="J180" s="151">
        <f>APR!E179</f>
        <v>4092</v>
      </c>
      <c r="K180" s="151">
        <f>MEI!E179</f>
        <v>1540</v>
      </c>
      <c r="L180" s="151">
        <f>JUN!E179</f>
        <v>885</v>
      </c>
      <c r="M180" s="151">
        <f>JUL!E179</f>
        <v>1365</v>
      </c>
      <c r="N180" s="151">
        <f>AGS!E179</f>
        <v>1268</v>
      </c>
      <c r="O180" s="151">
        <f>SEPT!E179</f>
        <v>1145</v>
      </c>
      <c r="P180" s="151">
        <f>OKT!E179</f>
        <v>1556</v>
      </c>
      <c r="Q180" s="151">
        <f>NOV!E179</f>
        <v>990</v>
      </c>
      <c r="R180" s="151">
        <f>DES!E179</f>
        <v>368</v>
      </c>
      <c r="S180" s="151">
        <f>JAN!H179</f>
        <v>1792</v>
      </c>
      <c r="T180" s="151">
        <f>FEB!H179</f>
        <v>2650</v>
      </c>
      <c r="U180" s="151">
        <f>MAR!H179</f>
        <v>1127</v>
      </c>
      <c r="V180" s="151">
        <f>APR!H179</f>
        <v>4092</v>
      </c>
      <c r="W180" s="151">
        <f>MEI!H179</f>
        <v>1540</v>
      </c>
      <c r="X180" s="151">
        <f>JUN!H179</f>
        <v>885</v>
      </c>
      <c r="Y180" s="151">
        <f>JUL!H179</f>
        <v>1365</v>
      </c>
      <c r="Z180" s="151">
        <f>AGS!H179</f>
        <v>1268</v>
      </c>
      <c r="AA180" s="151">
        <f>SEPT!H179</f>
        <v>1145</v>
      </c>
      <c r="AB180" s="151">
        <f>OKT!H179</f>
        <v>1556</v>
      </c>
      <c r="AC180" s="151">
        <f>NOV!H179</f>
        <v>990</v>
      </c>
      <c r="AD180" s="151">
        <f>DES!H179</f>
        <v>368</v>
      </c>
      <c r="AE180" s="151">
        <f t="shared" si="0"/>
        <v>18778</v>
      </c>
      <c r="AF180" s="151">
        <f t="shared" si="1"/>
        <v>18778</v>
      </c>
      <c r="AG180" s="152">
        <f t="shared" si="2"/>
        <v>1</v>
      </c>
      <c r="AH180" s="82">
        <f t="shared" si="3"/>
        <v>12086</v>
      </c>
      <c r="AI180" s="82">
        <f t="shared" si="4"/>
        <v>12086</v>
      </c>
      <c r="AJ180" s="82">
        <f t="shared" si="5"/>
        <v>1</v>
      </c>
      <c r="AK180" s="82">
        <f t="shared" si="6"/>
        <v>6692</v>
      </c>
      <c r="AL180" s="82">
        <f t="shared" si="7"/>
        <v>6692</v>
      </c>
      <c r="AM180" s="82">
        <f t="shared" si="8"/>
        <v>1</v>
      </c>
    </row>
    <row r="181" spans="1:39" ht="15.75" customHeight="1" x14ac:dyDescent="0.3">
      <c r="A181" s="53">
        <v>179</v>
      </c>
      <c r="B181" s="53"/>
      <c r="C181" s="137" t="s">
        <v>601</v>
      </c>
      <c r="D181" s="137">
        <v>15</v>
      </c>
      <c r="E181" s="53" t="s">
        <v>191</v>
      </c>
      <c r="F181" s="53" t="s">
        <v>206</v>
      </c>
      <c r="G181" s="151">
        <f>JAN!E180</f>
        <v>2201</v>
      </c>
      <c r="H181" s="151">
        <f>FEB!E180</f>
        <v>2514</v>
      </c>
      <c r="I181" s="151">
        <f>MAR!E180</f>
        <v>3868</v>
      </c>
      <c r="J181" s="151">
        <f>APR!E180</f>
        <v>3241</v>
      </c>
      <c r="K181" s="151">
        <f>MEI!E180</f>
        <v>3983</v>
      </c>
      <c r="L181" s="151">
        <f>JUN!E180</f>
        <v>1549</v>
      </c>
      <c r="M181" s="151">
        <f>JUL!E180</f>
        <v>2975</v>
      </c>
      <c r="N181" s="151">
        <f>AGS!E180</f>
        <v>2048</v>
      </c>
      <c r="O181" s="151">
        <f>SEPT!E180</f>
        <v>2831</v>
      </c>
      <c r="P181" s="151">
        <f>OKT!E180</f>
        <v>2235</v>
      </c>
      <c r="Q181" s="151">
        <f>NOV!E180</f>
        <v>2235</v>
      </c>
      <c r="R181" s="151">
        <f>DES!E180</f>
        <v>874</v>
      </c>
      <c r="S181" s="151">
        <f>JAN!H180</f>
        <v>2201</v>
      </c>
      <c r="T181" s="151">
        <f>FEB!H180</f>
        <v>2514</v>
      </c>
      <c r="U181" s="151">
        <f>MAR!H180</f>
        <v>3868</v>
      </c>
      <c r="V181" s="151">
        <f>APR!H180</f>
        <v>3241</v>
      </c>
      <c r="W181" s="151">
        <f>MEI!H180</f>
        <v>3983</v>
      </c>
      <c r="X181" s="151">
        <f>JUN!H180</f>
        <v>1549</v>
      </c>
      <c r="Y181" s="151">
        <f>JUL!H180</f>
        <v>2975</v>
      </c>
      <c r="Z181" s="151">
        <f>AGS!H180</f>
        <v>2048</v>
      </c>
      <c r="AA181" s="151">
        <f>SEPT!H180</f>
        <v>2831</v>
      </c>
      <c r="AB181" s="151">
        <f>OKT!H180</f>
        <v>2235</v>
      </c>
      <c r="AC181" s="151">
        <f>NOV!H180</f>
        <v>2235</v>
      </c>
      <c r="AD181" s="151">
        <f>DES!H180</f>
        <v>874</v>
      </c>
      <c r="AE181" s="151">
        <f t="shared" si="0"/>
        <v>30554</v>
      </c>
      <c r="AF181" s="151">
        <f t="shared" si="1"/>
        <v>30554</v>
      </c>
      <c r="AG181" s="152">
        <f t="shared" si="2"/>
        <v>1</v>
      </c>
      <c r="AH181" s="82">
        <f t="shared" si="3"/>
        <v>17356</v>
      </c>
      <c r="AI181" s="82">
        <f t="shared" si="4"/>
        <v>17356</v>
      </c>
      <c r="AJ181" s="82">
        <f t="shared" si="5"/>
        <v>1</v>
      </c>
      <c r="AK181" s="82">
        <f t="shared" si="6"/>
        <v>13198</v>
      </c>
      <c r="AL181" s="82">
        <f t="shared" si="7"/>
        <v>13198</v>
      </c>
      <c r="AM181" s="82">
        <f t="shared" si="8"/>
        <v>1</v>
      </c>
    </row>
    <row r="182" spans="1:39" ht="15.75" customHeight="1" x14ac:dyDescent="0.3">
      <c r="A182" s="53">
        <v>180</v>
      </c>
      <c r="B182" s="53"/>
      <c r="C182" s="137" t="s">
        <v>599</v>
      </c>
      <c r="D182" s="137">
        <v>16</v>
      </c>
      <c r="E182" s="53" t="s">
        <v>191</v>
      </c>
      <c r="F182" s="53" t="s">
        <v>207</v>
      </c>
      <c r="G182" s="151">
        <f>JAN!E181</f>
        <v>592</v>
      </c>
      <c r="H182" s="151">
        <f>FEB!E181</f>
        <v>1165</v>
      </c>
      <c r="I182" s="151">
        <f>MAR!E181</f>
        <v>1832</v>
      </c>
      <c r="J182" s="151">
        <f>APR!E181</f>
        <v>1430</v>
      </c>
      <c r="K182" s="151">
        <f>MEI!E181</f>
        <v>3252</v>
      </c>
      <c r="L182" s="151">
        <f>JUN!E181</f>
        <v>333</v>
      </c>
      <c r="M182" s="151">
        <f>JUL!E181</f>
        <v>423</v>
      </c>
      <c r="N182" s="151">
        <f>AGS!E181</f>
        <v>619</v>
      </c>
      <c r="O182" s="151">
        <f>SEPT!E181</f>
        <v>400</v>
      </c>
      <c r="P182" s="151">
        <f>OKT!E181</f>
        <v>511</v>
      </c>
      <c r="Q182" s="151">
        <f>NOV!E181</f>
        <v>2245</v>
      </c>
      <c r="R182" s="151">
        <f>DES!E181</f>
        <v>412</v>
      </c>
      <c r="S182" s="151">
        <f>JAN!H181</f>
        <v>592</v>
      </c>
      <c r="T182" s="151">
        <f>FEB!H181</f>
        <v>1165</v>
      </c>
      <c r="U182" s="151">
        <f>MAR!H181</f>
        <v>1832</v>
      </c>
      <c r="V182" s="151">
        <f>APR!H181</f>
        <v>1430</v>
      </c>
      <c r="W182" s="151">
        <f>MEI!H181</f>
        <v>3252</v>
      </c>
      <c r="X182" s="151">
        <f>JUN!H181</f>
        <v>333</v>
      </c>
      <c r="Y182" s="151">
        <f>JUL!H181</f>
        <v>423</v>
      </c>
      <c r="Z182" s="151">
        <f>AGS!H181</f>
        <v>619</v>
      </c>
      <c r="AA182" s="151">
        <f>SEPT!H181</f>
        <v>400</v>
      </c>
      <c r="AB182" s="151">
        <f>OKT!H181</f>
        <v>511</v>
      </c>
      <c r="AC182" s="151">
        <f>NOV!H181</f>
        <v>2245</v>
      </c>
      <c r="AD182" s="151">
        <f>DES!H181</f>
        <v>412</v>
      </c>
      <c r="AE182" s="151">
        <f t="shared" si="0"/>
        <v>13214</v>
      </c>
      <c r="AF182" s="151">
        <f t="shared" si="1"/>
        <v>13214</v>
      </c>
      <c r="AG182" s="152">
        <f t="shared" si="2"/>
        <v>1</v>
      </c>
      <c r="AH182" s="82">
        <f t="shared" si="3"/>
        <v>8604</v>
      </c>
      <c r="AI182" s="82">
        <f t="shared" si="4"/>
        <v>8604</v>
      </c>
      <c r="AJ182" s="82">
        <f t="shared" si="5"/>
        <v>1</v>
      </c>
      <c r="AK182" s="82">
        <f t="shared" si="6"/>
        <v>4610</v>
      </c>
      <c r="AL182" s="82">
        <f t="shared" si="7"/>
        <v>4610</v>
      </c>
      <c r="AM182" s="82">
        <f t="shared" si="8"/>
        <v>1</v>
      </c>
    </row>
    <row r="183" spans="1:39" ht="15.75" customHeight="1" x14ac:dyDescent="0.3">
      <c r="A183" s="53">
        <v>181</v>
      </c>
      <c r="B183" s="53"/>
      <c r="C183" s="137" t="s">
        <v>599</v>
      </c>
      <c r="D183" s="137">
        <v>17</v>
      </c>
      <c r="E183" s="53" t="s">
        <v>191</v>
      </c>
      <c r="F183" s="53" t="s">
        <v>208</v>
      </c>
      <c r="G183" s="151">
        <f>JAN!E182</f>
        <v>334</v>
      </c>
      <c r="H183" s="151">
        <f>FEB!E182</f>
        <v>327</v>
      </c>
      <c r="I183" s="151">
        <f>MAR!E182</f>
        <v>383</v>
      </c>
      <c r="J183" s="151">
        <f>APR!E182</f>
        <v>261</v>
      </c>
      <c r="K183" s="151">
        <f>MEI!E182</f>
        <v>321</v>
      </c>
      <c r="L183" s="151">
        <f>JUN!E182</f>
        <v>142</v>
      </c>
      <c r="M183" s="151">
        <f>JUL!E182</f>
        <v>201</v>
      </c>
      <c r="N183" s="151">
        <f>AGS!E182</f>
        <v>159</v>
      </c>
      <c r="O183" s="151">
        <f>SEPT!E182</f>
        <v>154</v>
      </c>
      <c r="P183" s="151">
        <f>OKT!E182</f>
        <v>408</v>
      </c>
      <c r="Q183" s="151">
        <f>NOV!E182</f>
        <v>106</v>
      </c>
      <c r="R183" s="151">
        <f>DES!E182</f>
        <v>260</v>
      </c>
      <c r="S183" s="151">
        <f>JAN!H182</f>
        <v>334</v>
      </c>
      <c r="T183" s="151">
        <f>FEB!H182</f>
        <v>327</v>
      </c>
      <c r="U183" s="151">
        <f>MAR!H182</f>
        <v>383</v>
      </c>
      <c r="V183" s="151">
        <f>APR!H182</f>
        <v>261</v>
      </c>
      <c r="W183" s="151">
        <f>MEI!H182</f>
        <v>321</v>
      </c>
      <c r="X183" s="151">
        <f>JUN!H182</f>
        <v>142</v>
      </c>
      <c r="Y183" s="151">
        <f>JUL!H182</f>
        <v>201</v>
      </c>
      <c r="Z183" s="151">
        <f>AGS!H182</f>
        <v>159</v>
      </c>
      <c r="AA183" s="151">
        <f>SEPT!H182</f>
        <v>154</v>
      </c>
      <c r="AB183" s="151">
        <f>OKT!H182</f>
        <v>408</v>
      </c>
      <c r="AC183" s="151">
        <f>NOV!H182</f>
        <v>106</v>
      </c>
      <c r="AD183" s="151">
        <f>DES!H182</f>
        <v>260</v>
      </c>
      <c r="AE183" s="151">
        <f t="shared" si="0"/>
        <v>3056</v>
      </c>
      <c r="AF183" s="151">
        <f t="shared" si="1"/>
        <v>3056</v>
      </c>
      <c r="AG183" s="152">
        <f t="shared" si="2"/>
        <v>1</v>
      </c>
      <c r="AH183" s="82">
        <f t="shared" si="3"/>
        <v>1768</v>
      </c>
      <c r="AI183" s="82">
        <f t="shared" si="4"/>
        <v>1768</v>
      </c>
      <c r="AJ183" s="82">
        <f t="shared" si="5"/>
        <v>1</v>
      </c>
      <c r="AK183" s="82">
        <f t="shared" si="6"/>
        <v>1288</v>
      </c>
      <c r="AL183" s="82">
        <f t="shared" si="7"/>
        <v>1288</v>
      </c>
      <c r="AM183" s="82">
        <f t="shared" si="8"/>
        <v>1</v>
      </c>
    </row>
    <row r="184" spans="1:39" ht="15.75" customHeight="1" x14ac:dyDescent="0.3">
      <c r="A184" s="53">
        <v>182</v>
      </c>
      <c r="B184" s="53"/>
      <c r="C184" s="137" t="s">
        <v>599</v>
      </c>
      <c r="D184" s="137">
        <v>18</v>
      </c>
      <c r="E184" s="53" t="s">
        <v>191</v>
      </c>
      <c r="F184" s="53" t="s">
        <v>209</v>
      </c>
      <c r="G184" s="151">
        <f>JAN!E183</f>
        <v>591</v>
      </c>
      <c r="H184" s="151">
        <f>FEB!E183</f>
        <v>814</v>
      </c>
      <c r="I184" s="151">
        <f>MAR!E183</f>
        <v>1411</v>
      </c>
      <c r="J184" s="151">
        <f>APR!E183</f>
        <v>592</v>
      </c>
      <c r="K184" s="151">
        <f>MEI!E183</f>
        <v>506</v>
      </c>
      <c r="L184" s="151">
        <f>JUN!E183</f>
        <v>410</v>
      </c>
      <c r="M184" s="151">
        <f>JUL!E183</f>
        <v>406</v>
      </c>
      <c r="N184" s="151">
        <f>AGS!E183</f>
        <v>287</v>
      </c>
      <c r="O184" s="151">
        <f>SEPT!E183</f>
        <v>179</v>
      </c>
      <c r="P184" s="151">
        <f>OKT!E183</f>
        <v>486</v>
      </c>
      <c r="Q184" s="151">
        <f>NOV!E183</f>
        <v>157</v>
      </c>
      <c r="R184" s="151">
        <f>DES!E183</f>
        <v>3342</v>
      </c>
      <c r="S184" s="151">
        <f>JAN!H183</f>
        <v>591</v>
      </c>
      <c r="T184" s="151">
        <f>FEB!H183</f>
        <v>814</v>
      </c>
      <c r="U184" s="151">
        <f>MAR!H183</f>
        <v>1411</v>
      </c>
      <c r="V184" s="151">
        <f>APR!H183</f>
        <v>592</v>
      </c>
      <c r="W184" s="151">
        <f>MEI!H183</f>
        <v>506</v>
      </c>
      <c r="X184" s="151">
        <f>JUN!H183</f>
        <v>410</v>
      </c>
      <c r="Y184" s="151">
        <f>JUL!H183</f>
        <v>406</v>
      </c>
      <c r="Z184" s="151">
        <f>AGS!H183</f>
        <v>287</v>
      </c>
      <c r="AA184" s="151">
        <f>SEPT!H183</f>
        <v>179</v>
      </c>
      <c r="AB184" s="151">
        <f>OKT!H183</f>
        <v>486</v>
      </c>
      <c r="AC184" s="151">
        <f>NOV!H183</f>
        <v>157</v>
      </c>
      <c r="AD184" s="151">
        <f>DES!H183</f>
        <v>3342</v>
      </c>
      <c r="AE184" s="151">
        <f t="shared" si="0"/>
        <v>9181</v>
      </c>
      <c r="AF184" s="151">
        <f t="shared" si="1"/>
        <v>9181</v>
      </c>
      <c r="AG184" s="152">
        <f t="shared" si="2"/>
        <v>1</v>
      </c>
      <c r="AH184" s="82">
        <f t="shared" si="3"/>
        <v>4324</v>
      </c>
      <c r="AI184" s="82">
        <f t="shared" si="4"/>
        <v>4324</v>
      </c>
      <c r="AJ184" s="82">
        <f t="shared" si="5"/>
        <v>1</v>
      </c>
      <c r="AK184" s="82">
        <f t="shared" si="6"/>
        <v>4857</v>
      </c>
      <c r="AL184" s="82">
        <f t="shared" si="7"/>
        <v>4857</v>
      </c>
      <c r="AM184" s="82">
        <f t="shared" si="8"/>
        <v>1</v>
      </c>
    </row>
    <row r="185" spans="1:39" ht="15.75" customHeight="1" x14ac:dyDescent="0.3">
      <c r="A185" s="53">
        <v>183</v>
      </c>
      <c r="B185" s="53"/>
      <c r="C185" s="137" t="s">
        <v>599</v>
      </c>
      <c r="D185" s="137">
        <v>19</v>
      </c>
      <c r="E185" s="53" t="s">
        <v>191</v>
      </c>
      <c r="F185" s="53" t="s">
        <v>210</v>
      </c>
      <c r="G185" s="151">
        <f>JAN!E184</f>
        <v>2094</v>
      </c>
      <c r="H185" s="151">
        <f>FEB!E184</f>
        <v>2113</v>
      </c>
      <c r="I185" s="151">
        <f>MAR!E184</f>
        <v>2453</v>
      </c>
      <c r="J185" s="151">
        <f>APR!E184</f>
        <v>1994</v>
      </c>
      <c r="K185" s="151">
        <f>MEI!E184</f>
        <v>2481</v>
      </c>
      <c r="L185" s="151">
        <f>JUN!E184</f>
        <v>2291</v>
      </c>
      <c r="M185" s="151">
        <f>JUL!E184</f>
        <v>2986</v>
      </c>
      <c r="N185" s="151">
        <f>AGS!E184</f>
        <v>2633</v>
      </c>
      <c r="O185" s="151">
        <f>SEPT!E184</f>
        <v>2658</v>
      </c>
      <c r="P185" s="151">
        <f>OKT!E184</f>
        <v>2411</v>
      </c>
      <c r="Q185" s="151">
        <f>NOV!E184</f>
        <v>3307</v>
      </c>
      <c r="R185" s="151">
        <f>DES!E184</f>
        <v>3094</v>
      </c>
      <c r="S185" s="151">
        <f>JAN!H184</f>
        <v>2094</v>
      </c>
      <c r="T185" s="151">
        <f>FEB!H184</f>
        <v>2113</v>
      </c>
      <c r="U185" s="151">
        <f>MAR!H184</f>
        <v>2453</v>
      </c>
      <c r="V185" s="151">
        <f>APR!H184</f>
        <v>1994</v>
      </c>
      <c r="W185" s="151">
        <f>MEI!H184</f>
        <v>2481</v>
      </c>
      <c r="X185" s="151">
        <f>JUN!H184</f>
        <v>2291</v>
      </c>
      <c r="Y185" s="151">
        <f>JUL!H184</f>
        <v>2986</v>
      </c>
      <c r="Z185" s="151">
        <f>AGS!H184</f>
        <v>2633</v>
      </c>
      <c r="AA185" s="151">
        <f>SEPT!H184</f>
        <v>2658</v>
      </c>
      <c r="AB185" s="151">
        <f>OKT!H184</f>
        <v>2411</v>
      </c>
      <c r="AC185" s="151">
        <f>NOV!H184</f>
        <v>3307</v>
      </c>
      <c r="AD185" s="151">
        <f>DES!H184</f>
        <v>3094</v>
      </c>
      <c r="AE185" s="151">
        <f t="shared" si="0"/>
        <v>30515</v>
      </c>
      <c r="AF185" s="151">
        <f t="shared" si="1"/>
        <v>30515</v>
      </c>
      <c r="AG185" s="152">
        <f t="shared" si="2"/>
        <v>1</v>
      </c>
      <c r="AH185" s="82">
        <f t="shared" si="3"/>
        <v>13426</v>
      </c>
      <c r="AI185" s="82">
        <f t="shared" si="4"/>
        <v>13426</v>
      </c>
      <c r="AJ185" s="82">
        <f t="shared" si="5"/>
        <v>1</v>
      </c>
      <c r="AK185" s="82">
        <f t="shared" si="6"/>
        <v>17089</v>
      </c>
      <c r="AL185" s="82">
        <f t="shared" si="7"/>
        <v>17089</v>
      </c>
      <c r="AM185" s="82">
        <f t="shared" si="8"/>
        <v>1</v>
      </c>
    </row>
    <row r="186" spans="1:39" ht="15.75" customHeight="1" x14ac:dyDescent="0.3">
      <c r="A186" s="53">
        <v>184</v>
      </c>
      <c r="B186" s="53"/>
      <c r="C186" s="137" t="s">
        <v>599</v>
      </c>
      <c r="D186" s="137">
        <v>20</v>
      </c>
      <c r="E186" s="53" t="s">
        <v>191</v>
      </c>
      <c r="F186" s="53" t="s">
        <v>211</v>
      </c>
      <c r="G186" s="151">
        <f>JAN!E185</f>
        <v>465</v>
      </c>
      <c r="H186" s="151">
        <f>FEB!E185</f>
        <v>462</v>
      </c>
      <c r="I186" s="151">
        <f>MAR!E185</f>
        <v>393</v>
      </c>
      <c r="J186" s="151">
        <f>APR!E185</f>
        <v>405</v>
      </c>
      <c r="K186" s="151">
        <f>MEI!E185</f>
        <v>454</v>
      </c>
      <c r="L186" s="151">
        <f>JUN!E185</f>
        <v>336</v>
      </c>
      <c r="M186" s="151">
        <f>JUL!E185</f>
        <v>419</v>
      </c>
      <c r="N186" s="151">
        <f>AGS!E185</f>
        <v>437</v>
      </c>
      <c r="O186" s="151">
        <f>SEPT!E185</f>
        <v>338</v>
      </c>
      <c r="P186" s="151">
        <f>OKT!E185</f>
        <v>406</v>
      </c>
      <c r="Q186" s="151">
        <f>NOV!E185</f>
        <v>398</v>
      </c>
      <c r="R186" s="151">
        <f>DES!E185</f>
        <v>379</v>
      </c>
      <c r="S186" s="151">
        <f>JAN!H185</f>
        <v>465</v>
      </c>
      <c r="T186" s="151">
        <f>FEB!H185</f>
        <v>462</v>
      </c>
      <c r="U186" s="151">
        <f>MAR!H185</f>
        <v>393</v>
      </c>
      <c r="V186" s="151">
        <f>APR!H185</f>
        <v>405</v>
      </c>
      <c r="W186" s="151">
        <f>MEI!H185</f>
        <v>454</v>
      </c>
      <c r="X186" s="151">
        <f>JUN!H185</f>
        <v>336</v>
      </c>
      <c r="Y186" s="151">
        <f>JUL!H185</f>
        <v>419</v>
      </c>
      <c r="Z186" s="151">
        <f>AGS!H185</f>
        <v>437</v>
      </c>
      <c r="AA186" s="151">
        <f>SEPT!H185</f>
        <v>338</v>
      </c>
      <c r="AB186" s="151">
        <f>OKT!H185</f>
        <v>406</v>
      </c>
      <c r="AC186" s="151">
        <f>NOV!H185</f>
        <v>398</v>
      </c>
      <c r="AD186" s="151">
        <f>DES!H185</f>
        <v>379</v>
      </c>
      <c r="AE186" s="151">
        <f t="shared" si="0"/>
        <v>4892</v>
      </c>
      <c r="AF186" s="151">
        <f t="shared" si="1"/>
        <v>4892</v>
      </c>
      <c r="AG186" s="152">
        <f t="shared" si="2"/>
        <v>1</v>
      </c>
      <c r="AH186" s="82">
        <f t="shared" si="3"/>
        <v>2515</v>
      </c>
      <c r="AI186" s="82">
        <f t="shared" si="4"/>
        <v>2515</v>
      </c>
      <c r="AJ186" s="82">
        <f t="shared" si="5"/>
        <v>1</v>
      </c>
      <c r="AK186" s="82">
        <f t="shared" si="6"/>
        <v>2377</v>
      </c>
      <c r="AL186" s="82">
        <f t="shared" si="7"/>
        <v>2377</v>
      </c>
      <c r="AM186" s="82">
        <f t="shared" si="8"/>
        <v>1</v>
      </c>
    </row>
    <row r="187" spans="1:39" ht="15.75" customHeight="1" x14ac:dyDescent="0.3">
      <c r="A187" s="53">
        <v>185</v>
      </c>
      <c r="B187" s="53"/>
      <c r="C187" s="137" t="s">
        <v>601</v>
      </c>
      <c r="D187" s="137">
        <v>21</v>
      </c>
      <c r="E187" s="53" t="s">
        <v>191</v>
      </c>
      <c r="F187" s="53" t="s">
        <v>212</v>
      </c>
      <c r="G187" s="151">
        <f>JAN!E186</f>
        <v>824</v>
      </c>
      <c r="H187" s="151">
        <f>FEB!E186</f>
        <v>864</v>
      </c>
      <c r="I187" s="151">
        <f>MAR!E186</f>
        <v>840</v>
      </c>
      <c r="J187" s="151">
        <f>APR!E186</f>
        <v>489</v>
      </c>
      <c r="K187" s="151">
        <f>MEI!E186</f>
        <v>173</v>
      </c>
      <c r="L187" s="151">
        <f>JUN!E186</f>
        <v>124</v>
      </c>
      <c r="M187" s="151">
        <f>JUL!E186</f>
        <v>227</v>
      </c>
      <c r="N187" s="151">
        <f>AGS!E186</f>
        <v>427</v>
      </c>
      <c r="O187" s="151">
        <f>SEPT!E186</f>
        <v>136</v>
      </c>
      <c r="P187" s="151">
        <f>OKT!E186</f>
        <v>49</v>
      </c>
      <c r="Q187" s="151">
        <f>NOV!E186</f>
        <v>731</v>
      </c>
      <c r="R187" s="151">
        <f>DES!E186</f>
        <v>125</v>
      </c>
      <c r="S187" s="151">
        <f>JAN!H186</f>
        <v>824</v>
      </c>
      <c r="T187" s="151">
        <f>FEB!H186</f>
        <v>864</v>
      </c>
      <c r="U187" s="151">
        <f>MAR!H186</f>
        <v>840</v>
      </c>
      <c r="V187" s="151">
        <f>APR!H186</f>
        <v>489</v>
      </c>
      <c r="W187" s="151">
        <f>MEI!H186</f>
        <v>173</v>
      </c>
      <c r="X187" s="151">
        <f>JUN!H186</f>
        <v>124</v>
      </c>
      <c r="Y187" s="151">
        <f>JUL!H186</f>
        <v>227</v>
      </c>
      <c r="Z187" s="151">
        <f>AGS!H186</f>
        <v>427</v>
      </c>
      <c r="AA187" s="151">
        <f>SEPT!H186</f>
        <v>136</v>
      </c>
      <c r="AB187" s="151">
        <f>OKT!H186</f>
        <v>49</v>
      </c>
      <c r="AC187" s="151">
        <f>NOV!H186</f>
        <v>731</v>
      </c>
      <c r="AD187" s="151">
        <f>DES!H186</f>
        <v>125</v>
      </c>
      <c r="AE187" s="151">
        <f t="shared" si="0"/>
        <v>5009</v>
      </c>
      <c r="AF187" s="151">
        <f t="shared" si="1"/>
        <v>5009</v>
      </c>
      <c r="AG187" s="152">
        <f t="shared" si="2"/>
        <v>1</v>
      </c>
      <c r="AH187" s="82">
        <f t="shared" si="3"/>
        <v>3314</v>
      </c>
      <c r="AI187" s="82">
        <f t="shared" si="4"/>
        <v>3314</v>
      </c>
      <c r="AJ187" s="82">
        <f t="shared" si="5"/>
        <v>1</v>
      </c>
      <c r="AK187" s="82">
        <f t="shared" si="6"/>
        <v>1695</v>
      </c>
      <c r="AL187" s="82">
        <f t="shared" si="7"/>
        <v>1695</v>
      </c>
      <c r="AM187" s="82">
        <f t="shared" si="8"/>
        <v>1</v>
      </c>
    </row>
    <row r="188" spans="1:39" ht="15.75" customHeight="1" x14ac:dyDescent="0.3">
      <c r="A188" s="53">
        <v>186</v>
      </c>
      <c r="B188" s="53"/>
      <c r="C188" s="137" t="s">
        <v>601</v>
      </c>
      <c r="D188" s="137">
        <v>22</v>
      </c>
      <c r="E188" s="53" t="s">
        <v>191</v>
      </c>
      <c r="F188" s="53" t="s">
        <v>213</v>
      </c>
      <c r="G188" s="151">
        <f>JAN!E187</f>
        <v>436</v>
      </c>
      <c r="H188" s="151">
        <f>FEB!E187</f>
        <v>568</v>
      </c>
      <c r="I188" s="151">
        <f>MAR!E187</f>
        <v>643</v>
      </c>
      <c r="J188" s="151">
        <f>APR!E187</f>
        <v>493</v>
      </c>
      <c r="K188" s="151">
        <f>MEI!E187</f>
        <v>453</v>
      </c>
      <c r="L188" s="151">
        <f>JUN!E187</f>
        <v>285</v>
      </c>
      <c r="M188" s="151">
        <f>JUL!E187</f>
        <v>304</v>
      </c>
      <c r="N188" s="151">
        <f>AGS!E187</f>
        <v>501</v>
      </c>
      <c r="O188" s="151">
        <f>SEPT!E187</f>
        <v>268</v>
      </c>
      <c r="P188" s="151">
        <f>OKT!E187</f>
        <v>298</v>
      </c>
      <c r="Q188" s="151">
        <f>NOV!E187</f>
        <v>277</v>
      </c>
      <c r="R188" s="151">
        <f>DES!E187</f>
        <v>457</v>
      </c>
      <c r="S188" s="151">
        <f>JAN!H187</f>
        <v>436</v>
      </c>
      <c r="T188" s="151">
        <f>FEB!H187</f>
        <v>568</v>
      </c>
      <c r="U188" s="151">
        <f>MAR!H187</f>
        <v>643</v>
      </c>
      <c r="V188" s="151">
        <f>APR!H187</f>
        <v>493</v>
      </c>
      <c r="W188" s="151">
        <f>MEI!H187</f>
        <v>453</v>
      </c>
      <c r="X188" s="151">
        <f>JUN!H187</f>
        <v>285</v>
      </c>
      <c r="Y188" s="151">
        <f>JUL!H187</f>
        <v>304</v>
      </c>
      <c r="Z188" s="151">
        <f>AGS!H187</f>
        <v>501</v>
      </c>
      <c r="AA188" s="151">
        <f>SEPT!H187</f>
        <v>268</v>
      </c>
      <c r="AB188" s="151">
        <f>OKT!H187</f>
        <v>298</v>
      </c>
      <c r="AC188" s="151">
        <f>NOV!H187</f>
        <v>277</v>
      </c>
      <c r="AD188" s="151">
        <f>DES!H187</f>
        <v>457</v>
      </c>
      <c r="AE188" s="151">
        <f t="shared" si="0"/>
        <v>4983</v>
      </c>
      <c r="AF188" s="151">
        <f t="shared" si="1"/>
        <v>4983</v>
      </c>
      <c r="AG188" s="152">
        <f t="shared" si="2"/>
        <v>1</v>
      </c>
      <c r="AH188" s="82">
        <f t="shared" si="3"/>
        <v>2878</v>
      </c>
      <c r="AI188" s="82">
        <f t="shared" si="4"/>
        <v>2878</v>
      </c>
      <c r="AJ188" s="82">
        <f t="shared" si="5"/>
        <v>1</v>
      </c>
      <c r="AK188" s="82">
        <f t="shared" si="6"/>
        <v>2105</v>
      </c>
      <c r="AL188" s="82">
        <f t="shared" si="7"/>
        <v>2105</v>
      </c>
      <c r="AM188" s="82">
        <f t="shared" si="8"/>
        <v>1</v>
      </c>
    </row>
    <row r="189" spans="1:39" ht="15.75" customHeight="1" x14ac:dyDescent="0.3">
      <c r="A189" s="53">
        <v>187</v>
      </c>
      <c r="B189" s="53"/>
      <c r="C189" s="137" t="s">
        <v>601</v>
      </c>
      <c r="D189" s="267">
        <v>1</v>
      </c>
      <c r="E189" s="268" t="s">
        <v>214</v>
      </c>
      <c r="F189" s="268" t="s">
        <v>215</v>
      </c>
      <c r="G189" s="269">
        <f>JAN!E188</f>
        <v>785</v>
      </c>
      <c r="H189" s="269">
        <f>FEB!E188</f>
        <v>761</v>
      </c>
      <c r="I189" s="269">
        <f>MAR!E188</f>
        <v>727</v>
      </c>
      <c r="J189" s="269">
        <f>APR!E188</f>
        <v>2934</v>
      </c>
      <c r="K189" s="269">
        <f>MEI!E188</f>
        <v>76</v>
      </c>
      <c r="L189" s="269">
        <f>JUN!E188</f>
        <v>356</v>
      </c>
      <c r="M189" s="269">
        <f>JUL!E188</f>
        <v>852</v>
      </c>
      <c r="N189" s="269">
        <f>AGS!E188</f>
        <v>676</v>
      </c>
      <c r="O189" s="269">
        <f>SEPT!E188</f>
        <v>667</v>
      </c>
      <c r="P189" s="269">
        <f>OKT!E188</f>
        <v>831</v>
      </c>
      <c r="Q189" s="269">
        <f>NOV!E188</f>
        <v>2424</v>
      </c>
      <c r="R189" s="269">
        <f>DES!E188</f>
        <v>278</v>
      </c>
      <c r="S189" s="269">
        <f>JAN!H188</f>
        <v>785</v>
      </c>
      <c r="T189" s="269">
        <f>FEB!H188</f>
        <v>761</v>
      </c>
      <c r="U189" s="269">
        <f>MAR!H188</f>
        <v>716</v>
      </c>
      <c r="V189" s="269">
        <f>APR!H188</f>
        <v>2934</v>
      </c>
      <c r="W189" s="269">
        <f>MEI!H188</f>
        <v>76</v>
      </c>
      <c r="X189" s="269">
        <f>JUN!H188</f>
        <v>349</v>
      </c>
      <c r="Y189" s="269">
        <f>JUL!H188</f>
        <v>852</v>
      </c>
      <c r="Z189" s="269">
        <f>AGS!H188</f>
        <v>676</v>
      </c>
      <c r="AA189" s="269">
        <f>SEPT!H188</f>
        <v>667</v>
      </c>
      <c r="AB189" s="269">
        <f>OKT!H188</f>
        <v>831</v>
      </c>
      <c r="AC189" s="269">
        <f>NOV!H188</f>
        <v>2424</v>
      </c>
      <c r="AD189" s="269">
        <f>DES!H188</f>
        <v>278</v>
      </c>
      <c r="AE189" s="269">
        <f t="shared" si="0"/>
        <v>11367</v>
      </c>
      <c r="AF189" s="269">
        <f t="shared" si="1"/>
        <v>11349</v>
      </c>
      <c r="AG189" s="270">
        <f t="shared" si="2"/>
        <v>0.99841646872525736</v>
      </c>
      <c r="AH189" s="271">
        <f t="shared" si="3"/>
        <v>5639</v>
      </c>
      <c r="AI189" s="271">
        <f t="shared" si="4"/>
        <v>5621</v>
      </c>
      <c r="AJ189" s="271">
        <f t="shared" si="5"/>
        <v>0.99680794467104095</v>
      </c>
      <c r="AK189" s="271">
        <f t="shared" si="6"/>
        <v>5728</v>
      </c>
      <c r="AL189" s="271">
        <f t="shared" si="7"/>
        <v>5728</v>
      </c>
      <c r="AM189" s="271">
        <f t="shared" si="8"/>
        <v>1</v>
      </c>
    </row>
    <row r="190" spans="1:39" ht="15.75" customHeight="1" x14ac:dyDescent="0.3">
      <c r="A190" s="53">
        <v>188</v>
      </c>
      <c r="B190" s="53"/>
      <c r="C190" s="137" t="s">
        <v>601</v>
      </c>
      <c r="D190" s="267">
        <v>2</v>
      </c>
      <c r="E190" s="268" t="s">
        <v>214</v>
      </c>
      <c r="F190" s="268" t="s">
        <v>216</v>
      </c>
      <c r="G190" s="269">
        <f>JAN!E189</f>
        <v>730</v>
      </c>
      <c r="H190" s="269">
        <f>FEB!E189</f>
        <v>2225</v>
      </c>
      <c r="I190" s="269">
        <f>MAR!E189</f>
        <v>1857</v>
      </c>
      <c r="J190" s="269">
        <f>APR!E189</f>
        <v>1765</v>
      </c>
      <c r="K190" s="269">
        <f>MEI!E189</f>
        <v>742</v>
      </c>
      <c r="L190" s="269">
        <f>JUN!E189</f>
        <v>580</v>
      </c>
      <c r="M190" s="269">
        <f>JUL!E189</f>
        <v>2127</v>
      </c>
      <c r="N190" s="269">
        <f>AGS!E189</f>
        <v>1.72</v>
      </c>
      <c r="O190" s="269">
        <f>SEPT!E189</f>
        <v>2311</v>
      </c>
      <c r="P190" s="269">
        <f>OKT!E189</f>
        <v>1.8979999999999999</v>
      </c>
      <c r="Q190" s="269">
        <f>NOV!E189</f>
        <v>1719</v>
      </c>
      <c r="R190" s="269">
        <f>DES!E189</f>
        <v>1687</v>
      </c>
      <c r="S190" s="269">
        <f>JAN!H189</f>
        <v>730</v>
      </c>
      <c r="T190" s="269">
        <f>FEB!H189</f>
        <v>2202</v>
      </c>
      <c r="U190" s="269">
        <f>MAR!H189</f>
        <v>1835</v>
      </c>
      <c r="V190" s="269">
        <f>APR!H189</f>
        <v>1679</v>
      </c>
      <c r="W190" s="269">
        <f>MEI!H189</f>
        <v>742</v>
      </c>
      <c r="X190" s="269">
        <f>JUN!H189</f>
        <v>497</v>
      </c>
      <c r="Y190" s="269">
        <f>JUL!H189</f>
        <v>2098</v>
      </c>
      <c r="Z190" s="269">
        <f>AGS!H189</f>
        <v>557.11599999999999</v>
      </c>
      <c r="AA190" s="269">
        <f>SEPT!H189</f>
        <v>2298</v>
      </c>
      <c r="AB190" s="269">
        <f>OKT!H189</f>
        <v>652.24699999999996</v>
      </c>
      <c r="AC190" s="269">
        <f>NOV!H189</f>
        <v>1697</v>
      </c>
      <c r="AD190" s="269">
        <f>DES!H189</f>
        <v>1679</v>
      </c>
      <c r="AE190" s="269">
        <f t="shared" si="0"/>
        <v>15746.617999999999</v>
      </c>
      <c r="AF190" s="269">
        <f t="shared" si="1"/>
        <v>16666.362999999998</v>
      </c>
      <c r="AG190" s="270">
        <f t="shared" si="2"/>
        <v>1.0584090501211116</v>
      </c>
      <c r="AH190" s="271">
        <f t="shared" si="3"/>
        <v>7899</v>
      </c>
      <c r="AI190" s="271">
        <f t="shared" si="4"/>
        <v>7685</v>
      </c>
      <c r="AJ190" s="271">
        <f t="shared" si="5"/>
        <v>0.97290796303329541</v>
      </c>
      <c r="AK190" s="271">
        <f t="shared" si="6"/>
        <v>7847.6179999999995</v>
      </c>
      <c r="AL190" s="271">
        <f t="shared" si="7"/>
        <v>8981.3630000000012</v>
      </c>
      <c r="AM190" s="271">
        <f t="shared" si="8"/>
        <v>1.1444699525384647</v>
      </c>
    </row>
    <row r="191" spans="1:39" ht="15.75" customHeight="1" x14ac:dyDescent="0.3">
      <c r="A191" s="53">
        <v>189</v>
      </c>
      <c r="B191" s="53"/>
      <c r="C191" s="137" t="s">
        <v>601</v>
      </c>
      <c r="D191" s="267">
        <v>3</v>
      </c>
      <c r="E191" s="268" t="s">
        <v>214</v>
      </c>
      <c r="F191" s="268" t="s">
        <v>217</v>
      </c>
      <c r="G191" s="269">
        <f>JAN!E190</f>
        <v>310</v>
      </c>
      <c r="H191" s="269">
        <f>FEB!E190</f>
        <v>206</v>
      </c>
      <c r="I191" s="269">
        <f>MAR!E190</f>
        <v>230</v>
      </c>
      <c r="J191" s="269">
        <f>APR!E190</f>
        <v>178</v>
      </c>
      <c r="K191" s="269">
        <f>MEI!E190</f>
        <v>225</v>
      </c>
      <c r="L191" s="269">
        <f>JUN!E190</f>
        <v>98</v>
      </c>
      <c r="M191" s="269">
        <f>JUL!E190</f>
        <v>147</v>
      </c>
      <c r="N191" s="269">
        <f>AGS!E190</f>
        <v>139</v>
      </c>
      <c r="O191" s="269">
        <f>SEPT!E190</f>
        <v>124</v>
      </c>
      <c r="P191" s="269">
        <f>OKT!E190</f>
        <v>164</v>
      </c>
      <c r="Q191" s="269">
        <f>NOV!E190</f>
        <v>157</v>
      </c>
      <c r="R191" s="269">
        <f>DES!E190</f>
        <v>76</v>
      </c>
      <c r="S191" s="269">
        <f>JAN!H190</f>
        <v>310</v>
      </c>
      <c r="T191" s="269">
        <f>FEB!H190</f>
        <v>206</v>
      </c>
      <c r="U191" s="269">
        <f>MAR!H190</f>
        <v>230</v>
      </c>
      <c r="V191" s="269">
        <f>APR!H190</f>
        <v>178</v>
      </c>
      <c r="W191" s="269">
        <f>MEI!H190</f>
        <v>225</v>
      </c>
      <c r="X191" s="269">
        <f>JUN!H190</f>
        <v>98</v>
      </c>
      <c r="Y191" s="269">
        <f>JUL!H190</f>
        <v>142</v>
      </c>
      <c r="Z191" s="269">
        <f>AGS!H190</f>
        <v>139</v>
      </c>
      <c r="AA191" s="269">
        <f>SEPT!H190</f>
        <v>124</v>
      </c>
      <c r="AB191" s="269">
        <f>OKT!H190</f>
        <v>164</v>
      </c>
      <c r="AC191" s="269">
        <f>NOV!H190</f>
        <v>157</v>
      </c>
      <c r="AD191" s="269">
        <f>DES!H190</f>
        <v>76</v>
      </c>
      <c r="AE191" s="269">
        <f t="shared" si="0"/>
        <v>2054</v>
      </c>
      <c r="AF191" s="269">
        <f t="shared" si="1"/>
        <v>2049</v>
      </c>
      <c r="AG191" s="270">
        <f t="shared" si="2"/>
        <v>0.99756572541382671</v>
      </c>
      <c r="AH191" s="271">
        <f t="shared" si="3"/>
        <v>1247</v>
      </c>
      <c r="AI191" s="271">
        <f t="shared" si="4"/>
        <v>1247</v>
      </c>
      <c r="AJ191" s="271">
        <f t="shared" si="5"/>
        <v>1</v>
      </c>
      <c r="AK191" s="271">
        <f t="shared" si="6"/>
        <v>807</v>
      </c>
      <c r="AL191" s="271">
        <f t="shared" si="7"/>
        <v>802</v>
      </c>
      <c r="AM191" s="271">
        <f t="shared" si="8"/>
        <v>0.99380421313506817</v>
      </c>
    </row>
    <row r="192" spans="1:39" ht="15.75" customHeight="1" x14ac:dyDescent="0.3">
      <c r="A192" s="53">
        <v>190</v>
      </c>
      <c r="B192" s="53"/>
      <c r="C192" s="137" t="s">
        <v>599</v>
      </c>
      <c r="D192" s="267">
        <v>4</v>
      </c>
      <c r="E192" s="268" t="s">
        <v>214</v>
      </c>
      <c r="F192" s="268" t="s">
        <v>218</v>
      </c>
      <c r="G192" s="269">
        <f>JAN!E191</f>
        <v>1072</v>
      </c>
      <c r="H192" s="269">
        <f>FEB!E191</f>
        <v>867</v>
      </c>
      <c r="I192" s="269">
        <f>MAR!E191</f>
        <v>1459</v>
      </c>
      <c r="J192" s="269">
        <f>APR!E191</f>
        <v>1099</v>
      </c>
      <c r="K192" s="269">
        <f>MEI!E191</f>
        <v>1215</v>
      </c>
      <c r="L192" s="269">
        <f>JUN!E191</f>
        <v>1235</v>
      </c>
      <c r="M192" s="269">
        <f>JUL!E191</f>
        <v>866</v>
      </c>
      <c r="N192" s="269">
        <f>AGS!E191</f>
        <v>603</v>
      </c>
      <c r="O192" s="269">
        <f>SEPT!E191</f>
        <v>1219</v>
      </c>
      <c r="P192" s="269">
        <f>OKT!E191</f>
        <v>845</v>
      </c>
      <c r="Q192" s="269">
        <f>NOV!E191</f>
        <v>785</v>
      </c>
      <c r="R192" s="269">
        <f>DES!E191</f>
        <v>529</v>
      </c>
      <c r="S192" s="269">
        <f>JAN!H191</f>
        <v>1072</v>
      </c>
      <c r="T192" s="269">
        <f>FEB!H191</f>
        <v>867</v>
      </c>
      <c r="U192" s="269">
        <f>MAR!H191</f>
        <v>1457</v>
      </c>
      <c r="V192" s="269">
        <f>APR!H191</f>
        <v>1099</v>
      </c>
      <c r="W192" s="269">
        <f>MEI!H191</f>
        <v>1210</v>
      </c>
      <c r="X192" s="269">
        <f>JUN!H191</f>
        <v>1235</v>
      </c>
      <c r="Y192" s="269">
        <f>JUL!H191</f>
        <v>866</v>
      </c>
      <c r="Z192" s="269">
        <f>AGS!H191</f>
        <v>603</v>
      </c>
      <c r="AA192" s="269">
        <f>SEPT!H191</f>
        <v>1219</v>
      </c>
      <c r="AB192" s="269">
        <f>OKT!H191</f>
        <v>845</v>
      </c>
      <c r="AC192" s="269">
        <f>NOV!H191</f>
        <v>785</v>
      </c>
      <c r="AD192" s="269">
        <f>DES!H191</f>
        <v>529</v>
      </c>
      <c r="AE192" s="269">
        <f t="shared" si="0"/>
        <v>11794</v>
      </c>
      <c r="AF192" s="269">
        <f t="shared" si="1"/>
        <v>11787</v>
      </c>
      <c r="AG192" s="270">
        <f t="shared" si="2"/>
        <v>0.99940647787010339</v>
      </c>
      <c r="AH192" s="271">
        <f t="shared" si="3"/>
        <v>6947</v>
      </c>
      <c r="AI192" s="271">
        <f t="shared" si="4"/>
        <v>6940</v>
      </c>
      <c r="AJ192" s="271">
        <f t="shared" si="5"/>
        <v>0.99899237080754277</v>
      </c>
      <c r="AK192" s="271">
        <f t="shared" si="6"/>
        <v>4847</v>
      </c>
      <c r="AL192" s="271">
        <f t="shared" si="7"/>
        <v>4847</v>
      </c>
      <c r="AM192" s="271">
        <f t="shared" si="8"/>
        <v>1</v>
      </c>
    </row>
    <row r="193" spans="1:39" ht="15.75" customHeight="1" x14ac:dyDescent="0.3">
      <c r="A193" s="53">
        <v>191</v>
      </c>
      <c r="B193" s="53"/>
      <c r="C193" s="137" t="s">
        <v>599</v>
      </c>
      <c r="D193" s="267">
        <v>5</v>
      </c>
      <c r="E193" s="268" t="s">
        <v>214</v>
      </c>
      <c r="F193" s="268" t="s">
        <v>219</v>
      </c>
      <c r="G193" s="269">
        <f>JAN!E192</f>
        <v>703</v>
      </c>
      <c r="H193" s="269">
        <f>FEB!E192</f>
        <v>1020</v>
      </c>
      <c r="I193" s="269">
        <f>MAR!E192</f>
        <v>859</v>
      </c>
      <c r="J193" s="269">
        <f>APR!E192</f>
        <v>833</v>
      </c>
      <c r="K193" s="269">
        <f>MEI!E192</f>
        <v>451</v>
      </c>
      <c r="L193" s="269">
        <f>JUN!E192</f>
        <v>532</v>
      </c>
      <c r="M193" s="269">
        <f>JUL!E192</f>
        <v>681</v>
      </c>
      <c r="N193" s="269">
        <f>AGS!E192</f>
        <v>467</v>
      </c>
      <c r="O193" s="269">
        <f>SEPT!E192</f>
        <v>874</v>
      </c>
      <c r="P193" s="269">
        <f>OKT!E192</f>
        <v>632</v>
      </c>
      <c r="Q193" s="269">
        <f>NOV!E192</f>
        <v>502</v>
      </c>
      <c r="R193" s="269">
        <f>DES!E192</f>
        <v>608</v>
      </c>
      <c r="S193" s="269">
        <f>JAN!H192</f>
        <v>703</v>
      </c>
      <c r="T193" s="269">
        <f>FEB!H192</f>
        <v>1020</v>
      </c>
      <c r="U193" s="269">
        <f>MAR!H192</f>
        <v>859</v>
      </c>
      <c r="V193" s="269">
        <f>APR!H192</f>
        <v>833</v>
      </c>
      <c r="W193" s="269">
        <f>MEI!H192</f>
        <v>451</v>
      </c>
      <c r="X193" s="269">
        <f>JUN!H192</f>
        <v>532</v>
      </c>
      <c r="Y193" s="269">
        <f>JUL!H192</f>
        <v>681</v>
      </c>
      <c r="Z193" s="269">
        <f>AGS!H192</f>
        <v>467</v>
      </c>
      <c r="AA193" s="269">
        <f>SEPT!H192</f>
        <v>874</v>
      </c>
      <c r="AB193" s="269">
        <f>OKT!H192</f>
        <v>632</v>
      </c>
      <c r="AC193" s="269">
        <f>NOV!H192</f>
        <v>502</v>
      </c>
      <c r="AD193" s="269">
        <f>DES!H192</f>
        <v>629</v>
      </c>
      <c r="AE193" s="269">
        <f t="shared" si="0"/>
        <v>8162</v>
      </c>
      <c r="AF193" s="269">
        <f t="shared" si="1"/>
        <v>8183</v>
      </c>
      <c r="AG193" s="270">
        <f t="shared" si="2"/>
        <v>1.0025728987993139</v>
      </c>
      <c r="AH193" s="271">
        <f t="shared" si="3"/>
        <v>4398</v>
      </c>
      <c r="AI193" s="271">
        <f t="shared" si="4"/>
        <v>4398</v>
      </c>
      <c r="AJ193" s="271">
        <f t="shared" si="5"/>
        <v>1</v>
      </c>
      <c r="AK193" s="271">
        <f t="shared" si="6"/>
        <v>3764</v>
      </c>
      <c r="AL193" s="271">
        <f t="shared" si="7"/>
        <v>3785</v>
      </c>
      <c r="AM193" s="271">
        <f t="shared" si="8"/>
        <v>1.0055791710945803</v>
      </c>
    </row>
    <row r="194" spans="1:39" ht="15.75" customHeight="1" x14ac:dyDescent="0.3">
      <c r="A194" s="53">
        <v>192</v>
      </c>
      <c r="B194" s="53"/>
      <c r="C194" s="137" t="s">
        <v>717</v>
      </c>
      <c r="D194" s="267">
        <v>6</v>
      </c>
      <c r="E194" s="268" t="s">
        <v>214</v>
      </c>
      <c r="F194" s="268" t="s">
        <v>220</v>
      </c>
      <c r="G194" s="269">
        <f>JAN!E193</f>
        <v>683</v>
      </c>
      <c r="H194" s="269">
        <f>FEB!E193</f>
        <v>689</v>
      </c>
      <c r="I194" s="269">
        <f>MAR!E193</f>
        <v>551</v>
      </c>
      <c r="J194" s="269">
        <f>APR!E193</f>
        <v>529</v>
      </c>
      <c r="K194" s="269">
        <f>MEI!E193</f>
        <v>479</v>
      </c>
      <c r="L194" s="269">
        <f>JUN!E193</f>
        <v>522</v>
      </c>
      <c r="M194" s="269">
        <f>JUL!E193</f>
        <v>614</v>
      </c>
      <c r="N194" s="269">
        <f>AGS!E193</f>
        <v>459</v>
      </c>
      <c r="O194" s="269">
        <f>SEPT!E193</f>
        <v>362</v>
      </c>
      <c r="P194" s="269">
        <f>OKT!E193</f>
        <v>357</v>
      </c>
      <c r="Q194" s="269">
        <f>NOV!E193</f>
        <v>300</v>
      </c>
      <c r="R194" s="269">
        <f>DES!E193</f>
        <v>250</v>
      </c>
      <c r="S194" s="269">
        <f>JAN!H193</f>
        <v>683</v>
      </c>
      <c r="T194" s="269">
        <f>FEB!H193</f>
        <v>689</v>
      </c>
      <c r="U194" s="269">
        <f>MAR!H193</f>
        <v>551</v>
      </c>
      <c r="V194" s="269">
        <f>APR!H193</f>
        <v>529</v>
      </c>
      <c r="W194" s="269">
        <f>MEI!H193</f>
        <v>479</v>
      </c>
      <c r="X194" s="269">
        <f>JUN!H193</f>
        <v>522</v>
      </c>
      <c r="Y194" s="269">
        <f>JUL!H193</f>
        <v>614</v>
      </c>
      <c r="Z194" s="269">
        <f>AGS!H193</f>
        <v>459</v>
      </c>
      <c r="AA194" s="269">
        <f>SEPT!H193</f>
        <v>362</v>
      </c>
      <c r="AB194" s="269">
        <f>OKT!H193</f>
        <v>357</v>
      </c>
      <c r="AC194" s="269">
        <f>NOV!H193</f>
        <v>300</v>
      </c>
      <c r="AD194" s="269">
        <f>DES!H193</f>
        <v>250</v>
      </c>
      <c r="AE194" s="269">
        <f t="shared" si="0"/>
        <v>5795</v>
      </c>
      <c r="AF194" s="269">
        <f t="shared" si="1"/>
        <v>5795</v>
      </c>
      <c r="AG194" s="270">
        <f t="shared" si="2"/>
        <v>1</v>
      </c>
      <c r="AH194" s="271">
        <f t="shared" si="3"/>
        <v>3453</v>
      </c>
      <c r="AI194" s="271">
        <f t="shared" si="4"/>
        <v>3453</v>
      </c>
      <c r="AJ194" s="271">
        <f t="shared" si="5"/>
        <v>1</v>
      </c>
      <c r="AK194" s="271">
        <f t="shared" si="6"/>
        <v>2342</v>
      </c>
      <c r="AL194" s="271">
        <f t="shared" si="7"/>
        <v>2342</v>
      </c>
      <c r="AM194" s="271">
        <f t="shared" si="8"/>
        <v>1</v>
      </c>
    </row>
    <row r="195" spans="1:39" ht="15.75" customHeight="1" x14ac:dyDescent="0.3">
      <c r="A195" s="53">
        <v>193</v>
      </c>
      <c r="B195" s="53"/>
      <c r="C195" s="137" t="s">
        <v>601</v>
      </c>
      <c r="D195" s="267">
        <v>7</v>
      </c>
      <c r="E195" s="268" t="s">
        <v>214</v>
      </c>
      <c r="F195" s="268" t="s">
        <v>221</v>
      </c>
      <c r="G195" s="269">
        <f>JAN!E194</f>
        <v>365</v>
      </c>
      <c r="H195" s="269">
        <f>FEB!E194</f>
        <v>461</v>
      </c>
      <c r="I195" s="269">
        <f>MAR!E194</f>
        <v>346</v>
      </c>
      <c r="J195" s="269">
        <f>APR!E194</f>
        <v>155</v>
      </c>
      <c r="K195" s="269">
        <f>MEI!E194</f>
        <v>236</v>
      </c>
      <c r="L195" s="269">
        <f>JUN!E194</f>
        <v>112</v>
      </c>
      <c r="M195" s="269">
        <f>JUL!E194</f>
        <v>243</v>
      </c>
      <c r="N195" s="269">
        <f>AGS!E194</f>
        <v>222</v>
      </c>
      <c r="O195" s="269">
        <f>SEPT!E194</f>
        <v>228</v>
      </c>
      <c r="P195" s="269">
        <f>OKT!E194</f>
        <v>207</v>
      </c>
      <c r="Q195" s="269">
        <f>NOV!E194</f>
        <v>179</v>
      </c>
      <c r="R195" s="269">
        <f>DES!E194</f>
        <v>191</v>
      </c>
      <c r="S195" s="269">
        <f>JAN!H194</f>
        <v>365</v>
      </c>
      <c r="T195" s="269">
        <f>FEB!H194</f>
        <v>461</v>
      </c>
      <c r="U195" s="269">
        <f>MAR!H194</f>
        <v>321</v>
      </c>
      <c r="V195" s="269">
        <f>APR!H194</f>
        <v>155</v>
      </c>
      <c r="W195" s="269">
        <f>MEI!H194</f>
        <v>236</v>
      </c>
      <c r="X195" s="269">
        <f>JUN!H194</f>
        <v>112</v>
      </c>
      <c r="Y195" s="269">
        <f>JUL!H194</f>
        <v>243</v>
      </c>
      <c r="Z195" s="269">
        <f>AGS!H194</f>
        <v>228</v>
      </c>
      <c r="AA195" s="269">
        <f>SEPT!H194</f>
        <v>230</v>
      </c>
      <c r="AB195" s="269">
        <f>OKT!H194</f>
        <v>218</v>
      </c>
      <c r="AC195" s="269">
        <f>NOV!H194</f>
        <v>177</v>
      </c>
      <c r="AD195" s="269">
        <f>DES!H194</f>
        <v>195</v>
      </c>
      <c r="AE195" s="269">
        <f t="shared" si="0"/>
        <v>2945</v>
      </c>
      <c r="AF195" s="269">
        <f t="shared" si="1"/>
        <v>2941</v>
      </c>
      <c r="AG195" s="270">
        <f t="shared" si="2"/>
        <v>0.99864176570458407</v>
      </c>
      <c r="AH195" s="271">
        <f t="shared" si="3"/>
        <v>1675</v>
      </c>
      <c r="AI195" s="271">
        <f t="shared" si="4"/>
        <v>1650</v>
      </c>
      <c r="AJ195" s="271">
        <f t="shared" si="5"/>
        <v>0.9850746268656716</v>
      </c>
      <c r="AK195" s="271">
        <f t="shared" si="6"/>
        <v>1270</v>
      </c>
      <c r="AL195" s="271">
        <f t="shared" si="7"/>
        <v>1291</v>
      </c>
      <c r="AM195" s="271">
        <f t="shared" si="8"/>
        <v>1.0165354330708662</v>
      </c>
    </row>
    <row r="196" spans="1:39" ht="15.75" customHeight="1" x14ac:dyDescent="0.3">
      <c r="A196" s="53">
        <v>194</v>
      </c>
      <c r="B196" s="53"/>
      <c r="C196" s="137" t="s">
        <v>717</v>
      </c>
      <c r="D196" s="267">
        <v>8</v>
      </c>
      <c r="E196" s="268" t="s">
        <v>214</v>
      </c>
      <c r="F196" s="268" t="s">
        <v>222</v>
      </c>
      <c r="G196" s="269">
        <f>JAN!E195</f>
        <v>187</v>
      </c>
      <c r="H196" s="269">
        <f>FEB!E195</f>
        <v>124</v>
      </c>
      <c r="I196" s="269">
        <f>MAR!E195</f>
        <v>219</v>
      </c>
      <c r="J196" s="269">
        <f>APR!E195</f>
        <v>250</v>
      </c>
      <c r="K196" s="269">
        <f>MEI!E195</f>
        <v>184</v>
      </c>
      <c r="L196" s="269">
        <f>JUN!E195</f>
        <v>158</v>
      </c>
      <c r="M196" s="269">
        <f>JUL!E195</f>
        <v>148</v>
      </c>
      <c r="N196" s="269">
        <f>AGS!E195</f>
        <v>72</v>
      </c>
      <c r="O196" s="269">
        <f>SEPT!E195</f>
        <v>69</v>
      </c>
      <c r="P196" s="269">
        <f>OKT!E195</f>
        <v>53</v>
      </c>
      <c r="Q196" s="269">
        <f>NOV!E195</f>
        <v>73</v>
      </c>
      <c r="R196" s="269">
        <f>DES!E195</f>
        <v>22</v>
      </c>
      <c r="S196" s="269">
        <f>JAN!H195</f>
        <v>187</v>
      </c>
      <c r="T196" s="269">
        <f>FEB!H195</f>
        <v>124</v>
      </c>
      <c r="U196" s="269">
        <f>MAR!H195</f>
        <v>219</v>
      </c>
      <c r="V196" s="269">
        <f>APR!H195</f>
        <v>250</v>
      </c>
      <c r="W196" s="269">
        <f>MEI!H195</f>
        <v>180</v>
      </c>
      <c r="X196" s="269">
        <f>JUN!H195</f>
        <v>154</v>
      </c>
      <c r="Y196" s="269">
        <f>JUL!H195</f>
        <v>148</v>
      </c>
      <c r="Z196" s="269">
        <f>AGS!H195</f>
        <v>72</v>
      </c>
      <c r="AA196" s="269">
        <f>SEPT!H195</f>
        <v>69</v>
      </c>
      <c r="AB196" s="269">
        <f>OKT!H195</f>
        <v>53</v>
      </c>
      <c r="AC196" s="269">
        <f>NOV!H195</f>
        <v>73</v>
      </c>
      <c r="AD196" s="269">
        <f>DES!H195</f>
        <v>22</v>
      </c>
      <c r="AE196" s="269">
        <f t="shared" si="0"/>
        <v>1559</v>
      </c>
      <c r="AF196" s="269">
        <f t="shared" si="1"/>
        <v>1551</v>
      </c>
      <c r="AG196" s="270">
        <f t="shared" si="2"/>
        <v>0.99486850545221295</v>
      </c>
      <c r="AH196" s="271">
        <f t="shared" si="3"/>
        <v>1122</v>
      </c>
      <c r="AI196" s="271">
        <f t="shared" si="4"/>
        <v>1114</v>
      </c>
      <c r="AJ196" s="271">
        <f t="shared" si="5"/>
        <v>0.99286987522281644</v>
      </c>
      <c r="AK196" s="271">
        <f t="shared" si="6"/>
        <v>437</v>
      </c>
      <c r="AL196" s="271">
        <f t="shared" si="7"/>
        <v>437</v>
      </c>
      <c r="AM196" s="271">
        <f t="shared" si="8"/>
        <v>1</v>
      </c>
    </row>
    <row r="197" spans="1:39" ht="15.75" customHeight="1" x14ac:dyDescent="0.3">
      <c r="A197" s="53">
        <v>195</v>
      </c>
      <c r="B197" s="53"/>
      <c r="C197" s="137" t="s">
        <v>599</v>
      </c>
      <c r="D197" s="267">
        <v>9</v>
      </c>
      <c r="E197" s="268" t="s">
        <v>214</v>
      </c>
      <c r="F197" s="268" t="s">
        <v>223</v>
      </c>
      <c r="G197" s="269">
        <f>JAN!E196</f>
        <v>384</v>
      </c>
      <c r="H197" s="269">
        <f>FEB!E196</f>
        <v>244</v>
      </c>
      <c r="I197" s="269">
        <f>MAR!E196</f>
        <v>208</v>
      </c>
      <c r="J197" s="269">
        <f>APR!E196</f>
        <v>231</v>
      </c>
      <c r="K197" s="269">
        <f>MEI!E196</f>
        <v>150</v>
      </c>
      <c r="L197" s="269">
        <f>JUN!E196</f>
        <v>141</v>
      </c>
      <c r="M197" s="269">
        <f>JUL!E196</f>
        <v>242</v>
      </c>
      <c r="N197" s="269">
        <f>AGS!E196</f>
        <v>243</v>
      </c>
      <c r="O197" s="269">
        <f>SEPT!E196</f>
        <v>317</v>
      </c>
      <c r="P197" s="269">
        <f>OKT!E196</f>
        <v>224</v>
      </c>
      <c r="Q197" s="269">
        <f>NOV!E196</f>
        <v>231</v>
      </c>
      <c r="R197" s="269">
        <f>DES!E196</f>
        <v>251</v>
      </c>
      <c r="S197" s="269">
        <f>JAN!H196</f>
        <v>384</v>
      </c>
      <c r="T197" s="269">
        <f>FEB!H196</f>
        <v>244</v>
      </c>
      <c r="U197" s="269">
        <f>MAR!H196</f>
        <v>208</v>
      </c>
      <c r="V197" s="269">
        <f>APR!H196</f>
        <v>231</v>
      </c>
      <c r="W197" s="269">
        <f>MEI!H196</f>
        <v>150</v>
      </c>
      <c r="X197" s="269">
        <f>JUN!H196</f>
        <v>141</v>
      </c>
      <c r="Y197" s="269">
        <f>JUL!H196</f>
        <v>219</v>
      </c>
      <c r="Z197" s="269">
        <f>AGS!H196</f>
        <v>243</v>
      </c>
      <c r="AA197" s="269">
        <f>SEPT!H196</f>
        <v>311</v>
      </c>
      <c r="AB197" s="269">
        <f>OKT!H196</f>
        <v>224</v>
      </c>
      <c r="AC197" s="269">
        <f>NOV!H196</f>
        <v>231</v>
      </c>
      <c r="AD197" s="269">
        <f>DES!H196</f>
        <v>251</v>
      </c>
      <c r="AE197" s="269">
        <f t="shared" si="0"/>
        <v>2866</v>
      </c>
      <c r="AF197" s="269">
        <f t="shared" si="1"/>
        <v>2837</v>
      </c>
      <c r="AG197" s="270">
        <f t="shared" si="2"/>
        <v>0.98988136775994418</v>
      </c>
      <c r="AH197" s="271">
        <f t="shared" si="3"/>
        <v>1358</v>
      </c>
      <c r="AI197" s="271">
        <f t="shared" si="4"/>
        <v>1358</v>
      </c>
      <c r="AJ197" s="271">
        <f t="shared" si="5"/>
        <v>1</v>
      </c>
      <c r="AK197" s="271">
        <f t="shared" si="6"/>
        <v>1508</v>
      </c>
      <c r="AL197" s="271">
        <f t="shared" si="7"/>
        <v>1479</v>
      </c>
      <c r="AM197" s="271">
        <f t="shared" si="8"/>
        <v>0.98076923076923073</v>
      </c>
    </row>
    <row r="198" spans="1:39" ht="15.75" customHeight="1" x14ac:dyDescent="0.3">
      <c r="A198" s="53">
        <v>196</v>
      </c>
      <c r="B198" s="53"/>
      <c r="C198" s="137" t="s">
        <v>717</v>
      </c>
      <c r="D198" s="267">
        <v>10</v>
      </c>
      <c r="E198" s="268" t="s">
        <v>214</v>
      </c>
      <c r="F198" s="268" t="s">
        <v>224</v>
      </c>
      <c r="G198" s="269">
        <f>JAN!E197</f>
        <v>624</v>
      </c>
      <c r="H198" s="269">
        <f>FEB!E197</f>
        <v>395</v>
      </c>
      <c r="I198" s="269">
        <f>MAR!E197</f>
        <v>367</v>
      </c>
      <c r="J198" s="269">
        <f>APR!E197</f>
        <v>301</v>
      </c>
      <c r="K198" s="269">
        <f>MEI!E197</f>
        <v>332</v>
      </c>
      <c r="L198" s="269">
        <f>JUN!E197</f>
        <v>332</v>
      </c>
      <c r="M198" s="269">
        <f>JUL!E197</f>
        <v>221</v>
      </c>
      <c r="N198" s="269">
        <f>AGS!E197</f>
        <v>435</v>
      </c>
      <c r="O198" s="269">
        <f>SEPT!E197</f>
        <v>492</v>
      </c>
      <c r="P198" s="269">
        <f>OKT!E197</f>
        <v>249</v>
      </c>
      <c r="Q198" s="269">
        <f>NOV!E197</f>
        <v>189</v>
      </c>
      <c r="R198" s="269">
        <f>DES!E197</f>
        <v>162</v>
      </c>
      <c r="S198" s="269">
        <f>JAN!H197</f>
        <v>624</v>
      </c>
      <c r="T198" s="269">
        <f>FEB!H197</f>
        <v>396</v>
      </c>
      <c r="U198" s="269">
        <f>MAR!H197</f>
        <v>367</v>
      </c>
      <c r="V198" s="269">
        <f>APR!H197</f>
        <v>301</v>
      </c>
      <c r="W198" s="269">
        <f>MEI!H197</f>
        <v>332</v>
      </c>
      <c r="X198" s="269">
        <f>JUN!H197</f>
        <v>332</v>
      </c>
      <c r="Y198" s="269">
        <f>JUL!H197</f>
        <v>221</v>
      </c>
      <c r="Z198" s="269">
        <f>AGS!H197</f>
        <v>435</v>
      </c>
      <c r="AA198" s="269">
        <f>SEPT!H197</f>
        <v>491</v>
      </c>
      <c r="AB198" s="269">
        <f>OKT!H197</f>
        <v>249</v>
      </c>
      <c r="AC198" s="269">
        <f>NOV!H197</f>
        <v>189</v>
      </c>
      <c r="AD198" s="269">
        <f>DES!H197</f>
        <v>162</v>
      </c>
      <c r="AE198" s="269">
        <f t="shared" si="0"/>
        <v>4099</v>
      </c>
      <c r="AF198" s="269">
        <f t="shared" si="1"/>
        <v>4099</v>
      </c>
      <c r="AG198" s="270">
        <f t="shared" si="2"/>
        <v>1</v>
      </c>
      <c r="AH198" s="271">
        <f t="shared" si="3"/>
        <v>2351</v>
      </c>
      <c r="AI198" s="271">
        <f t="shared" si="4"/>
        <v>2352</v>
      </c>
      <c r="AJ198" s="271">
        <f t="shared" si="5"/>
        <v>1.0004253509145045</v>
      </c>
      <c r="AK198" s="271">
        <f t="shared" si="6"/>
        <v>1748</v>
      </c>
      <c r="AL198" s="271">
        <f t="shared" si="7"/>
        <v>1747</v>
      </c>
      <c r="AM198" s="271">
        <f t="shared" si="8"/>
        <v>0.99942791762013727</v>
      </c>
    </row>
    <row r="199" spans="1:39" ht="15.75" customHeight="1" x14ac:dyDescent="0.3">
      <c r="A199" s="53">
        <v>197</v>
      </c>
      <c r="B199" s="53"/>
      <c r="C199" s="137" t="s">
        <v>601</v>
      </c>
      <c r="D199" s="267">
        <v>11</v>
      </c>
      <c r="E199" s="268" t="s">
        <v>214</v>
      </c>
      <c r="F199" s="268" t="s">
        <v>225</v>
      </c>
      <c r="G199" s="269">
        <f>JAN!E198</f>
        <v>92</v>
      </c>
      <c r="H199" s="269">
        <f>FEB!E198</f>
        <v>2</v>
      </c>
      <c r="I199" s="269">
        <f>MAR!E198</f>
        <v>165</v>
      </c>
      <c r="J199" s="269">
        <f>APR!E198</f>
        <v>204</v>
      </c>
      <c r="K199" s="269">
        <f>MEI!E198</f>
        <v>151</v>
      </c>
      <c r="L199" s="269">
        <f>JUN!E198</f>
        <v>124</v>
      </c>
      <c r="M199" s="269">
        <f>JUL!E198</f>
        <v>105</v>
      </c>
      <c r="N199" s="269">
        <f>AGS!E198</f>
        <v>216</v>
      </c>
      <c r="O199" s="269">
        <f>SEPT!E198</f>
        <v>246</v>
      </c>
      <c r="P199" s="269">
        <f>OKT!E198</f>
        <v>53</v>
      </c>
      <c r="Q199" s="269">
        <f>NOV!E198</f>
        <v>52</v>
      </c>
      <c r="R199" s="269">
        <f>DES!E198</f>
        <v>21</v>
      </c>
      <c r="S199" s="269">
        <f>JAN!H198</f>
        <v>92</v>
      </c>
      <c r="T199" s="269">
        <f>FEB!H198</f>
        <v>2</v>
      </c>
      <c r="U199" s="269">
        <f>MAR!H198</f>
        <v>165</v>
      </c>
      <c r="V199" s="269">
        <f>APR!H198</f>
        <v>204</v>
      </c>
      <c r="W199" s="269">
        <f>MEI!H198</f>
        <v>151</v>
      </c>
      <c r="X199" s="269">
        <f>JUN!H198</f>
        <v>124</v>
      </c>
      <c r="Y199" s="269">
        <f>JUL!H198</f>
        <v>101</v>
      </c>
      <c r="Z199" s="269">
        <f>AGS!H198</f>
        <v>216</v>
      </c>
      <c r="AA199" s="269">
        <f>SEPT!H198</f>
        <v>246</v>
      </c>
      <c r="AB199" s="269">
        <f>OKT!H198</f>
        <v>53</v>
      </c>
      <c r="AC199" s="269">
        <f>NOV!H198</f>
        <v>52</v>
      </c>
      <c r="AD199" s="269">
        <f>DES!H198</f>
        <v>21</v>
      </c>
      <c r="AE199" s="269">
        <f t="shared" si="0"/>
        <v>1431</v>
      </c>
      <c r="AF199" s="269">
        <f t="shared" si="1"/>
        <v>1427</v>
      </c>
      <c r="AG199" s="270">
        <f t="shared" si="2"/>
        <v>0.99720475192173308</v>
      </c>
      <c r="AH199" s="271">
        <f t="shared" si="3"/>
        <v>738</v>
      </c>
      <c r="AI199" s="271">
        <f t="shared" si="4"/>
        <v>738</v>
      </c>
      <c r="AJ199" s="271">
        <f t="shared" si="5"/>
        <v>1</v>
      </c>
      <c r="AK199" s="271">
        <f t="shared" si="6"/>
        <v>693</v>
      </c>
      <c r="AL199" s="271">
        <f t="shared" si="7"/>
        <v>689</v>
      </c>
      <c r="AM199" s="271">
        <f t="shared" si="8"/>
        <v>0.99422799422799424</v>
      </c>
    </row>
    <row r="200" spans="1:39" ht="15.75" customHeight="1" x14ac:dyDescent="0.3">
      <c r="A200" s="53">
        <v>198</v>
      </c>
      <c r="B200" s="53"/>
      <c r="C200" s="137" t="s">
        <v>599</v>
      </c>
      <c r="D200" s="137">
        <v>1</v>
      </c>
      <c r="E200" s="53" t="s">
        <v>226</v>
      </c>
      <c r="F200" s="53" t="s">
        <v>227</v>
      </c>
      <c r="G200" s="151">
        <f>JAN!E199</f>
        <v>452</v>
      </c>
      <c r="H200" s="151">
        <f>FEB!E199</f>
        <v>354</v>
      </c>
      <c r="I200" s="151">
        <f>MAR!E199</f>
        <v>118</v>
      </c>
      <c r="J200" s="151">
        <f>APR!E199</f>
        <v>115</v>
      </c>
      <c r="K200" s="151">
        <f>MEI!E199</f>
        <v>208</v>
      </c>
      <c r="L200" s="151">
        <f>JUN!E199</f>
        <v>92</v>
      </c>
      <c r="M200" s="151">
        <f>JUL!E199</f>
        <v>129</v>
      </c>
      <c r="N200" s="151">
        <f>AGS!E199</f>
        <v>201</v>
      </c>
      <c r="O200" s="151">
        <f>SEPT!E199</f>
        <v>0</v>
      </c>
      <c r="P200" s="151">
        <f>OKT!E199</f>
        <v>0</v>
      </c>
      <c r="Q200" s="151">
        <f>NOV!E199</f>
        <v>0</v>
      </c>
      <c r="R200" s="151">
        <f>DES!E199</f>
        <v>0</v>
      </c>
      <c r="S200" s="151">
        <f>JAN!H199</f>
        <v>452</v>
      </c>
      <c r="T200" s="151">
        <f>FEB!H199</f>
        <v>354</v>
      </c>
      <c r="U200" s="151">
        <f>MAR!H199</f>
        <v>118</v>
      </c>
      <c r="V200" s="151">
        <f>APR!H199</f>
        <v>115</v>
      </c>
      <c r="W200" s="151">
        <f>MEI!H199</f>
        <v>208</v>
      </c>
      <c r="X200" s="151">
        <f>JUN!H199</f>
        <v>92</v>
      </c>
      <c r="Y200" s="151">
        <f>JUL!H199</f>
        <v>129</v>
      </c>
      <c r="Z200" s="151">
        <f>AGS!H199</f>
        <v>201</v>
      </c>
      <c r="AA200" s="151">
        <f>SEPT!H199</f>
        <v>0</v>
      </c>
      <c r="AB200" s="151">
        <f>OKT!H199</f>
        <v>0</v>
      </c>
      <c r="AC200" s="151">
        <f>NOV!H199</f>
        <v>0</v>
      </c>
      <c r="AD200" s="151">
        <f>DES!H199</f>
        <v>0</v>
      </c>
      <c r="AE200" s="151">
        <f t="shared" si="0"/>
        <v>1669</v>
      </c>
      <c r="AF200" s="151">
        <f t="shared" si="1"/>
        <v>1669</v>
      </c>
      <c r="AG200" s="152">
        <f t="shared" si="2"/>
        <v>1</v>
      </c>
      <c r="AH200" s="82">
        <f t="shared" si="3"/>
        <v>1339</v>
      </c>
      <c r="AI200" s="82">
        <f t="shared" si="4"/>
        <v>1339</v>
      </c>
      <c r="AJ200" s="82">
        <f t="shared" si="5"/>
        <v>1</v>
      </c>
      <c r="AK200" s="82">
        <f t="shared" si="6"/>
        <v>330</v>
      </c>
      <c r="AL200" s="82">
        <f t="shared" si="7"/>
        <v>330</v>
      </c>
      <c r="AM200" s="82">
        <f t="shared" si="8"/>
        <v>1</v>
      </c>
    </row>
    <row r="201" spans="1:39" ht="15.75" customHeight="1" x14ac:dyDescent="0.3">
      <c r="A201" s="53">
        <v>199</v>
      </c>
      <c r="B201" s="53"/>
      <c r="C201" s="137" t="s">
        <v>599</v>
      </c>
      <c r="D201" s="137">
        <v>2</v>
      </c>
      <c r="E201" s="53" t="s">
        <v>226</v>
      </c>
      <c r="F201" s="53" t="s">
        <v>228</v>
      </c>
      <c r="G201" s="151">
        <f>JAN!E200</f>
        <v>648</v>
      </c>
      <c r="H201" s="151">
        <f>FEB!E200</f>
        <v>638</v>
      </c>
      <c r="I201" s="151">
        <f>MAR!E200</f>
        <v>724</v>
      </c>
      <c r="J201" s="151">
        <f>APR!E200</f>
        <v>0</v>
      </c>
      <c r="K201" s="151">
        <f>MEI!E200</f>
        <v>480</v>
      </c>
      <c r="L201" s="151">
        <f>JUN!E200</f>
        <v>906</v>
      </c>
      <c r="M201" s="151">
        <f>JUL!E200</f>
        <v>816</v>
      </c>
      <c r="N201" s="151">
        <f>AGS!E200</f>
        <v>0</v>
      </c>
      <c r="O201" s="151">
        <f>SEPT!E200</f>
        <v>0</v>
      </c>
      <c r="P201" s="151">
        <f>OKT!E200</f>
        <v>0</v>
      </c>
      <c r="Q201" s="151">
        <f>NOV!E200</f>
        <v>0</v>
      </c>
      <c r="R201" s="151">
        <f>DES!E200</f>
        <v>0</v>
      </c>
      <c r="S201" s="151">
        <f>JAN!H200</f>
        <v>496</v>
      </c>
      <c r="T201" s="151">
        <f>FEB!H200</f>
        <v>638</v>
      </c>
      <c r="U201" s="151">
        <f>MAR!H200</f>
        <v>724</v>
      </c>
      <c r="V201" s="151">
        <f>APR!H200</f>
        <v>0</v>
      </c>
      <c r="W201" s="151">
        <f>MEI!H200</f>
        <v>480</v>
      </c>
      <c r="X201" s="151">
        <f>JUN!H200</f>
        <v>906</v>
      </c>
      <c r="Y201" s="151">
        <f>JUL!H200</f>
        <v>816</v>
      </c>
      <c r="Z201" s="151">
        <f>AGS!H200</f>
        <v>0</v>
      </c>
      <c r="AA201" s="151">
        <f>SEPT!H200</f>
        <v>0</v>
      </c>
      <c r="AB201" s="151">
        <f>OKT!H200</f>
        <v>0</v>
      </c>
      <c r="AC201" s="151">
        <f>NOV!H200</f>
        <v>0</v>
      </c>
      <c r="AD201" s="151">
        <f>DES!H200</f>
        <v>0</v>
      </c>
      <c r="AE201" s="151">
        <f t="shared" si="0"/>
        <v>4212</v>
      </c>
      <c r="AF201" s="151">
        <f t="shared" si="1"/>
        <v>4060</v>
      </c>
      <c r="AG201" s="152">
        <f t="shared" si="2"/>
        <v>0.96391263057929721</v>
      </c>
      <c r="AH201" s="82">
        <f t="shared" si="3"/>
        <v>3396</v>
      </c>
      <c r="AI201" s="82">
        <f t="shared" si="4"/>
        <v>3244</v>
      </c>
      <c r="AJ201" s="82">
        <f t="shared" si="5"/>
        <v>0.95524146054181391</v>
      </c>
      <c r="AK201" s="82">
        <f t="shared" si="6"/>
        <v>816</v>
      </c>
      <c r="AL201" s="82">
        <f t="shared" si="7"/>
        <v>816</v>
      </c>
      <c r="AM201" s="82">
        <f t="shared" si="8"/>
        <v>1</v>
      </c>
    </row>
    <row r="202" spans="1:39" ht="15.75" customHeight="1" x14ac:dyDescent="0.3">
      <c r="A202" s="53">
        <v>200</v>
      </c>
      <c r="B202" s="53"/>
      <c r="C202" s="137" t="s">
        <v>599</v>
      </c>
      <c r="D202" s="137">
        <v>3</v>
      </c>
      <c r="E202" s="53" t="s">
        <v>226</v>
      </c>
      <c r="F202" s="53" t="s">
        <v>229</v>
      </c>
      <c r="G202" s="151">
        <f>JAN!E201</f>
        <v>120</v>
      </c>
      <c r="H202" s="151">
        <f>FEB!E201</f>
        <v>93</v>
      </c>
      <c r="I202" s="151">
        <f>MAR!E201</f>
        <v>55</v>
      </c>
      <c r="J202" s="151">
        <f>APR!E201</f>
        <v>46</v>
      </c>
      <c r="K202" s="151">
        <f>MEI!E201</f>
        <v>85</v>
      </c>
      <c r="L202" s="151">
        <f>JUN!E201</f>
        <v>56</v>
      </c>
      <c r="M202" s="151">
        <f>JUL!E201</f>
        <v>12</v>
      </c>
      <c r="N202" s="151">
        <f>AGS!E201</f>
        <v>0</v>
      </c>
      <c r="O202" s="151">
        <f>SEPT!E201</f>
        <v>0</v>
      </c>
      <c r="P202" s="151">
        <f>OKT!E201</f>
        <v>0</v>
      </c>
      <c r="Q202" s="151">
        <f>NOV!E201</f>
        <v>0</v>
      </c>
      <c r="R202" s="151">
        <f>DES!E201</f>
        <v>0</v>
      </c>
      <c r="S202" s="151">
        <f>JAN!H201</f>
        <v>120</v>
      </c>
      <c r="T202" s="151">
        <f>FEB!H201</f>
        <v>93</v>
      </c>
      <c r="U202" s="151">
        <f>MAR!H201</f>
        <v>55</v>
      </c>
      <c r="V202" s="151">
        <f>APR!H201</f>
        <v>46</v>
      </c>
      <c r="W202" s="151">
        <f>MEI!H201</f>
        <v>85</v>
      </c>
      <c r="X202" s="151">
        <f>JUN!H201</f>
        <v>56</v>
      </c>
      <c r="Y202" s="151">
        <f>JUL!H201</f>
        <v>12</v>
      </c>
      <c r="Z202" s="151">
        <f>AGS!H201</f>
        <v>0</v>
      </c>
      <c r="AA202" s="151">
        <f>SEPT!H201</f>
        <v>0</v>
      </c>
      <c r="AB202" s="151">
        <f>OKT!H201</f>
        <v>0</v>
      </c>
      <c r="AC202" s="151">
        <f>NOV!H201</f>
        <v>0</v>
      </c>
      <c r="AD202" s="151">
        <f>DES!H201</f>
        <v>0</v>
      </c>
      <c r="AE202" s="151">
        <f t="shared" si="0"/>
        <v>467</v>
      </c>
      <c r="AF202" s="151">
        <f t="shared" si="1"/>
        <v>467</v>
      </c>
      <c r="AG202" s="152">
        <f t="shared" si="2"/>
        <v>1</v>
      </c>
      <c r="AH202" s="82">
        <f t="shared" si="3"/>
        <v>455</v>
      </c>
      <c r="AI202" s="82">
        <f t="shared" si="4"/>
        <v>455</v>
      </c>
      <c r="AJ202" s="82">
        <f t="shared" si="5"/>
        <v>1</v>
      </c>
      <c r="AK202" s="82">
        <f t="shared" si="6"/>
        <v>12</v>
      </c>
      <c r="AL202" s="82">
        <f t="shared" si="7"/>
        <v>12</v>
      </c>
      <c r="AM202" s="82">
        <f t="shared" si="8"/>
        <v>1</v>
      </c>
    </row>
    <row r="203" spans="1:39" ht="15.75" customHeight="1" x14ac:dyDescent="0.3">
      <c r="A203" s="53">
        <v>201</v>
      </c>
      <c r="B203" s="53"/>
      <c r="C203" s="137" t="s">
        <v>601</v>
      </c>
      <c r="D203" s="137">
        <v>4</v>
      </c>
      <c r="E203" s="53" t="s">
        <v>226</v>
      </c>
      <c r="F203" s="53" t="s">
        <v>230</v>
      </c>
      <c r="G203" s="151">
        <f>JAN!E202</f>
        <v>311</v>
      </c>
      <c r="H203" s="151">
        <f>FEB!E202</f>
        <v>327</v>
      </c>
      <c r="I203" s="151">
        <f>MAR!E202</f>
        <v>189</v>
      </c>
      <c r="J203" s="151">
        <f>APR!E202</f>
        <v>371</v>
      </c>
      <c r="K203" s="151">
        <f>MEI!E202</f>
        <v>419</v>
      </c>
      <c r="L203" s="151">
        <f>JUN!E202</f>
        <v>254</v>
      </c>
      <c r="M203" s="151">
        <f>JUL!E202</f>
        <v>267</v>
      </c>
      <c r="N203" s="151">
        <f>AGS!E202</f>
        <v>0</v>
      </c>
      <c r="O203" s="151">
        <f>SEPT!E202</f>
        <v>0</v>
      </c>
      <c r="P203" s="151">
        <f>OKT!E202</f>
        <v>0</v>
      </c>
      <c r="Q203" s="151">
        <f>NOV!E202</f>
        <v>0</v>
      </c>
      <c r="R203" s="151">
        <f>DES!E202</f>
        <v>0</v>
      </c>
      <c r="S203" s="151">
        <f>JAN!H202</f>
        <v>311</v>
      </c>
      <c r="T203" s="151">
        <f>FEB!H202</f>
        <v>327</v>
      </c>
      <c r="U203" s="151">
        <f>MAR!H202</f>
        <v>189</v>
      </c>
      <c r="V203" s="151">
        <f>APR!H202</f>
        <v>371</v>
      </c>
      <c r="W203" s="151">
        <f>MEI!H202</f>
        <v>419</v>
      </c>
      <c r="X203" s="151">
        <f>JUN!H202</f>
        <v>254</v>
      </c>
      <c r="Y203" s="151">
        <f>JUL!H202</f>
        <v>267</v>
      </c>
      <c r="Z203" s="151">
        <f>AGS!H202</f>
        <v>0</v>
      </c>
      <c r="AA203" s="151">
        <f>SEPT!H202</f>
        <v>0</v>
      </c>
      <c r="AB203" s="151">
        <f>OKT!H202</f>
        <v>0</v>
      </c>
      <c r="AC203" s="151">
        <f>NOV!H202</f>
        <v>0</v>
      </c>
      <c r="AD203" s="151">
        <f>DES!H202</f>
        <v>0</v>
      </c>
      <c r="AE203" s="151">
        <f t="shared" si="0"/>
        <v>2138</v>
      </c>
      <c r="AF203" s="151">
        <f t="shared" si="1"/>
        <v>2138</v>
      </c>
      <c r="AG203" s="152">
        <f t="shared" si="2"/>
        <v>1</v>
      </c>
      <c r="AH203" s="82">
        <f t="shared" si="3"/>
        <v>1871</v>
      </c>
      <c r="AI203" s="82">
        <f t="shared" si="4"/>
        <v>1871</v>
      </c>
      <c r="AJ203" s="82">
        <f t="shared" si="5"/>
        <v>1</v>
      </c>
      <c r="AK203" s="82">
        <f t="shared" si="6"/>
        <v>267</v>
      </c>
      <c r="AL203" s="82">
        <f t="shared" si="7"/>
        <v>267</v>
      </c>
      <c r="AM203" s="82">
        <f t="shared" si="8"/>
        <v>1</v>
      </c>
    </row>
    <row r="204" spans="1:39" ht="15.75" customHeight="1" x14ac:dyDescent="0.3">
      <c r="A204" s="53">
        <v>202</v>
      </c>
      <c r="B204" s="53"/>
      <c r="C204" s="137" t="s">
        <v>599</v>
      </c>
      <c r="D204" s="137">
        <v>5</v>
      </c>
      <c r="E204" s="53" t="s">
        <v>226</v>
      </c>
      <c r="F204" s="53" t="s">
        <v>231</v>
      </c>
      <c r="G204" s="151">
        <f>JAN!E203</f>
        <v>603</v>
      </c>
      <c r="H204" s="151">
        <f>FEB!E203</f>
        <v>521</v>
      </c>
      <c r="I204" s="151">
        <f>MAR!E203</f>
        <v>514</v>
      </c>
      <c r="J204" s="151">
        <f>APR!E203</f>
        <v>422</v>
      </c>
      <c r="K204" s="151">
        <f>MEI!E203</f>
        <v>325</v>
      </c>
      <c r="L204" s="151">
        <f>JUN!E203</f>
        <v>163</v>
      </c>
      <c r="M204" s="151">
        <f>JUL!E203</f>
        <v>473</v>
      </c>
      <c r="N204" s="151">
        <f>AGS!E203</f>
        <v>0</v>
      </c>
      <c r="O204" s="151">
        <f>SEPT!E203</f>
        <v>268</v>
      </c>
      <c r="P204" s="151">
        <f>OKT!E203</f>
        <v>246</v>
      </c>
      <c r="Q204" s="151">
        <f>NOV!E203</f>
        <v>273</v>
      </c>
      <c r="R204" s="151">
        <f>DES!E203</f>
        <v>259</v>
      </c>
      <c r="S204" s="151">
        <f>JAN!H203</f>
        <v>603</v>
      </c>
      <c r="T204" s="151">
        <f>FEB!H203</f>
        <v>521</v>
      </c>
      <c r="U204" s="151">
        <f>MAR!H203</f>
        <v>514</v>
      </c>
      <c r="V204" s="151">
        <f>APR!H203</f>
        <v>422</v>
      </c>
      <c r="W204" s="151">
        <f>MEI!H203</f>
        <v>325</v>
      </c>
      <c r="X204" s="151">
        <f>JUN!H203</f>
        <v>163</v>
      </c>
      <c r="Y204" s="151">
        <f>JUL!H203</f>
        <v>473</v>
      </c>
      <c r="Z204" s="151">
        <f>AGS!H203</f>
        <v>0</v>
      </c>
      <c r="AA204" s="151">
        <f>SEPT!H203</f>
        <v>268</v>
      </c>
      <c r="AB204" s="151">
        <f>OKT!H203</f>
        <v>246</v>
      </c>
      <c r="AC204" s="151">
        <f>NOV!H203</f>
        <v>273</v>
      </c>
      <c r="AD204" s="151">
        <f>DES!H203</f>
        <v>259</v>
      </c>
      <c r="AE204" s="151">
        <f t="shared" si="0"/>
        <v>4067</v>
      </c>
      <c r="AF204" s="151">
        <f t="shared" si="1"/>
        <v>4067</v>
      </c>
      <c r="AG204" s="152">
        <f t="shared" si="2"/>
        <v>1</v>
      </c>
      <c r="AH204" s="82">
        <f t="shared" si="3"/>
        <v>2548</v>
      </c>
      <c r="AI204" s="82">
        <f t="shared" si="4"/>
        <v>2548</v>
      </c>
      <c r="AJ204" s="82">
        <f t="shared" si="5"/>
        <v>1</v>
      </c>
      <c r="AK204" s="82">
        <f t="shared" si="6"/>
        <v>1519</v>
      </c>
      <c r="AL204" s="82">
        <f t="shared" si="7"/>
        <v>1519</v>
      </c>
      <c r="AM204" s="82">
        <f t="shared" si="8"/>
        <v>1</v>
      </c>
    </row>
    <row r="205" spans="1:39" ht="15.75" customHeight="1" x14ac:dyDescent="0.3">
      <c r="A205" s="53">
        <v>203</v>
      </c>
      <c r="B205" s="53"/>
      <c r="C205" s="137" t="s">
        <v>599</v>
      </c>
      <c r="D205" s="137">
        <v>6</v>
      </c>
      <c r="E205" s="53" t="s">
        <v>226</v>
      </c>
      <c r="F205" s="53" t="s">
        <v>232</v>
      </c>
      <c r="G205" s="151">
        <f>JAN!E204</f>
        <v>15</v>
      </c>
      <c r="H205" s="151">
        <f>FEB!E204</f>
        <v>41</v>
      </c>
      <c r="I205" s="151">
        <f>MAR!E204</f>
        <v>25</v>
      </c>
      <c r="J205" s="151">
        <f>APR!E204</f>
        <v>33</v>
      </c>
      <c r="K205" s="151">
        <f>MEI!E204</f>
        <v>68</v>
      </c>
      <c r="L205" s="151">
        <f>JUN!E204</f>
        <v>33</v>
      </c>
      <c r="M205" s="151">
        <f>JUL!E204</f>
        <v>79</v>
      </c>
      <c r="N205" s="151">
        <f>AGS!E204</f>
        <v>0</v>
      </c>
      <c r="O205" s="151">
        <f>SEPT!E204</f>
        <v>0</v>
      </c>
      <c r="P205" s="151">
        <f>OKT!E204</f>
        <v>0</v>
      </c>
      <c r="Q205" s="151">
        <f>NOV!E204</f>
        <v>0</v>
      </c>
      <c r="R205" s="151">
        <f>DES!E204</f>
        <v>0</v>
      </c>
      <c r="S205" s="151">
        <f>JAN!H204</f>
        <v>15</v>
      </c>
      <c r="T205" s="151">
        <f>FEB!H204</f>
        <v>41</v>
      </c>
      <c r="U205" s="151">
        <f>MAR!H204</f>
        <v>25</v>
      </c>
      <c r="V205" s="151">
        <f>APR!H204</f>
        <v>33</v>
      </c>
      <c r="W205" s="151">
        <f>MEI!H204</f>
        <v>68</v>
      </c>
      <c r="X205" s="151">
        <f>JUN!H204</f>
        <v>33</v>
      </c>
      <c r="Y205" s="151">
        <f>JUL!H204</f>
        <v>79</v>
      </c>
      <c r="Z205" s="151">
        <f>AGS!H204</f>
        <v>0</v>
      </c>
      <c r="AA205" s="151">
        <f>SEPT!H204</f>
        <v>0</v>
      </c>
      <c r="AB205" s="151">
        <f>OKT!H204</f>
        <v>0</v>
      </c>
      <c r="AC205" s="151">
        <f>NOV!H204</f>
        <v>0</v>
      </c>
      <c r="AD205" s="151">
        <f>DES!H204</f>
        <v>0</v>
      </c>
      <c r="AE205" s="151">
        <f t="shared" si="0"/>
        <v>294</v>
      </c>
      <c r="AF205" s="151">
        <f t="shared" si="1"/>
        <v>294</v>
      </c>
      <c r="AG205" s="152">
        <f t="shared" si="2"/>
        <v>1</v>
      </c>
      <c r="AH205" s="82">
        <f t="shared" si="3"/>
        <v>215</v>
      </c>
      <c r="AI205" s="82">
        <f t="shared" si="4"/>
        <v>215</v>
      </c>
      <c r="AJ205" s="82">
        <f t="shared" si="5"/>
        <v>1</v>
      </c>
      <c r="AK205" s="82">
        <f t="shared" si="6"/>
        <v>79</v>
      </c>
      <c r="AL205" s="82">
        <f t="shared" si="7"/>
        <v>79</v>
      </c>
      <c r="AM205" s="82">
        <f t="shared" si="8"/>
        <v>1</v>
      </c>
    </row>
    <row r="206" spans="1:39" ht="15.75" customHeight="1" x14ac:dyDescent="0.3">
      <c r="A206" s="53">
        <v>204</v>
      </c>
      <c r="B206" s="53"/>
      <c r="C206" s="137" t="s">
        <v>601</v>
      </c>
      <c r="D206" s="137">
        <v>7</v>
      </c>
      <c r="E206" s="53" t="s">
        <v>226</v>
      </c>
      <c r="F206" s="53" t="s">
        <v>233</v>
      </c>
      <c r="G206" s="151">
        <f>JAN!E205</f>
        <v>204</v>
      </c>
      <c r="H206" s="151">
        <f>FEB!E205</f>
        <v>291</v>
      </c>
      <c r="I206" s="151">
        <f>MAR!E205</f>
        <v>238</v>
      </c>
      <c r="J206" s="151">
        <f>APR!E205</f>
        <v>300</v>
      </c>
      <c r="K206" s="151">
        <f>MEI!E205</f>
        <v>171</v>
      </c>
      <c r="L206" s="151">
        <f>JUN!E205</f>
        <v>161</v>
      </c>
      <c r="M206" s="151">
        <f>JUL!E205</f>
        <v>149</v>
      </c>
      <c r="N206" s="151">
        <f>AGS!E205</f>
        <v>214</v>
      </c>
      <c r="O206" s="151">
        <f>SEPT!E205</f>
        <v>203</v>
      </c>
      <c r="P206" s="151">
        <f>OKT!E205</f>
        <v>170</v>
      </c>
      <c r="Q206" s="151">
        <f>NOV!E205</f>
        <v>55</v>
      </c>
      <c r="R206" s="151">
        <f>DES!E205</f>
        <v>22</v>
      </c>
      <c r="S206" s="151">
        <f>JAN!H205</f>
        <v>204</v>
      </c>
      <c r="T206" s="151">
        <f>FEB!H205</f>
        <v>291</v>
      </c>
      <c r="U206" s="151">
        <f>MAR!H205</f>
        <v>238</v>
      </c>
      <c r="V206" s="151">
        <f>APR!H205</f>
        <v>300</v>
      </c>
      <c r="W206" s="151">
        <f>MEI!H205</f>
        <v>171</v>
      </c>
      <c r="X206" s="151">
        <f>JUN!H205</f>
        <v>161</v>
      </c>
      <c r="Y206" s="151">
        <f>JUL!H205</f>
        <v>149</v>
      </c>
      <c r="Z206" s="151">
        <f>AGS!H205</f>
        <v>214</v>
      </c>
      <c r="AA206" s="151">
        <f>SEPT!H205</f>
        <v>203</v>
      </c>
      <c r="AB206" s="151">
        <f>OKT!H205</f>
        <v>170</v>
      </c>
      <c r="AC206" s="151">
        <f>NOV!H205</f>
        <v>55</v>
      </c>
      <c r="AD206" s="151">
        <f>DES!H205</f>
        <v>22</v>
      </c>
      <c r="AE206" s="151">
        <f t="shared" si="0"/>
        <v>2178</v>
      </c>
      <c r="AF206" s="151">
        <f t="shared" si="1"/>
        <v>2178</v>
      </c>
      <c r="AG206" s="152">
        <f t="shared" si="2"/>
        <v>1</v>
      </c>
      <c r="AH206" s="82">
        <f t="shared" si="3"/>
        <v>1365</v>
      </c>
      <c r="AI206" s="82">
        <f t="shared" si="4"/>
        <v>1365</v>
      </c>
      <c r="AJ206" s="82">
        <f t="shared" si="5"/>
        <v>1</v>
      </c>
      <c r="AK206" s="82">
        <f t="shared" si="6"/>
        <v>813</v>
      </c>
      <c r="AL206" s="82">
        <f t="shared" si="7"/>
        <v>813</v>
      </c>
      <c r="AM206" s="82">
        <f t="shared" si="8"/>
        <v>1</v>
      </c>
    </row>
    <row r="207" spans="1:39" ht="15.75" customHeight="1" x14ac:dyDescent="0.3">
      <c r="A207" s="53">
        <v>205</v>
      </c>
      <c r="B207" s="53"/>
      <c r="C207" s="137" t="s">
        <v>599</v>
      </c>
      <c r="D207" s="137">
        <v>8</v>
      </c>
      <c r="E207" s="53" t="s">
        <v>226</v>
      </c>
      <c r="F207" s="53" t="s">
        <v>234</v>
      </c>
      <c r="G207" s="151">
        <f>JAN!E206</f>
        <v>15</v>
      </c>
      <c r="H207" s="151">
        <f>FEB!E206</f>
        <v>704</v>
      </c>
      <c r="I207" s="151">
        <f>MAR!E206</f>
        <v>189</v>
      </c>
      <c r="J207" s="151">
        <f>APR!E206</f>
        <v>190</v>
      </c>
      <c r="K207" s="151">
        <f>MEI!E206</f>
        <v>177</v>
      </c>
      <c r="L207" s="151">
        <f>JUN!E206</f>
        <v>96</v>
      </c>
      <c r="M207" s="151">
        <f>JUL!E206</f>
        <v>105</v>
      </c>
      <c r="N207" s="151">
        <f>AGS!E206</f>
        <v>0</v>
      </c>
      <c r="O207" s="151">
        <f>SEPT!E206</f>
        <v>0</v>
      </c>
      <c r="P207" s="151">
        <f>OKT!E206</f>
        <v>0</v>
      </c>
      <c r="Q207" s="151">
        <f>NOV!E206</f>
        <v>0</v>
      </c>
      <c r="R207" s="151">
        <f>DES!E206</f>
        <v>0</v>
      </c>
      <c r="S207" s="151">
        <f>JAN!H206</f>
        <v>15</v>
      </c>
      <c r="T207" s="151">
        <f>FEB!H206</f>
        <v>704</v>
      </c>
      <c r="U207" s="151">
        <f>MAR!H206</f>
        <v>189</v>
      </c>
      <c r="V207" s="151">
        <f>APR!H206</f>
        <v>190</v>
      </c>
      <c r="W207" s="151">
        <f>MEI!H206</f>
        <v>177</v>
      </c>
      <c r="X207" s="151">
        <f>JUN!H206</f>
        <v>96</v>
      </c>
      <c r="Y207" s="151">
        <f>JUL!H206</f>
        <v>105</v>
      </c>
      <c r="Z207" s="151">
        <f>AGS!H206</f>
        <v>0</v>
      </c>
      <c r="AA207" s="151">
        <f>SEPT!H206</f>
        <v>0</v>
      </c>
      <c r="AB207" s="151">
        <f>OKT!H206</f>
        <v>0</v>
      </c>
      <c r="AC207" s="151">
        <f>NOV!H206</f>
        <v>0</v>
      </c>
      <c r="AD207" s="151">
        <f>DES!H206</f>
        <v>0</v>
      </c>
      <c r="AE207" s="151">
        <f t="shared" si="0"/>
        <v>1476</v>
      </c>
      <c r="AF207" s="151">
        <f t="shared" si="1"/>
        <v>1476</v>
      </c>
      <c r="AG207" s="152">
        <f t="shared" si="2"/>
        <v>1</v>
      </c>
      <c r="AH207" s="82">
        <f t="shared" si="3"/>
        <v>1371</v>
      </c>
      <c r="AI207" s="82">
        <f t="shared" si="4"/>
        <v>1371</v>
      </c>
      <c r="AJ207" s="82">
        <f t="shared" si="5"/>
        <v>1</v>
      </c>
      <c r="AK207" s="82">
        <f t="shared" si="6"/>
        <v>105</v>
      </c>
      <c r="AL207" s="82">
        <f t="shared" si="7"/>
        <v>105</v>
      </c>
      <c r="AM207" s="82">
        <f t="shared" si="8"/>
        <v>1</v>
      </c>
    </row>
    <row r="208" spans="1:39" ht="15.75" customHeight="1" x14ac:dyDescent="0.3">
      <c r="A208" s="53">
        <v>206</v>
      </c>
      <c r="B208" s="53"/>
      <c r="C208" s="137" t="s">
        <v>599</v>
      </c>
      <c r="D208" s="137">
        <v>9</v>
      </c>
      <c r="E208" s="53" t="s">
        <v>226</v>
      </c>
      <c r="F208" s="53" t="s">
        <v>235</v>
      </c>
      <c r="G208" s="151">
        <f>JAN!E207</f>
        <v>14</v>
      </c>
      <c r="H208" s="151">
        <f>FEB!E207</f>
        <v>61</v>
      </c>
      <c r="I208" s="151">
        <f>MAR!E207</f>
        <v>53</v>
      </c>
      <c r="J208" s="151">
        <f>APR!E207</f>
        <v>17</v>
      </c>
      <c r="K208" s="151">
        <f>MEI!E207</f>
        <v>90</v>
      </c>
      <c r="L208" s="151">
        <f>JUN!E207</f>
        <v>87</v>
      </c>
      <c r="M208" s="151">
        <f>JUL!E207</f>
        <v>80</v>
      </c>
      <c r="N208" s="151">
        <f>AGS!E207</f>
        <v>90</v>
      </c>
      <c r="O208" s="151">
        <f>SEPT!E207</f>
        <v>10</v>
      </c>
      <c r="P208" s="151">
        <f>OKT!E207</f>
        <v>92</v>
      </c>
      <c r="Q208" s="151">
        <f>NOV!E207</f>
        <v>215</v>
      </c>
      <c r="R208" s="151">
        <f>DES!E207</f>
        <v>78</v>
      </c>
      <c r="S208" s="151">
        <f>JAN!H207</f>
        <v>14</v>
      </c>
      <c r="T208" s="151">
        <f>FEB!H207</f>
        <v>61</v>
      </c>
      <c r="U208" s="151">
        <f>MAR!H207</f>
        <v>53</v>
      </c>
      <c r="V208" s="151">
        <f>APR!H207</f>
        <v>17</v>
      </c>
      <c r="W208" s="151">
        <f>MEI!H207</f>
        <v>90</v>
      </c>
      <c r="X208" s="151">
        <f>JUN!H207</f>
        <v>87</v>
      </c>
      <c r="Y208" s="151">
        <f>JUL!H207</f>
        <v>80</v>
      </c>
      <c r="Z208" s="151">
        <f>AGS!H207</f>
        <v>90</v>
      </c>
      <c r="AA208" s="151">
        <f>SEPT!H207</f>
        <v>10</v>
      </c>
      <c r="AB208" s="151">
        <f>OKT!H207</f>
        <v>92</v>
      </c>
      <c r="AC208" s="151">
        <f>NOV!H207</f>
        <v>215</v>
      </c>
      <c r="AD208" s="151">
        <f>DES!H207</f>
        <v>78</v>
      </c>
      <c r="AE208" s="151">
        <f t="shared" si="0"/>
        <v>887</v>
      </c>
      <c r="AF208" s="151">
        <f t="shared" si="1"/>
        <v>887</v>
      </c>
      <c r="AG208" s="152">
        <f t="shared" si="2"/>
        <v>1</v>
      </c>
      <c r="AH208" s="82">
        <f t="shared" si="3"/>
        <v>322</v>
      </c>
      <c r="AI208" s="82">
        <f t="shared" si="4"/>
        <v>322</v>
      </c>
      <c r="AJ208" s="82">
        <f t="shared" si="5"/>
        <v>1</v>
      </c>
      <c r="AK208" s="82">
        <f t="shared" si="6"/>
        <v>565</v>
      </c>
      <c r="AL208" s="82">
        <f t="shared" si="7"/>
        <v>565</v>
      </c>
      <c r="AM208" s="82">
        <f t="shared" si="8"/>
        <v>1</v>
      </c>
    </row>
    <row r="209" spans="1:39" ht="15.75" customHeight="1" x14ac:dyDescent="0.3">
      <c r="A209" s="53">
        <v>207</v>
      </c>
      <c r="B209" s="53"/>
      <c r="C209" s="137" t="s">
        <v>601</v>
      </c>
      <c r="D209" s="137">
        <v>10</v>
      </c>
      <c r="E209" s="53" t="s">
        <v>226</v>
      </c>
      <c r="F209" s="53" t="s">
        <v>236</v>
      </c>
      <c r="G209" s="151">
        <f>JAN!E208</f>
        <v>118</v>
      </c>
      <c r="H209" s="151">
        <f>FEB!E208</f>
        <v>153</v>
      </c>
      <c r="I209" s="151">
        <f>MAR!E208</f>
        <v>64</v>
      </c>
      <c r="J209" s="151">
        <f>APR!E208</f>
        <v>144</v>
      </c>
      <c r="K209" s="151">
        <f>MEI!E208</f>
        <v>45</v>
      </c>
      <c r="L209" s="151">
        <f>JUN!E208</f>
        <v>43</v>
      </c>
      <c r="M209" s="151">
        <f>JUL!E208</f>
        <v>68</v>
      </c>
      <c r="N209" s="151">
        <f>AGS!E208</f>
        <v>152</v>
      </c>
      <c r="O209" s="151">
        <f>SEPT!E208</f>
        <v>121</v>
      </c>
      <c r="P209" s="151">
        <f>OKT!E208</f>
        <v>33</v>
      </c>
      <c r="Q209" s="151">
        <f>NOV!E208</f>
        <v>0</v>
      </c>
      <c r="R209" s="151">
        <f>DES!E208</f>
        <v>0</v>
      </c>
      <c r="S209" s="151">
        <f>JAN!H208</f>
        <v>118</v>
      </c>
      <c r="T209" s="151">
        <f>FEB!H208</f>
        <v>153</v>
      </c>
      <c r="U209" s="151">
        <f>MAR!H208</f>
        <v>64</v>
      </c>
      <c r="V209" s="151">
        <f>APR!H208</f>
        <v>144</v>
      </c>
      <c r="W209" s="151">
        <f>MEI!H208</f>
        <v>45</v>
      </c>
      <c r="X209" s="151">
        <f>JUN!H208</f>
        <v>43</v>
      </c>
      <c r="Y209" s="151">
        <f>JUL!H208</f>
        <v>68</v>
      </c>
      <c r="Z209" s="151">
        <f>AGS!H208</f>
        <v>152</v>
      </c>
      <c r="AA209" s="151">
        <f>SEPT!H208</f>
        <v>121</v>
      </c>
      <c r="AB209" s="151">
        <f>OKT!H208</f>
        <v>33</v>
      </c>
      <c r="AC209" s="151">
        <f>NOV!H208</f>
        <v>0</v>
      </c>
      <c r="AD209" s="151">
        <f>DES!H208</f>
        <v>0</v>
      </c>
      <c r="AE209" s="151">
        <f t="shared" si="0"/>
        <v>941</v>
      </c>
      <c r="AF209" s="151">
        <f t="shared" si="1"/>
        <v>941</v>
      </c>
      <c r="AG209" s="152">
        <f t="shared" si="2"/>
        <v>1</v>
      </c>
      <c r="AH209" s="82">
        <f t="shared" si="3"/>
        <v>567</v>
      </c>
      <c r="AI209" s="82">
        <f t="shared" si="4"/>
        <v>567</v>
      </c>
      <c r="AJ209" s="82">
        <f t="shared" si="5"/>
        <v>1</v>
      </c>
      <c r="AK209" s="82">
        <f t="shared" si="6"/>
        <v>374</v>
      </c>
      <c r="AL209" s="82">
        <f t="shared" si="7"/>
        <v>374</v>
      </c>
      <c r="AM209" s="82">
        <f t="shared" si="8"/>
        <v>1</v>
      </c>
    </row>
    <row r="210" spans="1:39" ht="15.75" customHeight="1" x14ac:dyDescent="0.3">
      <c r="A210" s="53">
        <v>208</v>
      </c>
      <c r="B210" s="53"/>
      <c r="C210" s="137" t="s">
        <v>717</v>
      </c>
      <c r="D210" s="267">
        <v>1</v>
      </c>
      <c r="E210" s="268" t="s">
        <v>237</v>
      </c>
      <c r="F210" s="268" t="s">
        <v>238</v>
      </c>
      <c r="G210" s="269">
        <f>JAN!E209</f>
        <v>2236</v>
      </c>
      <c r="H210" s="269">
        <f>FEB!E209</f>
        <v>2281</v>
      </c>
      <c r="I210" s="269">
        <f>MAR!E209</f>
        <v>2333</v>
      </c>
      <c r="J210" s="269">
        <f>APR!E209</f>
        <v>2241</v>
      </c>
      <c r="K210" s="269">
        <f>MEI!E209</f>
        <v>1833</v>
      </c>
      <c r="L210" s="269">
        <f>JUN!E209</f>
        <v>1760</v>
      </c>
      <c r="M210" s="269">
        <f>JUL!E209</f>
        <v>1898</v>
      </c>
      <c r="N210" s="269">
        <f>AGS!E209</f>
        <v>2252</v>
      </c>
      <c r="O210" s="269">
        <f>SEPT!E209</f>
        <v>2321</v>
      </c>
      <c r="P210" s="269">
        <f>OKT!E209</f>
        <v>1628</v>
      </c>
      <c r="Q210" s="269">
        <f>NOV!E209</f>
        <v>1619</v>
      </c>
      <c r="R210" s="269">
        <f>DES!E209</f>
        <v>1044</v>
      </c>
      <c r="S210" s="269">
        <f>JAN!H209</f>
        <v>2236</v>
      </c>
      <c r="T210" s="269">
        <f>FEB!H209</f>
        <v>2281</v>
      </c>
      <c r="U210" s="269">
        <f>MAR!H209</f>
        <v>2333</v>
      </c>
      <c r="V210" s="269">
        <f>APR!H209</f>
        <v>2241</v>
      </c>
      <c r="W210" s="269">
        <f>MEI!H209</f>
        <v>1833</v>
      </c>
      <c r="X210" s="269">
        <f>JUN!H209</f>
        <v>1760</v>
      </c>
      <c r="Y210" s="269">
        <f>JUL!H209</f>
        <v>1898</v>
      </c>
      <c r="Z210" s="269">
        <f>AGS!H209</f>
        <v>2252</v>
      </c>
      <c r="AA210" s="269">
        <f>SEPT!H209</f>
        <v>2321</v>
      </c>
      <c r="AB210" s="269">
        <f>OKT!H209</f>
        <v>1628</v>
      </c>
      <c r="AC210" s="269">
        <f>NOV!H209</f>
        <v>1619</v>
      </c>
      <c r="AD210" s="269">
        <f>DES!H209</f>
        <v>1044</v>
      </c>
      <c r="AE210" s="269">
        <f t="shared" si="0"/>
        <v>23446</v>
      </c>
      <c r="AF210" s="269">
        <f t="shared" si="1"/>
        <v>23446</v>
      </c>
      <c r="AG210" s="270">
        <f t="shared" si="2"/>
        <v>1</v>
      </c>
      <c r="AH210" s="271">
        <f t="shared" si="3"/>
        <v>12684</v>
      </c>
      <c r="AI210" s="271">
        <f t="shared" si="4"/>
        <v>12684</v>
      </c>
      <c r="AJ210" s="271">
        <f t="shared" si="5"/>
        <v>1</v>
      </c>
      <c r="AK210" s="271">
        <f t="shared" si="6"/>
        <v>10762</v>
      </c>
      <c r="AL210" s="271">
        <f t="shared" si="7"/>
        <v>10762</v>
      </c>
      <c r="AM210" s="271">
        <f t="shared" si="8"/>
        <v>1</v>
      </c>
    </row>
    <row r="211" spans="1:39" ht="15.75" customHeight="1" x14ac:dyDescent="0.3">
      <c r="A211" s="53">
        <v>209</v>
      </c>
      <c r="B211" s="53"/>
      <c r="C211" s="137" t="s">
        <v>601</v>
      </c>
      <c r="D211" s="267">
        <v>2</v>
      </c>
      <c r="E211" s="268" t="s">
        <v>237</v>
      </c>
      <c r="F211" s="268" t="s">
        <v>239</v>
      </c>
      <c r="G211" s="269">
        <f>JAN!E210</f>
        <v>21</v>
      </c>
      <c r="H211" s="269">
        <f>FEB!E210</f>
        <v>45</v>
      </c>
      <c r="I211" s="269">
        <f>MAR!E210</f>
        <v>188</v>
      </c>
      <c r="J211" s="269">
        <f>APR!E210</f>
        <v>156</v>
      </c>
      <c r="K211" s="269">
        <f>MEI!E210</f>
        <v>151</v>
      </c>
      <c r="L211" s="269">
        <f>JUN!E210</f>
        <v>145</v>
      </c>
      <c r="M211" s="269">
        <f>JUL!E210</f>
        <v>179</v>
      </c>
      <c r="N211" s="269">
        <f>AGS!E210</f>
        <v>478</v>
      </c>
      <c r="O211" s="269">
        <f>SEPT!E210</f>
        <v>257</v>
      </c>
      <c r="P211" s="269">
        <f>OKT!E210</f>
        <v>163</v>
      </c>
      <c r="Q211" s="269">
        <f>NOV!E210</f>
        <v>249</v>
      </c>
      <c r="R211" s="269">
        <f>DES!E210</f>
        <v>195</v>
      </c>
      <c r="S211" s="269">
        <f>JAN!H210</f>
        <v>21</v>
      </c>
      <c r="T211" s="269">
        <f>FEB!H210</f>
        <v>45</v>
      </c>
      <c r="U211" s="269">
        <f>MAR!H210</f>
        <v>188</v>
      </c>
      <c r="V211" s="269">
        <f>APR!H210</f>
        <v>156</v>
      </c>
      <c r="W211" s="269">
        <f>MEI!H210</f>
        <v>151</v>
      </c>
      <c r="X211" s="269">
        <f>JUN!H210</f>
        <v>145</v>
      </c>
      <c r="Y211" s="269">
        <f>JUL!H210</f>
        <v>179</v>
      </c>
      <c r="Z211" s="269">
        <f>AGS!H210</f>
        <v>478</v>
      </c>
      <c r="AA211" s="269">
        <f>SEPT!H210</f>
        <v>257</v>
      </c>
      <c r="AB211" s="269">
        <f>OKT!H210</f>
        <v>163</v>
      </c>
      <c r="AC211" s="269">
        <f>NOV!H210</f>
        <v>249</v>
      </c>
      <c r="AD211" s="269">
        <f>DES!H210</f>
        <v>195</v>
      </c>
      <c r="AE211" s="269">
        <f t="shared" si="0"/>
        <v>2227</v>
      </c>
      <c r="AF211" s="269">
        <f t="shared" si="1"/>
        <v>2227</v>
      </c>
      <c r="AG211" s="270">
        <f t="shared" si="2"/>
        <v>1</v>
      </c>
      <c r="AH211" s="271">
        <f t="shared" si="3"/>
        <v>706</v>
      </c>
      <c r="AI211" s="271">
        <f t="shared" si="4"/>
        <v>706</v>
      </c>
      <c r="AJ211" s="271">
        <f t="shared" si="5"/>
        <v>1</v>
      </c>
      <c r="AK211" s="271">
        <f t="shared" si="6"/>
        <v>1521</v>
      </c>
      <c r="AL211" s="271">
        <f t="shared" si="7"/>
        <v>1521</v>
      </c>
      <c r="AM211" s="271">
        <f t="shared" si="8"/>
        <v>1</v>
      </c>
    </row>
    <row r="212" spans="1:39" ht="15.75" customHeight="1" x14ac:dyDescent="0.3">
      <c r="A212" s="53">
        <v>210</v>
      </c>
      <c r="B212" s="53"/>
      <c r="C212" s="137" t="s">
        <v>729</v>
      </c>
      <c r="D212" s="267">
        <v>3</v>
      </c>
      <c r="E212" s="268" t="s">
        <v>237</v>
      </c>
      <c r="F212" s="268" t="s">
        <v>240</v>
      </c>
      <c r="G212" s="269">
        <f>JAN!E211</f>
        <v>359</v>
      </c>
      <c r="H212" s="269">
        <f>FEB!E211</f>
        <v>273</v>
      </c>
      <c r="I212" s="269">
        <f>MAR!E211</f>
        <v>258</v>
      </c>
      <c r="J212" s="269">
        <f>APR!E211</f>
        <v>286</v>
      </c>
      <c r="K212" s="269">
        <f>MEI!E211</f>
        <v>278</v>
      </c>
      <c r="L212" s="269">
        <f>JUN!E211</f>
        <v>107</v>
      </c>
      <c r="M212" s="269">
        <f>JUL!E211</f>
        <v>352</v>
      </c>
      <c r="N212" s="269">
        <f>AGS!E211</f>
        <v>578</v>
      </c>
      <c r="O212" s="269">
        <f>SEPT!E211</f>
        <v>274</v>
      </c>
      <c r="P212" s="269">
        <f>OKT!E211</f>
        <v>0</v>
      </c>
      <c r="Q212" s="269">
        <f>NOV!E211</f>
        <v>0</v>
      </c>
      <c r="R212" s="269">
        <f>DES!E211</f>
        <v>0</v>
      </c>
      <c r="S212" s="269">
        <f>JAN!H211</f>
        <v>359</v>
      </c>
      <c r="T212" s="269">
        <f>FEB!H211</f>
        <v>273</v>
      </c>
      <c r="U212" s="269">
        <f>MAR!H211</f>
        <v>258</v>
      </c>
      <c r="V212" s="269">
        <f>APR!H211</f>
        <v>286</v>
      </c>
      <c r="W212" s="269">
        <f>MEI!H211</f>
        <v>278</v>
      </c>
      <c r="X212" s="269">
        <f>JUN!H211</f>
        <v>107</v>
      </c>
      <c r="Y212" s="269">
        <f>JUL!H211</f>
        <v>352</v>
      </c>
      <c r="Z212" s="269">
        <f>AGS!H211</f>
        <v>578</v>
      </c>
      <c r="AA212" s="269">
        <f>SEPT!H211</f>
        <v>274</v>
      </c>
      <c r="AB212" s="269">
        <f>OKT!H211</f>
        <v>0</v>
      </c>
      <c r="AC212" s="269">
        <f>NOV!H211</f>
        <v>0</v>
      </c>
      <c r="AD212" s="269">
        <f>DES!H211</f>
        <v>0</v>
      </c>
      <c r="AE212" s="269">
        <f t="shared" si="0"/>
        <v>2765</v>
      </c>
      <c r="AF212" s="269">
        <f t="shared" si="1"/>
        <v>2765</v>
      </c>
      <c r="AG212" s="270">
        <f t="shared" si="2"/>
        <v>1</v>
      </c>
      <c r="AH212" s="271">
        <f t="shared" si="3"/>
        <v>1561</v>
      </c>
      <c r="AI212" s="271">
        <f t="shared" si="4"/>
        <v>1561</v>
      </c>
      <c r="AJ212" s="271">
        <f t="shared" si="5"/>
        <v>1</v>
      </c>
      <c r="AK212" s="271">
        <f t="shared" si="6"/>
        <v>1204</v>
      </c>
      <c r="AL212" s="271">
        <f t="shared" si="7"/>
        <v>1204</v>
      </c>
      <c r="AM212" s="271">
        <f t="shared" si="8"/>
        <v>1</v>
      </c>
    </row>
    <row r="213" spans="1:39" ht="15.75" customHeight="1" x14ac:dyDescent="0.3">
      <c r="A213" s="53">
        <v>211</v>
      </c>
      <c r="B213" s="53"/>
      <c r="C213" s="137" t="s">
        <v>601</v>
      </c>
      <c r="D213" s="267">
        <v>4</v>
      </c>
      <c r="E213" s="268" t="s">
        <v>237</v>
      </c>
      <c r="F213" s="268" t="s">
        <v>241</v>
      </c>
      <c r="G213" s="269">
        <f>JAN!E212</f>
        <v>459</v>
      </c>
      <c r="H213" s="269">
        <f>FEB!E212</f>
        <v>540</v>
      </c>
      <c r="I213" s="269">
        <f>MAR!E212</f>
        <v>502</v>
      </c>
      <c r="J213" s="269">
        <f>APR!E212</f>
        <v>439</v>
      </c>
      <c r="K213" s="269">
        <f>MEI!E212</f>
        <v>378</v>
      </c>
      <c r="L213" s="269">
        <f>JUN!E212</f>
        <v>275</v>
      </c>
      <c r="M213" s="269">
        <f>JUL!E212</f>
        <v>423</v>
      </c>
      <c r="N213" s="269">
        <f>AGS!E212</f>
        <v>399</v>
      </c>
      <c r="O213" s="269">
        <f>SEPT!E212</f>
        <v>338</v>
      </c>
      <c r="P213" s="269">
        <f>OKT!E212</f>
        <v>353</v>
      </c>
      <c r="Q213" s="269">
        <f>NOV!E212</f>
        <v>333</v>
      </c>
      <c r="R213" s="269">
        <f>DES!E212</f>
        <v>215</v>
      </c>
      <c r="S213" s="269">
        <f>JAN!H212</f>
        <v>459</v>
      </c>
      <c r="T213" s="269">
        <f>FEB!H212</f>
        <v>540</v>
      </c>
      <c r="U213" s="269">
        <f>MAR!H212</f>
        <v>502</v>
      </c>
      <c r="V213" s="269">
        <f>APR!H212</f>
        <v>439</v>
      </c>
      <c r="W213" s="269">
        <f>MEI!H212</f>
        <v>378</v>
      </c>
      <c r="X213" s="269">
        <f>JUN!H212</f>
        <v>275</v>
      </c>
      <c r="Y213" s="269">
        <f>JUL!H212</f>
        <v>423</v>
      </c>
      <c r="Z213" s="269">
        <f>AGS!H212</f>
        <v>399</v>
      </c>
      <c r="AA213" s="269">
        <f>SEPT!H212</f>
        <v>338</v>
      </c>
      <c r="AB213" s="269">
        <f>OKT!H212</f>
        <v>353</v>
      </c>
      <c r="AC213" s="269">
        <f>NOV!H212</f>
        <v>333</v>
      </c>
      <c r="AD213" s="269">
        <f>DES!H212</f>
        <v>215</v>
      </c>
      <c r="AE213" s="269">
        <f t="shared" si="0"/>
        <v>4654</v>
      </c>
      <c r="AF213" s="269">
        <f t="shared" si="1"/>
        <v>4654</v>
      </c>
      <c r="AG213" s="270">
        <f t="shared" si="2"/>
        <v>1</v>
      </c>
      <c r="AH213" s="271">
        <f t="shared" si="3"/>
        <v>2593</v>
      </c>
      <c r="AI213" s="271">
        <f t="shared" si="4"/>
        <v>2593</v>
      </c>
      <c r="AJ213" s="271">
        <f t="shared" si="5"/>
        <v>1</v>
      </c>
      <c r="AK213" s="271">
        <f t="shared" si="6"/>
        <v>2061</v>
      </c>
      <c r="AL213" s="271">
        <f t="shared" si="7"/>
        <v>2061</v>
      </c>
      <c r="AM213" s="271">
        <f t="shared" si="8"/>
        <v>1</v>
      </c>
    </row>
    <row r="214" spans="1:39" ht="15.75" customHeight="1" x14ac:dyDescent="0.3">
      <c r="A214" s="53">
        <v>212</v>
      </c>
      <c r="B214" s="53"/>
      <c r="C214" s="137" t="s">
        <v>717</v>
      </c>
      <c r="D214" s="267">
        <v>5</v>
      </c>
      <c r="E214" s="268" t="s">
        <v>237</v>
      </c>
      <c r="F214" s="268" t="s">
        <v>242</v>
      </c>
      <c r="G214" s="269">
        <f>JAN!E213</f>
        <v>3545</v>
      </c>
      <c r="H214" s="269">
        <f>FEB!E213</f>
        <v>3237</v>
      </c>
      <c r="I214" s="269">
        <f>MAR!E213</f>
        <v>3426</v>
      </c>
      <c r="J214" s="269">
        <f>APR!E213</f>
        <v>3447</v>
      </c>
      <c r="K214" s="269">
        <f>MEI!E213</f>
        <v>3008</v>
      </c>
      <c r="L214" s="269">
        <f>JUN!E213</f>
        <v>1843</v>
      </c>
      <c r="M214" s="269">
        <f>JUL!E213</f>
        <v>3459</v>
      </c>
      <c r="N214" s="269">
        <f>AGS!E213</f>
        <v>3553</v>
      </c>
      <c r="O214" s="269">
        <f>SEPT!E213</f>
        <v>3026</v>
      </c>
      <c r="P214" s="269">
        <f>OKT!E213</f>
        <v>2763</v>
      </c>
      <c r="Q214" s="269">
        <f>NOV!E213</f>
        <v>1790</v>
      </c>
      <c r="R214" s="269">
        <f>DES!E213</f>
        <v>2388</v>
      </c>
      <c r="S214" s="269">
        <f>JAN!H213</f>
        <v>3545</v>
      </c>
      <c r="T214" s="269">
        <f>FEB!H213</f>
        <v>3237</v>
      </c>
      <c r="U214" s="269">
        <f>MAR!H213</f>
        <v>3426</v>
      </c>
      <c r="V214" s="269">
        <f>APR!H213</f>
        <v>3447</v>
      </c>
      <c r="W214" s="269">
        <f>MEI!H213</f>
        <v>3008</v>
      </c>
      <c r="X214" s="269">
        <f>JUN!H213</f>
        <v>1843</v>
      </c>
      <c r="Y214" s="269">
        <f>JUL!H213</f>
        <v>3459</v>
      </c>
      <c r="Z214" s="269">
        <f>AGS!H213</f>
        <v>3553</v>
      </c>
      <c r="AA214" s="269">
        <f>SEPT!H213</f>
        <v>3026</v>
      </c>
      <c r="AB214" s="269">
        <f>OKT!H213</f>
        <v>2763</v>
      </c>
      <c r="AC214" s="269">
        <f>NOV!H213</f>
        <v>1790</v>
      </c>
      <c r="AD214" s="269">
        <f>DES!H213</f>
        <v>2388</v>
      </c>
      <c r="AE214" s="269">
        <f t="shared" si="0"/>
        <v>35485</v>
      </c>
      <c r="AF214" s="269">
        <f t="shared" si="1"/>
        <v>35485</v>
      </c>
      <c r="AG214" s="270">
        <f t="shared" si="2"/>
        <v>1</v>
      </c>
      <c r="AH214" s="271">
        <f t="shared" si="3"/>
        <v>18506</v>
      </c>
      <c r="AI214" s="271">
        <f t="shared" si="4"/>
        <v>18506</v>
      </c>
      <c r="AJ214" s="271">
        <f t="shared" si="5"/>
        <v>1</v>
      </c>
      <c r="AK214" s="271">
        <f t="shared" si="6"/>
        <v>16979</v>
      </c>
      <c r="AL214" s="271">
        <f t="shared" si="7"/>
        <v>16979</v>
      </c>
      <c r="AM214" s="271">
        <f t="shared" si="8"/>
        <v>1</v>
      </c>
    </row>
    <row r="215" spans="1:39" ht="15.75" customHeight="1" x14ac:dyDescent="0.3">
      <c r="A215" s="53">
        <v>213</v>
      </c>
      <c r="B215" s="53"/>
      <c r="C215" s="137" t="s">
        <v>601</v>
      </c>
      <c r="D215" s="267">
        <v>6</v>
      </c>
      <c r="E215" s="268" t="s">
        <v>237</v>
      </c>
      <c r="F215" s="268" t="s">
        <v>243</v>
      </c>
      <c r="G215" s="269">
        <f>JAN!E214</f>
        <v>260</v>
      </c>
      <c r="H215" s="269">
        <f>FEB!E214</f>
        <v>163</v>
      </c>
      <c r="I215" s="269">
        <f>MAR!E214</f>
        <v>469</v>
      </c>
      <c r="J215" s="269">
        <f>APR!E214</f>
        <v>320</v>
      </c>
      <c r="K215" s="269">
        <f>MEI!E214</f>
        <v>1134</v>
      </c>
      <c r="L215" s="269">
        <f>JUN!E214</f>
        <v>1013</v>
      </c>
      <c r="M215" s="269">
        <f>JUL!E214</f>
        <v>583</v>
      </c>
      <c r="N215" s="269">
        <f>AGS!E214</f>
        <v>494</v>
      </c>
      <c r="O215" s="269">
        <f>SEPT!E214</f>
        <v>403</v>
      </c>
      <c r="P215" s="269">
        <f>OKT!E214</f>
        <v>350</v>
      </c>
      <c r="Q215" s="269">
        <f>NOV!E214</f>
        <v>117</v>
      </c>
      <c r="R215" s="269">
        <f>DES!E214</f>
        <v>163</v>
      </c>
      <c r="S215" s="269">
        <f>JAN!H214</f>
        <v>260</v>
      </c>
      <c r="T215" s="269">
        <f>FEB!H214</f>
        <v>163</v>
      </c>
      <c r="U215" s="269">
        <f>MAR!H214</f>
        <v>469</v>
      </c>
      <c r="V215" s="269">
        <f>APR!H214</f>
        <v>320</v>
      </c>
      <c r="W215" s="269">
        <f>MEI!H214</f>
        <v>1134</v>
      </c>
      <c r="X215" s="269">
        <f>JUN!H214</f>
        <v>1013</v>
      </c>
      <c r="Y215" s="269">
        <f>JUL!H214</f>
        <v>583</v>
      </c>
      <c r="Z215" s="269">
        <f>AGS!H214</f>
        <v>494</v>
      </c>
      <c r="AA215" s="269">
        <f>SEPT!H214</f>
        <v>403</v>
      </c>
      <c r="AB215" s="269">
        <f>OKT!H214</f>
        <v>350</v>
      </c>
      <c r="AC215" s="269">
        <f>NOV!H214</f>
        <v>117</v>
      </c>
      <c r="AD215" s="269">
        <f>DES!H214</f>
        <v>163</v>
      </c>
      <c r="AE215" s="269">
        <f t="shared" si="0"/>
        <v>5469</v>
      </c>
      <c r="AF215" s="269">
        <f t="shared" si="1"/>
        <v>5469</v>
      </c>
      <c r="AG215" s="270">
        <f t="shared" si="2"/>
        <v>1</v>
      </c>
      <c r="AH215" s="271">
        <f t="shared" si="3"/>
        <v>3359</v>
      </c>
      <c r="AI215" s="271">
        <f t="shared" si="4"/>
        <v>3359</v>
      </c>
      <c r="AJ215" s="271">
        <f t="shared" si="5"/>
        <v>1</v>
      </c>
      <c r="AK215" s="271">
        <f t="shared" si="6"/>
        <v>2110</v>
      </c>
      <c r="AL215" s="271">
        <f t="shared" si="7"/>
        <v>2110</v>
      </c>
      <c r="AM215" s="271">
        <f t="shared" si="8"/>
        <v>1</v>
      </c>
    </row>
    <row r="216" spans="1:39" ht="15.75" customHeight="1" x14ac:dyDescent="0.3">
      <c r="A216" s="53">
        <v>214</v>
      </c>
      <c r="B216" s="53"/>
      <c r="C216" s="137" t="s">
        <v>601</v>
      </c>
      <c r="D216" s="267">
        <v>7</v>
      </c>
      <c r="E216" s="268" t="s">
        <v>237</v>
      </c>
      <c r="F216" s="268" t="s">
        <v>244</v>
      </c>
      <c r="G216" s="269">
        <f>JAN!E215</f>
        <v>619</v>
      </c>
      <c r="H216" s="269">
        <f>FEB!E215</f>
        <v>519</v>
      </c>
      <c r="I216" s="269">
        <f>MAR!E215</f>
        <v>340</v>
      </c>
      <c r="J216" s="269">
        <f>APR!E215</f>
        <v>349</v>
      </c>
      <c r="K216" s="269">
        <f>MEI!E215</f>
        <v>56</v>
      </c>
      <c r="L216" s="269">
        <f>JUN!E215</f>
        <v>285</v>
      </c>
      <c r="M216" s="269">
        <f>JUL!E215</f>
        <v>316</v>
      </c>
      <c r="N216" s="269">
        <f>AGS!E215</f>
        <v>274</v>
      </c>
      <c r="O216" s="269">
        <f>SEPT!E215</f>
        <v>295</v>
      </c>
      <c r="P216" s="269">
        <f>OKT!E215</f>
        <v>820</v>
      </c>
      <c r="Q216" s="269">
        <f>NOV!E215</f>
        <v>358</v>
      </c>
      <c r="R216" s="269">
        <f>DES!E215</f>
        <v>313</v>
      </c>
      <c r="S216" s="269">
        <f>JAN!H215</f>
        <v>619</v>
      </c>
      <c r="T216" s="269">
        <f>FEB!H215</f>
        <v>519</v>
      </c>
      <c r="U216" s="269">
        <f>MAR!H215</f>
        <v>340</v>
      </c>
      <c r="V216" s="269">
        <f>APR!H215</f>
        <v>349</v>
      </c>
      <c r="W216" s="269">
        <f>MEI!H215</f>
        <v>56</v>
      </c>
      <c r="X216" s="269">
        <f>JUN!H215</f>
        <v>285</v>
      </c>
      <c r="Y216" s="269">
        <f>JUL!H215</f>
        <v>316</v>
      </c>
      <c r="Z216" s="269">
        <f>AGS!H215</f>
        <v>274</v>
      </c>
      <c r="AA216" s="269">
        <f>SEPT!H215</f>
        <v>295</v>
      </c>
      <c r="AB216" s="269">
        <f>OKT!H215</f>
        <v>820</v>
      </c>
      <c r="AC216" s="269">
        <f>NOV!H215</f>
        <v>358</v>
      </c>
      <c r="AD216" s="269">
        <f>DES!H215</f>
        <v>313</v>
      </c>
      <c r="AE216" s="269">
        <f t="shared" si="0"/>
        <v>4544</v>
      </c>
      <c r="AF216" s="269">
        <f t="shared" si="1"/>
        <v>4544</v>
      </c>
      <c r="AG216" s="270">
        <f t="shared" si="2"/>
        <v>1</v>
      </c>
      <c r="AH216" s="271">
        <f t="shared" si="3"/>
        <v>2168</v>
      </c>
      <c r="AI216" s="271">
        <f t="shared" si="4"/>
        <v>2168</v>
      </c>
      <c r="AJ216" s="271">
        <f t="shared" si="5"/>
        <v>1</v>
      </c>
      <c r="AK216" s="271">
        <f t="shared" si="6"/>
        <v>2376</v>
      </c>
      <c r="AL216" s="271">
        <f t="shared" si="7"/>
        <v>2376</v>
      </c>
      <c r="AM216" s="271">
        <f t="shared" si="8"/>
        <v>1</v>
      </c>
    </row>
    <row r="217" spans="1:39" ht="15.75" customHeight="1" x14ac:dyDescent="0.3">
      <c r="A217" s="53">
        <v>215</v>
      </c>
      <c r="B217" s="53"/>
      <c r="C217" s="137" t="s">
        <v>717</v>
      </c>
      <c r="D217" s="267">
        <v>8</v>
      </c>
      <c r="E217" s="268" t="s">
        <v>237</v>
      </c>
      <c r="F217" s="268" t="s">
        <v>245</v>
      </c>
      <c r="G217" s="269">
        <f>JAN!E216</f>
        <v>299</v>
      </c>
      <c r="H217" s="269">
        <f>FEB!E216</f>
        <v>216</v>
      </c>
      <c r="I217" s="269">
        <f>MAR!E216</f>
        <v>85</v>
      </c>
      <c r="J217" s="269">
        <f>APR!E216</f>
        <v>57</v>
      </c>
      <c r="K217" s="269">
        <f>MEI!E216</f>
        <v>65</v>
      </c>
      <c r="L217" s="269">
        <f>JUN!E216</f>
        <v>63</v>
      </c>
      <c r="M217" s="269">
        <f>JUL!E216</f>
        <v>86</v>
      </c>
      <c r="N217" s="269">
        <f>AGS!E216</f>
        <v>70</v>
      </c>
      <c r="O217" s="269">
        <f>SEPT!E216</f>
        <v>79</v>
      </c>
      <c r="P217" s="269">
        <f>OKT!E216</f>
        <v>48</v>
      </c>
      <c r="Q217" s="269">
        <f>NOV!E216</f>
        <v>47</v>
      </c>
      <c r="R217" s="269">
        <f>DES!E216</f>
        <v>10</v>
      </c>
      <c r="S217" s="269">
        <f>JAN!H216</f>
        <v>299</v>
      </c>
      <c r="T217" s="269">
        <f>FEB!H216</f>
        <v>216</v>
      </c>
      <c r="U217" s="269">
        <f>MAR!H216</f>
        <v>85</v>
      </c>
      <c r="V217" s="269">
        <f>APR!H216</f>
        <v>57</v>
      </c>
      <c r="W217" s="269">
        <f>MEI!H216</f>
        <v>65</v>
      </c>
      <c r="X217" s="269">
        <f>JUN!H216</f>
        <v>63</v>
      </c>
      <c r="Y217" s="269">
        <f>JUL!H216</f>
        <v>86</v>
      </c>
      <c r="Z217" s="269">
        <f>AGS!H216</f>
        <v>70</v>
      </c>
      <c r="AA217" s="269">
        <f>SEPT!H216</f>
        <v>79</v>
      </c>
      <c r="AB217" s="269">
        <f>OKT!H216</f>
        <v>48</v>
      </c>
      <c r="AC217" s="269">
        <f>NOV!H216</f>
        <v>47</v>
      </c>
      <c r="AD217" s="269">
        <f>DES!H216</f>
        <v>10</v>
      </c>
      <c r="AE217" s="269">
        <f t="shared" si="0"/>
        <v>1125</v>
      </c>
      <c r="AF217" s="269">
        <f t="shared" si="1"/>
        <v>1125</v>
      </c>
      <c r="AG217" s="270">
        <f t="shared" si="2"/>
        <v>1</v>
      </c>
      <c r="AH217" s="271">
        <f t="shared" si="3"/>
        <v>785</v>
      </c>
      <c r="AI217" s="271">
        <f t="shared" si="4"/>
        <v>785</v>
      </c>
      <c r="AJ217" s="271">
        <f t="shared" si="5"/>
        <v>1</v>
      </c>
      <c r="AK217" s="271">
        <f t="shared" si="6"/>
        <v>340</v>
      </c>
      <c r="AL217" s="271">
        <f t="shared" si="7"/>
        <v>340</v>
      </c>
      <c r="AM217" s="271">
        <f t="shared" si="8"/>
        <v>1</v>
      </c>
    </row>
    <row r="218" spans="1:39" ht="15.75" customHeight="1" x14ac:dyDescent="0.3">
      <c r="A218" s="53">
        <v>216</v>
      </c>
      <c r="B218" s="53"/>
      <c r="C218" s="137" t="s">
        <v>717</v>
      </c>
      <c r="D218" s="267">
        <v>9</v>
      </c>
      <c r="E218" s="268" t="s">
        <v>237</v>
      </c>
      <c r="F218" s="268" t="s">
        <v>246</v>
      </c>
      <c r="G218" s="269">
        <f>JAN!E217</f>
        <v>20</v>
      </c>
      <c r="H218" s="269">
        <f>FEB!E217</f>
        <v>1</v>
      </c>
      <c r="I218" s="269">
        <f>MAR!E217</f>
        <v>7</v>
      </c>
      <c r="J218" s="269">
        <f>APR!E217</f>
        <v>5</v>
      </c>
      <c r="K218" s="269">
        <f>MEI!E217</f>
        <v>73</v>
      </c>
      <c r="L218" s="269">
        <f>JUN!E217</f>
        <v>7</v>
      </c>
      <c r="M218" s="269">
        <f>JUL!E217</f>
        <v>23</v>
      </c>
      <c r="N218" s="269">
        <f>AGS!E217</f>
        <v>11</v>
      </c>
      <c r="O218" s="269">
        <f>SEPT!E217</f>
        <v>11</v>
      </c>
      <c r="P218" s="269">
        <f>OKT!E217</f>
        <v>8</v>
      </c>
      <c r="Q218" s="269">
        <f>NOV!E217</f>
        <v>11</v>
      </c>
      <c r="R218" s="269">
        <f>DES!E217</f>
        <v>10</v>
      </c>
      <c r="S218" s="269">
        <f>JAN!H217</f>
        <v>20</v>
      </c>
      <c r="T218" s="269">
        <f>FEB!H217</f>
        <v>1</v>
      </c>
      <c r="U218" s="269">
        <f>MAR!H217</f>
        <v>7</v>
      </c>
      <c r="V218" s="269">
        <f>APR!H217</f>
        <v>5</v>
      </c>
      <c r="W218" s="269">
        <f>MEI!H217</f>
        <v>73</v>
      </c>
      <c r="X218" s="269">
        <f>JUN!H217</f>
        <v>7</v>
      </c>
      <c r="Y218" s="269">
        <f>JUL!H217</f>
        <v>23</v>
      </c>
      <c r="Z218" s="269">
        <f>AGS!H217</f>
        <v>11</v>
      </c>
      <c r="AA218" s="269">
        <f>SEPT!H217</f>
        <v>11</v>
      </c>
      <c r="AB218" s="269">
        <f>OKT!H217</f>
        <v>8</v>
      </c>
      <c r="AC218" s="269">
        <f>NOV!H217</f>
        <v>11</v>
      </c>
      <c r="AD218" s="269">
        <f>DES!H217</f>
        <v>10</v>
      </c>
      <c r="AE218" s="269">
        <f t="shared" si="0"/>
        <v>187</v>
      </c>
      <c r="AF218" s="269">
        <f t="shared" si="1"/>
        <v>187</v>
      </c>
      <c r="AG218" s="270">
        <f t="shared" si="2"/>
        <v>1</v>
      </c>
      <c r="AH218" s="271">
        <f t="shared" si="3"/>
        <v>113</v>
      </c>
      <c r="AI218" s="271">
        <f t="shared" si="4"/>
        <v>113</v>
      </c>
      <c r="AJ218" s="271">
        <f t="shared" si="5"/>
        <v>1</v>
      </c>
      <c r="AK218" s="271">
        <f t="shared" si="6"/>
        <v>74</v>
      </c>
      <c r="AL218" s="271">
        <f t="shared" si="7"/>
        <v>74</v>
      </c>
      <c r="AM218" s="271">
        <f t="shared" si="8"/>
        <v>1</v>
      </c>
    </row>
    <row r="219" spans="1:39" ht="15.75" customHeight="1" x14ac:dyDescent="0.3">
      <c r="A219" s="53">
        <v>217</v>
      </c>
      <c r="B219" s="53"/>
      <c r="C219" s="137" t="s">
        <v>599</v>
      </c>
      <c r="D219" s="267">
        <v>10</v>
      </c>
      <c r="E219" s="268" t="s">
        <v>237</v>
      </c>
      <c r="F219" s="268" t="s">
        <v>247</v>
      </c>
      <c r="G219" s="269">
        <f>JAN!E218</f>
        <v>134</v>
      </c>
      <c r="H219" s="269">
        <f>FEB!E218</f>
        <v>50</v>
      </c>
      <c r="I219" s="269">
        <f>MAR!E218</f>
        <v>51</v>
      </c>
      <c r="J219" s="269">
        <f>APR!E218</f>
        <v>0</v>
      </c>
      <c r="K219" s="269">
        <f>MEI!E218</f>
        <v>0</v>
      </c>
      <c r="L219" s="269">
        <f>JUN!E218</f>
        <v>0</v>
      </c>
      <c r="M219" s="269">
        <f>JUL!E218</f>
        <v>0</v>
      </c>
      <c r="N219" s="269">
        <f>AGS!E218</f>
        <v>0</v>
      </c>
      <c r="O219" s="269">
        <f>SEPT!E218</f>
        <v>0</v>
      </c>
      <c r="P219" s="269">
        <f>OKT!E218</f>
        <v>0</v>
      </c>
      <c r="Q219" s="269">
        <f>NOV!E218</f>
        <v>0</v>
      </c>
      <c r="R219" s="269">
        <f>DES!E218</f>
        <v>0</v>
      </c>
      <c r="S219" s="269">
        <f>JAN!H218</f>
        <v>134</v>
      </c>
      <c r="T219" s="269">
        <f>FEB!H218</f>
        <v>50</v>
      </c>
      <c r="U219" s="269">
        <f>MAR!H218</f>
        <v>51</v>
      </c>
      <c r="V219" s="269">
        <f>APR!H218</f>
        <v>0</v>
      </c>
      <c r="W219" s="269">
        <f>MEI!H218</f>
        <v>0</v>
      </c>
      <c r="X219" s="269">
        <f>JUN!H218</f>
        <v>0</v>
      </c>
      <c r="Y219" s="269">
        <f>JUL!H218</f>
        <v>0</v>
      </c>
      <c r="Z219" s="269">
        <f>AGS!H218</f>
        <v>0</v>
      </c>
      <c r="AA219" s="269">
        <f>SEPT!H218</f>
        <v>0</v>
      </c>
      <c r="AB219" s="269">
        <f>OKT!H218</f>
        <v>0</v>
      </c>
      <c r="AC219" s="269">
        <f>NOV!H218</f>
        <v>0</v>
      </c>
      <c r="AD219" s="269">
        <f>DES!H218</f>
        <v>0</v>
      </c>
      <c r="AE219" s="269">
        <f t="shared" si="0"/>
        <v>235</v>
      </c>
      <c r="AF219" s="269">
        <f t="shared" si="1"/>
        <v>235</v>
      </c>
      <c r="AG219" s="270">
        <f t="shared" si="2"/>
        <v>1</v>
      </c>
      <c r="AH219" s="271">
        <f t="shared" si="3"/>
        <v>235</v>
      </c>
      <c r="AI219" s="271">
        <f t="shared" si="4"/>
        <v>235</v>
      </c>
      <c r="AJ219" s="271">
        <f t="shared" si="5"/>
        <v>1</v>
      </c>
      <c r="AK219" s="271">
        <f t="shared" si="6"/>
        <v>0</v>
      </c>
      <c r="AL219" s="271">
        <f t="shared" si="7"/>
        <v>0</v>
      </c>
      <c r="AM219" s="271" t="e">
        <f t="shared" si="8"/>
        <v>#DIV/0!</v>
      </c>
    </row>
    <row r="220" spans="1:39" ht="15.75" customHeight="1" x14ac:dyDescent="0.3">
      <c r="A220" s="53">
        <v>218</v>
      </c>
      <c r="B220" s="53"/>
      <c r="C220" s="137" t="s">
        <v>729</v>
      </c>
      <c r="D220" s="267">
        <v>11</v>
      </c>
      <c r="E220" s="268" t="s">
        <v>237</v>
      </c>
      <c r="F220" s="268" t="s">
        <v>248</v>
      </c>
      <c r="G220" s="269">
        <f>JAN!E219</f>
        <v>904</v>
      </c>
      <c r="H220" s="269">
        <f>FEB!E219</f>
        <v>767</v>
      </c>
      <c r="I220" s="269">
        <f>MAR!E219</f>
        <v>790</v>
      </c>
      <c r="J220" s="269">
        <f>APR!E219</f>
        <v>918</v>
      </c>
      <c r="K220" s="269">
        <f>MEI!E219</f>
        <v>678</v>
      </c>
      <c r="L220" s="269">
        <f>JUN!E219</f>
        <v>530</v>
      </c>
      <c r="M220" s="269">
        <f>JUL!E219</f>
        <v>703</v>
      </c>
      <c r="N220" s="269">
        <f>AGS!E219</f>
        <v>687</v>
      </c>
      <c r="O220" s="269">
        <f>SEPT!E219</f>
        <v>578</v>
      </c>
      <c r="P220" s="269">
        <f>OKT!E219</f>
        <v>492</v>
      </c>
      <c r="Q220" s="269">
        <f>NOV!E219</f>
        <v>525</v>
      </c>
      <c r="R220" s="269">
        <f>DES!E219</f>
        <v>425</v>
      </c>
      <c r="S220" s="269">
        <f>JAN!H219</f>
        <v>904</v>
      </c>
      <c r="T220" s="269">
        <f>FEB!H219</f>
        <v>767</v>
      </c>
      <c r="U220" s="269">
        <f>MAR!H219</f>
        <v>790</v>
      </c>
      <c r="V220" s="269">
        <f>APR!H219</f>
        <v>918</v>
      </c>
      <c r="W220" s="269">
        <f>MEI!H219</f>
        <v>678</v>
      </c>
      <c r="X220" s="269">
        <f>JUN!H219</f>
        <v>530</v>
      </c>
      <c r="Y220" s="269">
        <f>JUL!H219</f>
        <v>703</v>
      </c>
      <c r="Z220" s="269">
        <f>AGS!H219</f>
        <v>687</v>
      </c>
      <c r="AA220" s="269">
        <f>SEPT!H219</f>
        <v>578</v>
      </c>
      <c r="AB220" s="269">
        <f>OKT!H219</f>
        <v>492</v>
      </c>
      <c r="AC220" s="269">
        <f>NOV!H219</f>
        <v>525</v>
      </c>
      <c r="AD220" s="269">
        <f>DES!H219</f>
        <v>425</v>
      </c>
      <c r="AE220" s="269">
        <f t="shared" si="0"/>
        <v>7997</v>
      </c>
      <c r="AF220" s="269">
        <f t="shared" si="1"/>
        <v>7997</v>
      </c>
      <c r="AG220" s="270">
        <f t="shared" si="2"/>
        <v>1</v>
      </c>
      <c r="AH220" s="271">
        <f t="shared" si="3"/>
        <v>4587</v>
      </c>
      <c r="AI220" s="271">
        <f t="shared" si="4"/>
        <v>4587</v>
      </c>
      <c r="AJ220" s="271">
        <f t="shared" si="5"/>
        <v>1</v>
      </c>
      <c r="AK220" s="271">
        <f t="shared" si="6"/>
        <v>3410</v>
      </c>
      <c r="AL220" s="271">
        <f t="shared" si="7"/>
        <v>3410</v>
      </c>
      <c r="AM220" s="271">
        <f t="shared" si="8"/>
        <v>1</v>
      </c>
    </row>
    <row r="221" spans="1:39" ht="15.75" customHeight="1" x14ac:dyDescent="0.3">
      <c r="A221" s="53">
        <v>219</v>
      </c>
      <c r="B221" s="53"/>
      <c r="C221" s="137" t="s">
        <v>599</v>
      </c>
      <c r="D221" s="267">
        <v>12</v>
      </c>
      <c r="E221" s="268" t="s">
        <v>237</v>
      </c>
      <c r="F221" s="268" t="s">
        <v>249</v>
      </c>
      <c r="G221" s="269">
        <f>JAN!E220</f>
        <v>0</v>
      </c>
      <c r="H221" s="269">
        <f>FEB!E220</f>
        <v>0</v>
      </c>
      <c r="I221" s="269">
        <f>MAR!E220</f>
        <v>0</v>
      </c>
      <c r="J221" s="269">
        <f>APR!E220</f>
        <v>0</v>
      </c>
      <c r="K221" s="269">
        <f>MEI!E220</f>
        <v>0</v>
      </c>
      <c r="L221" s="269">
        <f>JUN!E220</f>
        <v>0</v>
      </c>
      <c r="M221" s="269">
        <f>JUL!E220</f>
        <v>0</v>
      </c>
      <c r="N221" s="269">
        <f>AGS!E220</f>
        <v>0</v>
      </c>
      <c r="O221" s="269">
        <f>SEPT!E220</f>
        <v>0</v>
      </c>
      <c r="P221" s="269">
        <f>OKT!E220</f>
        <v>0</v>
      </c>
      <c r="Q221" s="269">
        <f>NOV!E220</f>
        <v>0</v>
      </c>
      <c r="R221" s="269">
        <f>DES!E220</f>
        <v>0</v>
      </c>
      <c r="S221" s="269">
        <f>JAN!H220</f>
        <v>0</v>
      </c>
      <c r="T221" s="269">
        <f>FEB!H220</f>
        <v>0</v>
      </c>
      <c r="U221" s="269">
        <f>MAR!H220</f>
        <v>0</v>
      </c>
      <c r="V221" s="269">
        <f>APR!H220</f>
        <v>0</v>
      </c>
      <c r="W221" s="269">
        <f>MEI!H220</f>
        <v>0</v>
      </c>
      <c r="X221" s="269">
        <f>JUN!H220</f>
        <v>0</v>
      </c>
      <c r="Y221" s="269">
        <f>JUL!H220</f>
        <v>0</v>
      </c>
      <c r="Z221" s="269">
        <f>AGS!H220</f>
        <v>0</v>
      </c>
      <c r="AA221" s="269">
        <f>SEPT!H220</f>
        <v>0</v>
      </c>
      <c r="AB221" s="269">
        <f>OKT!H220</f>
        <v>0</v>
      </c>
      <c r="AC221" s="269">
        <f>NOV!H220</f>
        <v>0</v>
      </c>
      <c r="AD221" s="269">
        <f>DES!H220</f>
        <v>0</v>
      </c>
      <c r="AE221" s="269">
        <f t="shared" si="0"/>
        <v>0</v>
      </c>
      <c r="AF221" s="269">
        <f t="shared" si="1"/>
        <v>0</v>
      </c>
      <c r="AG221" s="270" t="e">
        <f t="shared" si="2"/>
        <v>#DIV/0!</v>
      </c>
      <c r="AH221" s="271">
        <f t="shared" si="3"/>
        <v>0</v>
      </c>
      <c r="AI221" s="271">
        <f t="shared" si="4"/>
        <v>0</v>
      </c>
      <c r="AJ221" s="271" t="e">
        <f t="shared" si="5"/>
        <v>#DIV/0!</v>
      </c>
      <c r="AK221" s="271">
        <f t="shared" si="6"/>
        <v>0</v>
      </c>
      <c r="AL221" s="271">
        <f t="shared" si="7"/>
        <v>0</v>
      </c>
      <c r="AM221" s="271" t="e">
        <f t="shared" si="8"/>
        <v>#DIV/0!</v>
      </c>
    </row>
    <row r="222" spans="1:39" ht="15.75" customHeight="1" x14ac:dyDescent="0.3">
      <c r="A222" s="53">
        <v>220</v>
      </c>
      <c r="B222" s="53"/>
      <c r="C222" s="137" t="s">
        <v>601</v>
      </c>
      <c r="D222" s="267">
        <v>13</v>
      </c>
      <c r="E222" s="268" t="s">
        <v>237</v>
      </c>
      <c r="F222" s="268" t="s">
        <v>250</v>
      </c>
      <c r="G222" s="269">
        <f>JAN!E221</f>
        <v>875</v>
      </c>
      <c r="H222" s="269">
        <f>FEB!E221</f>
        <v>651</v>
      </c>
      <c r="I222" s="269">
        <f>MAR!E221</f>
        <v>350</v>
      </c>
      <c r="J222" s="269">
        <f>APR!E221</f>
        <v>361</v>
      </c>
      <c r="K222" s="269">
        <f>MEI!E221</f>
        <v>265</v>
      </c>
      <c r="L222" s="269">
        <f>JUN!E221</f>
        <v>169</v>
      </c>
      <c r="M222" s="269">
        <f>JUL!E221</f>
        <v>290</v>
      </c>
      <c r="N222" s="269">
        <f>AGS!E221</f>
        <v>233</v>
      </c>
      <c r="O222" s="269">
        <f>SEPT!E221</f>
        <v>238</v>
      </c>
      <c r="P222" s="269">
        <f>OKT!E221</f>
        <v>249</v>
      </c>
      <c r="Q222" s="269">
        <f>NOV!E221</f>
        <v>305</v>
      </c>
      <c r="R222" s="269">
        <f>DES!E221</f>
        <v>290</v>
      </c>
      <c r="S222" s="269">
        <f>JAN!H221</f>
        <v>875</v>
      </c>
      <c r="T222" s="269">
        <f>FEB!H221</f>
        <v>651</v>
      </c>
      <c r="U222" s="269">
        <f>MAR!H221</f>
        <v>350</v>
      </c>
      <c r="V222" s="269">
        <f>APR!H221</f>
        <v>361</v>
      </c>
      <c r="W222" s="269">
        <f>MEI!H221</f>
        <v>265</v>
      </c>
      <c r="X222" s="269">
        <f>JUN!H221</f>
        <v>169</v>
      </c>
      <c r="Y222" s="269">
        <f>JUL!H221</f>
        <v>290</v>
      </c>
      <c r="Z222" s="269">
        <f>AGS!H221</f>
        <v>233</v>
      </c>
      <c r="AA222" s="269">
        <f>SEPT!H221</f>
        <v>238</v>
      </c>
      <c r="AB222" s="269">
        <f>OKT!H221</f>
        <v>249</v>
      </c>
      <c r="AC222" s="269">
        <f>NOV!H221</f>
        <v>305</v>
      </c>
      <c r="AD222" s="269">
        <f>DES!H221</f>
        <v>290</v>
      </c>
      <c r="AE222" s="269">
        <f t="shared" si="0"/>
        <v>4276</v>
      </c>
      <c r="AF222" s="269">
        <f t="shared" si="1"/>
        <v>4276</v>
      </c>
      <c r="AG222" s="270">
        <f t="shared" si="2"/>
        <v>1</v>
      </c>
      <c r="AH222" s="271">
        <f t="shared" si="3"/>
        <v>2671</v>
      </c>
      <c r="AI222" s="271">
        <f t="shared" si="4"/>
        <v>2671</v>
      </c>
      <c r="AJ222" s="271">
        <f t="shared" si="5"/>
        <v>1</v>
      </c>
      <c r="AK222" s="271">
        <f t="shared" si="6"/>
        <v>1605</v>
      </c>
      <c r="AL222" s="271">
        <f t="shared" si="7"/>
        <v>1605</v>
      </c>
      <c r="AM222" s="271">
        <f t="shared" si="8"/>
        <v>1</v>
      </c>
    </row>
    <row r="223" spans="1:39" ht="15.75" customHeight="1" x14ac:dyDescent="0.3">
      <c r="A223" s="53">
        <v>221</v>
      </c>
      <c r="B223" s="53"/>
      <c r="C223" s="137" t="s">
        <v>729</v>
      </c>
      <c r="D223" s="137">
        <v>1</v>
      </c>
      <c r="E223" s="53" t="s">
        <v>251</v>
      </c>
      <c r="F223" s="153" t="s">
        <v>252</v>
      </c>
      <c r="G223" s="151">
        <f>JAN!E222</f>
        <v>3258</v>
      </c>
      <c r="H223" s="151">
        <f>FEB!E222</f>
        <v>2741</v>
      </c>
      <c r="I223" s="151">
        <f>MAR!E222</f>
        <v>2484</v>
      </c>
      <c r="J223" s="151">
        <f>APR!E222</f>
        <v>2219</v>
      </c>
      <c r="K223" s="151">
        <f>MEI!E222</f>
        <v>1866</v>
      </c>
      <c r="L223" s="151">
        <f>JUN!E222</f>
        <v>1975</v>
      </c>
      <c r="M223" s="151">
        <f>JUL!E222</f>
        <v>1833</v>
      </c>
      <c r="N223" s="151">
        <f>AGS!E222</f>
        <v>1902</v>
      </c>
      <c r="O223" s="151">
        <f>SEPT!E222</f>
        <v>2014</v>
      </c>
      <c r="P223" s="151">
        <f>OKT!E222</f>
        <v>1999</v>
      </c>
      <c r="Q223" s="151">
        <f>NOV!E222</f>
        <v>1853</v>
      </c>
      <c r="R223" s="151">
        <f>DES!E222</f>
        <v>1591</v>
      </c>
      <c r="S223" s="151">
        <f>JAN!H222</f>
        <v>3258</v>
      </c>
      <c r="T223" s="151">
        <f>FEB!H222</f>
        <v>2741</v>
      </c>
      <c r="U223" s="151">
        <f>MAR!H222</f>
        <v>2484</v>
      </c>
      <c r="V223" s="151">
        <f>APR!H222</f>
        <v>2219</v>
      </c>
      <c r="W223" s="151">
        <f>MEI!H222</f>
        <v>1866</v>
      </c>
      <c r="X223" s="151">
        <f>JUN!H222</f>
        <v>1975</v>
      </c>
      <c r="Y223" s="151">
        <f>JUL!H222</f>
        <v>1833</v>
      </c>
      <c r="Z223" s="151">
        <f>AGS!H222</f>
        <v>1902</v>
      </c>
      <c r="AA223" s="151">
        <f>SEPT!H222</f>
        <v>2014</v>
      </c>
      <c r="AB223" s="151">
        <f>OKT!H222</f>
        <v>1999</v>
      </c>
      <c r="AC223" s="151">
        <f>NOV!H222</f>
        <v>1853</v>
      </c>
      <c r="AD223" s="151">
        <f>DES!H222</f>
        <v>1591</v>
      </c>
      <c r="AE223" s="151">
        <f t="shared" si="0"/>
        <v>25735</v>
      </c>
      <c r="AF223" s="151">
        <f t="shared" si="1"/>
        <v>25735</v>
      </c>
      <c r="AG223" s="152">
        <f t="shared" si="2"/>
        <v>1</v>
      </c>
      <c r="AH223" s="82">
        <f t="shared" si="3"/>
        <v>14543</v>
      </c>
      <c r="AI223" s="82">
        <f t="shared" si="4"/>
        <v>14543</v>
      </c>
      <c r="AJ223" s="82">
        <f t="shared" si="5"/>
        <v>1</v>
      </c>
      <c r="AK223" s="82">
        <f t="shared" si="6"/>
        <v>11192</v>
      </c>
      <c r="AL223" s="82">
        <f t="shared" si="7"/>
        <v>11192</v>
      </c>
      <c r="AM223" s="82">
        <f t="shared" si="8"/>
        <v>1</v>
      </c>
    </row>
    <row r="224" spans="1:39" ht="15.75" customHeight="1" x14ac:dyDescent="0.3">
      <c r="A224" s="53">
        <v>222</v>
      </c>
      <c r="B224" s="53"/>
      <c r="C224" s="137" t="s">
        <v>731</v>
      </c>
      <c r="D224" s="137">
        <v>2</v>
      </c>
      <c r="E224" s="53" t="s">
        <v>251</v>
      </c>
      <c r="F224" s="153" t="s">
        <v>253</v>
      </c>
      <c r="G224" s="151">
        <f>JAN!E223</f>
        <v>584</v>
      </c>
      <c r="H224" s="151">
        <f>FEB!E223</f>
        <v>871</v>
      </c>
      <c r="I224" s="151">
        <f>MAR!E223</f>
        <v>866</v>
      </c>
      <c r="J224" s="151">
        <f>APR!E223</f>
        <v>929</v>
      </c>
      <c r="K224" s="151">
        <f>MEI!E223</f>
        <v>879</v>
      </c>
      <c r="L224" s="151">
        <f>JUN!E223</f>
        <v>842</v>
      </c>
      <c r="M224" s="151">
        <f>JUL!E223</f>
        <v>814</v>
      </c>
      <c r="N224" s="151">
        <f>AGS!E223</f>
        <v>741</v>
      </c>
      <c r="O224" s="151">
        <f>SEPT!E223</f>
        <v>744</v>
      </c>
      <c r="P224" s="151">
        <f>OKT!E223</f>
        <v>710</v>
      </c>
      <c r="Q224" s="151">
        <f>NOV!E223</f>
        <v>324</v>
      </c>
      <c r="R224" s="151">
        <f>DES!E223</f>
        <v>271</v>
      </c>
      <c r="S224" s="151">
        <f>JAN!H223</f>
        <v>584</v>
      </c>
      <c r="T224" s="151">
        <f>FEB!H223</f>
        <v>871</v>
      </c>
      <c r="U224" s="151">
        <f>MAR!H223</f>
        <v>866</v>
      </c>
      <c r="V224" s="151">
        <f>APR!H223</f>
        <v>929</v>
      </c>
      <c r="W224" s="151">
        <f>MEI!H223</f>
        <v>879</v>
      </c>
      <c r="X224" s="151">
        <f>JUN!H223</f>
        <v>842</v>
      </c>
      <c r="Y224" s="151">
        <f>JUL!H223</f>
        <v>724</v>
      </c>
      <c r="Z224" s="151">
        <f>AGS!H223</f>
        <v>673</v>
      </c>
      <c r="AA224" s="151">
        <f>SEPT!H223</f>
        <v>744</v>
      </c>
      <c r="AB224" s="151">
        <f>OKT!H223</f>
        <v>710</v>
      </c>
      <c r="AC224" s="151">
        <f>NOV!H223</f>
        <v>310</v>
      </c>
      <c r="AD224" s="151">
        <f>DES!H223</f>
        <v>242</v>
      </c>
      <c r="AE224" s="151">
        <f t="shared" si="0"/>
        <v>8575</v>
      </c>
      <c r="AF224" s="151">
        <f t="shared" si="1"/>
        <v>8374</v>
      </c>
      <c r="AG224" s="152">
        <f t="shared" si="2"/>
        <v>0.97655976676384837</v>
      </c>
      <c r="AH224" s="82">
        <f t="shared" si="3"/>
        <v>4971</v>
      </c>
      <c r="AI224" s="82">
        <f t="shared" si="4"/>
        <v>4971</v>
      </c>
      <c r="AJ224" s="82">
        <f t="shared" si="5"/>
        <v>1</v>
      </c>
      <c r="AK224" s="82">
        <f t="shared" si="6"/>
        <v>3604</v>
      </c>
      <c r="AL224" s="82">
        <f t="shared" si="7"/>
        <v>3403</v>
      </c>
      <c r="AM224" s="82">
        <f t="shared" si="8"/>
        <v>0.9442286348501665</v>
      </c>
    </row>
    <row r="225" spans="1:39" ht="15.75" customHeight="1" x14ac:dyDescent="0.3">
      <c r="A225" s="53">
        <v>223</v>
      </c>
      <c r="B225" s="53"/>
      <c r="C225" s="137" t="s">
        <v>731</v>
      </c>
      <c r="D225" s="137">
        <v>3</v>
      </c>
      <c r="E225" s="53" t="s">
        <v>251</v>
      </c>
      <c r="F225" s="153" t="s">
        <v>254</v>
      </c>
      <c r="G225" s="151">
        <f>JAN!E224</f>
        <v>4695</v>
      </c>
      <c r="H225" s="151">
        <f>FEB!E224</f>
        <v>3436</v>
      </c>
      <c r="I225" s="151">
        <f>MAR!E224</f>
        <v>3833</v>
      </c>
      <c r="J225" s="151">
        <f>APR!E224</f>
        <v>4112</v>
      </c>
      <c r="K225" s="151">
        <f>MEI!E224</f>
        <v>4253</v>
      </c>
      <c r="L225" s="151">
        <f>JUN!E224</f>
        <v>4265</v>
      </c>
      <c r="M225" s="151">
        <f>JUL!E224</f>
        <v>3128</v>
      </c>
      <c r="N225" s="151">
        <f>AGS!E224</f>
        <v>2308</v>
      </c>
      <c r="O225" s="151">
        <f>SEPT!E224</f>
        <v>2477</v>
      </c>
      <c r="P225" s="151">
        <f>OKT!E224</f>
        <v>2426</v>
      </c>
      <c r="Q225" s="151">
        <f>NOV!E224</f>
        <v>2233</v>
      </c>
      <c r="R225" s="151">
        <f>DES!E224</f>
        <v>1537</v>
      </c>
      <c r="S225" s="151">
        <f>JAN!H224</f>
        <v>4695</v>
      </c>
      <c r="T225" s="151">
        <f>FEB!H224</f>
        <v>3436</v>
      </c>
      <c r="U225" s="151">
        <f>MAR!H224</f>
        <v>3833</v>
      </c>
      <c r="V225" s="151">
        <f>APR!H224</f>
        <v>4112</v>
      </c>
      <c r="W225" s="151">
        <f>MEI!H224</f>
        <v>4253</v>
      </c>
      <c r="X225" s="151">
        <f>JUN!H224</f>
        <v>4265</v>
      </c>
      <c r="Y225" s="151">
        <f>JUL!H224</f>
        <v>3128</v>
      </c>
      <c r="Z225" s="151">
        <f>AGS!H224</f>
        <v>2308</v>
      </c>
      <c r="AA225" s="151">
        <f>SEPT!H224</f>
        <v>2477</v>
      </c>
      <c r="AB225" s="151">
        <f>OKT!H224</f>
        <v>2426</v>
      </c>
      <c r="AC225" s="151">
        <f>NOV!H224</f>
        <v>2233</v>
      </c>
      <c r="AD225" s="151">
        <f>DES!H224</f>
        <v>1525</v>
      </c>
      <c r="AE225" s="151">
        <f t="shared" si="0"/>
        <v>38703</v>
      </c>
      <c r="AF225" s="151">
        <f t="shared" si="1"/>
        <v>38691</v>
      </c>
      <c r="AG225" s="152">
        <f t="shared" si="2"/>
        <v>0.99968994651577392</v>
      </c>
      <c r="AH225" s="82">
        <f t="shared" si="3"/>
        <v>24594</v>
      </c>
      <c r="AI225" s="82">
        <f t="shared" si="4"/>
        <v>24594</v>
      </c>
      <c r="AJ225" s="82">
        <f t="shared" si="5"/>
        <v>1</v>
      </c>
      <c r="AK225" s="82">
        <f t="shared" si="6"/>
        <v>14109</v>
      </c>
      <c r="AL225" s="82">
        <f t="shared" si="7"/>
        <v>14097</v>
      </c>
      <c r="AM225" s="82">
        <f t="shared" si="8"/>
        <v>0.99914947905592177</v>
      </c>
    </row>
    <row r="226" spans="1:39" ht="15.75" customHeight="1" x14ac:dyDescent="0.3">
      <c r="A226" s="53">
        <v>224</v>
      </c>
      <c r="B226" s="53"/>
      <c r="C226" s="137" t="s">
        <v>731</v>
      </c>
      <c r="D226" s="137">
        <v>4</v>
      </c>
      <c r="E226" s="53" t="s">
        <v>251</v>
      </c>
      <c r="F226" s="153" t="s">
        <v>255</v>
      </c>
      <c r="G226" s="151">
        <f>JAN!E225</f>
        <v>4090</v>
      </c>
      <c r="H226" s="151">
        <f>FEB!E225</f>
        <v>3377</v>
      </c>
      <c r="I226" s="151">
        <f>MAR!E225</f>
        <v>3630</v>
      </c>
      <c r="J226" s="151">
        <f>APR!E225</f>
        <v>3612</v>
      </c>
      <c r="K226" s="151">
        <f>MEI!E225</f>
        <v>3446</v>
      </c>
      <c r="L226" s="151">
        <f>JUN!E225</f>
        <v>2609</v>
      </c>
      <c r="M226" s="151">
        <f>JUL!E225</f>
        <v>3384</v>
      </c>
      <c r="N226" s="151">
        <f>AGS!E225</f>
        <v>1783</v>
      </c>
      <c r="O226" s="151">
        <f>SEPT!E225</f>
        <v>1499</v>
      </c>
      <c r="P226" s="151">
        <f>OKT!E225</f>
        <v>1728</v>
      </c>
      <c r="Q226" s="151">
        <f>NOV!E225</f>
        <v>1418</v>
      </c>
      <c r="R226" s="151">
        <f>DES!E225</f>
        <v>698</v>
      </c>
      <c r="S226" s="151">
        <f>JAN!H225</f>
        <v>4090</v>
      </c>
      <c r="T226" s="151">
        <f>FEB!H225</f>
        <v>3377</v>
      </c>
      <c r="U226" s="151">
        <f>MAR!H225</f>
        <v>3594</v>
      </c>
      <c r="V226" s="151">
        <f>APR!H225</f>
        <v>3612</v>
      </c>
      <c r="W226" s="151">
        <f>MEI!H225</f>
        <v>3446</v>
      </c>
      <c r="X226" s="151">
        <f>JUN!H225</f>
        <v>2580</v>
      </c>
      <c r="Y226" s="151">
        <f>JUL!H225</f>
        <v>3330</v>
      </c>
      <c r="Z226" s="151">
        <f>AGS!H225</f>
        <v>1395</v>
      </c>
      <c r="AA226" s="151">
        <f>SEPT!H225</f>
        <v>1311</v>
      </c>
      <c r="AB226" s="151">
        <f>OKT!H225</f>
        <v>1508</v>
      </c>
      <c r="AC226" s="151">
        <f>NOV!H225</f>
        <v>1026</v>
      </c>
      <c r="AD226" s="151">
        <f>DES!H225</f>
        <v>558</v>
      </c>
      <c r="AE226" s="151">
        <f t="shared" si="0"/>
        <v>31274</v>
      </c>
      <c r="AF226" s="151">
        <f t="shared" si="1"/>
        <v>29827</v>
      </c>
      <c r="AG226" s="152">
        <f t="shared" si="2"/>
        <v>0.95373153418174839</v>
      </c>
      <c r="AH226" s="82">
        <f t="shared" si="3"/>
        <v>20764</v>
      </c>
      <c r="AI226" s="82">
        <f t="shared" si="4"/>
        <v>20699</v>
      </c>
      <c r="AJ226" s="82">
        <f t="shared" si="5"/>
        <v>0.99686958196879216</v>
      </c>
      <c r="AK226" s="82">
        <f t="shared" si="6"/>
        <v>10510</v>
      </c>
      <c r="AL226" s="82">
        <f t="shared" si="7"/>
        <v>9128</v>
      </c>
      <c r="AM226" s="82">
        <f t="shared" si="8"/>
        <v>0.86850618458610851</v>
      </c>
    </row>
    <row r="227" spans="1:39" ht="15.75" customHeight="1" x14ac:dyDescent="0.3">
      <c r="A227" s="53">
        <v>225</v>
      </c>
      <c r="B227" s="53"/>
      <c r="C227" s="137" t="s">
        <v>601</v>
      </c>
      <c r="D227" s="137">
        <v>5</v>
      </c>
      <c r="E227" s="53" t="s">
        <v>251</v>
      </c>
      <c r="F227" s="153" t="s">
        <v>256</v>
      </c>
      <c r="G227" s="151">
        <f>JAN!E226</f>
        <v>757</v>
      </c>
      <c r="H227" s="151">
        <f>FEB!E226</f>
        <v>518</v>
      </c>
      <c r="I227" s="151">
        <f>MAR!E226</f>
        <v>411</v>
      </c>
      <c r="J227" s="151">
        <f>APR!E226</f>
        <v>463</v>
      </c>
      <c r="K227" s="151">
        <f>MEI!E226</f>
        <v>464</v>
      </c>
      <c r="L227" s="151">
        <f>JUN!E226</f>
        <v>451</v>
      </c>
      <c r="M227" s="151">
        <f>JUL!E226</f>
        <v>114</v>
      </c>
      <c r="N227" s="151">
        <f>AGS!E226</f>
        <v>51</v>
      </c>
      <c r="O227" s="151">
        <f>SEPT!E226</f>
        <v>51</v>
      </c>
      <c r="P227" s="151">
        <f>OKT!E226</f>
        <v>75</v>
      </c>
      <c r="Q227" s="151">
        <f>NOV!E226</f>
        <v>306</v>
      </c>
      <c r="R227" s="151">
        <f>DES!E226</f>
        <v>225</v>
      </c>
      <c r="S227" s="151">
        <f>JAN!H226</f>
        <v>757</v>
      </c>
      <c r="T227" s="151">
        <f>FEB!H226</f>
        <v>518</v>
      </c>
      <c r="U227" s="151">
        <f>MAR!H226</f>
        <v>411</v>
      </c>
      <c r="V227" s="151">
        <f>APR!H226</f>
        <v>463</v>
      </c>
      <c r="W227" s="151">
        <f>MEI!H226</f>
        <v>464</v>
      </c>
      <c r="X227" s="151">
        <f>JUN!H226</f>
        <v>451</v>
      </c>
      <c r="Y227" s="151">
        <f>JUL!H226</f>
        <v>114</v>
      </c>
      <c r="Z227" s="151">
        <f>AGS!H226</f>
        <v>42</v>
      </c>
      <c r="AA227" s="151">
        <f>SEPT!H226</f>
        <v>47</v>
      </c>
      <c r="AB227" s="151">
        <f>OKT!H226</f>
        <v>75</v>
      </c>
      <c r="AC227" s="151">
        <f>NOV!H226</f>
        <v>306</v>
      </c>
      <c r="AD227" s="151">
        <f>DES!H226</f>
        <v>225</v>
      </c>
      <c r="AE227" s="151">
        <f t="shared" si="0"/>
        <v>3886</v>
      </c>
      <c r="AF227" s="151">
        <f t="shared" si="1"/>
        <v>3873</v>
      </c>
      <c r="AG227" s="152">
        <f t="shared" si="2"/>
        <v>0.99665465774575401</v>
      </c>
      <c r="AH227" s="82">
        <f t="shared" si="3"/>
        <v>3064</v>
      </c>
      <c r="AI227" s="82">
        <f t="shared" si="4"/>
        <v>3064</v>
      </c>
      <c r="AJ227" s="82">
        <f t="shared" si="5"/>
        <v>1</v>
      </c>
      <c r="AK227" s="82">
        <f t="shared" si="6"/>
        <v>822</v>
      </c>
      <c r="AL227" s="82">
        <f t="shared" si="7"/>
        <v>809</v>
      </c>
      <c r="AM227" s="82">
        <f t="shared" si="8"/>
        <v>0.98418491484184911</v>
      </c>
    </row>
    <row r="228" spans="1:39" ht="15.75" customHeight="1" x14ac:dyDescent="0.3">
      <c r="A228" s="53">
        <v>226</v>
      </c>
      <c r="B228" s="53"/>
      <c r="C228" s="137" t="s">
        <v>717</v>
      </c>
      <c r="D228" s="137">
        <v>6</v>
      </c>
      <c r="E228" s="53" t="s">
        <v>251</v>
      </c>
      <c r="F228" s="153" t="s">
        <v>257</v>
      </c>
      <c r="G228" s="151">
        <f>JAN!E227</f>
        <v>433</v>
      </c>
      <c r="H228" s="151">
        <f>FEB!E227</f>
        <v>236</v>
      </c>
      <c r="I228" s="151">
        <f>MAR!E227</f>
        <v>195</v>
      </c>
      <c r="J228" s="151">
        <f>APR!E227</f>
        <v>183</v>
      </c>
      <c r="K228" s="151">
        <f>MEI!E227</f>
        <v>199</v>
      </c>
      <c r="L228" s="151">
        <f>JUN!E227</f>
        <v>280</v>
      </c>
      <c r="M228" s="151">
        <f>JUL!E227</f>
        <v>180</v>
      </c>
      <c r="N228" s="151">
        <f>AGS!E227</f>
        <v>67</v>
      </c>
      <c r="O228" s="151">
        <f>SEPT!E227</f>
        <v>67</v>
      </c>
      <c r="P228" s="151">
        <f>OKT!E227</f>
        <v>60</v>
      </c>
      <c r="Q228" s="151">
        <f>NOV!E227</f>
        <v>65</v>
      </c>
      <c r="R228" s="151">
        <f>DES!E227</f>
        <v>84</v>
      </c>
      <c r="S228" s="151">
        <f>JAN!H227</f>
        <v>433</v>
      </c>
      <c r="T228" s="151">
        <f>FEB!H227</f>
        <v>236</v>
      </c>
      <c r="U228" s="151">
        <f>MAR!H227</f>
        <v>195</v>
      </c>
      <c r="V228" s="151">
        <f>APR!H227</f>
        <v>183</v>
      </c>
      <c r="W228" s="151">
        <f>MEI!H227</f>
        <v>199</v>
      </c>
      <c r="X228" s="151">
        <f>JUN!H227</f>
        <v>280</v>
      </c>
      <c r="Y228" s="151">
        <f>JUL!H227</f>
        <v>180</v>
      </c>
      <c r="Z228" s="151">
        <f>AGS!H227</f>
        <v>67</v>
      </c>
      <c r="AA228" s="151">
        <f>SEPT!H227</f>
        <v>67</v>
      </c>
      <c r="AB228" s="151">
        <f>OKT!H227</f>
        <v>60</v>
      </c>
      <c r="AC228" s="151">
        <f>NOV!H227</f>
        <v>65</v>
      </c>
      <c r="AD228" s="151">
        <f>DES!H227</f>
        <v>84</v>
      </c>
      <c r="AE228" s="151">
        <f t="shared" si="0"/>
        <v>2049</v>
      </c>
      <c r="AF228" s="151">
        <f t="shared" si="1"/>
        <v>2049</v>
      </c>
      <c r="AG228" s="152">
        <f t="shared" si="2"/>
        <v>1</v>
      </c>
      <c r="AH228" s="82">
        <f t="shared" si="3"/>
        <v>1526</v>
      </c>
      <c r="AI228" s="82">
        <f t="shared" si="4"/>
        <v>1526</v>
      </c>
      <c r="AJ228" s="82">
        <f t="shared" si="5"/>
        <v>1</v>
      </c>
      <c r="AK228" s="82">
        <f t="shared" si="6"/>
        <v>523</v>
      </c>
      <c r="AL228" s="82">
        <f t="shared" si="7"/>
        <v>523</v>
      </c>
      <c r="AM228" s="82">
        <f t="shared" si="8"/>
        <v>1</v>
      </c>
    </row>
    <row r="229" spans="1:39" ht="15.75" customHeight="1" x14ac:dyDescent="0.3">
      <c r="A229" s="53">
        <v>227</v>
      </c>
      <c r="B229" s="53"/>
      <c r="C229" s="137" t="s">
        <v>717</v>
      </c>
      <c r="D229" s="137">
        <v>7</v>
      </c>
      <c r="E229" s="53" t="s">
        <v>251</v>
      </c>
      <c r="F229" s="153" t="s">
        <v>258</v>
      </c>
      <c r="G229" s="151">
        <f>JAN!E228</f>
        <v>78</v>
      </c>
      <c r="H229" s="151">
        <f>FEB!E228</f>
        <v>122</v>
      </c>
      <c r="I229" s="151">
        <f>MAR!E228</f>
        <v>62</v>
      </c>
      <c r="J229" s="151">
        <f>APR!E228</f>
        <v>95</v>
      </c>
      <c r="K229" s="151">
        <f>MEI!E228</f>
        <v>50</v>
      </c>
      <c r="L229" s="151">
        <f>JUN!E228</f>
        <v>9</v>
      </c>
      <c r="M229" s="151">
        <f>JUL!E228</f>
        <v>27</v>
      </c>
      <c r="N229" s="151">
        <f>AGS!E228</f>
        <v>107</v>
      </c>
      <c r="O229" s="151">
        <f>SEPT!E228</f>
        <v>107</v>
      </c>
      <c r="P229" s="151">
        <f>OKT!E228</f>
        <v>164</v>
      </c>
      <c r="Q229" s="151">
        <f>NOV!E228</f>
        <v>89</v>
      </c>
      <c r="R229" s="151">
        <f>DES!E228</f>
        <v>76</v>
      </c>
      <c r="S229" s="151">
        <f>JAN!H228</f>
        <v>78</v>
      </c>
      <c r="T229" s="151">
        <f>FEB!H228</f>
        <v>122</v>
      </c>
      <c r="U229" s="151">
        <f>MAR!H228</f>
        <v>62</v>
      </c>
      <c r="V229" s="151">
        <f>APR!H228</f>
        <v>95</v>
      </c>
      <c r="W229" s="151">
        <f>MEI!H228</f>
        <v>50</v>
      </c>
      <c r="X229" s="151">
        <f>JUN!H228</f>
        <v>9</v>
      </c>
      <c r="Y229" s="151">
        <f>JUL!H228</f>
        <v>27</v>
      </c>
      <c r="Z229" s="151">
        <f>AGS!H228</f>
        <v>85</v>
      </c>
      <c r="AA229" s="151">
        <f>SEPT!H228</f>
        <v>107</v>
      </c>
      <c r="AB229" s="151">
        <f>OKT!H228</f>
        <v>164</v>
      </c>
      <c r="AC229" s="151">
        <f>NOV!H228</f>
        <v>84</v>
      </c>
      <c r="AD229" s="151">
        <f>DES!H228</f>
        <v>76</v>
      </c>
      <c r="AE229" s="151">
        <f t="shared" si="0"/>
        <v>986</v>
      </c>
      <c r="AF229" s="151">
        <f t="shared" si="1"/>
        <v>959</v>
      </c>
      <c r="AG229" s="152">
        <f t="shared" si="2"/>
        <v>0.97261663286004052</v>
      </c>
      <c r="AH229" s="82">
        <f t="shared" si="3"/>
        <v>416</v>
      </c>
      <c r="AI229" s="82">
        <f t="shared" si="4"/>
        <v>416</v>
      </c>
      <c r="AJ229" s="82">
        <f t="shared" si="5"/>
        <v>1</v>
      </c>
      <c r="AK229" s="82">
        <f t="shared" si="6"/>
        <v>570</v>
      </c>
      <c r="AL229" s="82">
        <f t="shared" si="7"/>
        <v>543</v>
      </c>
      <c r="AM229" s="82">
        <f t="shared" si="8"/>
        <v>0.95263157894736838</v>
      </c>
    </row>
    <row r="230" spans="1:39" ht="15.75" customHeight="1" x14ac:dyDescent="0.3">
      <c r="A230" s="53">
        <v>228</v>
      </c>
      <c r="B230" s="53"/>
      <c r="C230" s="137" t="s">
        <v>729</v>
      </c>
      <c r="D230" s="137">
        <v>8</v>
      </c>
      <c r="E230" s="53" t="s">
        <v>251</v>
      </c>
      <c r="F230" s="153" t="s">
        <v>259</v>
      </c>
      <c r="G230" s="151">
        <f>JAN!E229</f>
        <v>244</v>
      </c>
      <c r="H230" s="151">
        <f>FEB!E229</f>
        <v>219</v>
      </c>
      <c r="I230" s="151">
        <f>MAR!E229</f>
        <v>185</v>
      </c>
      <c r="J230" s="151">
        <f>APR!E229</f>
        <v>276</v>
      </c>
      <c r="K230" s="151">
        <f>MEI!E229</f>
        <v>404</v>
      </c>
      <c r="L230" s="151">
        <f>JUN!E229</f>
        <v>269</v>
      </c>
      <c r="M230" s="151">
        <f>JUL!E229</f>
        <v>359</v>
      </c>
      <c r="N230" s="151">
        <f>AGS!E229</f>
        <v>20</v>
      </c>
      <c r="O230" s="151">
        <f>SEPT!E229</f>
        <v>20</v>
      </c>
      <c r="P230" s="151">
        <f>OKT!E229</f>
        <v>6</v>
      </c>
      <c r="Q230" s="151">
        <f>NOV!E229</f>
        <v>5</v>
      </c>
      <c r="R230" s="151">
        <f>DES!E229</f>
        <v>16</v>
      </c>
      <c r="S230" s="151">
        <f>JAN!H229</f>
        <v>244</v>
      </c>
      <c r="T230" s="151">
        <f>FEB!H229</f>
        <v>219</v>
      </c>
      <c r="U230" s="151">
        <f>MAR!H229</f>
        <v>185</v>
      </c>
      <c r="V230" s="151">
        <f>APR!H229</f>
        <v>276</v>
      </c>
      <c r="W230" s="151">
        <f>MEI!H229</f>
        <v>404</v>
      </c>
      <c r="X230" s="151">
        <f>JUN!H229</f>
        <v>269</v>
      </c>
      <c r="Y230" s="151">
        <f>JUL!H229</f>
        <v>359</v>
      </c>
      <c r="Z230" s="151">
        <f>AGS!H229</f>
        <v>20</v>
      </c>
      <c r="AA230" s="151">
        <f>SEPT!H229</f>
        <v>20</v>
      </c>
      <c r="AB230" s="151">
        <f>OKT!H229</f>
        <v>6</v>
      </c>
      <c r="AC230" s="151">
        <f>NOV!H229</f>
        <v>5</v>
      </c>
      <c r="AD230" s="151">
        <f>DES!H229</f>
        <v>16</v>
      </c>
      <c r="AE230" s="151">
        <f t="shared" si="0"/>
        <v>2023</v>
      </c>
      <c r="AF230" s="151">
        <f t="shared" si="1"/>
        <v>2023</v>
      </c>
      <c r="AG230" s="152">
        <f t="shared" si="2"/>
        <v>1</v>
      </c>
      <c r="AH230" s="82">
        <f t="shared" si="3"/>
        <v>1597</v>
      </c>
      <c r="AI230" s="82">
        <f t="shared" si="4"/>
        <v>1597</v>
      </c>
      <c r="AJ230" s="82">
        <f t="shared" si="5"/>
        <v>1</v>
      </c>
      <c r="AK230" s="82">
        <f t="shared" si="6"/>
        <v>426</v>
      </c>
      <c r="AL230" s="82">
        <f t="shared" si="7"/>
        <v>426</v>
      </c>
      <c r="AM230" s="82">
        <f t="shared" si="8"/>
        <v>1</v>
      </c>
    </row>
    <row r="231" spans="1:39" ht="15.75" customHeight="1" x14ac:dyDescent="0.3">
      <c r="A231" s="53">
        <v>229</v>
      </c>
      <c r="B231" s="53"/>
      <c r="C231" s="137" t="s">
        <v>731</v>
      </c>
      <c r="D231" s="137">
        <v>9</v>
      </c>
      <c r="E231" s="53" t="s">
        <v>251</v>
      </c>
      <c r="F231" s="153" t="s">
        <v>260</v>
      </c>
      <c r="G231" s="151">
        <f>JAN!E230</f>
        <v>18241</v>
      </c>
      <c r="H231" s="151">
        <f>FEB!E230</f>
        <v>17720</v>
      </c>
      <c r="I231" s="151">
        <f>MAR!E230</f>
        <v>16668</v>
      </c>
      <c r="J231" s="151">
        <f>APR!E230</f>
        <v>17157</v>
      </c>
      <c r="K231" s="151">
        <f>MEI!E230</f>
        <v>15873</v>
      </c>
      <c r="L231" s="151">
        <f>JUN!E230</f>
        <v>17052</v>
      </c>
      <c r="M231" s="151">
        <f>JUL!E230</f>
        <v>11289</v>
      </c>
      <c r="N231" s="151">
        <f>AGS!E230</f>
        <v>6209</v>
      </c>
      <c r="O231" s="151">
        <f>SEPT!E230</f>
        <v>6209</v>
      </c>
      <c r="P231" s="151">
        <f>OKT!E230</f>
        <v>7312</v>
      </c>
      <c r="Q231" s="151">
        <f>NOV!E230</f>
        <v>5118</v>
      </c>
      <c r="R231" s="151">
        <f>DES!E230</f>
        <v>3336</v>
      </c>
      <c r="S231" s="151">
        <f>JAN!H230</f>
        <v>18207</v>
      </c>
      <c r="T231" s="151">
        <f>FEB!H230</f>
        <v>17720</v>
      </c>
      <c r="U231" s="151">
        <f>MAR!H230</f>
        <v>16630</v>
      </c>
      <c r="V231" s="151">
        <f>APR!H230</f>
        <v>17157</v>
      </c>
      <c r="W231" s="151">
        <f>MEI!H230</f>
        <v>15873</v>
      </c>
      <c r="X231" s="151">
        <f>JUN!H230</f>
        <v>17038</v>
      </c>
      <c r="Y231" s="151">
        <f>JUL!H230</f>
        <v>10553</v>
      </c>
      <c r="Z231" s="151">
        <f>AGS!H230</f>
        <v>5655</v>
      </c>
      <c r="AA231" s="151">
        <f>SEPT!H230</f>
        <v>5630</v>
      </c>
      <c r="AB231" s="151">
        <f>OKT!H230</f>
        <v>6472</v>
      </c>
      <c r="AC231" s="151">
        <f>NOV!H230</f>
        <v>5118</v>
      </c>
      <c r="AD231" s="151">
        <f>DES!H230</f>
        <v>3312</v>
      </c>
      <c r="AE231" s="151">
        <f t="shared" si="0"/>
        <v>142184</v>
      </c>
      <c r="AF231" s="151">
        <f t="shared" si="1"/>
        <v>139365</v>
      </c>
      <c r="AG231" s="152">
        <f t="shared" si="2"/>
        <v>0.98017357789906034</v>
      </c>
      <c r="AH231" s="82">
        <f t="shared" si="3"/>
        <v>102711</v>
      </c>
      <c r="AI231" s="82">
        <f t="shared" si="4"/>
        <v>102625</v>
      </c>
      <c r="AJ231" s="82">
        <f t="shared" si="5"/>
        <v>0.99916269922403633</v>
      </c>
      <c r="AK231" s="82">
        <f t="shared" si="6"/>
        <v>39473</v>
      </c>
      <c r="AL231" s="82">
        <f t="shared" si="7"/>
        <v>36740</v>
      </c>
      <c r="AM231" s="82">
        <f t="shared" si="8"/>
        <v>0.93076279988853139</v>
      </c>
    </row>
    <row r="232" spans="1:39" ht="15.75" customHeight="1" x14ac:dyDescent="0.3">
      <c r="A232" s="53">
        <v>230</v>
      </c>
      <c r="B232" s="53"/>
      <c r="C232" s="137" t="s">
        <v>717</v>
      </c>
      <c r="D232" s="137">
        <v>10</v>
      </c>
      <c r="E232" s="53" t="s">
        <v>251</v>
      </c>
      <c r="F232" s="153" t="s">
        <v>261</v>
      </c>
      <c r="G232" s="151">
        <f>JAN!E231</f>
        <v>1861</v>
      </c>
      <c r="H232" s="151">
        <f>FEB!E231</f>
        <v>2154</v>
      </c>
      <c r="I232" s="151">
        <f>MAR!E231</f>
        <v>1783</v>
      </c>
      <c r="J232" s="151">
        <f>APR!E231</f>
        <v>1608</v>
      </c>
      <c r="K232" s="151">
        <f>MEI!E231</f>
        <v>1203</v>
      </c>
      <c r="L232" s="151">
        <f>JUN!E231</f>
        <v>1332</v>
      </c>
      <c r="M232" s="151">
        <f>JUL!E231</f>
        <v>1114</v>
      </c>
      <c r="N232" s="151">
        <f>AGS!E231</f>
        <v>1175</v>
      </c>
      <c r="O232" s="151">
        <f>SEPT!E231</f>
        <v>1175</v>
      </c>
      <c r="P232" s="151">
        <f>OKT!E231</f>
        <v>1237</v>
      </c>
      <c r="Q232" s="151">
        <f>NOV!E231</f>
        <v>826</v>
      </c>
      <c r="R232" s="151">
        <f>DES!E231</f>
        <v>790</v>
      </c>
      <c r="S232" s="151">
        <f>JAN!H231</f>
        <v>1861</v>
      </c>
      <c r="T232" s="151">
        <f>FEB!H231</f>
        <v>2154</v>
      </c>
      <c r="U232" s="151">
        <f>MAR!H231</f>
        <v>1783</v>
      </c>
      <c r="V232" s="151">
        <f>APR!H231</f>
        <v>1608</v>
      </c>
      <c r="W232" s="151">
        <f>MEI!H231</f>
        <v>1203</v>
      </c>
      <c r="X232" s="151">
        <f>JUN!H231</f>
        <v>1332</v>
      </c>
      <c r="Y232" s="151">
        <f>JUL!H231</f>
        <v>1114</v>
      </c>
      <c r="Z232" s="151">
        <f>AGS!H231</f>
        <v>843</v>
      </c>
      <c r="AA232" s="151">
        <f>SEPT!H231</f>
        <v>906</v>
      </c>
      <c r="AB232" s="151">
        <f>OKT!H231</f>
        <v>1100</v>
      </c>
      <c r="AC232" s="151">
        <f>NOV!H231</f>
        <v>826</v>
      </c>
      <c r="AD232" s="151">
        <f>DES!H231</f>
        <v>790</v>
      </c>
      <c r="AE232" s="151">
        <f t="shared" si="0"/>
        <v>16258</v>
      </c>
      <c r="AF232" s="151">
        <f t="shared" si="1"/>
        <v>15520</v>
      </c>
      <c r="AG232" s="152">
        <f t="shared" si="2"/>
        <v>0.95460696272604262</v>
      </c>
      <c r="AH232" s="82">
        <f t="shared" si="3"/>
        <v>9941</v>
      </c>
      <c r="AI232" s="82">
        <f t="shared" si="4"/>
        <v>9941</v>
      </c>
      <c r="AJ232" s="82">
        <f t="shared" si="5"/>
        <v>1</v>
      </c>
      <c r="AK232" s="82">
        <f t="shared" si="6"/>
        <v>6317</v>
      </c>
      <c r="AL232" s="82">
        <f t="shared" si="7"/>
        <v>5579</v>
      </c>
      <c r="AM232" s="82">
        <f t="shared" si="8"/>
        <v>0.88317239195820796</v>
      </c>
    </row>
    <row r="233" spans="1:39" ht="15.75" customHeight="1" x14ac:dyDescent="0.3">
      <c r="A233" s="53">
        <v>231</v>
      </c>
      <c r="B233" s="53"/>
      <c r="C233" s="137" t="s">
        <v>731</v>
      </c>
      <c r="D233" s="137">
        <v>11</v>
      </c>
      <c r="E233" s="53" t="s">
        <v>251</v>
      </c>
      <c r="F233" s="153" t="s">
        <v>262</v>
      </c>
      <c r="G233" s="151">
        <f>JAN!E232</f>
        <v>2037</v>
      </c>
      <c r="H233" s="151">
        <f>FEB!E232</f>
        <v>2546</v>
      </c>
      <c r="I233" s="151">
        <f>MAR!E232</f>
        <v>2672</v>
      </c>
      <c r="J233" s="151">
        <f>APR!E232</f>
        <v>1936</v>
      </c>
      <c r="K233" s="151">
        <f>MEI!E232</f>
        <v>1671</v>
      </c>
      <c r="L233" s="151">
        <f>JUN!E232</f>
        <v>1480</v>
      </c>
      <c r="M233" s="151">
        <f>JUL!E232</f>
        <v>1217</v>
      </c>
      <c r="N233" s="151">
        <f>AGS!E232</f>
        <v>937</v>
      </c>
      <c r="O233" s="151">
        <f>SEPT!E232</f>
        <v>937</v>
      </c>
      <c r="P233" s="151">
        <f>OKT!E232</f>
        <v>1222</v>
      </c>
      <c r="Q233" s="151">
        <f>NOV!E232</f>
        <v>851</v>
      </c>
      <c r="R233" s="151">
        <f>DES!E232</f>
        <v>655</v>
      </c>
      <c r="S233" s="151">
        <f>JAN!H232</f>
        <v>2037</v>
      </c>
      <c r="T233" s="151">
        <f>FEB!H232</f>
        <v>2546</v>
      </c>
      <c r="U233" s="151">
        <f>MAR!H232</f>
        <v>2672</v>
      </c>
      <c r="V233" s="151">
        <f>APR!H232</f>
        <v>1909</v>
      </c>
      <c r="W233" s="151">
        <f>MEI!H232</f>
        <v>1671</v>
      </c>
      <c r="X233" s="151">
        <f>JUN!H232</f>
        <v>1480</v>
      </c>
      <c r="Y233" s="151">
        <f>JUL!H232</f>
        <v>1092</v>
      </c>
      <c r="Z233" s="151">
        <f>AGS!H232</f>
        <v>854</v>
      </c>
      <c r="AA233" s="151">
        <f>SEPT!H232</f>
        <v>937</v>
      </c>
      <c r="AB233" s="151">
        <f>OKT!H232</f>
        <v>1219</v>
      </c>
      <c r="AC233" s="151">
        <f>NOV!H232</f>
        <v>851</v>
      </c>
      <c r="AD233" s="151">
        <f>DES!H232</f>
        <v>629</v>
      </c>
      <c r="AE233" s="151">
        <f t="shared" si="0"/>
        <v>18161</v>
      </c>
      <c r="AF233" s="151">
        <f t="shared" si="1"/>
        <v>17897</v>
      </c>
      <c r="AG233" s="152">
        <f t="shared" si="2"/>
        <v>0.98546335554209574</v>
      </c>
      <c r="AH233" s="82">
        <f t="shared" si="3"/>
        <v>12342</v>
      </c>
      <c r="AI233" s="82">
        <f t="shared" si="4"/>
        <v>12315</v>
      </c>
      <c r="AJ233" s="82">
        <f t="shared" si="5"/>
        <v>0.99781234807972774</v>
      </c>
      <c r="AK233" s="82">
        <f t="shared" si="6"/>
        <v>5819</v>
      </c>
      <c r="AL233" s="82">
        <f t="shared" si="7"/>
        <v>5582</v>
      </c>
      <c r="AM233" s="82">
        <f t="shared" si="8"/>
        <v>0.95927135246605943</v>
      </c>
    </row>
    <row r="234" spans="1:39" ht="15.75" customHeight="1" x14ac:dyDescent="0.3">
      <c r="A234" s="53">
        <v>232</v>
      </c>
      <c r="B234" s="53"/>
      <c r="C234" s="137" t="s">
        <v>731</v>
      </c>
      <c r="D234" s="137">
        <v>12</v>
      </c>
      <c r="E234" s="53" t="s">
        <v>251</v>
      </c>
      <c r="F234" s="153" t="s">
        <v>263</v>
      </c>
      <c r="G234" s="151">
        <f>JAN!E233</f>
        <v>215</v>
      </c>
      <c r="H234" s="151">
        <f>FEB!E233</f>
        <v>268</v>
      </c>
      <c r="I234" s="151">
        <f>MAR!E233</f>
        <v>244</v>
      </c>
      <c r="J234" s="151">
        <f>APR!E233</f>
        <v>171</v>
      </c>
      <c r="K234" s="151">
        <f>MEI!E233</f>
        <v>290</v>
      </c>
      <c r="L234" s="151">
        <f>JUN!E233</f>
        <v>216</v>
      </c>
      <c r="M234" s="151">
        <f>JUL!E233</f>
        <v>154</v>
      </c>
      <c r="N234" s="151">
        <f>AGS!E233</f>
        <v>102</v>
      </c>
      <c r="O234" s="151">
        <f>SEPT!E233</f>
        <v>124</v>
      </c>
      <c r="P234" s="151">
        <f>OKT!E233</f>
        <v>114</v>
      </c>
      <c r="Q234" s="151">
        <f>NOV!E233</f>
        <v>26</v>
      </c>
      <c r="R234" s="151">
        <f>DES!E233</f>
        <v>16</v>
      </c>
      <c r="S234" s="151">
        <f>JAN!H233</f>
        <v>166</v>
      </c>
      <c r="T234" s="151">
        <f>FEB!H233</f>
        <v>268</v>
      </c>
      <c r="U234" s="151">
        <f>MAR!H233</f>
        <v>244</v>
      </c>
      <c r="V234" s="151">
        <f>APR!H233</f>
        <v>171</v>
      </c>
      <c r="W234" s="151">
        <f>MEI!H233</f>
        <v>290</v>
      </c>
      <c r="X234" s="151">
        <f>JUN!H233</f>
        <v>216</v>
      </c>
      <c r="Y234" s="151">
        <f>JUL!H233</f>
        <v>154</v>
      </c>
      <c r="Z234" s="151">
        <f>AGS!H233</f>
        <v>91</v>
      </c>
      <c r="AA234" s="151">
        <f>SEPT!H233</f>
        <v>124</v>
      </c>
      <c r="AB234" s="151">
        <f>OKT!H233</f>
        <v>114</v>
      </c>
      <c r="AC234" s="151">
        <f>NOV!H233</f>
        <v>26</v>
      </c>
      <c r="AD234" s="151">
        <f>DES!H233</f>
        <v>16</v>
      </c>
      <c r="AE234" s="151">
        <f t="shared" si="0"/>
        <v>1940</v>
      </c>
      <c r="AF234" s="151">
        <f t="shared" si="1"/>
        <v>1880</v>
      </c>
      <c r="AG234" s="152">
        <f t="shared" si="2"/>
        <v>0.96907216494845361</v>
      </c>
      <c r="AH234" s="82">
        <f t="shared" si="3"/>
        <v>1404</v>
      </c>
      <c r="AI234" s="82">
        <f t="shared" si="4"/>
        <v>1355</v>
      </c>
      <c r="AJ234" s="82">
        <f t="shared" si="5"/>
        <v>0.96509971509971515</v>
      </c>
      <c r="AK234" s="82">
        <f t="shared" si="6"/>
        <v>536</v>
      </c>
      <c r="AL234" s="82">
        <f t="shared" si="7"/>
        <v>525</v>
      </c>
      <c r="AM234" s="82">
        <f t="shared" si="8"/>
        <v>0.97947761194029848</v>
      </c>
    </row>
    <row r="235" spans="1:39" ht="15.75" customHeight="1" x14ac:dyDescent="0.3">
      <c r="A235" s="53">
        <v>233</v>
      </c>
      <c r="B235" s="53"/>
      <c r="C235" s="137" t="s">
        <v>717</v>
      </c>
      <c r="D235" s="137">
        <v>13</v>
      </c>
      <c r="E235" s="53" t="s">
        <v>251</v>
      </c>
      <c r="F235" s="153" t="s">
        <v>264</v>
      </c>
      <c r="G235" s="151">
        <f>JAN!E234</f>
        <v>2234</v>
      </c>
      <c r="H235" s="151">
        <f>FEB!E234</f>
        <v>1608</v>
      </c>
      <c r="I235" s="151">
        <f>MAR!E234</f>
        <v>1271</v>
      </c>
      <c r="J235" s="151">
        <f>APR!E234</f>
        <v>2201</v>
      </c>
      <c r="K235" s="151">
        <f>MEI!E234</f>
        <v>935</v>
      </c>
      <c r="L235" s="151">
        <f>JUN!E234</f>
        <v>606</v>
      </c>
      <c r="M235" s="151">
        <f>JUL!E234</f>
        <v>0</v>
      </c>
      <c r="N235" s="151">
        <f>AGS!E234</f>
        <v>0</v>
      </c>
      <c r="O235" s="151">
        <f>SEPT!E234</f>
        <v>0</v>
      </c>
      <c r="P235" s="151">
        <f>OKT!E234</f>
        <v>0</v>
      </c>
      <c r="Q235" s="151">
        <f>NOV!E234</f>
        <v>0</v>
      </c>
      <c r="R235" s="151">
        <f>DES!E234</f>
        <v>0</v>
      </c>
      <c r="S235" s="151">
        <f>JAN!H234</f>
        <v>2234</v>
      </c>
      <c r="T235" s="151">
        <f>FEB!H234</f>
        <v>1608</v>
      </c>
      <c r="U235" s="151">
        <f>MAR!H234</f>
        <v>1271</v>
      </c>
      <c r="V235" s="151">
        <f>APR!H234</f>
        <v>2201</v>
      </c>
      <c r="W235" s="151">
        <f>MEI!H234</f>
        <v>935</v>
      </c>
      <c r="X235" s="151">
        <f>JUN!H234</f>
        <v>606</v>
      </c>
      <c r="Y235" s="151">
        <f>JUL!H234</f>
        <v>0</v>
      </c>
      <c r="Z235" s="151">
        <f>AGS!H234</f>
        <v>0</v>
      </c>
      <c r="AA235" s="151">
        <f>SEPT!H234</f>
        <v>0</v>
      </c>
      <c r="AB235" s="151">
        <f>OKT!H234</f>
        <v>0</v>
      </c>
      <c r="AC235" s="151">
        <f>NOV!H234</f>
        <v>0</v>
      </c>
      <c r="AD235" s="151">
        <f>DES!H234</f>
        <v>0</v>
      </c>
      <c r="AE235" s="151">
        <f t="shared" si="0"/>
        <v>8855</v>
      </c>
      <c r="AF235" s="151">
        <f t="shared" si="1"/>
        <v>8855</v>
      </c>
      <c r="AG235" s="152">
        <f t="shared" si="2"/>
        <v>1</v>
      </c>
      <c r="AH235" s="82">
        <f t="shared" si="3"/>
        <v>8855</v>
      </c>
      <c r="AI235" s="82">
        <f t="shared" si="4"/>
        <v>8855</v>
      </c>
      <c r="AJ235" s="82">
        <f t="shared" si="5"/>
        <v>1</v>
      </c>
      <c r="AK235" s="82">
        <f t="shared" si="6"/>
        <v>0</v>
      </c>
      <c r="AL235" s="82">
        <f t="shared" si="7"/>
        <v>0</v>
      </c>
      <c r="AM235" s="82" t="e">
        <f t="shared" si="8"/>
        <v>#DIV/0!</v>
      </c>
    </row>
    <row r="236" spans="1:39" ht="15.75" customHeight="1" x14ac:dyDescent="0.3">
      <c r="A236" s="53">
        <v>234</v>
      </c>
      <c r="B236" s="53"/>
      <c r="C236" s="137" t="s">
        <v>731</v>
      </c>
      <c r="D236" s="137">
        <v>14</v>
      </c>
      <c r="E236" s="53" t="s">
        <v>251</v>
      </c>
      <c r="F236" s="153" t="s">
        <v>265</v>
      </c>
      <c r="G236" s="151">
        <f>JAN!E235</f>
        <v>199</v>
      </c>
      <c r="H236" s="151">
        <f>FEB!E235</f>
        <v>323</v>
      </c>
      <c r="I236" s="151">
        <f>MAR!E235</f>
        <v>294</v>
      </c>
      <c r="J236" s="151">
        <f>APR!E235</f>
        <v>126</v>
      </c>
      <c r="K236" s="151">
        <f>MEI!E235</f>
        <v>180</v>
      </c>
      <c r="L236" s="151">
        <f>JUN!E235</f>
        <v>86</v>
      </c>
      <c r="M236" s="151">
        <f>JUL!E235</f>
        <v>214</v>
      </c>
      <c r="N236" s="151">
        <f>AGS!E235</f>
        <v>102</v>
      </c>
      <c r="O236" s="151">
        <f>SEPT!E235</f>
        <v>102</v>
      </c>
      <c r="P236" s="151">
        <f>OKT!E235</f>
        <v>151</v>
      </c>
      <c r="Q236" s="151">
        <f>NOV!E235</f>
        <v>223</v>
      </c>
      <c r="R236" s="151">
        <f>DES!E235</f>
        <v>5</v>
      </c>
      <c r="S236" s="151">
        <f>JAN!H235</f>
        <v>199</v>
      </c>
      <c r="T236" s="151">
        <f>FEB!H235</f>
        <v>323</v>
      </c>
      <c r="U236" s="151">
        <f>MAR!H235</f>
        <v>294</v>
      </c>
      <c r="V236" s="151">
        <f>APR!H235</f>
        <v>126</v>
      </c>
      <c r="W236" s="151">
        <f>MEI!H235</f>
        <v>180</v>
      </c>
      <c r="X236" s="151">
        <f>JUN!H235</f>
        <v>86</v>
      </c>
      <c r="Y236" s="151">
        <f>JUL!H235</f>
        <v>134</v>
      </c>
      <c r="Z236" s="151">
        <f>AGS!H235</f>
        <v>52</v>
      </c>
      <c r="AA236" s="151">
        <f>SEPT!H235</f>
        <v>102</v>
      </c>
      <c r="AB236" s="151">
        <f>OKT!H235</f>
        <v>151</v>
      </c>
      <c r="AC236" s="151">
        <f>NOV!H235</f>
        <v>113</v>
      </c>
      <c r="AD236" s="151">
        <f>DES!H235</f>
        <v>5</v>
      </c>
      <c r="AE236" s="151">
        <f t="shared" si="0"/>
        <v>2005</v>
      </c>
      <c r="AF236" s="151">
        <f t="shared" si="1"/>
        <v>1765</v>
      </c>
      <c r="AG236" s="152">
        <f t="shared" si="2"/>
        <v>0.88029925187032421</v>
      </c>
      <c r="AH236" s="82">
        <f t="shared" si="3"/>
        <v>1208</v>
      </c>
      <c r="AI236" s="82">
        <f t="shared" si="4"/>
        <v>1208</v>
      </c>
      <c r="AJ236" s="82">
        <f t="shared" si="5"/>
        <v>1</v>
      </c>
      <c r="AK236" s="82">
        <f t="shared" si="6"/>
        <v>797</v>
      </c>
      <c r="AL236" s="82">
        <f t="shared" si="7"/>
        <v>557</v>
      </c>
      <c r="AM236" s="82">
        <f t="shared" si="8"/>
        <v>0.69887076537013804</v>
      </c>
    </row>
    <row r="237" spans="1:39" ht="15.75" customHeight="1" x14ac:dyDescent="0.3">
      <c r="A237" s="53">
        <v>235</v>
      </c>
      <c r="B237" s="53"/>
      <c r="C237" s="137" t="s">
        <v>729</v>
      </c>
      <c r="D237" s="137">
        <v>15</v>
      </c>
      <c r="E237" s="53" t="s">
        <v>251</v>
      </c>
      <c r="F237" s="153" t="s">
        <v>266</v>
      </c>
      <c r="G237" s="151">
        <f>JAN!E236</f>
        <v>0</v>
      </c>
      <c r="H237" s="151">
        <f>FEB!E236</f>
        <v>0</v>
      </c>
      <c r="I237" s="151">
        <f>MAR!E236</f>
        <v>0</v>
      </c>
      <c r="J237" s="151">
        <f>APR!E236</f>
        <v>0</v>
      </c>
      <c r="K237" s="151">
        <f>MEI!E236</f>
        <v>0</v>
      </c>
      <c r="L237" s="151">
        <f>JUN!E236</f>
        <v>0</v>
      </c>
      <c r="M237" s="151">
        <f>JUL!E236</f>
        <v>0</v>
      </c>
      <c r="N237" s="151">
        <f>AGS!E236</f>
        <v>0</v>
      </c>
      <c r="O237" s="151">
        <f>SEPT!E236</f>
        <v>0</v>
      </c>
      <c r="P237" s="151">
        <f>OKT!E236</f>
        <v>0</v>
      </c>
      <c r="Q237" s="151">
        <f>NOV!E236</f>
        <v>0</v>
      </c>
      <c r="R237" s="151">
        <f>DES!E236</f>
        <v>0</v>
      </c>
      <c r="S237" s="151">
        <f>JAN!H236</f>
        <v>0</v>
      </c>
      <c r="T237" s="151">
        <f>FEB!H236</f>
        <v>0</v>
      </c>
      <c r="U237" s="151">
        <f>MAR!H236</f>
        <v>0</v>
      </c>
      <c r="V237" s="151">
        <f>APR!H236</f>
        <v>0</v>
      </c>
      <c r="W237" s="151">
        <f>MEI!H236</f>
        <v>0</v>
      </c>
      <c r="X237" s="151">
        <f>JUN!H236</f>
        <v>0</v>
      </c>
      <c r="Y237" s="151">
        <f>JUL!H236</f>
        <v>0</v>
      </c>
      <c r="Z237" s="151">
        <f>AGS!H236</f>
        <v>0</v>
      </c>
      <c r="AA237" s="151">
        <f>SEPT!H236</f>
        <v>0</v>
      </c>
      <c r="AB237" s="151">
        <f>OKT!H236</f>
        <v>0</v>
      </c>
      <c r="AC237" s="151">
        <f>NOV!H236</f>
        <v>0</v>
      </c>
      <c r="AD237" s="151">
        <f>DES!H236</f>
        <v>0</v>
      </c>
      <c r="AE237" s="151">
        <f t="shared" si="0"/>
        <v>0</v>
      </c>
      <c r="AF237" s="151">
        <f t="shared" si="1"/>
        <v>0</v>
      </c>
      <c r="AG237" s="152" t="e">
        <f t="shared" si="2"/>
        <v>#DIV/0!</v>
      </c>
      <c r="AH237" s="82">
        <f t="shared" si="3"/>
        <v>0</v>
      </c>
      <c r="AI237" s="82">
        <f t="shared" si="4"/>
        <v>0</v>
      </c>
      <c r="AJ237" s="82" t="e">
        <f t="shared" si="5"/>
        <v>#DIV/0!</v>
      </c>
      <c r="AK237" s="82">
        <f t="shared" si="6"/>
        <v>0</v>
      </c>
      <c r="AL237" s="82">
        <f t="shared" si="7"/>
        <v>0</v>
      </c>
      <c r="AM237" s="82" t="e">
        <f t="shared" si="8"/>
        <v>#DIV/0!</v>
      </c>
    </row>
    <row r="238" spans="1:39" ht="15.75" customHeight="1" x14ac:dyDescent="0.3">
      <c r="A238" s="53">
        <v>236</v>
      </c>
      <c r="B238" s="53"/>
      <c r="C238" s="137" t="s">
        <v>601</v>
      </c>
      <c r="D238" s="137">
        <v>16</v>
      </c>
      <c r="E238" s="53" t="s">
        <v>251</v>
      </c>
      <c r="F238" s="153" t="s">
        <v>267</v>
      </c>
      <c r="G238" s="151">
        <f>JAN!E237</f>
        <v>3933</v>
      </c>
      <c r="H238" s="151">
        <f>FEB!E237</f>
        <v>2701</v>
      </c>
      <c r="I238" s="151">
        <f>MAR!E237</f>
        <v>2765</v>
      </c>
      <c r="J238" s="151">
        <f>APR!E237</f>
        <v>2585</v>
      </c>
      <c r="K238" s="151">
        <f>MEI!E237</f>
        <v>2383</v>
      </c>
      <c r="L238" s="151">
        <f>JUN!E237</f>
        <v>2234</v>
      </c>
      <c r="M238" s="151">
        <f>JUL!E237</f>
        <v>2622</v>
      </c>
      <c r="N238" s="151">
        <f>AGS!E237</f>
        <v>2468</v>
      </c>
      <c r="O238" s="151">
        <f>SEPT!E237</f>
        <v>2518</v>
      </c>
      <c r="P238" s="151">
        <f>OKT!E237</f>
        <v>2615</v>
      </c>
      <c r="Q238" s="151">
        <f>NOV!E237</f>
        <v>1973</v>
      </c>
      <c r="R238" s="151">
        <f>DES!E237</f>
        <v>1381</v>
      </c>
      <c r="S238" s="151">
        <f>JAN!H237</f>
        <v>3933</v>
      </c>
      <c r="T238" s="151">
        <f>FEB!H237</f>
        <v>2701</v>
      </c>
      <c r="U238" s="151">
        <f>MAR!H237</f>
        <v>2765</v>
      </c>
      <c r="V238" s="151">
        <f>APR!H237</f>
        <v>2585</v>
      </c>
      <c r="W238" s="151">
        <f>MEI!H237</f>
        <v>2383</v>
      </c>
      <c r="X238" s="151">
        <f>JUN!H237</f>
        <v>2234</v>
      </c>
      <c r="Y238" s="151">
        <f>JUL!H237</f>
        <v>2622</v>
      </c>
      <c r="Z238" s="151">
        <f>AGS!H237</f>
        <v>2468</v>
      </c>
      <c r="AA238" s="151">
        <f>SEPT!H237</f>
        <v>2518</v>
      </c>
      <c r="AB238" s="151">
        <f>OKT!H237</f>
        <v>2615</v>
      </c>
      <c r="AC238" s="151">
        <f>NOV!H237</f>
        <v>1973</v>
      </c>
      <c r="AD238" s="151">
        <f>DES!H237</f>
        <v>1543</v>
      </c>
      <c r="AE238" s="151">
        <f t="shared" si="0"/>
        <v>30178</v>
      </c>
      <c r="AF238" s="151">
        <f t="shared" si="1"/>
        <v>30340</v>
      </c>
      <c r="AG238" s="152">
        <f t="shared" si="2"/>
        <v>1.0053681489827027</v>
      </c>
      <c r="AH238" s="82">
        <f t="shared" si="3"/>
        <v>16601</v>
      </c>
      <c r="AI238" s="82">
        <f t="shared" si="4"/>
        <v>16601</v>
      </c>
      <c r="AJ238" s="82">
        <f t="shared" si="5"/>
        <v>1</v>
      </c>
      <c r="AK238" s="82">
        <f t="shared" si="6"/>
        <v>13577</v>
      </c>
      <c r="AL238" s="82">
        <f t="shared" si="7"/>
        <v>13739</v>
      </c>
      <c r="AM238" s="82">
        <f t="shared" si="8"/>
        <v>1.011931943728364</v>
      </c>
    </row>
    <row r="239" spans="1:39" ht="15.75" customHeight="1" x14ac:dyDescent="0.3">
      <c r="A239" s="53">
        <v>237</v>
      </c>
      <c r="B239" s="53"/>
      <c r="C239" s="137" t="s">
        <v>717</v>
      </c>
      <c r="D239" s="137">
        <v>17</v>
      </c>
      <c r="E239" s="53" t="s">
        <v>251</v>
      </c>
      <c r="F239" s="153" t="s">
        <v>268</v>
      </c>
      <c r="G239" s="151">
        <f>JAN!E238</f>
        <v>8131</v>
      </c>
      <c r="H239" s="151">
        <f>FEB!E238</f>
        <v>6359</v>
      </c>
      <c r="I239" s="151">
        <f>MAR!E238</f>
        <v>6441</v>
      </c>
      <c r="J239" s="151">
        <f>APR!E238</f>
        <v>6518</v>
      </c>
      <c r="K239" s="151">
        <f>MEI!E238</f>
        <v>3477</v>
      </c>
      <c r="L239" s="151">
        <f>JUN!E238</f>
        <v>2492</v>
      </c>
      <c r="M239" s="151">
        <f>JUL!E238</f>
        <v>2925</v>
      </c>
      <c r="N239" s="151">
        <f>AGS!E238</f>
        <v>3293</v>
      </c>
      <c r="O239" s="151">
        <f>SEPT!E238</f>
        <v>3172</v>
      </c>
      <c r="P239" s="151">
        <f>OKT!E238</f>
        <v>2367</v>
      </c>
      <c r="Q239" s="151">
        <f>NOV!E238</f>
        <v>1523</v>
      </c>
      <c r="R239" s="151">
        <f>DES!E238</f>
        <v>643</v>
      </c>
      <c r="S239" s="151">
        <f>JAN!H238</f>
        <v>8131</v>
      </c>
      <c r="T239" s="151">
        <f>FEB!H238</f>
        <v>6359</v>
      </c>
      <c r="U239" s="151">
        <f>MAR!H238</f>
        <v>6441</v>
      </c>
      <c r="V239" s="151">
        <f>APR!H238</f>
        <v>6518</v>
      </c>
      <c r="W239" s="151">
        <f>MEI!H238</f>
        <v>3339</v>
      </c>
      <c r="X239" s="151">
        <f>JUN!H238</f>
        <v>2492</v>
      </c>
      <c r="Y239" s="151">
        <f>JUL!H238</f>
        <v>2925</v>
      </c>
      <c r="Z239" s="151">
        <f>AGS!H238</f>
        <v>3293</v>
      </c>
      <c r="AA239" s="151">
        <f>SEPT!H238</f>
        <v>3172</v>
      </c>
      <c r="AB239" s="151">
        <f>OKT!H238</f>
        <v>2367</v>
      </c>
      <c r="AC239" s="151">
        <f>NOV!H238</f>
        <v>1523</v>
      </c>
      <c r="AD239" s="151">
        <f>DES!H238</f>
        <v>842</v>
      </c>
      <c r="AE239" s="151">
        <f t="shared" si="0"/>
        <v>47341</v>
      </c>
      <c r="AF239" s="151">
        <f t="shared" si="1"/>
        <v>47402</v>
      </c>
      <c r="AG239" s="152">
        <f t="shared" si="2"/>
        <v>1.0012885236898248</v>
      </c>
      <c r="AH239" s="82">
        <f t="shared" si="3"/>
        <v>33418</v>
      </c>
      <c r="AI239" s="82">
        <f t="shared" si="4"/>
        <v>33280</v>
      </c>
      <c r="AJ239" s="82">
        <f t="shared" si="5"/>
        <v>0.99587048895804653</v>
      </c>
      <c r="AK239" s="82">
        <f t="shared" si="6"/>
        <v>13923</v>
      </c>
      <c r="AL239" s="82">
        <f t="shared" si="7"/>
        <v>14122</v>
      </c>
      <c r="AM239" s="82">
        <f t="shared" si="8"/>
        <v>1.0142928966458378</v>
      </c>
    </row>
    <row r="240" spans="1:39" ht="15.75" customHeight="1" x14ac:dyDescent="0.3">
      <c r="A240" s="53">
        <v>238</v>
      </c>
      <c r="B240" s="53"/>
      <c r="C240" s="137" t="s">
        <v>599</v>
      </c>
      <c r="D240" s="137">
        <v>18</v>
      </c>
      <c r="E240" s="53" t="s">
        <v>251</v>
      </c>
      <c r="F240" s="153" t="s">
        <v>269</v>
      </c>
      <c r="G240" s="151">
        <f>JAN!E239</f>
        <v>165</v>
      </c>
      <c r="H240" s="151">
        <f>FEB!E239</f>
        <v>389</v>
      </c>
      <c r="I240" s="151">
        <f>MAR!E239</f>
        <v>153</v>
      </c>
      <c r="J240" s="151">
        <f>APR!E239</f>
        <v>77</v>
      </c>
      <c r="K240" s="151">
        <f>MEI!E239</f>
        <v>99</v>
      </c>
      <c r="L240" s="151">
        <f>JUN!E239</f>
        <v>148</v>
      </c>
      <c r="M240" s="151">
        <f>JUL!E239</f>
        <v>202</v>
      </c>
      <c r="N240" s="151">
        <f>AGS!E239</f>
        <v>0</v>
      </c>
      <c r="O240" s="151">
        <f>SEPT!E239</f>
        <v>0</v>
      </c>
      <c r="P240" s="151">
        <f>OKT!E239</f>
        <v>0</v>
      </c>
      <c r="Q240" s="151">
        <f>NOV!E239</f>
        <v>0</v>
      </c>
      <c r="R240" s="151">
        <f>DES!E239</f>
        <v>0</v>
      </c>
      <c r="S240" s="151">
        <f>JAN!H239</f>
        <v>165</v>
      </c>
      <c r="T240" s="151">
        <f>FEB!H239</f>
        <v>389</v>
      </c>
      <c r="U240" s="151">
        <f>MAR!H239</f>
        <v>153</v>
      </c>
      <c r="V240" s="151">
        <f>APR!H239</f>
        <v>77</v>
      </c>
      <c r="W240" s="151">
        <f>MEI!H239</f>
        <v>99</v>
      </c>
      <c r="X240" s="151">
        <f>JUN!H239</f>
        <v>148</v>
      </c>
      <c r="Y240" s="151">
        <f>JUL!H239</f>
        <v>202</v>
      </c>
      <c r="Z240" s="151">
        <f>AGS!H239</f>
        <v>0</v>
      </c>
      <c r="AA240" s="151">
        <f>SEPT!H239</f>
        <v>0</v>
      </c>
      <c r="AB240" s="151">
        <f>OKT!H239</f>
        <v>0</v>
      </c>
      <c r="AC240" s="151">
        <f>NOV!H239</f>
        <v>0</v>
      </c>
      <c r="AD240" s="151">
        <f>DES!H239</f>
        <v>0</v>
      </c>
      <c r="AE240" s="151">
        <f t="shared" si="0"/>
        <v>1233</v>
      </c>
      <c r="AF240" s="151">
        <f t="shared" si="1"/>
        <v>1233</v>
      </c>
      <c r="AG240" s="152">
        <f t="shared" si="2"/>
        <v>1</v>
      </c>
      <c r="AH240" s="82">
        <f t="shared" si="3"/>
        <v>1031</v>
      </c>
      <c r="AI240" s="82">
        <f t="shared" si="4"/>
        <v>1031</v>
      </c>
      <c r="AJ240" s="82">
        <f t="shared" si="5"/>
        <v>1</v>
      </c>
      <c r="AK240" s="82">
        <f t="shared" si="6"/>
        <v>202</v>
      </c>
      <c r="AL240" s="82">
        <f t="shared" si="7"/>
        <v>202</v>
      </c>
      <c r="AM240" s="82">
        <f t="shared" si="8"/>
        <v>1</v>
      </c>
    </row>
    <row r="241" spans="1:39" ht="15.75" customHeight="1" x14ac:dyDescent="0.3">
      <c r="A241" s="53">
        <v>239</v>
      </c>
      <c r="B241" s="53"/>
      <c r="C241" s="137" t="s">
        <v>729</v>
      </c>
      <c r="D241" s="137">
        <v>19</v>
      </c>
      <c r="E241" s="53" t="s">
        <v>251</v>
      </c>
      <c r="F241" s="153" t="s">
        <v>270</v>
      </c>
      <c r="G241" s="151">
        <f>JAN!E240</f>
        <v>137</v>
      </c>
      <c r="H241" s="151">
        <f>FEB!E240</f>
        <v>127</v>
      </c>
      <c r="I241" s="151">
        <f>MAR!E240</f>
        <v>77</v>
      </c>
      <c r="J241" s="151">
        <f>APR!E240</f>
        <v>40</v>
      </c>
      <c r="K241" s="151">
        <f>MEI!E240</f>
        <v>4</v>
      </c>
      <c r="L241" s="151">
        <f>JUN!E240</f>
        <v>9</v>
      </c>
      <c r="M241" s="151">
        <f>JUL!E240</f>
        <v>0</v>
      </c>
      <c r="N241" s="151">
        <f>AGS!E240</f>
        <v>0</v>
      </c>
      <c r="O241" s="151">
        <f>SEPT!E240</f>
        <v>0</v>
      </c>
      <c r="P241" s="151">
        <f>OKT!E240</f>
        <v>0</v>
      </c>
      <c r="Q241" s="151">
        <f>NOV!E240</f>
        <v>0</v>
      </c>
      <c r="R241" s="151">
        <f>DES!E240</f>
        <v>0</v>
      </c>
      <c r="S241" s="151">
        <f>JAN!H240</f>
        <v>137</v>
      </c>
      <c r="T241" s="151">
        <f>FEB!H240</f>
        <v>118</v>
      </c>
      <c r="U241" s="151">
        <f>MAR!H240</f>
        <v>77</v>
      </c>
      <c r="V241" s="151">
        <f>APR!H240</f>
        <v>40</v>
      </c>
      <c r="W241" s="151">
        <f>MEI!H240</f>
        <v>4</v>
      </c>
      <c r="X241" s="151">
        <f>JUN!H240</f>
        <v>9</v>
      </c>
      <c r="Y241" s="151">
        <f>JUL!H240</f>
        <v>0</v>
      </c>
      <c r="Z241" s="151">
        <f>AGS!H240</f>
        <v>0</v>
      </c>
      <c r="AA241" s="151">
        <f>SEPT!H240</f>
        <v>0</v>
      </c>
      <c r="AB241" s="151">
        <f>OKT!H240</f>
        <v>0</v>
      </c>
      <c r="AC241" s="151">
        <f>NOV!H240</f>
        <v>0</v>
      </c>
      <c r="AD241" s="151">
        <f>DES!H240</f>
        <v>0</v>
      </c>
      <c r="AE241" s="151">
        <f t="shared" si="0"/>
        <v>394</v>
      </c>
      <c r="AF241" s="151">
        <f t="shared" si="1"/>
        <v>385</v>
      </c>
      <c r="AG241" s="152">
        <f t="shared" si="2"/>
        <v>0.97715736040609136</v>
      </c>
      <c r="AH241" s="82">
        <f t="shared" si="3"/>
        <v>394</v>
      </c>
      <c r="AI241" s="82">
        <f t="shared" si="4"/>
        <v>385</v>
      </c>
      <c r="AJ241" s="82">
        <f t="shared" si="5"/>
        <v>0.97715736040609136</v>
      </c>
      <c r="AK241" s="82">
        <f t="shared" si="6"/>
        <v>0</v>
      </c>
      <c r="AL241" s="82">
        <f t="shared" si="7"/>
        <v>0</v>
      </c>
      <c r="AM241" s="82" t="e">
        <f t="shared" si="8"/>
        <v>#DIV/0!</v>
      </c>
    </row>
    <row r="242" spans="1:39" ht="15.75" customHeight="1" x14ac:dyDescent="0.3">
      <c r="A242" s="53">
        <v>240</v>
      </c>
      <c r="B242" s="53"/>
      <c r="C242" s="137" t="s">
        <v>717</v>
      </c>
      <c r="D242" s="137">
        <v>20</v>
      </c>
      <c r="E242" s="53" t="s">
        <v>251</v>
      </c>
      <c r="F242" s="153" t="s">
        <v>271</v>
      </c>
      <c r="G242" s="151">
        <f>JAN!E241</f>
        <v>31</v>
      </c>
      <c r="H242" s="151">
        <f>FEB!E241</f>
        <v>44</v>
      </c>
      <c r="I242" s="151">
        <f>MAR!E241</f>
        <v>48</v>
      </c>
      <c r="J242" s="151">
        <f>APR!E241</f>
        <v>33</v>
      </c>
      <c r="K242" s="151">
        <f>MEI!E241</f>
        <v>51</v>
      </c>
      <c r="L242" s="151">
        <f>JUN!E241</f>
        <v>41</v>
      </c>
      <c r="M242" s="151">
        <f>JUL!E241</f>
        <v>16</v>
      </c>
      <c r="N242" s="151">
        <f>AGS!E241</f>
        <v>53</v>
      </c>
      <c r="O242" s="151">
        <f>SEPT!E241</f>
        <v>47</v>
      </c>
      <c r="P242" s="151">
        <f>OKT!E241</f>
        <v>37</v>
      </c>
      <c r="Q242" s="151">
        <f>NOV!E241</f>
        <v>12</v>
      </c>
      <c r="R242" s="151">
        <f>DES!E241</f>
        <v>6</v>
      </c>
      <c r="S242" s="151">
        <f>JAN!H241</f>
        <v>31</v>
      </c>
      <c r="T242" s="151">
        <f>FEB!H241</f>
        <v>44</v>
      </c>
      <c r="U242" s="151">
        <f>MAR!H241</f>
        <v>48</v>
      </c>
      <c r="V242" s="151">
        <f>APR!H241</f>
        <v>33</v>
      </c>
      <c r="W242" s="151">
        <f>MEI!H241</f>
        <v>51</v>
      </c>
      <c r="X242" s="151">
        <f>JUN!H241</f>
        <v>41</v>
      </c>
      <c r="Y242" s="151">
        <f>JUL!H241</f>
        <v>16</v>
      </c>
      <c r="Z242" s="151">
        <f>AGS!H241</f>
        <v>53</v>
      </c>
      <c r="AA242" s="151">
        <f>SEPT!H241</f>
        <v>47</v>
      </c>
      <c r="AB242" s="151">
        <f>OKT!H241</f>
        <v>37</v>
      </c>
      <c r="AC242" s="151">
        <f>NOV!H241</f>
        <v>12</v>
      </c>
      <c r="AD242" s="151">
        <f>DES!H241</f>
        <v>6</v>
      </c>
      <c r="AE242" s="151">
        <f t="shared" si="0"/>
        <v>419</v>
      </c>
      <c r="AF242" s="151">
        <f t="shared" si="1"/>
        <v>419</v>
      </c>
      <c r="AG242" s="152">
        <f t="shared" si="2"/>
        <v>1</v>
      </c>
      <c r="AH242" s="82">
        <f t="shared" si="3"/>
        <v>248</v>
      </c>
      <c r="AI242" s="82">
        <f t="shared" si="4"/>
        <v>248</v>
      </c>
      <c r="AJ242" s="82">
        <f t="shared" si="5"/>
        <v>1</v>
      </c>
      <c r="AK242" s="82">
        <f t="shared" si="6"/>
        <v>171</v>
      </c>
      <c r="AL242" s="82">
        <f t="shared" si="7"/>
        <v>171</v>
      </c>
      <c r="AM242" s="82">
        <f t="shared" si="8"/>
        <v>1</v>
      </c>
    </row>
    <row r="243" spans="1:39" ht="15.75" customHeight="1" x14ac:dyDescent="0.3">
      <c r="A243" s="53">
        <v>241</v>
      </c>
      <c r="B243" s="53"/>
      <c r="C243" s="137" t="s">
        <v>731</v>
      </c>
      <c r="D243" s="137">
        <v>21</v>
      </c>
      <c r="E243" s="53" t="s">
        <v>251</v>
      </c>
      <c r="F243" s="153" t="s">
        <v>272</v>
      </c>
      <c r="G243" s="151">
        <f>JAN!E242</f>
        <v>1979</v>
      </c>
      <c r="H243" s="151">
        <f>FEB!E242</f>
        <v>1557</v>
      </c>
      <c r="I243" s="151">
        <f>MAR!E242</f>
        <v>1495</v>
      </c>
      <c r="J243" s="151">
        <f>APR!E242</f>
        <v>1286</v>
      </c>
      <c r="K243" s="151">
        <f>MEI!E242</f>
        <v>1261</v>
      </c>
      <c r="L243" s="151">
        <f>JUN!E242</f>
        <v>969</v>
      </c>
      <c r="M243" s="151">
        <f>JUL!E242</f>
        <v>1329</v>
      </c>
      <c r="N243" s="151">
        <f>AGS!E242</f>
        <v>0</v>
      </c>
      <c r="O243" s="151">
        <f>SEPT!E242</f>
        <v>0</v>
      </c>
      <c r="P243" s="151">
        <f>OKT!E242</f>
        <v>0</v>
      </c>
      <c r="Q243" s="151">
        <f>NOV!E242</f>
        <v>0</v>
      </c>
      <c r="R243" s="151">
        <f>DES!E242</f>
        <v>0</v>
      </c>
      <c r="S243" s="151">
        <f>JAN!H242</f>
        <v>1979</v>
      </c>
      <c r="T243" s="151">
        <f>FEB!H242</f>
        <v>1557</v>
      </c>
      <c r="U243" s="151">
        <f>MAR!H242</f>
        <v>1495</v>
      </c>
      <c r="V243" s="151">
        <f>APR!H242</f>
        <v>1286</v>
      </c>
      <c r="W243" s="151">
        <f>MEI!H242</f>
        <v>1261</v>
      </c>
      <c r="X243" s="151">
        <f>JUN!H242</f>
        <v>969</v>
      </c>
      <c r="Y243" s="151">
        <f>JUL!H242</f>
        <v>1329</v>
      </c>
      <c r="Z243" s="151">
        <f>AGS!H242</f>
        <v>0</v>
      </c>
      <c r="AA243" s="151">
        <f>SEPT!H242</f>
        <v>0</v>
      </c>
      <c r="AB243" s="151">
        <f>OKT!H242</f>
        <v>0</v>
      </c>
      <c r="AC243" s="151">
        <f>NOV!H242</f>
        <v>0</v>
      </c>
      <c r="AD243" s="151">
        <f>DES!H242</f>
        <v>0</v>
      </c>
      <c r="AE243" s="151">
        <f t="shared" si="0"/>
        <v>9876</v>
      </c>
      <c r="AF243" s="151">
        <f t="shared" si="1"/>
        <v>9876</v>
      </c>
      <c r="AG243" s="152">
        <f t="shared" si="2"/>
        <v>1</v>
      </c>
      <c r="AH243" s="82">
        <f t="shared" si="3"/>
        <v>8547</v>
      </c>
      <c r="AI243" s="82">
        <f t="shared" si="4"/>
        <v>8547</v>
      </c>
      <c r="AJ243" s="82">
        <f t="shared" si="5"/>
        <v>1</v>
      </c>
      <c r="AK243" s="82">
        <f t="shared" si="6"/>
        <v>1329</v>
      </c>
      <c r="AL243" s="82">
        <f t="shared" si="7"/>
        <v>1329</v>
      </c>
      <c r="AM243" s="82">
        <f t="shared" si="8"/>
        <v>1</v>
      </c>
    </row>
    <row r="244" spans="1:39" ht="15.75" customHeight="1" x14ac:dyDescent="0.3">
      <c r="A244" s="53">
        <v>242</v>
      </c>
      <c r="B244" s="53"/>
      <c r="C244" s="137" t="s">
        <v>601</v>
      </c>
      <c r="D244" s="137">
        <v>22</v>
      </c>
      <c r="E244" s="53" t="s">
        <v>251</v>
      </c>
      <c r="F244" s="153" t="s">
        <v>273</v>
      </c>
      <c r="G244" s="151">
        <f>JAN!E243</f>
        <v>21</v>
      </c>
      <c r="H244" s="151">
        <f>FEB!E243</f>
        <v>14</v>
      </c>
      <c r="I244" s="151">
        <f>MAR!E243</f>
        <v>33</v>
      </c>
      <c r="J244" s="151">
        <f>APR!E243</f>
        <v>10</v>
      </c>
      <c r="K244" s="151">
        <f>MEI!E243</f>
        <v>18</v>
      </c>
      <c r="L244" s="151">
        <f>JUN!E243</f>
        <v>2</v>
      </c>
      <c r="M244" s="151">
        <f>JUL!E243</f>
        <v>14</v>
      </c>
      <c r="N244" s="151">
        <f>AGS!E243</f>
        <v>7</v>
      </c>
      <c r="O244" s="151">
        <f>SEPT!E243</f>
        <v>10</v>
      </c>
      <c r="P244" s="151">
        <f>OKT!E243</f>
        <v>9</v>
      </c>
      <c r="Q244" s="151">
        <f>NOV!E243</f>
        <v>10</v>
      </c>
      <c r="R244" s="151">
        <f>DES!E243</f>
        <v>18</v>
      </c>
      <c r="S244" s="151">
        <f>JAN!H243</f>
        <v>21</v>
      </c>
      <c r="T244" s="151">
        <f>FEB!H243</f>
        <v>14</v>
      </c>
      <c r="U244" s="151">
        <f>MAR!H243</f>
        <v>33</v>
      </c>
      <c r="V244" s="151">
        <f>APR!H243</f>
        <v>10</v>
      </c>
      <c r="W244" s="151">
        <f>MEI!H243</f>
        <v>18</v>
      </c>
      <c r="X244" s="151">
        <f>JUN!H243</f>
        <v>2</v>
      </c>
      <c r="Y244" s="151">
        <f>JUL!H243</f>
        <v>14</v>
      </c>
      <c r="Z244" s="151">
        <f>AGS!H243</f>
        <v>7</v>
      </c>
      <c r="AA244" s="151">
        <f>SEPT!H243</f>
        <v>10</v>
      </c>
      <c r="AB244" s="151">
        <f>OKT!H243</f>
        <v>9</v>
      </c>
      <c r="AC244" s="151">
        <f>NOV!H243</f>
        <v>10</v>
      </c>
      <c r="AD244" s="151">
        <f>DES!H243</f>
        <v>18</v>
      </c>
      <c r="AE244" s="151">
        <f t="shared" si="0"/>
        <v>166</v>
      </c>
      <c r="AF244" s="151">
        <f t="shared" si="1"/>
        <v>166</v>
      </c>
      <c r="AG244" s="152">
        <f t="shared" si="2"/>
        <v>1</v>
      </c>
      <c r="AH244" s="82">
        <f t="shared" si="3"/>
        <v>98</v>
      </c>
      <c r="AI244" s="82">
        <f t="shared" si="4"/>
        <v>98</v>
      </c>
      <c r="AJ244" s="82">
        <f t="shared" si="5"/>
        <v>1</v>
      </c>
      <c r="AK244" s="82">
        <f t="shared" si="6"/>
        <v>68</v>
      </c>
      <c r="AL244" s="82">
        <f t="shared" si="7"/>
        <v>68</v>
      </c>
      <c r="AM244" s="82">
        <f t="shared" si="8"/>
        <v>1</v>
      </c>
    </row>
    <row r="245" spans="1:39" ht="15.75" customHeight="1" x14ac:dyDescent="0.3">
      <c r="A245" s="53">
        <v>243</v>
      </c>
      <c r="B245" s="53"/>
      <c r="C245" s="137" t="s">
        <v>599</v>
      </c>
      <c r="D245" s="137">
        <v>23</v>
      </c>
      <c r="E245" s="53" t="s">
        <v>251</v>
      </c>
      <c r="F245" s="153" t="s">
        <v>274</v>
      </c>
      <c r="G245" s="151">
        <f>JAN!E244</f>
        <v>37</v>
      </c>
      <c r="H245" s="151">
        <f>FEB!E244</f>
        <v>47</v>
      </c>
      <c r="I245" s="151">
        <f>MAR!E244</f>
        <v>58</v>
      </c>
      <c r="J245" s="151">
        <f>APR!E244</f>
        <v>36</v>
      </c>
      <c r="K245" s="151">
        <f>MEI!E244</f>
        <v>51</v>
      </c>
      <c r="L245" s="151">
        <f>JUN!E244</f>
        <v>50</v>
      </c>
      <c r="M245" s="151">
        <f>JUL!E244</f>
        <v>0</v>
      </c>
      <c r="N245" s="151">
        <f>AGS!E244</f>
        <v>0</v>
      </c>
      <c r="O245" s="151">
        <f>SEPT!E244</f>
        <v>0</v>
      </c>
      <c r="P245" s="151">
        <f>OKT!E244</f>
        <v>0</v>
      </c>
      <c r="Q245" s="151">
        <f>NOV!E244</f>
        <v>0</v>
      </c>
      <c r="R245" s="151">
        <f>DES!E244</f>
        <v>0</v>
      </c>
      <c r="S245" s="151">
        <f>JAN!H244</f>
        <v>37</v>
      </c>
      <c r="T245" s="151">
        <f>FEB!H244</f>
        <v>47</v>
      </c>
      <c r="U245" s="151">
        <f>MAR!H244</f>
        <v>58</v>
      </c>
      <c r="V245" s="151">
        <f>APR!H244</f>
        <v>36</v>
      </c>
      <c r="W245" s="151">
        <f>MEI!H244</f>
        <v>51</v>
      </c>
      <c r="X245" s="151">
        <f>JUN!H244</f>
        <v>50</v>
      </c>
      <c r="Y245" s="151">
        <f>JUL!H244</f>
        <v>0</v>
      </c>
      <c r="Z245" s="151">
        <f>AGS!H244</f>
        <v>0</v>
      </c>
      <c r="AA245" s="151">
        <f>SEPT!H244</f>
        <v>0</v>
      </c>
      <c r="AB245" s="151">
        <f>OKT!H244</f>
        <v>0</v>
      </c>
      <c r="AC245" s="151">
        <f>NOV!H244</f>
        <v>0</v>
      </c>
      <c r="AD245" s="151">
        <f>DES!H244</f>
        <v>0</v>
      </c>
      <c r="AE245" s="151">
        <f t="shared" si="0"/>
        <v>279</v>
      </c>
      <c r="AF245" s="151">
        <f t="shared" si="1"/>
        <v>279</v>
      </c>
      <c r="AG245" s="152">
        <f t="shared" si="2"/>
        <v>1</v>
      </c>
      <c r="AH245" s="82">
        <f t="shared" si="3"/>
        <v>279</v>
      </c>
      <c r="AI245" s="82">
        <f t="shared" si="4"/>
        <v>279</v>
      </c>
      <c r="AJ245" s="82">
        <f t="shared" si="5"/>
        <v>1</v>
      </c>
      <c r="AK245" s="82">
        <f t="shared" si="6"/>
        <v>0</v>
      </c>
      <c r="AL245" s="82">
        <f t="shared" si="7"/>
        <v>0</v>
      </c>
      <c r="AM245" s="82" t="e">
        <f t="shared" si="8"/>
        <v>#DIV/0!</v>
      </c>
    </row>
    <row r="246" spans="1:39" ht="15.75" customHeight="1" x14ac:dyDescent="0.3">
      <c r="A246" s="53">
        <v>244</v>
      </c>
      <c r="B246" s="53"/>
      <c r="C246" s="137" t="s">
        <v>601</v>
      </c>
      <c r="D246" s="137">
        <v>24</v>
      </c>
      <c r="E246" s="53" t="s">
        <v>251</v>
      </c>
      <c r="F246" s="153" t="s">
        <v>275</v>
      </c>
      <c r="G246" s="151">
        <f>JAN!E245</f>
        <v>503</v>
      </c>
      <c r="H246" s="151">
        <f>FEB!E245</f>
        <v>535</v>
      </c>
      <c r="I246" s="151">
        <f>MAR!E245</f>
        <v>646</v>
      </c>
      <c r="J246" s="151">
        <f>APR!E245</f>
        <v>488</v>
      </c>
      <c r="K246" s="151">
        <f>MEI!E245</f>
        <v>460</v>
      </c>
      <c r="L246" s="151">
        <f>JUN!E245</f>
        <v>309</v>
      </c>
      <c r="M246" s="151">
        <f>JUL!E245</f>
        <v>331</v>
      </c>
      <c r="N246" s="151">
        <f>AGS!E245</f>
        <v>277</v>
      </c>
      <c r="O246" s="151">
        <f>SEPT!E245</f>
        <v>285</v>
      </c>
      <c r="P246" s="151">
        <f>OKT!E245</f>
        <v>209</v>
      </c>
      <c r="Q246" s="151">
        <f>NOV!E245</f>
        <v>244</v>
      </c>
      <c r="R246" s="151">
        <f>DES!E245</f>
        <v>0</v>
      </c>
      <c r="S246" s="151">
        <f>JAN!H245</f>
        <v>503</v>
      </c>
      <c r="T246" s="151">
        <f>FEB!H245</f>
        <v>535</v>
      </c>
      <c r="U246" s="151">
        <f>MAR!H245</f>
        <v>646</v>
      </c>
      <c r="V246" s="151">
        <f>APR!H245</f>
        <v>488</v>
      </c>
      <c r="W246" s="151">
        <f>MEI!H245</f>
        <v>460</v>
      </c>
      <c r="X246" s="151">
        <f>JUN!H245</f>
        <v>309</v>
      </c>
      <c r="Y246" s="151">
        <f>JUL!H245</f>
        <v>331</v>
      </c>
      <c r="Z246" s="151">
        <f>AGS!H245</f>
        <v>277</v>
      </c>
      <c r="AA246" s="151">
        <f>SEPT!H245</f>
        <v>285</v>
      </c>
      <c r="AB246" s="151">
        <f>OKT!H245</f>
        <v>209</v>
      </c>
      <c r="AC246" s="151">
        <f>NOV!H245</f>
        <v>244</v>
      </c>
      <c r="AD246" s="151">
        <f>DES!H245</f>
        <v>0</v>
      </c>
      <c r="AE246" s="151">
        <f t="shared" si="0"/>
        <v>4287</v>
      </c>
      <c r="AF246" s="151">
        <f t="shared" si="1"/>
        <v>4287</v>
      </c>
      <c r="AG246" s="152">
        <f t="shared" si="2"/>
        <v>1</v>
      </c>
      <c r="AH246" s="82">
        <f t="shared" si="3"/>
        <v>2941</v>
      </c>
      <c r="AI246" s="82">
        <f t="shared" si="4"/>
        <v>2941</v>
      </c>
      <c r="AJ246" s="82">
        <f t="shared" si="5"/>
        <v>1</v>
      </c>
      <c r="AK246" s="82">
        <f t="shared" si="6"/>
        <v>1346</v>
      </c>
      <c r="AL246" s="82">
        <f t="shared" si="7"/>
        <v>1346</v>
      </c>
      <c r="AM246" s="82">
        <f t="shared" si="8"/>
        <v>1</v>
      </c>
    </row>
    <row r="247" spans="1:39" ht="15.75" customHeight="1" x14ac:dyDescent="0.3">
      <c r="A247" s="53">
        <v>245</v>
      </c>
      <c r="B247" s="53"/>
      <c r="C247" s="137" t="s">
        <v>717</v>
      </c>
      <c r="D247" s="137">
        <v>25</v>
      </c>
      <c r="E247" s="53" t="s">
        <v>251</v>
      </c>
      <c r="F247" s="153" t="s">
        <v>276</v>
      </c>
      <c r="G247" s="151">
        <f>JAN!E246</f>
        <v>0</v>
      </c>
      <c r="H247" s="151">
        <f>FEB!E246</f>
        <v>0</v>
      </c>
      <c r="I247" s="151">
        <f>MAR!E246</f>
        <v>0</v>
      </c>
      <c r="J247" s="151">
        <f>APR!E246</f>
        <v>0</v>
      </c>
      <c r="K247" s="151">
        <f>MEI!E246</f>
        <v>0</v>
      </c>
      <c r="L247" s="151">
        <f>JUN!E246</f>
        <v>0</v>
      </c>
      <c r="M247" s="151">
        <f>JUL!E246</f>
        <v>0</v>
      </c>
      <c r="N247" s="151">
        <f>AGS!E246</f>
        <v>0</v>
      </c>
      <c r="O247" s="151">
        <f>SEPT!E246</f>
        <v>0</v>
      </c>
      <c r="P247" s="151">
        <f>OKT!E246</f>
        <v>0</v>
      </c>
      <c r="Q247" s="151">
        <f>NOV!E246</f>
        <v>0</v>
      </c>
      <c r="R247" s="151">
        <f>DES!E246</f>
        <v>0</v>
      </c>
      <c r="S247" s="151">
        <f>JAN!H246</f>
        <v>0</v>
      </c>
      <c r="T247" s="151">
        <f>FEB!H246</f>
        <v>0</v>
      </c>
      <c r="U247" s="151">
        <f>MAR!H246</f>
        <v>0</v>
      </c>
      <c r="V247" s="151">
        <f>APR!H246</f>
        <v>0</v>
      </c>
      <c r="W247" s="151">
        <f>MEI!H246</f>
        <v>0</v>
      </c>
      <c r="X247" s="151">
        <f>JUN!H246</f>
        <v>0</v>
      </c>
      <c r="Y247" s="151">
        <f>JUL!H246</f>
        <v>0</v>
      </c>
      <c r="Z247" s="151">
        <f>AGS!H246</f>
        <v>0</v>
      </c>
      <c r="AA247" s="151">
        <f>SEPT!H246</f>
        <v>0</v>
      </c>
      <c r="AB247" s="151">
        <f>OKT!H246</f>
        <v>0</v>
      </c>
      <c r="AC247" s="151">
        <f>NOV!H246</f>
        <v>0</v>
      </c>
      <c r="AD247" s="151">
        <f>DES!H246</f>
        <v>0</v>
      </c>
      <c r="AE247" s="151">
        <f t="shared" si="0"/>
        <v>0</v>
      </c>
      <c r="AF247" s="151">
        <f t="shared" si="1"/>
        <v>0</v>
      </c>
      <c r="AG247" s="152" t="e">
        <f t="shared" si="2"/>
        <v>#DIV/0!</v>
      </c>
      <c r="AH247" s="82">
        <f t="shared" si="3"/>
        <v>0</v>
      </c>
      <c r="AI247" s="82">
        <f t="shared" si="4"/>
        <v>0</v>
      </c>
      <c r="AJ247" s="82" t="e">
        <f t="shared" si="5"/>
        <v>#DIV/0!</v>
      </c>
      <c r="AK247" s="82">
        <f t="shared" si="6"/>
        <v>0</v>
      </c>
      <c r="AL247" s="82">
        <f t="shared" si="7"/>
        <v>0</v>
      </c>
      <c r="AM247" s="82" t="e">
        <f t="shared" si="8"/>
        <v>#DIV/0!</v>
      </c>
    </row>
    <row r="248" spans="1:39" ht="15.75" customHeight="1" x14ac:dyDescent="0.3">
      <c r="A248" s="53">
        <v>246</v>
      </c>
      <c r="B248" s="53"/>
      <c r="C248" s="137" t="s">
        <v>599</v>
      </c>
      <c r="D248" s="137">
        <v>26</v>
      </c>
      <c r="E248" s="53" t="s">
        <v>251</v>
      </c>
      <c r="F248" s="153" t="s">
        <v>277</v>
      </c>
      <c r="G248" s="151">
        <f>JAN!E247</f>
        <v>49</v>
      </c>
      <c r="H248" s="151">
        <f>FEB!E247</f>
        <v>63</v>
      </c>
      <c r="I248" s="151">
        <f>MAR!E247</f>
        <v>63</v>
      </c>
      <c r="J248" s="151">
        <f>APR!E247</f>
        <v>64</v>
      </c>
      <c r="K248" s="151">
        <f>MEI!E247</f>
        <v>90</v>
      </c>
      <c r="L248" s="151">
        <f>JUN!E247</f>
        <v>36</v>
      </c>
      <c r="M248" s="151">
        <f>JUL!E247</f>
        <v>5</v>
      </c>
      <c r="N248" s="151">
        <f>AGS!E247</f>
        <v>17</v>
      </c>
      <c r="O248" s="151">
        <f>SEPT!E247</f>
        <v>0</v>
      </c>
      <c r="P248" s="151">
        <f>OKT!E247</f>
        <v>13</v>
      </c>
      <c r="Q248" s="151">
        <f>NOV!E247</f>
        <v>0</v>
      </c>
      <c r="R248" s="151">
        <f>DES!E247</f>
        <v>0</v>
      </c>
      <c r="S248" s="151">
        <f>JAN!H247</f>
        <v>49</v>
      </c>
      <c r="T248" s="151">
        <f>FEB!H247</f>
        <v>63</v>
      </c>
      <c r="U248" s="151">
        <f>MAR!H247</f>
        <v>63</v>
      </c>
      <c r="V248" s="151">
        <f>APR!H247</f>
        <v>64</v>
      </c>
      <c r="W248" s="151">
        <f>MEI!H247</f>
        <v>90</v>
      </c>
      <c r="X248" s="151">
        <f>JUN!H247</f>
        <v>36</v>
      </c>
      <c r="Y248" s="151">
        <f>JUL!H247</f>
        <v>5</v>
      </c>
      <c r="Z248" s="151">
        <f>AGS!H247</f>
        <v>2</v>
      </c>
      <c r="AA248" s="151">
        <f>SEPT!H247</f>
        <v>0</v>
      </c>
      <c r="AB248" s="151">
        <f>OKT!H247</f>
        <v>13</v>
      </c>
      <c r="AC248" s="151">
        <f>NOV!H247</f>
        <v>0</v>
      </c>
      <c r="AD248" s="151">
        <f>DES!H247</f>
        <v>0</v>
      </c>
      <c r="AE248" s="151">
        <f t="shared" si="0"/>
        <v>400</v>
      </c>
      <c r="AF248" s="151">
        <f t="shared" si="1"/>
        <v>385</v>
      </c>
      <c r="AG248" s="152">
        <f t="shared" si="2"/>
        <v>0.96250000000000002</v>
      </c>
      <c r="AH248" s="82">
        <f t="shared" si="3"/>
        <v>365</v>
      </c>
      <c r="AI248" s="82">
        <f t="shared" si="4"/>
        <v>365</v>
      </c>
      <c r="AJ248" s="82">
        <f t="shared" si="5"/>
        <v>1</v>
      </c>
      <c r="AK248" s="82">
        <f t="shared" si="6"/>
        <v>35</v>
      </c>
      <c r="AL248" s="82">
        <f t="shared" si="7"/>
        <v>20</v>
      </c>
      <c r="AM248" s="82">
        <f t="shared" si="8"/>
        <v>0.5714285714285714</v>
      </c>
    </row>
    <row r="249" spans="1:39" ht="15.75" customHeight="1" x14ac:dyDescent="0.3">
      <c r="A249" s="53">
        <v>247</v>
      </c>
      <c r="B249" s="53"/>
      <c r="C249" s="137" t="s">
        <v>601</v>
      </c>
      <c r="D249" s="137">
        <v>27</v>
      </c>
      <c r="E249" s="53" t="s">
        <v>251</v>
      </c>
      <c r="F249" s="153" t="s">
        <v>278</v>
      </c>
      <c r="G249" s="151">
        <f>JAN!E248</f>
        <v>123</v>
      </c>
      <c r="H249" s="151">
        <f>FEB!E248</f>
        <v>126</v>
      </c>
      <c r="I249" s="151">
        <f>MAR!E248</f>
        <v>133</v>
      </c>
      <c r="J249" s="151">
        <f>APR!E248</f>
        <v>50</v>
      </c>
      <c r="K249" s="151">
        <f>MEI!E248</f>
        <v>75</v>
      </c>
      <c r="L249" s="151">
        <f>JUN!E248</f>
        <v>64</v>
      </c>
      <c r="M249" s="151">
        <f>JUL!E248</f>
        <v>58</v>
      </c>
      <c r="N249" s="151">
        <f>AGS!E248</f>
        <v>48</v>
      </c>
      <c r="O249" s="151">
        <f>SEPT!E248</f>
        <v>72</v>
      </c>
      <c r="P249" s="151">
        <f>OKT!E248</f>
        <v>58</v>
      </c>
      <c r="Q249" s="151">
        <f>NOV!E248</f>
        <v>24</v>
      </c>
      <c r="R249" s="151">
        <f>DES!E248</f>
        <v>12</v>
      </c>
      <c r="S249" s="151">
        <f>JAN!H248</f>
        <v>123</v>
      </c>
      <c r="T249" s="151">
        <f>FEB!H248</f>
        <v>126</v>
      </c>
      <c r="U249" s="151">
        <f>MAR!H248</f>
        <v>133</v>
      </c>
      <c r="V249" s="151">
        <f>APR!H248</f>
        <v>50</v>
      </c>
      <c r="W249" s="151">
        <f>MEI!H248</f>
        <v>75</v>
      </c>
      <c r="X249" s="151">
        <f>JUN!H248</f>
        <v>64</v>
      </c>
      <c r="Y249" s="151">
        <f>JUL!H248</f>
        <v>58</v>
      </c>
      <c r="Z249" s="151">
        <f>AGS!H248</f>
        <v>48</v>
      </c>
      <c r="AA249" s="151">
        <f>SEPT!H248</f>
        <v>72</v>
      </c>
      <c r="AB249" s="151">
        <f>OKT!H248</f>
        <v>58</v>
      </c>
      <c r="AC249" s="151">
        <f>NOV!H248</f>
        <v>24</v>
      </c>
      <c r="AD249" s="151">
        <f>DES!H248</f>
        <v>12</v>
      </c>
      <c r="AE249" s="151">
        <f t="shared" si="0"/>
        <v>843</v>
      </c>
      <c r="AF249" s="151">
        <f t="shared" si="1"/>
        <v>843</v>
      </c>
      <c r="AG249" s="152">
        <f t="shared" si="2"/>
        <v>1</v>
      </c>
      <c r="AH249" s="82">
        <f t="shared" si="3"/>
        <v>571</v>
      </c>
      <c r="AI249" s="82">
        <f t="shared" si="4"/>
        <v>571</v>
      </c>
      <c r="AJ249" s="82">
        <f t="shared" si="5"/>
        <v>1</v>
      </c>
      <c r="AK249" s="82">
        <f t="shared" si="6"/>
        <v>272</v>
      </c>
      <c r="AL249" s="82">
        <f t="shared" si="7"/>
        <v>272</v>
      </c>
      <c r="AM249" s="82">
        <f t="shared" si="8"/>
        <v>1</v>
      </c>
    </row>
    <row r="250" spans="1:39" ht="15.75" customHeight="1" x14ac:dyDescent="0.3">
      <c r="A250" s="53">
        <v>248</v>
      </c>
      <c r="B250" s="53"/>
      <c r="C250" s="137" t="s">
        <v>717</v>
      </c>
      <c r="D250" s="137">
        <v>28</v>
      </c>
      <c r="E250" s="53" t="s">
        <v>251</v>
      </c>
      <c r="F250" s="153" t="s">
        <v>279</v>
      </c>
      <c r="G250" s="151">
        <f>JAN!E249</f>
        <v>97</v>
      </c>
      <c r="H250" s="151">
        <f>FEB!E249</f>
        <v>69</v>
      </c>
      <c r="I250" s="151">
        <f>MAR!E249</f>
        <v>0</v>
      </c>
      <c r="J250" s="151">
        <f>APR!E249</f>
        <v>0</v>
      </c>
      <c r="K250" s="151">
        <f>MEI!E249</f>
        <v>0</v>
      </c>
      <c r="L250" s="151">
        <f>JUN!E249</f>
        <v>0</v>
      </c>
      <c r="M250" s="151">
        <f>JUL!E249</f>
        <v>0</v>
      </c>
      <c r="N250" s="151">
        <f>AGS!E249</f>
        <v>0</v>
      </c>
      <c r="O250" s="151">
        <f>SEPT!E249</f>
        <v>0</v>
      </c>
      <c r="P250" s="151">
        <f>OKT!E249</f>
        <v>0</v>
      </c>
      <c r="Q250" s="151">
        <f>NOV!E249</f>
        <v>0</v>
      </c>
      <c r="R250" s="151">
        <f>DES!E249</f>
        <v>0</v>
      </c>
      <c r="S250" s="151">
        <f>JAN!H249</f>
        <v>97</v>
      </c>
      <c r="T250" s="151">
        <f>FEB!H249</f>
        <v>69</v>
      </c>
      <c r="U250" s="151">
        <f>MAR!H249</f>
        <v>0</v>
      </c>
      <c r="V250" s="151">
        <f>APR!H249</f>
        <v>0</v>
      </c>
      <c r="W250" s="151">
        <f>MEI!H249</f>
        <v>0</v>
      </c>
      <c r="X250" s="151">
        <f>JUN!H249</f>
        <v>0</v>
      </c>
      <c r="Y250" s="151">
        <f>JUL!H249</f>
        <v>0</v>
      </c>
      <c r="Z250" s="151">
        <f>AGS!H249</f>
        <v>0</v>
      </c>
      <c r="AA250" s="151">
        <f>SEPT!H249</f>
        <v>0</v>
      </c>
      <c r="AB250" s="151">
        <f>OKT!H249</f>
        <v>0</v>
      </c>
      <c r="AC250" s="151">
        <f>NOV!H249</f>
        <v>0</v>
      </c>
      <c r="AD250" s="151">
        <f>DES!H249</f>
        <v>0</v>
      </c>
      <c r="AE250" s="151">
        <f t="shared" si="0"/>
        <v>166</v>
      </c>
      <c r="AF250" s="151">
        <f t="shared" si="1"/>
        <v>166</v>
      </c>
      <c r="AG250" s="152">
        <f t="shared" si="2"/>
        <v>1</v>
      </c>
      <c r="AH250" s="82">
        <f t="shared" si="3"/>
        <v>166</v>
      </c>
      <c r="AI250" s="82">
        <f t="shared" si="4"/>
        <v>166</v>
      </c>
      <c r="AJ250" s="82">
        <f t="shared" si="5"/>
        <v>1</v>
      </c>
      <c r="AK250" s="82">
        <f t="shared" si="6"/>
        <v>0</v>
      </c>
      <c r="AL250" s="82">
        <f t="shared" si="7"/>
        <v>0</v>
      </c>
      <c r="AM250" s="82" t="e">
        <f t="shared" si="8"/>
        <v>#DIV/0!</v>
      </c>
    </row>
    <row r="251" spans="1:39" ht="15.75" customHeight="1" x14ac:dyDescent="0.3">
      <c r="A251" s="53">
        <v>249</v>
      </c>
      <c r="B251" s="53"/>
      <c r="C251" s="137" t="s">
        <v>729</v>
      </c>
      <c r="D251" s="137">
        <v>29</v>
      </c>
      <c r="E251" s="53" t="s">
        <v>251</v>
      </c>
      <c r="F251" s="153" t="s">
        <v>280</v>
      </c>
      <c r="G251" s="151">
        <f>JAN!E250</f>
        <v>8082</v>
      </c>
      <c r="H251" s="151">
        <f>FEB!E250</f>
        <v>9962</v>
      </c>
      <c r="I251" s="151">
        <f>MAR!E250</f>
        <v>9799</v>
      </c>
      <c r="J251" s="151">
        <f>APR!E250</f>
        <v>8390</v>
      </c>
      <c r="K251" s="151">
        <f>MEI!E250</f>
        <v>9054</v>
      </c>
      <c r="L251" s="151">
        <f>JUN!E250</f>
        <v>8993</v>
      </c>
      <c r="M251" s="151">
        <f>JUL!E250</f>
        <v>9074</v>
      </c>
      <c r="N251" s="151">
        <f>AGS!E250</f>
        <v>5196</v>
      </c>
      <c r="O251" s="151">
        <f>SEPT!E250</f>
        <v>5323</v>
      </c>
      <c r="P251" s="151">
        <f>OKT!E250</f>
        <v>5766</v>
      </c>
      <c r="Q251" s="151">
        <f>NOV!E250</f>
        <v>4650</v>
      </c>
      <c r="R251" s="151">
        <f>DES!E250</f>
        <v>4226</v>
      </c>
      <c r="S251" s="151">
        <f>JAN!H250</f>
        <v>7802</v>
      </c>
      <c r="T251" s="151">
        <f>FEB!H250</f>
        <v>9962</v>
      </c>
      <c r="U251" s="151">
        <f>MAR!H250</f>
        <v>9799</v>
      </c>
      <c r="V251" s="151">
        <f>APR!H250</f>
        <v>8390</v>
      </c>
      <c r="W251" s="151">
        <f>MEI!H250</f>
        <v>9054</v>
      </c>
      <c r="X251" s="151">
        <f>JUN!H250</f>
        <v>8993</v>
      </c>
      <c r="Y251" s="151">
        <f>JUL!H250</f>
        <v>9074</v>
      </c>
      <c r="Z251" s="151">
        <f>AGS!H250</f>
        <v>5196</v>
      </c>
      <c r="AA251" s="151">
        <f>SEPT!H250</f>
        <v>5323</v>
      </c>
      <c r="AB251" s="151">
        <f>OKT!H250</f>
        <v>5766</v>
      </c>
      <c r="AC251" s="151">
        <f>NOV!H250</f>
        <v>4650</v>
      </c>
      <c r="AD251" s="151">
        <f>DES!H250</f>
        <v>4226</v>
      </c>
      <c r="AE251" s="151">
        <f t="shared" si="0"/>
        <v>88515</v>
      </c>
      <c r="AF251" s="151">
        <f t="shared" si="1"/>
        <v>88235</v>
      </c>
      <c r="AG251" s="152">
        <f t="shared" si="2"/>
        <v>0.99683669434559119</v>
      </c>
      <c r="AH251" s="82">
        <f t="shared" si="3"/>
        <v>54280</v>
      </c>
      <c r="AI251" s="82">
        <f t="shared" si="4"/>
        <v>54000</v>
      </c>
      <c r="AJ251" s="82">
        <f t="shared" si="5"/>
        <v>0.99484156226971265</v>
      </c>
      <c r="AK251" s="82">
        <f t="shared" si="6"/>
        <v>34235</v>
      </c>
      <c r="AL251" s="82">
        <f t="shared" si="7"/>
        <v>34235</v>
      </c>
      <c r="AM251" s="82">
        <f t="shared" si="8"/>
        <v>1</v>
      </c>
    </row>
    <row r="252" spans="1:39" ht="15.75" customHeight="1" x14ac:dyDescent="0.3">
      <c r="A252" s="53">
        <v>250</v>
      </c>
      <c r="B252" s="53"/>
      <c r="C252" s="137" t="s">
        <v>599</v>
      </c>
      <c r="D252" s="273">
        <v>1</v>
      </c>
      <c r="E252" s="274" t="s">
        <v>281</v>
      </c>
      <c r="F252" s="274" t="s">
        <v>282</v>
      </c>
      <c r="G252" s="275">
        <f>JAN!E251</f>
        <v>74</v>
      </c>
      <c r="H252" s="275">
        <f>FEB!E251</f>
        <v>93</v>
      </c>
      <c r="I252" s="275">
        <f>MAR!E251</f>
        <v>31</v>
      </c>
      <c r="J252" s="275">
        <f>APR!E251</f>
        <v>25</v>
      </c>
      <c r="K252" s="275">
        <f>MEI!E251</f>
        <v>32</v>
      </c>
      <c r="L252" s="275">
        <f>JUN!E251</f>
        <v>21</v>
      </c>
      <c r="M252" s="275">
        <f>JUL!E251</f>
        <v>2</v>
      </c>
      <c r="N252" s="275">
        <f>AGS!E251</f>
        <v>72</v>
      </c>
      <c r="O252" s="275">
        <f>SEPT!E251</f>
        <v>176</v>
      </c>
      <c r="P252" s="275">
        <f>OKT!E251</f>
        <v>45</v>
      </c>
      <c r="Q252" s="275">
        <f>NOV!E251</f>
        <v>103</v>
      </c>
      <c r="R252" s="275">
        <f>DES!E251</f>
        <v>38</v>
      </c>
      <c r="S252" s="275">
        <f>JAN!H251</f>
        <v>74</v>
      </c>
      <c r="T252" s="275">
        <f>FEB!H251</f>
        <v>93</v>
      </c>
      <c r="U252" s="275">
        <f>MAR!H251</f>
        <v>31</v>
      </c>
      <c r="V252" s="275">
        <f>APR!H251</f>
        <v>25</v>
      </c>
      <c r="W252" s="275">
        <f>MEI!H251</f>
        <v>32</v>
      </c>
      <c r="X252" s="275">
        <f>JUN!H251</f>
        <v>21</v>
      </c>
      <c r="Y252" s="275">
        <f>JUL!H251</f>
        <v>2</v>
      </c>
      <c r="Z252" s="275">
        <f>AGS!H251</f>
        <v>72</v>
      </c>
      <c r="AA252" s="275">
        <f>SEPT!H251</f>
        <v>176</v>
      </c>
      <c r="AB252" s="275">
        <f>OKT!H251</f>
        <v>45</v>
      </c>
      <c r="AC252" s="275">
        <f>NOV!H251</f>
        <v>103</v>
      </c>
      <c r="AD252" s="275">
        <f>DES!H251</f>
        <v>38</v>
      </c>
      <c r="AE252" s="275">
        <f t="shared" si="0"/>
        <v>712</v>
      </c>
      <c r="AF252" s="275">
        <f t="shared" si="1"/>
        <v>712</v>
      </c>
      <c r="AG252" s="276">
        <f t="shared" si="2"/>
        <v>1</v>
      </c>
      <c r="AH252" s="277">
        <f t="shared" si="3"/>
        <v>276</v>
      </c>
      <c r="AI252" s="277">
        <f t="shared" si="4"/>
        <v>276</v>
      </c>
      <c r="AJ252" s="277">
        <f t="shared" si="5"/>
        <v>1</v>
      </c>
      <c r="AK252" s="277">
        <f t="shared" si="6"/>
        <v>436</v>
      </c>
      <c r="AL252" s="277">
        <f t="shared" si="7"/>
        <v>436</v>
      </c>
      <c r="AM252" s="277">
        <f t="shared" si="8"/>
        <v>1</v>
      </c>
    </row>
    <row r="253" spans="1:39" ht="15.75" customHeight="1" x14ac:dyDescent="0.3">
      <c r="A253" s="53">
        <v>251</v>
      </c>
      <c r="B253" s="53"/>
      <c r="C253" s="137" t="s">
        <v>599</v>
      </c>
      <c r="D253" s="273">
        <v>2</v>
      </c>
      <c r="E253" s="274" t="s">
        <v>281</v>
      </c>
      <c r="F253" s="274" t="s">
        <v>283</v>
      </c>
      <c r="G253" s="275">
        <f>JAN!E252</f>
        <v>639</v>
      </c>
      <c r="H253" s="275">
        <f>FEB!E252</f>
        <v>520</v>
      </c>
      <c r="I253" s="275">
        <f>MAR!E252</f>
        <v>405</v>
      </c>
      <c r="J253" s="275">
        <f>APR!E252</f>
        <v>479</v>
      </c>
      <c r="K253" s="275">
        <f>MEI!E252</f>
        <v>440</v>
      </c>
      <c r="L253" s="275">
        <f>JUN!E252</f>
        <v>484</v>
      </c>
      <c r="M253" s="275">
        <f>JUL!E252</f>
        <v>68</v>
      </c>
      <c r="N253" s="275">
        <f>AGS!E252</f>
        <v>43</v>
      </c>
      <c r="O253" s="275">
        <f>SEPT!E252</f>
        <v>381</v>
      </c>
      <c r="P253" s="275">
        <f>OKT!E252</f>
        <v>458</v>
      </c>
      <c r="Q253" s="275">
        <f>NOV!E252</f>
        <v>328</v>
      </c>
      <c r="R253" s="275">
        <f>DES!E252</f>
        <v>55</v>
      </c>
      <c r="S253" s="275">
        <f>JAN!H252</f>
        <v>639</v>
      </c>
      <c r="T253" s="275">
        <f>FEB!H252</f>
        <v>520</v>
      </c>
      <c r="U253" s="275">
        <f>MAR!H252</f>
        <v>405</v>
      </c>
      <c r="V253" s="275">
        <f>APR!H252</f>
        <v>479</v>
      </c>
      <c r="W253" s="275">
        <f>MEI!H252</f>
        <v>440</v>
      </c>
      <c r="X253" s="275">
        <f>JUN!H252</f>
        <v>484</v>
      </c>
      <c r="Y253" s="275">
        <f>JUL!H252</f>
        <v>68</v>
      </c>
      <c r="Z253" s="275">
        <f>AGS!H252</f>
        <v>43</v>
      </c>
      <c r="AA253" s="275">
        <f>SEPT!H252</f>
        <v>381</v>
      </c>
      <c r="AB253" s="275">
        <f>OKT!H252</f>
        <v>458</v>
      </c>
      <c r="AC253" s="275">
        <f>NOV!H252</f>
        <v>328</v>
      </c>
      <c r="AD253" s="275">
        <f>DES!H252</f>
        <v>55</v>
      </c>
      <c r="AE253" s="275">
        <f t="shared" si="0"/>
        <v>4300</v>
      </c>
      <c r="AF253" s="275">
        <f t="shared" si="1"/>
        <v>4300</v>
      </c>
      <c r="AG253" s="276">
        <f t="shared" si="2"/>
        <v>1</v>
      </c>
      <c r="AH253" s="277">
        <f t="shared" si="3"/>
        <v>2967</v>
      </c>
      <c r="AI253" s="277">
        <f t="shared" si="4"/>
        <v>2967</v>
      </c>
      <c r="AJ253" s="277">
        <f t="shared" si="5"/>
        <v>1</v>
      </c>
      <c r="AK253" s="277">
        <f t="shared" si="6"/>
        <v>1333</v>
      </c>
      <c r="AL253" s="277">
        <f t="shared" si="7"/>
        <v>1333</v>
      </c>
      <c r="AM253" s="277">
        <f t="shared" si="8"/>
        <v>1</v>
      </c>
    </row>
    <row r="254" spans="1:39" ht="15.75" customHeight="1" x14ac:dyDescent="0.3">
      <c r="A254" s="53">
        <v>252</v>
      </c>
      <c r="B254" s="53"/>
      <c r="C254" s="137" t="s">
        <v>591</v>
      </c>
      <c r="D254" s="273">
        <v>3</v>
      </c>
      <c r="E254" s="274" t="s">
        <v>281</v>
      </c>
      <c r="F254" s="274" t="s">
        <v>284</v>
      </c>
      <c r="G254" s="275">
        <f>JAN!E253</f>
        <v>299</v>
      </c>
      <c r="H254" s="275">
        <f>FEB!E253</f>
        <v>180</v>
      </c>
      <c r="I254" s="275">
        <f>MAR!E253</f>
        <v>42</v>
      </c>
      <c r="J254" s="275">
        <f>APR!E253</f>
        <v>209</v>
      </c>
      <c r="K254" s="275">
        <f>MEI!E253</f>
        <v>269</v>
      </c>
      <c r="L254" s="275">
        <f>JUN!E253</f>
        <v>23</v>
      </c>
      <c r="M254" s="275">
        <f>JUL!E253</f>
        <v>2</v>
      </c>
      <c r="N254" s="275">
        <f>AGS!E253</f>
        <v>42</v>
      </c>
      <c r="O254" s="275">
        <f>SEPT!E253</f>
        <v>239</v>
      </c>
      <c r="P254" s="275">
        <f>OKT!E253</f>
        <v>220</v>
      </c>
      <c r="Q254" s="275">
        <f>NOV!E253</f>
        <v>189</v>
      </c>
      <c r="R254" s="275">
        <f>DES!E253</f>
        <v>37</v>
      </c>
      <c r="S254" s="275">
        <f>JAN!H253</f>
        <v>299</v>
      </c>
      <c r="T254" s="275">
        <f>FEB!H253</f>
        <v>180</v>
      </c>
      <c r="U254" s="275">
        <f>MAR!H253</f>
        <v>42</v>
      </c>
      <c r="V254" s="275">
        <f>APR!H253</f>
        <v>209</v>
      </c>
      <c r="W254" s="275">
        <f>MEI!H253</f>
        <v>269</v>
      </c>
      <c r="X254" s="275">
        <f>JUN!H253</f>
        <v>23</v>
      </c>
      <c r="Y254" s="275">
        <f>JUL!H253</f>
        <v>2</v>
      </c>
      <c r="Z254" s="275">
        <f>AGS!H253</f>
        <v>42</v>
      </c>
      <c r="AA254" s="275">
        <f>SEPT!H253</f>
        <v>239</v>
      </c>
      <c r="AB254" s="275">
        <f>OKT!H253</f>
        <v>220</v>
      </c>
      <c r="AC254" s="275">
        <f>NOV!H253</f>
        <v>189</v>
      </c>
      <c r="AD254" s="275">
        <f>DES!H253</f>
        <v>37</v>
      </c>
      <c r="AE254" s="275">
        <f t="shared" si="0"/>
        <v>1751</v>
      </c>
      <c r="AF254" s="275">
        <f t="shared" si="1"/>
        <v>1751</v>
      </c>
      <c r="AG254" s="276">
        <f t="shared" si="2"/>
        <v>1</v>
      </c>
      <c r="AH254" s="277">
        <f t="shared" si="3"/>
        <v>1022</v>
      </c>
      <c r="AI254" s="277">
        <f t="shared" si="4"/>
        <v>1022</v>
      </c>
      <c r="AJ254" s="277">
        <f t="shared" si="5"/>
        <v>1</v>
      </c>
      <c r="AK254" s="277">
        <f t="shared" si="6"/>
        <v>729</v>
      </c>
      <c r="AL254" s="277">
        <f t="shared" si="7"/>
        <v>729</v>
      </c>
      <c r="AM254" s="277">
        <f t="shared" si="8"/>
        <v>1</v>
      </c>
    </row>
    <row r="255" spans="1:39" ht="15.75" customHeight="1" x14ac:dyDescent="0.3">
      <c r="A255" s="53">
        <v>253</v>
      </c>
      <c r="B255" s="53"/>
      <c r="C255" s="137" t="s">
        <v>591</v>
      </c>
      <c r="D255" s="273">
        <v>4</v>
      </c>
      <c r="E255" s="274" t="s">
        <v>281</v>
      </c>
      <c r="F255" s="274" t="s">
        <v>285</v>
      </c>
      <c r="G255" s="275">
        <f>JAN!E254</f>
        <v>0</v>
      </c>
      <c r="H255" s="275">
        <f>FEB!E254</f>
        <v>2</v>
      </c>
      <c r="I255" s="275">
        <f>MAR!E254</f>
        <v>16</v>
      </c>
      <c r="J255" s="275">
        <f>APR!E254</f>
        <v>20</v>
      </c>
      <c r="K255" s="275">
        <f>MEI!E254</f>
        <v>2</v>
      </c>
      <c r="L255" s="275">
        <f>JUN!E254</f>
        <v>14</v>
      </c>
      <c r="M255" s="275">
        <f>JUL!E254</f>
        <v>68</v>
      </c>
      <c r="N255" s="275">
        <f>AGS!E254</f>
        <v>49</v>
      </c>
      <c r="O255" s="275">
        <f>SEPT!E254</f>
        <v>49</v>
      </c>
      <c r="P255" s="275">
        <f>OKT!E254</f>
        <v>31</v>
      </c>
      <c r="Q255" s="275">
        <f>NOV!E254</f>
        <v>24</v>
      </c>
      <c r="R255" s="275">
        <f>DES!E254</f>
        <v>26</v>
      </c>
      <c r="S255" s="275">
        <f>JAN!H254</f>
        <v>0</v>
      </c>
      <c r="T255" s="275">
        <f>FEB!H254</f>
        <v>2</v>
      </c>
      <c r="U255" s="275">
        <f>MAR!H254</f>
        <v>16</v>
      </c>
      <c r="V255" s="275">
        <f>APR!H254</f>
        <v>20</v>
      </c>
      <c r="W255" s="275">
        <f>MEI!H254</f>
        <v>2</v>
      </c>
      <c r="X255" s="275">
        <f>JUN!H254</f>
        <v>14</v>
      </c>
      <c r="Y255" s="275">
        <f>JUL!H254</f>
        <v>68</v>
      </c>
      <c r="Z255" s="275">
        <f>AGS!H254</f>
        <v>49</v>
      </c>
      <c r="AA255" s="275">
        <f>SEPT!H254</f>
        <v>49</v>
      </c>
      <c r="AB255" s="275">
        <f>OKT!H254</f>
        <v>31</v>
      </c>
      <c r="AC255" s="275">
        <f>NOV!H254</f>
        <v>24</v>
      </c>
      <c r="AD255" s="275">
        <f>DES!H254</f>
        <v>26</v>
      </c>
      <c r="AE255" s="275">
        <f t="shared" si="0"/>
        <v>301</v>
      </c>
      <c r="AF255" s="275">
        <f t="shared" si="1"/>
        <v>301</v>
      </c>
      <c r="AG255" s="276">
        <f t="shared" si="2"/>
        <v>1</v>
      </c>
      <c r="AH255" s="277">
        <f t="shared" si="3"/>
        <v>54</v>
      </c>
      <c r="AI255" s="277">
        <f t="shared" si="4"/>
        <v>54</v>
      </c>
      <c r="AJ255" s="277">
        <f t="shared" si="5"/>
        <v>1</v>
      </c>
      <c r="AK255" s="277">
        <f t="shared" si="6"/>
        <v>247</v>
      </c>
      <c r="AL255" s="277">
        <f t="shared" si="7"/>
        <v>247</v>
      </c>
      <c r="AM255" s="277">
        <f t="shared" si="8"/>
        <v>1</v>
      </c>
    </row>
    <row r="256" spans="1:39" ht="15.75" customHeight="1" x14ac:dyDescent="0.3">
      <c r="A256" s="53">
        <v>254</v>
      </c>
      <c r="B256" s="53"/>
      <c r="C256" s="137" t="s">
        <v>591</v>
      </c>
      <c r="D256" s="273">
        <v>5</v>
      </c>
      <c r="E256" s="274" t="s">
        <v>281</v>
      </c>
      <c r="F256" s="274" t="s">
        <v>286</v>
      </c>
      <c r="G256" s="275">
        <f>JAN!E255</f>
        <v>99</v>
      </c>
      <c r="H256" s="275">
        <f>FEB!E255</f>
        <v>105</v>
      </c>
      <c r="I256" s="275">
        <f>MAR!E255</f>
        <v>131</v>
      </c>
      <c r="J256" s="275">
        <f>APR!E255</f>
        <v>105</v>
      </c>
      <c r="K256" s="275">
        <f>MEI!E255</f>
        <v>115</v>
      </c>
      <c r="L256" s="275">
        <f>JUN!E255</f>
        <v>31</v>
      </c>
      <c r="M256" s="275">
        <f>JUL!E255</f>
        <v>120</v>
      </c>
      <c r="N256" s="275">
        <f>AGS!E255</f>
        <v>118</v>
      </c>
      <c r="O256" s="275">
        <f>SEPT!E255</f>
        <v>113</v>
      </c>
      <c r="P256" s="275">
        <f>OKT!E255</f>
        <v>48</v>
      </c>
      <c r="Q256" s="275">
        <f>NOV!E255</f>
        <v>390</v>
      </c>
      <c r="R256" s="275">
        <f>DES!E255</f>
        <v>75</v>
      </c>
      <c r="S256" s="275">
        <f>JAN!H255</f>
        <v>99</v>
      </c>
      <c r="T256" s="275">
        <f>FEB!H255</f>
        <v>105</v>
      </c>
      <c r="U256" s="275">
        <f>MAR!H255</f>
        <v>131</v>
      </c>
      <c r="V256" s="275">
        <f>APR!H255</f>
        <v>105</v>
      </c>
      <c r="W256" s="275">
        <f>MEI!H255</f>
        <v>115</v>
      </c>
      <c r="X256" s="275">
        <f>JUN!H255</f>
        <v>31</v>
      </c>
      <c r="Y256" s="275">
        <f>JUL!H255</f>
        <v>120</v>
      </c>
      <c r="Z256" s="275">
        <f>AGS!H255</f>
        <v>118</v>
      </c>
      <c r="AA256" s="275">
        <f>SEPT!H255</f>
        <v>113</v>
      </c>
      <c r="AB256" s="275">
        <f>OKT!H255</f>
        <v>48</v>
      </c>
      <c r="AC256" s="275">
        <f>NOV!H255</f>
        <v>390</v>
      </c>
      <c r="AD256" s="275">
        <f>DES!H255</f>
        <v>75</v>
      </c>
      <c r="AE256" s="275">
        <f t="shared" si="0"/>
        <v>1450</v>
      </c>
      <c r="AF256" s="275">
        <f t="shared" si="1"/>
        <v>1450</v>
      </c>
      <c r="AG256" s="276">
        <f t="shared" si="2"/>
        <v>1</v>
      </c>
      <c r="AH256" s="277">
        <f t="shared" si="3"/>
        <v>586</v>
      </c>
      <c r="AI256" s="277">
        <f t="shared" si="4"/>
        <v>586</v>
      </c>
      <c r="AJ256" s="277">
        <f t="shared" si="5"/>
        <v>1</v>
      </c>
      <c r="AK256" s="277">
        <f t="shared" si="6"/>
        <v>864</v>
      </c>
      <c r="AL256" s="277">
        <f t="shared" si="7"/>
        <v>864</v>
      </c>
      <c r="AM256" s="277">
        <f t="shared" si="8"/>
        <v>1</v>
      </c>
    </row>
    <row r="257" spans="1:39" ht="15.75" customHeight="1" x14ac:dyDescent="0.3">
      <c r="A257" s="53">
        <v>255</v>
      </c>
      <c r="B257" s="53"/>
      <c r="C257" s="137" t="s">
        <v>599</v>
      </c>
      <c r="D257" s="273">
        <v>6</v>
      </c>
      <c r="E257" s="274" t="s">
        <v>281</v>
      </c>
      <c r="F257" s="274" t="s">
        <v>287</v>
      </c>
      <c r="G257" s="275">
        <f>JAN!E256</f>
        <v>133</v>
      </c>
      <c r="H257" s="275">
        <f>FEB!E256</f>
        <v>91</v>
      </c>
      <c r="I257" s="275">
        <f>MAR!E256</f>
        <v>56</v>
      </c>
      <c r="J257" s="275">
        <f>APR!E256</f>
        <v>107</v>
      </c>
      <c r="K257" s="275">
        <f>MEI!E256</f>
        <v>56</v>
      </c>
      <c r="L257" s="275">
        <f>JUN!E256</f>
        <v>92</v>
      </c>
      <c r="M257" s="275">
        <f>JUL!E256</f>
        <v>37</v>
      </c>
      <c r="N257" s="275">
        <f>AGS!E256</f>
        <v>77</v>
      </c>
      <c r="O257" s="275">
        <f>SEPT!E256</f>
        <v>61</v>
      </c>
      <c r="P257" s="275">
        <f>OKT!E256</f>
        <v>52</v>
      </c>
      <c r="Q257" s="275">
        <f>NOV!E256</f>
        <v>98</v>
      </c>
      <c r="R257" s="275">
        <f>DES!E256</f>
        <v>39</v>
      </c>
      <c r="S257" s="275">
        <f>JAN!H256</f>
        <v>133</v>
      </c>
      <c r="T257" s="275">
        <f>FEB!H256</f>
        <v>91</v>
      </c>
      <c r="U257" s="275">
        <f>MAR!H256</f>
        <v>56</v>
      </c>
      <c r="V257" s="275">
        <f>APR!H256</f>
        <v>107</v>
      </c>
      <c r="W257" s="275">
        <f>MEI!H256</f>
        <v>56</v>
      </c>
      <c r="X257" s="275">
        <f>JUN!H256</f>
        <v>92</v>
      </c>
      <c r="Y257" s="275">
        <f>JUL!H256</f>
        <v>37</v>
      </c>
      <c r="Z257" s="275">
        <f>AGS!H256</f>
        <v>77</v>
      </c>
      <c r="AA257" s="275">
        <f>SEPT!H256</f>
        <v>61</v>
      </c>
      <c r="AB257" s="275">
        <f>OKT!H256</f>
        <v>52</v>
      </c>
      <c r="AC257" s="275">
        <f>NOV!H256</f>
        <v>98</v>
      </c>
      <c r="AD257" s="275">
        <f>DES!H256</f>
        <v>39</v>
      </c>
      <c r="AE257" s="275">
        <f t="shared" si="0"/>
        <v>899</v>
      </c>
      <c r="AF257" s="275">
        <f t="shared" si="1"/>
        <v>899</v>
      </c>
      <c r="AG257" s="276">
        <f t="shared" si="2"/>
        <v>1</v>
      </c>
      <c r="AH257" s="277">
        <f t="shared" si="3"/>
        <v>535</v>
      </c>
      <c r="AI257" s="277">
        <f t="shared" si="4"/>
        <v>535</v>
      </c>
      <c r="AJ257" s="277">
        <f t="shared" si="5"/>
        <v>1</v>
      </c>
      <c r="AK257" s="277">
        <f t="shared" si="6"/>
        <v>364</v>
      </c>
      <c r="AL257" s="277">
        <f t="shared" si="7"/>
        <v>364</v>
      </c>
      <c r="AM257" s="277">
        <f t="shared" si="8"/>
        <v>1</v>
      </c>
    </row>
    <row r="258" spans="1:39" ht="15.75" customHeight="1" x14ac:dyDescent="0.3">
      <c r="A258" s="53">
        <v>256</v>
      </c>
      <c r="B258" s="53"/>
      <c r="C258" s="137" t="s">
        <v>599</v>
      </c>
      <c r="D258" s="273">
        <v>7</v>
      </c>
      <c r="E258" s="274" t="s">
        <v>281</v>
      </c>
      <c r="F258" s="274" t="s">
        <v>288</v>
      </c>
      <c r="G258" s="275">
        <f>JAN!E257</f>
        <v>20</v>
      </c>
      <c r="H258" s="275">
        <f>FEB!E257</f>
        <v>24</v>
      </c>
      <c r="I258" s="275">
        <f>MAR!E257</f>
        <v>9</v>
      </c>
      <c r="J258" s="275">
        <f>APR!E257</f>
        <v>18</v>
      </c>
      <c r="K258" s="275">
        <f>MEI!E257</f>
        <v>48</v>
      </c>
      <c r="L258" s="275">
        <f>JUN!E257</f>
        <v>17</v>
      </c>
      <c r="M258" s="275">
        <f>JUL!E257</f>
        <v>123</v>
      </c>
      <c r="N258" s="275">
        <f>AGS!E257</f>
        <v>33</v>
      </c>
      <c r="O258" s="275">
        <f>SEPT!E257</f>
        <v>16</v>
      </c>
      <c r="P258" s="275">
        <f>OKT!E257</f>
        <v>49</v>
      </c>
      <c r="Q258" s="275">
        <f>NOV!E257</f>
        <v>76</v>
      </c>
      <c r="R258" s="275">
        <f>DES!E257</f>
        <v>39</v>
      </c>
      <c r="S258" s="275">
        <f>JAN!H257</f>
        <v>20</v>
      </c>
      <c r="T258" s="275">
        <f>FEB!H257</f>
        <v>24</v>
      </c>
      <c r="U258" s="275">
        <f>MAR!H257</f>
        <v>9</v>
      </c>
      <c r="V258" s="275">
        <f>APR!H257</f>
        <v>18</v>
      </c>
      <c r="W258" s="275">
        <f>MEI!H257</f>
        <v>48</v>
      </c>
      <c r="X258" s="275">
        <f>JUN!H257</f>
        <v>17</v>
      </c>
      <c r="Y258" s="275">
        <f>JUL!H257</f>
        <v>123</v>
      </c>
      <c r="Z258" s="275">
        <f>AGS!H257</f>
        <v>33</v>
      </c>
      <c r="AA258" s="275">
        <f>SEPT!H257</f>
        <v>16</v>
      </c>
      <c r="AB258" s="275">
        <f>OKT!H257</f>
        <v>49</v>
      </c>
      <c r="AC258" s="275">
        <f>NOV!H257</f>
        <v>76</v>
      </c>
      <c r="AD258" s="275">
        <f>DES!H257</f>
        <v>39</v>
      </c>
      <c r="AE258" s="275">
        <f t="shared" si="0"/>
        <v>472</v>
      </c>
      <c r="AF258" s="275">
        <f t="shared" si="1"/>
        <v>472</v>
      </c>
      <c r="AG258" s="276">
        <f t="shared" si="2"/>
        <v>1</v>
      </c>
      <c r="AH258" s="277">
        <f t="shared" si="3"/>
        <v>136</v>
      </c>
      <c r="AI258" s="277">
        <f t="shared" si="4"/>
        <v>136</v>
      </c>
      <c r="AJ258" s="277">
        <f t="shared" si="5"/>
        <v>1</v>
      </c>
      <c r="AK258" s="277">
        <f t="shared" si="6"/>
        <v>336</v>
      </c>
      <c r="AL258" s="277">
        <f t="shared" si="7"/>
        <v>336</v>
      </c>
      <c r="AM258" s="277">
        <f t="shared" si="8"/>
        <v>1</v>
      </c>
    </row>
    <row r="259" spans="1:39" ht="15.75" customHeight="1" x14ac:dyDescent="0.3">
      <c r="A259" s="53">
        <v>257</v>
      </c>
      <c r="B259" s="53"/>
      <c r="C259" s="137" t="s">
        <v>601</v>
      </c>
      <c r="D259" s="273">
        <v>8</v>
      </c>
      <c r="E259" s="274" t="s">
        <v>281</v>
      </c>
      <c r="F259" s="274" t="s">
        <v>289</v>
      </c>
      <c r="G259" s="275">
        <f>JAN!E258</f>
        <v>72</v>
      </c>
      <c r="H259" s="275">
        <f>FEB!E258</f>
        <v>41</v>
      </c>
      <c r="I259" s="275">
        <f>MAR!E258</f>
        <v>48</v>
      </c>
      <c r="J259" s="275">
        <f>APR!E258</f>
        <v>83</v>
      </c>
      <c r="K259" s="275">
        <f>MEI!E258</f>
        <v>74</v>
      </c>
      <c r="L259" s="275">
        <f>JUN!E258</f>
        <v>53</v>
      </c>
      <c r="M259" s="275">
        <f>JUL!E258</f>
        <v>179</v>
      </c>
      <c r="N259" s="275">
        <f>AGS!E258</f>
        <v>40</v>
      </c>
      <c r="O259" s="275">
        <f>SEPT!E258</f>
        <v>79</v>
      </c>
      <c r="P259" s="275">
        <f>OKT!E258</f>
        <v>74</v>
      </c>
      <c r="Q259" s="275">
        <f>NOV!E258</f>
        <v>61</v>
      </c>
      <c r="R259" s="275">
        <f>DES!E258</f>
        <v>71</v>
      </c>
      <c r="S259" s="275">
        <f>JAN!H258</f>
        <v>72</v>
      </c>
      <c r="T259" s="275">
        <f>FEB!H258</f>
        <v>41</v>
      </c>
      <c r="U259" s="275">
        <f>MAR!H258</f>
        <v>48</v>
      </c>
      <c r="V259" s="275">
        <f>APR!H258</f>
        <v>83</v>
      </c>
      <c r="W259" s="275">
        <f>MEI!H258</f>
        <v>74</v>
      </c>
      <c r="X259" s="275">
        <f>JUN!H258</f>
        <v>53</v>
      </c>
      <c r="Y259" s="275">
        <f>JUL!H258</f>
        <v>179</v>
      </c>
      <c r="Z259" s="275">
        <f>AGS!H258</f>
        <v>40</v>
      </c>
      <c r="AA259" s="275">
        <f>SEPT!H258</f>
        <v>79</v>
      </c>
      <c r="AB259" s="275">
        <f>OKT!H258</f>
        <v>74</v>
      </c>
      <c r="AC259" s="275">
        <f>NOV!H258</f>
        <v>61</v>
      </c>
      <c r="AD259" s="275">
        <f>DES!H258</f>
        <v>71</v>
      </c>
      <c r="AE259" s="275">
        <f t="shared" si="0"/>
        <v>875</v>
      </c>
      <c r="AF259" s="275">
        <f t="shared" si="1"/>
        <v>875</v>
      </c>
      <c r="AG259" s="276">
        <f t="shared" si="2"/>
        <v>1</v>
      </c>
      <c r="AH259" s="277">
        <f t="shared" si="3"/>
        <v>371</v>
      </c>
      <c r="AI259" s="277">
        <f t="shared" si="4"/>
        <v>371</v>
      </c>
      <c r="AJ259" s="277">
        <f t="shared" si="5"/>
        <v>1</v>
      </c>
      <c r="AK259" s="277">
        <f t="shared" si="6"/>
        <v>504</v>
      </c>
      <c r="AL259" s="277">
        <f t="shared" si="7"/>
        <v>504</v>
      </c>
      <c r="AM259" s="277">
        <f t="shared" si="8"/>
        <v>1</v>
      </c>
    </row>
    <row r="260" spans="1:39" ht="15.75" customHeight="1" x14ac:dyDescent="0.3">
      <c r="A260" s="53">
        <v>258</v>
      </c>
      <c r="B260" s="53"/>
      <c r="C260" s="137" t="s">
        <v>599</v>
      </c>
      <c r="D260" s="273">
        <v>9</v>
      </c>
      <c r="E260" s="274" t="s">
        <v>281</v>
      </c>
      <c r="F260" s="274" t="s">
        <v>290</v>
      </c>
      <c r="G260" s="275">
        <f>JAN!E259</f>
        <v>81</v>
      </c>
      <c r="H260" s="275">
        <f>FEB!E259</f>
        <v>78</v>
      </c>
      <c r="I260" s="275">
        <f>MAR!E259</f>
        <v>19</v>
      </c>
      <c r="J260" s="275">
        <f>APR!E259</f>
        <v>20</v>
      </c>
      <c r="K260" s="275">
        <f>MEI!E259</f>
        <v>39</v>
      </c>
      <c r="L260" s="275">
        <f>JUN!E259</f>
        <v>14</v>
      </c>
      <c r="M260" s="275">
        <f>JUL!E259</f>
        <v>18</v>
      </c>
      <c r="N260" s="275">
        <f>AGS!E259</f>
        <v>12</v>
      </c>
      <c r="O260" s="275">
        <f>SEPT!E259</f>
        <v>19</v>
      </c>
      <c r="P260" s="275">
        <f>OKT!E259</f>
        <v>93</v>
      </c>
      <c r="Q260" s="275">
        <f>NOV!E259</f>
        <v>13</v>
      </c>
      <c r="R260" s="275">
        <f>DES!E259</f>
        <v>24</v>
      </c>
      <c r="S260" s="275">
        <f>JAN!H259</f>
        <v>81</v>
      </c>
      <c r="T260" s="275">
        <f>FEB!H259</f>
        <v>78</v>
      </c>
      <c r="U260" s="275">
        <f>MAR!H259</f>
        <v>19</v>
      </c>
      <c r="V260" s="275">
        <f>APR!H259</f>
        <v>20</v>
      </c>
      <c r="W260" s="275">
        <f>MEI!H259</f>
        <v>39</v>
      </c>
      <c r="X260" s="275">
        <f>JUN!H259</f>
        <v>14</v>
      </c>
      <c r="Y260" s="275">
        <f>JUL!H259</f>
        <v>18</v>
      </c>
      <c r="Z260" s="275">
        <f>AGS!H259</f>
        <v>12</v>
      </c>
      <c r="AA260" s="275">
        <f>SEPT!H259</f>
        <v>19</v>
      </c>
      <c r="AB260" s="275">
        <f>OKT!H259</f>
        <v>93</v>
      </c>
      <c r="AC260" s="275">
        <f>NOV!H259</f>
        <v>13</v>
      </c>
      <c r="AD260" s="275">
        <f>DES!H259</f>
        <v>24</v>
      </c>
      <c r="AE260" s="275">
        <f t="shared" si="0"/>
        <v>430</v>
      </c>
      <c r="AF260" s="275">
        <f t="shared" si="1"/>
        <v>430</v>
      </c>
      <c r="AG260" s="276">
        <f t="shared" si="2"/>
        <v>1</v>
      </c>
      <c r="AH260" s="277">
        <f t="shared" si="3"/>
        <v>251</v>
      </c>
      <c r="AI260" s="277">
        <f t="shared" si="4"/>
        <v>251</v>
      </c>
      <c r="AJ260" s="277">
        <f t="shared" si="5"/>
        <v>1</v>
      </c>
      <c r="AK260" s="277">
        <f t="shared" si="6"/>
        <v>179</v>
      </c>
      <c r="AL260" s="277">
        <f t="shared" si="7"/>
        <v>179</v>
      </c>
      <c r="AM260" s="277">
        <f t="shared" si="8"/>
        <v>1</v>
      </c>
    </row>
    <row r="261" spans="1:39" ht="15.75" customHeight="1" x14ac:dyDescent="0.3">
      <c r="A261" s="53">
        <v>259</v>
      </c>
      <c r="B261" s="53"/>
      <c r="C261" s="137" t="s">
        <v>591</v>
      </c>
      <c r="D261" s="273">
        <v>10</v>
      </c>
      <c r="E261" s="274" t="s">
        <v>281</v>
      </c>
      <c r="F261" s="274" t="s">
        <v>291</v>
      </c>
      <c r="G261" s="275">
        <f>JAN!E260</f>
        <v>171</v>
      </c>
      <c r="H261" s="275">
        <f>FEB!E260</f>
        <v>57</v>
      </c>
      <c r="I261" s="275">
        <f>MAR!E260</f>
        <v>135</v>
      </c>
      <c r="J261" s="275">
        <f>APR!E260</f>
        <v>93</v>
      </c>
      <c r="K261" s="275">
        <f>MEI!E260</f>
        <v>61</v>
      </c>
      <c r="L261" s="275">
        <f>JUN!E260</f>
        <v>98</v>
      </c>
      <c r="M261" s="275">
        <f>JUL!E260</f>
        <v>60</v>
      </c>
      <c r="N261" s="275">
        <f>AGS!E260</f>
        <v>74</v>
      </c>
      <c r="O261" s="275">
        <f>SEPT!E260</f>
        <v>92</v>
      </c>
      <c r="P261" s="275">
        <f>OKT!E260</f>
        <v>76</v>
      </c>
      <c r="Q261" s="275">
        <f>NOV!E260</f>
        <v>29</v>
      </c>
      <c r="R261" s="275">
        <f>DES!E260</f>
        <v>91</v>
      </c>
      <c r="S261" s="275">
        <f>JAN!H260</f>
        <v>171</v>
      </c>
      <c r="T261" s="275">
        <f>FEB!H260</f>
        <v>57</v>
      </c>
      <c r="U261" s="275">
        <f>MAR!H260</f>
        <v>135</v>
      </c>
      <c r="V261" s="275">
        <f>APR!H260</f>
        <v>93</v>
      </c>
      <c r="W261" s="275">
        <f>MEI!H260</f>
        <v>61</v>
      </c>
      <c r="X261" s="275">
        <f>JUN!H260</f>
        <v>98</v>
      </c>
      <c r="Y261" s="275">
        <f>JUL!H260</f>
        <v>60</v>
      </c>
      <c r="Z261" s="275">
        <f>AGS!H260</f>
        <v>74</v>
      </c>
      <c r="AA261" s="275">
        <f>SEPT!H260</f>
        <v>92</v>
      </c>
      <c r="AB261" s="275">
        <f>OKT!H260</f>
        <v>76</v>
      </c>
      <c r="AC261" s="275">
        <f>NOV!H260</f>
        <v>29</v>
      </c>
      <c r="AD261" s="275">
        <f>DES!H260</f>
        <v>91</v>
      </c>
      <c r="AE261" s="275">
        <f t="shared" si="0"/>
        <v>1037</v>
      </c>
      <c r="AF261" s="275">
        <f t="shared" si="1"/>
        <v>1037</v>
      </c>
      <c r="AG261" s="276">
        <f t="shared" si="2"/>
        <v>1</v>
      </c>
      <c r="AH261" s="277">
        <f t="shared" si="3"/>
        <v>615</v>
      </c>
      <c r="AI261" s="277">
        <f t="shared" si="4"/>
        <v>615</v>
      </c>
      <c r="AJ261" s="277">
        <f t="shared" si="5"/>
        <v>1</v>
      </c>
      <c r="AK261" s="277">
        <f t="shared" si="6"/>
        <v>422</v>
      </c>
      <c r="AL261" s="277">
        <f t="shared" si="7"/>
        <v>422</v>
      </c>
      <c r="AM261" s="277">
        <f t="shared" si="8"/>
        <v>1</v>
      </c>
    </row>
    <row r="262" spans="1:39" ht="15.75" customHeight="1" x14ac:dyDescent="0.3">
      <c r="A262" s="53">
        <v>260</v>
      </c>
      <c r="B262" s="53"/>
      <c r="C262" s="137" t="s">
        <v>601</v>
      </c>
      <c r="D262" s="273">
        <v>11</v>
      </c>
      <c r="E262" s="274" t="s">
        <v>281</v>
      </c>
      <c r="F262" s="274" t="s">
        <v>292</v>
      </c>
      <c r="G262" s="275">
        <f>JAN!E261</f>
        <v>309</v>
      </c>
      <c r="H262" s="275">
        <f>FEB!E261</f>
        <v>111</v>
      </c>
      <c r="I262" s="275">
        <f>MAR!E261</f>
        <v>77</v>
      </c>
      <c r="J262" s="275">
        <f>APR!E261</f>
        <v>38</v>
      </c>
      <c r="K262" s="275">
        <f>MEI!E261</f>
        <v>36</v>
      </c>
      <c r="L262" s="275">
        <f>JUN!E261</f>
        <v>64</v>
      </c>
      <c r="M262" s="275">
        <f>JUL!E261</f>
        <v>18</v>
      </c>
      <c r="N262" s="275">
        <f>AGS!E261</f>
        <v>35</v>
      </c>
      <c r="O262" s="275">
        <f>SEPT!E261</f>
        <v>69</v>
      </c>
      <c r="P262" s="275">
        <f>OKT!E261</f>
        <v>131</v>
      </c>
      <c r="Q262" s="275">
        <f>NOV!E261</f>
        <v>80</v>
      </c>
      <c r="R262" s="275">
        <f>DES!E261</f>
        <v>199</v>
      </c>
      <c r="S262" s="275">
        <f>JAN!H261</f>
        <v>309</v>
      </c>
      <c r="T262" s="275">
        <f>FEB!H261</f>
        <v>111</v>
      </c>
      <c r="U262" s="275">
        <f>MAR!H261</f>
        <v>77</v>
      </c>
      <c r="V262" s="275">
        <f>APR!H261</f>
        <v>38</v>
      </c>
      <c r="W262" s="275">
        <f>MEI!H261</f>
        <v>36</v>
      </c>
      <c r="X262" s="275">
        <f>JUN!H261</f>
        <v>64</v>
      </c>
      <c r="Y262" s="275">
        <f>JUL!H261</f>
        <v>18</v>
      </c>
      <c r="Z262" s="275">
        <f>AGS!H261</f>
        <v>35</v>
      </c>
      <c r="AA262" s="275">
        <f>SEPT!H261</f>
        <v>69</v>
      </c>
      <c r="AB262" s="275">
        <f>OKT!H261</f>
        <v>131</v>
      </c>
      <c r="AC262" s="275">
        <f>NOV!H261</f>
        <v>80</v>
      </c>
      <c r="AD262" s="275">
        <f>DES!H261</f>
        <v>199</v>
      </c>
      <c r="AE262" s="275">
        <f t="shared" si="0"/>
        <v>1167</v>
      </c>
      <c r="AF262" s="275">
        <f t="shared" si="1"/>
        <v>1167</v>
      </c>
      <c r="AG262" s="276">
        <f t="shared" si="2"/>
        <v>1</v>
      </c>
      <c r="AH262" s="277">
        <f t="shared" si="3"/>
        <v>635</v>
      </c>
      <c r="AI262" s="277">
        <f t="shared" si="4"/>
        <v>635</v>
      </c>
      <c r="AJ262" s="277">
        <f t="shared" si="5"/>
        <v>1</v>
      </c>
      <c r="AK262" s="277">
        <f t="shared" si="6"/>
        <v>532</v>
      </c>
      <c r="AL262" s="277">
        <f t="shared" si="7"/>
        <v>532</v>
      </c>
      <c r="AM262" s="277">
        <f t="shared" si="8"/>
        <v>1</v>
      </c>
    </row>
    <row r="263" spans="1:39" ht="15.75" customHeight="1" x14ac:dyDescent="0.3">
      <c r="A263" s="53">
        <v>261</v>
      </c>
      <c r="B263" s="53"/>
      <c r="C263" s="137" t="s">
        <v>599</v>
      </c>
      <c r="D263" s="273">
        <v>12</v>
      </c>
      <c r="E263" s="274" t="s">
        <v>281</v>
      </c>
      <c r="F263" s="274" t="s">
        <v>293</v>
      </c>
      <c r="G263" s="275">
        <f>JAN!E262</f>
        <v>73</v>
      </c>
      <c r="H263" s="275">
        <f>FEB!E262</f>
        <v>70</v>
      </c>
      <c r="I263" s="275">
        <f>MAR!E262</f>
        <v>36</v>
      </c>
      <c r="J263" s="275">
        <f>APR!E262</f>
        <v>28</v>
      </c>
      <c r="K263" s="275">
        <f>MEI!E262</f>
        <v>32</v>
      </c>
      <c r="L263" s="275">
        <f>JUN!E262</f>
        <v>32</v>
      </c>
      <c r="M263" s="275">
        <f>JUL!E262</f>
        <v>39</v>
      </c>
      <c r="N263" s="275">
        <f>AGS!E262</f>
        <v>32</v>
      </c>
      <c r="O263" s="275">
        <f>SEPT!E262</f>
        <v>31</v>
      </c>
      <c r="P263" s="275">
        <f>OKT!E262</f>
        <v>0</v>
      </c>
      <c r="Q263" s="275">
        <f>NOV!E262</f>
        <v>48</v>
      </c>
      <c r="R263" s="275">
        <f>DES!E262</f>
        <v>21</v>
      </c>
      <c r="S263" s="275">
        <f>JAN!H262</f>
        <v>73</v>
      </c>
      <c r="T263" s="275">
        <f>FEB!H262</f>
        <v>70</v>
      </c>
      <c r="U263" s="275">
        <f>MAR!H262</f>
        <v>36</v>
      </c>
      <c r="V263" s="275">
        <f>APR!H262</f>
        <v>28</v>
      </c>
      <c r="W263" s="275">
        <f>MEI!H262</f>
        <v>32</v>
      </c>
      <c r="X263" s="275">
        <f>JUN!H262</f>
        <v>32</v>
      </c>
      <c r="Y263" s="275">
        <f>JUL!H262</f>
        <v>39</v>
      </c>
      <c r="Z263" s="275">
        <f>AGS!H262</f>
        <v>32</v>
      </c>
      <c r="AA263" s="275">
        <f>SEPT!H262</f>
        <v>31</v>
      </c>
      <c r="AB263" s="275">
        <f>OKT!H262</f>
        <v>0</v>
      </c>
      <c r="AC263" s="275">
        <f>NOV!H262</f>
        <v>48</v>
      </c>
      <c r="AD263" s="275">
        <f>DES!H262</f>
        <v>21</v>
      </c>
      <c r="AE263" s="275">
        <f t="shared" si="0"/>
        <v>442</v>
      </c>
      <c r="AF263" s="275">
        <f t="shared" si="1"/>
        <v>442</v>
      </c>
      <c r="AG263" s="276">
        <f t="shared" si="2"/>
        <v>1</v>
      </c>
      <c r="AH263" s="277">
        <f t="shared" si="3"/>
        <v>271</v>
      </c>
      <c r="AI263" s="277">
        <f t="shared" si="4"/>
        <v>271</v>
      </c>
      <c r="AJ263" s="277">
        <f t="shared" si="5"/>
        <v>1</v>
      </c>
      <c r="AK263" s="277">
        <f t="shared" si="6"/>
        <v>171</v>
      </c>
      <c r="AL263" s="277">
        <f t="shared" si="7"/>
        <v>171</v>
      </c>
      <c r="AM263" s="277">
        <f t="shared" si="8"/>
        <v>1</v>
      </c>
    </row>
    <row r="264" spans="1:39" ht="15.75" customHeight="1" x14ac:dyDescent="0.3">
      <c r="A264" s="53">
        <v>262</v>
      </c>
      <c r="B264" s="53"/>
      <c r="C264" s="137" t="s">
        <v>599</v>
      </c>
      <c r="D264" s="273">
        <v>13</v>
      </c>
      <c r="E264" s="274" t="s">
        <v>281</v>
      </c>
      <c r="F264" s="274" t="s">
        <v>294</v>
      </c>
      <c r="G264" s="275">
        <f>JAN!E263</f>
        <v>48</v>
      </c>
      <c r="H264" s="275">
        <f>FEB!E263</f>
        <v>19</v>
      </c>
      <c r="I264" s="275">
        <f>MAR!E263</f>
        <v>13</v>
      </c>
      <c r="J264" s="275">
        <f>APR!E263</f>
        <v>10</v>
      </c>
      <c r="K264" s="275">
        <f>MEI!E263</f>
        <v>37</v>
      </c>
      <c r="L264" s="275">
        <f>JUN!E263</f>
        <v>17</v>
      </c>
      <c r="M264" s="275">
        <f>JUL!E263</f>
        <v>174</v>
      </c>
      <c r="N264" s="275">
        <f>AGS!E263</f>
        <v>17</v>
      </c>
      <c r="O264" s="275">
        <f>SEPT!E263</f>
        <v>16</v>
      </c>
      <c r="P264" s="275">
        <f>OKT!E263</f>
        <v>0</v>
      </c>
      <c r="Q264" s="275">
        <f>NOV!E263</f>
        <v>43</v>
      </c>
      <c r="R264" s="275">
        <f>DES!E263</f>
        <v>43</v>
      </c>
      <c r="S264" s="275">
        <f>JAN!H263</f>
        <v>48</v>
      </c>
      <c r="T264" s="275">
        <f>FEB!H263</f>
        <v>19</v>
      </c>
      <c r="U264" s="275">
        <f>MAR!H263</f>
        <v>13</v>
      </c>
      <c r="V264" s="275">
        <f>APR!H263</f>
        <v>10</v>
      </c>
      <c r="W264" s="275">
        <f>MEI!H263</f>
        <v>37</v>
      </c>
      <c r="X264" s="275">
        <f>JUN!H263</f>
        <v>17</v>
      </c>
      <c r="Y264" s="275">
        <f>JUL!H263</f>
        <v>174</v>
      </c>
      <c r="Z264" s="275">
        <f>AGS!H263</f>
        <v>17</v>
      </c>
      <c r="AA264" s="275">
        <f>SEPT!H263</f>
        <v>16</v>
      </c>
      <c r="AB264" s="275">
        <f>OKT!H263</f>
        <v>0</v>
      </c>
      <c r="AC264" s="275">
        <f>NOV!H263</f>
        <v>43</v>
      </c>
      <c r="AD264" s="275">
        <f>DES!H263</f>
        <v>43</v>
      </c>
      <c r="AE264" s="275">
        <f t="shared" si="0"/>
        <v>437</v>
      </c>
      <c r="AF264" s="275">
        <f t="shared" si="1"/>
        <v>437</v>
      </c>
      <c r="AG264" s="276">
        <f t="shared" si="2"/>
        <v>1</v>
      </c>
      <c r="AH264" s="277">
        <f t="shared" si="3"/>
        <v>144</v>
      </c>
      <c r="AI264" s="277">
        <f t="shared" si="4"/>
        <v>144</v>
      </c>
      <c r="AJ264" s="277">
        <f t="shared" si="5"/>
        <v>1</v>
      </c>
      <c r="AK264" s="277">
        <f t="shared" si="6"/>
        <v>293</v>
      </c>
      <c r="AL264" s="277">
        <f t="shared" si="7"/>
        <v>293</v>
      </c>
      <c r="AM264" s="277">
        <f t="shared" si="8"/>
        <v>1</v>
      </c>
    </row>
    <row r="265" spans="1:39" ht="15.75" customHeight="1" x14ac:dyDescent="0.3">
      <c r="A265" s="53">
        <v>263</v>
      </c>
      <c r="B265" s="53"/>
      <c r="C265" s="137" t="s">
        <v>591</v>
      </c>
      <c r="D265" s="273">
        <v>14</v>
      </c>
      <c r="E265" s="274" t="s">
        <v>281</v>
      </c>
      <c r="F265" s="274" t="s">
        <v>295</v>
      </c>
      <c r="G265" s="275">
        <f>JAN!E264</f>
        <v>200</v>
      </c>
      <c r="H265" s="275">
        <f>FEB!E264</f>
        <v>85</v>
      </c>
      <c r="I265" s="275">
        <f>MAR!E264</f>
        <v>4</v>
      </c>
      <c r="J265" s="275">
        <f>APR!E264</f>
        <v>3</v>
      </c>
      <c r="K265" s="275">
        <f>MEI!E264</f>
        <v>1</v>
      </c>
      <c r="L265" s="275">
        <f>JUN!E264</f>
        <v>16</v>
      </c>
      <c r="M265" s="275">
        <f>JUL!E264</f>
        <v>55</v>
      </c>
      <c r="N265" s="275">
        <f>AGS!E264</f>
        <v>21</v>
      </c>
      <c r="O265" s="275">
        <f>SEPT!E264</f>
        <v>20</v>
      </c>
      <c r="P265" s="275">
        <f>OKT!E264</f>
        <v>23</v>
      </c>
      <c r="Q265" s="275">
        <f>NOV!E264</f>
        <v>61</v>
      </c>
      <c r="R265" s="275">
        <f>DES!E264</f>
        <v>12</v>
      </c>
      <c r="S265" s="275">
        <f>JAN!H264</f>
        <v>200</v>
      </c>
      <c r="T265" s="275">
        <f>FEB!H264</f>
        <v>85</v>
      </c>
      <c r="U265" s="275">
        <f>MAR!H264</f>
        <v>4</v>
      </c>
      <c r="V265" s="275">
        <f>APR!H264</f>
        <v>3</v>
      </c>
      <c r="W265" s="275">
        <f>MEI!H264</f>
        <v>1</v>
      </c>
      <c r="X265" s="275">
        <f>JUN!H264</f>
        <v>16</v>
      </c>
      <c r="Y265" s="275">
        <f>JUL!H264</f>
        <v>55</v>
      </c>
      <c r="Z265" s="275">
        <f>AGS!H264</f>
        <v>21</v>
      </c>
      <c r="AA265" s="275">
        <f>SEPT!H264</f>
        <v>20</v>
      </c>
      <c r="AB265" s="275">
        <f>OKT!H264</f>
        <v>23</v>
      </c>
      <c r="AC265" s="275">
        <f>NOV!H264</f>
        <v>61</v>
      </c>
      <c r="AD265" s="275">
        <f>DES!H264</f>
        <v>12</v>
      </c>
      <c r="AE265" s="275">
        <f t="shared" si="0"/>
        <v>501</v>
      </c>
      <c r="AF265" s="275">
        <f t="shared" si="1"/>
        <v>501</v>
      </c>
      <c r="AG265" s="276">
        <f t="shared" si="2"/>
        <v>1</v>
      </c>
      <c r="AH265" s="277">
        <f t="shared" si="3"/>
        <v>309</v>
      </c>
      <c r="AI265" s="277">
        <f t="shared" si="4"/>
        <v>309</v>
      </c>
      <c r="AJ265" s="277">
        <f t="shared" si="5"/>
        <v>1</v>
      </c>
      <c r="AK265" s="277">
        <f t="shared" si="6"/>
        <v>192</v>
      </c>
      <c r="AL265" s="277">
        <f t="shared" si="7"/>
        <v>192</v>
      </c>
      <c r="AM265" s="277">
        <f t="shared" si="8"/>
        <v>1</v>
      </c>
    </row>
    <row r="266" spans="1:39" ht="15.75" customHeight="1" x14ac:dyDescent="0.3">
      <c r="A266" s="53">
        <v>264</v>
      </c>
      <c r="B266" s="53"/>
      <c r="C266" s="137" t="s">
        <v>591</v>
      </c>
      <c r="D266" s="273">
        <v>15</v>
      </c>
      <c r="E266" s="274" t="s">
        <v>281</v>
      </c>
      <c r="F266" s="274" t="s">
        <v>296</v>
      </c>
      <c r="G266" s="275">
        <f>JAN!E265</f>
        <v>28</v>
      </c>
      <c r="H266" s="275">
        <f>FEB!E265</f>
        <v>85</v>
      </c>
      <c r="I266" s="275">
        <f>MAR!E265</f>
        <v>45</v>
      </c>
      <c r="J266" s="275">
        <f>APR!E265</f>
        <v>174</v>
      </c>
      <c r="K266" s="275">
        <f>MEI!E265</f>
        <v>73</v>
      </c>
      <c r="L266" s="275">
        <f>JUN!E265</f>
        <v>133</v>
      </c>
      <c r="M266" s="275">
        <f>JUL!E265</f>
        <v>10</v>
      </c>
      <c r="N266" s="275">
        <f>AGS!E265</f>
        <v>43</v>
      </c>
      <c r="O266" s="275">
        <f>SEPT!E265</f>
        <v>48</v>
      </c>
      <c r="P266" s="275">
        <f>OKT!E265</f>
        <v>84</v>
      </c>
      <c r="Q266" s="275">
        <f>NOV!E265</f>
        <v>117</v>
      </c>
      <c r="R266" s="275">
        <f>DES!E265</f>
        <v>26</v>
      </c>
      <c r="S266" s="275">
        <f>JAN!H265</f>
        <v>28</v>
      </c>
      <c r="T266" s="275">
        <f>FEB!H265</f>
        <v>0</v>
      </c>
      <c r="U266" s="275">
        <f>MAR!H265</f>
        <v>45</v>
      </c>
      <c r="V266" s="275">
        <f>APR!H265</f>
        <v>174</v>
      </c>
      <c r="W266" s="275">
        <f>MEI!H265</f>
        <v>73</v>
      </c>
      <c r="X266" s="275">
        <f>JUN!H265</f>
        <v>133</v>
      </c>
      <c r="Y266" s="275">
        <f>JUL!H265</f>
        <v>10</v>
      </c>
      <c r="Z266" s="275">
        <f>AGS!H265</f>
        <v>43</v>
      </c>
      <c r="AA266" s="275">
        <f>SEPT!H265</f>
        <v>48</v>
      </c>
      <c r="AB266" s="275">
        <f>OKT!H265</f>
        <v>84</v>
      </c>
      <c r="AC266" s="275">
        <f>NOV!H265</f>
        <v>117</v>
      </c>
      <c r="AD266" s="275">
        <f>DES!H265</f>
        <v>26</v>
      </c>
      <c r="AE266" s="275">
        <f t="shared" si="0"/>
        <v>866</v>
      </c>
      <c r="AF266" s="275">
        <f t="shared" si="1"/>
        <v>781</v>
      </c>
      <c r="AG266" s="276">
        <f t="shared" si="2"/>
        <v>0.90184757505773672</v>
      </c>
      <c r="AH266" s="277">
        <f t="shared" si="3"/>
        <v>538</v>
      </c>
      <c r="AI266" s="277">
        <f t="shared" si="4"/>
        <v>453</v>
      </c>
      <c r="AJ266" s="277">
        <f t="shared" si="5"/>
        <v>0.84200743494423791</v>
      </c>
      <c r="AK266" s="277">
        <f t="shared" si="6"/>
        <v>328</v>
      </c>
      <c r="AL266" s="277">
        <f t="shared" si="7"/>
        <v>328</v>
      </c>
      <c r="AM266" s="277">
        <f t="shared" si="8"/>
        <v>1</v>
      </c>
    </row>
    <row r="267" spans="1:39" ht="15.75" customHeight="1" x14ac:dyDescent="0.3">
      <c r="A267" s="53">
        <v>265</v>
      </c>
      <c r="B267" s="53"/>
      <c r="C267" s="137" t="s">
        <v>599</v>
      </c>
      <c r="D267" s="137">
        <v>1</v>
      </c>
      <c r="E267" s="53" t="s">
        <v>297</v>
      </c>
      <c r="F267" s="53" t="s">
        <v>298</v>
      </c>
      <c r="G267" s="151">
        <f>JAN!E266</f>
        <v>501</v>
      </c>
      <c r="H267" s="151">
        <f>FEB!E266</f>
        <v>85</v>
      </c>
      <c r="I267" s="151">
        <f>MAR!E266</f>
        <v>484</v>
      </c>
      <c r="J267" s="151">
        <f>APR!E266</f>
        <v>633</v>
      </c>
      <c r="K267" s="151">
        <f>MEI!E266</f>
        <v>583</v>
      </c>
      <c r="L267" s="151">
        <f>JUN!E266</f>
        <v>388</v>
      </c>
      <c r="M267" s="151">
        <f>JUL!E266</f>
        <v>17</v>
      </c>
      <c r="N267" s="151">
        <f>AGS!E266</f>
        <v>479</v>
      </c>
      <c r="O267" s="151">
        <f>SEPT!E266</f>
        <v>296</v>
      </c>
      <c r="P267" s="151">
        <f>OKT!E266</f>
        <v>66</v>
      </c>
      <c r="Q267" s="151">
        <f>NOV!E266</f>
        <v>425</v>
      </c>
      <c r="R267" s="151">
        <f>DES!E266</f>
        <v>388</v>
      </c>
      <c r="S267" s="151">
        <f>JAN!H266</f>
        <v>501</v>
      </c>
      <c r="T267" s="151">
        <f>FEB!H266</f>
        <v>433</v>
      </c>
      <c r="U267" s="151">
        <f>MAR!H266</f>
        <v>484</v>
      </c>
      <c r="V267" s="151">
        <f>APR!H266</f>
        <v>633</v>
      </c>
      <c r="W267" s="151">
        <f>MEI!H266</f>
        <v>583</v>
      </c>
      <c r="X267" s="151">
        <f>JUN!H266</f>
        <v>388</v>
      </c>
      <c r="Y267" s="151">
        <f>JUL!H266</f>
        <v>469</v>
      </c>
      <c r="Z267" s="151">
        <f>AGS!H266</f>
        <v>540</v>
      </c>
      <c r="AA267" s="151">
        <f>SEPT!H266</f>
        <v>458</v>
      </c>
      <c r="AB267" s="151">
        <f>OKT!H266</f>
        <v>428</v>
      </c>
      <c r="AC267" s="151">
        <f>NOV!H266</f>
        <v>425</v>
      </c>
      <c r="AD267" s="151">
        <f>DES!H266</f>
        <v>388</v>
      </c>
      <c r="AE267" s="151">
        <f t="shared" si="0"/>
        <v>4345</v>
      </c>
      <c r="AF267" s="151">
        <f t="shared" si="1"/>
        <v>5730</v>
      </c>
      <c r="AG267" s="152">
        <f t="shared" si="2"/>
        <v>1.3187571921749137</v>
      </c>
      <c r="AH267" s="82">
        <f t="shared" si="3"/>
        <v>2674</v>
      </c>
      <c r="AI267" s="82">
        <f t="shared" si="4"/>
        <v>3022</v>
      </c>
      <c r="AJ267" s="82">
        <f t="shared" si="5"/>
        <v>1.1301421091997008</v>
      </c>
      <c r="AK267" s="82">
        <f t="shared" si="6"/>
        <v>1671</v>
      </c>
      <c r="AL267" s="82">
        <f t="shared" si="7"/>
        <v>2708</v>
      </c>
      <c r="AM267" s="82">
        <f t="shared" si="8"/>
        <v>1.6205864751645722</v>
      </c>
    </row>
    <row r="268" spans="1:39" ht="15.75" customHeight="1" x14ac:dyDescent="0.3">
      <c r="A268" s="53">
        <v>266</v>
      </c>
      <c r="B268" s="53"/>
      <c r="C268" s="137" t="s">
        <v>591</v>
      </c>
      <c r="D268" s="137">
        <v>2</v>
      </c>
      <c r="E268" s="53" t="s">
        <v>297</v>
      </c>
      <c r="F268" s="53" t="s">
        <v>299</v>
      </c>
      <c r="G268" s="151">
        <f>JAN!E267</f>
        <v>115</v>
      </c>
      <c r="H268" s="151">
        <f>FEB!E267</f>
        <v>85</v>
      </c>
      <c r="I268" s="151">
        <f>MAR!E267</f>
        <v>189</v>
      </c>
      <c r="J268" s="151">
        <f>APR!E267</f>
        <v>4</v>
      </c>
      <c r="K268" s="151">
        <f>MEI!E267</f>
        <v>3</v>
      </c>
      <c r="L268" s="151">
        <f>JUN!E267</f>
        <v>4</v>
      </c>
      <c r="M268" s="151">
        <f>JUL!E267</f>
        <v>95</v>
      </c>
      <c r="N268" s="151">
        <f>AGS!E267</f>
        <v>2</v>
      </c>
      <c r="O268" s="151">
        <f>SEPT!E267</f>
        <v>5</v>
      </c>
      <c r="P268" s="151">
        <f>OKT!E267</f>
        <v>2</v>
      </c>
      <c r="Q268" s="151">
        <f>NOV!E267</f>
        <v>4</v>
      </c>
      <c r="R268" s="151">
        <f>DES!E267</f>
        <v>2</v>
      </c>
      <c r="S268" s="151">
        <f>JAN!H267</f>
        <v>269</v>
      </c>
      <c r="T268" s="151">
        <f>FEB!H267</f>
        <v>251</v>
      </c>
      <c r="U268" s="151">
        <f>MAR!H267</f>
        <v>255</v>
      </c>
      <c r="V268" s="151">
        <f>APR!H267</f>
        <v>434</v>
      </c>
      <c r="W268" s="151">
        <f>MEI!H267</f>
        <v>332</v>
      </c>
      <c r="X268" s="151">
        <f>JUN!H267</f>
        <v>151</v>
      </c>
      <c r="Y268" s="151">
        <f>JUL!H267</f>
        <v>206</v>
      </c>
      <c r="Z268" s="151">
        <f>AGS!H267</f>
        <v>287</v>
      </c>
      <c r="AA268" s="151">
        <f>SEPT!H267</f>
        <v>300</v>
      </c>
      <c r="AB268" s="151">
        <f>OKT!H267</f>
        <v>227</v>
      </c>
      <c r="AC268" s="151">
        <f>NOV!H267</f>
        <v>128</v>
      </c>
      <c r="AD268" s="151">
        <f>DES!H267</f>
        <v>269</v>
      </c>
      <c r="AE268" s="151">
        <f t="shared" si="0"/>
        <v>510</v>
      </c>
      <c r="AF268" s="151">
        <f t="shared" si="1"/>
        <v>3109</v>
      </c>
      <c r="AG268" s="152">
        <f t="shared" si="2"/>
        <v>6.0960784313725487</v>
      </c>
      <c r="AH268" s="82">
        <f t="shared" si="3"/>
        <v>400</v>
      </c>
      <c r="AI268" s="82">
        <f t="shared" si="4"/>
        <v>1692</v>
      </c>
      <c r="AJ268" s="82">
        <f t="shared" si="5"/>
        <v>4.2300000000000004</v>
      </c>
      <c r="AK268" s="82">
        <f t="shared" si="6"/>
        <v>110</v>
      </c>
      <c r="AL268" s="82">
        <f t="shared" si="7"/>
        <v>1417</v>
      </c>
      <c r="AM268" s="82">
        <f t="shared" si="8"/>
        <v>12.881818181818181</v>
      </c>
    </row>
    <row r="269" spans="1:39" ht="15.75" customHeight="1" x14ac:dyDescent="0.3">
      <c r="A269" s="53">
        <v>267</v>
      </c>
      <c r="B269" s="53"/>
      <c r="C269" s="137" t="s">
        <v>591</v>
      </c>
      <c r="D269" s="137">
        <v>3</v>
      </c>
      <c r="E269" s="53" t="s">
        <v>297</v>
      </c>
      <c r="F269" s="53" t="s">
        <v>300</v>
      </c>
      <c r="G269" s="151">
        <f>JAN!E268</f>
        <v>436</v>
      </c>
      <c r="H269" s="151">
        <f>FEB!E268</f>
        <v>85</v>
      </c>
      <c r="I269" s="151">
        <f>MAR!E268</f>
        <v>261</v>
      </c>
      <c r="J269" s="151">
        <f>APR!E268</f>
        <v>202</v>
      </c>
      <c r="K269" s="151">
        <f>MEI!E268</f>
        <v>285</v>
      </c>
      <c r="L269" s="151">
        <f>JUN!E268</f>
        <v>153</v>
      </c>
      <c r="M269" s="151">
        <f>JUL!E268</f>
        <v>456</v>
      </c>
      <c r="N269" s="151">
        <f>AGS!E268</f>
        <v>108</v>
      </c>
      <c r="O269" s="151">
        <f>SEPT!E268</f>
        <v>70</v>
      </c>
      <c r="P269" s="151">
        <f>OKT!E268</f>
        <v>129</v>
      </c>
      <c r="Q269" s="151">
        <f>NOV!E268</f>
        <v>87</v>
      </c>
      <c r="R269" s="151">
        <f>DES!E268</f>
        <v>72</v>
      </c>
      <c r="S269" s="151">
        <f>JAN!H268</f>
        <v>513</v>
      </c>
      <c r="T269" s="151">
        <f>FEB!H268</f>
        <v>383</v>
      </c>
      <c r="U269" s="151">
        <f>MAR!H268</f>
        <v>358</v>
      </c>
      <c r="V269" s="151">
        <f>APR!H268</f>
        <v>824</v>
      </c>
      <c r="W269" s="151">
        <f>MEI!H268</f>
        <v>333</v>
      </c>
      <c r="X269" s="151">
        <f>JUN!H268</f>
        <v>180</v>
      </c>
      <c r="Y269" s="151">
        <f>JUL!H268</f>
        <v>237</v>
      </c>
      <c r="Z269" s="151">
        <f>AGS!H268</f>
        <v>278</v>
      </c>
      <c r="AA269" s="151">
        <f>SEPT!H268</f>
        <v>374</v>
      </c>
      <c r="AB269" s="151">
        <f>OKT!H268</f>
        <v>272</v>
      </c>
      <c r="AC269" s="151">
        <f>NOV!H268</f>
        <v>199</v>
      </c>
      <c r="AD269" s="151">
        <f>DES!H268</f>
        <v>72</v>
      </c>
      <c r="AE269" s="151">
        <f t="shared" si="0"/>
        <v>2344</v>
      </c>
      <c r="AF269" s="151">
        <f t="shared" si="1"/>
        <v>4023</v>
      </c>
      <c r="AG269" s="152">
        <f t="shared" si="2"/>
        <v>1.716296928327645</v>
      </c>
      <c r="AH269" s="82">
        <f t="shared" si="3"/>
        <v>1422</v>
      </c>
      <c r="AI269" s="82">
        <f t="shared" si="4"/>
        <v>2591</v>
      </c>
      <c r="AJ269" s="82">
        <f t="shared" si="5"/>
        <v>1.8220815752461321</v>
      </c>
      <c r="AK269" s="82">
        <f t="shared" si="6"/>
        <v>922</v>
      </c>
      <c r="AL269" s="82">
        <f t="shared" si="7"/>
        <v>1432</v>
      </c>
      <c r="AM269" s="82">
        <f t="shared" si="8"/>
        <v>1.5531453362255965</v>
      </c>
    </row>
    <row r="270" spans="1:39" ht="15.75" customHeight="1" x14ac:dyDescent="0.3">
      <c r="A270" s="53">
        <v>268</v>
      </c>
      <c r="B270" s="53"/>
      <c r="C270" s="137" t="s">
        <v>591</v>
      </c>
      <c r="D270" s="137">
        <v>4</v>
      </c>
      <c r="E270" s="53" t="s">
        <v>297</v>
      </c>
      <c r="F270" s="53" t="s">
        <v>301</v>
      </c>
      <c r="G270" s="151">
        <f>JAN!E269</f>
        <v>1</v>
      </c>
      <c r="H270" s="151">
        <f>FEB!E269</f>
        <v>85</v>
      </c>
      <c r="I270" s="151">
        <f>MAR!E269</f>
        <v>744</v>
      </c>
      <c r="J270" s="151">
        <f>APR!E269</f>
        <v>677</v>
      </c>
      <c r="K270" s="151">
        <f>MEI!E269</f>
        <v>595</v>
      </c>
      <c r="L270" s="151">
        <f>JUN!E269</f>
        <v>589</v>
      </c>
      <c r="M270" s="151">
        <f>JUL!E269</f>
        <v>2</v>
      </c>
      <c r="N270" s="151">
        <f>AGS!E269</f>
        <v>478</v>
      </c>
      <c r="O270" s="151">
        <f>SEPT!E269</f>
        <v>0</v>
      </c>
      <c r="P270" s="151">
        <f>OKT!E269</f>
        <v>0</v>
      </c>
      <c r="Q270" s="151">
        <f>NOV!E269</f>
        <v>736</v>
      </c>
      <c r="R270" s="151">
        <f>DES!E269</f>
        <v>7</v>
      </c>
      <c r="S270" s="151">
        <f>JAN!H269</f>
        <v>1025</v>
      </c>
      <c r="T270" s="151">
        <f>FEB!H269</f>
        <v>815</v>
      </c>
      <c r="U270" s="151">
        <f>MAR!H269</f>
        <v>744</v>
      </c>
      <c r="V270" s="151">
        <f>APR!H269</f>
        <v>677</v>
      </c>
      <c r="W270" s="151">
        <f>MEI!H269</f>
        <v>595</v>
      </c>
      <c r="X270" s="151">
        <f>JUN!H269</f>
        <v>589</v>
      </c>
      <c r="Y270" s="151">
        <f>JUL!H269</f>
        <v>598</v>
      </c>
      <c r="Z270" s="151">
        <f>AGS!H269</f>
        <v>545</v>
      </c>
      <c r="AA270" s="151">
        <f>SEPT!H269</f>
        <v>835</v>
      </c>
      <c r="AB270" s="151">
        <f>OKT!H269</f>
        <v>705</v>
      </c>
      <c r="AC270" s="151">
        <f>NOV!H269</f>
        <v>736</v>
      </c>
      <c r="AD270" s="151">
        <f>DES!H269</f>
        <v>7</v>
      </c>
      <c r="AE270" s="151">
        <f t="shared" si="0"/>
        <v>3914</v>
      </c>
      <c r="AF270" s="151">
        <f t="shared" si="1"/>
        <v>7871</v>
      </c>
      <c r="AG270" s="152">
        <f t="shared" si="2"/>
        <v>2.010986203372509</v>
      </c>
      <c r="AH270" s="82">
        <f t="shared" si="3"/>
        <v>2691</v>
      </c>
      <c r="AI270" s="82">
        <f t="shared" si="4"/>
        <v>4445</v>
      </c>
      <c r="AJ270" s="82">
        <f t="shared" si="5"/>
        <v>1.6518023039762171</v>
      </c>
      <c r="AK270" s="82">
        <f t="shared" si="6"/>
        <v>1223</v>
      </c>
      <c r="AL270" s="82">
        <f t="shared" si="7"/>
        <v>3426</v>
      </c>
      <c r="AM270" s="82">
        <f t="shared" si="8"/>
        <v>2.80130825838103</v>
      </c>
    </row>
    <row r="271" spans="1:39" ht="15.75" customHeight="1" x14ac:dyDescent="0.3">
      <c r="A271" s="53">
        <v>269</v>
      </c>
      <c r="B271" s="53"/>
      <c r="C271" s="137" t="s">
        <v>599</v>
      </c>
      <c r="D271" s="137">
        <v>5</v>
      </c>
      <c r="E271" s="53" t="s">
        <v>297</v>
      </c>
      <c r="F271" s="53" t="s">
        <v>302</v>
      </c>
      <c r="G271" s="151">
        <f>JAN!E270</f>
        <v>104</v>
      </c>
      <c r="H271" s="151">
        <f>FEB!E270</f>
        <v>85</v>
      </c>
      <c r="I271" s="151">
        <f>MAR!E270</f>
        <v>86</v>
      </c>
      <c r="J271" s="151">
        <f>APR!E270</f>
        <v>156</v>
      </c>
      <c r="K271" s="151">
        <f>MEI!E270</f>
        <v>165</v>
      </c>
      <c r="L271" s="151">
        <f>JUN!E270</f>
        <v>103</v>
      </c>
      <c r="M271" s="151">
        <f>JUL!E270</f>
        <v>85</v>
      </c>
      <c r="N271" s="151">
        <f>AGS!E270</f>
        <v>161</v>
      </c>
      <c r="O271" s="151">
        <f>SEPT!E270</f>
        <v>192</v>
      </c>
      <c r="P271" s="151">
        <f>OKT!E270</f>
        <v>98</v>
      </c>
      <c r="Q271" s="151">
        <f>NOV!E270</f>
        <v>19</v>
      </c>
      <c r="R271" s="151">
        <f>DES!E270</f>
        <v>2</v>
      </c>
      <c r="S271" s="151">
        <f>JAN!H270</f>
        <v>104</v>
      </c>
      <c r="T271" s="151">
        <f>FEB!H270</f>
        <v>160</v>
      </c>
      <c r="U271" s="151">
        <f>MAR!H270</f>
        <v>86</v>
      </c>
      <c r="V271" s="151">
        <f>APR!H270</f>
        <v>156</v>
      </c>
      <c r="W271" s="151">
        <f>MEI!H270</f>
        <v>165</v>
      </c>
      <c r="X271" s="151">
        <f>JUN!H270</f>
        <v>103</v>
      </c>
      <c r="Y271" s="151">
        <f>JUL!H270</f>
        <v>57</v>
      </c>
      <c r="Z271" s="151">
        <f>AGS!H270</f>
        <v>73</v>
      </c>
      <c r="AA271" s="151">
        <f>SEPT!H270</f>
        <v>53</v>
      </c>
      <c r="AB271" s="151">
        <f>OKT!H270</f>
        <v>27</v>
      </c>
      <c r="AC271" s="151">
        <f>NOV!H270</f>
        <v>19</v>
      </c>
      <c r="AD271" s="151">
        <f>DES!H270</f>
        <v>2</v>
      </c>
      <c r="AE271" s="151">
        <f t="shared" si="0"/>
        <v>1256</v>
      </c>
      <c r="AF271" s="151">
        <f t="shared" si="1"/>
        <v>1005</v>
      </c>
      <c r="AG271" s="152">
        <f t="shared" si="2"/>
        <v>0.80015923566878977</v>
      </c>
      <c r="AH271" s="82">
        <f t="shared" si="3"/>
        <v>699</v>
      </c>
      <c r="AI271" s="82">
        <f t="shared" si="4"/>
        <v>774</v>
      </c>
      <c r="AJ271" s="82">
        <f t="shared" si="5"/>
        <v>1.1072961373390557</v>
      </c>
      <c r="AK271" s="82">
        <f t="shared" si="6"/>
        <v>557</v>
      </c>
      <c r="AL271" s="82">
        <f t="shared" si="7"/>
        <v>231</v>
      </c>
      <c r="AM271" s="82">
        <f t="shared" si="8"/>
        <v>0.414721723518851</v>
      </c>
    </row>
    <row r="272" spans="1:39" ht="15.75" customHeight="1" x14ac:dyDescent="0.3">
      <c r="A272" s="53">
        <v>270</v>
      </c>
      <c r="B272" s="53"/>
      <c r="C272" s="137" t="s">
        <v>599</v>
      </c>
      <c r="D272" s="137">
        <v>6</v>
      </c>
      <c r="E272" s="53" t="s">
        <v>297</v>
      </c>
      <c r="F272" s="53" t="s">
        <v>303</v>
      </c>
      <c r="G272" s="151">
        <f>JAN!E271</f>
        <v>108</v>
      </c>
      <c r="H272" s="151">
        <f>FEB!E271</f>
        <v>85</v>
      </c>
      <c r="I272" s="151">
        <f>MAR!E271</f>
        <v>131</v>
      </c>
      <c r="J272" s="151">
        <f>APR!E271</f>
        <v>114</v>
      </c>
      <c r="K272" s="151">
        <f>MEI!E271</f>
        <v>118</v>
      </c>
      <c r="L272" s="151">
        <f>JUN!E271</f>
        <v>98</v>
      </c>
      <c r="M272" s="151">
        <f>JUL!E271</f>
        <v>540</v>
      </c>
      <c r="N272" s="151">
        <f>AGS!E271</f>
        <v>53</v>
      </c>
      <c r="O272" s="151">
        <f>SEPT!E271</f>
        <v>88</v>
      </c>
      <c r="P272" s="151">
        <f>OKT!E271</f>
        <v>87</v>
      </c>
      <c r="Q272" s="151">
        <f>NOV!E271</f>
        <v>229</v>
      </c>
      <c r="R272" s="151">
        <f>DES!E271</f>
        <v>101</v>
      </c>
      <c r="S272" s="151">
        <f>JAN!H271</f>
        <v>108</v>
      </c>
      <c r="T272" s="151">
        <f>FEB!H271</f>
        <v>63</v>
      </c>
      <c r="U272" s="151">
        <f>MAR!H271</f>
        <v>131</v>
      </c>
      <c r="V272" s="151">
        <f>APR!H271</f>
        <v>114</v>
      </c>
      <c r="W272" s="151">
        <f>MEI!H271</f>
        <v>118</v>
      </c>
      <c r="X272" s="151">
        <f>JUN!H271</f>
        <v>98</v>
      </c>
      <c r="Y272" s="151">
        <f>JUL!H271</f>
        <v>93</v>
      </c>
      <c r="Z272" s="151">
        <f>AGS!H271</f>
        <v>53</v>
      </c>
      <c r="AA272" s="151">
        <f>SEPT!H271</f>
        <v>113</v>
      </c>
      <c r="AB272" s="151">
        <f>OKT!H271</f>
        <v>110</v>
      </c>
      <c r="AC272" s="151">
        <f>NOV!H271</f>
        <v>229</v>
      </c>
      <c r="AD272" s="151">
        <f>DES!H271</f>
        <v>101</v>
      </c>
      <c r="AE272" s="151">
        <f t="shared" si="0"/>
        <v>1752</v>
      </c>
      <c r="AF272" s="151">
        <f t="shared" si="1"/>
        <v>1331</v>
      </c>
      <c r="AG272" s="152">
        <f t="shared" si="2"/>
        <v>0.75970319634703198</v>
      </c>
      <c r="AH272" s="82">
        <f t="shared" si="3"/>
        <v>654</v>
      </c>
      <c r="AI272" s="82">
        <f t="shared" si="4"/>
        <v>632</v>
      </c>
      <c r="AJ272" s="82">
        <f t="shared" si="5"/>
        <v>0.96636085626911317</v>
      </c>
      <c r="AK272" s="82">
        <f t="shared" si="6"/>
        <v>1098</v>
      </c>
      <c r="AL272" s="82">
        <f t="shared" si="7"/>
        <v>699</v>
      </c>
      <c r="AM272" s="82">
        <f t="shared" si="8"/>
        <v>0.63661202185792354</v>
      </c>
    </row>
    <row r="273" spans="1:39" ht="15.75" customHeight="1" x14ac:dyDescent="0.3">
      <c r="A273" s="53">
        <v>271</v>
      </c>
      <c r="B273" s="53"/>
      <c r="C273" s="137" t="s">
        <v>591</v>
      </c>
      <c r="D273" s="273">
        <v>1</v>
      </c>
      <c r="E273" s="274" t="s">
        <v>304</v>
      </c>
      <c r="F273" s="274" t="s">
        <v>305</v>
      </c>
      <c r="G273" s="275">
        <f>JAN!E272</f>
        <v>183</v>
      </c>
      <c r="H273" s="275">
        <f>FEB!E272</f>
        <v>161</v>
      </c>
      <c r="I273" s="275">
        <f>MAR!E272</f>
        <v>111</v>
      </c>
      <c r="J273" s="275">
        <f>APR!E272</f>
        <v>152</v>
      </c>
      <c r="K273" s="275">
        <f>MEI!E272</f>
        <v>89</v>
      </c>
      <c r="L273" s="275">
        <f>JUN!E272</f>
        <v>96</v>
      </c>
      <c r="M273" s="275">
        <f>JUL!E272</f>
        <v>0</v>
      </c>
      <c r="N273" s="275">
        <f>AGS!E272</f>
        <v>0</v>
      </c>
      <c r="O273" s="275">
        <f>SEPT!E272</f>
        <v>72</v>
      </c>
      <c r="P273" s="275">
        <f>OKT!E272</f>
        <v>46</v>
      </c>
      <c r="Q273" s="275">
        <f>NOV!E272</f>
        <v>90</v>
      </c>
      <c r="R273" s="275">
        <f>DES!E272</f>
        <v>19</v>
      </c>
      <c r="S273" s="275">
        <f>JAN!H272</f>
        <v>183</v>
      </c>
      <c r="T273" s="275">
        <f>FEB!H272</f>
        <v>161</v>
      </c>
      <c r="U273" s="275">
        <f>MAR!H272</f>
        <v>111</v>
      </c>
      <c r="V273" s="275">
        <f>APR!H272</f>
        <v>152</v>
      </c>
      <c r="W273" s="275">
        <f>MEI!H272</f>
        <v>89</v>
      </c>
      <c r="X273" s="275">
        <f>JUN!H272</f>
        <v>96</v>
      </c>
      <c r="Y273" s="275">
        <f>JUL!H272</f>
        <v>0</v>
      </c>
      <c r="Z273" s="275">
        <f>AGS!H272</f>
        <v>0</v>
      </c>
      <c r="AA273" s="275">
        <f>SEPT!H272</f>
        <v>72</v>
      </c>
      <c r="AB273" s="275">
        <f>OKT!H272</f>
        <v>46</v>
      </c>
      <c r="AC273" s="275">
        <f>NOV!H272</f>
        <v>90</v>
      </c>
      <c r="AD273" s="275">
        <f>DES!H272</f>
        <v>19</v>
      </c>
      <c r="AE273" s="275">
        <f t="shared" si="0"/>
        <v>1019</v>
      </c>
      <c r="AF273" s="275">
        <f t="shared" si="1"/>
        <v>1019</v>
      </c>
      <c r="AG273" s="276">
        <f t="shared" si="2"/>
        <v>1</v>
      </c>
      <c r="AH273" s="277">
        <f t="shared" si="3"/>
        <v>792</v>
      </c>
      <c r="AI273" s="277">
        <f t="shared" si="4"/>
        <v>792</v>
      </c>
      <c r="AJ273" s="277">
        <f t="shared" si="5"/>
        <v>1</v>
      </c>
      <c r="AK273" s="277">
        <f t="shared" si="6"/>
        <v>227</v>
      </c>
      <c r="AL273" s="271">
        <f t="shared" si="7"/>
        <v>227</v>
      </c>
      <c r="AM273" s="271">
        <f t="shared" si="8"/>
        <v>1</v>
      </c>
    </row>
    <row r="274" spans="1:39" ht="15.75" customHeight="1" x14ac:dyDescent="0.3">
      <c r="A274" s="53">
        <v>272</v>
      </c>
      <c r="B274" s="53"/>
      <c r="C274" s="137" t="s">
        <v>599</v>
      </c>
      <c r="D274" s="273">
        <v>2</v>
      </c>
      <c r="E274" s="274" t="s">
        <v>304</v>
      </c>
      <c r="F274" s="274" t="s">
        <v>306</v>
      </c>
      <c r="G274" s="275">
        <f>JAN!E273</f>
        <v>57</v>
      </c>
      <c r="H274" s="275">
        <f>FEB!E273</f>
        <v>64</v>
      </c>
      <c r="I274" s="275">
        <f>MAR!E273</f>
        <v>54</v>
      </c>
      <c r="J274" s="275">
        <f>APR!E273</f>
        <v>107</v>
      </c>
      <c r="K274" s="275">
        <f>MEI!E273</f>
        <v>80</v>
      </c>
      <c r="L274" s="275">
        <f>JUN!E273</f>
        <v>19</v>
      </c>
      <c r="M274" s="275">
        <f>JUL!E273</f>
        <v>94</v>
      </c>
      <c r="N274" s="275">
        <f>AGS!E273</f>
        <v>130</v>
      </c>
      <c r="O274" s="275">
        <f>SEPT!E273</f>
        <v>901</v>
      </c>
      <c r="P274" s="275">
        <f>OKT!E273</f>
        <v>203</v>
      </c>
      <c r="Q274" s="275">
        <f>NOV!E273</f>
        <v>55</v>
      </c>
      <c r="R274" s="275">
        <f>DES!E273</f>
        <v>106</v>
      </c>
      <c r="S274" s="275">
        <f>JAN!H273</f>
        <v>57</v>
      </c>
      <c r="T274" s="275">
        <f>FEB!H273</f>
        <v>64</v>
      </c>
      <c r="U274" s="275">
        <f>MAR!H273</f>
        <v>54</v>
      </c>
      <c r="V274" s="275">
        <f>APR!H273</f>
        <v>107</v>
      </c>
      <c r="W274" s="275">
        <f>MEI!H273</f>
        <v>80</v>
      </c>
      <c r="X274" s="275">
        <f>JUN!H273</f>
        <v>19</v>
      </c>
      <c r="Y274" s="275">
        <f>JUL!H273</f>
        <v>94</v>
      </c>
      <c r="Z274" s="275">
        <f>AGS!H273</f>
        <v>130</v>
      </c>
      <c r="AA274" s="275">
        <f>SEPT!H273</f>
        <v>901</v>
      </c>
      <c r="AB274" s="275">
        <f>OKT!H273</f>
        <v>203</v>
      </c>
      <c r="AC274" s="275">
        <f>NOV!H273</f>
        <v>55</v>
      </c>
      <c r="AD274" s="275">
        <f>DES!H273</f>
        <v>106</v>
      </c>
      <c r="AE274" s="275">
        <f t="shared" si="0"/>
        <v>1870</v>
      </c>
      <c r="AF274" s="275">
        <f t="shared" si="1"/>
        <v>1870</v>
      </c>
      <c r="AG274" s="276">
        <f t="shared" si="2"/>
        <v>1</v>
      </c>
      <c r="AH274" s="277">
        <f t="shared" si="3"/>
        <v>381</v>
      </c>
      <c r="AI274" s="277">
        <f t="shared" si="4"/>
        <v>381</v>
      </c>
      <c r="AJ274" s="277">
        <f t="shared" si="5"/>
        <v>1</v>
      </c>
      <c r="AK274" s="277">
        <f t="shared" si="6"/>
        <v>1489</v>
      </c>
      <c r="AL274" s="271">
        <f t="shared" si="7"/>
        <v>1489</v>
      </c>
      <c r="AM274" s="271">
        <f t="shared" si="8"/>
        <v>1</v>
      </c>
    </row>
    <row r="275" spans="1:39" ht="15.75" customHeight="1" x14ac:dyDescent="0.3">
      <c r="A275" s="53">
        <v>273</v>
      </c>
      <c r="B275" s="53"/>
      <c r="C275" s="137" t="s">
        <v>599</v>
      </c>
      <c r="D275" s="273">
        <v>3</v>
      </c>
      <c r="E275" s="274" t="s">
        <v>304</v>
      </c>
      <c r="F275" s="274" t="s">
        <v>307</v>
      </c>
      <c r="G275" s="275">
        <f>JAN!E274</f>
        <v>98</v>
      </c>
      <c r="H275" s="275">
        <f>FEB!E274</f>
        <v>185</v>
      </c>
      <c r="I275" s="275">
        <f>MAR!E274</f>
        <v>265</v>
      </c>
      <c r="J275" s="275">
        <f>APR!E274</f>
        <v>249</v>
      </c>
      <c r="K275" s="275">
        <f>MEI!E274</f>
        <v>168</v>
      </c>
      <c r="L275" s="275">
        <f>JUN!E274</f>
        <v>106</v>
      </c>
      <c r="M275" s="275">
        <f>JUL!E274</f>
        <v>255</v>
      </c>
      <c r="N275" s="275">
        <f>AGS!E274</f>
        <v>53</v>
      </c>
      <c r="O275" s="275">
        <f>SEPT!E274</f>
        <v>104</v>
      </c>
      <c r="P275" s="275">
        <f>OKT!E274</f>
        <v>84</v>
      </c>
      <c r="Q275" s="275">
        <f>NOV!E274</f>
        <v>66</v>
      </c>
      <c r="R275" s="275">
        <f>DES!E274</f>
        <v>17</v>
      </c>
      <c r="S275" s="275">
        <f>JAN!H274</f>
        <v>98</v>
      </c>
      <c r="T275" s="275">
        <f>FEB!H274</f>
        <v>185</v>
      </c>
      <c r="U275" s="275">
        <f>MAR!H274</f>
        <v>265</v>
      </c>
      <c r="V275" s="275">
        <f>APR!H274</f>
        <v>249</v>
      </c>
      <c r="W275" s="275">
        <f>MEI!H274</f>
        <v>168</v>
      </c>
      <c r="X275" s="275">
        <f>JUN!H274</f>
        <v>106</v>
      </c>
      <c r="Y275" s="275">
        <f>JUL!H274</f>
        <v>255</v>
      </c>
      <c r="Z275" s="275">
        <f>AGS!H274</f>
        <v>53</v>
      </c>
      <c r="AA275" s="275">
        <f>SEPT!H274</f>
        <v>104</v>
      </c>
      <c r="AB275" s="275">
        <f>OKT!H274</f>
        <v>84</v>
      </c>
      <c r="AC275" s="275">
        <f>NOV!H274</f>
        <v>66</v>
      </c>
      <c r="AD275" s="275">
        <f>DES!H274</f>
        <v>17</v>
      </c>
      <c r="AE275" s="275">
        <f t="shared" si="0"/>
        <v>1650</v>
      </c>
      <c r="AF275" s="275">
        <f t="shared" si="1"/>
        <v>1650</v>
      </c>
      <c r="AG275" s="276">
        <f t="shared" si="2"/>
        <v>1</v>
      </c>
      <c r="AH275" s="277">
        <f t="shared" si="3"/>
        <v>1071</v>
      </c>
      <c r="AI275" s="277">
        <f t="shared" si="4"/>
        <v>1071</v>
      </c>
      <c r="AJ275" s="277">
        <f t="shared" si="5"/>
        <v>1</v>
      </c>
      <c r="AK275" s="277">
        <f t="shared" si="6"/>
        <v>579</v>
      </c>
      <c r="AL275" s="271">
        <f t="shared" si="7"/>
        <v>579</v>
      </c>
      <c r="AM275" s="271">
        <f t="shared" si="8"/>
        <v>1</v>
      </c>
    </row>
    <row r="276" spans="1:39" ht="15.75" customHeight="1" x14ac:dyDescent="0.3">
      <c r="A276" s="53">
        <v>274</v>
      </c>
      <c r="B276" s="53"/>
      <c r="C276" s="137" t="s">
        <v>591</v>
      </c>
      <c r="D276" s="273">
        <v>4</v>
      </c>
      <c r="E276" s="274" t="s">
        <v>304</v>
      </c>
      <c r="F276" s="274" t="s">
        <v>308</v>
      </c>
      <c r="G276" s="275">
        <f>JAN!E275</f>
        <v>21</v>
      </c>
      <c r="H276" s="275">
        <f>FEB!E275</f>
        <v>27</v>
      </c>
      <c r="I276" s="275">
        <f>MAR!E275</f>
        <v>12</v>
      </c>
      <c r="J276" s="275">
        <f>APR!E275</f>
        <v>54</v>
      </c>
      <c r="K276" s="275">
        <f>MEI!E275</f>
        <v>45</v>
      </c>
      <c r="L276" s="275">
        <f>JUN!E275</f>
        <v>16</v>
      </c>
      <c r="M276" s="275">
        <f>JUL!E275</f>
        <v>39</v>
      </c>
      <c r="N276" s="275">
        <f>AGS!E275</f>
        <v>16</v>
      </c>
      <c r="O276" s="275">
        <f>SEPT!E275</f>
        <v>39</v>
      </c>
      <c r="P276" s="275">
        <f>OKT!E275</f>
        <v>14</v>
      </c>
      <c r="Q276" s="275">
        <f>NOV!E275</f>
        <v>0</v>
      </c>
      <c r="R276" s="275">
        <f>DES!E275</f>
        <v>0</v>
      </c>
      <c r="S276" s="275">
        <f>JAN!H275</f>
        <v>21</v>
      </c>
      <c r="T276" s="275">
        <f>FEB!H275</f>
        <v>27</v>
      </c>
      <c r="U276" s="275">
        <f>MAR!H275</f>
        <v>12</v>
      </c>
      <c r="V276" s="275">
        <f>APR!H275</f>
        <v>54</v>
      </c>
      <c r="W276" s="275">
        <f>MEI!H275</f>
        <v>45</v>
      </c>
      <c r="X276" s="275">
        <f>JUN!H275</f>
        <v>16</v>
      </c>
      <c r="Y276" s="275">
        <f>JUL!H275</f>
        <v>39</v>
      </c>
      <c r="Z276" s="275">
        <f>AGS!H275</f>
        <v>16</v>
      </c>
      <c r="AA276" s="275">
        <f>SEPT!H275</f>
        <v>39</v>
      </c>
      <c r="AB276" s="275">
        <f>OKT!H275</f>
        <v>14</v>
      </c>
      <c r="AC276" s="275">
        <f>NOV!H275</f>
        <v>0</v>
      </c>
      <c r="AD276" s="275">
        <f>DES!H275</f>
        <v>0</v>
      </c>
      <c r="AE276" s="275">
        <f t="shared" si="0"/>
        <v>283</v>
      </c>
      <c r="AF276" s="275">
        <f t="shared" si="1"/>
        <v>283</v>
      </c>
      <c r="AG276" s="276">
        <f t="shared" si="2"/>
        <v>1</v>
      </c>
      <c r="AH276" s="277">
        <f t="shared" si="3"/>
        <v>175</v>
      </c>
      <c r="AI276" s="277">
        <f t="shared" si="4"/>
        <v>175</v>
      </c>
      <c r="AJ276" s="277">
        <f t="shared" si="5"/>
        <v>1</v>
      </c>
      <c r="AK276" s="277">
        <f t="shared" si="6"/>
        <v>108</v>
      </c>
      <c r="AL276" s="271">
        <f t="shared" si="7"/>
        <v>108</v>
      </c>
      <c r="AM276" s="271">
        <f t="shared" si="8"/>
        <v>1</v>
      </c>
    </row>
    <row r="277" spans="1:39" ht="15.75" customHeight="1" x14ac:dyDescent="0.3">
      <c r="A277" s="53">
        <v>275</v>
      </c>
      <c r="B277" s="53"/>
      <c r="C277" s="137" t="s">
        <v>591</v>
      </c>
      <c r="D277" s="273">
        <v>5</v>
      </c>
      <c r="E277" s="274" t="s">
        <v>304</v>
      </c>
      <c r="F277" s="274" t="s">
        <v>309</v>
      </c>
      <c r="G277" s="275">
        <f>JAN!E276</f>
        <v>188</v>
      </c>
      <c r="H277" s="275">
        <f>FEB!E276</f>
        <v>90</v>
      </c>
      <c r="I277" s="275">
        <f>MAR!E276</f>
        <v>97</v>
      </c>
      <c r="J277" s="275">
        <f>APR!E276</f>
        <v>254</v>
      </c>
      <c r="K277" s="275">
        <f>MEI!E276</f>
        <v>0</v>
      </c>
      <c r="L277" s="275">
        <f>JUN!E276</f>
        <v>175</v>
      </c>
      <c r="M277" s="275">
        <f>JUL!E276</f>
        <v>157</v>
      </c>
      <c r="N277" s="275">
        <f>AGS!E276</f>
        <v>0</v>
      </c>
      <c r="O277" s="275">
        <f>SEPT!E276</f>
        <v>0</v>
      </c>
      <c r="P277" s="275">
        <f>OKT!E276</f>
        <v>142</v>
      </c>
      <c r="Q277" s="275">
        <f>NOV!E276</f>
        <v>92</v>
      </c>
      <c r="R277" s="275">
        <f>DES!E276</f>
        <v>119</v>
      </c>
      <c r="S277" s="275">
        <f>JAN!H276</f>
        <v>188</v>
      </c>
      <c r="T277" s="275">
        <f>FEB!H276</f>
        <v>90</v>
      </c>
      <c r="U277" s="275">
        <f>MAR!H276</f>
        <v>97</v>
      </c>
      <c r="V277" s="275">
        <f>APR!H276</f>
        <v>254</v>
      </c>
      <c r="W277" s="275">
        <f>MEI!H276</f>
        <v>0</v>
      </c>
      <c r="X277" s="275">
        <f>JUN!H276</f>
        <v>175</v>
      </c>
      <c r="Y277" s="275">
        <f>JUL!H276</f>
        <v>157</v>
      </c>
      <c r="Z277" s="275">
        <f>AGS!H276</f>
        <v>0</v>
      </c>
      <c r="AA277" s="275">
        <f>SEPT!H276</f>
        <v>0</v>
      </c>
      <c r="AB277" s="275">
        <f>OKT!H276</f>
        <v>142</v>
      </c>
      <c r="AC277" s="275">
        <f>NOV!H276</f>
        <v>92</v>
      </c>
      <c r="AD277" s="275">
        <f>DES!H276</f>
        <v>119</v>
      </c>
      <c r="AE277" s="275">
        <f t="shared" si="0"/>
        <v>1314</v>
      </c>
      <c r="AF277" s="275">
        <f t="shared" si="1"/>
        <v>1314</v>
      </c>
      <c r="AG277" s="276">
        <f t="shared" si="2"/>
        <v>1</v>
      </c>
      <c r="AH277" s="277">
        <f t="shared" si="3"/>
        <v>804</v>
      </c>
      <c r="AI277" s="277">
        <f t="shared" si="4"/>
        <v>804</v>
      </c>
      <c r="AJ277" s="277">
        <f t="shared" si="5"/>
        <v>1</v>
      </c>
      <c r="AK277" s="277">
        <f t="shared" si="6"/>
        <v>510</v>
      </c>
      <c r="AL277" s="271">
        <f t="shared" si="7"/>
        <v>510</v>
      </c>
      <c r="AM277" s="271">
        <f t="shared" si="8"/>
        <v>1</v>
      </c>
    </row>
    <row r="278" spans="1:39" ht="15.75" customHeight="1" x14ac:dyDescent="0.3">
      <c r="A278" s="53">
        <v>276</v>
      </c>
      <c r="B278" s="53"/>
      <c r="C278" s="137" t="s">
        <v>591</v>
      </c>
      <c r="D278" s="273">
        <v>6</v>
      </c>
      <c r="E278" s="274" t="s">
        <v>304</v>
      </c>
      <c r="F278" s="274" t="s">
        <v>310</v>
      </c>
      <c r="G278" s="275">
        <f>JAN!E277</f>
        <v>77</v>
      </c>
      <c r="H278" s="275">
        <f>FEB!E277</f>
        <v>61</v>
      </c>
      <c r="I278" s="275">
        <f>MAR!E277</f>
        <v>34</v>
      </c>
      <c r="J278" s="275">
        <f>APR!E277</f>
        <v>56</v>
      </c>
      <c r="K278" s="275">
        <f>MEI!E277</f>
        <v>39</v>
      </c>
      <c r="L278" s="275">
        <f>JUN!E277</f>
        <v>55</v>
      </c>
      <c r="M278" s="275">
        <f>JUL!E277</f>
        <v>40</v>
      </c>
      <c r="N278" s="275">
        <f>AGS!E277</f>
        <v>26</v>
      </c>
      <c r="O278" s="275">
        <f>SEPT!E277</f>
        <v>209</v>
      </c>
      <c r="P278" s="275">
        <f>OKT!E277</f>
        <v>31</v>
      </c>
      <c r="Q278" s="275">
        <f>NOV!E277</f>
        <v>19</v>
      </c>
      <c r="R278" s="275">
        <f>DES!E277</f>
        <v>21</v>
      </c>
      <c r="S278" s="275">
        <f>JAN!H277</f>
        <v>77</v>
      </c>
      <c r="T278" s="275">
        <f>FEB!H277</f>
        <v>61</v>
      </c>
      <c r="U278" s="275">
        <f>MAR!H277</f>
        <v>34</v>
      </c>
      <c r="V278" s="275">
        <f>APR!H277</f>
        <v>56</v>
      </c>
      <c r="W278" s="275">
        <f>MEI!H277</f>
        <v>39</v>
      </c>
      <c r="X278" s="275">
        <f>JUN!H277</f>
        <v>55</v>
      </c>
      <c r="Y278" s="275">
        <f>JUL!H277</f>
        <v>40</v>
      </c>
      <c r="Z278" s="275">
        <f>AGS!H277</f>
        <v>26</v>
      </c>
      <c r="AA278" s="275">
        <f>SEPT!H277</f>
        <v>209</v>
      </c>
      <c r="AB278" s="275">
        <f>OKT!H277</f>
        <v>31</v>
      </c>
      <c r="AC278" s="275">
        <f>NOV!H277</f>
        <v>19</v>
      </c>
      <c r="AD278" s="275">
        <f>DES!H277</f>
        <v>21</v>
      </c>
      <c r="AE278" s="275">
        <f t="shared" si="0"/>
        <v>668</v>
      </c>
      <c r="AF278" s="275">
        <f t="shared" si="1"/>
        <v>668</v>
      </c>
      <c r="AG278" s="276">
        <f t="shared" si="2"/>
        <v>1</v>
      </c>
      <c r="AH278" s="277">
        <f t="shared" si="3"/>
        <v>322</v>
      </c>
      <c r="AI278" s="277">
        <f t="shared" si="4"/>
        <v>322</v>
      </c>
      <c r="AJ278" s="277">
        <f t="shared" si="5"/>
        <v>1</v>
      </c>
      <c r="AK278" s="277">
        <f t="shared" si="6"/>
        <v>346</v>
      </c>
      <c r="AL278" s="271">
        <f t="shared" si="7"/>
        <v>346</v>
      </c>
      <c r="AM278" s="271">
        <f t="shared" si="8"/>
        <v>1</v>
      </c>
    </row>
    <row r="279" spans="1:39" ht="15.75" customHeight="1" x14ac:dyDescent="0.3">
      <c r="A279" s="53">
        <v>277</v>
      </c>
      <c r="B279" s="53"/>
      <c r="C279" s="137" t="s">
        <v>591</v>
      </c>
      <c r="D279" s="273">
        <v>7</v>
      </c>
      <c r="E279" s="274" t="s">
        <v>304</v>
      </c>
      <c r="F279" s="274" t="s">
        <v>311</v>
      </c>
      <c r="G279" s="275">
        <f>JAN!E278</f>
        <v>155</v>
      </c>
      <c r="H279" s="275">
        <f>FEB!E278</f>
        <v>121</v>
      </c>
      <c r="I279" s="275">
        <f>MAR!E278</f>
        <v>86</v>
      </c>
      <c r="J279" s="275">
        <f>APR!E278</f>
        <v>47</v>
      </c>
      <c r="K279" s="275">
        <f>MEI!E278</f>
        <v>20</v>
      </c>
      <c r="L279" s="275">
        <f>JUN!E278</f>
        <v>38</v>
      </c>
      <c r="M279" s="275">
        <f>JUL!E278</f>
        <v>30</v>
      </c>
      <c r="N279" s="275">
        <f>AGS!E278</f>
        <v>1</v>
      </c>
      <c r="O279" s="275">
        <f>SEPT!E278</f>
        <v>25</v>
      </c>
      <c r="P279" s="275">
        <f>OKT!E278</f>
        <v>62</v>
      </c>
      <c r="Q279" s="275">
        <f>NOV!E278</f>
        <v>138</v>
      </c>
      <c r="R279" s="275">
        <f>DES!E278</f>
        <v>61</v>
      </c>
      <c r="S279" s="275">
        <f>JAN!H278</f>
        <v>155</v>
      </c>
      <c r="T279" s="275">
        <f>FEB!H278</f>
        <v>121</v>
      </c>
      <c r="U279" s="275">
        <f>MAR!H278</f>
        <v>86</v>
      </c>
      <c r="V279" s="275">
        <f>APR!H278</f>
        <v>47</v>
      </c>
      <c r="W279" s="275">
        <f>MEI!H278</f>
        <v>20</v>
      </c>
      <c r="X279" s="275">
        <f>JUN!H278</f>
        <v>38</v>
      </c>
      <c r="Y279" s="275">
        <f>JUL!H278</f>
        <v>30</v>
      </c>
      <c r="Z279" s="275">
        <f>AGS!H278</f>
        <v>1</v>
      </c>
      <c r="AA279" s="275">
        <f>SEPT!H278</f>
        <v>25</v>
      </c>
      <c r="AB279" s="275">
        <f>OKT!H278</f>
        <v>62</v>
      </c>
      <c r="AC279" s="275">
        <f>NOV!H278</f>
        <v>138</v>
      </c>
      <c r="AD279" s="275">
        <f>DES!H278</f>
        <v>61</v>
      </c>
      <c r="AE279" s="275">
        <f t="shared" si="0"/>
        <v>784</v>
      </c>
      <c r="AF279" s="275">
        <f t="shared" si="1"/>
        <v>784</v>
      </c>
      <c r="AG279" s="276">
        <f t="shared" si="2"/>
        <v>1</v>
      </c>
      <c r="AH279" s="277">
        <f t="shared" si="3"/>
        <v>467</v>
      </c>
      <c r="AI279" s="277">
        <f t="shared" si="4"/>
        <v>467</v>
      </c>
      <c r="AJ279" s="277">
        <f t="shared" si="5"/>
        <v>1</v>
      </c>
      <c r="AK279" s="277">
        <f t="shared" si="6"/>
        <v>317</v>
      </c>
      <c r="AL279" s="271">
        <f t="shared" si="7"/>
        <v>317</v>
      </c>
      <c r="AM279" s="271">
        <f t="shared" si="8"/>
        <v>1</v>
      </c>
    </row>
    <row r="280" spans="1:39" ht="15.75" customHeight="1" x14ac:dyDescent="0.3">
      <c r="A280" s="53">
        <v>278</v>
      </c>
      <c r="B280" s="53"/>
      <c r="C280" s="137" t="s">
        <v>599</v>
      </c>
      <c r="D280" s="273">
        <v>8</v>
      </c>
      <c r="E280" s="274" t="s">
        <v>304</v>
      </c>
      <c r="F280" s="274" t="s">
        <v>312</v>
      </c>
      <c r="G280" s="275">
        <f>JAN!E279</f>
        <v>33</v>
      </c>
      <c r="H280" s="275">
        <f>FEB!E279</f>
        <v>89</v>
      </c>
      <c r="I280" s="275">
        <f>MAR!E279</f>
        <v>68</v>
      </c>
      <c r="J280" s="275">
        <f>APR!E279</f>
        <v>92</v>
      </c>
      <c r="K280" s="275">
        <f>MEI!E279</f>
        <v>67</v>
      </c>
      <c r="L280" s="275">
        <f>JUN!E279</f>
        <v>21</v>
      </c>
      <c r="M280" s="275">
        <f>JUL!E279</f>
        <v>0</v>
      </c>
      <c r="N280" s="275">
        <f>AGS!E279</f>
        <v>0</v>
      </c>
      <c r="O280" s="275">
        <f>SEPT!E279</f>
        <v>20</v>
      </c>
      <c r="P280" s="275">
        <f>OKT!E279</f>
        <v>22</v>
      </c>
      <c r="Q280" s="275">
        <f>NOV!E279</f>
        <v>69</v>
      </c>
      <c r="R280" s="275">
        <f>DES!E279</f>
        <v>52</v>
      </c>
      <c r="S280" s="275">
        <f>JAN!H279</f>
        <v>33</v>
      </c>
      <c r="T280" s="275">
        <f>FEB!H279</f>
        <v>89</v>
      </c>
      <c r="U280" s="275">
        <f>MAR!H279</f>
        <v>68</v>
      </c>
      <c r="V280" s="275">
        <f>APR!H279</f>
        <v>92</v>
      </c>
      <c r="W280" s="275">
        <f>MEI!H279</f>
        <v>67</v>
      </c>
      <c r="X280" s="275">
        <f>JUN!H279</f>
        <v>21</v>
      </c>
      <c r="Y280" s="275">
        <f>JUL!H279</f>
        <v>0</v>
      </c>
      <c r="Z280" s="275">
        <f>AGS!H279</f>
        <v>0</v>
      </c>
      <c r="AA280" s="275">
        <f>SEPT!H279</f>
        <v>20</v>
      </c>
      <c r="AB280" s="275">
        <f>OKT!H279</f>
        <v>22</v>
      </c>
      <c r="AC280" s="275">
        <f>NOV!H279</f>
        <v>69</v>
      </c>
      <c r="AD280" s="275">
        <f>DES!H279</f>
        <v>52</v>
      </c>
      <c r="AE280" s="275">
        <f t="shared" si="0"/>
        <v>533</v>
      </c>
      <c r="AF280" s="275">
        <f t="shared" si="1"/>
        <v>533</v>
      </c>
      <c r="AG280" s="276">
        <f t="shared" si="2"/>
        <v>1</v>
      </c>
      <c r="AH280" s="277">
        <f t="shared" si="3"/>
        <v>370</v>
      </c>
      <c r="AI280" s="277">
        <f t="shared" si="4"/>
        <v>370</v>
      </c>
      <c r="AJ280" s="277">
        <f t="shared" si="5"/>
        <v>1</v>
      </c>
      <c r="AK280" s="277">
        <f t="shared" si="6"/>
        <v>163</v>
      </c>
      <c r="AL280" s="271">
        <f t="shared" si="7"/>
        <v>163</v>
      </c>
      <c r="AM280" s="271">
        <f t="shared" si="8"/>
        <v>1</v>
      </c>
    </row>
    <row r="281" spans="1:39" ht="15.75" customHeight="1" x14ac:dyDescent="0.3">
      <c r="A281" s="53">
        <v>279</v>
      </c>
      <c r="B281" s="53"/>
      <c r="C281" s="137" t="s">
        <v>591</v>
      </c>
      <c r="D281" s="273">
        <v>9</v>
      </c>
      <c r="E281" s="274" t="s">
        <v>304</v>
      </c>
      <c r="F281" s="274" t="s">
        <v>313</v>
      </c>
      <c r="G281" s="275">
        <f>JAN!E280</f>
        <v>25</v>
      </c>
      <c r="H281" s="275">
        <f>FEB!E280</f>
        <v>47</v>
      </c>
      <c r="I281" s="275">
        <f>MAR!E280</f>
        <v>144</v>
      </c>
      <c r="J281" s="275">
        <f>APR!E280</f>
        <v>128</v>
      </c>
      <c r="K281" s="275">
        <f>MEI!E280</f>
        <v>163</v>
      </c>
      <c r="L281" s="275">
        <f>JUN!E280</f>
        <v>117</v>
      </c>
      <c r="M281" s="275">
        <f>JUL!E280</f>
        <v>75</v>
      </c>
      <c r="N281" s="275">
        <f>AGS!E280</f>
        <v>106</v>
      </c>
      <c r="O281" s="275">
        <f>SEPT!E280</f>
        <v>139</v>
      </c>
      <c r="P281" s="275">
        <f>OKT!E280</f>
        <v>35</v>
      </c>
      <c r="Q281" s="275">
        <f>NOV!E280</f>
        <v>119</v>
      </c>
      <c r="R281" s="275">
        <f>DES!E280</f>
        <v>244</v>
      </c>
      <c r="S281" s="275">
        <f>JAN!H280</f>
        <v>25</v>
      </c>
      <c r="T281" s="275">
        <f>FEB!H280</f>
        <v>47</v>
      </c>
      <c r="U281" s="275">
        <f>MAR!H280</f>
        <v>144</v>
      </c>
      <c r="V281" s="275">
        <f>APR!H280</f>
        <v>128</v>
      </c>
      <c r="W281" s="275">
        <f>MEI!H280</f>
        <v>163</v>
      </c>
      <c r="X281" s="275">
        <f>JUN!H280</f>
        <v>117</v>
      </c>
      <c r="Y281" s="275">
        <f>JUL!H280</f>
        <v>75</v>
      </c>
      <c r="Z281" s="275">
        <f>AGS!H280</f>
        <v>106</v>
      </c>
      <c r="AA281" s="275">
        <f>SEPT!H280</f>
        <v>139</v>
      </c>
      <c r="AB281" s="275">
        <f>OKT!H280</f>
        <v>35</v>
      </c>
      <c r="AC281" s="275">
        <f>NOV!H280</f>
        <v>119</v>
      </c>
      <c r="AD281" s="275">
        <f>DES!H280</f>
        <v>244</v>
      </c>
      <c r="AE281" s="275">
        <f t="shared" si="0"/>
        <v>1342</v>
      </c>
      <c r="AF281" s="275">
        <f t="shared" si="1"/>
        <v>1342</v>
      </c>
      <c r="AG281" s="276">
        <f t="shared" si="2"/>
        <v>1</v>
      </c>
      <c r="AH281" s="277">
        <f t="shared" si="3"/>
        <v>624</v>
      </c>
      <c r="AI281" s="277">
        <f t="shared" si="4"/>
        <v>624</v>
      </c>
      <c r="AJ281" s="277">
        <f t="shared" si="5"/>
        <v>1</v>
      </c>
      <c r="AK281" s="277">
        <f t="shared" si="6"/>
        <v>718</v>
      </c>
      <c r="AL281" s="271">
        <f t="shared" si="7"/>
        <v>718</v>
      </c>
      <c r="AM281" s="271">
        <f t="shared" si="8"/>
        <v>1</v>
      </c>
    </row>
    <row r="282" spans="1:39" ht="15.75" customHeight="1" x14ac:dyDescent="0.3">
      <c r="A282" s="53">
        <v>280</v>
      </c>
      <c r="B282" s="53"/>
      <c r="C282" s="137" t="s">
        <v>591</v>
      </c>
      <c r="D282" s="273">
        <v>10</v>
      </c>
      <c r="E282" s="274" t="s">
        <v>304</v>
      </c>
      <c r="F282" s="274" t="s">
        <v>314</v>
      </c>
      <c r="G282" s="275">
        <f>JAN!E281</f>
        <v>25</v>
      </c>
      <c r="H282" s="275">
        <f>FEB!E281</f>
        <v>26</v>
      </c>
      <c r="I282" s="275">
        <f>MAR!E281</f>
        <v>30</v>
      </c>
      <c r="J282" s="275">
        <f>APR!E281</f>
        <v>58</v>
      </c>
      <c r="K282" s="275">
        <f>MEI!E281</f>
        <v>0</v>
      </c>
      <c r="L282" s="275">
        <f>JUN!E281</f>
        <v>20</v>
      </c>
      <c r="M282" s="275">
        <f>JUL!E281</f>
        <v>32</v>
      </c>
      <c r="N282" s="275">
        <f>AGS!E281</f>
        <v>10</v>
      </c>
      <c r="O282" s="275">
        <f>SEPT!E281</f>
        <v>0</v>
      </c>
      <c r="P282" s="275">
        <f>OKT!E281</f>
        <v>14</v>
      </c>
      <c r="Q282" s="275">
        <f>NOV!E281</f>
        <v>0</v>
      </c>
      <c r="R282" s="275">
        <f>DES!E281</f>
        <v>6</v>
      </c>
      <c r="S282" s="275">
        <f>JAN!H281</f>
        <v>25</v>
      </c>
      <c r="T282" s="275">
        <f>FEB!H281</f>
        <v>26</v>
      </c>
      <c r="U282" s="275">
        <f>MAR!H281</f>
        <v>30</v>
      </c>
      <c r="V282" s="275">
        <f>APR!H281</f>
        <v>58</v>
      </c>
      <c r="W282" s="275">
        <f>MEI!H281</f>
        <v>0</v>
      </c>
      <c r="X282" s="275">
        <f>JUN!H281</f>
        <v>20</v>
      </c>
      <c r="Y282" s="275">
        <f>JUL!H281</f>
        <v>32</v>
      </c>
      <c r="Z282" s="275">
        <f>AGS!H281</f>
        <v>10</v>
      </c>
      <c r="AA282" s="275">
        <f>SEPT!H281</f>
        <v>0</v>
      </c>
      <c r="AB282" s="275">
        <f>OKT!H281</f>
        <v>14</v>
      </c>
      <c r="AC282" s="275">
        <f>NOV!H281</f>
        <v>0</v>
      </c>
      <c r="AD282" s="275">
        <f>DES!H281</f>
        <v>6</v>
      </c>
      <c r="AE282" s="275">
        <f t="shared" si="0"/>
        <v>221</v>
      </c>
      <c r="AF282" s="275">
        <f t="shared" si="1"/>
        <v>221</v>
      </c>
      <c r="AG282" s="276">
        <f t="shared" si="2"/>
        <v>1</v>
      </c>
      <c r="AH282" s="277">
        <f t="shared" si="3"/>
        <v>159</v>
      </c>
      <c r="AI282" s="277">
        <f t="shared" si="4"/>
        <v>159</v>
      </c>
      <c r="AJ282" s="277">
        <f t="shared" si="5"/>
        <v>1</v>
      </c>
      <c r="AK282" s="277">
        <f t="shared" si="6"/>
        <v>62</v>
      </c>
      <c r="AL282" s="271">
        <f t="shared" si="7"/>
        <v>62</v>
      </c>
      <c r="AM282" s="271">
        <f t="shared" si="8"/>
        <v>1</v>
      </c>
    </row>
    <row r="283" spans="1:39" ht="15.75" customHeight="1" x14ac:dyDescent="0.3">
      <c r="A283" s="53">
        <v>281</v>
      </c>
      <c r="B283" s="53"/>
      <c r="C283" s="137" t="s">
        <v>591</v>
      </c>
      <c r="D283" s="273">
        <v>11</v>
      </c>
      <c r="E283" s="274" t="s">
        <v>304</v>
      </c>
      <c r="F283" s="274" t="s">
        <v>315</v>
      </c>
      <c r="G283" s="275">
        <f>JAN!E282</f>
        <v>13</v>
      </c>
      <c r="H283" s="275">
        <f>FEB!E282</f>
        <v>13</v>
      </c>
      <c r="I283" s="275">
        <f>MAR!E282</f>
        <v>0</v>
      </c>
      <c r="J283" s="275">
        <f>APR!E282</f>
        <v>12</v>
      </c>
      <c r="K283" s="275">
        <f>MEI!E282</f>
        <v>0</v>
      </c>
      <c r="L283" s="275">
        <f>JUN!E282</f>
        <v>0</v>
      </c>
      <c r="M283" s="275">
        <f>JUL!E282</f>
        <v>36</v>
      </c>
      <c r="N283" s="275">
        <f>AGS!E282</f>
        <v>0</v>
      </c>
      <c r="O283" s="275">
        <f>SEPT!E282</f>
        <v>0</v>
      </c>
      <c r="P283" s="275">
        <f>OKT!E282</f>
        <v>0</v>
      </c>
      <c r="Q283" s="275">
        <f>NOV!E282</f>
        <v>0</v>
      </c>
      <c r="R283" s="275">
        <f>DES!E282</f>
        <v>0</v>
      </c>
      <c r="S283" s="275">
        <f>JAN!H282</f>
        <v>13</v>
      </c>
      <c r="T283" s="275">
        <f>FEB!H282</f>
        <v>13</v>
      </c>
      <c r="U283" s="275">
        <f>MAR!H282</f>
        <v>0</v>
      </c>
      <c r="V283" s="275">
        <f>APR!H282</f>
        <v>12</v>
      </c>
      <c r="W283" s="275">
        <f>MEI!H282</f>
        <v>0</v>
      </c>
      <c r="X283" s="275">
        <f>JUN!H282</f>
        <v>0</v>
      </c>
      <c r="Y283" s="275">
        <f>JUL!H282</f>
        <v>36</v>
      </c>
      <c r="Z283" s="275">
        <f>AGS!H282</f>
        <v>0</v>
      </c>
      <c r="AA283" s="275">
        <f>SEPT!H282</f>
        <v>0</v>
      </c>
      <c r="AB283" s="275">
        <f>OKT!H282</f>
        <v>0</v>
      </c>
      <c r="AC283" s="275">
        <f>NOV!H282</f>
        <v>0</v>
      </c>
      <c r="AD283" s="275">
        <f>DES!H282</f>
        <v>0</v>
      </c>
      <c r="AE283" s="275">
        <f t="shared" si="0"/>
        <v>74</v>
      </c>
      <c r="AF283" s="275">
        <f t="shared" si="1"/>
        <v>74</v>
      </c>
      <c r="AG283" s="276">
        <f t="shared" si="2"/>
        <v>1</v>
      </c>
      <c r="AH283" s="277">
        <f t="shared" si="3"/>
        <v>38</v>
      </c>
      <c r="AI283" s="277">
        <f t="shared" si="4"/>
        <v>38</v>
      </c>
      <c r="AJ283" s="277">
        <f t="shared" si="5"/>
        <v>1</v>
      </c>
      <c r="AK283" s="277">
        <f t="shared" si="6"/>
        <v>36</v>
      </c>
      <c r="AL283" s="271">
        <f t="shared" si="7"/>
        <v>36</v>
      </c>
      <c r="AM283" s="271">
        <f t="shared" si="8"/>
        <v>1</v>
      </c>
    </row>
    <row r="284" spans="1:39" ht="15.75" customHeight="1" x14ac:dyDescent="0.3">
      <c r="A284" s="53">
        <v>282</v>
      </c>
      <c r="B284" s="53"/>
      <c r="C284" s="137" t="s">
        <v>591</v>
      </c>
      <c r="D284" s="273">
        <v>12</v>
      </c>
      <c r="E284" s="274" t="s">
        <v>304</v>
      </c>
      <c r="F284" s="274" t="s">
        <v>316</v>
      </c>
      <c r="G284" s="275">
        <f>JAN!E283</f>
        <v>16</v>
      </c>
      <c r="H284" s="275">
        <f>FEB!E283</f>
        <v>55</v>
      </c>
      <c r="I284" s="275">
        <f>MAR!E283</f>
        <v>28</v>
      </c>
      <c r="J284" s="275">
        <f>APR!E283</f>
        <v>19</v>
      </c>
      <c r="K284" s="275">
        <f>MEI!E283</f>
        <v>34</v>
      </c>
      <c r="L284" s="275">
        <f>JUN!E283</f>
        <v>8</v>
      </c>
      <c r="M284" s="275">
        <f>JUL!E283</f>
        <v>216</v>
      </c>
      <c r="N284" s="275">
        <f>AGS!E283</f>
        <v>19</v>
      </c>
      <c r="O284" s="275">
        <f>SEPT!E283</f>
        <v>20</v>
      </c>
      <c r="P284" s="275">
        <f>OKT!E283</f>
        <v>15</v>
      </c>
      <c r="Q284" s="275">
        <f>NOV!E283</f>
        <v>15</v>
      </c>
      <c r="R284" s="275">
        <f>DES!E283</f>
        <v>48</v>
      </c>
      <c r="S284" s="275">
        <f>JAN!H283</f>
        <v>16</v>
      </c>
      <c r="T284" s="275">
        <f>FEB!H283</f>
        <v>55</v>
      </c>
      <c r="U284" s="275">
        <f>MAR!H283</f>
        <v>28</v>
      </c>
      <c r="V284" s="275">
        <f>APR!H283</f>
        <v>19</v>
      </c>
      <c r="W284" s="275">
        <f>MEI!H283</f>
        <v>34</v>
      </c>
      <c r="X284" s="275">
        <f>JUN!H283</f>
        <v>8</v>
      </c>
      <c r="Y284" s="275">
        <f>JUL!H283</f>
        <v>216</v>
      </c>
      <c r="Z284" s="275">
        <f>AGS!H283</f>
        <v>19</v>
      </c>
      <c r="AA284" s="275">
        <f>SEPT!H283</f>
        <v>20</v>
      </c>
      <c r="AB284" s="275">
        <f>OKT!H283</f>
        <v>15</v>
      </c>
      <c r="AC284" s="275">
        <f>NOV!H283</f>
        <v>15</v>
      </c>
      <c r="AD284" s="275">
        <f>DES!H283</f>
        <v>48</v>
      </c>
      <c r="AE284" s="275">
        <f t="shared" si="0"/>
        <v>493</v>
      </c>
      <c r="AF284" s="275">
        <f t="shared" si="1"/>
        <v>493</v>
      </c>
      <c r="AG284" s="276">
        <f t="shared" si="2"/>
        <v>1</v>
      </c>
      <c r="AH284" s="277">
        <f t="shared" si="3"/>
        <v>160</v>
      </c>
      <c r="AI284" s="277">
        <f t="shared" si="4"/>
        <v>160</v>
      </c>
      <c r="AJ284" s="277">
        <f t="shared" si="5"/>
        <v>1</v>
      </c>
      <c r="AK284" s="277">
        <f t="shared" si="6"/>
        <v>333</v>
      </c>
      <c r="AL284" s="271">
        <f t="shared" si="7"/>
        <v>333</v>
      </c>
      <c r="AM284" s="271">
        <f t="shared" si="8"/>
        <v>1</v>
      </c>
    </row>
    <row r="285" spans="1:39" ht="15.75" customHeight="1" x14ac:dyDescent="0.3">
      <c r="A285" s="53">
        <v>283</v>
      </c>
      <c r="B285" s="53"/>
      <c r="C285" s="137" t="s">
        <v>599</v>
      </c>
      <c r="D285" s="273">
        <v>13</v>
      </c>
      <c r="E285" s="274" t="s">
        <v>304</v>
      </c>
      <c r="F285" s="274" t="s">
        <v>317</v>
      </c>
      <c r="G285" s="275">
        <f>JAN!E284</f>
        <v>0</v>
      </c>
      <c r="H285" s="275">
        <f>FEB!E284</f>
        <v>20</v>
      </c>
      <c r="I285" s="275">
        <f>MAR!E284</f>
        <v>16</v>
      </c>
      <c r="J285" s="275">
        <f>APR!E284</f>
        <v>37</v>
      </c>
      <c r="K285" s="275">
        <f>MEI!E284</f>
        <v>57</v>
      </c>
      <c r="L285" s="275">
        <f>JUN!E284</f>
        <v>10</v>
      </c>
      <c r="M285" s="275">
        <f>JUL!E284</f>
        <v>20</v>
      </c>
      <c r="N285" s="275">
        <f>AGS!E284</f>
        <v>158</v>
      </c>
      <c r="O285" s="275">
        <f>SEPT!E284</f>
        <v>127</v>
      </c>
      <c r="P285" s="275">
        <f>OKT!E284</f>
        <v>84</v>
      </c>
      <c r="Q285" s="275">
        <f>NOV!E284</f>
        <v>364</v>
      </c>
      <c r="R285" s="275">
        <f>DES!E284</f>
        <v>0</v>
      </c>
      <c r="S285" s="275">
        <f>JAN!H284</f>
        <v>0</v>
      </c>
      <c r="T285" s="275">
        <f>FEB!H284</f>
        <v>20</v>
      </c>
      <c r="U285" s="275">
        <f>MAR!H284</f>
        <v>16</v>
      </c>
      <c r="V285" s="275">
        <f>APR!H284</f>
        <v>37</v>
      </c>
      <c r="W285" s="275">
        <f>MEI!H284</f>
        <v>57</v>
      </c>
      <c r="X285" s="275">
        <f>JUN!H284</f>
        <v>10</v>
      </c>
      <c r="Y285" s="275">
        <f>JUL!H284</f>
        <v>20</v>
      </c>
      <c r="Z285" s="275">
        <f>AGS!H284</f>
        <v>158</v>
      </c>
      <c r="AA285" s="275">
        <f>SEPT!H284</f>
        <v>127</v>
      </c>
      <c r="AB285" s="275">
        <f>OKT!H284</f>
        <v>84</v>
      </c>
      <c r="AC285" s="275">
        <f>NOV!H284</f>
        <v>364</v>
      </c>
      <c r="AD285" s="275">
        <f>DES!H284</f>
        <v>0</v>
      </c>
      <c r="AE285" s="275">
        <f t="shared" si="0"/>
        <v>893</v>
      </c>
      <c r="AF285" s="275">
        <f t="shared" si="1"/>
        <v>893</v>
      </c>
      <c r="AG285" s="276">
        <f t="shared" si="2"/>
        <v>1</v>
      </c>
      <c r="AH285" s="277">
        <f t="shared" si="3"/>
        <v>140</v>
      </c>
      <c r="AI285" s="277">
        <f t="shared" si="4"/>
        <v>140</v>
      </c>
      <c r="AJ285" s="277">
        <f t="shared" si="5"/>
        <v>1</v>
      </c>
      <c r="AK285" s="277">
        <f t="shared" si="6"/>
        <v>753</v>
      </c>
      <c r="AL285" s="271">
        <f t="shared" si="7"/>
        <v>753</v>
      </c>
      <c r="AM285" s="271">
        <f t="shared" si="8"/>
        <v>1</v>
      </c>
    </row>
    <row r="286" spans="1:39" ht="15.75" customHeight="1" x14ac:dyDescent="0.3">
      <c r="A286" s="53">
        <v>284</v>
      </c>
      <c r="B286" s="53"/>
      <c r="C286" s="137" t="s">
        <v>599</v>
      </c>
      <c r="D286" s="273">
        <v>14</v>
      </c>
      <c r="E286" s="274" t="s">
        <v>304</v>
      </c>
      <c r="F286" s="274" t="s">
        <v>318</v>
      </c>
      <c r="G286" s="275">
        <f>JAN!E285</f>
        <v>12</v>
      </c>
      <c r="H286" s="275">
        <f>FEB!E285</f>
        <v>0</v>
      </c>
      <c r="I286" s="275">
        <f>MAR!E285</f>
        <v>11</v>
      </c>
      <c r="J286" s="275">
        <f>APR!E285</f>
        <v>13</v>
      </c>
      <c r="K286" s="275">
        <f>MEI!E285</f>
        <v>14</v>
      </c>
      <c r="L286" s="275">
        <f>JUN!E285</f>
        <v>13</v>
      </c>
      <c r="M286" s="275">
        <f>JUL!E285</f>
        <v>215</v>
      </c>
      <c r="N286" s="275">
        <f>AGS!E285</f>
        <v>6</v>
      </c>
      <c r="O286" s="275">
        <f>SEPT!E285</f>
        <v>40</v>
      </c>
      <c r="P286" s="275">
        <f>OKT!E285</f>
        <v>12</v>
      </c>
      <c r="Q286" s="275">
        <f>NOV!E285</f>
        <v>13</v>
      </c>
      <c r="R286" s="275">
        <f>DES!E285</f>
        <v>10</v>
      </c>
      <c r="S286" s="275">
        <f>JAN!H285</f>
        <v>12</v>
      </c>
      <c r="T286" s="275">
        <f>FEB!H285</f>
        <v>0</v>
      </c>
      <c r="U286" s="275">
        <f>MAR!H285</f>
        <v>11</v>
      </c>
      <c r="V286" s="275">
        <f>APR!H285</f>
        <v>13</v>
      </c>
      <c r="W286" s="275">
        <f>MEI!H285</f>
        <v>14</v>
      </c>
      <c r="X286" s="275">
        <f>JUN!H285</f>
        <v>13</v>
      </c>
      <c r="Y286" s="275">
        <f>JUL!H285</f>
        <v>215</v>
      </c>
      <c r="Z286" s="275">
        <f>AGS!H285</f>
        <v>6</v>
      </c>
      <c r="AA286" s="275">
        <f>SEPT!H285</f>
        <v>40</v>
      </c>
      <c r="AB286" s="275">
        <f>OKT!H285</f>
        <v>12</v>
      </c>
      <c r="AC286" s="275">
        <f>NOV!H285</f>
        <v>13</v>
      </c>
      <c r="AD286" s="275">
        <f>DES!H285</f>
        <v>10</v>
      </c>
      <c r="AE286" s="275">
        <f t="shared" si="0"/>
        <v>359</v>
      </c>
      <c r="AF286" s="275">
        <f t="shared" si="1"/>
        <v>359</v>
      </c>
      <c r="AG286" s="276">
        <f t="shared" si="2"/>
        <v>1</v>
      </c>
      <c r="AH286" s="277">
        <f t="shared" si="3"/>
        <v>63</v>
      </c>
      <c r="AI286" s="277">
        <f t="shared" si="4"/>
        <v>63</v>
      </c>
      <c r="AJ286" s="277">
        <f t="shared" si="5"/>
        <v>1</v>
      </c>
      <c r="AK286" s="277">
        <f t="shared" si="6"/>
        <v>296</v>
      </c>
      <c r="AL286" s="271">
        <f t="shared" si="7"/>
        <v>296</v>
      </c>
      <c r="AM286" s="271">
        <f t="shared" si="8"/>
        <v>1</v>
      </c>
    </row>
    <row r="287" spans="1:39" ht="15.75" customHeight="1" x14ac:dyDescent="0.3">
      <c r="A287" s="53">
        <v>285</v>
      </c>
      <c r="B287" s="53"/>
      <c r="C287" s="137" t="s">
        <v>599</v>
      </c>
      <c r="D287" s="273">
        <v>15</v>
      </c>
      <c r="E287" s="274" t="s">
        <v>304</v>
      </c>
      <c r="F287" s="274" t="s">
        <v>319</v>
      </c>
      <c r="G287" s="275">
        <f>JAN!E286</f>
        <v>90</v>
      </c>
      <c r="H287" s="275">
        <f>FEB!E286</f>
        <v>65</v>
      </c>
      <c r="I287" s="275">
        <f>MAR!E286</f>
        <v>130</v>
      </c>
      <c r="J287" s="275">
        <f>APR!E286</f>
        <v>123</v>
      </c>
      <c r="K287" s="275">
        <f>MEI!E286</f>
        <v>123</v>
      </c>
      <c r="L287" s="275">
        <f>JUN!E286</f>
        <v>0</v>
      </c>
      <c r="M287" s="275">
        <f>JUL!E286</f>
        <v>0</v>
      </c>
      <c r="N287" s="275">
        <f>AGS!E286</f>
        <v>10</v>
      </c>
      <c r="O287" s="275">
        <f>SEPT!E286</f>
        <v>72</v>
      </c>
      <c r="P287" s="275">
        <f>OKT!E286</f>
        <v>0</v>
      </c>
      <c r="Q287" s="275">
        <f>NOV!E286</f>
        <v>20</v>
      </c>
      <c r="R287" s="275">
        <f>DES!E286</f>
        <v>31</v>
      </c>
      <c r="S287" s="275">
        <f>JAN!H286</f>
        <v>90</v>
      </c>
      <c r="T287" s="275">
        <f>FEB!H286</f>
        <v>65</v>
      </c>
      <c r="U287" s="275">
        <f>MAR!H286</f>
        <v>130</v>
      </c>
      <c r="V287" s="275">
        <f>APR!H286</f>
        <v>123</v>
      </c>
      <c r="W287" s="275">
        <f>MEI!H286</f>
        <v>123</v>
      </c>
      <c r="X287" s="275">
        <f>JUN!H286</f>
        <v>0</v>
      </c>
      <c r="Y287" s="275">
        <f>JUL!H286</f>
        <v>0</v>
      </c>
      <c r="Z287" s="275">
        <f>AGS!H286</f>
        <v>10</v>
      </c>
      <c r="AA287" s="275">
        <f>SEPT!H286</f>
        <v>72</v>
      </c>
      <c r="AB287" s="275">
        <f>OKT!H286</f>
        <v>0</v>
      </c>
      <c r="AC287" s="275">
        <f>NOV!H286</f>
        <v>20</v>
      </c>
      <c r="AD287" s="275">
        <f>DES!H286</f>
        <v>31</v>
      </c>
      <c r="AE287" s="275">
        <f t="shared" si="0"/>
        <v>664</v>
      </c>
      <c r="AF287" s="275">
        <f t="shared" si="1"/>
        <v>664</v>
      </c>
      <c r="AG287" s="276">
        <f t="shared" si="2"/>
        <v>1</v>
      </c>
      <c r="AH287" s="277">
        <f t="shared" si="3"/>
        <v>531</v>
      </c>
      <c r="AI287" s="277">
        <f t="shared" si="4"/>
        <v>531</v>
      </c>
      <c r="AJ287" s="277">
        <f t="shared" si="5"/>
        <v>1</v>
      </c>
      <c r="AK287" s="277">
        <f t="shared" si="6"/>
        <v>133</v>
      </c>
      <c r="AL287" s="271">
        <f t="shared" si="7"/>
        <v>133</v>
      </c>
      <c r="AM287" s="271">
        <f t="shared" si="8"/>
        <v>1</v>
      </c>
    </row>
    <row r="288" spans="1:39" ht="15.75" customHeight="1" x14ac:dyDescent="0.3">
      <c r="A288" s="53">
        <v>286</v>
      </c>
      <c r="B288" s="53"/>
      <c r="C288" s="137" t="s">
        <v>599</v>
      </c>
      <c r="D288" s="273">
        <v>16</v>
      </c>
      <c r="E288" s="274" t="s">
        <v>304</v>
      </c>
      <c r="F288" s="274" t="s">
        <v>320</v>
      </c>
      <c r="G288" s="275">
        <f>JAN!E287</f>
        <v>0</v>
      </c>
      <c r="H288" s="275">
        <f>FEB!E287</f>
        <v>54</v>
      </c>
      <c r="I288" s="275">
        <f>MAR!E287</f>
        <v>216</v>
      </c>
      <c r="J288" s="275">
        <f>APR!E287</f>
        <v>133</v>
      </c>
      <c r="K288" s="275">
        <f>MEI!E287</f>
        <v>87</v>
      </c>
      <c r="L288" s="275">
        <f>JUN!E287</f>
        <v>51</v>
      </c>
      <c r="M288" s="275">
        <f>JUL!E287</f>
        <v>4</v>
      </c>
      <c r="N288" s="275">
        <f>AGS!E287</f>
        <v>0</v>
      </c>
      <c r="O288" s="275">
        <f>SEPT!E287</f>
        <v>0</v>
      </c>
      <c r="P288" s="275">
        <f>OKT!E287</f>
        <v>0</v>
      </c>
      <c r="Q288" s="275">
        <f>NOV!E287</f>
        <v>0</v>
      </c>
      <c r="R288" s="275">
        <f>DES!E287</f>
        <v>0</v>
      </c>
      <c r="S288" s="275">
        <f>JAN!H287</f>
        <v>0</v>
      </c>
      <c r="T288" s="275">
        <f>FEB!H287</f>
        <v>54</v>
      </c>
      <c r="U288" s="275">
        <f>MAR!H287</f>
        <v>216</v>
      </c>
      <c r="V288" s="275">
        <f>APR!H287</f>
        <v>133</v>
      </c>
      <c r="W288" s="275">
        <f>MEI!H287</f>
        <v>87</v>
      </c>
      <c r="X288" s="275">
        <f>JUN!H287</f>
        <v>51</v>
      </c>
      <c r="Y288" s="275">
        <f>JUL!H287</f>
        <v>4</v>
      </c>
      <c r="Z288" s="275">
        <f>AGS!H287</f>
        <v>0</v>
      </c>
      <c r="AA288" s="275">
        <f>SEPT!H287</f>
        <v>0</v>
      </c>
      <c r="AB288" s="275">
        <f>OKT!H287</f>
        <v>0</v>
      </c>
      <c r="AC288" s="275">
        <f>NOV!H287</f>
        <v>0</v>
      </c>
      <c r="AD288" s="275">
        <f>DES!H287</f>
        <v>0</v>
      </c>
      <c r="AE288" s="275">
        <f t="shared" si="0"/>
        <v>545</v>
      </c>
      <c r="AF288" s="275">
        <f t="shared" si="1"/>
        <v>545</v>
      </c>
      <c r="AG288" s="276">
        <f t="shared" si="2"/>
        <v>1</v>
      </c>
      <c r="AH288" s="277">
        <f t="shared" si="3"/>
        <v>541</v>
      </c>
      <c r="AI288" s="277">
        <f t="shared" si="4"/>
        <v>541</v>
      </c>
      <c r="AJ288" s="277">
        <f t="shared" si="5"/>
        <v>1</v>
      </c>
      <c r="AK288" s="277">
        <f t="shared" si="6"/>
        <v>4</v>
      </c>
      <c r="AL288" s="271">
        <f t="shared" si="7"/>
        <v>4</v>
      </c>
      <c r="AM288" s="271">
        <f t="shared" si="8"/>
        <v>1</v>
      </c>
    </row>
    <row r="289" spans="1:39" ht="15.75" customHeight="1" x14ac:dyDescent="0.3">
      <c r="A289" s="53">
        <v>287</v>
      </c>
      <c r="B289" s="53"/>
      <c r="C289" s="137" t="s">
        <v>599</v>
      </c>
      <c r="D289" s="273">
        <v>17</v>
      </c>
      <c r="E289" s="274" t="s">
        <v>304</v>
      </c>
      <c r="F289" s="274" t="s">
        <v>321</v>
      </c>
      <c r="G289" s="275">
        <f>JAN!E288</f>
        <v>8</v>
      </c>
      <c r="H289" s="275">
        <f>FEB!E288</f>
        <v>4</v>
      </c>
      <c r="I289" s="275">
        <f>MAR!E288</f>
        <v>15</v>
      </c>
      <c r="J289" s="275">
        <f>APR!E288</f>
        <v>8</v>
      </c>
      <c r="K289" s="275">
        <f>MEI!E288</f>
        <v>8</v>
      </c>
      <c r="L289" s="275">
        <f>JUN!E288</f>
        <v>0</v>
      </c>
      <c r="M289" s="275">
        <f>JUL!E288</f>
        <v>24</v>
      </c>
      <c r="N289" s="275">
        <f>AGS!E288</f>
        <v>14</v>
      </c>
      <c r="O289" s="275">
        <f>SEPT!E288</f>
        <v>10</v>
      </c>
      <c r="P289" s="275">
        <f>OKT!E288</f>
        <v>19</v>
      </c>
      <c r="Q289" s="275">
        <f>NOV!E288</f>
        <v>11</v>
      </c>
      <c r="R289" s="275">
        <f>DES!E288</f>
        <v>15</v>
      </c>
      <c r="S289" s="275">
        <f>JAN!H288</f>
        <v>8</v>
      </c>
      <c r="T289" s="275">
        <f>FEB!H288</f>
        <v>4</v>
      </c>
      <c r="U289" s="275">
        <f>MAR!H288</f>
        <v>15</v>
      </c>
      <c r="V289" s="275">
        <f>APR!H288</f>
        <v>8</v>
      </c>
      <c r="W289" s="275">
        <f>MEI!H288</f>
        <v>8</v>
      </c>
      <c r="X289" s="275">
        <f>JUN!H288</f>
        <v>0</v>
      </c>
      <c r="Y289" s="275">
        <f>JUL!H288</f>
        <v>24</v>
      </c>
      <c r="Z289" s="275">
        <f>AGS!H288</f>
        <v>14</v>
      </c>
      <c r="AA289" s="275">
        <f>SEPT!H288</f>
        <v>10</v>
      </c>
      <c r="AB289" s="275">
        <f>OKT!H288</f>
        <v>19</v>
      </c>
      <c r="AC289" s="275">
        <f>NOV!H288</f>
        <v>11</v>
      </c>
      <c r="AD289" s="275">
        <f>DES!H288</f>
        <v>15</v>
      </c>
      <c r="AE289" s="275">
        <f t="shared" si="0"/>
        <v>136</v>
      </c>
      <c r="AF289" s="275">
        <f t="shared" si="1"/>
        <v>136</v>
      </c>
      <c r="AG289" s="276">
        <f t="shared" si="2"/>
        <v>1</v>
      </c>
      <c r="AH289" s="277">
        <f t="shared" si="3"/>
        <v>43</v>
      </c>
      <c r="AI289" s="277">
        <f t="shared" si="4"/>
        <v>43</v>
      </c>
      <c r="AJ289" s="277">
        <f t="shared" si="5"/>
        <v>1</v>
      </c>
      <c r="AK289" s="277">
        <f t="shared" si="6"/>
        <v>93</v>
      </c>
      <c r="AL289" s="271">
        <f t="shared" si="7"/>
        <v>93</v>
      </c>
      <c r="AM289" s="271">
        <f t="shared" si="8"/>
        <v>1</v>
      </c>
    </row>
    <row r="290" spans="1:39" ht="15.75" customHeight="1" x14ac:dyDescent="0.3">
      <c r="A290" s="53">
        <v>288</v>
      </c>
      <c r="B290" s="53"/>
      <c r="C290" s="137" t="s">
        <v>591</v>
      </c>
      <c r="D290" s="137">
        <v>1</v>
      </c>
      <c r="E290" s="53" t="s">
        <v>322</v>
      </c>
      <c r="F290" s="53" t="s">
        <v>323</v>
      </c>
      <c r="G290" s="151">
        <f>JAN!E289</f>
        <v>0</v>
      </c>
      <c r="H290" s="151">
        <f>FEB!E289</f>
        <v>2</v>
      </c>
      <c r="I290" s="151">
        <f>MAR!E289</f>
        <v>1</v>
      </c>
      <c r="J290" s="151">
        <f>APR!E289</f>
        <v>0</v>
      </c>
      <c r="K290" s="151">
        <f>MEI!E289</f>
        <v>1</v>
      </c>
      <c r="L290" s="151">
        <f>JUN!E289</f>
        <v>1</v>
      </c>
      <c r="M290" s="151">
        <f>JUL!E289</f>
        <v>0</v>
      </c>
      <c r="N290" s="151">
        <f>AGS!E289</f>
        <v>0</v>
      </c>
      <c r="O290" s="151">
        <f>SEPT!E289</f>
        <v>0</v>
      </c>
      <c r="P290" s="151">
        <f>OKT!E289</f>
        <v>0</v>
      </c>
      <c r="Q290" s="151">
        <f>NOV!E289</f>
        <v>2</v>
      </c>
      <c r="R290" s="151">
        <f>DES!E289</f>
        <v>28</v>
      </c>
      <c r="S290" s="151">
        <f>JAN!H289</f>
        <v>0</v>
      </c>
      <c r="T290" s="151">
        <f>FEB!H289</f>
        <v>2</v>
      </c>
      <c r="U290" s="151">
        <f>MAR!H289</f>
        <v>1</v>
      </c>
      <c r="V290" s="151">
        <f>APR!H289</f>
        <v>0</v>
      </c>
      <c r="W290" s="151">
        <f>MEI!H289</f>
        <v>1</v>
      </c>
      <c r="X290" s="151">
        <f>JUN!H289</f>
        <v>1</v>
      </c>
      <c r="Y290" s="151">
        <f>JUL!H289</f>
        <v>0</v>
      </c>
      <c r="Z290" s="151">
        <f>AGS!H289</f>
        <v>0</v>
      </c>
      <c r="AA290" s="151">
        <f>SEPT!H289</f>
        <v>0</v>
      </c>
      <c r="AB290" s="151">
        <f>OKT!H289</f>
        <v>0</v>
      </c>
      <c r="AC290" s="151">
        <f>NOV!H289</f>
        <v>2</v>
      </c>
      <c r="AD290" s="151">
        <f>DES!H289</f>
        <v>28</v>
      </c>
      <c r="AE290" s="151">
        <f t="shared" si="0"/>
        <v>35</v>
      </c>
      <c r="AF290" s="151">
        <f t="shared" si="1"/>
        <v>35</v>
      </c>
      <c r="AG290" s="152">
        <f t="shared" si="2"/>
        <v>1</v>
      </c>
      <c r="AH290" s="82">
        <f t="shared" si="3"/>
        <v>5</v>
      </c>
      <c r="AI290" s="82">
        <f t="shared" si="4"/>
        <v>5</v>
      </c>
      <c r="AJ290" s="82">
        <f t="shared" si="5"/>
        <v>1</v>
      </c>
      <c r="AK290" s="82">
        <f t="shared" si="6"/>
        <v>30</v>
      </c>
      <c r="AL290" s="82">
        <f t="shared" si="7"/>
        <v>30</v>
      </c>
      <c r="AM290" s="82">
        <f t="shared" si="8"/>
        <v>1</v>
      </c>
    </row>
    <row r="291" spans="1:39" ht="15.75" customHeight="1" x14ac:dyDescent="0.3">
      <c r="A291" s="53">
        <v>289</v>
      </c>
      <c r="B291" s="53"/>
      <c r="C291" s="137" t="s">
        <v>599</v>
      </c>
      <c r="D291" s="137">
        <v>2</v>
      </c>
      <c r="E291" s="53" t="s">
        <v>322</v>
      </c>
      <c r="F291" s="53" t="s">
        <v>324</v>
      </c>
      <c r="G291" s="151">
        <f>JAN!E290</f>
        <v>279</v>
      </c>
      <c r="H291" s="151">
        <f>FEB!E290</f>
        <v>486</v>
      </c>
      <c r="I291" s="151">
        <f>MAR!E290</f>
        <v>369</v>
      </c>
      <c r="J291" s="151">
        <f>APR!E290</f>
        <v>366</v>
      </c>
      <c r="K291" s="151">
        <f>MEI!E290</f>
        <v>392</v>
      </c>
      <c r="L291" s="151">
        <f>JUN!E290</f>
        <v>277</v>
      </c>
      <c r="M291" s="151">
        <f>JUL!E290</f>
        <v>24</v>
      </c>
      <c r="N291" s="151">
        <f>AGS!E290</f>
        <v>72</v>
      </c>
      <c r="O291" s="151">
        <f>SEPT!E290</f>
        <v>118</v>
      </c>
      <c r="P291" s="151">
        <f>OKT!E290</f>
        <v>58</v>
      </c>
      <c r="Q291" s="151">
        <f>NOV!E290</f>
        <v>364</v>
      </c>
      <c r="R291" s="151">
        <f>DES!E290</f>
        <v>348</v>
      </c>
      <c r="S291" s="151">
        <f>JAN!H290</f>
        <v>279</v>
      </c>
      <c r="T291" s="151">
        <f>FEB!H290</f>
        <v>486</v>
      </c>
      <c r="U291" s="151">
        <f>MAR!H290</f>
        <v>369</v>
      </c>
      <c r="V291" s="151">
        <f>APR!H290</f>
        <v>366</v>
      </c>
      <c r="W291" s="151">
        <f>MEI!H290</f>
        <v>392</v>
      </c>
      <c r="X291" s="151">
        <f>JUN!H290</f>
        <v>277</v>
      </c>
      <c r="Y291" s="151">
        <f>JUL!H290</f>
        <v>24</v>
      </c>
      <c r="Z291" s="151">
        <f>AGS!H290</f>
        <v>72</v>
      </c>
      <c r="AA291" s="151">
        <f>SEPT!H290</f>
        <v>458</v>
      </c>
      <c r="AB291" s="151">
        <f>OKT!H290</f>
        <v>255</v>
      </c>
      <c r="AC291" s="151">
        <f>NOV!H290</f>
        <v>364</v>
      </c>
      <c r="AD291" s="151">
        <f>DES!H290</f>
        <v>348</v>
      </c>
      <c r="AE291" s="151">
        <f t="shared" si="0"/>
        <v>3153</v>
      </c>
      <c r="AF291" s="151">
        <f t="shared" si="1"/>
        <v>3690</v>
      </c>
      <c r="AG291" s="152">
        <f t="shared" si="2"/>
        <v>1.170313986679353</v>
      </c>
      <c r="AH291" s="82">
        <f t="shared" si="3"/>
        <v>2169</v>
      </c>
      <c r="AI291" s="82">
        <f t="shared" si="4"/>
        <v>2169</v>
      </c>
      <c r="AJ291" s="82">
        <f t="shared" si="5"/>
        <v>1</v>
      </c>
      <c r="AK291" s="82">
        <f t="shared" si="6"/>
        <v>984</v>
      </c>
      <c r="AL291" s="82">
        <f t="shared" si="7"/>
        <v>1521</v>
      </c>
      <c r="AM291" s="82">
        <f t="shared" si="8"/>
        <v>1.5457317073170731</v>
      </c>
    </row>
    <row r="292" spans="1:39" ht="15.75" customHeight="1" x14ac:dyDescent="0.3">
      <c r="A292" s="53">
        <v>290</v>
      </c>
      <c r="B292" s="53"/>
      <c r="C292" s="137" t="s">
        <v>599</v>
      </c>
      <c r="D292" s="137">
        <v>3</v>
      </c>
      <c r="E292" s="53" t="s">
        <v>322</v>
      </c>
      <c r="F292" s="53" t="s">
        <v>325</v>
      </c>
      <c r="G292" s="151">
        <f>JAN!E291</f>
        <v>58</v>
      </c>
      <c r="H292" s="151">
        <f>FEB!E291</f>
        <v>49</v>
      </c>
      <c r="I292" s="151">
        <f>MAR!E291</f>
        <v>23</v>
      </c>
      <c r="J292" s="151">
        <f>APR!E291</f>
        <v>25</v>
      </c>
      <c r="K292" s="151">
        <f>MEI!E291</f>
        <v>18</v>
      </c>
      <c r="L292" s="151">
        <f>JUN!E291</f>
        <v>21</v>
      </c>
      <c r="M292" s="151">
        <f>JUL!E291</f>
        <v>1</v>
      </c>
      <c r="N292" s="151">
        <f>AGS!E291</f>
        <v>13</v>
      </c>
      <c r="O292" s="151">
        <f>SEPT!E291</f>
        <v>41</v>
      </c>
      <c r="P292" s="151">
        <f>OKT!E291</f>
        <v>87</v>
      </c>
      <c r="Q292" s="151">
        <f>NOV!E291</f>
        <v>21</v>
      </c>
      <c r="R292" s="151">
        <f>DES!E291</f>
        <v>19</v>
      </c>
      <c r="S292" s="151">
        <f>JAN!H291</f>
        <v>58</v>
      </c>
      <c r="T292" s="151">
        <f>FEB!H291</f>
        <v>49</v>
      </c>
      <c r="U292" s="151">
        <f>MAR!H291</f>
        <v>23</v>
      </c>
      <c r="V292" s="151">
        <f>APR!H291</f>
        <v>25</v>
      </c>
      <c r="W292" s="151">
        <f>MEI!H291</f>
        <v>18</v>
      </c>
      <c r="X292" s="151">
        <f>JUN!H291</f>
        <v>21</v>
      </c>
      <c r="Y292" s="151">
        <f>JUL!H291</f>
        <v>1</v>
      </c>
      <c r="Z292" s="151">
        <f>AGS!H291</f>
        <v>13</v>
      </c>
      <c r="AA292" s="151">
        <f>SEPT!H291</f>
        <v>30</v>
      </c>
      <c r="AB292" s="151">
        <f>OKT!H291</f>
        <v>87</v>
      </c>
      <c r="AC292" s="151">
        <f>NOV!H291</f>
        <v>21</v>
      </c>
      <c r="AD292" s="151">
        <f>DES!H291</f>
        <v>19</v>
      </c>
      <c r="AE292" s="151">
        <f t="shared" si="0"/>
        <v>376</v>
      </c>
      <c r="AF292" s="151">
        <f t="shared" si="1"/>
        <v>365</v>
      </c>
      <c r="AG292" s="152">
        <f t="shared" si="2"/>
        <v>0.9707446808510638</v>
      </c>
      <c r="AH292" s="82">
        <f t="shared" si="3"/>
        <v>194</v>
      </c>
      <c r="AI292" s="82">
        <f t="shared" si="4"/>
        <v>194</v>
      </c>
      <c r="AJ292" s="82">
        <f t="shared" si="5"/>
        <v>1</v>
      </c>
      <c r="AK292" s="82">
        <f t="shared" si="6"/>
        <v>182</v>
      </c>
      <c r="AL292" s="82">
        <f t="shared" si="7"/>
        <v>171</v>
      </c>
      <c r="AM292" s="82">
        <f t="shared" si="8"/>
        <v>0.93956043956043955</v>
      </c>
    </row>
    <row r="293" spans="1:39" ht="15.75" customHeight="1" x14ac:dyDescent="0.3">
      <c r="A293" s="53">
        <v>291</v>
      </c>
      <c r="B293" s="53"/>
      <c r="C293" s="137" t="s">
        <v>599</v>
      </c>
      <c r="D293" s="137">
        <v>4</v>
      </c>
      <c r="E293" s="53" t="s">
        <v>322</v>
      </c>
      <c r="F293" s="53" t="s">
        <v>326</v>
      </c>
      <c r="G293" s="151">
        <f>JAN!E292</f>
        <v>542</v>
      </c>
      <c r="H293" s="151">
        <f>FEB!E292</f>
        <v>260</v>
      </c>
      <c r="I293" s="151">
        <f>MAR!E292</f>
        <v>188</v>
      </c>
      <c r="J293" s="151">
        <f>APR!E292</f>
        <v>268</v>
      </c>
      <c r="K293" s="151">
        <f>MEI!E292</f>
        <v>320</v>
      </c>
      <c r="L293" s="151">
        <f>JUN!E292</f>
        <v>79</v>
      </c>
      <c r="M293" s="151">
        <f>JUL!E292</f>
        <v>312</v>
      </c>
      <c r="N293" s="151">
        <f>AGS!E292</f>
        <v>159</v>
      </c>
      <c r="O293" s="151">
        <f>SEPT!E292</f>
        <v>213</v>
      </c>
      <c r="P293" s="151">
        <f>OKT!E292</f>
        <v>186</v>
      </c>
      <c r="Q293" s="151">
        <f>NOV!E292</f>
        <v>83</v>
      </c>
      <c r="R293" s="151">
        <f>DES!E292</f>
        <v>115</v>
      </c>
      <c r="S293" s="151">
        <f>JAN!H292</f>
        <v>542</v>
      </c>
      <c r="T293" s="151">
        <f>FEB!H292</f>
        <v>260</v>
      </c>
      <c r="U293" s="151">
        <f>MAR!H292</f>
        <v>188</v>
      </c>
      <c r="V293" s="151">
        <f>APR!H292</f>
        <v>268</v>
      </c>
      <c r="W293" s="151">
        <f>MEI!H292</f>
        <v>320</v>
      </c>
      <c r="X293" s="151">
        <f>JUN!H292</f>
        <v>79</v>
      </c>
      <c r="Y293" s="151">
        <f>JUL!H292</f>
        <v>312</v>
      </c>
      <c r="Z293" s="151">
        <f>AGS!H292</f>
        <v>159</v>
      </c>
      <c r="AA293" s="151">
        <f>SEPT!H292</f>
        <v>213</v>
      </c>
      <c r="AB293" s="151">
        <f>OKT!H292</f>
        <v>186</v>
      </c>
      <c r="AC293" s="151">
        <f>NOV!H292</f>
        <v>83</v>
      </c>
      <c r="AD293" s="151">
        <f>DES!H292</f>
        <v>115</v>
      </c>
      <c r="AE293" s="151">
        <f t="shared" si="0"/>
        <v>2725</v>
      </c>
      <c r="AF293" s="151">
        <f t="shared" si="1"/>
        <v>2725</v>
      </c>
      <c r="AG293" s="152">
        <f t="shared" si="2"/>
        <v>1</v>
      </c>
      <c r="AH293" s="82">
        <f t="shared" si="3"/>
        <v>1657</v>
      </c>
      <c r="AI293" s="82">
        <f t="shared" si="4"/>
        <v>1657</v>
      </c>
      <c r="AJ293" s="82">
        <f t="shared" si="5"/>
        <v>1</v>
      </c>
      <c r="AK293" s="82">
        <f t="shared" si="6"/>
        <v>1068</v>
      </c>
      <c r="AL293" s="82">
        <f t="shared" si="7"/>
        <v>1068</v>
      </c>
      <c r="AM293" s="82">
        <f t="shared" si="8"/>
        <v>1</v>
      </c>
    </row>
    <row r="294" spans="1:39" ht="15.75" customHeight="1" x14ac:dyDescent="0.3">
      <c r="A294" s="53">
        <v>292</v>
      </c>
      <c r="B294" s="53"/>
      <c r="C294" s="137" t="s">
        <v>599</v>
      </c>
      <c r="D294" s="137">
        <v>5</v>
      </c>
      <c r="E294" s="53" t="s">
        <v>322</v>
      </c>
      <c r="F294" s="53" t="s">
        <v>327</v>
      </c>
      <c r="G294" s="151">
        <f>JAN!E293</f>
        <v>23</v>
      </c>
      <c r="H294" s="151">
        <f>FEB!E293</f>
        <v>74</v>
      </c>
      <c r="I294" s="151">
        <f>MAR!E293</f>
        <v>49</v>
      </c>
      <c r="J294" s="151">
        <f>APR!E293</f>
        <v>85</v>
      </c>
      <c r="K294" s="151">
        <f>MEI!E293</f>
        <v>78</v>
      </c>
      <c r="L294" s="151">
        <f>JUN!E293</f>
        <v>60</v>
      </c>
      <c r="M294" s="151">
        <f>JUL!E293</f>
        <v>28</v>
      </c>
      <c r="N294" s="151">
        <f>AGS!E293</f>
        <v>23</v>
      </c>
      <c r="O294" s="151">
        <f>SEPT!E293</f>
        <v>16</v>
      </c>
      <c r="P294" s="151">
        <f>OKT!E293</f>
        <v>24</v>
      </c>
      <c r="Q294" s="151">
        <f>NOV!E293</f>
        <v>31</v>
      </c>
      <c r="R294" s="151">
        <f>DES!E293</f>
        <v>9</v>
      </c>
      <c r="S294" s="151">
        <f>JAN!H293</f>
        <v>23</v>
      </c>
      <c r="T294" s="151">
        <f>FEB!H293</f>
        <v>74</v>
      </c>
      <c r="U294" s="151">
        <f>MAR!H293</f>
        <v>49</v>
      </c>
      <c r="V294" s="151">
        <f>APR!H293</f>
        <v>85</v>
      </c>
      <c r="W294" s="151">
        <f>MEI!H293</f>
        <v>78</v>
      </c>
      <c r="X294" s="151">
        <f>JUN!H293</f>
        <v>60</v>
      </c>
      <c r="Y294" s="151">
        <f>JUL!H293</f>
        <v>28</v>
      </c>
      <c r="Z294" s="151">
        <f>AGS!H293</f>
        <v>23</v>
      </c>
      <c r="AA294" s="151">
        <f>SEPT!H293</f>
        <v>16</v>
      </c>
      <c r="AB294" s="151">
        <f>OKT!H293</f>
        <v>24</v>
      </c>
      <c r="AC294" s="151">
        <f>NOV!H293</f>
        <v>31</v>
      </c>
      <c r="AD294" s="151">
        <f>DES!H293</f>
        <v>9</v>
      </c>
      <c r="AE294" s="151">
        <f t="shared" si="0"/>
        <v>500</v>
      </c>
      <c r="AF294" s="151">
        <f t="shared" si="1"/>
        <v>500</v>
      </c>
      <c r="AG294" s="152">
        <f t="shared" si="2"/>
        <v>1</v>
      </c>
      <c r="AH294" s="82">
        <f t="shared" si="3"/>
        <v>369</v>
      </c>
      <c r="AI294" s="82">
        <f t="shared" si="4"/>
        <v>369</v>
      </c>
      <c r="AJ294" s="82">
        <f t="shared" si="5"/>
        <v>1</v>
      </c>
      <c r="AK294" s="82">
        <f t="shared" si="6"/>
        <v>131</v>
      </c>
      <c r="AL294" s="82">
        <f t="shared" si="7"/>
        <v>131</v>
      </c>
      <c r="AM294" s="82">
        <f t="shared" si="8"/>
        <v>1</v>
      </c>
    </row>
    <row r="295" spans="1:39" ht="15.75" customHeight="1" x14ac:dyDescent="0.3">
      <c r="A295" s="53">
        <v>293</v>
      </c>
      <c r="B295" s="53"/>
      <c r="C295" s="137" t="s">
        <v>599</v>
      </c>
      <c r="D295" s="137">
        <v>6</v>
      </c>
      <c r="E295" s="53" t="s">
        <v>322</v>
      </c>
      <c r="F295" s="53" t="s">
        <v>328</v>
      </c>
      <c r="G295" s="151">
        <f>JAN!E294</f>
        <v>124</v>
      </c>
      <c r="H295" s="151">
        <f>FEB!E294</f>
        <v>335</v>
      </c>
      <c r="I295" s="151">
        <f>MAR!E294</f>
        <v>76</v>
      </c>
      <c r="J295" s="151">
        <f>APR!E294</f>
        <v>39</v>
      </c>
      <c r="K295" s="151">
        <f>MEI!E294</f>
        <v>21</v>
      </c>
      <c r="L295" s="151">
        <f>JUN!E294</f>
        <v>43</v>
      </c>
      <c r="M295" s="151">
        <f>JUL!E294</f>
        <v>345</v>
      </c>
      <c r="N295" s="151">
        <f>AGS!E294</f>
        <v>23</v>
      </c>
      <c r="O295" s="151">
        <f>SEPT!E294</f>
        <v>24</v>
      </c>
      <c r="P295" s="151">
        <f>OKT!E294</f>
        <v>23</v>
      </c>
      <c r="Q295" s="151">
        <f>NOV!E294</f>
        <v>80</v>
      </c>
      <c r="R295" s="151">
        <f>DES!E294</f>
        <v>41</v>
      </c>
      <c r="S295" s="151">
        <f>JAN!H294</f>
        <v>124</v>
      </c>
      <c r="T295" s="151">
        <f>FEB!H294</f>
        <v>335</v>
      </c>
      <c r="U295" s="151">
        <f>MAR!H294</f>
        <v>76</v>
      </c>
      <c r="V295" s="151">
        <f>APR!H294</f>
        <v>39</v>
      </c>
      <c r="W295" s="151">
        <f>MEI!H294</f>
        <v>21</v>
      </c>
      <c r="X295" s="151">
        <f>JUN!H294</f>
        <v>43</v>
      </c>
      <c r="Y295" s="151">
        <f>JUL!H294</f>
        <v>345</v>
      </c>
      <c r="Z295" s="151">
        <f>AGS!H294</f>
        <v>23</v>
      </c>
      <c r="AA295" s="151">
        <f>SEPT!H294</f>
        <v>356</v>
      </c>
      <c r="AB295" s="151">
        <f>OKT!H294</f>
        <v>217</v>
      </c>
      <c r="AC295" s="151">
        <f>NOV!H294</f>
        <v>80</v>
      </c>
      <c r="AD295" s="151">
        <f>DES!H294</f>
        <v>41</v>
      </c>
      <c r="AE295" s="151">
        <f t="shared" si="0"/>
        <v>1174</v>
      </c>
      <c r="AF295" s="151">
        <f t="shared" si="1"/>
        <v>1700</v>
      </c>
      <c r="AG295" s="152">
        <f t="shared" si="2"/>
        <v>1.4480408858603067</v>
      </c>
      <c r="AH295" s="82">
        <f t="shared" si="3"/>
        <v>638</v>
      </c>
      <c r="AI295" s="82">
        <f t="shared" si="4"/>
        <v>638</v>
      </c>
      <c r="AJ295" s="82">
        <f t="shared" si="5"/>
        <v>1</v>
      </c>
      <c r="AK295" s="82">
        <f t="shared" si="6"/>
        <v>536</v>
      </c>
      <c r="AL295" s="82">
        <f t="shared" si="7"/>
        <v>1062</v>
      </c>
      <c r="AM295" s="82">
        <f t="shared" si="8"/>
        <v>1.9813432835820894</v>
      </c>
    </row>
    <row r="296" spans="1:39" ht="15.75" customHeight="1" x14ac:dyDescent="0.3">
      <c r="A296" s="53">
        <v>294</v>
      </c>
      <c r="B296" s="53"/>
      <c r="C296" s="137" t="s">
        <v>599</v>
      </c>
      <c r="D296" s="137">
        <v>7</v>
      </c>
      <c r="E296" s="53" t="s">
        <v>322</v>
      </c>
      <c r="F296" s="53" t="s">
        <v>329</v>
      </c>
      <c r="G296" s="151">
        <f>JAN!E295</f>
        <v>529</v>
      </c>
      <c r="H296" s="151">
        <f>FEB!E295</f>
        <v>423</v>
      </c>
      <c r="I296" s="151">
        <f>MAR!E295</f>
        <v>390</v>
      </c>
      <c r="J296" s="151">
        <f>APR!E295</f>
        <v>321</v>
      </c>
      <c r="K296" s="151">
        <f>MEI!E295</f>
        <v>302</v>
      </c>
      <c r="L296" s="151">
        <f>JUN!E295</f>
        <v>189</v>
      </c>
      <c r="M296" s="151">
        <f>JUL!E295</f>
        <v>31</v>
      </c>
      <c r="N296" s="151">
        <f>AGS!E295</f>
        <v>329</v>
      </c>
      <c r="O296" s="151">
        <f>SEPT!E295</f>
        <v>413</v>
      </c>
      <c r="P296" s="151">
        <f>OKT!E295</f>
        <v>347</v>
      </c>
      <c r="Q296" s="151">
        <f>NOV!E295</f>
        <v>355</v>
      </c>
      <c r="R296" s="151">
        <f>DES!E295</f>
        <v>223</v>
      </c>
      <c r="S296" s="151">
        <f>JAN!H295</f>
        <v>529</v>
      </c>
      <c r="T296" s="151">
        <f>FEB!H295</f>
        <v>423</v>
      </c>
      <c r="U296" s="151">
        <f>MAR!H295</f>
        <v>390</v>
      </c>
      <c r="V296" s="151">
        <f>APR!H295</f>
        <v>321</v>
      </c>
      <c r="W296" s="151">
        <f>MEI!H295</f>
        <v>302</v>
      </c>
      <c r="X296" s="151">
        <f>JUN!H295</f>
        <v>189</v>
      </c>
      <c r="Y296" s="151">
        <f>JUL!H295</f>
        <v>31</v>
      </c>
      <c r="Z296" s="151">
        <f>AGS!H295</f>
        <v>329</v>
      </c>
      <c r="AA296" s="151">
        <f>SEPT!H295</f>
        <v>413</v>
      </c>
      <c r="AB296" s="151">
        <f>OKT!H295</f>
        <v>363</v>
      </c>
      <c r="AC296" s="151">
        <f>NOV!H295</f>
        <v>355</v>
      </c>
      <c r="AD296" s="151">
        <f>DES!H295</f>
        <v>223</v>
      </c>
      <c r="AE296" s="151">
        <f t="shared" si="0"/>
        <v>3852</v>
      </c>
      <c r="AF296" s="151">
        <f t="shared" si="1"/>
        <v>3868</v>
      </c>
      <c r="AG296" s="152">
        <f t="shared" si="2"/>
        <v>1.0041536863966771</v>
      </c>
      <c r="AH296" s="82">
        <f t="shared" si="3"/>
        <v>2154</v>
      </c>
      <c r="AI296" s="82">
        <f t="shared" si="4"/>
        <v>2154</v>
      </c>
      <c r="AJ296" s="82">
        <f t="shared" si="5"/>
        <v>1</v>
      </c>
      <c r="AK296" s="82">
        <f t="shared" si="6"/>
        <v>1698</v>
      </c>
      <c r="AL296" s="82">
        <f t="shared" si="7"/>
        <v>1714</v>
      </c>
      <c r="AM296" s="82">
        <f t="shared" si="8"/>
        <v>1.0094228504122498</v>
      </c>
    </row>
    <row r="297" spans="1:39" ht="15.75" customHeight="1" x14ac:dyDescent="0.3">
      <c r="A297" s="53">
        <v>295</v>
      </c>
      <c r="B297" s="53"/>
      <c r="C297" s="137" t="s">
        <v>599</v>
      </c>
      <c r="D297" s="137">
        <v>8</v>
      </c>
      <c r="E297" s="53" t="s">
        <v>322</v>
      </c>
      <c r="F297" s="53" t="s">
        <v>330</v>
      </c>
      <c r="G297" s="151">
        <f>JAN!E296</f>
        <v>114</v>
      </c>
      <c r="H297" s="151">
        <f>FEB!E296</f>
        <v>107</v>
      </c>
      <c r="I297" s="151">
        <f>MAR!E296</f>
        <v>74</v>
      </c>
      <c r="J297" s="151">
        <f>APR!E296</f>
        <v>34</v>
      </c>
      <c r="K297" s="151">
        <f>MEI!E296</f>
        <v>41</v>
      </c>
      <c r="L297" s="151">
        <f>JUN!E296</f>
        <v>9</v>
      </c>
      <c r="M297" s="151">
        <f>JUL!E296</f>
        <v>165</v>
      </c>
      <c r="N297" s="151">
        <f>AGS!E296</f>
        <v>80</v>
      </c>
      <c r="O297" s="151">
        <f>SEPT!E296</f>
        <v>35</v>
      </c>
      <c r="P297" s="151">
        <f>OKT!E296</f>
        <v>30</v>
      </c>
      <c r="Q297" s="151">
        <f>NOV!E296</f>
        <v>26</v>
      </c>
      <c r="R297" s="151">
        <f>DES!E296</f>
        <v>27</v>
      </c>
      <c r="S297" s="151">
        <f>JAN!H296</f>
        <v>114</v>
      </c>
      <c r="T297" s="151">
        <f>FEB!H296</f>
        <v>107</v>
      </c>
      <c r="U297" s="151">
        <f>MAR!H296</f>
        <v>74</v>
      </c>
      <c r="V297" s="151">
        <f>APR!H296</f>
        <v>34</v>
      </c>
      <c r="W297" s="151">
        <f>MEI!H296</f>
        <v>41</v>
      </c>
      <c r="X297" s="151">
        <f>JUN!H296</f>
        <v>9</v>
      </c>
      <c r="Y297" s="151">
        <f>JUL!H296</f>
        <v>165</v>
      </c>
      <c r="Z297" s="151">
        <f>AGS!H296</f>
        <v>80</v>
      </c>
      <c r="AA297" s="151">
        <f>SEPT!H296</f>
        <v>35</v>
      </c>
      <c r="AB297" s="151">
        <f>OKT!H296</f>
        <v>30</v>
      </c>
      <c r="AC297" s="151">
        <f>NOV!H296</f>
        <v>26</v>
      </c>
      <c r="AD297" s="151">
        <f>DES!H296</f>
        <v>27</v>
      </c>
      <c r="AE297" s="151">
        <f t="shared" si="0"/>
        <v>742</v>
      </c>
      <c r="AF297" s="151">
        <f t="shared" si="1"/>
        <v>742</v>
      </c>
      <c r="AG297" s="152">
        <f t="shared" si="2"/>
        <v>1</v>
      </c>
      <c r="AH297" s="82">
        <f t="shared" si="3"/>
        <v>379</v>
      </c>
      <c r="AI297" s="82">
        <f t="shared" si="4"/>
        <v>379</v>
      </c>
      <c r="AJ297" s="82">
        <f t="shared" si="5"/>
        <v>1</v>
      </c>
      <c r="AK297" s="82">
        <f t="shared" si="6"/>
        <v>363</v>
      </c>
      <c r="AL297" s="82">
        <f t="shared" si="7"/>
        <v>363</v>
      </c>
      <c r="AM297" s="82">
        <f t="shared" si="8"/>
        <v>1</v>
      </c>
    </row>
    <row r="298" spans="1:39" ht="15.75" customHeight="1" x14ac:dyDescent="0.3">
      <c r="A298" s="53">
        <v>296</v>
      </c>
      <c r="B298" s="53"/>
      <c r="C298" s="137" t="s">
        <v>599</v>
      </c>
      <c r="D298" s="137">
        <v>9</v>
      </c>
      <c r="E298" s="53" t="s">
        <v>322</v>
      </c>
      <c r="F298" s="53" t="s">
        <v>331</v>
      </c>
      <c r="G298" s="151">
        <f>JAN!E297</f>
        <v>293</v>
      </c>
      <c r="H298" s="151">
        <f>FEB!E297</f>
        <v>182</v>
      </c>
      <c r="I298" s="151">
        <f>MAR!E297</f>
        <v>386</v>
      </c>
      <c r="J298" s="151">
        <f>APR!E297</f>
        <v>205</v>
      </c>
      <c r="K298" s="151">
        <f>MEI!E297</f>
        <v>84</v>
      </c>
      <c r="L298" s="151">
        <f>JUN!E297</f>
        <v>149</v>
      </c>
      <c r="M298" s="151">
        <f>JUL!E297</f>
        <v>317</v>
      </c>
      <c r="N298" s="151">
        <f>AGS!E297</f>
        <v>42</v>
      </c>
      <c r="O298" s="151">
        <f>SEPT!E297</f>
        <v>45</v>
      </c>
      <c r="P298" s="151">
        <f>OKT!E297</f>
        <v>27</v>
      </c>
      <c r="Q298" s="151">
        <f>NOV!E297</f>
        <v>330</v>
      </c>
      <c r="R298" s="151">
        <f>DES!E297</f>
        <v>81</v>
      </c>
      <c r="S298" s="151">
        <f>JAN!H297</f>
        <v>293</v>
      </c>
      <c r="T298" s="151">
        <f>FEB!H297</f>
        <v>182</v>
      </c>
      <c r="U298" s="151">
        <f>MAR!H297</f>
        <v>386</v>
      </c>
      <c r="V298" s="151">
        <f>APR!H297</f>
        <v>205</v>
      </c>
      <c r="W298" s="151">
        <f>MEI!H297</f>
        <v>84</v>
      </c>
      <c r="X298" s="151">
        <f>JUN!H297</f>
        <v>149</v>
      </c>
      <c r="Y298" s="151">
        <f>JUL!H297</f>
        <v>317</v>
      </c>
      <c r="Z298" s="151">
        <f>AGS!H297</f>
        <v>42</v>
      </c>
      <c r="AA298" s="151">
        <f>SEPT!H297</f>
        <v>210</v>
      </c>
      <c r="AB298" s="151">
        <f>OKT!H297</f>
        <v>345</v>
      </c>
      <c r="AC298" s="151">
        <f>NOV!H297</f>
        <v>330</v>
      </c>
      <c r="AD298" s="151">
        <f>DES!H297</f>
        <v>81</v>
      </c>
      <c r="AE298" s="151">
        <f t="shared" si="0"/>
        <v>2141</v>
      </c>
      <c r="AF298" s="151">
        <f t="shared" si="1"/>
        <v>2624</v>
      </c>
      <c r="AG298" s="152">
        <f t="shared" si="2"/>
        <v>1.2255955161139653</v>
      </c>
      <c r="AH298" s="82">
        <f t="shared" si="3"/>
        <v>1299</v>
      </c>
      <c r="AI298" s="82">
        <f t="shared" si="4"/>
        <v>1299</v>
      </c>
      <c r="AJ298" s="82">
        <f t="shared" si="5"/>
        <v>1</v>
      </c>
      <c r="AK298" s="82">
        <f t="shared" si="6"/>
        <v>842</v>
      </c>
      <c r="AL298" s="82">
        <f t="shared" si="7"/>
        <v>1325</v>
      </c>
      <c r="AM298" s="82">
        <f t="shared" si="8"/>
        <v>1.5736342042755345</v>
      </c>
    </row>
    <row r="299" spans="1:39" ht="15.75" customHeight="1" x14ac:dyDescent="0.3">
      <c r="A299" s="53">
        <v>297</v>
      </c>
      <c r="B299" s="53"/>
      <c r="C299" s="137" t="s">
        <v>591</v>
      </c>
      <c r="D299" s="137">
        <v>10</v>
      </c>
      <c r="E299" s="53" t="s">
        <v>322</v>
      </c>
      <c r="F299" s="53" t="s">
        <v>332</v>
      </c>
      <c r="G299" s="151">
        <f>JAN!E298</f>
        <v>68</v>
      </c>
      <c r="H299" s="151">
        <f>FEB!E298</f>
        <v>76</v>
      </c>
      <c r="I299" s="151">
        <f>MAR!E298</f>
        <v>123</v>
      </c>
      <c r="J299" s="151">
        <f>APR!E298</f>
        <v>81</v>
      </c>
      <c r="K299" s="151">
        <f>MEI!E298</f>
        <v>97</v>
      </c>
      <c r="L299" s="151">
        <f>JUN!E298</f>
        <v>70</v>
      </c>
      <c r="M299" s="151">
        <f>JUL!E298</f>
        <v>17</v>
      </c>
      <c r="N299" s="151">
        <f>AGS!E298</f>
        <v>143</v>
      </c>
      <c r="O299" s="151">
        <f>SEPT!E298</f>
        <v>70</v>
      </c>
      <c r="P299" s="151">
        <f>OKT!E298</f>
        <v>54</v>
      </c>
      <c r="Q299" s="151">
        <f>NOV!E298</f>
        <v>95</v>
      </c>
      <c r="R299" s="151">
        <f>DES!E298</f>
        <v>102</v>
      </c>
      <c r="S299" s="151">
        <f>JAN!H298</f>
        <v>68</v>
      </c>
      <c r="T299" s="151">
        <f>FEB!H298</f>
        <v>76</v>
      </c>
      <c r="U299" s="151">
        <f>MAR!H298</f>
        <v>123</v>
      </c>
      <c r="V299" s="151">
        <f>APR!H298</f>
        <v>81</v>
      </c>
      <c r="W299" s="151">
        <f>MEI!H298</f>
        <v>97</v>
      </c>
      <c r="X299" s="151">
        <f>JUN!H298</f>
        <v>70</v>
      </c>
      <c r="Y299" s="151">
        <f>JUL!H298</f>
        <v>17</v>
      </c>
      <c r="Z299" s="151">
        <f>AGS!H298</f>
        <v>143</v>
      </c>
      <c r="AA299" s="151">
        <f>SEPT!H298</f>
        <v>70</v>
      </c>
      <c r="AB299" s="151">
        <f>OKT!H298</f>
        <v>54</v>
      </c>
      <c r="AC299" s="151">
        <f>NOV!H298</f>
        <v>95</v>
      </c>
      <c r="AD299" s="151">
        <f>DES!H298</f>
        <v>102</v>
      </c>
      <c r="AE299" s="151">
        <f t="shared" si="0"/>
        <v>996</v>
      </c>
      <c r="AF299" s="151">
        <f t="shared" si="1"/>
        <v>996</v>
      </c>
      <c r="AG299" s="152">
        <f t="shared" si="2"/>
        <v>1</v>
      </c>
      <c r="AH299" s="82">
        <f t="shared" si="3"/>
        <v>515</v>
      </c>
      <c r="AI299" s="82">
        <f t="shared" si="4"/>
        <v>515</v>
      </c>
      <c r="AJ299" s="82">
        <f t="shared" si="5"/>
        <v>1</v>
      </c>
      <c r="AK299" s="82">
        <f t="shared" si="6"/>
        <v>481</v>
      </c>
      <c r="AL299" s="82">
        <f t="shared" si="7"/>
        <v>481</v>
      </c>
      <c r="AM299" s="82">
        <f t="shared" si="8"/>
        <v>1</v>
      </c>
    </row>
    <row r="300" spans="1:39" ht="15.75" customHeight="1" x14ac:dyDescent="0.3">
      <c r="A300" s="53">
        <v>298</v>
      </c>
      <c r="B300" s="53"/>
      <c r="C300" s="137" t="s">
        <v>591</v>
      </c>
      <c r="D300" s="137">
        <v>11</v>
      </c>
      <c r="E300" s="53" t="s">
        <v>322</v>
      </c>
      <c r="F300" s="53" t="s">
        <v>333</v>
      </c>
      <c r="G300" s="151">
        <f>JAN!E299</f>
        <v>62</v>
      </c>
      <c r="H300" s="151">
        <f>FEB!E299</f>
        <v>118</v>
      </c>
      <c r="I300" s="151">
        <f>MAR!E299</f>
        <v>101</v>
      </c>
      <c r="J300" s="151">
        <f>APR!E299</f>
        <v>50</v>
      </c>
      <c r="K300" s="151">
        <f>MEI!E299</f>
        <v>19</v>
      </c>
      <c r="L300" s="151">
        <f>JUN!E299</f>
        <v>47</v>
      </c>
      <c r="M300" s="151">
        <f>JUL!E299</f>
        <v>18</v>
      </c>
      <c r="N300" s="151">
        <f>AGS!E299</f>
        <v>30</v>
      </c>
      <c r="O300" s="151">
        <f>SEPT!E299</f>
        <v>1</v>
      </c>
      <c r="P300" s="151">
        <f>OKT!E299</f>
        <v>0</v>
      </c>
      <c r="Q300" s="151">
        <f>NOV!E299</f>
        <v>9</v>
      </c>
      <c r="R300" s="151">
        <f>DES!E299</f>
        <v>8</v>
      </c>
      <c r="S300" s="151">
        <f>JAN!H299</f>
        <v>62</v>
      </c>
      <c r="T300" s="151">
        <f>FEB!H299</f>
        <v>118</v>
      </c>
      <c r="U300" s="151">
        <f>MAR!H299</f>
        <v>101</v>
      </c>
      <c r="V300" s="151">
        <f>APR!H299</f>
        <v>50</v>
      </c>
      <c r="W300" s="151">
        <f>MEI!H299</f>
        <v>19</v>
      </c>
      <c r="X300" s="151">
        <f>JUN!H299</f>
        <v>47</v>
      </c>
      <c r="Y300" s="151">
        <f>JUL!H299</f>
        <v>18</v>
      </c>
      <c r="Z300" s="151">
        <f>AGS!H299</f>
        <v>30</v>
      </c>
      <c r="AA300" s="151">
        <f>SEPT!H299</f>
        <v>1</v>
      </c>
      <c r="AB300" s="151">
        <f>OKT!H299</f>
        <v>0</v>
      </c>
      <c r="AC300" s="151">
        <f>NOV!H299</f>
        <v>9</v>
      </c>
      <c r="AD300" s="151">
        <f>DES!H299</f>
        <v>8</v>
      </c>
      <c r="AE300" s="151">
        <f t="shared" si="0"/>
        <v>463</v>
      </c>
      <c r="AF300" s="151">
        <f t="shared" si="1"/>
        <v>463</v>
      </c>
      <c r="AG300" s="152">
        <f t="shared" si="2"/>
        <v>1</v>
      </c>
      <c r="AH300" s="82">
        <f t="shared" si="3"/>
        <v>397</v>
      </c>
      <c r="AI300" s="82">
        <f t="shared" si="4"/>
        <v>397</v>
      </c>
      <c r="AJ300" s="82">
        <f t="shared" si="5"/>
        <v>1</v>
      </c>
      <c r="AK300" s="82">
        <f t="shared" si="6"/>
        <v>66</v>
      </c>
      <c r="AL300" s="82">
        <f t="shared" si="7"/>
        <v>66</v>
      </c>
      <c r="AM300" s="82">
        <f t="shared" si="8"/>
        <v>1</v>
      </c>
    </row>
    <row r="301" spans="1:39" ht="15.75" customHeight="1" x14ac:dyDescent="0.3">
      <c r="A301" s="53">
        <v>299</v>
      </c>
      <c r="B301" s="53"/>
      <c r="C301" s="137" t="s">
        <v>599</v>
      </c>
      <c r="D301" s="137">
        <v>12</v>
      </c>
      <c r="E301" s="53" t="s">
        <v>322</v>
      </c>
      <c r="F301" s="53" t="s">
        <v>334</v>
      </c>
      <c r="G301" s="151">
        <f>JAN!E300</f>
        <v>37</v>
      </c>
      <c r="H301" s="151">
        <f>FEB!E300</f>
        <v>20</v>
      </c>
      <c r="I301" s="151">
        <f>MAR!E300</f>
        <v>9</v>
      </c>
      <c r="J301" s="151">
        <f>APR!E300</f>
        <v>13</v>
      </c>
      <c r="K301" s="151">
        <f>MEI!E300</f>
        <v>45</v>
      </c>
      <c r="L301" s="151">
        <f>JUN!E300</f>
        <v>1</v>
      </c>
      <c r="M301" s="151">
        <f>JUL!E300</f>
        <v>217</v>
      </c>
      <c r="N301" s="151">
        <f>AGS!E300</f>
        <v>10</v>
      </c>
      <c r="O301" s="151">
        <f>SEPT!E300</f>
        <v>8</v>
      </c>
      <c r="P301" s="151">
        <f>OKT!E300</f>
        <v>7</v>
      </c>
      <c r="Q301" s="151">
        <f>NOV!E300</f>
        <v>50</v>
      </c>
      <c r="R301" s="151">
        <f>DES!E300</f>
        <v>17</v>
      </c>
      <c r="S301" s="151">
        <f>JAN!H300</f>
        <v>37</v>
      </c>
      <c r="T301" s="151">
        <f>FEB!H300</f>
        <v>20</v>
      </c>
      <c r="U301" s="151">
        <f>MAR!H300</f>
        <v>9</v>
      </c>
      <c r="V301" s="151">
        <f>APR!H300</f>
        <v>13</v>
      </c>
      <c r="W301" s="151">
        <f>MEI!H300</f>
        <v>45</v>
      </c>
      <c r="X301" s="151">
        <f>JUN!H300</f>
        <v>1</v>
      </c>
      <c r="Y301" s="151">
        <f>JUL!H300</f>
        <v>217</v>
      </c>
      <c r="Z301" s="151">
        <f>AGS!H300</f>
        <v>10</v>
      </c>
      <c r="AA301" s="151">
        <f>SEPT!H300</f>
        <v>32</v>
      </c>
      <c r="AB301" s="151">
        <f>OKT!H300</f>
        <v>18</v>
      </c>
      <c r="AC301" s="151">
        <f>NOV!H300</f>
        <v>50</v>
      </c>
      <c r="AD301" s="151">
        <f>DES!H300</f>
        <v>17</v>
      </c>
      <c r="AE301" s="151">
        <f t="shared" si="0"/>
        <v>434</v>
      </c>
      <c r="AF301" s="151">
        <f t="shared" si="1"/>
        <v>469</v>
      </c>
      <c r="AG301" s="152">
        <f t="shared" si="2"/>
        <v>1.0806451612903225</v>
      </c>
      <c r="AH301" s="82">
        <f t="shared" si="3"/>
        <v>125</v>
      </c>
      <c r="AI301" s="82">
        <f t="shared" si="4"/>
        <v>125</v>
      </c>
      <c r="AJ301" s="82">
        <f t="shared" si="5"/>
        <v>1</v>
      </c>
      <c r="AK301" s="82">
        <f t="shared" si="6"/>
        <v>309</v>
      </c>
      <c r="AL301" s="82">
        <f t="shared" si="7"/>
        <v>344</v>
      </c>
      <c r="AM301" s="82">
        <f t="shared" si="8"/>
        <v>1.1132686084142396</v>
      </c>
    </row>
    <row r="302" spans="1:39" ht="15.75" customHeight="1" x14ac:dyDescent="0.3">
      <c r="A302" s="53">
        <v>300</v>
      </c>
      <c r="B302" s="53"/>
      <c r="C302" s="137" t="s">
        <v>599</v>
      </c>
      <c r="D302" s="137">
        <v>13</v>
      </c>
      <c r="E302" s="53" t="s">
        <v>322</v>
      </c>
      <c r="F302" s="53" t="s">
        <v>335</v>
      </c>
      <c r="G302" s="151">
        <f>JAN!E301</f>
        <v>19</v>
      </c>
      <c r="H302" s="151">
        <f>FEB!E301</f>
        <v>18</v>
      </c>
      <c r="I302" s="151">
        <f>MAR!E301</f>
        <v>92</v>
      </c>
      <c r="J302" s="151">
        <f>APR!E301</f>
        <v>43</v>
      </c>
      <c r="K302" s="151">
        <f>MEI!E301</f>
        <v>134</v>
      </c>
      <c r="L302" s="151">
        <f>JUN!E301</f>
        <v>84</v>
      </c>
      <c r="M302" s="151">
        <f>JUL!E301</f>
        <v>31</v>
      </c>
      <c r="N302" s="151">
        <f>AGS!E301</f>
        <v>106</v>
      </c>
      <c r="O302" s="151">
        <f>SEPT!E301</f>
        <v>121</v>
      </c>
      <c r="P302" s="151">
        <f>OKT!E301</f>
        <v>82</v>
      </c>
      <c r="Q302" s="151">
        <f>NOV!E301</f>
        <v>79</v>
      </c>
      <c r="R302" s="151">
        <f>DES!E301</f>
        <v>21</v>
      </c>
      <c r="S302" s="151">
        <f>JAN!H301</f>
        <v>19</v>
      </c>
      <c r="T302" s="151">
        <f>FEB!H301</f>
        <v>18</v>
      </c>
      <c r="U302" s="151">
        <f>MAR!H301</f>
        <v>92</v>
      </c>
      <c r="V302" s="151">
        <f>APR!H301</f>
        <v>43</v>
      </c>
      <c r="W302" s="151">
        <f>MEI!H301</f>
        <v>134</v>
      </c>
      <c r="X302" s="151">
        <f>JUN!H301</f>
        <v>84</v>
      </c>
      <c r="Y302" s="151">
        <f>JUL!H301</f>
        <v>31</v>
      </c>
      <c r="Z302" s="151">
        <f>AGS!H301</f>
        <v>106</v>
      </c>
      <c r="AA302" s="151">
        <f>SEPT!H301</f>
        <v>121</v>
      </c>
      <c r="AB302" s="151">
        <f>OKT!H301</f>
        <v>82</v>
      </c>
      <c r="AC302" s="151">
        <f>NOV!H301</f>
        <v>79</v>
      </c>
      <c r="AD302" s="151">
        <f>DES!H301</f>
        <v>21</v>
      </c>
      <c r="AE302" s="151">
        <f t="shared" si="0"/>
        <v>830</v>
      </c>
      <c r="AF302" s="151">
        <f t="shared" si="1"/>
        <v>830</v>
      </c>
      <c r="AG302" s="152">
        <f t="shared" si="2"/>
        <v>1</v>
      </c>
      <c r="AH302" s="82">
        <f t="shared" si="3"/>
        <v>390</v>
      </c>
      <c r="AI302" s="82">
        <f t="shared" si="4"/>
        <v>390</v>
      </c>
      <c r="AJ302" s="82">
        <f t="shared" si="5"/>
        <v>1</v>
      </c>
      <c r="AK302" s="82">
        <f t="shared" si="6"/>
        <v>440</v>
      </c>
      <c r="AL302" s="82">
        <f t="shared" si="7"/>
        <v>440</v>
      </c>
      <c r="AM302" s="82">
        <f t="shared" si="8"/>
        <v>1</v>
      </c>
    </row>
    <row r="303" spans="1:39" ht="15.75" customHeight="1" x14ac:dyDescent="0.3">
      <c r="A303" s="53">
        <v>301</v>
      </c>
      <c r="B303" s="53"/>
      <c r="C303" s="137" t="s">
        <v>591</v>
      </c>
      <c r="D303" s="273">
        <v>1</v>
      </c>
      <c r="E303" s="274" t="s">
        <v>336</v>
      </c>
      <c r="F303" s="274" t="s">
        <v>337</v>
      </c>
      <c r="G303" s="275">
        <f>JAN!E302</f>
        <v>7</v>
      </c>
      <c r="H303" s="275">
        <f>FEB!E302</f>
        <v>8</v>
      </c>
      <c r="I303" s="275">
        <f>MAR!E302</f>
        <v>3</v>
      </c>
      <c r="J303" s="275">
        <f>APR!E302</f>
        <v>0</v>
      </c>
      <c r="K303" s="275">
        <f>MEI!E302</f>
        <v>6</v>
      </c>
      <c r="L303" s="275">
        <f>JUN!E302</f>
        <v>6</v>
      </c>
      <c r="M303" s="275">
        <f>JUL!E302</f>
        <v>5</v>
      </c>
      <c r="N303" s="275">
        <f>AGS!E302</f>
        <v>3</v>
      </c>
      <c r="O303" s="275">
        <f>SEPT!E302</f>
        <v>7</v>
      </c>
      <c r="P303" s="275">
        <f>OKT!E302</f>
        <v>7</v>
      </c>
      <c r="Q303" s="275">
        <f>NOV!E302</f>
        <v>3</v>
      </c>
      <c r="R303" s="275">
        <f>DES!E302</f>
        <v>2</v>
      </c>
      <c r="S303" s="275">
        <f>JAN!H302</f>
        <v>7</v>
      </c>
      <c r="T303" s="275">
        <f>FEB!H302</f>
        <v>8</v>
      </c>
      <c r="U303" s="275">
        <f>MAR!H302</f>
        <v>3</v>
      </c>
      <c r="V303" s="275">
        <f>APR!H302</f>
        <v>0</v>
      </c>
      <c r="W303" s="275">
        <f>MEI!H302</f>
        <v>6</v>
      </c>
      <c r="X303" s="275">
        <f>JUN!H302</f>
        <v>6</v>
      </c>
      <c r="Y303" s="275">
        <f>JUL!H302</f>
        <v>5</v>
      </c>
      <c r="Z303" s="275">
        <f>AGS!H302</f>
        <v>3</v>
      </c>
      <c r="AA303" s="275">
        <f>SEPT!H302</f>
        <v>7</v>
      </c>
      <c r="AB303" s="275">
        <f>OKT!H302</f>
        <v>7</v>
      </c>
      <c r="AC303" s="275">
        <f>NOV!H302</f>
        <v>3</v>
      </c>
      <c r="AD303" s="275">
        <f>DES!H302</f>
        <v>2</v>
      </c>
      <c r="AE303" s="275">
        <f t="shared" si="0"/>
        <v>57</v>
      </c>
      <c r="AF303" s="275">
        <f t="shared" si="1"/>
        <v>57</v>
      </c>
      <c r="AG303" s="276">
        <f t="shared" si="2"/>
        <v>1</v>
      </c>
      <c r="AH303" s="277">
        <f t="shared" si="3"/>
        <v>30</v>
      </c>
      <c r="AI303" s="277">
        <f t="shared" si="4"/>
        <v>30</v>
      </c>
      <c r="AJ303" s="277">
        <f t="shared" si="5"/>
        <v>1</v>
      </c>
      <c r="AK303" s="277">
        <f t="shared" si="6"/>
        <v>27</v>
      </c>
      <c r="AL303" s="271">
        <f t="shared" si="7"/>
        <v>27</v>
      </c>
      <c r="AM303" s="271">
        <f t="shared" si="8"/>
        <v>1</v>
      </c>
    </row>
    <row r="304" spans="1:39" ht="15.75" customHeight="1" x14ac:dyDescent="0.3">
      <c r="A304" s="53">
        <v>302</v>
      </c>
      <c r="B304" s="53"/>
      <c r="C304" s="137" t="s">
        <v>591</v>
      </c>
      <c r="D304" s="273">
        <v>2</v>
      </c>
      <c r="E304" s="274" t="s">
        <v>336</v>
      </c>
      <c r="F304" s="274" t="s">
        <v>338</v>
      </c>
      <c r="G304" s="275">
        <f>JAN!E303</f>
        <v>12</v>
      </c>
      <c r="H304" s="275">
        <f>FEB!E303</f>
        <v>25</v>
      </c>
      <c r="I304" s="275">
        <f>MAR!E303</f>
        <v>30</v>
      </c>
      <c r="J304" s="275">
        <f>APR!E303</f>
        <v>8</v>
      </c>
      <c r="K304" s="275">
        <f>MEI!E303</f>
        <v>14</v>
      </c>
      <c r="L304" s="275">
        <f>JUN!E303</f>
        <v>12</v>
      </c>
      <c r="M304" s="275">
        <f>JUL!E303</f>
        <v>12</v>
      </c>
      <c r="N304" s="275">
        <f>AGS!E303</f>
        <v>12</v>
      </c>
      <c r="O304" s="275">
        <f>SEPT!E303</f>
        <v>8</v>
      </c>
      <c r="P304" s="275">
        <f>OKT!E303</f>
        <v>2</v>
      </c>
      <c r="Q304" s="275">
        <f>NOV!E303</f>
        <v>9</v>
      </c>
      <c r="R304" s="275">
        <f>DES!E303</f>
        <v>18</v>
      </c>
      <c r="S304" s="275">
        <f>JAN!H303</f>
        <v>12</v>
      </c>
      <c r="T304" s="275">
        <f>FEB!H303</f>
        <v>25</v>
      </c>
      <c r="U304" s="275">
        <f>MAR!H303</f>
        <v>30</v>
      </c>
      <c r="V304" s="275">
        <f>APR!H303</f>
        <v>8</v>
      </c>
      <c r="W304" s="275">
        <f>MEI!H303</f>
        <v>14</v>
      </c>
      <c r="X304" s="275">
        <f>JUN!H303</f>
        <v>12</v>
      </c>
      <c r="Y304" s="275">
        <f>JUL!H303</f>
        <v>12</v>
      </c>
      <c r="Z304" s="275">
        <f>AGS!H303</f>
        <v>12</v>
      </c>
      <c r="AA304" s="275">
        <f>SEPT!H303</f>
        <v>8</v>
      </c>
      <c r="AB304" s="275">
        <f>OKT!H303</f>
        <v>2</v>
      </c>
      <c r="AC304" s="275">
        <f>NOV!H303</f>
        <v>9</v>
      </c>
      <c r="AD304" s="275">
        <f>DES!H303</f>
        <v>18</v>
      </c>
      <c r="AE304" s="275">
        <f t="shared" si="0"/>
        <v>162</v>
      </c>
      <c r="AF304" s="275">
        <f t="shared" si="1"/>
        <v>162</v>
      </c>
      <c r="AG304" s="276">
        <f t="shared" si="2"/>
        <v>1</v>
      </c>
      <c r="AH304" s="277">
        <f t="shared" si="3"/>
        <v>101</v>
      </c>
      <c r="AI304" s="277">
        <f t="shared" si="4"/>
        <v>101</v>
      </c>
      <c r="AJ304" s="277">
        <f t="shared" si="5"/>
        <v>1</v>
      </c>
      <c r="AK304" s="277">
        <f t="shared" si="6"/>
        <v>61</v>
      </c>
      <c r="AL304" s="271">
        <f t="shared" si="7"/>
        <v>61</v>
      </c>
      <c r="AM304" s="271">
        <f t="shared" si="8"/>
        <v>1</v>
      </c>
    </row>
    <row r="305" spans="1:39" ht="15.75" customHeight="1" x14ac:dyDescent="0.3">
      <c r="A305" s="53">
        <v>303</v>
      </c>
      <c r="B305" s="53"/>
      <c r="C305" s="137" t="s">
        <v>591</v>
      </c>
      <c r="D305" s="273">
        <v>3</v>
      </c>
      <c r="E305" s="274" t="s">
        <v>336</v>
      </c>
      <c r="F305" s="274" t="s">
        <v>339</v>
      </c>
      <c r="G305" s="275">
        <f>JAN!E304</f>
        <v>56</v>
      </c>
      <c r="H305" s="275">
        <f>FEB!E304</f>
        <v>54</v>
      </c>
      <c r="I305" s="275">
        <f>MAR!E304</f>
        <v>40</v>
      </c>
      <c r="J305" s="275">
        <f>APR!E304</f>
        <v>37</v>
      </c>
      <c r="K305" s="275">
        <f>MEI!E304</f>
        <v>43</v>
      </c>
      <c r="L305" s="275">
        <f>JUN!E304</f>
        <v>69</v>
      </c>
      <c r="M305" s="275">
        <f>JUL!E304</f>
        <v>47</v>
      </c>
      <c r="N305" s="275">
        <f>AGS!E304</f>
        <v>11</v>
      </c>
      <c r="O305" s="275">
        <f>SEPT!E304</f>
        <v>11</v>
      </c>
      <c r="P305" s="275">
        <f>OKT!E304</f>
        <v>29</v>
      </c>
      <c r="Q305" s="275">
        <f>NOV!E304</f>
        <v>11</v>
      </c>
      <c r="R305" s="275">
        <f>DES!E304</f>
        <v>14</v>
      </c>
      <c r="S305" s="275">
        <f>JAN!H304</f>
        <v>56</v>
      </c>
      <c r="T305" s="275">
        <f>FEB!H304</f>
        <v>54</v>
      </c>
      <c r="U305" s="275">
        <f>MAR!H304</f>
        <v>40</v>
      </c>
      <c r="V305" s="275">
        <f>APR!H304</f>
        <v>37</v>
      </c>
      <c r="W305" s="275">
        <f>MEI!H304</f>
        <v>43</v>
      </c>
      <c r="X305" s="275">
        <f>JUN!H304</f>
        <v>69</v>
      </c>
      <c r="Y305" s="275">
        <f>JUL!H304</f>
        <v>47</v>
      </c>
      <c r="Z305" s="275">
        <f>AGS!H304</f>
        <v>11</v>
      </c>
      <c r="AA305" s="275">
        <f>SEPT!H304</f>
        <v>11</v>
      </c>
      <c r="AB305" s="275">
        <f>OKT!H304</f>
        <v>29</v>
      </c>
      <c r="AC305" s="275">
        <f>NOV!H304</f>
        <v>11</v>
      </c>
      <c r="AD305" s="275">
        <f>DES!H304</f>
        <v>14</v>
      </c>
      <c r="AE305" s="275">
        <f t="shared" si="0"/>
        <v>422</v>
      </c>
      <c r="AF305" s="275">
        <f t="shared" si="1"/>
        <v>422</v>
      </c>
      <c r="AG305" s="276">
        <f t="shared" si="2"/>
        <v>1</v>
      </c>
      <c r="AH305" s="277">
        <f t="shared" si="3"/>
        <v>299</v>
      </c>
      <c r="AI305" s="277">
        <f t="shared" si="4"/>
        <v>299</v>
      </c>
      <c r="AJ305" s="277">
        <f t="shared" si="5"/>
        <v>1</v>
      </c>
      <c r="AK305" s="277">
        <f t="shared" si="6"/>
        <v>123</v>
      </c>
      <c r="AL305" s="271">
        <f t="shared" si="7"/>
        <v>123</v>
      </c>
      <c r="AM305" s="271">
        <f t="shared" si="8"/>
        <v>1</v>
      </c>
    </row>
    <row r="306" spans="1:39" ht="15.75" customHeight="1" x14ac:dyDescent="0.3">
      <c r="A306" s="53">
        <v>304</v>
      </c>
      <c r="B306" s="53"/>
      <c r="C306" s="137" t="s">
        <v>591</v>
      </c>
      <c r="D306" s="273">
        <v>4</v>
      </c>
      <c r="E306" s="274" t="s">
        <v>336</v>
      </c>
      <c r="F306" s="274" t="s">
        <v>340</v>
      </c>
      <c r="G306" s="275">
        <f>JAN!E305</f>
        <v>129</v>
      </c>
      <c r="H306" s="275">
        <f>FEB!E305</f>
        <v>103</v>
      </c>
      <c r="I306" s="275">
        <f>MAR!E305</f>
        <v>29</v>
      </c>
      <c r="J306" s="275">
        <f>APR!E305</f>
        <v>48</v>
      </c>
      <c r="K306" s="275">
        <f>MEI!E305</f>
        <v>93</v>
      </c>
      <c r="L306" s="275">
        <f>JUN!E305</f>
        <v>54</v>
      </c>
      <c r="M306" s="275">
        <f>JUL!E305</f>
        <v>156</v>
      </c>
      <c r="N306" s="275">
        <f>AGS!E305</f>
        <v>9</v>
      </c>
      <c r="O306" s="275">
        <f>SEPT!E305</f>
        <v>63</v>
      </c>
      <c r="P306" s="275">
        <f>OKT!E305</f>
        <v>41</v>
      </c>
      <c r="Q306" s="275">
        <f>NOV!E305</f>
        <v>97</v>
      </c>
      <c r="R306" s="275">
        <f>DES!E305</f>
        <v>12</v>
      </c>
      <c r="S306" s="275">
        <f>JAN!H305</f>
        <v>129</v>
      </c>
      <c r="T306" s="275">
        <f>FEB!H305</f>
        <v>103</v>
      </c>
      <c r="U306" s="275">
        <f>MAR!H305</f>
        <v>29</v>
      </c>
      <c r="V306" s="275">
        <f>APR!H305</f>
        <v>48</v>
      </c>
      <c r="W306" s="275">
        <f>MEI!H305</f>
        <v>93</v>
      </c>
      <c r="X306" s="275">
        <f>JUN!H305</f>
        <v>54</v>
      </c>
      <c r="Y306" s="275">
        <f>JUL!H305</f>
        <v>156</v>
      </c>
      <c r="Z306" s="275">
        <f>AGS!H305</f>
        <v>9</v>
      </c>
      <c r="AA306" s="275">
        <f>SEPT!H305</f>
        <v>63</v>
      </c>
      <c r="AB306" s="275">
        <f>OKT!H305</f>
        <v>41</v>
      </c>
      <c r="AC306" s="275">
        <f>NOV!H305</f>
        <v>97</v>
      </c>
      <c r="AD306" s="275">
        <f>DES!H305</f>
        <v>12</v>
      </c>
      <c r="AE306" s="275">
        <f t="shared" si="0"/>
        <v>834</v>
      </c>
      <c r="AF306" s="275">
        <f t="shared" si="1"/>
        <v>834</v>
      </c>
      <c r="AG306" s="276">
        <f t="shared" si="2"/>
        <v>1</v>
      </c>
      <c r="AH306" s="277">
        <f t="shared" si="3"/>
        <v>456</v>
      </c>
      <c r="AI306" s="277">
        <f t="shared" si="4"/>
        <v>456</v>
      </c>
      <c r="AJ306" s="277">
        <f t="shared" si="5"/>
        <v>1</v>
      </c>
      <c r="AK306" s="277">
        <f t="shared" si="6"/>
        <v>378</v>
      </c>
      <c r="AL306" s="271">
        <f t="shared" si="7"/>
        <v>378</v>
      </c>
      <c r="AM306" s="271">
        <f t="shared" si="8"/>
        <v>1</v>
      </c>
    </row>
    <row r="307" spans="1:39" ht="15.75" customHeight="1" x14ac:dyDescent="0.3">
      <c r="A307" s="53">
        <v>305</v>
      </c>
      <c r="B307" s="53"/>
      <c r="C307" s="137" t="s">
        <v>591</v>
      </c>
      <c r="D307" s="273">
        <v>5</v>
      </c>
      <c r="E307" s="274" t="s">
        <v>336</v>
      </c>
      <c r="F307" s="274" t="s">
        <v>341</v>
      </c>
      <c r="G307" s="275">
        <f>JAN!E306</f>
        <v>54</v>
      </c>
      <c r="H307" s="275">
        <f>FEB!E306</f>
        <v>24</v>
      </c>
      <c r="I307" s="275">
        <f>MAR!E306</f>
        <v>37</v>
      </c>
      <c r="J307" s="275">
        <f>APR!E306</f>
        <v>25</v>
      </c>
      <c r="K307" s="275">
        <f>MEI!E306</f>
        <v>50</v>
      </c>
      <c r="L307" s="275">
        <f>JUN!E306</f>
        <v>55</v>
      </c>
      <c r="M307" s="275">
        <f>JUL!E306</f>
        <v>70</v>
      </c>
      <c r="N307" s="275">
        <f>AGS!E306</f>
        <v>51</v>
      </c>
      <c r="O307" s="275">
        <f>SEPT!E306</f>
        <v>42</v>
      </c>
      <c r="P307" s="275">
        <f>OKT!E306</f>
        <v>20</v>
      </c>
      <c r="Q307" s="275">
        <f>NOV!E306</f>
        <v>37</v>
      </c>
      <c r="R307" s="275">
        <f>DES!E306</f>
        <v>29</v>
      </c>
      <c r="S307" s="275">
        <f>JAN!H306</f>
        <v>54</v>
      </c>
      <c r="T307" s="275">
        <f>FEB!H306</f>
        <v>24</v>
      </c>
      <c r="U307" s="275">
        <f>MAR!H306</f>
        <v>37</v>
      </c>
      <c r="V307" s="275">
        <f>APR!H306</f>
        <v>25</v>
      </c>
      <c r="W307" s="275">
        <f>MEI!H306</f>
        <v>50</v>
      </c>
      <c r="X307" s="275">
        <f>JUN!H306</f>
        <v>55</v>
      </c>
      <c r="Y307" s="275">
        <f>JUL!H306</f>
        <v>70</v>
      </c>
      <c r="Z307" s="275">
        <f>AGS!H306</f>
        <v>51</v>
      </c>
      <c r="AA307" s="275">
        <f>SEPT!H306</f>
        <v>42</v>
      </c>
      <c r="AB307" s="275">
        <f>OKT!H306</f>
        <v>20</v>
      </c>
      <c r="AC307" s="275">
        <f>NOV!H306</f>
        <v>37</v>
      </c>
      <c r="AD307" s="275">
        <f>DES!H306</f>
        <v>29</v>
      </c>
      <c r="AE307" s="275">
        <f t="shared" si="0"/>
        <v>494</v>
      </c>
      <c r="AF307" s="275">
        <f t="shared" si="1"/>
        <v>494</v>
      </c>
      <c r="AG307" s="276">
        <f t="shared" si="2"/>
        <v>1</v>
      </c>
      <c r="AH307" s="277">
        <f t="shared" si="3"/>
        <v>245</v>
      </c>
      <c r="AI307" s="277">
        <f t="shared" si="4"/>
        <v>245</v>
      </c>
      <c r="AJ307" s="277">
        <f t="shared" si="5"/>
        <v>1</v>
      </c>
      <c r="AK307" s="277">
        <f t="shared" si="6"/>
        <v>249</v>
      </c>
      <c r="AL307" s="271">
        <f t="shared" si="7"/>
        <v>249</v>
      </c>
      <c r="AM307" s="271">
        <f t="shared" si="8"/>
        <v>1</v>
      </c>
    </row>
    <row r="308" spans="1:39" ht="15.75" customHeight="1" x14ac:dyDescent="0.3">
      <c r="A308" s="53">
        <v>306</v>
      </c>
      <c r="B308" s="53"/>
      <c r="C308" s="137" t="s">
        <v>591</v>
      </c>
      <c r="D308" s="273">
        <v>6</v>
      </c>
      <c r="E308" s="274" t="s">
        <v>336</v>
      </c>
      <c r="F308" s="274" t="s">
        <v>342</v>
      </c>
      <c r="G308" s="275">
        <f>JAN!E307</f>
        <v>54</v>
      </c>
      <c r="H308" s="275">
        <f>FEB!E307</f>
        <v>123</v>
      </c>
      <c r="I308" s="275">
        <f>MAR!E307</f>
        <v>89</v>
      </c>
      <c r="J308" s="275">
        <f>APR!E307</f>
        <v>71</v>
      </c>
      <c r="K308" s="275">
        <f>MEI!E307</f>
        <v>47</v>
      </c>
      <c r="L308" s="275">
        <f>JUN!E307</f>
        <v>74</v>
      </c>
      <c r="M308" s="275">
        <f>JUL!E307</f>
        <v>36</v>
      </c>
      <c r="N308" s="275">
        <f>AGS!E307</f>
        <v>30</v>
      </c>
      <c r="O308" s="275">
        <f>SEPT!E307</f>
        <v>45</v>
      </c>
      <c r="P308" s="275">
        <f>OKT!E307</f>
        <v>49</v>
      </c>
      <c r="Q308" s="275">
        <f>NOV!E307</f>
        <v>30</v>
      </c>
      <c r="R308" s="275">
        <f>DES!E307</f>
        <v>29</v>
      </c>
      <c r="S308" s="275">
        <f>JAN!H307</f>
        <v>54</v>
      </c>
      <c r="T308" s="275">
        <f>FEB!H307</f>
        <v>123</v>
      </c>
      <c r="U308" s="275">
        <f>MAR!H307</f>
        <v>89</v>
      </c>
      <c r="V308" s="275">
        <f>APR!H307</f>
        <v>71</v>
      </c>
      <c r="W308" s="275">
        <f>MEI!H307</f>
        <v>47</v>
      </c>
      <c r="X308" s="275">
        <f>JUN!H307</f>
        <v>74</v>
      </c>
      <c r="Y308" s="275">
        <f>JUL!H307</f>
        <v>36</v>
      </c>
      <c r="Z308" s="275">
        <f>AGS!H307</f>
        <v>30</v>
      </c>
      <c r="AA308" s="275">
        <f>SEPT!H307</f>
        <v>45</v>
      </c>
      <c r="AB308" s="275">
        <f>OKT!H307</f>
        <v>49</v>
      </c>
      <c r="AC308" s="275">
        <f>NOV!H307</f>
        <v>30</v>
      </c>
      <c r="AD308" s="275">
        <f>DES!H307</f>
        <v>29</v>
      </c>
      <c r="AE308" s="275">
        <f t="shared" si="0"/>
        <v>677</v>
      </c>
      <c r="AF308" s="275">
        <f t="shared" si="1"/>
        <v>677</v>
      </c>
      <c r="AG308" s="276">
        <f t="shared" si="2"/>
        <v>1</v>
      </c>
      <c r="AH308" s="277">
        <f t="shared" si="3"/>
        <v>458</v>
      </c>
      <c r="AI308" s="277">
        <f t="shared" si="4"/>
        <v>458</v>
      </c>
      <c r="AJ308" s="277">
        <f t="shared" si="5"/>
        <v>1</v>
      </c>
      <c r="AK308" s="277">
        <f t="shared" si="6"/>
        <v>219</v>
      </c>
      <c r="AL308" s="271">
        <f t="shared" si="7"/>
        <v>219</v>
      </c>
      <c r="AM308" s="271">
        <f t="shared" si="8"/>
        <v>1</v>
      </c>
    </row>
    <row r="309" spans="1:39" ht="15.75" customHeight="1" x14ac:dyDescent="0.3">
      <c r="A309" s="53">
        <v>307</v>
      </c>
      <c r="B309" s="53"/>
      <c r="C309" s="137" t="s">
        <v>591</v>
      </c>
      <c r="D309" s="273">
        <v>7</v>
      </c>
      <c r="E309" s="274" t="s">
        <v>336</v>
      </c>
      <c r="F309" s="274" t="s">
        <v>343</v>
      </c>
      <c r="G309" s="275">
        <f>JAN!E308</f>
        <v>5</v>
      </c>
      <c r="H309" s="275">
        <f>FEB!E308</f>
        <v>6</v>
      </c>
      <c r="I309" s="275">
        <f>MAR!E308</f>
        <v>5</v>
      </c>
      <c r="J309" s="275">
        <f>APR!E308</f>
        <v>1</v>
      </c>
      <c r="K309" s="275">
        <f>MEI!E308</f>
        <v>12</v>
      </c>
      <c r="L309" s="275">
        <f>JUN!E308</f>
        <v>5</v>
      </c>
      <c r="M309" s="275">
        <f>JUL!E308</f>
        <v>3</v>
      </c>
      <c r="N309" s="275">
        <f>AGS!E308</f>
        <v>4</v>
      </c>
      <c r="O309" s="275">
        <f>SEPT!E308</f>
        <v>6</v>
      </c>
      <c r="P309" s="275">
        <f>OKT!E308</f>
        <v>3</v>
      </c>
      <c r="Q309" s="275">
        <f>NOV!E308</f>
        <v>5</v>
      </c>
      <c r="R309" s="275">
        <f>DES!E308</f>
        <v>4</v>
      </c>
      <c r="S309" s="275">
        <f>JAN!H308</f>
        <v>5</v>
      </c>
      <c r="T309" s="275">
        <f>FEB!H308</f>
        <v>6</v>
      </c>
      <c r="U309" s="275">
        <f>MAR!H308</f>
        <v>5</v>
      </c>
      <c r="V309" s="275">
        <f>APR!H308</f>
        <v>1</v>
      </c>
      <c r="W309" s="275">
        <f>MEI!H308</f>
        <v>13</v>
      </c>
      <c r="X309" s="275">
        <f>JUN!H308</f>
        <v>5</v>
      </c>
      <c r="Y309" s="275">
        <f>JUL!H308</f>
        <v>3</v>
      </c>
      <c r="Z309" s="275">
        <f>AGS!H308</f>
        <v>4</v>
      </c>
      <c r="AA309" s="275">
        <f>SEPT!H308</f>
        <v>6</v>
      </c>
      <c r="AB309" s="275">
        <f>OKT!H308</f>
        <v>3</v>
      </c>
      <c r="AC309" s="275">
        <f>NOV!H308</f>
        <v>5</v>
      </c>
      <c r="AD309" s="275">
        <f>DES!H308</f>
        <v>4</v>
      </c>
      <c r="AE309" s="275">
        <f t="shared" si="0"/>
        <v>59</v>
      </c>
      <c r="AF309" s="275">
        <f t="shared" si="1"/>
        <v>60</v>
      </c>
      <c r="AG309" s="276">
        <f t="shared" si="2"/>
        <v>1.0169491525423728</v>
      </c>
      <c r="AH309" s="277">
        <f t="shared" si="3"/>
        <v>34</v>
      </c>
      <c r="AI309" s="277">
        <f t="shared" si="4"/>
        <v>35</v>
      </c>
      <c r="AJ309" s="277">
        <f t="shared" si="5"/>
        <v>1.0294117647058822</v>
      </c>
      <c r="AK309" s="277">
        <f t="shared" si="6"/>
        <v>25</v>
      </c>
      <c r="AL309" s="271">
        <f t="shared" si="7"/>
        <v>25</v>
      </c>
      <c r="AM309" s="271">
        <f t="shared" si="8"/>
        <v>1</v>
      </c>
    </row>
    <row r="310" spans="1:39" ht="15.75" customHeight="1" x14ac:dyDescent="0.3">
      <c r="A310" s="53">
        <v>308</v>
      </c>
      <c r="B310" s="53"/>
      <c r="C310" s="137" t="s">
        <v>591</v>
      </c>
      <c r="D310" s="273">
        <v>8</v>
      </c>
      <c r="E310" s="274" t="s">
        <v>336</v>
      </c>
      <c r="F310" s="274" t="s">
        <v>344</v>
      </c>
      <c r="G310" s="275">
        <f>JAN!E309</f>
        <v>51</v>
      </c>
      <c r="H310" s="275">
        <f>FEB!E309</f>
        <v>62</v>
      </c>
      <c r="I310" s="275">
        <f>MAR!E309</f>
        <v>38</v>
      </c>
      <c r="J310" s="275">
        <f>APR!E309</f>
        <v>71</v>
      </c>
      <c r="K310" s="275">
        <f>MEI!E309</f>
        <v>39</v>
      </c>
      <c r="L310" s="275">
        <f>JUN!E309</f>
        <v>17</v>
      </c>
      <c r="M310" s="275">
        <f>JUL!E309</f>
        <v>15</v>
      </c>
      <c r="N310" s="275">
        <f>AGS!E309</f>
        <v>4</v>
      </c>
      <c r="O310" s="275">
        <f>SEPT!E309</f>
        <v>22</v>
      </c>
      <c r="P310" s="275">
        <f>OKT!E309</f>
        <v>22</v>
      </c>
      <c r="Q310" s="275">
        <f>NOV!E309</f>
        <v>9</v>
      </c>
      <c r="R310" s="275">
        <f>DES!E309</f>
        <v>3</v>
      </c>
      <c r="S310" s="275">
        <f>JAN!H309</f>
        <v>51</v>
      </c>
      <c r="T310" s="275">
        <f>FEB!H309</f>
        <v>62</v>
      </c>
      <c r="U310" s="275">
        <f>MAR!H309</f>
        <v>38</v>
      </c>
      <c r="V310" s="275">
        <f>APR!H309</f>
        <v>71</v>
      </c>
      <c r="W310" s="275">
        <f>MEI!H309</f>
        <v>39</v>
      </c>
      <c r="X310" s="275">
        <f>JUN!H309</f>
        <v>17</v>
      </c>
      <c r="Y310" s="275">
        <f>JUL!H309</f>
        <v>15</v>
      </c>
      <c r="Z310" s="275">
        <f>AGS!H309</f>
        <v>4</v>
      </c>
      <c r="AA310" s="275">
        <f>SEPT!H309</f>
        <v>22</v>
      </c>
      <c r="AB310" s="275">
        <f>OKT!H309</f>
        <v>22</v>
      </c>
      <c r="AC310" s="275">
        <f>NOV!H309</f>
        <v>9</v>
      </c>
      <c r="AD310" s="275">
        <f>DES!H309</f>
        <v>3</v>
      </c>
      <c r="AE310" s="275">
        <f t="shared" si="0"/>
        <v>353</v>
      </c>
      <c r="AF310" s="275">
        <f t="shared" si="1"/>
        <v>353</v>
      </c>
      <c r="AG310" s="276">
        <f t="shared" si="2"/>
        <v>1</v>
      </c>
      <c r="AH310" s="277">
        <f t="shared" si="3"/>
        <v>278</v>
      </c>
      <c r="AI310" s="277">
        <f t="shared" si="4"/>
        <v>278</v>
      </c>
      <c r="AJ310" s="277">
        <f t="shared" si="5"/>
        <v>1</v>
      </c>
      <c r="AK310" s="277">
        <f t="shared" si="6"/>
        <v>75</v>
      </c>
      <c r="AL310" s="271">
        <f t="shared" si="7"/>
        <v>75</v>
      </c>
      <c r="AM310" s="271">
        <f t="shared" si="8"/>
        <v>1</v>
      </c>
    </row>
    <row r="311" spans="1:39" ht="15.75" customHeight="1" x14ac:dyDescent="0.3">
      <c r="A311" s="53">
        <v>309</v>
      </c>
      <c r="B311" s="53"/>
      <c r="C311" s="137" t="s">
        <v>599</v>
      </c>
      <c r="D311" s="273">
        <v>9</v>
      </c>
      <c r="E311" s="274" t="s">
        <v>336</v>
      </c>
      <c r="F311" s="274" t="s">
        <v>345</v>
      </c>
      <c r="G311" s="275">
        <f>JAN!E310</f>
        <v>76</v>
      </c>
      <c r="H311" s="275">
        <f>FEB!E310</f>
        <v>83</v>
      </c>
      <c r="I311" s="275">
        <f>MAR!E310</f>
        <v>96</v>
      </c>
      <c r="J311" s="275">
        <f>APR!E310</f>
        <v>117</v>
      </c>
      <c r="K311" s="275">
        <f>MEI!E310</f>
        <v>64</v>
      </c>
      <c r="L311" s="275">
        <f>JUN!E310</f>
        <v>58</v>
      </c>
      <c r="M311" s="275">
        <f>JUL!E310</f>
        <v>62</v>
      </c>
      <c r="N311" s="275">
        <f>AGS!E310</f>
        <v>67</v>
      </c>
      <c r="O311" s="275">
        <f>SEPT!E310</f>
        <v>101</v>
      </c>
      <c r="P311" s="275">
        <f>OKT!E310</f>
        <v>72</v>
      </c>
      <c r="Q311" s="275">
        <f>NOV!E310</f>
        <v>29</v>
      </c>
      <c r="R311" s="275">
        <f>DES!E310</f>
        <v>41</v>
      </c>
      <c r="S311" s="275">
        <f>JAN!H310</f>
        <v>76</v>
      </c>
      <c r="T311" s="275">
        <f>FEB!H310</f>
        <v>83</v>
      </c>
      <c r="U311" s="275">
        <f>MAR!H310</f>
        <v>96</v>
      </c>
      <c r="V311" s="275">
        <f>APR!H310</f>
        <v>117</v>
      </c>
      <c r="W311" s="275">
        <f>MEI!H310</f>
        <v>64</v>
      </c>
      <c r="X311" s="275">
        <f>JUN!H310</f>
        <v>58</v>
      </c>
      <c r="Y311" s="275">
        <f>JUL!H310</f>
        <v>62</v>
      </c>
      <c r="Z311" s="275">
        <f>AGS!H310</f>
        <v>67</v>
      </c>
      <c r="AA311" s="275">
        <f>SEPT!H310</f>
        <v>101</v>
      </c>
      <c r="AB311" s="275">
        <f>OKT!H310</f>
        <v>72</v>
      </c>
      <c r="AC311" s="275">
        <f>NOV!H310</f>
        <v>29</v>
      </c>
      <c r="AD311" s="275">
        <f>DES!H310</f>
        <v>41</v>
      </c>
      <c r="AE311" s="275">
        <f t="shared" si="0"/>
        <v>866</v>
      </c>
      <c r="AF311" s="275">
        <f t="shared" si="1"/>
        <v>866</v>
      </c>
      <c r="AG311" s="276">
        <f t="shared" si="2"/>
        <v>1</v>
      </c>
      <c r="AH311" s="277">
        <f t="shared" si="3"/>
        <v>494</v>
      </c>
      <c r="AI311" s="277">
        <f t="shared" si="4"/>
        <v>494</v>
      </c>
      <c r="AJ311" s="277">
        <f t="shared" si="5"/>
        <v>1</v>
      </c>
      <c r="AK311" s="277">
        <f t="shared" si="6"/>
        <v>372</v>
      </c>
      <c r="AL311" s="271">
        <f t="shared" si="7"/>
        <v>372</v>
      </c>
      <c r="AM311" s="271">
        <f t="shared" si="8"/>
        <v>1</v>
      </c>
    </row>
    <row r="312" spans="1:39" ht="15.75" customHeight="1" x14ac:dyDescent="0.3">
      <c r="A312" s="53">
        <v>310</v>
      </c>
      <c r="B312" s="53"/>
      <c r="C312" s="137" t="s">
        <v>591</v>
      </c>
      <c r="D312" s="273">
        <v>10</v>
      </c>
      <c r="E312" s="274" t="s">
        <v>336</v>
      </c>
      <c r="F312" s="274" t="s">
        <v>346</v>
      </c>
      <c r="G312" s="275">
        <f>JAN!E311</f>
        <v>143</v>
      </c>
      <c r="H312" s="275">
        <f>FEB!E311</f>
        <v>188</v>
      </c>
      <c r="I312" s="275">
        <f>MAR!E311</f>
        <v>201</v>
      </c>
      <c r="J312" s="275">
        <f>APR!E311</f>
        <v>113</v>
      </c>
      <c r="K312" s="275">
        <f>MEI!E311</f>
        <v>158</v>
      </c>
      <c r="L312" s="275">
        <f>JUN!E311</f>
        <v>107</v>
      </c>
      <c r="M312" s="275">
        <f>JUL!E311</f>
        <v>167</v>
      </c>
      <c r="N312" s="275">
        <f>AGS!E311</f>
        <v>151</v>
      </c>
      <c r="O312" s="275">
        <f>SEPT!E311</f>
        <v>136</v>
      </c>
      <c r="P312" s="275">
        <f>OKT!E311</f>
        <v>188</v>
      </c>
      <c r="Q312" s="275">
        <f>NOV!E311</f>
        <v>85</v>
      </c>
      <c r="R312" s="275">
        <f>DES!E311</f>
        <v>76</v>
      </c>
      <c r="S312" s="275">
        <f>JAN!H311</f>
        <v>143</v>
      </c>
      <c r="T312" s="275">
        <f>FEB!H311</f>
        <v>188</v>
      </c>
      <c r="U312" s="275">
        <f>MAR!H311</f>
        <v>201</v>
      </c>
      <c r="V312" s="275">
        <f>APR!H311</f>
        <v>113</v>
      </c>
      <c r="W312" s="275">
        <f>MEI!H311</f>
        <v>158</v>
      </c>
      <c r="X312" s="275">
        <f>JUN!H311</f>
        <v>107</v>
      </c>
      <c r="Y312" s="275">
        <f>JUL!H311</f>
        <v>167</v>
      </c>
      <c r="Z312" s="275">
        <f>AGS!H311</f>
        <v>151</v>
      </c>
      <c r="AA312" s="275">
        <f>SEPT!H311</f>
        <v>136</v>
      </c>
      <c r="AB312" s="275">
        <f>OKT!H311</f>
        <v>188</v>
      </c>
      <c r="AC312" s="275">
        <f>NOV!H311</f>
        <v>85</v>
      </c>
      <c r="AD312" s="275">
        <f>DES!H311</f>
        <v>76</v>
      </c>
      <c r="AE312" s="275">
        <f t="shared" si="0"/>
        <v>1713</v>
      </c>
      <c r="AF312" s="275">
        <f t="shared" si="1"/>
        <v>1713</v>
      </c>
      <c r="AG312" s="276">
        <f t="shared" si="2"/>
        <v>1</v>
      </c>
      <c r="AH312" s="277">
        <f t="shared" si="3"/>
        <v>910</v>
      </c>
      <c r="AI312" s="277">
        <f t="shared" si="4"/>
        <v>910</v>
      </c>
      <c r="AJ312" s="277">
        <f t="shared" si="5"/>
        <v>1</v>
      </c>
      <c r="AK312" s="277">
        <f t="shared" si="6"/>
        <v>803</v>
      </c>
      <c r="AL312" s="271">
        <f t="shared" si="7"/>
        <v>803</v>
      </c>
      <c r="AM312" s="271">
        <f t="shared" si="8"/>
        <v>1</v>
      </c>
    </row>
    <row r="313" spans="1:39" ht="15.75" customHeight="1" x14ac:dyDescent="0.3">
      <c r="A313" s="53">
        <v>311</v>
      </c>
      <c r="B313" s="53"/>
      <c r="C313" s="137" t="s">
        <v>591</v>
      </c>
      <c r="D313" s="273">
        <v>11</v>
      </c>
      <c r="E313" s="274" t="s">
        <v>336</v>
      </c>
      <c r="F313" s="274" t="s">
        <v>347</v>
      </c>
      <c r="G313" s="275">
        <f>JAN!E312</f>
        <v>162</v>
      </c>
      <c r="H313" s="275">
        <f>FEB!E312</f>
        <v>155</v>
      </c>
      <c r="I313" s="275">
        <f>MAR!E312</f>
        <v>125</v>
      </c>
      <c r="J313" s="275">
        <f>APR!E312</f>
        <v>101</v>
      </c>
      <c r="K313" s="275">
        <f>MEI!E312</f>
        <v>114</v>
      </c>
      <c r="L313" s="275">
        <f>JUN!E312</f>
        <v>96</v>
      </c>
      <c r="M313" s="275">
        <f>JUL!E312</f>
        <v>116</v>
      </c>
      <c r="N313" s="275">
        <f>AGS!E312</f>
        <v>102</v>
      </c>
      <c r="O313" s="275">
        <f>SEPT!E312</f>
        <v>108</v>
      </c>
      <c r="P313" s="275">
        <f>OKT!E312</f>
        <v>107</v>
      </c>
      <c r="Q313" s="275">
        <f>NOV!E312</f>
        <v>180</v>
      </c>
      <c r="R313" s="275">
        <f>DES!E312</f>
        <v>84</v>
      </c>
      <c r="S313" s="275">
        <f>JAN!H312</f>
        <v>162</v>
      </c>
      <c r="T313" s="275">
        <f>FEB!H312</f>
        <v>155</v>
      </c>
      <c r="U313" s="275">
        <f>MAR!H312</f>
        <v>125</v>
      </c>
      <c r="V313" s="275">
        <f>APR!H312</f>
        <v>101</v>
      </c>
      <c r="W313" s="275">
        <f>MEI!H312</f>
        <v>114</v>
      </c>
      <c r="X313" s="275">
        <f>JUN!H312</f>
        <v>96</v>
      </c>
      <c r="Y313" s="275">
        <f>JUL!H312</f>
        <v>116</v>
      </c>
      <c r="Z313" s="275">
        <f>AGS!H312</f>
        <v>102</v>
      </c>
      <c r="AA313" s="275">
        <f>SEPT!H312</f>
        <v>108</v>
      </c>
      <c r="AB313" s="275">
        <f>OKT!H312</f>
        <v>107</v>
      </c>
      <c r="AC313" s="275">
        <f>NOV!H312</f>
        <v>180</v>
      </c>
      <c r="AD313" s="275">
        <f>DES!H312</f>
        <v>84</v>
      </c>
      <c r="AE313" s="275">
        <f t="shared" si="0"/>
        <v>1450</v>
      </c>
      <c r="AF313" s="275">
        <f t="shared" si="1"/>
        <v>1450</v>
      </c>
      <c r="AG313" s="276">
        <f t="shared" si="2"/>
        <v>1</v>
      </c>
      <c r="AH313" s="277">
        <f t="shared" si="3"/>
        <v>753</v>
      </c>
      <c r="AI313" s="277">
        <f t="shared" si="4"/>
        <v>753</v>
      </c>
      <c r="AJ313" s="277">
        <f t="shared" si="5"/>
        <v>1</v>
      </c>
      <c r="AK313" s="277">
        <f t="shared" si="6"/>
        <v>697</v>
      </c>
      <c r="AL313" s="271">
        <f t="shared" si="7"/>
        <v>697</v>
      </c>
      <c r="AM313" s="271">
        <f t="shared" si="8"/>
        <v>1</v>
      </c>
    </row>
    <row r="314" spans="1:39" ht="15.75" customHeight="1" x14ac:dyDescent="0.3">
      <c r="A314" s="53">
        <v>312</v>
      </c>
      <c r="B314" s="53"/>
      <c r="C314" s="137" t="s">
        <v>591</v>
      </c>
      <c r="D314" s="273">
        <v>12</v>
      </c>
      <c r="E314" s="274" t="s">
        <v>336</v>
      </c>
      <c r="F314" s="274" t="s">
        <v>348</v>
      </c>
      <c r="G314" s="275">
        <f>JAN!E313</f>
        <v>39</v>
      </c>
      <c r="H314" s="275">
        <f>FEB!E313</f>
        <v>38</v>
      </c>
      <c r="I314" s="275">
        <f>MAR!E313</f>
        <v>48</v>
      </c>
      <c r="J314" s="275">
        <f>APR!E313</f>
        <v>51</v>
      </c>
      <c r="K314" s="275">
        <f>MEI!E313</f>
        <v>42</v>
      </c>
      <c r="L314" s="275">
        <f>JUN!E313</f>
        <v>25</v>
      </c>
      <c r="M314" s="275">
        <f>JUL!E313</f>
        <v>35</v>
      </c>
      <c r="N314" s="275">
        <f>AGS!E313</f>
        <v>26</v>
      </c>
      <c r="O314" s="275">
        <f>SEPT!E313</f>
        <v>26</v>
      </c>
      <c r="P314" s="275">
        <f>OKT!E313</f>
        <v>14</v>
      </c>
      <c r="Q314" s="275">
        <f>NOV!E313</f>
        <v>15</v>
      </c>
      <c r="R314" s="275">
        <f>DES!E313</f>
        <v>7</v>
      </c>
      <c r="S314" s="275">
        <f>JAN!H313</f>
        <v>39</v>
      </c>
      <c r="T314" s="275">
        <f>FEB!H313</f>
        <v>38</v>
      </c>
      <c r="U314" s="275">
        <f>MAR!H313</f>
        <v>48</v>
      </c>
      <c r="V314" s="275">
        <f>APR!H313</f>
        <v>51</v>
      </c>
      <c r="W314" s="275">
        <f>MEI!H313</f>
        <v>42</v>
      </c>
      <c r="X314" s="275">
        <f>JUN!H313</f>
        <v>25</v>
      </c>
      <c r="Y314" s="275">
        <f>JUL!H313</f>
        <v>35</v>
      </c>
      <c r="Z314" s="275">
        <f>AGS!H313</f>
        <v>26</v>
      </c>
      <c r="AA314" s="275">
        <f>SEPT!H313</f>
        <v>26</v>
      </c>
      <c r="AB314" s="275">
        <f>OKT!H313</f>
        <v>14</v>
      </c>
      <c r="AC314" s="275">
        <f>NOV!H313</f>
        <v>15</v>
      </c>
      <c r="AD314" s="275">
        <f>DES!H313</f>
        <v>7</v>
      </c>
      <c r="AE314" s="275">
        <f t="shared" si="0"/>
        <v>366</v>
      </c>
      <c r="AF314" s="275">
        <f t="shared" si="1"/>
        <v>366</v>
      </c>
      <c r="AG314" s="276">
        <f t="shared" si="2"/>
        <v>1</v>
      </c>
      <c r="AH314" s="277">
        <f t="shared" si="3"/>
        <v>243</v>
      </c>
      <c r="AI314" s="277">
        <f t="shared" si="4"/>
        <v>243</v>
      </c>
      <c r="AJ314" s="277">
        <f t="shared" si="5"/>
        <v>1</v>
      </c>
      <c r="AK314" s="277">
        <f t="shared" si="6"/>
        <v>123</v>
      </c>
      <c r="AL314" s="271">
        <f t="shared" si="7"/>
        <v>123</v>
      </c>
      <c r="AM314" s="271">
        <f t="shared" si="8"/>
        <v>1</v>
      </c>
    </row>
    <row r="315" spans="1:39" ht="15.75" customHeight="1" x14ac:dyDescent="0.3">
      <c r="A315" s="53">
        <v>313</v>
      </c>
      <c r="B315" s="53"/>
      <c r="C315" s="137" t="s">
        <v>591</v>
      </c>
      <c r="D315" s="273">
        <v>13</v>
      </c>
      <c r="E315" s="274" t="s">
        <v>336</v>
      </c>
      <c r="F315" s="274" t="s">
        <v>349</v>
      </c>
      <c r="G315" s="275">
        <f>JAN!E314</f>
        <v>22</v>
      </c>
      <c r="H315" s="275">
        <f>FEB!E314</f>
        <v>14</v>
      </c>
      <c r="I315" s="275">
        <f>MAR!E314</f>
        <v>23</v>
      </c>
      <c r="J315" s="275">
        <f>APR!E314</f>
        <v>14</v>
      </c>
      <c r="K315" s="275">
        <f>MEI!E314</f>
        <v>11</v>
      </c>
      <c r="L315" s="275">
        <f>JUN!E314</f>
        <v>4</v>
      </c>
      <c r="M315" s="275">
        <f>JUL!E314</f>
        <v>8</v>
      </c>
      <c r="N315" s="275">
        <f>AGS!E314</f>
        <v>16</v>
      </c>
      <c r="O315" s="275">
        <f>SEPT!E314</f>
        <v>27</v>
      </c>
      <c r="P315" s="275">
        <f>OKT!E314</f>
        <v>22</v>
      </c>
      <c r="Q315" s="275">
        <f>NOV!E314</f>
        <v>22</v>
      </c>
      <c r="R315" s="275">
        <f>DES!E314</f>
        <v>29</v>
      </c>
      <c r="S315" s="275">
        <f>JAN!H314</f>
        <v>22</v>
      </c>
      <c r="T315" s="275">
        <f>FEB!H314</f>
        <v>14</v>
      </c>
      <c r="U315" s="275">
        <f>MAR!H314</f>
        <v>23</v>
      </c>
      <c r="V315" s="275">
        <f>APR!H314</f>
        <v>14</v>
      </c>
      <c r="W315" s="275">
        <f>MEI!H314</f>
        <v>11</v>
      </c>
      <c r="X315" s="275">
        <f>JUN!H314</f>
        <v>4</v>
      </c>
      <c r="Y315" s="275">
        <f>JUL!H314</f>
        <v>8</v>
      </c>
      <c r="Z315" s="275">
        <f>AGS!H314</f>
        <v>16</v>
      </c>
      <c r="AA315" s="275">
        <f>SEPT!H314</f>
        <v>27</v>
      </c>
      <c r="AB315" s="275">
        <f>OKT!H314</f>
        <v>22</v>
      </c>
      <c r="AC315" s="275">
        <f>NOV!H314</f>
        <v>22</v>
      </c>
      <c r="AD315" s="275">
        <f>DES!H314</f>
        <v>29</v>
      </c>
      <c r="AE315" s="275">
        <f t="shared" si="0"/>
        <v>212</v>
      </c>
      <c r="AF315" s="275">
        <f t="shared" si="1"/>
        <v>212</v>
      </c>
      <c r="AG315" s="276">
        <f t="shared" si="2"/>
        <v>1</v>
      </c>
      <c r="AH315" s="277">
        <f t="shared" si="3"/>
        <v>88</v>
      </c>
      <c r="AI315" s="277">
        <f t="shared" si="4"/>
        <v>88</v>
      </c>
      <c r="AJ315" s="277">
        <f t="shared" si="5"/>
        <v>1</v>
      </c>
      <c r="AK315" s="277">
        <f t="shared" si="6"/>
        <v>124</v>
      </c>
      <c r="AL315" s="271">
        <f t="shared" si="7"/>
        <v>124</v>
      </c>
      <c r="AM315" s="271">
        <f t="shared" si="8"/>
        <v>1</v>
      </c>
    </row>
    <row r="316" spans="1:39" ht="15.75" customHeight="1" x14ac:dyDescent="0.3">
      <c r="A316" s="53">
        <v>314</v>
      </c>
      <c r="B316" s="53"/>
      <c r="C316" s="137" t="s">
        <v>599</v>
      </c>
      <c r="D316" s="273">
        <v>14</v>
      </c>
      <c r="E316" s="274" t="s">
        <v>336</v>
      </c>
      <c r="F316" s="274" t="s">
        <v>350</v>
      </c>
      <c r="G316" s="275">
        <f>JAN!E315</f>
        <v>7</v>
      </c>
      <c r="H316" s="275">
        <f>FEB!E315</f>
        <v>9</v>
      </c>
      <c r="I316" s="275">
        <f>MAR!E315</f>
        <v>6</v>
      </c>
      <c r="J316" s="275">
        <f>APR!E315</f>
        <v>10</v>
      </c>
      <c r="K316" s="275">
        <f>MEI!E315</f>
        <v>7</v>
      </c>
      <c r="L316" s="275">
        <f>JUN!E315</f>
        <v>2</v>
      </c>
      <c r="M316" s="275">
        <f>JUL!E315</f>
        <v>2</v>
      </c>
      <c r="N316" s="275">
        <f>AGS!E315</f>
        <v>1</v>
      </c>
      <c r="O316" s="275">
        <f>SEPT!E315</f>
        <v>7</v>
      </c>
      <c r="P316" s="275">
        <f>OKT!E315</f>
        <v>3</v>
      </c>
      <c r="Q316" s="275">
        <f>NOV!E315</f>
        <v>4</v>
      </c>
      <c r="R316" s="275">
        <f>DES!E315</f>
        <v>4</v>
      </c>
      <c r="S316" s="275">
        <f>JAN!H315</f>
        <v>7</v>
      </c>
      <c r="T316" s="275">
        <f>FEB!H315</f>
        <v>9</v>
      </c>
      <c r="U316" s="275">
        <f>MAR!H315</f>
        <v>6</v>
      </c>
      <c r="V316" s="275">
        <f>APR!H315</f>
        <v>10</v>
      </c>
      <c r="W316" s="275">
        <f>MEI!H315</f>
        <v>7</v>
      </c>
      <c r="X316" s="275">
        <f>JUN!H315</f>
        <v>2</v>
      </c>
      <c r="Y316" s="275">
        <f>JUL!H315</f>
        <v>2</v>
      </c>
      <c r="Z316" s="275">
        <f>AGS!H315</f>
        <v>1</v>
      </c>
      <c r="AA316" s="275">
        <f>SEPT!H315</f>
        <v>7</v>
      </c>
      <c r="AB316" s="275">
        <f>OKT!H315</f>
        <v>3</v>
      </c>
      <c r="AC316" s="275">
        <f>NOV!H315</f>
        <v>4</v>
      </c>
      <c r="AD316" s="275">
        <f>DES!H315</f>
        <v>4</v>
      </c>
      <c r="AE316" s="275">
        <f t="shared" si="0"/>
        <v>62</v>
      </c>
      <c r="AF316" s="275">
        <f t="shared" si="1"/>
        <v>62</v>
      </c>
      <c r="AG316" s="276">
        <f t="shared" si="2"/>
        <v>1</v>
      </c>
      <c r="AH316" s="277">
        <f t="shared" si="3"/>
        <v>41</v>
      </c>
      <c r="AI316" s="277">
        <f t="shared" si="4"/>
        <v>41</v>
      </c>
      <c r="AJ316" s="277">
        <f t="shared" si="5"/>
        <v>1</v>
      </c>
      <c r="AK316" s="277">
        <f t="shared" si="6"/>
        <v>21</v>
      </c>
      <c r="AL316" s="271">
        <f t="shared" si="7"/>
        <v>21</v>
      </c>
      <c r="AM316" s="271">
        <f t="shared" si="8"/>
        <v>1</v>
      </c>
    </row>
    <row r="317" spans="1:39" ht="15.75" customHeight="1" x14ac:dyDescent="0.3">
      <c r="A317" s="53">
        <v>315</v>
      </c>
      <c r="B317" s="53"/>
      <c r="C317" s="137" t="s">
        <v>591</v>
      </c>
      <c r="D317" s="273">
        <v>15</v>
      </c>
      <c r="E317" s="274" t="s">
        <v>336</v>
      </c>
      <c r="F317" s="274" t="s">
        <v>351</v>
      </c>
      <c r="G317" s="275">
        <f>JAN!E316</f>
        <v>43</v>
      </c>
      <c r="H317" s="275">
        <f>FEB!E316</f>
        <v>57</v>
      </c>
      <c r="I317" s="275">
        <f>MAR!E316</f>
        <v>40</v>
      </c>
      <c r="J317" s="275">
        <f>APR!E316</f>
        <v>36</v>
      </c>
      <c r="K317" s="275">
        <f>MEI!E316</f>
        <v>45</v>
      </c>
      <c r="L317" s="275">
        <f>JUN!E316</f>
        <v>42</v>
      </c>
      <c r="M317" s="275">
        <f>JUL!E316</f>
        <v>8</v>
      </c>
      <c r="N317" s="275">
        <f>AGS!E316</f>
        <v>6</v>
      </c>
      <c r="O317" s="275">
        <f>SEPT!E316</f>
        <v>50</v>
      </c>
      <c r="P317" s="275">
        <f>OKT!E316</f>
        <v>12</v>
      </c>
      <c r="Q317" s="275">
        <f>NOV!E316</f>
        <v>3</v>
      </c>
      <c r="R317" s="275">
        <f>DES!E316</f>
        <v>39</v>
      </c>
      <c r="S317" s="275">
        <f>JAN!H316</f>
        <v>43</v>
      </c>
      <c r="T317" s="275">
        <f>FEB!H316</f>
        <v>57</v>
      </c>
      <c r="U317" s="275">
        <f>MAR!H316</f>
        <v>40</v>
      </c>
      <c r="V317" s="275">
        <f>APR!H316</f>
        <v>36</v>
      </c>
      <c r="W317" s="275">
        <f>MEI!H316</f>
        <v>45</v>
      </c>
      <c r="X317" s="275">
        <f>JUN!H316</f>
        <v>42</v>
      </c>
      <c r="Y317" s="275">
        <f>JUL!H316</f>
        <v>8</v>
      </c>
      <c r="Z317" s="275">
        <f>AGS!H316</f>
        <v>6</v>
      </c>
      <c r="AA317" s="275">
        <f>SEPT!H316</f>
        <v>50</v>
      </c>
      <c r="AB317" s="275">
        <f>OKT!H316</f>
        <v>12</v>
      </c>
      <c r="AC317" s="275">
        <f>NOV!H316</f>
        <v>3</v>
      </c>
      <c r="AD317" s="275">
        <f>DES!H316</f>
        <v>39</v>
      </c>
      <c r="AE317" s="275">
        <f t="shared" si="0"/>
        <v>381</v>
      </c>
      <c r="AF317" s="275">
        <f t="shared" si="1"/>
        <v>381</v>
      </c>
      <c r="AG317" s="276">
        <f t="shared" si="2"/>
        <v>1</v>
      </c>
      <c r="AH317" s="277">
        <f t="shared" si="3"/>
        <v>263</v>
      </c>
      <c r="AI317" s="277">
        <f t="shared" si="4"/>
        <v>263</v>
      </c>
      <c r="AJ317" s="277">
        <f t="shared" si="5"/>
        <v>1</v>
      </c>
      <c r="AK317" s="277">
        <f t="shared" si="6"/>
        <v>118</v>
      </c>
      <c r="AL317" s="271">
        <f t="shared" si="7"/>
        <v>118</v>
      </c>
      <c r="AM317" s="271">
        <f t="shared" si="8"/>
        <v>1</v>
      </c>
    </row>
    <row r="318" spans="1:39" ht="15.75" customHeight="1" x14ac:dyDescent="0.3">
      <c r="A318" s="53">
        <v>316</v>
      </c>
      <c r="B318" s="53"/>
      <c r="C318" s="137" t="s">
        <v>591</v>
      </c>
      <c r="D318" s="273">
        <v>16</v>
      </c>
      <c r="E318" s="274" t="s">
        <v>336</v>
      </c>
      <c r="F318" s="274" t="s">
        <v>352</v>
      </c>
      <c r="G318" s="275">
        <f>JAN!E317</f>
        <v>237</v>
      </c>
      <c r="H318" s="275">
        <f>FEB!E317</f>
        <v>188</v>
      </c>
      <c r="I318" s="275">
        <f>MAR!E317</f>
        <v>191</v>
      </c>
      <c r="J318" s="275">
        <f>APR!E317</f>
        <v>178</v>
      </c>
      <c r="K318" s="275">
        <f>MEI!E317</f>
        <v>241</v>
      </c>
      <c r="L318" s="275">
        <f>JUN!E317</f>
        <v>178</v>
      </c>
      <c r="M318" s="275">
        <f>JUL!E317</f>
        <v>262</v>
      </c>
      <c r="N318" s="275">
        <f>AGS!E317</f>
        <v>308</v>
      </c>
      <c r="O318" s="275">
        <f>SEPT!E317</f>
        <v>168</v>
      </c>
      <c r="P318" s="275">
        <f>OKT!E317</f>
        <v>171</v>
      </c>
      <c r="Q318" s="275">
        <f>NOV!E317</f>
        <v>173</v>
      </c>
      <c r="R318" s="275">
        <f>DES!E317</f>
        <v>181</v>
      </c>
      <c r="S318" s="275">
        <f>JAN!H317</f>
        <v>237</v>
      </c>
      <c r="T318" s="275">
        <f>FEB!H317</f>
        <v>188</v>
      </c>
      <c r="U318" s="275">
        <f>MAR!H317</f>
        <v>191</v>
      </c>
      <c r="V318" s="275">
        <f>APR!H317</f>
        <v>178</v>
      </c>
      <c r="W318" s="275">
        <f>MEI!H317</f>
        <v>241</v>
      </c>
      <c r="X318" s="275">
        <f>JUN!H317</f>
        <v>178</v>
      </c>
      <c r="Y318" s="275">
        <f>JUL!H317</f>
        <v>262</v>
      </c>
      <c r="Z318" s="275">
        <f>AGS!H317</f>
        <v>308</v>
      </c>
      <c r="AA318" s="275">
        <f>SEPT!H317</f>
        <v>168</v>
      </c>
      <c r="AB318" s="275">
        <f>OKT!H317</f>
        <v>171</v>
      </c>
      <c r="AC318" s="275">
        <f>NOV!H317</f>
        <v>173</v>
      </c>
      <c r="AD318" s="275">
        <f>DES!H317</f>
        <v>181</v>
      </c>
      <c r="AE318" s="275">
        <f t="shared" si="0"/>
        <v>2476</v>
      </c>
      <c r="AF318" s="275">
        <f t="shared" si="1"/>
        <v>2476</v>
      </c>
      <c r="AG318" s="276">
        <f t="shared" si="2"/>
        <v>1</v>
      </c>
      <c r="AH318" s="277">
        <f t="shared" si="3"/>
        <v>1213</v>
      </c>
      <c r="AI318" s="277">
        <f t="shared" si="4"/>
        <v>1213</v>
      </c>
      <c r="AJ318" s="277">
        <f t="shared" si="5"/>
        <v>1</v>
      </c>
      <c r="AK318" s="277">
        <f t="shared" si="6"/>
        <v>1263</v>
      </c>
      <c r="AL318" s="271">
        <f t="shared" si="7"/>
        <v>1263</v>
      </c>
      <c r="AM318" s="271">
        <f t="shared" si="8"/>
        <v>1</v>
      </c>
    </row>
    <row r="319" spans="1:39" ht="15.75" customHeight="1" x14ac:dyDescent="0.3">
      <c r="A319" s="53">
        <v>317</v>
      </c>
      <c r="B319" s="53"/>
      <c r="C319" s="137" t="s">
        <v>599</v>
      </c>
      <c r="D319" s="273">
        <v>17</v>
      </c>
      <c r="E319" s="274" t="s">
        <v>336</v>
      </c>
      <c r="F319" s="274" t="s">
        <v>353</v>
      </c>
      <c r="G319" s="275">
        <f>JAN!E318</f>
        <v>114</v>
      </c>
      <c r="H319" s="275">
        <f>FEB!E318</f>
        <v>196</v>
      </c>
      <c r="I319" s="275">
        <f>MAR!E318</f>
        <v>162</v>
      </c>
      <c r="J319" s="275">
        <f>APR!E318</f>
        <v>186</v>
      </c>
      <c r="K319" s="275">
        <f>MEI!E318</f>
        <v>120</v>
      </c>
      <c r="L319" s="275">
        <f>JUN!E318</f>
        <v>190</v>
      </c>
      <c r="M319" s="275">
        <f>JUL!E318</f>
        <v>177</v>
      </c>
      <c r="N319" s="275">
        <f>AGS!E318</f>
        <v>273</v>
      </c>
      <c r="O319" s="275">
        <f>SEPT!E318</f>
        <v>143</v>
      </c>
      <c r="P319" s="275">
        <f>OKT!E318</f>
        <v>117</v>
      </c>
      <c r="Q319" s="275">
        <f>NOV!E318</f>
        <v>143</v>
      </c>
      <c r="R319" s="275">
        <f>DES!E318</f>
        <v>154</v>
      </c>
      <c r="S319" s="275">
        <f>JAN!H318</f>
        <v>114</v>
      </c>
      <c r="T319" s="275">
        <f>FEB!H318</f>
        <v>196</v>
      </c>
      <c r="U319" s="275">
        <f>MAR!H318</f>
        <v>162</v>
      </c>
      <c r="V319" s="275">
        <f>APR!H318</f>
        <v>186</v>
      </c>
      <c r="W319" s="275">
        <f>MEI!H318</f>
        <v>120</v>
      </c>
      <c r="X319" s="275">
        <f>JUN!H318</f>
        <v>190</v>
      </c>
      <c r="Y319" s="275">
        <f>JUL!H318</f>
        <v>177</v>
      </c>
      <c r="Z319" s="275">
        <f>AGS!H318</f>
        <v>273</v>
      </c>
      <c r="AA319" s="275">
        <f>SEPT!H318</f>
        <v>143</v>
      </c>
      <c r="AB319" s="275">
        <f>OKT!H318</f>
        <v>117</v>
      </c>
      <c r="AC319" s="275">
        <f>NOV!H318</f>
        <v>143</v>
      </c>
      <c r="AD319" s="275">
        <f>DES!H318</f>
        <v>154</v>
      </c>
      <c r="AE319" s="275">
        <f t="shared" si="0"/>
        <v>1975</v>
      </c>
      <c r="AF319" s="275">
        <f t="shared" si="1"/>
        <v>1975</v>
      </c>
      <c r="AG319" s="276">
        <f t="shared" si="2"/>
        <v>1</v>
      </c>
      <c r="AH319" s="277">
        <f t="shared" si="3"/>
        <v>968</v>
      </c>
      <c r="AI319" s="277">
        <f t="shared" si="4"/>
        <v>968</v>
      </c>
      <c r="AJ319" s="277">
        <f t="shared" si="5"/>
        <v>1</v>
      </c>
      <c r="AK319" s="277">
        <f t="shared" si="6"/>
        <v>1007</v>
      </c>
      <c r="AL319" s="271">
        <f t="shared" si="7"/>
        <v>1007</v>
      </c>
      <c r="AM319" s="271">
        <f t="shared" si="8"/>
        <v>1</v>
      </c>
    </row>
    <row r="320" spans="1:39" ht="15.75" customHeight="1" x14ac:dyDescent="0.3">
      <c r="A320" s="53">
        <v>318</v>
      </c>
      <c r="B320" s="53"/>
      <c r="C320" s="137" t="s">
        <v>591</v>
      </c>
      <c r="D320" s="273">
        <v>18</v>
      </c>
      <c r="E320" s="274" t="s">
        <v>336</v>
      </c>
      <c r="F320" s="274" t="s">
        <v>354</v>
      </c>
      <c r="G320" s="275">
        <f>JAN!E319</f>
        <v>5</v>
      </c>
      <c r="H320" s="275">
        <f>FEB!E319</f>
        <v>6</v>
      </c>
      <c r="I320" s="275">
        <f>MAR!E319</f>
        <v>9</v>
      </c>
      <c r="J320" s="275">
        <f>APR!E319</f>
        <v>4</v>
      </c>
      <c r="K320" s="275">
        <f>MEI!E319</f>
        <v>2</v>
      </c>
      <c r="L320" s="275">
        <f>JUN!E319</f>
        <v>2</v>
      </c>
      <c r="M320" s="275">
        <f>JUL!E319</f>
        <v>0</v>
      </c>
      <c r="N320" s="275">
        <f>AGS!E319</f>
        <v>4</v>
      </c>
      <c r="O320" s="275">
        <f>SEPT!E319</f>
        <v>4</v>
      </c>
      <c r="P320" s="275">
        <f>OKT!E319</f>
        <v>0</v>
      </c>
      <c r="Q320" s="275">
        <f>NOV!E319</f>
        <v>2</v>
      </c>
      <c r="R320" s="275">
        <f>DES!E319</f>
        <v>0</v>
      </c>
      <c r="S320" s="275">
        <f>JAN!H319</f>
        <v>5</v>
      </c>
      <c r="T320" s="275">
        <f>FEB!H319</f>
        <v>6</v>
      </c>
      <c r="U320" s="275">
        <f>MAR!H319</f>
        <v>9</v>
      </c>
      <c r="V320" s="275">
        <f>APR!H319</f>
        <v>4</v>
      </c>
      <c r="W320" s="275">
        <f>MEI!H319</f>
        <v>2</v>
      </c>
      <c r="X320" s="275">
        <f>JUN!H319</f>
        <v>2</v>
      </c>
      <c r="Y320" s="275">
        <f>JUL!H319</f>
        <v>0</v>
      </c>
      <c r="Z320" s="275">
        <f>AGS!H319</f>
        <v>4</v>
      </c>
      <c r="AA320" s="275">
        <f>SEPT!H319</f>
        <v>4</v>
      </c>
      <c r="AB320" s="275">
        <f>OKT!H319</f>
        <v>0</v>
      </c>
      <c r="AC320" s="275">
        <f>NOV!H319</f>
        <v>2</v>
      </c>
      <c r="AD320" s="275">
        <f>DES!H319</f>
        <v>0</v>
      </c>
      <c r="AE320" s="275">
        <f t="shared" si="0"/>
        <v>38</v>
      </c>
      <c r="AF320" s="275">
        <f t="shared" si="1"/>
        <v>38</v>
      </c>
      <c r="AG320" s="276">
        <f t="shared" si="2"/>
        <v>1</v>
      </c>
      <c r="AH320" s="277">
        <f t="shared" si="3"/>
        <v>28</v>
      </c>
      <c r="AI320" s="277">
        <f t="shared" si="4"/>
        <v>28</v>
      </c>
      <c r="AJ320" s="277">
        <f t="shared" si="5"/>
        <v>1</v>
      </c>
      <c r="AK320" s="277">
        <f t="shared" si="6"/>
        <v>10</v>
      </c>
      <c r="AL320" s="271">
        <f t="shared" si="7"/>
        <v>10</v>
      </c>
      <c r="AM320" s="271">
        <f t="shared" si="8"/>
        <v>1</v>
      </c>
    </row>
    <row r="321" spans="1:39" ht="15.75" customHeight="1" x14ac:dyDescent="0.3">
      <c r="A321" s="53">
        <v>319</v>
      </c>
      <c r="B321" s="53"/>
      <c r="C321" s="137" t="s">
        <v>599</v>
      </c>
      <c r="D321" s="273">
        <v>19</v>
      </c>
      <c r="E321" s="274" t="s">
        <v>336</v>
      </c>
      <c r="F321" s="274" t="s">
        <v>355</v>
      </c>
      <c r="G321" s="275">
        <f>JAN!E320</f>
        <v>14</v>
      </c>
      <c r="H321" s="275">
        <f>FEB!E320</f>
        <v>10</v>
      </c>
      <c r="I321" s="275">
        <f>MAR!E320</f>
        <v>7</v>
      </c>
      <c r="J321" s="275">
        <f>APR!E320</f>
        <v>4</v>
      </c>
      <c r="K321" s="275">
        <f>MEI!E320</f>
        <v>4</v>
      </c>
      <c r="L321" s="275">
        <f>JUN!E320</f>
        <v>2</v>
      </c>
      <c r="M321" s="275">
        <f>JUL!E320</f>
        <v>3</v>
      </c>
      <c r="N321" s="275">
        <f>AGS!E320</f>
        <v>6</v>
      </c>
      <c r="O321" s="275">
        <f>SEPT!E320</f>
        <v>3</v>
      </c>
      <c r="P321" s="275">
        <f>OKT!E320</f>
        <v>7</v>
      </c>
      <c r="Q321" s="275">
        <f>NOV!E320</f>
        <v>12</v>
      </c>
      <c r="R321" s="275">
        <f>DES!E320</f>
        <v>16</v>
      </c>
      <c r="S321" s="275">
        <f>JAN!H320</f>
        <v>14</v>
      </c>
      <c r="T321" s="275">
        <f>FEB!H320</f>
        <v>10</v>
      </c>
      <c r="U321" s="275">
        <f>MAR!H320</f>
        <v>7</v>
      </c>
      <c r="V321" s="275">
        <f>APR!H320</f>
        <v>4</v>
      </c>
      <c r="W321" s="275">
        <f>MEI!H320</f>
        <v>4</v>
      </c>
      <c r="X321" s="275">
        <f>JUN!H320</f>
        <v>2</v>
      </c>
      <c r="Y321" s="275">
        <f>JUL!H320</f>
        <v>3</v>
      </c>
      <c r="Z321" s="275">
        <f>AGS!H320</f>
        <v>6</v>
      </c>
      <c r="AA321" s="275">
        <f>SEPT!H320</f>
        <v>3</v>
      </c>
      <c r="AB321" s="275">
        <f>OKT!H320</f>
        <v>7</v>
      </c>
      <c r="AC321" s="275">
        <f>NOV!H320</f>
        <v>12</v>
      </c>
      <c r="AD321" s="275">
        <f>DES!H320</f>
        <v>16</v>
      </c>
      <c r="AE321" s="275">
        <f t="shared" si="0"/>
        <v>88</v>
      </c>
      <c r="AF321" s="275">
        <f t="shared" si="1"/>
        <v>88</v>
      </c>
      <c r="AG321" s="276">
        <f t="shared" si="2"/>
        <v>1</v>
      </c>
      <c r="AH321" s="277">
        <f t="shared" si="3"/>
        <v>41</v>
      </c>
      <c r="AI321" s="277">
        <f t="shared" si="4"/>
        <v>41</v>
      </c>
      <c r="AJ321" s="277">
        <f t="shared" si="5"/>
        <v>1</v>
      </c>
      <c r="AK321" s="277">
        <f t="shared" si="6"/>
        <v>47</v>
      </c>
      <c r="AL321" s="271">
        <f t="shared" si="7"/>
        <v>47</v>
      </c>
      <c r="AM321" s="271">
        <f t="shared" si="8"/>
        <v>1</v>
      </c>
    </row>
    <row r="322" spans="1:39" ht="15.75" customHeight="1" x14ac:dyDescent="0.3">
      <c r="A322" s="53">
        <v>320</v>
      </c>
      <c r="B322" s="53"/>
      <c r="C322" s="137" t="s">
        <v>591</v>
      </c>
      <c r="D322" s="273">
        <v>20</v>
      </c>
      <c r="E322" s="274" t="s">
        <v>336</v>
      </c>
      <c r="F322" s="274" t="s">
        <v>356</v>
      </c>
      <c r="G322" s="275">
        <f>JAN!E321</f>
        <v>27</v>
      </c>
      <c r="H322" s="275">
        <f>FEB!E321</f>
        <v>17</v>
      </c>
      <c r="I322" s="275">
        <f>MAR!E321</f>
        <v>0</v>
      </c>
      <c r="J322" s="275">
        <f>APR!E321</f>
        <v>4</v>
      </c>
      <c r="K322" s="275">
        <f>MEI!E321</f>
        <v>12</v>
      </c>
      <c r="L322" s="275">
        <f>JUN!E321</f>
        <v>13</v>
      </c>
      <c r="M322" s="275">
        <f>JUL!E321</f>
        <v>7</v>
      </c>
      <c r="N322" s="275">
        <f>AGS!E321</f>
        <v>0</v>
      </c>
      <c r="O322" s="275">
        <f>SEPT!E321</f>
        <v>0</v>
      </c>
      <c r="P322" s="275">
        <f>OKT!E321</f>
        <v>0</v>
      </c>
      <c r="Q322" s="275">
        <f>NOV!E321</f>
        <v>14</v>
      </c>
      <c r="R322" s="275">
        <f>DES!E321</f>
        <v>28</v>
      </c>
      <c r="S322" s="275">
        <f>JAN!H321</f>
        <v>27</v>
      </c>
      <c r="T322" s="275">
        <f>FEB!H321</f>
        <v>17</v>
      </c>
      <c r="U322" s="275">
        <f>MAR!H321</f>
        <v>0</v>
      </c>
      <c r="V322" s="275">
        <f>APR!H321</f>
        <v>4</v>
      </c>
      <c r="W322" s="275">
        <f>MEI!H321</f>
        <v>12</v>
      </c>
      <c r="X322" s="275">
        <f>JUN!H321</f>
        <v>13</v>
      </c>
      <c r="Y322" s="275">
        <f>JUL!H321</f>
        <v>7</v>
      </c>
      <c r="Z322" s="275">
        <f>AGS!H321</f>
        <v>0</v>
      </c>
      <c r="AA322" s="275">
        <f>SEPT!H321</f>
        <v>0</v>
      </c>
      <c r="AB322" s="275">
        <f>OKT!H321</f>
        <v>0</v>
      </c>
      <c r="AC322" s="275">
        <f>NOV!H321</f>
        <v>14</v>
      </c>
      <c r="AD322" s="275">
        <f>DES!H321</f>
        <v>28</v>
      </c>
      <c r="AE322" s="275">
        <f t="shared" si="0"/>
        <v>122</v>
      </c>
      <c r="AF322" s="275">
        <f t="shared" si="1"/>
        <v>122</v>
      </c>
      <c r="AG322" s="276">
        <f t="shared" si="2"/>
        <v>1</v>
      </c>
      <c r="AH322" s="277">
        <f t="shared" si="3"/>
        <v>73</v>
      </c>
      <c r="AI322" s="277">
        <f t="shared" si="4"/>
        <v>73</v>
      </c>
      <c r="AJ322" s="277">
        <f t="shared" si="5"/>
        <v>1</v>
      </c>
      <c r="AK322" s="277">
        <f t="shared" si="6"/>
        <v>49</v>
      </c>
      <c r="AL322" s="271">
        <f t="shared" si="7"/>
        <v>49</v>
      </c>
      <c r="AM322" s="271">
        <f t="shared" si="8"/>
        <v>1</v>
      </c>
    </row>
    <row r="323" spans="1:39" ht="15.75" customHeight="1" x14ac:dyDescent="0.3">
      <c r="A323" s="53">
        <v>321</v>
      </c>
      <c r="B323" s="53"/>
      <c r="C323" s="137" t="s">
        <v>591</v>
      </c>
      <c r="D323" s="273">
        <v>21</v>
      </c>
      <c r="E323" s="274" t="s">
        <v>336</v>
      </c>
      <c r="F323" s="274" t="s">
        <v>357</v>
      </c>
      <c r="G323" s="275">
        <f>JAN!E322</f>
        <v>63</v>
      </c>
      <c r="H323" s="275">
        <f>FEB!E322</f>
        <v>67</v>
      </c>
      <c r="I323" s="275">
        <f>MAR!E322</f>
        <v>58</v>
      </c>
      <c r="J323" s="275">
        <f>APR!E322</f>
        <v>43</v>
      </c>
      <c r="K323" s="275">
        <f>MEI!E322</f>
        <v>37</v>
      </c>
      <c r="L323" s="275">
        <f>JUN!E322</f>
        <v>34</v>
      </c>
      <c r="M323" s="275">
        <f>JUL!E322</f>
        <v>43</v>
      </c>
      <c r="N323" s="275">
        <f>AGS!E322</f>
        <v>45</v>
      </c>
      <c r="O323" s="275">
        <f>SEPT!E322</f>
        <v>26</v>
      </c>
      <c r="P323" s="275">
        <f>OKT!E322</f>
        <v>38</v>
      </c>
      <c r="Q323" s="275">
        <f>NOV!E322</f>
        <v>26</v>
      </c>
      <c r="R323" s="275">
        <f>DES!E322</f>
        <v>19</v>
      </c>
      <c r="S323" s="275">
        <f>JAN!H322</f>
        <v>63</v>
      </c>
      <c r="T323" s="275">
        <f>FEB!H322</f>
        <v>67</v>
      </c>
      <c r="U323" s="275">
        <f>MAR!H322</f>
        <v>58</v>
      </c>
      <c r="V323" s="275">
        <f>APR!H322</f>
        <v>43</v>
      </c>
      <c r="W323" s="275">
        <f>MEI!H322</f>
        <v>37</v>
      </c>
      <c r="X323" s="275">
        <f>JUN!H322</f>
        <v>34</v>
      </c>
      <c r="Y323" s="275">
        <f>JUL!H322</f>
        <v>43</v>
      </c>
      <c r="Z323" s="275">
        <f>AGS!H322</f>
        <v>45</v>
      </c>
      <c r="AA323" s="275">
        <f>SEPT!H322</f>
        <v>26</v>
      </c>
      <c r="AB323" s="275">
        <f>OKT!H322</f>
        <v>38</v>
      </c>
      <c r="AC323" s="275">
        <f>NOV!H322</f>
        <v>26</v>
      </c>
      <c r="AD323" s="275">
        <f>DES!H322</f>
        <v>19</v>
      </c>
      <c r="AE323" s="275">
        <f t="shared" si="0"/>
        <v>499</v>
      </c>
      <c r="AF323" s="275">
        <f t="shared" si="1"/>
        <v>499</v>
      </c>
      <c r="AG323" s="276">
        <f t="shared" si="2"/>
        <v>1</v>
      </c>
      <c r="AH323" s="277">
        <f t="shared" si="3"/>
        <v>302</v>
      </c>
      <c r="AI323" s="277">
        <f t="shared" si="4"/>
        <v>302</v>
      </c>
      <c r="AJ323" s="277">
        <f t="shared" si="5"/>
        <v>1</v>
      </c>
      <c r="AK323" s="277">
        <f t="shared" si="6"/>
        <v>197</v>
      </c>
      <c r="AL323" s="271">
        <f t="shared" si="7"/>
        <v>197</v>
      </c>
      <c r="AM323" s="271">
        <f t="shared" si="8"/>
        <v>1</v>
      </c>
    </row>
    <row r="324" spans="1:39" ht="15.75" customHeight="1" x14ac:dyDescent="0.3">
      <c r="A324" s="53">
        <v>322</v>
      </c>
      <c r="B324" s="53"/>
      <c r="C324" s="137" t="s">
        <v>599</v>
      </c>
      <c r="D324" s="273">
        <v>22</v>
      </c>
      <c r="E324" s="274" t="s">
        <v>336</v>
      </c>
      <c r="F324" s="274" t="s">
        <v>358</v>
      </c>
      <c r="G324" s="275">
        <f>JAN!E323</f>
        <v>22</v>
      </c>
      <c r="H324" s="275">
        <f>FEB!E323</f>
        <v>22</v>
      </c>
      <c r="I324" s="275">
        <f>MAR!E323</f>
        <v>9</v>
      </c>
      <c r="J324" s="275">
        <f>APR!E323</f>
        <v>10</v>
      </c>
      <c r="K324" s="275">
        <f>MEI!E323</f>
        <v>7</v>
      </c>
      <c r="L324" s="275">
        <f>JUN!E323</f>
        <v>6</v>
      </c>
      <c r="M324" s="275">
        <f>JUL!E323</f>
        <v>4</v>
      </c>
      <c r="N324" s="275">
        <f>AGS!E323</f>
        <v>15</v>
      </c>
      <c r="O324" s="275">
        <f>SEPT!E323</f>
        <v>13</v>
      </c>
      <c r="P324" s="275">
        <f>OKT!E323</f>
        <v>10</v>
      </c>
      <c r="Q324" s="275">
        <f>NOV!E323</f>
        <v>38</v>
      </c>
      <c r="R324" s="275">
        <f>DES!E323</f>
        <v>38</v>
      </c>
      <c r="S324" s="275">
        <f>JAN!H323</f>
        <v>22</v>
      </c>
      <c r="T324" s="275">
        <f>FEB!H323</f>
        <v>22</v>
      </c>
      <c r="U324" s="275">
        <f>MAR!H323</f>
        <v>9</v>
      </c>
      <c r="V324" s="275">
        <f>APR!H323</f>
        <v>10</v>
      </c>
      <c r="W324" s="275">
        <f>MEI!H323</f>
        <v>7</v>
      </c>
      <c r="X324" s="275">
        <f>JUN!H323</f>
        <v>6</v>
      </c>
      <c r="Y324" s="275">
        <f>JUL!H323</f>
        <v>4</v>
      </c>
      <c r="Z324" s="275">
        <f>AGS!H323</f>
        <v>14</v>
      </c>
      <c r="AA324" s="275">
        <f>SEPT!H323</f>
        <v>4</v>
      </c>
      <c r="AB324" s="275">
        <f>OKT!H323</f>
        <v>1</v>
      </c>
      <c r="AC324" s="275">
        <f>NOV!H323</f>
        <v>33</v>
      </c>
      <c r="AD324" s="275">
        <f>DES!H323</f>
        <v>33</v>
      </c>
      <c r="AE324" s="275">
        <f t="shared" si="0"/>
        <v>194</v>
      </c>
      <c r="AF324" s="275">
        <f t="shared" si="1"/>
        <v>165</v>
      </c>
      <c r="AG324" s="276">
        <f t="shared" si="2"/>
        <v>0.85051546391752575</v>
      </c>
      <c r="AH324" s="277">
        <f t="shared" si="3"/>
        <v>76</v>
      </c>
      <c r="AI324" s="277">
        <f t="shared" si="4"/>
        <v>76</v>
      </c>
      <c r="AJ324" s="277">
        <f t="shared" si="5"/>
        <v>1</v>
      </c>
      <c r="AK324" s="277">
        <f t="shared" si="6"/>
        <v>118</v>
      </c>
      <c r="AL324" s="271">
        <f t="shared" si="7"/>
        <v>89</v>
      </c>
      <c r="AM324" s="271">
        <f t="shared" si="8"/>
        <v>0.75423728813559321</v>
      </c>
    </row>
    <row r="325" spans="1:39" ht="15.75" customHeight="1" x14ac:dyDescent="0.3">
      <c r="A325" s="53">
        <v>323</v>
      </c>
      <c r="B325" s="53"/>
      <c r="C325" s="137" t="s">
        <v>599</v>
      </c>
      <c r="D325" s="273">
        <v>23</v>
      </c>
      <c r="E325" s="274" t="s">
        <v>336</v>
      </c>
      <c r="F325" s="274" t="s">
        <v>359</v>
      </c>
      <c r="G325" s="275">
        <f>JAN!E324</f>
        <v>21</v>
      </c>
      <c r="H325" s="275">
        <f>FEB!E324</f>
        <v>13</v>
      </c>
      <c r="I325" s="275">
        <f>MAR!E324</f>
        <v>22</v>
      </c>
      <c r="J325" s="275">
        <f>APR!E324</f>
        <v>9</v>
      </c>
      <c r="K325" s="275">
        <f>MEI!E324</f>
        <v>14</v>
      </c>
      <c r="L325" s="275">
        <f>JUN!E324</f>
        <v>20</v>
      </c>
      <c r="M325" s="275">
        <f>JUL!E324</f>
        <v>18</v>
      </c>
      <c r="N325" s="275">
        <f>AGS!E324</f>
        <v>16</v>
      </c>
      <c r="O325" s="275">
        <f>SEPT!E324</f>
        <v>13</v>
      </c>
      <c r="P325" s="275">
        <f>OKT!E324</f>
        <v>7</v>
      </c>
      <c r="Q325" s="275">
        <f>NOV!E324</f>
        <v>29</v>
      </c>
      <c r="R325" s="275">
        <f>DES!E324</f>
        <v>13</v>
      </c>
      <c r="S325" s="275">
        <f>JAN!H324</f>
        <v>21</v>
      </c>
      <c r="T325" s="275">
        <f>FEB!H324</f>
        <v>13</v>
      </c>
      <c r="U325" s="275">
        <f>MAR!H324</f>
        <v>22</v>
      </c>
      <c r="V325" s="275">
        <f>APR!H324</f>
        <v>9</v>
      </c>
      <c r="W325" s="275">
        <f>MEI!H324</f>
        <v>14</v>
      </c>
      <c r="X325" s="275">
        <f>JUN!H324</f>
        <v>20</v>
      </c>
      <c r="Y325" s="275">
        <f>JUL!H324</f>
        <v>18</v>
      </c>
      <c r="Z325" s="275">
        <f>AGS!H324</f>
        <v>16</v>
      </c>
      <c r="AA325" s="275">
        <f>SEPT!H324</f>
        <v>13</v>
      </c>
      <c r="AB325" s="275">
        <f>OKT!H324</f>
        <v>7</v>
      </c>
      <c r="AC325" s="275">
        <f>NOV!H324</f>
        <v>29</v>
      </c>
      <c r="AD325" s="275">
        <f>DES!H324</f>
        <v>13</v>
      </c>
      <c r="AE325" s="275">
        <f t="shared" si="0"/>
        <v>195</v>
      </c>
      <c r="AF325" s="275">
        <f t="shared" si="1"/>
        <v>195</v>
      </c>
      <c r="AG325" s="276">
        <f t="shared" si="2"/>
        <v>1</v>
      </c>
      <c r="AH325" s="277">
        <f t="shared" si="3"/>
        <v>99</v>
      </c>
      <c r="AI325" s="277">
        <f t="shared" si="4"/>
        <v>99</v>
      </c>
      <c r="AJ325" s="277">
        <f t="shared" si="5"/>
        <v>1</v>
      </c>
      <c r="AK325" s="277">
        <f t="shared" si="6"/>
        <v>96</v>
      </c>
      <c r="AL325" s="271">
        <f t="shared" si="7"/>
        <v>96</v>
      </c>
      <c r="AM325" s="271">
        <f t="shared" si="8"/>
        <v>1</v>
      </c>
    </row>
    <row r="326" spans="1:39" ht="15.75" customHeight="1" x14ac:dyDescent="0.3">
      <c r="A326" s="53">
        <v>324</v>
      </c>
      <c r="B326" s="53"/>
      <c r="C326" s="137" t="s">
        <v>591</v>
      </c>
      <c r="D326" s="273">
        <v>24</v>
      </c>
      <c r="E326" s="274" t="s">
        <v>336</v>
      </c>
      <c r="F326" s="274" t="s">
        <v>360</v>
      </c>
      <c r="G326" s="275">
        <f>JAN!E325</f>
        <v>5</v>
      </c>
      <c r="H326" s="275">
        <f>FEB!E325</f>
        <v>7</v>
      </c>
      <c r="I326" s="275">
        <f>MAR!E325</f>
        <v>5</v>
      </c>
      <c r="J326" s="275">
        <f>APR!E325</f>
        <v>7</v>
      </c>
      <c r="K326" s="275">
        <f>MEI!E325</f>
        <v>6</v>
      </c>
      <c r="L326" s="275">
        <f>JUN!E325</f>
        <v>20</v>
      </c>
      <c r="M326" s="275">
        <f>JUL!E325</f>
        <v>7</v>
      </c>
      <c r="N326" s="275">
        <f>AGS!E325</f>
        <v>9</v>
      </c>
      <c r="O326" s="275">
        <f>SEPT!E325</f>
        <v>2</v>
      </c>
      <c r="P326" s="275">
        <f>OKT!E325</f>
        <v>6</v>
      </c>
      <c r="Q326" s="275">
        <f>NOV!E325</f>
        <v>4</v>
      </c>
      <c r="R326" s="275">
        <f>DES!E325</f>
        <v>6</v>
      </c>
      <c r="S326" s="275">
        <f>JAN!H325</f>
        <v>5</v>
      </c>
      <c r="T326" s="275">
        <f>FEB!H325</f>
        <v>7</v>
      </c>
      <c r="U326" s="275">
        <f>MAR!H325</f>
        <v>5</v>
      </c>
      <c r="V326" s="275">
        <f>APR!H325</f>
        <v>7</v>
      </c>
      <c r="W326" s="275">
        <f>MEI!H325</f>
        <v>6</v>
      </c>
      <c r="X326" s="275">
        <f>JUN!H325</f>
        <v>20</v>
      </c>
      <c r="Y326" s="275">
        <f>JUL!H325</f>
        <v>7</v>
      </c>
      <c r="Z326" s="275">
        <f>AGS!H325</f>
        <v>9</v>
      </c>
      <c r="AA326" s="275">
        <f>SEPT!H325</f>
        <v>2</v>
      </c>
      <c r="AB326" s="275">
        <f>OKT!H325</f>
        <v>6</v>
      </c>
      <c r="AC326" s="275">
        <f>NOV!H325</f>
        <v>4</v>
      </c>
      <c r="AD326" s="275">
        <f>DES!H325</f>
        <v>6</v>
      </c>
      <c r="AE326" s="275">
        <f t="shared" si="0"/>
        <v>84</v>
      </c>
      <c r="AF326" s="275">
        <f t="shared" si="1"/>
        <v>84</v>
      </c>
      <c r="AG326" s="276">
        <f t="shared" si="2"/>
        <v>1</v>
      </c>
      <c r="AH326" s="277">
        <f t="shared" si="3"/>
        <v>50</v>
      </c>
      <c r="AI326" s="277">
        <f t="shared" si="4"/>
        <v>50</v>
      </c>
      <c r="AJ326" s="277">
        <f t="shared" si="5"/>
        <v>1</v>
      </c>
      <c r="AK326" s="277">
        <f t="shared" si="6"/>
        <v>34</v>
      </c>
      <c r="AL326" s="271">
        <f t="shared" si="7"/>
        <v>34</v>
      </c>
      <c r="AM326" s="271">
        <f t="shared" si="8"/>
        <v>1</v>
      </c>
    </row>
    <row r="327" spans="1:39" ht="15.75" customHeight="1" x14ac:dyDescent="0.3">
      <c r="A327" s="53">
        <v>325</v>
      </c>
      <c r="B327" s="53"/>
      <c r="C327" s="137" t="s">
        <v>591</v>
      </c>
      <c r="D327" s="137">
        <v>1</v>
      </c>
      <c r="E327" s="53" t="s">
        <v>361</v>
      </c>
      <c r="F327" s="53" t="s">
        <v>362</v>
      </c>
      <c r="G327" s="151">
        <f>JAN!E326</f>
        <v>0</v>
      </c>
      <c r="H327" s="151">
        <f>FEB!E326</f>
        <v>0</v>
      </c>
      <c r="I327" s="151">
        <f>MAR!E326</f>
        <v>0</v>
      </c>
      <c r="J327" s="151">
        <f>APR!E326</f>
        <v>0</v>
      </c>
      <c r="K327" s="151">
        <f>MEI!E326</f>
        <v>1</v>
      </c>
      <c r="L327" s="151">
        <f>JUN!E326</f>
        <v>5</v>
      </c>
      <c r="M327" s="151">
        <f>JUL!E326</f>
        <v>1</v>
      </c>
      <c r="N327" s="151">
        <f>AGS!E326</f>
        <v>4</v>
      </c>
      <c r="O327" s="151">
        <f>SEPT!E326</f>
        <v>1</v>
      </c>
      <c r="P327" s="151">
        <f>OKT!E326</f>
        <v>2</v>
      </c>
      <c r="Q327" s="151">
        <f>NOV!E326</f>
        <v>1</v>
      </c>
      <c r="R327" s="151">
        <f>DES!E326</f>
        <v>5</v>
      </c>
      <c r="S327" s="151">
        <f>JAN!H326</f>
        <v>0</v>
      </c>
      <c r="T327" s="151">
        <f>FEB!H326</f>
        <v>0</v>
      </c>
      <c r="U327" s="151">
        <f>MAR!H326</f>
        <v>0</v>
      </c>
      <c r="V327" s="151">
        <f>APR!H326</f>
        <v>0</v>
      </c>
      <c r="W327" s="151">
        <f>MEI!H326</f>
        <v>1</v>
      </c>
      <c r="X327" s="151">
        <f>JUN!H326</f>
        <v>5</v>
      </c>
      <c r="Y327" s="151">
        <f>JUL!H326</f>
        <v>1</v>
      </c>
      <c r="Z327" s="151">
        <f>AGS!H326</f>
        <v>4</v>
      </c>
      <c r="AA327" s="151">
        <f>SEPT!H326</f>
        <v>1</v>
      </c>
      <c r="AB327" s="151">
        <f>OKT!H326</f>
        <v>2</v>
      </c>
      <c r="AC327" s="151">
        <f>NOV!H326</f>
        <v>1</v>
      </c>
      <c r="AD327" s="151">
        <f>DES!H326</f>
        <v>5</v>
      </c>
      <c r="AE327" s="151">
        <f t="shared" si="0"/>
        <v>20</v>
      </c>
      <c r="AF327" s="151">
        <f t="shared" si="1"/>
        <v>20</v>
      </c>
      <c r="AG327" s="152">
        <f t="shared" si="2"/>
        <v>1</v>
      </c>
      <c r="AH327" s="82">
        <f t="shared" si="3"/>
        <v>6</v>
      </c>
      <c r="AI327" s="82">
        <f t="shared" si="4"/>
        <v>6</v>
      </c>
      <c r="AJ327" s="82">
        <f t="shared" si="5"/>
        <v>1</v>
      </c>
      <c r="AK327" s="82">
        <f t="shared" si="6"/>
        <v>14</v>
      </c>
      <c r="AL327" s="82">
        <f t="shared" si="7"/>
        <v>14</v>
      </c>
      <c r="AM327" s="82">
        <f t="shared" si="8"/>
        <v>1</v>
      </c>
    </row>
    <row r="328" spans="1:39" ht="15.75" customHeight="1" x14ac:dyDescent="0.3">
      <c r="A328" s="53">
        <v>326</v>
      </c>
      <c r="B328" s="53"/>
      <c r="C328" s="137" t="s">
        <v>599</v>
      </c>
      <c r="D328" s="137">
        <v>2</v>
      </c>
      <c r="E328" s="53" t="s">
        <v>361</v>
      </c>
      <c r="F328" s="53" t="s">
        <v>363</v>
      </c>
      <c r="G328" s="151">
        <f>JAN!E327</f>
        <v>160</v>
      </c>
      <c r="H328" s="151">
        <f>FEB!E327</f>
        <v>190</v>
      </c>
      <c r="I328" s="151">
        <f>MAR!E327</f>
        <v>121</v>
      </c>
      <c r="J328" s="151">
        <f>APR!E327</f>
        <v>200</v>
      </c>
      <c r="K328" s="151">
        <f>MEI!E327</f>
        <v>141</v>
      </c>
      <c r="L328" s="151">
        <f>JUN!E327</f>
        <v>82</v>
      </c>
      <c r="M328" s="151">
        <f>JUL!E327</f>
        <v>236</v>
      </c>
      <c r="N328" s="151">
        <f>AGS!E327</f>
        <v>427</v>
      </c>
      <c r="O328" s="151">
        <f>SEPT!E327</f>
        <v>107</v>
      </c>
      <c r="P328" s="151">
        <f>OKT!E327</f>
        <v>259</v>
      </c>
      <c r="Q328" s="151">
        <f>NOV!E327</f>
        <v>101</v>
      </c>
      <c r="R328" s="151">
        <f>DES!E327</f>
        <v>113</v>
      </c>
      <c r="S328" s="151">
        <f>JAN!H327</f>
        <v>160</v>
      </c>
      <c r="T328" s="151">
        <f>FEB!H327</f>
        <v>190</v>
      </c>
      <c r="U328" s="151">
        <f>MAR!H327</f>
        <v>121</v>
      </c>
      <c r="V328" s="151">
        <f>APR!H327</f>
        <v>200</v>
      </c>
      <c r="W328" s="151">
        <f>MEI!H327</f>
        <v>141</v>
      </c>
      <c r="X328" s="151">
        <f>JUN!H327</f>
        <v>82</v>
      </c>
      <c r="Y328" s="151">
        <f>JUL!H327</f>
        <v>236</v>
      </c>
      <c r="Z328" s="151">
        <f>AGS!H327</f>
        <v>427</v>
      </c>
      <c r="AA328" s="151">
        <f>SEPT!H327</f>
        <v>107</v>
      </c>
      <c r="AB328" s="151">
        <f>OKT!H327</f>
        <v>259</v>
      </c>
      <c r="AC328" s="151">
        <f>NOV!H327</f>
        <v>101</v>
      </c>
      <c r="AD328" s="151">
        <f>DES!H327</f>
        <v>113</v>
      </c>
      <c r="AE328" s="151">
        <f t="shared" si="0"/>
        <v>2137</v>
      </c>
      <c r="AF328" s="151">
        <f t="shared" si="1"/>
        <v>2137</v>
      </c>
      <c r="AG328" s="152">
        <f t="shared" si="2"/>
        <v>1</v>
      </c>
      <c r="AH328" s="82">
        <f t="shared" si="3"/>
        <v>894</v>
      </c>
      <c r="AI328" s="82">
        <f t="shared" si="4"/>
        <v>894</v>
      </c>
      <c r="AJ328" s="82">
        <f t="shared" si="5"/>
        <v>1</v>
      </c>
      <c r="AK328" s="82">
        <f t="shared" si="6"/>
        <v>1243</v>
      </c>
      <c r="AL328" s="82">
        <f t="shared" si="7"/>
        <v>1243</v>
      </c>
      <c r="AM328" s="82">
        <f t="shared" si="8"/>
        <v>1</v>
      </c>
    </row>
    <row r="329" spans="1:39" ht="15.75" customHeight="1" x14ac:dyDescent="0.3">
      <c r="A329" s="53">
        <v>327</v>
      </c>
      <c r="B329" s="53"/>
      <c r="C329" s="137" t="s">
        <v>599</v>
      </c>
      <c r="D329" s="137">
        <v>3</v>
      </c>
      <c r="E329" s="53" t="s">
        <v>361</v>
      </c>
      <c r="F329" s="53" t="s">
        <v>364</v>
      </c>
      <c r="G329" s="151">
        <f>JAN!E328</f>
        <v>82</v>
      </c>
      <c r="H329" s="151">
        <f>FEB!E328</f>
        <v>67</v>
      </c>
      <c r="I329" s="151">
        <f>MAR!E328</f>
        <v>90</v>
      </c>
      <c r="J329" s="151">
        <f>APR!E328</f>
        <v>49</v>
      </c>
      <c r="K329" s="151">
        <f>MEI!E328</f>
        <v>68</v>
      </c>
      <c r="L329" s="151">
        <f>JUN!E328</f>
        <v>67</v>
      </c>
      <c r="M329" s="151">
        <f>JUL!E328</f>
        <v>82</v>
      </c>
      <c r="N329" s="151">
        <f>AGS!E328</f>
        <v>52</v>
      </c>
      <c r="O329" s="151">
        <f>SEPT!E328</f>
        <v>75</v>
      </c>
      <c r="P329" s="151">
        <f>OKT!E328</f>
        <v>40</v>
      </c>
      <c r="Q329" s="151">
        <f>NOV!E328</f>
        <v>25</v>
      </c>
      <c r="R329" s="151">
        <f>DES!E328</f>
        <v>20</v>
      </c>
      <c r="S329" s="151">
        <f>JAN!H328</f>
        <v>82</v>
      </c>
      <c r="T329" s="151">
        <f>FEB!H328</f>
        <v>67</v>
      </c>
      <c r="U329" s="151">
        <f>MAR!H328</f>
        <v>90</v>
      </c>
      <c r="V329" s="151">
        <f>APR!H328</f>
        <v>49</v>
      </c>
      <c r="W329" s="151">
        <f>MEI!H328</f>
        <v>68</v>
      </c>
      <c r="X329" s="151">
        <f>JUN!H328</f>
        <v>67</v>
      </c>
      <c r="Y329" s="151">
        <f>JUL!H328</f>
        <v>82</v>
      </c>
      <c r="Z329" s="151">
        <f>AGS!H328</f>
        <v>52</v>
      </c>
      <c r="AA329" s="151">
        <f>SEPT!H328</f>
        <v>75</v>
      </c>
      <c r="AB329" s="151">
        <f>OKT!H328</f>
        <v>40</v>
      </c>
      <c r="AC329" s="151">
        <f>NOV!H328</f>
        <v>25</v>
      </c>
      <c r="AD329" s="151">
        <f>DES!H328</f>
        <v>20</v>
      </c>
      <c r="AE329" s="151">
        <f t="shared" si="0"/>
        <v>717</v>
      </c>
      <c r="AF329" s="151">
        <f t="shared" si="1"/>
        <v>717</v>
      </c>
      <c r="AG329" s="152">
        <f t="shared" si="2"/>
        <v>1</v>
      </c>
      <c r="AH329" s="82">
        <f t="shared" si="3"/>
        <v>423</v>
      </c>
      <c r="AI329" s="82">
        <f t="shared" si="4"/>
        <v>423</v>
      </c>
      <c r="AJ329" s="82">
        <f t="shared" si="5"/>
        <v>1</v>
      </c>
      <c r="AK329" s="82">
        <f t="shared" si="6"/>
        <v>294</v>
      </c>
      <c r="AL329" s="82">
        <f t="shared" si="7"/>
        <v>294</v>
      </c>
      <c r="AM329" s="82">
        <f t="shared" si="8"/>
        <v>1</v>
      </c>
    </row>
    <row r="330" spans="1:39" ht="15.75" customHeight="1" x14ac:dyDescent="0.3">
      <c r="A330" s="53">
        <v>328</v>
      </c>
      <c r="B330" s="53"/>
      <c r="C330" s="137" t="s">
        <v>599</v>
      </c>
      <c r="D330" s="137">
        <v>4</v>
      </c>
      <c r="E330" s="53" t="s">
        <v>361</v>
      </c>
      <c r="F330" s="53" t="s">
        <v>365</v>
      </c>
      <c r="G330" s="151">
        <f>JAN!E329</f>
        <v>29</v>
      </c>
      <c r="H330" s="151">
        <f>FEB!E329</f>
        <v>65</v>
      </c>
      <c r="I330" s="151">
        <f>MAR!E329</f>
        <v>57</v>
      </c>
      <c r="J330" s="151">
        <f>APR!E329</f>
        <v>25</v>
      </c>
      <c r="K330" s="151">
        <f>MEI!E329</f>
        <v>20</v>
      </c>
      <c r="L330" s="151">
        <f>JUN!E329</f>
        <v>16</v>
      </c>
      <c r="M330" s="151">
        <f>JUL!E329</f>
        <v>29</v>
      </c>
      <c r="N330" s="151">
        <f>AGS!E329</f>
        <v>15</v>
      </c>
      <c r="O330" s="151">
        <f>SEPT!E329</f>
        <v>47</v>
      </c>
      <c r="P330" s="151">
        <f>OKT!E329</f>
        <v>23</v>
      </c>
      <c r="Q330" s="151">
        <f>NOV!E329</f>
        <v>14</v>
      </c>
      <c r="R330" s="151">
        <f>DES!E329</f>
        <v>29</v>
      </c>
      <c r="S330" s="151">
        <f>JAN!H329</f>
        <v>29</v>
      </c>
      <c r="T330" s="151">
        <f>FEB!H329</f>
        <v>65</v>
      </c>
      <c r="U330" s="151">
        <f>MAR!H329</f>
        <v>57</v>
      </c>
      <c r="V330" s="151">
        <f>APR!H329</f>
        <v>25</v>
      </c>
      <c r="W330" s="151">
        <f>MEI!H329</f>
        <v>20</v>
      </c>
      <c r="X330" s="151">
        <f>JUN!H329</f>
        <v>16</v>
      </c>
      <c r="Y330" s="151">
        <f>JUL!H329</f>
        <v>29</v>
      </c>
      <c r="Z330" s="151">
        <f>AGS!H329</f>
        <v>15</v>
      </c>
      <c r="AA330" s="151">
        <f>SEPT!H329</f>
        <v>47</v>
      </c>
      <c r="AB330" s="151">
        <f>OKT!H329</f>
        <v>23</v>
      </c>
      <c r="AC330" s="151">
        <f>NOV!H329</f>
        <v>14</v>
      </c>
      <c r="AD330" s="151">
        <f>DES!H329</f>
        <v>29</v>
      </c>
      <c r="AE330" s="151">
        <f t="shared" si="0"/>
        <v>369</v>
      </c>
      <c r="AF330" s="151">
        <f t="shared" si="1"/>
        <v>369</v>
      </c>
      <c r="AG330" s="152">
        <f t="shared" si="2"/>
        <v>1</v>
      </c>
      <c r="AH330" s="82">
        <f t="shared" si="3"/>
        <v>212</v>
      </c>
      <c r="AI330" s="82">
        <f t="shared" si="4"/>
        <v>212</v>
      </c>
      <c r="AJ330" s="82">
        <f t="shared" si="5"/>
        <v>1</v>
      </c>
      <c r="AK330" s="82">
        <f t="shared" si="6"/>
        <v>157</v>
      </c>
      <c r="AL330" s="82">
        <f t="shared" si="7"/>
        <v>157</v>
      </c>
      <c r="AM330" s="82">
        <f t="shared" si="8"/>
        <v>1</v>
      </c>
    </row>
    <row r="331" spans="1:39" ht="15.75" customHeight="1" x14ac:dyDescent="0.3">
      <c r="A331" s="53">
        <v>329</v>
      </c>
      <c r="B331" s="53"/>
      <c r="C331" s="137" t="s">
        <v>599</v>
      </c>
      <c r="D331" s="137">
        <v>5</v>
      </c>
      <c r="E331" s="53" t="s">
        <v>361</v>
      </c>
      <c r="F331" s="53" t="s">
        <v>366</v>
      </c>
      <c r="G331" s="151">
        <f>JAN!E330</f>
        <v>3</v>
      </c>
      <c r="H331" s="151">
        <f>FEB!E330</f>
        <v>17</v>
      </c>
      <c r="I331" s="151">
        <f>MAR!E330</f>
        <v>15</v>
      </c>
      <c r="J331" s="151">
        <f>APR!E330</f>
        <v>7</v>
      </c>
      <c r="K331" s="151">
        <f>MEI!E330</f>
        <v>22</v>
      </c>
      <c r="L331" s="151">
        <f>JUN!E330</f>
        <v>18</v>
      </c>
      <c r="M331" s="151">
        <f>JUL!E330</f>
        <v>18</v>
      </c>
      <c r="N331" s="151">
        <f>AGS!E330</f>
        <v>31</v>
      </c>
      <c r="O331" s="151">
        <f>SEPT!E330</f>
        <v>29</v>
      </c>
      <c r="P331" s="151">
        <f>OKT!E330</f>
        <v>31</v>
      </c>
      <c r="Q331" s="151">
        <f>NOV!E330</f>
        <v>34</v>
      </c>
      <c r="R331" s="151">
        <f>DES!E330</f>
        <v>23</v>
      </c>
      <c r="S331" s="151">
        <f>JAN!H330</f>
        <v>3</v>
      </c>
      <c r="T331" s="151">
        <f>FEB!H330</f>
        <v>17</v>
      </c>
      <c r="U331" s="151">
        <f>MAR!H330</f>
        <v>15</v>
      </c>
      <c r="V331" s="151">
        <f>APR!H330</f>
        <v>7</v>
      </c>
      <c r="W331" s="151">
        <f>MEI!H330</f>
        <v>22</v>
      </c>
      <c r="X331" s="151">
        <f>JUN!H330</f>
        <v>18</v>
      </c>
      <c r="Y331" s="151">
        <f>JUL!H330</f>
        <v>18</v>
      </c>
      <c r="Z331" s="151">
        <f>AGS!H330</f>
        <v>31</v>
      </c>
      <c r="AA331" s="151">
        <f>SEPT!H330</f>
        <v>29</v>
      </c>
      <c r="AB331" s="151">
        <f>OKT!H330</f>
        <v>31</v>
      </c>
      <c r="AC331" s="151">
        <f>NOV!H330</f>
        <v>34</v>
      </c>
      <c r="AD331" s="151">
        <f>DES!H330</f>
        <v>23</v>
      </c>
      <c r="AE331" s="151">
        <f t="shared" si="0"/>
        <v>248</v>
      </c>
      <c r="AF331" s="151">
        <f t="shared" si="1"/>
        <v>248</v>
      </c>
      <c r="AG331" s="152">
        <f t="shared" si="2"/>
        <v>1</v>
      </c>
      <c r="AH331" s="82">
        <f t="shared" si="3"/>
        <v>82</v>
      </c>
      <c r="AI331" s="82">
        <f t="shared" si="4"/>
        <v>82</v>
      </c>
      <c r="AJ331" s="82">
        <f t="shared" si="5"/>
        <v>1</v>
      </c>
      <c r="AK331" s="82">
        <f t="shared" si="6"/>
        <v>166</v>
      </c>
      <c r="AL331" s="82">
        <f t="shared" si="7"/>
        <v>166</v>
      </c>
      <c r="AM331" s="82">
        <f t="shared" si="8"/>
        <v>1</v>
      </c>
    </row>
    <row r="332" spans="1:39" ht="15.75" customHeight="1" x14ac:dyDescent="0.3">
      <c r="A332" s="53">
        <v>330</v>
      </c>
      <c r="B332" s="53"/>
      <c r="C332" s="137" t="s">
        <v>591</v>
      </c>
      <c r="D332" s="137">
        <v>6</v>
      </c>
      <c r="E332" s="53" t="s">
        <v>361</v>
      </c>
      <c r="F332" s="53" t="s">
        <v>367</v>
      </c>
      <c r="G332" s="151">
        <f>JAN!E331</f>
        <v>95</v>
      </c>
      <c r="H332" s="151">
        <f>FEB!E331</f>
        <v>88</v>
      </c>
      <c r="I332" s="151">
        <f>MAR!E331</f>
        <v>80</v>
      </c>
      <c r="J332" s="151">
        <f>APR!E331</f>
        <v>43</v>
      </c>
      <c r="K332" s="151">
        <f>MEI!E331</f>
        <v>50</v>
      </c>
      <c r="L332" s="151">
        <f>JUN!E331</f>
        <v>42</v>
      </c>
      <c r="M332" s="151">
        <f>JUL!E331</f>
        <v>72</v>
      </c>
      <c r="N332" s="151">
        <f>AGS!E331</f>
        <v>45</v>
      </c>
      <c r="O332" s="151">
        <f>SEPT!E331</f>
        <v>47</v>
      </c>
      <c r="P332" s="151">
        <f>OKT!E331</f>
        <v>48</v>
      </c>
      <c r="Q332" s="151">
        <f>NOV!E331</f>
        <v>51</v>
      </c>
      <c r="R332" s="151">
        <f>DES!E331</f>
        <v>45</v>
      </c>
      <c r="S332" s="151">
        <f>JAN!H331</f>
        <v>95</v>
      </c>
      <c r="T332" s="151">
        <f>FEB!H331</f>
        <v>88</v>
      </c>
      <c r="U332" s="151">
        <f>MAR!H331</f>
        <v>80</v>
      </c>
      <c r="V332" s="151">
        <f>APR!H331</f>
        <v>43</v>
      </c>
      <c r="W332" s="151">
        <f>MEI!H331</f>
        <v>50</v>
      </c>
      <c r="X332" s="151">
        <f>JUN!H331</f>
        <v>42</v>
      </c>
      <c r="Y332" s="151">
        <f>JUL!H331</f>
        <v>72</v>
      </c>
      <c r="Z332" s="151">
        <f>AGS!H331</f>
        <v>45</v>
      </c>
      <c r="AA332" s="151">
        <f>SEPT!H331</f>
        <v>47</v>
      </c>
      <c r="AB332" s="151">
        <f>OKT!H331</f>
        <v>48</v>
      </c>
      <c r="AC332" s="151">
        <f>NOV!H331</f>
        <v>51</v>
      </c>
      <c r="AD332" s="151">
        <f>DES!H331</f>
        <v>45</v>
      </c>
      <c r="AE332" s="151">
        <f t="shared" si="0"/>
        <v>706</v>
      </c>
      <c r="AF332" s="151">
        <f t="shared" si="1"/>
        <v>706</v>
      </c>
      <c r="AG332" s="152">
        <f t="shared" si="2"/>
        <v>1</v>
      </c>
      <c r="AH332" s="82">
        <f t="shared" si="3"/>
        <v>398</v>
      </c>
      <c r="AI332" s="82">
        <f t="shared" si="4"/>
        <v>398</v>
      </c>
      <c r="AJ332" s="82">
        <f t="shared" si="5"/>
        <v>1</v>
      </c>
      <c r="AK332" s="82">
        <f t="shared" si="6"/>
        <v>308</v>
      </c>
      <c r="AL332" s="82">
        <f t="shared" si="7"/>
        <v>308</v>
      </c>
      <c r="AM332" s="82">
        <f t="shared" si="8"/>
        <v>1</v>
      </c>
    </row>
    <row r="333" spans="1:39" ht="15.75" customHeight="1" x14ac:dyDescent="0.3">
      <c r="A333" s="53">
        <v>331</v>
      </c>
      <c r="B333" s="53"/>
      <c r="C333" s="137" t="s">
        <v>591</v>
      </c>
      <c r="D333" s="273">
        <v>1</v>
      </c>
      <c r="E333" s="274" t="s">
        <v>368</v>
      </c>
      <c r="F333" s="274" t="s">
        <v>369</v>
      </c>
      <c r="G333" s="275">
        <f>JAN!E332</f>
        <v>72</v>
      </c>
      <c r="H333" s="275">
        <f>FEB!E332</f>
        <v>60</v>
      </c>
      <c r="I333" s="275">
        <f>MAR!E332</f>
        <v>7</v>
      </c>
      <c r="J333" s="275">
        <f>APR!E332</f>
        <v>6</v>
      </c>
      <c r="K333" s="275">
        <f>MEI!E332</f>
        <v>45</v>
      </c>
      <c r="L333" s="275">
        <f>JUN!E332</f>
        <v>5</v>
      </c>
      <c r="M333" s="275">
        <f>JUL!E332</f>
        <v>18</v>
      </c>
      <c r="N333" s="275">
        <f>AGS!E332</f>
        <v>53</v>
      </c>
      <c r="O333" s="275">
        <f>SEPT!E332</f>
        <v>336</v>
      </c>
      <c r="P333" s="275">
        <f>OKT!E332</f>
        <v>311</v>
      </c>
      <c r="Q333" s="275">
        <f>NOV!E332</f>
        <v>204</v>
      </c>
      <c r="R333" s="275">
        <f>DES!E332</f>
        <v>293</v>
      </c>
      <c r="S333" s="275">
        <f>JAN!H332</f>
        <v>72</v>
      </c>
      <c r="T333" s="275">
        <f>FEB!H332</f>
        <v>60</v>
      </c>
      <c r="U333" s="275">
        <f>MAR!H332</f>
        <v>7</v>
      </c>
      <c r="V333" s="275">
        <f>APR!H332</f>
        <v>6</v>
      </c>
      <c r="W333" s="275">
        <f>MEI!H332</f>
        <v>45</v>
      </c>
      <c r="X333" s="275">
        <f>JUN!H332</f>
        <v>5</v>
      </c>
      <c r="Y333" s="275">
        <f>JUL!H332</f>
        <v>18</v>
      </c>
      <c r="Z333" s="275">
        <f>AGS!H332</f>
        <v>53</v>
      </c>
      <c r="AA333" s="275">
        <f>SEPT!H332</f>
        <v>336</v>
      </c>
      <c r="AB333" s="275">
        <f>OKT!H332</f>
        <v>311</v>
      </c>
      <c r="AC333" s="275">
        <f>NOV!H332</f>
        <v>204</v>
      </c>
      <c r="AD333" s="275">
        <f>DES!H332</f>
        <v>293</v>
      </c>
      <c r="AE333" s="275">
        <f t="shared" si="0"/>
        <v>1410</v>
      </c>
      <c r="AF333" s="275">
        <f t="shared" si="1"/>
        <v>1410</v>
      </c>
      <c r="AG333" s="276">
        <f t="shared" si="2"/>
        <v>1</v>
      </c>
      <c r="AH333" s="277">
        <f t="shared" si="3"/>
        <v>195</v>
      </c>
      <c r="AI333" s="277">
        <f t="shared" si="4"/>
        <v>195</v>
      </c>
      <c r="AJ333" s="277">
        <f t="shared" si="5"/>
        <v>1</v>
      </c>
      <c r="AK333" s="277">
        <f t="shared" si="6"/>
        <v>1215</v>
      </c>
      <c r="AL333" s="271">
        <f t="shared" si="7"/>
        <v>1215</v>
      </c>
      <c r="AM333" s="271">
        <f t="shared" si="8"/>
        <v>1</v>
      </c>
    </row>
    <row r="334" spans="1:39" ht="15.75" customHeight="1" x14ac:dyDescent="0.3">
      <c r="A334" s="53">
        <v>332</v>
      </c>
      <c r="B334" s="53"/>
      <c r="C334" s="137" t="s">
        <v>591</v>
      </c>
      <c r="D334" s="273">
        <v>2</v>
      </c>
      <c r="E334" s="274" t="s">
        <v>368</v>
      </c>
      <c r="F334" s="274" t="s">
        <v>370</v>
      </c>
      <c r="G334" s="275">
        <f>JAN!E333</f>
        <v>102</v>
      </c>
      <c r="H334" s="275">
        <f>FEB!E333</f>
        <v>148</v>
      </c>
      <c r="I334" s="275">
        <f>MAR!E333</f>
        <v>109</v>
      </c>
      <c r="J334" s="275">
        <f>APR!E333</f>
        <v>63</v>
      </c>
      <c r="K334" s="275">
        <f>MEI!E333</f>
        <v>46</v>
      </c>
      <c r="L334" s="275">
        <f>JUN!E333</f>
        <v>19</v>
      </c>
      <c r="M334" s="275">
        <f>JUL!E333</f>
        <v>69</v>
      </c>
      <c r="N334" s="275">
        <f>AGS!E333</f>
        <v>25</v>
      </c>
      <c r="O334" s="275">
        <f>SEPT!E333</f>
        <v>37</v>
      </c>
      <c r="P334" s="275">
        <f>OKT!E333</f>
        <v>33</v>
      </c>
      <c r="Q334" s="275">
        <f>NOV!E333</f>
        <v>0</v>
      </c>
      <c r="R334" s="275">
        <f>DES!E333</f>
        <v>0</v>
      </c>
      <c r="S334" s="275">
        <f>JAN!H333</f>
        <v>102</v>
      </c>
      <c r="T334" s="275">
        <f>FEB!H333</f>
        <v>148</v>
      </c>
      <c r="U334" s="275">
        <f>MAR!H333</f>
        <v>109</v>
      </c>
      <c r="V334" s="275">
        <f>APR!H333</f>
        <v>63</v>
      </c>
      <c r="W334" s="275">
        <f>MEI!H333</f>
        <v>46</v>
      </c>
      <c r="X334" s="275">
        <f>JUN!H333</f>
        <v>19</v>
      </c>
      <c r="Y334" s="275">
        <f>JUL!H333</f>
        <v>69</v>
      </c>
      <c r="Z334" s="275">
        <f>AGS!H333</f>
        <v>25</v>
      </c>
      <c r="AA334" s="275">
        <f>SEPT!H333</f>
        <v>37</v>
      </c>
      <c r="AB334" s="275">
        <f>OKT!H333</f>
        <v>33</v>
      </c>
      <c r="AC334" s="275">
        <f>NOV!H333</f>
        <v>0</v>
      </c>
      <c r="AD334" s="275">
        <f>DES!H333</f>
        <v>0</v>
      </c>
      <c r="AE334" s="275">
        <f t="shared" si="0"/>
        <v>651</v>
      </c>
      <c r="AF334" s="275">
        <f t="shared" si="1"/>
        <v>651</v>
      </c>
      <c r="AG334" s="276">
        <f t="shared" si="2"/>
        <v>1</v>
      </c>
      <c r="AH334" s="277">
        <f t="shared" si="3"/>
        <v>487</v>
      </c>
      <c r="AI334" s="277">
        <f t="shared" si="4"/>
        <v>487</v>
      </c>
      <c r="AJ334" s="277">
        <f t="shared" si="5"/>
        <v>1</v>
      </c>
      <c r="AK334" s="277">
        <f t="shared" si="6"/>
        <v>164</v>
      </c>
      <c r="AL334" s="271">
        <f t="shared" si="7"/>
        <v>164</v>
      </c>
      <c r="AM334" s="271">
        <f t="shared" si="8"/>
        <v>1</v>
      </c>
    </row>
    <row r="335" spans="1:39" ht="15.75" customHeight="1" x14ac:dyDescent="0.3">
      <c r="A335" s="53">
        <v>333</v>
      </c>
      <c r="B335" s="53"/>
      <c r="C335" s="137" t="s">
        <v>591</v>
      </c>
      <c r="D335" s="273">
        <v>3</v>
      </c>
      <c r="E335" s="274" t="s">
        <v>368</v>
      </c>
      <c r="F335" s="274" t="s">
        <v>371</v>
      </c>
      <c r="G335" s="275">
        <f>JAN!E334</f>
        <v>94</v>
      </c>
      <c r="H335" s="275">
        <f>FEB!E334</f>
        <v>48</v>
      </c>
      <c r="I335" s="275">
        <f>MAR!E334</f>
        <v>5</v>
      </c>
      <c r="J335" s="275">
        <f>APR!E334</f>
        <v>6</v>
      </c>
      <c r="K335" s="275">
        <f>MEI!E334</f>
        <v>7</v>
      </c>
      <c r="L335" s="275">
        <f>JUN!E334</f>
        <v>9</v>
      </c>
      <c r="M335" s="275">
        <f>JUL!E334</f>
        <v>5</v>
      </c>
      <c r="N335" s="275">
        <f>AGS!E334</f>
        <v>14</v>
      </c>
      <c r="O335" s="275">
        <f>SEPT!E334</f>
        <v>10</v>
      </c>
      <c r="P335" s="275">
        <f>OKT!E334</f>
        <v>6</v>
      </c>
      <c r="Q335" s="275">
        <f>NOV!E334</f>
        <v>1</v>
      </c>
      <c r="R335" s="275">
        <f>DES!E334</f>
        <v>6</v>
      </c>
      <c r="S335" s="275">
        <f>JAN!H334</f>
        <v>94</v>
      </c>
      <c r="T335" s="275">
        <f>FEB!H334</f>
        <v>48</v>
      </c>
      <c r="U335" s="275">
        <f>MAR!H334</f>
        <v>5</v>
      </c>
      <c r="V335" s="275">
        <f>APR!H334</f>
        <v>6</v>
      </c>
      <c r="W335" s="275">
        <f>MEI!H334</f>
        <v>7</v>
      </c>
      <c r="X335" s="275">
        <f>JUN!H334</f>
        <v>9</v>
      </c>
      <c r="Y335" s="275">
        <f>JUL!H334</f>
        <v>5</v>
      </c>
      <c r="Z335" s="275">
        <f>AGS!H334</f>
        <v>14</v>
      </c>
      <c r="AA335" s="275">
        <f>SEPT!H334</f>
        <v>10</v>
      </c>
      <c r="AB335" s="275">
        <f>OKT!H334</f>
        <v>6</v>
      </c>
      <c r="AC335" s="275">
        <f>NOV!H334</f>
        <v>1</v>
      </c>
      <c r="AD335" s="275">
        <f>DES!H334</f>
        <v>6</v>
      </c>
      <c r="AE335" s="275">
        <f t="shared" si="0"/>
        <v>211</v>
      </c>
      <c r="AF335" s="275">
        <f t="shared" si="1"/>
        <v>211</v>
      </c>
      <c r="AG335" s="276">
        <f t="shared" si="2"/>
        <v>1</v>
      </c>
      <c r="AH335" s="277">
        <f t="shared" si="3"/>
        <v>169</v>
      </c>
      <c r="AI335" s="277">
        <f t="shared" si="4"/>
        <v>169</v>
      </c>
      <c r="AJ335" s="277">
        <f t="shared" si="5"/>
        <v>1</v>
      </c>
      <c r="AK335" s="277">
        <f t="shared" si="6"/>
        <v>42</v>
      </c>
      <c r="AL335" s="271">
        <f t="shared" si="7"/>
        <v>42</v>
      </c>
      <c r="AM335" s="271">
        <f t="shared" si="8"/>
        <v>1</v>
      </c>
    </row>
    <row r="336" spans="1:39" ht="15.75" customHeight="1" x14ac:dyDescent="0.3">
      <c r="A336" s="53">
        <v>334</v>
      </c>
      <c r="B336" s="53"/>
      <c r="C336" s="137" t="s">
        <v>591</v>
      </c>
      <c r="D336" s="273">
        <v>4</v>
      </c>
      <c r="E336" s="274" t="s">
        <v>368</v>
      </c>
      <c r="F336" s="274" t="s">
        <v>372</v>
      </c>
      <c r="G336" s="275">
        <f>JAN!E335</f>
        <v>87</v>
      </c>
      <c r="H336" s="275">
        <f>FEB!E335</f>
        <v>17</v>
      </c>
      <c r="I336" s="275">
        <f>MAR!E335</f>
        <v>55</v>
      </c>
      <c r="J336" s="275">
        <f>APR!E335</f>
        <v>50</v>
      </c>
      <c r="K336" s="275">
        <f>MEI!E335</f>
        <v>52</v>
      </c>
      <c r="L336" s="275">
        <f>JUN!E335</f>
        <v>55</v>
      </c>
      <c r="M336" s="275">
        <f>JUL!E335</f>
        <v>47</v>
      </c>
      <c r="N336" s="275">
        <f>AGS!E335</f>
        <v>43</v>
      </c>
      <c r="O336" s="275">
        <f>SEPT!E335</f>
        <v>34</v>
      </c>
      <c r="P336" s="275">
        <f>OKT!E335</f>
        <v>50</v>
      </c>
      <c r="Q336" s="275">
        <f>NOV!E335</f>
        <v>29</v>
      </c>
      <c r="R336" s="275">
        <f>DES!E335</f>
        <v>50</v>
      </c>
      <c r="S336" s="275">
        <f>JAN!H335</f>
        <v>87</v>
      </c>
      <c r="T336" s="275">
        <f>FEB!H335</f>
        <v>17</v>
      </c>
      <c r="U336" s="275">
        <f>MAR!H335</f>
        <v>55</v>
      </c>
      <c r="V336" s="275">
        <f>APR!H335</f>
        <v>50</v>
      </c>
      <c r="W336" s="275">
        <f>MEI!H335</f>
        <v>52</v>
      </c>
      <c r="X336" s="275">
        <f>JUN!H335</f>
        <v>55</v>
      </c>
      <c r="Y336" s="275">
        <f>JUL!H335</f>
        <v>47</v>
      </c>
      <c r="Z336" s="275">
        <f>AGS!H335</f>
        <v>43</v>
      </c>
      <c r="AA336" s="275">
        <f>SEPT!H335</f>
        <v>34</v>
      </c>
      <c r="AB336" s="275">
        <f>OKT!H335</f>
        <v>50</v>
      </c>
      <c r="AC336" s="275">
        <f>NOV!H335</f>
        <v>29</v>
      </c>
      <c r="AD336" s="275">
        <f>DES!H335</f>
        <v>50</v>
      </c>
      <c r="AE336" s="275">
        <f t="shared" si="0"/>
        <v>569</v>
      </c>
      <c r="AF336" s="275">
        <f t="shared" si="1"/>
        <v>569</v>
      </c>
      <c r="AG336" s="276">
        <f t="shared" si="2"/>
        <v>1</v>
      </c>
      <c r="AH336" s="277">
        <f t="shared" si="3"/>
        <v>316</v>
      </c>
      <c r="AI336" s="277">
        <f t="shared" si="4"/>
        <v>316</v>
      </c>
      <c r="AJ336" s="277">
        <f t="shared" si="5"/>
        <v>1</v>
      </c>
      <c r="AK336" s="277">
        <f t="shared" si="6"/>
        <v>253</v>
      </c>
      <c r="AL336" s="271">
        <f t="shared" si="7"/>
        <v>253</v>
      </c>
      <c r="AM336" s="271">
        <f t="shared" si="8"/>
        <v>1</v>
      </c>
    </row>
    <row r="337" spans="1:39" ht="15.75" customHeight="1" x14ac:dyDescent="0.3">
      <c r="A337" s="53">
        <v>335</v>
      </c>
      <c r="B337" s="53"/>
      <c r="C337" s="137" t="s">
        <v>599</v>
      </c>
      <c r="D337" s="273">
        <v>5</v>
      </c>
      <c r="E337" s="274" t="s">
        <v>368</v>
      </c>
      <c r="F337" s="274" t="s">
        <v>373</v>
      </c>
      <c r="G337" s="275">
        <f>JAN!E336</f>
        <v>222</v>
      </c>
      <c r="H337" s="275">
        <f>FEB!E336</f>
        <v>187</v>
      </c>
      <c r="I337" s="275">
        <f>MAR!E336</f>
        <v>269</v>
      </c>
      <c r="J337" s="275">
        <f>APR!E336</f>
        <v>240</v>
      </c>
      <c r="K337" s="275">
        <f>MEI!E336</f>
        <v>240</v>
      </c>
      <c r="L337" s="275">
        <f>JUN!E336</f>
        <v>186</v>
      </c>
      <c r="M337" s="275">
        <f>JUL!E336</f>
        <v>236</v>
      </c>
      <c r="N337" s="275">
        <f>AGS!E336</f>
        <v>84</v>
      </c>
      <c r="O337" s="275">
        <f>SEPT!E336</f>
        <v>72</v>
      </c>
      <c r="P337" s="275">
        <f>OKT!E336</f>
        <v>57</v>
      </c>
      <c r="Q337" s="275">
        <f>NOV!E336</f>
        <v>72</v>
      </c>
      <c r="R337" s="275">
        <f>DES!E336</f>
        <v>58</v>
      </c>
      <c r="S337" s="275">
        <f>JAN!H336</f>
        <v>222</v>
      </c>
      <c r="T337" s="275">
        <f>FEB!H336</f>
        <v>187</v>
      </c>
      <c r="U337" s="275">
        <f>MAR!H336</f>
        <v>269</v>
      </c>
      <c r="V337" s="275">
        <f>APR!H336</f>
        <v>240</v>
      </c>
      <c r="W337" s="275">
        <f>MEI!H336</f>
        <v>240</v>
      </c>
      <c r="X337" s="275">
        <f>JUN!H336</f>
        <v>186</v>
      </c>
      <c r="Y337" s="275">
        <f>JUL!H336</f>
        <v>236</v>
      </c>
      <c r="Z337" s="275">
        <f>AGS!H336</f>
        <v>84</v>
      </c>
      <c r="AA337" s="275">
        <f>SEPT!H336</f>
        <v>72</v>
      </c>
      <c r="AB337" s="275">
        <f>OKT!H336</f>
        <v>57</v>
      </c>
      <c r="AC337" s="275">
        <f>NOV!H336</f>
        <v>72</v>
      </c>
      <c r="AD337" s="275">
        <f>DES!H336</f>
        <v>58</v>
      </c>
      <c r="AE337" s="275">
        <f t="shared" si="0"/>
        <v>1923</v>
      </c>
      <c r="AF337" s="275">
        <f t="shared" si="1"/>
        <v>1923</v>
      </c>
      <c r="AG337" s="276">
        <f t="shared" si="2"/>
        <v>1</v>
      </c>
      <c r="AH337" s="277">
        <f t="shared" si="3"/>
        <v>1344</v>
      </c>
      <c r="AI337" s="277">
        <f t="shared" si="4"/>
        <v>1344</v>
      </c>
      <c r="AJ337" s="277">
        <f t="shared" si="5"/>
        <v>1</v>
      </c>
      <c r="AK337" s="277">
        <f t="shared" si="6"/>
        <v>579</v>
      </c>
      <c r="AL337" s="271">
        <f t="shared" si="7"/>
        <v>579</v>
      </c>
      <c r="AM337" s="271">
        <f t="shared" si="8"/>
        <v>1</v>
      </c>
    </row>
    <row r="338" spans="1:39" ht="15.75" customHeight="1" x14ac:dyDescent="0.3">
      <c r="A338" s="53">
        <v>336</v>
      </c>
      <c r="B338" s="53"/>
      <c r="C338" s="137" t="s">
        <v>599</v>
      </c>
      <c r="D338" s="273">
        <v>6</v>
      </c>
      <c r="E338" s="274" t="s">
        <v>368</v>
      </c>
      <c r="F338" s="274" t="s">
        <v>374</v>
      </c>
      <c r="G338" s="275">
        <f>JAN!E337</f>
        <v>68</v>
      </c>
      <c r="H338" s="275">
        <f>FEB!E337</f>
        <v>72</v>
      </c>
      <c r="I338" s="275">
        <f>MAR!E337</f>
        <v>59</v>
      </c>
      <c r="J338" s="275">
        <f>APR!E337</f>
        <v>152</v>
      </c>
      <c r="K338" s="275">
        <f>MEI!E337</f>
        <v>121</v>
      </c>
      <c r="L338" s="275">
        <f>JUN!E337</f>
        <v>74</v>
      </c>
      <c r="M338" s="275">
        <f>JUL!E337</f>
        <v>69</v>
      </c>
      <c r="N338" s="275">
        <f>AGS!E337</f>
        <v>71</v>
      </c>
      <c r="O338" s="275">
        <f>SEPT!E337</f>
        <v>68</v>
      </c>
      <c r="P338" s="275">
        <f>OKT!E337</f>
        <v>143</v>
      </c>
      <c r="Q338" s="275">
        <f>NOV!E337</f>
        <v>56</v>
      </c>
      <c r="R338" s="275">
        <f>DES!E337</f>
        <v>34</v>
      </c>
      <c r="S338" s="275">
        <f>JAN!H337</f>
        <v>68</v>
      </c>
      <c r="T338" s="275">
        <f>FEB!H337</f>
        <v>72</v>
      </c>
      <c r="U338" s="275">
        <f>MAR!H337</f>
        <v>59</v>
      </c>
      <c r="V338" s="275">
        <f>APR!H337</f>
        <v>152</v>
      </c>
      <c r="W338" s="275">
        <f>MEI!H337</f>
        <v>121</v>
      </c>
      <c r="X338" s="275">
        <f>JUN!H337</f>
        <v>74</v>
      </c>
      <c r="Y338" s="275">
        <f>JUL!H337</f>
        <v>69</v>
      </c>
      <c r="Z338" s="275">
        <f>AGS!H337</f>
        <v>71</v>
      </c>
      <c r="AA338" s="275">
        <f>SEPT!H337</f>
        <v>68</v>
      </c>
      <c r="AB338" s="275">
        <f>OKT!H337</f>
        <v>143</v>
      </c>
      <c r="AC338" s="275">
        <f>NOV!H337</f>
        <v>56</v>
      </c>
      <c r="AD338" s="275">
        <f>DES!H337</f>
        <v>34</v>
      </c>
      <c r="AE338" s="275">
        <f t="shared" si="0"/>
        <v>987</v>
      </c>
      <c r="AF338" s="275">
        <f t="shared" si="1"/>
        <v>987</v>
      </c>
      <c r="AG338" s="276">
        <f t="shared" si="2"/>
        <v>1</v>
      </c>
      <c r="AH338" s="277">
        <f t="shared" si="3"/>
        <v>546</v>
      </c>
      <c r="AI338" s="277">
        <f t="shared" si="4"/>
        <v>546</v>
      </c>
      <c r="AJ338" s="277">
        <f t="shared" si="5"/>
        <v>1</v>
      </c>
      <c r="AK338" s="277">
        <f t="shared" si="6"/>
        <v>441</v>
      </c>
      <c r="AL338" s="271">
        <f t="shared" si="7"/>
        <v>441</v>
      </c>
      <c r="AM338" s="271">
        <f t="shared" si="8"/>
        <v>1</v>
      </c>
    </row>
    <row r="339" spans="1:39" ht="15.75" customHeight="1" x14ac:dyDescent="0.3">
      <c r="A339" s="53">
        <v>337</v>
      </c>
      <c r="B339" s="53"/>
      <c r="C339" s="137" t="s">
        <v>599</v>
      </c>
      <c r="D339" s="273">
        <v>7</v>
      </c>
      <c r="E339" s="274" t="s">
        <v>368</v>
      </c>
      <c r="F339" s="274" t="s">
        <v>375</v>
      </c>
      <c r="G339" s="275">
        <f>JAN!E338</f>
        <v>377</v>
      </c>
      <c r="H339" s="275">
        <f>FEB!E338</f>
        <v>393</v>
      </c>
      <c r="I339" s="275">
        <f>MAR!E338</f>
        <v>314</v>
      </c>
      <c r="J339" s="275">
        <f>APR!E338</f>
        <v>354</v>
      </c>
      <c r="K339" s="275">
        <f>MEI!E338</f>
        <v>212</v>
      </c>
      <c r="L339" s="275">
        <f>JUN!E338</f>
        <v>202</v>
      </c>
      <c r="M339" s="275">
        <f>JUL!E338</f>
        <v>201</v>
      </c>
      <c r="N339" s="275">
        <f>AGS!E338</f>
        <v>179</v>
      </c>
      <c r="O339" s="275">
        <f>SEPT!E338</f>
        <v>190</v>
      </c>
      <c r="P339" s="275">
        <f>OKT!E338</f>
        <v>197</v>
      </c>
      <c r="Q339" s="275">
        <f>NOV!E338</f>
        <v>277</v>
      </c>
      <c r="R339" s="275">
        <f>DES!E338</f>
        <v>233</v>
      </c>
      <c r="S339" s="275">
        <f>JAN!H338</f>
        <v>377</v>
      </c>
      <c r="T339" s="275">
        <f>FEB!H338</f>
        <v>393</v>
      </c>
      <c r="U339" s="275">
        <f>MAR!H338</f>
        <v>314</v>
      </c>
      <c r="V339" s="275">
        <f>APR!H338</f>
        <v>354</v>
      </c>
      <c r="W339" s="275">
        <f>MEI!H338</f>
        <v>212</v>
      </c>
      <c r="X339" s="275">
        <f>JUN!H338</f>
        <v>202</v>
      </c>
      <c r="Y339" s="275">
        <f>JUL!H338</f>
        <v>201</v>
      </c>
      <c r="Z339" s="275">
        <f>AGS!H338</f>
        <v>179</v>
      </c>
      <c r="AA339" s="275">
        <f>SEPT!H338</f>
        <v>190</v>
      </c>
      <c r="AB339" s="275">
        <f>OKT!H338</f>
        <v>197</v>
      </c>
      <c r="AC339" s="275">
        <f>NOV!H338</f>
        <v>277</v>
      </c>
      <c r="AD339" s="275">
        <f>DES!H338</f>
        <v>233</v>
      </c>
      <c r="AE339" s="275">
        <f t="shared" si="0"/>
        <v>3129</v>
      </c>
      <c r="AF339" s="275">
        <f t="shared" si="1"/>
        <v>3129</v>
      </c>
      <c r="AG339" s="276">
        <f t="shared" si="2"/>
        <v>1</v>
      </c>
      <c r="AH339" s="277">
        <f t="shared" si="3"/>
        <v>1852</v>
      </c>
      <c r="AI339" s="277">
        <f t="shared" si="4"/>
        <v>1852</v>
      </c>
      <c r="AJ339" s="277">
        <f t="shared" si="5"/>
        <v>1</v>
      </c>
      <c r="AK339" s="277">
        <f t="shared" si="6"/>
        <v>1277</v>
      </c>
      <c r="AL339" s="271">
        <f t="shared" si="7"/>
        <v>1277</v>
      </c>
      <c r="AM339" s="271">
        <f t="shared" si="8"/>
        <v>1</v>
      </c>
    </row>
    <row r="340" spans="1:39" ht="15.75" customHeight="1" x14ac:dyDescent="0.3">
      <c r="A340" s="53">
        <v>338</v>
      </c>
      <c r="B340" s="53"/>
      <c r="C340" s="137" t="s">
        <v>599</v>
      </c>
      <c r="D340" s="273">
        <v>8</v>
      </c>
      <c r="E340" s="274" t="s">
        <v>368</v>
      </c>
      <c r="F340" s="274" t="s">
        <v>376</v>
      </c>
      <c r="G340" s="275">
        <f>JAN!E339</f>
        <v>38</v>
      </c>
      <c r="H340" s="275">
        <f>FEB!E339</f>
        <v>28</v>
      </c>
      <c r="I340" s="275">
        <f>MAR!E339</f>
        <v>118</v>
      </c>
      <c r="J340" s="275">
        <f>APR!E339</f>
        <v>102</v>
      </c>
      <c r="K340" s="275">
        <f>MEI!E339</f>
        <v>81</v>
      </c>
      <c r="L340" s="275">
        <f>JUN!E339</f>
        <v>45</v>
      </c>
      <c r="M340" s="275">
        <f>JUL!E339</f>
        <v>67</v>
      </c>
      <c r="N340" s="275">
        <f>AGS!E339</f>
        <v>89</v>
      </c>
      <c r="O340" s="275">
        <f>SEPT!E339</f>
        <v>102</v>
      </c>
      <c r="P340" s="275">
        <f>OKT!E339</f>
        <v>104</v>
      </c>
      <c r="Q340" s="275">
        <f>NOV!E339</f>
        <v>118</v>
      </c>
      <c r="R340" s="275">
        <f>DES!E339</f>
        <v>42</v>
      </c>
      <c r="S340" s="275">
        <f>JAN!H339</f>
        <v>38</v>
      </c>
      <c r="T340" s="275">
        <f>FEB!H339</f>
        <v>28</v>
      </c>
      <c r="U340" s="275">
        <f>MAR!H339</f>
        <v>118</v>
      </c>
      <c r="V340" s="275">
        <f>APR!H339</f>
        <v>102</v>
      </c>
      <c r="W340" s="275">
        <f>MEI!H339</f>
        <v>81</v>
      </c>
      <c r="X340" s="275">
        <f>JUN!H339</f>
        <v>45</v>
      </c>
      <c r="Y340" s="275">
        <f>JUL!H339</f>
        <v>67</v>
      </c>
      <c r="Z340" s="275">
        <f>AGS!H339</f>
        <v>89</v>
      </c>
      <c r="AA340" s="275">
        <f>SEPT!H339</f>
        <v>102</v>
      </c>
      <c r="AB340" s="275">
        <f>OKT!H339</f>
        <v>104</v>
      </c>
      <c r="AC340" s="275">
        <f>NOV!H339</f>
        <v>68</v>
      </c>
      <c r="AD340" s="275">
        <f>DES!H339</f>
        <v>42</v>
      </c>
      <c r="AE340" s="275">
        <f t="shared" si="0"/>
        <v>934</v>
      </c>
      <c r="AF340" s="275">
        <f t="shared" si="1"/>
        <v>884</v>
      </c>
      <c r="AG340" s="276">
        <f t="shared" si="2"/>
        <v>0.94646680942184158</v>
      </c>
      <c r="AH340" s="277">
        <f t="shared" si="3"/>
        <v>412</v>
      </c>
      <c r="AI340" s="277">
        <f t="shared" si="4"/>
        <v>412</v>
      </c>
      <c r="AJ340" s="277">
        <f t="shared" si="5"/>
        <v>1</v>
      </c>
      <c r="AK340" s="277">
        <f t="shared" si="6"/>
        <v>522</v>
      </c>
      <c r="AL340" s="271">
        <f t="shared" si="7"/>
        <v>472</v>
      </c>
      <c r="AM340" s="271">
        <f t="shared" si="8"/>
        <v>0.90421455938697315</v>
      </c>
    </row>
    <row r="341" spans="1:39" ht="15.75" customHeight="1" x14ac:dyDescent="0.3">
      <c r="A341" s="53">
        <v>339</v>
      </c>
      <c r="B341" s="53"/>
      <c r="C341" s="137" t="s">
        <v>599</v>
      </c>
      <c r="D341" s="273">
        <v>9</v>
      </c>
      <c r="E341" s="274" t="s">
        <v>368</v>
      </c>
      <c r="F341" s="274" t="s">
        <v>377</v>
      </c>
      <c r="G341" s="275">
        <f>JAN!E340</f>
        <v>75</v>
      </c>
      <c r="H341" s="275">
        <f>FEB!E340</f>
        <v>79</v>
      </c>
      <c r="I341" s="275">
        <f>MAR!E340</f>
        <v>76</v>
      </c>
      <c r="J341" s="275">
        <f>APR!E340</f>
        <v>51</v>
      </c>
      <c r="K341" s="275">
        <f>MEI!E340</f>
        <v>226</v>
      </c>
      <c r="L341" s="275">
        <f>JUN!E340</f>
        <v>58</v>
      </c>
      <c r="M341" s="275">
        <f>JUL!E340</f>
        <v>91</v>
      </c>
      <c r="N341" s="275">
        <f>AGS!E340</f>
        <v>118</v>
      </c>
      <c r="O341" s="275">
        <f>SEPT!E340</f>
        <v>157</v>
      </c>
      <c r="P341" s="275">
        <f>OKT!E340</f>
        <v>204</v>
      </c>
      <c r="Q341" s="275">
        <f>NOV!E340</f>
        <v>99</v>
      </c>
      <c r="R341" s="275">
        <f>DES!E340</f>
        <v>261</v>
      </c>
      <c r="S341" s="275">
        <f>JAN!H340</f>
        <v>75</v>
      </c>
      <c r="T341" s="275">
        <f>FEB!H340</f>
        <v>79</v>
      </c>
      <c r="U341" s="275">
        <f>MAR!H340</f>
        <v>76</v>
      </c>
      <c r="V341" s="275">
        <f>APR!H340</f>
        <v>51</v>
      </c>
      <c r="W341" s="275">
        <f>MEI!H340</f>
        <v>226</v>
      </c>
      <c r="X341" s="275">
        <f>JUN!H340</f>
        <v>58</v>
      </c>
      <c r="Y341" s="275">
        <f>JUL!H340</f>
        <v>91</v>
      </c>
      <c r="Z341" s="275">
        <f>AGS!H340</f>
        <v>118</v>
      </c>
      <c r="AA341" s="275">
        <f>SEPT!H340</f>
        <v>157</v>
      </c>
      <c r="AB341" s="275">
        <f>OKT!H340</f>
        <v>204</v>
      </c>
      <c r="AC341" s="275">
        <f>NOV!H340</f>
        <v>99</v>
      </c>
      <c r="AD341" s="275">
        <f>DES!H340</f>
        <v>261</v>
      </c>
      <c r="AE341" s="275">
        <f t="shared" si="0"/>
        <v>1495</v>
      </c>
      <c r="AF341" s="275">
        <f t="shared" si="1"/>
        <v>1495</v>
      </c>
      <c r="AG341" s="276">
        <f t="shared" si="2"/>
        <v>1</v>
      </c>
      <c r="AH341" s="277">
        <f t="shared" si="3"/>
        <v>565</v>
      </c>
      <c r="AI341" s="277">
        <f t="shared" si="4"/>
        <v>565</v>
      </c>
      <c r="AJ341" s="277">
        <f t="shared" si="5"/>
        <v>1</v>
      </c>
      <c r="AK341" s="277">
        <f t="shared" si="6"/>
        <v>930</v>
      </c>
      <c r="AL341" s="271">
        <f t="shared" si="7"/>
        <v>930</v>
      </c>
      <c r="AM341" s="271">
        <f t="shared" si="8"/>
        <v>1</v>
      </c>
    </row>
    <row r="342" spans="1:39" ht="15.75" customHeight="1" x14ac:dyDescent="0.3">
      <c r="A342" s="53">
        <v>340</v>
      </c>
      <c r="B342" s="53"/>
      <c r="C342" s="137" t="s">
        <v>601</v>
      </c>
      <c r="D342" s="273">
        <v>10</v>
      </c>
      <c r="E342" s="274" t="s">
        <v>368</v>
      </c>
      <c r="F342" s="274" t="s">
        <v>378</v>
      </c>
      <c r="G342" s="275">
        <f>JAN!E341</f>
        <v>228</v>
      </c>
      <c r="H342" s="275">
        <f>FEB!E341</f>
        <v>229</v>
      </c>
      <c r="I342" s="275">
        <f>MAR!E341</f>
        <v>173</v>
      </c>
      <c r="J342" s="275">
        <f>APR!E341</f>
        <v>166</v>
      </c>
      <c r="K342" s="275">
        <f>MEI!E341</f>
        <v>183</v>
      </c>
      <c r="L342" s="275">
        <f>JUN!E341</f>
        <v>85</v>
      </c>
      <c r="M342" s="275">
        <f>JUL!E341</f>
        <v>135</v>
      </c>
      <c r="N342" s="275">
        <f>AGS!E341</f>
        <v>74</v>
      </c>
      <c r="O342" s="275">
        <f>SEPT!E341</f>
        <v>50</v>
      </c>
      <c r="P342" s="275">
        <f>OKT!E341</f>
        <v>48</v>
      </c>
      <c r="Q342" s="275">
        <f>NOV!E341</f>
        <v>62</v>
      </c>
      <c r="R342" s="275">
        <f>DES!E341</f>
        <v>29</v>
      </c>
      <c r="S342" s="275">
        <f>JAN!H341</f>
        <v>228</v>
      </c>
      <c r="T342" s="275">
        <f>FEB!H341</f>
        <v>229</v>
      </c>
      <c r="U342" s="275">
        <f>MAR!H341</f>
        <v>173</v>
      </c>
      <c r="V342" s="275">
        <f>APR!H341</f>
        <v>166</v>
      </c>
      <c r="W342" s="275">
        <f>MEI!H341</f>
        <v>183</v>
      </c>
      <c r="X342" s="275">
        <f>JUN!H341</f>
        <v>85</v>
      </c>
      <c r="Y342" s="275">
        <f>JUL!H341</f>
        <v>135</v>
      </c>
      <c r="Z342" s="275">
        <f>AGS!H341</f>
        <v>74</v>
      </c>
      <c r="AA342" s="275">
        <f>SEPT!H341</f>
        <v>50</v>
      </c>
      <c r="AB342" s="275">
        <f>OKT!H341</f>
        <v>48</v>
      </c>
      <c r="AC342" s="275">
        <f>NOV!H341</f>
        <v>62</v>
      </c>
      <c r="AD342" s="275">
        <f>DES!H341</f>
        <v>29</v>
      </c>
      <c r="AE342" s="275">
        <f t="shared" si="0"/>
        <v>1462</v>
      </c>
      <c r="AF342" s="275">
        <f t="shared" si="1"/>
        <v>1462</v>
      </c>
      <c r="AG342" s="276">
        <f t="shared" si="2"/>
        <v>1</v>
      </c>
      <c r="AH342" s="277">
        <f t="shared" si="3"/>
        <v>1064</v>
      </c>
      <c r="AI342" s="277">
        <f t="shared" si="4"/>
        <v>1064</v>
      </c>
      <c r="AJ342" s="277">
        <f t="shared" si="5"/>
        <v>1</v>
      </c>
      <c r="AK342" s="277">
        <f t="shared" si="6"/>
        <v>398</v>
      </c>
      <c r="AL342" s="271">
        <f t="shared" si="7"/>
        <v>398</v>
      </c>
      <c r="AM342" s="271">
        <f t="shared" si="8"/>
        <v>1</v>
      </c>
    </row>
    <row r="343" spans="1:39" ht="15.75" customHeight="1" x14ac:dyDescent="0.3">
      <c r="A343" s="53">
        <v>341</v>
      </c>
      <c r="B343" s="53"/>
      <c r="C343" s="137" t="s">
        <v>591</v>
      </c>
      <c r="D343" s="273">
        <v>11</v>
      </c>
      <c r="E343" s="274" t="s">
        <v>368</v>
      </c>
      <c r="F343" s="274" t="s">
        <v>379</v>
      </c>
      <c r="G343" s="275">
        <f>JAN!E342</f>
        <v>67</v>
      </c>
      <c r="H343" s="275">
        <f>FEB!E342</f>
        <v>17</v>
      </c>
      <c r="I343" s="275">
        <f>MAR!E342</f>
        <v>12</v>
      </c>
      <c r="J343" s="275">
        <f>APR!E342</f>
        <v>20</v>
      </c>
      <c r="K343" s="275">
        <f>MEI!E342</f>
        <v>40</v>
      </c>
      <c r="L343" s="275">
        <f>JUN!E342</f>
        <v>9</v>
      </c>
      <c r="M343" s="275">
        <f>JUL!E342</f>
        <v>17</v>
      </c>
      <c r="N343" s="275">
        <f>AGS!E342</f>
        <v>16</v>
      </c>
      <c r="O343" s="275">
        <f>SEPT!E342</f>
        <v>842</v>
      </c>
      <c r="P343" s="275">
        <f>OKT!E342</f>
        <v>29</v>
      </c>
      <c r="Q343" s="275">
        <f>NOV!E342</f>
        <v>74</v>
      </c>
      <c r="R343" s="275">
        <f>DES!E342</f>
        <v>70</v>
      </c>
      <c r="S343" s="275">
        <f>JAN!H342</f>
        <v>67</v>
      </c>
      <c r="T343" s="275">
        <f>FEB!H342</f>
        <v>17</v>
      </c>
      <c r="U343" s="275">
        <f>MAR!H342</f>
        <v>12</v>
      </c>
      <c r="V343" s="275">
        <f>APR!H342</f>
        <v>20</v>
      </c>
      <c r="W343" s="275">
        <f>MEI!H342</f>
        <v>40</v>
      </c>
      <c r="X343" s="275">
        <f>JUN!H342</f>
        <v>9</v>
      </c>
      <c r="Y343" s="275">
        <f>JUL!H342</f>
        <v>17</v>
      </c>
      <c r="Z343" s="275">
        <f>AGS!H342</f>
        <v>16</v>
      </c>
      <c r="AA343" s="275">
        <f>SEPT!H342</f>
        <v>842</v>
      </c>
      <c r="AB343" s="275">
        <f>OKT!H342</f>
        <v>29</v>
      </c>
      <c r="AC343" s="275">
        <f>NOV!H342</f>
        <v>74</v>
      </c>
      <c r="AD343" s="275">
        <f>DES!H342</f>
        <v>70</v>
      </c>
      <c r="AE343" s="275">
        <f t="shared" si="0"/>
        <v>1213</v>
      </c>
      <c r="AF343" s="275">
        <f t="shared" si="1"/>
        <v>1213</v>
      </c>
      <c r="AG343" s="276">
        <f t="shared" si="2"/>
        <v>1</v>
      </c>
      <c r="AH343" s="277">
        <f t="shared" si="3"/>
        <v>165</v>
      </c>
      <c r="AI343" s="277">
        <f t="shared" si="4"/>
        <v>165</v>
      </c>
      <c r="AJ343" s="277">
        <f t="shared" si="5"/>
        <v>1</v>
      </c>
      <c r="AK343" s="277">
        <f t="shared" si="6"/>
        <v>1048</v>
      </c>
      <c r="AL343" s="271">
        <f t="shared" si="7"/>
        <v>1048</v>
      </c>
      <c r="AM343" s="271">
        <f t="shared" si="8"/>
        <v>1</v>
      </c>
    </row>
    <row r="344" spans="1:39" ht="15.75" customHeight="1" x14ac:dyDescent="0.3">
      <c r="A344" s="53">
        <v>342</v>
      </c>
      <c r="B344" s="53"/>
      <c r="C344" s="137" t="s">
        <v>599</v>
      </c>
      <c r="D344" s="273">
        <v>12</v>
      </c>
      <c r="E344" s="274" t="s">
        <v>368</v>
      </c>
      <c r="F344" s="274" t="s">
        <v>380</v>
      </c>
      <c r="G344" s="275">
        <f>JAN!E343</f>
        <v>203</v>
      </c>
      <c r="H344" s="275">
        <f>FEB!E343</f>
        <v>132</v>
      </c>
      <c r="I344" s="275">
        <f>MAR!E343</f>
        <v>115</v>
      </c>
      <c r="J344" s="275">
        <f>APR!E343</f>
        <v>168</v>
      </c>
      <c r="K344" s="275">
        <f>MEI!E343</f>
        <v>77</v>
      </c>
      <c r="L344" s="275">
        <f>JUN!E343</f>
        <v>59</v>
      </c>
      <c r="M344" s="275">
        <f>JUL!E343</f>
        <v>82</v>
      </c>
      <c r="N344" s="275">
        <f>AGS!E343</f>
        <v>85</v>
      </c>
      <c r="O344" s="275">
        <f>SEPT!E343</f>
        <v>723</v>
      </c>
      <c r="P344" s="275">
        <f>OKT!E343</f>
        <v>0</v>
      </c>
      <c r="Q344" s="275">
        <f>NOV!E343</f>
        <v>8</v>
      </c>
      <c r="R344" s="275">
        <f>DES!E343</f>
        <v>0</v>
      </c>
      <c r="S344" s="275">
        <f>JAN!H343</f>
        <v>203</v>
      </c>
      <c r="T344" s="275">
        <f>FEB!H343</f>
        <v>132</v>
      </c>
      <c r="U344" s="275">
        <f>MAR!H343</f>
        <v>115</v>
      </c>
      <c r="V344" s="275">
        <f>APR!H343</f>
        <v>168</v>
      </c>
      <c r="W344" s="275">
        <f>MEI!H343</f>
        <v>77</v>
      </c>
      <c r="X344" s="275">
        <f>JUN!H343</f>
        <v>59</v>
      </c>
      <c r="Y344" s="275">
        <f>JUL!H343</f>
        <v>82</v>
      </c>
      <c r="Z344" s="275">
        <f>AGS!H343</f>
        <v>85</v>
      </c>
      <c r="AA344" s="275">
        <f>SEPT!H343</f>
        <v>723</v>
      </c>
      <c r="AB344" s="275">
        <f>OKT!H343</f>
        <v>0</v>
      </c>
      <c r="AC344" s="275">
        <f>NOV!H343</f>
        <v>8</v>
      </c>
      <c r="AD344" s="275">
        <f>DES!H343</f>
        <v>0</v>
      </c>
      <c r="AE344" s="275">
        <f t="shared" si="0"/>
        <v>1652</v>
      </c>
      <c r="AF344" s="275">
        <f t="shared" si="1"/>
        <v>1652</v>
      </c>
      <c r="AG344" s="276">
        <f t="shared" si="2"/>
        <v>1</v>
      </c>
      <c r="AH344" s="277">
        <f t="shared" si="3"/>
        <v>754</v>
      </c>
      <c r="AI344" s="277">
        <f t="shared" si="4"/>
        <v>754</v>
      </c>
      <c r="AJ344" s="277">
        <f t="shared" si="5"/>
        <v>1</v>
      </c>
      <c r="AK344" s="277">
        <f t="shared" si="6"/>
        <v>898</v>
      </c>
      <c r="AL344" s="271">
        <f t="shared" si="7"/>
        <v>898</v>
      </c>
      <c r="AM344" s="271">
        <f t="shared" si="8"/>
        <v>1</v>
      </c>
    </row>
    <row r="345" spans="1:39" ht="15.75" customHeight="1" x14ac:dyDescent="0.3">
      <c r="A345" s="53">
        <v>343</v>
      </c>
      <c r="B345" s="53"/>
      <c r="C345" s="137" t="s">
        <v>591</v>
      </c>
      <c r="D345" s="273">
        <v>13</v>
      </c>
      <c r="E345" s="274" t="s">
        <v>368</v>
      </c>
      <c r="F345" s="274" t="s">
        <v>381</v>
      </c>
      <c r="G345" s="275">
        <f>JAN!E344</f>
        <v>91</v>
      </c>
      <c r="H345" s="275">
        <f>FEB!E344</f>
        <v>121</v>
      </c>
      <c r="I345" s="275">
        <f>MAR!E344</f>
        <v>64</v>
      </c>
      <c r="J345" s="275">
        <f>APR!E344</f>
        <v>113</v>
      </c>
      <c r="K345" s="275">
        <f>MEI!E344</f>
        <v>87</v>
      </c>
      <c r="L345" s="275">
        <f>JUN!E344</f>
        <v>85</v>
      </c>
      <c r="M345" s="275">
        <f>JUL!E344</f>
        <v>117</v>
      </c>
      <c r="N345" s="275">
        <f>AGS!E344</f>
        <v>62</v>
      </c>
      <c r="O345" s="275">
        <f>SEPT!E344</f>
        <v>416</v>
      </c>
      <c r="P345" s="275">
        <f>OKT!E344</f>
        <v>93</v>
      </c>
      <c r="Q345" s="275">
        <f>NOV!E344</f>
        <v>163</v>
      </c>
      <c r="R345" s="275">
        <f>DES!E344</f>
        <v>91</v>
      </c>
      <c r="S345" s="275">
        <f>JAN!H344</f>
        <v>91</v>
      </c>
      <c r="T345" s="275">
        <f>FEB!H344</f>
        <v>121</v>
      </c>
      <c r="U345" s="275">
        <f>MAR!H344</f>
        <v>64</v>
      </c>
      <c r="V345" s="275">
        <f>APR!H344</f>
        <v>113</v>
      </c>
      <c r="W345" s="275">
        <f>MEI!H344</f>
        <v>87</v>
      </c>
      <c r="X345" s="275">
        <f>JUN!H344</f>
        <v>85</v>
      </c>
      <c r="Y345" s="275">
        <f>JUL!H344</f>
        <v>117</v>
      </c>
      <c r="Z345" s="275">
        <f>AGS!H344</f>
        <v>62</v>
      </c>
      <c r="AA345" s="275">
        <f>SEPT!H344</f>
        <v>416</v>
      </c>
      <c r="AB345" s="275">
        <f>OKT!H344</f>
        <v>93</v>
      </c>
      <c r="AC345" s="275">
        <f>NOV!H344</f>
        <v>163</v>
      </c>
      <c r="AD345" s="275">
        <f>DES!H344</f>
        <v>91</v>
      </c>
      <c r="AE345" s="275">
        <f t="shared" si="0"/>
        <v>1503</v>
      </c>
      <c r="AF345" s="275">
        <f t="shared" si="1"/>
        <v>1503</v>
      </c>
      <c r="AG345" s="276">
        <f t="shared" si="2"/>
        <v>1</v>
      </c>
      <c r="AH345" s="277">
        <f t="shared" si="3"/>
        <v>561</v>
      </c>
      <c r="AI345" s="277">
        <f t="shared" si="4"/>
        <v>561</v>
      </c>
      <c r="AJ345" s="277">
        <f t="shared" si="5"/>
        <v>1</v>
      </c>
      <c r="AK345" s="277">
        <f t="shared" si="6"/>
        <v>942</v>
      </c>
      <c r="AL345" s="271">
        <f t="shared" si="7"/>
        <v>942</v>
      </c>
      <c r="AM345" s="271">
        <f t="shared" si="8"/>
        <v>1</v>
      </c>
    </row>
    <row r="346" spans="1:39" ht="15.75" customHeight="1" x14ac:dyDescent="0.3">
      <c r="A346" s="53">
        <v>344</v>
      </c>
      <c r="B346" s="53"/>
      <c r="C346" s="137" t="s">
        <v>599</v>
      </c>
      <c r="D346" s="273">
        <v>14</v>
      </c>
      <c r="E346" s="274" t="s">
        <v>368</v>
      </c>
      <c r="F346" s="274" t="s">
        <v>382</v>
      </c>
      <c r="G346" s="275">
        <f>JAN!E345</f>
        <v>106</v>
      </c>
      <c r="H346" s="275">
        <f>FEB!E345</f>
        <v>114</v>
      </c>
      <c r="I346" s="275">
        <f>MAR!E345</f>
        <v>126</v>
      </c>
      <c r="J346" s="275">
        <f>APR!E345</f>
        <v>75</v>
      </c>
      <c r="K346" s="275">
        <f>MEI!E345</f>
        <v>110</v>
      </c>
      <c r="L346" s="275">
        <f>JUN!E345</f>
        <v>59</v>
      </c>
      <c r="M346" s="275">
        <f>JUL!E345</f>
        <v>66</v>
      </c>
      <c r="N346" s="275">
        <f>AGS!E345</f>
        <v>64</v>
      </c>
      <c r="O346" s="275">
        <f>SEPT!E345</f>
        <v>90</v>
      </c>
      <c r="P346" s="275">
        <f>OKT!E345</f>
        <v>76</v>
      </c>
      <c r="Q346" s="275">
        <f>NOV!E345</f>
        <v>85</v>
      </c>
      <c r="R346" s="275">
        <f>DES!E345</f>
        <v>70</v>
      </c>
      <c r="S346" s="275">
        <f>JAN!H345</f>
        <v>106</v>
      </c>
      <c r="T346" s="275">
        <f>FEB!H345</f>
        <v>114</v>
      </c>
      <c r="U346" s="275">
        <f>MAR!H345</f>
        <v>126</v>
      </c>
      <c r="V346" s="275">
        <f>APR!H345</f>
        <v>75</v>
      </c>
      <c r="W346" s="275">
        <f>MEI!H345</f>
        <v>110</v>
      </c>
      <c r="X346" s="275">
        <f>JUN!H345</f>
        <v>59</v>
      </c>
      <c r="Y346" s="275">
        <f>JUL!H345</f>
        <v>66</v>
      </c>
      <c r="Z346" s="275">
        <f>AGS!H345</f>
        <v>64</v>
      </c>
      <c r="AA346" s="275">
        <f>SEPT!H345</f>
        <v>90</v>
      </c>
      <c r="AB346" s="275">
        <f>OKT!H345</f>
        <v>76</v>
      </c>
      <c r="AC346" s="275">
        <f>NOV!H345</f>
        <v>85</v>
      </c>
      <c r="AD346" s="275">
        <f>DES!H345</f>
        <v>70</v>
      </c>
      <c r="AE346" s="275">
        <f t="shared" si="0"/>
        <v>1041</v>
      </c>
      <c r="AF346" s="275">
        <f t="shared" si="1"/>
        <v>1041</v>
      </c>
      <c r="AG346" s="276">
        <f t="shared" si="2"/>
        <v>1</v>
      </c>
      <c r="AH346" s="277">
        <f t="shared" si="3"/>
        <v>590</v>
      </c>
      <c r="AI346" s="277">
        <f t="shared" si="4"/>
        <v>590</v>
      </c>
      <c r="AJ346" s="277">
        <f t="shared" si="5"/>
        <v>1</v>
      </c>
      <c r="AK346" s="277">
        <f t="shared" si="6"/>
        <v>451</v>
      </c>
      <c r="AL346" s="271">
        <f t="shared" si="7"/>
        <v>451</v>
      </c>
      <c r="AM346" s="271">
        <f t="shared" si="8"/>
        <v>1</v>
      </c>
    </row>
    <row r="347" spans="1:39" ht="15.75" customHeight="1" x14ac:dyDescent="0.3">
      <c r="A347" s="53">
        <v>345</v>
      </c>
      <c r="B347" s="53"/>
      <c r="C347" s="137" t="s">
        <v>591</v>
      </c>
      <c r="D347" s="137">
        <v>1</v>
      </c>
      <c r="E347" s="53" t="s">
        <v>383</v>
      </c>
      <c r="F347" s="53" t="s">
        <v>384</v>
      </c>
      <c r="G347" s="151">
        <f>JAN!E346</f>
        <v>164</v>
      </c>
      <c r="H347" s="151">
        <f>FEB!E346</f>
        <v>82</v>
      </c>
      <c r="I347" s="151">
        <f>MAR!E346</f>
        <v>152</v>
      </c>
      <c r="J347" s="151">
        <f>APR!E346</f>
        <v>79</v>
      </c>
      <c r="K347" s="151">
        <f>MEI!E346</f>
        <v>52</v>
      </c>
      <c r="L347" s="151">
        <f>JUN!E346</f>
        <v>53</v>
      </c>
      <c r="M347" s="151">
        <f>JUL!E346</f>
        <v>35</v>
      </c>
      <c r="N347" s="151">
        <f>AGS!E346</f>
        <v>27</v>
      </c>
      <c r="O347" s="151">
        <f>SEPT!E346</f>
        <v>29</v>
      </c>
      <c r="P347" s="151">
        <f>OKT!E346</f>
        <v>81</v>
      </c>
      <c r="Q347" s="151">
        <f>NOV!E346</f>
        <v>57</v>
      </c>
      <c r="R347" s="151">
        <f>DES!E346</f>
        <v>108</v>
      </c>
      <c r="S347" s="151">
        <f>JAN!H346</f>
        <v>164</v>
      </c>
      <c r="T347" s="151">
        <f>FEB!H346</f>
        <v>82</v>
      </c>
      <c r="U347" s="151">
        <f>MAR!H346</f>
        <v>152</v>
      </c>
      <c r="V347" s="151">
        <f>APR!H346</f>
        <v>79</v>
      </c>
      <c r="W347" s="151">
        <f>MEI!H346</f>
        <v>52</v>
      </c>
      <c r="X347" s="151">
        <f>JUN!H346</f>
        <v>53</v>
      </c>
      <c r="Y347" s="151">
        <f>JUL!H346</f>
        <v>35</v>
      </c>
      <c r="Z347" s="151">
        <f>AGS!H346</f>
        <v>27</v>
      </c>
      <c r="AA347" s="151">
        <f>SEPT!H346</f>
        <v>29</v>
      </c>
      <c r="AB347" s="151">
        <f>OKT!H346</f>
        <v>81</v>
      </c>
      <c r="AC347" s="151">
        <f>NOV!H346</f>
        <v>57</v>
      </c>
      <c r="AD347" s="151">
        <f>DES!H346</f>
        <v>108</v>
      </c>
      <c r="AE347" s="151">
        <f t="shared" si="0"/>
        <v>919</v>
      </c>
      <c r="AF347" s="151">
        <f t="shared" si="1"/>
        <v>919</v>
      </c>
      <c r="AG347" s="152">
        <f t="shared" si="2"/>
        <v>1</v>
      </c>
      <c r="AH347" s="82">
        <f t="shared" si="3"/>
        <v>582</v>
      </c>
      <c r="AI347" s="82">
        <f t="shared" si="4"/>
        <v>582</v>
      </c>
      <c r="AJ347" s="82">
        <f t="shared" si="5"/>
        <v>1</v>
      </c>
      <c r="AK347" s="82">
        <f t="shared" si="6"/>
        <v>337</v>
      </c>
      <c r="AL347" s="82">
        <f t="shared" si="7"/>
        <v>337</v>
      </c>
      <c r="AM347" s="82">
        <f t="shared" si="8"/>
        <v>1</v>
      </c>
    </row>
    <row r="348" spans="1:39" ht="15.75" customHeight="1" x14ac:dyDescent="0.3">
      <c r="A348" s="53">
        <v>346</v>
      </c>
      <c r="B348" s="53"/>
      <c r="C348" s="137" t="s">
        <v>591</v>
      </c>
      <c r="D348" s="137">
        <v>2</v>
      </c>
      <c r="E348" s="53" t="s">
        <v>383</v>
      </c>
      <c r="F348" s="53" t="s">
        <v>385</v>
      </c>
      <c r="G348" s="151">
        <f>JAN!E347</f>
        <v>126</v>
      </c>
      <c r="H348" s="151">
        <f>FEB!E347</f>
        <v>89</v>
      </c>
      <c r="I348" s="151">
        <f>MAR!E347</f>
        <v>84</v>
      </c>
      <c r="J348" s="151">
        <f>APR!E347</f>
        <v>131</v>
      </c>
      <c r="K348" s="151">
        <f>MEI!E347</f>
        <v>249</v>
      </c>
      <c r="L348" s="151">
        <f>JUN!E347</f>
        <v>151</v>
      </c>
      <c r="M348" s="151">
        <f>JUL!E347</f>
        <v>188</v>
      </c>
      <c r="N348" s="151">
        <f>AGS!E347</f>
        <v>190</v>
      </c>
      <c r="O348" s="151">
        <f>SEPT!E347</f>
        <v>179</v>
      </c>
      <c r="P348" s="151">
        <f>OKT!E347</f>
        <v>217</v>
      </c>
      <c r="Q348" s="151">
        <f>NOV!E347</f>
        <v>161</v>
      </c>
      <c r="R348" s="151">
        <f>DES!E347</f>
        <v>118</v>
      </c>
      <c r="S348" s="151">
        <f>JAN!H347</f>
        <v>126</v>
      </c>
      <c r="T348" s="151">
        <f>FEB!H347</f>
        <v>89</v>
      </c>
      <c r="U348" s="151">
        <f>MAR!H347</f>
        <v>84</v>
      </c>
      <c r="V348" s="151">
        <f>APR!H347</f>
        <v>131</v>
      </c>
      <c r="W348" s="151">
        <f>MEI!H347</f>
        <v>249</v>
      </c>
      <c r="X348" s="151">
        <f>JUN!H347</f>
        <v>151</v>
      </c>
      <c r="Y348" s="151">
        <f>JUL!H347</f>
        <v>188</v>
      </c>
      <c r="Z348" s="151">
        <f>AGS!H347</f>
        <v>190</v>
      </c>
      <c r="AA348" s="151">
        <f>SEPT!H347</f>
        <v>179</v>
      </c>
      <c r="AB348" s="151">
        <f>OKT!H347</f>
        <v>217</v>
      </c>
      <c r="AC348" s="151">
        <f>NOV!H347</f>
        <v>161</v>
      </c>
      <c r="AD348" s="151">
        <f>DES!H347</f>
        <v>118</v>
      </c>
      <c r="AE348" s="151">
        <f t="shared" si="0"/>
        <v>1883</v>
      </c>
      <c r="AF348" s="151">
        <f t="shared" si="1"/>
        <v>1883</v>
      </c>
      <c r="AG348" s="152">
        <f t="shared" si="2"/>
        <v>1</v>
      </c>
      <c r="AH348" s="82">
        <f t="shared" si="3"/>
        <v>830</v>
      </c>
      <c r="AI348" s="82">
        <f t="shared" si="4"/>
        <v>830</v>
      </c>
      <c r="AJ348" s="82">
        <f t="shared" si="5"/>
        <v>1</v>
      </c>
      <c r="AK348" s="82">
        <f t="shared" si="6"/>
        <v>1053</v>
      </c>
      <c r="AL348" s="82">
        <f t="shared" si="7"/>
        <v>1053</v>
      </c>
      <c r="AM348" s="82">
        <f t="shared" si="8"/>
        <v>1</v>
      </c>
    </row>
    <row r="349" spans="1:39" ht="15.75" customHeight="1" x14ac:dyDescent="0.3">
      <c r="A349" s="53">
        <v>347</v>
      </c>
      <c r="B349" s="53"/>
      <c r="C349" s="137" t="s">
        <v>599</v>
      </c>
      <c r="D349" s="137">
        <v>3</v>
      </c>
      <c r="E349" s="53" t="s">
        <v>383</v>
      </c>
      <c r="F349" s="53" t="s">
        <v>386</v>
      </c>
      <c r="G349" s="151">
        <f>JAN!E348</f>
        <v>132</v>
      </c>
      <c r="H349" s="151">
        <f>FEB!E348</f>
        <v>686</v>
      </c>
      <c r="I349" s="151">
        <f>MAR!E348</f>
        <v>329</v>
      </c>
      <c r="J349" s="151">
        <f>APR!E348</f>
        <v>757</v>
      </c>
      <c r="K349" s="151">
        <f>MEI!E348</f>
        <v>197</v>
      </c>
      <c r="L349" s="151">
        <f>JUN!E348</f>
        <v>94</v>
      </c>
      <c r="M349" s="151">
        <f>JUL!E348</f>
        <v>954</v>
      </c>
      <c r="N349" s="151">
        <f>AGS!E348</f>
        <v>534</v>
      </c>
      <c r="O349" s="151">
        <f>SEPT!E348</f>
        <v>312</v>
      </c>
      <c r="P349" s="151">
        <f>OKT!E348</f>
        <v>359</v>
      </c>
      <c r="Q349" s="151">
        <f>NOV!E348</f>
        <v>0</v>
      </c>
      <c r="R349" s="151">
        <f>DES!E348</f>
        <v>323</v>
      </c>
      <c r="S349" s="151">
        <f>JAN!H348</f>
        <v>132</v>
      </c>
      <c r="T349" s="151">
        <f>FEB!H348</f>
        <v>686</v>
      </c>
      <c r="U349" s="151">
        <f>MAR!H348</f>
        <v>329</v>
      </c>
      <c r="V349" s="151">
        <f>APR!H348</f>
        <v>757</v>
      </c>
      <c r="W349" s="151">
        <f>MEI!H348</f>
        <v>197</v>
      </c>
      <c r="X349" s="151">
        <f>JUN!H348</f>
        <v>94</v>
      </c>
      <c r="Y349" s="151">
        <f>JUL!H348</f>
        <v>954</v>
      </c>
      <c r="Z349" s="151">
        <f>AGS!H348</f>
        <v>534</v>
      </c>
      <c r="AA349" s="151">
        <f>SEPT!H348</f>
        <v>312</v>
      </c>
      <c r="AB349" s="151">
        <f>OKT!H348</f>
        <v>359</v>
      </c>
      <c r="AC349" s="151">
        <f>NOV!H348</f>
        <v>1275</v>
      </c>
      <c r="AD349" s="151">
        <f>DES!H348</f>
        <v>323</v>
      </c>
      <c r="AE349" s="151">
        <f t="shared" si="0"/>
        <v>4677</v>
      </c>
      <c r="AF349" s="151">
        <f t="shared" si="1"/>
        <v>5952</v>
      </c>
      <c r="AG349" s="152">
        <f t="shared" si="2"/>
        <v>1.2726106478511867</v>
      </c>
      <c r="AH349" s="82">
        <f t="shared" si="3"/>
        <v>2195</v>
      </c>
      <c r="AI349" s="82">
        <f t="shared" si="4"/>
        <v>2195</v>
      </c>
      <c r="AJ349" s="82">
        <f t="shared" si="5"/>
        <v>1</v>
      </c>
      <c r="AK349" s="82">
        <f t="shared" si="6"/>
        <v>2482</v>
      </c>
      <c r="AL349" s="82">
        <f t="shared" si="7"/>
        <v>3757</v>
      </c>
      <c r="AM349" s="82">
        <f t="shared" si="8"/>
        <v>1.5136986301369864</v>
      </c>
    </row>
    <row r="350" spans="1:39" ht="15.75" customHeight="1" x14ac:dyDescent="0.3">
      <c r="A350" s="53">
        <v>348</v>
      </c>
      <c r="B350" s="53"/>
      <c r="C350" s="137" t="s">
        <v>599</v>
      </c>
      <c r="D350" s="137">
        <v>4</v>
      </c>
      <c r="E350" s="53" t="s">
        <v>383</v>
      </c>
      <c r="F350" s="53" t="s">
        <v>387</v>
      </c>
      <c r="G350" s="151">
        <f>JAN!E349</f>
        <v>274</v>
      </c>
      <c r="H350" s="151">
        <f>FEB!E349</f>
        <v>259</v>
      </c>
      <c r="I350" s="151">
        <f>MAR!E349</f>
        <v>330</v>
      </c>
      <c r="J350" s="151">
        <f>APR!E349</f>
        <v>165</v>
      </c>
      <c r="K350" s="151">
        <f>MEI!E349</f>
        <v>0</v>
      </c>
      <c r="L350" s="151">
        <f>JUN!E349</f>
        <v>0</v>
      </c>
      <c r="M350" s="151">
        <f>JUL!E349</f>
        <v>884</v>
      </c>
      <c r="N350" s="151">
        <f>AGS!E349</f>
        <v>363</v>
      </c>
      <c r="O350" s="151">
        <f>SEPT!E349</f>
        <v>404</v>
      </c>
      <c r="P350" s="151">
        <f>OKT!E349</f>
        <v>335</v>
      </c>
      <c r="Q350" s="151">
        <f>NOV!E349</f>
        <v>289</v>
      </c>
      <c r="R350" s="151">
        <f>DES!E349</f>
        <v>321</v>
      </c>
      <c r="S350" s="151">
        <f>JAN!H349</f>
        <v>274</v>
      </c>
      <c r="T350" s="151">
        <f>FEB!H349</f>
        <v>259</v>
      </c>
      <c r="U350" s="151">
        <f>MAR!H349</f>
        <v>330</v>
      </c>
      <c r="V350" s="151">
        <f>APR!H349</f>
        <v>165</v>
      </c>
      <c r="W350" s="151">
        <f>MEI!H349</f>
        <v>0</v>
      </c>
      <c r="X350" s="151">
        <f>JUN!H349</f>
        <v>0</v>
      </c>
      <c r="Y350" s="151">
        <f>JUL!H349</f>
        <v>884</v>
      </c>
      <c r="Z350" s="151">
        <f>AGS!H349</f>
        <v>363</v>
      </c>
      <c r="AA350" s="151">
        <f>SEPT!H349</f>
        <v>404</v>
      </c>
      <c r="AB350" s="151">
        <f>OKT!H349</f>
        <v>335</v>
      </c>
      <c r="AC350" s="151">
        <f>NOV!H349</f>
        <v>289</v>
      </c>
      <c r="AD350" s="151">
        <f>DES!H349</f>
        <v>321</v>
      </c>
      <c r="AE350" s="151">
        <f t="shared" si="0"/>
        <v>3624</v>
      </c>
      <c r="AF350" s="151">
        <f t="shared" si="1"/>
        <v>3624</v>
      </c>
      <c r="AG350" s="152">
        <f t="shared" si="2"/>
        <v>1</v>
      </c>
      <c r="AH350" s="82">
        <f t="shared" si="3"/>
        <v>1028</v>
      </c>
      <c r="AI350" s="82">
        <f t="shared" si="4"/>
        <v>1028</v>
      </c>
      <c r="AJ350" s="82">
        <f t="shared" si="5"/>
        <v>1</v>
      </c>
      <c r="AK350" s="82">
        <f t="shared" si="6"/>
        <v>2596</v>
      </c>
      <c r="AL350" s="82">
        <f t="shared" si="7"/>
        <v>2596</v>
      </c>
      <c r="AM350" s="82">
        <f t="shared" si="8"/>
        <v>1</v>
      </c>
    </row>
    <row r="351" spans="1:39" ht="15.75" customHeight="1" x14ac:dyDescent="0.3">
      <c r="A351" s="53">
        <v>349</v>
      </c>
      <c r="B351" s="53"/>
      <c r="C351" s="137" t="s">
        <v>599</v>
      </c>
      <c r="D351" s="137">
        <v>5</v>
      </c>
      <c r="E351" s="53" t="s">
        <v>383</v>
      </c>
      <c r="F351" s="53" t="s">
        <v>388</v>
      </c>
      <c r="G351" s="151">
        <f>JAN!E350</f>
        <v>82</v>
      </c>
      <c r="H351" s="151">
        <f>FEB!E350</f>
        <v>38</v>
      </c>
      <c r="I351" s="151">
        <f>MAR!E350</f>
        <v>85</v>
      </c>
      <c r="J351" s="151">
        <f>APR!E350</f>
        <v>38</v>
      </c>
      <c r="K351" s="151">
        <f>MEI!E350</f>
        <v>0</v>
      </c>
      <c r="L351" s="151">
        <f>JUN!E350</f>
        <v>228</v>
      </c>
      <c r="M351" s="151">
        <f>JUL!E350</f>
        <v>232</v>
      </c>
      <c r="N351" s="151">
        <f>AGS!E350</f>
        <v>69</v>
      </c>
      <c r="O351" s="151">
        <f>SEPT!E350</f>
        <v>379</v>
      </c>
      <c r="P351" s="151">
        <f>OKT!E350</f>
        <v>0</v>
      </c>
      <c r="Q351" s="151">
        <f>NOV!E350</f>
        <v>61</v>
      </c>
      <c r="R351" s="151">
        <f>DES!E350</f>
        <v>60</v>
      </c>
      <c r="S351" s="151">
        <f>JAN!H350</f>
        <v>82</v>
      </c>
      <c r="T351" s="151">
        <f>FEB!H350</f>
        <v>38</v>
      </c>
      <c r="U351" s="151">
        <f>MAR!H350</f>
        <v>85</v>
      </c>
      <c r="V351" s="151">
        <f>APR!H350</f>
        <v>38</v>
      </c>
      <c r="W351" s="151">
        <f>MEI!H350</f>
        <v>0</v>
      </c>
      <c r="X351" s="151">
        <f>JUN!H350</f>
        <v>228</v>
      </c>
      <c r="Y351" s="151">
        <f>JUL!H350</f>
        <v>232</v>
      </c>
      <c r="Z351" s="151">
        <f>AGS!H350</f>
        <v>69</v>
      </c>
      <c r="AA351" s="151">
        <f>SEPT!H350</f>
        <v>379</v>
      </c>
      <c r="AB351" s="151">
        <f>OKT!H350</f>
        <v>0</v>
      </c>
      <c r="AC351" s="151">
        <f>NOV!H350</f>
        <v>61</v>
      </c>
      <c r="AD351" s="151">
        <f>DES!H350</f>
        <v>60</v>
      </c>
      <c r="AE351" s="151">
        <f t="shared" si="0"/>
        <v>1272</v>
      </c>
      <c r="AF351" s="151">
        <f t="shared" si="1"/>
        <v>1272</v>
      </c>
      <c r="AG351" s="152">
        <f t="shared" si="2"/>
        <v>1</v>
      </c>
      <c r="AH351" s="82">
        <f t="shared" si="3"/>
        <v>471</v>
      </c>
      <c r="AI351" s="82">
        <f t="shared" si="4"/>
        <v>471</v>
      </c>
      <c r="AJ351" s="82">
        <f t="shared" si="5"/>
        <v>1</v>
      </c>
      <c r="AK351" s="82">
        <f t="shared" si="6"/>
        <v>801</v>
      </c>
      <c r="AL351" s="82">
        <f t="shared" si="7"/>
        <v>801</v>
      </c>
      <c r="AM351" s="82">
        <f t="shared" si="8"/>
        <v>1</v>
      </c>
    </row>
    <row r="352" spans="1:39" ht="15.75" customHeight="1" x14ac:dyDescent="0.3">
      <c r="A352" s="53">
        <v>350</v>
      </c>
      <c r="B352" s="53"/>
      <c r="C352" s="137" t="s">
        <v>599</v>
      </c>
      <c r="D352" s="137">
        <v>6</v>
      </c>
      <c r="E352" s="53" t="s">
        <v>383</v>
      </c>
      <c r="F352" s="53" t="s">
        <v>389</v>
      </c>
      <c r="G352" s="151">
        <f>JAN!E351</f>
        <v>258</v>
      </c>
      <c r="H352" s="151">
        <f>FEB!E351</f>
        <v>47</v>
      </c>
      <c r="I352" s="151">
        <f>MAR!E351</f>
        <v>70</v>
      </c>
      <c r="J352" s="151">
        <f>APR!E351</f>
        <v>0</v>
      </c>
      <c r="K352" s="151">
        <f>MEI!E351</f>
        <v>101</v>
      </c>
      <c r="L352" s="151">
        <f>JUN!E351</f>
        <v>32</v>
      </c>
      <c r="M352" s="151">
        <f>JUL!E351</f>
        <v>84</v>
      </c>
      <c r="N352" s="151">
        <f>AGS!E351</f>
        <v>51</v>
      </c>
      <c r="O352" s="151">
        <f>SEPT!E351</f>
        <v>78</v>
      </c>
      <c r="P352" s="151">
        <f>OKT!E351</f>
        <v>40</v>
      </c>
      <c r="Q352" s="151">
        <f>NOV!E351</f>
        <v>3</v>
      </c>
      <c r="R352" s="151">
        <f>DES!E351</f>
        <v>42</v>
      </c>
      <c r="S352" s="151">
        <f>JAN!H351</f>
        <v>236</v>
      </c>
      <c r="T352" s="151">
        <f>FEB!H351</f>
        <v>47</v>
      </c>
      <c r="U352" s="151">
        <f>MAR!H351</f>
        <v>70</v>
      </c>
      <c r="V352" s="151">
        <f>APR!H351</f>
        <v>0</v>
      </c>
      <c r="W352" s="151">
        <f>MEI!H351</f>
        <v>101</v>
      </c>
      <c r="X352" s="151">
        <f>JUN!H351</f>
        <v>32</v>
      </c>
      <c r="Y352" s="151">
        <f>JUL!H351</f>
        <v>84</v>
      </c>
      <c r="Z352" s="151">
        <f>AGS!H351</f>
        <v>51</v>
      </c>
      <c r="AA352" s="151">
        <f>SEPT!H351</f>
        <v>74</v>
      </c>
      <c r="AB352" s="151">
        <f>OKT!H351</f>
        <v>40</v>
      </c>
      <c r="AC352" s="151">
        <f>NOV!H351</f>
        <v>3</v>
      </c>
      <c r="AD352" s="151">
        <f>DES!H351</f>
        <v>42</v>
      </c>
      <c r="AE352" s="151">
        <f t="shared" si="0"/>
        <v>806</v>
      </c>
      <c r="AF352" s="151">
        <f t="shared" si="1"/>
        <v>780</v>
      </c>
      <c r="AG352" s="152">
        <f t="shared" si="2"/>
        <v>0.967741935483871</v>
      </c>
      <c r="AH352" s="82">
        <f t="shared" si="3"/>
        <v>508</v>
      </c>
      <c r="AI352" s="82">
        <f t="shared" si="4"/>
        <v>486</v>
      </c>
      <c r="AJ352" s="82">
        <f t="shared" si="5"/>
        <v>0.95669291338582674</v>
      </c>
      <c r="AK352" s="82">
        <f t="shared" si="6"/>
        <v>298</v>
      </c>
      <c r="AL352" s="82">
        <f t="shared" si="7"/>
        <v>294</v>
      </c>
      <c r="AM352" s="82">
        <f t="shared" si="8"/>
        <v>0.98657718120805371</v>
      </c>
    </row>
    <row r="353" spans="1:39" ht="15.75" customHeight="1" x14ac:dyDescent="0.3">
      <c r="A353" s="53">
        <v>351</v>
      </c>
      <c r="B353" s="53"/>
      <c r="C353" s="137" t="s">
        <v>599</v>
      </c>
      <c r="D353" s="137">
        <v>7</v>
      </c>
      <c r="E353" s="53" t="s">
        <v>383</v>
      </c>
      <c r="F353" s="53" t="s">
        <v>390</v>
      </c>
      <c r="G353" s="151">
        <f>JAN!E352</f>
        <v>161</v>
      </c>
      <c r="H353" s="151">
        <f>FEB!E352</f>
        <v>145</v>
      </c>
      <c r="I353" s="151">
        <f>MAR!E352</f>
        <v>175</v>
      </c>
      <c r="J353" s="151">
        <f>APR!E352</f>
        <v>168</v>
      </c>
      <c r="K353" s="151">
        <f>MEI!E352</f>
        <v>143</v>
      </c>
      <c r="L353" s="151">
        <f>JUN!E352</f>
        <v>93</v>
      </c>
      <c r="M353" s="151">
        <f>JUL!E352</f>
        <v>87</v>
      </c>
      <c r="N353" s="151">
        <f>AGS!E352</f>
        <v>157</v>
      </c>
      <c r="O353" s="151">
        <f>SEPT!E352</f>
        <v>113</v>
      </c>
      <c r="P353" s="151">
        <f>OKT!E352</f>
        <v>482</v>
      </c>
      <c r="Q353" s="151">
        <f>NOV!E352</f>
        <v>428</v>
      </c>
      <c r="R353" s="151">
        <f>DES!E352</f>
        <v>43</v>
      </c>
      <c r="S353" s="151">
        <f>JAN!H352</f>
        <v>158</v>
      </c>
      <c r="T353" s="151">
        <f>FEB!H352</f>
        <v>145</v>
      </c>
      <c r="U353" s="151">
        <f>MAR!H352</f>
        <v>175</v>
      </c>
      <c r="V353" s="151">
        <f>APR!H352</f>
        <v>168</v>
      </c>
      <c r="W353" s="151">
        <f>MEI!H352</f>
        <v>143</v>
      </c>
      <c r="X353" s="151">
        <f>JUN!H352</f>
        <v>93</v>
      </c>
      <c r="Y353" s="151">
        <f>JUL!H352</f>
        <v>87</v>
      </c>
      <c r="Z353" s="151">
        <f>AGS!H352</f>
        <v>157</v>
      </c>
      <c r="AA353" s="151">
        <f>SEPT!H352</f>
        <v>113</v>
      </c>
      <c r="AB353" s="151">
        <f>OKT!H352</f>
        <v>482</v>
      </c>
      <c r="AC353" s="151">
        <f>NOV!H352</f>
        <v>428</v>
      </c>
      <c r="AD353" s="151">
        <f>DES!H352</f>
        <v>43</v>
      </c>
      <c r="AE353" s="151">
        <f t="shared" si="0"/>
        <v>2195</v>
      </c>
      <c r="AF353" s="151">
        <f t="shared" si="1"/>
        <v>2192</v>
      </c>
      <c r="AG353" s="152">
        <f t="shared" si="2"/>
        <v>0.99863325740318909</v>
      </c>
      <c r="AH353" s="82">
        <f t="shared" si="3"/>
        <v>885</v>
      </c>
      <c r="AI353" s="82">
        <f t="shared" si="4"/>
        <v>882</v>
      </c>
      <c r="AJ353" s="82">
        <f t="shared" si="5"/>
        <v>0.99661016949152548</v>
      </c>
      <c r="AK353" s="82">
        <f t="shared" si="6"/>
        <v>1310</v>
      </c>
      <c r="AL353" s="82">
        <f t="shared" si="7"/>
        <v>1310</v>
      </c>
      <c r="AM353" s="82">
        <f t="shared" si="8"/>
        <v>1</v>
      </c>
    </row>
    <row r="354" spans="1:39" ht="15.75" customHeight="1" x14ac:dyDescent="0.3">
      <c r="A354" s="53">
        <v>352</v>
      </c>
      <c r="B354" s="53"/>
      <c r="C354" s="137" t="s">
        <v>599</v>
      </c>
      <c r="D354" s="137">
        <v>8</v>
      </c>
      <c r="E354" s="53" t="s">
        <v>383</v>
      </c>
      <c r="F354" s="53" t="s">
        <v>391</v>
      </c>
      <c r="G354" s="151">
        <f>JAN!E353</f>
        <v>39</v>
      </c>
      <c r="H354" s="151">
        <f>FEB!E353</f>
        <v>109</v>
      </c>
      <c r="I354" s="151">
        <f>MAR!E353</f>
        <v>99</v>
      </c>
      <c r="J354" s="151">
        <f>APR!E353</f>
        <v>30</v>
      </c>
      <c r="K354" s="151">
        <f>MEI!E353</f>
        <v>91</v>
      </c>
      <c r="L354" s="151">
        <f>JUN!E353</f>
        <v>118</v>
      </c>
      <c r="M354" s="151">
        <f>JUL!E353</f>
        <v>68</v>
      </c>
      <c r="N354" s="151">
        <f>AGS!E353</f>
        <v>166</v>
      </c>
      <c r="O354" s="151">
        <f>SEPT!E353</f>
        <v>143</v>
      </c>
      <c r="P354" s="151">
        <f>OKT!E353</f>
        <v>165</v>
      </c>
      <c r="Q354" s="151">
        <f>NOV!E353</f>
        <v>71</v>
      </c>
      <c r="R354" s="151">
        <f>DES!E353</f>
        <v>72</v>
      </c>
      <c r="S354" s="151">
        <f>JAN!H353</f>
        <v>39</v>
      </c>
      <c r="T354" s="151">
        <f>FEB!H353</f>
        <v>109</v>
      </c>
      <c r="U354" s="151">
        <f>MAR!H353</f>
        <v>99</v>
      </c>
      <c r="V354" s="151">
        <f>APR!H353</f>
        <v>30</v>
      </c>
      <c r="W354" s="151">
        <f>MEI!H353</f>
        <v>91</v>
      </c>
      <c r="X354" s="151">
        <f>JUN!H353</f>
        <v>118</v>
      </c>
      <c r="Y354" s="151">
        <f>JUL!H353</f>
        <v>68</v>
      </c>
      <c r="Z354" s="151">
        <f>AGS!H353</f>
        <v>166</v>
      </c>
      <c r="AA354" s="151">
        <f>SEPT!H353</f>
        <v>143</v>
      </c>
      <c r="AB354" s="151">
        <f>OKT!H353</f>
        <v>165</v>
      </c>
      <c r="AC354" s="151">
        <f>NOV!H353</f>
        <v>71</v>
      </c>
      <c r="AD354" s="151">
        <f>DES!H353</f>
        <v>72</v>
      </c>
      <c r="AE354" s="151">
        <f t="shared" si="0"/>
        <v>1171</v>
      </c>
      <c r="AF354" s="151">
        <f t="shared" si="1"/>
        <v>1171</v>
      </c>
      <c r="AG354" s="152">
        <f t="shared" si="2"/>
        <v>1</v>
      </c>
      <c r="AH354" s="82">
        <f t="shared" si="3"/>
        <v>486</v>
      </c>
      <c r="AI354" s="82">
        <f t="shared" si="4"/>
        <v>486</v>
      </c>
      <c r="AJ354" s="82">
        <f t="shared" si="5"/>
        <v>1</v>
      </c>
      <c r="AK354" s="82">
        <f t="shared" si="6"/>
        <v>685</v>
      </c>
      <c r="AL354" s="82">
        <f t="shared" si="7"/>
        <v>685</v>
      </c>
      <c r="AM354" s="82">
        <f t="shared" si="8"/>
        <v>1</v>
      </c>
    </row>
    <row r="355" spans="1:39" ht="15.75" customHeight="1" x14ac:dyDescent="0.3">
      <c r="A355" s="53">
        <v>353</v>
      </c>
      <c r="B355" s="53"/>
      <c r="C355" s="137" t="s">
        <v>599</v>
      </c>
      <c r="D355" s="137">
        <v>9</v>
      </c>
      <c r="E355" s="53" t="s">
        <v>383</v>
      </c>
      <c r="F355" s="53" t="s">
        <v>392</v>
      </c>
      <c r="G355" s="151">
        <f>JAN!E354</f>
        <v>252</v>
      </c>
      <c r="H355" s="151">
        <f>FEB!E354</f>
        <v>232</v>
      </c>
      <c r="I355" s="151">
        <f>MAR!E354</f>
        <v>209</v>
      </c>
      <c r="J355" s="151">
        <f>APR!E354</f>
        <v>174</v>
      </c>
      <c r="K355" s="151">
        <f>MEI!E354</f>
        <v>332</v>
      </c>
      <c r="L355" s="151">
        <f>JUN!E354</f>
        <v>234</v>
      </c>
      <c r="M355" s="151">
        <f>JUL!E354</f>
        <v>221</v>
      </c>
      <c r="N355" s="151">
        <f>AGS!E354</f>
        <v>305</v>
      </c>
      <c r="O355" s="151">
        <f>SEPT!E354</f>
        <v>232</v>
      </c>
      <c r="P355" s="151">
        <f>OKT!E354</f>
        <v>230</v>
      </c>
      <c r="Q355" s="151">
        <f>NOV!E354</f>
        <v>411</v>
      </c>
      <c r="R355" s="151">
        <f>DES!E354</f>
        <v>245</v>
      </c>
      <c r="S355" s="151">
        <f>JAN!H354</f>
        <v>252</v>
      </c>
      <c r="T355" s="151">
        <f>FEB!H354</f>
        <v>232</v>
      </c>
      <c r="U355" s="151">
        <f>MAR!H354</f>
        <v>209</v>
      </c>
      <c r="V355" s="151">
        <f>APR!H354</f>
        <v>174</v>
      </c>
      <c r="W355" s="151">
        <f>MEI!H354</f>
        <v>332</v>
      </c>
      <c r="X355" s="151">
        <f>JUN!H354</f>
        <v>234</v>
      </c>
      <c r="Y355" s="151">
        <f>JUL!H354</f>
        <v>221</v>
      </c>
      <c r="Z355" s="151">
        <f>AGS!H354</f>
        <v>305</v>
      </c>
      <c r="AA355" s="151">
        <f>SEPT!H354</f>
        <v>232</v>
      </c>
      <c r="AB355" s="151">
        <f>OKT!H354</f>
        <v>230</v>
      </c>
      <c r="AC355" s="151">
        <f>NOV!H354</f>
        <v>411</v>
      </c>
      <c r="AD355" s="151">
        <f>DES!H354</f>
        <v>245</v>
      </c>
      <c r="AE355" s="151">
        <f t="shared" si="0"/>
        <v>3077</v>
      </c>
      <c r="AF355" s="151">
        <f t="shared" si="1"/>
        <v>3077</v>
      </c>
      <c r="AG355" s="152">
        <f t="shared" si="2"/>
        <v>1</v>
      </c>
      <c r="AH355" s="82">
        <f t="shared" si="3"/>
        <v>1433</v>
      </c>
      <c r="AI355" s="82">
        <f t="shared" si="4"/>
        <v>1433</v>
      </c>
      <c r="AJ355" s="82">
        <f t="shared" si="5"/>
        <v>1</v>
      </c>
      <c r="AK355" s="82">
        <f t="shared" si="6"/>
        <v>1644</v>
      </c>
      <c r="AL355" s="82">
        <f t="shared" si="7"/>
        <v>1644</v>
      </c>
      <c r="AM355" s="82">
        <f t="shared" si="8"/>
        <v>1</v>
      </c>
    </row>
    <row r="356" spans="1:39" ht="15.75" customHeight="1" x14ac:dyDescent="0.3">
      <c r="A356" s="53">
        <v>354</v>
      </c>
      <c r="B356" s="53"/>
      <c r="C356" s="137" t="s">
        <v>599</v>
      </c>
      <c r="D356" s="137">
        <v>10</v>
      </c>
      <c r="E356" s="53" t="s">
        <v>383</v>
      </c>
      <c r="F356" s="53" t="s">
        <v>393</v>
      </c>
      <c r="G356" s="151">
        <f>JAN!E355</f>
        <v>66</v>
      </c>
      <c r="H356" s="151">
        <f>FEB!E355</f>
        <v>0</v>
      </c>
      <c r="I356" s="151">
        <f>MAR!E355</f>
        <v>0</v>
      </c>
      <c r="J356" s="151">
        <f>APR!E355</f>
        <v>0</v>
      </c>
      <c r="K356" s="151">
        <f>MEI!E355</f>
        <v>207</v>
      </c>
      <c r="L356" s="151">
        <f>JUN!E355</f>
        <v>170</v>
      </c>
      <c r="M356" s="151">
        <f>JUL!E355</f>
        <v>88</v>
      </c>
      <c r="N356" s="151">
        <f>AGS!E355</f>
        <v>138</v>
      </c>
      <c r="O356" s="151">
        <f>SEPT!E355</f>
        <v>96</v>
      </c>
      <c r="P356" s="151">
        <f>OKT!E355</f>
        <v>106</v>
      </c>
      <c r="Q356" s="151">
        <f>NOV!E355</f>
        <v>90</v>
      </c>
      <c r="R356" s="151">
        <f>DES!E355</f>
        <v>66</v>
      </c>
      <c r="S356" s="151">
        <f>JAN!H355</f>
        <v>50</v>
      </c>
      <c r="T356" s="151">
        <f>FEB!H355</f>
        <v>0</v>
      </c>
      <c r="U356" s="151">
        <f>MAR!H355</f>
        <v>225</v>
      </c>
      <c r="V356" s="151">
        <f>APR!H355</f>
        <v>0</v>
      </c>
      <c r="W356" s="151">
        <f>MEI!H355</f>
        <v>180</v>
      </c>
      <c r="X356" s="151">
        <f>JUN!H355</f>
        <v>151</v>
      </c>
      <c r="Y356" s="151">
        <f>JUL!H355</f>
        <v>75</v>
      </c>
      <c r="Z356" s="151">
        <f>AGS!H355</f>
        <v>111</v>
      </c>
      <c r="AA356" s="151">
        <f>SEPT!H355</f>
        <v>81</v>
      </c>
      <c r="AB356" s="151">
        <f>OKT!H355</f>
        <v>82</v>
      </c>
      <c r="AC356" s="151">
        <f>NOV!H355</f>
        <v>73</v>
      </c>
      <c r="AD356" s="151">
        <f>DES!H355</f>
        <v>66</v>
      </c>
      <c r="AE356" s="151">
        <f t="shared" si="0"/>
        <v>1027</v>
      </c>
      <c r="AF356" s="151">
        <f t="shared" si="1"/>
        <v>1094</v>
      </c>
      <c r="AG356" s="152">
        <f t="shared" si="2"/>
        <v>1.0652385589094451</v>
      </c>
      <c r="AH356" s="82">
        <f t="shared" si="3"/>
        <v>443</v>
      </c>
      <c r="AI356" s="82">
        <f t="shared" si="4"/>
        <v>606</v>
      </c>
      <c r="AJ356" s="82">
        <f t="shared" si="5"/>
        <v>1.3679458239277653</v>
      </c>
      <c r="AK356" s="82">
        <f t="shared" si="6"/>
        <v>584</v>
      </c>
      <c r="AL356" s="82">
        <f t="shared" si="7"/>
        <v>488</v>
      </c>
      <c r="AM356" s="82">
        <f t="shared" si="8"/>
        <v>0.83561643835616439</v>
      </c>
    </row>
    <row r="357" spans="1:39" ht="15.75" customHeight="1" x14ac:dyDescent="0.3">
      <c r="A357" s="53">
        <v>355</v>
      </c>
      <c r="B357" s="53"/>
      <c r="C357" s="137" t="s">
        <v>599</v>
      </c>
      <c r="D357" s="137">
        <v>11</v>
      </c>
      <c r="E357" s="53" t="s">
        <v>383</v>
      </c>
      <c r="F357" s="53" t="s">
        <v>394</v>
      </c>
      <c r="G357" s="151">
        <f>JAN!E356</f>
        <v>88</v>
      </c>
      <c r="H357" s="151">
        <f>FEB!E356</f>
        <v>90</v>
      </c>
      <c r="I357" s="151">
        <f>MAR!E356</f>
        <v>62</v>
      </c>
      <c r="J357" s="151">
        <f>APR!E356</f>
        <v>74</v>
      </c>
      <c r="K357" s="151">
        <f>MEI!E356</f>
        <v>86</v>
      </c>
      <c r="L357" s="151">
        <f>JUN!E356</f>
        <v>71</v>
      </c>
      <c r="M357" s="151">
        <f>JUL!E356</f>
        <v>117</v>
      </c>
      <c r="N357" s="151">
        <f>AGS!E356</f>
        <v>76</v>
      </c>
      <c r="O357" s="151">
        <f>SEPT!E356</f>
        <v>76</v>
      </c>
      <c r="P357" s="151">
        <f>OKT!E356</f>
        <v>86</v>
      </c>
      <c r="Q357" s="151">
        <f>NOV!E356</f>
        <v>105</v>
      </c>
      <c r="R357" s="151">
        <f>DES!E356</f>
        <v>62</v>
      </c>
      <c r="S357" s="151">
        <f>JAN!H356</f>
        <v>88</v>
      </c>
      <c r="T357" s="151">
        <f>FEB!H356</f>
        <v>90</v>
      </c>
      <c r="U357" s="151">
        <f>MAR!H356</f>
        <v>62</v>
      </c>
      <c r="V357" s="151">
        <f>APR!H356</f>
        <v>74</v>
      </c>
      <c r="W357" s="151">
        <f>MEI!H356</f>
        <v>86</v>
      </c>
      <c r="X357" s="151">
        <f>JUN!H356</f>
        <v>68</v>
      </c>
      <c r="Y357" s="151">
        <f>JUL!H356</f>
        <v>111</v>
      </c>
      <c r="Z357" s="151">
        <f>AGS!H356</f>
        <v>76</v>
      </c>
      <c r="AA357" s="151">
        <f>SEPT!H356</f>
        <v>76</v>
      </c>
      <c r="AB357" s="151">
        <f>OKT!H356</f>
        <v>86</v>
      </c>
      <c r="AC357" s="151">
        <f>NOV!H356</f>
        <v>104</v>
      </c>
      <c r="AD357" s="151">
        <f>DES!H356</f>
        <v>62</v>
      </c>
      <c r="AE357" s="151">
        <f t="shared" si="0"/>
        <v>993</v>
      </c>
      <c r="AF357" s="151">
        <f t="shared" si="1"/>
        <v>983</v>
      </c>
      <c r="AG357" s="152">
        <f t="shared" si="2"/>
        <v>0.98992950654582079</v>
      </c>
      <c r="AH357" s="82">
        <f t="shared" si="3"/>
        <v>471</v>
      </c>
      <c r="AI357" s="82">
        <f t="shared" si="4"/>
        <v>468</v>
      </c>
      <c r="AJ357" s="82">
        <f t="shared" si="5"/>
        <v>0.99363057324840764</v>
      </c>
      <c r="AK357" s="82">
        <f t="shared" si="6"/>
        <v>522</v>
      </c>
      <c r="AL357" s="82">
        <f t="shared" si="7"/>
        <v>515</v>
      </c>
      <c r="AM357" s="82">
        <f t="shared" si="8"/>
        <v>0.98659003831417624</v>
      </c>
    </row>
    <row r="358" spans="1:39" ht="15.75" customHeight="1" x14ac:dyDescent="0.3">
      <c r="A358" s="53">
        <v>356</v>
      </c>
      <c r="B358" s="53"/>
      <c r="C358" s="137" t="s">
        <v>599</v>
      </c>
      <c r="D358" s="137">
        <v>12</v>
      </c>
      <c r="E358" s="53" t="s">
        <v>383</v>
      </c>
      <c r="F358" s="53" t="s">
        <v>395</v>
      </c>
      <c r="G358" s="151">
        <f>JAN!E357</f>
        <v>415</v>
      </c>
      <c r="H358" s="151">
        <f>FEB!E357</f>
        <v>348</v>
      </c>
      <c r="I358" s="151">
        <f>MAR!E357</f>
        <v>295</v>
      </c>
      <c r="J358" s="151">
        <f>APR!E357</f>
        <v>294</v>
      </c>
      <c r="K358" s="151">
        <f>MEI!E357</f>
        <v>971</v>
      </c>
      <c r="L358" s="151">
        <f>JUN!E357</f>
        <v>243</v>
      </c>
      <c r="M358" s="151">
        <f>JUL!E357</f>
        <v>1.2589999999999999</v>
      </c>
      <c r="N358" s="151">
        <f>AGS!E357</f>
        <v>566</v>
      </c>
      <c r="O358" s="151">
        <f>SEPT!E357</f>
        <v>366</v>
      </c>
      <c r="P358" s="151">
        <f>OKT!E357</f>
        <v>279</v>
      </c>
      <c r="Q358" s="151">
        <f>NOV!E357</f>
        <v>334</v>
      </c>
      <c r="R358" s="151">
        <f>DES!E357</f>
        <v>146</v>
      </c>
      <c r="S358" s="151">
        <f>JAN!H357</f>
        <v>413</v>
      </c>
      <c r="T358" s="151">
        <f>FEB!H357</f>
        <v>348</v>
      </c>
      <c r="U358" s="151">
        <f>MAR!H357</f>
        <v>295</v>
      </c>
      <c r="V358" s="151">
        <f>APR!H357</f>
        <v>294</v>
      </c>
      <c r="W358" s="151">
        <f>MEI!H357</f>
        <v>971</v>
      </c>
      <c r="X358" s="151">
        <f>JUN!H357</f>
        <v>243</v>
      </c>
      <c r="Y358" s="151">
        <f>JUL!H357</f>
        <v>1259</v>
      </c>
      <c r="Z358" s="151">
        <f>AGS!H357</f>
        <v>566</v>
      </c>
      <c r="AA358" s="151">
        <f>SEPT!H357</f>
        <v>366</v>
      </c>
      <c r="AB358" s="151">
        <f>OKT!H357</f>
        <v>279</v>
      </c>
      <c r="AC358" s="151">
        <f>NOV!H357</f>
        <v>331</v>
      </c>
      <c r="AD358" s="151">
        <f>DES!H357</f>
        <v>146</v>
      </c>
      <c r="AE358" s="151">
        <f t="shared" si="0"/>
        <v>4258.259</v>
      </c>
      <c r="AF358" s="151">
        <f t="shared" si="1"/>
        <v>5511</v>
      </c>
      <c r="AG358" s="152">
        <f t="shared" si="2"/>
        <v>1.2941908888116012</v>
      </c>
      <c r="AH358" s="82">
        <f t="shared" si="3"/>
        <v>2566</v>
      </c>
      <c r="AI358" s="82">
        <f t="shared" si="4"/>
        <v>2564</v>
      </c>
      <c r="AJ358" s="82">
        <f t="shared" si="5"/>
        <v>0.99922057677318787</v>
      </c>
      <c r="AK358" s="82">
        <f t="shared" si="6"/>
        <v>1692.259</v>
      </c>
      <c r="AL358" s="82">
        <f t="shared" si="7"/>
        <v>2947</v>
      </c>
      <c r="AM358" s="82">
        <f t="shared" si="8"/>
        <v>1.7414591974396354</v>
      </c>
    </row>
    <row r="359" spans="1:39" ht="15.75" customHeight="1" x14ac:dyDescent="0.3">
      <c r="A359" s="53">
        <v>357</v>
      </c>
      <c r="B359" s="53"/>
      <c r="C359" s="137" t="s">
        <v>599</v>
      </c>
      <c r="D359" s="137">
        <v>13</v>
      </c>
      <c r="E359" s="53" t="s">
        <v>383</v>
      </c>
      <c r="F359" s="53" t="s">
        <v>396</v>
      </c>
      <c r="G359" s="151">
        <f>JAN!E358</f>
        <v>61</v>
      </c>
      <c r="H359" s="151">
        <f>FEB!E358</f>
        <v>141</v>
      </c>
      <c r="I359" s="151">
        <f>MAR!E358</f>
        <v>68</v>
      </c>
      <c r="J359" s="151">
        <f>APR!E358</f>
        <v>2</v>
      </c>
      <c r="K359" s="151">
        <f>MEI!E358</f>
        <v>51</v>
      </c>
      <c r="L359" s="151">
        <f>JUN!E358</f>
        <v>43</v>
      </c>
      <c r="M359" s="151">
        <f>JUL!E358</f>
        <v>61</v>
      </c>
      <c r="N359" s="151">
        <f>AGS!E358</f>
        <v>295</v>
      </c>
      <c r="O359" s="151">
        <f>SEPT!E358</f>
        <v>194</v>
      </c>
      <c r="P359" s="151">
        <f>OKT!E358</f>
        <v>72</v>
      </c>
      <c r="Q359" s="151">
        <f>NOV!E358</f>
        <v>133</v>
      </c>
      <c r="R359" s="151">
        <f>DES!E358</f>
        <v>74</v>
      </c>
      <c r="S359" s="151">
        <f>JAN!H358</f>
        <v>61</v>
      </c>
      <c r="T359" s="151">
        <f>FEB!H358</f>
        <v>141</v>
      </c>
      <c r="U359" s="151">
        <f>MAR!H358</f>
        <v>68</v>
      </c>
      <c r="V359" s="151">
        <f>APR!H358</f>
        <v>2</v>
      </c>
      <c r="W359" s="151">
        <f>MEI!H358</f>
        <v>51</v>
      </c>
      <c r="X359" s="151">
        <f>JUN!H358</f>
        <v>43</v>
      </c>
      <c r="Y359" s="151">
        <f>JUL!H358</f>
        <v>61</v>
      </c>
      <c r="Z359" s="151">
        <f>AGS!H358</f>
        <v>295</v>
      </c>
      <c r="AA359" s="151">
        <f>SEPT!H358</f>
        <v>194</v>
      </c>
      <c r="AB359" s="151">
        <f>OKT!H358</f>
        <v>72</v>
      </c>
      <c r="AC359" s="151">
        <f>NOV!H358</f>
        <v>133</v>
      </c>
      <c r="AD359" s="151">
        <f>DES!H358</f>
        <v>74</v>
      </c>
      <c r="AE359" s="151">
        <f t="shared" si="0"/>
        <v>1195</v>
      </c>
      <c r="AF359" s="151">
        <f t="shared" si="1"/>
        <v>1195</v>
      </c>
      <c r="AG359" s="152">
        <f t="shared" si="2"/>
        <v>1</v>
      </c>
      <c r="AH359" s="82">
        <f t="shared" si="3"/>
        <v>366</v>
      </c>
      <c r="AI359" s="82">
        <f t="shared" si="4"/>
        <v>366</v>
      </c>
      <c r="AJ359" s="82">
        <f t="shared" si="5"/>
        <v>1</v>
      </c>
      <c r="AK359" s="82">
        <f t="shared" si="6"/>
        <v>829</v>
      </c>
      <c r="AL359" s="82">
        <f t="shared" si="7"/>
        <v>829</v>
      </c>
      <c r="AM359" s="82">
        <f t="shared" si="8"/>
        <v>1</v>
      </c>
    </row>
    <row r="360" spans="1:39" ht="15.75" customHeight="1" x14ac:dyDescent="0.3">
      <c r="A360" s="53">
        <v>358</v>
      </c>
      <c r="B360" s="53"/>
      <c r="C360" s="137" t="s">
        <v>591</v>
      </c>
      <c r="D360" s="137">
        <v>14</v>
      </c>
      <c r="E360" s="53" t="s">
        <v>383</v>
      </c>
      <c r="F360" s="53" t="s">
        <v>397</v>
      </c>
      <c r="G360" s="151">
        <f>JAN!E359</f>
        <v>145</v>
      </c>
      <c r="H360" s="151">
        <f>FEB!E359</f>
        <v>0</v>
      </c>
      <c r="I360" s="151">
        <f>MAR!E359</f>
        <v>0</v>
      </c>
      <c r="J360" s="151">
        <f>APR!E359</f>
        <v>0</v>
      </c>
      <c r="K360" s="151">
        <f>MEI!E359</f>
        <v>188</v>
      </c>
      <c r="L360" s="151">
        <f>JUN!E359</f>
        <v>254</v>
      </c>
      <c r="M360" s="151">
        <f>JUL!E359</f>
        <v>263</v>
      </c>
      <c r="N360" s="151">
        <f>AGS!E359</f>
        <v>156</v>
      </c>
      <c r="O360" s="151">
        <f>SEPT!E359</f>
        <v>325</v>
      </c>
      <c r="P360" s="151">
        <f>OKT!E359</f>
        <v>112</v>
      </c>
      <c r="Q360" s="151">
        <f>NOV!E359</f>
        <v>183</v>
      </c>
      <c r="R360" s="151">
        <f>DES!E359</f>
        <v>311</v>
      </c>
      <c r="S360" s="151">
        <f>JAN!H359</f>
        <v>145</v>
      </c>
      <c r="T360" s="151">
        <f>FEB!H359</f>
        <v>0</v>
      </c>
      <c r="U360" s="151">
        <f>MAR!H359</f>
        <v>71</v>
      </c>
      <c r="V360" s="151">
        <f>APR!H359</f>
        <v>0</v>
      </c>
      <c r="W360" s="151">
        <f>MEI!H359</f>
        <v>188</v>
      </c>
      <c r="X360" s="151">
        <f>JUN!H359</f>
        <v>254</v>
      </c>
      <c r="Y360" s="151">
        <f>JUL!H359</f>
        <v>263</v>
      </c>
      <c r="Z360" s="151">
        <f>AGS!H359</f>
        <v>156</v>
      </c>
      <c r="AA360" s="151">
        <f>SEPT!H359</f>
        <v>325</v>
      </c>
      <c r="AB360" s="151">
        <f>OKT!H359</f>
        <v>112</v>
      </c>
      <c r="AC360" s="151">
        <f>NOV!H359</f>
        <v>183</v>
      </c>
      <c r="AD360" s="151">
        <f>DES!H359</f>
        <v>311</v>
      </c>
      <c r="AE360" s="151">
        <f t="shared" si="0"/>
        <v>1937</v>
      </c>
      <c r="AF360" s="151">
        <f t="shared" si="1"/>
        <v>2008</v>
      </c>
      <c r="AG360" s="152">
        <f t="shared" si="2"/>
        <v>1.036654620547238</v>
      </c>
      <c r="AH360" s="82">
        <f t="shared" si="3"/>
        <v>587</v>
      </c>
      <c r="AI360" s="82">
        <f t="shared" si="4"/>
        <v>658</v>
      </c>
      <c r="AJ360" s="82">
        <f t="shared" si="5"/>
        <v>1.120954003407155</v>
      </c>
      <c r="AK360" s="82">
        <f t="shared" si="6"/>
        <v>1350</v>
      </c>
      <c r="AL360" s="82">
        <f t="shared" si="7"/>
        <v>1350</v>
      </c>
      <c r="AM360" s="82">
        <f t="shared" si="8"/>
        <v>1</v>
      </c>
    </row>
    <row r="361" spans="1:39" ht="15.75" customHeight="1" x14ac:dyDescent="0.3">
      <c r="A361" s="53">
        <v>359</v>
      </c>
      <c r="B361" s="53"/>
      <c r="C361" s="137" t="s">
        <v>599</v>
      </c>
      <c r="D361" s="273">
        <v>1</v>
      </c>
      <c r="E361" s="274" t="s">
        <v>398</v>
      </c>
      <c r="F361" s="274" t="s">
        <v>399</v>
      </c>
      <c r="G361" s="275">
        <f>JAN!E360</f>
        <v>51</v>
      </c>
      <c r="H361" s="275">
        <f>FEB!E360</f>
        <v>14</v>
      </c>
      <c r="I361" s="275">
        <f>MAR!E360</f>
        <v>14</v>
      </c>
      <c r="J361" s="275">
        <f>APR!E360</f>
        <v>26</v>
      </c>
      <c r="K361" s="275">
        <f>MEI!E360</f>
        <v>21</v>
      </c>
      <c r="L361" s="275">
        <f>JUN!E360</f>
        <v>12</v>
      </c>
      <c r="M361" s="275">
        <f>JUL!E360</f>
        <v>12</v>
      </c>
      <c r="N361" s="275">
        <f>AGS!E360</f>
        <v>9</v>
      </c>
      <c r="O361" s="275">
        <f>SEPT!E360</f>
        <v>6</v>
      </c>
      <c r="P361" s="275">
        <f>OKT!E360</f>
        <v>14</v>
      </c>
      <c r="Q361" s="275">
        <f>NOV!E360</f>
        <v>15</v>
      </c>
      <c r="R361" s="275">
        <f>DES!E360</f>
        <v>83</v>
      </c>
      <c r="S361" s="275">
        <f>JAN!H360</f>
        <v>51</v>
      </c>
      <c r="T361" s="275">
        <f>FEB!H360</f>
        <v>14</v>
      </c>
      <c r="U361" s="275">
        <f>MAR!H360</f>
        <v>14</v>
      </c>
      <c r="V361" s="275">
        <f>APR!H360</f>
        <v>26</v>
      </c>
      <c r="W361" s="275">
        <f>MEI!H360</f>
        <v>21</v>
      </c>
      <c r="X361" s="275">
        <f>JUN!H360</f>
        <v>12</v>
      </c>
      <c r="Y361" s="275">
        <f>JUL!H360</f>
        <v>12</v>
      </c>
      <c r="Z361" s="275">
        <f>AGS!H360</f>
        <v>9</v>
      </c>
      <c r="AA361" s="275">
        <f>SEPT!H360</f>
        <v>6</v>
      </c>
      <c r="AB361" s="275">
        <f>OKT!H360</f>
        <v>14</v>
      </c>
      <c r="AC361" s="275">
        <f>NOV!H360</f>
        <v>15</v>
      </c>
      <c r="AD361" s="275">
        <f>DES!H360</f>
        <v>83</v>
      </c>
      <c r="AE361" s="275">
        <f t="shared" si="0"/>
        <v>277</v>
      </c>
      <c r="AF361" s="275">
        <f t="shared" si="1"/>
        <v>277</v>
      </c>
      <c r="AG361" s="276">
        <f t="shared" si="2"/>
        <v>1</v>
      </c>
      <c r="AH361" s="277">
        <f t="shared" si="3"/>
        <v>138</v>
      </c>
      <c r="AI361" s="277">
        <f t="shared" si="4"/>
        <v>138</v>
      </c>
      <c r="AJ361" s="277">
        <f t="shared" si="5"/>
        <v>1</v>
      </c>
      <c r="AK361" s="277">
        <f t="shared" si="6"/>
        <v>139</v>
      </c>
      <c r="AL361" s="271">
        <f t="shared" si="7"/>
        <v>139</v>
      </c>
      <c r="AM361" s="271">
        <f t="shared" si="8"/>
        <v>1</v>
      </c>
    </row>
    <row r="362" spans="1:39" ht="15.75" customHeight="1" x14ac:dyDescent="0.3">
      <c r="A362" s="53">
        <v>360</v>
      </c>
      <c r="B362" s="53"/>
      <c r="C362" s="137" t="s">
        <v>599</v>
      </c>
      <c r="D362" s="273">
        <v>2</v>
      </c>
      <c r="E362" s="274" t="s">
        <v>398</v>
      </c>
      <c r="F362" s="274" t="s">
        <v>400</v>
      </c>
      <c r="G362" s="275">
        <f>JAN!E361</f>
        <v>120</v>
      </c>
      <c r="H362" s="275">
        <f>FEB!E361</f>
        <v>77</v>
      </c>
      <c r="I362" s="275">
        <f>MAR!E361</f>
        <v>115</v>
      </c>
      <c r="J362" s="275">
        <f>APR!E361</f>
        <v>82</v>
      </c>
      <c r="K362" s="275">
        <f>MEI!E361</f>
        <v>51</v>
      </c>
      <c r="L362" s="275">
        <f>JUN!E361</f>
        <v>52</v>
      </c>
      <c r="M362" s="275">
        <f>JUL!E361</f>
        <v>52</v>
      </c>
      <c r="N362" s="275">
        <f>AGS!E361</f>
        <v>41</v>
      </c>
      <c r="O362" s="275">
        <f>SEPT!E361</f>
        <v>44</v>
      </c>
      <c r="P362" s="275">
        <f>OKT!E361</f>
        <v>32</v>
      </c>
      <c r="Q362" s="275">
        <f>NOV!E361</f>
        <v>41</v>
      </c>
      <c r="R362" s="275">
        <f>DES!E361</f>
        <v>39</v>
      </c>
      <c r="S362" s="275">
        <f>JAN!H361</f>
        <v>120</v>
      </c>
      <c r="T362" s="275">
        <f>FEB!H361</f>
        <v>77</v>
      </c>
      <c r="U362" s="275">
        <f>MAR!H361</f>
        <v>115</v>
      </c>
      <c r="V362" s="275">
        <f>APR!H361</f>
        <v>82</v>
      </c>
      <c r="W362" s="275">
        <f>MEI!H361</f>
        <v>51</v>
      </c>
      <c r="X362" s="275">
        <f>JUN!H361</f>
        <v>52</v>
      </c>
      <c r="Y362" s="275">
        <f>JUL!H361</f>
        <v>52</v>
      </c>
      <c r="Z362" s="275">
        <f>AGS!H361</f>
        <v>41</v>
      </c>
      <c r="AA362" s="275">
        <f>SEPT!H361</f>
        <v>44</v>
      </c>
      <c r="AB362" s="275">
        <f>OKT!H361</f>
        <v>32</v>
      </c>
      <c r="AC362" s="275">
        <f>NOV!H361</f>
        <v>41</v>
      </c>
      <c r="AD362" s="275">
        <f>DES!H361</f>
        <v>39</v>
      </c>
      <c r="AE362" s="275">
        <f t="shared" si="0"/>
        <v>746</v>
      </c>
      <c r="AF362" s="275">
        <f t="shared" si="1"/>
        <v>746</v>
      </c>
      <c r="AG362" s="276">
        <f t="shared" si="2"/>
        <v>1</v>
      </c>
      <c r="AH362" s="277">
        <f t="shared" si="3"/>
        <v>497</v>
      </c>
      <c r="AI362" s="277">
        <f t="shared" si="4"/>
        <v>497</v>
      </c>
      <c r="AJ362" s="277">
        <f t="shared" si="5"/>
        <v>1</v>
      </c>
      <c r="AK362" s="277">
        <f t="shared" si="6"/>
        <v>249</v>
      </c>
      <c r="AL362" s="271">
        <f t="shared" si="7"/>
        <v>249</v>
      </c>
      <c r="AM362" s="271">
        <f t="shared" si="8"/>
        <v>1</v>
      </c>
    </row>
    <row r="363" spans="1:39" ht="15.75" customHeight="1" x14ac:dyDescent="0.3">
      <c r="A363" s="53">
        <v>361</v>
      </c>
      <c r="B363" s="53"/>
      <c r="C363" s="137" t="s">
        <v>599</v>
      </c>
      <c r="D363" s="273">
        <v>3</v>
      </c>
      <c r="E363" s="274" t="s">
        <v>398</v>
      </c>
      <c r="F363" s="274" t="s">
        <v>401</v>
      </c>
      <c r="G363" s="275">
        <f>JAN!E362</f>
        <v>241</v>
      </c>
      <c r="H363" s="275">
        <f>FEB!E362</f>
        <v>157</v>
      </c>
      <c r="I363" s="275">
        <f>MAR!E362</f>
        <v>202</v>
      </c>
      <c r="J363" s="275">
        <f>APR!E362</f>
        <v>168</v>
      </c>
      <c r="K363" s="275">
        <f>MEI!E362</f>
        <v>159</v>
      </c>
      <c r="L363" s="275">
        <f>JUN!E362</f>
        <v>229</v>
      </c>
      <c r="M363" s="275">
        <f>JUL!E362</f>
        <v>229</v>
      </c>
      <c r="N363" s="275">
        <f>AGS!E362</f>
        <v>292</v>
      </c>
      <c r="O363" s="275">
        <f>SEPT!E362</f>
        <v>191</v>
      </c>
      <c r="P363" s="275">
        <f>OKT!E362</f>
        <v>269</v>
      </c>
      <c r="Q363" s="275">
        <f>NOV!E362</f>
        <v>324</v>
      </c>
      <c r="R363" s="275">
        <f>DES!E362</f>
        <v>283</v>
      </c>
      <c r="S363" s="275">
        <f>JAN!H362</f>
        <v>241</v>
      </c>
      <c r="T363" s="275">
        <f>FEB!H362</f>
        <v>157</v>
      </c>
      <c r="U363" s="275">
        <f>MAR!H362</f>
        <v>202</v>
      </c>
      <c r="V363" s="275">
        <f>APR!H362</f>
        <v>168</v>
      </c>
      <c r="W363" s="275">
        <f>MEI!H362</f>
        <v>159</v>
      </c>
      <c r="X363" s="275">
        <f>JUN!H362</f>
        <v>229</v>
      </c>
      <c r="Y363" s="275">
        <f>JUL!H362</f>
        <v>229</v>
      </c>
      <c r="Z363" s="275">
        <f>AGS!H362</f>
        <v>292</v>
      </c>
      <c r="AA363" s="275">
        <f>SEPT!H362</f>
        <v>191</v>
      </c>
      <c r="AB363" s="275">
        <f>OKT!H362</f>
        <v>269</v>
      </c>
      <c r="AC363" s="275">
        <f>NOV!H362</f>
        <v>324</v>
      </c>
      <c r="AD363" s="275">
        <f>DES!H362</f>
        <v>283</v>
      </c>
      <c r="AE363" s="275">
        <f t="shared" si="0"/>
        <v>2744</v>
      </c>
      <c r="AF363" s="275">
        <f t="shared" si="1"/>
        <v>2744</v>
      </c>
      <c r="AG363" s="276">
        <f t="shared" si="2"/>
        <v>1</v>
      </c>
      <c r="AH363" s="277">
        <f t="shared" si="3"/>
        <v>1156</v>
      </c>
      <c r="AI363" s="277">
        <f t="shared" si="4"/>
        <v>1156</v>
      </c>
      <c r="AJ363" s="277">
        <f t="shared" si="5"/>
        <v>1</v>
      </c>
      <c r="AK363" s="277">
        <f t="shared" si="6"/>
        <v>1588</v>
      </c>
      <c r="AL363" s="271">
        <f t="shared" si="7"/>
        <v>1588</v>
      </c>
      <c r="AM363" s="271">
        <f t="shared" si="8"/>
        <v>1</v>
      </c>
    </row>
    <row r="364" spans="1:39" ht="15.75" customHeight="1" x14ac:dyDescent="0.3">
      <c r="A364" s="53">
        <v>362</v>
      </c>
      <c r="B364" s="53"/>
      <c r="C364" s="137" t="s">
        <v>601</v>
      </c>
      <c r="D364" s="273">
        <v>4</v>
      </c>
      <c r="E364" s="274" t="s">
        <v>398</v>
      </c>
      <c r="F364" s="274" t="s">
        <v>402</v>
      </c>
      <c r="G364" s="275">
        <f>JAN!E363</f>
        <v>190</v>
      </c>
      <c r="H364" s="275">
        <f>FEB!E363</f>
        <v>145</v>
      </c>
      <c r="I364" s="275">
        <f>MAR!E363</f>
        <v>142</v>
      </c>
      <c r="J364" s="275">
        <f>APR!E363</f>
        <v>118</v>
      </c>
      <c r="K364" s="275">
        <f>MEI!E363</f>
        <v>91</v>
      </c>
      <c r="L364" s="275">
        <f>JUN!E363</f>
        <v>37</v>
      </c>
      <c r="M364" s="275">
        <f>JUL!E363</f>
        <v>37</v>
      </c>
      <c r="N364" s="275">
        <f>AGS!E363</f>
        <v>16</v>
      </c>
      <c r="O364" s="275">
        <f>SEPT!E363</f>
        <v>14</v>
      </c>
      <c r="P364" s="275">
        <f>OKT!E363</f>
        <v>2</v>
      </c>
      <c r="Q364" s="275">
        <f>NOV!E363</f>
        <v>3</v>
      </c>
      <c r="R364" s="275">
        <f>DES!E363</f>
        <v>9</v>
      </c>
      <c r="S364" s="275">
        <f>JAN!H363</f>
        <v>190</v>
      </c>
      <c r="T364" s="275">
        <f>FEB!H363</f>
        <v>145</v>
      </c>
      <c r="U364" s="275">
        <f>MAR!H363</f>
        <v>142</v>
      </c>
      <c r="V364" s="275">
        <f>APR!H363</f>
        <v>118</v>
      </c>
      <c r="W364" s="275">
        <f>MEI!H363</f>
        <v>91</v>
      </c>
      <c r="X364" s="275">
        <f>JUN!H363</f>
        <v>37</v>
      </c>
      <c r="Y364" s="275">
        <f>JUL!H363</f>
        <v>37</v>
      </c>
      <c r="Z364" s="275">
        <f>AGS!H363</f>
        <v>16</v>
      </c>
      <c r="AA364" s="275">
        <f>SEPT!H363</f>
        <v>14</v>
      </c>
      <c r="AB364" s="275">
        <f>OKT!H363</f>
        <v>2</v>
      </c>
      <c r="AC364" s="275">
        <f>NOV!H363</f>
        <v>3</v>
      </c>
      <c r="AD364" s="275">
        <f>DES!H363</f>
        <v>9</v>
      </c>
      <c r="AE364" s="275">
        <f t="shared" si="0"/>
        <v>804</v>
      </c>
      <c r="AF364" s="275">
        <f t="shared" si="1"/>
        <v>804</v>
      </c>
      <c r="AG364" s="276">
        <f t="shared" si="2"/>
        <v>1</v>
      </c>
      <c r="AH364" s="277">
        <f t="shared" si="3"/>
        <v>723</v>
      </c>
      <c r="AI364" s="277">
        <f t="shared" si="4"/>
        <v>723</v>
      </c>
      <c r="AJ364" s="277">
        <f t="shared" si="5"/>
        <v>1</v>
      </c>
      <c r="AK364" s="277">
        <f t="shared" si="6"/>
        <v>81</v>
      </c>
      <c r="AL364" s="271">
        <f t="shared" si="7"/>
        <v>81</v>
      </c>
      <c r="AM364" s="271">
        <f t="shared" si="8"/>
        <v>1</v>
      </c>
    </row>
    <row r="365" spans="1:39" ht="15.75" customHeight="1" x14ac:dyDescent="0.3">
      <c r="A365" s="53">
        <v>363</v>
      </c>
      <c r="B365" s="53"/>
      <c r="C365" s="137" t="s">
        <v>591</v>
      </c>
      <c r="D365" s="273">
        <v>5</v>
      </c>
      <c r="E365" s="274" t="s">
        <v>398</v>
      </c>
      <c r="F365" s="274" t="s">
        <v>403</v>
      </c>
      <c r="G365" s="275">
        <f>JAN!E364</f>
        <v>7</v>
      </c>
      <c r="H365" s="275">
        <f>FEB!E364</f>
        <v>1</v>
      </c>
      <c r="I365" s="275">
        <f>MAR!E364</f>
        <v>5</v>
      </c>
      <c r="J365" s="275">
        <f>APR!E364</f>
        <v>1</v>
      </c>
      <c r="K365" s="275">
        <f>MEI!E364</f>
        <v>5</v>
      </c>
      <c r="L365" s="275">
        <f>JUN!E364</f>
        <v>0</v>
      </c>
      <c r="M365" s="275">
        <f>JUL!E364</f>
        <v>0</v>
      </c>
      <c r="N365" s="275">
        <f>AGS!E364</f>
        <v>2</v>
      </c>
      <c r="O365" s="275">
        <f>SEPT!E364</f>
        <v>2</v>
      </c>
      <c r="P365" s="275">
        <f>OKT!E364</f>
        <v>5</v>
      </c>
      <c r="Q365" s="275">
        <f>NOV!E364</f>
        <v>6</v>
      </c>
      <c r="R365" s="275">
        <f>DES!E364</f>
        <v>7</v>
      </c>
      <c r="S365" s="275">
        <f>JAN!H364</f>
        <v>7</v>
      </c>
      <c r="T365" s="275">
        <f>FEB!H364</f>
        <v>1</v>
      </c>
      <c r="U365" s="275">
        <f>MAR!H364</f>
        <v>5</v>
      </c>
      <c r="V365" s="275">
        <f>APR!H364</f>
        <v>1</v>
      </c>
      <c r="W365" s="275">
        <f>MEI!H364</f>
        <v>5</v>
      </c>
      <c r="X365" s="275">
        <f>JUN!H364</f>
        <v>0</v>
      </c>
      <c r="Y365" s="275">
        <f>JUL!H364</f>
        <v>0</v>
      </c>
      <c r="Z365" s="275">
        <f>AGS!H364</f>
        <v>2</v>
      </c>
      <c r="AA365" s="275">
        <f>SEPT!H364</f>
        <v>2</v>
      </c>
      <c r="AB365" s="275">
        <f>OKT!H364</f>
        <v>5</v>
      </c>
      <c r="AC365" s="275">
        <f>NOV!H364</f>
        <v>6</v>
      </c>
      <c r="AD365" s="275">
        <f>DES!H364</f>
        <v>7</v>
      </c>
      <c r="AE365" s="275">
        <f t="shared" si="0"/>
        <v>41</v>
      </c>
      <c r="AF365" s="275">
        <f t="shared" si="1"/>
        <v>41</v>
      </c>
      <c r="AG365" s="276">
        <f t="shared" si="2"/>
        <v>1</v>
      </c>
      <c r="AH365" s="277">
        <f t="shared" si="3"/>
        <v>19</v>
      </c>
      <c r="AI365" s="277">
        <f t="shared" si="4"/>
        <v>19</v>
      </c>
      <c r="AJ365" s="277">
        <f t="shared" si="5"/>
        <v>1</v>
      </c>
      <c r="AK365" s="277">
        <f t="shared" si="6"/>
        <v>22</v>
      </c>
      <c r="AL365" s="271">
        <f t="shared" si="7"/>
        <v>22</v>
      </c>
      <c r="AM365" s="271">
        <f t="shared" si="8"/>
        <v>1</v>
      </c>
    </row>
    <row r="366" spans="1:39" ht="15.75" customHeight="1" x14ac:dyDescent="0.3">
      <c r="A366" s="53">
        <v>364</v>
      </c>
      <c r="B366" s="53"/>
      <c r="C366" s="137" t="s">
        <v>599</v>
      </c>
      <c r="D366" s="273">
        <v>6</v>
      </c>
      <c r="E366" s="274" t="s">
        <v>398</v>
      </c>
      <c r="F366" s="274" t="s">
        <v>404</v>
      </c>
      <c r="G366" s="275">
        <f>JAN!E365</f>
        <v>55</v>
      </c>
      <c r="H366" s="275">
        <f>FEB!E365</f>
        <v>43</v>
      </c>
      <c r="I366" s="275">
        <f>MAR!E365</f>
        <v>44</v>
      </c>
      <c r="J366" s="275">
        <f>APR!E365</f>
        <v>30</v>
      </c>
      <c r="K366" s="275">
        <f>MEI!E365</f>
        <v>44</v>
      </c>
      <c r="L366" s="275">
        <f>JUN!E365</f>
        <v>38</v>
      </c>
      <c r="M366" s="275">
        <f>JUL!E365</f>
        <v>38</v>
      </c>
      <c r="N366" s="275">
        <f>AGS!E365</f>
        <v>34</v>
      </c>
      <c r="O366" s="275">
        <f>SEPT!E365</f>
        <v>20</v>
      </c>
      <c r="P366" s="275">
        <f>OKT!E365</f>
        <v>36</v>
      </c>
      <c r="Q366" s="275">
        <f>NOV!E365</f>
        <v>12</v>
      </c>
      <c r="R366" s="275">
        <f>DES!E365</f>
        <v>6</v>
      </c>
      <c r="S366" s="275">
        <f>JAN!H365</f>
        <v>55</v>
      </c>
      <c r="T366" s="275">
        <f>FEB!H365</f>
        <v>43</v>
      </c>
      <c r="U366" s="275">
        <f>MAR!H365</f>
        <v>44</v>
      </c>
      <c r="V366" s="275">
        <f>APR!H365</f>
        <v>30</v>
      </c>
      <c r="W366" s="275">
        <f>MEI!H365</f>
        <v>44</v>
      </c>
      <c r="X366" s="275">
        <f>JUN!H365</f>
        <v>38</v>
      </c>
      <c r="Y366" s="275">
        <f>JUL!H365</f>
        <v>38</v>
      </c>
      <c r="Z366" s="275">
        <f>AGS!H365</f>
        <v>34</v>
      </c>
      <c r="AA366" s="275">
        <f>SEPT!H365</f>
        <v>20</v>
      </c>
      <c r="AB366" s="275">
        <f>OKT!H365</f>
        <v>36</v>
      </c>
      <c r="AC366" s="275">
        <f>NOV!H365</f>
        <v>12</v>
      </c>
      <c r="AD366" s="275">
        <f>DES!H365</f>
        <v>6</v>
      </c>
      <c r="AE366" s="275">
        <f t="shared" si="0"/>
        <v>400</v>
      </c>
      <c r="AF366" s="275">
        <f t="shared" si="1"/>
        <v>400</v>
      </c>
      <c r="AG366" s="276">
        <f t="shared" si="2"/>
        <v>1</v>
      </c>
      <c r="AH366" s="277">
        <f t="shared" si="3"/>
        <v>254</v>
      </c>
      <c r="AI366" s="277">
        <f t="shared" si="4"/>
        <v>254</v>
      </c>
      <c r="AJ366" s="277">
        <f t="shared" si="5"/>
        <v>1</v>
      </c>
      <c r="AK366" s="277">
        <f t="shared" si="6"/>
        <v>146</v>
      </c>
      <c r="AL366" s="271">
        <f t="shared" si="7"/>
        <v>146</v>
      </c>
      <c r="AM366" s="271">
        <f t="shared" si="8"/>
        <v>1</v>
      </c>
    </row>
    <row r="367" spans="1:39" ht="15.75" customHeight="1" x14ac:dyDescent="0.3">
      <c r="A367" s="53">
        <v>365</v>
      </c>
      <c r="B367" s="53"/>
      <c r="C367" s="137" t="s">
        <v>591</v>
      </c>
      <c r="D367" s="273">
        <v>7</v>
      </c>
      <c r="E367" s="274" t="s">
        <v>398</v>
      </c>
      <c r="F367" s="274" t="s">
        <v>405</v>
      </c>
      <c r="G367" s="275">
        <f>JAN!E366</f>
        <v>2</v>
      </c>
      <c r="H367" s="275">
        <f>FEB!E366</f>
        <v>2</v>
      </c>
      <c r="I367" s="275">
        <f>MAR!E366</f>
        <v>1</v>
      </c>
      <c r="J367" s="275">
        <f>APR!E366</f>
        <v>0</v>
      </c>
      <c r="K367" s="275">
        <f>MEI!E366</f>
        <v>1</v>
      </c>
      <c r="L367" s="275">
        <f>JUN!E366</f>
        <v>0</v>
      </c>
      <c r="M367" s="275">
        <f>JUL!E366</f>
        <v>0</v>
      </c>
      <c r="N367" s="275">
        <f>AGS!E366</f>
        <v>0</v>
      </c>
      <c r="O367" s="275">
        <f>SEPT!E366</f>
        <v>0</v>
      </c>
      <c r="P367" s="275">
        <f>OKT!E366</f>
        <v>0</v>
      </c>
      <c r="Q367" s="275">
        <f>NOV!E366</f>
        <v>0</v>
      </c>
      <c r="R367" s="275">
        <f>DES!E366</f>
        <v>0</v>
      </c>
      <c r="S367" s="275">
        <f>JAN!H366</f>
        <v>2</v>
      </c>
      <c r="T367" s="275">
        <f>FEB!H366</f>
        <v>2</v>
      </c>
      <c r="U367" s="275">
        <f>MAR!H366</f>
        <v>1</v>
      </c>
      <c r="V367" s="275">
        <f>APR!H366</f>
        <v>0</v>
      </c>
      <c r="W367" s="275">
        <f>MEI!H366</f>
        <v>1</v>
      </c>
      <c r="X367" s="275">
        <f>JUN!H366</f>
        <v>0</v>
      </c>
      <c r="Y367" s="275">
        <f>JUL!H366</f>
        <v>0</v>
      </c>
      <c r="Z367" s="275">
        <f>AGS!H366</f>
        <v>0</v>
      </c>
      <c r="AA367" s="275">
        <f>SEPT!H366</f>
        <v>0</v>
      </c>
      <c r="AB367" s="275">
        <f>OKT!H366</f>
        <v>0</v>
      </c>
      <c r="AC367" s="275">
        <f>NOV!H366</f>
        <v>0</v>
      </c>
      <c r="AD367" s="275">
        <f>DES!H366</f>
        <v>0</v>
      </c>
      <c r="AE367" s="275">
        <f t="shared" si="0"/>
        <v>6</v>
      </c>
      <c r="AF367" s="275">
        <f t="shared" si="1"/>
        <v>6</v>
      </c>
      <c r="AG367" s="276">
        <f t="shared" si="2"/>
        <v>1</v>
      </c>
      <c r="AH367" s="277">
        <f t="shared" si="3"/>
        <v>6</v>
      </c>
      <c r="AI367" s="277">
        <f t="shared" si="4"/>
        <v>6</v>
      </c>
      <c r="AJ367" s="277">
        <f t="shared" si="5"/>
        <v>1</v>
      </c>
      <c r="AK367" s="277">
        <f t="shared" si="6"/>
        <v>0</v>
      </c>
      <c r="AL367" s="271">
        <f t="shared" si="7"/>
        <v>0</v>
      </c>
      <c r="AM367" s="271" t="e">
        <f t="shared" si="8"/>
        <v>#DIV/0!</v>
      </c>
    </row>
    <row r="368" spans="1:39" ht="15.75" customHeight="1" x14ac:dyDescent="0.3">
      <c r="A368" s="53">
        <v>366</v>
      </c>
      <c r="B368" s="53"/>
      <c r="C368" s="137" t="s">
        <v>591</v>
      </c>
      <c r="D368" s="273">
        <v>8</v>
      </c>
      <c r="E368" s="274" t="s">
        <v>398</v>
      </c>
      <c r="F368" s="274" t="s">
        <v>406</v>
      </c>
      <c r="G368" s="275">
        <f>JAN!E367</f>
        <v>17</v>
      </c>
      <c r="H368" s="275">
        <f>FEB!E367</f>
        <v>7</v>
      </c>
      <c r="I368" s="275">
        <f>MAR!E367</f>
        <v>15</v>
      </c>
      <c r="J368" s="275">
        <f>APR!E367</f>
        <v>10</v>
      </c>
      <c r="K368" s="275">
        <f>MEI!E367</f>
        <v>7</v>
      </c>
      <c r="L368" s="275">
        <f>JUN!E367</f>
        <v>5</v>
      </c>
      <c r="M368" s="275">
        <f>JUL!E367</f>
        <v>5</v>
      </c>
      <c r="N368" s="275">
        <f>AGS!E367</f>
        <v>3</v>
      </c>
      <c r="O368" s="275">
        <f>SEPT!E367</f>
        <v>4</v>
      </c>
      <c r="P368" s="275">
        <f>OKT!E367</f>
        <v>6</v>
      </c>
      <c r="Q368" s="275">
        <f>NOV!E367</f>
        <v>9</v>
      </c>
      <c r="R368" s="275">
        <f>DES!E367</f>
        <v>16</v>
      </c>
      <c r="S368" s="275">
        <f>JAN!H367</f>
        <v>17</v>
      </c>
      <c r="T368" s="275">
        <f>FEB!H367</f>
        <v>0</v>
      </c>
      <c r="U368" s="275">
        <f>MAR!H367</f>
        <v>15</v>
      </c>
      <c r="V368" s="275">
        <f>APR!H367</f>
        <v>10</v>
      </c>
      <c r="W368" s="275">
        <f>MEI!H367</f>
        <v>7</v>
      </c>
      <c r="X368" s="275">
        <f>JUN!H367</f>
        <v>5</v>
      </c>
      <c r="Y368" s="275">
        <f>JUL!H367</f>
        <v>5</v>
      </c>
      <c r="Z368" s="275">
        <f>AGS!H367</f>
        <v>3</v>
      </c>
      <c r="AA368" s="275">
        <f>SEPT!H367</f>
        <v>4</v>
      </c>
      <c r="AB368" s="275">
        <f>OKT!H367</f>
        <v>6</v>
      </c>
      <c r="AC368" s="275">
        <f>NOV!H367</f>
        <v>9</v>
      </c>
      <c r="AD368" s="275">
        <f>DES!H367</f>
        <v>16</v>
      </c>
      <c r="AE368" s="275">
        <f t="shared" si="0"/>
        <v>104</v>
      </c>
      <c r="AF368" s="275">
        <f t="shared" si="1"/>
        <v>97</v>
      </c>
      <c r="AG368" s="276">
        <f t="shared" si="2"/>
        <v>0.93269230769230771</v>
      </c>
      <c r="AH368" s="277">
        <f t="shared" si="3"/>
        <v>61</v>
      </c>
      <c r="AI368" s="277">
        <f t="shared" si="4"/>
        <v>54</v>
      </c>
      <c r="AJ368" s="277">
        <f t="shared" si="5"/>
        <v>0.88524590163934425</v>
      </c>
      <c r="AK368" s="277">
        <f t="shared" si="6"/>
        <v>43</v>
      </c>
      <c r="AL368" s="271">
        <f t="shared" si="7"/>
        <v>43</v>
      </c>
      <c r="AM368" s="271">
        <f t="shared" si="8"/>
        <v>1</v>
      </c>
    </row>
    <row r="369" spans="1:39" ht="15.75" customHeight="1" x14ac:dyDescent="0.3">
      <c r="A369" s="53">
        <v>367</v>
      </c>
      <c r="B369" s="53"/>
      <c r="C369" s="137" t="s">
        <v>717</v>
      </c>
      <c r="D369" s="273">
        <v>9</v>
      </c>
      <c r="E369" s="274" t="s">
        <v>398</v>
      </c>
      <c r="F369" s="274" t="s">
        <v>407</v>
      </c>
      <c r="G369" s="275">
        <f>JAN!E368</f>
        <v>238</v>
      </c>
      <c r="H369" s="275">
        <f>FEB!E368</f>
        <v>195</v>
      </c>
      <c r="I369" s="275">
        <f>MAR!E368</f>
        <v>225</v>
      </c>
      <c r="J369" s="275">
        <f>APR!E368</f>
        <v>196</v>
      </c>
      <c r="K369" s="275">
        <f>MEI!E368</f>
        <v>128</v>
      </c>
      <c r="L369" s="275">
        <f>JUN!E368</f>
        <v>135</v>
      </c>
      <c r="M369" s="275">
        <f>JUL!E368</f>
        <v>135</v>
      </c>
      <c r="N369" s="275">
        <f>AGS!E368</f>
        <v>147</v>
      </c>
      <c r="O369" s="275">
        <f>SEPT!E368</f>
        <v>103</v>
      </c>
      <c r="P369" s="275">
        <f>OKT!E368</f>
        <v>214</v>
      </c>
      <c r="Q369" s="275">
        <f>NOV!E368</f>
        <v>253</v>
      </c>
      <c r="R369" s="275">
        <f>DES!E368</f>
        <v>265</v>
      </c>
      <c r="S369" s="275">
        <f>JAN!H368</f>
        <v>238</v>
      </c>
      <c r="T369" s="275">
        <f>FEB!H368</f>
        <v>195</v>
      </c>
      <c r="U369" s="275">
        <f>MAR!H368</f>
        <v>225</v>
      </c>
      <c r="V369" s="275">
        <f>APR!H368</f>
        <v>196</v>
      </c>
      <c r="W369" s="275">
        <f>MEI!H368</f>
        <v>128</v>
      </c>
      <c r="X369" s="275">
        <f>JUN!H368</f>
        <v>135</v>
      </c>
      <c r="Y369" s="275">
        <f>JUL!H368</f>
        <v>135</v>
      </c>
      <c r="Z369" s="275">
        <f>AGS!H368</f>
        <v>147</v>
      </c>
      <c r="AA369" s="275">
        <f>SEPT!H368</f>
        <v>103</v>
      </c>
      <c r="AB369" s="275">
        <f>OKT!H368</f>
        <v>214</v>
      </c>
      <c r="AC369" s="275">
        <f>NOV!H368</f>
        <v>253</v>
      </c>
      <c r="AD369" s="275">
        <f>DES!H368</f>
        <v>265</v>
      </c>
      <c r="AE369" s="275">
        <f t="shared" si="0"/>
        <v>2234</v>
      </c>
      <c r="AF369" s="275">
        <f t="shared" si="1"/>
        <v>2234</v>
      </c>
      <c r="AG369" s="276">
        <f t="shared" si="2"/>
        <v>1</v>
      </c>
      <c r="AH369" s="277">
        <f t="shared" si="3"/>
        <v>1117</v>
      </c>
      <c r="AI369" s="277">
        <f t="shared" si="4"/>
        <v>1117</v>
      </c>
      <c r="AJ369" s="277">
        <f t="shared" si="5"/>
        <v>1</v>
      </c>
      <c r="AK369" s="277">
        <f t="shared" si="6"/>
        <v>1117</v>
      </c>
      <c r="AL369" s="271">
        <f t="shared" si="7"/>
        <v>1117</v>
      </c>
      <c r="AM369" s="271">
        <f t="shared" si="8"/>
        <v>1</v>
      </c>
    </row>
    <row r="370" spans="1:39" ht="15.75" customHeight="1" x14ac:dyDescent="0.3">
      <c r="A370" s="53">
        <v>368</v>
      </c>
      <c r="B370" s="53"/>
      <c r="C370" s="137" t="s">
        <v>599</v>
      </c>
      <c r="D370" s="273">
        <v>10</v>
      </c>
      <c r="E370" s="274" t="s">
        <v>398</v>
      </c>
      <c r="F370" s="274" t="s">
        <v>408</v>
      </c>
      <c r="G370" s="275">
        <f>JAN!E369</f>
        <v>11</v>
      </c>
      <c r="H370" s="275">
        <f>FEB!E369</f>
        <v>0</v>
      </c>
      <c r="I370" s="275">
        <f>MAR!E369</f>
        <v>4</v>
      </c>
      <c r="J370" s="275">
        <f>APR!E369</f>
        <v>5</v>
      </c>
      <c r="K370" s="275">
        <f>MEI!E369</f>
        <v>0</v>
      </c>
      <c r="L370" s="275">
        <f>JUN!E369</f>
        <v>1</v>
      </c>
      <c r="M370" s="275">
        <f>JUL!E369</f>
        <v>1</v>
      </c>
      <c r="N370" s="275">
        <f>AGS!E369</f>
        <v>0</v>
      </c>
      <c r="O370" s="275">
        <f>SEPT!E369</f>
        <v>2</v>
      </c>
      <c r="P370" s="275">
        <f>OKT!E369</f>
        <v>1</v>
      </c>
      <c r="Q370" s="275">
        <f>NOV!E369</f>
        <v>2</v>
      </c>
      <c r="R370" s="275">
        <f>DES!E369</f>
        <v>0</v>
      </c>
      <c r="S370" s="275">
        <f>JAN!H369</f>
        <v>11</v>
      </c>
      <c r="T370" s="275">
        <f>FEB!H369</f>
        <v>0</v>
      </c>
      <c r="U370" s="275">
        <f>MAR!H369</f>
        <v>4</v>
      </c>
      <c r="V370" s="275">
        <f>APR!H369</f>
        <v>5</v>
      </c>
      <c r="W370" s="275">
        <f>MEI!H369</f>
        <v>0</v>
      </c>
      <c r="X370" s="275">
        <f>JUN!H369</f>
        <v>1</v>
      </c>
      <c r="Y370" s="275">
        <f>JUL!H369</f>
        <v>1</v>
      </c>
      <c r="Z370" s="275">
        <f>AGS!H369</f>
        <v>0</v>
      </c>
      <c r="AA370" s="275">
        <f>SEPT!H369</f>
        <v>2</v>
      </c>
      <c r="AB370" s="275">
        <f>OKT!H369</f>
        <v>1</v>
      </c>
      <c r="AC370" s="275">
        <f>NOV!H369</f>
        <v>2</v>
      </c>
      <c r="AD370" s="275">
        <f>DES!H369</f>
        <v>0</v>
      </c>
      <c r="AE370" s="275">
        <f t="shared" si="0"/>
        <v>27</v>
      </c>
      <c r="AF370" s="275">
        <f t="shared" si="1"/>
        <v>27</v>
      </c>
      <c r="AG370" s="276">
        <f t="shared" si="2"/>
        <v>1</v>
      </c>
      <c r="AH370" s="277">
        <f t="shared" si="3"/>
        <v>21</v>
      </c>
      <c r="AI370" s="277">
        <f t="shared" si="4"/>
        <v>21</v>
      </c>
      <c r="AJ370" s="277">
        <f t="shared" si="5"/>
        <v>1</v>
      </c>
      <c r="AK370" s="277">
        <f t="shared" si="6"/>
        <v>6</v>
      </c>
      <c r="AL370" s="271">
        <f t="shared" si="7"/>
        <v>6</v>
      </c>
      <c r="AM370" s="271">
        <f t="shared" si="8"/>
        <v>1</v>
      </c>
    </row>
    <row r="371" spans="1:39" ht="15.75" customHeight="1" x14ac:dyDescent="0.3">
      <c r="A371" s="53">
        <v>369</v>
      </c>
      <c r="B371" s="53"/>
      <c r="C371" s="137" t="s">
        <v>599</v>
      </c>
      <c r="D371" s="137">
        <v>1</v>
      </c>
      <c r="E371" s="53" t="s">
        <v>409</v>
      </c>
      <c r="F371" s="53" t="s">
        <v>410</v>
      </c>
      <c r="G371" s="151">
        <f>JAN!E370</f>
        <v>0</v>
      </c>
      <c r="H371" s="151">
        <f>FEB!E370</f>
        <v>0</v>
      </c>
      <c r="I371" s="151">
        <f>MAR!E370</f>
        <v>0</v>
      </c>
      <c r="J371" s="151">
        <f>APR!E370</f>
        <v>0</v>
      </c>
      <c r="K371" s="151">
        <f>MEI!E370</f>
        <v>0</v>
      </c>
      <c r="L371" s="151">
        <f>JUN!E370</f>
        <v>0</v>
      </c>
      <c r="M371" s="151">
        <f>JUL!E370</f>
        <v>0</v>
      </c>
      <c r="N371" s="151">
        <f>AGS!E370</f>
        <v>0</v>
      </c>
      <c r="O371" s="151">
        <f>SEPT!E370</f>
        <v>0</v>
      </c>
      <c r="P371" s="151">
        <f>OKT!E370</f>
        <v>0</v>
      </c>
      <c r="Q371" s="151">
        <f>NOV!E370</f>
        <v>0</v>
      </c>
      <c r="R371" s="151">
        <f>DES!E370</f>
        <v>0</v>
      </c>
      <c r="S371" s="151">
        <f>JAN!H370</f>
        <v>0</v>
      </c>
      <c r="T371" s="151">
        <f>FEB!H370</f>
        <v>0</v>
      </c>
      <c r="U371" s="151">
        <f>MAR!H370</f>
        <v>0</v>
      </c>
      <c r="V371" s="151">
        <f>APR!H370</f>
        <v>0</v>
      </c>
      <c r="W371" s="151">
        <f>MEI!H370</f>
        <v>0</v>
      </c>
      <c r="X371" s="151">
        <f>JUN!H370</f>
        <v>0</v>
      </c>
      <c r="Y371" s="151">
        <f>JUL!H370</f>
        <v>0</v>
      </c>
      <c r="Z371" s="151">
        <f>AGS!H370</f>
        <v>0</v>
      </c>
      <c r="AA371" s="151">
        <f>SEPT!H370</f>
        <v>0</v>
      </c>
      <c r="AB371" s="151">
        <f>OKT!H370</f>
        <v>0</v>
      </c>
      <c r="AC371" s="151">
        <f>NOV!H370</f>
        <v>0</v>
      </c>
      <c r="AD371" s="151">
        <f>DES!H370</f>
        <v>0</v>
      </c>
      <c r="AE371" s="151">
        <f t="shared" si="0"/>
        <v>0</v>
      </c>
      <c r="AF371" s="151">
        <f t="shared" si="1"/>
        <v>0</v>
      </c>
      <c r="AG371" s="152" t="e">
        <f t="shared" si="2"/>
        <v>#DIV/0!</v>
      </c>
      <c r="AH371" s="82">
        <f t="shared" si="3"/>
        <v>0</v>
      </c>
      <c r="AI371" s="82">
        <f t="shared" si="4"/>
        <v>0</v>
      </c>
      <c r="AJ371" s="82" t="e">
        <f t="shared" si="5"/>
        <v>#DIV/0!</v>
      </c>
      <c r="AK371" s="82">
        <f t="shared" si="6"/>
        <v>0</v>
      </c>
      <c r="AL371" s="82">
        <f t="shared" si="7"/>
        <v>0</v>
      </c>
      <c r="AM371" s="82" t="e">
        <f t="shared" si="8"/>
        <v>#DIV/0!</v>
      </c>
    </row>
    <row r="372" spans="1:39" ht="15.75" customHeight="1" x14ac:dyDescent="0.3">
      <c r="A372" s="53">
        <v>370</v>
      </c>
      <c r="B372" s="53"/>
      <c r="C372" s="137" t="s">
        <v>591</v>
      </c>
      <c r="D372" s="137">
        <v>2</v>
      </c>
      <c r="E372" s="53" t="s">
        <v>409</v>
      </c>
      <c r="F372" s="53" t="s">
        <v>411</v>
      </c>
      <c r="G372" s="151">
        <f>JAN!E371</f>
        <v>224</v>
      </c>
      <c r="H372" s="151">
        <f>FEB!E371</f>
        <v>327</v>
      </c>
      <c r="I372" s="151">
        <f>MAR!E371</f>
        <v>99</v>
      </c>
      <c r="J372" s="151">
        <f>APR!E371</f>
        <v>305</v>
      </c>
      <c r="K372" s="151">
        <f>MEI!E371</f>
        <v>63</v>
      </c>
      <c r="L372" s="151">
        <f>JUN!E371</f>
        <v>63</v>
      </c>
      <c r="M372" s="151">
        <f>JUL!E371</f>
        <v>0</v>
      </c>
      <c r="N372" s="151">
        <f>AGS!E371</f>
        <v>22</v>
      </c>
      <c r="O372" s="151">
        <f>SEPT!E371</f>
        <v>20</v>
      </c>
      <c r="P372" s="151">
        <f>OKT!E371</f>
        <v>24</v>
      </c>
      <c r="Q372" s="151">
        <f>NOV!E371</f>
        <v>0</v>
      </c>
      <c r="R372" s="151">
        <f>DES!E371</f>
        <v>17</v>
      </c>
      <c r="S372" s="151">
        <f>JAN!H371</f>
        <v>224</v>
      </c>
      <c r="T372" s="151">
        <f>FEB!H371</f>
        <v>327</v>
      </c>
      <c r="U372" s="151">
        <f>MAR!H371</f>
        <v>99</v>
      </c>
      <c r="V372" s="151">
        <f>APR!H371</f>
        <v>305</v>
      </c>
      <c r="W372" s="151">
        <f>MEI!H371</f>
        <v>63</v>
      </c>
      <c r="X372" s="151">
        <f>JUN!H371</f>
        <v>63</v>
      </c>
      <c r="Y372" s="151">
        <f>JUL!H371</f>
        <v>0</v>
      </c>
      <c r="Z372" s="151">
        <f>AGS!H371</f>
        <v>22</v>
      </c>
      <c r="AA372" s="151">
        <f>SEPT!H371</f>
        <v>20</v>
      </c>
      <c r="AB372" s="151">
        <f>OKT!H371</f>
        <v>24</v>
      </c>
      <c r="AC372" s="151">
        <f>NOV!H371</f>
        <v>0</v>
      </c>
      <c r="AD372" s="151">
        <f>DES!H371</f>
        <v>23</v>
      </c>
      <c r="AE372" s="151">
        <f t="shared" si="0"/>
        <v>1164</v>
      </c>
      <c r="AF372" s="151">
        <f t="shared" si="1"/>
        <v>1170</v>
      </c>
      <c r="AG372" s="152">
        <f t="shared" si="2"/>
        <v>1.0051546391752577</v>
      </c>
      <c r="AH372" s="82">
        <f t="shared" si="3"/>
        <v>1081</v>
      </c>
      <c r="AI372" s="82">
        <f t="shared" si="4"/>
        <v>1081</v>
      </c>
      <c r="AJ372" s="82">
        <f t="shared" si="5"/>
        <v>1</v>
      </c>
      <c r="AK372" s="82">
        <f t="shared" si="6"/>
        <v>83</v>
      </c>
      <c r="AL372" s="82">
        <f t="shared" si="7"/>
        <v>89</v>
      </c>
      <c r="AM372" s="82">
        <f t="shared" si="8"/>
        <v>1.072289156626506</v>
      </c>
    </row>
    <row r="373" spans="1:39" ht="15.75" customHeight="1" x14ac:dyDescent="0.3">
      <c r="A373" s="53">
        <v>371</v>
      </c>
      <c r="B373" s="53"/>
      <c r="C373" s="137" t="s">
        <v>599</v>
      </c>
      <c r="D373" s="137">
        <v>3</v>
      </c>
      <c r="E373" s="53" t="s">
        <v>409</v>
      </c>
      <c r="F373" s="53" t="s">
        <v>412</v>
      </c>
      <c r="G373" s="151">
        <f>JAN!E372</f>
        <v>0</v>
      </c>
      <c r="H373" s="151">
        <f>FEB!E372</f>
        <v>0</v>
      </c>
      <c r="I373" s="151">
        <f>MAR!E372</f>
        <v>0</v>
      </c>
      <c r="J373" s="151">
        <f>APR!E372</f>
        <v>0</v>
      </c>
      <c r="K373" s="151">
        <f>MEI!E372</f>
        <v>25</v>
      </c>
      <c r="L373" s="151">
        <f>JUN!E372</f>
        <v>0</v>
      </c>
      <c r="M373" s="151">
        <f>JUL!E372</f>
        <v>1</v>
      </c>
      <c r="N373" s="151">
        <f>AGS!E372</f>
        <v>0</v>
      </c>
      <c r="O373" s="151">
        <f>SEPT!E372</f>
        <v>0</v>
      </c>
      <c r="P373" s="151">
        <f>OKT!E372</f>
        <v>0</v>
      </c>
      <c r="Q373" s="151">
        <f>NOV!E372</f>
        <v>0</v>
      </c>
      <c r="R373" s="151">
        <f>DES!E372</f>
        <v>0</v>
      </c>
      <c r="S373" s="151">
        <f>JAN!H372</f>
        <v>0</v>
      </c>
      <c r="T373" s="151">
        <f>FEB!H372</f>
        <v>0</v>
      </c>
      <c r="U373" s="151">
        <f>MAR!H372</f>
        <v>0</v>
      </c>
      <c r="V373" s="151">
        <f>APR!H372</f>
        <v>15</v>
      </c>
      <c r="W373" s="151">
        <f>MEI!H372</f>
        <v>25</v>
      </c>
      <c r="X373" s="151">
        <f>JUN!H372</f>
        <v>0</v>
      </c>
      <c r="Y373" s="151">
        <f>JUL!H372</f>
        <v>1</v>
      </c>
      <c r="Z373" s="151">
        <f>AGS!H372</f>
        <v>0</v>
      </c>
      <c r="AA373" s="151">
        <f>SEPT!H372</f>
        <v>0</v>
      </c>
      <c r="AB373" s="151">
        <f>OKT!H372</f>
        <v>0</v>
      </c>
      <c r="AC373" s="151">
        <f>NOV!H372</f>
        <v>0</v>
      </c>
      <c r="AD373" s="151">
        <f>DES!H372</f>
        <v>0</v>
      </c>
      <c r="AE373" s="151">
        <f t="shared" si="0"/>
        <v>26</v>
      </c>
      <c r="AF373" s="151">
        <f t="shared" si="1"/>
        <v>41</v>
      </c>
      <c r="AG373" s="152">
        <f t="shared" si="2"/>
        <v>1.5769230769230769</v>
      </c>
      <c r="AH373" s="82">
        <f t="shared" si="3"/>
        <v>25</v>
      </c>
      <c r="AI373" s="82">
        <f t="shared" si="4"/>
        <v>40</v>
      </c>
      <c r="AJ373" s="82">
        <f t="shared" si="5"/>
        <v>1.6</v>
      </c>
      <c r="AK373" s="82">
        <f t="shared" si="6"/>
        <v>1</v>
      </c>
      <c r="AL373" s="82">
        <f t="shared" si="7"/>
        <v>1</v>
      </c>
      <c r="AM373" s="82">
        <f t="shared" si="8"/>
        <v>1</v>
      </c>
    </row>
    <row r="374" spans="1:39" ht="15.75" customHeight="1" x14ac:dyDescent="0.3">
      <c r="A374" s="53">
        <v>372</v>
      </c>
      <c r="B374" s="53"/>
      <c r="C374" s="137" t="s">
        <v>599</v>
      </c>
      <c r="D374" s="137">
        <v>4</v>
      </c>
      <c r="E374" s="53" t="s">
        <v>409</v>
      </c>
      <c r="F374" s="53" t="s">
        <v>413</v>
      </c>
      <c r="G374" s="151">
        <f>JAN!E373</f>
        <v>112</v>
      </c>
      <c r="H374" s="151">
        <f>FEB!E373</f>
        <v>51</v>
      </c>
      <c r="I374" s="151">
        <f>MAR!E373</f>
        <v>306</v>
      </c>
      <c r="J374" s="151">
        <f>APR!E373</f>
        <v>306</v>
      </c>
      <c r="K374" s="151">
        <f>MEI!E373</f>
        <v>50</v>
      </c>
      <c r="L374" s="151">
        <f>JUN!E373</f>
        <v>245</v>
      </c>
      <c r="M374" s="151">
        <f>JUL!E373</f>
        <v>0</v>
      </c>
      <c r="N374" s="151">
        <f>AGS!E373</f>
        <v>44</v>
      </c>
      <c r="O374" s="151">
        <f>SEPT!E373</f>
        <v>8</v>
      </c>
      <c r="P374" s="151">
        <f>OKT!E373</f>
        <v>31</v>
      </c>
      <c r="Q374" s="151">
        <f>NOV!E373</f>
        <v>0</v>
      </c>
      <c r="R374" s="151">
        <f>DES!E373</f>
        <v>4</v>
      </c>
      <c r="S374" s="151">
        <f>JAN!H373</f>
        <v>111</v>
      </c>
      <c r="T374" s="151">
        <f>FEB!H373</f>
        <v>49</v>
      </c>
      <c r="U374" s="151">
        <f>MAR!H373</f>
        <v>306</v>
      </c>
      <c r="V374" s="151">
        <f>APR!H373</f>
        <v>305</v>
      </c>
      <c r="W374" s="151">
        <f>MEI!H373</f>
        <v>50</v>
      </c>
      <c r="X374" s="151">
        <f>JUN!H373</f>
        <v>244</v>
      </c>
      <c r="Y374" s="151">
        <f>JUL!H373</f>
        <v>0</v>
      </c>
      <c r="Z374" s="151">
        <f>AGS!H373</f>
        <v>58</v>
      </c>
      <c r="AA374" s="151">
        <f>SEPT!H373</f>
        <v>23</v>
      </c>
      <c r="AB374" s="151">
        <f>OKT!H373</f>
        <v>31</v>
      </c>
      <c r="AC374" s="151">
        <f>NOV!H373</f>
        <v>0</v>
      </c>
      <c r="AD374" s="151">
        <f>DES!H373</f>
        <v>4</v>
      </c>
      <c r="AE374" s="151">
        <f t="shared" si="0"/>
        <v>1157</v>
      </c>
      <c r="AF374" s="151">
        <f t="shared" si="1"/>
        <v>1181</v>
      </c>
      <c r="AG374" s="152">
        <f t="shared" si="2"/>
        <v>1.0207433016421781</v>
      </c>
      <c r="AH374" s="82">
        <f t="shared" si="3"/>
        <v>1070</v>
      </c>
      <c r="AI374" s="82">
        <f t="shared" si="4"/>
        <v>1065</v>
      </c>
      <c r="AJ374" s="82">
        <f t="shared" si="5"/>
        <v>0.99532710280373837</v>
      </c>
      <c r="AK374" s="82">
        <f t="shared" si="6"/>
        <v>87</v>
      </c>
      <c r="AL374" s="82">
        <f t="shared" si="7"/>
        <v>116</v>
      </c>
      <c r="AM374" s="82">
        <f t="shared" si="8"/>
        <v>1.3333333333333333</v>
      </c>
    </row>
    <row r="375" spans="1:39" ht="15.75" customHeight="1" x14ac:dyDescent="0.3">
      <c r="A375" s="53">
        <v>373</v>
      </c>
      <c r="B375" s="53"/>
      <c r="C375" s="137" t="s">
        <v>599</v>
      </c>
      <c r="D375" s="137">
        <v>5</v>
      </c>
      <c r="E375" s="53" t="s">
        <v>409</v>
      </c>
      <c r="F375" s="53" t="s">
        <v>414</v>
      </c>
      <c r="G375" s="151">
        <f>JAN!E374</f>
        <v>4</v>
      </c>
      <c r="H375" s="151">
        <f>FEB!E374</f>
        <v>0</v>
      </c>
      <c r="I375" s="151">
        <f>MAR!E374</f>
        <v>2</v>
      </c>
      <c r="J375" s="151">
        <f>APR!E374</f>
        <v>305</v>
      </c>
      <c r="K375" s="151">
        <f>MEI!E374</f>
        <v>0</v>
      </c>
      <c r="L375" s="151">
        <f>JUN!E374</f>
        <v>0</v>
      </c>
      <c r="M375" s="151">
        <f>JUL!E374</f>
        <v>0</v>
      </c>
      <c r="N375" s="151">
        <f>AGS!E374</f>
        <v>0</v>
      </c>
      <c r="O375" s="151">
        <f>SEPT!E374</f>
        <v>0</v>
      </c>
      <c r="P375" s="151">
        <f>OKT!E374</f>
        <v>0</v>
      </c>
      <c r="Q375" s="151">
        <f>NOV!E374</f>
        <v>0</v>
      </c>
      <c r="R375" s="151">
        <f>DES!E374</f>
        <v>0</v>
      </c>
      <c r="S375" s="151">
        <f>JAN!H374</f>
        <v>4</v>
      </c>
      <c r="T375" s="151">
        <f>FEB!H374</f>
        <v>0</v>
      </c>
      <c r="U375" s="151">
        <f>MAR!H374</f>
        <v>2</v>
      </c>
      <c r="V375" s="151">
        <f>APR!H374</f>
        <v>305</v>
      </c>
      <c r="W375" s="151">
        <f>MEI!H374</f>
        <v>0</v>
      </c>
      <c r="X375" s="151">
        <f>JUN!H374</f>
        <v>0</v>
      </c>
      <c r="Y375" s="151">
        <f>JUL!H374</f>
        <v>0</v>
      </c>
      <c r="Z375" s="151">
        <f>AGS!H374</f>
        <v>0</v>
      </c>
      <c r="AA375" s="151">
        <f>SEPT!H374</f>
        <v>0</v>
      </c>
      <c r="AB375" s="151">
        <f>OKT!H374</f>
        <v>0</v>
      </c>
      <c r="AC375" s="151">
        <f>NOV!H374</f>
        <v>0</v>
      </c>
      <c r="AD375" s="151">
        <f>DES!H374</f>
        <v>0</v>
      </c>
      <c r="AE375" s="151">
        <f t="shared" si="0"/>
        <v>311</v>
      </c>
      <c r="AF375" s="151">
        <f t="shared" si="1"/>
        <v>311</v>
      </c>
      <c r="AG375" s="152">
        <f t="shared" si="2"/>
        <v>1</v>
      </c>
      <c r="AH375" s="82">
        <f t="shared" si="3"/>
        <v>311</v>
      </c>
      <c r="AI375" s="82">
        <f t="shared" si="4"/>
        <v>311</v>
      </c>
      <c r="AJ375" s="82">
        <f t="shared" si="5"/>
        <v>1</v>
      </c>
      <c r="AK375" s="82">
        <f t="shared" si="6"/>
        <v>0</v>
      </c>
      <c r="AL375" s="82">
        <f t="shared" si="7"/>
        <v>0</v>
      </c>
      <c r="AM375" s="82" t="e">
        <f t="shared" si="8"/>
        <v>#DIV/0!</v>
      </c>
    </row>
    <row r="376" spans="1:39" ht="15.75" customHeight="1" x14ac:dyDescent="0.3">
      <c r="A376" s="53">
        <v>374</v>
      </c>
      <c r="B376" s="53"/>
      <c r="C376" s="137" t="s">
        <v>591</v>
      </c>
      <c r="D376" s="273">
        <v>1</v>
      </c>
      <c r="E376" s="274" t="s">
        <v>415</v>
      </c>
      <c r="F376" s="274" t="s">
        <v>416</v>
      </c>
      <c r="G376" s="275">
        <f>JAN!E375</f>
        <v>1</v>
      </c>
      <c r="H376" s="275">
        <f>FEB!E375</f>
        <v>1</v>
      </c>
      <c r="I376" s="275">
        <f>MAR!E375</f>
        <v>82</v>
      </c>
      <c r="J376" s="275">
        <f>APR!E375</f>
        <v>2</v>
      </c>
      <c r="K376" s="275">
        <f>MEI!E375</f>
        <v>27</v>
      </c>
      <c r="L376" s="275">
        <f>JUN!E375</f>
        <v>2</v>
      </c>
      <c r="M376" s="275">
        <f>JUL!E375</f>
        <v>1</v>
      </c>
      <c r="N376" s="275">
        <f>AGS!E375</f>
        <v>26</v>
      </c>
      <c r="O376" s="275">
        <f>SEPT!E375</f>
        <v>0</v>
      </c>
      <c r="P376" s="275">
        <f>OKT!E375</f>
        <v>26</v>
      </c>
      <c r="Q376" s="275">
        <f>NOV!E375</f>
        <v>0</v>
      </c>
      <c r="R376" s="275">
        <f>DES!E375</f>
        <v>0</v>
      </c>
      <c r="S376" s="275">
        <f>JAN!H375</f>
        <v>1</v>
      </c>
      <c r="T376" s="275">
        <f>FEB!H375</f>
        <v>1</v>
      </c>
      <c r="U376" s="275">
        <f>MAR!H375</f>
        <v>82</v>
      </c>
      <c r="V376" s="275">
        <f>APR!H375</f>
        <v>26</v>
      </c>
      <c r="W376" s="275">
        <f>MEI!H375</f>
        <v>27</v>
      </c>
      <c r="X376" s="275">
        <f>JUN!H375</f>
        <v>2</v>
      </c>
      <c r="Y376" s="275">
        <f>JUL!H375</f>
        <v>1</v>
      </c>
      <c r="Z376" s="275">
        <f>AGS!H375</f>
        <v>26</v>
      </c>
      <c r="AA376" s="275">
        <f>SEPT!H375</f>
        <v>0</v>
      </c>
      <c r="AB376" s="275">
        <f>OKT!H375</f>
        <v>26</v>
      </c>
      <c r="AC376" s="275">
        <f>NOV!H375</f>
        <v>0</v>
      </c>
      <c r="AD376" s="275">
        <f>DES!H375</f>
        <v>0</v>
      </c>
      <c r="AE376" s="275">
        <f t="shared" si="0"/>
        <v>168</v>
      </c>
      <c r="AF376" s="275">
        <f t="shared" si="1"/>
        <v>192</v>
      </c>
      <c r="AG376" s="276">
        <f t="shared" si="2"/>
        <v>1.1428571428571428</v>
      </c>
      <c r="AH376" s="277">
        <f t="shared" si="3"/>
        <v>115</v>
      </c>
      <c r="AI376" s="277">
        <f t="shared" si="4"/>
        <v>139</v>
      </c>
      <c r="AJ376" s="277">
        <f t="shared" si="5"/>
        <v>1.2086956521739129</v>
      </c>
      <c r="AK376" s="277">
        <f t="shared" si="6"/>
        <v>53</v>
      </c>
      <c r="AL376" s="271">
        <f t="shared" si="7"/>
        <v>53</v>
      </c>
      <c r="AM376" s="271">
        <f t="shared" si="8"/>
        <v>1</v>
      </c>
    </row>
    <row r="377" spans="1:39" ht="15.75" customHeight="1" x14ac:dyDescent="0.3">
      <c r="A377" s="53">
        <v>375</v>
      </c>
      <c r="B377" s="53"/>
      <c r="C377" s="137" t="s">
        <v>591</v>
      </c>
      <c r="D377" s="273">
        <v>2</v>
      </c>
      <c r="E377" s="274" t="s">
        <v>415</v>
      </c>
      <c r="F377" s="274" t="s">
        <v>417</v>
      </c>
      <c r="G377" s="275">
        <f>JAN!E376</f>
        <v>27</v>
      </c>
      <c r="H377" s="275">
        <f>FEB!E376</f>
        <v>42</v>
      </c>
      <c r="I377" s="275">
        <f>MAR!E376</f>
        <v>52</v>
      </c>
      <c r="J377" s="275">
        <f>APR!E376</f>
        <v>55</v>
      </c>
      <c r="K377" s="275">
        <f>MEI!E376</f>
        <v>63</v>
      </c>
      <c r="L377" s="275">
        <f>JUN!E376</f>
        <v>33</v>
      </c>
      <c r="M377" s="275">
        <f>JUL!E376</f>
        <v>63</v>
      </c>
      <c r="N377" s="275">
        <f>AGS!E376</f>
        <v>70</v>
      </c>
      <c r="O377" s="275">
        <f>SEPT!E376</f>
        <v>54</v>
      </c>
      <c r="P377" s="275">
        <f>OKT!E376</f>
        <v>59</v>
      </c>
      <c r="Q377" s="275">
        <f>NOV!E376</f>
        <v>61</v>
      </c>
      <c r="R377" s="275">
        <f>DES!E376</f>
        <v>48</v>
      </c>
      <c r="S377" s="275">
        <f>JAN!H376</f>
        <v>27</v>
      </c>
      <c r="T377" s="275">
        <f>FEB!H376</f>
        <v>42</v>
      </c>
      <c r="U377" s="275">
        <f>MAR!H376</f>
        <v>52</v>
      </c>
      <c r="V377" s="275">
        <f>APR!H376</f>
        <v>55</v>
      </c>
      <c r="W377" s="275">
        <f>MEI!H376</f>
        <v>63</v>
      </c>
      <c r="X377" s="275">
        <f>JUN!H376</f>
        <v>33</v>
      </c>
      <c r="Y377" s="275">
        <f>JUL!H376</f>
        <v>63</v>
      </c>
      <c r="Z377" s="275">
        <f>AGS!H376</f>
        <v>70</v>
      </c>
      <c r="AA377" s="275">
        <f>SEPT!H376</f>
        <v>54</v>
      </c>
      <c r="AB377" s="275">
        <f>OKT!H376</f>
        <v>59</v>
      </c>
      <c r="AC377" s="275">
        <f>NOV!H376</f>
        <v>61</v>
      </c>
      <c r="AD377" s="275">
        <f>DES!H376</f>
        <v>48</v>
      </c>
      <c r="AE377" s="275">
        <f t="shared" si="0"/>
        <v>627</v>
      </c>
      <c r="AF377" s="275">
        <f t="shared" si="1"/>
        <v>627</v>
      </c>
      <c r="AG377" s="276">
        <f t="shared" si="2"/>
        <v>1</v>
      </c>
      <c r="AH377" s="277">
        <f t="shared" si="3"/>
        <v>272</v>
      </c>
      <c r="AI377" s="277">
        <f t="shared" si="4"/>
        <v>272</v>
      </c>
      <c r="AJ377" s="277">
        <f t="shared" si="5"/>
        <v>1</v>
      </c>
      <c r="AK377" s="277">
        <f t="shared" si="6"/>
        <v>355</v>
      </c>
      <c r="AL377" s="271">
        <f t="shared" si="7"/>
        <v>355</v>
      </c>
      <c r="AM377" s="271">
        <f t="shared" si="8"/>
        <v>1</v>
      </c>
    </row>
    <row r="378" spans="1:39" ht="15.75" customHeight="1" x14ac:dyDescent="0.3">
      <c r="A378" s="53">
        <v>376</v>
      </c>
      <c r="B378" s="53"/>
      <c r="C378" s="137" t="s">
        <v>599</v>
      </c>
      <c r="D378" s="273">
        <v>3</v>
      </c>
      <c r="E378" s="274" t="s">
        <v>415</v>
      </c>
      <c r="F378" s="274" t="s">
        <v>418</v>
      </c>
      <c r="G378" s="275">
        <f>JAN!E377</f>
        <v>86</v>
      </c>
      <c r="H378" s="275">
        <f>FEB!E377</f>
        <v>274</v>
      </c>
      <c r="I378" s="275">
        <f>MAR!E377</f>
        <v>58</v>
      </c>
      <c r="J378" s="275">
        <f>APR!E377</f>
        <v>91</v>
      </c>
      <c r="K378" s="275">
        <f>MEI!E377</f>
        <v>51</v>
      </c>
      <c r="L378" s="275">
        <f>JUN!E377</f>
        <v>52</v>
      </c>
      <c r="M378" s="275">
        <f>JUL!E377</f>
        <v>66</v>
      </c>
      <c r="N378" s="275">
        <f>AGS!E377</f>
        <v>67</v>
      </c>
      <c r="O378" s="275">
        <f>SEPT!E377</f>
        <v>51</v>
      </c>
      <c r="P378" s="275">
        <f>OKT!E377</f>
        <v>51</v>
      </c>
      <c r="Q378" s="275">
        <f>NOV!E377</f>
        <v>99</v>
      </c>
      <c r="R378" s="275">
        <f>DES!E377</f>
        <v>70</v>
      </c>
      <c r="S378" s="275">
        <f>JAN!H377</f>
        <v>86</v>
      </c>
      <c r="T378" s="275">
        <f>FEB!H377</f>
        <v>274</v>
      </c>
      <c r="U378" s="275">
        <f>MAR!H377</f>
        <v>58</v>
      </c>
      <c r="V378" s="275">
        <f>APR!H377</f>
        <v>91</v>
      </c>
      <c r="W378" s="275">
        <f>MEI!H377</f>
        <v>51</v>
      </c>
      <c r="X378" s="275">
        <f>JUN!H377</f>
        <v>52</v>
      </c>
      <c r="Y378" s="275">
        <f>JUL!H377</f>
        <v>66</v>
      </c>
      <c r="Z378" s="275">
        <f>AGS!H377</f>
        <v>67</v>
      </c>
      <c r="AA378" s="275">
        <f>SEPT!H377</f>
        <v>51</v>
      </c>
      <c r="AB378" s="275">
        <f>OKT!H377</f>
        <v>51</v>
      </c>
      <c r="AC378" s="275">
        <f>NOV!H377</f>
        <v>99</v>
      </c>
      <c r="AD378" s="275">
        <f>DES!H377</f>
        <v>70</v>
      </c>
      <c r="AE378" s="275">
        <f t="shared" si="0"/>
        <v>1016</v>
      </c>
      <c r="AF378" s="275">
        <f t="shared" si="1"/>
        <v>1016</v>
      </c>
      <c r="AG378" s="276">
        <f t="shared" si="2"/>
        <v>1</v>
      </c>
      <c r="AH378" s="277">
        <f t="shared" si="3"/>
        <v>612</v>
      </c>
      <c r="AI378" s="277">
        <f t="shared" si="4"/>
        <v>612</v>
      </c>
      <c r="AJ378" s="277">
        <f t="shared" si="5"/>
        <v>1</v>
      </c>
      <c r="AK378" s="277">
        <f t="shared" si="6"/>
        <v>404</v>
      </c>
      <c r="AL378" s="271">
        <f t="shared" si="7"/>
        <v>404</v>
      </c>
      <c r="AM378" s="271">
        <f t="shared" si="8"/>
        <v>1</v>
      </c>
    </row>
    <row r="379" spans="1:39" ht="15.75" customHeight="1" x14ac:dyDescent="0.3">
      <c r="A379" s="53">
        <v>377</v>
      </c>
      <c r="B379" s="53"/>
      <c r="C379" s="137" t="s">
        <v>599</v>
      </c>
      <c r="D379" s="273">
        <v>4</v>
      </c>
      <c r="E379" s="274" t="s">
        <v>415</v>
      </c>
      <c r="F379" s="274" t="s">
        <v>419</v>
      </c>
      <c r="G379" s="275">
        <f>JAN!E378</f>
        <v>61</v>
      </c>
      <c r="H379" s="275">
        <f>FEB!E378</f>
        <v>61</v>
      </c>
      <c r="I379" s="275">
        <f>MAR!E378</f>
        <v>36</v>
      </c>
      <c r="J379" s="275">
        <f>APR!E378</f>
        <v>102</v>
      </c>
      <c r="K379" s="275">
        <f>MEI!E378</f>
        <v>65</v>
      </c>
      <c r="L379" s="275">
        <f>JUN!E378</f>
        <v>36</v>
      </c>
      <c r="M379" s="275">
        <f>JUL!E378</f>
        <v>122</v>
      </c>
      <c r="N379" s="275">
        <f>AGS!E378</f>
        <v>68</v>
      </c>
      <c r="O379" s="275">
        <f>SEPT!E378</f>
        <v>128</v>
      </c>
      <c r="P379" s="275">
        <f>OKT!E378</f>
        <v>98</v>
      </c>
      <c r="Q379" s="275">
        <f>NOV!E378</f>
        <v>639</v>
      </c>
      <c r="R379" s="275">
        <f>DES!E378</f>
        <v>255</v>
      </c>
      <c r="S379" s="275">
        <f>JAN!H378</f>
        <v>61</v>
      </c>
      <c r="T379" s="275">
        <f>FEB!H378</f>
        <v>61</v>
      </c>
      <c r="U379" s="275">
        <f>MAR!H378</f>
        <v>36</v>
      </c>
      <c r="V379" s="275">
        <f>APR!H378</f>
        <v>102</v>
      </c>
      <c r="W379" s="275">
        <f>MEI!H378</f>
        <v>65</v>
      </c>
      <c r="X379" s="275">
        <f>JUN!H378</f>
        <v>36</v>
      </c>
      <c r="Y379" s="275">
        <f>JUL!H378</f>
        <v>122</v>
      </c>
      <c r="Z379" s="275">
        <f>AGS!H378</f>
        <v>68</v>
      </c>
      <c r="AA379" s="275">
        <f>SEPT!H378</f>
        <v>128</v>
      </c>
      <c r="AB379" s="275">
        <f>OKT!H378</f>
        <v>98</v>
      </c>
      <c r="AC379" s="275">
        <f>NOV!H378</f>
        <v>639</v>
      </c>
      <c r="AD379" s="275">
        <f>DES!H378</f>
        <v>296</v>
      </c>
      <c r="AE379" s="275">
        <f t="shared" si="0"/>
        <v>1671</v>
      </c>
      <c r="AF379" s="275">
        <f t="shared" si="1"/>
        <v>1712</v>
      </c>
      <c r="AG379" s="276">
        <f t="shared" si="2"/>
        <v>1.0245362058647516</v>
      </c>
      <c r="AH379" s="277">
        <f t="shared" si="3"/>
        <v>361</v>
      </c>
      <c r="AI379" s="277">
        <f t="shared" si="4"/>
        <v>361</v>
      </c>
      <c r="AJ379" s="277">
        <f t="shared" si="5"/>
        <v>1</v>
      </c>
      <c r="AK379" s="277">
        <f t="shared" si="6"/>
        <v>1310</v>
      </c>
      <c r="AL379" s="271">
        <f t="shared" si="7"/>
        <v>1351</v>
      </c>
      <c r="AM379" s="271">
        <f t="shared" si="8"/>
        <v>1.0312977099236642</v>
      </c>
    </row>
    <row r="380" spans="1:39" ht="15.75" customHeight="1" x14ac:dyDescent="0.3">
      <c r="A380" s="53">
        <v>378</v>
      </c>
      <c r="B380" s="53"/>
      <c r="C380" s="137" t="s">
        <v>599</v>
      </c>
      <c r="D380" s="273">
        <v>5</v>
      </c>
      <c r="E380" s="274" t="s">
        <v>415</v>
      </c>
      <c r="F380" s="274" t="s">
        <v>420</v>
      </c>
      <c r="G380" s="275">
        <f>JAN!E379</f>
        <v>83</v>
      </c>
      <c r="H380" s="275">
        <f>FEB!E379</f>
        <v>162</v>
      </c>
      <c r="I380" s="275">
        <f>MAR!E379</f>
        <v>115</v>
      </c>
      <c r="J380" s="275">
        <f>APR!E379</f>
        <v>59</v>
      </c>
      <c r="K380" s="275">
        <f>MEI!E379</f>
        <v>7</v>
      </c>
      <c r="L380" s="275">
        <f>JUN!E379</f>
        <v>106</v>
      </c>
      <c r="M380" s="275">
        <f>JUL!E379</f>
        <v>110</v>
      </c>
      <c r="N380" s="275">
        <f>AGS!E379</f>
        <v>214</v>
      </c>
      <c r="O380" s="275">
        <f>SEPT!E379</f>
        <v>75</v>
      </c>
      <c r="P380" s="275">
        <f>OKT!E379</f>
        <v>143</v>
      </c>
      <c r="Q380" s="275">
        <f>NOV!E379</f>
        <v>91</v>
      </c>
      <c r="R380" s="275">
        <f>DES!E379</f>
        <v>31</v>
      </c>
      <c r="S380" s="275">
        <f>JAN!H379</f>
        <v>83</v>
      </c>
      <c r="T380" s="275">
        <f>FEB!H379</f>
        <v>162</v>
      </c>
      <c r="U380" s="275">
        <f>MAR!H379</f>
        <v>115</v>
      </c>
      <c r="V380" s="275">
        <f>APR!H379</f>
        <v>59</v>
      </c>
      <c r="W380" s="275">
        <f>MEI!H379</f>
        <v>7</v>
      </c>
      <c r="X380" s="275">
        <f>JUN!H379</f>
        <v>106</v>
      </c>
      <c r="Y380" s="275">
        <f>JUL!H379</f>
        <v>110</v>
      </c>
      <c r="Z380" s="275">
        <f>AGS!H379</f>
        <v>214</v>
      </c>
      <c r="AA380" s="275">
        <f>SEPT!H379</f>
        <v>75</v>
      </c>
      <c r="AB380" s="275">
        <f>OKT!H379</f>
        <v>143</v>
      </c>
      <c r="AC380" s="275">
        <f>NOV!H379</f>
        <v>91</v>
      </c>
      <c r="AD380" s="275">
        <f>DES!H379</f>
        <v>31</v>
      </c>
      <c r="AE380" s="275">
        <f t="shared" si="0"/>
        <v>1196</v>
      </c>
      <c r="AF380" s="275">
        <f t="shared" si="1"/>
        <v>1196</v>
      </c>
      <c r="AG380" s="276">
        <f t="shared" si="2"/>
        <v>1</v>
      </c>
      <c r="AH380" s="277">
        <f t="shared" si="3"/>
        <v>532</v>
      </c>
      <c r="AI380" s="277">
        <f t="shared" si="4"/>
        <v>532</v>
      </c>
      <c r="AJ380" s="277">
        <f t="shared" si="5"/>
        <v>1</v>
      </c>
      <c r="AK380" s="277">
        <f t="shared" si="6"/>
        <v>664</v>
      </c>
      <c r="AL380" s="271">
        <f t="shared" si="7"/>
        <v>664</v>
      </c>
      <c r="AM380" s="271">
        <f t="shared" si="8"/>
        <v>1</v>
      </c>
    </row>
    <row r="381" spans="1:39" ht="15.75" customHeight="1" x14ac:dyDescent="0.3">
      <c r="A381" s="53">
        <v>379</v>
      </c>
      <c r="B381" s="53"/>
      <c r="C381" s="137" t="s">
        <v>591</v>
      </c>
      <c r="D381" s="273">
        <v>6</v>
      </c>
      <c r="E381" s="274" t="s">
        <v>415</v>
      </c>
      <c r="F381" s="274" t="s">
        <v>421</v>
      </c>
      <c r="G381" s="275">
        <f>JAN!E380</f>
        <v>37</v>
      </c>
      <c r="H381" s="275">
        <f>FEB!E380</f>
        <v>20</v>
      </c>
      <c r="I381" s="275">
        <f>MAR!E380</f>
        <v>46</v>
      </c>
      <c r="J381" s="275">
        <f>APR!E380</f>
        <v>29</v>
      </c>
      <c r="K381" s="275">
        <f>MEI!E380</f>
        <v>30</v>
      </c>
      <c r="L381" s="275">
        <f>JUN!E380</f>
        <v>18</v>
      </c>
      <c r="M381" s="275">
        <f>JUL!E380</f>
        <v>53</v>
      </c>
      <c r="N381" s="275">
        <f>AGS!E380</f>
        <v>36</v>
      </c>
      <c r="O381" s="275">
        <f>SEPT!E380</f>
        <v>58</v>
      </c>
      <c r="P381" s="275">
        <f>OKT!E380</f>
        <v>43</v>
      </c>
      <c r="Q381" s="275">
        <f>NOV!E380</f>
        <v>48</v>
      </c>
      <c r="R381" s="275">
        <f>DES!E380</f>
        <v>41</v>
      </c>
      <c r="S381" s="275">
        <f>JAN!H380</f>
        <v>37</v>
      </c>
      <c r="T381" s="275">
        <f>FEB!H380</f>
        <v>20</v>
      </c>
      <c r="U381" s="275">
        <f>MAR!H380</f>
        <v>46</v>
      </c>
      <c r="V381" s="275">
        <f>APR!H380</f>
        <v>29</v>
      </c>
      <c r="W381" s="275">
        <f>MEI!H380</f>
        <v>30</v>
      </c>
      <c r="X381" s="275">
        <f>JUN!H380</f>
        <v>18</v>
      </c>
      <c r="Y381" s="275">
        <f>JUL!H380</f>
        <v>53</v>
      </c>
      <c r="Z381" s="275">
        <f>AGS!H380</f>
        <v>36</v>
      </c>
      <c r="AA381" s="275">
        <f>SEPT!H380</f>
        <v>58</v>
      </c>
      <c r="AB381" s="275">
        <f>OKT!H380</f>
        <v>43</v>
      </c>
      <c r="AC381" s="275">
        <f>NOV!H380</f>
        <v>48</v>
      </c>
      <c r="AD381" s="275">
        <f>DES!H380</f>
        <v>41</v>
      </c>
      <c r="AE381" s="275">
        <f t="shared" si="0"/>
        <v>459</v>
      </c>
      <c r="AF381" s="275">
        <f t="shared" si="1"/>
        <v>459</v>
      </c>
      <c r="AG381" s="276">
        <f t="shared" si="2"/>
        <v>1</v>
      </c>
      <c r="AH381" s="277">
        <f t="shared" si="3"/>
        <v>180</v>
      </c>
      <c r="AI381" s="277">
        <f t="shared" si="4"/>
        <v>180</v>
      </c>
      <c r="AJ381" s="277">
        <f t="shared" si="5"/>
        <v>1</v>
      </c>
      <c r="AK381" s="277">
        <f t="shared" si="6"/>
        <v>279</v>
      </c>
      <c r="AL381" s="271">
        <f t="shared" si="7"/>
        <v>279</v>
      </c>
      <c r="AM381" s="271">
        <f t="shared" si="8"/>
        <v>1</v>
      </c>
    </row>
    <row r="382" spans="1:39" ht="15.75" customHeight="1" x14ac:dyDescent="0.3">
      <c r="A382" s="53">
        <v>380</v>
      </c>
      <c r="B382" s="53"/>
      <c r="C382" s="137" t="s">
        <v>599</v>
      </c>
      <c r="D382" s="273">
        <v>7</v>
      </c>
      <c r="E382" s="274" t="s">
        <v>415</v>
      </c>
      <c r="F382" s="274" t="s">
        <v>422</v>
      </c>
      <c r="G382" s="275">
        <f>JAN!E381</f>
        <v>80</v>
      </c>
      <c r="H382" s="275">
        <f>FEB!E381</f>
        <v>66</v>
      </c>
      <c r="I382" s="275">
        <f>MAR!E381</f>
        <v>60</v>
      </c>
      <c r="J382" s="275">
        <f>APR!E381</f>
        <v>64</v>
      </c>
      <c r="K382" s="275">
        <f>MEI!E381</f>
        <v>90</v>
      </c>
      <c r="L382" s="275">
        <f>JUN!E381</f>
        <v>86</v>
      </c>
      <c r="M382" s="275">
        <f>JUL!E381</f>
        <v>40</v>
      </c>
      <c r="N382" s="275">
        <f>AGS!E381</f>
        <v>43</v>
      </c>
      <c r="O382" s="275">
        <f>SEPT!E381</f>
        <v>43</v>
      </c>
      <c r="P382" s="275">
        <f>OKT!E381</f>
        <v>43</v>
      </c>
      <c r="Q382" s="275">
        <f>NOV!E381</f>
        <v>47</v>
      </c>
      <c r="R382" s="275">
        <f>DES!E381</f>
        <v>0</v>
      </c>
      <c r="S382" s="275">
        <f>JAN!H381</f>
        <v>80</v>
      </c>
      <c r="T382" s="275">
        <f>FEB!H381</f>
        <v>66</v>
      </c>
      <c r="U382" s="275">
        <f>MAR!H381</f>
        <v>60</v>
      </c>
      <c r="V382" s="275">
        <f>APR!H381</f>
        <v>64</v>
      </c>
      <c r="W382" s="275">
        <f>MEI!H381</f>
        <v>90</v>
      </c>
      <c r="X382" s="275">
        <f>JUN!H381</f>
        <v>86</v>
      </c>
      <c r="Y382" s="275">
        <f>JUL!H381</f>
        <v>40</v>
      </c>
      <c r="Z382" s="275">
        <f>AGS!H381</f>
        <v>43</v>
      </c>
      <c r="AA382" s="275">
        <f>SEPT!H381</f>
        <v>43</v>
      </c>
      <c r="AB382" s="275">
        <f>OKT!H381</f>
        <v>43</v>
      </c>
      <c r="AC382" s="275">
        <f>NOV!H381</f>
        <v>47</v>
      </c>
      <c r="AD382" s="275">
        <f>DES!H381</f>
        <v>41</v>
      </c>
      <c r="AE382" s="275">
        <f t="shared" si="0"/>
        <v>662</v>
      </c>
      <c r="AF382" s="275">
        <f t="shared" si="1"/>
        <v>703</v>
      </c>
      <c r="AG382" s="276">
        <f t="shared" si="2"/>
        <v>1.0619335347432024</v>
      </c>
      <c r="AH382" s="277">
        <f t="shared" si="3"/>
        <v>446</v>
      </c>
      <c r="AI382" s="277">
        <f t="shared" si="4"/>
        <v>446</v>
      </c>
      <c r="AJ382" s="277">
        <f t="shared" si="5"/>
        <v>1</v>
      </c>
      <c r="AK382" s="277">
        <f t="shared" si="6"/>
        <v>216</v>
      </c>
      <c r="AL382" s="271">
        <f t="shared" si="7"/>
        <v>257</v>
      </c>
      <c r="AM382" s="271">
        <f t="shared" si="8"/>
        <v>1.1898148148148149</v>
      </c>
    </row>
    <row r="383" spans="1:39" ht="15.75" customHeight="1" x14ac:dyDescent="0.3">
      <c r="A383" s="53">
        <v>381</v>
      </c>
      <c r="B383" s="53"/>
      <c r="C383" s="137" t="s">
        <v>591</v>
      </c>
      <c r="D383" s="273">
        <v>8</v>
      </c>
      <c r="E383" s="274" t="s">
        <v>415</v>
      </c>
      <c r="F383" s="274" t="s">
        <v>423</v>
      </c>
      <c r="G383" s="275">
        <f>JAN!E382</f>
        <v>35</v>
      </c>
      <c r="H383" s="275">
        <f>FEB!E382</f>
        <v>21</v>
      </c>
      <c r="I383" s="275">
        <f>MAR!E382</f>
        <v>17</v>
      </c>
      <c r="J383" s="275">
        <f>APR!E382</f>
        <v>24</v>
      </c>
      <c r="K383" s="275">
        <f>MEI!E382</f>
        <v>28</v>
      </c>
      <c r="L383" s="275">
        <f>JUN!E382</f>
        <v>21</v>
      </c>
      <c r="M383" s="275">
        <f>JUL!E382</f>
        <v>29</v>
      </c>
      <c r="N383" s="275">
        <f>AGS!E382</f>
        <v>17</v>
      </c>
      <c r="O383" s="275">
        <f>SEPT!E382</f>
        <v>15</v>
      </c>
      <c r="P383" s="275">
        <f>OKT!E382</f>
        <v>55</v>
      </c>
      <c r="Q383" s="275">
        <f>NOV!E382</f>
        <v>26</v>
      </c>
      <c r="R383" s="275">
        <f>DES!E382</f>
        <v>47</v>
      </c>
      <c r="S383" s="275">
        <f>JAN!H382</f>
        <v>35</v>
      </c>
      <c r="T383" s="275">
        <f>FEB!H382</f>
        <v>21</v>
      </c>
      <c r="U383" s="275">
        <f>MAR!H382</f>
        <v>17</v>
      </c>
      <c r="V383" s="275">
        <f>APR!H382</f>
        <v>24</v>
      </c>
      <c r="W383" s="275">
        <f>MEI!H382</f>
        <v>28</v>
      </c>
      <c r="X383" s="275">
        <f>JUN!H382</f>
        <v>21</v>
      </c>
      <c r="Y383" s="275">
        <f>JUL!H382</f>
        <v>29</v>
      </c>
      <c r="Z383" s="275">
        <f>AGS!H382</f>
        <v>17</v>
      </c>
      <c r="AA383" s="275">
        <f>SEPT!H382</f>
        <v>15</v>
      </c>
      <c r="AB383" s="275">
        <f>OKT!H382</f>
        <v>55</v>
      </c>
      <c r="AC383" s="275">
        <f>NOV!H382</f>
        <v>26</v>
      </c>
      <c r="AD383" s="275">
        <f>DES!H382</f>
        <v>47</v>
      </c>
      <c r="AE383" s="275">
        <f t="shared" si="0"/>
        <v>335</v>
      </c>
      <c r="AF383" s="275">
        <f t="shared" si="1"/>
        <v>335</v>
      </c>
      <c r="AG383" s="276">
        <f t="shared" si="2"/>
        <v>1</v>
      </c>
      <c r="AH383" s="277">
        <f t="shared" si="3"/>
        <v>146</v>
      </c>
      <c r="AI383" s="277">
        <f t="shared" si="4"/>
        <v>146</v>
      </c>
      <c r="AJ383" s="277">
        <f t="shared" si="5"/>
        <v>1</v>
      </c>
      <c r="AK383" s="277">
        <f t="shared" si="6"/>
        <v>189</v>
      </c>
      <c r="AL383" s="271">
        <f t="shared" si="7"/>
        <v>189</v>
      </c>
      <c r="AM383" s="271">
        <f t="shared" si="8"/>
        <v>1</v>
      </c>
    </row>
    <row r="384" spans="1:39" ht="15.75" customHeight="1" x14ac:dyDescent="0.3">
      <c r="A384" s="53">
        <v>382</v>
      </c>
      <c r="B384" s="53"/>
      <c r="C384" s="137" t="s">
        <v>601</v>
      </c>
      <c r="D384" s="273">
        <v>9</v>
      </c>
      <c r="E384" s="274" t="s">
        <v>415</v>
      </c>
      <c r="F384" s="274" t="s">
        <v>424</v>
      </c>
      <c r="G384" s="275">
        <f>JAN!E383</f>
        <v>75</v>
      </c>
      <c r="H384" s="275">
        <f>FEB!E383</f>
        <v>88</v>
      </c>
      <c r="I384" s="275">
        <f>MAR!E383</f>
        <v>96</v>
      </c>
      <c r="J384" s="275">
        <f>APR!E383</f>
        <v>59</v>
      </c>
      <c r="K384" s="275">
        <f>MEI!E383</f>
        <v>82</v>
      </c>
      <c r="L384" s="275">
        <f>JUN!E383</f>
        <v>56</v>
      </c>
      <c r="M384" s="275">
        <f>JUL!E383</f>
        <v>77</v>
      </c>
      <c r="N384" s="275">
        <f>AGS!E383</f>
        <v>61</v>
      </c>
      <c r="O384" s="275">
        <f>SEPT!E383</f>
        <v>71</v>
      </c>
      <c r="P384" s="275">
        <f>OKT!E383</f>
        <v>2969</v>
      </c>
      <c r="Q384" s="275">
        <f>NOV!E383</f>
        <v>1910</v>
      </c>
      <c r="R384" s="275">
        <f>DES!E383</f>
        <v>2.0470000000000002</v>
      </c>
      <c r="S384" s="275">
        <f>JAN!H383</f>
        <v>75</v>
      </c>
      <c r="T384" s="275">
        <f>FEB!H383</f>
        <v>88</v>
      </c>
      <c r="U384" s="275">
        <f>MAR!H383</f>
        <v>96</v>
      </c>
      <c r="V384" s="275">
        <f>APR!H383</f>
        <v>59</v>
      </c>
      <c r="W384" s="275">
        <f>MEI!H383</f>
        <v>82</v>
      </c>
      <c r="X384" s="275">
        <f>JUN!H383</f>
        <v>56</v>
      </c>
      <c r="Y384" s="275">
        <f>JUL!H383</f>
        <v>77</v>
      </c>
      <c r="Z384" s="275">
        <f>AGS!H383</f>
        <v>61</v>
      </c>
      <c r="AA384" s="275">
        <f>SEPT!H383</f>
        <v>71</v>
      </c>
      <c r="AB384" s="275">
        <f>OKT!H383</f>
        <v>2969</v>
      </c>
      <c r="AC384" s="275">
        <f>NOV!H383</f>
        <v>1910</v>
      </c>
      <c r="AD384" s="275">
        <f>DES!H383</f>
        <v>2047</v>
      </c>
      <c r="AE384" s="275">
        <f t="shared" si="0"/>
        <v>5546.0469999999996</v>
      </c>
      <c r="AF384" s="275">
        <f t="shared" si="1"/>
        <v>7591</v>
      </c>
      <c r="AG384" s="276">
        <f t="shared" si="2"/>
        <v>1.3687226235190579</v>
      </c>
      <c r="AH384" s="277">
        <f t="shared" si="3"/>
        <v>456</v>
      </c>
      <c r="AI384" s="277">
        <f t="shared" si="4"/>
        <v>456</v>
      </c>
      <c r="AJ384" s="277">
        <f t="shared" si="5"/>
        <v>1</v>
      </c>
      <c r="AK384" s="277">
        <f t="shared" si="6"/>
        <v>5090.0469999999996</v>
      </c>
      <c r="AL384" s="271">
        <f t="shared" si="7"/>
        <v>7135</v>
      </c>
      <c r="AM384" s="271">
        <f t="shared" si="8"/>
        <v>1.4017552293721454</v>
      </c>
    </row>
    <row r="385" spans="1:39" ht="15.75" customHeight="1" x14ac:dyDescent="0.3">
      <c r="A385" s="53">
        <v>383</v>
      </c>
      <c r="B385" s="53"/>
      <c r="C385" s="137" t="s">
        <v>591</v>
      </c>
      <c r="D385" s="273">
        <v>10</v>
      </c>
      <c r="E385" s="274" t="s">
        <v>415</v>
      </c>
      <c r="F385" s="274" t="s">
        <v>425</v>
      </c>
      <c r="G385" s="275">
        <f>JAN!E384</f>
        <v>20</v>
      </c>
      <c r="H385" s="275">
        <f>FEB!E384</f>
        <v>2</v>
      </c>
      <c r="I385" s="275">
        <f>MAR!E384</f>
        <v>0</v>
      </c>
      <c r="J385" s="275">
        <f>APR!E384</f>
        <v>9</v>
      </c>
      <c r="K385" s="275">
        <f>MEI!E384</f>
        <v>11</v>
      </c>
      <c r="L385" s="275">
        <f>JUN!E384</f>
        <v>18</v>
      </c>
      <c r="M385" s="275">
        <f>JUL!E384</f>
        <v>1</v>
      </c>
      <c r="N385" s="275">
        <f>AGS!E384</f>
        <v>0</v>
      </c>
      <c r="O385" s="275">
        <f>SEPT!E384</f>
        <v>1</v>
      </c>
      <c r="P385" s="275">
        <f>OKT!E384</f>
        <v>1</v>
      </c>
      <c r="Q385" s="275">
        <f>NOV!E384</f>
        <v>0</v>
      </c>
      <c r="R385" s="275">
        <f>DES!E384</f>
        <v>7</v>
      </c>
      <c r="S385" s="275">
        <f>JAN!H384</f>
        <v>20</v>
      </c>
      <c r="T385" s="275">
        <f>FEB!H384</f>
        <v>2</v>
      </c>
      <c r="U385" s="275">
        <f>MAR!H384</f>
        <v>0</v>
      </c>
      <c r="V385" s="275">
        <f>APR!H384</f>
        <v>9</v>
      </c>
      <c r="W385" s="275">
        <f>MEI!H384</f>
        <v>11</v>
      </c>
      <c r="X385" s="275">
        <f>JUN!H384</f>
        <v>18</v>
      </c>
      <c r="Y385" s="275">
        <f>JUL!H384</f>
        <v>1</v>
      </c>
      <c r="Z385" s="275">
        <f>AGS!H384</f>
        <v>0</v>
      </c>
      <c r="AA385" s="275">
        <f>SEPT!H384</f>
        <v>1</v>
      </c>
      <c r="AB385" s="275">
        <f>OKT!H384</f>
        <v>1</v>
      </c>
      <c r="AC385" s="275">
        <f>NOV!H384</f>
        <v>0</v>
      </c>
      <c r="AD385" s="275">
        <f>DES!H384</f>
        <v>7</v>
      </c>
      <c r="AE385" s="275">
        <f t="shared" si="0"/>
        <v>70</v>
      </c>
      <c r="AF385" s="275">
        <f t="shared" si="1"/>
        <v>70</v>
      </c>
      <c r="AG385" s="276">
        <f t="shared" si="2"/>
        <v>1</v>
      </c>
      <c r="AH385" s="277">
        <f t="shared" si="3"/>
        <v>60</v>
      </c>
      <c r="AI385" s="277">
        <f t="shared" si="4"/>
        <v>60</v>
      </c>
      <c r="AJ385" s="277">
        <f t="shared" si="5"/>
        <v>1</v>
      </c>
      <c r="AK385" s="277">
        <f t="shared" si="6"/>
        <v>10</v>
      </c>
      <c r="AL385" s="271">
        <f t="shared" si="7"/>
        <v>10</v>
      </c>
      <c r="AM385" s="271">
        <f t="shared" si="8"/>
        <v>1</v>
      </c>
    </row>
    <row r="386" spans="1:39" ht="15.75" customHeight="1" x14ac:dyDescent="0.3">
      <c r="A386" s="53">
        <v>384</v>
      </c>
      <c r="B386" s="53"/>
      <c r="C386" s="137" t="s">
        <v>599</v>
      </c>
      <c r="D386" s="273">
        <v>11</v>
      </c>
      <c r="E386" s="274" t="s">
        <v>415</v>
      </c>
      <c r="F386" s="274" t="s">
        <v>426</v>
      </c>
      <c r="G386" s="275">
        <f>JAN!E385</f>
        <v>232</v>
      </c>
      <c r="H386" s="275">
        <f>FEB!E385</f>
        <v>921</v>
      </c>
      <c r="I386" s="275">
        <f>MAR!E385</f>
        <v>274</v>
      </c>
      <c r="J386" s="275">
        <f>APR!E385</f>
        <v>276</v>
      </c>
      <c r="K386" s="275">
        <f>MEI!E385</f>
        <v>209</v>
      </c>
      <c r="L386" s="275">
        <f>JUN!E385</f>
        <v>311</v>
      </c>
      <c r="M386" s="275">
        <f>JUL!E385</f>
        <v>291</v>
      </c>
      <c r="N386" s="275">
        <f>AGS!E385</f>
        <v>340</v>
      </c>
      <c r="O386" s="275">
        <f>SEPT!E385</f>
        <v>325</v>
      </c>
      <c r="P386" s="275">
        <f>OKT!E385</f>
        <v>265</v>
      </c>
      <c r="Q386" s="275">
        <f>NOV!E385</f>
        <v>377</v>
      </c>
      <c r="R386" s="275">
        <f>DES!E385</f>
        <v>231</v>
      </c>
      <c r="S386" s="275">
        <f>JAN!H385</f>
        <v>232</v>
      </c>
      <c r="T386" s="275">
        <f>FEB!H385</f>
        <v>921</v>
      </c>
      <c r="U386" s="275">
        <f>MAR!H385</f>
        <v>274</v>
      </c>
      <c r="V386" s="275">
        <f>APR!H385</f>
        <v>276</v>
      </c>
      <c r="W386" s="275">
        <f>MEI!H385</f>
        <v>209</v>
      </c>
      <c r="X386" s="275">
        <f>JUN!H385</f>
        <v>311</v>
      </c>
      <c r="Y386" s="275">
        <f>JUL!H385</f>
        <v>291</v>
      </c>
      <c r="Z386" s="275">
        <f>AGS!H385</f>
        <v>340</v>
      </c>
      <c r="AA386" s="275">
        <f>SEPT!H385</f>
        <v>325</v>
      </c>
      <c r="AB386" s="275">
        <f>OKT!H385</f>
        <v>265</v>
      </c>
      <c r="AC386" s="275">
        <f>NOV!H385</f>
        <v>377</v>
      </c>
      <c r="AD386" s="275">
        <f>DES!H385</f>
        <v>231</v>
      </c>
      <c r="AE386" s="275">
        <f t="shared" si="0"/>
        <v>4052</v>
      </c>
      <c r="AF386" s="275">
        <f t="shared" si="1"/>
        <v>4052</v>
      </c>
      <c r="AG386" s="276">
        <f t="shared" si="2"/>
        <v>1</v>
      </c>
      <c r="AH386" s="277">
        <f t="shared" si="3"/>
        <v>2223</v>
      </c>
      <c r="AI386" s="277">
        <f t="shared" si="4"/>
        <v>2223</v>
      </c>
      <c r="AJ386" s="277">
        <f t="shared" si="5"/>
        <v>1</v>
      </c>
      <c r="AK386" s="277">
        <f t="shared" si="6"/>
        <v>1829</v>
      </c>
      <c r="AL386" s="271">
        <f t="shared" si="7"/>
        <v>1829</v>
      </c>
      <c r="AM386" s="271">
        <f t="shared" si="8"/>
        <v>1</v>
      </c>
    </row>
    <row r="387" spans="1:39" ht="15.75" customHeight="1" x14ac:dyDescent="0.3">
      <c r="A387" s="53">
        <v>385</v>
      </c>
      <c r="B387" s="53"/>
      <c r="C387" s="137" t="s">
        <v>599</v>
      </c>
      <c r="D387" s="273">
        <v>12</v>
      </c>
      <c r="E387" s="274" t="s">
        <v>415</v>
      </c>
      <c r="F387" s="274" t="s">
        <v>427</v>
      </c>
      <c r="G387" s="275">
        <f>JAN!E386</f>
        <v>77</v>
      </c>
      <c r="H387" s="275">
        <f>FEB!E386</f>
        <v>143</v>
      </c>
      <c r="I387" s="275">
        <f>MAR!E386</f>
        <v>1139</v>
      </c>
      <c r="J387" s="275">
        <f>APR!E386</f>
        <v>657</v>
      </c>
      <c r="K387" s="275">
        <f>MEI!E386</f>
        <v>440</v>
      </c>
      <c r="L387" s="275">
        <f>JUN!E386</f>
        <v>112</v>
      </c>
      <c r="M387" s="275">
        <f>JUL!E386</f>
        <v>101</v>
      </c>
      <c r="N387" s="275">
        <f>AGS!E386</f>
        <v>84</v>
      </c>
      <c r="O387" s="275">
        <f>SEPT!E386</f>
        <v>49</v>
      </c>
      <c r="P387" s="275">
        <f>OKT!E386</f>
        <v>12</v>
      </c>
      <c r="Q387" s="275">
        <f>NOV!E386</f>
        <v>201</v>
      </c>
      <c r="R387" s="275">
        <f>DES!E386</f>
        <v>191</v>
      </c>
      <c r="S387" s="275">
        <f>JAN!H386</f>
        <v>77</v>
      </c>
      <c r="T387" s="275">
        <f>FEB!H386</f>
        <v>143</v>
      </c>
      <c r="U387" s="275">
        <f>MAR!H386</f>
        <v>1139</v>
      </c>
      <c r="V387" s="275">
        <f>APR!H386</f>
        <v>657</v>
      </c>
      <c r="W387" s="275">
        <f>MEI!H386</f>
        <v>440</v>
      </c>
      <c r="X387" s="275">
        <f>JUN!H386</f>
        <v>112</v>
      </c>
      <c r="Y387" s="275">
        <f>JUL!H386</f>
        <v>101</v>
      </c>
      <c r="Z387" s="275">
        <f>AGS!H386</f>
        <v>84</v>
      </c>
      <c r="AA387" s="275">
        <f>SEPT!H386</f>
        <v>49</v>
      </c>
      <c r="AB387" s="275">
        <f>OKT!H386</f>
        <v>12</v>
      </c>
      <c r="AC387" s="275">
        <f>NOV!H386</f>
        <v>201</v>
      </c>
      <c r="AD387" s="275">
        <f>DES!H386</f>
        <v>191</v>
      </c>
      <c r="AE387" s="275">
        <f t="shared" si="0"/>
        <v>3206</v>
      </c>
      <c r="AF387" s="275">
        <f t="shared" si="1"/>
        <v>3206</v>
      </c>
      <c r="AG387" s="276">
        <f t="shared" si="2"/>
        <v>1</v>
      </c>
      <c r="AH387" s="277">
        <f t="shared" si="3"/>
        <v>2568</v>
      </c>
      <c r="AI387" s="277">
        <f t="shared" si="4"/>
        <v>2568</v>
      </c>
      <c r="AJ387" s="277">
        <f t="shared" si="5"/>
        <v>1</v>
      </c>
      <c r="AK387" s="277">
        <f t="shared" si="6"/>
        <v>638</v>
      </c>
      <c r="AL387" s="271">
        <f t="shared" si="7"/>
        <v>638</v>
      </c>
      <c r="AM387" s="271">
        <f t="shared" si="8"/>
        <v>1</v>
      </c>
    </row>
    <row r="388" spans="1:39" ht="15.75" customHeight="1" x14ac:dyDescent="0.3">
      <c r="A388" s="53">
        <v>386</v>
      </c>
      <c r="B388" s="53"/>
      <c r="C388" s="137" t="s">
        <v>599</v>
      </c>
      <c r="D388" s="273">
        <v>13</v>
      </c>
      <c r="E388" s="274" t="s">
        <v>415</v>
      </c>
      <c r="F388" s="274" t="s">
        <v>428</v>
      </c>
      <c r="G388" s="275">
        <f>JAN!E387</f>
        <v>104</v>
      </c>
      <c r="H388" s="275">
        <f>FEB!E387</f>
        <v>51</v>
      </c>
      <c r="I388" s="275">
        <f>MAR!E387</f>
        <v>40</v>
      </c>
      <c r="J388" s="275">
        <f>APR!E387</f>
        <v>26</v>
      </c>
      <c r="K388" s="275">
        <f>MEI!E387</f>
        <v>25</v>
      </c>
      <c r="L388" s="275">
        <f>JUN!E387</f>
        <v>17</v>
      </c>
      <c r="M388" s="275">
        <f>JUL!E387</f>
        <v>107</v>
      </c>
      <c r="N388" s="275">
        <f>AGS!E387</f>
        <v>14</v>
      </c>
      <c r="O388" s="275">
        <f>SEPT!E387</f>
        <v>11</v>
      </c>
      <c r="P388" s="275">
        <f>OKT!E387</f>
        <v>22</v>
      </c>
      <c r="Q388" s="275">
        <f>NOV!E387</f>
        <v>29</v>
      </c>
      <c r="R388" s="275">
        <f>DES!E387</f>
        <v>44</v>
      </c>
      <c r="S388" s="275">
        <f>JAN!H387</f>
        <v>104</v>
      </c>
      <c r="T388" s="275">
        <f>FEB!H387</f>
        <v>51</v>
      </c>
      <c r="U388" s="275">
        <f>MAR!H387</f>
        <v>105</v>
      </c>
      <c r="V388" s="275">
        <f>APR!H387</f>
        <v>55</v>
      </c>
      <c r="W388" s="275">
        <f>MEI!H387</f>
        <v>61</v>
      </c>
      <c r="X388" s="275">
        <f>JUN!H387</f>
        <v>60</v>
      </c>
      <c r="Y388" s="275">
        <f>JUL!H387</f>
        <v>107</v>
      </c>
      <c r="Z388" s="275">
        <f>AGS!H387</f>
        <v>77</v>
      </c>
      <c r="AA388" s="275">
        <f>SEPT!H387</f>
        <v>75</v>
      </c>
      <c r="AB388" s="275">
        <f>OKT!H387</f>
        <v>94</v>
      </c>
      <c r="AC388" s="275">
        <f>NOV!H387</f>
        <v>111</v>
      </c>
      <c r="AD388" s="275">
        <f>DES!H387</f>
        <v>103</v>
      </c>
      <c r="AE388" s="275">
        <f t="shared" si="0"/>
        <v>490</v>
      </c>
      <c r="AF388" s="275">
        <f t="shared" si="1"/>
        <v>1003</v>
      </c>
      <c r="AG388" s="276">
        <f t="shared" si="2"/>
        <v>2.046938775510204</v>
      </c>
      <c r="AH388" s="277">
        <f t="shared" si="3"/>
        <v>263</v>
      </c>
      <c r="AI388" s="277">
        <f t="shared" si="4"/>
        <v>436</v>
      </c>
      <c r="AJ388" s="277">
        <f t="shared" si="5"/>
        <v>1.6577946768060836</v>
      </c>
      <c r="AK388" s="277">
        <f t="shared" si="6"/>
        <v>227</v>
      </c>
      <c r="AL388" s="271">
        <f t="shared" si="7"/>
        <v>567</v>
      </c>
      <c r="AM388" s="271">
        <f t="shared" si="8"/>
        <v>2.4977973568281939</v>
      </c>
    </row>
    <row r="389" spans="1:39" ht="15.75" customHeight="1" x14ac:dyDescent="0.3">
      <c r="A389" s="53">
        <v>387</v>
      </c>
      <c r="B389" s="53"/>
      <c r="C389" s="137" t="s">
        <v>591</v>
      </c>
      <c r="D389" s="137">
        <v>1</v>
      </c>
      <c r="E389" s="53" t="s">
        <v>429</v>
      </c>
      <c r="F389" s="53" t="s">
        <v>430</v>
      </c>
      <c r="G389" s="151">
        <f>JAN!E388</f>
        <v>0</v>
      </c>
      <c r="H389" s="151">
        <f>FEB!E388</f>
        <v>0</v>
      </c>
      <c r="I389" s="151">
        <f>MAR!E388</f>
        <v>0</v>
      </c>
      <c r="J389" s="151">
        <f>APR!E388</f>
        <v>0</v>
      </c>
      <c r="K389" s="151">
        <f>MEI!E388</f>
        <v>0</v>
      </c>
      <c r="L389" s="151">
        <f>JUN!E388</f>
        <v>0</v>
      </c>
      <c r="M389" s="151">
        <f>JUL!E388</f>
        <v>0</v>
      </c>
      <c r="N389" s="151">
        <f>AGS!E388</f>
        <v>0</v>
      </c>
      <c r="O389" s="151">
        <f>SEPT!E388</f>
        <v>0</v>
      </c>
      <c r="P389" s="151">
        <f>OKT!E388</f>
        <v>1</v>
      </c>
      <c r="Q389" s="151">
        <f>NOV!E388</f>
        <v>0</v>
      </c>
      <c r="R389" s="151">
        <f>DES!E388</f>
        <v>0</v>
      </c>
      <c r="S389" s="151">
        <f>JAN!H388</f>
        <v>0</v>
      </c>
      <c r="T389" s="151">
        <f>FEB!H388</f>
        <v>1</v>
      </c>
      <c r="U389" s="151">
        <f>MAR!H388</f>
        <v>0</v>
      </c>
      <c r="V389" s="151">
        <f>APR!H388</f>
        <v>0</v>
      </c>
      <c r="W389" s="151">
        <f>MEI!H388</f>
        <v>0</v>
      </c>
      <c r="X389" s="151">
        <f>JUN!H388</f>
        <v>0</v>
      </c>
      <c r="Y389" s="151">
        <f>JUL!H388</f>
        <v>2</v>
      </c>
      <c r="Z389" s="151">
        <f>AGS!H388</f>
        <v>1</v>
      </c>
      <c r="AA389" s="151">
        <f>SEPT!H388</f>
        <v>0</v>
      </c>
      <c r="AB389" s="151">
        <f>OKT!H388</f>
        <v>1</v>
      </c>
      <c r="AC389" s="151">
        <f>NOV!H388</f>
        <v>1</v>
      </c>
      <c r="AD389" s="151">
        <f>DES!H388</f>
        <v>1</v>
      </c>
      <c r="AE389" s="151">
        <f t="shared" si="0"/>
        <v>1</v>
      </c>
      <c r="AF389" s="151">
        <f t="shared" si="1"/>
        <v>7</v>
      </c>
      <c r="AG389" s="152">
        <f t="shared" si="2"/>
        <v>7</v>
      </c>
      <c r="AH389" s="82">
        <f t="shared" si="3"/>
        <v>0</v>
      </c>
      <c r="AI389" s="82">
        <f t="shared" si="4"/>
        <v>1</v>
      </c>
      <c r="AJ389" s="82" t="e">
        <f t="shared" si="5"/>
        <v>#DIV/0!</v>
      </c>
      <c r="AK389" s="82">
        <f t="shared" si="6"/>
        <v>1</v>
      </c>
      <c r="AL389" s="82">
        <f t="shared" si="7"/>
        <v>6</v>
      </c>
      <c r="AM389" s="82">
        <f t="shared" si="8"/>
        <v>6</v>
      </c>
    </row>
    <row r="390" spans="1:39" ht="15.75" customHeight="1" x14ac:dyDescent="0.3">
      <c r="A390" s="53">
        <v>388</v>
      </c>
      <c r="B390" s="53"/>
      <c r="C390" s="137" t="s">
        <v>591</v>
      </c>
      <c r="D390" s="137">
        <v>2</v>
      </c>
      <c r="E390" s="53" t="s">
        <v>429</v>
      </c>
      <c r="F390" s="53" t="s">
        <v>431</v>
      </c>
      <c r="G390" s="151">
        <f>JAN!E389</f>
        <v>0</v>
      </c>
      <c r="H390" s="151">
        <f>FEB!E389</f>
        <v>0</v>
      </c>
      <c r="I390" s="151">
        <f>MAR!E389</f>
        <v>0</v>
      </c>
      <c r="J390" s="151">
        <f>APR!E389</f>
        <v>0</v>
      </c>
      <c r="K390" s="151">
        <f>MEI!E389</f>
        <v>0</v>
      </c>
      <c r="L390" s="151">
        <f>JUN!E389</f>
        <v>0</v>
      </c>
      <c r="M390" s="151">
        <f>JUL!E389</f>
        <v>0</v>
      </c>
      <c r="N390" s="151">
        <f>AGS!E389</f>
        <v>0</v>
      </c>
      <c r="O390" s="151">
        <f>SEPT!E389</f>
        <v>0</v>
      </c>
      <c r="P390" s="151">
        <f>OKT!E389</f>
        <v>0</v>
      </c>
      <c r="Q390" s="151">
        <f>NOV!E389</f>
        <v>0</v>
      </c>
      <c r="R390" s="151">
        <f>DES!E389</f>
        <v>0</v>
      </c>
      <c r="S390" s="151">
        <f>JAN!H389</f>
        <v>1</v>
      </c>
      <c r="T390" s="151">
        <f>FEB!H389</f>
        <v>1</v>
      </c>
      <c r="U390" s="151">
        <f>MAR!H389</f>
        <v>1</v>
      </c>
      <c r="V390" s="151">
        <f>APR!H389</f>
        <v>0</v>
      </c>
      <c r="W390" s="151">
        <f>MEI!H389</f>
        <v>1</v>
      </c>
      <c r="X390" s="151">
        <f>JUN!H389</f>
        <v>1</v>
      </c>
      <c r="Y390" s="151">
        <f>JUL!H389</f>
        <v>0</v>
      </c>
      <c r="Z390" s="151">
        <f>AGS!H389</f>
        <v>1</v>
      </c>
      <c r="AA390" s="151">
        <f>SEPT!H389</f>
        <v>0</v>
      </c>
      <c r="AB390" s="151">
        <f>OKT!H389</f>
        <v>0</v>
      </c>
      <c r="AC390" s="151">
        <f>NOV!H389</f>
        <v>1</v>
      </c>
      <c r="AD390" s="151">
        <f>DES!H389</f>
        <v>1</v>
      </c>
      <c r="AE390" s="151">
        <f t="shared" si="0"/>
        <v>0</v>
      </c>
      <c r="AF390" s="151">
        <f t="shared" si="1"/>
        <v>8</v>
      </c>
      <c r="AG390" s="152" t="e">
        <f t="shared" si="2"/>
        <v>#DIV/0!</v>
      </c>
      <c r="AH390" s="82">
        <f t="shared" si="3"/>
        <v>0</v>
      </c>
      <c r="AI390" s="82">
        <f t="shared" si="4"/>
        <v>5</v>
      </c>
      <c r="AJ390" s="82" t="e">
        <f t="shared" si="5"/>
        <v>#DIV/0!</v>
      </c>
      <c r="AK390" s="82">
        <f t="shared" si="6"/>
        <v>0</v>
      </c>
      <c r="AL390" s="82">
        <f t="shared" si="7"/>
        <v>3</v>
      </c>
      <c r="AM390" s="82" t="e">
        <f t="shared" si="8"/>
        <v>#DIV/0!</v>
      </c>
    </row>
    <row r="391" spans="1:39" ht="15.75" customHeight="1" x14ac:dyDescent="0.3">
      <c r="A391" s="53">
        <v>389</v>
      </c>
      <c r="B391" s="53"/>
      <c r="C391" s="137" t="s">
        <v>591</v>
      </c>
      <c r="D391" s="137">
        <v>3</v>
      </c>
      <c r="E391" s="53" t="s">
        <v>429</v>
      </c>
      <c r="F391" s="53" t="s">
        <v>432</v>
      </c>
      <c r="G391" s="151">
        <f>JAN!E390</f>
        <v>0</v>
      </c>
      <c r="H391" s="151">
        <f>FEB!E390</f>
        <v>0</v>
      </c>
      <c r="I391" s="151">
        <f>MAR!E390</f>
        <v>0</v>
      </c>
      <c r="J391" s="151">
        <f>APR!E390</f>
        <v>0</v>
      </c>
      <c r="K391" s="151">
        <f>MEI!E390</f>
        <v>0</v>
      </c>
      <c r="L391" s="151">
        <f>JUN!E390</f>
        <v>0</v>
      </c>
      <c r="M391" s="151">
        <f>JUL!E390</f>
        <v>0</v>
      </c>
      <c r="N391" s="151">
        <f>AGS!E390</f>
        <v>0</v>
      </c>
      <c r="O391" s="151">
        <f>SEPT!E390</f>
        <v>0</v>
      </c>
      <c r="P391" s="151">
        <f>OKT!E390</f>
        <v>1</v>
      </c>
      <c r="Q391" s="151">
        <f>NOV!E390</f>
        <v>0</v>
      </c>
      <c r="R391" s="151">
        <f>DES!E390</f>
        <v>0</v>
      </c>
      <c r="S391" s="151">
        <f>JAN!H390</f>
        <v>2</v>
      </c>
      <c r="T391" s="151">
        <f>FEB!H390</f>
        <v>0</v>
      </c>
      <c r="U391" s="151">
        <f>MAR!H390</f>
        <v>0</v>
      </c>
      <c r="V391" s="151">
        <f>APR!H390</f>
        <v>0</v>
      </c>
      <c r="W391" s="151">
        <f>MEI!H390</f>
        <v>2</v>
      </c>
      <c r="X391" s="151">
        <f>JUN!H390</f>
        <v>0</v>
      </c>
      <c r="Y391" s="151">
        <f>JUL!H390</f>
        <v>0</v>
      </c>
      <c r="Z391" s="151">
        <f>AGS!H390</f>
        <v>4</v>
      </c>
      <c r="AA391" s="151">
        <f>SEPT!H390</f>
        <v>0</v>
      </c>
      <c r="AB391" s="151">
        <f>OKT!H390</f>
        <v>1</v>
      </c>
      <c r="AC391" s="151">
        <f>NOV!H390</f>
        <v>0</v>
      </c>
      <c r="AD391" s="151">
        <f>DES!H390</f>
        <v>1</v>
      </c>
      <c r="AE391" s="151">
        <f t="shared" si="0"/>
        <v>1</v>
      </c>
      <c r="AF391" s="151">
        <f t="shared" si="1"/>
        <v>10</v>
      </c>
      <c r="AG391" s="152">
        <f t="shared" si="2"/>
        <v>10</v>
      </c>
      <c r="AH391" s="82">
        <f t="shared" si="3"/>
        <v>0</v>
      </c>
      <c r="AI391" s="82">
        <f t="shared" si="4"/>
        <v>4</v>
      </c>
      <c r="AJ391" s="82" t="e">
        <f t="shared" si="5"/>
        <v>#DIV/0!</v>
      </c>
      <c r="AK391" s="82">
        <f t="shared" si="6"/>
        <v>1</v>
      </c>
      <c r="AL391" s="82">
        <f t="shared" si="7"/>
        <v>6</v>
      </c>
      <c r="AM391" s="82">
        <f t="shared" si="8"/>
        <v>6</v>
      </c>
    </row>
    <row r="392" spans="1:39" ht="15.75" customHeight="1" x14ac:dyDescent="0.3">
      <c r="A392" s="53">
        <v>390</v>
      </c>
      <c r="B392" s="53"/>
      <c r="C392" s="137" t="s">
        <v>591</v>
      </c>
      <c r="D392" s="137">
        <v>4</v>
      </c>
      <c r="E392" s="53" t="s">
        <v>429</v>
      </c>
      <c r="F392" s="53" t="s">
        <v>433</v>
      </c>
      <c r="G392" s="151">
        <f>JAN!E391</f>
        <v>0</v>
      </c>
      <c r="H392" s="151">
        <f>FEB!E391</f>
        <v>0</v>
      </c>
      <c r="I392" s="151">
        <f>MAR!E391</f>
        <v>0</v>
      </c>
      <c r="J392" s="151">
        <f>APR!E391</f>
        <v>0</v>
      </c>
      <c r="K392" s="151">
        <f>MEI!E391</f>
        <v>0</v>
      </c>
      <c r="L392" s="151">
        <f>JUN!E391</f>
        <v>0</v>
      </c>
      <c r="M392" s="151">
        <f>JUL!E391</f>
        <v>0</v>
      </c>
      <c r="N392" s="151">
        <f>AGS!E391</f>
        <v>0</v>
      </c>
      <c r="O392" s="151">
        <f>SEPT!E391</f>
        <v>0</v>
      </c>
      <c r="P392" s="151">
        <f>OKT!E391</f>
        <v>1</v>
      </c>
      <c r="Q392" s="151">
        <f>NOV!E391</f>
        <v>0</v>
      </c>
      <c r="R392" s="151">
        <f>DES!E391</f>
        <v>0</v>
      </c>
      <c r="S392" s="151">
        <f>JAN!H391</f>
        <v>1</v>
      </c>
      <c r="T392" s="151">
        <f>FEB!H391</f>
        <v>0</v>
      </c>
      <c r="U392" s="151">
        <f>MAR!H391</f>
        <v>2</v>
      </c>
      <c r="V392" s="151">
        <f>APR!H391</f>
        <v>0</v>
      </c>
      <c r="W392" s="151">
        <f>MEI!H391</f>
        <v>0</v>
      </c>
      <c r="X392" s="151">
        <f>JUN!H391</f>
        <v>4</v>
      </c>
      <c r="Y392" s="151">
        <f>JUL!H391</f>
        <v>0</v>
      </c>
      <c r="Z392" s="151">
        <f>AGS!H391</f>
        <v>0</v>
      </c>
      <c r="AA392" s="151">
        <f>SEPT!H391</f>
        <v>1</v>
      </c>
      <c r="AB392" s="151">
        <f>OKT!H391</f>
        <v>1</v>
      </c>
      <c r="AC392" s="151">
        <f>NOV!H391</f>
        <v>0</v>
      </c>
      <c r="AD392" s="151">
        <f>DES!H391</f>
        <v>1</v>
      </c>
      <c r="AE392" s="151">
        <f t="shared" si="0"/>
        <v>1</v>
      </c>
      <c r="AF392" s="151">
        <f t="shared" si="1"/>
        <v>10</v>
      </c>
      <c r="AG392" s="152">
        <f t="shared" si="2"/>
        <v>10</v>
      </c>
      <c r="AH392" s="82">
        <f t="shared" si="3"/>
        <v>0</v>
      </c>
      <c r="AI392" s="82">
        <f t="shared" si="4"/>
        <v>7</v>
      </c>
      <c r="AJ392" s="82" t="e">
        <f t="shared" si="5"/>
        <v>#DIV/0!</v>
      </c>
      <c r="AK392" s="82">
        <f t="shared" si="6"/>
        <v>1</v>
      </c>
      <c r="AL392" s="82">
        <f t="shared" si="7"/>
        <v>3</v>
      </c>
      <c r="AM392" s="82">
        <f t="shared" si="8"/>
        <v>3</v>
      </c>
    </row>
    <row r="393" spans="1:39" ht="15.75" customHeight="1" x14ac:dyDescent="0.3">
      <c r="A393" s="53">
        <v>391</v>
      </c>
      <c r="B393" s="53"/>
      <c r="C393" s="137" t="s">
        <v>591</v>
      </c>
      <c r="D393" s="137">
        <v>5</v>
      </c>
      <c r="E393" s="53" t="s">
        <v>429</v>
      </c>
      <c r="F393" s="53" t="s">
        <v>434</v>
      </c>
      <c r="G393" s="151">
        <f>JAN!E392</f>
        <v>0</v>
      </c>
      <c r="H393" s="151">
        <f>FEB!E392</f>
        <v>0</v>
      </c>
      <c r="I393" s="151">
        <f>MAR!E392</f>
        <v>0</v>
      </c>
      <c r="J393" s="151">
        <f>APR!E392</f>
        <v>0</v>
      </c>
      <c r="K393" s="151">
        <f>MEI!E392</f>
        <v>0</v>
      </c>
      <c r="L393" s="151">
        <f>JUN!E392</f>
        <v>0</v>
      </c>
      <c r="M393" s="151">
        <f>JUL!E392</f>
        <v>0</v>
      </c>
      <c r="N393" s="151">
        <f>AGS!E392</f>
        <v>0</v>
      </c>
      <c r="O393" s="151">
        <f>SEPT!E392</f>
        <v>0</v>
      </c>
      <c r="P393" s="151">
        <f>OKT!E392</f>
        <v>1</v>
      </c>
      <c r="Q393" s="151">
        <f>NOV!E392</f>
        <v>0</v>
      </c>
      <c r="R393" s="151">
        <f>DES!E392</f>
        <v>0</v>
      </c>
      <c r="S393" s="151">
        <f>JAN!H392</f>
        <v>5</v>
      </c>
      <c r="T393" s="151">
        <f>FEB!H392</f>
        <v>3</v>
      </c>
      <c r="U393" s="151">
        <f>MAR!H392</f>
        <v>2</v>
      </c>
      <c r="V393" s="151">
        <f>APR!H392</f>
        <v>3</v>
      </c>
      <c r="W393" s="151">
        <f>MEI!H392</f>
        <v>4</v>
      </c>
      <c r="X393" s="151">
        <f>JUN!H392</f>
        <v>6</v>
      </c>
      <c r="Y393" s="151">
        <f>JUL!H392</f>
        <v>3</v>
      </c>
      <c r="Z393" s="151">
        <f>AGS!H392</f>
        <v>1</v>
      </c>
      <c r="AA393" s="151">
        <f>SEPT!H392</f>
        <v>0</v>
      </c>
      <c r="AB393" s="151">
        <f>OKT!H392</f>
        <v>1</v>
      </c>
      <c r="AC393" s="151">
        <f>NOV!H392</f>
        <v>0</v>
      </c>
      <c r="AD393" s="151">
        <f>DES!H392</f>
        <v>0</v>
      </c>
      <c r="AE393" s="151">
        <f t="shared" si="0"/>
        <v>1</v>
      </c>
      <c r="AF393" s="151">
        <f t="shared" si="1"/>
        <v>28</v>
      </c>
      <c r="AG393" s="152">
        <f t="shared" si="2"/>
        <v>28</v>
      </c>
      <c r="AH393" s="82">
        <f t="shared" si="3"/>
        <v>0</v>
      </c>
      <c r="AI393" s="82">
        <f t="shared" si="4"/>
        <v>23</v>
      </c>
      <c r="AJ393" s="82" t="e">
        <f t="shared" si="5"/>
        <v>#DIV/0!</v>
      </c>
      <c r="AK393" s="82">
        <f t="shared" si="6"/>
        <v>1</v>
      </c>
      <c r="AL393" s="82">
        <f t="shared" si="7"/>
        <v>5</v>
      </c>
      <c r="AM393" s="82">
        <f t="shared" si="8"/>
        <v>5</v>
      </c>
    </row>
    <row r="394" spans="1:39" ht="15.75" customHeight="1" x14ac:dyDescent="0.3">
      <c r="A394" s="53">
        <v>392</v>
      </c>
      <c r="B394" s="53"/>
      <c r="C394" s="137" t="s">
        <v>591</v>
      </c>
      <c r="D394" s="137">
        <v>6</v>
      </c>
      <c r="E394" s="53" t="s">
        <v>429</v>
      </c>
      <c r="F394" s="53" t="s">
        <v>435</v>
      </c>
      <c r="G394" s="151">
        <f>JAN!E393</f>
        <v>0</v>
      </c>
      <c r="H394" s="151">
        <f>FEB!E393</f>
        <v>0</v>
      </c>
      <c r="I394" s="151">
        <f>MAR!E393</f>
        <v>0</v>
      </c>
      <c r="J394" s="151">
        <f>APR!E393</f>
        <v>0</v>
      </c>
      <c r="K394" s="151">
        <f>MEI!E393</f>
        <v>0</v>
      </c>
      <c r="L394" s="151">
        <f>JUN!E393</f>
        <v>0</v>
      </c>
      <c r="M394" s="151">
        <f>JUL!E393</f>
        <v>0</v>
      </c>
      <c r="N394" s="151">
        <f>AGS!E393</f>
        <v>0</v>
      </c>
      <c r="O394" s="151">
        <f>SEPT!E393</f>
        <v>0</v>
      </c>
      <c r="P394" s="151">
        <f>OKT!E393</f>
        <v>0</v>
      </c>
      <c r="Q394" s="151">
        <f>NOV!E393</f>
        <v>0</v>
      </c>
      <c r="R394" s="151">
        <f>DES!E393</f>
        <v>0</v>
      </c>
      <c r="S394" s="151">
        <f>JAN!H393</f>
        <v>0</v>
      </c>
      <c r="T394" s="151">
        <f>FEB!H393</f>
        <v>0</v>
      </c>
      <c r="U394" s="151">
        <f>MAR!H393</f>
        <v>0</v>
      </c>
      <c r="V394" s="151">
        <f>APR!H393</f>
        <v>0</v>
      </c>
      <c r="W394" s="151">
        <f>MEI!H393</f>
        <v>0</v>
      </c>
      <c r="X394" s="151">
        <f>JUN!H393</f>
        <v>0</v>
      </c>
      <c r="Y394" s="151">
        <f>JUL!H393</f>
        <v>0</v>
      </c>
      <c r="Z394" s="151">
        <f>AGS!H393</f>
        <v>0</v>
      </c>
      <c r="AA394" s="151">
        <f>SEPT!H393</f>
        <v>0</v>
      </c>
      <c r="AB394" s="151">
        <f>OKT!H393</f>
        <v>0</v>
      </c>
      <c r="AC394" s="151">
        <f>NOV!H393</f>
        <v>0</v>
      </c>
      <c r="AD394" s="151">
        <f>DES!H393</f>
        <v>0</v>
      </c>
      <c r="AE394" s="151">
        <f t="shared" si="0"/>
        <v>0</v>
      </c>
      <c r="AF394" s="151">
        <f t="shared" si="1"/>
        <v>0</v>
      </c>
      <c r="AG394" s="152" t="e">
        <f t="shared" si="2"/>
        <v>#DIV/0!</v>
      </c>
      <c r="AH394" s="82">
        <f t="shared" si="3"/>
        <v>0</v>
      </c>
      <c r="AI394" s="82">
        <f t="shared" si="4"/>
        <v>0</v>
      </c>
      <c r="AJ394" s="82" t="e">
        <f t="shared" si="5"/>
        <v>#DIV/0!</v>
      </c>
      <c r="AK394" s="82">
        <f t="shared" si="6"/>
        <v>0</v>
      </c>
      <c r="AL394" s="82">
        <f t="shared" si="7"/>
        <v>0</v>
      </c>
      <c r="AM394" s="82" t="e">
        <f t="shared" si="8"/>
        <v>#DIV/0!</v>
      </c>
    </row>
    <row r="395" spans="1:39" ht="15.75" customHeight="1" x14ac:dyDescent="0.3">
      <c r="A395" s="53"/>
      <c r="B395" s="53"/>
      <c r="C395" s="137"/>
      <c r="D395" s="137">
        <v>7</v>
      </c>
      <c r="E395" s="53" t="s">
        <v>429</v>
      </c>
      <c r="F395" s="53" t="s">
        <v>788</v>
      </c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  <c r="AA395" s="151"/>
      <c r="AB395" s="151"/>
      <c r="AC395" s="151"/>
      <c r="AD395" s="151"/>
      <c r="AE395" s="151"/>
      <c r="AF395" s="151"/>
      <c r="AG395" s="152"/>
      <c r="AH395" s="82"/>
      <c r="AI395" s="82"/>
      <c r="AJ395" s="82"/>
      <c r="AK395" s="82"/>
      <c r="AL395" s="82"/>
      <c r="AM395" s="82"/>
    </row>
    <row r="396" spans="1:39" ht="15.75" customHeight="1" x14ac:dyDescent="0.3">
      <c r="A396" s="53">
        <v>393</v>
      </c>
      <c r="B396" s="53"/>
      <c r="C396" s="137" t="s">
        <v>599</v>
      </c>
      <c r="D396" s="267">
        <v>1</v>
      </c>
      <c r="E396" s="268" t="s">
        <v>437</v>
      </c>
      <c r="F396" s="268" t="s">
        <v>745</v>
      </c>
      <c r="G396" s="269">
        <f>JAN!E394</f>
        <v>0</v>
      </c>
      <c r="H396" s="269">
        <f>FEB!E394</f>
        <v>0</v>
      </c>
      <c r="I396" s="269">
        <f>MAR!E394</f>
        <v>0</v>
      </c>
      <c r="J396" s="269">
        <f>APR!E394</f>
        <v>0</v>
      </c>
      <c r="K396" s="269">
        <f>MEI!E394</f>
        <v>0</v>
      </c>
      <c r="L396" s="269">
        <f>JUN!E394</f>
        <v>0</v>
      </c>
      <c r="M396" s="269">
        <f>JUL!E394</f>
        <v>0</v>
      </c>
      <c r="N396" s="269">
        <f>AGS!E394</f>
        <v>0</v>
      </c>
      <c r="O396" s="269">
        <f>SEPT!E394</f>
        <v>0</v>
      </c>
      <c r="P396" s="269">
        <f>OKT!E394</f>
        <v>0</v>
      </c>
      <c r="Q396" s="269">
        <f>NOV!E394</f>
        <v>0</v>
      </c>
      <c r="R396" s="269">
        <f>DES!E394</f>
        <v>0</v>
      </c>
      <c r="S396" s="269">
        <f>JAN!H394</f>
        <v>1</v>
      </c>
      <c r="T396" s="269">
        <f>FEB!H394</f>
        <v>0</v>
      </c>
      <c r="U396" s="269">
        <f>MAR!H394</f>
        <v>0</v>
      </c>
      <c r="V396" s="269">
        <f>APR!H394</f>
        <v>1</v>
      </c>
      <c r="W396" s="269">
        <f>MEI!H394</f>
        <v>5</v>
      </c>
      <c r="X396" s="269">
        <f>JUN!H394</f>
        <v>4</v>
      </c>
      <c r="Y396" s="269">
        <f>JUL!H394</f>
        <v>0</v>
      </c>
      <c r="Z396" s="269">
        <f>AGS!H394</f>
        <v>0</v>
      </c>
      <c r="AA396" s="269">
        <f>SEPT!H394</f>
        <v>0</v>
      </c>
      <c r="AB396" s="269">
        <f>OKT!H394</f>
        <v>1</v>
      </c>
      <c r="AC396" s="269">
        <f>NOV!H394</f>
        <v>0</v>
      </c>
      <c r="AD396" s="269">
        <f>DES!H394</f>
        <v>1</v>
      </c>
      <c r="AE396" s="269">
        <f t="shared" ref="AE396:AE517" si="9">SUM(G396:R396)</f>
        <v>0</v>
      </c>
      <c r="AF396" s="269">
        <f t="shared" ref="AF396:AF517" si="10">SUM(S396:AD396)</f>
        <v>13</v>
      </c>
      <c r="AG396" s="270" t="e">
        <f t="shared" ref="AG396:AG517" si="11">AF396/AE396</f>
        <v>#DIV/0!</v>
      </c>
      <c r="AH396" s="271">
        <f t="shared" ref="AH396:AH517" si="12">SUM(G396:L396)</f>
        <v>0</v>
      </c>
      <c r="AI396" s="271">
        <f t="shared" ref="AI396:AI517" si="13">SUM(S396:X396)</f>
        <v>11</v>
      </c>
      <c r="AJ396" s="271" t="e">
        <f t="shared" ref="AJ396:AJ517" si="14">AI396/AH396</f>
        <v>#DIV/0!</v>
      </c>
      <c r="AK396" s="271">
        <f t="shared" ref="AK396:AK517" si="15">SUM(M396:R396)</f>
        <v>0</v>
      </c>
      <c r="AL396" s="271">
        <f t="shared" ref="AL396:AL517" si="16">SUM(Y396:AD396)</f>
        <v>2</v>
      </c>
      <c r="AM396" s="271" t="e">
        <f t="shared" ref="AM396:AM517" si="17">AL396/AK396</f>
        <v>#DIV/0!</v>
      </c>
    </row>
    <row r="397" spans="1:39" ht="15.75" customHeight="1" x14ac:dyDescent="0.3">
      <c r="A397" s="53">
        <v>394</v>
      </c>
      <c r="B397" s="53"/>
      <c r="C397" s="137" t="s">
        <v>599</v>
      </c>
      <c r="D397" s="267">
        <v>2</v>
      </c>
      <c r="E397" s="268" t="s">
        <v>437</v>
      </c>
      <c r="F397" s="268" t="s">
        <v>746</v>
      </c>
      <c r="G397" s="269">
        <f>JAN!E395</f>
        <v>0</v>
      </c>
      <c r="H397" s="269">
        <f>FEB!E395</f>
        <v>0</v>
      </c>
      <c r="I397" s="269">
        <f>MAR!E395</f>
        <v>0</v>
      </c>
      <c r="J397" s="269">
        <f>APR!E395</f>
        <v>0</v>
      </c>
      <c r="K397" s="269">
        <f>MEI!E395</f>
        <v>0</v>
      </c>
      <c r="L397" s="269">
        <f>JUN!E395</f>
        <v>0</v>
      </c>
      <c r="M397" s="269">
        <f>JUL!E395</f>
        <v>0</v>
      </c>
      <c r="N397" s="269">
        <f>AGS!E395</f>
        <v>0</v>
      </c>
      <c r="O397" s="269">
        <f>SEPT!E395</f>
        <v>0</v>
      </c>
      <c r="P397" s="269">
        <f>OKT!E395</f>
        <v>0</v>
      </c>
      <c r="Q397" s="269">
        <f>NOV!E395</f>
        <v>0</v>
      </c>
      <c r="R397" s="269">
        <f>DES!E395</f>
        <v>0</v>
      </c>
      <c r="S397" s="269">
        <f>JAN!H395</f>
        <v>0</v>
      </c>
      <c r="T397" s="269">
        <f>FEB!H395</f>
        <v>0</v>
      </c>
      <c r="U397" s="269">
        <f>MAR!H395</f>
        <v>3</v>
      </c>
      <c r="V397" s="269">
        <f>APR!H395</f>
        <v>0</v>
      </c>
      <c r="W397" s="269">
        <f>MEI!H395</f>
        <v>1</v>
      </c>
      <c r="X397" s="269">
        <f>JUN!H395</f>
        <v>5</v>
      </c>
      <c r="Y397" s="269">
        <f>JUL!H395</f>
        <v>0</v>
      </c>
      <c r="Z397" s="269">
        <f>AGS!H395</f>
        <v>0</v>
      </c>
      <c r="AA397" s="269">
        <f>SEPT!H395</f>
        <v>0</v>
      </c>
      <c r="AB397" s="269">
        <f>OKT!H395</f>
        <v>0</v>
      </c>
      <c r="AC397" s="269">
        <f>NOV!H395</f>
        <v>0</v>
      </c>
      <c r="AD397" s="269">
        <f>DES!H395</f>
        <v>0</v>
      </c>
      <c r="AE397" s="269">
        <f t="shared" si="9"/>
        <v>0</v>
      </c>
      <c r="AF397" s="269">
        <f t="shared" si="10"/>
        <v>9</v>
      </c>
      <c r="AG397" s="270" t="e">
        <f t="shared" si="11"/>
        <v>#DIV/0!</v>
      </c>
      <c r="AH397" s="271">
        <f t="shared" si="12"/>
        <v>0</v>
      </c>
      <c r="AI397" s="271">
        <f t="shared" si="13"/>
        <v>9</v>
      </c>
      <c r="AJ397" s="271" t="e">
        <f t="shared" si="14"/>
        <v>#DIV/0!</v>
      </c>
      <c r="AK397" s="271">
        <f t="shared" si="15"/>
        <v>0</v>
      </c>
      <c r="AL397" s="271">
        <f t="shared" si="16"/>
        <v>0</v>
      </c>
      <c r="AM397" s="271" t="e">
        <f t="shared" si="17"/>
        <v>#DIV/0!</v>
      </c>
    </row>
    <row r="398" spans="1:39" ht="15.75" customHeight="1" x14ac:dyDescent="0.3">
      <c r="A398" s="53">
        <v>395</v>
      </c>
      <c r="B398" s="53"/>
      <c r="C398" s="137" t="s">
        <v>591</v>
      </c>
      <c r="D398" s="267">
        <v>3</v>
      </c>
      <c r="E398" s="268" t="s">
        <v>437</v>
      </c>
      <c r="F398" s="268" t="s">
        <v>747</v>
      </c>
      <c r="G398" s="269">
        <f>JAN!E396</f>
        <v>0</v>
      </c>
      <c r="H398" s="269">
        <f>FEB!E396</f>
        <v>0</v>
      </c>
      <c r="I398" s="269">
        <f>MAR!E396</f>
        <v>0</v>
      </c>
      <c r="J398" s="269">
        <f>APR!E396</f>
        <v>0</v>
      </c>
      <c r="K398" s="269">
        <f>MEI!E396</f>
        <v>0</v>
      </c>
      <c r="L398" s="269">
        <f>JUN!E396</f>
        <v>0</v>
      </c>
      <c r="M398" s="269">
        <f>JUL!E396</f>
        <v>0</v>
      </c>
      <c r="N398" s="269">
        <f>AGS!E396</f>
        <v>0</v>
      </c>
      <c r="O398" s="269">
        <f>SEPT!E396</f>
        <v>0</v>
      </c>
      <c r="P398" s="269">
        <f>OKT!E396</f>
        <v>0</v>
      </c>
      <c r="Q398" s="269">
        <f>NOV!E396</f>
        <v>0</v>
      </c>
      <c r="R398" s="269">
        <f>DES!E396</f>
        <v>0</v>
      </c>
      <c r="S398" s="269">
        <f>JAN!H396</f>
        <v>2</v>
      </c>
      <c r="T398" s="269">
        <f>FEB!H396</f>
        <v>0</v>
      </c>
      <c r="U398" s="269">
        <f>MAR!H396</f>
        <v>0</v>
      </c>
      <c r="V398" s="269">
        <f>APR!H396</f>
        <v>0</v>
      </c>
      <c r="W398" s="269">
        <f>MEI!H396</f>
        <v>0</v>
      </c>
      <c r="X398" s="269">
        <f>JUN!H396</f>
        <v>1</v>
      </c>
      <c r="Y398" s="269">
        <f>JUL!H396</f>
        <v>0</v>
      </c>
      <c r="Z398" s="269">
        <f>AGS!H396</f>
        <v>0</v>
      </c>
      <c r="AA398" s="269">
        <f>SEPT!H396</f>
        <v>0</v>
      </c>
      <c r="AB398" s="269">
        <f>OKT!H396</f>
        <v>0</v>
      </c>
      <c r="AC398" s="269">
        <f>NOV!H396</f>
        <v>0</v>
      </c>
      <c r="AD398" s="269">
        <f>DES!H396</f>
        <v>0</v>
      </c>
      <c r="AE398" s="269">
        <f t="shared" si="9"/>
        <v>0</v>
      </c>
      <c r="AF398" s="269">
        <f t="shared" si="10"/>
        <v>3</v>
      </c>
      <c r="AG398" s="270" t="e">
        <f t="shared" si="11"/>
        <v>#DIV/0!</v>
      </c>
      <c r="AH398" s="271">
        <f t="shared" si="12"/>
        <v>0</v>
      </c>
      <c r="AI398" s="271">
        <f t="shared" si="13"/>
        <v>3</v>
      </c>
      <c r="AJ398" s="271" t="e">
        <f t="shared" si="14"/>
        <v>#DIV/0!</v>
      </c>
      <c r="AK398" s="271">
        <f t="shared" si="15"/>
        <v>0</v>
      </c>
      <c r="AL398" s="271">
        <f t="shared" si="16"/>
        <v>0</v>
      </c>
      <c r="AM398" s="271" t="e">
        <f t="shared" si="17"/>
        <v>#DIV/0!</v>
      </c>
    </row>
    <row r="399" spans="1:39" ht="15.75" customHeight="1" x14ac:dyDescent="0.3">
      <c r="A399" s="53">
        <v>396</v>
      </c>
      <c r="B399" s="53"/>
      <c r="C399" s="137" t="s">
        <v>591</v>
      </c>
      <c r="D399" s="267">
        <v>4</v>
      </c>
      <c r="E399" s="268" t="s">
        <v>437</v>
      </c>
      <c r="F399" s="268" t="s">
        <v>748</v>
      </c>
      <c r="G399" s="269">
        <f>JAN!E397</f>
        <v>0</v>
      </c>
      <c r="H399" s="269">
        <f>FEB!E397</f>
        <v>0</v>
      </c>
      <c r="I399" s="269">
        <f>MAR!E397</f>
        <v>0</v>
      </c>
      <c r="J399" s="269">
        <f>APR!E397</f>
        <v>0</v>
      </c>
      <c r="K399" s="269">
        <f>MEI!E397</f>
        <v>0</v>
      </c>
      <c r="L399" s="269">
        <f>JUN!E397</f>
        <v>0</v>
      </c>
      <c r="M399" s="269">
        <f>JUL!E397</f>
        <v>0</v>
      </c>
      <c r="N399" s="269">
        <f>AGS!E397</f>
        <v>0</v>
      </c>
      <c r="O399" s="269">
        <f>SEPT!E397</f>
        <v>0</v>
      </c>
      <c r="P399" s="269">
        <f>OKT!E397</f>
        <v>0</v>
      </c>
      <c r="Q399" s="269">
        <f>NOV!E397</f>
        <v>0</v>
      </c>
      <c r="R399" s="269">
        <f>DES!E397</f>
        <v>0</v>
      </c>
      <c r="S399" s="269">
        <f>JAN!H397</f>
        <v>1</v>
      </c>
      <c r="T399" s="269">
        <f>FEB!H397</f>
        <v>0</v>
      </c>
      <c r="U399" s="269">
        <f>MAR!H397</f>
        <v>0</v>
      </c>
      <c r="V399" s="269">
        <f>APR!H397</f>
        <v>1</v>
      </c>
      <c r="W399" s="269">
        <f>MEI!H397</f>
        <v>0</v>
      </c>
      <c r="X399" s="269">
        <f>JUN!H397</f>
        <v>0</v>
      </c>
      <c r="Y399" s="269">
        <f>JUL!H397</f>
        <v>0</v>
      </c>
      <c r="Z399" s="269">
        <f>AGS!H397</f>
        <v>0</v>
      </c>
      <c r="AA399" s="269">
        <f>SEPT!H397</f>
        <v>0</v>
      </c>
      <c r="AB399" s="269">
        <f>OKT!H397</f>
        <v>0</v>
      </c>
      <c r="AC399" s="269">
        <f>NOV!H397</f>
        <v>0</v>
      </c>
      <c r="AD399" s="269">
        <f>DES!H397</f>
        <v>0</v>
      </c>
      <c r="AE399" s="269">
        <f t="shared" si="9"/>
        <v>0</v>
      </c>
      <c r="AF399" s="269">
        <f t="shared" si="10"/>
        <v>2</v>
      </c>
      <c r="AG399" s="270" t="e">
        <f t="shared" si="11"/>
        <v>#DIV/0!</v>
      </c>
      <c r="AH399" s="271">
        <f t="shared" si="12"/>
        <v>0</v>
      </c>
      <c r="AI399" s="271">
        <f t="shared" si="13"/>
        <v>2</v>
      </c>
      <c r="AJ399" s="271" t="e">
        <f t="shared" si="14"/>
        <v>#DIV/0!</v>
      </c>
      <c r="AK399" s="271">
        <f t="shared" si="15"/>
        <v>0</v>
      </c>
      <c r="AL399" s="271">
        <f t="shared" si="16"/>
        <v>0</v>
      </c>
      <c r="AM399" s="271" t="e">
        <f t="shared" si="17"/>
        <v>#DIV/0!</v>
      </c>
    </row>
    <row r="400" spans="1:39" ht="15.75" customHeight="1" x14ac:dyDescent="0.3">
      <c r="A400" s="53">
        <v>397</v>
      </c>
      <c r="B400" s="53"/>
      <c r="C400" s="137" t="s">
        <v>591</v>
      </c>
      <c r="D400" s="267">
        <v>5</v>
      </c>
      <c r="E400" s="268" t="s">
        <v>437</v>
      </c>
      <c r="F400" s="268" t="s">
        <v>683</v>
      </c>
      <c r="G400" s="269">
        <f>JAN!E398</f>
        <v>0</v>
      </c>
      <c r="H400" s="269">
        <f>FEB!E398</f>
        <v>0</v>
      </c>
      <c r="I400" s="269">
        <f>MAR!E398</f>
        <v>0</v>
      </c>
      <c r="J400" s="269">
        <f>APR!E398</f>
        <v>0</v>
      </c>
      <c r="K400" s="269">
        <f>MEI!E398</f>
        <v>0</v>
      </c>
      <c r="L400" s="269">
        <f>JUN!E398</f>
        <v>0</v>
      </c>
      <c r="M400" s="269">
        <f>JUL!E398</f>
        <v>0</v>
      </c>
      <c r="N400" s="269">
        <f>AGS!E398</f>
        <v>0</v>
      </c>
      <c r="O400" s="269">
        <f>SEPT!E398</f>
        <v>0</v>
      </c>
      <c r="P400" s="269">
        <f>OKT!E398</f>
        <v>0</v>
      </c>
      <c r="Q400" s="269">
        <f>NOV!E398</f>
        <v>0</v>
      </c>
      <c r="R400" s="269">
        <f>DES!E398</f>
        <v>0</v>
      </c>
      <c r="S400" s="269">
        <f>JAN!H398</f>
        <v>3</v>
      </c>
      <c r="T400" s="269">
        <f>FEB!H398</f>
        <v>0</v>
      </c>
      <c r="U400" s="269">
        <f>MAR!H398</f>
        <v>1</v>
      </c>
      <c r="V400" s="269">
        <f>APR!H398</f>
        <v>1</v>
      </c>
      <c r="W400" s="269">
        <f>MEI!H398</f>
        <v>1</v>
      </c>
      <c r="X400" s="269">
        <f>JUN!H398</f>
        <v>0</v>
      </c>
      <c r="Y400" s="269">
        <f>JUL!H398</f>
        <v>0</v>
      </c>
      <c r="Z400" s="269">
        <f>AGS!H398</f>
        <v>2</v>
      </c>
      <c r="AA400" s="269">
        <f>SEPT!H398</f>
        <v>0</v>
      </c>
      <c r="AB400" s="269">
        <f>OKT!H398</f>
        <v>0</v>
      </c>
      <c r="AC400" s="269">
        <f>NOV!H398</f>
        <v>0</v>
      </c>
      <c r="AD400" s="269">
        <f>DES!H398</f>
        <v>0</v>
      </c>
      <c r="AE400" s="269">
        <f t="shared" si="9"/>
        <v>0</v>
      </c>
      <c r="AF400" s="269">
        <f t="shared" si="10"/>
        <v>8</v>
      </c>
      <c r="AG400" s="270" t="e">
        <f t="shared" si="11"/>
        <v>#DIV/0!</v>
      </c>
      <c r="AH400" s="271">
        <f t="shared" si="12"/>
        <v>0</v>
      </c>
      <c r="AI400" s="271">
        <f t="shared" si="13"/>
        <v>6</v>
      </c>
      <c r="AJ400" s="271" t="e">
        <f t="shared" si="14"/>
        <v>#DIV/0!</v>
      </c>
      <c r="AK400" s="271">
        <f t="shared" si="15"/>
        <v>0</v>
      </c>
      <c r="AL400" s="271">
        <f t="shared" si="16"/>
        <v>2</v>
      </c>
      <c r="AM400" s="271" t="e">
        <f t="shared" si="17"/>
        <v>#DIV/0!</v>
      </c>
    </row>
    <row r="401" spans="1:39" ht="15.75" customHeight="1" x14ac:dyDescent="0.3">
      <c r="A401" s="53">
        <v>398</v>
      </c>
      <c r="B401" s="53"/>
      <c r="C401" s="137" t="s">
        <v>591</v>
      </c>
      <c r="D401" s="267">
        <v>6</v>
      </c>
      <c r="E401" s="268" t="s">
        <v>437</v>
      </c>
      <c r="F401" s="268" t="s">
        <v>684</v>
      </c>
      <c r="G401" s="269">
        <f>JAN!E399</f>
        <v>0</v>
      </c>
      <c r="H401" s="269">
        <f>FEB!E399</f>
        <v>0</v>
      </c>
      <c r="I401" s="269">
        <f>MAR!E399</f>
        <v>0</v>
      </c>
      <c r="J401" s="269">
        <f>APR!E399</f>
        <v>0</v>
      </c>
      <c r="K401" s="269">
        <f>MEI!E399</f>
        <v>0</v>
      </c>
      <c r="L401" s="269">
        <f>JUN!E399</f>
        <v>0</v>
      </c>
      <c r="M401" s="269">
        <f>JUL!E399</f>
        <v>0</v>
      </c>
      <c r="N401" s="269">
        <f>AGS!E399</f>
        <v>0</v>
      </c>
      <c r="O401" s="269">
        <f>SEPT!E399</f>
        <v>0</v>
      </c>
      <c r="P401" s="269">
        <f>OKT!E399</f>
        <v>0</v>
      </c>
      <c r="Q401" s="269">
        <f>NOV!E399</f>
        <v>0</v>
      </c>
      <c r="R401" s="269">
        <f>DES!E399</f>
        <v>0</v>
      </c>
      <c r="S401" s="269">
        <f>JAN!H399</f>
        <v>0</v>
      </c>
      <c r="T401" s="269">
        <f>FEB!H399</f>
        <v>0</v>
      </c>
      <c r="U401" s="269">
        <f>MAR!H399</f>
        <v>0</v>
      </c>
      <c r="V401" s="269">
        <f>APR!H399</f>
        <v>0</v>
      </c>
      <c r="W401" s="269">
        <f>MEI!H399</f>
        <v>0</v>
      </c>
      <c r="X401" s="269">
        <f>JUN!H399</f>
        <v>1</v>
      </c>
      <c r="Y401" s="269">
        <f>JUL!H399</f>
        <v>0</v>
      </c>
      <c r="Z401" s="269">
        <f>AGS!H399</f>
        <v>0</v>
      </c>
      <c r="AA401" s="269">
        <f>SEPT!H399</f>
        <v>0</v>
      </c>
      <c r="AB401" s="269">
        <f>OKT!H399</f>
        <v>0</v>
      </c>
      <c r="AC401" s="269">
        <f>NOV!H399</f>
        <v>0</v>
      </c>
      <c r="AD401" s="269">
        <f>DES!H399</f>
        <v>0</v>
      </c>
      <c r="AE401" s="269">
        <f t="shared" si="9"/>
        <v>0</v>
      </c>
      <c r="AF401" s="269">
        <f t="shared" si="10"/>
        <v>1</v>
      </c>
      <c r="AG401" s="270" t="e">
        <f t="shared" si="11"/>
        <v>#DIV/0!</v>
      </c>
      <c r="AH401" s="271">
        <f t="shared" si="12"/>
        <v>0</v>
      </c>
      <c r="AI401" s="271">
        <f t="shared" si="13"/>
        <v>1</v>
      </c>
      <c r="AJ401" s="271" t="e">
        <f t="shared" si="14"/>
        <v>#DIV/0!</v>
      </c>
      <c r="AK401" s="271">
        <f t="shared" si="15"/>
        <v>0</v>
      </c>
      <c r="AL401" s="271">
        <f t="shared" si="16"/>
        <v>0</v>
      </c>
      <c r="AM401" s="271" t="e">
        <f t="shared" si="17"/>
        <v>#DIV/0!</v>
      </c>
    </row>
    <row r="402" spans="1:39" ht="15.75" customHeight="1" x14ac:dyDescent="0.3">
      <c r="A402" s="53">
        <v>399</v>
      </c>
      <c r="B402" s="53"/>
      <c r="C402" s="137" t="s">
        <v>591</v>
      </c>
      <c r="D402" s="267">
        <v>7</v>
      </c>
      <c r="E402" s="268" t="s">
        <v>437</v>
      </c>
      <c r="F402" s="268" t="s">
        <v>685</v>
      </c>
      <c r="G402" s="269">
        <f>JAN!E400</f>
        <v>0</v>
      </c>
      <c r="H402" s="269">
        <f>FEB!E400</f>
        <v>0</v>
      </c>
      <c r="I402" s="269">
        <f>MAR!E400</f>
        <v>0</v>
      </c>
      <c r="J402" s="269">
        <f>APR!E400</f>
        <v>0</v>
      </c>
      <c r="K402" s="269">
        <f>MEI!E400</f>
        <v>0</v>
      </c>
      <c r="L402" s="269">
        <f>JUN!E400</f>
        <v>0</v>
      </c>
      <c r="M402" s="269">
        <f>JUL!E400</f>
        <v>0</v>
      </c>
      <c r="N402" s="269">
        <f>AGS!E400</f>
        <v>0</v>
      </c>
      <c r="O402" s="269">
        <f>SEPT!E400</f>
        <v>0</v>
      </c>
      <c r="P402" s="269">
        <f>OKT!E400</f>
        <v>0</v>
      </c>
      <c r="Q402" s="269">
        <f>NOV!E400</f>
        <v>0</v>
      </c>
      <c r="R402" s="269">
        <f>DES!E400</f>
        <v>0</v>
      </c>
      <c r="S402" s="269">
        <f>JAN!H400</f>
        <v>0</v>
      </c>
      <c r="T402" s="269">
        <f>FEB!H400</f>
        <v>0</v>
      </c>
      <c r="U402" s="269">
        <f>MAR!H400</f>
        <v>0</v>
      </c>
      <c r="V402" s="269">
        <f>APR!H400</f>
        <v>0</v>
      </c>
      <c r="W402" s="269">
        <f>MEI!H400</f>
        <v>1</v>
      </c>
      <c r="X402" s="269">
        <f>JUN!H400</f>
        <v>0</v>
      </c>
      <c r="Y402" s="269">
        <f>JUL!H400</f>
        <v>0</v>
      </c>
      <c r="Z402" s="269">
        <f>AGS!H400</f>
        <v>0</v>
      </c>
      <c r="AA402" s="269">
        <f>SEPT!H400</f>
        <v>0</v>
      </c>
      <c r="AB402" s="269">
        <f>OKT!H400</f>
        <v>0</v>
      </c>
      <c r="AC402" s="269">
        <f>NOV!H400</f>
        <v>0</v>
      </c>
      <c r="AD402" s="269">
        <f>DES!H400</f>
        <v>0</v>
      </c>
      <c r="AE402" s="269">
        <f t="shared" si="9"/>
        <v>0</v>
      </c>
      <c r="AF402" s="269">
        <f t="shared" si="10"/>
        <v>1</v>
      </c>
      <c r="AG402" s="270" t="e">
        <f t="shared" si="11"/>
        <v>#DIV/0!</v>
      </c>
      <c r="AH402" s="271">
        <f t="shared" si="12"/>
        <v>0</v>
      </c>
      <c r="AI402" s="271">
        <f t="shared" si="13"/>
        <v>1</v>
      </c>
      <c r="AJ402" s="271" t="e">
        <f t="shared" si="14"/>
        <v>#DIV/0!</v>
      </c>
      <c r="AK402" s="271">
        <f t="shared" si="15"/>
        <v>0</v>
      </c>
      <c r="AL402" s="271">
        <f t="shared" si="16"/>
        <v>0</v>
      </c>
      <c r="AM402" s="271" t="e">
        <f t="shared" si="17"/>
        <v>#DIV/0!</v>
      </c>
    </row>
    <row r="403" spans="1:39" ht="15.75" customHeight="1" x14ac:dyDescent="0.3">
      <c r="A403" s="53">
        <v>400</v>
      </c>
      <c r="B403" s="53"/>
      <c r="C403" s="137" t="s">
        <v>591</v>
      </c>
      <c r="D403" s="267">
        <v>8</v>
      </c>
      <c r="E403" s="268" t="s">
        <v>437</v>
      </c>
      <c r="F403" s="268" t="s">
        <v>749</v>
      </c>
      <c r="G403" s="269">
        <f>JAN!E401</f>
        <v>0</v>
      </c>
      <c r="H403" s="269">
        <f>FEB!E401</f>
        <v>0</v>
      </c>
      <c r="I403" s="269">
        <f>MAR!E401</f>
        <v>0</v>
      </c>
      <c r="J403" s="269">
        <f>APR!E401</f>
        <v>0</v>
      </c>
      <c r="K403" s="269">
        <f>MEI!E401</f>
        <v>0</v>
      </c>
      <c r="L403" s="269">
        <f>JUN!E401</f>
        <v>0</v>
      </c>
      <c r="M403" s="269">
        <f>JUL!E401</f>
        <v>0</v>
      </c>
      <c r="N403" s="269">
        <f>AGS!E401</f>
        <v>0</v>
      </c>
      <c r="O403" s="269">
        <f>SEPT!E401</f>
        <v>0</v>
      </c>
      <c r="P403" s="269">
        <f>OKT!E401</f>
        <v>0</v>
      </c>
      <c r="Q403" s="269">
        <f>NOV!E401</f>
        <v>0</v>
      </c>
      <c r="R403" s="269">
        <f>DES!E401</f>
        <v>0</v>
      </c>
      <c r="S403" s="269">
        <f>JAN!H401</f>
        <v>1</v>
      </c>
      <c r="T403" s="269">
        <f>FEB!H401</f>
        <v>2</v>
      </c>
      <c r="U403" s="269">
        <f>MAR!H401</f>
        <v>2</v>
      </c>
      <c r="V403" s="269">
        <f>APR!H401</f>
        <v>0</v>
      </c>
      <c r="W403" s="269">
        <f>MEI!H401</f>
        <v>2</v>
      </c>
      <c r="X403" s="269">
        <f>JUN!H401</f>
        <v>2</v>
      </c>
      <c r="Y403" s="269">
        <f>JUL!H401</f>
        <v>2</v>
      </c>
      <c r="Z403" s="269">
        <f>AGS!H401</f>
        <v>1</v>
      </c>
      <c r="AA403" s="269">
        <f>SEPT!H401</f>
        <v>2</v>
      </c>
      <c r="AB403" s="269">
        <f>OKT!H401</f>
        <v>0</v>
      </c>
      <c r="AC403" s="269">
        <f>NOV!H401</f>
        <v>2</v>
      </c>
      <c r="AD403" s="269">
        <f>DES!H401</f>
        <v>2</v>
      </c>
      <c r="AE403" s="269">
        <f t="shared" si="9"/>
        <v>0</v>
      </c>
      <c r="AF403" s="269">
        <f t="shared" si="10"/>
        <v>18</v>
      </c>
      <c r="AG403" s="270" t="e">
        <f t="shared" si="11"/>
        <v>#DIV/0!</v>
      </c>
      <c r="AH403" s="271">
        <f t="shared" si="12"/>
        <v>0</v>
      </c>
      <c r="AI403" s="271">
        <f t="shared" si="13"/>
        <v>9</v>
      </c>
      <c r="AJ403" s="271" t="e">
        <f t="shared" si="14"/>
        <v>#DIV/0!</v>
      </c>
      <c r="AK403" s="271">
        <f t="shared" si="15"/>
        <v>0</v>
      </c>
      <c r="AL403" s="271">
        <f t="shared" si="16"/>
        <v>9</v>
      </c>
      <c r="AM403" s="271" t="e">
        <f t="shared" si="17"/>
        <v>#DIV/0!</v>
      </c>
    </row>
    <row r="404" spans="1:39" ht="15.75" customHeight="1" x14ac:dyDescent="0.3">
      <c r="A404" s="53">
        <v>401</v>
      </c>
      <c r="B404" s="53"/>
      <c r="C404" s="137" t="s">
        <v>591</v>
      </c>
      <c r="D404" s="137">
        <v>1</v>
      </c>
      <c r="E404" s="53" t="s">
        <v>446</v>
      </c>
      <c r="F404" s="53" t="s">
        <v>447</v>
      </c>
      <c r="G404" s="151">
        <f>JAN!E402</f>
        <v>0</v>
      </c>
      <c r="H404" s="151">
        <f>FEB!E402</f>
        <v>0</v>
      </c>
      <c r="I404" s="151">
        <f>MAR!E402</f>
        <v>0</v>
      </c>
      <c r="J404" s="151">
        <f>APR!E402</f>
        <v>0</v>
      </c>
      <c r="K404" s="151">
        <f>MEI!E402</f>
        <v>0</v>
      </c>
      <c r="L404" s="151">
        <f>JUN!E402</f>
        <v>0</v>
      </c>
      <c r="M404" s="151">
        <f>JUL!E402</f>
        <v>0</v>
      </c>
      <c r="N404" s="151">
        <f>AGS!E402</f>
        <v>0</v>
      </c>
      <c r="O404" s="151">
        <f>SEPT!E402</f>
        <v>0</v>
      </c>
      <c r="P404" s="151">
        <f>OKT!E402</f>
        <v>0</v>
      </c>
      <c r="Q404" s="151">
        <f>NOV!E402</f>
        <v>0</v>
      </c>
      <c r="R404" s="151">
        <f>DES!E402</f>
        <v>0</v>
      </c>
      <c r="S404" s="151">
        <f>JAN!H402</f>
        <v>2</v>
      </c>
      <c r="T404" s="151">
        <f>FEB!H402</f>
        <v>0</v>
      </c>
      <c r="U404" s="151">
        <f>MAR!H402</f>
        <v>1</v>
      </c>
      <c r="V404" s="151">
        <f>APR!H402</f>
        <v>1</v>
      </c>
      <c r="W404" s="151">
        <f>MEI!H402</f>
        <v>0</v>
      </c>
      <c r="X404" s="151">
        <f>JUN!H402</f>
        <v>0</v>
      </c>
      <c r="Y404" s="151">
        <f>JUL!H402</f>
        <v>0</v>
      </c>
      <c r="Z404" s="151">
        <f>AGS!H402</f>
        <v>0</v>
      </c>
      <c r="AA404" s="151">
        <f>SEPT!H402</f>
        <v>0</v>
      </c>
      <c r="AB404" s="151">
        <f>OKT!H402</f>
        <v>0</v>
      </c>
      <c r="AC404" s="151">
        <f>NOV!H402</f>
        <v>0</v>
      </c>
      <c r="AD404" s="151">
        <f>DES!H402</f>
        <v>5</v>
      </c>
      <c r="AE404" s="151">
        <f t="shared" si="9"/>
        <v>0</v>
      </c>
      <c r="AF404" s="151">
        <f t="shared" si="10"/>
        <v>9</v>
      </c>
      <c r="AG404" s="152" t="e">
        <f t="shared" si="11"/>
        <v>#DIV/0!</v>
      </c>
      <c r="AH404" s="82">
        <f t="shared" si="12"/>
        <v>0</v>
      </c>
      <c r="AI404" s="82">
        <f t="shared" si="13"/>
        <v>4</v>
      </c>
      <c r="AJ404" s="82" t="e">
        <f t="shared" si="14"/>
        <v>#DIV/0!</v>
      </c>
      <c r="AK404" s="82">
        <f t="shared" si="15"/>
        <v>0</v>
      </c>
      <c r="AL404" s="82">
        <f t="shared" si="16"/>
        <v>5</v>
      </c>
      <c r="AM404" s="82" t="e">
        <f t="shared" si="17"/>
        <v>#DIV/0!</v>
      </c>
    </row>
    <row r="405" spans="1:39" ht="15.75" customHeight="1" x14ac:dyDescent="0.3">
      <c r="A405" s="53">
        <v>402</v>
      </c>
      <c r="B405" s="53"/>
      <c r="C405" s="137" t="s">
        <v>599</v>
      </c>
      <c r="D405" s="137">
        <v>2</v>
      </c>
      <c r="E405" s="53" t="s">
        <v>446</v>
      </c>
      <c r="F405" s="53" t="s">
        <v>448</v>
      </c>
      <c r="G405" s="151">
        <f>JAN!E403</f>
        <v>1203</v>
      </c>
      <c r="H405" s="151">
        <f>FEB!E403</f>
        <v>1218</v>
      </c>
      <c r="I405" s="151">
        <f>MAR!E403</f>
        <v>1177</v>
      </c>
      <c r="J405" s="151">
        <f>APR!E403</f>
        <v>1170</v>
      </c>
      <c r="K405" s="151">
        <f>MEI!E403</f>
        <v>1165</v>
      </c>
      <c r="L405" s="151">
        <f>JUN!E403</f>
        <v>1152</v>
      </c>
      <c r="M405" s="151">
        <f>JUL!E403</f>
        <v>1164</v>
      </c>
      <c r="N405" s="151">
        <f>AGS!E403</f>
        <v>1159</v>
      </c>
      <c r="O405" s="151">
        <f>SEPT!E403</f>
        <v>1144</v>
      </c>
      <c r="P405" s="151">
        <f>OKT!E403</f>
        <v>1168</v>
      </c>
      <c r="Q405" s="151">
        <f>NOV!E403</f>
        <v>1108</v>
      </c>
      <c r="R405" s="151">
        <f>DES!E403</f>
        <v>1173</v>
      </c>
      <c r="S405" s="151">
        <f>JAN!H403</f>
        <v>12</v>
      </c>
      <c r="T405" s="151">
        <f>FEB!H403</f>
        <v>7</v>
      </c>
      <c r="U405" s="151">
        <f>MAR!H403</f>
        <v>3</v>
      </c>
      <c r="V405" s="151">
        <f>APR!H403</f>
        <v>7</v>
      </c>
      <c r="W405" s="151">
        <f>MEI!H403</f>
        <v>7</v>
      </c>
      <c r="X405" s="151">
        <f>JUN!H403</f>
        <v>1132</v>
      </c>
      <c r="Y405" s="151">
        <f>JUL!H403</f>
        <v>8</v>
      </c>
      <c r="Z405" s="151">
        <f>AGS!H403</f>
        <v>2</v>
      </c>
      <c r="AA405" s="151">
        <f>SEPT!H403</f>
        <v>2</v>
      </c>
      <c r="AB405" s="151">
        <f>OKT!H403</f>
        <v>3</v>
      </c>
      <c r="AC405" s="151">
        <f>NOV!H403</f>
        <v>0</v>
      </c>
      <c r="AD405" s="151">
        <f>DES!H403</f>
        <v>0</v>
      </c>
      <c r="AE405" s="151">
        <f t="shared" si="9"/>
        <v>14001</v>
      </c>
      <c r="AF405" s="151">
        <f t="shared" si="10"/>
        <v>1183</v>
      </c>
      <c r="AG405" s="152">
        <f t="shared" si="11"/>
        <v>8.4493964716805939E-2</v>
      </c>
      <c r="AH405" s="82">
        <f t="shared" si="12"/>
        <v>7085</v>
      </c>
      <c r="AI405" s="82">
        <f t="shared" si="13"/>
        <v>1168</v>
      </c>
      <c r="AJ405" s="82">
        <f t="shared" si="14"/>
        <v>0.16485532815808046</v>
      </c>
      <c r="AK405" s="82">
        <f t="shared" si="15"/>
        <v>6916</v>
      </c>
      <c r="AL405" s="82">
        <f t="shared" si="16"/>
        <v>15</v>
      </c>
      <c r="AM405" s="82">
        <f t="shared" si="17"/>
        <v>2.1688837478311164E-3</v>
      </c>
    </row>
    <row r="406" spans="1:39" ht="15.75" customHeight="1" x14ac:dyDescent="0.3">
      <c r="A406" s="53">
        <v>403</v>
      </c>
      <c r="B406" s="53"/>
      <c r="C406" s="137" t="s">
        <v>591</v>
      </c>
      <c r="D406" s="137">
        <v>3</v>
      </c>
      <c r="E406" s="53" t="s">
        <v>446</v>
      </c>
      <c r="F406" s="53" t="s">
        <v>449</v>
      </c>
      <c r="G406" s="151">
        <f>JAN!E404</f>
        <v>0</v>
      </c>
      <c r="H406" s="151">
        <f>FEB!E404</f>
        <v>0</v>
      </c>
      <c r="I406" s="151">
        <f>MAR!E404</f>
        <v>0</v>
      </c>
      <c r="J406" s="151">
        <f>APR!E404</f>
        <v>0</v>
      </c>
      <c r="K406" s="151">
        <f>MEI!E404</f>
        <v>0</v>
      </c>
      <c r="L406" s="151">
        <f>JUN!E404</f>
        <v>0</v>
      </c>
      <c r="M406" s="151">
        <f>JUL!E404</f>
        <v>0</v>
      </c>
      <c r="N406" s="151">
        <f>AGS!E404</f>
        <v>0</v>
      </c>
      <c r="O406" s="151">
        <f>SEPT!E404</f>
        <v>0</v>
      </c>
      <c r="P406" s="151">
        <f>OKT!E404</f>
        <v>0</v>
      </c>
      <c r="Q406" s="151">
        <f>NOV!E404</f>
        <v>0</v>
      </c>
      <c r="R406" s="151">
        <f>DES!E404</f>
        <v>0</v>
      </c>
      <c r="S406" s="151">
        <f>JAN!H404</f>
        <v>0</v>
      </c>
      <c r="T406" s="151">
        <f>FEB!H404</f>
        <v>0</v>
      </c>
      <c r="U406" s="151">
        <f>MAR!H404</f>
        <v>0</v>
      </c>
      <c r="V406" s="151">
        <f>APR!H404</f>
        <v>0</v>
      </c>
      <c r="W406" s="151">
        <f>MEI!H404</f>
        <v>0</v>
      </c>
      <c r="X406" s="151">
        <f>JUN!H404</f>
        <v>0</v>
      </c>
      <c r="Y406" s="151">
        <f>JUL!H404</f>
        <v>0</v>
      </c>
      <c r="Z406" s="151">
        <f>AGS!H404</f>
        <v>0</v>
      </c>
      <c r="AA406" s="151">
        <f>SEPT!H404</f>
        <v>0</v>
      </c>
      <c r="AB406" s="151">
        <f>OKT!H404</f>
        <v>0</v>
      </c>
      <c r="AC406" s="151">
        <f>NOV!H404</f>
        <v>0</v>
      </c>
      <c r="AD406" s="151">
        <f>DES!H404</f>
        <v>0</v>
      </c>
      <c r="AE406" s="151">
        <f t="shared" si="9"/>
        <v>0</v>
      </c>
      <c r="AF406" s="151">
        <f t="shared" si="10"/>
        <v>0</v>
      </c>
      <c r="AG406" s="152" t="e">
        <f t="shared" si="11"/>
        <v>#DIV/0!</v>
      </c>
      <c r="AH406" s="82">
        <f t="shared" si="12"/>
        <v>0</v>
      </c>
      <c r="AI406" s="82">
        <f t="shared" si="13"/>
        <v>0</v>
      </c>
      <c r="AJ406" s="82" t="e">
        <f t="shared" si="14"/>
        <v>#DIV/0!</v>
      </c>
      <c r="AK406" s="82">
        <f t="shared" si="15"/>
        <v>0</v>
      </c>
      <c r="AL406" s="82">
        <f t="shared" si="16"/>
        <v>0</v>
      </c>
      <c r="AM406" s="82" t="e">
        <f t="shared" si="17"/>
        <v>#DIV/0!</v>
      </c>
    </row>
    <row r="407" spans="1:39" ht="15.75" customHeight="1" x14ac:dyDescent="0.3">
      <c r="A407" s="53">
        <v>404</v>
      </c>
      <c r="B407" s="53"/>
      <c r="C407" s="137" t="s">
        <v>591</v>
      </c>
      <c r="D407" s="137">
        <v>4</v>
      </c>
      <c r="E407" s="53" t="s">
        <v>446</v>
      </c>
      <c r="F407" s="53" t="s">
        <v>450</v>
      </c>
      <c r="G407" s="151">
        <f>JAN!E405</f>
        <v>0</v>
      </c>
      <c r="H407" s="151">
        <f>FEB!E405</f>
        <v>0</v>
      </c>
      <c r="I407" s="151">
        <f>MAR!E405</f>
        <v>0</v>
      </c>
      <c r="J407" s="151">
        <f>APR!E405</f>
        <v>0</v>
      </c>
      <c r="K407" s="151">
        <f>MEI!E405</f>
        <v>0</v>
      </c>
      <c r="L407" s="151">
        <f>JUN!E405</f>
        <v>0</v>
      </c>
      <c r="M407" s="151">
        <f>JUL!E405</f>
        <v>0</v>
      </c>
      <c r="N407" s="151">
        <f>AGS!E405</f>
        <v>0</v>
      </c>
      <c r="O407" s="151">
        <f>SEPT!E405</f>
        <v>0</v>
      </c>
      <c r="P407" s="151">
        <f>OKT!E405</f>
        <v>0</v>
      </c>
      <c r="Q407" s="151">
        <f>NOV!E405</f>
        <v>0</v>
      </c>
      <c r="R407" s="151">
        <f>DES!E405</f>
        <v>0</v>
      </c>
      <c r="S407" s="151">
        <f>JAN!H405</f>
        <v>1</v>
      </c>
      <c r="T407" s="151">
        <f>FEB!H405</f>
        <v>1</v>
      </c>
      <c r="U407" s="151">
        <f>MAR!H405</f>
        <v>0</v>
      </c>
      <c r="V407" s="151">
        <f>APR!H405</f>
        <v>0</v>
      </c>
      <c r="W407" s="151">
        <f>MEI!H405</f>
        <v>0</v>
      </c>
      <c r="X407" s="151">
        <f>JUN!H405</f>
        <v>0</v>
      </c>
      <c r="Y407" s="151">
        <f>JUL!H405</f>
        <v>0</v>
      </c>
      <c r="Z407" s="151">
        <f>AGS!H405</f>
        <v>0</v>
      </c>
      <c r="AA407" s="151">
        <f>SEPT!H405</f>
        <v>0</v>
      </c>
      <c r="AB407" s="151">
        <f>OKT!H405</f>
        <v>0</v>
      </c>
      <c r="AC407" s="151">
        <f>NOV!H405</f>
        <v>0</v>
      </c>
      <c r="AD407" s="151">
        <f>DES!H405</f>
        <v>0</v>
      </c>
      <c r="AE407" s="151">
        <f t="shared" si="9"/>
        <v>0</v>
      </c>
      <c r="AF407" s="151">
        <f t="shared" si="10"/>
        <v>2</v>
      </c>
      <c r="AG407" s="152" t="e">
        <f t="shared" si="11"/>
        <v>#DIV/0!</v>
      </c>
      <c r="AH407" s="82">
        <f t="shared" si="12"/>
        <v>0</v>
      </c>
      <c r="AI407" s="82">
        <f t="shared" si="13"/>
        <v>2</v>
      </c>
      <c r="AJ407" s="82" t="e">
        <f t="shared" si="14"/>
        <v>#DIV/0!</v>
      </c>
      <c r="AK407" s="82">
        <f t="shared" si="15"/>
        <v>0</v>
      </c>
      <c r="AL407" s="82">
        <f t="shared" si="16"/>
        <v>0</v>
      </c>
      <c r="AM407" s="82" t="e">
        <f t="shared" si="17"/>
        <v>#DIV/0!</v>
      </c>
    </row>
    <row r="408" spans="1:39" ht="15.75" customHeight="1" x14ac:dyDescent="0.3">
      <c r="A408" s="53">
        <v>405</v>
      </c>
      <c r="B408" s="53"/>
      <c r="C408" s="137" t="s">
        <v>599</v>
      </c>
      <c r="D408" s="137">
        <v>5</v>
      </c>
      <c r="E408" s="53" t="s">
        <v>446</v>
      </c>
      <c r="F408" s="53" t="s">
        <v>451</v>
      </c>
      <c r="G408" s="151">
        <f>JAN!E406</f>
        <v>0</v>
      </c>
      <c r="H408" s="151">
        <f>FEB!E406</f>
        <v>0</v>
      </c>
      <c r="I408" s="151">
        <f>MAR!E406</f>
        <v>0</v>
      </c>
      <c r="J408" s="151">
        <f>APR!E406</f>
        <v>0</v>
      </c>
      <c r="K408" s="151">
        <f>MEI!E406</f>
        <v>0</v>
      </c>
      <c r="L408" s="151">
        <f>JUN!E406</f>
        <v>0</v>
      </c>
      <c r="M408" s="151">
        <f>JUL!E406</f>
        <v>0</v>
      </c>
      <c r="N408" s="151">
        <f>AGS!E406</f>
        <v>0</v>
      </c>
      <c r="O408" s="151">
        <f>SEPT!E406</f>
        <v>0</v>
      </c>
      <c r="P408" s="151">
        <f>OKT!E406</f>
        <v>0</v>
      </c>
      <c r="Q408" s="151">
        <f>NOV!E406</f>
        <v>0</v>
      </c>
      <c r="R408" s="151">
        <f>DES!E406</f>
        <v>0</v>
      </c>
      <c r="S408" s="151">
        <f>JAN!H406</f>
        <v>0</v>
      </c>
      <c r="T408" s="151">
        <f>FEB!H406</f>
        <v>0</v>
      </c>
      <c r="U408" s="151">
        <f>MAR!H406</f>
        <v>0</v>
      </c>
      <c r="V408" s="151">
        <f>APR!H406</f>
        <v>0</v>
      </c>
      <c r="W408" s="151">
        <f>MEI!H406</f>
        <v>0</v>
      </c>
      <c r="X408" s="151">
        <f>JUN!H406</f>
        <v>0</v>
      </c>
      <c r="Y408" s="151">
        <f>JUL!H406</f>
        <v>0</v>
      </c>
      <c r="Z408" s="151">
        <f>AGS!H406</f>
        <v>0</v>
      </c>
      <c r="AA408" s="151">
        <f>SEPT!H406</f>
        <v>0</v>
      </c>
      <c r="AB408" s="151">
        <f>OKT!H406</f>
        <v>0</v>
      </c>
      <c r="AC408" s="151">
        <f>NOV!H406</f>
        <v>0</v>
      </c>
      <c r="AD408" s="151">
        <f>DES!H406</f>
        <v>0</v>
      </c>
      <c r="AE408" s="151">
        <f t="shared" si="9"/>
        <v>0</v>
      </c>
      <c r="AF408" s="151">
        <f t="shared" si="10"/>
        <v>0</v>
      </c>
      <c r="AG408" s="152" t="e">
        <f t="shared" si="11"/>
        <v>#DIV/0!</v>
      </c>
      <c r="AH408" s="82">
        <f t="shared" si="12"/>
        <v>0</v>
      </c>
      <c r="AI408" s="82">
        <f t="shared" si="13"/>
        <v>0</v>
      </c>
      <c r="AJ408" s="82" t="e">
        <f t="shared" si="14"/>
        <v>#DIV/0!</v>
      </c>
      <c r="AK408" s="82">
        <f t="shared" si="15"/>
        <v>0</v>
      </c>
      <c r="AL408" s="82">
        <f t="shared" si="16"/>
        <v>0</v>
      </c>
      <c r="AM408" s="82" t="e">
        <f t="shared" si="17"/>
        <v>#DIV/0!</v>
      </c>
    </row>
    <row r="409" spans="1:39" ht="15.75" customHeight="1" x14ac:dyDescent="0.3">
      <c r="A409" s="53">
        <v>406</v>
      </c>
      <c r="B409" s="53"/>
      <c r="C409" s="137" t="s">
        <v>599</v>
      </c>
      <c r="D409" s="137">
        <v>6</v>
      </c>
      <c r="E409" s="53" t="s">
        <v>446</v>
      </c>
      <c r="F409" s="53" t="s">
        <v>452</v>
      </c>
      <c r="G409" s="151">
        <f>JAN!E407</f>
        <v>0</v>
      </c>
      <c r="H409" s="151">
        <f>FEB!E407</f>
        <v>0</v>
      </c>
      <c r="I409" s="151">
        <f>MAR!E407</f>
        <v>0</v>
      </c>
      <c r="J409" s="151">
        <f>APR!E407</f>
        <v>0</v>
      </c>
      <c r="K409" s="151">
        <f>MEI!E407</f>
        <v>0</v>
      </c>
      <c r="L409" s="151">
        <f>JUN!E407</f>
        <v>0</v>
      </c>
      <c r="M409" s="151">
        <f>JUL!E407</f>
        <v>0</v>
      </c>
      <c r="N409" s="151">
        <f>AGS!E407</f>
        <v>0</v>
      </c>
      <c r="O409" s="151">
        <f>SEPT!E407</f>
        <v>0</v>
      </c>
      <c r="P409" s="151">
        <f>OKT!E407</f>
        <v>0</v>
      </c>
      <c r="Q409" s="151">
        <f>NOV!E407</f>
        <v>0</v>
      </c>
      <c r="R409" s="151">
        <f>DES!E407</f>
        <v>0</v>
      </c>
      <c r="S409" s="151">
        <f>JAN!H407</f>
        <v>3</v>
      </c>
      <c r="T409" s="151">
        <f>FEB!H407</f>
        <v>2</v>
      </c>
      <c r="U409" s="151">
        <f>MAR!H407</f>
        <v>2</v>
      </c>
      <c r="V409" s="151">
        <f>APR!H407</f>
        <v>2</v>
      </c>
      <c r="W409" s="151">
        <f>MEI!H407</f>
        <v>4</v>
      </c>
      <c r="X409" s="151">
        <f>JUN!H407</f>
        <v>0</v>
      </c>
      <c r="Y409" s="151">
        <f>JUL!H407</f>
        <v>0</v>
      </c>
      <c r="Z409" s="151">
        <f>AGS!H407</f>
        <v>0</v>
      </c>
      <c r="AA409" s="151">
        <f>SEPT!H407</f>
        <v>0</v>
      </c>
      <c r="AB409" s="151">
        <f>OKT!H407</f>
        <v>0</v>
      </c>
      <c r="AC409" s="151">
        <f>NOV!H407</f>
        <v>0</v>
      </c>
      <c r="AD409" s="151">
        <f>DES!H407</f>
        <v>0</v>
      </c>
      <c r="AE409" s="151">
        <f t="shared" si="9"/>
        <v>0</v>
      </c>
      <c r="AF409" s="151">
        <f t="shared" si="10"/>
        <v>13</v>
      </c>
      <c r="AG409" s="152" t="e">
        <f t="shared" si="11"/>
        <v>#DIV/0!</v>
      </c>
      <c r="AH409" s="82">
        <f t="shared" si="12"/>
        <v>0</v>
      </c>
      <c r="AI409" s="82">
        <f t="shared" si="13"/>
        <v>13</v>
      </c>
      <c r="AJ409" s="82" t="e">
        <f t="shared" si="14"/>
        <v>#DIV/0!</v>
      </c>
      <c r="AK409" s="82">
        <f t="shared" si="15"/>
        <v>0</v>
      </c>
      <c r="AL409" s="82">
        <f t="shared" si="16"/>
        <v>0</v>
      </c>
      <c r="AM409" s="82" t="e">
        <f t="shared" si="17"/>
        <v>#DIV/0!</v>
      </c>
    </row>
    <row r="410" spans="1:39" ht="15.75" customHeight="1" x14ac:dyDescent="0.3">
      <c r="A410" s="53">
        <v>407</v>
      </c>
      <c r="B410" s="53"/>
      <c r="C410" s="137" t="s">
        <v>591</v>
      </c>
      <c r="D410" s="137">
        <v>7</v>
      </c>
      <c r="E410" s="53" t="s">
        <v>446</v>
      </c>
      <c r="F410" s="53" t="s">
        <v>453</v>
      </c>
      <c r="G410" s="151">
        <f>JAN!E408</f>
        <v>0</v>
      </c>
      <c r="H410" s="151">
        <f>FEB!E408</f>
        <v>0</v>
      </c>
      <c r="I410" s="151">
        <f>MAR!E408</f>
        <v>0</v>
      </c>
      <c r="J410" s="151">
        <f>APR!E408</f>
        <v>0</v>
      </c>
      <c r="K410" s="151">
        <f>MEI!E408</f>
        <v>0</v>
      </c>
      <c r="L410" s="151">
        <f>JUN!E408</f>
        <v>0</v>
      </c>
      <c r="M410" s="151">
        <f>JUL!E408</f>
        <v>0</v>
      </c>
      <c r="N410" s="151">
        <f>AGS!E408</f>
        <v>0</v>
      </c>
      <c r="O410" s="151">
        <f>SEPT!E408</f>
        <v>0</v>
      </c>
      <c r="P410" s="151">
        <f>OKT!E408</f>
        <v>0</v>
      </c>
      <c r="Q410" s="151">
        <f>NOV!E408</f>
        <v>0</v>
      </c>
      <c r="R410" s="151">
        <f>DES!E408</f>
        <v>0</v>
      </c>
      <c r="S410" s="151">
        <f>JAN!H408</f>
        <v>1</v>
      </c>
      <c r="T410" s="151">
        <f>FEB!H408</f>
        <v>1</v>
      </c>
      <c r="U410" s="151">
        <f>MAR!H408</f>
        <v>3</v>
      </c>
      <c r="V410" s="151">
        <f>APR!H408</f>
        <v>0</v>
      </c>
      <c r="W410" s="151">
        <f>MEI!H408</f>
        <v>1</v>
      </c>
      <c r="X410" s="151">
        <f>JUN!H408</f>
        <v>0</v>
      </c>
      <c r="Y410" s="151">
        <f>JUL!H408</f>
        <v>0</v>
      </c>
      <c r="Z410" s="151">
        <f>AGS!H408</f>
        <v>0</v>
      </c>
      <c r="AA410" s="151">
        <f>SEPT!H408</f>
        <v>0</v>
      </c>
      <c r="AB410" s="151">
        <f>OKT!H408</f>
        <v>0</v>
      </c>
      <c r="AC410" s="151">
        <f>NOV!H408</f>
        <v>0</v>
      </c>
      <c r="AD410" s="151">
        <f>DES!H408</f>
        <v>0</v>
      </c>
      <c r="AE410" s="151">
        <f t="shared" si="9"/>
        <v>0</v>
      </c>
      <c r="AF410" s="151">
        <f t="shared" si="10"/>
        <v>6</v>
      </c>
      <c r="AG410" s="152" t="e">
        <f t="shared" si="11"/>
        <v>#DIV/0!</v>
      </c>
      <c r="AH410" s="82">
        <f t="shared" si="12"/>
        <v>0</v>
      </c>
      <c r="AI410" s="82">
        <f t="shared" si="13"/>
        <v>6</v>
      </c>
      <c r="AJ410" s="82" t="e">
        <f t="shared" si="14"/>
        <v>#DIV/0!</v>
      </c>
      <c r="AK410" s="82">
        <f t="shared" si="15"/>
        <v>0</v>
      </c>
      <c r="AL410" s="82">
        <f t="shared" si="16"/>
        <v>0</v>
      </c>
      <c r="AM410" s="82" t="e">
        <f t="shared" si="17"/>
        <v>#DIV/0!</v>
      </c>
    </row>
    <row r="411" spans="1:39" ht="15.75" customHeight="1" x14ac:dyDescent="0.3">
      <c r="A411" s="53">
        <v>408</v>
      </c>
      <c r="B411" s="53"/>
      <c r="C411" s="137" t="s">
        <v>591</v>
      </c>
      <c r="D411" s="137">
        <v>8</v>
      </c>
      <c r="E411" s="53" t="s">
        <v>446</v>
      </c>
      <c r="F411" s="53" t="s">
        <v>454</v>
      </c>
      <c r="G411" s="151">
        <f>JAN!E409</f>
        <v>0</v>
      </c>
      <c r="H411" s="151">
        <f>FEB!E409</f>
        <v>0</v>
      </c>
      <c r="I411" s="151">
        <f>MAR!E409</f>
        <v>0</v>
      </c>
      <c r="J411" s="151">
        <f>APR!E409</f>
        <v>0</v>
      </c>
      <c r="K411" s="151">
        <f>MEI!E409</f>
        <v>0</v>
      </c>
      <c r="L411" s="151">
        <f>JUN!E409</f>
        <v>0</v>
      </c>
      <c r="M411" s="151">
        <f>JUL!E409</f>
        <v>0</v>
      </c>
      <c r="N411" s="151">
        <f>AGS!E409</f>
        <v>0</v>
      </c>
      <c r="O411" s="151">
        <f>SEPT!E409</f>
        <v>0</v>
      </c>
      <c r="P411" s="151">
        <f>OKT!E409</f>
        <v>0</v>
      </c>
      <c r="Q411" s="151">
        <f>NOV!E409</f>
        <v>0</v>
      </c>
      <c r="R411" s="151">
        <f>DES!E409</f>
        <v>0</v>
      </c>
      <c r="S411" s="151">
        <f>JAN!H409</f>
        <v>1</v>
      </c>
      <c r="T411" s="151">
        <f>FEB!H409</f>
        <v>0</v>
      </c>
      <c r="U411" s="151">
        <f>MAR!H409</f>
        <v>0</v>
      </c>
      <c r="V411" s="151">
        <f>APR!H409</f>
        <v>0</v>
      </c>
      <c r="W411" s="151">
        <f>MEI!H409</f>
        <v>0</v>
      </c>
      <c r="X411" s="151">
        <f>JUN!H409</f>
        <v>0</v>
      </c>
      <c r="Y411" s="151">
        <f>JUL!H409</f>
        <v>0</v>
      </c>
      <c r="Z411" s="151">
        <f>AGS!H409</f>
        <v>0</v>
      </c>
      <c r="AA411" s="151">
        <f>SEPT!H409</f>
        <v>0</v>
      </c>
      <c r="AB411" s="151">
        <f>OKT!H409</f>
        <v>0</v>
      </c>
      <c r="AC411" s="151">
        <f>NOV!H409</f>
        <v>0</v>
      </c>
      <c r="AD411" s="151">
        <f>DES!H409</f>
        <v>0</v>
      </c>
      <c r="AE411" s="151">
        <f t="shared" si="9"/>
        <v>0</v>
      </c>
      <c r="AF411" s="151">
        <f t="shared" si="10"/>
        <v>1</v>
      </c>
      <c r="AG411" s="152" t="e">
        <f t="shared" si="11"/>
        <v>#DIV/0!</v>
      </c>
      <c r="AH411" s="82">
        <f t="shared" si="12"/>
        <v>0</v>
      </c>
      <c r="AI411" s="82">
        <f t="shared" si="13"/>
        <v>1</v>
      </c>
      <c r="AJ411" s="82" t="e">
        <f t="shared" si="14"/>
        <v>#DIV/0!</v>
      </c>
      <c r="AK411" s="82">
        <f t="shared" si="15"/>
        <v>0</v>
      </c>
      <c r="AL411" s="82">
        <f t="shared" si="16"/>
        <v>0</v>
      </c>
      <c r="AM411" s="82" t="e">
        <f t="shared" si="17"/>
        <v>#DIV/0!</v>
      </c>
    </row>
    <row r="412" spans="1:39" ht="15.75" customHeight="1" x14ac:dyDescent="0.3">
      <c r="A412" s="53">
        <v>409</v>
      </c>
      <c r="B412" s="53"/>
      <c r="C412" s="137" t="s">
        <v>591</v>
      </c>
      <c r="D412" s="137">
        <v>9</v>
      </c>
      <c r="E412" s="53" t="s">
        <v>446</v>
      </c>
      <c r="F412" s="53" t="s">
        <v>455</v>
      </c>
      <c r="G412" s="151">
        <f>JAN!E410</f>
        <v>0</v>
      </c>
      <c r="H412" s="151">
        <f>FEB!E410</f>
        <v>0</v>
      </c>
      <c r="I412" s="151">
        <f>MAR!E410</f>
        <v>0</v>
      </c>
      <c r="J412" s="151">
        <f>APR!E410</f>
        <v>0</v>
      </c>
      <c r="K412" s="151">
        <f>MEI!E410</f>
        <v>0</v>
      </c>
      <c r="L412" s="151">
        <f>JUN!E410</f>
        <v>0</v>
      </c>
      <c r="M412" s="151">
        <f>JUL!E410</f>
        <v>0</v>
      </c>
      <c r="N412" s="151">
        <f>AGS!E410</f>
        <v>0</v>
      </c>
      <c r="O412" s="151">
        <f>SEPT!E410</f>
        <v>0</v>
      </c>
      <c r="P412" s="151">
        <f>OKT!E410</f>
        <v>0</v>
      </c>
      <c r="Q412" s="151">
        <f>NOV!E410</f>
        <v>0</v>
      </c>
      <c r="R412" s="151">
        <f>DES!E410</f>
        <v>0</v>
      </c>
      <c r="S412" s="151">
        <f>JAN!H410</f>
        <v>0</v>
      </c>
      <c r="T412" s="151">
        <f>FEB!H410</f>
        <v>6</v>
      </c>
      <c r="U412" s="151">
        <f>MAR!H410</f>
        <v>0</v>
      </c>
      <c r="V412" s="151">
        <f>APR!H410</f>
        <v>0</v>
      </c>
      <c r="W412" s="151">
        <f>MEI!H410</f>
        <v>0</v>
      </c>
      <c r="X412" s="151">
        <f>JUN!H410</f>
        <v>0</v>
      </c>
      <c r="Y412" s="151">
        <f>JUL!H410</f>
        <v>0</v>
      </c>
      <c r="Z412" s="151">
        <f>AGS!H410</f>
        <v>0</v>
      </c>
      <c r="AA412" s="151">
        <f>SEPT!H410</f>
        <v>0</v>
      </c>
      <c r="AB412" s="151">
        <f>OKT!H410</f>
        <v>0</v>
      </c>
      <c r="AC412" s="151">
        <f>NOV!H410</f>
        <v>0</v>
      </c>
      <c r="AD412" s="151">
        <f>DES!H410</f>
        <v>0</v>
      </c>
      <c r="AE412" s="151">
        <f t="shared" si="9"/>
        <v>0</v>
      </c>
      <c r="AF412" s="151">
        <f t="shared" si="10"/>
        <v>6</v>
      </c>
      <c r="AG412" s="152" t="e">
        <f t="shared" si="11"/>
        <v>#DIV/0!</v>
      </c>
      <c r="AH412" s="82">
        <f t="shared" si="12"/>
        <v>0</v>
      </c>
      <c r="AI412" s="82">
        <f t="shared" si="13"/>
        <v>6</v>
      </c>
      <c r="AJ412" s="82" t="e">
        <f t="shared" si="14"/>
        <v>#DIV/0!</v>
      </c>
      <c r="AK412" s="82">
        <f t="shared" si="15"/>
        <v>0</v>
      </c>
      <c r="AL412" s="82">
        <f t="shared" si="16"/>
        <v>0</v>
      </c>
      <c r="AM412" s="82" t="e">
        <f t="shared" si="17"/>
        <v>#DIV/0!</v>
      </c>
    </row>
    <row r="413" spans="1:39" ht="15.75" customHeight="1" x14ac:dyDescent="0.3">
      <c r="A413" s="53">
        <v>410</v>
      </c>
      <c r="B413" s="53"/>
      <c r="C413" s="137" t="s">
        <v>591</v>
      </c>
      <c r="D413" s="137">
        <v>10</v>
      </c>
      <c r="E413" s="53" t="s">
        <v>446</v>
      </c>
      <c r="F413" s="53" t="s">
        <v>456</v>
      </c>
      <c r="G413" s="151">
        <f>JAN!E411</f>
        <v>0</v>
      </c>
      <c r="H413" s="151">
        <f>FEB!E411</f>
        <v>0</v>
      </c>
      <c r="I413" s="151">
        <f>MAR!E411</f>
        <v>0</v>
      </c>
      <c r="J413" s="151">
        <f>APR!E411</f>
        <v>0</v>
      </c>
      <c r="K413" s="151">
        <f>MEI!E411</f>
        <v>0</v>
      </c>
      <c r="L413" s="151">
        <f>JUN!E411</f>
        <v>0</v>
      </c>
      <c r="M413" s="151">
        <f>JUL!E411</f>
        <v>0</v>
      </c>
      <c r="N413" s="151">
        <f>AGS!E411</f>
        <v>0</v>
      </c>
      <c r="O413" s="151">
        <f>SEPT!E411</f>
        <v>0</v>
      </c>
      <c r="P413" s="151">
        <f>OKT!E411</f>
        <v>0</v>
      </c>
      <c r="Q413" s="151">
        <f>NOV!E411</f>
        <v>0</v>
      </c>
      <c r="R413" s="151">
        <f>DES!E411</f>
        <v>0</v>
      </c>
      <c r="S413" s="151">
        <f>JAN!H411</f>
        <v>0</v>
      </c>
      <c r="T413" s="151">
        <f>FEB!H411</f>
        <v>0</v>
      </c>
      <c r="U413" s="151">
        <f>MAR!H411</f>
        <v>0</v>
      </c>
      <c r="V413" s="151">
        <f>APR!H411</f>
        <v>0</v>
      </c>
      <c r="W413" s="151">
        <f>MEI!H411</f>
        <v>0</v>
      </c>
      <c r="X413" s="151">
        <f>JUN!H411</f>
        <v>0</v>
      </c>
      <c r="Y413" s="151">
        <f>JUL!H411</f>
        <v>0</v>
      </c>
      <c r="Z413" s="151">
        <f>AGS!H411</f>
        <v>0</v>
      </c>
      <c r="AA413" s="151">
        <f>SEPT!H411</f>
        <v>0</v>
      </c>
      <c r="AB413" s="151">
        <f>OKT!H411</f>
        <v>0</v>
      </c>
      <c r="AC413" s="151">
        <f>NOV!H411</f>
        <v>0</v>
      </c>
      <c r="AD413" s="151">
        <f>DES!H411</f>
        <v>0</v>
      </c>
      <c r="AE413" s="151">
        <f t="shared" si="9"/>
        <v>0</v>
      </c>
      <c r="AF413" s="151">
        <f t="shared" si="10"/>
        <v>0</v>
      </c>
      <c r="AG413" s="152" t="e">
        <f t="shared" si="11"/>
        <v>#DIV/0!</v>
      </c>
      <c r="AH413" s="82">
        <f t="shared" si="12"/>
        <v>0</v>
      </c>
      <c r="AI413" s="82">
        <f t="shared" si="13"/>
        <v>0</v>
      </c>
      <c r="AJ413" s="82" t="e">
        <f t="shared" si="14"/>
        <v>#DIV/0!</v>
      </c>
      <c r="AK413" s="82">
        <f t="shared" si="15"/>
        <v>0</v>
      </c>
      <c r="AL413" s="82">
        <f t="shared" si="16"/>
        <v>0</v>
      </c>
      <c r="AM413" s="82" t="e">
        <f t="shared" si="17"/>
        <v>#DIV/0!</v>
      </c>
    </row>
    <row r="414" spans="1:39" ht="15.75" customHeight="1" x14ac:dyDescent="0.3">
      <c r="A414" s="53">
        <v>411</v>
      </c>
      <c r="B414" s="53"/>
      <c r="C414" s="137" t="s">
        <v>591</v>
      </c>
      <c r="D414" s="137">
        <v>11</v>
      </c>
      <c r="E414" s="53" t="s">
        <v>446</v>
      </c>
      <c r="F414" s="53" t="s">
        <v>457</v>
      </c>
      <c r="G414" s="151">
        <f>JAN!E412</f>
        <v>0</v>
      </c>
      <c r="H414" s="151">
        <f>FEB!E412</f>
        <v>0</v>
      </c>
      <c r="I414" s="151">
        <f>MAR!E412</f>
        <v>0</v>
      </c>
      <c r="J414" s="151">
        <f>APR!E412</f>
        <v>0</v>
      </c>
      <c r="K414" s="151">
        <f>MEI!E412</f>
        <v>0</v>
      </c>
      <c r="L414" s="151">
        <f>JUN!E412</f>
        <v>0</v>
      </c>
      <c r="M414" s="151">
        <f>JUL!E412</f>
        <v>0</v>
      </c>
      <c r="N414" s="151">
        <f>AGS!E412</f>
        <v>0</v>
      </c>
      <c r="O414" s="151">
        <f>SEPT!E412</f>
        <v>0</v>
      </c>
      <c r="P414" s="151">
        <f>OKT!E412</f>
        <v>0</v>
      </c>
      <c r="Q414" s="151">
        <f>NOV!E412</f>
        <v>0</v>
      </c>
      <c r="R414" s="151">
        <f>DES!E412</f>
        <v>0</v>
      </c>
      <c r="S414" s="151">
        <f>JAN!H412</f>
        <v>1</v>
      </c>
      <c r="T414" s="151">
        <f>FEB!H412</f>
        <v>0</v>
      </c>
      <c r="U414" s="151">
        <f>MAR!H412</f>
        <v>0</v>
      </c>
      <c r="V414" s="151">
        <f>APR!H412</f>
        <v>0</v>
      </c>
      <c r="W414" s="151">
        <f>MEI!H412</f>
        <v>0</v>
      </c>
      <c r="X414" s="151">
        <f>JUN!H412</f>
        <v>0</v>
      </c>
      <c r="Y414" s="151">
        <f>JUL!H412</f>
        <v>0</v>
      </c>
      <c r="Z414" s="151">
        <f>AGS!H412</f>
        <v>0</v>
      </c>
      <c r="AA414" s="151">
        <f>SEPT!H412</f>
        <v>0</v>
      </c>
      <c r="AB414" s="151">
        <f>OKT!H412</f>
        <v>0</v>
      </c>
      <c r="AC414" s="151">
        <f>NOV!H412</f>
        <v>0</v>
      </c>
      <c r="AD414" s="151">
        <f>DES!H412</f>
        <v>0</v>
      </c>
      <c r="AE414" s="151">
        <f t="shared" si="9"/>
        <v>0</v>
      </c>
      <c r="AF414" s="151">
        <f t="shared" si="10"/>
        <v>1</v>
      </c>
      <c r="AG414" s="152" t="e">
        <f t="shared" si="11"/>
        <v>#DIV/0!</v>
      </c>
      <c r="AH414" s="82">
        <f t="shared" si="12"/>
        <v>0</v>
      </c>
      <c r="AI414" s="82">
        <f t="shared" si="13"/>
        <v>1</v>
      </c>
      <c r="AJ414" s="82" t="e">
        <f t="shared" si="14"/>
        <v>#DIV/0!</v>
      </c>
      <c r="AK414" s="82">
        <f t="shared" si="15"/>
        <v>0</v>
      </c>
      <c r="AL414" s="82">
        <f t="shared" si="16"/>
        <v>0</v>
      </c>
      <c r="AM414" s="82" t="e">
        <f t="shared" si="17"/>
        <v>#DIV/0!</v>
      </c>
    </row>
    <row r="415" spans="1:39" ht="15.75" customHeight="1" x14ac:dyDescent="0.3">
      <c r="A415" s="53">
        <v>412</v>
      </c>
      <c r="B415" s="53"/>
      <c r="C415" s="137" t="s">
        <v>591</v>
      </c>
      <c r="D415" s="137">
        <v>12</v>
      </c>
      <c r="E415" s="53" t="s">
        <v>446</v>
      </c>
      <c r="F415" s="53" t="s">
        <v>458</v>
      </c>
      <c r="G415" s="151">
        <f>JAN!E413</f>
        <v>0</v>
      </c>
      <c r="H415" s="151">
        <f>FEB!E413</f>
        <v>0</v>
      </c>
      <c r="I415" s="151">
        <f>MAR!E413</f>
        <v>0</v>
      </c>
      <c r="J415" s="151">
        <f>APR!E413</f>
        <v>0</v>
      </c>
      <c r="K415" s="151">
        <f>MEI!E413</f>
        <v>0</v>
      </c>
      <c r="L415" s="151">
        <f>JUN!E413</f>
        <v>0</v>
      </c>
      <c r="M415" s="151">
        <f>JUL!E413</f>
        <v>2</v>
      </c>
      <c r="N415" s="151">
        <f>AGS!E413</f>
        <v>1</v>
      </c>
      <c r="O415" s="151">
        <f>SEPT!E413</f>
        <v>0</v>
      </c>
      <c r="P415" s="151">
        <f>OKT!E413</f>
        <v>0</v>
      </c>
      <c r="Q415" s="151">
        <f>NOV!E413</f>
        <v>0</v>
      </c>
      <c r="R415" s="151">
        <f>DES!E413</f>
        <v>0</v>
      </c>
      <c r="S415" s="151">
        <f>JAN!H413</f>
        <v>0</v>
      </c>
      <c r="T415" s="151">
        <f>FEB!H413</f>
        <v>0</v>
      </c>
      <c r="U415" s="151">
        <f>MAR!H413</f>
        <v>0</v>
      </c>
      <c r="V415" s="151">
        <f>APR!H413</f>
        <v>0</v>
      </c>
      <c r="W415" s="151">
        <f>MEI!H413</f>
        <v>0</v>
      </c>
      <c r="X415" s="151">
        <f>JUN!H413</f>
        <v>0</v>
      </c>
      <c r="Y415" s="151">
        <f>JUL!H413</f>
        <v>2</v>
      </c>
      <c r="Z415" s="151">
        <f>AGS!H413</f>
        <v>1</v>
      </c>
      <c r="AA415" s="151">
        <f>SEPT!H413</f>
        <v>0</v>
      </c>
      <c r="AB415" s="151">
        <f>OKT!H413</f>
        <v>0</v>
      </c>
      <c r="AC415" s="151">
        <f>NOV!H413</f>
        <v>0</v>
      </c>
      <c r="AD415" s="151">
        <f>DES!H413</f>
        <v>0</v>
      </c>
      <c r="AE415" s="151">
        <f t="shared" si="9"/>
        <v>3</v>
      </c>
      <c r="AF415" s="151">
        <f t="shared" si="10"/>
        <v>3</v>
      </c>
      <c r="AG415" s="152">
        <f t="shared" si="11"/>
        <v>1</v>
      </c>
      <c r="AH415" s="82">
        <f t="shared" si="12"/>
        <v>0</v>
      </c>
      <c r="AI415" s="82">
        <f t="shared" si="13"/>
        <v>0</v>
      </c>
      <c r="AJ415" s="82" t="e">
        <f t="shared" si="14"/>
        <v>#DIV/0!</v>
      </c>
      <c r="AK415" s="82">
        <f t="shared" si="15"/>
        <v>3</v>
      </c>
      <c r="AL415" s="82">
        <f t="shared" si="16"/>
        <v>3</v>
      </c>
      <c r="AM415" s="82">
        <f t="shared" si="17"/>
        <v>1</v>
      </c>
    </row>
    <row r="416" spans="1:39" ht="15.75" customHeight="1" x14ac:dyDescent="0.3">
      <c r="A416" s="53">
        <v>413</v>
      </c>
      <c r="B416" s="53"/>
      <c r="C416" s="137" t="s">
        <v>591</v>
      </c>
      <c r="D416" s="137">
        <v>13</v>
      </c>
      <c r="E416" s="53" t="s">
        <v>446</v>
      </c>
      <c r="F416" s="53" t="s">
        <v>459</v>
      </c>
      <c r="G416" s="151">
        <f>JAN!E414</f>
        <v>0</v>
      </c>
      <c r="H416" s="151">
        <f>FEB!E414</f>
        <v>0</v>
      </c>
      <c r="I416" s="151">
        <f>MAR!E414</f>
        <v>0</v>
      </c>
      <c r="J416" s="151">
        <f>APR!E414</f>
        <v>0</v>
      </c>
      <c r="K416" s="151">
        <f>MEI!E414</f>
        <v>0</v>
      </c>
      <c r="L416" s="151">
        <f>JUN!E414</f>
        <v>0</v>
      </c>
      <c r="M416" s="151">
        <f>JUL!E414</f>
        <v>0</v>
      </c>
      <c r="N416" s="151">
        <f>AGS!E414</f>
        <v>0</v>
      </c>
      <c r="O416" s="151">
        <f>SEPT!E414</f>
        <v>0</v>
      </c>
      <c r="P416" s="151">
        <f>OKT!E414</f>
        <v>0</v>
      </c>
      <c r="Q416" s="151">
        <f>NOV!E414</f>
        <v>0</v>
      </c>
      <c r="R416" s="151">
        <f>DES!E414</f>
        <v>0</v>
      </c>
      <c r="S416" s="151">
        <f>JAN!H414</f>
        <v>2</v>
      </c>
      <c r="T416" s="151">
        <f>FEB!H414</f>
        <v>0</v>
      </c>
      <c r="U416" s="151">
        <f>MAR!H414</f>
        <v>1</v>
      </c>
      <c r="V416" s="151">
        <f>APR!H414</f>
        <v>0</v>
      </c>
      <c r="W416" s="151">
        <f>MEI!H414</f>
        <v>2</v>
      </c>
      <c r="X416" s="151">
        <f>JUN!H414</f>
        <v>1</v>
      </c>
      <c r="Y416" s="151">
        <f>JUL!H414</f>
        <v>0</v>
      </c>
      <c r="Z416" s="151">
        <f>AGS!H414</f>
        <v>0</v>
      </c>
      <c r="AA416" s="151">
        <f>SEPT!H414</f>
        <v>0</v>
      </c>
      <c r="AB416" s="151">
        <f>OKT!H414</f>
        <v>1</v>
      </c>
      <c r="AC416" s="151">
        <f>NOV!H414</f>
        <v>0</v>
      </c>
      <c r="AD416" s="151">
        <f>DES!H414</f>
        <v>0</v>
      </c>
      <c r="AE416" s="151">
        <f t="shared" si="9"/>
        <v>0</v>
      </c>
      <c r="AF416" s="151">
        <f t="shared" si="10"/>
        <v>7</v>
      </c>
      <c r="AG416" s="152" t="e">
        <f t="shared" si="11"/>
        <v>#DIV/0!</v>
      </c>
      <c r="AH416" s="82">
        <f t="shared" si="12"/>
        <v>0</v>
      </c>
      <c r="AI416" s="82">
        <f t="shared" si="13"/>
        <v>6</v>
      </c>
      <c r="AJ416" s="82" t="e">
        <f t="shared" si="14"/>
        <v>#DIV/0!</v>
      </c>
      <c r="AK416" s="82">
        <f t="shared" si="15"/>
        <v>0</v>
      </c>
      <c r="AL416" s="82">
        <f t="shared" si="16"/>
        <v>1</v>
      </c>
      <c r="AM416" s="82" t="e">
        <f t="shared" si="17"/>
        <v>#DIV/0!</v>
      </c>
    </row>
    <row r="417" spans="1:39" ht="15.75" customHeight="1" x14ac:dyDescent="0.3">
      <c r="A417" s="53">
        <v>414</v>
      </c>
      <c r="B417" s="53"/>
      <c r="C417" s="137" t="s">
        <v>591</v>
      </c>
      <c r="D417" s="137">
        <v>14</v>
      </c>
      <c r="E417" s="53" t="s">
        <v>446</v>
      </c>
      <c r="F417" s="53" t="s">
        <v>460</v>
      </c>
      <c r="G417" s="151">
        <f>JAN!E415</f>
        <v>0</v>
      </c>
      <c r="H417" s="151">
        <f>FEB!E415</f>
        <v>0</v>
      </c>
      <c r="I417" s="151">
        <f>MAR!E415</f>
        <v>0</v>
      </c>
      <c r="J417" s="151">
        <f>APR!E415</f>
        <v>0</v>
      </c>
      <c r="K417" s="151">
        <f>MEI!E415</f>
        <v>0</v>
      </c>
      <c r="L417" s="151">
        <f>JUN!E415</f>
        <v>0</v>
      </c>
      <c r="M417" s="151">
        <f>JUL!E415</f>
        <v>0</v>
      </c>
      <c r="N417" s="151">
        <f>AGS!E415</f>
        <v>0</v>
      </c>
      <c r="O417" s="151">
        <f>SEPT!E415</f>
        <v>0</v>
      </c>
      <c r="P417" s="151">
        <f>OKT!E415</f>
        <v>0</v>
      </c>
      <c r="Q417" s="151">
        <f>NOV!E415</f>
        <v>0</v>
      </c>
      <c r="R417" s="151">
        <f>DES!E415</f>
        <v>0</v>
      </c>
      <c r="S417" s="151">
        <f>JAN!H415</f>
        <v>0</v>
      </c>
      <c r="T417" s="151">
        <f>FEB!H415</f>
        <v>1</v>
      </c>
      <c r="U417" s="151">
        <f>MAR!H415</f>
        <v>0</v>
      </c>
      <c r="V417" s="151">
        <f>APR!H415</f>
        <v>1</v>
      </c>
      <c r="W417" s="151">
        <f>MEI!H415</f>
        <v>0</v>
      </c>
      <c r="X417" s="151">
        <f>JUN!H415</f>
        <v>0</v>
      </c>
      <c r="Y417" s="151">
        <f>JUL!H415</f>
        <v>0</v>
      </c>
      <c r="Z417" s="151">
        <f>AGS!H415</f>
        <v>0</v>
      </c>
      <c r="AA417" s="151">
        <f>SEPT!H415</f>
        <v>0</v>
      </c>
      <c r="AB417" s="151">
        <f>OKT!H415</f>
        <v>0</v>
      </c>
      <c r="AC417" s="151">
        <f>NOV!H415</f>
        <v>0</v>
      </c>
      <c r="AD417" s="151">
        <f>DES!H415</f>
        <v>0</v>
      </c>
      <c r="AE417" s="151">
        <f t="shared" si="9"/>
        <v>0</v>
      </c>
      <c r="AF417" s="151">
        <f t="shared" si="10"/>
        <v>2</v>
      </c>
      <c r="AG417" s="152" t="e">
        <f t="shared" si="11"/>
        <v>#DIV/0!</v>
      </c>
      <c r="AH417" s="82">
        <f t="shared" si="12"/>
        <v>0</v>
      </c>
      <c r="AI417" s="82">
        <f t="shared" si="13"/>
        <v>2</v>
      </c>
      <c r="AJ417" s="82" t="e">
        <f t="shared" si="14"/>
        <v>#DIV/0!</v>
      </c>
      <c r="AK417" s="82">
        <f t="shared" si="15"/>
        <v>0</v>
      </c>
      <c r="AL417" s="82">
        <f t="shared" si="16"/>
        <v>0</v>
      </c>
      <c r="AM417" s="82" t="e">
        <f t="shared" si="17"/>
        <v>#DIV/0!</v>
      </c>
    </row>
    <row r="418" spans="1:39" ht="15.75" customHeight="1" x14ac:dyDescent="0.3">
      <c r="A418" s="53">
        <v>415</v>
      </c>
      <c r="B418" s="53"/>
      <c r="C418" s="137" t="s">
        <v>591</v>
      </c>
      <c r="D418" s="137">
        <v>15</v>
      </c>
      <c r="E418" s="53" t="s">
        <v>446</v>
      </c>
      <c r="F418" s="53" t="s">
        <v>461</v>
      </c>
      <c r="G418" s="151">
        <f>JAN!E416</f>
        <v>0</v>
      </c>
      <c r="H418" s="151">
        <f>FEB!E416</f>
        <v>0</v>
      </c>
      <c r="I418" s="151">
        <f>MAR!E416</f>
        <v>0</v>
      </c>
      <c r="J418" s="151">
        <f>APR!E416</f>
        <v>0</v>
      </c>
      <c r="K418" s="151">
        <f>MEI!E416</f>
        <v>0</v>
      </c>
      <c r="L418" s="151">
        <f>JUN!E416</f>
        <v>0</v>
      </c>
      <c r="M418" s="151">
        <f>JUL!E416</f>
        <v>0</v>
      </c>
      <c r="N418" s="151">
        <f>AGS!E416</f>
        <v>0</v>
      </c>
      <c r="O418" s="151">
        <f>SEPT!E416</f>
        <v>0</v>
      </c>
      <c r="P418" s="151">
        <f>OKT!E416</f>
        <v>0</v>
      </c>
      <c r="Q418" s="151">
        <f>NOV!E416</f>
        <v>0</v>
      </c>
      <c r="R418" s="151">
        <f>DES!E416</f>
        <v>0</v>
      </c>
      <c r="S418" s="151">
        <f>JAN!H416</f>
        <v>0</v>
      </c>
      <c r="T418" s="151">
        <f>FEB!H416</f>
        <v>1</v>
      </c>
      <c r="U418" s="151">
        <f>MAR!H416</f>
        <v>0</v>
      </c>
      <c r="V418" s="151">
        <f>APR!H416</f>
        <v>0</v>
      </c>
      <c r="W418" s="151">
        <f>MEI!H416</f>
        <v>0</v>
      </c>
      <c r="X418" s="151">
        <f>JUN!H416</f>
        <v>0</v>
      </c>
      <c r="Y418" s="151">
        <f>JUL!H416</f>
        <v>0</v>
      </c>
      <c r="Z418" s="151">
        <f>AGS!H416</f>
        <v>0</v>
      </c>
      <c r="AA418" s="151">
        <f>SEPT!H416</f>
        <v>0</v>
      </c>
      <c r="AB418" s="151">
        <f>OKT!H416</f>
        <v>0</v>
      </c>
      <c r="AC418" s="151">
        <f>NOV!H416</f>
        <v>0</v>
      </c>
      <c r="AD418" s="151">
        <f>DES!H416</f>
        <v>0</v>
      </c>
      <c r="AE418" s="151">
        <f t="shared" si="9"/>
        <v>0</v>
      </c>
      <c r="AF418" s="151">
        <f t="shared" si="10"/>
        <v>1</v>
      </c>
      <c r="AG418" s="152" t="e">
        <f t="shared" si="11"/>
        <v>#DIV/0!</v>
      </c>
      <c r="AH418" s="82">
        <f t="shared" si="12"/>
        <v>0</v>
      </c>
      <c r="AI418" s="82">
        <f t="shared" si="13"/>
        <v>1</v>
      </c>
      <c r="AJ418" s="82" t="e">
        <f t="shared" si="14"/>
        <v>#DIV/0!</v>
      </c>
      <c r="AK418" s="82">
        <f t="shared" si="15"/>
        <v>0</v>
      </c>
      <c r="AL418" s="82">
        <f t="shared" si="16"/>
        <v>0</v>
      </c>
      <c r="AM418" s="82" t="e">
        <f t="shared" si="17"/>
        <v>#DIV/0!</v>
      </c>
    </row>
    <row r="419" spans="1:39" ht="15.75" customHeight="1" x14ac:dyDescent="0.3">
      <c r="A419" s="53">
        <v>416</v>
      </c>
      <c r="B419" s="53"/>
      <c r="C419" s="137" t="s">
        <v>591</v>
      </c>
      <c r="D419" s="137">
        <v>16</v>
      </c>
      <c r="E419" s="53" t="s">
        <v>446</v>
      </c>
      <c r="F419" s="53" t="s">
        <v>462</v>
      </c>
      <c r="G419" s="151">
        <f>JAN!E417</f>
        <v>0</v>
      </c>
      <c r="H419" s="151">
        <f>FEB!E417</f>
        <v>0</v>
      </c>
      <c r="I419" s="151">
        <f>MAR!E417</f>
        <v>0</v>
      </c>
      <c r="J419" s="151">
        <f>APR!E417</f>
        <v>0</v>
      </c>
      <c r="K419" s="151">
        <f>MEI!E417</f>
        <v>0</v>
      </c>
      <c r="L419" s="151">
        <f>JUN!E417</f>
        <v>0</v>
      </c>
      <c r="M419" s="151">
        <f>JUL!E417</f>
        <v>0</v>
      </c>
      <c r="N419" s="151">
        <f>AGS!E417</f>
        <v>0</v>
      </c>
      <c r="O419" s="151">
        <f>SEPT!E417</f>
        <v>0</v>
      </c>
      <c r="P419" s="151">
        <f>OKT!E417</f>
        <v>0</v>
      </c>
      <c r="Q419" s="151">
        <f>NOV!E417</f>
        <v>0</v>
      </c>
      <c r="R419" s="151">
        <f>DES!E417</f>
        <v>0</v>
      </c>
      <c r="S419" s="151">
        <f>JAN!H417</f>
        <v>0</v>
      </c>
      <c r="T419" s="151">
        <f>FEB!H417</f>
        <v>0</v>
      </c>
      <c r="U419" s="151">
        <f>MAR!H417</f>
        <v>0</v>
      </c>
      <c r="V419" s="151">
        <f>APR!H417</f>
        <v>0</v>
      </c>
      <c r="W419" s="151">
        <f>MEI!H417</f>
        <v>1</v>
      </c>
      <c r="X419" s="151">
        <f>JUN!H417</f>
        <v>0</v>
      </c>
      <c r="Y419" s="151">
        <f>JUL!H417</f>
        <v>0</v>
      </c>
      <c r="Z419" s="151">
        <f>AGS!H417</f>
        <v>0</v>
      </c>
      <c r="AA419" s="151">
        <f>SEPT!H417</f>
        <v>0</v>
      </c>
      <c r="AB419" s="151">
        <f>OKT!H417</f>
        <v>0</v>
      </c>
      <c r="AC419" s="151">
        <f>NOV!H417</f>
        <v>0</v>
      </c>
      <c r="AD419" s="151">
        <f>DES!H417</f>
        <v>0</v>
      </c>
      <c r="AE419" s="151">
        <f t="shared" si="9"/>
        <v>0</v>
      </c>
      <c r="AF419" s="151">
        <f t="shared" si="10"/>
        <v>1</v>
      </c>
      <c r="AG419" s="152" t="e">
        <f t="shared" si="11"/>
        <v>#DIV/0!</v>
      </c>
      <c r="AH419" s="82">
        <f t="shared" si="12"/>
        <v>0</v>
      </c>
      <c r="AI419" s="82">
        <f t="shared" si="13"/>
        <v>1</v>
      </c>
      <c r="AJ419" s="82" t="e">
        <f t="shared" si="14"/>
        <v>#DIV/0!</v>
      </c>
      <c r="AK419" s="82">
        <f t="shared" si="15"/>
        <v>0</v>
      </c>
      <c r="AL419" s="82">
        <f t="shared" si="16"/>
        <v>0</v>
      </c>
      <c r="AM419" s="82" t="e">
        <f t="shared" si="17"/>
        <v>#DIV/0!</v>
      </c>
    </row>
    <row r="420" spans="1:39" ht="15.75" customHeight="1" x14ac:dyDescent="0.3">
      <c r="A420" s="53">
        <v>417</v>
      </c>
      <c r="B420" s="53"/>
      <c r="C420" s="137" t="s">
        <v>591</v>
      </c>
      <c r="D420" s="137">
        <v>17</v>
      </c>
      <c r="E420" s="53" t="s">
        <v>446</v>
      </c>
      <c r="F420" s="53" t="s">
        <v>463</v>
      </c>
      <c r="G420" s="151">
        <f>JAN!E418</f>
        <v>0</v>
      </c>
      <c r="H420" s="151">
        <f>FEB!E418</f>
        <v>0</v>
      </c>
      <c r="I420" s="151">
        <f>MAR!E418</f>
        <v>0</v>
      </c>
      <c r="J420" s="151">
        <f>APR!E418</f>
        <v>0</v>
      </c>
      <c r="K420" s="151">
        <f>MEI!E418</f>
        <v>0</v>
      </c>
      <c r="L420" s="151">
        <f>JUN!E418</f>
        <v>0</v>
      </c>
      <c r="M420" s="151">
        <f>JUL!E418</f>
        <v>0</v>
      </c>
      <c r="N420" s="151">
        <f>AGS!E418</f>
        <v>0</v>
      </c>
      <c r="O420" s="151">
        <f>SEPT!E418</f>
        <v>0</v>
      </c>
      <c r="P420" s="151">
        <f>OKT!E418</f>
        <v>0</v>
      </c>
      <c r="Q420" s="151">
        <f>NOV!E418</f>
        <v>0</v>
      </c>
      <c r="R420" s="151">
        <f>DES!E418</f>
        <v>0</v>
      </c>
      <c r="S420" s="151">
        <f>JAN!H418</f>
        <v>2</v>
      </c>
      <c r="T420" s="151">
        <f>FEB!H418</f>
        <v>0</v>
      </c>
      <c r="U420" s="151">
        <f>MAR!H418</f>
        <v>0</v>
      </c>
      <c r="V420" s="151">
        <f>APR!H418</f>
        <v>1</v>
      </c>
      <c r="W420" s="151">
        <f>MEI!H418</f>
        <v>1</v>
      </c>
      <c r="X420" s="151">
        <f>JUN!H418</f>
        <v>0</v>
      </c>
      <c r="Y420" s="151">
        <f>JUL!H418</f>
        <v>0</v>
      </c>
      <c r="Z420" s="151">
        <f>AGS!H418</f>
        <v>0</v>
      </c>
      <c r="AA420" s="151">
        <f>SEPT!H418</f>
        <v>0</v>
      </c>
      <c r="AB420" s="151">
        <f>OKT!H418</f>
        <v>0</v>
      </c>
      <c r="AC420" s="151">
        <f>NOV!H418</f>
        <v>0</v>
      </c>
      <c r="AD420" s="151">
        <f>DES!H418</f>
        <v>0</v>
      </c>
      <c r="AE420" s="151">
        <f t="shared" si="9"/>
        <v>0</v>
      </c>
      <c r="AF420" s="151">
        <f t="shared" si="10"/>
        <v>4</v>
      </c>
      <c r="AG420" s="152" t="e">
        <f t="shared" si="11"/>
        <v>#DIV/0!</v>
      </c>
      <c r="AH420" s="82">
        <f t="shared" si="12"/>
        <v>0</v>
      </c>
      <c r="AI420" s="82">
        <f t="shared" si="13"/>
        <v>4</v>
      </c>
      <c r="AJ420" s="82" t="e">
        <f t="shared" si="14"/>
        <v>#DIV/0!</v>
      </c>
      <c r="AK420" s="82">
        <f t="shared" si="15"/>
        <v>0</v>
      </c>
      <c r="AL420" s="82">
        <f t="shared" si="16"/>
        <v>0</v>
      </c>
      <c r="AM420" s="82" t="e">
        <f t="shared" si="17"/>
        <v>#DIV/0!</v>
      </c>
    </row>
    <row r="421" spans="1:39" ht="15.75" customHeight="1" x14ac:dyDescent="0.3">
      <c r="A421" s="53">
        <v>418</v>
      </c>
      <c r="B421" s="53"/>
      <c r="C421" s="137" t="s">
        <v>591</v>
      </c>
      <c r="D421" s="137">
        <v>18</v>
      </c>
      <c r="E421" s="53" t="s">
        <v>446</v>
      </c>
      <c r="F421" s="53" t="s">
        <v>464</v>
      </c>
      <c r="G421" s="151">
        <f>JAN!E419</f>
        <v>0</v>
      </c>
      <c r="H421" s="151">
        <f>FEB!E419</f>
        <v>0</v>
      </c>
      <c r="I421" s="151">
        <f>MAR!E419</f>
        <v>0</v>
      </c>
      <c r="J421" s="151">
        <f>APR!E419</f>
        <v>0</v>
      </c>
      <c r="K421" s="151">
        <f>MEI!E419</f>
        <v>0</v>
      </c>
      <c r="L421" s="151">
        <f>JUN!E419</f>
        <v>0</v>
      </c>
      <c r="M421" s="151">
        <f>JUL!E419</f>
        <v>0</v>
      </c>
      <c r="N421" s="151">
        <f>AGS!E419</f>
        <v>0</v>
      </c>
      <c r="O421" s="151">
        <f>SEPT!E419</f>
        <v>0</v>
      </c>
      <c r="P421" s="151">
        <f>OKT!E419</f>
        <v>0</v>
      </c>
      <c r="Q421" s="151">
        <f>NOV!E419</f>
        <v>0</v>
      </c>
      <c r="R421" s="151">
        <f>DES!E419</f>
        <v>0</v>
      </c>
      <c r="S421" s="151">
        <f>JAN!H419</f>
        <v>0</v>
      </c>
      <c r="T421" s="151">
        <f>FEB!H419</f>
        <v>2</v>
      </c>
      <c r="U421" s="151">
        <f>MAR!H419</f>
        <v>2</v>
      </c>
      <c r="V421" s="151">
        <f>APR!H419</f>
        <v>2</v>
      </c>
      <c r="W421" s="151">
        <f>MEI!H419</f>
        <v>0</v>
      </c>
      <c r="X421" s="151">
        <f>JUN!H419</f>
        <v>0</v>
      </c>
      <c r="Y421" s="151">
        <f>JUL!H419</f>
        <v>0</v>
      </c>
      <c r="Z421" s="151">
        <f>AGS!H419</f>
        <v>0</v>
      </c>
      <c r="AA421" s="151">
        <f>SEPT!H419</f>
        <v>0</v>
      </c>
      <c r="AB421" s="151">
        <f>OKT!H419</f>
        <v>0</v>
      </c>
      <c r="AC421" s="151">
        <f>NOV!H419</f>
        <v>0</v>
      </c>
      <c r="AD421" s="151">
        <f>DES!H419</f>
        <v>0</v>
      </c>
      <c r="AE421" s="151">
        <f t="shared" si="9"/>
        <v>0</v>
      </c>
      <c r="AF421" s="151">
        <f t="shared" si="10"/>
        <v>6</v>
      </c>
      <c r="AG421" s="152" t="e">
        <f t="shared" si="11"/>
        <v>#DIV/0!</v>
      </c>
      <c r="AH421" s="82">
        <f t="shared" si="12"/>
        <v>0</v>
      </c>
      <c r="AI421" s="82">
        <f t="shared" si="13"/>
        <v>6</v>
      </c>
      <c r="AJ421" s="82" t="e">
        <f t="shared" si="14"/>
        <v>#DIV/0!</v>
      </c>
      <c r="AK421" s="82">
        <f t="shared" si="15"/>
        <v>0</v>
      </c>
      <c r="AL421" s="82">
        <f t="shared" si="16"/>
        <v>0</v>
      </c>
      <c r="AM421" s="82" t="e">
        <f t="shared" si="17"/>
        <v>#DIV/0!</v>
      </c>
    </row>
    <row r="422" spans="1:39" ht="15.75" customHeight="1" x14ac:dyDescent="0.3">
      <c r="A422" s="53">
        <v>419</v>
      </c>
      <c r="B422" s="53"/>
      <c r="C422" s="137" t="s">
        <v>591</v>
      </c>
      <c r="D422" s="137">
        <v>19</v>
      </c>
      <c r="E422" s="53" t="s">
        <v>446</v>
      </c>
      <c r="F422" s="53" t="s">
        <v>465</v>
      </c>
      <c r="G422" s="151">
        <f>JAN!E420</f>
        <v>0</v>
      </c>
      <c r="H422" s="151">
        <f>FEB!E420</f>
        <v>0</v>
      </c>
      <c r="I422" s="151">
        <f>MAR!E420</f>
        <v>0</v>
      </c>
      <c r="J422" s="151">
        <f>APR!E420</f>
        <v>0</v>
      </c>
      <c r="K422" s="151">
        <f>MEI!E420</f>
        <v>0</v>
      </c>
      <c r="L422" s="151">
        <f>JUN!E420</f>
        <v>0</v>
      </c>
      <c r="M422" s="151">
        <f>JUL!E420</f>
        <v>0</v>
      </c>
      <c r="N422" s="151">
        <f>AGS!E420</f>
        <v>0</v>
      </c>
      <c r="O422" s="151">
        <f>SEPT!E420</f>
        <v>0</v>
      </c>
      <c r="P422" s="151">
        <f>OKT!E420</f>
        <v>0</v>
      </c>
      <c r="Q422" s="151">
        <f>NOV!E420</f>
        <v>0</v>
      </c>
      <c r="R422" s="151">
        <f>DES!E420</f>
        <v>0</v>
      </c>
      <c r="S422" s="151">
        <f>JAN!H420</f>
        <v>0</v>
      </c>
      <c r="T422" s="151">
        <f>FEB!H420</f>
        <v>1</v>
      </c>
      <c r="U422" s="151">
        <f>MAR!H420</f>
        <v>2</v>
      </c>
      <c r="V422" s="151">
        <f>APR!H420</f>
        <v>1</v>
      </c>
      <c r="W422" s="151">
        <f>MEI!H420</f>
        <v>1</v>
      </c>
      <c r="X422" s="151">
        <f>JUN!H420</f>
        <v>2</v>
      </c>
      <c r="Y422" s="151">
        <f>JUL!H420</f>
        <v>0</v>
      </c>
      <c r="Z422" s="151">
        <f>AGS!H420</f>
        <v>0</v>
      </c>
      <c r="AA422" s="151">
        <f>SEPT!H420</f>
        <v>0</v>
      </c>
      <c r="AB422" s="151">
        <f>OKT!H420</f>
        <v>0</v>
      </c>
      <c r="AC422" s="151">
        <f>NOV!H420</f>
        <v>0</v>
      </c>
      <c r="AD422" s="151">
        <f>DES!H420</f>
        <v>0</v>
      </c>
      <c r="AE422" s="151">
        <f t="shared" si="9"/>
        <v>0</v>
      </c>
      <c r="AF422" s="151">
        <f t="shared" si="10"/>
        <v>7</v>
      </c>
      <c r="AG422" s="152" t="e">
        <f t="shared" si="11"/>
        <v>#DIV/0!</v>
      </c>
      <c r="AH422" s="82">
        <f t="shared" si="12"/>
        <v>0</v>
      </c>
      <c r="AI422" s="82">
        <f t="shared" si="13"/>
        <v>7</v>
      </c>
      <c r="AJ422" s="82" t="e">
        <f t="shared" si="14"/>
        <v>#DIV/0!</v>
      </c>
      <c r="AK422" s="82">
        <f t="shared" si="15"/>
        <v>0</v>
      </c>
      <c r="AL422" s="82">
        <f t="shared" si="16"/>
        <v>0</v>
      </c>
      <c r="AM422" s="82" t="e">
        <f t="shared" si="17"/>
        <v>#DIV/0!</v>
      </c>
    </row>
    <row r="423" spans="1:39" ht="15.75" customHeight="1" x14ac:dyDescent="0.3">
      <c r="A423" s="53">
        <v>420</v>
      </c>
      <c r="B423" s="53"/>
      <c r="C423" s="137" t="s">
        <v>591</v>
      </c>
      <c r="D423" s="137">
        <v>20</v>
      </c>
      <c r="E423" s="53" t="s">
        <v>446</v>
      </c>
      <c r="F423" s="53" t="s">
        <v>466</v>
      </c>
      <c r="G423" s="151">
        <f>JAN!E421</f>
        <v>0</v>
      </c>
      <c r="H423" s="151">
        <f>FEB!E421</f>
        <v>0</v>
      </c>
      <c r="I423" s="151">
        <f>MAR!E421</f>
        <v>0</v>
      </c>
      <c r="J423" s="151">
        <f>APR!E421</f>
        <v>0</v>
      </c>
      <c r="K423" s="151">
        <f>MEI!E421</f>
        <v>0</v>
      </c>
      <c r="L423" s="151">
        <f>JUN!E421</f>
        <v>0</v>
      </c>
      <c r="M423" s="151">
        <f>JUL!E421</f>
        <v>0</v>
      </c>
      <c r="N423" s="151">
        <f>AGS!E421</f>
        <v>0</v>
      </c>
      <c r="O423" s="151">
        <f>SEPT!E421</f>
        <v>0</v>
      </c>
      <c r="P423" s="151">
        <f>OKT!E421</f>
        <v>0</v>
      </c>
      <c r="Q423" s="151">
        <f>NOV!E421</f>
        <v>0</v>
      </c>
      <c r="R423" s="151">
        <f>DES!E421</f>
        <v>0</v>
      </c>
      <c r="S423" s="151">
        <f>JAN!H421</f>
        <v>0</v>
      </c>
      <c r="T423" s="151">
        <f>FEB!H421</f>
        <v>1</v>
      </c>
      <c r="U423" s="151">
        <f>MAR!H421</f>
        <v>1</v>
      </c>
      <c r="V423" s="151">
        <f>APR!H421</f>
        <v>3</v>
      </c>
      <c r="W423" s="151">
        <f>MEI!H421</f>
        <v>2</v>
      </c>
      <c r="X423" s="151">
        <f>JUN!H421</f>
        <v>1</v>
      </c>
      <c r="Y423" s="151">
        <f>JUL!H421</f>
        <v>0</v>
      </c>
      <c r="Z423" s="151">
        <f>AGS!H421</f>
        <v>0</v>
      </c>
      <c r="AA423" s="151">
        <f>SEPT!H421</f>
        <v>0</v>
      </c>
      <c r="AB423" s="151">
        <f>OKT!H421</f>
        <v>0</v>
      </c>
      <c r="AC423" s="151">
        <f>NOV!H421</f>
        <v>0</v>
      </c>
      <c r="AD423" s="151">
        <f>DES!H421</f>
        <v>0</v>
      </c>
      <c r="AE423" s="151">
        <f t="shared" si="9"/>
        <v>0</v>
      </c>
      <c r="AF423" s="151">
        <f t="shared" si="10"/>
        <v>8</v>
      </c>
      <c r="AG423" s="152" t="e">
        <f t="shared" si="11"/>
        <v>#DIV/0!</v>
      </c>
      <c r="AH423" s="82">
        <f t="shared" si="12"/>
        <v>0</v>
      </c>
      <c r="AI423" s="82">
        <f t="shared" si="13"/>
        <v>8</v>
      </c>
      <c r="AJ423" s="82" t="e">
        <f t="shared" si="14"/>
        <v>#DIV/0!</v>
      </c>
      <c r="AK423" s="82">
        <f t="shared" si="15"/>
        <v>0</v>
      </c>
      <c r="AL423" s="82">
        <f t="shared" si="16"/>
        <v>0</v>
      </c>
      <c r="AM423" s="82" t="e">
        <f t="shared" si="17"/>
        <v>#DIV/0!</v>
      </c>
    </row>
    <row r="424" spans="1:39" ht="15.75" customHeight="1" x14ac:dyDescent="0.3">
      <c r="A424" s="53">
        <v>421</v>
      </c>
      <c r="B424" s="53"/>
      <c r="C424" s="137" t="s">
        <v>591</v>
      </c>
      <c r="D424" s="137">
        <v>21</v>
      </c>
      <c r="E424" s="53" t="s">
        <v>446</v>
      </c>
      <c r="F424" s="53" t="s">
        <v>467</v>
      </c>
      <c r="G424" s="151">
        <f>JAN!E422</f>
        <v>0</v>
      </c>
      <c r="H424" s="151">
        <f>FEB!E422</f>
        <v>0</v>
      </c>
      <c r="I424" s="151">
        <f>MAR!E422</f>
        <v>0</v>
      </c>
      <c r="J424" s="151">
        <f>APR!E422</f>
        <v>0</v>
      </c>
      <c r="K424" s="151">
        <f>MEI!E422</f>
        <v>0</v>
      </c>
      <c r="L424" s="151">
        <f>JUN!E422</f>
        <v>0</v>
      </c>
      <c r="M424" s="151">
        <f>JUL!E422</f>
        <v>0</v>
      </c>
      <c r="N424" s="151">
        <f>AGS!E422</f>
        <v>0</v>
      </c>
      <c r="O424" s="151">
        <f>SEPT!E422</f>
        <v>0</v>
      </c>
      <c r="P424" s="151">
        <f>OKT!E422</f>
        <v>0</v>
      </c>
      <c r="Q424" s="151">
        <f>NOV!E422</f>
        <v>0</v>
      </c>
      <c r="R424" s="151">
        <f>DES!E422</f>
        <v>0</v>
      </c>
      <c r="S424" s="151">
        <f>JAN!H422</f>
        <v>4</v>
      </c>
      <c r="T424" s="151">
        <f>FEB!H422</f>
        <v>1</v>
      </c>
      <c r="U424" s="151">
        <f>MAR!H422</f>
        <v>2</v>
      </c>
      <c r="V424" s="151">
        <f>APR!H422</f>
        <v>3</v>
      </c>
      <c r="W424" s="151">
        <f>MEI!H422</f>
        <v>3</v>
      </c>
      <c r="X424" s="151">
        <f>JUN!H422</f>
        <v>3</v>
      </c>
      <c r="Y424" s="151">
        <f>JUL!H422</f>
        <v>1</v>
      </c>
      <c r="Z424" s="151">
        <f>AGS!H422</f>
        <v>0</v>
      </c>
      <c r="AA424" s="151">
        <f>SEPT!H422</f>
        <v>1</v>
      </c>
      <c r="AB424" s="151">
        <f>OKT!H422</f>
        <v>0</v>
      </c>
      <c r="AC424" s="151">
        <f>NOV!H422</f>
        <v>0</v>
      </c>
      <c r="AD424" s="151">
        <f>DES!H422</f>
        <v>0</v>
      </c>
      <c r="AE424" s="151">
        <f t="shared" si="9"/>
        <v>0</v>
      </c>
      <c r="AF424" s="151">
        <f t="shared" si="10"/>
        <v>18</v>
      </c>
      <c r="AG424" s="152" t="e">
        <f t="shared" si="11"/>
        <v>#DIV/0!</v>
      </c>
      <c r="AH424" s="82">
        <f t="shared" si="12"/>
        <v>0</v>
      </c>
      <c r="AI424" s="82">
        <f t="shared" si="13"/>
        <v>16</v>
      </c>
      <c r="AJ424" s="82" t="e">
        <f t="shared" si="14"/>
        <v>#DIV/0!</v>
      </c>
      <c r="AK424" s="82">
        <f t="shared" si="15"/>
        <v>0</v>
      </c>
      <c r="AL424" s="82">
        <f t="shared" si="16"/>
        <v>2</v>
      </c>
      <c r="AM424" s="82" t="e">
        <f t="shared" si="17"/>
        <v>#DIV/0!</v>
      </c>
    </row>
    <row r="425" spans="1:39" ht="15.75" customHeight="1" x14ac:dyDescent="0.3">
      <c r="A425" s="53">
        <v>422</v>
      </c>
      <c r="B425" s="53"/>
      <c r="C425" s="137" t="s">
        <v>591</v>
      </c>
      <c r="D425" s="137">
        <v>22</v>
      </c>
      <c r="E425" s="53" t="s">
        <v>446</v>
      </c>
      <c r="F425" s="53" t="s">
        <v>468</v>
      </c>
      <c r="G425" s="151">
        <f>JAN!E423</f>
        <v>0</v>
      </c>
      <c r="H425" s="151">
        <f>FEB!E423</f>
        <v>0</v>
      </c>
      <c r="I425" s="151">
        <f>MAR!E423</f>
        <v>0</v>
      </c>
      <c r="J425" s="151">
        <f>APR!E423</f>
        <v>0</v>
      </c>
      <c r="K425" s="151">
        <f>MEI!E423</f>
        <v>0</v>
      </c>
      <c r="L425" s="151">
        <f>JUN!E423</f>
        <v>0</v>
      </c>
      <c r="M425" s="151">
        <f>JUL!E423</f>
        <v>0</v>
      </c>
      <c r="N425" s="151">
        <f>AGS!E423</f>
        <v>0</v>
      </c>
      <c r="O425" s="151">
        <f>SEPT!E423</f>
        <v>0</v>
      </c>
      <c r="P425" s="151">
        <f>OKT!E423</f>
        <v>0</v>
      </c>
      <c r="Q425" s="151">
        <f>NOV!E423</f>
        <v>0</v>
      </c>
      <c r="R425" s="151">
        <f>DES!E423</f>
        <v>0</v>
      </c>
      <c r="S425" s="151">
        <f>JAN!H423</f>
        <v>0</v>
      </c>
      <c r="T425" s="151">
        <f>FEB!H423</f>
        <v>0</v>
      </c>
      <c r="U425" s="151">
        <f>MAR!H423</f>
        <v>0</v>
      </c>
      <c r="V425" s="151">
        <f>APR!H423</f>
        <v>0</v>
      </c>
      <c r="W425" s="151">
        <f>MEI!H423</f>
        <v>0</v>
      </c>
      <c r="X425" s="151">
        <f>JUN!H423</f>
        <v>0</v>
      </c>
      <c r="Y425" s="151">
        <f>JUL!H423</f>
        <v>0</v>
      </c>
      <c r="Z425" s="151">
        <f>AGS!H423</f>
        <v>0</v>
      </c>
      <c r="AA425" s="151">
        <f>SEPT!H423</f>
        <v>0</v>
      </c>
      <c r="AB425" s="151">
        <f>OKT!H423</f>
        <v>0</v>
      </c>
      <c r="AC425" s="151">
        <f>NOV!H423</f>
        <v>0</v>
      </c>
      <c r="AD425" s="151">
        <f>DES!H423</f>
        <v>0</v>
      </c>
      <c r="AE425" s="151">
        <f t="shared" si="9"/>
        <v>0</v>
      </c>
      <c r="AF425" s="151">
        <f t="shared" si="10"/>
        <v>0</v>
      </c>
      <c r="AG425" s="152" t="e">
        <f t="shared" si="11"/>
        <v>#DIV/0!</v>
      </c>
      <c r="AH425" s="82">
        <f t="shared" si="12"/>
        <v>0</v>
      </c>
      <c r="AI425" s="82">
        <f t="shared" si="13"/>
        <v>0</v>
      </c>
      <c r="AJ425" s="82" t="e">
        <f t="shared" si="14"/>
        <v>#DIV/0!</v>
      </c>
      <c r="AK425" s="82">
        <f t="shared" si="15"/>
        <v>0</v>
      </c>
      <c r="AL425" s="82">
        <f t="shared" si="16"/>
        <v>0</v>
      </c>
      <c r="AM425" s="82" t="e">
        <f t="shared" si="17"/>
        <v>#DIV/0!</v>
      </c>
    </row>
    <row r="426" spans="1:39" ht="15.75" customHeight="1" x14ac:dyDescent="0.3">
      <c r="A426" s="53">
        <v>423</v>
      </c>
      <c r="B426" s="53"/>
      <c r="C426" s="137" t="s">
        <v>591</v>
      </c>
      <c r="D426" s="137">
        <v>23</v>
      </c>
      <c r="E426" s="53" t="s">
        <v>446</v>
      </c>
      <c r="F426" s="53" t="s">
        <v>469</v>
      </c>
      <c r="G426" s="151">
        <f>JAN!E424</f>
        <v>0</v>
      </c>
      <c r="H426" s="151">
        <f>FEB!E424</f>
        <v>0</v>
      </c>
      <c r="I426" s="151">
        <f>MAR!E424</f>
        <v>0</v>
      </c>
      <c r="J426" s="151">
        <f>APR!E424</f>
        <v>0</v>
      </c>
      <c r="K426" s="151">
        <f>MEI!E424</f>
        <v>0</v>
      </c>
      <c r="L426" s="151">
        <f>JUN!E424</f>
        <v>0</v>
      </c>
      <c r="M426" s="151">
        <f>JUL!E424</f>
        <v>0</v>
      </c>
      <c r="N426" s="151">
        <f>AGS!E424</f>
        <v>0</v>
      </c>
      <c r="O426" s="151">
        <f>SEPT!E424</f>
        <v>0</v>
      </c>
      <c r="P426" s="151">
        <f>OKT!E424</f>
        <v>0</v>
      </c>
      <c r="Q426" s="151">
        <f>NOV!E424</f>
        <v>0</v>
      </c>
      <c r="R426" s="151">
        <f>DES!E424</f>
        <v>0</v>
      </c>
      <c r="S426" s="151">
        <f>JAN!H424</f>
        <v>1</v>
      </c>
      <c r="T426" s="151">
        <f>FEB!H424</f>
        <v>1</v>
      </c>
      <c r="U426" s="151">
        <f>MAR!H424</f>
        <v>0</v>
      </c>
      <c r="V426" s="151">
        <f>APR!H424</f>
        <v>0</v>
      </c>
      <c r="W426" s="151">
        <f>MEI!H424</f>
        <v>0</v>
      </c>
      <c r="X426" s="151">
        <f>JUN!H424</f>
        <v>0</v>
      </c>
      <c r="Y426" s="151">
        <f>JUL!H424</f>
        <v>0</v>
      </c>
      <c r="Z426" s="151">
        <f>AGS!H424</f>
        <v>0</v>
      </c>
      <c r="AA426" s="151">
        <f>SEPT!H424</f>
        <v>0</v>
      </c>
      <c r="AB426" s="151">
        <f>OKT!H424</f>
        <v>0</v>
      </c>
      <c r="AC426" s="151">
        <f>NOV!H424</f>
        <v>0</v>
      </c>
      <c r="AD426" s="151">
        <f>DES!H424</f>
        <v>0</v>
      </c>
      <c r="AE426" s="151">
        <f t="shared" si="9"/>
        <v>0</v>
      </c>
      <c r="AF426" s="151">
        <f t="shared" si="10"/>
        <v>2</v>
      </c>
      <c r="AG426" s="152" t="e">
        <f t="shared" si="11"/>
        <v>#DIV/0!</v>
      </c>
      <c r="AH426" s="82">
        <f t="shared" si="12"/>
        <v>0</v>
      </c>
      <c r="AI426" s="82">
        <f t="shared" si="13"/>
        <v>2</v>
      </c>
      <c r="AJ426" s="82" t="e">
        <f t="shared" si="14"/>
        <v>#DIV/0!</v>
      </c>
      <c r="AK426" s="82">
        <f t="shared" si="15"/>
        <v>0</v>
      </c>
      <c r="AL426" s="82">
        <f t="shared" si="16"/>
        <v>0</v>
      </c>
      <c r="AM426" s="82" t="e">
        <f t="shared" si="17"/>
        <v>#DIV/0!</v>
      </c>
    </row>
    <row r="427" spans="1:39" ht="15.75" customHeight="1" x14ac:dyDescent="0.3">
      <c r="A427" s="53">
        <v>424</v>
      </c>
      <c r="B427" s="53"/>
      <c r="C427" s="137" t="s">
        <v>591</v>
      </c>
      <c r="D427" s="137">
        <v>24</v>
      </c>
      <c r="E427" s="53" t="s">
        <v>446</v>
      </c>
      <c r="F427" s="53" t="s">
        <v>470</v>
      </c>
      <c r="G427" s="151">
        <f>JAN!E425</f>
        <v>0</v>
      </c>
      <c r="H427" s="151">
        <f>FEB!E425</f>
        <v>0</v>
      </c>
      <c r="I427" s="151">
        <f>MAR!E425</f>
        <v>0</v>
      </c>
      <c r="J427" s="151">
        <f>APR!E425</f>
        <v>0</v>
      </c>
      <c r="K427" s="151">
        <f>MEI!E425</f>
        <v>0</v>
      </c>
      <c r="L427" s="151">
        <f>JUN!E425</f>
        <v>0</v>
      </c>
      <c r="M427" s="151">
        <f>JUL!E425</f>
        <v>0</v>
      </c>
      <c r="N427" s="151">
        <f>AGS!E425</f>
        <v>0</v>
      </c>
      <c r="O427" s="151">
        <f>SEPT!E425</f>
        <v>0</v>
      </c>
      <c r="P427" s="151">
        <f>OKT!E425</f>
        <v>0</v>
      </c>
      <c r="Q427" s="151">
        <f>NOV!E425</f>
        <v>0</v>
      </c>
      <c r="R427" s="151">
        <f>DES!E425</f>
        <v>0</v>
      </c>
      <c r="S427" s="151">
        <f>JAN!H425</f>
        <v>0</v>
      </c>
      <c r="T427" s="151">
        <f>FEB!H425</f>
        <v>0</v>
      </c>
      <c r="U427" s="151">
        <f>MAR!H425</f>
        <v>0</v>
      </c>
      <c r="V427" s="151">
        <f>APR!H425</f>
        <v>0</v>
      </c>
      <c r="W427" s="151">
        <f>MEI!H425</f>
        <v>0</v>
      </c>
      <c r="X427" s="151">
        <f>JUN!H425</f>
        <v>0</v>
      </c>
      <c r="Y427" s="151">
        <f>JUL!H425</f>
        <v>0</v>
      </c>
      <c r="Z427" s="151">
        <f>AGS!H425</f>
        <v>0</v>
      </c>
      <c r="AA427" s="151">
        <f>SEPT!H425</f>
        <v>0</v>
      </c>
      <c r="AB427" s="151">
        <f>OKT!H425</f>
        <v>0</v>
      </c>
      <c r="AC427" s="151">
        <f>NOV!H425</f>
        <v>0</v>
      </c>
      <c r="AD427" s="151">
        <f>DES!H425</f>
        <v>0</v>
      </c>
      <c r="AE427" s="151">
        <f t="shared" si="9"/>
        <v>0</v>
      </c>
      <c r="AF427" s="151">
        <f t="shared" si="10"/>
        <v>0</v>
      </c>
      <c r="AG427" s="152" t="e">
        <f t="shared" si="11"/>
        <v>#DIV/0!</v>
      </c>
      <c r="AH427" s="82">
        <f t="shared" si="12"/>
        <v>0</v>
      </c>
      <c r="AI427" s="82">
        <f t="shared" si="13"/>
        <v>0</v>
      </c>
      <c r="AJ427" s="82" t="e">
        <f t="shared" si="14"/>
        <v>#DIV/0!</v>
      </c>
      <c r="AK427" s="82">
        <f t="shared" si="15"/>
        <v>0</v>
      </c>
      <c r="AL427" s="82">
        <f t="shared" si="16"/>
        <v>0</v>
      </c>
      <c r="AM427" s="82" t="e">
        <f t="shared" si="17"/>
        <v>#DIV/0!</v>
      </c>
    </row>
    <row r="428" spans="1:39" ht="15.75" customHeight="1" x14ac:dyDescent="0.3">
      <c r="A428" s="53">
        <v>425</v>
      </c>
      <c r="B428" s="53"/>
      <c r="C428" s="137" t="s">
        <v>591</v>
      </c>
      <c r="D428" s="137">
        <v>25</v>
      </c>
      <c r="E428" s="53" t="s">
        <v>446</v>
      </c>
      <c r="F428" s="53" t="s">
        <v>471</v>
      </c>
      <c r="G428" s="151">
        <f>JAN!E426</f>
        <v>0</v>
      </c>
      <c r="H428" s="151">
        <f>FEB!E426</f>
        <v>0</v>
      </c>
      <c r="I428" s="151">
        <f>MAR!E426</f>
        <v>0</v>
      </c>
      <c r="J428" s="151">
        <f>APR!E426</f>
        <v>0</v>
      </c>
      <c r="K428" s="151">
        <f>MEI!E426</f>
        <v>0</v>
      </c>
      <c r="L428" s="151">
        <f>JUN!E426</f>
        <v>0</v>
      </c>
      <c r="M428" s="151">
        <f>JUL!E426</f>
        <v>0</v>
      </c>
      <c r="N428" s="151">
        <f>AGS!E426</f>
        <v>0</v>
      </c>
      <c r="O428" s="151">
        <f>SEPT!E426</f>
        <v>0</v>
      </c>
      <c r="P428" s="151">
        <f>OKT!E426</f>
        <v>0</v>
      </c>
      <c r="Q428" s="151">
        <f>NOV!E426</f>
        <v>0</v>
      </c>
      <c r="R428" s="151">
        <f>DES!E426</f>
        <v>0</v>
      </c>
      <c r="S428" s="151">
        <f>JAN!H426</f>
        <v>0</v>
      </c>
      <c r="T428" s="151">
        <f>FEB!H426</f>
        <v>0</v>
      </c>
      <c r="U428" s="151">
        <f>MAR!H426</f>
        <v>0</v>
      </c>
      <c r="V428" s="151">
        <f>APR!H426</f>
        <v>0</v>
      </c>
      <c r="W428" s="151">
        <f>MEI!H426</f>
        <v>0</v>
      </c>
      <c r="X428" s="151">
        <f>JUN!H426</f>
        <v>0</v>
      </c>
      <c r="Y428" s="151">
        <f>JUL!H426</f>
        <v>0</v>
      </c>
      <c r="Z428" s="151">
        <f>AGS!H426</f>
        <v>0</v>
      </c>
      <c r="AA428" s="151">
        <f>SEPT!H426</f>
        <v>0</v>
      </c>
      <c r="AB428" s="151">
        <f>OKT!H426</f>
        <v>0</v>
      </c>
      <c r="AC428" s="151">
        <f>NOV!H426</f>
        <v>0</v>
      </c>
      <c r="AD428" s="151">
        <f>DES!H426</f>
        <v>0</v>
      </c>
      <c r="AE428" s="151">
        <f t="shared" si="9"/>
        <v>0</v>
      </c>
      <c r="AF428" s="151">
        <f t="shared" si="10"/>
        <v>0</v>
      </c>
      <c r="AG428" s="152" t="e">
        <f t="shared" si="11"/>
        <v>#DIV/0!</v>
      </c>
      <c r="AH428" s="82">
        <f t="shared" si="12"/>
        <v>0</v>
      </c>
      <c r="AI428" s="82">
        <f t="shared" si="13"/>
        <v>0</v>
      </c>
      <c r="AJ428" s="82" t="e">
        <f t="shared" si="14"/>
        <v>#DIV/0!</v>
      </c>
      <c r="AK428" s="82">
        <f t="shared" si="15"/>
        <v>0</v>
      </c>
      <c r="AL428" s="82">
        <f t="shared" si="16"/>
        <v>0</v>
      </c>
      <c r="AM428" s="82" t="e">
        <f t="shared" si="17"/>
        <v>#DIV/0!</v>
      </c>
    </row>
    <row r="429" spans="1:39" ht="15.75" customHeight="1" x14ac:dyDescent="0.3">
      <c r="A429" s="53">
        <v>426</v>
      </c>
      <c r="B429" s="53"/>
      <c r="C429" s="137" t="s">
        <v>591</v>
      </c>
      <c r="D429" s="137">
        <v>26</v>
      </c>
      <c r="E429" s="53" t="s">
        <v>446</v>
      </c>
      <c r="F429" s="53" t="s">
        <v>472</v>
      </c>
      <c r="G429" s="151">
        <f>JAN!E427</f>
        <v>0</v>
      </c>
      <c r="H429" s="151">
        <f>FEB!E427</f>
        <v>0</v>
      </c>
      <c r="I429" s="151">
        <f>MAR!E427</f>
        <v>0</v>
      </c>
      <c r="J429" s="151">
        <f>APR!E427</f>
        <v>0</v>
      </c>
      <c r="K429" s="151">
        <f>MEI!E427</f>
        <v>0</v>
      </c>
      <c r="L429" s="151">
        <f>JUN!E427</f>
        <v>0</v>
      </c>
      <c r="M429" s="151">
        <f>JUL!E427</f>
        <v>0</v>
      </c>
      <c r="N429" s="151">
        <f>AGS!E427</f>
        <v>0</v>
      </c>
      <c r="O429" s="151">
        <f>SEPT!E427</f>
        <v>0</v>
      </c>
      <c r="P429" s="151">
        <f>OKT!E427</f>
        <v>0</v>
      </c>
      <c r="Q429" s="151">
        <f>NOV!E427</f>
        <v>0</v>
      </c>
      <c r="R429" s="151">
        <f>DES!E427</f>
        <v>0</v>
      </c>
      <c r="S429" s="151">
        <f>JAN!H427</f>
        <v>1</v>
      </c>
      <c r="T429" s="151">
        <f>FEB!H427</f>
        <v>0</v>
      </c>
      <c r="U429" s="151">
        <f>MAR!H427</f>
        <v>0</v>
      </c>
      <c r="V429" s="151">
        <f>APR!H427</f>
        <v>0</v>
      </c>
      <c r="W429" s="151">
        <f>MEI!H427</f>
        <v>0</v>
      </c>
      <c r="X429" s="151">
        <f>JUN!H427</f>
        <v>1</v>
      </c>
      <c r="Y429" s="151">
        <f>JUL!H427</f>
        <v>1</v>
      </c>
      <c r="Z429" s="151">
        <f>AGS!H427</f>
        <v>0</v>
      </c>
      <c r="AA429" s="151">
        <f>SEPT!H427</f>
        <v>0</v>
      </c>
      <c r="AB429" s="151">
        <f>OKT!H427</f>
        <v>0</v>
      </c>
      <c r="AC429" s="151">
        <f>NOV!H427</f>
        <v>0</v>
      </c>
      <c r="AD429" s="151">
        <f>DES!H427</f>
        <v>0</v>
      </c>
      <c r="AE429" s="151">
        <f t="shared" si="9"/>
        <v>0</v>
      </c>
      <c r="AF429" s="151">
        <f t="shared" si="10"/>
        <v>3</v>
      </c>
      <c r="AG429" s="152" t="e">
        <f t="shared" si="11"/>
        <v>#DIV/0!</v>
      </c>
      <c r="AH429" s="82">
        <f t="shared" si="12"/>
        <v>0</v>
      </c>
      <c r="AI429" s="82">
        <f t="shared" si="13"/>
        <v>2</v>
      </c>
      <c r="AJ429" s="82" t="e">
        <f t="shared" si="14"/>
        <v>#DIV/0!</v>
      </c>
      <c r="AK429" s="82">
        <f t="shared" si="15"/>
        <v>0</v>
      </c>
      <c r="AL429" s="82">
        <f t="shared" si="16"/>
        <v>1</v>
      </c>
      <c r="AM429" s="82" t="e">
        <f t="shared" si="17"/>
        <v>#DIV/0!</v>
      </c>
    </row>
    <row r="430" spans="1:39" ht="15.75" customHeight="1" x14ac:dyDescent="0.3">
      <c r="A430" s="53">
        <v>427</v>
      </c>
      <c r="B430" s="53"/>
      <c r="C430" s="137" t="s">
        <v>599</v>
      </c>
      <c r="D430" s="137">
        <v>27</v>
      </c>
      <c r="E430" s="53" t="s">
        <v>446</v>
      </c>
      <c r="F430" s="53" t="s">
        <v>473</v>
      </c>
      <c r="G430" s="151">
        <f>JAN!E428</f>
        <v>0</v>
      </c>
      <c r="H430" s="151">
        <f>FEB!E428</f>
        <v>0</v>
      </c>
      <c r="I430" s="151">
        <f>MAR!E428</f>
        <v>0</v>
      </c>
      <c r="J430" s="151">
        <f>APR!E428</f>
        <v>0</v>
      </c>
      <c r="K430" s="151">
        <f>MEI!E428</f>
        <v>0</v>
      </c>
      <c r="L430" s="151">
        <f>JUN!E428</f>
        <v>0</v>
      </c>
      <c r="M430" s="151">
        <f>JUL!E428</f>
        <v>0</v>
      </c>
      <c r="N430" s="151">
        <f>AGS!E428</f>
        <v>0</v>
      </c>
      <c r="O430" s="151">
        <f>SEPT!E428</f>
        <v>0</v>
      </c>
      <c r="P430" s="151">
        <f>OKT!E428</f>
        <v>0</v>
      </c>
      <c r="Q430" s="151">
        <f>NOV!E428</f>
        <v>0</v>
      </c>
      <c r="R430" s="151">
        <f>DES!E428</f>
        <v>0</v>
      </c>
      <c r="S430" s="151">
        <f>JAN!H428</f>
        <v>0</v>
      </c>
      <c r="T430" s="151">
        <f>FEB!H428</f>
        <v>0</v>
      </c>
      <c r="U430" s="151">
        <f>MAR!H428</f>
        <v>0</v>
      </c>
      <c r="V430" s="151">
        <f>APR!H428</f>
        <v>0</v>
      </c>
      <c r="W430" s="151">
        <f>MEI!H428</f>
        <v>0</v>
      </c>
      <c r="X430" s="151">
        <f>JUN!H428</f>
        <v>0</v>
      </c>
      <c r="Y430" s="151">
        <f>JUL!H428</f>
        <v>0</v>
      </c>
      <c r="Z430" s="151">
        <f>AGS!H428</f>
        <v>0</v>
      </c>
      <c r="AA430" s="151">
        <f>SEPT!H428</f>
        <v>0</v>
      </c>
      <c r="AB430" s="151">
        <f>OKT!H428</f>
        <v>0</v>
      </c>
      <c r="AC430" s="151">
        <f>NOV!H428</f>
        <v>0</v>
      </c>
      <c r="AD430" s="151">
        <f>DES!H428</f>
        <v>0</v>
      </c>
      <c r="AE430" s="151">
        <f t="shared" si="9"/>
        <v>0</v>
      </c>
      <c r="AF430" s="151">
        <f t="shared" si="10"/>
        <v>0</v>
      </c>
      <c r="AG430" s="152" t="e">
        <f t="shared" si="11"/>
        <v>#DIV/0!</v>
      </c>
      <c r="AH430" s="82">
        <f t="shared" si="12"/>
        <v>0</v>
      </c>
      <c r="AI430" s="82">
        <f t="shared" si="13"/>
        <v>0</v>
      </c>
      <c r="AJ430" s="82" t="e">
        <f t="shared" si="14"/>
        <v>#DIV/0!</v>
      </c>
      <c r="AK430" s="82">
        <f t="shared" si="15"/>
        <v>0</v>
      </c>
      <c r="AL430" s="82">
        <f t="shared" si="16"/>
        <v>0</v>
      </c>
      <c r="AM430" s="82" t="e">
        <f t="shared" si="17"/>
        <v>#DIV/0!</v>
      </c>
    </row>
    <row r="431" spans="1:39" ht="15.75" customHeight="1" x14ac:dyDescent="0.3">
      <c r="A431" s="53">
        <v>428</v>
      </c>
      <c r="B431" s="53"/>
      <c r="C431" s="137" t="s">
        <v>599</v>
      </c>
      <c r="D431" s="267">
        <v>1</v>
      </c>
      <c r="E431" s="268" t="s">
        <v>474</v>
      </c>
      <c r="F431" s="268" t="s">
        <v>640</v>
      </c>
      <c r="G431" s="269">
        <f>JAN!E429</f>
        <v>3</v>
      </c>
      <c r="H431" s="269">
        <f>FEB!E429</f>
        <v>5</v>
      </c>
      <c r="I431" s="269">
        <f>MAR!E429</f>
        <v>2</v>
      </c>
      <c r="J431" s="269">
        <f>APR!E429</f>
        <v>6</v>
      </c>
      <c r="K431" s="269">
        <f>MEI!E429</f>
        <v>7</v>
      </c>
      <c r="L431" s="269">
        <f>JUN!E429</f>
        <v>5</v>
      </c>
      <c r="M431" s="269">
        <f>JUL!E429</f>
        <v>3</v>
      </c>
      <c r="N431" s="269">
        <f>AGS!E429</f>
        <v>1</v>
      </c>
      <c r="O431" s="269">
        <f>SEPT!E429</f>
        <v>5</v>
      </c>
      <c r="P431" s="269">
        <f>OKT!E429</f>
        <v>150</v>
      </c>
      <c r="Q431" s="269">
        <f>NOV!E429</f>
        <v>2</v>
      </c>
      <c r="R431" s="269">
        <f>DES!E429</f>
        <v>8</v>
      </c>
      <c r="S431" s="269">
        <f>JAN!H429</f>
        <v>3</v>
      </c>
      <c r="T431" s="269">
        <f>FEB!H429</f>
        <v>5</v>
      </c>
      <c r="U431" s="269">
        <f>MAR!H429</f>
        <v>2</v>
      </c>
      <c r="V431" s="269">
        <f>APR!H429</f>
        <v>6</v>
      </c>
      <c r="W431" s="269">
        <f>MEI!H429</f>
        <v>7</v>
      </c>
      <c r="X431" s="269">
        <f>JUN!H429</f>
        <v>0</v>
      </c>
      <c r="Y431" s="269">
        <f>JUL!H429</f>
        <v>3</v>
      </c>
      <c r="Z431" s="269">
        <f>AGS!H429</f>
        <v>1</v>
      </c>
      <c r="AA431" s="269">
        <f>SEPT!H429</f>
        <v>5</v>
      </c>
      <c r="AB431" s="269">
        <f>OKT!H429</f>
        <v>150</v>
      </c>
      <c r="AC431" s="269">
        <f>NOV!H429</f>
        <v>2</v>
      </c>
      <c r="AD431" s="269">
        <f>DES!H429</f>
        <v>8</v>
      </c>
      <c r="AE431" s="269">
        <f t="shared" si="9"/>
        <v>197</v>
      </c>
      <c r="AF431" s="269">
        <f t="shared" si="10"/>
        <v>192</v>
      </c>
      <c r="AG431" s="270">
        <f t="shared" si="11"/>
        <v>0.97461928934010156</v>
      </c>
      <c r="AH431" s="271">
        <f t="shared" si="12"/>
        <v>28</v>
      </c>
      <c r="AI431" s="271">
        <f t="shared" si="13"/>
        <v>23</v>
      </c>
      <c r="AJ431" s="271">
        <f t="shared" si="14"/>
        <v>0.8214285714285714</v>
      </c>
      <c r="AK431" s="271">
        <f t="shared" si="15"/>
        <v>169</v>
      </c>
      <c r="AL431" s="271">
        <f t="shared" si="16"/>
        <v>169</v>
      </c>
      <c r="AM431" s="271">
        <f t="shared" si="17"/>
        <v>1</v>
      </c>
    </row>
    <row r="432" spans="1:39" ht="15.75" customHeight="1" x14ac:dyDescent="0.3">
      <c r="A432" s="53">
        <v>429</v>
      </c>
      <c r="B432" s="53"/>
      <c r="C432" s="137" t="s">
        <v>599</v>
      </c>
      <c r="D432" s="267">
        <v>2</v>
      </c>
      <c r="E432" s="268" t="s">
        <v>474</v>
      </c>
      <c r="F432" s="268" t="s">
        <v>641</v>
      </c>
      <c r="G432" s="269">
        <f>JAN!E430</f>
        <v>175</v>
      </c>
      <c r="H432" s="269">
        <f>FEB!E430</f>
        <v>165</v>
      </c>
      <c r="I432" s="269">
        <f>MAR!E430</f>
        <v>93</v>
      </c>
      <c r="J432" s="269">
        <f>APR!E430</f>
        <v>166</v>
      </c>
      <c r="K432" s="269">
        <f>MEI!E430</f>
        <v>162</v>
      </c>
      <c r="L432" s="269">
        <f>JUN!E430</f>
        <v>151</v>
      </c>
      <c r="M432" s="269">
        <f>JUL!E430</f>
        <v>158</v>
      </c>
      <c r="N432" s="269">
        <f>AGS!E430</f>
        <v>125</v>
      </c>
      <c r="O432" s="269">
        <f>SEPT!E430</f>
        <v>100</v>
      </c>
      <c r="P432" s="269">
        <f>OKT!E430</f>
        <v>89</v>
      </c>
      <c r="Q432" s="269">
        <f>NOV!E430</f>
        <v>102</v>
      </c>
      <c r="R432" s="269">
        <f>DES!E430</f>
        <v>6</v>
      </c>
      <c r="S432" s="269">
        <f>JAN!H430</f>
        <v>175</v>
      </c>
      <c r="T432" s="269">
        <f>FEB!H430</f>
        <v>165</v>
      </c>
      <c r="U432" s="269">
        <f>MAR!H430</f>
        <v>93</v>
      </c>
      <c r="V432" s="269">
        <f>APR!H430</f>
        <v>166</v>
      </c>
      <c r="W432" s="269">
        <f>MEI!H430</f>
        <v>162</v>
      </c>
      <c r="X432" s="269">
        <f>JUN!H430</f>
        <v>0</v>
      </c>
      <c r="Y432" s="269">
        <f>JUL!H430</f>
        <v>158</v>
      </c>
      <c r="Z432" s="269">
        <f>AGS!H430</f>
        <v>125</v>
      </c>
      <c r="AA432" s="269">
        <f>SEPT!H430</f>
        <v>100</v>
      </c>
      <c r="AB432" s="269">
        <f>OKT!H430</f>
        <v>89</v>
      </c>
      <c r="AC432" s="269">
        <f>NOV!H430</f>
        <v>102</v>
      </c>
      <c r="AD432" s="269">
        <f>DES!H430</f>
        <v>6</v>
      </c>
      <c r="AE432" s="269">
        <f t="shared" si="9"/>
        <v>1492</v>
      </c>
      <c r="AF432" s="269">
        <f t="shared" si="10"/>
        <v>1341</v>
      </c>
      <c r="AG432" s="270">
        <f t="shared" si="11"/>
        <v>0.8987935656836461</v>
      </c>
      <c r="AH432" s="271">
        <f t="shared" si="12"/>
        <v>912</v>
      </c>
      <c r="AI432" s="271">
        <f t="shared" si="13"/>
        <v>761</v>
      </c>
      <c r="AJ432" s="271">
        <f t="shared" si="14"/>
        <v>0.83442982456140347</v>
      </c>
      <c r="AK432" s="271">
        <f t="shared" si="15"/>
        <v>580</v>
      </c>
      <c r="AL432" s="271">
        <f t="shared" si="16"/>
        <v>580</v>
      </c>
      <c r="AM432" s="271">
        <f t="shared" si="17"/>
        <v>1</v>
      </c>
    </row>
    <row r="433" spans="1:39" ht="15.75" customHeight="1" x14ac:dyDescent="0.3">
      <c r="A433" s="53">
        <v>430</v>
      </c>
      <c r="B433" s="53"/>
      <c r="C433" s="137" t="s">
        <v>599</v>
      </c>
      <c r="D433" s="267">
        <v>3</v>
      </c>
      <c r="E433" s="268" t="s">
        <v>474</v>
      </c>
      <c r="F433" s="268" t="s">
        <v>642</v>
      </c>
      <c r="G433" s="269">
        <f>JAN!E431</f>
        <v>0</v>
      </c>
      <c r="H433" s="269">
        <f>FEB!E431</f>
        <v>1</v>
      </c>
      <c r="I433" s="269">
        <f>MAR!E431</f>
        <v>3</v>
      </c>
      <c r="J433" s="269">
        <f>APR!E431</f>
        <v>6</v>
      </c>
      <c r="K433" s="269">
        <f>MEI!E431</f>
        <v>6</v>
      </c>
      <c r="L433" s="269">
        <f>JUN!E431</f>
        <v>6</v>
      </c>
      <c r="M433" s="269">
        <f>JUL!E431</f>
        <v>2</v>
      </c>
      <c r="N433" s="269">
        <f>AGS!E431</f>
        <v>2</v>
      </c>
      <c r="O433" s="269">
        <f>SEPT!E431</f>
        <v>0</v>
      </c>
      <c r="P433" s="269">
        <f>OKT!E431</f>
        <v>0</v>
      </c>
      <c r="Q433" s="269">
        <f>NOV!E431</f>
        <v>0</v>
      </c>
      <c r="R433" s="269">
        <f>DES!E431</f>
        <v>0</v>
      </c>
      <c r="S433" s="269">
        <f>JAN!H431</f>
        <v>0</v>
      </c>
      <c r="T433" s="269">
        <f>FEB!H431</f>
        <v>1</v>
      </c>
      <c r="U433" s="269">
        <f>MAR!H431</f>
        <v>3</v>
      </c>
      <c r="V433" s="269">
        <f>APR!H431</f>
        <v>6</v>
      </c>
      <c r="W433" s="269">
        <f>MEI!H431</f>
        <v>6</v>
      </c>
      <c r="X433" s="269">
        <f>JUN!H431</f>
        <v>0</v>
      </c>
      <c r="Y433" s="269">
        <f>JUL!H431</f>
        <v>2</v>
      </c>
      <c r="Z433" s="269">
        <f>AGS!H431</f>
        <v>2</v>
      </c>
      <c r="AA433" s="269">
        <f>SEPT!H431</f>
        <v>0</v>
      </c>
      <c r="AB433" s="269">
        <f>OKT!H431</f>
        <v>0</v>
      </c>
      <c r="AC433" s="269">
        <f>NOV!H431</f>
        <v>0</v>
      </c>
      <c r="AD433" s="269">
        <f>DES!H431</f>
        <v>0</v>
      </c>
      <c r="AE433" s="269">
        <f t="shared" si="9"/>
        <v>26</v>
      </c>
      <c r="AF433" s="269">
        <f t="shared" si="10"/>
        <v>20</v>
      </c>
      <c r="AG433" s="270">
        <f t="shared" si="11"/>
        <v>0.76923076923076927</v>
      </c>
      <c r="AH433" s="271">
        <f t="shared" si="12"/>
        <v>22</v>
      </c>
      <c r="AI433" s="271">
        <f t="shared" si="13"/>
        <v>16</v>
      </c>
      <c r="AJ433" s="271">
        <f t="shared" si="14"/>
        <v>0.72727272727272729</v>
      </c>
      <c r="AK433" s="271">
        <f t="shared" si="15"/>
        <v>4</v>
      </c>
      <c r="AL433" s="271">
        <f t="shared" si="16"/>
        <v>4</v>
      </c>
      <c r="AM433" s="271">
        <f t="shared" si="17"/>
        <v>1</v>
      </c>
    </row>
    <row r="434" spans="1:39" ht="15.75" customHeight="1" x14ac:dyDescent="0.3">
      <c r="A434" s="53">
        <v>431</v>
      </c>
      <c r="B434" s="53"/>
      <c r="C434" s="137" t="s">
        <v>599</v>
      </c>
      <c r="D434" s="267">
        <v>4</v>
      </c>
      <c r="E434" s="268" t="s">
        <v>474</v>
      </c>
      <c r="F434" s="268" t="s">
        <v>643</v>
      </c>
      <c r="G434" s="269">
        <f>JAN!E432</f>
        <v>844</v>
      </c>
      <c r="H434" s="269">
        <f>FEB!E432</f>
        <v>1842</v>
      </c>
      <c r="I434" s="269">
        <f>MAR!E432</f>
        <v>0</v>
      </c>
      <c r="J434" s="269">
        <f>APR!E432</f>
        <v>323</v>
      </c>
      <c r="K434" s="269">
        <f>MEI!E432</f>
        <v>521</v>
      </c>
      <c r="L434" s="269">
        <f>JUN!E432</f>
        <v>519</v>
      </c>
      <c r="M434" s="269">
        <f>JUL!E432</f>
        <v>305</v>
      </c>
      <c r="N434" s="269">
        <f>AGS!E432</f>
        <v>558</v>
      </c>
      <c r="O434" s="269">
        <f>SEPT!E432</f>
        <v>958</v>
      </c>
      <c r="P434" s="269">
        <f>OKT!E432</f>
        <v>387</v>
      </c>
      <c r="Q434" s="269">
        <f>NOV!E432</f>
        <v>387</v>
      </c>
      <c r="R434" s="269">
        <f>DES!E432</f>
        <v>314</v>
      </c>
      <c r="S434" s="269">
        <f>JAN!H432</f>
        <v>844</v>
      </c>
      <c r="T434" s="269">
        <f>FEB!H432</f>
        <v>1842</v>
      </c>
      <c r="U434" s="269">
        <f>MAR!H432</f>
        <v>1351</v>
      </c>
      <c r="V434" s="269">
        <f>APR!H432</f>
        <v>323</v>
      </c>
      <c r="W434" s="269">
        <f>MEI!H432</f>
        <v>521</v>
      </c>
      <c r="X434" s="269">
        <f>JUN!H432</f>
        <v>0</v>
      </c>
      <c r="Y434" s="269">
        <f>JUL!H432</f>
        <v>305</v>
      </c>
      <c r="Z434" s="269">
        <f>AGS!H432</f>
        <v>558</v>
      </c>
      <c r="AA434" s="269">
        <f>SEPT!H432</f>
        <v>958</v>
      </c>
      <c r="AB434" s="269">
        <f>OKT!H432</f>
        <v>387</v>
      </c>
      <c r="AC434" s="269">
        <f>NOV!H432</f>
        <v>387</v>
      </c>
      <c r="AD434" s="269">
        <f>DES!H432</f>
        <v>314</v>
      </c>
      <c r="AE434" s="269">
        <f t="shared" si="9"/>
        <v>6958</v>
      </c>
      <c r="AF434" s="269">
        <f t="shared" si="10"/>
        <v>7790</v>
      </c>
      <c r="AG434" s="270">
        <f t="shared" si="11"/>
        <v>1.11957459039954</v>
      </c>
      <c r="AH434" s="271">
        <f t="shared" si="12"/>
        <v>4049</v>
      </c>
      <c r="AI434" s="271">
        <f t="shared" si="13"/>
        <v>4881</v>
      </c>
      <c r="AJ434" s="271">
        <f t="shared" si="14"/>
        <v>1.2054828352679674</v>
      </c>
      <c r="AK434" s="271">
        <f t="shared" si="15"/>
        <v>2909</v>
      </c>
      <c r="AL434" s="271">
        <f t="shared" si="16"/>
        <v>2909</v>
      </c>
      <c r="AM434" s="271">
        <f t="shared" si="17"/>
        <v>1</v>
      </c>
    </row>
    <row r="435" spans="1:39" ht="15.75" customHeight="1" x14ac:dyDescent="0.3">
      <c r="A435" s="53">
        <v>432</v>
      </c>
      <c r="B435" s="53"/>
      <c r="C435" s="137" t="s">
        <v>599</v>
      </c>
      <c r="D435" s="267">
        <v>5</v>
      </c>
      <c r="E435" s="268" t="s">
        <v>474</v>
      </c>
      <c r="F435" s="268" t="s">
        <v>644</v>
      </c>
      <c r="G435" s="269">
        <f>JAN!E433</f>
        <v>0</v>
      </c>
      <c r="H435" s="269">
        <f>FEB!E433</f>
        <v>0</v>
      </c>
      <c r="I435" s="269">
        <f>MAR!E433</f>
        <v>2</v>
      </c>
      <c r="J435" s="269">
        <f>APR!E433</f>
        <v>0</v>
      </c>
      <c r="K435" s="269">
        <f>MEI!E433</f>
        <v>0</v>
      </c>
      <c r="L435" s="269">
        <f>JUN!E433</f>
        <v>13</v>
      </c>
      <c r="M435" s="269">
        <f>JUL!E433</f>
        <v>9</v>
      </c>
      <c r="N435" s="269">
        <f>AGS!E433</f>
        <v>2</v>
      </c>
      <c r="O435" s="269">
        <f>SEPT!E433</f>
        <v>154</v>
      </c>
      <c r="P435" s="269">
        <f>OKT!E433</f>
        <v>1</v>
      </c>
      <c r="Q435" s="269">
        <f>NOV!E433</f>
        <v>2</v>
      </c>
      <c r="R435" s="269">
        <f>DES!E433</f>
        <v>0</v>
      </c>
      <c r="S435" s="269">
        <f>JAN!H433</f>
        <v>0</v>
      </c>
      <c r="T435" s="269">
        <f>FEB!H433</f>
        <v>0</v>
      </c>
      <c r="U435" s="269">
        <f>MAR!H433</f>
        <v>2</v>
      </c>
      <c r="V435" s="269">
        <f>APR!H433</f>
        <v>0</v>
      </c>
      <c r="W435" s="269">
        <f>MEI!H433</f>
        <v>0</v>
      </c>
      <c r="X435" s="269">
        <f>JUN!H433</f>
        <v>0</v>
      </c>
      <c r="Y435" s="269">
        <f>JUL!H433</f>
        <v>9</v>
      </c>
      <c r="Z435" s="269">
        <f>AGS!H433</f>
        <v>2</v>
      </c>
      <c r="AA435" s="269">
        <f>SEPT!H433</f>
        <v>154</v>
      </c>
      <c r="AB435" s="269">
        <f>OKT!H433</f>
        <v>1</v>
      </c>
      <c r="AC435" s="269">
        <f>NOV!H433</f>
        <v>2</v>
      </c>
      <c r="AD435" s="269">
        <f>DES!H433</f>
        <v>0</v>
      </c>
      <c r="AE435" s="269">
        <f t="shared" si="9"/>
        <v>183</v>
      </c>
      <c r="AF435" s="269">
        <f t="shared" si="10"/>
        <v>170</v>
      </c>
      <c r="AG435" s="270">
        <f t="shared" si="11"/>
        <v>0.92896174863387981</v>
      </c>
      <c r="AH435" s="271">
        <f t="shared" si="12"/>
        <v>15</v>
      </c>
      <c r="AI435" s="271">
        <f t="shared" si="13"/>
        <v>2</v>
      </c>
      <c r="AJ435" s="271">
        <f t="shared" si="14"/>
        <v>0.13333333333333333</v>
      </c>
      <c r="AK435" s="271">
        <f t="shared" si="15"/>
        <v>168</v>
      </c>
      <c r="AL435" s="271">
        <f t="shared" si="16"/>
        <v>168</v>
      </c>
      <c r="AM435" s="271">
        <f t="shared" si="17"/>
        <v>1</v>
      </c>
    </row>
    <row r="436" spans="1:39" ht="15.75" customHeight="1" x14ac:dyDescent="0.3">
      <c r="A436" s="53">
        <v>433</v>
      </c>
      <c r="B436" s="53"/>
      <c r="C436" s="137" t="s">
        <v>599</v>
      </c>
      <c r="D436" s="267">
        <v>6</v>
      </c>
      <c r="E436" s="268" t="s">
        <v>474</v>
      </c>
      <c r="F436" s="268" t="s">
        <v>645</v>
      </c>
      <c r="G436" s="269">
        <f>JAN!E434</f>
        <v>826</v>
      </c>
      <c r="H436" s="269">
        <f>FEB!E434</f>
        <v>1106</v>
      </c>
      <c r="I436" s="269">
        <f>MAR!E434</f>
        <v>769</v>
      </c>
      <c r="J436" s="269">
        <f>APR!E434</f>
        <v>0</v>
      </c>
      <c r="K436" s="269">
        <f>MEI!E434</f>
        <v>0</v>
      </c>
      <c r="L436" s="269">
        <f>JUN!E434</f>
        <v>662</v>
      </c>
      <c r="M436" s="269">
        <f>JUL!E434</f>
        <v>756</v>
      </c>
      <c r="N436" s="269">
        <f>AGS!E434</f>
        <v>629</v>
      </c>
      <c r="O436" s="269">
        <f>SEPT!E434</f>
        <v>771</v>
      </c>
      <c r="P436" s="269">
        <f>OKT!E434</f>
        <v>728</v>
      </c>
      <c r="Q436" s="269">
        <f>NOV!E434</f>
        <v>524</v>
      </c>
      <c r="R436" s="269">
        <f>DES!E434</f>
        <v>812</v>
      </c>
      <c r="S436" s="269">
        <f>JAN!H434</f>
        <v>826</v>
      </c>
      <c r="T436" s="269">
        <f>FEB!H434</f>
        <v>1106</v>
      </c>
      <c r="U436" s="269">
        <f>MAR!H434</f>
        <v>769</v>
      </c>
      <c r="V436" s="269">
        <f>APR!H434</f>
        <v>1838</v>
      </c>
      <c r="W436" s="269">
        <f>MEI!H434</f>
        <v>1004</v>
      </c>
      <c r="X436" s="269">
        <f>JUN!H434</f>
        <v>0</v>
      </c>
      <c r="Y436" s="269">
        <f>JUL!H434</f>
        <v>756</v>
      </c>
      <c r="Z436" s="269">
        <f>AGS!H434</f>
        <v>629</v>
      </c>
      <c r="AA436" s="269">
        <f>SEPT!H434</f>
        <v>771</v>
      </c>
      <c r="AB436" s="269">
        <f>OKT!H434</f>
        <v>728</v>
      </c>
      <c r="AC436" s="269">
        <f>NOV!H434</f>
        <v>524</v>
      </c>
      <c r="AD436" s="269">
        <f>DES!H434</f>
        <v>812</v>
      </c>
      <c r="AE436" s="269">
        <f t="shared" si="9"/>
        <v>7583</v>
      </c>
      <c r="AF436" s="269">
        <f t="shared" si="10"/>
        <v>9763</v>
      </c>
      <c r="AG436" s="270">
        <f t="shared" si="11"/>
        <v>1.2874851641830409</v>
      </c>
      <c r="AH436" s="271">
        <f t="shared" si="12"/>
        <v>3363</v>
      </c>
      <c r="AI436" s="271">
        <f t="shared" si="13"/>
        <v>5543</v>
      </c>
      <c r="AJ436" s="271">
        <f t="shared" si="14"/>
        <v>1.6482307463574191</v>
      </c>
      <c r="AK436" s="271">
        <f t="shared" si="15"/>
        <v>4220</v>
      </c>
      <c r="AL436" s="271">
        <f t="shared" si="16"/>
        <v>4220</v>
      </c>
      <c r="AM436" s="271">
        <f t="shared" si="17"/>
        <v>1</v>
      </c>
    </row>
    <row r="437" spans="1:39" ht="15.75" customHeight="1" x14ac:dyDescent="0.3">
      <c r="A437" s="53">
        <v>434</v>
      </c>
      <c r="B437" s="53"/>
      <c r="C437" s="137" t="s">
        <v>591</v>
      </c>
      <c r="D437" s="267">
        <v>7</v>
      </c>
      <c r="E437" s="268" t="s">
        <v>474</v>
      </c>
      <c r="F437" s="268" t="s">
        <v>646</v>
      </c>
      <c r="G437" s="269">
        <f>JAN!E435</f>
        <v>288</v>
      </c>
      <c r="H437" s="269">
        <f>FEB!E435</f>
        <v>495</v>
      </c>
      <c r="I437" s="269">
        <f>MAR!E435</f>
        <v>294</v>
      </c>
      <c r="J437" s="269">
        <f>APR!E435</f>
        <v>279</v>
      </c>
      <c r="K437" s="269">
        <f>MEI!E435</f>
        <v>299</v>
      </c>
      <c r="L437" s="269">
        <f>JUN!E435</f>
        <v>453</v>
      </c>
      <c r="M437" s="269">
        <f>JUL!E435</f>
        <v>327</v>
      </c>
      <c r="N437" s="269">
        <f>AGS!E435</f>
        <v>206</v>
      </c>
      <c r="O437" s="269">
        <f>SEPT!E435</f>
        <v>199</v>
      </c>
      <c r="P437" s="269">
        <f>OKT!E435</f>
        <v>65</v>
      </c>
      <c r="Q437" s="269">
        <f>NOV!E435</f>
        <v>192</v>
      </c>
      <c r="R437" s="269">
        <f>DES!E435</f>
        <v>405</v>
      </c>
      <c r="S437" s="269">
        <f>JAN!H435</f>
        <v>288</v>
      </c>
      <c r="T437" s="269">
        <f>FEB!H435</f>
        <v>495</v>
      </c>
      <c r="U437" s="269">
        <f>MAR!H435</f>
        <v>294</v>
      </c>
      <c r="V437" s="269">
        <f>APR!H435</f>
        <v>279</v>
      </c>
      <c r="W437" s="269">
        <f>MEI!H435</f>
        <v>299</v>
      </c>
      <c r="X437" s="269">
        <f>JUN!H435</f>
        <v>0</v>
      </c>
      <c r="Y437" s="269">
        <f>JUL!H435</f>
        <v>327</v>
      </c>
      <c r="Z437" s="269">
        <f>AGS!H435</f>
        <v>206</v>
      </c>
      <c r="AA437" s="269">
        <f>SEPT!H435</f>
        <v>199</v>
      </c>
      <c r="AB437" s="269">
        <f>OKT!H435</f>
        <v>65</v>
      </c>
      <c r="AC437" s="269">
        <f>NOV!H435</f>
        <v>192</v>
      </c>
      <c r="AD437" s="269">
        <f>DES!H435</f>
        <v>405</v>
      </c>
      <c r="AE437" s="269">
        <f t="shared" si="9"/>
        <v>3502</v>
      </c>
      <c r="AF437" s="269">
        <f t="shared" si="10"/>
        <v>3049</v>
      </c>
      <c r="AG437" s="270">
        <f t="shared" si="11"/>
        <v>0.87064534551684747</v>
      </c>
      <c r="AH437" s="271">
        <f t="shared" si="12"/>
        <v>2108</v>
      </c>
      <c r="AI437" s="271">
        <f t="shared" si="13"/>
        <v>1655</v>
      </c>
      <c r="AJ437" s="271">
        <f t="shared" si="14"/>
        <v>0.78510436432637576</v>
      </c>
      <c r="AK437" s="271">
        <f t="shared" si="15"/>
        <v>1394</v>
      </c>
      <c r="AL437" s="271">
        <f t="shared" si="16"/>
        <v>1394</v>
      </c>
      <c r="AM437" s="271">
        <f t="shared" si="17"/>
        <v>1</v>
      </c>
    </row>
    <row r="438" spans="1:39" ht="15.75" customHeight="1" x14ac:dyDescent="0.3">
      <c r="A438" s="53">
        <v>435</v>
      </c>
      <c r="B438" s="53"/>
      <c r="C438" s="137" t="s">
        <v>591</v>
      </c>
      <c r="D438" s="267">
        <v>8</v>
      </c>
      <c r="E438" s="268" t="s">
        <v>474</v>
      </c>
      <c r="F438" s="268" t="s">
        <v>647</v>
      </c>
      <c r="G438" s="269">
        <f>JAN!E436</f>
        <v>4</v>
      </c>
      <c r="H438" s="269">
        <f>FEB!E436</f>
        <v>1</v>
      </c>
      <c r="I438" s="269">
        <f>MAR!E436</f>
        <v>2</v>
      </c>
      <c r="J438" s="269">
        <f>APR!E436</f>
        <v>42</v>
      </c>
      <c r="K438" s="269">
        <f>MEI!E436</f>
        <v>44</v>
      </c>
      <c r="L438" s="269">
        <f>JUN!E436</f>
        <v>125</v>
      </c>
      <c r="M438" s="269">
        <f>JUL!E436</f>
        <v>166</v>
      </c>
      <c r="N438" s="269">
        <f>AGS!E436</f>
        <v>46</v>
      </c>
      <c r="O438" s="269">
        <f>SEPT!E436</f>
        <v>0</v>
      </c>
      <c r="P438" s="269">
        <f>OKT!E436</f>
        <v>0</v>
      </c>
      <c r="Q438" s="269">
        <f>NOV!E436</f>
        <v>0</v>
      </c>
      <c r="R438" s="269">
        <f>DES!E436</f>
        <v>0</v>
      </c>
      <c r="S438" s="269">
        <f>JAN!H436</f>
        <v>4</v>
      </c>
      <c r="T438" s="269">
        <f>FEB!H436</f>
        <v>1</v>
      </c>
      <c r="U438" s="269">
        <f>MAR!H436</f>
        <v>2</v>
      </c>
      <c r="V438" s="269">
        <f>APR!H436</f>
        <v>42</v>
      </c>
      <c r="W438" s="269">
        <f>MEI!H436</f>
        <v>44</v>
      </c>
      <c r="X438" s="269">
        <f>JUN!H436</f>
        <v>0</v>
      </c>
      <c r="Y438" s="269">
        <f>JUL!H436</f>
        <v>166</v>
      </c>
      <c r="Z438" s="269">
        <f>AGS!H436</f>
        <v>46</v>
      </c>
      <c r="AA438" s="269">
        <f>SEPT!H436</f>
        <v>0</v>
      </c>
      <c r="AB438" s="269">
        <f>OKT!H436</f>
        <v>0</v>
      </c>
      <c r="AC438" s="269">
        <f>NOV!H436</f>
        <v>0</v>
      </c>
      <c r="AD438" s="269">
        <f>DES!H436</f>
        <v>0</v>
      </c>
      <c r="AE438" s="269">
        <f t="shared" si="9"/>
        <v>430</v>
      </c>
      <c r="AF438" s="269">
        <f t="shared" si="10"/>
        <v>305</v>
      </c>
      <c r="AG438" s="270">
        <f t="shared" si="11"/>
        <v>0.70930232558139539</v>
      </c>
      <c r="AH438" s="271">
        <f t="shared" si="12"/>
        <v>218</v>
      </c>
      <c r="AI438" s="271">
        <f t="shared" si="13"/>
        <v>93</v>
      </c>
      <c r="AJ438" s="271">
        <f t="shared" si="14"/>
        <v>0.42660550458715596</v>
      </c>
      <c r="AK438" s="271">
        <f t="shared" si="15"/>
        <v>212</v>
      </c>
      <c r="AL438" s="271">
        <f t="shared" si="16"/>
        <v>212</v>
      </c>
      <c r="AM438" s="271">
        <f t="shared" si="17"/>
        <v>1</v>
      </c>
    </row>
    <row r="439" spans="1:39" ht="15.75" customHeight="1" x14ac:dyDescent="0.3">
      <c r="A439" s="53">
        <v>436</v>
      </c>
      <c r="B439" s="53"/>
      <c r="C439" s="137" t="s">
        <v>591</v>
      </c>
      <c r="D439" s="267">
        <v>9</v>
      </c>
      <c r="E439" s="268" t="s">
        <v>474</v>
      </c>
      <c r="F439" s="268" t="s">
        <v>648</v>
      </c>
      <c r="G439" s="269">
        <f>JAN!E437</f>
        <v>0</v>
      </c>
      <c r="H439" s="269">
        <f>FEB!E437</f>
        <v>0</v>
      </c>
      <c r="I439" s="269">
        <f>MAR!E437</f>
        <v>3</v>
      </c>
      <c r="J439" s="269">
        <f>APR!E437</f>
        <v>0</v>
      </c>
      <c r="K439" s="269">
        <f>MEI!E437</f>
        <v>0</v>
      </c>
      <c r="L439" s="269">
        <f>JUN!E437</f>
        <v>1</v>
      </c>
      <c r="M439" s="269">
        <f>JUL!E437</f>
        <v>1</v>
      </c>
      <c r="N439" s="269">
        <f>AGS!E437</f>
        <v>0</v>
      </c>
      <c r="O439" s="269">
        <f>SEPT!E437</f>
        <v>0</v>
      </c>
      <c r="P439" s="269">
        <f>OKT!E437</f>
        <v>0</v>
      </c>
      <c r="Q439" s="269">
        <f>NOV!E437</f>
        <v>0</v>
      </c>
      <c r="R439" s="269">
        <f>DES!E437</f>
        <v>0</v>
      </c>
      <c r="S439" s="269">
        <f>JAN!H437</f>
        <v>0</v>
      </c>
      <c r="T439" s="269">
        <f>FEB!H437</f>
        <v>0</v>
      </c>
      <c r="U439" s="269">
        <f>MAR!H437</f>
        <v>3</v>
      </c>
      <c r="V439" s="269">
        <f>APR!H437</f>
        <v>0</v>
      </c>
      <c r="W439" s="269">
        <f>MEI!H437</f>
        <v>0</v>
      </c>
      <c r="X439" s="269">
        <f>JUN!H437</f>
        <v>0</v>
      </c>
      <c r="Y439" s="269">
        <f>JUL!H437</f>
        <v>1</v>
      </c>
      <c r="Z439" s="269">
        <f>AGS!H437</f>
        <v>0</v>
      </c>
      <c r="AA439" s="269">
        <f>SEPT!H437</f>
        <v>0</v>
      </c>
      <c r="AB439" s="269">
        <f>OKT!H437</f>
        <v>0</v>
      </c>
      <c r="AC439" s="269">
        <f>NOV!H437</f>
        <v>0</v>
      </c>
      <c r="AD439" s="269">
        <f>DES!H437</f>
        <v>0</v>
      </c>
      <c r="AE439" s="269">
        <f t="shared" si="9"/>
        <v>5</v>
      </c>
      <c r="AF439" s="269">
        <f t="shared" si="10"/>
        <v>4</v>
      </c>
      <c r="AG439" s="270">
        <f t="shared" si="11"/>
        <v>0.8</v>
      </c>
      <c r="AH439" s="271">
        <f t="shared" si="12"/>
        <v>4</v>
      </c>
      <c r="AI439" s="271">
        <f t="shared" si="13"/>
        <v>3</v>
      </c>
      <c r="AJ439" s="271">
        <f t="shared" si="14"/>
        <v>0.75</v>
      </c>
      <c r="AK439" s="271">
        <f t="shared" si="15"/>
        <v>1</v>
      </c>
      <c r="AL439" s="271">
        <f t="shared" si="16"/>
        <v>1</v>
      </c>
      <c r="AM439" s="271">
        <f t="shared" si="17"/>
        <v>1</v>
      </c>
    </row>
    <row r="440" spans="1:39" ht="15.75" customHeight="1" x14ac:dyDescent="0.3">
      <c r="A440" s="53">
        <v>437</v>
      </c>
      <c r="B440" s="53"/>
      <c r="C440" s="137" t="s">
        <v>591</v>
      </c>
      <c r="D440" s="267">
        <v>10</v>
      </c>
      <c r="E440" s="268" t="s">
        <v>474</v>
      </c>
      <c r="F440" s="268" t="s">
        <v>649</v>
      </c>
      <c r="G440" s="269">
        <f>JAN!E438</f>
        <v>1</v>
      </c>
      <c r="H440" s="269">
        <f>FEB!E438</f>
        <v>0</v>
      </c>
      <c r="I440" s="269">
        <f>MAR!E438</f>
        <v>2</v>
      </c>
      <c r="J440" s="269">
        <f>APR!E438</f>
        <v>0</v>
      </c>
      <c r="K440" s="269">
        <f>MEI!E438</f>
        <v>1</v>
      </c>
      <c r="L440" s="269">
        <f>JUN!E438</f>
        <v>0</v>
      </c>
      <c r="M440" s="269">
        <f>JUL!E438</f>
        <v>3</v>
      </c>
      <c r="N440" s="269">
        <f>AGS!E438</f>
        <v>0</v>
      </c>
      <c r="O440" s="269">
        <f>SEPT!E438</f>
        <v>1</v>
      </c>
      <c r="P440" s="269">
        <f>OKT!E438</f>
        <v>1</v>
      </c>
      <c r="Q440" s="269">
        <f>NOV!E438</f>
        <v>0</v>
      </c>
      <c r="R440" s="269">
        <f>DES!E438</f>
        <v>0</v>
      </c>
      <c r="S440" s="269">
        <f>JAN!H438</f>
        <v>1</v>
      </c>
      <c r="T440" s="269">
        <f>FEB!H438</f>
        <v>0</v>
      </c>
      <c r="U440" s="269">
        <f>MAR!H438</f>
        <v>2</v>
      </c>
      <c r="V440" s="269">
        <f>APR!H438</f>
        <v>0</v>
      </c>
      <c r="W440" s="269">
        <f>MEI!H438</f>
        <v>1</v>
      </c>
      <c r="X440" s="269">
        <f>JUN!H438</f>
        <v>0</v>
      </c>
      <c r="Y440" s="269">
        <f>JUL!H438</f>
        <v>3</v>
      </c>
      <c r="Z440" s="269">
        <f>AGS!H438</f>
        <v>0</v>
      </c>
      <c r="AA440" s="269">
        <f>SEPT!H438</f>
        <v>1</v>
      </c>
      <c r="AB440" s="269">
        <f>OKT!H438</f>
        <v>1</v>
      </c>
      <c r="AC440" s="269">
        <f>NOV!H438</f>
        <v>0</v>
      </c>
      <c r="AD440" s="269">
        <f>DES!H438</f>
        <v>0</v>
      </c>
      <c r="AE440" s="269">
        <f t="shared" si="9"/>
        <v>9</v>
      </c>
      <c r="AF440" s="269">
        <f t="shared" si="10"/>
        <v>9</v>
      </c>
      <c r="AG440" s="270">
        <f t="shared" si="11"/>
        <v>1</v>
      </c>
      <c r="AH440" s="271">
        <f t="shared" si="12"/>
        <v>4</v>
      </c>
      <c r="AI440" s="271">
        <f t="shared" si="13"/>
        <v>4</v>
      </c>
      <c r="AJ440" s="271">
        <f t="shared" si="14"/>
        <v>1</v>
      </c>
      <c r="AK440" s="271">
        <f t="shared" si="15"/>
        <v>5</v>
      </c>
      <c r="AL440" s="271">
        <f t="shared" si="16"/>
        <v>5</v>
      </c>
      <c r="AM440" s="271">
        <f t="shared" si="17"/>
        <v>1</v>
      </c>
    </row>
    <row r="441" spans="1:39" ht="15.75" customHeight="1" x14ac:dyDescent="0.3">
      <c r="A441" s="53">
        <v>438</v>
      </c>
      <c r="B441" s="53"/>
      <c r="C441" s="137" t="s">
        <v>591</v>
      </c>
      <c r="D441" s="267">
        <v>11</v>
      </c>
      <c r="E441" s="268" t="s">
        <v>474</v>
      </c>
      <c r="F441" s="268" t="s">
        <v>650</v>
      </c>
      <c r="G441" s="269">
        <f>JAN!E439</f>
        <v>0</v>
      </c>
      <c r="H441" s="269">
        <f>FEB!E439</f>
        <v>0</v>
      </c>
      <c r="I441" s="269">
        <f>MAR!E439</f>
        <v>0</v>
      </c>
      <c r="J441" s="269">
        <f>APR!E439</f>
        <v>0</v>
      </c>
      <c r="K441" s="269">
        <f>MEI!E439</f>
        <v>0</v>
      </c>
      <c r="L441" s="269">
        <f>JUN!E439</f>
        <v>1</v>
      </c>
      <c r="M441" s="269">
        <f>JUL!E439</f>
        <v>0</v>
      </c>
      <c r="N441" s="269">
        <f>AGS!E439</f>
        <v>0</v>
      </c>
      <c r="O441" s="269">
        <f>SEPT!E439</f>
        <v>0</v>
      </c>
      <c r="P441" s="269">
        <f>OKT!E439</f>
        <v>0</v>
      </c>
      <c r="Q441" s="269">
        <f>NOV!E439</f>
        <v>0</v>
      </c>
      <c r="R441" s="269">
        <f>DES!E439</f>
        <v>0</v>
      </c>
      <c r="S441" s="269">
        <f>JAN!H439</f>
        <v>0</v>
      </c>
      <c r="T441" s="269">
        <f>FEB!H439</f>
        <v>0</v>
      </c>
      <c r="U441" s="269">
        <f>MAR!H439</f>
        <v>0</v>
      </c>
      <c r="V441" s="269">
        <f>APR!H439</f>
        <v>0</v>
      </c>
      <c r="W441" s="269">
        <f>MEI!H439</f>
        <v>0</v>
      </c>
      <c r="X441" s="269">
        <f>JUN!H439</f>
        <v>0</v>
      </c>
      <c r="Y441" s="269">
        <f>JUL!H439</f>
        <v>0</v>
      </c>
      <c r="Z441" s="269">
        <f>AGS!H439</f>
        <v>0</v>
      </c>
      <c r="AA441" s="269">
        <f>SEPT!H439</f>
        <v>0</v>
      </c>
      <c r="AB441" s="269">
        <f>OKT!H439</f>
        <v>0</v>
      </c>
      <c r="AC441" s="269">
        <f>NOV!H439</f>
        <v>0</v>
      </c>
      <c r="AD441" s="269">
        <f>DES!H439</f>
        <v>0</v>
      </c>
      <c r="AE441" s="269">
        <f t="shared" si="9"/>
        <v>1</v>
      </c>
      <c r="AF441" s="269">
        <f t="shared" si="10"/>
        <v>0</v>
      </c>
      <c r="AG441" s="270">
        <f t="shared" si="11"/>
        <v>0</v>
      </c>
      <c r="AH441" s="271">
        <f t="shared" si="12"/>
        <v>1</v>
      </c>
      <c r="AI441" s="271">
        <f t="shared" si="13"/>
        <v>0</v>
      </c>
      <c r="AJ441" s="271">
        <f t="shared" si="14"/>
        <v>0</v>
      </c>
      <c r="AK441" s="271">
        <f t="shared" si="15"/>
        <v>0</v>
      </c>
      <c r="AL441" s="271">
        <f t="shared" si="16"/>
        <v>0</v>
      </c>
      <c r="AM441" s="271" t="e">
        <f t="shared" si="17"/>
        <v>#DIV/0!</v>
      </c>
    </row>
    <row r="442" spans="1:39" ht="15.75" customHeight="1" x14ac:dyDescent="0.3">
      <c r="A442" s="53">
        <v>439</v>
      </c>
      <c r="B442" s="53"/>
      <c r="C442" s="137" t="s">
        <v>591</v>
      </c>
      <c r="D442" s="267">
        <v>12</v>
      </c>
      <c r="E442" s="268" t="s">
        <v>474</v>
      </c>
      <c r="F442" s="268" t="s">
        <v>651</v>
      </c>
      <c r="G442" s="269">
        <f>JAN!E440</f>
        <v>0</v>
      </c>
      <c r="H442" s="269">
        <f>FEB!E440</f>
        <v>0</v>
      </c>
      <c r="I442" s="269">
        <f>MAR!E440</f>
        <v>0</v>
      </c>
      <c r="J442" s="269">
        <f>APR!E440</f>
        <v>0</v>
      </c>
      <c r="K442" s="269">
        <f>MEI!E440</f>
        <v>0</v>
      </c>
      <c r="L442" s="269">
        <f>JUN!E440</f>
        <v>0</v>
      </c>
      <c r="M442" s="269">
        <f>JUL!E440</f>
        <v>0</v>
      </c>
      <c r="N442" s="269">
        <f>AGS!E440</f>
        <v>0</v>
      </c>
      <c r="O442" s="269">
        <f>SEPT!E440</f>
        <v>0</v>
      </c>
      <c r="P442" s="269">
        <f>OKT!E440</f>
        <v>1</v>
      </c>
      <c r="Q442" s="269">
        <f>NOV!E440</f>
        <v>0</v>
      </c>
      <c r="R442" s="269">
        <f>DES!E440</f>
        <v>0</v>
      </c>
      <c r="S442" s="269">
        <f>JAN!H440</f>
        <v>0</v>
      </c>
      <c r="T442" s="269">
        <f>FEB!H440</f>
        <v>0</v>
      </c>
      <c r="U442" s="269">
        <f>MAR!H440</f>
        <v>0</v>
      </c>
      <c r="V442" s="269">
        <f>APR!H440</f>
        <v>0</v>
      </c>
      <c r="W442" s="269">
        <f>MEI!H440</f>
        <v>0</v>
      </c>
      <c r="X442" s="269">
        <f>JUN!H440</f>
        <v>0</v>
      </c>
      <c r="Y442" s="269">
        <f>JUL!H440</f>
        <v>0</v>
      </c>
      <c r="Z442" s="269">
        <f>AGS!H440</f>
        <v>0</v>
      </c>
      <c r="AA442" s="269">
        <f>SEPT!H440</f>
        <v>0</v>
      </c>
      <c r="AB442" s="269">
        <f>OKT!H440</f>
        <v>1</v>
      </c>
      <c r="AC442" s="269">
        <f>NOV!H440</f>
        <v>0</v>
      </c>
      <c r="AD442" s="269">
        <f>DES!H440</f>
        <v>0</v>
      </c>
      <c r="AE442" s="269">
        <f t="shared" si="9"/>
        <v>1</v>
      </c>
      <c r="AF442" s="269">
        <f t="shared" si="10"/>
        <v>1</v>
      </c>
      <c r="AG442" s="270">
        <f t="shared" si="11"/>
        <v>1</v>
      </c>
      <c r="AH442" s="271">
        <f t="shared" si="12"/>
        <v>0</v>
      </c>
      <c r="AI442" s="271">
        <f t="shared" si="13"/>
        <v>0</v>
      </c>
      <c r="AJ442" s="271" t="e">
        <f t="shared" si="14"/>
        <v>#DIV/0!</v>
      </c>
      <c r="AK442" s="271">
        <f t="shared" si="15"/>
        <v>1</v>
      </c>
      <c r="AL442" s="271">
        <f t="shared" si="16"/>
        <v>1</v>
      </c>
      <c r="AM442" s="271">
        <f t="shared" si="17"/>
        <v>1</v>
      </c>
    </row>
    <row r="443" spans="1:39" ht="15.75" customHeight="1" x14ac:dyDescent="0.3">
      <c r="A443" s="53">
        <v>440</v>
      </c>
      <c r="B443" s="53"/>
      <c r="C443" s="137" t="s">
        <v>591</v>
      </c>
      <c r="D443" s="267">
        <v>13</v>
      </c>
      <c r="E443" s="268" t="s">
        <v>474</v>
      </c>
      <c r="F443" s="268" t="s">
        <v>652</v>
      </c>
      <c r="G443" s="269">
        <f>JAN!E441</f>
        <v>0</v>
      </c>
      <c r="H443" s="269">
        <f>FEB!E441</f>
        <v>0</v>
      </c>
      <c r="I443" s="269">
        <f>MAR!E441</f>
        <v>0</v>
      </c>
      <c r="J443" s="269">
        <f>APR!E441</f>
        <v>0</v>
      </c>
      <c r="K443" s="269">
        <f>MEI!E441</f>
        <v>0</v>
      </c>
      <c r="L443" s="269">
        <f>JUN!E441</f>
        <v>0</v>
      </c>
      <c r="M443" s="269">
        <f>JUL!E441</f>
        <v>0</v>
      </c>
      <c r="N443" s="269">
        <f>AGS!E441</f>
        <v>1</v>
      </c>
      <c r="O443" s="269">
        <f>SEPT!E441</f>
        <v>0</v>
      </c>
      <c r="P443" s="269">
        <f>OKT!E441</f>
        <v>0</v>
      </c>
      <c r="Q443" s="269">
        <f>NOV!E441</f>
        <v>0</v>
      </c>
      <c r="R443" s="269">
        <f>DES!E441</f>
        <v>0</v>
      </c>
      <c r="S443" s="269">
        <f>JAN!H441</f>
        <v>0</v>
      </c>
      <c r="T443" s="269">
        <f>FEB!H441</f>
        <v>0</v>
      </c>
      <c r="U443" s="269">
        <f>MAR!H441</f>
        <v>0</v>
      </c>
      <c r="V443" s="269">
        <f>APR!H441</f>
        <v>0</v>
      </c>
      <c r="W443" s="269">
        <f>MEI!H441</f>
        <v>0</v>
      </c>
      <c r="X443" s="269">
        <f>JUN!H441</f>
        <v>0</v>
      </c>
      <c r="Y443" s="269">
        <f>JUL!H441</f>
        <v>0</v>
      </c>
      <c r="Z443" s="269">
        <f>AGS!H441</f>
        <v>1</v>
      </c>
      <c r="AA443" s="269">
        <f>SEPT!H441</f>
        <v>0</v>
      </c>
      <c r="AB443" s="269">
        <f>OKT!H441</f>
        <v>0</v>
      </c>
      <c r="AC443" s="269">
        <f>NOV!H441</f>
        <v>0</v>
      </c>
      <c r="AD443" s="269">
        <f>DES!H441</f>
        <v>0</v>
      </c>
      <c r="AE443" s="269">
        <f t="shared" si="9"/>
        <v>1</v>
      </c>
      <c r="AF443" s="269">
        <f t="shared" si="10"/>
        <v>1</v>
      </c>
      <c r="AG443" s="270">
        <f t="shared" si="11"/>
        <v>1</v>
      </c>
      <c r="AH443" s="271">
        <f t="shared" si="12"/>
        <v>0</v>
      </c>
      <c r="AI443" s="271">
        <f t="shared" si="13"/>
        <v>0</v>
      </c>
      <c r="AJ443" s="271" t="e">
        <f t="shared" si="14"/>
        <v>#DIV/0!</v>
      </c>
      <c r="AK443" s="271">
        <f t="shared" si="15"/>
        <v>1</v>
      </c>
      <c r="AL443" s="271">
        <f t="shared" si="16"/>
        <v>1</v>
      </c>
      <c r="AM443" s="271">
        <f t="shared" si="17"/>
        <v>1</v>
      </c>
    </row>
    <row r="444" spans="1:39" ht="15.75" customHeight="1" x14ac:dyDescent="0.3">
      <c r="A444" s="53">
        <v>441</v>
      </c>
      <c r="B444" s="53"/>
      <c r="C444" s="137" t="s">
        <v>591</v>
      </c>
      <c r="D444" s="267">
        <v>14</v>
      </c>
      <c r="E444" s="268" t="s">
        <v>474</v>
      </c>
      <c r="F444" s="268" t="s">
        <v>653</v>
      </c>
      <c r="G444" s="269">
        <f>JAN!E442</f>
        <v>0</v>
      </c>
      <c r="H444" s="269">
        <f>FEB!E442</f>
        <v>0</v>
      </c>
      <c r="I444" s="269">
        <f>MAR!E442</f>
        <v>0</v>
      </c>
      <c r="J444" s="269">
        <f>APR!E442</f>
        <v>1</v>
      </c>
      <c r="K444" s="269">
        <f>MEI!E442</f>
        <v>1</v>
      </c>
      <c r="L444" s="269">
        <f>JUN!E442</f>
        <v>0</v>
      </c>
      <c r="M444" s="269">
        <f>JUL!E442</f>
        <v>0</v>
      </c>
      <c r="N444" s="269">
        <f>AGS!E442</f>
        <v>1</v>
      </c>
      <c r="O444" s="269">
        <f>SEPT!E442</f>
        <v>1</v>
      </c>
      <c r="P444" s="269">
        <f>OKT!E442</f>
        <v>0</v>
      </c>
      <c r="Q444" s="269">
        <f>NOV!E442</f>
        <v>0</v>
      </c>
      <c r="R444" s="269">
        <f>DES!E442</f>
        <v>0</v>
      </c>
      <c r="S444" s="269">
        <f>JAN!H442</f>
        <v>0</v>
      </c>
      <c r="T444" s="269">
        <f>FEB!H442</f>
        <v>0</v>
      </c>
      <c r="U444" s="269">
        <f>MAR!H442</f>
        <v>0</v>
      </c>
      <c r="V444" s="269">
        <f>APR!H442</f>
        <v>1</v>
      </c>
      <c r="W444" s="269">
        <f>MEI!H442</f>
        <v>1</v>
      </c>
      <c r="X444" s="269">
        <f>JUN!H442</f>
        <v>0</v>
      </c>
      <c r="Y444" s="269">
        <f>JUL!H442</f>
        <v>0</v>
      </c>
      <c r="Z444" s="269">
        <f>AGS!H442</f>
        <v>1</v>
      </c>
      <c r="AA444" s="269">
        <f>SEPT!H442</f>
        <v>1</v>
      </c>
      <c r="AB444" s="269">
        <f>OKT!H442</f>
        <v>0</v>
      </c>
      <c r="AC444" s="269">
        <f>NOV!H442</f>
        <v>0</v>
      </c>
      <c r="AD444" s="269">
        <f>DES!H442</f>
        <v>0</v>
      </c>
      <c r="AE444" s="269">
        <f t="shared" si="9"/>
        <v>4</v>
      </c>
      <c r="AF444" s="269">
        <f t="shared" si="10"/>
        <v>4</v>
      </c>
      <c r="AG444" s="270">
        <f t="shared" si="11"/>
        <v>1</v>
      </c>
      <c r="AH444" s="271">
        <f t="shared" si="12"/>
        <v>2</v>
      </c>
      <c r="AI444" s="271">
        <f t="shared" si="13"/>
        <v>2</v>
      </c>
      <c r="AJ444" s="271">
        <f t="shared" si="14"/>
        <v>1</v>
      </c>
      <c r="AK444" s="271">
        <f t="shared" si="15"/>
        <v>2</v>
      </c>
      <c r="AL444" s="271">
        <f t="shared" si="16"/>
        <v>2</v>
      </c>
      <c r="AM444" s="271">
        <f t="shared" si="17"/>
        <v>1</v>
      </c>
    </row>
    <row r="445" spans="1:39" ht="15.75" customHeight="1" x14ac:dyDescent="0.3">
      <c r="A445" s="53">
        <v>442</v>
      </c>
      <c r="B445" s="53"/>
      <c r="C445" s="137" t="s">
        <v>591</v>
      </c>
      <c r="D445" s="267">
        <v>15</v>
      </c>
      <c r="E445" s="268" t="s">
        <v>474</v>
      </c>
      <c r="F445" s="268" t="s">
        <v>654</v>
      </c>
      <c r="G445" s="269">
        <f>JAN!E443</f>
        <v>2</v>
      </c>
      <c r="H445" s="269">
        <f>FEB!E443</f>
        <v>1</v>
      </c>
      <c r="I445" s="269">
        <f>MAR!E443</f>
        <v>1</v>
      </c>
      <c r="J445" s="269">
        <f>APR!E443</f>
        <v>3</v>
      </c>
      <c r="K445" s="269">
        <f>MEI!E443</f>
        <v>0</v>
      </c>
      <c r="L445" s="269">
        <f>JUN!E443</f>
        <v>0</v>
      </c>
      <c r="M445" s="269">
        <f>JUL!E443</f>
        <v>0</v>
      </c>
      <c r="N445" s="269">
        <f>AGS!E443</f>
        <v>0</v>
      </c>
      <c r="O445" s="269">
        <f>SEPT!E443</f>
        <v>0</v>
      </c>
      <c r="P445" s="269">
        <f>OKT!E443</f>
        <v>0</v>
      </c>
      <c r="Q445" s="269">
        <f>NOV!E443</f>
        <v>0</v>
      </c>
      <c r="R445" s="269">
        <f>DES!E443</f>
        <v>0</v>
      </c>
      <c r="S445" s="269">
        <f>JAN!H443</f>
        <v>2</v>
      </c>
      <c r="T445" s="269">
        <f>FEB!H443</f>
        <v>1</v>
      </c>
      <c r="U445" s="269">
        <f>MAR!H443</f>
        <v>1</v>
      </c>
      <c r="V445" s="269">
        <f>APR!H443</f>
        <v>3</v>
      </c>
      <c r="W445" s="269">
        <f>MEI!H443</f>
        <v>0</v>
      </c>
      <c r="X445" s="269">
        <f>JUN!H443</f>
        <v>0</v>
      </c>
      <c r="Y445" s="269">
        <f>JUL!H443</f>
        <v>0</v>
      </c>
      <c r="Z445" s="269">
        <f>AGS!H443</f>
        <v>0</v>
      </c>
      <c r="AA445" s="269">
        <f>SEPT!H443</f>
        <v>0</v>
      </c>
      <c r="AB445" s="269">
        <f>OKT!H443</f>
        <v>0</v>
      </c>
      <c r="AC445" s="269">
        <f>NOV!H443</f>
        <v>0</v>
      </c>
      <c r="AD445" s="269">
        <f>DES!H443</f>
        <v>0</v>
      </c>
      <c r="AE445" s="269">
        <f t="shared" si="9"/>
        <v>7</v>
      </c>
      <c r="AF445" s="269">
        <f t="shared" si="10"/>
        <v>7</v>
      </c>
      <c r="AG445" s="270">
        <f t="shared" si="11"/>
        <v>1</v>
      </c>
      <c r="AH445" s="271">
        <f t="shared" si="12"/>
        <v>7</v>
      </c>
      <c r="AI445" s="271">
        <f t="shared" si="13"/>
        <v>7</v>
      </c>
      <c r="AJ445" s="271">
        <f t="shared" si="14"/>
        <v>1</v>
      </c>
      <c r="AK445" s="271">
        <f t="shared" si="15"/>
        <v>0</v>
      </c>
      <c r="AL445" s="271">
        <f t="shared" si="16"/>
        <v>0</v>
      </c>
      <c r="AM445" s="271" t="e">
        <f t="shared" si="17"/>
        <v>#DIV/0!</v>
      </c>
    </row>
    <row r="446" spans="1:39" ht="15.75" customHeight="1" x14ac:dyDescent="0.3">
      <c r="A446" s="53">
        <v>443</v>
      </c>
      <c r="B446" s="53"/>
      <c r="C446" s="137" t="s">
        <v>591</v>
      </c>
      <c r="D446" s="267">
        <v>16</v>
      </c>
      <c r="E446" s="268" t="s">
        <v>474</v>
      </c>
      <c r="F446" s="268" t="s">
        <v>655</v>
      </c>
      <c r="G446" s="269">
        <f>JAN!E444</f>
        <v>0</v>
      </c>
      <c r="H446" s="269">
        <f>FEB!E444</f>
        <v>1</v>
      </c>
      <c r="I446" s="269">
        <f>MAR!E444</f>
        <v>8</v>
      </c>
      <c r="J446" s="269">
        <f>APR!E444</f>
        <v>10</v>
      </c>
      <c r="K446" s="269">
        <f>MEI!E444</f>
        <v>30</v>
      </c>
      <c r="L446" s="269">
        <f>JUN!E444</f>
        <v>13</v>
      </c>
      <c r="M446" s="269">
        <f>JUL!E444</f>
        <v>14</v>
      </c>
      <c r="N446" s="269">
        <f>AGS!E444</f>
        <v>10</v>
      </c>
      <c r="O446" s="269">
        <f>SEPT!E444</f>
        <v>15</v>
      </c>
      <c r="P446" s="269">
        <f>OKT!E444</f>
        <v>14</v>
      </c>
      <c r="Q446" s="269">
        <f>NOV!E444</f>
        <v>14</v>
      </c>
      <c r="R446" s="269">
        <f>DES!E444</f>
        <v>8</v>
      </c>
      <c r="S446" s="269">
        <f>JAN!H444</f>
        <v>0</v>
      </c>
      <c r="T446" s="269">
        <f>FEB!H444</f>
        <v>1</v>
      </c>
      <c r="U446" s="269">
        <f>MAR!H444</f>
        <v>8</v>
      </c>
      <c r="V446" s="269">
        <f>APR!H444</f>
        <v>10</v>
      </c>
      <c r="W446" s="269">
        <f>MEI!H444</f>
        <v>30</v>
      </c>
      <c r="X446" s="269">
        <f>JUN!H444</f>
        <v>0</v>
      </c>
      <c r="Y446" s="269">
        <f>JUL!H444</f>
        <v>14</v>
      </c>
      <c r="Z446" s="269">
        <f>AGS!H444</f>
        <v>10</v>
      </c>
      <c r="AA446" s="269">
        <f>SEPT!H444</f>
        <v>15</v>
      </c>
      <c r="AB446" s="269">
        <f>OKT!H444</f>
        <v>14</v>
      </c>
      <c r="AC446" s="269">
        <f>NOV!H444</f>
        <v>14</v>
      </c>
      <c r="AD446" s="269">
        <f>DES!H444</f>
        <v>8</v>
      </c>
      <c r="AE446" s="269">
        <f t="shared" si="9"/>
        <v>137</v>
      </c>
      <c r="AF446" s="269">
        <f t="shared" si="10"/>
        <v>124</v>
      </c>
      <c r="AG446" s="270">
        <f t="shared" si="11"/>
        <v>0.9051094890510949</v>
      </c>
      <c r="AH446" s="271">
        <f t="shared" si="12"/>
        <v>62</v>
      </c>
      <c r="AI446" s="271">
        <f t="shared" si="13"/>
        <v>49</v>
      </c>
      <c r="AJ446" s="271">
        <f t="shared" si="14"/>
        <v>0.79032258064516125</v>
      </c>
      <c r="AK446" s="271">
        <f t="shared" si="15"/>
        <v>75</v>
      </c>
      <c r="AL446" s="271">
        <f t="shared" si="16"/>
        <v>75</v>
      </c>
      <c r="AM446" s="271">
        <f t="shared" si="17"/>
        <v>1</v>
      </c>
    </row>
    <row r="447" spans="1:39" ht="15.75" customHeight="1" x14ac:dyDescent="0.3">
      <c r="A447" s="53">
        <v>444</v>
      </c>
      <c r="B447" s="53"/>
      <c r="C447" s="137" t="s">
        <v>591</v>
      </c>
      <c r="D447" s="267">
        <v>17</v>
      </c>
      <c r="E447" s="268" t="s">
        <v>474</v>
      </c>
      <c r="F447" s="268" t="s">
        <v>656</v>
      </c>
      <c r="G447" s="269">
        <f>JAN!E445</f>
        <v>2</v>
      </c>
      <c r="H447" s="269">
        <f>FEB!E445</f>
        <v>1</v>
      </c>
      <c r="I447" s="269">
        <f>MAR!E445</f>
        <v>4</v>
      </c>
      <c r="J447" s="269">
        <f>APR!E445</f>
        <v>4</v>
      </c>
      <c r="K447" s="269">
        <f>MEI!E445</f>
        <v>2</v>
      </c>
      <c r="L447" s="269">
        <f>JUN!E445</f>
        <v>5</v>
      </c>
      <c r="M447" s="269">
        <f>JUL!E445</f>
        <v>1</v>
      </c>
      <c r="N447" s="269">
        <f>AGS!E445</f>
        <v>0</v>
      </c>
      <c r="O447" s="269">
        <f>SEPT!E445</f>
        <v>0</v>
      </c>
      <c r="P447" s="269">
        <f>OKT!E445</f>
        <v>1</v>
      </c>
      <c r="Q447" s="269">
        <f>NOV!E445</f>
        <v>3</v>
      </c>
      <c r="R447" s="269">
        <f>DES!E445</f>
        <v>1</v>
      </c>
      <c r="S447" s="269">
        <f>JAN!H445</f>
        <v>2</v>
      </c>
      <c r="T447" s="269">
        <f>FEB!H445</f>
        <v>1</v>
      </c>
      <c r="U447" s="269">
        <f>MAR!H445</f>
        <v>4</v>
      </c>
      <c r="V447" s="269">
        <f>APR!H445</f>
        <v>4</v>
      </c>
      <c r="W447" s="269">
        <f>MEI!H445</f>
        <v>2</v>
      </c>
      <c r="X447" s="269">
        <f>JUN!H445</f>
        <v>0</v>
      </c>
      <c r="Y447" s="269">
        <f>JUL!H445</f>
        <v>1</v>
      </c>
      <c r="Z447" s="269">
        <f>AGS!H445</f>
        <v>0</v>
      </c>
      <c r="AA447" s="269">
        <f>SEPT!H445</f>
        <v>0</v>
      </c>
      <c r="AB447" s="269">
        <f>OKT!H445</f>
        <v>1</v>
      </c>
      <c r="AC447" s="269">
        <f>NOV!H445</f>
        <v>3</v>
      </c>
      <c r="AD447" s="269">
        <f>DES!H445</f>
        <v>1</v>
      </c>
      <c r="AE447" s="269">
        <f t="shared" si="9"/>
        <v>24</v>
      </c>
      <c r="AF447" s="269">
        <f t="shared" si="10"/>
        <v>19</v>
      </c>
      <c r="AG447" s="270">
        <f t="shared" si="11"/>
        <v>0.79166666666666663</v>
      </c>
      <c r="AH447" s="271">
        <f t="shared" si="12"/>
        <v>18</v>
      </c>
      <c r="AI447" s="271">
        <f t="shared" si="13"/>
        <v>13</v>
      </c>
      <c r="AJ447" s="271">
        <f t="shared" si="14"/>
        <v>0.72222222222222221</v>
      </c>
      <c r="AK447" s="271">
        <f t="shared" si="15"/>
        <v>6</v>
      </c>
      <c r="AL447" s="271">
        <f t="shared" si="16"/>
        <v>6</v>
      </c>
      <c r="AM447" s="271">
        <f t="shared" si="17"/>
        <v>1</v>
      </c>
    </row>
    <row r="448" spans="1:39" ht="15.75" customHeight="1" x14ac:dyDescent="0.3">
      <c r="A448" s="53">
        <v>445</v>
      </c>
      <c r="B448" s="53"/>
      <c r="C448" s="137" t="s">
        <v>591</v>
      </c>
      <c r="D448" s="267">
        <v>18</v>
      </c>
      <c r="E448" s="268" t="s">
        <v>474</v>
      </c>
      <c r="F448" s="268" t="s">
        <v>657</v>
      </c>
      <c r="G448" s="269">
        <f>JAN!E446</f>
        <v>6</v>
      </c>
      <c r="H448" s="269">
        <f>FEB!E446</f>
        <v>3</v>
      </c>
      <c r="I448" s="269">
        <f>MAR!E446</f>
        <v>8</v>
      </c>
      <c r="J448" s="269">
        <f>APR!E446</f>
        <v>8</v>
      </c>
      <c r="K448" s="269">
        <f>MEI!E446</f>
        <v>5</v>
      </c>
      <c r="L448" s="269">
        <f>JUN!E446</f>
        <v>2</v>
      </c>
      <c r="M448" s="269">
        <f>JUL!E446</f>
        <v>7</v>
      </c>
      <c r="N448" s="269">
        <f>AGS!E446</f>
        <v>3</v>
      </c>
      <c r="O448" s="269">
        <f>SEPT!E446</f>
        <v>4</v>
      </c>
      <c r="P448" s="269">
        <f>OKT!E446</f>
        <v>6</v>
      </c>
      <c r="Q448" s="269">
        <f>NOV!E446</f>
        <v>6</v>
      </c>
      <c r="R448" s="269">
        <f>DES!E446</f>
        <v>1</v>
      </c>
      <c r="S448" s="269">
        <f>JAN!H446</f>
        <v>6</v>
      </c>
      <c r="T448" s="269">
        <f>FEB!H446</f>
        <v>3</v>
      </c>
      <c r="U448" s="269">
        <f>MAR!H446</f>
        <v>8</v>
      </c>
      <c r="V448" s="269">
        <f>APR!H446</f>
        <v>8</v>
      </c>
      <c r="W448" s="269">
        <f>MEI!H446</f>
        <v>5</v>
      </c>
      <c r="X448" s="269">
        <f>JUN!H446</f>
        <v>0</v>
      </c>
      <c r="Y448" s="269">
        <f>JUL!H446</f>
        <v>7</v>
      </c>
      <c r="Z448" s="269">
        <f>AGS!H446</f>
        <v>3</v>
      </c>
      <c r="AA448" s="269">
        <f>SEPT!H446</f>
        <v>4</v>
      </c>
      <c r="AB448" s="269">
        <f>OKT!H446</f>
        <v>6</v>
      </c>
      <c r="AC448" s="269">
        <f>NOV!H446</f>
        <v>6</v>
      </c>
      <c r="AD448" s="269">
        <f>DES!H446</f>
        <v>1</v>
      </c>
      <c r="AE448" s="269">
        <f t="shared" si="9"/>
        <v>59</v>
      </c>
      <c r="AF448" s="269">
        <f t="shared" si="10"/>
        <v>57</v>
      </c>
      <c r="AG448" s="270">
        <f t="shared" si="11"/>
        <v>0.96610169491525422</v>
      </c>
      <c r="AH448" s="271">
        <f t="shared" si="12"/>
        <v>32</v>
      </c>
      <c r="AI448" s="271">
        <f t="shared" si="13"/>
        <v>30</v>
      </c>
      <c r="AJ448" s="271">
        <f t="shared" si="14"/>
        <v>0.9375</v>
      </c>
      <c r="AK448" s="271">
        <f t="shared" si="15"/>
        <v>27</v>
      </c>
      <c r="AL448" s="271">
        <f t="shared" si="16"/>
        <v>27</v>
      </c>
      <c r="AM448" s="271">
        <f t="shared" si="17"/>
        <v>1</v>
      </c>
    </row>
    <row r="449" spans="1:39" ht="15.75" customHeight="1" x14ac:dyDescent="0.3">
      <c r="A449" s="53">
        <v>446</v>
      </c>
      <c r="B449" s="53"/>
      <c r="C449" s="137" t="s">
        <v>591</v>
      </c>
      <c r="D449" s="267">
        <v>19</v>
      </c>
      <c r="E449" s="268" t="s">
        <v>474</v>
      </c>
      <c r="F449" s="268" t="s">
        <v>658</v>
      </c>
      <c r="G449" s="269">
        <f>JAN!E447</f>
        <v>1</v>
      </c>
      <c r="H449" s="269">
        <f>FEB!E447</f>
        <v>0</v>
      </c>
      <c r="I449" s="269">
        <f>MAR!E447</f>
        <v>1</v>
      </c>
      <c r="J449" s="269">
        <f>APR!E447</f>
        <v>0</v>
      </c>
      <c r="K449" s="269">
        <f>MEI!E447</f>
        <v>0</v>
      </c>
      <c r="L449" s="269">
        <f>JUN!E447</f>
        <v>1</v>
      </c>
      <c r="M449" s="269">
        <f>JUL!E447</f>
        <v>2</v>
      </c>
      <c r="N449" s="269">
        <f>AGS!E447</f>
        <v>0</v>
      </c>
      <c r="O449" s="269">
        <f>SEPT!E447</f>
        <v>1</v>
      </c>
      <c r="P449" s="269">
        <f>OKT!E447</f>
        <v>1</v>
      </c>
      <c r="Q449" s="269">
        <f>NOV!E447</f>
        <v>0</v>
      </c>
      <c r="R449" s="269">
        <f>DES!E447</f>
        <v>2</v>
      </c>
      <c r="S449" s="269">
        <f>JAN!H447</f>
        <v>1</v>
      </c>
      <c r="T449" s="269">
        <f>FEB!H447</f>
        <v>0</v>
      </c>
      <c r="U449" s="269">
        <f>MAR!H447</f>
        <v>1</v>
      </c>
      <c r="V449" s="269">
        <f>APR!H447</f>
        <v>0</v>
      </c>
      <c r="W449" s="269">
        <f>MEI!H447</f>
        <v>0</v>
      </c>
      <c r="X449" s="269">
        <f>JUN!H447</f>
        <v>0</v>
      </c>
      <c r="Y449" s="269">
        <f>JUL!H447</f>
        <v>2</v>
      </c>
      <c r="Z449" s="269">
        <f>AGS!H447</f>
        <v>0</v>
      </c>
      <c r="AA449" s="269">
        <f>SEPT!H447</f>
        <v>1</v>
      </c>
      <c r="AB449" s="269">
        <f>OKT!H447</f>
        <v>1</v>
      </c>
      <c r="AC449" s="269">
        <f>NOV!H447</f>
        <v>0</v>
      </c>
      <c r="AD449" s="269">
        <f>DES!H447</f>
        <v>2</v>
      </c>
      <c r="AE449" s="269">
        <f t="shared" si="9"/>
        <v>9</v>
      </c>
      <c r="AF449" s="269">
        <f t="shared" si="10"/>
        <v>8</v>
      </c>
      <c r="AG449" s="270">
        <f t="shared" si="11"/>
        <v>0.88888888888888884</v>
      </c>
      <c r="AH449" s="271">
        <f t="shared" si="12"/>
        <v>3</v>
      </c>
      <c r="AI449" s="271">
        <f t="shared" si="13"/>
        <v>2</v>
      </c>
      <c r="AJ449" s="271">
        <f t="shared" si="14"/>
        <v>0.66666666666666663</v>
      </c>
      <c r="AK449" s="271">
        <f t="shared" si="15"/>
        <v>6</v>
      </c>
      <c r="AL449" s="271">
        <f t="shared" si="16"/>
        <v>6</v>
      </c>
      <c r="AM449" s="271">
        <f t="shared" si="17"/>
        <v>1</v>
      </c>
    </row>
    <row r="450" spans="1:39" ht="15.75" customHeight="1" x14ac:dyDescent="0.3">
      <c r="A450" s="53">
        <v>447</v>
      </c>
      <c r="B450" s="53"/>
      <c r="C450" s="137" t="s">
        <v>591</v>
      </c>
      <c r="D450" s="267">
        <v>20</v>
      </c>
      <c r="E450" s="268" t="s">
        <v>474</v>
      </c>
      <c r="F450" s="268" t="s">
        <v>659</v>
      </c>
      <c r="G450" s="269">
        <f>JAN!E448</f>
        <v>64</v>
      </c>
      <c r="H450" s="269">
        <f>FEB!E448</f>
        <v>37</v>
      </c>
      <c r="I450" s="269">
        <f>MAR!E448</f>
        <v>47</v>
      </c>
      <c r="J450" s="269">
        <f>APR!E448</f>
        <v>37</v>
      </c>
      <c r="K450" s="269">
        <f>MEI!E448</f>
        <v>42</v>
      </c>
      <c r="L450" s="269">
        <f>JUN!E448</f>
        <v>23</v>
      </c>
      <c r="M450" s="269">
        <f>JUL!E448</f>
        <v>41</v>
      </c>
      <c r="N450" s="269">
        <f>AGS!E448</f>
        <v>3</v>
      </c>
      <c r="O450" s="269">
        <f>SEPT!E448</f>
        <v>33</v>
      </c>
      <c r="P450" s="269">
        <f>OKT!E448</f>
        <v>0</v>
      </c>
      <c r="Q450" s="269">
        <f>NOV!E448</f>
        <v>10</v>
      </c>
      <c r="R450" s="269">
        <f>DES!E448</f>
        <v>25</v>
      </c>
      <c r="S450" s="269">
        <f>JAN!H448</f>
        <v>64</v>
      </c>
      <c r="T450" s="269">
        <f>FEB!H448</f>
        <v>37</v>
      </c>
      <c r="U450" s="269">
        <f>MAR!H448</f>
        <v>47</v>
      </c>
      <c r="V450" s="269">
        <f>APR!H448</f>
        <v>37</v>
      </c>
      <c r="W450" s="269">
        <f>MEI!H448</f>
        <v>42</v>
      </c>
      <c r="X450" s="269">
        <f>JUN!H448</f>
        <v>0</v>
      </c>
      <c r="Y450" s="269">
        <f>JUL!H448</f>
        <v>41</v>
      </c>
      <c r="Z450" s="269">
        <f>AGS!H448</f>
        <v>3</v>
      </c>
      <c r="AA450" s="269">
        <f>SEPT!H448</f>
        <v>33</v>
      </c>
      <c r="AB450" s="269">
        <f>OKT!H448</f>
        <v>0</v>
      </c>
      <c r="AC450" s="269">
        <f>NOV!H448</f>
        <v>10</v>
      </c>
      <c r="AD450" s="269">
        <f>DES!H448</f>
        <v>25</v>
      </c>
      <c r="AE450" s="269">
        <f t="shared" si="9"/>
        <v>362</v>
      </c>
      <c r="AF450" s="269">
        <f t="shared" si="10"/>
        <v>339</v>
      </c>
      <c r="AG450" s="270">
        <f t="shared" si="11"/>
        <v>0.93646408839779005</v>
      </c>
      <c r="AH450" s="271">
        <f t="shared" si="12"/>
        <v>250</v>
      </c>
      <c r="AI450" s="271">
        <f t="shared" si="13"/>
        <v>227</v>
      </c>
      <c r="AJ450" s="271">
        <f t="shared" si="14"/>
        <v>0.90800000000000003</v>
      </c>
      <c r="AK450" s="271">
        <f t="shared" si="15"/>
        <v>112</v>
      </c>
      <c r="AL450" s="271">
        <f t="shared" si="16"/>
        <v>112</v>
      </c>
      <c r="AM450" s="271">
        <f t="shared" si="17"/>
        <v>1</v>
      </c>
    </row>
    <row r="451" spans="1:39" ht="15.75" customHeight="1" x14ac:dyDescent="0.3">
      <c r="A451" s="53">
        <v>448</v>
      </c>
      <c r="B451" s="53"/>
      <c r="C451" s="137" t="s">
        <v>591</v>
      </c>
      <c r="D451" s="267">
        <v>21</v>
      </c>
      <c r="E451" s="268" t="s">
        <v>474</v>
      </c>
      <c r="F451" s="268" t="s">
        <v>660</v>
      </c>
      <c r="G451" s="269">
        <f>JAN!E449</f>
        <v>3</v>
      </c>
      <c r="H451" s="269">
        <f>FEB!E449</f>
        <v>0</v>
      </c>
      <c r="I451" s="269">
        <f>MAR!E449</f>
        <v>2</v>
      </c>
      <c r="J451" s="269">
        <f>APR!E449</f>
        <v>1</v>
      </c>
      <c r="K451" s="269">
        <f>MEI!E449</f>
        <v>2</v>
      </c>
      <c r="L451" s="269">
        <f>JUN!E449</f>
        <v>3</v>
      </c>
      <c r="M451" s="269">
        <f>JUL!E449</f>
        <v>0</v>
      </c>
      <c r="N451" s="269">
        <f>AGS!E449</f>
        <v>4</v>
      </c>
      <c r="O451" s="269">
        <f>SEPT!E449</f>
        <v>0</v>
      </c>
      <c r="P451" s="269">
        <f>OKT!E449</f>
        <v>4</v>
      </c>
      <c r="Q451" s="269">
        <f>NOV!E449</f>
        <v>1</v>
      </c>
      <c r="R451" s="269">
        <f>DES!E449</f>
        <v>3</v>
      </c>
      <c r="S451" s="269">
        <f>JAN!H449</f>
        <v>3</v>
      </c>
      <c r="T451" s="269">
        <f>FEB!H449</f>
        <v>0</v>
      </c>
      <c r="U451" s="269">
        <f>MAR!H449</f>
        <v>2</v>
      </c>
      <c r="V451" s="269">
        <f>APR!H449</f>
        <v>1</v>
      </c>
      <c r="W451" s="269">
        <f>MEI!H449</f>
        <v>2</v>
      </c>
      <c r="X451" s="269">
        <f>JUN!H449</f>
        <v>0</v>
      </c>
      <c r="Y451" s="269">
        <f>JUL!H449</f>
        <v>0</v>
      </c>
      <c r="Z451" s="269">
        <f>AGS!H449</f>
        <v>4</v>
      </c>
      <c r="AA451" s="269">
        <f>SEPT!H449</f>
        <v>0</v>
      </c>
      <c r="AB451" s="269">
        <f>OKT!H449</f>
        <v>4</v>
      </c>
      <c r="AC451" s="269">
        <f>NOV!H449</f>
        <v>1</v>
      </c>
      <c r="AD451" s="269">
        <f>DES!H449</f>
        <v>3</v>
      </c>
      <c r="AE451" s="269">
        <f t="shared" si="9"/>
        <v>23</v>
      </c>
      <c r="AF451" s="269">
        <f t="shared" si="10"/>
        <v>20</v>
      </c>
      <c r="AG451" s="270">
        <f t="shared" si="11"/>
        <v>0.86956521739130432</v>
      </c>
      <c r="AH451" s="271">
        <f t="shared" si="12"/>
        <v>11</v>
      </c>
      <c r="AI451" s="271">
        <f t="shared" si="13"/>
        <v>8</v>
      </c>
      <c r="AJ451" s="271">
        <f t="shared" si="14"/>
        <v>0.72727272727272729</v>
      </c>
      <c r="AK451" s="271">
        <f t="shared" si="15"/>
        <v>12</v>
      </c>
      <c r="AL451" s="271">
        <f t="shared" si="16"/>
        <v>12</v>
      </c>
      <c r="AM451" s="271">
        <f t="shared" si="17"/>
        <v>1</v>
      </c>
    </row>
    <row r="452" spans="1:39" ht="15.75" customHeight="1" x14ac:dyDescent="0.3">
      <c r="A452" s="53">
        <v>449</v>
      </c>
      <c r="B452" s="53"/>
      <c r="C452" s="137" t="s">
        <v>591</v>
      </c>
      <c r="D452" s="267">
        <v>22</v>
      </c>
      <c r="E452" s="268" t="s">
        <v>474</v>
      </c>
      <c r="F452" s="268" t="s">
        <v>661</v>
      </c>
      <c r="G452" s="269">
        <f>JAN!E450</f>
        <v>2</v>
      </c>
      <c r="H452" s="269">
        <f>FEB!E450</f>
        <v>0</v>
      </c>
      <c r="I452" s="269">
        <f>MAR!E450</f>
        <v>0</v>
      </c>
      <c r="J452" s="269">
        <f>APR!E450</f>
        <v>2</v>
      </c>
      <c r="K452" s="269">
        <f>MEI!E450</f>
        <v>0</v>
      </c>
      <c r="L452" s="269">
        <f>JUN!E450</f>
        <v>1</v>
      </c>
      <c r="M452" s="269">
        <f>JUL!E450</f>
        <v>0</v>
      </c>
      <c r="N452" s="269">
        <f>AGS!E450</f>
        <v>0</v>
      </c>
      <c r="O452" s="269">
        <f>SEPT!E450</f>
        <v>0</v>
      </c>
      <c r="P452" s="269">
        <f>OKT!E450</f>
        <v>0</v>
      </c>
      <c r="Q452" s="269">
        <f>NOV!E450</f>
        <v>0</v>
      </c>
      <c r="R452" s="269">
        <f>DES!E450</f>
        <v>0</v>
      </c>
      <c r="S452" s="269">
        <f>JAN!H450</f>
        <v>2</v>
      </c>
      <c r="T452" s="269">
        <f>FEB!H450</f>
        <v>0</v>
      </c>
      <c r="U452" s="269">
        <f>MAR!H450</f>
        <v>0</v>
      </c>
      <c r="V452" s="269">
        <f>APR!H450</f>
        <v>2</v>
      </c>
      <c r="W452" s="269">
        <f>MEI!H450</f>
        <v>0</v>
      </c>
      <c r="X452" s="269">
        <f>JUN!H450</f>
        <v>0</v>
      </c>
      <c r="Y452" s="269">
        <f>JUL!H450</f>
        <v>0</v>
      </c>
      <c r="Z452" s="269">
        <f>AGS!H450</f>
        <v>0</v>
      </c>
      <c r="AA452" s="269">
        <f>SEPT!H450</f>
        <v>0</v>
      </c>
      <c r="AB452" s="269">
        <f>OKT!H450</f>
        <v>0</v>
      </c>
      <c r="AC452" s="269">
        <f>NOV!H450</f>
        <v>0</v>
      </c>
      <c r="AD452" s="269">
        <f>DES!H450</f>
        <v>0</v>
      </c>
      <c r="AE452" s="269">
        <f t="shared" si="9"/>
        <v>5</v>
      </c>
      <c r="AF452" s="269">
        <f t="shared" si="10"/>
        <v>4</v>
      </c>
      <c r="AG452" s="270">
        <f t="shared" si="11"/>
        <v>0.8</v>
      </c>
      <c r="AH452" s="271">
        <f t="shared" si="12"/>
        <v>5</v>
      </c>
      <c r="AI452" s="271">
        <f t="shared" si="13"/>
        <v>4</v>
      </c>
      <c r="AJ452" s="271">
        <f t="shared" si="14"/>
        <v>0.8</v>
      </c>
      <c r="AK452" s="271">
        <f t="shared" si="15"/>
        <v>0</v>
      </c>
      <c r="AL452" s="271">
        <f t="shared" si="16"/>
        <v>0</v>
      </c>
      <c r="AM452" s="271" t="e">
        <f t="shared" si="17"/>
        <v>#DIV/0!</v>
      </c>
    </row>
    <row r="453" spans="1:39" ht="15.75" customHeight="1" x14ac:dyDescent="0.3">
      <c r="A453" s="53">
        <v>450</v>
      </c>
      <c r="B453" s="53"/>
      <c r="C453" s="137" t="s">
        <v>591</v>
      </c>
      <c r="D453" s="267">
        <v>23</v>
      </c>
      <c r="E453" s="268" t="s">
        <v>474</v>
      </c>
      <c r="F453" s="268" t="s">
        <v>662</v>
      </c>
      <c r="G453" s="269">
        <f>JAN!E451</f>
        <v>0</v>
      </c>
      <c r="H453" s="269">
        <f>FEB!E451</f>
        <v>0</v>
      </c>
      <c r="I453" s="269">
        <f>MAR!E451</f>
        <v>0</v>
      </c>
      <c r="J453" s="269">
        <f>APR!E451</f>
        <v>0</v>
      </c>
      <c r="K453" s="269">
        <f>MEI!E451</f>
        <v>0</v>
      </c>
      <c r="L453" s="269">
        <f>JUN!E451</f>
        <v>6</v>
      </c>
      <c r="M453" s="269">
        <f>JUL!E451</f>
        <v>0</v>
      </c>
      <c r="N453" s="269">
        <f>AGS!E451</f>
        <v>2</v>
      </c>
      <c r="O453" s="269">
        <f>SEPT!E451</f>
        <v>5</v>
      </c>
      <c r="P453" s="269">
        <f>OKT!E451</f>
        <v>0</v>
      </c>
      <c r="Q453" s="269">
        <f>NOV!E451</f>
        <v>0</v>
      </c>
      <c r="R453" s="269">
        <f>DES!E451</f>
        <v>3</v>
      </c>
      <c r="S453" s="269">
        <f>JAN!H451</f>
        <v>0</v>
      </c>
      <c r="T453" s="269">
        <f>FEB!H451</f>
        <v>0</v>
      </c>
      <c r="U453" s="269">
        <f>MAR!H451</f>
        <v>0</v>
      </c>
      <c r="V453" s="269">
        <f>APR!H451</f>
        <v>0</v>
      </c>
      <c r="W453" s="269">
        <f>MEI!H451</f>
        <v>0</v>
      </c>
      <c r="X453" s="269">
        <f>JUN!H451</f>
        <v>0</v>
      </c>
      <c r="Y453" s="269">
        <f>JUL!H451</f>
        <v>0</v>
      </c>
      <c r="Z453" s="269">
        <f>AGS!H451</f>
        <v>2</v>
      </c>
      <c r="AA453" s="269">
        <f>SEPT!H451</f>
        <v>5</v>
      </c>
      <c r="AB453" s="269">
        <f>OKT!H451</f>
        <v>0</v>
      </c>
      <c r="AC453" s="269">
        <f>NOV!H451</f>
        <v>0</v>
      </c>
      <c r="AD453" s="269">
        <f>DES!H451</f>
        <v>3</v>
      </c>
      <c r="AE453" s="269">
        <f t="shared" si="9"/>
        <v>16</v>
      </c>
      <c r="AF453" s="269">
        <f t="shared" si="10"/>
        <v>10</v>
      </c>
      <c r="AG453" s="270">
        <f t="shared" si="11"/>
        <v>0.625</v>
      </c>
      <c r="AH453" s="271">
        <f t="shared" si="12"/>
        <v>6</v>
      </c>
      <c r="AI453" s="271">
        <f t="shared" si="13"/>
        <v>0</v>
      </c>
      <c r="AJ453" s="271">
        <f t="shared" si="14"/>
        <v>0</v>
      </c>
      <c r="AK453" s="271">
        <f t="shared" si="15"/>
        <v>10</v>
      </c>
      <c r="AL453" s="271">
        <f t="shared" si="16"/>
        <v>10</v>
      </c>
      <c r="AM453" s="271">
        <f t="shared" si="17"/>
        <v>1</v>
      </c>
    </row>
    <row r="454" spans="1:39" ht="15.75" customHeight="1" x14ac:dyDescent="0.3">
      <c r="A454" s="53">
        <v>451</v>
      </c>
      <c r="B454" s="53"/>
      <c r="C454" s="137" t="s">
        <v>591</v>
      </c>
      <c r="D454" s="267">
        <v>24</v>
      </c>
      <c r="E454" s="268" t="s">
        <v>474</v>
      </c>
      <c r="F454" s="268" t="s">
        <v>663</v>
      </c>
      <c r="G454" s="269">
        <f>JAN!E452</f>
        <v>61</v>
      </c>
      <c r="H454" s="269">
        <f>FEB!E452</f>
        <v>52</v>
      </c>
      <c r="I454" s="269">
        <f>MAR!E452</f>
        <v>57</v>
      </c>
      <c r="J454" s="269">
        <f>APR!E452</f>
        <v>53</v>
      </c>
      <c r="K454" s="269">
        <f>MEI!E452</f>
        <v>47</v>
      </c>
      <c r="L454" s="269">
        <f>JUN!E452</f>
        <v>39</v>
      </c>
      <c r="M454" s="269">
        <f>JUL!E452</f>
        <v>46</v>
      </c>
      <c r="N454" s="269">
        <f>AGS!E452</f>
        <v>51</v>
      </c>
      <c r="O454" s="269">
        <f>SEPT!E452</f>
        <v>46</v>
      </c>
      <c r="P454" s="269">
        <f>OKT!E452</f>
        <v>41</v>
      </c>
      <c r="Q454" s="269">
        <f>NOV!E452</f>
        <v>57</v>
      </c>
      <c r="R454" s="269">
        <f>DES!E452</f>
        <v>0</v>
      </c>
      <c r="S454" s="269">
        <f>JAN!H452</f>
        <v>61</v>
      </c>
      <c r="T454" s="269">
        <f>FEB!H452</f>
        <v>52</v>
      </c>
      <c r="U454" s="269">
        <f>MAR!H452</f>
        <v>57</v>
      </c>
      <c r="V454" s="269">
        <f>APR!H452</f>
        <v>53</v>
      </c>
      <c r="W454" s="269">
        <f>MEI!H452</f>
        <v>47</v>
      </c>
      <c r="X454" s="269">
        <f>JUN!H452</f>
        <v>0</v>
      </c>
      <c r="Y454" s="269">
        <f>JUL!H452</f>
        <v>46</v>
      </c>
      <c r="Z454" s="269">
        <f>AGS!H452</f>
        <v>51</v>
      </c>
      <c r="AA454" s="269">
        <f>SEPT!H452</f>
        <v>46</v>
      </c>
      <c r="AB454" s="269">
        <f>OKT!H452</f>
        <v>41</v>
      </c>
      <c r="AC454" s="269">
        <f>NOV!H452</f>
        <v>57</v>
      </c>
      <c r="AD454" s="269">
        <f>DES!H452</f>
        <v>0</v>
      </c>
      <c r="AE454" s="269">
        <f t="shared" si="9"/>
        <v>550</v>
      </c>
      <c r="AF454" s="269">
        <f t="shared" si="10"/>
        <v>511</v>
      </c>
      <c r="AG454" s="270">
        <f t="shared" si="11"/>
        <v>0.92909090909090908</v>
      </c>
      <c r="AH454" s="271">
        <f t="shared" si="12"/>
        <v>309</v>
      </c>
      <c r="AI454" s="271">
        <f t="shared" si="13"/>
        <v>270</v>
      </c>
      <c r="AJ454" s="271">
        <f t="shared" si="14"/>
        <v>0.87378640776699024</v>
      </c>
      <c r="AK454" s="271">
        <f t="shared" si="15"/>
        <v>241</v>
      </c>
      <c r="AL454" s="271">
        <f t="shared" si="16"/>
        <v>241</v>
      </c>
      <c r="AM454" s="271">
        <f t="shared" si="17"/>
        <v>1</v>
      </c>
    </row>
    <row r="455" spans="1:39" ht="15.75" customHeight="1" x14ac:dyDescent="0.3">
      <c r="A455" s="53">
        <v>452</v>
      </c>
      <c r="B455" s="53"/>
      <c r="C455" s="137" t="s">
        <v>591</v>
      </c>
      <c r="D455" s="267">
        <v>25</v>
      </c>
      <c r="E455" s="268" t="s">
        <v>474</v>
      </c>
      <c r="F455" s="268" t="s">
        <v>664</v>
      </c>
      <c r="G455" s="269">
        <f>JAN!E453</f>
        <v>0</v>
      </c>
      <c r="H455" s="269">
        <f>FEB!E453</f>
        <v>0</v>
      </c>
      <c r="I455" s="269">
        <f>MAR!E453</f>
        <v>0</v>
      </c>
      <c r="J455" s="269">
        <f>APR!E453</f>
        <v>0</v>
      </c>
      <c r="K455" s="269">
        <f>MEI!E453</f>
        <v>2</v>
      </c>
      <c r="L455" s="269">
        <f>JUN!E453</f>
        <v>0</v>
      </c>
      <c r="M455" s="269">
        <f>JUL!E453</f>
        <v>0</v>
      </c>
      <c r="N455" s="269">
        <f>AGS!E453</f>
        <v>0</v>
      </c>
      <c r="O455" s="269">
        <f>SEPT!E453</f>
        <v>0</v>
      </c>
      <c r="P455" s="269">
        <f>OKT!E453</f>
        <v>0</v>
      </c>
      <c r="Q455" s="269">
        <f>NOV!E453</f>
        <v>0</v>
      </c>
      <c r="R455" s="269">
        <f>DES!E453</f>
        <v>0</v>
      </c>
      <c r="S455" s="269">
        <f>JAN!H453</f>
        <v>0</v>
      </c>
      <c r="T455" s="269">
        <f>FEB!H453</f>
        <v>0</v>
      </c>
      <c r="U455" s="269">
        <f>MAR!H453</f>
        <v>0</v>
      </c>
      <c r="V455" s="269">
        <f>APR!H453</f>
        <v>0</v>
      </c>
      <c r="W455" s="269">
        <f>MEI!H453</f>
        <v>2</v>
      </c>
      <c r="X455" s="269">
        <f>JUN!H453</f>
        <v>0</v>
      </c>
      <c r="Y455" s="269">
        <f>JUL!H453</f>
        <v>0</v>
      </c>
      <c r="Z455" s="269">
        <f>AGS!H453</f>
        <v>0</v>
      </c>
      <c r="AA455" s="269">
        <f>SEPT!H453</f>
        <v>0</v>
      </c>
      <c r="AB455" s="269">
        <f>OKT!H453</f>
        <v>0</v>
      </c>
      <c r="AC455" s="269">
        <f>NOV!H453</f>
        <v>0</v>
      </c>
      <c r="AD455" s="269">
        <f>DES!H453</f>
        <v>0</v>
      </c>
      <c r="AE455" s="269">
        <f t="shared" si="9"/>
        <v>2</v>
      </c>
      <c r="AF455" s="269">
        <f t="shared" si="10"/>
        <v>2</v>
      </c>
      <c r="AG455" s="270">
        <f t="shared" si="11"/>
        <v>1</v>
      </c>
      <c r="AH455" s="271">
        <f t="shared" si="12"/>
        <v>2</v>
      </c>
      <c r="AI455" s="271">
        <f t="shared" si="13"/>
        <v>2</v>
      </c>
      <c r="AJ455" s="271">
        <f t="shared" si="14"/>
        <v>1</v>
      </c>
      <c r="AK455" s="271">
        <f t="shared" si="15"/>
        <v>0</v>
      </c>
      <c r="AL455" s="271">
        <f t="shared" si="16"/>
        <v>0</v>
      </c>
      <c r="AM455" s="271" t="e">
        <f t="shared" si="17"/>
        <v>#DIV/0!</v>
      </c>
    </row>
    <row r="456" spans="1:39" ht="15.75" customHeight="1" x14ac:dyDescent="0.3">
      <c r="A456" s="53">
        <v>453</v>
      </c>
      <c r="B456" s="53"/>
      <c r="C456" s="137" t="s">
        <v>591</v>
      </c>
      <c r="D456" s="267">
        <v>26</v>
      </c>
      <c r="E456" s="268" t="s">
        <v>474</v>
      </c>
      <c r="F456" s="268" t="s">
        <v>665</v>
      </c>
      <c r="G456" s="269">
        <f>JAN!E454</f>
        <v>1</v>
      </c>
      <c r="H456" s="269">
        <f>FEB!E454</f>
        <v>13</v>
      </c>
      <c r="I456" s="269">
        <f>MAR!E454</f>
        <v>19</v>
      </c>
      <c r="J456" s="269">
        <f>APR!E454</f>
        <v>5</v>
      </c>
      <c r="K456" s="269">
        <f>MEI!E454</f>
        <v>21</v>
      </c>
      <c r="L456" s="269">
        <f>JUN!E454</f>
        <v>28</v>
      </c>
      <c r="M456" s="269">
        <f>JUL!E454</f>
        <v>0</v>
      </c>
      <c r="N456" s="269">
        <f>AGS!E454</f>
        <v>0</v>
      </c>
      <c r="O456" s="269">
        <f>SEPT!E454</f>
        <v>0</v>
      </c>
      <c r="P456" s="269">
        <f>OKT!E454</f>
        <v>0</v>
      </c>
      <c r="Q456" s="269">
        <f>NOV!E454</f>
        <v>0</v>
      </c>
      <c r="R456" s="269">
        <f>DES!E454</f>
        <v>0</v>
      </c>
      <c r="S456" s="269">
        <f>JAN!H454</f>
        <v>1</v>
      </c>
      <c r="T456" s="269">
        <f>FEB!H454</f>
        <v>13</v>
      </c>
      <c r="U456" s="269">
        <f>MAR!H454</f>
        <v>19</v>
      </c>
      <c r="V456" s="269">
        <f>APR!H454</f>
        <v>5</v>
      </c>
      <c r="W456" s="269">
        <f>MEI!H454</f>
        <v>21</v>
      </c>
      <c r="X456" s="269">
        <f>JUN!H454</f>
        <v>0</v>
      </c>
      <c r="Y456" s="269">
        <f>JUL!H454</f>
        <v>0</v>
      </c>
      <c r="Z456" s="269">
        <f>AGS!H454</f>
        <v>0</v>
      </c>
      <c r="AA456" s="269">
        <f>SEPT!H454</f>
        <v>0</v>
      </c>
      <c r="AB456" s="269">
        <f>OKT!H454</f>
        <v>0</v>
      </c>
      <c r="AC456" s="269">
        <f>NOV!H454</f>
        <v>0</v>
      </c>
      <c r="AD456" s="269">
        <f>DES!H454</f>
        <v>0</v>
      </c>
      <c r="AE456" s="269">
        <f t="shared" si="9"/>
        <v>87</v>
      </c>
      <c r="AF456" s="269">
        <f t="shared" si="10"/>
        <v>59</v>
      </c>
      <c r="AG456" s="270">
        <f t="shared" si="11"/>
        <v>0.67816091954022983</v>
      </c>
      <c r="AH456" s="271">
        <f t="shared" si="12"/>
        <v>87</v>
      </c>
      <c r="AI456" s="271">
        <f t="shared" si="13"/>
        <v>59</v>
      </c>
      <c r="AJ456" s="271">
        <f t="shared" si="14"/>
        <v>0.67816091954022983</v>
      </c>
      <c r="AK456" s="271">
        <f t="shared" si="15"/>
        <v>0</v>
      </c>
      <c r="AL456" s="271">
        <f t="shared" si="16"/>
        <v>0</v>
      </c>
      <c r="AM456" s="271" t="e">
        <f t="shared" si="17"/>
        <v>#DIV/0!</v>
      </c>
    </row>
    <row r="457" spans="1:39" ht="15.75" customHeight="1" x14ac:dyDescent="0.3">
      <c r="A457" s="53">
        <v>454</v>
      </c>
      <c r="B457" s="53"/>
      <c r="C457" s="137" t="s">
        <v>591</v>
      </c>
      <c r="D457" s="267">
        <v>27</v>
      </c>
      <c r="E457" s="268" t="s">
        <v>474</v>
      </c>
      <c r="F457" s="268" t="s">
        <v>666</v>
      </c>
      <c r="G457" s="269">
        <f>JAN!E455</f>
        <v>0</v>
      </c>
      <c r="H457" s="269">
        <f>FEB!E455</f>
        <v>1</v>
      </c>
      <c r="I457" s="269">
        <f>MAR!E455</f>
        <v>0</v>
      </c>
      <c r="J457" s="269">
        <f>APR!E455</f>
        <v>1</v>
      </c>
      <c r="K457" s="269">
        <f>MEI!E455</f>
        <v>0</v>
      </c>
      <c r="L457" s="269">
        <f>JUN!E455</f>
        <v>0</v>
      </c>
      <c r="M457" s="269">
        <f>JUL!E455</f>
        <v>0</v>
      </c>
      <c r="N457" s="269">
        <f>AGS!E455</f>
        <v>0</v>
      </c>
      <c r="O457" s="269">
        <f>SEPT!E455</f>
        <v>0</v>
      </c>
      <c r="P457" s="269">
        <f>OKT!E455</f>
        <v>0</v>
      </c>
      <c r="Q457" s="269">
        <f>NOV!E455</f>
        <v>1</v>
      </c>
      <c r="R457" s="269">
        <f>DES!E455</f>
        <v>2</v>
      </c>
      <c r="S457" s="269">
        <f>JAN!H455</f>
        <v>0</v>
      </c>
      <c r="T457" s="269">
        <f>FEB!H455</f>
        <v>1</v>
      </c>
      <c r="U457" s="269">
        <f>MAR!H455</f>
        <v>0</v>
      </c>
      <c r="V457" s="269">
        <f>APR!H455</f>
        <v>1</v>
      </c>
      <c r="W457" s="269">
        <f>MEI!H455</f>
        <v>0</v>
      </c>
      <c r="X457" s="269">
        <f>JUN!H455</f>
        <v>0</v>
      </c>
      <c r="Y457" s="269">
        <f>JUL!H455</f>
        <v>0</v>
      </c>
      <c r="Z457" s="269">
        <f>AGS!H455</f>
        <v>0</v>
      </c>
      <c r="AA457" s="269">
        <f>SEPT!H455</f>
        <v>0</v>
      </c>
      <c r="AB457" s="269">
        <f>OKT!H455</f>
        <v>0</v>
      </c>
      <c r="AC457" s="269">
        <f>NOV!H455</f>
        <v>1</v>
      </c>
      <c r="AD457" s="269">
        <f>DES!H455</f>
        <v>2</v>
      </c>
      <c r="AE457" s="269">
        <f t="shared" si="9"/>
        <v>5</v>
      </c>
      <c r="AF457" s="269">
        <f t="shared" si="10"/>
        <v>5</v>
      </c>
      <c r="AG457" s="270">
        <f t="shared" si="11"/>
        <v>1</v>
      </c>
      <c r="AH457" s="271">
        <f t="shared" si="12"/>
        <v>2</v>
      </c>
      <c r="AI457" s="271">
        <f t="shared" si="13"/>
        <v>2</v>
      </c>
      <c r="AJ457" s="271">
        <f t="shared" si="14"/>
        <v>1</v>
      </c>
      <c r="AK457" s="271">
        <f t="shared" si="15"/>
        <v>3</v>
      </c>
      <c r="AL457" s="271">
        <f t="shared" si="16"/>
        <v>3</v>
      </c>
      <c r="AM457" s="271">
        <f t="shared" si="17"/>
        <v>1</v>
      </c>
    </row>
    <row r="458" spans="1:39" ht="15.75" customHeight="1" x14ac:dyDescent="0.3">
      <c r="A458" s="53">
        <v>455</v>
      </c>
      <c r="B458" s="53"/>
      <c r="C458" s="137" t="s">
        <v>591</v>
      </c>
      <c r="D458" s="267">
        <v>28</v>
      </c>
      <c r="E458" s="268" t="s">
        <v>474</v>
      </c>
      <c r="F458" s="268" t="s">
        <v>667</v>
      </c>
      <c r="G458" s="269">
        <f>JAN!E456</f>
        <v>2</v>
      </c>
      <c r="H458" s="269">
        <f>FEB!E456</f>
        <v>2</v>
      </c>
      <c r="I458" s="269">
        <f>MAR!E456</f>
        <v>0</v>
      </c>
      <c r="J458" s="269">
        <f>APR!E456</f>
        <v>3</v>
      </c>
      <c r="K458" s="269">
        <f>MEI!E456</f>
        <v>2</v>
      </c>
      <c r="L458" s="269">
        <f>JUN!E456</f>
        <v>2</v>
      </c>
      <c r="M458" s="269">
        <f>JUL!E456</f>
        <v>0</v>
      </c>
      <c r="N458" s="269">
        <f>AGS!E456</f>
        <v>1</v>
      </c>
      <c r="O458" s="269">
        <f>SEPT!E456</f>
        <v>1</v>
      </c>
      <c r="P458" s="269">
        <f>OKT!E456</f>
        <v>0</v>
      </c>
      <c r="Q458" s="269">
        <f>NOV!E456</f>
        <v>1</v>
      </c>
      <c r="R458" s="269">
        <f>DES!E456</f>
        <v>0</v>
      </c>
      <c r="S458" s="269">
        <f>JAN!H456</f>
        <v>2</v>
      </c>
      <c r="T458" s="269">
        <f>FEB!H456</f>
        <v>2</v>
      </c>
      <c r="U458" s="269">
        <f>MAR!H456</f>
        <v>0</v>
      </c>
      <c r="V458" s="269">
        <f>APR!H456</f>
        <v>3</v>
      </c>
      <c r="W458" s="269">
        <f>MEI!H456</f>
        <v>2</v>
      </c>
      <c r="X458" s="269">
        <f>JUN!H456</f>
        <v>0</v>
      </c>
      <c r="Y458" s="269">
        <f>JUL!H456</f>
        <v>0</v>
      </c>
      <c r="Z458" s="269">
        <f>AGS!H456</f>
        <v>1</v>
      </c>
      <c r="AA458" s="269">
        <f>SEPT!H456</f>
        <v>1</v>
      </c>
      <c r="AB458" s="269">
        <f>OKT!H456</f>
        <v>0</v>
      </c>
      <c r="AC458" s="269">
        <f>NOV!H456</f>
        <v>1</v>
      </c>
      <c r="AD458" s="269">
        <f>DES!H456</f>
        <v>0</v>
      </c>
      <c r="AE458" s="269">
        <f t="shared" si="9"/>
        <v>14</v>
      </c>
      <c r="AF458" s="269">
        <f t="shared" si="10"/>
        <v>12</v>
      </c>
      <c r="AG458" s="270">
        <f t="shared" si="11"/>
        <v>0.8571428571428571</v>
      </c>
      <c r="AH458" s="271">
        <f t="shared" si="12"/>
        <v>11</v>
      </c>
      <c r="AI458" s="271">
        <f t="shared" si="13"/>
        <v>9</v>
      </c>
      <c r="AJ458" s="271">
        <f t="shared" si="14"/>
        <v>0.81818181818181823</v>
      </c>
      <c r="AK458" s="271">
        <f t="shared" si="15"/>
        <v>3</v>
      </c>
      <c r="AL458" s="271">
        <f t="shared" si="16"/>
        <v>3</v>
      </c>
      <c r="AM458" s="271">
        <f t="shared" si="17"/>
        <v>1</v>
      </c>
    </row>
    <row r="459" spans="1:39" ht="15.75" customHeight="1" x14ac:dyDescent="0.3">
      <c r="A459" s="53">
        <v>456</v>
      </c>
      <c r="B459" s="53"/>
      <c r="C459" s="137" t="s">
        <v>591</v>
      </c>
      <c r="D459" s="267">
        <v>29</v>
      </c>
      <c r="E459" s="268" t="s">
        <v>474</v>
      </c>
      <c r="F459" s="268" t="s">
        <v>668</v>
      </c>
      <c r="G459" s="269">
        <f>JAN!E457</f>
        <v>0</v>
      </c>
      <c r="H459" s="269">
        <f>FEB!E457</f>
        <v>0</v>
      </c>
      <c r="I459" s="269">
        <f>MAR!E457</f>
        <v>0</v>
      </c>
      <c r="J459" s="269">
        <f>APR!E457</f>
        <v>0</v>
      </c>
      <c r="K459" s="269">
        <f>MEI!E457</f>
        <v>1</v>
      </c>
      <c r="L459" s="269">
        <f>JUN!E457</f>
        <v>0</v>
      </c>
      <c r="M459" s="269">
        <f>JUL!E457</f>
        <v>0</v>
      </c>
      <c r="N459" s="269">
        <f>AGS!E457</f>
        <v>0</v>
      </c>
      <c r="O459" s="269">
        <f>SEPT!E457</f>
        <v>0</v>
      </c>
      <c r="P459" s="269">
        <f>OKT!E457</f>
        <v>1</v>
      </c>
      <c r="Q459" s="269">
        <f>NOV!E457</f>
        <v>0</v>
      </c>
      <c r="R459" s="269">
        <f>DES!E457</f>
        <v>0</v>
      </c>
      <c r="S459" s="269">
        <f>JAN!H457</f>
        <v>0</v>
      </c>
      <c r="T459" s="269">
        <f>FEB!H457</f>
        <v>0</v>
      </c>
      <c r="U459" s="269">
        <f>MAR!H457</f>
        <v>0</v>
      </c>
      <c r="V459" s="269">
        <f>APR!H457</f>
        <v>0</v>
      </c>
      <c r="W459" s="269">
        <f>MEI!H457</f>
        <v>1</v>
      </c>
      <c r="X459" s="269">
        <f>JUN!H457</f>
        <v>0</v>
      </c>
      <c r="Y459" s="269">
        <f>JUL!H457</f>
        <v>0</v>
      </c>
      <c r="Z459" s="269">
        <f>AGS!H457</f>
        <v>0</v>
      </c>
      <c r="AA459" s="269">
        <f>SEPT!H457</f>
        <v>0</v>
      </c>
      <c r="AB459" s="269">
        <f>OKT!H457</f>
        <v>1</v>
      </c>
      <c r="AC459" s="269">
        <f>NOV!H457</f>
        <v>0</v>
      </c>
      <c r="AD459" s="269">
        <f>DES!H457</f>
        <v>0</v>
      </c>
      <c r="AE459" s="269">
        <f t="shared" si="9"/>
        <v>2</v>
      </c>
      <c r="AF459" s="269">
        <f t="shared" si="10"/>
        <v>2</v>
      </c>
      <c r="AG459" s="270">
        <f t="shared" si="11"/>
        <v>1</v>
      </c>
      <c r="AH459" s="271">
        <f t="shared" si="12"/>
        <v>1</v>
      </c>
      <c r="AI459" s="271">
        <f t="shared" si="13"/>
        <v>1</v>
      </c>
      <c r="AJ459" s="271">
        <f t="shared" si="14"/>
        <v>1</v>
      </c>
      <c r="AK459" s="271">
        <f t="shared" si="15"/>
        <v>1</v>
      </c>
      <c r="AL459" s="271">
        <f t="shared" si="16"/>
        <v>1</v>
      </c>
      <c r="AM459" s="271">
        <f t="shared" si="17"/>
        <v>1</v>
      </c>
    </row>
    <row r="460" spans="1:39" ht="15.75" customHeight="1" x14ac:dyDescent="0.3">
      <c r="A460" s="53">
        <v>457</v>
      </c>
      <c r="B460" s="53"/>
      <c r="C460" s="137" t="s">
        <v>591</v>
      </c>
      <c r="D460" s="267">
        <v>30</v>
      </c>
      <c r="E460" s="268" t="s">
        <v>474</v>
      </c>
      <c r="F460" s="268" t="s">
        <v>669</v>
      </c>
      <c r="G460" s="269">
        <f>JAN!E458</f>
        <v>0</v>
      </c>
      <c r="H460" s="269">
        <f>FEB!E458</f>
        <v>0</v>
      </c>
      <c r="I460" s="269">
        <f>MAR!E458</f>
        <v>0</v>
      </c>
      <c r="J460" s="269">
        <f>APR!E458</f>
        <v>0</v>
      </c>
      <c r="K460" s="269">
        <f>MEI!E458</f>
        <v>0</v>
      </c>
      <c r="L460" s="269">
        <f>JUN!E458</f>
        <v>0</v>
      </c>
      <c r="M460" s="269">
        <f>JUL!E458</f>
        <v>0</v>
      </c>
      <c r="N460" s="269">
        <f>AGS!E458</f>
        <v>0</v>
      </c>
      <c r="O460" s="269">
        <f>SEPT!E458</f>
        <v>0</v>
      </c>
      <c r="P460" s="269">
        <f>OKT!E458</f>
        <v>0</v>
      </c>
      <c r="Q460" s="269">
        <f>NOV!E458</f>
        <v>0</v>
      </c>
      <c r="R460" s="269">
        <f>DES!E458</f>
        <v>0</v>
      </c>
      <c r="S460" s="269">
        <f>JAN!H458</f>
        <v>0</v>
      </c>
      <c r="T460" s="269">
        <f>FEB!H458</f>
        <v>0</v>
      </c>
      <c r="U460" s="269">
        <f>MAR!H458</f>
        <v>0</v>
      </c>
      <c r="V460" s="269">
        <f>APR!H458</f>
        <v>0</v>
      </c>
      <c r="W460" s="269">
        <f>MEI!H458</f>
        <v>0</v>
      </c>
      <c r="X460" s="269">
        <f>JUN!H458</f>
        <v>0</v>
      </c>
      <c r="Y460" s="269">
        <f>JUL!H458</f>
        <v>0</v>
      </c>
      <c r="Z460" s="269">
        <f>AGS!H458</f>
        <v>0</v>
      </c>
      <c r="AA460" s="269">
        <f>SEPT!H458</f>
        <v>0</v>
      </c>
      <c r="AB460" s="269">
        <f>OKT!H458</f>
        <v>0</v>
      </c>
      <c r="AC460" s="269">
        <f>NOV!H458</f>
        <v>0</v>
      </c>
      <c r="AD460" s="269">
        <f>DES!H458</f>
        <v>0</v>
      </c>
      <c r="AE460" s="269">
        <f t="shared" si="9"/>
        <v>0</v>
      </c>
      <c r="AF460" s="269">
        <f t="shared" si="10"/>
        <v>0</v>
      </c>
      <c r="AG460" s="270" t="e">
        <f t="shared" si="11"/>
        <v>#DIV/0!</v>
      </c>
      <c r="AH460" s="271">
        <f t="shared" si="12"/>
        <v>0</v>
      </c>
      <c r="AI460" s="271">
        <f t="shared" si="13"/>
        <v>0</v>
      </c>
      <c r="AJ460" s="271" t="e">
        <f t="shared" si="14"/>
        <v>#DIV/0!</v>
      </c>
      <c r="AK460" s="271">
        <f t="shared" si="15"/>
        <v>0</v>
      </c>
      <c r="AL460" s="271">
        <f t="shared" si="16"/>
        <v>0</v>
      </c>
      <c r="AM460" s="271" t="e">
        <f t="shared" si="17"/>
        <v>#DIV/0!</v>
      </c>
    </row>
    <row r="461" spans="1:39" ht="15.75" customHeight="1" x14ac:dyDescent="0.3">
      <c r="A461" s="53">
        <v>458</v>
      </c>
      <c r="B461" s="53"/>
      <c r="C461" s="137" t="s">
        <v>591</v>
      </c>
      <c r="D461" s="267">
        <v>31</v>
      </c>
      <c r="E461" s="268" t="s">
        <v>474</v>
      </c>
      <c r="F461" s="268" t="s">
        <v>670</v>
      </c>
      <c r="G461" s="269">
        <f>JAN!E459</f>
        <v>0</v>
      </c>
      <c r="H461" s="269">
        <f>FEB!E459</f>
        <v>0</v>
      </c>
      <c r="I461" s="269">
        <f>MAR!E459</f>
        <v>0</v>
      </c>
      <c r="J461" s="269">
        <f>APR!E459</f>
        <v>0</v>
      </c>
      <c r="K461" s="269">
        <f>MEI!E459</f>
        <v>0</v>
      </c>
      <c r="L461" s="269">
        <f>JUN!E459</f>
        <v>0</v>
      </c>
      <c r="M461" s="269">
        <f>JUL!E459</f>
        <v>0</v>
      </c>
      <c r="N461" s="269">
        <f>AGS!E459</f>
        <v>0</v>
      </c>
      <c r="O461" s="269">
        <f>SEPT!E459</f>
        <v>0</v>
      </c>
      <c r="P461" s="269">
        <f>OKT!E459</f>
        <v>0</v>
      </c>
      <c r="Q461" s="269">
        <f>NOV!E459</f>
        <v>0</v>
      </c>
      <c r="R461" s="269">
        <f>DES!E459</f>
        <v>0</v>
      </c>
      <c r="S461" s="269">
        <f>JAN!H459</f>
        <v>0</v>
      </c>
      <c r="T461" s="269">
        <f>FEB!H459</f>
        <v>0</v>
      </c>
      <c r="U461" s="269">
        <f>MAR!H459</f>
        <v>0</v>
      </c>
      <c r="V461" s="269">
        <f>APR!H459</f>
        <v>0</v>
      </c>
      <c r="W461" s="269">
        <f>MEI!H459</f>
        <v>0</v>
      </c>
      <c r="X461" s="269">
        <f>JUN!H459</f>
        <v>0</v>
      </c>
      <c r="Y461" s="269">
        <f>JUL!H459</f>
        <v>0</v>
      </c>
      <c r="Z461" s="269">
        <f>AGS!H459</f>
        <v>0</v>
      </c>
      <c r="AA461" s="269">
        <f>SEPT!H459</f>
        <v>0</v>
      </c>
      <c r="AB461" s="269">
        <f>OKT!H459</f>
        <v>0</v>
      </c>
      <c r="AC461" s="269">
        <f>NOV!H459</f>
        <v>0</v>
      </c>
      <c r="AD461" s="269">
        <f>DES!H459</f>
        <v>0</v>
      </c>
      <c r="AE461" s="269">
        <f t="shared" si="9"/>
        <v>0</v>
      </c>
      <c r="AF461" s="269">
        <f t="shared" si="10"/>
        <v>0</v>
      </c>
      <c r="AG461" s="270" t="e">
        <f t="shared" si="11"/>
        <v>#DIV/0!</v>
      </c>
      <c r="AH461" s="271">
        <f t="shared" si="12"/>
        <v>0</v>
      </c>
      <c r="AI461" s="271">
        <f t="shared" si="13"/>
        <v>0</v>
      </c>
      <c r="AJ461" s="271" t="e">
        <f t="shared" si="14"/>
        <v>#DIV/0!</v>
      </c>
      <c r="AK461" s="271">
        <f t="shared" si="15"/>
        <v>0</v>
      </c>
      <c r="AL461" s="271">
        <f t="shared" si="16"/>
        <v>0</v>
      </c>
      <c r="AM461" s="271" t="e">
        <f t="shared" si="17"/>
        <v>#DIV/0!</v>
      </c>
    </row>
    <row r="462" spans="1:39" ht="15.75" customHeight="1" x14ac:dyDescent="0.3">
      <c r="A462" s="53">
        <v>459</v>
      </c>
      <c r="B462" s="53"/>
      <c r="C462" s="137" t="s">
        <v>591</v>
      </c>
      <c r="D462" s="267">
        <v>32</v>
      </c>
      <c r="E462" s="268" t="s">
        <v>474</v>
      </c>
      <c r="F462" s="268" t="s">
        <v>671</v>
      </c>
      <c r="G462" s="269">
        <f>JAN!E460</f>
        <v>3</v>
      </c>
      <c r="H462" s="269">
        <f>FEB!E460</f>
        <v>1</v>
      </c>
      <c r="I462" s="269">
        <f>MAR!E460</f>
        <v>0</v>
      </c>
      <c r="J462" s="269">
        <f>APR!E460</f>
        <v>0</v>
      </c>
      <c r="K462" s="269">
        <f>MEI!E460</f>
        <v>1</v>
      </c>
      <c r="L462" s="269">
        <f>JUN!E460</f>
        <v>1</v>
      </c>
      <c r="M462" s="269">
        <f>JUL!E460</f>
        <v>1</v>
      </c>
      <c r="N462" s="269">
        <f>AGS!E460</f>
        <v>0</v>
      </c>
      <c r="O462" s="269">
        <f>SEPT!E460</f>
        <v>0</v>
      </c>
      <c r="P462" s="269">
        <f>OKT!E460</f>
        <v>0</v>
      </c>
      <c r="Q462" s="269">
        <f>NOV!E460</f>
        <v>0</v>
      </c>
      <c r="R462" s="269">
        <f>DES!E460</f>
        <v>0</v>
      </c>
      <c r="S462" s="269">
        <f>JAN!H460</f>
        <v>3</v>
      </c>
      <c r="T462" s="269">
        <f>FEB!H460</f>
        <v>1</v>
      </c>
      <c r="U462" s="269">
        <f>MAR!H460</f>
        <v>0</v>
      </c>
      <c r="V462" s="269">
        <f>APR!H460</f>
        <v>0</v>
      </c>
      <c r="W462" s="269">
        <f>MEI!H460</f>
        <v>1</v>
      </c>
      <c r="X462" s="269">
        <f>JUN!H460</f>
        <v>0</v>
      </c>
      <c r="Y462" s="269">
        <f>JUL!H460</f>
        <v>1</v>
      </c>
      <c r="Z462" s="269">
        <f>AGS!H460</f>
        <v>0</v>
      </c>
      <c r="AA462" s="269">
        <f>SEPT!H460</f>
        <v>0</v>
      </c>
      <c r="AB462" s="269">
        <f>OKT!H460</f>
        <v>0</v>
      </c>
      <c r="AC462" s="269">
        <f>NOV!H460</f>
        <v>0</v>
      </c>
      <c r="AD462" s="269">
        <f>DES!H460</f>
        <v>0</v>
      </c>
      <c r="AE462" s="269">
        <f t="shared" si="9"/>
        <v>7</v>
      </c>
      <c r="AF462" s="269">
        <f t="shared" si="10"/>
        <v>6</v>
      </c>
      <c r="AG462" s="270">
        <f t="shared" si="11"/>
        <v>0.8571428571428571</v>
      </c>
      <c r="AH462" s="271">
        <f t="shared" si="12"/>
        <v>6</v>
      </c>
      <c r="AI462" s="271">
        <f t="shared" si="13"/>
        <v>5</v>
      </c>
      <c r="AJ462" s="271">
        <f t="shared" si="14"/>
        <v>0.83333333333333337</v>
      </c>
      <c r="AK462" s="271">
        <f t="shared" si="15"/>
        <v>1</v>
      </c>
      <c r="AL462" s="271">
        <f t="shared" si="16"/>
        <v>1</v>
      </c>
      <c r="AM462" s="271">
        <f t="shared" si="17"/>
        <v>1</v>
      </c>
    </row>
    <row r="463" spans="1:39" ht="15.75" customHeight="1" x14ac:dyDescent="0.3">
      <c r="A463" s="53">
        <v>460</v>
      </c>
      <c r="B463" s="53"/>
      <c r="C463" s="137" t="s">
        <v>591</v>
      </c>
      <c r="D463" s="267">
        <v>33</v>
      </c>
      <c r="E463" s="268" t="s">
        <v>474</v>
      </c>
      <c r="F463" s="268" t="s">
        <v>672</v>
      </c>
      <c r="G463" s="269">
        <f>JAN!E461</f>
        <v>7</v>
      </c>
      <c r="H463" s="269">
        <f>FEB!E461</f>
        <v>6</v>
      </c>
      <c r="I463" s="269">
        <f>MAR!E461</f>
        <v>5</v>
      </c>
      <c r="J463" s="269">
        <f>APR!E461</f>
        <v>3</v>
      </c>
      <c r="K463" s="269">
        <f>MEI!E461</f>
        <v>4</v>
      </c>
      <c r="L463" s="269">
        <f>JUN!E461</f>
        <v>3</v>
      </c>
      <c r="M463" s="269">
        <f>JUL!E461</f>
        <v>5</v>
      </c>
      <c r="N463" s="269">
        <f>AGS!E461</f>
        <v>9</v>
      </c>
      <c r="O463" s="269">
        <f>SEPT!E461</f>
        <v>3</v>
      </c>
      <c r="P463" s="269">
        <f>OKT!E461</f>
        <v>11</v>
      </c>
      <c r="Q463" s="269">
        <f>NOV!E461</f>
        <v>1</v>
      </c>
      <c r="R463" s="269">
        <f>DES!E461</f>
        <v>0</v>
      </c>
      <c r="S463" s="269">
        <f>JAN!H461</f>
        <v>7</v>
      </c>
      <c r="T463" s="269">
        <f>FEB!H461</f>
        <v>6</v>
      </c>
      <c r="U463" s="269">
        <f>MAR!H461</f>
        <v>5</v>
      </c>
      <c r="V463" s="269">
        <f>APR!H461</f>
        <v>3</v>
      </c>
      <c r="W463" s="269">
        <f>MEI!H461</f>
        <v>4</v>
      </c>
      <c r="X463" s="269">
        <f>JUN!H461</f>
        <v>0</v>
      </c>
      <c r="Y463" s="269">
        <f>JUL!H461</f>
        <v>5</v>
      </c>
      <c r="Z463" s="269">
        <f>AGS!H461</f>
        <v>9</v>
      </c>
      <c r="AA463" s="269">
        <f>SEPT!H461</f>
        <v>3</v>
      </c>
      <c r="AB463" s="269">
        <f>OKT!H461</f>
        <v>11</v>
      </c>
      <c r="AC463" s="269">
        <f>NOV!H461</f>
        <v>1</v>
      </c>
      <c r="AD463" s="269">
        <f>DES!H461</f>
        <v>0</v>
      </c>
      <c r="AE463" s="269">
        <f t="shared" si="9"/>
        <v>57</v>
      </c>
      <c r="AF463" s="269">
        <f t="shared" si="10"/>
        <v>54</v>
      </c>
      <c r="AG463" s="270">
        <f t="shared" si="11"/>
        <v>0.94736842105263153</v>
      </c>
      <c r="AH463" s="271">
        <f t="shared" si="12"/>
        <v>28</v>
      </c>
      <c r="AI463" s="271">
        <f t="shared" si="13"/>
        <v>25</v>
      </c>
      <c r="AJ463" s="271">
        <f t="shared" si="14"/>
        <v>0.8928571428571429</v>
      </c>
      <c r="AK463" s="271">
        <f t="shared" si="15"/>
        <v>29</v>
      </c>
      <c r="AL463" s="271">
        <f t="shared" si="16"/>
        <v>29</v>
      </c>
      <c r="AM463" s="271">
        <f t="shared" si="17"/>
        <v>1</v>
      </c>
    </row>
    <row r="464" spans="1:39" ht="15.75" customHeight="1" x14ac:dyDescent="0.3">
      <c r="A464" s="53">
        <v>461</v>
      </c>
      <c r="B464" s="53"/>
      <c r="C464" s="137" t="s">
        <v>591</v>
      </c>
      <c r="D464" s="267">
        <v>34</v>
      </c>
      <c r="E464" s="268" t="s">
        <v>474</v>
      </c>
      <c r="F464" s="268" t="s">
        <v>673</v>
      </c>
      <c r="G464" s="269">
        <f>JAN!E462</f>
        <v>0</v>
      </c>
      <c r="H464" s="269">
        <f>FEB!E462</f>
        <v>0</v>
      </c>
      <c r="I464" s="269">
        <f>MAR!E462</f>
        <v>0</v>
      </c>
      <c r="J464" s="269">
        <f>APR!E462</f>
        <v>0</v>
      </c>
      <c r="K464" s="269">
        <f>MEI!E462</f>
        <v>0</v>
      </c>
      <c r="L464" s="269">
        <f>JUN!E462</f>
        <v>0</v>
      </c>
      <c r="M464" s="269">
        <f>JUL!E462</f>
        <v>0</v>
      </c>
      <c r="N464" s="269">
        <f>AGS!E462</f>
        <v>0</v>
      </c>
      <c r="O464" s="269">
        <f>SEPT!E462</f>
        <v>0</v>
      </c>
      <c r="P464" s="269">
        <f>OKT!E462</f>
        <v>0</v>
      </c>
      <c r="Q464" s="269">
        <f>NOV!E462</f>
        <v>0</v>
      </c>
      <c r="R464" s="269">
        <f>DES!E462</f>
        <v>0</v>
      </c>
      <c r="S464" s="269">
        <f>JAN!H462</f>
        <v>0</v>
      </c>
      <c r="T464" s="269">
        <f>FEB!H462</f>
        <v>0</v>
      </c>
      <c r="U464" s="269">
        <f>MAR!H462</f>
        <v>0</v>
      </c>
      <c r="V464" s="269">
        <f>APR!H462</f>
        <v>0</v>
      </c>
      <c r="W464" s="269">
        <f>MEI!H462</f>
        <v>0</v>
      </c>
      <c r="X464" s="269">
        <f>JUN!H462</f>
        <v>0</v>
      </c>
      <c r="Y464" s="269">
        <f>JUL!H462</f>
        <v>0</v>
      </c>
      <c r="Z464" s="269">
        <f>AGS!H462</f>
        <v>0</v>
      </c>
      <c r="AA464" s="269">
        <f>SEPT!H462</f>
        <v>0</v>
      </c>
      <c r="AB464" s="269">
        <f>OKT!H462</f>
        <v>0</v>
      </c>
      <c r="AC464" s="269">
        <f>NOV!H462</f>
        <v>0</v>
      </c>
      <c r="AD464" s="269">
        <f>DES!H462</f>
        <v>0</v>
      </c>
      <c r="AE464" s="269">
        <f t="shared" si="9"/>
        <v>0</v>
      </c>
      <c r="AF464" s="269">
        <f t="shared" si="10"/>
        <v>0</v>
      </c>
      <c r="AG464" s="270" t="e">
        <f t="shared" si="11"/>
        <v>#DIV/0!</v>
      </c>
      <c r="AH464" s="271">
        <f t="shared" si="12"/>
        <v>0</v>
      </c>
      <c r="AI464" s="271">
        <f t="shared" si="13"/>
        <v>0</v>
      </c>
      <c r="AJ464" s="271" t="e">
        <f t="shared" si="14"/>
        <v>#DIV/0!</v>
      </c>
      <c r="AK464" s="271">
        <f t="shared" si="15"/>
        <v>0</v>
      </c>
      <c r="AL464" s="271">
        <f t="shared" si="16"/>
        <v>0</v>
      </c>
      <c r="AM464" s="271" t="e">
        <f t="shared" si="17"/>
        <v>#DIV/0!</v>
      </c>
    </row>
    <row r="465" spans="1:39" ht="15.75" customHeight="1" x14ac:dyDescent="0.3">
      <c r="A465" s="53">
        <v>462</v>
      </c>
      <c r="B465" s="53"/>
      <c r="C465" s="137" t="s">
        <v>591</v>
      </c>
      <c r="D465" s="267">
        <v>35</v>
      </c>
      <c r="E465" s="268" t="s">
        <v>474</v>
      </c>
      <c r="F465" s="268" t="s">
        <v>566</v>
      </c>
      <c r="G465" s="269">
        <f>JAN!E463</f>
        <v>0</v>
      </c>
      <c r="H465" s="269">
        <f>FEB!E463</f>
        <v>0</v>
      </c>
      <c r="I465" s="269">
        <f>MAR!E463</f>
        <v>0</v>
      </c>
      <c r="J465" s="269">
        <f>APR!E463</f>
        <v>0</v>
      </c>
      <c r="K465" s="269">
        <f>MEI!E463</f>
        <v>0</v>
      </c>
      <c r="L465" s="269">
        <f>JUN!E463</f>
        <v>0</v>
      </c>
      <c r="M465" s="269">
        <f>JUL!E463</f>
        <v>0</v>
      </c>
      <c r="N465" s="269">
        <f>AGS!E463</f>
        <v>0</v>
      </c>
      <c r="O465" s="269">
        <f>SEPT!E463</f>
        <v>0</v>
      </c>
      <c r="P465" s="269">
        <f>OKT!E463</f>
        <v>0</v>
      </c>
      <c r="Q465" s="269">
        <f>NOV!E463</f>
        <v>0</v>
      </c>
      <c r="R465" s="269">
        <f>DES!E463</f>
        <v>0</v>
      </c>
      <c r="S465" s="269">
        <f>JAN!H463</f>
        <v>0</v>
      </c>
      <c r="T465" s="269">
        <f>FEB!H463</f>
        <v>0</v>
      </c>
      <c r="U465" s="269">
        <f>MAR!H463</f>
        <v>0</v>
      </c>
      <c r="V465" s="269">
        <f>APR!H463</f>
        <v>0</v>
      </c>
      <c r="W465" s="269">
        <f>MEI!H463</f>
        <v>0</v>
      </c>
      <c r="X465" s="269">
        <f>JUN!H463</f>
        <v>0</v>
      </c>
      <c r="Y465" s="269">
        <f>JUL!H463</f>
        <v>0</v>
      </c>
      <c r="Z465" s="269">
        <f>AGS!H463</f>
        <v>0</v>
      </c>
      <c r="AA465" s="269">
        <f>SEPT!H463</f>
        <v>0</v>
      </c>
      <c r="AB465" s="269">
        <f>OKT!H463</f>
        <v>0</v>
      </c>
      <c r="AC465" s="269">
        <f>NOV!H463</f>
        <v>0</v>
      </c>
      <c r="AD465" s="269">
        <f>DES!H463</f>
        <v>0</v>
      </c>
      <c r="AE465" s="269">
        <f t="shared" si="9"/>
        <v>0</v>
      </c>
      <c r="AF465" s="269">
        <f t="shared" si="10"/>
        <v>0</v>
      </c>
      <c r="AG465" s="270" t="e">
        <f t="shared" si="11"/>
        <v>#DIV/0!</v>
      </c>
      <c r="AH465" s="271">
        <f t="shared" si="12"/>
        <v>0</v>
      </c>
      <c r="AI465" s="271">
        <f t="shared" si="13"/>
        <v>0</v>
      </c>
      <c r="AJ465" s="271" t="e">
        <f t="shared" si="14"/>
        <v>#DIV/0!</v>
      </c>
      <c r="AK465" s="271">
        <f t="shared" si="15"/>
        <v>0</v>
      </c>
      <c r="AL465" s="271">
        <f t="shared" si="16"/>
        <v>0</v>
      </c>
      <c r="AM465" s="271" t="e">
        <f t="shared" si="17"/>
        <v>#DIV/0!</v>
      </c>
    </row>
    <row r="466" spans="1:39" ht="15.75" customHeight="1" x14ac:dyDescent="0.3">
      <c r="A466" s="53">
        <v>463</v>
      </c>
      <c r="B466" s="53"/>
      <c r="C466" s="137" t="s">
        <v>591</v>
      </c>
      <c r="D466" s="137">
        <v>1</v>
      </c>
      <c r="E466" s="53" t="s">
        <v>511</v>
      </c>
      <c r="F466" s="53" t="s">
        <v>674</v>
      </c>
      <c r="G466" s="151">
        <f>JAN!E464</f>
        <v>628</v>
      </c>
      <c r="H466" s="151">
        <f>FEB!E464</f>
        <v>514</v>
      </c>
      <c r="I466" s="151">
        <f>MAR!E464</f>
        <v>524</v>
      </c>
      <c r="J466" s="151">
        <f>APR!E464</f>
        <v>565</v>
      </c>
      <c r="K466" s="151">
        <f>MEI!E464</f>
        <v>569</v>
      </c>
      <c r="L466" s="151">
        <f>JUN!E464</f>
        <v>522</v>
      </c>
      <c r="M466" s="151">
        <f>JUL!E464</f>
        <v>529</v>
      </c>
      <c r="N466" s="151">
        <f>AGS!E464</f>
        <v>606</v>
      </c>
      <c r="O466" s="151">
        <f>SEPT!E464</f>
        <v>398</v>
      </c>
      <c r="P466" s="151">
        <f>OKT!E464</f>
        <v>456</v>
      </c>
      <c r="Q466" s="151">
        <f>NOV!E464</f>
        <v>381</v>
      </c>
      <c r="R466" s="151">
        <f>DES!E464</f>
        <v>410</v>
      </c>
      <c r="S466" s="151">
        <f>JAN!H464</f>
        <v>0</v>
      </c>
      <c r="T466" s="151">
        <f>FEB!H464</f>
        <v>0</v>
      </c>
      <c r="U466" s="151">
        <f>MAR!H464</f>
        <v>0</v>
      </c>
      <c r="V466" s="151">
        <f>APR!H464</f>
        <v>0</v>
      </c>
      <c r="W466" s="151">
        <f>MEI!H464</f>
        <v>0</v>
      </c>
      <c r="X466" s="151">
        <f>JUN!H464</f>
        <v>147</v>
      </c>
      <c r="Y466" s="151">
        <f>JUL!H464</f>
        <v>0</v>
      </c>
      <c r="Z466" s="151">
        <f>AGS!H464</f>
        <v>0</v>
      </c>
      <c r="AA466" s="151">
        <f>SEPT!H464</f>
        <v>0</v>
      </c>
      <c r="AB466" s="151">
        <f>OKT!H464</f>
        <v>0</v>
      </c>
      <c r="AC466" s="151">
        <f>NOV!H464</f>
        <v>0</v>
      </c>
      <c r="AD466" s="151">
        <f>DES!H464</f>
        <v>0</v>
      </c>
      <c r="AE466" s="151">
        <f t="shared" si="9"/>
        <v>6102</v>
      </c>
      <c r="AF466" s="151">
        <f t="shared" si="10"/>
        <v>147</v>
      </c>
      <c r="AG466" s="152">
        <f t="shared" si="11"/>
        <v>2.4090462143559487E-2</v>
      </c>
      <c r="AH466" s="82">
        <f t="shared" si="12"/>
        <v>3322</v>
      </c>
      <c r="AI466" s="82">
        <f t="shared" si="13"/>
        <v>147</v>
      </c>
      <c r="AJ466" s="82">
        <f t="shared" si="14"/>
        <v>4.4250451535219747E-2</v>
      </c>
      <c r="AK466" s="82">
        <f t="shared" si="15"/>
        <v>2780</v>
      </c>
      <c r="AL466" s="82">
        <f t="shared" si="16"/>
        <v>0</v>
      </c>
      <c r="AM466" s="82">
        <f t="shared" si="17"/>
        <v>0</v>
      </c>
    </row>
    <row r="467" spans="1:39" ht="15.75" customHeight="1" x14ac:dyDescent="0.3">
      <c r="A467" s="53">
        <v>464</v>
      </c>
      <c r="B467" s="53"/>
      <c r="C467" s="137" t="s">
        <v>591</v>
      </c>
      <c r="D467" s="137">
        <v>2</v>
      </c>
      <c r="E467" s="53" t="s">
        <v>511</v>
      </c>
      <c r="F467" s="53" t="s">
        <v>675</v>
      </c>
      <c r="G467" s="151">
        <f>JAN!E465</f>
        <v>0</v>
      </c>
      <c r="H467" s="151">
        <f>FEB!E465</f>
        <v>0</v>
      </c>
      <c r="I467" s="151">
        <f>MAR!E465</f>
        <v>0</v>
      </c>
      <c r="J467" s="151">
        <f>APR!E465</f>
        <v>0</v>
      </c>
      <c r="K467" s="151">
        <f>MEI!E465</f>
        <v>0</v>
      </c>
      <c r="L467" s="151">
        <f>JUN!E465</f>
        <v>0</v>
      </c>
      <c r="M467" s="151">
        <f>JUL!E465</f>
        <v>0</v>
      </c>
      <c r="N467" s="151">
        <f>AGS!E465</f>
        <v>0</v>
      </c>
      <c r="O467" s="151">
        <f>SEPT!E465</f>
        <v>0</v>
      </c>
      <c r="P467" s="151">
        <f>OKT!E465</f>
        <v>0</v>
      </c>
      <c r="Q467" s="151">
        <f>NOV!E465</f>
        <v>0</v>
      </c>
      <c r="R467" s="151">
        <f>DES!E465</f>
        <v>0</v>
      </c>
      <c r="S467" s="151">
        <f>JAN!H465</f>
        <v>0</v>
      </c>
      <c r="T467" s="151">
        <f>FEB!H465</f>
        <v>0</v>
      </c>
      <c r="U467" s="151">
        <f>MAR!H465</f>
        <v>0</v>
      </c>
      <c r="V467" s="151">
        <f>APR!H465</f>
        <v>0</v>
      </c>
      <c r="W467" s="151">
        <f>MEI!H465</f>
        <v>0</v>
      </c>
      <c r="X467" s="151">
        <f>JUN!H465</f>
        <v>0</v>
      </c>
      <c r="Y467" s="151">
        <f>JUL!H465</f>
        <v>0</v>
      </c>
      <c r="Z467" s="151">
        <f>AGS!H465</f>
        <v>0</v>
      </c>
      <c r="AA467" s="151">
        <f>SEPT!H465</f>
        <v>0</v>
      </c>
      <c r="AB467" s="151">
        <f>OKT!H465</f>
        <v>0</v>
      </c>
      <c r="AC467" s="151">
        <f>NOV!H465</f>
        <v>0</v>
      </c>
      <c r="AD467" s="151">
        <f>DES!H465</f>
        <v>0</v>
      </c>
      <c r="AE467" s="151">
        <f t="shared" si="9"/>
        <v>0</v>
      </c>
      <c r="AF467" s="151">
        <f t="shared" si="10"/>
        <v>0</v>
      </c>
      <c r="AG467" s="152" t="e">
        <f t="shared" si="11"/>
        <v>#DIV/0!</v>
      </c>
      <c r="AH467" s="82">
        <f t="shared" si="12"/>
        <v>0</v>
      </c>
      <c r="AI467" s="82">
        <f t="shared" si="13"/>
        <v>0</v>
      </c>
      <c r="AJ467" s="82" t="e">
        <f t="shared" si="14"/>
        <v>#DIV/0!</v>
      </c>
      <c r="AK467" s="82">
        <f t="shared" si="15"/>
        <v>0</v>
      </c>
      <c r="AL467" s="82">
        <f t="shared" si="16"/>
        <v>0</v>
      </c>
      <c r="AM467" s="82" t="e">
        <f t="shared" si="17"/>
        <v>#DIV/0!</v>
      </c>
    </row>
    <row r="468" spans="1:39" ht="15.75" customHeight="1" x14ac:dyDescent="0.3">
      <c r="A468" s="53">
        <v>465</v>
      </c>
      <c r="B468" s="53"/>
      <c r="C468" s="137" t="s">
        <v>599</v>
      </c>
      <c r="D468" s="137">
        <v>3</v>
      </c>
      <c r="E468" s="53" t="s">
        <v>511</v>
      </c>
      <c r="F468" s="53" t="s">
        <v>676</v>
      </c>
      <c r="G468" s="151">
        <f>JAN!E466</f>
        <v>0</v>
      </c>
      <c r="H468" s="151">
        <f>FEB!E466</f>
        <v>0</v>
      </c>
      <c r="I468" s="151">
        <f>MAR!E466</f>
        <v>0</v>
      </c>
      <c r="J468" s="151">
        <f>APR!E466</f>
        <v>0</v>
      </c>
      <c r="K468" s="151">
        <f>MEI!E466</f>
        <v>0</v>
      </c>
      <c r="L468" s="151">
        <f>JUN!E466</f>
        <v>0</v>
      </c>
      <c r="M468" s="151">
        <f>JUL!E466</f>
        <v>0</v>
      </c>
      <c r="N468" s="151">
        <f>AGS!E466</f>
        <v>0</v>
      </c>
      <c r="O468" s="151">
        <f>SEPT!E466</f>
        <v>0</v>
      </c>
      <c r="P468" s="151">
        <f>OKT!E466</f>
        <v>0</v>
      </c>
      <c r="Q468" s="151">
        <f>NOV!E466</f>
        <v>0</v>
      </c>
      <c r="R468" s="151">
        <f>DES!E466</f>
        <v>0</v>
      </c>
      <c r="S468" s="151">
        <f>JAN!H466</f>
        <v>6</v>
      </c>
      <c r="T468" s="151">
        <f>FEB!H466</f>
        <v>1</v>
      </c>
      <c r="U468" s="151">
        <f>MAR!H466</f>
        <v>4</v>
      </c>
      <c r="V468" s="151">
        <f>APR!H466</f>
        <v>1</v>
      </c>
      <c r="W468" s="151">
        <f>MEI!H466</f>
        <v>0</v>
      </c>
      <c r="X468" s="151">
        <f>JUN!H466</f>
        <v>0</v>
      </c>
      <c r="Y468" s="151">
        <f>JUL!H466</f>
        <v>1</v>
      </c>
      <c r="Z468" s="151">
        <f>AGS!H466</f>
        <v>8</v>
      </c>
      <c r="AA468" s="151">
        <f>SEPT!H466</f>
        <v>2</v>
      </c>
      <c r="AB468" s="151">
        <f>OKT!H466</f>
        <v>2</v>
      </c>
      <c r="AC468" s="151">
        <f>NOV!H466</f>
        <v>0</v>
      </c>
      <c r="AD468" s="151">
        <f>DES!H466</f>
        <v>1</v>
      </c>
      <c r="AE468" s="151">
        <f t="shared" si="9"/>
        <v>0</v>
      </c>
      <c r="AF468" s="151">
        <f t="shared" si="10"/>
        <v>26</v>
      </c>
      <c r="AG468" s="152" t="e">
        <f t="shared" si="11"/>
        <v>#DIV/0!</v>
      </c>
      <c r="AH468" s="82">
        <f t="shared" si="12"/>
        <v>0</v>
      </c>
      <c r="AI468" s="82">
        <f t="shared" si="13"/>
        <v>12</v>
      </c>
      <c r="AJ468" s="82" t="e">
        <f t="shared" si="14"/>
        <v>#DIV/0!</v>
      </c>
      <c r="AK468" s="82">
        <f t="shared" si="15"/>
        <v>0</v>
      </c>
      <c r="AL468" s="82">
        <f t="shared" si="16"/>
        <v>14</v>
      </c>
      <c r="AM468" s="82" t="e">
        <f t="shared" si="17"/>
        <v>#DIV/0!</v>
      </c>
    </row>
    <row r="469" spans="1:39" ht="15.75" customHeight="1" x14ac:dyDescent="0.3">
      <c r="A469" s="53">
        <v>466</v>
      </c>
      <c r="B469" s="53"/>
      <c r="C469" s="137" t="s">
        <v>591</v>
      </c>
      <c r="D469" s="137">
        <v>4</v>
      </c>
      <c r="E469" s="53" t="s">
        <v>511</v>
      </c>
      <c r="F469" s="53" t="s">
        <v>677</v>
      </c>
      <c r="G469" s="151">
        <f>JAN!E467</f>
        <v>0</v>
      </c>
      <c r="H469" s="151">
        <f>FEB!E467</f>
        <v>0</v>
      </c>
      <c r="I469" s="151">
        <f>MAR!E467</f>
        <v>0</v>
      </c>
      <c r="J469" s="151">
        <f>APR!E467</f>
        <v>0</v>
      </c>
      <c r="K469" s="151">
        <f>MEI!E467</f>
        <v>0</v>
      </c>
      <c r="L469" s="151">
        <f>JUN!E467</f>
        <v>0</v>
      </c>
      <c r="M469" s="151">
        <f>JUL!E467</f>
        <v>0</v>
      </c>
      <c r="N469" s="151">
        <f>AGS!E467</f>
        <v>0</v>
      </c>
      <c r="O469" s="151">
        <f>SEPT!E467</f>
        <v>0</v>
      </c>
      <c r="P469" s="151">
        <f>OKT!E467</f>
        <v>0</v>
      </c>
      <c r="Q469" s="151">
        <f>NOV!E467</f>
        <v>0</v>
      </c>
      <c r="R469" s="151">
        <f>DES!E467</f>
        <v>0</v>
      </c>
      <c r="S469" s="151">
        <f>JAN!H467</f>
        <v>0</v>
      </c>
      <c r="T469" s="151">
        <f>FEB!H467</f>
        <v>0</v>
      </c>
      <c r="U469" s="151">
        <f>MAR!H467</f>
        <v>0</v>
      </c>
      <c r="V469" s="151">
        <f>APR!H467</f>
        <v>0</v>
      </c>
      <c r="W469" s="151">
        <f>MEI!H467</f>
        <v>0</v>
      </c>
      <c r="X469" s="151">
        <f>JUN!H467</f>
        <v>0</v>
      </c>
      <c r="Y469" s="151">
        <f>JUL!H467</f>
        <v>0</v>
      </c>
      <c r="Z469" s="151">
        <f>AGS!H467</f>
        <v>0</v>
      </c>
      <c r="AA469" s="151">
        <f>SEPT!H467</f>
        <v>0</v>
      </c>
      <c r="AB469" s="151">
        <f>OKT!H467</f>
        <v>0</v>
      </c>
      <c r="AC469" s="151">
        <f>NOV!H467</f>
        <v>0</v>
      </c>
      <c r="AD469" s="151">
        <f>DES!H467</f>
        <v>0</v>
      </c>
      <c r="AE469" s="151">
        <f t="shared" si="9"/>
        <v>0</v>
      </c>
      <c r="AF469" s="151">
        <f t="shared" si="10"/>
        <v>0</v>
      </c>
      <c r="AG469" s="152" t="e">
        <f t="shared" si="11"/>
        <v>#DIV/0!</v>
      </c>
      <c r="AH469" s="82">
        <f t="shared" si="12"/>
        <v>0</v>
      </c>
      <c r="AI469" s="82">
        <f t="shared" si="13"/>
        <v>0</v>
      </c>
      <c r="AJ469" s="82" t="e">
        <f t="shared" si="14"/>
        <v>#DIV/0!</v>
      </c>
      <c r="AK469" s="82">
        <f t="shared" si="15"/>
        <v>0</v>
      </c>
      <c r="AL469" s="82">
        <f t="shared" si="16"/>
        <v>0</v>
      </c>
      <c r="AM469" s="82" t="e">
        <f t="shared" si="17"/>
        <v>#DIV/0!</v>
      </c>
    </row>
    <row r="470" spans="1:39" ht="15.75" customHeight="1" x14ac:dyDescent="0.3">
      <c r="A470" s="53">
        <v>467</v>
      </c>
      <c r="B470" s="53"/>
      <c r="C470" s="137" t="s">
        <v>591</v>
      </c>
      <c r="D470" s="137">
        <v>5</v>
      </c>
      <c r="E470" s="53" t="s">
        <v>511</v>
      </c>
      <c r="F470" s="53" t="s">
        <v>678</v>
      </c>
      <c r="G470" s="151">
        <f>JAN!E468</f>
        <v>0</v>
      </c>
      <c r="H470" s="151">
        <f>FEB!E468</f>
        <v>0</v>
      </c>
      <c r="I470" s="151">
        <f>MAR!E468</f>
        <v>0</v>
      </c>
      <c r="J470" s="151">
        <f>APR!E468</f>
        <v>0</v>
      </c>
      <c r="K470" s="151">
        <f>MEI!E468</f>
        <v>0</v>
      </c>
      <c r="L470" s="151">
        <f>JUN!E468</f>
        <v>0</v>
      </c>
      <c r="M470" s="151">
        <f>JUL!E468</f>
        <v>0</v>
      </c>
      <c r="N470" s="151">
        <f>AGS!E468</f>
        <v>0</v>
      </c>
      <c r="O470" s="151">
        <f>SEPT!E468</f>
        <v>0</v>
      </c>
      <c r="P470" s="151">
        <f>OKT!E468</f>
        <v>0</v>
      </c>
      <c r="Q470" s="151">
        <f>NOV!E468</f>
        <v>0</v>
      </c>
      <c r="R470" s="151">
        <f>DES!E468</f>
        <v>0</v>
      </c>
      <c r="S470" s="151">
        <f>JAN!H468</f>
        <v>0</v>
      </c>
      <c r="T470" s="151">
        <f>FEB!H468</f>
        <v>0</v>
      </c>
      <c r="U470" s="151">
        <f>MAR!H468</f>
        <v>0</v>
      </c>
      <c r="V470" s="151">
        <f>APR!H468</f>
        <v>0</v>
      </c>
      <c r="W470" s="151">
        <f>MEI!H468</f>
        <v>0</v>
      </c>
      <c r="X470" s="151">
        <f>JUN!H468</f>
        <v>0</v>
      </c>
      <c r="Y470" s="151">
        <f>JUL!H468</f>
        <v>0</v>
      </c>
      <c r="Z470" s="151">
        <f>AGS!H468</f>
        <v>0</v>
      </c>
      <c r="AA470" s="151">
        <f>SEPT!H468</f>
        <v>0</v>
      </c>
      <c r="AB470" s="151">
        <f>OKT!H468</f>
        <v>0</v>
      </c>
      <c r="AC470" s="151">
        <f>NOV!H468</f>
        <v>0</v>
      </c>
      <c r="AD470" s="151">
        <f>DES!H468</f>
        <v>0</v>
      </c>
      <c r="AE470" s="151">
        <f t="shared" si="9"/>
        <v>0</v>
      </c>
      <c r="AF470" s="151">
        <f t="shared" si="10"/>
        <v>0</v>
      </c>
      <c r="AG470" s="152" t="e">
        <f t="shared" si="11"/>
        <v>#DIV/0!</v>
      </c>
      <c r="AH470" s="82">
        <f t="shared" si="12"/>
        <v>0</v>
      </c>
      <c r="AI470" s="82">
        <f t="shared" si="13"/>
        <v>0</v>
      </c>
      <c r="AJ470" s="82" t="e">
        <f t="shared" si="14"/>
        <v>#DIV/0!</v>
      </c>
      <c r="AK470" s="82">
        <f t="shared" si="15"/>
        <v>0</v>
      </c>
      <c r="AL470" s="82">
        <f t="shared" si="16"/>
        <v>0</v>
      </c>
      <c r="AM470" s="82" t="e">
        <f t="shared" si="17"/>
        <v>#DIV/0!</v>
      </c>
    </row>
    <row r="471" spans="1:39" ht="15.75" customHeight="1" x14ac:dyDescent="0.3">
      <c r="A471" s="53">
        <v>468</v>
      </c>
      <c r="B471" s="53"/>
      <c r="C471" s="137" t="s">
        <v>591</v>
      </c>
      <c r="D471" s="138">
        <v>1</v>
      </c>
      <c r="E471" s="139" t="s">
        <v>517</v>
      </c>
      <c r="F471" s="139" t="s">
        <v>750</v>
      </c>
      <c r="G471" s="140">
        <f>JAN!E469</f>
        <v>6</v>
      </c>
      <c r="H471" s="140">
        <f>FEB!E469</f>
        <v>17</v>
      </c>
      <c r="I471" s="140">
        <f>MAR!E469</f>
        <v>112</v>
      </c>
      <c r="J471" s="140">
        <f>APR!E469</f>
        <v>165</v>
      </c>
      <c r="K471" s="140">
        <f>MEI!E469</f>
        <v>16</v>
      </c>
      <c r="L471" s="140">
        <f>JUN!E469</f>
        <v>15</v>
      </c>
      <c r="M471" s="140">
        <f>JUL!E469</f>
        <v>113</v>
      </c>
      <c r="N471" s="140">
        <f>AGS!E469</f>
        <v>0</v>
      </c>
      <c r="O471" s="140">
        <f>SEPT!E469</f>
        <v>0</v>
      </c>
      <c r="P471" s="140">
        <f>OKT!E469</f>
        <v>0</v>
      </c>
      <c r="Q471" s="140">
        <f>NOV!E469</f>
        <v>0</v>
      </c>
      <c r="R471" s="140">
        <f>DES!E469</f>
        <v>0</v>
      </c>
      <c r="S471" s="140">
        <f>JAN!H469</f>
        <v>0</v>
      </c>
      <c r="T471" s="140">
        <f>FEB!H469</f>
        <v>1</v>
      </c>
      <c r="U471" s="140">
        <f>MAR!H469</f>
        <v>0</v>
      </c>
      <c r="V471" s="140">
        <f>APR!H469</f>
        <v>0</v>
      </c>
      <c r="W471" s="140">
        <f>MEI!H469</f>
        <v>0</v>
      </c>
      <c r="X471" s="140">
        <f>JUN!H469</f>
        <v>0</v>
      </c>
      <c r="Y471" s="140">
        <f>JUL!H469</f>
        <v>0</v>
      </c>
      <c r="Z471" s="140">
        <f>AGS!H469</f>
        <v>0</v>
      </c>
      <c r="AA471" s="140">
        <f>SEPT!H469</f>
        <v>0</v>
      </c>
      <c r="AB471" s="140">
        <f>OKT!H469</f>
        <v>0</v>
      </c>
      <c r="AC471" s="140">
        <f>NOV!H469</f>
        <v>0</v>
      </c>
      <c r="AD471" s="140">
        <f>DES!H469</f>
        <v>0</v>
      </c>
      <c r="AE471" s="140">
        <f t="shared" si="9"/>
        <v>444</v>
      </c>
      <c r="AF471" s="140">
        <f t="shared" si="10"/>
        <v>1</v>
      </c>
      <c r="AG471" s="144">
        <f t="shared" si="11"/>
        <v>2.2522522522522522E-3</v>
      </c>
      <c r="AH471" s="145">
        <f t="shared" si="12"/>
        <v>331</v>
      </c>
      <c r="AI471" s="145">
        <f t="shared" si="13"/>
        <v>1</v>
      </c>
      <c r="AJ471" s="145">
        <f t="shared" si="14"/>
        <v>3.0211480362537764E-3</v>
      </c>
      <c r="AK471" s="145">
        <f t="shared" si="15"/>
        <v>113</v>
      </c>
      <c r="AL471" s="145">
        <f t="shared" si="16"/>
        <v>0</v>
      </c>
      <c r="AM471" s="145">
        <f t="shared" si="17"/>
        <v>0</v>
      </c>
    </row>
    <row r="472" spans="1:39" ht="15.75" customHeight="1" x14ac:dyDescent="0.3">
      <c r="A472" s="53">
        <v>469</v>
      </c>
      <c r="B472" s="53"/>
      <c r="C472" s="137" t="s">
        <v>591</v>
      </c>
      <c r="D472" s="138">
        <v>2</v>
      </c>
      <c r="E472" s="139" t="s">
        <v>517</v>
      </c>
      <c r="F472" s="139" t="s">
        <v>751</v>
      </c>
      <c r="G472" s="140">
        <f>JAN!E470</f>
        <v>0</v>
      </c>
      <c r="H472" s="140">
        <f>FEB!E470</f>
        <v>0</v>
      </c>
      <c r="I472" s="140">
        <f>MAR!E470</f>
        <v>0</v>
      </c>
      <c r="J472" s="140">
        <f>APR!E470</f>
        <v>0</v>
      </c>
      <c r="K472" s="140">
        <f>MEI!E470</f>
        <v>0</v>
      </c>
      <c r="L472" s="140">
        <f>JUN!E470</f>
        <v>0</v>
      </c>
      <c r="M472" s="140">
        <f>JUL!E470</f>
        <v>0</v>
      </c>
      <c r="N472" s="140">
        <f>AGS!E470</f>
        <v>0</v>
      </c>
      <c r="O472" s="140">
        <f>SEPT!E470</f>
        <v>0</v>
      </c>
      <c r="P472" s="140">
        <f>OKT!E470</f>
        <v>0</v>
      </c>
      <c r="Q472" s="140">
        <f>NOV!E470</f>
        <v>0</v>
      </c>
      <c r="R472" s="140">
        <f>DES!E470</f>
        <v>0</v>
      </c>
      <c r="S472" s="140">
        <f>JAN!H470</f>
        <v>3</v>
      </c>
      <c r="T472" s="140">
        <f>FEB!H470</f>
        <v>3</v>
      </c>
      <c r="U472" s="140">
        <f>MAR!H470</f>
        <v>4</v>
      </c>
      <c r="V472" s="140">
        <f>APR!H470</f>
        <v>4</v>
      </c>
      <c r="W472" s="140">
        <f>MEI!H470</f>
        <v>1</v>
      </c>
      <c r="X472" s="140">
        <f>JUN!H470</f>
        <v>0</v>
      </c>
      <c r="Y472" s="140">
        <f>JUL!H470</f>
        <v>0</v>
      </c>
      <c r="Z472" s="140">
        <f>AGS!H470</f>
        <v>4</v>
      </c>
      <c r="AA472" s="140">
        <f>SEPT!H470</f>
        <v>1</v>
      </c>
      <c r="AB472" s="140">
        <f>OKT!H470</f>
        <v>1</v>
      </c>
      <c r="AC472" s="140">
        <f>NOV!H470</f>
        <v>2</v>
      </c>
      <c r="AD472" s="140">
        <f>DES!H470</f>
        <v>1</v>
      </c>
      <c r="AE472" s="140">
        <f t="shared" si="9"/>
        <v>0</v>
      </c>
      <c r="AF472" s="140">
        <f t="shared" si="10"/>
        <v>24</v>
      </c>
      <c r="AG472" s="144" t="e">
        <f t="shared" si="11"/>
        <v>#DIV/0!</v>
      </c>
      <c r="AH472" s="145">
        <f t="shared" si="12"/>
        <v>0</v>
      </c>
      <c r="AI472" s="145">
        <f t="shared" si="13"/>
        <v>15</v>
      </c>
      <c r="AJ472" s="145" t="e">
        <f t="shared" si="14"/>
        <v>#DIV/0!</v>
      </c>
      <c r="AK472" s="145">
        <f t="shared" si="15"/>
        <v>0</v>
      </c>
      <c r="AL472" s="145">
        <f t="shared" si="16"/>
        <v>9</v>
      </c>
      <c r="AM472" s="145" t="e">
        <f t="shared" si="17"/>
        <v>#DIV/0!</v>
      </c>
    </row>
    <row r="473" spans="1:39" ht="15.75" customHeight="1" x14ac:dyDescent="0.3">
      <c r="A473" s="53">
        <v>470</v>
      </c>
      <c r="B473" s="53"/>
      <c r="C473" s="137" t="s">
        <v>591</v>
      </c>
      <c r="D473" s="138">
        <v>3</v>
      </c>
      <c r="E473" s="139" t="s">
        <v>517</v>
      </c>
      <c r="F473" s="139" t="s">
        <v>752</v>
      </c>
      <c r="G473" s="140">
        <f>JAN!E471</f>
        <v>4</v>
      </c>
      <c r="H473" s="140">
        <f>FEB!E471</f>
        <v>0</v>
      </c>
      <c r="I473" s="140">
        <f>MAR!E471</f>
        <v>0</v>
      </c>
      <c r="J473" s="140">
        <f>APR!E471</f>
        <v>0</v>
      </c>
      <c r="K473" s="140">
        <f>MEI!E471</f>
        <v>1</v>
      </c>
      <c r="L473" s="140">
        <f>JUN!E471</f>
        <v>0</v>
      </c>
      <c r="M473" s="140">
        <f>JUL!E471</f>
        <v>0</v>
      </c>
      <c r="N473" s="140">
        <f>AGS!E471</f>
        <v>0</v>
      </c>
      <c r="O473" s="140">
        <f>SEPT!E471</f>
        <v>0</v>
      </c>
      <c r="P473" s="140">
        <f>OKT!E471</f>
        <v>0</v>
      </c>
      <c r="Q473" s="140">
        <f>NOV!E471</f>
        <v>0</v>
      </c>
      <c r="R473" s="140">
        <f>DES!E471</f>
        <v>0</v>
      </c>
      <c r="S473" s="140">
        <f>JAN!H471</f>
        <v>0</v>
      </c>
      <c r="T473" s="140">
        <f>FEB!H471</f>
        <v>0</v>
      </c>
      <c r="U473" s="140">
        <f>MAR!H471</f>
        <v>0</v>
      </c>
      <c r="V473" s="140">
        <f>APR!H471</f>
        <v>1</v>
      </c>
      <c r="W473" s="140">
        <f>MEI!H471</f>
        <v>1</v>
      </c>
      <c r="X473" s="140">
        <f>JUN!H471</f>
        <v>5</v>
      </c>
      <c r="Y473" s="140">
        <f>JUL!H471</f>
        <v>0</v>
      </c>
      <c r="Z473" s="140">
        <f>AGS!H471</f>
        <v>0</v>
      </c>
      <c r="AA473" s="140">
        <f>SEPT!H471</f>
        <v>3</v>
      </c>
      <c r="AB473" s="140">
        <f>OKT!H471</f>
        <v>3</v>
      </c>
      <c r="AC473" s="140">
        <f>NOV!H471</f>
        <v>2</v>
      </c>
      <c r="AD473" s="140">
        <f>DES!H471</f>
        <v>2</v>
      </c>
      <c r="AE473" s="140">
        <f t="shared" si="9"/>
        <v>5</v>
      </c>
      <c r="AF473" s="140">
        <f t="shared" si="10"/>
        <v>17</v>
      </c>
      <c r="AG473" s="144">
        <f t="shared" si="11"/>
        <v>3.4</v>
      </c>
      <c r="AH473" s="145">
        <f t="shared" si="12"/>
        <v>5</v>
      </c>
      <c r="AI473" s="145">
        <f t="shared" si="13"/>
        <v>7</v>
      </c>
      <c r="AJ473" s="145">
        <f t="shared" si="14"/>
        <v>1.4</v>
      </c>
      <c r="AK473" s="145">
        <f t="shared" si="15"/>
        <v>0</v>
      </c>
      <c r="AL473" s="145">
        <f t="shared" si="16"/>
        <v>10</v>
      </c>
      <c r="AM473" s="145" t="e">
        <f t="shared" si="17"/>
        <v>#DIV/0!</v>
      </c>
    </row>
    <row r="474" spans="1:39" ht="15.75" customHeight="1" x14ac:dyDescent="0.3">
      <c r="A474" s="53">
        <v>471</v>
      </c>
      <c r="B474" s="53"/>
      <c r="C474" s="137" t="s">
        <v>591</v>
      </c>
      <c r="D474" s="138">
        <v>4</v>
      </c>
      <c r="E474" s="139" t="s">
        <v>517</v>
      </c>
      <c r="F474" s="139" t="s">
        <v>753</v>
      </c>
      <c r="G474" s="140">
        <f>JAN!E472</f>
        <v>0</v>
      </c>
      <c r="H474" s="140">
        <f>FEB!E472</f>
        <v>0</v>
      </c>
      <c r="I474" s="140">
        <f>MAR!E472</f>
        <v>0</v>
      </c>
      <c r="J474" s="140">
        <f>APR!E472</f>
        <v>0</v>
      </c>
      <c r="K474" s="140">
        <f>MEI!E472</f>
        <v>0</v>
      </c>
      <c r="L474" s="140">
        <f>JUN!E472</f>
        <v>0</v>
      </c>
      <c r="M474" s="140">
        <f>JUL!E472</f>
        <v>0</v>
      </c>
      <c r="N474" s="140">
        <f>AGS!E472</f>
        <v>0</v>
      </c>
      <c r="O474" s="140">
        <f>SEPT!E472</f>
        <v>0</v>
      </c>
      <c r="P474" s="140">
        <f>OKT!E472</f>
        <v>0</v>
      </c>
      <c r="Q474" s="140">
        <f>NOV!E472</f>
        <v>0</v>
      </c>
      <c r="R474" s="140">
        <f>DES!E472</f>
        <v>0</v>
      </c>
      <c r="S474" s="140">
        <f>JAN!H472</f>
        <v>1</v>
      </c>
      <c r="T474" s="140">
        <f>FEB!H472</f>
        <v>0</v>
      </c>
      <c r="U474" s="140">
        <f>MAR!H472</f>
        <v>1</v>
      </c>
      <c r="V474" s="140">
        <f>APR!H472</f>
        <v>0</v>
      </c>
      <c r="W474" s="140">
        <f>MEI!H472</f>
        <v>0</v>
      </c>
      <c r="X474" s="140">
        <f>JUN!H472</f>
        <v>0</v>
      </c>
      <c r="Y474" s="140">
        <f>JUL!H472</f>
        <v>1</v>
      </c>
      <c r="Z474" s="140">
        <f>AGS!H472</f>
        <v>1</v>
      </c>
      <c r="AA474" s="140">
        <f>SEPT!H472</f>
        <v>0</v>
      </c>
      <c r="AB474" s="140">
        <f>OKT!H472</f>
        <v>0</v>
      </c>
      <c r="AC474" s="140">
        <f>NOV!H472</f>
        <v>0</v>
      </c>
      <c r="AD474" s="140">
        <f>DES!H472</f>
        <v>0</v>
      </c>
      <c r="AE474" s="140">
        <f t="shared" si="9"/>
        <v>0</v>
      </c>
      <c r="AF474" s="140">
        <f t="shared" si="10"/>
        <v>4</v>
      </c>
      <c r="AG474" s="144" t="e">
        <f t="shared" si="11"/>
        <v>#DIV/0!</v>
      </c>
      <c r="AH474" s="145">
        <f t="shared" si="12"/>
        <v>0</v>
      </c>
      <c r="AI474" s="145">
        <f t="shared" si="13"/>
        <v>2</v>
      </c>
      <c r="AJ474" s="145" t="e">
        <f t="shared" si="14"/>
        <v>#DIV/0!</v>
      </c>
      <c r="AK474" s="145">
        <f t="shared" si="15"/>
        <v>0</v>
      </c>
      <c r="AL474" s="145">
        <f t="shared" si="16"/>
        <v>2</v>
      </c>
      <c r="AM474" s="145" t="e">
        <f t="shared" si="17"/>
        <v>#DIV/0!</v>
      </c>
    </row>
    <row r="475" spans="1:39" ht="15.75" customHeight="1" x14ac:dyDescent="0.3">
      <c r="A475" s="53">
        <v>472</v>
      </c>
      <c r="B475" s="53"/>
      <c r="C475" s="137" t="s">
        <v>591</v>
      </c>
      <c r="D475" s="138">
        <v>5</v>
      </c>
      <c r="E475" s="139" t="s">
        <v>517</v>
      </c>
      <c r="F475" s="139" t="s">
        <v>754</v>
      </c>
      <c r="G475" s="140">
        <f>JAN!E473</f>
        <v>0</v>
      </c>
      <c r="H475" s="140">
        <f>FEB!E473</f>
        <v>0</v>
      </c>
      <c r="I475" s="140">
        <f>MAR!E473</f>
        <v>10</v>
      </c>
      <c r="J475" s="140">
        <f>APR!E473</f>
        <v>11</v>
      </c>
      <c r="K475" s="140">
        <f>MEI!E473</f>
        <v>1</v>
      </c>
      <c r="L475" s="140">
        <f>JUN!E473</f>
        <v>1</v>
      </c>
      <c r="M475" s="140">
        <f>JUL!E473</f>
        <v>0</v>
      </c>
      <c r="N475" s="140">
        <f>AGS!E473</f>
        <v>30</v>
      </c>
      <c r="O475" s="140">
        <f>SEPT!E473</f>
        <v>0</v>
      </c>
      <c r="P475" s="140">
        <f>OKT!E473</f>
        <v>3</v>
      </c>
      <c r="Q475" s="140">
        <f>NOV!E473</f>
        <v>1</v>
      </c>
      <c r="R475" s="140">
        <f>DES!E473</f>
        <v>0</v>
      </c>
      <c r="S475" s="140">
        <f>JAN!H473</f>
        <v>3</v>
      </c>
      <c r="T475" s="140">
        <f>FEB!H473</f>
        <v>1</v>
      </c>
      <c r="U475" s="140">
        <f>MAR!H473</f>
        <v>1</v>
      </c>
      <c r="V475" s="140">
        <f>APR!H473</f>
        <v>0</v>
      </c>
      <c r="W475" s="140">
        <f>MEI!H473</f>
        <v>0</v>
      </c>
      <c r="X475" s="140">
        <f>JUN!H473</f>
        <v>1</v>
      </c>
      <c r="Y475" s="140">
        <f>JUL!H473</f>
        <v>1</v>
      </c>
      <c r="Z475" s="140">
        <f>AGS!H473</f>
        <v>0</v>
      </c>
      <c r="AA475" s="140">
        <f>SEPT!H473</f>
        <v>0</v>
      </c>
      <c r="AB475" s="140">
        <f>OKT!H473</f>
        <v>0</v>
      </c>
      <c r="AC475" s="140">
        <f>NOV!H473</f>
        <v>0</v>
      </c>
      <c r="AD475" s="140">
        <f>DES!H473</f>
        <v>0</v>
      </c>
      <c r="AE475" s="140">
        <f t="shared" si="9"/>
        <v>57</v>
      </c>
      <c r="AF475" s="140">
        <f t="shared" si="10"/>
        <v>7</v>
      </c>
      <c r="AG475" s="144">
        <f t="shared" si="11"/>
        <v>0.12280701754385964</v>
      </c>
      <c r="AH475" s="145">
        <f t="shared" si="12"/>
        <v>23</v>
      </c>
      <c r="AI475" s="145">
        <f t="shared" si="13"/>
        <v>6</v>
      </c>
      <c r="AJ475" s="145">
        <f t="shared" si="14"/>
        <v>0.2608695652173913</v>
      </c>
      <c r="AK475" s="145">
        <f t="shared" si="15"/>
        <v>34</v>
      </c>
      <c r="AL475" s="145">
        <f t="shared" si="16"/>
        <v>1</v>
      </c>
      <c r="AM475" s="145">
        <f t="shared" si="17"/>
        <v>2.9411764705882353E-2</v>
      </c>
    </row>
    <row r="476" spans="1:39" ht="15.75" customHeight="1" x14ac:dyDescent="0.3">
      <c r="A476" s="53">
        <v>473</v>
      </c>
      <c r="B476" s="53"/>
      <c r="C476" s="137" t="s">
        <v>591</v>
      </c>
      <c r="D476" s="138">
        <v>6</v>
      </c>
      <c r="E476" s="139" t="s">
        <v>517</v>
      </c>
      <c r="F476" s="139" t="s">
        <v>755</v>
      </c>
      <c r="G476" s="140">
        <f>JAN!E474</f>
        <v>0</v>
      </c>
      <c r="H476" s="140">
        <f>FEB!E474</f>
        <v>0</v>
      </c>
      <c r="I476" s="140">
        <f>MAR!E474</f>
        <v>0</v>
      </c>
      <c r="J476" s="140">
        <f>APR!E474</f>
        <v>0</v>
      </c>
      <c r="K476" s="140">
        <f>MEI!E474</f>
        <v>0</v>
      </c>
      <c r="L476" s="140">
        <f>JUN!E474</f>
        <v>0</v>
      </c>
      <c r="M476" s="140">
        <f>JUL!E474</f>
        <v>0</v>
      </c>
      <c r="N476" s="140">
        <f>AGS!E474</f>
        <v>0</v>
      </c>
      <c r="O476" s="140">
        <f>SEPT!E474</f>
        <v>0</v>
      </c>
      <c r="P476" s="140">
        <f>OKT!E474</f>
        <v>0</v>
      </c>
      <c r="Q476" s="140">
        <f>NOV!E474</f>
        <v>0</v>
      </c>
      <c r="R476" s="140">
        <f>DES!E474</f>
        <v>0</v>
      </c>
      <c r="S476" s="140">
        <f>JAN!H474</f>
        <v>0</v>
      </c>
      <c r="T476" s="140">
        <f>FEB!H474</f>
        <v>0</v>
      </c>
      <c r="U476" s="140">
        <f>MAR!H474</f>
        <v>0</v>
      </c>
      <c r="V476" s="140">
        <f>APR!H474</f>
        <v>0</v>
      </c>
      <c r="W476" s="140">
        <f>MEI!H474</f>
        <v>1</v>
      </c>
      <c r="X476" s="140">
        <f>JUN!H474</f>
        <v>0</v>
      </c>
      <c r="Y476" s="140">
        <f>JUL!H474</f>
        <v>3</v>
      </c>
      <c r="Z476" s="140">
        <f>AGS!H474</f>
        <v>0</v>
      </c>
      <c r="AA476" s="140">
        <f>SEPT!H474</f>
        <v>0</v>
      </c>
      <c r="AB476" s="140">
        <f>OKT!H474</f>
        <v>0</v>
      </c>
      <c r="AC476" s="140">
        <f>NOV!H474</f>
        <v>1</v>
      </c>
      <c r="AD476" s="140">
        <f>DES!H474</f>
        <v>1</v>
      </c>
      <c r="AE476" s="140">
        <f t="shared" si="9"/>
        <v>0</v>
      </c>
      <c r="AF476" s="140">
        <f t="shared" si="10"/>
        <v>6</v>
      </c>
      <c r="AG476" s="144" t="e">
        <f t="shared" si="11"/>
        <v>#DIV/0!</v>
      </c>
      <c r="AH476" s="145">
        <f t="shared" si="12"/>
        <v>0</v>
      </c>
      <c r="AI476" s="145">
        <f t="shared" si="13"/>
        <v>1</v>
      </c>
      <c r="AJ476" s="145" t="e">
        <f t="shared" si="14"/>
        <v>#DIV/0!</v>
      </c>
      <c r="AK476" s="145">
        <f t="shared" si="15"/>
        <v>0</v>
      </c>
      <c r="AL476" s="145">
        <f t="shared" si="16"/>
        <v>5</v>
      </c>
      <c r="AM476" s="145" t="e">
        <f t="shared" si="17"/>
        <v>#DIV/0!</v>
      </c>
    </row>
    <row r="477" spans="1:39" ht="15.75" customHeight="1" x14ac:dyDescent="0.3">
      <c r="A477" s="53">
        <v>474</v>
      </c>
      <c r="B477" s="53"/>
      <c r="C477" s="137" t="s">
        <v>591</v>
      </c>
      <c r="D477" s="138">
        <v>7</v>
      </c>
      <c r="E477" s="139" t="s">
        <v>517</v>
      </c>
      <c r="F477" s="139" t="s">
        <v>756</v>
      </c>
      <c r="G477" s="140">
        <f>JAN!E475</f>
        <v>25</v>
      </c>
      <c r="H477" s="140">
        <f>FEB!E475</f>
        <v>8</v>
      </c>
      <c r="I477" s="140">
        <f>MAR!E475</f>
        <v>5</v>
      </c>
      <c r="J477" s="140">
        <f>APR!E475</f>
        <v>12</v>
      </c>
      <c r="K477" s="140">
        <f>MEI!E475</f>
        <v>20</v>
      </c>
      <c r="L477" s="140">
        <f>JUN!E475</f>
        <v>18</v>
      </c>
      <c r="M477" s="140">
        <f>JUL!E475</f>
        <v>19</v>
      </c>
      <c r="N477" s="140">
        <f>AGS!E475</f>
        <v>2</v>
      </c>
      <c r="O477" s="140">
        <f>SEPT!E475</f>
        <v>3</v>
      </c>
      <c r="P477" s="140">
        <f>OKT!E475</f>
        <v>10</v>
      </c>
      <c r="Q477" s="140">
        <f>NOV!E475</f>
        <v>4</v>
      </c>
      <c r="R477" s="140">
        <f>DES!E475</f>
        <v>33</v>
      </c>
      <c r="S477" s="140">
        <f>JAN!H475</f>
        <v>3</v>
      </c>
      <c r="T477" s="140">
        <f>FEB!H475</f>
        <v>2</v>
      </c>
      <c r="U477" s="140">
        <f>MAR!H475</f>
        <v>1</v>
      </c>
      <c r="V477" s="140">
        <f>APR!H475</f>
        <v>3</v>
      </c>
      <c r="W477" s="140">
        <f>MEI!H475</f>
        <v>4</v>
      </c>
      <c r="X477" s="140">
        <f>JUN!H475</f>
        <v>16</v>
      </c>
      <c r="Y477" s="140">
        <f>JUL!H475</f>
        <v>1</v>
      </c>
      <c r="Z477" s="140">
        <f>AGS!H475</f>
        <v>1</v>
      </c>
      <c r="AA477" s="140">
        <f>SEPT!H475</f>
        <v>0</v>
      </c>
      <c r="AB477" s="140">
        <f>OKT!H475</f>
        <v>2</v>
      </c>
      <c r="AC477" s="140">
        <f>NOV!H475</f>
        <v>1</v>
      </c>
      <c r="AD477" s="140">
        <f>DES!H475</f>
        <v>0</v>
      </c>
      <c r="AE477" s="140">
        <f t="shared" si="9"/>
        <v>159</v>
      </c>
      <c r="AF477" s="140">
        <f t="shared" si="10"/>
        <v>34</v>
      </c>
      <c r="AG477" s="144">
        <f t="shared" si="11"/>
        <v>0.21383647798742139</v>
      </c>
      <c r="AH477" s="145">
        <f t="shared" si="12"/>
        <v>88</v>
      </c>
      <c r="AI477" s="145">
        <f t="shared" si="13"/>
        <v>29</v>
      </c>
      <c r="AJ477" s="145">
        <f t="shared" si="14"/>
        <v>0.32954545454545453</v>
      </c>
      <c r="AK477" s="145">
        <f t="shared" si="15"/>
        <v>71</v>
      </c>
      <c r="AL477" s="145">
        <f t="shared" si="16"/>
        <v>5</v>
      </c>
      <c r="AM477" s="145">
        <f t="shared" si="17"/>
        <v>7.0422535211267609E-2</v>
      </c>
    </row>
    <row r="478" spans="1:39" ht="15.75" customHeight="1" x14ac:dyDescent="0.3">
      <c r="A478" s="53">
        <v>475</v>
      </c>
      <c r="B478" s="53"/>
      <c r="C478" s="137" t="s">
        <v>591</v>
      </c>
      <c r="D478" s="138">
        <v>8</v>
      </c>
      <c r="E478" s="139" t="s">
        <v>517</v>
      </c>
      <c r="F478" s="139" t="s">
        <v>757</v>
      </c>
      <c r="G478" s="140">
        <f>JAN!E476</f>
        <v>0</v>
      </c>
      <c r="H478" s="140">
        <f>FEB!E476</f>
        <v>0</v>
      </c>
      <c r="I478" s="140">
        <f>MAR!E476</f>
        <v>0</v>
      </c>
      <c r="J478" s="140">
        <f>APR!E476</f>
        <v>0</v>
      </c>
      <c r="K478" s="140">
        <f>MEI!E476</f>
        <v>0</v>
      </c>
      <c r="L478" s="140">
        <f>JUN!E476</f>
        <v>0</v>
      </c>
      <c r="M478" s="140">
        <f>JUL!E476</f>
        <v>0</v>
      </c>
      <c r="N478" s="140">
        <f>AGS!E476</f>
        <v>0</v>
      </c>
      <c r="O478" s="140">
        <f>SEPT!E476</f>
        <v>0</v>
      </c>
      <c r="P478" s="140">
        <f>OKT!E476</f>
        <v>0</v>
      </c>
      <c r="Q478" s="140">
        <f>NOV!E476</f>
        <v>0</v>
      </c>
      <c r="R478" s="140">
        <f>DES!E476</f>
        <v>0</v>
      </c>
      <c r="S478" s="140">
        <f>JAN!H476</f>
        <v>1</v>
      </c>
      <c r="T478" s="140">
        <f>FEB!H476</f>
        <v>0</v>
      </c>
      <c r="U478" s="140">
        <f>MAR!H476</f>
        <v>4</v>
      </c>
      <c r="V478" s="140">
        <f>APR!H476</f>
        <v>3</v>
      </c>
      <c r="W478" s="140">
        <f>MEI!H476</f>
        <v>1</v>
      </c>
      <c r="X478" s="140">
        <f>JUN!H476</f>
        <v>0</v>
      </c>
      <c r="Y478" s="140">
        <f>JUL!H476</f>
        <v>1</v>
      </c>
      <c r="Z478" s="140">
        <f>AGS!H476</f>
        <v>1</v>
      </c>
      <c r="AA478" s="140">
        <f>SEPT!H476</f>
        <v>0</v>
      </c>
      <c r="AB478" s="140">
        <f>OKT!H476</f>
        <v>1</v>
      </c>
      <c r="AC478" s="140">
        <f>NOV!H476</f>
        <v>0</v>
      </c>
      <c r="AD478" s="140">
        <f>DES!H476</f>
        <v>0</v>
      </c>
      <c r="AE478" s="140">
        <f t="shared" si="9"/>
        <v>0</v>
      </c>
      <c r="AF478" s="140">
        <f t="shared" si="10"/>
        <v>12</v>
      </c>
      <c r="AG478" s="144" t="e">
        <f t="shared" si="11"/>
        <v>#DIV/0!</v>
      </c>
      <c r="AH478" s="145">
        <f t="shared" si="12"/>
        <v>0</v>
      </c>
      <c r="AI478" s="145">
        <f t="shared" si="13"/>
        <v>9</v>
      </c>
      <c r="AJ478" s="145" t="e">
        <f t="shared" si="14"/>
        <v>#DIV/0!</v>
      </c>
      <c r="AK478" s="145">
        <f t="shared" si="15"/>
        <v>0</v>
      </c>
      <c r="AL478" s="145">
        <f t="shared" si="16"/>
        <v>3</v>
      </c>
      <c r="AM478" s="145" t="e">
        <f t="shared" si="17"/>
        <v>#DIV/0!</v>
      </c>
    </row>
    <row r="479" spans="1:39" ht="15.75" customHeight="1" x14ac:dyDescent="0.3">
      <c r="A479" s="53">
        <v>476</v>
      </c>
      <c r="B479" s="53"/>
      <c r="C479" s="137" t="s">
        <v>591</v>
      </c>
      <c r="D479" s="138">
        <v>9</v>
      </c>
      <c r="E479" s="139" t="s">
        <v>517</v>
      </c>
      <c r="F479" s="139" t="s">
        <v>758</v>
      </c>
      <c r="G479" s="140">
        <f>JAN!E477</f>
        <v>0</v>
      </c>
      <c r="H479" s="140">
        <f>FEB!E477</f>
        <v>0</v>
      </c>
      <c r="I479" s="140">
        <f>MAR!E477</f>
        <v>1</v>
      </c>
      <c r="J479" s="140">
        <f>APR!E477</f>
        <v>0</v>
      </c>
      <c r="K479" s="140">
        <f>MEI!E477</f>
        <v>0</v>
      </c>
      <c r="L479" s="140">
        <f>JUN!E477</f>
        <v>0</v>
      </c>
      <c r="M479" s="140">
        <f>JUL!E477</f>
        <v>0</v>
      </c>
      <c r="N479" s="140">
        <f>AGS!E477</f>
        <v>2</v>
      </c>
      <c r="O479" s="140">
        <f>SEPT!E477</f>
        <v>0</v>
      </c>
      <c r="P479" s="140">
        <f>OKT!E477</f>
        <v>0</v>
      </c>
      <c r="Q479" s="140">
        <f>NOV!E477</f>
        <v>1</v>
      </c>
      <c r="R479" s="140">
        <f>DES!E477</f>
        <v>0</v>
      </c>
      <c r="S479" s="140">
        <f>JAN!H477</f>
        <v>0</v>
      </c>
      <c r="T479" s="140">
        <f>FEB!H477</f>
        <v>1</v>
      </c>
      <c r="U479" s="140">
        <f>MAR!H477</f>
        <v>3</v>
      </c>
      <c r="V479" s="140">
        <f>APR!H477</f>
        <v>0</v>
      </c>
      <c r="W479" s="140">
        <f>MEI!H477</f>
        <v>2</v>
      </c>
      <c r="X479" s="140">
        <f>JUN!H477</f>
        <v>0</v>
      </c>
      <c r="Y479" s="140">
        <f>JUL!H477</f>
        <v>0</v>
      </c>
      <c r="Z479" s="140">
        <f>AGS!H477</f>
        <v>0</v>
      </c>
      <c r="AA479" s="140">
        <f>SEPT!H477</f>
        <v>0</v>
      </c>
      <c r="AB479" s="140">
        <f>OKT!H477</f>
        <v>0</v>
      </c>
      <c r="AC479" s="140">
        <f>NOV!H477</f>
        <v>1</v>
      </c>
      <c r="AD479" s="140">
        <f>DES!H477</f>
        <v>1</v>
      </c>
      <c r="AE479" s="140">
        <f t="shared" si="9"/>
        <v>4</v>
      </c>
      <c r="AF479" s="140">
        <f t="shared" si="10"/>
        <v>8</v>
      </c>
      <c r="AG479" s="144">
        <f t="shared" si="11"/>
        <v>2</v>
      </c>
      <c r="AH479" s="145">
        <f t="shared" si="12"/>
        <v>1</v>
      </c>
      <c r="AI479" s="145">
        <f t="shared" si="13"/>
        <v>6</v>
      </c>
      <c r="AJ479" s="145">
        <f t="shared" si="14"/>
        <v>6</v>
      </c>
      <c r="AK479" s="145">
        <f t="shared" si="15"/>
        <v>3</v>
      </c>
      <c r="AL479" s="145">
        <f t="shared" si="16"/>
        <v>2</v>
      </c>
      <c r="AM479" s="145">
        <f t="shared" si="17"/>
        <v>0.66666666666666663</v>
      </c>
    </row>
    <row r="480" spans="1:39" ht="15.75" customHeight="1" x14ac:dyDescent="0.3">
      <c r="A480" s="53">
        <v>477</v>
      </c>
      <c r="B480" s="53"/>
      <c r="C480" s="137" t="s">
        <v>591</v>
      </c>
      <c r="D480" s="138">
        <v>10</v>
      </c>
      <c r="E480" s="139" t="s">
        <v>517</v>
      </c>
      <c r="F480" s="139" t="s">
        <v>759</v>
      </c>
      <c r="G480" s="140">
        <f>JAN!E478</f>
        <v>61</v>
      </c>
      <c r="H480" s="140">
        <f>FEB!E478</f>
        <v>27</v>
      </c>
      <c r="I480" s="140">
        <f>MAR!E478</f>
        <v>48</v>
      </c>
      <c r="J480" s="140">
        <f>APR!E478</f>
        <v>50</v>
      </c>
      <c r="K480" s="140">
        <f>MEI!E478</f>
        <v>50</v>
      </c>
      <c r="L480" s="140">
        <f>JUN!E478</f>
        <v>47</v>
      </c>
      <c r="M480" s="140">
        <f>JUL!E478</f>
        <v>51</v>
      </c>
      <c r="N480" s="140">
        <f>AGS!E478</f>
        <v>50</v>
      </c>
      <c r="O480" s="140">
        <f>SEPT!E478</f>
        <v>53</v>
      </c>
      <c r="P480" s="140">
        <f>OKT!E478</f>
        <v>46</v>
      </c>
      <c r="Q480" s="140">
        <f>NOV!E478</f>
        <v>49</v>
      </c>
      <c r="R480" s="140">
        <f>DES!E478</f>
        <v>54</v>
      </c>
      <c r="S480" s="140">
        <f>JAN!H478</f>
        <v>0</v>
      </c>
      <c r="T480" s="140">
        <f>FEB!H478</f>
        <v>0</v>
      </c>
      <c r="U480" s="140">
        <f>MAR!H478</f>
        <v>0</v>
      </c>
      <c r="V480" s="140">
        <f>APR!H478</f>
        <v>0</v>
      </c>
      <c r="W480" s="140">
        <f>MEI!H478</f>
        <v>0</v>
      </c>
      <c r="X480" s="140">
        <f>JUN!H478</f>
        <v>47</v>
      </c>
      <c r="Y480" s="140">
        <f>JUL!H478</f>
        <v>0</v>
      </c>
      <c r="Z480" s="140">
        <f>AGS!H478</f>
        <v>0</v>
      </c>
      <c r="AA480" s="140">
        <f>SEPT!H478</f>
        <v>0</v>
      </c>
      <c r="AB480" s="140">
        <f>OKT!H478</f>
        <v>0</v>
      </c>
      <c r="AC480" s="140">
        <f>NOV!H478</f>
        <v>2</v>
      </c>
      <c r="AD480" s="140">
        <f>DES!H478</f>
        <v>0</v>
      </c>
      <c r="AE480" s="140">
        <f t="shared" si="9"/>
        <v>586</v>
      </c>
      <c r="AF480" s="140">
        <f t="shared" si="10"/>
        <v>49</v>
      </c>
      <c r="AG480" s="144">
        <f t="shared" si="11"/>
        <v>8.3617747440273033E-2</v>
      </c>
      <c r="AH480" s="145">
        <f t="shared" si="12"/>
        <v>283</v>
      </c>
      <c r="AI480" s="145">
        <f t="shared" si="13"/>
        <v>47</v>
      </c>
      <c r="AJ480" s="145">
        <f t="shared" si="14"/>
        <v>0.16607773851590105</v>
      </c>
      <c r="AK480" s="145">
        <f t="shared" si="15"/>
        <v>303</v>
      </c>
      <c r="AL480" s="145">
        <f t="shared" si="16"/>
        <v>2</v>
      </c>
      <c r="AM480" s="145">
        <f t="shared" si="17"/>
        <v>6.6006600660066007E-3</v>
      </c>
    </row>
    <row r="481" spans="1:39" ht="15.75" customHeight="1" x14ac:dyDescent="0.3">
      <c r="A481" s="53">
        <v>478</v>
      </c>
      <c r="B481" s="53"/>
      <c r="C481" s="137" t="s">
        <v>591</v>
      </c>
      <c r="D481" s="138">
        <v>11</v>
      </c>
      <c r="E481" s="139" t="s">
        <v>517</v>
      </c>
      <c r="F481" s="139" t="s">
        <v>760</v>
      </c>
      <c r="G481" s="140">
        <f>JAN!E479</f>
        <v>414</v>
      </c>
      <c r="H481" s="140">
        <f>FEB!E479</f>
        <v>397</v>
      </c>
      <c r="I481" s="140">
        <f>MAR!E479</f>
        <v>393</v>
      </c>
      <c r="J481" s="140">
        <f>APR!E479</f>
        <v>402</v>
      </c>
      <c r="K481" s="140">
        <f>MEI!E479</f>
        <v>387</v>
      </c>
      <c r="L481" s="140">
        <f>JUN!E479</f>
        <v>375</v>
      </c>
      <c r="M481" s="140">
        <f>JUL!E479</f>
        <v>432</v>
      </c>
      <c r="N481" s="140">
        <f>AGS!E479</f>
        <v>467</v>
      </c>
      <c r="O481" s="140">
        <f>SEPT!E479</f>
        <v>525</v>
      </c>
      <c r="P481" s="140">
        <f>OKT!E479</f>
        <v>505</v>
      </c>
      <c r="Q481" s="140">
        <f>NOV!E479</f>
        <v>476</v>
      </c>
      <c r="R481" s="140">
        <f>DES!E479</f>
        <v>427</v>
      </c>
      <c r="S481" s="140">
        <f>JAN!H479</f>
        <v>1</v>
      </c>
      <c r="T481" s="140">
        <f>FEB!H479</f>
        <v>3</v>
      </c>
      <c r="U481" s="140">
        <f>MAR!H479</f>
        <v>0</v>
      </c>
      <c r="V481" s="140">
        <f>APR!H479</f>
        <v>3</v>
      </c>
      <c r="W481" s="140">
        <f>MEI!H479</f>
        <v>2</v>
      </c>
      <c r="X481" s="140">
        <f>JUN!H479</f>
        <v>375</v>
      </c>
      <c r="Y481" s="140">
        <f>JUL!H479</f>
        <v>2</v>
      </c>
      <c r="Z481" s="140">
        <f>AGS!H479</f>
        <v>1</v>
      </c>
      <c r="AA481" s="140">
        <f>SEPT!H479</f>
        <v>2</v>
      </c>
      <c r="AB481" s="140">
        <f>OKT!H479</f>
        <v>0</v>
      </c>
      <c r="AC481" s="140">
        <f>NOV!H479</f>
        <v>1</v>
      </c>
      <c r="AD481" s="140">
        <f>DES!H479</f>
        <v>2</v>
      </c>
      <c r="AE481" s="140">
        <f t="shared" si="9"/>
        <v>5200</v>
      </c>
      <c r="AF481" s="140">
        <f t="shared" si="10"/>
        <v>392</v>
      </c>
      <c r="AG481" s="144">
        <f t="shared" si="11"/>
        <v>7.5384615384615383E-2</v>
      </c>
      <c r="AH481" s="145">
        <f t="shared" si="12"/>
        <v>2368</v>
      </c>
      <c r="AI481" s="145">
        <f t="shared" si="13"/>
        <v>384</v>
      </c>
      <c r="AJ481" s="145">
        <f t="shared" si="14"/>
        <v>0.16216216216216217</v>
      </c>
      <c r="AK481" s="145">
        <f t="shared" si="15"/>
        <v>2832</v>
      </c>
      <c r="AL481" s="145">
        <f t="shared" si="16"/>
        <v>8</v>
      </c>
      <c r="AM481" s="145">
        <f t="shared" si="17"/>
        <v>2.8248587570621469E-3</v>
      </c>
    </row>
    <row r="482" spans="1:39" ht="15.75" customHeight="1" x14ac:dyDescent="0.3">
      <c r="A482" s="53">
        <v>479</v>
      </c>
      <c r="B482" s="53"/>
      <c r="C482" s="137" t="s">
        <v>591</v>
      </c>
      <c r="D482" s="138">
        <v>12</v>
      </c>
      <c r="E482" s="139" t="s">
        <v>517</v>
      </c>
      <c r="F482" s="139" t="s">
        <v>761</v>
      </c>
      <c r="G482" s="140">
        <f>JAN!E480</f>
        <v>0</v>
      </c>
      <c r="H482" s="140">
        <f>FEB!E480</f>
        <v>0</v>
      </c>
      <c r="I482" s="140">
        <f>MAR!E480</f>
        <v>0</v>
      </c>
      <c r="J482" s="140">
        <f>APR!E480</f>
        <v>0</v>
      </c>
      <c r="K482" s="140">
        <f>MEI!E480</f>
        <v>1</v>
      </c>
      <c r="L482" s="140">
        <f>JUN!E480</f>
        <v>0</v>
      </c>
      <c r="M482" s="140">
        <f>JUL!E480</f>
        <v>0</v>
      </c>
      <c r="N482" s="140">
        <f>AGS!E480</f>
        <v>0</v>
      </c>
      <c r="O482" s="140">
        <f>SEPT!E480</f>
        <v>0</v>
      </c>
      <c r="P482" s="140">
        <f>OKT!E480</f>
        <v>0</v>
      </c>
      <c r="Q482" s="140">
        <f>NOV!E480</f>
        <v>0</v>
      </c>
      <c r="R482" s="140">
        <f>DES!E480</f>
        <v>0</v>
      </c>
      <c r="S482" s="140">
        <f>JAN!H480</f>
        <v>5</v>
      </c>
      <c r="T482" s="140">
        <f>FEB!H480</f>
        <v>1</v>
      </c>
      <c r="U482" s="140">
        <f>MAR!H480</f>
        <v>2</v>
      </c>
      <c r="V482" s="140">
        <f>APR!H480</f>
        <v>1</v>
      </c>
      <c r="W482" s="140">
        <f>MEI!H480</f>
        <v>3</v>
      </c>
      <c r="X482" s="140">
        <f>JUN!H480</f>
        <v>0</v>
      </c>
      <c r="Y482" s="140">
        <f>JUL!H480</f>
        <v>2</v>
      </c>
      <c r="Z482" s="140">
        <f>AGS!H480</f>
        <v>1</v>
      </c>
      <c r="AA482" s="140">
        <f>SEPT!H480</f>
        <v>1</v>
      </c>
      <c r="AB482" s="140">
        <f>OKT!H480</f>
        <v>1</v>
      </c>
      <c r="AC482" s="140">
        <f>NOV!H480</f>
        <v>4</v>
      </c>
      <c r="AD482" s="140">
        <f>DES!H480</f>
        <v>5</v>
      </c>
      <c r="AE482" s="140">
        <f t="shared" si="9"/>
        <v>1</v>
      </c>
      <c r="AF482" s="140">
        <f t="shared" si="10"/>
        <v>26</v>
      </c>
      <c r="AG482" s="144">
        <f t="shared" si="11"/>
        <v>26</v>
      </c>
      <c r="AH482" s="145">
        <f t="shared" si="12"/>
        <v>1</v>
      </c>
      <c r="AI482" s="145">
        <f t="shared" si="13"/>
        <v>12</v>
      </c>
      <c r="AJ482" s="145">
        <f t="shared" si="14"/>
        <v>12</v>
      </c>
      <c r="AK482" s="145">
        <f t="shared" si="15"/>
        <v>0</v>
      </c>
      <c r="AL482" s="145">
        <f t="shared" si="16"/>
        <v>14</v>
      </c>
      <c r="AM482" s="145" t="e">
        <f t="shared" si="17"/>
        <v>#DIV/0!</v>
      </c>
    </row>
    <row r="483" spans="1:39" ht="15.75" customHeight="1" x14ac:dyDescent="0.3">
      <c r="A483" s="53">
        <v>480</v>
      </c>
      <c r="B483" s="53"/>
      <c r="C483" s="137" t="s">
        <v>591</v>
      </c>
      <c r="D483" s="138">
        <v>13</v>
      </c>
      <c r="E483" s="139" t="s">
        <v>517</v>
      </c>
      <c r="F483" s="139" t="s">
        <v>762</v>
      </c>
      <c r="G483" s="140">
        <f>JAN!E481</f>
        <v>0</v>
      </c>
      <c r="H483" s="140">
        <f>FEB!E481</f>
        <v>0</v>
      </c>
      <c r="I483" s="140">
        <f>MAR!E481</f>
        <v>0</v>
      </c>
      <c r="J483" s="140">
        <f>APR!E481</f>
        <v>0</v>
      </c>
      <c r="K483" s="140">
        <f>MEI!E481</f>
        <v>0</v>
      </c>
      <c r="L483" s="140">
        <f>JUN!E481</f>
        <v>0</v>
      </c>
      <c r="M483" s="140">
        <f>JUL!E481</f>
        <v>0</v>
      </c>
      <c r="N483" s="140">
        <f>AGS!E481</f>
        <v>0</v>
      </c>
      <c r="O483" s="140">
        <f>SEPT!E481</f>
        <v>0</v>
      </c>
      <c r="P483" s="140">
        <f>OKT!E481</f>
        <v>0</v>
      </c>
      <c r="Q483" s="140">
        <f>NOV!E481</f>
        <v>0</v>
      </c>
      <c r="R483" s="140">
        <f>DES!E481</f>
        <v>0</v>
      </c>
      <c r="S483" s="140">
        <f>JAN!H481</f>
        <v>0</v>
      </c>
      <c r="T483" s="140">
        <f>FEB!H481</f>
        <v>0</v>
      </c>
      <c r="U483" s="140">
        <f>MAR!H481</f>
        <v>0</v>
      </c>
      <c r="V483" s="140">
        <f>APR!H481</f>
        <v>0</v>
      </c>
      <c r="W483" s="140">
        <f>MEI!H481</f>
        <v>0</v>
      </c>
      <c r="X483" s="140">
        <f>JUN!H481</f>
        <v>0</v>
      </c>
      <c r="Y483" s="140">
        <f>JUL!H481</f>
        <v>0</v>
      </c>
      <c r="Z483" s="140">
        <f>AGS!H481</f>
        <v>0</v>
      </c>
      <c r="AA483" s="140">
        <f>SEPT!H481</f>
        <v>0</v>
      </c>
      <c r="AB483" s="140">
        <f>OKT!H481</f>
        <v>0</v>
      </c>
      <c r="AC483" s="140">
        <f>NOV!H481</f>
        <v>0</v>
      </c>
      <c r="AD483" s="140">
        <f>DES!H481</f>
        <v>2</v>
      </c>
      <c r="AE483" s="140">
        <f t="shared" si="9"/>
        <v>0</v>
      </c>
      <c r="AF483" s="140">
        <f t="shared" si="10"/>
        <v>2</v>
      </c>
      <c r="AG483" s="144" t="e">
        <f t="shared" si="11"/>
        <v>#DIV/0!</v>
      </c>
      <c r="AH483" s="145">
        <f t="shared" si="12"/>
        <v>0</v>
      </c>
      <c r="AI483" s="145">
        <f t="shared" si="13"/>
        <v>0</v>
      </c>
      <c r="AJ483" s="145" t="e">
        <f t="shared" si="14"/>
        <v>#DIV/0!</v>
      </c>
      <c r="AK483" s="145">
        <f t="shared" si="15"/>
        <v>0</v>
      </c>
      <c r="AL483" s="145">
        <f t="shared" si="16"/>
        <v>2</v>
      </c>
      <c r="AM483" s="145" t="e">
        <f t="shared" si="17"/>
        <v>#DIV/0!</v>
      </c>
    </row>
    <row r="484" spans="1:39" ht="15.75" customHeight="1" x14ac:dyDescent="0.3">
      <c r="A484" s="53">
        <v>481</v>
      </c>
      <c r="B484" s="53"/>
      <c r="C484" s="137" t="s">
        <v>591</v>
      </c>
      <c r="D484" s="138">
        <v>14</v>
      </c>
      <c r="E484" s="139" t="s">
        <v>517</v>
      </c>
      <c r="F484" s="139" t="s">
        <v>763</v>
      </c>
      <c r="G484" s="140">
        <f>JAN!E482</f>
        <v>0</v>
      </c>
      <c r="H484" s="140">
        <f>FEB!E482</f>
        <v>0</v>
      </c>
      <c r="I484" s="140">
        <f>MAR!E482</f>
        <v>0</v>
      </c>
      <c r="J484" s="140">
        <f>APR!E482</f>
        <v>0</v>
      </c>
      <c r="K484" s="140">
        <f>MEI!E482</f>
        <v>0</v>
      </c>
      <c r="L484" s="140">
        <f>JUN!E482</f>
        <v>0</v>
      </c>
      <c r="M484" s="140">
        <f>JUL!E482</f>
        <v>0</v>
      </c>
      <c r="N484" s="140">
        <f>AGS!E482</f>
        <v>0</v>
      </c>
      <c r="O484" s="140">
        <f>SEPT!E482</f>
        <v>0</v>
      </c>
      <c r="P484" s="140">
        <f>OKT!E482</f>
        <v>1</v>
      </c>
      <c r="Q484" s="140">
        <f>NOV!E482</f>
        <v>0</v>
      </c>
      <c r="R484" s="140">
        <f>DES!E482</f>
        <v>0</v>
      </c>
      <c r="S484" s="140">
        <f>JAN!H482</f>
        <v>13</v>
      </c>
      <c r="T484" s="140">
        <f>FEB!H482</f>
        <v>7</v>
      </c>
      <c r="U484" s="140">
        <f>MAR!H482</f>
        <v>3</v>
      </c>
      <c r="V484" s="140">
        <f>APR!H482</f>
        <v>4</v>
      </c>
      <c r="W484" s="140">
        <f>MEI!H482</f>
        <v>6</v>
      </c>
      <c r="X484" s="140">
        <f>JUN!H482</f>
        <v>0</v>
      </c>
      <c r="Y484" s="140">
        <f>JUL!H482</f>
        <v>4</v>
      </c>
      <c r="Z484" s="140">
        <f>AGS!H482</f>
        <v>2</v>
      </c>
      <c r="AA484" s="140">
        <f>SEPT!H482</f>
        <v>5</v>
      </c>
      <c r="AB484" s="140">
        <f>OKT!H482</f>
        <v>7</v>
      </c>
      <c r="AC484" s="140">
        <f>NOV!H482</f>
        <v>3</v>
      </c>
      <c r="AD484" s="140">
        <f>DES!H482</f>
        <v>3</v>
      </c>
      <c r="AE484" s="140">
        <f t="shared" si="9"/>
        <v>1</v>
      </c>
      <c r="AF484" s="140">
        <f t="shared" si="10"/>
        <v>57</v>
      </c>
      <c r="AG484" s="144">
        <f t="shared" si="11"/>
        <v>57</v>
      </c>
      <c r="AH484" s="145">
        <f t="shared" si="12"/>
        <v>0</v>
      </c>
      <c r="AI484" s="145">
        <f t="shared" si="13"/>
        <v>33</v>
      </c>
      <c r="AJ484" s="145" t="e">
        <f t="shared" si="14"/>
        <v>#DIV/0!</v>
      </c>
      <c r="AK484" s="145">
        <f t="shared" si="15"/>
        <v>1</v>
      </c>
      <c r="AL484" s="145">
        <f t="shared" si="16"/>
        <v>24</v>
      </c>
      <c r="AM484" s="145">
        <f t="shared" si="17"/>
        <v>24</v>
      </c>
    </row>
    <row r="485" spans="1:39" ht="15.75" customHeight="1" x14ac:dyDescent="0.3">
      <c r="A485" s="53">
        <v>482</v>
      </c>
      <c r="B485" s="53"/>
      <c r="C485" s="137" t="s">
        <v>591</v>
      </c>
      <c r="D485" s="138">
        <v>15</v>
      </c>
      <c r="E485" s="139" t="s">
        <v>517</v>
      </c>
      <c r="F485" s="139" t="s">
        <v>764</v>
      </c>
      <c r="G485" s="140">
        <f>JAN!E483</f>
        <v>0</v>
      </c>
      <c r="H485" s="140">
        <f>FEB!E483</f>
        <v>0</v>
      </c>
      <c r="I485" s="140">
        <f>MAR!E483</f>
        <v>0</v>
      </c>
      <c r="J485" s="140">
        <f>APR!E483</f>
        <v>0</v>
      </c>
      <c r="K485" s="140">
        <f>MEI!E483</f>
        <v>0</v>
      </c>
      <c r="L485" s="140">
        <f>JUN!E483</f>
        <v>0</v>
      </c>
      <c r="M485" s="140">
        <f>JUL!E483</f>
        <v>0</v>
      </c>
      <c r="N485" s="140">
        <f>AGS!E483</f>
        <v>0</v>
      </c>
      <c r="O485" s="140">
        <f>SEPT!E483</f>
        <v>0</v>
      </c>
      <c r="P485" s="140">
        <f>OKT!E483</f>
        <v>0</v>
      </c>
      <c r="Q485" s="140">
        <f>NOV!E483</f>
        <v>0</v>
      </c>
      <c r="R485" s="140">
        <f>DES!E483</f>
        <v>0</v>
      </c>
      <c r="S485" s="140">
        <f>JAN!H483</f>
        <v>0</v>
      </c>
      <c r="T485" s="140">
        <f>FEB!H483</f>
        <v>0</v>
      </c>
      <c r="U485" s="140">
        <f>MAR!H483</f>
        <v>0</v>
      </c>
      <c r="V485" s="140">
        <f>APR!H483</f>
        <v>2</v>
      </c>
      <c r="W485" s="140">
        <f>MEI!H483</f>
        <v>0</v>
      </c>
      <c r="X485" s="140">
        <f>JUN!H483</f>
        <v>0</v>
      </c>
      <c r="Y485" s="140">
        <f>JUL!H483</f>
        <v>1</v>
      </c>
      <c r="Z485" s="140">
        <f>AGS!H483</f>
        <v>1</v>
      </c>
      <c r="AA485" s="140">
        <f>SEPT!H483</f>
        <v>0</v>
      </c>
      <c r="AB485" s="140">
        <f>OKT!H483</f>
        <v>0</v>
      </c>
      <c r="AC485" s="140">
        <f>NOV!H483</f>
        <v>0</v>
      </c>
      <c r="AD485" s="140">
        <f>DES!H483</f>
        <v>0</v>
      </c>
      <c r="AE485" s="140">
        <f t="shared" si="9"/>
        <v>0</v>
      </c>
      <c r="AF485" s="140">
        <f t="shared" si="10"/>
        <v>4</v>
      </c>
      <c r="AG485" s="144" t="e">
        <f t="shared" si="11"/>
        <v>#DIV/0!</v>
      </c>
      <c r="AH485" s="145">
        <f t="shared" si="12"/>
        <v>0</v>
      </c>
      <c r="AI485" s="145">
        <f t="shared" si="13"/>
        <v>2</v>
      </c>
      <c r="AJ485" s="145" t="e">
        <f t="shared" si="14"/>
        <v>#DIV/0!</v>
      </c>
      <c r="AK485" s="145">
        <f t="shared" si="15"/>
        <v>0</v>
      </c>
      <c r="AL485" s="145">
        <f t="shared" si="16"/>
        <v>2</v>
      </c>
      <c r="AM485" s="145" t="e">
        <f t="shared" si="17"/>
        <v>#DIV/0!</v>
      </c>
    </row>
    <row r="486" spans="1:39" ht="15.75" customHeight="1" x14ac:dyDescent="0.3">
      <c r="A486" s="53">
        <v>483</v>
      </c>
      <c r="B486" s="53"/>
      <c r="C486" s="137" t="s">
        <v>591</v>
      </c>
      <c r="D486" s="138">
        <v>16</v>
      </c>
      <c r="E486" s="139" t="s">
        <v>517</v>
      </c>
      <c r="F486" s="139" t="s">
        <v>765</v>
      </c>
      <c r="G486" s="140">
        <f>JAN!E484</f>
        <v>5</v>
      </c>
      <c r="H486" s="140">
        <f>FEB!E484</f>
        <v>0</v>
      </c>
      <c r="I486" s="140">
        <f>MAR!E484</f>
        <v>0</v>
      </c>
      <c r="J486" s="140">
        <f>APR!E484</f>
        <v>1</v>
      </c>
      <c r="K486" s="140">
        <f>MEI!E484</f>
        <v>0</v>
      </c>
      <c r="L486" s="140">
        <f>JUN!E484</f>
        <v>0</v>
      </c>
      <c r="M486" s="140">
        <f>JUL!E484</f>
        <v>0</v>
      </c>
      <c r="N486" s="140">
        <f>AGS!E484</f>
        <v>0</v>
      </c>
      <c r="O486" s="140">
        <f>SEPT!E484</f>
        <v>0</v>
      </c>
      <c r="P486" s="140">
        <f>OKT!E484</f>
        <v>0</v>
      </c>
      <c r="Q486" s="140">
        <f>NOV!E484</f>
        <v>0</v>
      </c>
      <c r="R486" s="140">
        <f>DES!E484</f>
        <v>0</v>
      </c>
      <c r="S486" s="140">
        <f>JAN!H484</f>
        <v>2</v>
      </c>
      <c r="T486" s="140">
        <f>FEB!H484</f>
        <v>1</v>
      </c>
      <c r="U486" s="140">
        <f>MAR!H484</f>
        <v>2</v>
      </c>
      <c r="V486" s="140">
        <f>APR!H484</f>
        <v>1</v>
      </c>
      <c r="W486" s="140">
        <f>MEI!H484</f>
        <v>1</v>
      </c>
      <c r="X486" s="140">
        <f>JUN!H484</f>
        <v>2</v>
      </c>
      <c r="Y486" s="140">
        <f>JUL!H484</f>
        <v>2</v>
      </c>
      <c r="Z486" s="140">
        <f>AGS!H484</f>
        <v>0</v>
      </c>
      <c r="AA486" s="140">
        <f>SEPT!H484</f>
        <v>2</v>
      </c>
      <c r="AB486" s="140">
        <f>OKT!H484</f>
        <v>0</v>
      </c>
      <c r="AC486" s="140">
        <f>NOV!H484</f>
        <v>2</v>
      </c>
      <c r="AD486" s="140">
        <f>DES!H484</f>
        <v>0</v>
      </c>
      <c r="AE486" s="140">
        <f t="shared" si="9"/>
        <v>6</v>
      </c>
      <c r="AF486" s="140">
        <f t="shared" si="10"/>
        <v>15</v>
      </c>
      <c r="AG486" s="144">
        <f t="shared" si="11"/>
        <v>2.5</v>
      </c>
      <c r="AH486" s="145">
        <f t="shared" si="12"/>
        <v>6</v>
      </c>
      <c r="AI486" s="145">
        <f t="shared" si="13"/>
        <v>9</v>
      </c>
      <c r="AJ486" s="145">
        <f t="shared" si="14"/>
        <v>1.5</v>
      </c>
      <c r="AK486" s="145">
        <f t="shared" si="15"/>
        <v>0</v>
      </c>
      <c r="AL486" s="145">
        <f t="shared" si="16"/>
        <v>6</v>
      </c>
      <c r="AM486" s="145" t="e">
        <f t="shared" si="17"/>
        <v>#DIV/0!</v>
      </c>
    </row>
    <row r="487" spans="1:39" ht="15.75" customHeight="1" x14ac:dyDescent="0.3">
      <c r="A487" s="53">
        <v>484</v>
      </c>
      <c r="B487" s="53"/>
      <c r="C487" s="137" t="s">
        <v>591</v>
      </c>
      <c r="D487" s="138">
        <v>17</v>
      </c>
      <c r="E487" s="139" t="s">
        <v>517</v>
      </c>
      <c r="F487" s="139" t="s">
        <v>766</v>
      </c>
      <c r="G487" s="140">
        <f>JAN!E485</f>
        <v>0</v>
      </c>
      <c r="H487" s="140">
        <f>FEB!E485</f>
        <v>0</v>
      </c>
      <c r="I487" s="140">
        <f>MAR!E485</f>
        <v>0</v>
      </c>
      <c r="J487" s="140">
        <f>APR!E485</f>
        <v>0</v>
      </c>
      <c r="K487" s="140">
        <f>MEI!E485</f>
        <v>0</v>
      </c>
      <c r="L487" s="140">
        <f>JUN!E485</f>
        <v>0</v>
      </c>
      <c r="M487" s="140">
        <f>JUL!E485</f>
        <v>0</v>
      </c>
      <c r="N487" s="140">
        <f>AGS!E485</f>
        <v>0</v>
      </c>
      <c r="O487" s="140">
        <f>SEPT!E485</f>
        <v>0</v>
      </c>
      <c r="P487" s="140">
        <f>OKT!E485</f>
        <v>0</v>
      </c>
      <c r="Q487" s="140">
        <f>NOV!E485</f>
        <v>0</v>
      </c>
      <c r="R487" s="140">
        <f>DES!E485</f>
        <v>0</v>
      </c>
      <c r="S487" s="140">
        <f>JAN!H485</f>
        <v>0</v>
      </c>
      <c r="T487" s="140">
        <f>FEB!H485</f>
        <v>0</v>
      </c>
      <c r="U487" s="140">
        <f>MAR!H485</f>
        <v>0</v>
      </c>
      <c r="V487" s="140">
        <f>APR!H485</f>
        <v>0</v>
      </c>
      <c r="W487" s="140">
        <f>MEI!H485</f>
        <v>0</v>
      </c>
      <c r="X487" s="140">
        <f>JUN!H485</f>
        <v>0</v>
      </c>
      <c r="Y487" s="140">
        <f>JUL!H485</f>
        <v>0</v>
      </c>
      <c r="Z487" s="140">
        <f>AGS!H485</f>
        <v>0</v>
      </c>
      <c r="AA487" s="140">
        <f>SEPT!H485</f>
        <v>0</v>
      </c>
      <c r="AB487" s="140">
        <f>OKT!H485</f>
        <v>0</v>
      </c>
      <c r="AC487" s="140">
        <f>NOV!H485</f>
        <v>0</v>
      </c>
      <c r="AD487" s="140">
        <f>DES!H485</f>
        <v>0</v>
      </c>
      <c r="AE487" s="140">
        <f t="shared" si="9"/>
        <v>0</v>
      </c>
      <c r="AF487" s="140">
        <f t="shared" si="10"/>
        <v>0</v>
      </c>
      <c r="AG487" s="144" t="e">
        <f t="shared" si="11"/>
        <v>#DIV/0!</v>
      </c>
      <c r="AH487" s="145">
        <f t="shared" si="12"/>
        <v>0</v>
      </c>
      <c r="AI487" s="145">
        <f t="shared" si="13"/>
        <v>0</v>
      </c>
      <c r="AJ487" s="145" t="e">
        <f t="shared" si="14"/>
        <v>#DIV/0!</v>
      </c>
      <c r="AK487" s="145">
        <f t="shared" si="15"/>
        <v>0</v>
      </c>
      <c r="AL487" s="145">
        <f t="shared" si="16"/>
        <v>0</v>
      </c>
      <c r="AM487" s="145" t="e">
        <f t="shared" si="17"/>
        <v>#DIV/0!</v>
      </c>
    </row>
    <row r="488" spans="1:39" ht="15.75" customHeight="1" x14ac:dyDescent="0.3">
      <c r="A488" s="53">
        <v>485</v>
      </c>
      <c r="B488" s="53"/>
      <c r="C488" s="137" t="s">
        <v>591</v>
      </c>
      <c r="D488" s="138">
        <v>18</v>
      </c>
      <c r="E488" s="139" t="s">
        <v>517</v>
      </c>
      <c r="F488" s="139" t="s">
        <v>767</v>
      </c>
      <c r="G488" s="140">
        <f>JAN!E486</f>
        <v>2</v>
      </c>
      <c r="H488" s="140">
        <f>FEB!E486</f>
        <v>1</v>
      </c>
      <c r="I488" s="140">
        <f>MAR!E486</f>
        <v>1</v>
      </c>
      <c r="J488" s="140">
        <f>APR!E486</f>
        <v>0</v>
      </c>
      <c r="K488" s="140">
        <f>MEI!E486</f>
        <v>0</v>
      </c>
      <c r="L488" s="140">
        <f>JUN!E486</f>
        <v>0</v>
      </c>
      <c r="M488" s="140">
        <f>JUL!E486</f>
        <v>1</v>
      </c>
      <c r="N488" s="140">
        <f>AGS!E486</f>
        <v>2</v>
      </c>
      <c r="O488" s="140">
        <f>SEPT!E486</f>
        <v>0</v>
      </c>
      <c r="P488" s="140">
        <f>OKT!E486</f>
        <v>1</v>
      </c>
      <c r="Q488" s="140">
        <f>NOV!E486</f>
        <v>1</v>
      </c>
      <c r="R488" s="140">
        <f>DES!E486</f>
        <v>0</v>
      </c>
      <c r="S488" s="140">
        <f>JAN!H486</f>
        <v>2</v>
      </c>
      <c r="T488" s="140">
        <f>FEB!H486</f>
        <v>6</v>
      </c>
      <c r="U488" s="140">
        <f>MAR!H486</f>
        <v>2</v>
      </c>
      <c r="V488" s="140">
        <f>APR!H486</f>
        <v>3</v>
      </c>
      <c r="W488" s="140">
        <f>MEI!H486</f>
        <v>3</v>
      </c>
      <c r="X488" s="140">
        <f>JUN!H486</f>
        <v>0</v>
      </c>
      <c r="Y488" s="140">
        <f>JUL!H486</f>
        <v>1</v>
      </c>
      <c r="Z488" s="140">
        <f>AGS!H486</f>
        <v>1</v>
      </c>
      <c r="AA488" s="140">
        <f>SEPT!H486</f>
        <v>1</v>
      </c>
      <c r="AB488" s="140">
        <f>OKT!H486</f>
        <v>4</v>
      </c>
      <c r="AC488" s="140">
        <f>NOV!H486</f>
        <v>3</v>
      </c>
      <c r="AD488" s="140">
        <f>DES!H486</f>
        <v>1</v>
      </c>
      <c r="AE488" s="140">
        <f t="shared" si="9"/>
        <v>9</v>
      </c>
      <c r="AF488" s="140">
        <f t="shared" si="10"/>
        <v>27</v>
      </c>
      <c r="AG488" s="144">
        <f t="shared" si="11"/>
        <v>3</v>
      </c>
      <c r="AH488" s="145">
        <f t="shared" si="12"/>
        <v>4</v>
      </c>
      <c r="AI488" s="145">
        <f t="shared" si="13"/>
        <v>16</v>
      </c>
      <c r="AJ488" s="145">
        <f t="shared" si="14"/>
        <v>4</v>
      </c>
      <c r="AK488" s="145">
        <f t="shared" si="15"/>
        <v>5</v>
      </c>
      <c r="AL488" s="145">
        <f t="shared" si="16"/>
        <v>11</v>
      </c>
      <c r="AM488" s="145">
        <f t="shared" si="17"/>
        <v>2.2000000000000002</v>
      </c>
    </row>
    <row r="489" spans="1:39" ht="15.75" customHeight="1" x14ac:dyDescent="0.3">
      <c r="A489" s="53">
        <v>486</v>
      </c>
      <c r="B489" s="53"/>
      <c r="C489" s="137" t="s">
        <v>591</v>
      </c>
      <c r="D489" s="138">
        <v>19</v>
      </c>
      <c r="E489" s="139" t="s">
        <v>517</v>
      </c>
      <c r="F489" s="139" t="s">
        <v>768</v>
      </c>
      <c r="G489" s="140">
        <f>JAN!E487</f>
        <v>728</v>
      </c>
      <c r="H489" s="140">
        <f>FEB!E487</f>
        <v>593</v>
      </c>
      <c r="I489" s="140">
        <f>MAR!E487</f>
        <v>592</v>
      </c>
      <c r="J489" s="140">
        <f>APR!E487</f>
        <v>626</v>
      </c>
      <c r="K489" s="140">
        <f>MEI!E487</f>
        <v>700</v>
      </c>
      <c r="L489" s="140">
        <f>JUN!E487</f>
        <v>425</v>
      </c>
      <c r="M489" s="140">
        <f>JUL!E487</f>
        <v>669</v>
      </c>
      <c r="N489" s="140">
        <f>AGS!E487</f>
        <v>630</v>
      </c>
      <c r="O489" s="140">
        <f>SEPT!E487</f>
        <v>629</v>
      </c>
      <c r="P489" s="140">
        <f>OKT!E487</f>
        <v>756</v>
      </c>
      <c r="Q489" s="140">
        <f>NOV!E487</f>
        <v>662</v>
      </c>
      <c r="R489" s="140">
        <f>DES!E487</f>
        <v>656</v>
      </c>
      <c r="S489" s="140">
        <f>JAN!H487</f>
        <v>1</v>
      </c>
      <c r="T489" s="140">
        <f>FEB!H487</f>
        <v>0</v>
      </c>
      <c r="U489" s="140">
        <f>MAR!H487</f>
        <v>0</v>
      </c>
      <c r="V489" s="140">
        <f>APR!H487</f>
        <v>0</v>
      </c>
      <c r="W489" s="140">
        <f>MEI!H487</f>
        <v>0</v>
      </c>
      <c r="X489" s="140">
        <f>JUN!H487</f>
        <v>424</v>
      </c>
      <c r="Y489" s="140">
        <f>JUL!H487</f>
        <v>0</v>
      </c>
      <c r="Z489" s="140">
        <f>AGS!H487</f>
        <v>0</v>
      </c>
      <c r="AA489" s="140">
        <f>SEPT!H487</f>
        <v>0</v>
      </c>
      <c r="AB489" s="140">
        <f>OKT!H487</f>
        <v>0</v>
      </c>
      <c r="AC489" s="140">
        <f>NOV!H487</f>
        <v>0</v>
      </c>
      <c r="AD489" s="140">
        <f>DES!H487</f>
        <v>0</v>
      </c>
      <c r="AE489" s="140">
        <f t="shared" si="9"/>
        <v>7666</v>
      </c>
      <c r="AF489" s="140">
        <f t="shared" si="10"/>
        <v>425</v>
      </c>
      <c r="AG489" s="144">
        <f t="shared" si="11"/>
        <v>5.543960344377772E-2</v>
      </c>
      <c r="AH489" s="145">
        <f t="shared" si="12"/>
        <v>3664</v>
      </c>
      <c r="AI489" s="145">
        <f t="shared" si="13"/>
        <v>425</v>
      </c>
      <c r="AJ489" s="145">
        <f t="shared" si="14"/>
        <v>0.11599344978165939</v>
      </c>
      <c r="AK489" s="145">
        <f t="shared" si="15"/>
        <v>4002</v>
      </c>
      <c r="AL489" s="145">
        <f t="shared" si="16"/>
        <v>0</v>
      </c>
      <c r="AM489" s="145">
        <f t="shared" si="17"/>
        <v>0</v>
      </c>
    </row>
    <row r="490" spans="1:39" ht="15.75" customHeight="1" x14ac:dyDescent="0.3">
      <c r="A490" s="53">
        <v>487</v>
      </c>
      <c r="B490" s="53"/>
      <c r="C490" s="137" t="s">
        <v>591</v>
      </c>
      <c r="D490" s="138">
        <v>20</v>
      </c>
      <c r="E490" s="139" t="s">
        <v>517</v>
      </c>
      <c r="F490" s="139" t="s">
        <v>769</v>
      </c>
      <c r="G490" s="140">
        <f>JAN!E488</f>
        <v>0</v>
      </c>
      <c r="H490" s="140">
        <f>FEB!E488</f>
        <v>0</v>
      </c>
      <c r="I490" s="140">
        <f>MAR!E488</f>
        <v>0</v>
      </c>
      <c r="J490" s="140">
        <f>APR!E488</f>
        <v>0</v>
      </c>
      <c r="K490" s="140">
        <f>MEI!E488</f>
        <v>0</v>
      </c>
      <c r="L490" s="140">
        <f>JUN!E488</f>
        <v>0</v>
      </c>
      <c r="M490" s="140">
        <f>JUL!E488</f>
        <v>0</v>
      </c>
      <c r="N490" s="140">
        <f>AGS!E488</f>
        <v>0</v>
      </c>
      <c r="O490" s="140">
        <f>SEPT!E488</f>
        <v>0</v>
      </c>
      <c r="P490" s="140">
        <f>OKT!E488</f>
        <v>0</v>
      </c>
      <c r="Q490" s="140">
        <f>NOV!E488</f>
        <v>0</v>
      </c>
      <c r="R490" s="140">
        <f>DES!E488</f>
        <v>0</v>
      </c>
      <c r="S490" s="140">
        <f>JAN!H488</f>
        <v>0</v>
      </c>
      <c r="T490" s="140">
        <f>FEB!H488</f>
        <v>0</v>
      </c>
      <c r="U490" s="140">
        <f>MAR!H488</f>
        <v>0</v>
      </c>
      <c r="V490" s="140">
        <f>APR!H488</f>
        <v>0</v>
      </c>
      <c r="W490" s="140">
        <f>MEI!H488</f>
        <v>0</v>
      </c>
      <c r="X490" s="140">
        <f>JUN!H488</f>
        <v>0</v>
      </c>
      <c r="Y490" s="140">
        <f>JUL!H488</f>
        <v>0</v>
      </c>
      <c r="Z490" s="140">
        <f>AGS!H488</f>
        <v>0</v>
      </c>
      <c r="AA490" s="140">
        <f>SEPT!H488</f>
        <v>0</v>
      </c>
      <c r="AB490" s="140">
        <f>OKT!H488</f>
        <v>1</v>
      </c>
      <c r="AC490" s="140">
        <f>NOV!H488</f>
        <v>0</v>
      </c>
      <c r="AD490" s="140">
        <f>DES!H488</f>
        <v>0</v>
      </c>
      <c r="AE490" s="140">
        <f t="shared" si="9"/>
        <v>0</v>
      </c>
      <c r="AF490" s="140">
        <f t="shared" si="10"/>
        <v>1</v>
      </c>
      <c r="AG490" s="144" t="e">
        <f t="shared" si="11"/>
        <v>#DIV/0!</v>
      </c>
      <c r="AH490" s="145">
        <f t="shared" si="12"/>
        <v>0</v>
      </c>
      <c r="AI490" s="145">
        <f t="shared" si="13"/>
        <v>0</v>
      </c>
      <c r="AJ490" s="145" t="e">
        <f t="shared" si="14"/>
        <v>#DIV/0!</v>
      </c>
      <c r="AK490" s="145">
        <f t="shared" si="15"/>
        <v>0</v>
      </c>
      <c r="AL490" s="145">
        <f t="shared" si="16"/>
        <v>1</v>
      </c>
      <c r="AM490" s="145" t="e">
        <f t="shared" si="17"/>
        <v>#DIV/0!</v>
      </c>
    </row>
    <row r="491" spans="1:39" ht="15.75" customHeight="1" x14ac:dyDescent="0.3">
      <c r="A491" s="53">
        <v>488</v>
      </c>
      <c r="B491" s="53"/>
      <c r="C491" s="137" t="s">
        <v>591</v>
      </c>
      <c r="D491" s="138">
        <v>21</v>
      </c>
      <c r="E491" s="139" t="s">
        <v>517</v>
      </c>
      <c r="F491" s="139" t="s">
        <v>770</v>
      </c>
      <c r="G491" s="140">
        <f>JAN!E489</f>
        <v>0</v>
      </c>
      <c r="H491" s="140">
        <f>FEB!E489</f>
        <v>0</v>
      </c>
      <c r="I491" s="140">
        <f>MAR!E489</f>
        <v>0</v>
      </c>
      <c r="J491" s="140">
        <f>APR!E489</f>
        <v>0</v>
      </c>
      <c r="K491" s="140">
        <f>MEI!E489</f>
        <v>0</v>
      </c>
      <c r="L491" s="140">
        <f>JUN!E489</f>
        <v>0</v>
      </c>
      <c r="M491" s="140">
        <f>JUL!E489</f>
        <v>0</v>
      </c>
      <c r="N491" s="140">
        <f>AGS!E489</f>
        <v>0</v>
      </c>
      <c r="O491" s="140">
        <f>SEPT!E489</f>
        <v>0</v>
      </c>
      <c r="P491" s="140">
        <f>OKT!E489</f>
        <v>0</v>
      </c>
      <c r="Q491" s="140">
        <f>NOV!E489</f>
        <v>0</v>
      </c>
      <c r="R491" s="140">
        <f>DES!E489</f>
        <v>0</v>
      </c>
      <c r="S491" s="140">
        <f>JAN!H489</f>
        <v>3</v>
      </c>
      <c r="T491" s="140">
        <f>FEB!H489</f>
        <v>2</v>
      </c>
      <c r="U491" s="140">
        <f>MAR!H489</f>
        <v>4</v>
      </c>
      <c r="V491" s="140">
        <f>APR!H489</f>
        <v>2</v>
      </c>
      <c r="W491" s="140">
        <f>MEI!H489</f>
        <v>7</v>
      </c>
      <c r="X491" s="140">
        <f>JUN!H489</f>
        <v>0</v>
      </c>
      <c r="Y491" s="140">
        <f>JUL!H489</f>
        <v>3</v>
      </c>
      <c r="Z491" s="140">
        <f>AGS!H489</f>
        <v>3</v>
      </c>
      <c r="AA491" s="140">
        <f>SEPT!H489</f>
        <v>2</v>
      </c>
      <c r="AB491" s="140">
        <f>OKT!H489</f>
        <v>0</v>
      </c>
      <c r="AC491" s="140">
        <f>NOV!H489</f>
        <v>2</v>
      </c>
      <c r="AD491" s="140">
        <f>DES!H489</f>
        <v>3</v>
      </c>
      <c r="AE491" s="140">
        <f t="shared" si="9"/>
        <v>0</v>
      </c>
      <c r="AF491" s="140">
        <f t="shared" si="10"/>
        <v>31</v>
      </c>
      <c r="AG491" s="144" t="e">
        <f t="shared" si="11"/>
        <v>#DIV/0!</v>
      </c>
      <c r="AH491" s="145">
        <f t="shared" si="12"/>
        <v>0</v>
      </c>
      <c r="AI491" s="145">
        <f t="shared" si="13"/>
        <v>18</v>
      </c>
      <c r="AJ491" s="145" t="e">
        <f t="shared" si="14"/>
        <v>#DIV/0!</v>
      </c>
      <c r="AK491" s="145">
        <f t="shared" si="15"/>
        <v>0</v>
      </c>
      <c r="AL491" s="145">
        <f t="shared" si="16"/>
        <v>13</v>
      </c>
      <c r="AM491" s="145" t="e">
        <f t="shared" si="17"/>
        <v>#DIV/0!</v>
      </c>
    </row>
    <row r="492" spans="1:39" ht="15.75" customHeight="1" x14ac:dyDescent="0.3">
      <c r="A492" s="53">
        <v>489</v>
      </c>
      <c r="B492" s="53"/>
      <c r="C492" s="137" t="s">
        <v>591</v>
      </c>
      <c r="D492" s="138">
        <v>22</v>
      </c>
      <c r="E492" s="139" t="s">
        <v>517</v>
      </c>
      <c r="F492" s="139" t="s">
        <v>771</v>
      </c>
      <c r="G492" s="140">
        <f>JAN!E490</f>
        <v>0</v>
      </c>
      <c r="H492" s="140">
        <f>FEB!E490</f>
        <v>0</v>
      </c>
      <c r="I492" s="140">
        <f>MAR!E490</f>
        <v>0</v>
      </c>
      <c r="J492" s="140">
        <f>APR!E490</f>
        <v>0</v>
      </c>
      <c r="K492" s="140">
        <f>MEI!E490</f>
        <v>0</v>
      </c>
      <c r="L492" s="140">
        <f>JUN!E490</f>
        <v>0</v>
      </c>
      <c r="M492" s="140">
        <f>JUL!E490</f>
        <v>0</v>
      </c>
      <c r="N492" s="140">
        <f>AGS!E490</f>
        <v>0</v>
      </c>
      <c r="O492" s="140">
        <f>SEPT!E490</f>
        <v>0</v>
      </c>
      <c r="P492" s="140">
        <f>OKT!E490</f>
        <v>0</v>
      </c>
      <c r="Q492" s="140">
        <f>NOV!E490</f>
        <v>0</v>
      </c>
      <c r="R492" s="140">
        <f>DES!E490</f>
        <v>0</v>
      </c>
      <c r="S492" s="140">
        <f>JAN!H490</f>
        <v>0</v>
      </c>
      <c r="T492" s="140">
        <f>FEB!H490</f>
        <v>1</v>
      </c>
      <c r="U492" s="140">
        <f>MAR!H490</f>
        <v>1</v>
      </c>
      <c r="V492" s="140">
        <f>APR!H490</f>
        <v>0</v>
      </c>
      <c r="W492" s="140">
        <f>MEI!H490</f>
        <v>0</v>
      </c>
      <c r="X492" s="140">
        <f>JUN!H490</f>
        <v>0</v>
      </c>
      <c r="Y492" s="140">
        <f>JUL!H490</f>
        <v>0</v>
      </c>
      <c r="Z492" s="140">
        <f>AGS!H490</f>
        <v>1</v>
      </c>
      <c r="AA492" s="140">
        <f>SEPT!H490</f>
        <v>0</v>
      </c>
      <c r="AB492" s="140">
        <f>OKT!H490</f>
        <v>1</v>
      </c>
      <c r="AC492" s="140">
        <f>NOV!H490</f>
        <v>0</v>
      </c>
      <c r="AD492" s="140">
        <f>DES!H490</f>
        <v>0</v>
      </c>
      <c r="AE492" s="140">
        <f t="shared" si="9"/>
        <v>0</v>
      </c>
      <c r="AF492" s="140">
        <f t="shared" si="10"/>
        <v>4</v>
      </c>
      <c r="AG492" s="144" t="e">
        <f t="shared" si="11"/>
        <v>#DIV/0!</v>
      </c>
      <c r="AH492" s="145">
        <f t="shared" si="12"/>
        <v>0</v>
      </c>
      <c r="AI492" s="145">
        <f t="shared" si="13"/>
        <v>2</v>
      </c>
      <c r="AJ492" s="145" t="e">
        <f t="shared" si="14"/>
        <v>#DIV/0!</v>
      </c>
      <c r="AK492" s="145">
        <f t="shared" si="15"/>
        <v>0</v>
      </c>
      <c r="AL492" s="145">
        <f t="shared" si="16"/>
        <v>2</v>
      </c>
      <c r="AM492" s="145" t="e">
        <f t="shared" si="17"/>
        <v>#DIV/0!</v>
      </c>
    </row>
    <row r="493" spans="1:39" ht="15.75" customHeight="1" x14ac:dyDescent="0.3">
      <c r="A493" s="53">
        <v>490</v>
      </c>
      <c r="B493" s="53"/>
      <c r="C493" s="137" t="s">
        <v>591</v>
      </c>
      <c r="D493" s="138">
        <v>23</v>
      </c>
      <c r="E493" s="139" t="s">
        <v>517</v>
      </c>
      <c r="F493" s="139" t="s">
        <v>772</v>
      </c>
      <c r="G493" s="140">
        <f>JAN!E491</f>
        <v>0</v>
      </c>
      <c r="H493" s="140">
        <f>FEB!E491</f>
        <v>0</v>
      </c>
      <c r="I493" s="140">
        <f>MAR!E491</f>
        <v>0</v>
      </c>
      <c r="J493" s="140">
        <f>APR!E491</f>
        <v>0</v>
      </c>
      <c r="K493" s="140">
        <f>MEI!E491</f>
        <v>0</v>
      </c>
      <c r="L493" s="140">
        <f>JUN!E491</f>
        <v>0</v>
      </c>
      <c r="M493" s="140">
        <f>JUL!E491</f>
        <v>0</v>
      </c>
      <c r="N493" s="140">
        <f>AGS!E491</f>
        <v>0</v>
      </c>
      <c r="O493" s="140">
        <f>SEPT!E491</f>
        <v>0</v>
      </c>
      <c r="P493" s="140">
        <f>OKT!E491</f>
        <v>0</v>
      </c>
      <c r="Q493" s="140">
        <f>NOV!E491</f>
        <v>0</v>
      </c>
      <c r="R493" s="140">
        <f>DES!E491</f>
        <v>0</v>
      </c>
      <c r="S493" s="140">
        <f>JAN!H491</f>
        <v>0</v>
      </c>
      <c r="T493" s="140">
        <f>FEB!H491</f>
        <v>0</v>
      </c>
      <c r="U493" s="140">
        <f>MAR!H491</f>
        <v>0</v>
      </c>
      <c r="V493" s="140">
        <f>APR!H491</f>
        <v>0</v>
      </c>
      <c r="W493" s="140">
        <f>MEI!H491</f>
        <v>0</v>
      </c>
      <c r="X493" s="140">
        <f>JUN!H491</f>
        <v>0</v>
      </c>
      <c r="Y493" s="140">
        <f>JUL!H491</f>
        <v>0</v>
      </c>
      <c r="Z493" s="140">
        <f>AGS!H491</f>
        <v>0</v>
      </c>
      <c r="AA493" s="140">
        <f>SEPT!H491</f>
        <v>0</v>
      </c>
      <c r="AB493" s="140">
        <f>OKT!H491</f>
        <v>0</v>
      </c>
      <c r="AC493" s="140">
        <f>NOV!H491</f>
        <v>1</v>
      </c>
      <c r="AD493" s="140">
        <f>DES!H491</f>
        <v>0</v>
      </c>
      <c r="AE493" s="140">
        <f t="shared" si="9"/>
        <v>0</v>
      </c>
      <c r="AF493" s="140">
        <f t="shared" si="10"/>
        <v>1</v>
      </c>
      <c r="AG493" s="144" t="e">
        <f t="shared" si="11"/>
        <v>#DIV/0!</v>
      </c>
      <c r="AH493" s="145">
        <f t="shared" si="12"/>
        <v>0</v>
      </c>
      <c r="AI493" s="145">
        <f t="shared" si="13"/>
        <v>0</v>
      </c>
      <c r="AJ493" s="145" t="e">
        <f t="shared" si="14"/>
        <v>#DIV/0!</v>
      </c>
      <c r="AK493" s="145">
        <f t="shared" si="15"/>
        <v>0</v>
      </c>
      <c r="AL493" s="145">
        <f t="shared" si="16"/>
        <v>1</v>
      </c>
      <c r="AM493" s="145" t="e">
        <f t="shared" si="17"/>
        <v>#DIV/0!</v>
      </c>
    </row>
    <row r="494" spans="1:39" ht="15.75" customHeight="1" x14ac:dyDescent="0.3">
      <c r="A494" s="53">
        <v>491</v>
      </c>
      <c r="B494" s="53"/>
      <c r="C494" s="137" t="s">
        <v>591</v>
      </c>
      <c r="D494" s="138">
        <v>24</v>
      </c>
      <c r="E494" s="139" t="s">
        <v>517</v>
      </c>
      <c r="F494" s="139" t="s">
        <v>773</v>
      </c>
      <c r="G494" s="140">
        <f>JAN!E492</f>
        <v>1</v>
      </c>
      <c r="H494" s="140">
        <f>FEB!E492</f>
        <v>1</v>
      </c>
      <c r="I494" s="140">
        <f>MAR!E492</f>
        <v>0</v>
      </c>
      <c r="J494" s="140">
        <f>APR!E492</f>
        <v>0</v>
      </c>
      <c r="K494" s="140">
        <f>MEI!E492</f>
        <v>1</v>
      </c>
      <c r="L494" s="140">
        <f>JUN!E492</f>
        <v>1</v>
      </c>
      <c r="M494" s="140">
        <f>JUL!E492</f>
        <v>1</v>
      </c>
      <c r="N494" s="140">
        <f>AGS!E492</f>
        <v>2</v>
      </c>
      <c r="O494" s="140">
        <f>SEPT!E492</f>
        <v>4</v>
      </c>
      <c r="P494" s="140">
        <f>OKT!E492</f>
        <v>4</v>
      </c>
      <c r="Q494" s="140">
        <f>NOV!E492</f>
        <v>6</v>
      </c>
      <c r="R494" s="140">
        <f>DES!E492</f>
        <v>0</v>
      </c>
      <c r="S494" s="140">
        <f>JAN!H492</f>
        <v>0</v>
      </c>
      <c r="T494" s="140">
        <f>FEB!H492</f>
        <v>1</v>
      </c>
      <c r="U494" s="140">
        <f>MAR!H492</f>
        <v>0</v>
      </c>
      <c r="V494" s="140">
        <f>APR!H492</f>
        <v>0</v>
      </c>
      <c r="W494" s="140">
        <f>MEI!H492</f>
        <v>0</v>
      </c>
      <c r="X494" s="140">
        <f>JUN!H492</f>
        <v>1</v>
      </c>
      <c r="Y494" s="140">
        <f>JUL!H492</f>
        <v>0</v>
      </c>
      <c r="Z494" s="140">
        <f>AGS!H492</f>
        <v>0</v>
      </c>
      <c r="AA494" s="140">
        <f>SEPT!H492</f>
        <v>1</v>
      </c>
      <c r="AB494" s="140">
        <f>OKT!H492</f>
        <v>2</v>
      </c>
      <c r="AC494" s="140">
        <f>NOV!H492</f>
        <v>0</v>
      </c>
      <c r="AD494" s="140">
        <f>DES!H492</f>
        <v>0</v>
      </c>
      <c r="AE494" s="140">
        <f t="shared" si="9"/>
        <v>21</v>
      </c>
      <c r="AF494" s="140">
        <f t="shared" si="10"/>
        <v>5</v>
      </c>
      <c r="AG494" s="144">
        <f t="shared" si="11"/>
        <v>0.23809523809523808</v>
      </c>
      <c r="AH494" s="145">
        <f t="shared" si="12"/>
        <v>4</v>
      </c>
      <c r="AI494" s="145">
        <f t="shared" si="13"/>
        <v>2</v>
      </c>
      <c r="AJ494" s="145">
        <f t="shared" si="14"/>
        <v>0.5</v>
      </c>
      <c r="AK494" s="145">
        <f t="shared" si="15"/>
        <v>17</v>
      </c>
      <c r="AL494" s="145">
        <f t="shared" si="16"/>
        <v>3</v>
      </c>
      <c r="AM494" s="145">
        <f t="shared" si="17"/>
        <v>0.17647058823529413</v>
      </c>
    </row>
    <row r="495" spans="1:39" ht="15.75" customHeight="1" x14ac:dyDescent="0.3">
      <c r="A495" s="53">
        <v>492</v>
      </c>
      <c r="B495" s="53"/>
      <c r="C495" s="137" t="s">
        <v>591</v>
      </c>
      <c r="D495" s="138">
        <v>25</v>
      </c>
      <c r="E495" s="139" t="s">
        <v>517</v>
      </c>
      <c r="F495" s="139" t="s">
        <v>774</v>
      </c>
      <c r="G495" s="140">
        <f>JAN!E493</f>
        <v>0</v>
      </c>
      <c r="H495" s="140">
        <f>FEB!E493</f>
        <v>0</v>
      </c>
      <c r="I495" s="140">
        <f>MAR!E493</f>
        <v>0</v>
      </c>
      <c r="J495" s="140">
        <f>APR!E493</f>
        <v>0</v>
      </c>
      <c r="K495" s="140">
        <f>MEI!E493</f>
        <v>0</v>
      </c>
      <c r="L495" s="140">
        <f>JUN!E493</f>
        <v>0</v>
      </c>
      <c r="M495" s="140">
        <f>JUL!E493</f>
        <v>0</v>
      </c>
      <c r="N495" s="140">
        <f>AGS!E493</f>
        <v>0</v>
      </c>
      <c r="O495" s="140">
        <f>SEPT!E493</f>
        <v>0</v>
      </c>
      <c r="P495" s="140">
        <f>OKT!E493</f>
        <v>0</v>
      </c>
      <c r="Q495" s="140">
        <f>NOV!E493</f>
        <v>0</v>
      </c>
      <c r="R495" s="140">
        <f>DES!E493</f>
        <v>0</v>
      </c>
      <c r="S495" s="140">
        <f>JAN!H493</f>
        <v>0</v>
      </c>
      <c r="T495" s="140">
        <f>FEB!H493</f>
        <v>0</v>
      </c>
      <c r="U495" s="140">
        <f>MAR!H493</f>
        <v>0</v>
      </c>
      <c r="V495" s="140">
        <f>APR!H493</f>
        <v>4</v>
      </c>
      <c r="W495" s="140">
        <f>MEI!H493</f>
        <v>0</v>
      </c>
      <c r="X495" s="140">
        <f>JUN!H493</f>
        <v>1</v>
      </c>
      <c r="Y495" s="140">
        <f>JUL!H493</f>
        <v>0</v>
      </c>
      <c r="Z495" s="140">
        <f>AGS!H493</f>
        <v>0</v>
      </c>
      <c r="AA495" s="140">
        <f>SEPT!H493</f>
        <v>0</v>
      </c>
      <c r="AB495" s="140">
        <f>OKT!H493</f>
        <v>0</v>
      </c>
      <c r="AC495" s="140">
        <f>NOV!H493</f>
        <v>1</v>
      </c>
      <c r="AD495" s="140">
        <f>DES!H493</f>
        <v>0</v>
      </c>
      <c r="AE495" s="140">
        <f t="shared" si="9"/>
        <v>0</v>
      </c>
      <c r="AF495" s="140">
        <f t="shared" si="10"/>
        <v>6</v>
      </c>
      <c r="AG495" s="144" t="e">
        <f t="shared" si="11"/>
        <v>#DIV/0!</v>
      </c>
      <c r="AH495" s="145">
        <f t="shared" si="12"/>
        <v>0</v>
      </c>
      <c r="AI495" s="145">
        <f t="shared" si="13"/>
        <v>5</v>
      </c>
      <c r="AJ495" s="145" t="e">
        <f t="shared" si="14"/>
        <v>#DIV/0!</v>
      </c>
      <c r="AK495" s="145">
        <f t="shared" si="15"/>
        <v>0</v>
      </c>
      <c r="AL495" s="145">
        <f t="shared" si="16"/>
        <v>1</v>
      </c>
      <c r="AM495" s="145" t="e">
        <f t="shared" si="17"/>
        <v>#DIV/0!</v>
      </c>
    </row>
    <row r="496" spans="1:39" ht="15.75" customHeight="1" x14ac:dyDescent="0.3">
      <c r="A496" s="53">
        <v>493</v>
      </c>
      <c r="B496" s="53"/>
      <c r="C496" s="137" t="s">
        <v>591</v>
      </c>
      <c r="D496" s="138">
        <v>26</v>
      </c>
      <c r="E496" s="139" t="s">
        <v>517</v>
      </c>
      <c r="F496" s="139" t="s">
        <v>775</v>
      </c>
      <c r="G496" s="140">
        <f>JAN!E494</f>
        <v>0</v>
      </c>
      <c r="H496" s="140">
        <f>FEB!E494</f>
        <v>0</v>
      </c>
      <c r="I496" s="140">
        <f>MAR!E494</f>
        <v>0</v>
      </c>
      <c r="J496" s="140">
        <f>APR!E494</f>
        <v>0</v>
      </c>
      <c r="K496" s="140">
        <f>MEI!E494</f>
        <v>0</v>
      </c>
      <c r="L496" s="140">
        <f>JUN!E494</f>
        <v>0</v>
      </c>
      <c r="M496" s="140">
        <f>JUL!E494</f>
        <v>0</v>
      </c>
      <c r="N496" s="140">
        <f>AGS!E494</f>
        <v>0</v>
      </c>
      <c r="O496" s="140">
        <f>SEPT!E494</f>
        <v>0</v>
      </c>
      <c r="P496" s="140">
        <f>OKT!E494</f>
        <v>0</v>
      </c>
      <c r="Q496" s="140">
        <f>NOV!E494</f>
        <v>0</v>
      </c>
      <c r="R496" s="140">
        <f>DES!E494</f>
        <v>0</v>
      </c>
      <c r="S496" s="140">
        <f>JAN!H494</f>
        <v>0</v>
      </c>
      <c r="T496" s="140">
        <f>FEB!H494</f>
        <v>0</v>
      </c>
      <c r="U496" s="140">
        <f>MAR!H494</f>
        <v>0</v>
      </c>
      <c r="V496" s="140">
        <f>APR!H494</f>
        <v>0</v>
      </c>
      <c r="W496" s="140">
        <f>MEI!H494</f>
        <v>0</v>
      </c>
      <c r="X496" s="140">
        <f>JUN!H494</f>
        <v>0</v>
      </c>
      <c r="Y496" s="140">
        <f>JUL!H494</f>
        <v>2</v>
      </c>
      <c r="Z496" s="140">
        <f>AGS!H494</f>
        <v>0</v>
      </c>
      <c r="AA496" s="140">
        <f>SEPT!H494</f>
        <v>0</v>
      </c>
      <c r="AB496" s="140">
        <f>OKT!H494</f>
        <v>0</v>
      </c>
      <c r="AC496" s="140">
        <f>NOV!H494</f>
        <v>0</v>
      </c>
      <c r="AD496" s="140">
        <f>DES!H494</f>
        <v>0</v>
      </c>
      <c r="AE496" s="140">
        <f t="shared" si="9"/>
        <v>0</v>
      </c>
      <c r="AF496" s="140">
        <f t="shared" si="10"/>
        <v>2</v>
      </c>
      <c r="AG496" s="144" t="e">
        <f t="shared" si="11"/>
        <v>#DIV/0!</v>
      </c>
      <c r="AH496" s="145">
        <f t="shared" si="12"/>
        <v>0</v>
      </c>
      <c r="AI496" s="145">
        <f t="shared" si="13"/>
        <v>0</v>
      </c>
      <c r="AJ496" s="145" t="e">
        <f t="shared" si="14"/>
        <v>#DIV/0!</v>
      </c>
      <c r="AK496" s="145">
        <f t="shared" si="15"/>
        <v>0</v>
      </c>
      <c r="AL496" s="145">
        <f t="shared" si="16"/>
        <v>2</v>
      </c>
      <c r="AM496" s="145" t="e">
        <f t="shared" si="17"/>
        <v>#DIV/0!</v>
      </c>
    </row>
    <row r="497" spans="1:39" ht="15.75" customHeight="1" x14ac:dyDescent="0.3">
      <c r="A497" s="53">
        <v>494</v>
      </c>
      <c r="B497" s="53"/>
      <c r="C497" s="137" t="s">
        <v>591</v>
      </c>
      <c r="D497" s="138">
        <v>27</v>
      </c>
      <c r="E497" s="139" t="s">
        <v>517</v>
      </c>
      <c r="F497" s="139" t="s">
        <v>776</v>
      </c>
      <c r="G497" s="140">
        <f>JAN!E495</f>
        <v>0</v>
      </c>
      <c r="H497" s="140">
        <f>FEB!E495</f>
        <v>0</v>
      </c>
      <c r="I497" s="140">
        <f>MAR!E495</f>
        <v>0</v>
      </c>
      <c r="J497" s="140">
        <f>APR!E495</f>
        <v>0</v>
      </c>
      <c r="K497" s="140">
        <f>MEI!E495</f>
        <v>0</v>
      </c>
      <c r="L497" s="140">
        <f>JUN!E495</f>
        <v>0</v>
      </c>
      <c r="M497" s="140">
        <f>JUL!E495</f>
        <v>0</v>
      </c>
      <c r="N497" s="140">
        <f>AGS!E495</f>
        <v>0</v>
      </c>
      <c r="O497" s="140">
        <f>SEPT!E495</f>
        <v>0</v>
      </c>
      <c r="P497" s="140">
        <f>OKT!E495</f>
        <v>0</v>
      </c>
      <c r="Q497" s="140">
        <f>NOV!E495</f>
        <v>0</v>
      </c>
      <c r="R497" s="140">
        <f>DES!E495</f>
        <v>0</v>
      </c>
      <c r="S497" s="140">
        <f>JAN!H495</f>
        <v>10</v>
      </c>
      <c r="T497" s="140">
        <f>FEB!H495</f>
        <v>10</v>
      </c>
      <c r="U497" s="140">
        <f>MAR!H495</f>
        <v>12</v>
      </c>
      <c r="V497" s="140">
        <f>APR!H495</f>
        <v>9</v>
      </c>
      <c r="W497" s="140">
        <f>MEI!H495</f>
        <v>11</v>
      </c>
      <c r="X497" s="140">
        <f>JUN!H495</f>
        <v>0</v>
      </c>
      <c r="Y497" s="140">
        <f>JUL!H495</f>
        <v>8</v>
      </c>
      <c r="Z497" s="140">
        <f>AGS!H495</f>
        <v>5</v>
      </c>
      <c r="AA497" s="140">
        <f>SEPT!H495</f>
        <v>4</v>
      </c>
      <c r="AB497" s="140">
        <f>OKT!H495</f>
        <v>12</v>
      </c>
      <c r="AC497" s="140">
        <f>NOV!H495</f>
        <v>5</v>
      </c>
      <c r="AD497" s="140">
        <f>DES!H495</f>
        <v>1</v>
      </c>
      <c r="AE497" s="140">
        <f t="shared" si="9"/>
        <v>0</v>
      </c>
      <c r="AF497" s="140">
        <f t="shared" si="10"/>
        <v>87</v>
      </c>
      <c r="AG497" s="144" t="e">
        <f t="shared" si="11"/>
        <v>#DIV/0!</v>
      </c>
      <c r="AH497" s="145">
        <f t="shared" si="12"/>
        <v>0</v>
      </c>
      <c r="AI497" s="145">
        <f t="shared" si="13"/>
        <v>52</v>
      </c>
      <c r="AJ497" s="145" t="e">
        <f t="shared" si="14"/>
        <v>#DIV/0!</v>
      </c>
      <c r="AK497" s="145">
        <f t="shared" si="15"/>
        <v>0</v>
      </c>
      <c r="AL497" s="145">
        <f t="shared" si="16"/>
        <v>35</v>
      </c>
      <c r="AM497" s="145" t="e">
        <f t="shared" si="17"/>
        <v>#DIV/0!</v>
      </c>
    </row>
    <row r="498" spans="1:39" ht="15.75" customHeight="1" x14ac:dyDescent="0.3">
      <c r="A498" s="53">
        <v>495</v>
      </c>
      <c r="B498" s="53"/>
      <c r="C498" s="137" t="s">
        <v>591</v>
      </c>
      <c r="D498" s="138">
        <v>28</v>
      </c>
      <c r="E498" s="139" t="s">
        <v>517</v>
      </c>
      <c r="F498" s="139" t="s">
        <v>777</v>
      </c>
      <c r="G498" s="140">
        <f>JAN!E496</f>
        <v>101</v>
      </c>
      <c r="H498" s="140">
        <f>FEB!E496</f>
        <v>0</v>
      </c>
      <c r="I498" s="140">
        <f>MAR!E496</f>
        <v>0</v>
      </c>
      <c r="J498" s="140">
        <f>APR!E496</f>
        <v>0</v>
      </c>
      <c r="K498" s="140">
        <f>MEI!E496</f>
        <v>0</v>
      </c>
      <c r="L498" s="140">
        <f>JUN!E496</f>
        <v>0</v>
      </c>
      <c r="M498" s="140">
        <f>JUL!E496</f>
        <v>0</v>
      </c>
      <c r="N498" s="140">
        <f>AGS!E496</f>
        <v>101</v>
      </c>
      <c r="O498" s="140">
        <f>SEPT!E496</f>
        <v>508</v>
      </c>
      <c r="P498" s="140">
        <f>OKT!E496</f>
        <v>0</v>
      </c>
      <c r="Q498" s="140">
        <f>NOV!E496</f>
        <v>592</v>
      </c>
      <c r="R498" s="140">
        <f>DES!E496</f>
        <v>0</v>
      </c>
      <c r="S498" s="140">
        <f>JAN!H496</f>
        <v>0</v>
      </c>
      <c r="T498" s="140">
        <f>FEB!H496</f>
        <v>0</v>
      </c>
      <c r="U498" s="140">
        <f>MAR!H496</f>
        <v>0</v>
      </c>
      <c r="V498" s="140">
        <f>APR!H496</f>
        <v>0</v>
      </c>
      <c r="W498" s="140">
        <f>MEI!H496</f>
        <v>0</v>
      </c>
      <c r="X498" s="140">
        <f>JUN!H496</f>
        <v>0</v>
      </c>
      <c r="Y498" s="140">
        <f>JUL!H496</f>
        <v>0</v>
      </c>
      <c r="Z498" s="140">
        <f>AGS!H496</f>
        <v>0</v>
      </c>
      <c r="AA498" s="140">
        <f>SEPT!H496</f>
        <v>0</v>
      </c>
      <c r="AB498" s="140">
        <f>OKT!H496</f>
        <v>0</v>
      </c>
      <c r="AC498" s="140">
        <f>NOV!H496</f>
        <v>0</v>
      </c>
      <c r="AD498" s="140">
        <f>DES!H496</f>
        <v>0</v>
      </c>
      <c r="AE498" s="140">
        <f t="shared" si="9"/>
        <v>1302</v>
      </c>
      <c r="AF498" s="140">
        <f t="shared" si="10"/>
        <v>0</v>
      </c>
      <c r="AG498" s="144">
        <f t="shared" si="11"/>
        <v>0</v>
      </c>
      <c r="AH498" s="145">
        <f t="shared" si="12"/>
        <v>101</v>
      </c>
      <c r="AI498" s="145">
        <f t="shared" si="13"/>
        <v>0</v>
      </c>
      <c r="AJ498" s="145">
        <f t="shared" si="14"/>
        <v>0</v>
      </c>
      <c r="AK498" s="145">
        <f t="shared" si="15"/>
        <v>1201</v>
      </c>
      <c r="AL498" s="145">
        <f t="shared" si="16"/>
        <v>0</v>
      </c>
      <c r="AM498" s="145">
        <f t="shared" si="17"/>
        <v>0</v>
      </c>
    </row>
    <row r="499" spans="1:39" ht="15.75" customHeight="1" x14ac:dyDescent="0.3">
      <c r="A499" s="53">
        <v>496</v>
      </c>
      <c r="B499" s="53"/>
      <c r="C499" s="137" t="s">
        <v>591</v>
      </c>
      <c r="D499" s="138">
        <v>29</v>
      </c>
      <c r="E499" s="139" t="s">
        <v>517</v>
      </c>
      <c r="F499" s="139" t="s">
        <v>778</v>
      </c>
      <c r="G499" s="140">
        <f>JAN!E497</f>
        <v>0</v>
      </c>
      <c r="H499" s="140">
        <f>FEB!E497</f>
        <v>0</v>
      </c>
      <c r="I499" s="140">
        <f>MAR!E497</f>
        <v>0</v>
      </c>
      <c r="J499" s="140">
        <f>APR!E497</f>
        <v>0</v>
      </c>
      <c r="K499" s="140">
        <f>MEI!E497</f>
        <v>0</v>
      </c>
      <c r="L499" s="140">
        <f>JUN!E497</f>
        <v>0</v>
      </c>
      <c r="M499" s="140">
        <f>JUL!E497</f>
        <v>0</v>
      </c>
      <c r="N499" s="140">
        <f>AGS!E497</f>
        <v>0</v>
      </c>
      <c r="O499" s="140">
        <f>SEPT!E497</f>
        <v>0</v>
      </c>
      <c r="P499" s="140">
        <f>OKT!E497</f>
        <v>0</v>
      </c>
      <c r="Q499" s="140">
        <f>NOV!E497</f>
        <v>0</v>
      </c>
      <c r="R499" s="140">
        <f>DES!E497</f>
        <v>0</v>
      </c>
      <c r="S499" s="140">
        <f>JAN!H497</f>
        <v>5</v>
      </c>
      <c r="T499" s="140">
        <f>FEB!H497</f>
        <v>8</v>
      </c>
      <c r="U499" s="140">
        <f>MAR!H497</f>
        <v>3</v>
      </c>
      <c r="V499" s="140">
        <f>APR!H497</f>
        <v>4</v>
      </c>
      <c r="W499" s="140">
        <f>MEI!H497</f>
        <v>2</v>
      </c>
      <c r="X499" s="140">
        <f>JUN!H497</f>
        <v>0</v>
      </c>
      <c r="Y499" s="140">
        <f>JUL!H497</f>
        <v>5</v>
      </c>
      <c r="Z499" s="140">
        <f>AGS!H497</f>
        <v>2</v>
      </c>
      <c r="AA499" s="140">
        <f>SEPT!H497</f>
        <v>2</v>
      </c>
      <c r="AB499" s="140">
        <f>OKT!H497</f>
        <v>1</v>
      </c>
      <c r="AC499" s="140">
        <f>NOV!H497</f>
        <v>3</v>
      </c>
      <c r="AD499" s="140">
        <f>DES!H497</f>
        <v>0</v>
      </c>
      <c r="AE499" s="140">
        <f t="shared" si="9"/>
        <v>0</v>
      </c>
      <c r="AF499" s="140">
        <f t="shared" si="10"/>
        <v>35</v>
      </c>
      <c r="AG499" s="144" t="e">
        <f t="shared" si="11"/>
        <v>#DIV/0!</v>
      </c>
      <c r="AH499" s="145">
        <f t="shared" si="12"/>
        <v>0</v>
      </c>
      <c r="AI499" s="145">
        <f t="shared" si="13"/>
        <v>22</v>
      </c>
      <c r="AJ499" s="145" t="e">
        <f t="shared" si="14"/>
        <v>#DIV/0!</v>
      </c>
      <c r="AK499" s="145">
        <f t="shared" si="15"/>
        <v>0</v>
      </c>
      <c r="AL499" s="145">
        <f t="shared" si="16"/>
        <v>13</v>
      </c>
      <c r="AM499" s="145" t="e">
        <f t="shared" si="17"/>
        <v>#DIV/0!</v>
      </c>
    </row>
    <row r="500" spans="1:39" ht="15.75" customHeight="1" x14ac:dyDescent="0.3">
      <c r="A500" s="53">
        <v>497</v>
      </c>
      <c r="B500" s="53"/>
      <c r="C500" s="137" t="s">
        <v>591</v>
      </c>
      <c r="D500" s="138">
        <v>30</v>
      </c>
      <c r="E500" s="139" t="s">
        <v>517</v>
      </c>
      <c r="F500" s="139" t="s">
        <v>779</v>
      </c>
      <c r="G500" s="140">
        <f>JAN!E498</f>
        <v>3</v>
      </c>
      <c r="H500" s="140">
        <f>FEB!E498</f>
        <v>2</v>
      </c>
      <c r="I500" s="140">
        <f>MAR!E498</f>
        <v>5</v>
      </c>
      <c r="J500" s="140">
        <f>APR!E498</f>
        <v>2</v>
      </c>
      <c r="K500" s="140">
        <f>MEI!E498</f>
        <v>0</v>
      </c>
      <c r="L500" s="140">
        <f>JUN!E498</f>
        <v>0</v>
      </c>
      <c r="M500" s="140">
        <f>JUL!E498</f>
        <v>0</v>
      </c>
      <c r="N500" s="140">
        <f>AGS!E498</f>
        <v>0</v>
      </c>
      <c r="O500" s="140">
        <f>SEPT!E498</f>
        <v>0</v>
      </c>
      <c r="P500" s="140">
        <f>OKT!E498</f>
        <v>0</v>
      </c>
      <c r="Q500" s="140">
        <f>NOV!E498</f>
        <v>0</v>
      </c>
      <c r="R500" s="140">
        <f>DES!E498</f>
        <v>0</v>
      </c>
      <c r="S500" s="140">
        <f>JAN!H498</f>
        <v>0</v>
      </c>
      <c r="T500" s="140">
        <f>FEB!H498</f>
        <v>2</v>
      </c>
      <c r="U500" s="140">
        <f>MAR!H498</f>
        <v>0</v>
      </c>
      <c r="V500" s="140">
        <f>APR!H498</f>
        <v>0</v>
      </c>
      <c r="W500" s="140">
        <f>MEI!H498</f>
        <v>1</v>
      </c>
      <c r="X500" s="140">
        <f>JUN!H498</f>
        <v>0</v>
      </c>
      <c r="Y500" s="140">
        <f>JUL!H498</f>
        <v>0</v>
      </c>
      <c r="Z500" s="140">
        <f>AGS!H498</f>
        <v>0</v>
      </c>
      <c r="AA500" s="140">
        <f>SEPT!H498</f>
        <v>0</v>
      </c>
      <c r="AB500" s="140">
        <f>OKT!H498</f>
        <v>0</v>
      </c>
      <c r="AC500" s="140">
        <f>NOV!H498</f>
        <v>0</v>
      </c>
      <c r="AD500" s="140">
        <f>DES!H498</f>
        <v>0</v>
      </c>
      <c r="AE500" s="140">
        <f t="shared" si="9"/>
        <v>12</v>
      </c>
      <c r="AF500" s="140">
        <f t="shared" si="10"/>
        <v>3</v>
      </c>
      <c r="AG500" s="144">
        <f t="shared" si="11"/>
        <v>0.25</v>
      </c>
      <c r="AH500" s="145">
        <f t="shared" si="12"/>
        <v>12</v>
      </c>
      <c r="AI500" s="145">
        <f t="shared" si="13"/>
        <v>3</v>
      </c>
      <c r="AJ500" s="145">
        <f t="shared" si="14"/>
        <v>0.25</v>
      </c>
      <c r="AK500" s="145">
        <f t="shared" si="15"/>
        <v>0</v>
      </c>
      <c r="AL500" s="145">
        <f t="shared" si="16"/>
        <v>0</v>
      </c>
      <c r="AM500" s="145" t="e">
        <f t="shared" si="17"/>
        <v>#DIV/0!</v>
      </c>
    </row>
    <row r="501" spans="1:39" ht="15.75" customHeight="1" x14ac:dyDescent="0.3">
      <c r="A501" s="53">
        <v>498</v>
      </c>
      <c r="B501" s="53"/>
      <c r="C501" s="137" t="s">
        <v>591</v>
      </c>
      <c r="D501" s="138">
        <v>31</v>
      </c>
      <c r="E501" s="139" t="s">
        <v>517</v>
      </c>
      <c r="F501" s="139" t="s">
        <v>780</v>
      </c>
      <c r="G501" s="140">
        <f>JAN!E499</f>
        <v>1</v>
      </c>
      <c r="H501" s="140">
        <f>FEB!E499</f>
        <v>2</v>
      </c>
      <c r="I501" s="140">
        <f>MAR!E499</f>
        <v>0</v>
      </c>
      <c r="J501" s="140">
        <f>APR!E499</f>
        <v>2</v>
      </c>
      <c r="K501" s="140">
        <f>MEI!E499</f>
        <v>1</v>
      </c>
      <c r="L501" s="140">
        <f>JUN!E499</f>
        <v>1</v>
      </c>
      <c r="M501" s="140">
        <f>JUL!E499</f>
        <v>2</v>
      </c>
      <c r="N501" s="140">
        <f>AGS!E499</f>
        <v>0</v>
      </c>
      <c r="O501" s="140">
        <f>SEPT!E499</f>
        <v>3</v>
      </c>
      <c r="P501" s="140">
        <f>OKT!E499</f>
        <v>5</v>
      </c>
      <c r="Q501" s="140">
        <f>NOV!E499</f>
        <v>3</v>
      </c>
      <c r="R501" s="140">
        <f>DES!E499</f>
        <v>0</v>
      </c>
      <c r="S501" s="140">
        <f>JAN!H499</f>
        <v>0</v>
      </c>
      <c r="T501" s="140">
        <f>FEB!H499</f>
        <v>0</v>
      </c>
      <c r="U501" s="140">
        <f>MAR!H499</f>
        <v>0</v>
      </c>
      <c r="V501" s="140">
        <f>APR!H499</f>
        <v>0</v>
      </c>
      <c r="W501" s="140">
        <f>MEI!H499</f>
        <v>0</v>
      </c>
      <c r="X501" s="140">
        <f>JUN!H499</f>
        <v>1</v>
      </c>
      <c r="Y501" s="140">
        <f>JUL!H499</f>
        <v>0</v>
      </c>
      <c r="Z501" s="140">
        <f>AGS!H499</f>
        <v>0</v>
      </c>
      <c r="AA501" s="140">
        <f>SEPT!H499</f>
        <v>0</v>
      </c>
      <c r="AB501" s="140">
        <f>OKT!H499</f>
        <v>3</v>
      </c>
      <c r="AC501" s="140">
        <f>NOV!H499</f>
        <v>0</v>
      </c>
      <c r="AD501" s="140">
        <f>DES!H499</f>
        <v>0</v>
      </c>
      <c r="AE501" s="140">
        <f t="shared" si="9"/>
        <v>20</v>
      </c>
      <c r="AF501" s="140">
        <f t="shared" si="10"/>
        <v>4</v>
      </c>
      <c r="AG501" s="144">
        <f t="shared" si="11"/>
        <v>0.2</v>
      </c>
      <c r="AH501" s="145">
        <f t="shared" si="12"/>
        <v>7</v>
      </c>
      <c r="AI501" s="145">
        <f t="shared" si="13"/>
        <v>1</v>
      </c>
      <c r="AJ501" s="145">
        <f t="shared" si="14"/>
        <v>0.14285714285714285</v>
      </c>
      <c r="AK501" s="145">
        <f t="shared" si="15"/>
        <v>13</v>
      </c>
      <c r="AL501" s="145">
        <f t="shared" si="16"/>
        <v>3</v>
      </c>
      <c r="AM501" s="145">
        <f t="shared" si="17"/>
        <v>0.23076923076923078</v>
      </c>
    </row>
    <row r="502" spans="1:39" ht="15.75" customHeight="1" x14ac:dyDescent="0.3">
      <c r="A502" s="53">
        <v>499</v>
      </c>
      <c r="B502" s="53"/>
      <c r="C502" s="137" t="s">
        <v>591</v>
      </c>
      <c r="D502" s="138">
        <v>32</v>
      </c>
      <c r="E502" s="139" t="s">
        <v>517</v>
      </c>
      <c r="F502" s="139" t="s">
        <v>781</v>
      </c>
      <c r="G502" s="140">
        <f>JAN!E500</f>
        <v>0</v>
      </c>
      <c r="H502" s="140">
        <f>FEB!E500</f>
        <v>0</v>
      </c>
      <c r="I502" s="140">
        <f>MAR!E500</f>
        <v>4</v>
      </c>
      <c r="J502" s="140">
        <f>APR!E500</f>
        <v>0</v>
      </c>
      <c r="K502" s="140">
        <f>MEI!E500</f>
        <v>1</v>
      </c>
      <c r="L502" s="140">
        <f>JUN!E500</f>
        <v>0</v>
      </c>
      <c r="M502" s="140">
        <f>JUL!E500</f>
        <v>1</v>
      </c>
      <c r="N502" s="140">
        <f>AGS!E500</f>
        <v>0</v>
      </c>
      <c r="O502" s="140">
        <f>SEPT!E500</f>
        <v>0</v>
      </c>
      <c r="P502" s="140">
        <f>OKT!E500</f>
        <v>1</v>
      </c>
      <c r="Q502" s="140">
        <f>NOV!E500</f>
        <v>0</v>
      </c>
      <c r="R502" s="140">
        <f>DES!E500</f>
        <v>0</v>
      </c>
      <c r="S502" s="140">
        <f>JAN!H500</f>
        <v>2</v>
      </c>
      <c r="T502" s="140">
        <f>FEB!H500</f>
        <v>1</v>
      </c>
      <c r="U502" s="140">
        <f>MAR!H500</f>
        <v>1</v>
      </c>
      <c r="V502" s="140">
        <f>APR!H500</f>
        <v>2</v>
      </c>
      <c r="W502" s="140">
        <f>MEI!H500</f>
        <v>1</v>
      </c>
      <c r="X502" s="140">
        <f>JUN!H500</f>
        <v>0</v>
      </c>
      <c r="Y502" s="140">
        <f>JUL!H500</f>
        <v>1</v>
      </c>
      <c r="Z502" s="140">
        <f>AGS!H500</f>
        <v>0</v>
      </c>
      <c r="AA502" s="140">
        <f>SEPT!H500</f>
        <v>1</v>
      </c>
      <c r="AB502" s="140">
        <f>OKT!H500</f>
        <v>1</v>
      </c>
      <c r="AC502" s="140">
        <f>NOV!H500</f>
        <v>2</v>
      </c>
      <c r="AD502" s="140">
        <f>DES!H500</f>
        <v>1</v>
      </c>
      <c r="AE502" s="140">
        <f t="shared" si="9"/>
        <v>7</v>
      </c>
      <c r="AF502" s="140">
        <f t="shared" si="10"/>
        <v>13</v>
      </c>
      <c r="AG502" s="144">
        <f t="shared" si="11"/>
        <v>1.8571428571428572</v>
      </c>
      <c r="AH502" s="145">
        <f t="shared" si="12"/>
        <v>5</v>
      </c>
      <c r="AI502" s="145">
        <f t="shared" si="13"/>
        <v>7</v>
      </c>
      <c r="AJ502" s="145">
        <f t="shared" si="14"/>
        <v>1.4</v>
      </c>
      <c r="AK502" s="145">
        <f t="shared" si="15"/>
        <v>2</v>
      </c>
      <c r="AL502" s="145">
        <f t="shared" si="16"/>
        <v>6</v>
      </c>
      <c r="AM502" s="145">
        <f t="shared" si="17"/>
        <v>3</v>
      </c>
    </row>
    <row r="503" spans="1:39" ht="15.75" customHeight="1" x14ac:dyDescent="0.3">
      <c r="A503" s="53">
        <v>500</v>
      </c>
      <c r="B503" s="53"/>
      <c r="C503" s="137" t="s">
        <v>591</v>
      </c>
      <c r="D503" s="138">
        <v>33</v>
      </c>
      <c r="E503" s="139" t="s">
        <v>517</v>
      </c>
      <c r="F503" s="139" t="s">
        <v>782</v>
      </c>
      <c r="G503" s="140">
        <f>JAN!E501</f>
        <v>0</v>
      </c>
      <c r="H503" s="140">
        <f>FEB!E501</f>
        <v>0</v>
      </c>
      <c r="I503" s="140">
        <f>MAR!E501</f>
        <v>1</v>
      </c>
      <c r="J503" s="140">
        <f>APR!E501</f>
        <v>0</v>
      </c>
      <c r="K503" s="140">
        <f>MEI!E501</f>
        <v>0</v>
      </c>
      <c r="L503" s="140">
        <f>JUN!E501</f>
        <v>0</v>
      </c>
      <c r="M503" s="140">
        <f>JUL!E501</f>
        <v>0</v>
      </c>
      <c r="N503" s="140">
        <f>AGS!E501</f>
        <v>0</v>
      </c>
      <c r="O503" s="140">
        <f>SEPT!E501</f>
        <v>0</v>
      </c>
      <c r="P503" s="140">
        <f>OKT!E501</f>
        <v>0</v>
      </c>
      <c r="Q503" s="140">
        <f>NOV!E501</f>
        <v>0</v>
      </c>
      <c r="R503" s="140">
        <f>DES!E501</f>
        <v>0</v>
      </c>
      <c r="S503" s="140">
        <f>JAN!H501</f>
        <v>1</v>
      </c>
      <c r="T503" s="140">
        <f>FEB!H501</f>
        <v>0</v>
      </c>
      <c r="U503" s="140">
        <f>MAR!H501</f>
        <v>0</v>
      </c>
      <c r="V503" s="140">
        <f>APR!H501</f>
        <v>0</v>
      </c>
      <c r="W503" s="140">
        <f>MEI!H501</f>
        <v>1</v>
      </c>
      <c r="X503" s="140">
        <f>JUN!H501</f>
        <v>0</v>
      </c>
      <c r="Y503" s="140">
        <f>JUL!H501</f>
        <v>1</v>
      </c>
      <c r="Z503" s="140">
        <f>AGS!H501</f>
        <v>1</v>
      </c>
      <c r="AA503" s="140">
        <f>SEPT!H501</f>
        <v>2</v>
      </c>
      <c r="AB503" s="140">
        <f>OKT!H501</f>
        <v>2</v>
      </c>
      <c r="AC503" s="140">
        <f>NOV!H501</f>
        <v>22</v>
      </c>
      <c r="AD503" s="140">
        <f>DES!H501</f>
        <v>41</v>
      </c>
      <c r="AE503" s="140">
        <f t="shared" si="9"/>
        <v>1</v>
      </c>
      <c r="AF503" s="140">
        <f t="shared" si="10"/>
        <v>71</v>
      </c>
      <c r="AG503" s="144">
        <f t="shared" si="11"/>
        <v>71</v>
      </c>
      <c r="AH503" s="145">
        <f t="shared" si="12"/>
        <v>1</v>
      </c>
      <c r="AI503" s="145">
        <f t="shared" si="13"/>
        <v>2</v>
      </c>
      <c r="AJ503" s="145">
        <f t="shared" si="14"/>
        <v>2</v>
      </c>
      <c r="AK503" s="145">
        <f t="shared" si="15"/>
        <v>0</v>
      </c>
      <c r="AL503" s="145">
        <f t="shared" si="16"/>
        <v>69</v>
      </c>
      <c r="AM503" s="145" t="e">
        <f t="shared" si="17"/>
        <v>#DIV/0!</v>
      </c>
    </row>
    <row r="504" spans="1:39" ht="15.75" customHeight="1" x14ac:dyDescent="0.3">
      <c r="A504" s="53">
        <v>501</v>
      </c>
      <c r="B504" s="53"/>
      <c r="C504" s="137" t="s">
        <v>591</v>
      </c>
      <c r="D504" s="138">
        <v>34</v>
      </c>
      <c r="E504" s="139" t="s">
        <v>517</v>
      </c>
      <c r="F504" s="139" t="s">
        <v>783</v>
      </c>
      <c r="G504" s="140">
        <f>JAN!E502</f>
        <v>0</v>
      </c>
      <c r="H504" s="140">
        <f>FEB!E502</f>
        <v>0</v>
      </c>
      <c r="I504" s="140">
        <f>MAR!E502</f>
        <v>0</v>
      </c>
      <c r="J504" s="140">
        <f>APR!E502</f>
        <v>0</v>
      </c>
      <c r="K504" s="140">
        <f>MEI!E502</f>
        <v>0</v>
      </c>
      <c r="L504" s="140">
        <f>JUN!E502</f>
        <v>0</v>
      </c>
      <c r="M504" s="140">
        <f>JUL!E502</f>
        <v>0</v>
      </c>
      <c r="N504" s="140">
        <f>AGS!E502</f>
        <v>0</v>
      </c>
      <c r="O504" s="140">
        <f>SEPT!E502</f>
        <v>0</v>
      </c>
      <c r="P504" s="140">
        <f>OKT!E502</f>
        <v>0</v>
      </c>
      <c r="Q504" s="140">
        <f>NOV!E502</f>
        <v>1</v>
      </c>
      <c r="R504" s="140">
        <f>DES!E502</f>
        <v>0</v>
      </c>
      <c r="S504" s="140">
        <f>JAN!H502</f>
        <v>0</v>
      </c>
      <c r="T504" s="140">
        <f>FEB!H502</f>
        <v>0</v>
      </c>
      <c r="U504" s="140">
        <f>MAR!H502</f>
        <v>1</v>
      </c>
      <c r="V504" s="140">
        <f>APR!H502</f>
        <v>0</v>
      </c>
      <c r="W504" s="140">
        <f>MEI!H502</f>
        <v>1</v>
      </c>
      <c r="X504" s="140">
        <f>JUN!H502</f>
        <v>0</v>
      </c>
      <c r="Y504" s="140">
        <f>JUL!H502</f>
        <v>1</v>
      </c>
      <c r="Z504" s="140">
        <f>AGS!H502</f>
        <v>0</v>
      </c>
      <c r="AA504" s="140">
        <f>SEPT!H502</f>
        <v>0</v>
      </c>
      <c r="AB504" s="140">
        <f>OKT!H502</f>
        <v>1</v>
      </c>
      <c r="AC504" s="140">
        <f>NOV!H502</f>
        <v>0</v>
      </c>
      <c r="AD504" s="140">
        <f>DES!H502</f>
        <v>0</v>
      </c>
      <c r="AE504" s="140">
        <f t="shared" si="9"/>
        <v>1</v>
      </c>
      <c r="AF504" s="140">
        <f t="shared" si="10"/>
        <v>4</v>
      </c>
      <c r="AG504" s="144">
        <f t="shared" si="11"/>
        <v>4</v>
      </c>
      <c r="AH504" s="145">
        <f t="shared" si="12"/>
        <v>0</v>
      </c>
      <c r="AI504" s="145">
        <f t="shared" si="13"/>
        <v>2</v>
      </c>
      <c r="AJ504" s="145" t="e">
        <f t="shared" si="14"/>
        <v>#DIV/0!</v>
      </c>
      <c r="AK504" s="145">
        <f t="shared" si="15"/>
        <v>1</v>
      </c>
      <c r="AL504" s="145">
        <f t="shared" si="16"/>
        <v>2</v>
      </c>
      <c r="AM504" s="145">
        <f t="shared" si="17"/>
        <v>2</v>
      </c>
    </row>
    <row r="505" spans="1:39" ht="15.75" customHeight="1" x14ac:dyDescent="0.3">
      <c r="A505" s="53">
        <v>502</v>
      </c>
      <c r="B505" s="53"/>
      <c r="C505" s="137" t="s">
        <v>591</v>
      </c>
      <c r="D505" s="138">
        <v>35</v>
      </c>
      <c r="E505" s="139" t="s">
        <v>517</v>
      </c>
      <c r="F505" s="139" t="s">
        <v>784</v>
      </c>
      <c r="G505" s="140">
        <f>JAN!E503</f>
        <v>0</v>
      </c>
      <c r="H505" s="140">
        <f>FEB!E503</f>
        <v>0</v>
      </c>
      <c r="I505" s="140">
        <f>MAR!E503</f>
        <v>0</v>
      </c>
      <c r="J505" s="140">
        <f>APR!E503</f>
        <v>0</v>
      </c>
      <c r="K505" s="140">
        <f>MEI!E503</f>
        <v>0</v>
      </c>
      <c r="L505" s="140">
        <f>JUN!E503</f>
        <v>0</v>
      </c>
      <c r="M505" s="140">
        <f>JUL!E503</f>
        <v>0</v>
      </c>
      <c r="N505" s="140">
        <f>AGS!E503</f>
        <v>0</v>
      </c>
      <c r="O505" s="140">
        <f>SEPT!E503</f>
        <v>0</v>
      </c>
      <c r="P505" s="140">
        <f>OKT!E503</f>
        <v>0</v>
      </c>
      <c r="Q505" s="140">
        <f>NOV!E503</f>
        <v>1</v>
      </c>
      <c r="R505" s="140">
        <f>DES!E503</f>
        <v>1</v>
      </c>
      <c r="S505" s="140">
        <f>JAN!H503</f>
        <v>0</v>
      </c>
      <c r="T505" s="140">
        <f>FEB!H503</f>
        <v>0</v>
      </c>
      <c r="U505" s="140">
        <f>MAR!H503</f>
        <v>0</v>
      </c>
      <c r="V505" s="140">
        <f>APR!H503</f>
        <v>0</v>
      </c>
      <c r="W505" s="140">
        <f>MEI!H503</f>
        <v>0</v>
      </c>
      <c r="X505" s="140">
        <f>JUN!H503</f>
        <v>0</v>
      </c>
      <c r="Y505" s="140">
        <f>JUL!H503</f>
        <v>0</v>
      </c>
      <c r="Z505" s="140">
        <f>AGS!H503</f>
        <v>0</v>
      </c>
      <c r="AA505" s="140">
        <f>SEPT!H503</f>
        <v>0</v>
      </c>
      <c r="AB505" s="140">
        <f>OKT!H503</f>
        <v>0</v>
      </c>
      <c r="AC505" s="140">
        <f>NOV!H503</f>
        <v>0</v>
      </c>
      <c r="AD505" s="140">
        <f>DES!H503</f>
        <v>1</v>
      </c>
      <c r="AE505" s="140">
        <f t="shared" si="9"/>
        <v>2</v>
      </c>
      <c r="AF505" s="140">
        <f t="shared" si="10"/>
        <v>1</v>
      </c>
      <c r="AG505" s="144">
        <f t="shared" si="11"/>
        <v>0.5</v>
      </c>
      <c r="AH505" s="145">
        <f t="shared" si="12"/>
        <v>0</v>
      </c>
      <c r="AI505" s="145">
        <f t="shared" si="13"/>
        <v>0</v>
      </c>
      <c r="AJ505" s="145" t="e">
        <f t="shared" si="14"/>
        <v>#DIV/0!</v>
      </c>
      <c r="AK505" s="145">
        <f t="shared" si="15"/>
        <v>2</v>
      </c>
      <c r="AL505" s="145">
        <f t="shared" si="16"/>
        <v>1</v>
      </c>
      <c r="AM505" s="145">
        <f t="shared" si="17"/>
        <v>0.5</v>
      </c>
    </row>
    <row r="506" spans="1:39" ht="15.75" customHeight="1" x14ac:dyDescent="0.3">
      <c r="A506" s="53">
        <v>503</v>
      </c>
      <c r="B506" s="53"/>
      <c r="C506" s="137" t="s">
        <v>591</v>
      </c>
      <c r="D506" s="138">
        <v>36</v>
      </c>
      <c r="E506" s="139" t="s">
        <v>517</v>
      </c>
      <c r="F506" s="139" t="s">
        <v>785</v>
      </c>
      <c r="G506" s="140">
        <f>JAN!E504</f>
        <v>1</v>
      </c>
      <c r="H506" s="140">
        <f>FEB!E504</f>
        <v>0</v>
      </c>
      <c r="I506" s="140">
        <f>MAR!E504</f>
        <v>0</v>
      </c>
      <c r="J506" s="140">
        <f>APR!E504</f>
        <v>0</v>
      </c>
      <c r="K506" s="140">
        <f>MEI!E504</f>
        <v>1</v>
      </c>
      <c r="L506" s="140">
        <f>JUN!E504</f>
        <v>0</v>
      </c>
      <c r="M506" s="140">
        <f>JUL!E504</f>
        <v>1</v>
      </c>
      <c r="N506" s="140">
        <f>AGS!E504</f>
        <v>1</v>
      </c>
      <c r="O506" s="140">
        <f>SEPT!E504</f>
        <v>2</v>
      </c>
      <c r="P506" s="140">
        <f>OKT!E504</f>
        <v>2</v>
      </c>
      <c r="Q506" s="140">
        <f>NOV!E504</f>
        <v>22</v>
      </c>
      <c r="R506" s="140">
        <f>DES!E504</f>
        <v>43</v>
      </c>
      <c r="S506" s="140">
        <f>JAN!H504</f>
        <v>0</v>
      </c>
      <c r="T506" s="140">
        <f>FEB!H504</f>
        <v>0</v>
      </c>
      <c r="U506" s="140">
        <f>MAR!H504</f>
        <v>0</v>
      </c>
      <c r="V506" s="140">
        <f>APR!H504</f>
        <v>0</v>
      </c>
      <c r="W506" s="140">
        <f>MEI!H504</f>
        <v>0</v>
      </c>
      <c r="X506" s="140">
        <f>JUN!H504</f>
        <v>0</v>
      </c>
      <c r="Y506" s="140">
        <f>JUL!H504</f>
        <v>0</v>
      </c>
      <c r="Z506" s="140">
        <f>AGS!H504</f>
        <v>0</v>
      </c>
      <c r="AA506" s="140">
        <f>SEPT!H504</f>
        <v>1</v>
      </c>
      <c r="AB506" s="140">
        <f>OKT!H504</f>
        <v>0</v>
      </c>
      <c r="AC506" s="140">
        <f>NOV!H504</f>
        <v>0</v>
      </c>
      <c r="AD506" s="140">
        <f>DES!H504</f>
        <v>1</v>
      </c>
      <c r="AE506" s="140">
        <f t="shared" si="9"/>
        <v>73</v>
      </c>
      <c r="AF506" s="140">
        <f t="shared" si="10"/>
        <v>2</v>
      </c>
      <c r="AG506" s="144">
        <f t="shared" si="11"/>
        <v>2.7397260273972601E-2</v>
      </c>
      <c r="AH506" s="145">
        <f t="shared" si="12"/>
        <v>2</v>
      </c>
      <c r="AI506" s="145">
        <f t="shared" si="13"/>
        <v>0</v>
      </c>
      <c r="AJ506" s="145">
        <f t="shared" si="14"/>
        <v>0</v>
      </c>
      <c r="AK506" s="145">
        <f t="shared" si="15"/>
        <v>71</v>
      </c>
      <c r="AL506" s="145">
        <f t="shared" si="16"/>
        <v>2</v>
      </c>
      <c r="AM506" s="145">
        <f t="shared" si="17"/>
        <v>2.8169014084507043E-2</v>
      </c>
    </row>
    <row r="507" spans="1:39" ht="15.75" customHeight="1" x14ac:dyDescent="0.3">
      <c r="A507" s="53">
        <v>504</v>
      </c>
      <c r="B507" s="53"/>
      <c r="C507" s="137" t="s">
        <v>591</v>
      </c>
      <c r="D507" s="138">
        <v>37</v>
      </c>
      <c r="E507" s="139" t="s">
        <v>517</v>
      </c>
      <c r="F507" s="139" t="s">
        <v>786</v>
      </c>
      <c r="G507" s="140">
        <f>JAN!E505</f>
        <v>0</v>
      </c>
      <c r="H507" s="140">
        <f>FEB!E505</f>
        <v>0</v>
      </c>
      <c r="I507" s="140">
        <f>MAR!E505</f>
        <v>0</v>
      </c>
      <c r="J507" s="140">
        <f>APR!E505</f>
        <v>1</v>
      </c>
      <c r="K507" s="140">
        <f>MEI!E505</f>
        <v>0</v>
      </c>
      <c r="L507" s="140">
        <f>JUN!E505</f>
        <v>0</v>
      </c>
      <c r="M507" s="140">
        <f>JUL!E505</f>
        <v>0</v>
      </c>
      <c r="N507" s="140">
        <f>AGS!E505</f>
        <v>0</v>
      </c>
      <c r="O507" s="140">
        <f>SEPT!E505</f>
        <v>0</v>
      </c>
      <c r="P507" s="140">
        <f>OKT!E505</f>
        <v>0</v>
      </c>
      <c r="Q507" s="140">
        <f>NOV!E505</f>
        <v>0</v>
      </c>
      <c r="R507" s="140">
        <f>DES!E505</f>
        <v>0</v>
      </c>
      <c r="S507" s="140">
        <f>JAN!H505</f>
        <v>0</v>
      </c>
      <c r="T507" s="140">
        <f>FEB!H505</f>
        <v>0</v>
      </c>
      <c r="U507" s="140">
        <f>MAR!H505</f>
        <v>1</v>
      </c>
      <c r="V507" s="140">
        <f>APR!H505</f>
        <v>0</v>
      </c>
      <c r="W507" s="140">
        <f>MEI!H505</f>
        <v>0</v>
      </c>
      <c r="X507" s="140">
        <f>JUN!H505</f>
        <v>0</v>
      </c>
      <c r="Y507" s="140">
        <f>JUL!H505</f>
        <v>0</v>
      </c>
      <c r="Z507" s="140">
        <f>AGS!H505</f>
        <v>0</v>
      </c>
      <c r="AA507" s="140">
        <f>SEPT!H505</f>
        <v>1</v>
      </c>
      <c r="AB507" s="140">
        <f>OKT!H505</f>
        <v>0</v>
      </c>
      <c r="AC507" s="140">
        <f>NOV!H505</f>
        <v>0</v>
      </c>
      <c r="AD507" s="140">
        <f>DES!H505</f>
        <v>0</v>
      </c>
      <c r="AE507" s="140">
        <f t="shared" si="9"/>
        <v>1</v>
      </c>
      <c r="AF507" s="140">
        <f t="shared" si="10"/>
        <v>2</v>
      </c>
      <c r="AG507" s="144">
        <f t="shared" si="11"/>
        <v>2</v>
      </c>
      <c r="AH507" s="145">
        <f t="shared" si="12"/>
        <v>1</v>
      </c>
      <c r="AI507" s="145">
        <f t="shared" si="13"/>
        <v>1</v>
      </c>
      <c r="AJ507" s="145">
        <f t="shared" si="14"/>
        <v>1</v>
      </c>
      <c r="AK507" s="145">
        <f t="shared" si="15"/>
        <v>0</v>
      </c>
      <c r="AL507" s="145">
        <f t="shared" si="16"/>
        <v>1</v>
      </c>
      <c r="AM507" s="145" t="e">
        <f t="shared" si="17"/>
        <v>#DIV/0!</v>
      </c>
    </row>
    <row r="508" spans="1:39" ht="15.75" customHeight="1" x14ac:dyDescent="0.3">
      <c r="A508" s="53">
        <v>505</v>
      </c>
      <c r="B508" s="53"/>
      <c r="C508" s="137" t="s">
        <v>591</v>
      </c>
      <c r="D508" s="138">
        <v>38</v>
      </c>
      <c r="E508" s="139" t="s">
        <v>517</v>
      </c>
      <c r="F508" s="139" t="s">
        <v>787</v>
      </c>
      <c r="G508" s="140">
        <f>JAN!E506</f>
        <v>0</v>
      </c>
      <c r="H508" s="140">
        <f>FEB!E506</f>
        <v>0</v>
      </c>
      <c r="I508" s="140">
        <f>MAR!E506</f>
        <v>0</v>
      </c>
      <c r="J508" s="140">
        <f>APR!E506</f>
        <v>0</v>
      </c>
      <c r="K508" s="140">
        <f>MEI!E506</f>
        <v>0</v>
      </c>
      <c r="L508" s="140">
        <f>JUN!E506</f>
        <v>0</v>
      </c>
      <c r="M508" s="140">
        <f>JUL!E506</f>
        <v>0</v>
      </c>
      <c r="N508" s="140">
        <f>AGS!E506</f>
        <v>0</v>
      </c>
      <c r="O508" s="140">
        <f>SEPT!E506</f>
        <v>0</v>
      </c>
      <c r="P508" s="140">
        <f>OKT!E506</f>
        <v>0</v>
      </c>
      <c r="Q508" s="140">
        <f>NOV!E506</f>
        <v>0</v>
      </c>
      <c r="R508" s="140">
        <f>DES!E506</f>
        <v>0</v>
      </c>
      <c r="S508" s="140">
        <f>JAN!H506</f>
        <v>0</v>
      </c>
      <c r="T508" s="140">
        <f>FEB!H506</f>
        <v>0</v>
      </c>
      <c r="U508" s="140">
        <f>MAR!H506</f>
        <v>0</v>
      </c>
      <c r="V508" s="140">
        <f>APR!H506</f>
        <v>2</v>
      </c>
      <c r="W508" s="140">
        <f>MEI!H506</f>
        <v>2</v>
      </c>
      <c r="X508" s="140">
        <f>JUN!H506</f>
        <v>0</v>
      </c>
      <c r="Y508" s="140">
        <f>JUL!H506</f>
        <v>2</v>
      </c>
      <c r="Z508" s="140">
        <f>AGS!H506</f>
        <v>2</v>
      </c>
      <c r="AA508" s="140">
        <f>SEPT!H506</f>
        <v>1</v>
      </c>
      <c r="AB508" s="140">
        <f>OKT!H506</f>
        <v>0</v>
      </c>
      <c r="AC508" s="140">
        <f>NOV!H506</f>
        <v>1</v>
      </c>
      <c r="AD508" s="140">
        <f>DES!H506</f>
        <v>1</v>
      </c>
      <c r="AE508" s="140">
        <f t="shared" si="9"/>
        <v>0</v>
      </c>
      <c r="AF508" s="140">
        <f t="shared" si="10"/>
        <v>11</v>
      </c>
      <c r="AG508" s="144" t="e">
        <f t="shared" si="11"/>
        <v>#DIV/0!</v>
      </c>
      <c r="AH508" s="145">
        <f t="shared" si="12"/>
        <v>0</v>
      </c>
      <c r="AI508" s="145">
        <f t="shared" si="13"/>
        <v>4</v>
      </c>
      <c r="AJ508" s="145" t="e">
        <f t="shared" si="14"/>
        <v>#DIV/0!</v>
      </c>
      <c r="AK508" s="145">
        <f t="shared" si="15"/>
        <v>0</v>
      </c>
      <c r="AL508" s="145">
        <f t="shared" si="16"/>
        <v>7</v>
      </c>
      <c r="AM508" s="145" t="e">
        <f t="shared" si="17"/>
        <v>#DIV/0!</v>
      </c>
    </row>
    <row r="509" spans="1:39" ht="15.75" customHeight="1" x14ac:dyDescent="0.3">
      <c r="A509" s="53">
        <v>506</v>
      </c>
      <c r="B509" s="53"/>
      <c r="C509" s="137" t="s">
        <v>591</v>
      </c>
      <c r="D509" s="137">
        <v>1</v>
      </c>
      <c r="E509" s="53" t="s">
        <v>556</v>
      </c>
      <c r="F509" s="53" t="s">
        <v>687</v>
      </c>
      <c r="G509" s="151">
        <f>JAN!E507</f>
        <v>34</v>
      </c>
      <c r="H509" s="151">
        <f>FEB!E507</f>
        <v>38</v>
      </c>
      <c r="I509" s="151">
        <f>MAR!E507</f>
        <v>30</v>
      </c>
      <c r="J509" s="151">
        <f>APR!E507</f>
        <v>32</v>
      </c>
      <c r="K509" s="151">
        <f>MEI!E507</f>
        <v>38</v>
      </c>
      <c r="L509" s="151">
        <f>JUN!E507</f>
        <v>25</v>
      </c>
      <c r="M509" s="151">
        <f>JUL!E507</f>
        <v>37</v>
      </c>
      <c r="N509" s="151">
        <f>AGS!E507</f>
        <v>37</v>
      </c>
      <c r="O509" s="151">
        <f>SEPT!E507</f>
        <v>26</v>
      </c>
      <c r="P509" s="151">
        <f>OKT!E507</f>
        <v>24</v>
      </c>
      <c r="Q509" s="151">
        <f>NOV!E507</f>
        <v>29</v>
      </c>
      <c r="R509" s="151">
        <f>DES!E507</f>
        <v>26</v>
      </c>
      <c r="S509" s="151">
        <f>JAN!H507</f>
        <v>22</v>
      </c>
      <c r="T509" s="151">
        <f>FEB!H507</f>
        <v>32</v>
      </c>
      <c r="U509" s="151">
        <f>MAR!H507</f>
        <v>18</v>
      </c>
      <c r="V509" s="151">
        <f>APR!H507</f>
        <v>16</v>
      </c>
      <c r="W509" s="151">
        <f>MEI!H507</f>
        <v>20</v>
      </c>
      <c r="X509" s="151">
        <f>JUN!H507</f>
        <v>35</v>
      </c>
      <c r="Y509" s="151">
        <f>JUL!H507</f>
        <v>27</v>
      </c>
      <c r="Z509" s="151">
        <f>AGS!H507</f>
        <v>23</v>
      </c>
      <c r="AA509" s="151">
        <f>SEPT!H507</f>
        <v>23</v>
      </c>
      <c r="AB509" s="151">
        <f>OKT!H507</f>
        <v>21</v>
      </c>
      <c r="AC509" s="151">
        <f>NOV!H507</f>
        <v>1</v>
      </c>
      <c r="AD509" s="151">
        <f>DES!H507</f>
        <v>27</v>
      </c>
      <c r="AE509" s="151">
        <f t="shared" si="9"/>
        <v>376</v>
      </c>
      <c r="AF509" s="151">
        <f t="shared" si="10"/>
        <v>265</v>
      </c>
      <c r="AG509" s="152">
        <f t="shared" si="11"/>
        <v>0.70478723404255317</v>
      </c>
      <c r="AH509" s="82">
        <f t="shared" si="12"/>
        <v>197</v>
      </c>
      <c r="AI509" s="82">
        <f t="shared" si="13"/>
        <v>143</v>
      </c>
      <c r="AJ509" s="82">
        <f t="shared" si="14"/>
        <v>0.7258883248730964</v>
      </c>
      <c r="AK509" s="82">
        <f t="shared" si="15"/>
        <v>179</v>
      </c>
      <c r="AL509" s="82">
        <f t="shared" si="16"/>
        <v>122</v>
      </c>
      <c r="AM509" s="82">
        <f t="shared" si="17"/>
        <v>0.68156424581005581</v>
      </c>
    </row>
    <row r="510" spans="1:39" ht="15.75" customHeight="1" x14ac:dyDescent="0.3">
      <c r="A510" s="53">
        <v>507</v>
      </c>
      <c r="B510" s="53"/>
      <c r="C510" s="137" t="s">
        <v>591</v>
      </c>
      <c r="D510" s="137">
        <v>2</v>
      </c>
      <c r="E510" s="53" t="s">
        <v>556</v>
      </c>
      <c r="F510" s="53" t="s">
        <v>688</v>
      </c>
      <c r="G510" s="151">
        <f>JAN!E508</f>
        <v>1</v>
      </c>
      <c r="H510" s="151">
        <f>FEB!E508</f>
        <v>1</v>
      </c>
      <c r="I510" s="151">
        <f>MAR!E508</f>
        <v>0</v>
      </c>
      <c r="J510" s="151">
        <f>APR!E508</f>
        <v>3</v>
      </c>
      <c r="K510" s="151">
        <f>MEI!E508</f>
        <v>2</v>
      </c>
      <c r="L510" s="151">
        <f>JUN!E508</f>
        <v>2</v>
      </c>
      <c r="M510" s="151">
        <f>JUL!E508</f>
        <v>2</v>
      </c>
      <c r="N510" s="151">
        <f>AGS!E508</f>
        <v>8</v>
      </c>
      <c r="O510" s="151">
        <f>SEPT!E508</f>
        <v>2</v>
      </c>
      <c r="P510" s="151">
        <f>OKT!E508</f>
        <v>0</v>
      </c>
      <c r="Q510" s="151">
        <f>NOV!E508</f>
        <v>3</v>
      </c>
      <c r="R510" s="151">
        <f>DES!E508</f>
        <v>2</v>
      </c>
      <c r="S510" s="151">
        <f>JAN!H508</f>
        <v>2</v>
      </c>
      <c r="T510" s="151">
        <f>FEB!H508</f>
        <v>2</v>
      </c>
      <c r="U510" s="151">
        <f>MAR!H508</f>
        <v>1</v>
      </c>
      <c r="V510" s="151">
        <f>APR!H508</f>
        <v>3</v>
      </c>
      <c r="W510" s="151">
        <f>MEI!H508</f>
        <v>2</v>
      </c>
      <c r="X510" s="151">
        <f>JUN!H508</f>
        <v>3</v>
      </c>
      <c r="Y510" s="151">
        <f>JUL!H508</f>
        <v>2</v>
      </c>
      <c r="Z510" s="151">
        <f>AGS!H508</f>
        <v>8</v>
      </c>
      <c r="AA510" s="151">
        <f>SEPT!H508</f>
        <v>2</v>
      </c>
      <c r="AB510" s="151">
        <f>OKT!H508</f>
        <v>0</v>
      </c>
      <c r="AC510" s="151">
        <f>NOV!H508</f>
        <v>0</v>
      </c>
      <c r="AD510" s="151">
        <f>DES!H508</f>
        <v>2</v>
      </c>
      <c r="AE510" s="151">
        <f t="shared" si="9"/>
        <v>26</v>
      </c>
      <c r="AF510" s="151">
        <f t="shared" si="10"/>
        <v>27</v>
      </c>
      <c r="AG510" s="152">
        <f t="shared" si="11"/>
        <v>1.0384615384615385</v>
      </c>
      <c r="AH510" s="82">
        <f t="shared" si="12"/>
        <v>9</v>
      </c>
      <c r="AI510" s="82">
        <f t="shared" si="13"/>
        <v>13</v>
      </c>
      <c r="AJ510" s="82">
        <f t="shared" si="14"/>
        <v>1.4444444444444444</v>
      </c>
      <c r="AK510" s="82">
        <f t="shared" si="15"/>
        <v>17</v>
      </c>
      <c r="AL510" s="82">
        <f t="shared" si="16"/>
        <v>14</v>
      </c>
      <c r="AM510" s="82">
        <f t="shared" si="17"/>
        <v>0.82352941176470584</v>
      </c>
    </row>
    <row r="511" spans="1:39" ht="15.75" customHeight="1" x14ac:dyDescent="0.3">
      <c r="A511" s="53">
        <v>508</v>
      </c>
      <c r="B511" s="53"/>
      <c r="C511" s="137" t="s">
        <v>591</v>
      </c>
      <c r="D511" s="137">
        <v>3</v>
      </c>
      <c r="E511" s="53" t="s">
        <v>556</v>
      </c>
      <c r="F511" s="53" t="s">
        <v>689</v>
      </c>
      <c r="G511" s="151">
        <f>JAN!E509</f>
        <v>14</v>
      </c>
      <c r="H511" s="151">
        <f>FEB!E509</f>
        <v>16</v>
      </c>
      <c r="I511" s="151">
        <f>MAR!E509</f>
        <v>12</v>
      </c>
      <c r="J511" s="151">
        <f>APR!E509</f>
        <v>2</v>
      </c>
      <c r="K511" s="151">
        <f>MEI!E509</f>
        <v>10</v>
      </c>
      <c r="L511" s="151">
        <f>JUN!E509</f>
        <v>12</v>
      </c>
      <c r="M511" s="151">
        <f>JUL!E509</f>
        <v>10</v>
      </c>
      <c r="N511" s="151">
        <f>AGS!E509</f>
        <v>17</v>
      </c>
      <c r="O511" s="151">
        <f>SEPT!E509</f>
        <v>14</v>
      </c>
      <c r="P511" s="151">
        <f>OKT!E509</f>
        <v>4</v>
      </c>
      <c r="Q511" s="151">
        <f>NOV!E509</f>
        <v>0</v>
      </c>
      <c r="R511" s="151">
        <f>DES!E509</f>
        <v>0</v>
      </c>
      <c r="S511" s="151">
        <f>JAN!H509</f>
        <v>16</v>
      </c>
      <c r="T511" s="151">
        <f>FEB!H509</f>
        <v>16</v>
      </c>
      <c r="U511" s="151">
        <f>MAR!H509</f>
        <v>16</v>
      </c>
      <c r="V511" s="151">
        <f>APR!H509</f>
        <v>10</v>
      </c>
      <c r="W511" s="151">
        <f>MEI!H509</f>
        <v>19</v>
      </c>
      <c r="X511" s="151">
        <f>JUN!H509</f>
        <v>21</v>
      </c>
      <c r="Y511" s="151">
        <f>JUL!H509</f>
        <v>25</v>
      </c>
      <c r="Z511" s="151">
        <f>AGS!H509</f>
        <v>26</v>
      </c>
      <c r="AA511" s="151">
        <f>SEPT!H509</f>
        <v>24</v>
      </c>
      <c r="AB511" s="151">
        <f>OKT!H509</f>
        <v>3</v>
      </c>
      <c r="AC511" s="151">
        <f>NOV!H509</f>
        <v>0</v>
      </c>
      <c r="AD511" s="151">
        <f>DES!H509</f>
        <v>7</v>
      </c>
      <c r="AE511" s="151">
        <f t="shared" si="9"/>
        <v>111</v>
      </c>
      <c r="AF511" s="151">
        <f t="shared" si="10"/>
        <v>183</v>
      </c>
      <c r="AG511" s="152">
        <f t="shared" si="11"/>
        <v>1.6486486486486487</v>
      </c>
      <c r="AH511" s="82">
        <f t="shared" si="12"/>
        <v>66</v>
      </c>
      <c r="AI511" s="82">
        <f t="shared" si="13"/>
        <v>98</v>
      </c>
      <c r="AJ511" s="82">
        <f t="shared" si="14"/>
        <v>1.4848484848484849</v>
      </c>
      <c r="AK511" s="82">
        <f t="shared" si="15"/>
        <v>45</v>
      </c>
      <c r="AL511" s="82">
        <f t="shared" si="16"/>
        <v>85</v>
      </c>
      <c r="AM511" s="82">
        <f t="shared" si="17"/>
        <v>1.8888888888888888</v>
      </c>
    </row>
    <row r="512" spans="1:39" ht="15.75" customHeight="1" x14ac:dyDescent="0.3">
      <c r="A512" s="53">
        <v>509</v>
      </c>
      <c r="B512" s="53"/>
      <c r="C512" s="137" t="s">
        <v>591</v>
      </c>
      <c r="D512" s="137">
        <v>4</v>
      </c>
      <c r="E512" s="53" t="s">
        <v>556</v>
      </c>
      <c r="F512" s="53" t="s">
        <v>690</v>
      </c>
      <c r="G512" s="151">
        <f>JAN!E510</f>
        <v>0</v>
      </c>
      <c r="H512" s="151">
        <f>FEB!E510</f>
        <v>0</v>
      </c>
      <c r="I512" s="151">
        <f>MAR!E510</f>
        <v>0</v>
      </c>
      <c r="J512" s="151">
        <f>APR!E510</f>
        <v>0</v>
      </c>
      <c r="K512" s="151">
        <f>MEI!E510</f>
        <v>0</v>
      </c>
      <c r="L512" s="151">
        <f>JUN!E510</f>
        <v>0</v>
      </c>
      <c r="M512" s="151">
        <f>JUL!E510</f>
        <v>0</v>
      </c>
      <c r="N512" s="151">
        <f>AGS!E510</f>
        <v>5</v>
      </c>
      <c r="O512" s="151">
        <f>SEPT!E510</f>
        <v>6</v>
      </c>
      <c r="P512" s="151">
        <f>OKT!E510</f>
        <v>5</v>
      </c>
      <c r="Q512" s="151">
        <f>NOV!E510</f>
        <v>5</v>
      </c>
      <c r="R512" s="151">
        <f>DES!E510</f>
        <v>5</v>
      </c>
      <c r="S512" s="151">
        <f>JAN!H510</f>
        <v>0</v>
      </c>
      <c r="T512" s="151">
        <f>FEB!H510</f>
        <v>0</v>
      </c>
      <c r="U512" s="151">
        <f>MAR!H510</f>
        <v>0</v>
      </c>
      <c r="V512" s="151">
        <f>APR!H510</f>
        <v>1</v>
      </c>
      <c r="W512" s="151">
        <f>MEI!H510</f>
        <v>0</v>
      </c>
      <c r="X512" s="151">
        <f>JUN!H510</f>
        <v>0</v>
      </c>
      <c r="Y512" s="151">
        <f>JUL!H510</f>
        <v>0</v>
      </c>
      <c r="Z512" s="151">
        <f>AGS!H510</f>
        <v>0</v>
      </c>
      <c r="AA512" s="151">
        <f>SEPT!H510</f>
        <v>1</v>
      </c>
      <c r="AB512" s="151">
        <f>OKT!H510</f>
        <v>0</v>
      </c>
      <c r="AC512" s="151">
        <f>NOV!H510</f>
        <v>0</v>
      </c>
      <c r="AD512" s="151">
        <f>DES!H510</f>
        <v>0</v>
      </c>
      <c r="AE512" s="151">
        <f t="shared" si="9"/>
        <v>26</v>
      </c>
      <c r="AF512" s="151">
        <f t="shared" si="10"/>
        <v>2</v>
      </c>
      <c r="AG512" s="152">
        <f t="shared" si="11"/>
        <v>7.6923076923076927E-2</v>
      </c>
      <c r="AH512" s="82">
        <f t="shared" si="12"/>
        <v>0</v>
      </c>
      <c r="AI512" s="82">
        <f t="shared" si="13"/>
        <v>1</v>
      </c>
      <c r="AJ512" s="82" t="e">
        <f t="shared" si="14"/>
        <v>#DIV/0!</v>
      </c>
      <c r="AK512" s="82">
        <f t="shared" si="15"/>
        <v>26</v>
      </c>
      <c r="AL512" s="82">
        <f t="shared" si="16"/>
        <v>1</v>
      </c>
      <c r="AM512" s="82">
        <f t="shared" si="17"/>
        <v>3.8461538461538464E-2</v>
      </c>
    </row>
    <row r="513" spans="1:39" ht="15.75" customHeight="1" x14ac:dyDescent="0.3">
      <c r="A513" s="53">
        <v>510</v>
      </c>
      <c r="B513" s="53"/>
      <c r="C513" s="137" t="s">
        <v>591</v>
      </c>
      <c r="D513" s="137">
        <v>5</v>
      </c>
      <c r="E513" s="53" t="s">
        <v>556</v>
      </c>
      <c r="F513" s="53" t="s">
        <v>691</v>
      </c>
      <c r="G513" s="151">
        <f>JAN!E511</f>
        <v>9</v>
      </c>
      <c r="H513" s="151">
        <f>FEB!E511</f>
        <v>0</v>
      </c>
      <c r="I513" s="151">
        <f>MAR!E511</f>
        <v>2</v>
      </c>
      <c r="J513" s="151">
        <f>APR!E511</f>
        <v>0</v>
      </c>
      <c r="K513" s="151">
        <f>MEI!E511</f>
        <v>1</v>
      </c>
      <c r="L513" s="151">
        <f>JUN!E511</f>
        <v>0</v>
      </c>
      <c r="M513" s="151">
        <f>JUL!E511</f>
        <v>0</v>
      </c>
      <c r="N513" s="151">
        <f>AGS!E511</f>
        <v>0</v>
      </c>
      <c r="O513" s="151">
        <f>SEPT!E511</f>
        <v>0</v>
      </c>
      <c r="P513" s="151">
        <f>OKT!E511</f>
        <v>0</v>
      </c>
      <c r="Q513" s="151">
        <f>NOV!E511</f>
        <v>0</v>
      </c>
      <c r="R513" s="151">
        <f>DES!E511</f>
        <v>0</v>
      </c>
      <c r="S513" s="151">
        <f>JAN!H511</f>
        <v>13</v>
      </c>
      <c r="T513" s="151">
        <f>FEB!H511</f>
        <v>4</v>
      </c>
      <c r="U513" s="151">
        <f>MAR!H511</f>
        <v>4</v>
      </c>
      <c r="V513" s="151">
        <f>APR!H511</f>
        <v>2</v>
      </c>
      <c r="W513" s="151">
        <f>MEI!H511</f>
        <v>6</v>
      </c>
      <c r="X513" s="151">
        <f>JUN!H511</f>
        <v>7</v>
      </c>
      <c r="Y513" s="151">
        <f>JUL!H511</f>
        <v>7</v>
      </c>
      <c r="Z513" s="151">
        <f>AGS!H511</f>
        <v>10</v>
      </c>
      <c r="AA513" s="151">
        <f>SEPT!H511</f>
        <v>11</v>
      </c>
      <c r="AB513" s="151">
        <f>OKT!H511</f>
        <v>11</v>
      </c>
      <c r="AC513" s="151">
        <f>NOV!H511</f>
        <v>0</v>
      </c>
      <c r="AD513" s="151">
        <f>DES!H511</f>
        <v>0</v>
      </c>
      <c r="AE513" s="151">
        <f t="shared" si="9"/>
        <v>12</v>
      </c>
      <c r="AF513" s="151">
        <f t="shared" si="10"/>
        <v>75</v>
      </c>
      <c r="AG513" s="152">
        <f t="shared" si="11"/>
        <v>6.25</v>
      </c>
      <c r="AH513" s="82">
        <f t="shared" si="12"/>
        <v>12</v>
      </c>
      <c r="AI513" s="82">
        <f t="shared" si="13"/>
        <v>36</v>
      </c>
      <c r="AJ513" s="82">
        <f t="shared" si="14"/>
        <v>3</v>
      </c>
      <c r="AK513" s="82">
        <f t="shared" si="15"/>
        <v>0</v>
      </c>
      <c r="AL513" s="82">
        <f t="shared" si="16"/>
        <v>39</v>
      </c>
      <c r="AM513" s="82" t="e">
        <f t="shared" si="17"/>
        <v>#DIV/0!</v>
      </c>
    </row>
    <row r="514" spans="1:39" ht="15.75" customHeight="1" x14ac:dyDescent="0.3">
      <c r="A514" s="53">
        <v>511</v>
      </c>
      <c r="B514" s="53"/>
      <c r="C514" s="137" t="s">
        <v>591</v>
      </c>
      <c r="D514" s="137">
        <v>6</v>
      </c>
      <c r="E514" s="53" t="s">
        <v>556</v>
      </c>
      <c r="F514" s="53" t="s">
        <v>692</v>
      </c>
      <c r="G514" s="151">
        <f>JAN!E512</f>
        <v>0</v>
      </c>
      <c r="H514" s="151">
        <f>FEB!E512</f>
        <v>0</v>
      </c>
      <c r="I514" s="151">
        <f>MAR!E512</f>
        <v>0</v>
      </c>
      <c r="J514" s="151">
        <f>APR!E512</f>
        <v>0</v>
      </c>
      <c r="K514" s="151">
        <f>MEI!E512</f>
        <v>0</v>
      </c>
      <c r="L514" s="151">
        <f>JUN!E512</f>
        <v>0</v>
      </c>
      <c r="M514" s="151">
        <f>JUL!E512</f>
        <v>0</v>
      </c>
      <c r="N514" s="151">
        <f>AGS!E512</f>
        <v>0</v>
      </c>
      <c r="O514" s="151">
        <f>SEPT!E512</f>
        <v>0</v>
      </c>
      <c r="P514" s="151">
        <f>OKT!E512</f>
        <v>0</v>
      </c>
      <c r="Q514" s="151">
        <f>NOV!E512</f>
        <v>0</v>
      </c>
      <c r="R514" s="151">
        <f>DES!E512</f>
        <v>0</v>
      </c>
      <c r="S514" s="151">
        <f>JAN!H512</f>
        <v>0</v>
      </c>
      <c r="T514" s="151">
        <f>FEB!H512</f>
        <v>0</v>
      </c>
      <c r="U514" s="151">
        <f>MAR!H512</f>
        <v>0</v>
      </c>
      <c r="V514" s="151">
        <f>APR!H512</f>
        <v>0</v>
      </c>
      <c r="W514" s="151">
        <f>MEI!H512</f>
        <v>0</v>
      </c>
      <c r="X514" s="151">
        <f>JUN!H512</f>
        <v>0</v>
      </c>
      <c r="Y514" s="151">
        <f>JUL!H512</f>
        <v>0</v>
      </c>
      <c r="Z514" s="151">
        <f>AGS!H512</f>
        <v>0</v>
      </c>
      <c r="AA514" s="151">
        <f>SEPT!H512</f>
        <v>0</v>
      </c>
      <c r="AB514" s="151">
        <f>OKT!H512</f>
        <v>0</v>
      </c>
      <c r="AC514" s="151">
        <f>NOV!H512</f>
        <v>0</v>
      </c>
      <c r="AD514" s="151">
        <f>DES!H512</f>
        <v>0</v>
      </c>
      <c r="AE514" s="151">
        <f t="shared" si="9"/>
        <v>0</v>
      </c>
      <c r="AF514" s="151">
        <f t="shared" si="10"/>
        <v>0</v>
      </c>
      <c r="AG514" s="152" t="e">
        <f t="shared" si="11"/>
        <v>#DIV/0!</v>
      </c>
      <c r="AH514" s="82">
        <f t="shared" si="12"/>
        <v>0</v>
      </c>
      <c r="AI514" s="82">
        <f t="shared" si="13"/>
        <v>0</v>
      </c>
      <c r="AJ514" s="82" t="e">
        <f t="shared" si="14"/>
        <v>#DIV/0!</v>
      </c>
      <c r="AK514" s="82">
        <f t="shared" si="15"/>
        <v>0</v>
      </c>
      <c r="AL514" s="82">
        <f t="shared" si="16"/>
        <v>0</v>
      </c>
      <c r="AM514" s="82" t="e">
        <f t="shared" si="17"/>
        <v>#DIV/0!</v>
      </c>
    </row>
    <row r="515" spans="1:39" ht="15.75" customHeight="1" x14ac:dyDescent="0.3">
      <c r="A515" s="53">
        <v>512</v>
      </c>
      <c r="B515" s="53"/>
      <c r="C515" s="137" t="s">
        <v>591</v>
      </c>
      <c r="D515" s="137">
        <v>7</v>
      </c>
      <c r="E515" s="53" t="s">
        <v>556</v>
      </c>
      <c r="F515" s="53" t="s">
        <v>693</v>
      </c>
      <c r="G515" s="151">
        <f>JAN!E513</f>
        <v>0</v>
      </c>
      <c r="H515" s="151">
        <f>FEB!E513</f>
        <v>0</v>
      </c>
      <c r="I515" s="151">
        <f>MAR!E513</f>
        <v>0</v>
      </c>
      <c r="J515" s="151">
        <f>APR!E513</f>
        <v>0</v>
      </c>
      <c r="K515" s="151">
        <f>MEI!E513</f>
        <v>0</v>
      </c>
      <c r="L515" s="151">
        <f>JUN!E513</f>
        <v>0</v>
      </c>
      <c r="M515" s="151">
        <f>JUL!E513</f>
        <v>0</v>
      </c>
      <c r="N515" s="151">
        <f>AGS!E513</f>
        <v>0</v>
      </c>
      <c r="O515" s="151">
        <f>SEPT!E513</f>
        <v>0</v>
      </c>
      <c r="P515" s="151">
        <f>OKT!E513</f>
        <v>0</v>
      </c>
      <c r="Q515" s="151">
        <f>NOV!E513</f>
        <v>0</v>
      </c>
      <c r="R515" s="151">
        <f>DES!E513</f>
        <v>0</v>
      </c>
      <c r="S515" s="151">
        <f>JAN!H513</f>
        <v>0</v>
      </c>
      <c r="T515" s="151">
        <f>FEB!H513</f>
        <v>0</v>
      </c>
      <c r="U515" s="151">
        <f>MAR!H513</f>
        <v>0</v>
      </c>
      <c r="V515" s="151">
        <f>APR!H513</f>
        <v>0</v>
      </c>
      <c r="W515" s="151">
        <f>MEI!H513</f>
        <v>0</v>
      </c>
      <c r="X515" s="151">
        <f>JUN!H513</f>
        <v>0</v>
      </c>
      <c r="Y515" s="151">
        <f>JUL!H513</f>
        <v>0</v>
      </c>
      <c r="Z515" s="151">
        <f>AGS!H513</f>
        <v>0</v>
      </c>
      <c r="AA515" s="151">
        <f>SEPT!H513</f>
        <v>0</v>
      </c>
      <c r="AB515" s="151">
        <f>OKT!H513</f>
        <v>0</v>
      </c>
      <c r="AC515" s="151">
        <f>NOV!H513</f>
        <v>0</v>
      </c>
      <c r="AD515" s="151">
        <f>DES!H513</f>
        <v>0</v>
      </c>
      <c r="AE515" s="151">
        <f t="shared" si="9"/>
        <v>0</v>
      </c>
      <c r="AF515" s="151">
        <f t="shared" si="10"/>
        <v>0</v>
      </c>
      <c r="AG515" s="152" t="e">
        <f t="shared" si="11"/>
        <v>#DIV/0!</v>
      </c>
      <c r="AH515" s="82">
        <f t="shared" si="12"/>
        <v>0</v>
      </c>
      <c r="AI515" s="82">
        <f t="shared" si="13"/>
        <v>0</v>
      </c>
      <c r="AJ515" s="82" t="e">
        <f t="shared" si="14"/>
        <v>#DIV/0!</v>
      </c>
      <c r="AK515" s="82">
        <f t="shared" si="15"/>
        <v>0</v>
      </c>
      <c r="AL515" s="82">
        <f t="shared" si="16"/>
        <v>0</v>
      </c>
      <c r="AM515" s="82" t="e">
        <f t="shared" si="17"/>
        <v>#DIV/0!</v>
      </c>
    </row>
    <row r="516" spans="1:39" ht="15.75" customHeight="1" x14ac:dyDescent="0.3">
      <c r="A516" s="53">
        <v>513</v>
      </c>
      <c r="B516" s="53"/>
      <c r="C516" s="137" t="s">
        <v>591</v>
      </c>
      <c r="D516" s="137">
        <v>8</v>
      </c>
      <c r="E516" s="53" t="s">
        <v>556</v>
      </c>
      <c r="F516" s="53" t="s">
        <v>694</v>
      </c>
      <c r="G516" s="151">
        <f>JAN!E514</f>
        <v>27</v>
      </c>
      <c r="H516" s="151">
        <f>FEB!E514</f>
        <v>3</v>
      </c>
      <c r="I516" s="151">
        <f>MAR!E514</f>
        <v>34</v>
      </c>
      <c r="J516" s="151">
        <f>APR!E514</f>
        <v>11</v>
      </c>
      <c r="K516" s="151">
        <f>MEI!E514</f>
        <v>6</v>
      </c>
      <c r="L516" s="151">
        <f>JUN!E514</f>
        <v>0</v>
      </c>
      <c r="M516" s="151">
        <f>JUL!E514</f>
        <v>1</v>
      </c>
      <c r="N516" s="151">
        <f>AGS!E514</f>
        <v>0</v>
      </c>
      <c r="O516" s="151">
        <f>SEPT!E514</f>
        <v>14</v>
      </c>
      <c r="P516" s="151">
        <f>OKT!E514</f>
        <v>2</v>
      </c>
      <c r="Q516" s="151">
        <f>NOV!E514</f>
        <v>1</v>
      </c>
      <c r="R516" s="151">
        <f>DES!E514</f>
        <v>1</v>
      </c>
      <c r="S516" s="151">
        <f>JAN!H514</f>
        <v>28</v>
      </c>
      <c r="T516" s="151">
        <f>FEB!H514</f>
        <v>5</v>
      </c>
      <c r="U516" s="151">
        <f>MAR!H514</f>
        <v>33</v>
      </c>
      <c r="V516" s="151">
        <f>APR!H514</f>
        <v>16</v>
      </c>
      <c r="W516" s="151">
        <f>MEI!H514</f>
        <v>7</v>
      </c>
      <c r="X516" s="151">
        <f>JUN!H514</f>
        <v>1</v>
      </c>
      <c r="Y516" s="151">
        <f>JUL!H514</f>
        <v>2</v>
      </c>
      <c r="Z516" s="151">
        <f>AGS!H514</f>
        <v>1</v>
      </c>
      <c r="AA516" s="151">
        <f>SEPT!H514</f>
        <v>15</v>
      </c>
      <c r="AB516" s="151">
        <f>OKT!H514</f>
        <v>2</v>
      </c>
      <c r="AC516" s="151">
        <f>NOV!H514</f>
        <v>1</v>
      </c>
      <c r="AD516" s="151">
        <f>DES!H514</f>
        <v>0</v>
      </c>
      <c r="AE516" s="151">
        <f t="shared" si="9"/>
        <v>100</v>
      </c>
      <c r="AF516" s="151">
        <f t="shared" si="10"/>
        <v>111</v>
      </c>
      <c r="AG516" s="152">
        <f t="shared" si="11"/>
        <v>1.1100000000000001</v>
      </c>
      <c r="AH516" s="82">
        <f t="shared" si="12"/>
        <v>81</v>
      </c>
      <c r="AI516" s="82">
        <f t="shared" si="13"/>
        <v>90</v>
      </c>
      <c r="AJ516" s="82">
        <f t="shared" si="14"/>
        <v>1.1111111111111112</v>
      </c>
      <c r="AK516" s="82">
        <f t="shared" si="15"/>
        <v>19</v>
      </c>
      <c r="AL516" s="82">
        <f t="shared" si="16"/>
        <v>21</v>
      </c>
      <c r="AM516" s="82">
        <f t="shared" si="17"/>
        <v>1.1052631578947369</v>
      </c>
    </row>
    <row r="517" spans="1:39" ht="15.75" customHeight="1" x14ac:dyDescent="0.3">
      <c r="A517" s="53">
        <v>514</v>
      </c>
      <c r="B517" s="53"/>
      <c r="C517" s="137" t="s">
        <v>591</v>
      </c>
      <c r="D517" s="137">
        <v>9</v>
      </c>
      <c r="E517" s="53" t="s">
        <v>556</v>
      </c>
      <c r="F517" s="53" t="s">
        <v>695</v>
      </c>
      <c r="G517" s="151">
        <f>JAN!E515</f>
        <v>0</v>
      </c>
      <c r="H517" s="151">
        <f>FEB!E515</f>
        <v>0</v>
      </c>
      <c r="I517" s="151">
        <f>MAR!E515</f>
        <v>0</v>
      </c>
      <c r="J517" s="151">
        <f>APR!E515</f>
        <v>0</v>
      </c>
      <c r="K517" s="151">
        <f>MEI!E515</f>
        <v>0</v>
      </c>
      <c r="L517" s="151">
        <f>JUN!E515</f>
        <v>0</v>
      </c>
      <c r="M517" s="151">
        <f>JUL!E515</f>
        <v>0</v>
      </c>
      <c r="N517" s="151">
        <f>AGS!E515</f>
        <v>0</v>
      </c>
      <c r="O517" s="151">
        <f>SEPT!E515</f>
        <v>0</v>
      </c>
      <c r="P517" s="151">
        <f>OKT!E515</f>
        <v>0</v>
      </c>
      <c r="Q517" s="151">
        <f>NOV!E515</f>
        <v>0</v>
      </c>
      <c r="R517" s="151">
        <f>DES!E515</f>
        <v>0</v>
      </c>
      <c r="S517" s="151">
        <f>JAN!H515</f>
        <v>3</v>
      </c>
      <c r="T517" s="151">
        <f>FEB!H515</f>
        <v>1</v>
      </c>
      <c r="U517" s="151">
        <f>MAR!H515</f>
        <v>0</v>
      </c>
      <c r="V517" s="151">
        <f>APR!H515</f>
        <v>0</v>
      </c>
      <c r="W517" s="151">
        <f>MEI!H515</f>
        <v>0</v>
      </c>
      <c r="X517" s="151">
        <f>JUN!H515</f>
        <v>1</v>
      </c>
      <c r="Y517" s="151">
        <f>JUL!H515</f>
        <v>1</v>
      </c>
      <c r="Z517" s="151">
        <f>AGS!H515</f>
        <v>0</v>
      </c>
      <c r="AA517" s="151">
        <f>SEPT!H515</f>
        <v>0</v>
      </c>
      <c r="AB517" s="151">
        <f>OKT!H515</f>
        <v>1</v>
      </c>
      <c r="AC517" s="151">
        <f>NOV!H515</f>
        <v>1</v>
      </c>
      <c r="AD517" s="151">
        <f>DES!H515</f>
        <v>3</v>
      </c>
      <c r="AE517" s="151">
        <f t="shared" si="9"/>
        <v>0</v>
      </c>
      <c r="AF517" s="151">
        <f t="shared" si="10"/>
        <v>11</v>
      </c>
      <c r="AG517" s="152" t="e">
        <f t="shared" si="11"/>
        <v>#DIV/0!</v>
      </c>
      <c r="AH517" s="82">
        <f t="shared" si="12"/>
        <v>0</v>
      </c>
      <c r="AI517" s="82">
        <f t="shared" si="13"/>
        <v>5</v>
      </c>
      <c r="AJ517" s="82" t="e">
        <f t="shared" si="14"/>
        <v>#DIV/0!</v>
      </c>
      <c r="AK517" s="82">
        <f t="shared" si="15"/>
        <v>0</v>
      </c>
      <c r="AL517" s="82">
        <f t="shared" si="16"/>
        <v>6</v>
      </c>
      <c r="AM517" s="82" t="e">
        <f t="shared" si="17"/>
        <v>#DIV/0!</v>
      </c>
    </row>
    <row r="518" spans="1:39" ht="15.75" customHeight="1" x14ac:dyDescent="0.3">
      <c r="D518" s="272"/>
      <c r="AH518" s="272"/>
      <c r="AI518" s="272"/>
      <c r="AJ518" s="272"/>
      <c r="AK518" s="272"/>
      <c r="AL518" s="272"/>
      <c r="AM518" s="272"/>
    </row>
    <row r="519" spans="1:39" ht="15.75" customHeight="1" x14ac:dyDescent="0.3">
      <c r="D519" s="272"/>
      <c r="AH519" s="272"/>
      <c r="AI519" s="272"/>
      <c r="AJ519" s="272"/>
      <c r="AK519" s="272"/>
      <c r="AL519" s="272"/>
      <c r="AM519" s="272"/>
    </row>
    <row r="520" spans="1:39" ht="15.75" customHeight="1" x14ac:dyDescent="0.3">
      <c r="D520" s="272"/>
      <c r="AH520" s="272"/>
      <c r="AI520" s="272"/>
      <c r="AJ520" s="272"/>
      <c r="AK520" s="272"/>
      <c r="AL520" s="272"/>
      <c r="AM520" s="272"/>
    </row>
    <row r="521" spans="1:39" ht="15.75" customHeight="1" x14ac:dyDescent="0.3">
      <c r="D521" s="272"/>
      <c r="AH521" s="272"/>
      <c r="AI521" s="272"/>
      <c r="AJ521" s="272"/>
      <c r="AK521" s="272"/>
      <c r="AL521" s="272"/>
      <c r="AM521" s="272"/>
    </row>
    <row r="522" spans="1:39" ht="15.75" customHeight="1" x14ac:dyDescent="0.3">
      <c r="D522" s="272"/>
      <c r="AH522" s="272"/>
      <c r="AI522" s="272"/>
      <c r="AJ522" s="272"/>
      <c r="AK522" s="272"/>
      <c r="AL522" s="272"/>
      <c r="AM522" s="272"/>
    </row>
    <row r="523" spans="1:39" ht="15.75" customHeight="1" x14ac:dyDescent="0.3">
      <c r="D523" s="272"/>
      <c r="AH523" s="272"/>
      <c r="AI523" s="272"/>
      <c r="AJ523" s="272"/>
      <c r="AK523" s="272"/>
      <c r="AL523" s="272"/>
      <c r="AM523" s="272"/>
    </row>
    <row r="524" spans="1:39" ht="15.75" customHeight="1" x14ac:dyDescent="0.3">
      <c r="D524" s="272"/>
      <c r="AH524" s="272"/>
      <c r="AI524" s="272"/>
      <c r="AJ524" s="272"/>
      <c r="AK524" s="272"/>
      <c r="AL524" s="272"/>
      <c r="AM524" s="272"/>
    </row>
    <row r="525" spans="1:39" ht="15.75" customHeight="1" x14ac:dyDescent="0.3">
      <c r="D525" s="272"/>
      <c r="AH525" s="272"/>
      <c r="AI525" s="272"/>
      <c r="AJ525" s="272"/>
      <c r="AK525" s="272"/>
      <c r="AL525" s="272"/>
      <c r="AM525" s="272"/>
    </row>
    <row r="526" spans="1:39" ht="15.75" customHeight="1" x14ac:dyDescent="0.3">
      <c r="D526" s="272"/>
      <c r="AH526" s="272"/>
      <c r="AI526" s="272"/>
      <c r="AJ526" s="272"/>
      <c r="AK526" s="272"/>
      <c r="AL526" s="272"/>
      <c r="AM526" s="272"/>
    </row>
    <row r="527" spans="1:39" ht="15.75" customHeight="1" x14ac:dyDescent="0.3">
      <c r="D527" s="272"/>
      <c r="AH527" s="272"/>
      <c r="AI527" s="272"/>
      <c r="AJ527" s="272"/>
      <c r="AK527" s="272"/>
      <c r="AL527" s="272"/>
      <c r="AM527" s="272"/>
    </row>
    <row r="528" spans="1:39" ht="15.75" customHeight="1" x14ac:dyDescent="0.3">
      <c r="D528" s="272"/>
      <c r="AH528" s="272"/>
      <c r="AI528" s="272"/>
      <c r="AJ528" s="272"/>
      <c r="AK528" s="272"/>
      <c r="AL528" s="272"/>
      <c r="AM528" s="272"/>
    </row>
    <row r="529" spans="4:39" ht="15.75" customHeight="1" x14ac:dyDescent="0.3">
      <c r="D529" s="272"/>
      <c r="AH529" s="272"/>
      <c r="AI529" s="272"/>
      <c r="AJ529" s="272"/>
      <c r="AK529" s="272"/>
      <c r="AL529" s="272"/>
      <c r="AM529" s="272"/>
    </row>
    <row r="530" spans="4:39" ht="15.75" customHeight="1" x14ac:dyDescent="0.3">
      <c r="D530" s="272"/>
      <c r="AH530" s="272"/>
      <c r="AI530" s="272"/>
      <c r="AJ530" s="272"/>
      <c r="AK530" s="272"/>
      <c r="AL530" s="272"/>
      <c r="AM530" s="272"/>
    </row>
    <row r="531" spans="4:39" ht="15.75" customHeight="1" x14ac:dyDescent="0.3">
      <c r="D531" s="272"/>
      <c r="AH531" s="272"/>
      <c r="AI531" s="272"/>
      <c r="AJ531" s="272"/>
      <c r="AK531" s="272"/>
      <c r="AL531" s="272"/>
      <c r="AM531" s="272"/>
    </row>
    <row r="532" spans="4:39" ht="15.75" customHeight="1" x14ac:dyDescent="0.3">
      <c r="D532" s="272"/>
      <c r="AH532" s="272"/>
      <c r="AI532" s="272"/>
      <c r="AJ532" s="272"/>
      <c r="AK532" s="272"/>
      <c r="AL532" s="272"/>
      <c r="AM532" s="272"/>
    </row>
    <row r="533" spans="4:39" ht="15.75" customHeight="1" x14ac:dyDescent="0.3">
      <c r="D533" s="272"/>
      <c r="AH533" s="272"/>
      <c r="AI533" s="272"/>
      <c r="AJ533" s="272"/>
      <c r="AK533" s="272"/>
      <c r="AL533" s="272"/>
      <c r="AM533" s="272"/>
    </row>
    <row r="534" spans="4:39" ht="15.75" customHeight="1" x14ac:dyDescent="0.3">
      <c r="D534" s="272"/>
      <c r="AH534" s="272"/>
      <c r="AI534" s="272"/>
      <c r="AJ534" s="272"/>
      <c r="AK534" s="272"/>
      <c r="AL534" s="272"/>
      <c r="AM534" s="272"/>
    </row>
    <row r="535" spans="4:39" ht="15.75" customHeight="1" x14ac:dyDescent="0.3">
      <c r="D535" s="272"/>
      <c r="AH535" s="272"/>
      <c r="AI535" s="272"/>
      <c r="AJ535" s="272"/>
      <c r="AK535" s="272"/>
      <c r="AL535" s="272"/>
      <c r="AM535" s="272"/>
    </row>
    <row r="536" spans="4:39" ht="15.75" customHeight="1" x14ac:dyDescent="0.3">
      <c r="D536" s="272"/>
      <c r="AH536" s="272"/>
      <c r="AI536" s="272"/>
      <c r="AJ536" s="272"/>
      <c r="AK536" s="272"/>
      <c r="AL536" s="272"/>
      <c r="AM536" s="272"/>
    </row>
    <row r="537" spans="4:39" ht="15.75" customHeight="1" x14ac:dyDescent="0.3">
      <c r="D537" s="272"/>
      <c r="AH537" s="272"/>
      <c r="AI537" s="272"/>
      <c r="AJ537" s="272"/>
      <c r="AK537" s="272"/>
      <c r="AL537" s="272"/>
      <c r="AM537" s="272"/>
    </row>
    <row r="538" spans="4:39" ht="15.75" customHeight="1" x14ac:dyDescent="0.3">
      <c r="D538" s="272"/>
      <c r="AH538" s="272"/>
      <c r="AI538" s="272"/>
      <c r="AJ538" s="272"/>
      <c r="AK538" s="272"/>
      <c r="AL538" s="272"/>
      <c r="AM538" s="272"/>
    </row>
    <row r="539" spans="4:39" ht="15.75" customHeight="1" x14ac:dyDescent="0.3">
      <c r="D539" s="272"/>
      <c r="AH539" s="272"/>
      <c r="AI539" s="272"/>
      <c r="AJ539" s="272"/>
      <c r="AK539" s="272"/>
      <c r="AL539" s="272"/>
      <c r="AM539" s="272"/>
    </row>
    <row r="540" spans="4:39" ht="15.75" customHeight="1" x14ac:dyDescent="0.3">
      <c r="D540" s="272"/>
      <c r="AH540" s="272"/>
      <c r="AI540" s="272"/>
      <c r="AJ540" s="272"/>
      <c r="AK540" s="272"/>
      <c r="AL540" s="272"/>
      <c r="AM540" s="272"/>
    </row>
    <row r="541" spans="4:39" ht="15.75" customHeight="1" x14ac:dyDescent="0.3">
      <c r="D541" s="272"/>
      <c r="AH541" s="272"/>
      <c r="AI541" s="272"/>
      <c r="AJ541" s="272"/>
      <c r="AK541" s="272"/>
      <c r="AL541" s="272"/>
      <c r="AM541" s="272"/>
    </row>
    <row r="542" spans="4:39" ht="15.75" customHeight="1" x14ac:dyDescent="0.3">
      <c r="D542" s="272"/>
      <c r="AH542" s="272"/>
      <c r="AI542" s="272"/>
      <c r="AJ542" s="272"/>
      <c r="AK542" s="272"/>
      <c r="AL542" s="272"/>
      <c r="AM542" s="272"/>
    </row>
    <row r="543" spans="4:39" ht="15.75" customHeight="1" x14ac:dyDescent="0.3">
      <c r="D543" s="272"/>
      <c r="AH543" s="272"/>
      <c r="AI543" s="272"/>
      <c r="AJ543" s="272"/>
      <c r="AK543" s="272"/>
      <c r="AL543" s="272"/>
      <c r="AM543" s="272"/>
    </row>
    <row r="544" spans="4:39" ht="15.75" customHeight="1" x14ac:dyDescent="0.3">
      <c r="D544" s="272"/>
      <c r="AH544" s="272"/>
      <c r="AI544" s="272"/>
      <c r="AJ544" s="272"/>
      <c r="AK544" s="272"/>
      <c r="AL544" s="272"/>
      <c r="AM544" s="272"/>
    </row>
    <row r="545" spans="4:39" ht="15.75" customHeight="1" x14ac:dyDescent="0.3">
      <c r="D545" s="272"/>
      <c r="AH545" s="272"/>
      <c r="AI545" s="272"/>
      <c r="AJ545" s="272"/>
      <c r="AK545" s="272"/>
      <c r="AL545" s="272"/>
      <c r="AM545" s="272"/>
    </row>
    <row r="546" spans="4:39" ht="15.75" customHeight="1" x14ac:dyDescent="0.3">
      <c r="D546" s="272"/>
      <c r="AH546" s="272"/>
      <c r="AI546" s="272"/>
      <c r="AJ546" s="272"/>
      <c r="AK546" s="272"/>
      <c r="AL546" s="272"/>
      <c r="AM546" s="272"/>
    </row>
    <row r="547" spans="4:39" ht="15.75" customHeight="1" x14ac:dyDescent="0.3">
      <c r="D547" s="272"/>
      <c r="AH547" s="272"/>
      <c r="AI547" s="272"/>
      <c r="AJ547" s="272"/>
      <c r="AK547" s="272"/>
      <c r="AL547" s="272"/>
      <c r="AM547" s="272"/>
    </row>
    <row r="548" spans="4:39" ht="15.75" customHeight="1" x14ac:dyDescent="0.3">
      <c r="D548" s="272"/>
      <c r="AH548" s="272"/>
      <c r="AI548" s="272"/>
      <c r="AJ548" s="272"/>
      <c r="AK548" s="272"/>
      <c r="AL548" s="272"/>
      <c r="AM548" s="272"/>
    </row>
    <row r="549" spans="4:39" ht="15.75" customHeight="1" x14ac:dyDescent="0.3">
      <c r="D549" s="272"/>
      <c r="AH549" s="272"/>
      <c r="AI549" s="272"/>
      <c r="AJ549" s="272"/>
      <c r="AK549" s="272"/>
      <c r="AL549" s="272"/>
      <c r="AM549" s="272"/>
    </row>
    <row r="550" spans="4:39" ht="15.75" customHeight="1" x14ac:dyDescent="0.3">
      <c r="D550" s="272"/>
      <c r="AH550" s="272"/>
      <c r="AI550" s="272"/>
      <c r="AJ550" s="272"/>
      <c r="AK550" s="272"/>
      <c r="AL550" s="272"/>
      <c r="AM550" s="272"/>
    </row>
    <row r="551" spans="4:39" ht="15.75" customHeight="1" x14ac:dyDescent="0.3">
      <c r="D551" s="272"/>
      <c r="AH551" s="272"/>
      <c r="AI551" s="272"/>
      <c r="AJ551" s="272"/>
      <c r="AK551" s="272"/>
      <c r="AL551" s="272"/>
      <c r="AM551" s="272"/>
    </row>
    <row r="552" spans="4:39" ht="15.75" customHeight="1" x14ac:dyDescent="0.3">
      <c r="D552" s="272"/>
      <c r="AH552" s="272"/>
      <c r="AI552" s="272"/>
      <c r="AJ552" s="272"/>
      <c r="AK552" s="272"/>
      <c r="AL552" s="272"/>
      <c r="AM552" s="272"/>
    </row>
    <row r="553" spans="4:39" ht="15.75" customHeight="1" x14ac:dyDescent="0.3">
      <c r="D553" s="272"/>
      <c r="AH553" s="272"/>
      <c r="AI553" s="272"/>
      <c r="AJ553" s="272"/>
      <c r="AK553" s="272"/>
      <c r="AL553" s="272"/>
      <c r="AM553" s="272"/>
    </row>
    <row r="554" spans="4:39" ht="15.75" customHeight="1" x14ac:dyDescent="0.3">
      <c r="D554" s="272"/>
      <c r="AH554" s="272"/>
      <c r="AI554" s="272"/>
      <c r="AJ554" s="272"/>
      <c r="AK554" s="272"/>
      <c r="AL554" s="272"/>
      <c r="AM554" s="272"/>
    </row>
    <row r="555" spans="4:39" ht="15.75" customHeight="1" x14ac:dyDescent="0.3">
      <c r="D555" s="272"/>
      <c r="AH555" s="272"/>
      <c r="AI555" s="272"/>
      <c r="AJ555" s="272"/>
      <c r="AK555" s="272"/>
      <c r="AL555" s="272"/>
      <c r="AM555" s="272"/>
    </row>
    <row r="556" spans="4:39" ht="15.75" customHeight="1" x14ac:dyDescent="0.3">
      <c r="D556" s="272"/>
      <c r="AH556" s="272"/>
      <c r="AI556" s="272"/>
      <c r="AJ556" s="272"/>
      <c r="AK556" s="272"/>
      <c r="AL556" s="272"/>
      <c r="AM556" s="272"/>
    </row>
    <row r="557" spans="4:39" ht="15.75" customHeight="1" x14ac:dyDescent="0.3">
      <c r="D557" s="272"/>
      <c r="AH557" s="272"/>
      <c r="AI557" s="272"/>
      <c r="AJ557" s="272"/>
      <c r="AK557" s="272"/>
      <c r="AL557" s="272"/>
      <c r="AM557" s="272"/>
    </row>
    <row r="558" spans="4:39" ht="15.75" customHeight="1" x14ac:dyDescent="0.3">
      <c r="D558" s="272"/>
      <c r="AH558" s="272"/>
      <c r="AI558" s="272"/>
      <c r="AJ558" s="272"/>
      <c r="AK558" s="272"/>
      <c r="AL558" s="272"/>
      <c r="AM558" s="272"/>
    </row>
    <row r="559" spans="4:39" ht="15.75" customHeight="1" x14ac:dyDescent="0.3">
      <c r="D559" s="272"/>
      <c r="AH559" s="272"/>
      <c r="AI559" s="272"/>
      <c r="AJ559" s="272"/>
      <c r="AK559" s="272"/>
      <c r="AL559" s="272"/>
      <c r="AM559" s="272"/>
    </row>
    <row r="560" spans="4:39" ht="15.75" customHeight="1" x14ac:dyDescent="0.3">
      <c r="D560" s="272"/>
      <c r="AH560" s="272"/>
      <c r="AI560" s="272"/>
      <c r="AJ560" s="272"/>
      <c r="AK560" s="272"/>
      <c r="AL560" s="272"/>
      <c r="AM560" s="272"/>
    </row>
    <row r="561" spans="4:39" ht="15.75" customHeight="1" x14ac:dyDescent="0.3">
      <c r="D561" s="272"/>
      <c r="AH561" s="272"/>
      <c r="AI561" s="272"/>
      <c r="AJ561" s="272"/>
      <c r="AK561" s="272"/>
      <c r="AL561" s="272"/>
      <c r="AM561" s="272"/>
    </row>
    <row r="562" spans="4:39" ht="15.75" customHeight="1" x14ac:dyDescent="0.3">
      <c r="D562" s="272"/>
      <c r="AH562" s="272"/>
      <c r="AI562" s="272"/>
      <c r="AJ562" s="272"/>
      <c r="AK562" s="272"/>
      <c r="AL562" s="272"/>
      <c r="AM562" s="272"/>
    </row>
    <row r="563" spans="4:39" ht="15.75" customHeight="1" x14ac:dyDescent="0.3">
      <c r="D563" s="272"/>
      <c r="AH563" s="272"/>
      <c r="AI563" s="272"/>
      <c r="AJ563" s="272"/>
      <c r="AK563" s="272"/>
      <c r="AL563" s="272"/>
      <c r="AM563" s="272"/>
    </row>
    <row r="564" spans="4:39" ht="15.75" customHeight="1" x14ac:dyDescent="0.3">
      <c r="D564" s="272"/>
      <c r="AH564" s="272"/>
      <c r="AI564" s="272"/>
      <c r="AJ564" s="272"/>
      <c r="AK564" s="272"/>
      <c r="AL564" s="272"/>
      <c r="AM564" s="272"/>
    </row>
    <row r="565" spans="4:39" ht="15.75" customHeight="1" x14ac:dyDescent="0.3">
      <c r="D565" s="272"/>
      <c r="AH565" s="272"/>
      <c r="AI565" s="272"/>
      <c r="AJ565" s="272"/>
      <c r="AK565" s="272"/>
      <c r="AL565" s="272"/>
      <c r="AM565" s="272"/>
    </row>
    <row r="566" spans="4:39" ht="15.75" customHeight="1" x14ac:dyDescent="0.3">
      <c r="D566" s="272"/>
      <c r="AH566" s="272"/>
      <c r="AI566" s="272"/>
      <c r="AJ566" s="272"/>
      <c r="AK566" s="272"/>
      <c r="AL566" s="272"/>
      <c r="AM566" s="272"/>
    </row>
    <row r="567" spans="4:39" ht="15.75" customHeight="1" x14ac:dyDescent="0.3">
      <c r="D567" s="272"/>
      <c r="AH567" s="272"/>
      <c r="AI567" s="272"/>
      <c r="AJ567" s="272"/>
      <c r="AK567" s="272"/>
      <c r="AL567" s="272"/>
      <c r="AM567" s="272"/>
    </row>
    <row r="568" spans="4:39" ht="15.75" customHeight="1" x14ac:dyDescent="0.3">
      <c r="D568" s="272"/>
      <c r="AH568" s="272"/>
      <c r="AI568" s="272"/>
      <c r="AJ568" s="272"/>
      <c r="AK568" s="272"/>
      <c r="AL568" s="272"/>
      <c r="AM568" s="272"/>
    </row>
    <row r="569" spans="4:39" ht="15.75" customHeight="1" x14ac:dyDescent="0.3">
      <c r="D569" s="272"/>
      <c r="AH569" s="272"/>
      <c r="AI569" s="272"/>
      <c r="AJ569" s="272"/>
      <c r="AK569" s="272"/>
      <c r="AL569" s="272"/>
      <c r="AM569" s="272"/>
    </row>
    <row r="570" spans="4:39" ht="15.75" customHeight="1" x14ac:dyDescent="0.3">
      <c r="D570" s="272"/>
      <c r="AH570" s="272"/>
      <c r="AI570" s="272"/>
      <c r="AJ570" s="272"/>
      <c r="AK570" s="272"/>
      <c r="AL570" s="272"/>
      <c r="AM570" s="272"/>
    </row>
    <row r="571" spans="4:39" ht="15.75" customHeight="1" x14ac:dyDescent="0.3">
      <c r="D571" s="272"/>
      <c r="AH571" s="272"/>
      <c r="AI571" s="272"/>
      <c r="AJ571" s="272"/>
      <c r="AK571" s="272"/>
      <c r="AL571" s="272"/>
      <c r="AM571" s="272"/>
    </row>
    <row r="572" spans="4:39" ht="15.75" customHeight="1" x14ac:dyDescent="0.3">
      <c r="D572" s="272"/>
      <c r="AH572" s="272"/>
      <c r="AI572" s="272"/>
      <c r="AJ572" s="272"/>
      <c r="AK572" s="272"/>
      <c r="AL572" s="272"/>
      <c r="AM572" s="272"/>
    </row>
    <row r="573" spans="4:39" ht="15.75" customHeight="1" x14ac:dyDescent="0.3">
      <c r="D573" s="272"/>
      <c r="AH573" s="272"/>
      <c r="AI573" s="272"/>
      <c r="AJ573" s="272"/>
      <c r="AK573" s="272"/>
      <c r="AL573" s="272"/>
      <c r="AM573" s="272"/>
    </row>
    <row r="574" spans="4:39" ht="15.75" customHeight="1" x14ac:dyDescent="0.3">
      <c r="D574" s="272"/>
      <c r="AH574" s="272"/>
      <c r="AI574" s="272"/>
      <c r="AJ574" s="272"/>
      <c r="AK574" s="272"/>
      <c r="AL574" s="272"/>
      <c r="AM574" s="272"/>
    </row>
    <row r="575" spans="4:39" ht="15.75" customHeight="1" x14ac:dyDescent="0.3">
      <c r="D575" s="272"/>
      <c r="AH575" s="272"/>
      <c r="AI575" s="272"/>
      <c r="AJ575" s="272"/>
      <c r="AK575" s="272"/>
      <c r="AL575" s="272"/>
      <c r="AM575" s="272"/>
    </row>
    <row r="576" spans="4:39" ht="15.75" customHeight="1" x14ac:dyDescent="0.3">
      <c r="D576" s="272"/>
      <c r="AH576" s="272"/>
      <c r="AI576" s="272"/>
      <c r="AJ576" s="272"/>
      <c r="AK576" s="272"/>
      <c r="AL576" s="272"/>
      <c r="AM576" s="272"/>
    </row>
    <row r="577" spans="4:39" ht="15.75" customHeight="1" x14ac:dyDescent="0.3">
      <c r="D577" s="272"/>
      <c r="AH577" s="272"/>
      <c r="AI577" s="272"/>
      <c r="AJ577" s="272"/>
      <c r="AK577" s="272"/>
      <c r="AL577" s="272"/>
      <c r="AM577" s="272"/>
    </row>
    <row r="578" spans="4:39" ht="15.75" customHeight="1" x14ac:dyDescent="0.3">
      <c r="D578" s="272"/>
      <c r="AH578" s="272"/>
      <c r="AI578" s="272"/>
      <c r="AJ578" s="272"/>
      <c r="AK578" s="272"/>
      <c r="AL578" s="272"/>
      <c r="AM578" s="272"/>
    </row>
    <row r="579" spans="4:39" ht="15.75" customHeight="1" x14ac:dyDescent="0.3">
      <c r="D579" s="272"/>
      <c r="AH579" s="272"/>
      <c r="AI579" s="272"/>
      <c r="AJ579" s="272"/>
      <c r="AK579" s="272"/>
      <c r="AL579" s="272"/>
      <c r="AM579" s="272"/>
    </row>
    <row r="580" spans="4:39" ht="15.75" customHeight="1" x14ac:dyDescent="0.3">
      <c r="D580" s="272"/>
      <c r="AH580" s="272"/>
      <c r="AI580" s="272"/>
      <c r="AJ580" s="272"/>
      <c r="AK580" s="272"/>
      <c r="AL580" s="272"/>
      <c r="AM580" s="272"/>
    </row>
    <row r="581" spans="4:39" ht="15.75" customHeight="1" x14ac:dyDescent="0.3">
      <c r="D581" s="272"/>
      <c r="AH581" s="272"/>
      <c r="AI581" s="272"/>
      <c r="AJ581" s="272"/>
      <c r="AK581" s="272"/>
      <c r="AL581" s="272"/>
      <c r="AM581" s="272"/>
    </row>
    <row r="582" spans="4:39" ht="15.75" customHeight="1" x14ac:dyDescent="0.3">
      <c r="D582" s="272"/>
      <c r="AH582" s="272"/>
      <c r="AI582" s="272"/>
      <c r="AJ582" s="272"/>
      <c r="AK582" s="272"/>
      <c r="AL582" s="272"/>
      <c r="AM582" s="272"/>
    </row>
    <row r="583" spans="4:39" ht="15.75" customHeight="1" x14ac:dyDescent="0.3">
      <c r="D583" s="272"/>
      <c r="AH583" s="272"/>
      <c r="AI583" s="272"/>
      <c r="AJ583" s="272"/>
      <c r="AK583" s="272"/>
      <c r="AL583" s="272"/>
      <c r="AM583" s="272"/>
    </row>
    <row r="584" spans="4:39" ht="15.75" customHeight="1" x14ac:dyDescent="0.3">
      <c r="D584" s="272"/>
      <c r="AH584" s="272"/>
      <c r="AI584" s="272"/>
      <c r="AJ584" s="272"/>
      <c r="AK584" s="272"/>
      <c r="AL584" s="272"/>
      <c r="AM584" s="272"/>
    </row>
    <row r="585" spans="4:39" ht="15.75" customHeight="1" x14ac:dyDescent="0.3">
      <c r="D585" s="272"/>
      <c r="AH585" s="272"/>
      <c r="AI585" s="272"/>
      <c r="AJ585" s="272"/>
      <c r="AK585" s="272"/>
      <c r="AL585" s="272"/>
      <c r="AM585" s="272"/>
    </row>
    <row r="586" spans="4:39" ht="15.75" customHeight="1" x14ac:dyDescent="0.3">
      <c r="D586" s="272"/>
      <c r="AH586" s="272"/>
      <c r="AI586" s="272"/>
      <c r="AJ586" s="272"/>
      <c r="AK586" s="272"/>
      <c r="AL586" s="272"/>
      <c r="AM586" s="272"/>
    </row>
    <row r="587" spans="4:39" ht="15.75" customHeight="1" x14ac:dyDescent="0.3">
      <c r="D587" s="272"/>
      <c r="AH587" s="272"/>
      <c r="AI587" s="272"/>
      <c r="AJ587" s="272"/>
      <c r="AK587" s="272"/>
      <c r="AL587" s="272"/>
      <c r="AM587" s="272"/>
    </row>
    <row r="588" spans="4:39" ht="15.75" customHeight="1" x14ac:dyDescent="0.3">
      <c r="D588" s="272"/>
      <c r="AH588" s="272"/>
      <c r="AI588" s="272"/>
      <c r="AJ588" s="272"/>
      <c r="AK588" s="272"/>
      <c r="AL588" s="272"/>
      <c r="AM588" s="272"/>
    </row>
    <row r="589" spans="4:39" ht="15.75" customHeight="1" x14ac:dyDescent="0.3">
      <c r="D589" s="272"/>
      <c r="AH589" s="272"/>
      <c r="AI589" s="272"/>
      <c r="AJ589" s="272"/>
      <c r="AK589" s="272"/>
      <c r="AL589" s="272"/>
      <c r="AM589" s="272"/>
    </row>
    <row r="590" spans="4:39" ht="15.75" customHeight="1" x14ac:dyDescent="0.3">
      <c r="D590" s="272"/>
      <c r="AH590" s="272"/>
      <c r="AI590" s="272"/>
      <c r="AJ590" s="272"/>
      <c r="AK590" s="272"/>
      <c r="AL590" s="272"/>
      <c r="AM590" s="272"/>
    </row>
    <row r="591" spans="4:39" ht="15.75" customHeight="1" x14ac:dyDescent="0.3">
      <c r="D591" s="272"/>
      <c r="AH591" s="272"/>
      <c r="AI591" s="272"/>
      <c r="AJ591" s="272"/>
      <c r="AK591" s="272"/>
      <c r="AL591" s="272"/>
      <c r="AM591" s="272"/>
    </row>
    <row r="592" spans="4:39" ht="15.75" customHeight="1" x14ac:dyDescent="0.3">
      <c r="D592" s="272"/>
      <c r="AH592" s="272"/>
      <c r="AI592" s="272"/>
      <c r="AJ592" s="272"/>
      <c r="AK592" s="272"/>
      <c r="AL592" s="272"/>
      <c r="AM592" s="272"/>
    </row>
    <row r="593" spans="4:39" ht="15.75" customHeight="1" x14ac:dyDescent="0.3">
      <c r="D593" s="272"/>
      <c r="AH593" s="272"/>
      <c r="AI593" s="272"/>
      <c r="AJ593" s="272"/>
      <c r="AK593" s="272"/>
      <c r="AL593" s="272"/>
      <c r="AM593" s="272"/>
    </row>
    <row r="594" spans="4:39" ht="15.75" customHeight="1" x14ac:dyDescent="0.3">
      <c r="D594" s="272"/>
      <c r="AH594" s="272"/>
      <c r="AI594" s="272"/>
      <c r="AJ594" s="272"/>
      <c r="AK594" s="272"/>
      <c r="AL594" s="272"/>
      <c r="AM594" s="272"/>
    </row>
    <row r="595" spans="4:39" ht="15.75" customHeight="1" x14ac:dyDescent="0.3">
      <c r="D595" s="272"/>
      <c r="AH595" s="272"/>
      <c r="AI595" s="272"/>
      <c r="AJ595" s="272"/>
      <c r="AK595" s="272"/>
      <c r="AL595" s="272"/>
      <c r="AM595" s="272"/>
    </row>
    <row r="596" spans="4:39" ht="15.75" customHeight="1" x14ac:dyDescent="0.3">
      <c r="D596" s="272"/>
      <c r="AH596" s="272"/>
      <c r="AI596" s="272"/>
      <c r="AJ596" s="272"/>
      <c r="AK596" s="272"/>
      <c r="AL596" s="272"/>
      <c r="AM596" s="272"/>
    </row>
    <row r="597" spans="4:39" ht="15.75" customHeight="1" x14ac:dyDescent="0.3">
      <c r="D597" s="272"/>
      <c r="AH597" s="272"/>
      <c r="AI597" s="272"/>
      <c r="AJ597" s="272"/>
      <c r="AK597" s="272"/>
      <c r="AL597" s="272"/>
      <c r="AM597" s="272"/>
    </row>
    <row r="598" spans="4:39" ht="15.75" customHeight="1" x14ac:dyDescent="0.3">
      <c r="D598" s="272"/>
      <c r="AH598" s="272"/>
      <c r="AI598" s="272"/>
      <c r="AJ598" s="272"/>
      <c r="AK598" s="272"/>
      <c r="AL598" s="272"/>
      <c r="AM598" s="272"/>
    </row>
    <row r="599" spans="4:39" ht="15.75" customHeight="1" x14ac:dyDescent="0.3">
      <c r="D599" s="272"/>
      <c r="AH599" s="272"/>
      <c r="AI599" s="272"/>
      <c r="AJ599" s="272"/>
      <c r="AK599" s="272"/>
      <c r="AL599" s="272"/>
      <c r="AM599" s="272"/>
    </row>
    <row r="600" spans="4:39" ht="15.75" customHeight="1" x14ac:dyDescent="0.3">
      <c r="D600" s="272"/>
      <c r="AH600" s="272"/>
      <c r="AI600" s="272"/>
      <c r="AJ600" s="272"/>
      <c r="AK600" s="272"/>
      <c r="AL600" s="272"/>
      <c r="AM600" s="272"/>
    </row>
    <row r="601" spans="4:39" ht="15.75" customHeight="1" x14ac:dyDescent="0.3">
      <c r="D601" s="272"/>
      <c r="AH601" s="272"/>
      <c r="AI601" s="272"/>
      <c r="AJ601" s="272"/>
      <c r="AK601" s="272"/>
      <c r="AL601" s="272"/>
      <c r="AM601" s="272"/>
    </row>
    <row r="602" spans="4:39" ht="15.75" customHeight="1" x14ac:dyDescent="0.3">
      <c r="D602" s="272"/>
      <c r="AH602" s="272"/>
      <c r="AI602" s="272"/>
      <c r="AJ602" s="272"/>
      <c r="AK602" s="272"/>
      <c r="AL602" s="272"/>
      <c r="AM602" s="272"/>
    </row>
    <row r="603" spans="4:39" ht="15.75" customHeight="1" x14ac:dyDescent="0.3">
      <c r="D603" s="272"/>
      <c r="AH603" s="272"/>
      <c r="AI603" s="272"/>
      <c r="AJ603" s="272"/>
      <c r="AK603" s="272"/>
      <c r="AL603" s="272"/>
      <c r="AM603" s="272"/>
    </row>
    <row r="604" spans="4:39" ht="15.75" customHeight="1" x14ac:dyDescent="0.3">
      <c r="D604" s="272"/>
      <c r="AH604" s="272"/>
      <c r="AI604" s="272"/>
      <c r="AJ604" s="272"/>
      <c r="AK604" s="272"/>
      <c r="AL604" s="272"/>
      <c r="AM604" s="272"/>
    </row>
    <row r="605" spans="4:39" ht="15.75" customHeight="1" x14ac:dyDescent="0.3">
      <c r="D605" s="272"/>
      <c r="AH605" s="272"/>
      <c r="AI605" s="272"/>
      <c r="AJ605" s="272"/>
      <c r="AK605" s="272"/>
      <c r="AL605" s="272"/>
      <c r="AM605" s="272"/>
    </row>
    <row r="606" spans="4:39" ht="15.75" customHeight="1" x14ac:dyDescent="0.3">
      <c r="D606" s="272"/>
      <c r="AH606" s="272"/>
      <c r="AI606" s="272"/>
      <c r="AJ606" s="272"/>
      <c r="AK606" s="272"/>
      <c r="AL606" s="272"/>
      <c r="AM606" s="272"/>
    </row>
    <row r="607" spans="4:39" ht="15.75" customHeight="1" x14ac:dyDescent="0.3">
      <c r="D607" s="272"/>
      <c r="AH607" s="272"/>
      <c r="AI607" s="272"/>
      <c r="AJ607" s="272"/>
      <c r="AK607" s="272"/>
      <c r="AL607" s="272"/>
      <c r="AM607" s="272"/>
    </row>
    <row r="608" spans="4:39" ht="15.75" customHeight="1" x14ac:dyDescent="0.3">
      <c r="D608" s="272"/>
      <c r="AH608" s="272"/>
      <c r="AI608" s="272"/>
      <c r="AJ608" s="272"/>
      <c r="AK608" s="272"/>
      <c r="AL608" s="272"/>
      <c r="AM608" s="272"/>
    </row>
    <row r="609" spans="4:39" ht="15.75" customHeight="1" x14ac:dyDescent="0.3">
      <c r="D609" s="272"/>
      <c r="AH609" s="272"/>
      <c r="AI609" s="272"/>
      <c r="AJ609" s="272"/>
      <c r="AK609" s="272"/>
      <c r="AL609" s="272"/>
      <c r="AM609" s="272"/>
    </row>
    <row r="610" spans="4:39" ht="15.75" customHeight="1" x14ac:dyDescent="0.3">
      <c r="D610" s="272"/>
      <c r="AH610" s="272"/>
      <c r="AI610" s="272"/>
      <c r="AJ610" s="272"/>
      <c r="AK610" s="272"/>
      <c r="AL610" s="272"/>
      <c r="AM610" s="272"/>
    </row>
    <row r="611" spans="4:39" ht="15.75" customHeight="1" x14ac:dyDescent="0.3">
      <c r="D611" s="272"/>
      <c r="AH611" s="272"/>
      <c r="AI611" s="272"/>
      <c r="AJ611" s="272"/>
      <c r="AK611" s="272"/>
      <c r="AL611" s="272"/>
      <c r="AM611" s="272"/>
    </row>
    <row r="612" spans="4:39" ht="15.75" customHeight="1" x14ac:dyDescent="0.3">
      <c r="D612" s="272"/>
      <c r="AH612" s="272"/>
      <c r="AI612" s="272"/>
      <c r="AJ612" s="272"/>
      <c r="AK612" s="272"/>
      <c r="AL612" s="272"/>
      <c r="AM612" s="272"/>
    </row>
    <row r="613" spans="4:39" ht="15.75" customHeight="1" x14ac:dyDescent="0.3">
      <c r="D613" s="272"/>
      <c r="AH613" s="272"/>
      <c r="AI613" s="272"/>
      <c r="AJ613" s="272"/>
      <c r="AK613" s="272"/>
      <c r="AL613" s="272"/>
      <c r="AM613" s="272"/>
    </row>
    <row r="614" spans="4:39" ht="15.75" customHeight="1" x14ac:dyDescent="0.3">
      <c r="D614" s="272"/>
      <c r="AH614" s="272"/>
      <c r="AI614" s="272"/>
      <c r="AJ614" s="272"/>
      <c r="AK614" s="272"/>
      <c r="AL614" s="272"/>
      <c r="AM614" s="272"/>
    </row>
    <row r="615" spans="4:39" ht="15.75" customHeight="1" x14ac:dyDescent="0.3">
      <c r="D615" s="272"/>
      <c r="AH615" s="272"/>
      <c r="AI615" s="272"/>
      <c r="AJ615" s="272"/>
      <c r="AK615" s="272"/>
      <c r="AL615" s="272"/>
      <c r="AM615" s="272"/>
    </row>
    <row r="616" spans="4:39" ht="15.75" customHeight="1" x14ac:dyDescent="0.3">
      <c r="D616" s="272"/>
      <c r="AH616" s="272"/>
      <c r="AI616" s="272"/>
      <c r="AJ616" s="272"/>
      <c r="AK616" s="272"/>
      <c r="AL616" s="272"/>
      <c r="AM616" s="272"/>
    </row>
    <row r="617" spans="4:39" ht="15.75" customHeight="1" x14ac:dyDescent="0.3">
      <c r="D617" s="272"/>
      <c r="AH617" s="272"/>
      <c r="AI617" s="272"/>
      <c r="AJ617" s="272"/>
      <c r="AK617" s="272"/>
      <c r="AL617" s="272"/>
      <c r="AM617" s="272"/>
    </row>
    <row r="618" spans="4:39" ht="15.75" customHeight="1" x14ac:dyDescent="0.3">
      <c r="D618" s="272"/>
      <c r="AH618" s="272"/>
      <c r="AI618" s="272"/>
      <c r="AJ618" s="272"/>
      <c r="AK618" s="272"/>
      <c r="AL618" s="272"/>
      <c r="AM618" s="272"/>
    </row>
    <row r="619" spans="4:39" ht="15.75" customHeight="1" x14ac:dyDescent="0.3">
      <c r="D619" s="272"/>
      <c r="AH619" s="272"/>
      <c r="AI619" s="272"/>
      <c r="AJ619" s="272"/>
      <c r="AK619" s="272"/>
      <c r="AL619" s="272"/>
      <c r="AM619" s="272"/>
    </row>
    <row r="620" spans="4:39" ht="15.75" customHeight="1" x14ac:dyDescent="0.3">
      <c r="D620" s="272"/>
      <c r="AH620" s="272"/>
      <c r="AI620" s="272"/>
      <c r="AJ620" s="272"/>
      <c r="AK620" s="272"/>
      <c r="AL620" s="272"/>
      <c r="AM620" s="272"/>
    </row>
    <row r="621" spans="4:39" ht="15.75" customHeight="1" x14ac:dyDescent="0.3">
      <c r="D621" s="272"/>
      <c r="AH621" s="272"/>
      <c r="AI621" s="272"/>
      <c r="AJ621" s="272"/>
      <c r="AK621" s="272"/>
      <c r="AL621" s="272"/>
      <c r="AM621" s="272"/>
    </row>
    <row r="622" spans="4:39" ht="15.75" customHeight="1" x14ac:dyDescent="0.3">
      <c r="D622" s="272"/>
      <c r="AH622" s="272"/>
      <c r="AI622" s="272"/>
      <c r="AJ622" s="272"/>
      <c r="AK622" s="272"/>
      <c r="AL622" s="272"/>
      <c r="AM622" s="272"/>
    </row>
    <row r="623" spans="4:39" ht="15.75" customHeight="1" x14ac:dyDescent="0.3">
      <c r="D623" s="272"/>
      <c r="AH623" s="272"/>
      <c r="AI623" s="272"/>
      <c r="AJ623" s="272"/>
      <c r="AK623" s="272"/>
      <c r="AL623" s="272"/>
      <c r="AM623" s="272"/>
    </row>
    <row r="624" spans="4:39" ht="15.75" customHeight="1" x14ac:dyDescent="0.3">
      <c r="D624" s="272"/>
      <c r="AH624" s="272"/>
      <c r="AI624" s="272"/>
      <c r="AJ624" s="272"/>
      <c r="AK624" s="272"/>
      <c r="AL624" s="272"/>
      <c r="AM624" s="272"/>
    </row>
    <row r="625" spans="4:39" ht="15.75" customHeight="1" x14ac:dyDescent="0.3">
      <c r="D625" s="272"/>
      <c r="AH625" s="272"/>
      <c r="AI625" s="272"/>
      <c r="AJ625" s="272"/>
      <c r="AK625" s="272"/>
      <c r="AL625" s="272"/>
      <c r="AM625" s="272"/>
    </row>
    <row r="626" spans="4:39" ht="15.75" customHeight="1" x14ac:dyDescent="0.3">
      <c r="D626" s="272"/>
      <c r="AH626" s="272"/>
      <c r="AI626" s="272"/>
      <c r="AJ626" s="272"/>
      <c r="AK626" s="272"/>
      <c r="AL626" s="272"/>
      <c r="AM626" s="272"/>
    </row>
    <row r="627" spans="4:39" ht="15.75" customHeight="1" x14ac:dyDescent="0.3">
      <c r="D627" s="272"/>
      <c r="AH627" s="272"/>
      <c r="AI627" s="272"/>
      <c r="AJ627" s="272"/>
      <c r="AK627" s="272"/>
      <c r="AL627" s="272"/>
      <c r="AM627" s="272"/>
    </row>
    <row r="628" spans="4:39" ht="15.75" customHeight="1" x14ac:dyDescent="0.3">
      <c r="D628" s="272"/>
      <c r="AH628" s="272"/>
      <c r="AI628" s="272"/>
      <c r="AJ628" s="272"/>
      <c r="AK628" s="272"/>
      <c r="AL628" s="272"/>
      <c r="AM628" s="272"/>
    </row>
    <row r="629" spans="4:39" ht="15.75" customHeight="1" x14ac:dyDescent="0.3">
      <c r="D629" s="272"/>
      <c r="AH629" s="272"/>
      <c r="AI629" s="272"/>
      <c r="AJ629" s="272"/>
      <c r="AK629" s="272"/>
      <c r="AL629" s="272"/>
      <c r="AM629" s="272"/>
    </row>
    <row r="630" spans="4:39" ht="15.75" customHeight="1" x14ac:dyDescent="0.3">
      <c r="D630" s="272"/>
      <c r="AH630" s="272"/>
      <c r="AI630" s="272"/>
      <c r="AJ630" s="272"/>
      <c r="AK630" s="272"/>
      <c r="AL630" s="272"/>
      <c r="AM630" s="272"/>
    </row>
    <row r="631" spans="4:39" ht="15.75" customHeight="1" x14ac:dyDescent="0.3">
      <c r="D631" s="272"/>
      <c r="AH631" s="272"/>
      <c r="AI631" s="272"/>
      <c r="AJ631" s="272"/>
      <c r="AK631" s="272"/>
      <c r="AL631" s="272"/>
      <c r="AM631" s="272"/>
    </row>
    <row r="632" spans="4:39" ht="15.75" customHeight="1" x14ac:dyDescent="0.3">
      <c r="D632" s="272"/>
      <c r="AH632" s="272"/>
      <c r="AI632" s="272"/>
      <c r="AJ632" s="272"/>
      <c r="AK632" s="272"/>
      <c r="AL632" s="272"/>
      <c r="AM632" s="272"/>
    </row>
    <row r="633" spans="4:39" ht="15.75" customHeight="1" x14ac:dyDescent="0.3">
      <c r="D633" s="272"/>
      <c r="AH633" s="272"/>
      <c r="AI633" s="272"/>
      <c r="AJ633" s="272"/>
      <c r="AK633" s="272"/>
      <c r="AL633" s="272"/>
      <c r="AM633" s="272"/>
    </row>
    <row r="634" spans="4:39" ht="15.75" customHeight="1" x14ac:dyDescent="0.3">
      <c r="D634" s="272"/>
      <c r="AH634" s="272"/>
      <c r="AI634" s="272"/>
      <c r="AJ634" s="272"/>
      <c r="AK634" s="272"/>
      <c r="AL634" s="272"/>
      <c r="AM634" s="272"/>
    </row>
    <row r="635" spans="4:39" ht="15.75" customHeight="1" x14ac:dyDescent="0.3">
      <c r="D635" s="272"/>
      <c r="AH635" s="272"/>
      <c r="AI635" s="272"/>
      <c r="AJ635" s="272"/>
      <c r="AK635" s="272"/>
      <c r="AL635" s="272"/>
      <c r="AM635" s="272"/>
    </row>
    <row r="636" spans="4:39" ht="15.75" customHeight="1" x14ac:dyDescent="0.3">
      <c r="D636" s="272"/>
      <c r="AH636" s="272"/>
      <c r="AI636" s="272"/>
      <c r="AJ636" s="272"/>
      <c r="AK636" s="272"/>
      <c r="AL636" s="272"/>
      <c r="AM636" s="272"/>
    </row>
    <row r="637" spans="4:39" ht="15.75" customHeight="1" x14ac:dyDescent="0.3">
      <c r="D637" s="272"/>
      <c r="AH637" s="272"/>
      <c r="AI637" s="272"/>
      <c r="AJ637" s="272"/>
      <c r="AK637" s="272"/>
      <c r="AL637" s="272"/>
      <c r="AM637" s="272"/>
    </row>
    <row r="638" spans="4:39" ht="15.75" customHeight="1" x14ac:dyDescent="0.3">
      <c r="D638" s="272"/>
      <c r="AH638" s="272"/>
      <c r="AI638" s="272"/>
      <c r="AJ638" s="272"/>
      <c r="AK638" s="272"/>
      <c r="AL638" s="272"/>
      <c r="AM638" s="272"/>
    </row>
    <row r="639" spans="4:39" ht="15.75" customHeight="1" x14ac:dyDescent="0.3">
      <c r="D639" s="272"/>
      <c r="AH639" s="272"/>
      <c r="AI639" s="272"/>
      <c r="AJ639" s="272"/>
      <c r="AK639" s="272"/>
      <c r="AL639" s="272"/>
      <c r="AM639" s="272"/>
    </row>
    <row r="640" spans="4:39" ht="15.75" customHeight="1" x14ac:dyDescent="0.3">
      <c r="D640" s="272"/>
      <c r="AH640" s="272"/>
      <c r="AI640" s="272"/>
      <c r="AJ640" s="272"/>
      <c r="AK640" s="272"/>
      <c r="AL640" s="272"/>
      <c r="AM640" s="272"/>
    </row>
    <row r="641" spans="4:39" ht="15.75" customHeight="1" x14ac:dyDescent="0.3">
      <c r="D641" s="272"/>
      <c r="AH641" s="272"/>
      <c r="AI641" s="272"/>
      <c r="AJ641" s="272"/>
      <c r="AK641" s="272"/>
      <c r="AL641" s="272"/>
      <c r="AM641" s="272"/>
    </row>
    <row r="642" spans="4:39" ht="15.75" customHeight="1" x14ac:dyDescent="0.3">
      <c r="D642" s="272"/>
      <c r="AH642" s="272"/>
      <c r="AI642" s="272"/>
      <c r="AJ642" s="272"/>
      <c r="AK642" s="272"/>
      <c r="AL642" s="272"/>
      <c r="AM642" s="272"/>
    </row>
    <row r="643" spans="4:39" ht="15.75" customHeight="1" x14ac:dyDescent="0.3">
      <c r="D643" s="272"/>
      <c r="AH643" s="272"/>
      <c r="AI643" s="272"/>
      <c r="AJ643" s="272"/>
      <c r="AK643" s="272"/>
      <c r="AL643" s="272"/>
      <c r="AM643" s="272"/>
    </row>
    <row r="644" spans="4:39" ht="15.75" customHeight="1" x14ac:dyDescent="0.3">
      <c r="D644" s="272"/>
      <c r="AH644" s="272"/>
      <c r="AI644" s="272"/>
      <c r="AJ644" s="272"/>
      <c r="AK644" s="272"/>
      <c r="AL644" s="272"/>
      <c r="AM644" s="272"/>
    </row>
    <row r="645" spans="4:39" ht="15.75" customHeight="1" x14ac:dyDescent="0.3">
      <c r="D645" s="272"/>
      <c r="AH645" s="272"/>
      <c r="AI645" s="272"/>
      <c r="AJ645" s="272"/>
      <c r="AK645" s="272"/>
      <c r="AL645" s="272"/>
      <c r="AM645" s="272"/>
    </row>
    <row r="646" spans="4:39" ht="15.75" customHeight="1" x14ac:dyDescent="0.3">
      <c r="D646" s="272"/>
      <c r="AH646" s="272"/>
      <c r="AI646" s="272"/>
      <c r="AJ646" s="272"/>
      <c r="AK646" s="272"/>
      <c r="AL646" s="272"/>
      <c r="AM646" s="272"/>
    </row>
    <row r="647" spans="4:39" ht="15.75" customHeight="1" x14ac:dyDescent="0.3">
      <c r="D647" s="272"/>
      <c r="AH647" s="272"/>
      <c r="AI647" s="272"/>
      <c r="AJ647" s="272"/>
      <c r="AK647" s="272"/>
      <c r="AL647" s="272"/>
      <c r="AM647" s="272"/>
    </row>
    <row r="648" spans="4:39" ht="15.75" customHeight="1" x14ac:dyDescent="0.3">
      <c r="D648" s="272"/>
      <c r="AH648" s="272"/>
      <c r="AI648" s="272"/>
      <c r="AJ648" s="272"/>
      <c r="AK648" s="272"/>
      <c r="AL648" s="272"/>
      <c r="AM648" s="272"/>
    </row>
    <row r="649" spans="4:39" ht="15.75" customHeight="1" x14ac:dyDescent="0.3">
      <c r="D649" s="272"/>
      <c r="AH649" s="272"/>
      <c r="AI649" s="272"/>
      <c r="AJ649" s="272"/>
      <c r="AK649" s="272"/>
      <c r="AL649" s="272"/>
      <c r="AM649" s="272"/>
    </row>
    <row r="650" spans="4:39" ht="15.75" customHeight="1" x14ac:dyDescent="0.3">
      <c r="D650" s="272"/>
      <c r="AH650" s="272"/>
      <c r="AI650" s="272"/>
      <c r="AJ650" s="272"/>
      <c r="AK650" s="272"/>
      <c r="AL650" s="272"/>
      <c r="AM650" s="272"/>
    </row>
    <row r="651" spans="4:39" ht="15.75" customHeight="1" x14ac:dyDescent="0.3">
      <c r="D651" s="272"/>
      <c r="AH651" s="272"/>
      <c r="AI651" s="272"/>
      <c r="AJ651" s="272"/>
      <c r="AK651" s="272"/>
      <c r="AL651" s="272"/>
      <c r="AM651" s="272"/>
    </row>
    <row r="652" spans="4:39" ht="15.75" customHeight="1" x14ac:dyDescent="0.3">
      <c r="D652" s="272"/>
      <c r="AH652" s="272"/>
      <c r="AI652" s="272"/>
      <c r="AJ652" s="272"/>
      <c r="AK652" s="272"/>
      <c r="AL652" s="272"/>
      <c r="AM652" s="272"/>
    </row>
    <row r="653" spans="4:39" ht="15.75" customHeight="1" x14ac:dyDescent="0.3">
      <c r="D653" s="272"/>
      <c r="AH653" s="272"/>
      <c r="AI653" s="272"/>
      <c r="AJ653" s="272"/>
      <c r="AK653" s="272"/>
      <c r="AL653" s="272"/>
      <c r="AM653" s="272"/>
    </row>
    <row r="654" spans="4:39" ht="15.75" customHeight="1" x14ac:dyDescent="0.3">
      <c r="D654" s="272"/>
      <c r="AH654" s="272"/>
      <c r="AI654" s="272"/>
      <c r="AJ654" s="272"/>
      <c r="AK654" s="272"/>
      <c r="AL654" s="272"/>
      <c r="AM654" s="272"/>
    </row>
    <row r="655" spans="4:39" ht="15.75" customHeight="1" x14ac:dyDescent="0.3">
      <c r="D655" s="272"/>
      <c r="AH655" s="272"/>
      <c r="AI655" s="272"/>
      <c r="AJ655" s="272"/>
      <c r="AK655" s="272"/>
      <c r="AL655" s="272"/>
      <c r="AM655" s="272"/>
    </row>
    <row r="656" spans="4:39" ht="15.75" customHeight="1" x14ac:dyDescent="0.3">
      <c r="D656" s="272"/>
      <c r="AH656" s="272"/>
      <c r="AI656" s="272"/>
      <c r="AJ656" s="272"/>
      <c r="AK656" s="272"/>
      <c r="AL656" s="272"/>
      <c r="AM656" s="272"/>
    </row>
    <row r="657" spans="4:39" ht="15.75" customHeight="1" x14ac:dyDescent="0.3">
      <c r="D657" s="272"/>
      <c r="AH657" s="272"/>
      <c r="AI657" s="272"/>
      <c r="AJ657" s="272"/>
      <c r="AK657" s="272"/>
      <c r="AL657" s="272"/>
      <c r="AM657" s="272"/>
    </row>
    <row r="658" spans="4:39" ht="15.75" customHeight="1" x14ac:dyDescent="0.3">
      <c r="D658" s="272"/>
      <c r="AH658" s="272"/>
      <c r="AI658" s="272"/>
      <c r="AJ658" s="272"/>
      <c r="AK658" s="272"/>
      <c r="AL658" s="272"/>
      <c r="AM658" s="272"/>
    </row>
    <row r="659" spans="4:39" ht="15.75" customHeight="1" x14ac:dyDescent="0.3">
      <c r="D659" s="272"/>
      <c r="AH659" s="272"/>
      <c r="AI659" s="272"/>
      <c r="AJ659" s="272"/>
      <c r="AK659" s="272"/>
      <c r="AL659" s="272"/>
      <c r="AM659" s="272"/>
    </row>
    <row r="660" spans="4:39" ht="15.75" customHeight="1" x14ac:dyDescent="0.3">
      <c r="D660" s="272"/>
      <c r="AH660" s="272"/>
      <c r="AI660" s="272"/>
      <c r="AJ660" s="272"/>
      <c r="AK660" s="272"/>
      <c r="AL660" s="272"/>
      <c r="AM660" s="272"/>
    </row>
    <row r="661" spans="4:39" ht="15.75" customHeight="1" x14ac:dyDescent="0.3">
      <c r="D661" s="272"/>
      <c r="AH661" s="272"/>
      <c r="AI661" s="272"/>
      <c r="AJ661" s="272"/>
      <c r="AK661" s="272"/>
      <c r="AL661" s="272"/>
      <c r="AM661" s="272"/>
    </row>
    <row r="662" spans="4:39" ht="15.75" customHeight="1" x14ac:dyDescent="0.3">
      <c r="D662" s="272"/>
      <c r="AH662" s="272"/>
      <c r="AI662" s="272"/>
      <c r="AJ662" s="272"/>
      <c r="AK662" s="272"/>
      <c r="AL662" s="272"/>
      <c r="AM662" s="272"/>
    </row>
    <row r="663" spans="4:39" ht="15.75" customHeight="1" x14ac:dyDescent="0.3">
      <c r="D663" s="272"/>
      <c r="AH663" s="272"/>
      <c r="AI663" s="272"/>
      <c r="AJ663" s="272"/>
      <c r="AK663" s="272"/>
      <c r="AL663" s="272"/>
      <c r="AM663" s="272"/>
    </row>
    <row r="664" spans="4:39" ht="15.75" customHeight="1" x14ac:dyDescent="0.3">
      <c r="D664" s="272"/>
      <c r="AH664" s="272"/>
      <c r="AI664" s="272"/>
      <c r="AJ664" s="272"/>
      <c r="AK664" s="272"/>
      <c r="AL664" s="272"/>
      <c r="AM664" s="272"/>
    </row>
    <row r="665" spans="4:39" ht="15.75" customHeight="1" x14ac:dyDescent="0.3">
      <c r="D665" s="272"/>
      <c r="AH665" s="272"/>
      <c r="AI665" s="272"/>
      <c r="AJ665" s="272"/>
      <c r="AK665" s="272"/>
      <c r="AL665" s="272"/>
      <c r="AM665" s="272"/>
    </row>
    <row r="666" spans="4:39" ht="15.75" customHeight="1" x14ac:dyDescent="0.3">
      <c r="D666" s="272"/>
      <c r="AH666" s="272"/>
      <c r="AI666" s="272"/>
      <c r="AJ666" s="272"/>
      <c r="AK666" s="272"/>
      <c r="AL666" s="272"/>
      <c r="AM666" s="272"/>
    </row>
    <row r="667" spans="4:39" ht="15.75" customHeight="1" x14ac:dyDescent="0.3">
      <c r="D667" s="272"/>
      <c r="AH667" s="272"/>
      <c r="AI667" s="272"/>
      <c r="AJ667" s="272"/>
      <c r="AK667" s="272"/>
      <c r="AL667" s="272"/>
      <c r="AM667" s="272"/>
    </row>
    <row r="668" spans="4:39" ht="15.75" customHeight="1" x14ac:dyDescent="0.3">
      <c r="D668" s="272"/>
      <c r="AH668" s="272"/>
      <c r="AI668" s="272"/>
      <c r="AJ668" s="272"/>
      <c r="AK668" s="272"/>
      <c r="AL668" s="272"/>
      <c r="AM668" s="272"/>
    </row>
    <row r="669" spans="4:39" ht="15.75" customHeight="1" x14ac:dyDescent="0.3">
      <c r="D669" s="272"/>
      <c r="AH669" s="272"/>
      <c r="AI669" s="272"/>
      <c r="AJ669" s="272"/>
      <c r="AK669" s="272"/>
      <c r="AL669" s="272"/>
      <c r="AM669" s="272"/>
    </row>
    <row r="670" spans="4:39" ht="15.75" customHeight="1" x14ac:dyDescent="0.3">
      <c r="D670" s="272"/>
      <c r="AH670" s="272"/>
      <c r="AI670" s="272"/>
      <c r="AJ670" s="272"/>
      <c r="AK670" s="272"/>
      <c r="AL670" s="272"/>
      <c r="AM670" s="272"/>
    </row>
    <row r="671" spans="4:39" ht="15.75" customHeight="1" x14ac:dyDescent="0.3">
      <c r="D671" s="272"/>
      <c r="AH671" s="272"/>
      <c r="AI671" s="272"/>
      <c r="AJ671" s="272"/>
      <c r="AK671" s="272"/>
      <c r="AL671" s="272"/>
      <c r="AM671" s="272"/>
    </row>
    <row r="672" spans="4:39" ht="15.75" customHeight="1" x14ac:dyDescent="0.3">
      <c r="D672" s="272"/>
      <c r="AH672" s="272"/>
      <c r="AI672" s="272"/>
      <c r="AJ672" s="272"/>
      <c r="AK672" s="272"/>
      <c r="AL672" s="272"/>
      <c r="AM672" s="272"/>
    </row>
    <row r="673" spans="4:39" ht="15.75" customHeight="1" x14ac:dyDescent="0.3">
      <c r="D673" s="272"/>
      <c r="AH673" s="272"/>
      <c r="AI673" s="272"/>
      <c r="AJ673" s="272"/>
      <c r="AK673" s="272"/>
      <c r="AL673" s="272"/>
      <c r="AM673" s="272"/>
    </row>
    <row r="674" spans="4:39" ht="15.75" customHeight="1" x14ac:dyDescent="0.3">
      <c r="D674" s="272"/>
      <c r="AH674" s="272"/>
      <c r="AI674" s="272"/>
      <c r="AJ674" s="272"/>
      <c r="AK674" s="272"/>
      <c r="AL674" s="272"/>
      <c r="AM674" s="272"/>
    </row>
    <row r="675" spans="4:39" ht="15.75" customHeight="1" x14ac:dyDescent="0.3">
      <c r="D675" s="272"/>
      <c r="AH675" s="272"/>
      <c r="AI675" s="272"/>
      <c r="AJ675" s="272"/>
      <c r="AK675" s="272"/>
      <c r="AL675" s="272"/>
      <c r="AM675" s="272"/>
    </row>
    <row r="676" spans="4:39" ht="15.75" customHeight="1" x14ac:dyDescent="0.3">
      <c r="D676" s="272"/>
      <c r="AH676" s="272"/>
      <c r="AI676" s="272"/>
      <c r="AJ676" s="272"/>
      <c r="AK676" s="272"/>
      <c r="AL676" s="272"/>
      <c r="AM676" s="272"/>
    </row>
    <row r="677" spans="4:39" ht="15.75" customHeight="1" x14ac:dyDescent="0.3">
      <c r="D677" s="272"/>
      <c r="AH677" s="272"/>
      <c r="AI677" s="272"/>
      <c r="AJ677" s="272"/>
      <c r="AK677" s="272"/>
      <c r="AL677" s="272"/>
      <c r="AM677" s="272"/>
    </row>
    <row r="678" spans="4:39" ht="15.75" customHeight="1" x14ac:dyDescent="0.3">
      <c r="D678" s="272"/>
      <c r="AH678" s="272"/>
      <c r="AI678" s="272"/>
      <c r="AJ678" s="272"/>
      <c r="AK678" s="272"/>
      <c r="AL678" s="272"/>
      <c r="AM678" s="272"/>
    </row>
    <row r="679" spans="4:39" ht="15.75" customHeight="1" x14ac:dyDescent="0.3">
      <c r="D679" s="272"/>
      <c r="AH679" s="272"/>
      <c r="AI679" s="272"/>
      <c r="AJ679" s="272"/>
      <c r="AK679" s="272"/>
      <c r="AL679" s="272"/>
      <c r="AM679" s="272"/>
    </row>
    <row r="680" spans="4:39" ht="15.75" customHeight="1" x14ac:dyDescent="0.3">
      <c r="D680" s="272"/>
      <c r="AH680" s="272"/>
      <c r="AI680" s="272"/>
      <c r="AJ680" s="272"/>
      <c r="AK680" s="272"/>
      <c r="AL680" s="272"/>
      <c r="AM680" s="272"/>
    </row>
    <row r="681" spans="4:39" ht="15.75" customHeight="1" x14ac:dyDescent="0.3">
      <c r="D681" s="272"/>
      <c r="AH681" s="272"/>
      <c r="AI681" s="272"/>
      <c r="AJ681" s="272"/>
      <c r="AK681" s="272"/>
      <c r="AL681" s="272"/>
      <c r="AM681" s="272"/>
    </row>
    <row r="682" spans="4:39" ht="15.75" customHeight="1" x14ac:dyDescent="0.3">
      <c r="D682" s="272"/>
      <c r="AH682" s="272"/>
      <c r="AI682" s="272"/>
      <c r="AJ682" s="272"/>
      <c r="AK682" s="272"/>
      <c r="AL682" s="272"/>
      <c r="AM682" s="272"/>
    </row>
    <row r="683" spans="4:39" ht="15.75" customHeight="1" x14ac:dyDescent="0.3">
      <c r="D683" s="272"/>
      <c r="AH683" s="272"/>
      <c r="AI683" s="272"/>
      <c r="AJ683" s="272"/>
      <c r="AK683" s="272"/>
      <c r="AL683" s="272"/>
      <c r="AM683" s="272"/>
    </row>
    <row r="684" spans="4:39" ht="15.75" customHeight="1" x14ac:dyDescent="0.3">
      <c r="D684" s="272"/>
      <c r="AH684" s="272"/>
      <c r="AI684" s="272"/>
      <c r="AJ684" s="272"/>
      <c r="AK684" s="272"/>
      <c r="AL684" s="272"/>
      <c r="AM684" s="272"/>
    </row>
    <row r="685" spans="4:39" ht="15.75" customHeight="1" x14ac:dyDescent="0.3">
      <c r="D685" s="272"/>
      <c r="AH685" s="272"/>
      <c r="AI685" s="272"/>
      <c r="AJ685" s="272"/>
      <c r="AK685" s="272"/>
      <c r="AL685" s="272"/>
      <c r="AM685" s="272"/>
    </row>
    <row r="686" spans="4:39" ht="15.75" customHeight="1" x14ac:dyDescent="0.3">
      <c r="D686" s="272"/>
      <c r="AH686" s="272"/>
      <c r="AI686" s="272"/>
      <c r="AJ686" s="272"/>
      <c r="AK686" s="272"/>
      <c r="AL686" s="272"/>
      <c r="AM686" s="272"/>
    </row>
    <row r="687" spans="4:39" ht="15.75" customHeight="1" x14ac:dyDescent="0.3">
      <c r="D687" s="272"/>
      <c r="AH687" s="272"/>
      <c r="AI687" s="272"/>
      <c r="AJ687" s="272"/>
      <c r="AK687" s="272"/>
      <c r="AL687" s="272"/>
      <c r="AM687" s="272"/>
    </row>
    <row r="688" spans="4:39" ht="15.75" customHeight="1" x14ac:dyDescent="0.3">
      <c r="D688" s="272"/>
      <c r="AH688" s="272"/>
      <c r="AI688" s="272"/>
      <c r="AJ688" s="272"/>
      <c r="AK688" s="272"/>
      <c r="AL688" s="272"/>
      <c r="AM688" s="272"/>
    </row>
    <row r="689" spans="4:39" ht="15.75" customHeight="1" x14ac:dyDescent="0.3">
      <c r="D689" s="272"/>
      <c r="AH689" s="272"/>
      <c r="AI689" s="272"/>
      <c r="AJ689" s="272"/>
      <c r="AK689" s="272"/>
      <c r="AL689" s="272"/>
      <c r="AM689" s="272"/>
    </row>
    <row r="690" spans="4:39" ht="15.75" customHeight="1" x14ac:dyDescent="0.3">
      <c r="D690" s="272"/>
      <c r="AH690" s="272"/>
      <c r="AI690" s="272"/>
      <c r="AJ690" s="272"/>
      <c r="AK690" s="272"/>
      <c r="AL690" s="272"/>
      <c r="AM690" s="272"/>
    </row>
    <row r="691" spans="4:39" ht="15.75" customHeight="1" x14ac:dyDescent="0.3">
      <c r="D691" s="272"/>
      <c r="AH691" s="272"/>
      <c r="AI691" s="272"/>
      <c r="AJ691" s="272"/>
      <c r="AK691" s="272"/>
      <c r="AL691" s="272"/>
      <c r="AM691" s="272"/>
    </row>
    <row r="692" spans="4:39" ht="15.75" customHeight="1" x14ac:dyDescent="0.3">
      <c r="D692" s="272"/>
      <c r="AH692" s="272"/>
      <c r="AI692" s="272"/>
      <c r="AJ692" s="272"/>
      <c r="AK692" s="272"/>
      <c r="AL692" s="272"/>
      <c r="AM692" s="272"/>
    </row>
    <row r="693" spans="4:39" ht="15.75" customHeight="1" x14ac:dyDescent="0.3">
      <c r="D693" s="272"/>
      <c r="AH693" s="272"/>
      <c r="AI693" s="272"/>
      <c r="AJ693" s="272"/>
      <c r="AK693" s="272"/>
      <c r="AL693" s="272"/>
      <c r="AM693" s="272"/>
    </row>
    <row r="694" spans="4:39" ht="15.75" customHeight="1" x14ac:dyDescent="0.3">
      <c r="D694" s="272"/>
      <c r="AH694" s="272"/>
      <c r="AI694" s="272"/>
      <c r="AJ694" s="272"/>
      <c r="AK694" s="272"/>
      <c r="AL694" s="272"/>
      <c r="AM694" s="272"/>
    </row>
    <row r="695" spans="4:39" ht="15.75" customHeight="1" x14ac:dyDescent="0.3">
      <c r="D695" s="272"/>
      <c r="AH695" s="272"/>
      <c r="AI695" s="272"/>
      <c r="AJ695" s="272"/>
      <c r="AK695" s="272"/>
      <c r="AL695" s="272"/>
      <c r="AM695" s="272"/>
    </row>
    <row r="696" spans="4:39" ht="15.75" customHeight="1" x14ac:dyDescent="0.3">
      <c r="D696" s="272"/>
      <c r="AH696" s="272"/>
      <c r="AI696" s="272"/>
      <c r="AJ696" s="272"/>
      <c r="AK696" s="272"/>
      <c r="AL696" s="272"/>
      <c r="AM696" s="272"/>
    </row>
    <row r="697" spans="4:39" ht="15.75" customHeight="1" x14ac:dyDescent="0.3">
      <c r="D697" s="272"/>
      <c r="AH697" s="272"/>
      <c r="AI697" s="272"/>
      <c r="AJ697" s="272"/>
      <c r="AK697" s="272"/>
      <c r="AL697" s="272"/>
      <c r="AM697" s="272"/>
    </row>
    <row r="698" spans="4:39" ht="15.75" customHeight="1" x14ac:dyDescent="0.3">
      <c r="D698" s="272"/>
      <c r="AH698" s="272"/>
      <c r="AI698" s="272"/>
      <c r="AJ698" s="272"/>
      <c r="AK698" s="272"/>
      <c r="AL698" s="272"/>
      <c r="AM698" s="272"/>
    </row>
    <row r="699" spans="4:39" ht="15.75" customHeight="1" x14ac:dyDescent="0.3">
      <c r="D699" s="272"/>
      <c r="AH699" s="272"/>
      <c r="AI699" s="272"/>
      <c r="AJ699" s="272"/>
      <c r="AK699" s="272"/>
      <c r="AL699" s="272"/>
      <c r="AM699" s="272"/>
    </row>
    <row r="700" spans="4:39" ht="15.75" customHeight="1" x14ac:dyDescent="0.3">
      <c r="D700" s="272"/>
      <c r="AH700" s="272"/>
      <c r="AI700" s="272"/>
      <c r="AJ700" s="272"/>
      <c r="AK700" s="272"/>
      <c r="AL700" s="272"/>
      <c r="AM700" s="272"/>
    </row>
    <row r="701" spans="4:39" ht="15.75" customHeight="1" x14ac:dyDescent="0.3">
      <c r="D701" s="272"/>
      <c r="AH701" s="272"/>
      <c r="AI701" s="272"/>
      <c r="AJ701" s="272"/>
      <c r="AK701" s="272"/>
      <c r="AL701" s="272"/>
      <c r="AM701" s="272"/>
    </row>
    <row r="702" spans="4:39" ht="15.75" customHeight="1" x14ac:dyDescent="0.3">
      <c r="D702" s="272"/>
      <c r="AH702" s="272"/>
      <c r="AI702" s="272"/>
      <c r="AJ702" s="272"/>
      <c r="AK702" s="272"/>
      <c r="AL702" s="272"/>
      <c r="AM702" s="272"/>
    </row>
    <row r="703" spans="4:39" ht="15.75" customHeight="1" x14ac:dyDescent="0.3">
      <c r="D703" s="272"/>
      <c r="AH703" s="272"/>
      <c r="AI703" s="272"/>
      <c r="AJ703" s="272"/>
      <c r="AK703" s="272"/>
      <c r="AL703" s="272"/>
      <c r="AM703" s="272"/>
    </row>
    <row r="704" spans="4:39" ht="15.75" customHeight="1" x14ac:dyDescent="0.3">
      <c r="D704" s="272"/>
      <c r="AH704" s="272"/>
      <c r="AI704" s="272"/>
      <c r="AJ704" s="272"/>
      <c r="AK704" s="272"/>
      <c r="AL704" s="272"/>
      <c r="AM704" s="272"/>
    </row>
    <row r="705" spans="4:39" ht="15.75" customHeight="1" x14ac:dyDescent="0.3">
      <c r="D705" s="272"/>
      <c r="AH705" s="272"/>
      <c r="AI705" s="272"/>
      <c r="AJ705" s="272"/>
      <c r="AK705" s="272"/>
      <c r="AL705" s="272"/>
      <c r="AM705" s="272"/>
    </row>
    <row r="706" spans="4:39" ht="15.75" customHeight="1" x14ac:dyDescent="0.3">
      <c r="D706" s="272"/>
      <c r="AH706" s="272"/>
      <c r="AI706" s="272"/>
      <c r="AJ706" s="272"/>
      <c r="AK706" s="272"/>
      <c r="AL706" s="272"/>
      <c r="AM706" s="272"/>
    </row>
    <row r="707" spans="4:39" ht="15.75" customHeight="1" x14ac:dyDescent="0.3">
      <c r="D707" s="272"/>
      <c r="AH707" s="272"/>
      <c r="AI707" s="272"/>
      <c r="AJ707" s="272"/>
      <c r="AK707" s="272"/>
      <c r="AL707" s="272"/>
      <c r="AM707" s="272"/>
    </row>
    <row r="708" spans="4:39" ht="15.75" customHeight="1" x14ac:dyDescent="0.3">
      <c r="D708" s="272"/>
      <c r="AH708" s="272"/>
      <c r="AI708" s="272"/>
      <c r="AJ708" s="272"/>
      <c r="AK708" s="272"/>
      <c r="AL708" s="272"/>
      <c r="AM708" s="272"/>
    </row>
    <row r="709" spans="4:39" ht="15.75" customHeight="1" x14ac:dyDescent="0.3">
      <c r="D709" s="272"/>
      <c r="AH709" s="272"/>
      <c r="AI709" s="272"/>
      <c r="AJ709" s="272"/>
      <c r="AK709" s="272"/>
      <c r="AL709" s="272"/>
      <c r="AM709" s="272"/>
    </row>
    <row r="710" spans="4:39" ht="15.75" customHeight="1" x14ac:dyDescent="0.3">
      <c r="D710" s="272"/>
      <c r="AH710" s="272"/>
      <c r="AI710" s="272"/>
      <c r="AJ710" s="272"/>
      <c r="AK710" s="272"/>
      <c r="AL710" s="272"/>
      <c r="AM710" s="272"/>
    </row>
    <row r="711" spans="4:39" ht="15.75" customHeight="1" x14ac:dyDescent="0.3">
      <c r="D711" s="272"/>
      <c r="AH711" s="272"/>
      <c r="AI711" s="272"/>
      <c r="AJ711" s="272"/>
      <c r="AK711" s="272"/>
      <c r="AL711" s="272"/>
      <c r="AM711" s="272"/>
    </row>
    <row r="712" spans="4:39" ht="15.75" customHeight="1" x14ac:dyDescent="0.3">
      <c r="D712" s="272"/>
      <c r="AH712" s="272"/>
      <c r="AI712" s="272"/>
      <c r="AJ712" s="272"/>
      <c r="AK712" s="272"/>
      <c r="AL712" s="272"/>
      <c r="AM712" s="272"/>
    </row>
    <row r="713" spans="4:39" ht="15.75" customHeight="1" x14ac:dyDescent="0.3">
      <c r="D713" s="272"/>
      <c r="AH713" s="272"/>
      <c r="AI713" s="272"/>
      <c r="AJ713" s="272"/>
      <c r="AK713" s="272"/>
      <c r="AL713" s="272"/>
      <c r="AM713" s="272"/>
    </row>
    <row r="714" spans="4:39" ht="15.75" customHeight="1" x14ac:dyDescent="0.3">
      <c r="D714" s="272"/>
      <c r="AH714" s="272"/>
      <c r="AI714" s="272"/>
      <c r="AJ714" s="272"/>
      <c r="AK714" s="272"/>
      <c r="AL714" s="272"/>
      <c r="AM714" s="272"/>
    </row>
    <row r="715" spans="4:39" ht="15.75" customHeight="1" x14ac:dyDescent="0.3">
      <c r="D715" s="272"/>
      <c r="AH715" s="272"/>
      <c r="AI715" s="272"/>
      <c r="AJ715" s="272"/>
      <c r="AK715" s="272"/>
      <c r="AL715" s="272"/>
      <c r="AM715" s="272"/>
    </row>
    <row r="716" spans="4:39" ht="15.75" customHeight="1" x14ac:dyDescent="0.3">
      <c r="D716" s="272"/>
      <c r="AH716" s="272"/>
      <c r="AI716" s="272"/>
      <c r="AJ716" s="272"/>
      <c r="AK716" s="272"/>
      <c r="AL716" s="272"/>
      <c r="AM716" s="272"/>
    </row>
    <row r="717" spans="4:39" ht="15.75" customHeight="1" x14ac:dyDescent="0.3">
      <c r="D717" s="272"/>
      <c r="AH717" s="272"/>
      <c r="AI717" s="272"/>
      <c r="AJ717" s="272"/>
      <c r="AK717" s="272"/>
      <c r="AL717" s="272"/>
      <c r="AM717" s="272"/>
    </row>
  </sheetData>
  <mergeCells count="5">
    <mergeCell ref="AE1:AG1"/>
    <mergeCell ref="AH1:AJ1"/>
    <mergeCell ref="AK1:AM1"/>
    <mergeCell ref="G1:R1"/>
    <mergeCell ref="S1:AD1"/>
  </mergeCell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C000"/>
  </sheetPr>
  <dimension ref="B3:I21"/>
  <sheetViews>
    <sheetView workbookViewId="0">
      <selection activeCell="B3" sqref="B3:I8"/>
    </sheetView>
  </sheetViews>
  <sheetFormatPr defaultRowHeight="14.4" x14ac:dyDescent="0.3"/>
  <cols>
    <col min="2" max="2" width="20.109375" customWidth="1"/>
    <col min="3" max="3" width="16" customWidth="1"/>
    <col min="4" max="4" width="17" customWidth="1"/>
    <col min="5" max="5" width="11.5546875" customWidth="1"/>
    <col min="6" max="6" width="14.88671875" customWidth="1"/>
    <col min="7" max="7" width="16.5546875" customWidth="1"/>
    <col min="8" max="8" width="13.44140625" customWidth="1"/>
    <col min="9" max="9" width="14.88671875" customWidth="1"/>
  </cols>
  <sheetData>
    <row r="3" spans="2:9" ht="28.8" x14ac:dyDescent="0.3">
      <c r="B3" s="394" t="s">
        <v>981</v>
      </c>
      <c r="C3" s="394" t="s">
        <v>978</v>
      </c>
      <c r="D3" s="394" t="s">
        <v>979</v>
      </c>
      <c r="E3" s="399" t="s">
        <v>13</v>
      </c>
      <c r="F3" s="399" t="s">
        <v>14</v>
      </c>
      <c r="G3" s="399" t="s">
        <v>15</v>
      </c>
      <c r="H3" s="394" t="s">
        <v>982</v>
      </c>
      <c r="I3" s="394" t="s">
        <v>983</v>
      </c>
    </row>
    <row r="4" spans="2:9" x14ac:dyDescent="0.3">
      <c r="B4" s="395" t="s">
        <v>598</v>
      </c>
      <c r="C4" s="398">
        <v>3620</v>
      </c>
      <c r="D4" s="398">
        <f>SUM(E4:F4)</f>
        <v>2764</v>
      </c>
      <c r="E4" s="398">
        <v>74</v>
      </c>
      <c r="F4" s="398">
        <v>2690</v>
      </c>
      <c r="G4" s="398">
        <v>0</v>
      </c>
      <c r="H4" s="336">
        <f>D4/C4</f>
        <v>0.7635359116022099</v>
      </c>
      <c r="I4" s="336">
        <f>(E4+F4+G4)/D4</f>
        <v>1</v>
      </c>
    </row>
    <row r="5" spans="2:9" x14ac:dyDescent="0.3">
      <c r="B5" s="395" t="s">
        <v>600</v>
      </c>
      <c r="C5" s="398">
        <v>9643</v>
      </c>
      <c r="D5" s="398">
        <f>SUM(E5:G5)</f>
        <v>8297</v>
      </c>
      <c r="E5" s="398">
        <v>5951</v>
      </c>
      <c r="F5" s="398">
        <v>2293</v>
      </c>
      <c r="G5" s="398">
        <v>53</v>
      </c>
      <c r="H5" s="336">
        <f t="shared" ref="H5:H7" si="0">D5/C5</f>
        <v>0.86041688271284866</v>
      </c>
      <c r="I5" s="336">
        <f t="shared" ref="I5:I7" si="1">(E5+F5+G5)/D5</f>
        <v>1</v>
      </c>
    </row>
    <row r="6" spans="2:9" x14ac:dyDescent="0.3">
      <c r="B6" s="395" t="s">
        <v>601</v>
      </c>
      <c r="C6" s="398">
        <v>11600</v>
      </c>
      <c r="D6" s="398">
        <v>899</v>
      </c>
      <c r="E6" s="398">
        <v>743</v>
      </c>
      <c r="F6" s="398">
        <v>156</v>
      </c>
      <c r="G6" s="398">
        <v>0</v>
      </c>
      <c r="H6" s="336">
        <f t="shared" si="0"/>
        <v>7.7499999999999999E-2</v>
      </c>
      <c r="I6" s="336">
        <f t="shared" si="1"/>
        <v>1</v>
      </c>
    </row>
    <row r="7" spans="2:9" x14ac:dyDescent="0.3">
      <c r="B7" s="396" t="s">
        <v>980</v>
      </c>
      <c r="C7" s="398">
        <v>197222</v>
      </c>
      <c r="D7" s="398">
        <v>350</v>
      </c>
      <c r="E7" s="398">
        <v>108</v>
      </c>
      <c r="F7" s="398">
        <v>1</v>
      </c>
      <c r="G7" s="398">
        <v>0</v>
      </c>
      <c r="H7" s="336">
        <f t="shared" si="0"/>
        <v>1.7746498869294501E-3</v>
      </c>
      <c r="I7" s="336">
        <f t="shared" si="1"/>
        <v>0.31142857142857144</v>
      </c>
    </row>
    <row r="8" spans="2:9" x14ac:dyDescent="0.3">
      <c r="B8" s="397" t="s">
        <v>706</v>
      </c>
      <c r="C8" s="398">
        <f>SUM(C4:C7)</f>
        <v>222085</v>
      </c>
      <c r="D8" s="398">
        <f t="shared" ref="D8:G8" si="2">SUM(D4:D7)</f>
        <v>12310</v>
      </c>
      <c r="E8" s="398">
        <f t="shared" si="2"/>
        <v>6876</v>
      </c>
      <c r="F8" s="398">
        <f t="shared" si="2"/>
        <v>5140</v>
      </c>
      <c r="G8" s="398">
        <f t="shared" si="2"/>
        <v>53</v>
      </c>
      <c r="H8" s="336"/>
      <c r="I8" s="336"/>
    </row>
    <row r="13" spans="2:9" x14ac:dyDescent="0.3">
      <c r="C13" t="s">
        <v>967</v>
      </c>
      <c r="D13" t="s">
        <v>973</v>
      </c>
      <c r="E13" t="s">
        <v>977</v>
      </c>
      <c r="F13" t="s">
        <v>974</v>
      </c>
      <c r="G13" t="s">
        <v>975</v>
      </c>
      <c r="H13" t="s">
        <v>976</v>
      </c>
    </row>
    <row r="14" spans="2:9" x14ac:dyDescent="0.3">
      <c r="C14" t="s">
        <v>598</v>
      </c>
      <c r="D14">
        <v>3620</v>
      </c>
      <c r="E14">
        <v>2690</v>
      </c>
      <c r="F14">
        <v>74</v>
      </c>
      <c r="G14">
        <v>2501</v>
      </c>
      <c r="H14">
        <v>0</v>
      </c>
    </row>
    <row r="15" spans="2:9" x14ac:dyDescent="0.3">
      <c r="C15" t="s">
        <v>600</v>
      </c>
      <c r="D15">
        <v>9643</v>
      </c>
      <c r="E15">
        <v>4735</v>
      </c>
      <c r="F15">
        <v>5951</v>
      </c>
      <c r="G15">
        <v>2293</v>
      </c>
      <c r="H15">
        <v>53</v>
      </c>
    </row>
    <row r="16" spans="2:9" x14ac:dyDescent="0.3">
      <c r="C16" t="s">
        <v>601</v>
      </c>
      <c r="D16">
        <v>11600</v>
      </c>
      <c r="E16">
        <v>690</v>
      </c>
      <c r="F16">
        <v>743</v>
      </c>
      <c r="G16">
        <v>156</v>
      </c>
      <c r="H16">
        <v>0</v>
      </c>
    </row>
    <row r="17" spans="3:8" x14ac:dyDescent="0.3">
      <c r="C17" t="s">
        <v>633</v>
      </c>
      <c r="D17">
        <v>42796</v>
      </c>
      <c r="E17">
        <v>349</v>
      </c>
      <c r="F17">
        <v>108</v>
      </c>
      <c r="G17">
        <v>1</v>
      </c>
      <c r="H17">
        <v>0</v>
      </c>
    </row>
    <row r="18" spans="3:8" x14ac:dyDescent="0.3">
      <c r="C18" t="s">
        <v>696</v>
      </c>
      <c r="D18">
        <v>28655</v>
      </c>
      <c r="E18">
        <v>0</v>
      </c>
      <c r="F18">
        <v>0</v>
      </c>
      <c r="G18">
        <v>0</v>
      </c>
      <c r="H18">
        <v>0</v>
      </c>
    </row>
    <row r="19" spans="3:8" x14ac:dyDescent="0.3">
      <c r="C19" t="s">
        <v>698</v>
      </c>
      <c r="D19">
        <v>125771</v>
      </c>
      <c r="E19">
        <v>1</v>
      </c>
      <c r="F19">
        <v>0</v>
      </c>
      <c r="G19">
        <v>0</v>
      </c>
      <c r="H19">
        <v>0</v>
      </c>
    </row>
    <row r="20" spans="3:8" x14ac:dyDescent="0.3">
      <c r="C20" t="s">
        <v>972</v>
      </c>
      <c r="D20">
        <v>222085</v>
      </c>
      <c r="E20">
        <v>8465</v>
      </c>
      <c r="F20">
        <v>6876</v>
      </c>
      <c r="G20">
        <v>4951</v>
      </c>
      <c r="H20">
        <v>53</v>
      </c>
    </row>
    <row r="21" spans="3:8" x14ac:dyDescent="0.3">
      <c r="C21" t="s">
        <v>898</v>
      </c>
      <c r="D21">
        <v>444170</v>
      </c>
      <c r="E21">
        <v>16930</v>
      </c>
      <c r="F21">
        <v>13752</v>
      </c>
      <c r="G21">
        <v>9902</v>
      </c>
      <c r="H21">
        <v>106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C000"/>
  </sheetPr>
  <dimension ref="A1:AC10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4140625" defaultRowHeight="15" customHeight="1" x14ac:dyDescent="0.3"/>
  <cols>
    <col min="1" max="1" width="35.33203125" customWidth="1"/>
    <col min="2" max="2" width="23.44140625" customWidth="1"/>
    <col min="3" max="3" width="18.6640625" customWidth="1"/>
    <col min="4" max="4" width="23" customWidth="1"/>
    <col min="5" max="5" width="14.88671875" customWidth="1"/>
    <col min="6" max="6" width="16" customWidth="1"/>
    <col min="7" max="7" width="15.33203125" customWidth="1"/>
    <col min="8" max="8" width="16" customWidth="1"/>
    <col min="9" max="9" width="15.33203125" customWidth="1"/>
    <col min="10" max="10" width="14.6640625" customWidth="1"/>
    <col min="11" max="11" width="15.88671875" customWidth="1"/>
    <col min="12" max="12" width="14.88671875" customWidth="1"/>
    <col min="13" max="13" width="15.33203125" customWidth="1"/>
    <col min="14" max="14" width="15.88671875" customWidth="1"/>
    <col min="15" max="15" width="15.109375" customWidth="1"/>
    <col min="16" max="16" width="13.6640625" customWidth="1"/>
    <col min="17" max="17" width="13.44140625" customWidth="1"/>
    <col min="18" max="18" width="14.5546875" customWidth="1"/>
    <col min="19" max="19" width="13.88671875" customWidth="1"/>
    <col min="20" max="20" width="14.5546875" customWidth="1"/>
    <col min="21" max="21" width="13.88671875" customWidth="1"/>
    <col min="22" max="22" width="13.33203125" customWidth="1"/>
    <col min="23" max="23" width="14.44140625" customWidth="1"/>
    <col min="24" max="24" width="13.44140625" customWidth="1"/>
    <col min="25" max="25" width="13.88671875" customWidth="1"/>
    <col min="26" max="26" width="14.44140625" customWidth="1"/>
    <col min="27" max="27" width="13.6640625" customWidth="1"/>
    <col min="28" max="28" width="8.6640625" customWidth="1"/>
  </cols>
  <sheetData>
    <row r="1" spans="1:29" ht="14.4" x14ac:dyDescent="0.3">
      <c r="A1" s="150"/>
    </row>
    <row r="3" spans="1:29" ht="14.4" x14ac:dyDescent="0.3">
      <c r="D3" s="301" t="s">
        <v>959</v>
      </c>
    </row>
    <row r="4" spans="1:29" ht="14.4" x14ac:dyDescent="0.3">
      <c r="A4" s="301" t="s">
        <v>574</v>
      </c>
      <c r="B4" s="301" t="s">
        <v>573</v>
      </c>
      <c r="C4" s="301" t="s">
        <v>575</v>
      </c>
      <c r="D4" t="s">
        <v>789</v>
      </c>
      <c r="E4" t="s">
        <v>790</v>
      </c>
      <c r="F4" t="s">
        <v>791</v>
      </c>
      <c r="G4" t="s">
        <v>792</v>
      </c>
      <c r="H4" t="s">
        <v>793</v>
      </c>
      <c r="I4" t="s">
        <v>794</v>
      </c>
      <c r="J4" t="s">
        <v>795</v>
      </c>
      <c r="K4" t="s">
        <v>796</v>
      </c>
      <c r="L4" t="s">
        <v>797</v>
      </c>
      <c r="M4" t="s">
        <v>798</v>
      </c>
      <c r="N4" t="s">
        <v>799</v>
      </c>
      <c r="O4" t="s">
        <v>800</v>
      </c>
      <c r="P4" t="s">
        <v>801</v>
      </c>
      <c r="Q4" t="s">
        <v>802</v>
      </c>
      <c r="R4" t="s">
        <v>803</v>
      </c>
      <c r="S4" t="s">
        <v>804</v>
      </c>
      <c r="T4" t="s">
        <v>805</v>
      </c>
      <c r="U4" t="s">
        <v>806</v>
      </c>
      <c r="V4" t="s">
        <v>807</v>
      </c>
      <c r="W4" t="s">
        <v>808</v>
      </c>
      <c r="X4" t="s">
        <v>809</v>
      </c>
      <c r="Y4" t="s">
        <v>810</v>
      </c>
      <c r="Z4" t="s">
        <v>811</v>
      </c>
      <c r="AA4" t="s">
        <v>812</v>
      </c>
      <c r="AB4" t="s">
        <v>813</v>
      </c>
      <c r="AC4" t="s">
        <v>814</v>
      </c>
    </row>
    <row r="5" spans="1:29" ht="14.4" x14ac:dyDescent="0.3">
      <c r="A5" t="s">
        <v>16</v>
      </c>
      <c r="B5" t="s">
        <v>598</v>
      </c>
      <c r="C5" t="s">
        <v>28</v>
      </c>
      <c r="D5" s="302">
        <v>0</v>
      </c>
      <c r="E5" s="302">
        <v>0</v>
      </c>
      <c r="F5" s="302">
        <v>0</v>
      </c>
      <c r="G5" s="302">
        <v>0</v>
      </c>
      <c r="H5" s="302">
        <v>0</v>
      </c>
      <c r="I5" s="302">
        <v>0</v>
      </c>
      <c r="J5" s="302">
        <v>0</v>
      </c>
      <c r="K5" s="302">
        <v>0</v>
      </c>
      <c r="L5" s="302">
        <v>0</v>
      </c>
      <c r="M5" s="302">
        <v>0</v>
      </c>
      <c r="N5" s="302">
        <v>0</v>
      </c>
      <c r="O5" s="302">
        <v>0</v>
      </c>
      <c r="P5" s="302">
        <v>0</v>
      </c>
      <c r="Q5" s="302">
        <v>0</v>
      </c>
      <c r="R5" s="302">
        <v>0</v>
      </c>
      <c r="S5" s="302">
        <v>0</v>
      </c>
      <c r="T5" s="302">
        <v>0</v>
      </c>
      <c r="U5" s="302">
        <v>0</v>
      </c>
      <c r="V5" s="302">
        <v>0</v>
      </c>
      <c r="W5" s="302">
        <v>0</v>
      </c>
      <c r="X5" s="302">
        <v>0</v>
      </c>
      <c r="Y5" s="302">
        <v>0</v>
      </c>
      <c r="Z5" s="302">
        <v>0</v>
      </c>
      <c r="AA5" s="302">
        <v>0</v>
      </c>
      <c r="AB5" s="302">
        <v>0</v>
      </c>
      <c r="AC5" s="302">
        <v>0</v>
      </c>
    </row>
    <row r="6" spans="1:29" ht="14.4" x14ac:dyDescent="0.3">
      <c r="C6" t="s">
        <v>19</v>
      </c>
      <c r="D6" s="302">
        <v>27</v>
      </c>
      <c r="E6" s="302">
        <v>27</v>
      </c>
      <c r="F6" s="302">
        <v>6</v>
      </c>
      <c r="G6" s="302">
        <v>3</v>
      </c>
      <c r="H6" s="302">
        <v>1</v>
      </c>
      <c r="I6" s="302">
        <v>3</v>
      </c>
      <c r="J6" s="302">
        <v>1</v>
      </c>
      <c r="K6" s="302">
        <v>3</v>
      </c>
      <c r="L6" s="302">
        <v>0</v>
      </c>
      <c r="M6" s="302">
        <v>0</v>
      </c>
      <c r="N6" s="302">
        <v>2</v>
      </c>
      <c r="O6" s="302">
        <v>1</v>
      </c>
      <c r="P6" s="302">
        <v>2</v>
      </c>
      <c r="Q6" s="302">
        <v>5</v>
      </c>
      <c r="R6" s="302">
        <v>6</v>
      </c>
      <c r="S6" s="302">
        <v>3</v>
      </c>
      <c r="T6" s="302">
        <v>1</v>
      </c>
      <c r="U6" s="302">
        <v>3</v>
      </c>
      <c r="V6" s="302">
        <v>1</v>
      </c>
      <c r="W6" s="302">
        <v>3</v>
      </c>
      <c r="X6" s="302">
        <v>0</v>
      </c>
      <c r="Y6" s="302">
        <v>0</v>
      </c>
      <c r="Z6" s="302">
        <v>2</v>
      </c>
      <c r="AA6" s="302">
        <v>1</v>
      </c>
      <c r="AB6" s="302">
        <v>2</v>
      </c>
      <c r="AC6" s="302">
        <v>5</v>
      </c>
    </row>
    <row r="7" spans="1:29" ht="14.4" x14ac:dyDescent="0.3">
      <c r="C7" t="s">
        <v>18</v>
      </c>
      <c r="D7" s="302">
        <v>4</v>
      </c>
      <c r="E7" s="302">
        <v>4</v>
      </c>
      <c r="F7" s="302">
        <v>1</v>
      </c>
      <c r="G7" s="302">
        <v>1</v>
      </c>
      <c r="H7" s="302">
        <v>0</v>
      </c>
      <c r="I7" s="302">
        <v>1</v>
      </c>
      <c r="J7" s="302">
        <v>1</v>
      </c>
      <c r="K7" s="302">
        <v>0</v>
      </c>
      <c r="L7" s="302">
        <v>0</v>
      </c>
      <c r="M7" s="302">
        <v>0</v>
      </c>
      <c r="N7" s="302">
        <v>0</v>
      </c>
      <c r="O7" s="302">
        <v>0</v>
      </c>
      <c r="P7" s="302">
        <v>0</v>
      </c>
      <c r="Q7" s="302">
        <v>0</v>
      </c>
      <c r="R7" s="302">
        <v>1</v>
      </c>
      <c r="S7" s="302">
        <v>1</v>
      </c>
      <c r="T7" s="302">
        <v>0</v>
      </c>
      <c r="U7" s="302">
        <v>1</v>
      </c>
      <c r="V7" s="302">
        <v>1</v>
      </c>
      <c r="W7" s="302">
        <v>0</v>
      </c>
      <c r="X7" s="302">
        <v>0</v>
      </c>
      <c r="Y7" s="302">
        <v>0</v>
      </c>
      <c r="Z7" s="302">
        <v>0</v>
      </c>
      <c r="AA7" s="302">
        <v>0</v>
      </c>
      <c r="AB7" s="302">
        <v>0</v>
      </c>
      <c r="AC7" s="302">
        <v>0</v>
      </c>
    </row>
    <row r="8" spans="1:29" ht="14.4" x14ac:dyDescent="0.3">
      <c r="C8" t="s">
        <v>30</v>
      </c>
      <c r="D8" s="302">
        <v>13</v>
      </c>
      <c r="E8" s="302">
        <v>13</v>
      </c>
      <c r="F8" s="302">
        <v>4</v>
      </c>
      <c r="G8" s="302">
        <v>1</v>
      </c>
      <c r="H8" s="302">
        <v>2</v>
      </c>
      <c r="I8" s="302">
        <v>1</v>
      </c>
      <c r="J8" s="302">
        <v>1</v>
      </c>
      <c r="K8" s="302">
        <v>0</v>
      </c>
      <c r="L8" s="302">
        <v>1</v>
      </c>
      <c r="M8" s="302">
        <v>2</v>
      </c>
      <c r="N8" s="302">
        <v>0</v>
      </c>
      <c r="O8" s="302">
        <v>0</v>
      </c>
      <c r="P8" s="302">
        <v>1</v>
      </c>
      <c r="Q8" s="302">
        <v>0</v>
      </c>
      <c r="R8" s="302">
        <v>4</v>
      </c>
      <c r="S8" s="302">
        <v>1</v>
      </c>
      <c r="T8" s="302">
        <v>2</v>
      </c>
      <c r="U8" s="302">
        <v>1</v>
      </c>
      <c r="V8" s="302">
        <v>1</v>
      </c>
      <c r="W8" s="302">
        <v>0</v>
      </c>
      <c r="X8" s="302">
        <v>1</v>
      </c>
      <c r="Y8" s="302">
        <v>2</v>
      </c>
      <c r="Z8" s="302">
        <v>0</v>
      </c>
      <c r="AA8" s="302">
        <v>0</v>
      </c>
      <c r="AB8" s="302">
        <v>1</v>
      </c>
      <c r="AC8" s="302">
        <v>0</v>
      </c>
    </row>
    <row r="9" spans="1:29" ht="14.4" x14ac:dyDescent="0.3">
      <c r="C9" t="s">
        <v>22</v>
      </c>
      <c r="D9" s="302">
        <v>0</v>
      </c>
      <c r="E9" s="302">
        <v>0</v>
      </c>
      <c r="F9" s="302">
        <v>0</v>
      </c>
      <c r="G9" s="302">
        <v>0</v>
      </c>
      <c r="H9" s="302">
        <v>0</v>
      </c>
      <c r="I9" s="302">
        <v>0</v>
      </c>
      <c r="J9" s="302">
        <v>0</v>
      </c>
      <c r="K9" s="302">
        <v>0</v>
      </c>
      <c r="L9" s="302">
        <v>0</v>
      </c>
      <c r="M9" s="302">
        <v>0</v>
      </c>
      <c r="N9" s="302">
        <v>0</v>
      </c>
      <c r="O9" s="302">
        <v>0</v>
      </c>
      <c r="P9" s="302">
        <v>0</v>
      </c>
      <c r="Q9" s="302">
        <v>0</v>
      </c>
      <c r="R9" s="302">
        <v>0</v>
      </c>
      <c r="S9" s="302">
        <v>0</v>
      </c>
      <c r="T9" s="302">
        <v>0</v>
      </c>
      <c r="U9" s="302">
        <v>0</v>
      </c>
      <c r="V9" s="302">
        <v>0</v>
      </c>
      <c r="W9" s="302">
        <v>0</v>
      </c>
      <c r="X9" s="302">
        <v>0</v>
      </c>
      <c r="Y9" s="302">
        <v>0</v>
      </c>
      <c r="Z9" s="302">
        <v>0</v>
      </c>
      <c r="AA9" s="302">
        <v>0</v>
      </c>
      <c r="AB9" s="302">
        <v>0</v>
      </c>
      <c r="AC9" s="302">
        <v>0</v>
      </c>
    </row>
    <row r="10" spans="1:29" ht="14.4" x14ac:dyDescent="0.3">
      <c r="C10" t="s">
        <v>20</v>
      </c>
      <c r="D10" s="302">
        <v>0</v>
      </c>
      <c r="E10" s="302">
        <v>0</v>
      </c>
      <c r="F10" s="302">
        <v>0</v>
      </c>
      <c r="G10" s="302">
        <v>0</v>
      </c>
      <c r="H10" s="302">
        <v>0</v>
      </c>
      <c r="I10" s="302">
        <v>0</v>
      </c>
      <c r="J10" s="302">
        <v>0</v>
      </c>
      <c r="K10" s="302">
        <v>0</v>
      </c>
      <c r="L10" s="302">
        <v>0</v>
      </c>
      <c r="M10" s="302">
        <v>0</v>
      </c>
      <c r="N10" s="302">
        <v>0</v>
      </c>
      <c r="O10" s="302">
        <v>0</v>
      </c>
      <c r="P10" s="302">
        <v>0</v>
      </c>
      <c r="Q10" s="302">
        <v>0</v>
      </c>
      <c r="R10" s="302">
        <v>0</v>
      </c>
      <c r="S10" s="302">
        <v>0</v>
      </c>
      <c r="T10" s="302">
        <v>0</v>
      </c>
      <c r="U10" s="302">
        <v>0</v>
      </c>
      <c r="V10" s="302">
        <v>0</v>
      </c>
      <c r="W10" s="302">
        <v>0</v>
      </c>
      <c r="X10" s="302">
        <v>0</v>
      </c>
      <c r="Y10" s="302">
        <v>0</v>
      </c>
      <c r="Z10" s="302">
        <v>0</v>
      </c>
      <c r="AA10" s="302">
        <v>0</v>
      </c>
      <c r="AB10" s="302">
        <v>0</v>
      </c>
      <c r="AC10" s="302">
        <v>0</v>
      </c>
    </row>
    <row r="11" spans="1:29" ht="14.4" x14ac:dyDescent="0.3">
      <c r="C11" t="s">
        <v>21</v>
      </c>
      <c r="D11" s="302">
        <v>1</v>
      </c>
      <c r="E11" s="302">
        <v>1</v>
      </c>
      <c r="F11" s="302">
        <v>0</v>
      </c>
      <c r="G11" s="302">
        <v>0</v>
      </c>
      <c r="H11" s="302">
        <v>0</v>
      </c>
      <c r="I11" s="302">
        <v>0</v>
      </c>
      <c r="J11" s="302">
        <v>0</v>
      </c>
      <c r="K11" s="302">
        <v>1</v>
      </c>
      <c r="L11" s="302">
        <v>0</v>
      </c>
      <c r="M11" s="302">
        <v>0</v>
      </c>
      <c r="N11" s="302">
        <v>0</v>
      </c>
      <c r="O11" s="302">
        <v>0</v>
      </c>
      <c r="P11" s="302">
        <v>0</v>
      </c>
      <c r="Q11" s="302">
        <v>0</v>
      </c>
      <c r="R11" s="302">
        <v>0</v>
      </c>
      <c r="S11" s="302">
        <v>0</v>
      </c>
      <c r="T11" s="302">
        <v>0</v>
      </c>
      <c r="U11" s="302">
        <v>0</v>
      </c>
      <c r="V11" s="302">
        <v>0</v>
      </c>
      <c r="W11" s="302">
        <v>1</v>
      </c>
      <c r="X11" s="302">
        <v>0</v>
      </c>
      <c r="Y11" s="302">
        <v>0</v>
      </c>
      <c r="Z11" s="302">
        <v>0</v>
      </c>
      <c r="AA11" s="302">
        <v>0</v>
      </c>
      <c r="AB11" s="302">
        <v>0</v>
      </c>
      <c r="AC11" s="302">
        <v>0</v>
      </c>
    </row>
    <row r="12" spans="1:29" ht="14.4" x14ac:dyDescent="0.3">
      <c r="C12" t="s">
        <v>27</v>
      </c>
      <c r="D12" s="302">
        <v>4</v>
      </c>
      <c r="E12" s="302">
        <v>4</v>
      </c>
      <c r="F12" s="302">
        <v>0</v>
      </c>
      <c r="G12" s="302">
        <v>2</v>
      </c>
      <c r="H12" s="302">
        <v>1</v>
      </c>
      <c r="I12" s="302">
        <v>0</v>
      </c>
      <c r="J12" s="302">
        <v>0</v>
      </c>
      <c r="K12" s="302">
        <v>1</v>
      </c>
      <c r="L12" s="302">
        <v>0</v>
      </c>
      <c r="M12" s="302">
        <v>0</v>
      </c>
      <c r="N12" s="302">
        <v>0</v>
      </c>
      <c r="O12" s="302">
        <v>0</v>
      </c>
      <c r="P12" s="302">
        <v>0</v>
      </c>
      <c r="Q12" s="302">
        <v>0</v>
      </c>
      <c r="R12" s="302">
        <v>0</v>
      </c>
      <c r="S12" s="302">
        <v>2</v>
      </c>
      <c r="T12" s="302">
        <v>1</v>
      </c>
      <c r="U12" s="302">
        <v>0</v>
      </c>
      <c r="V12" s="302">
        <v>0</v>
      </c>
      <c r="W12" s="302">
        <v>1</v>
      </c>
      <c r="X12" s="302">
        <v>0</v>
      </c>
      <c r="Y12" s="302">
        <v>0</v>
      </c>
      <c r="Z12" s="302">
        <v>0</v>
      </c>
      <c r="AA12" s="302">
        <v>0</v>
      </c>
      <c r="AB12" s="302">
        <v>0</v>
      </c>
      <c r="AC12" s="302">
        <v>0</v>
      </c>
    </row>
    <row r="13" spans="1:29" ht="14.4" x14ac:dyDescent="0.3">
      <c r="C13" t="s">
        <v>35</v>
      </c>
      <c r="D13" s="302">
        <v>1</v>
      </c>
      <c r="E13" s="302">
        <v>1</v>
      </c>
      <c r="F13" s="302">
        <v>0</v>
      </c>
      <c r="G13" s="302">
        <v>0</v>
      </c>
      <c r="H13" s="302">
        <v>0</v>
      </c>
      <c r="I13" s="302">
        <v>0</v>
      </c>
      <c r="J13" s="302">
        <v>0</v>
      </c>
      <c r="K13" s="302">
        <v>0</v>
      </c>
      <c r="L13" s="302">
        <v>0</v>
      </c>
      <c r="M13" s="302">
        <v>0</v>
      </c>
      <c r="N13" s="302">
        <v>0</v>
      </c>
      <c r="O13" s="302">
        <v>0</v>
      </c>
      <c r="P13" s="302">
        <v>1</v>
      </c>
      <c r="Q13" s="302">
        <v>0</v>
      </c>
      <c r="R13" s="302">
        <v>0</v>
      </c>
      <c r="S13" s="302">
        <v>0</v>
      </c>
      <c r="T13" s="302">
        <v>0</v>
      </c>
      <c r="U13" s="302">
        <v>0</v>
      </c>
      <c r="V13" s="302">
        <v>0</v>
      </c>
      <c r="W13" s="302">
        <v>0</v>
      </c>
      <c r="X13" s="302">
        <v>0</v>
      </c>
      <c r="Y13" s="302">
        <v>0</v>
      </c>
      <c r="Z13" s="302">
        <v>0</v>
      </c>
      <c r="AA13" s="302">
        <v>0</v>
      </c>
      <c r="AB13" s="302">
        <v>1</v>
      </c>
      <c r="AC13" s="302">
        <v>0</v>
      </c>
    </row>
    <row r="14" spans="1:29" ht="14.4" x14ac:dyDescent="0.3">
      <c r="C14" t="s">
        <v>33</v>
      </c>
      <c r="D14" s="302">
        <v>2</v>
      </c>
      <c r="E14" s="302">
        <v>2</v>
      </c>
      <c r="F14" s="302">
        <v>0</v>
      </c>
      <c r="G14" s="302">
        <v>1</v>
      </c>
      <c r="H14" s="302">
        <v>0</v>
      </c>
      <c r="I14" s="302">
        <v>0</v>
      </c>
      <c r="J14" s="302">
        <v>0</v>
      </c>
      <c r="K14" s="302">
        <v>0</v>
      </c>
      <c r="L14" s="302">
        <v>0</v>
      </c>
      <c r="M14" s="302">
        <v>0</v>
      </c>
      <c r="N14" s="302">
        <v>1</v>
      </c>
      <c r="O14" s="302">
        <v>0</v>
      </c>
      <c r="P14" s="302">
        <v>0</v>
      </c>
      <c r="Q14" s="302">
        <v>0</v>
      </c>
      <c r="R14" s="302">
        <v>0</v>
      </c>
      <c r="S14" s="302">
        <v>1</v>
      </c>
      <c r="T14" s="302">
        <v>0</v>
      </c>
      <c r="U14" s="302">
        <v>0</v>
      </c>
      <c r="V14" s="302">
        <v>0</v>
      </c>
      <c r="W14" s="302">
        <v>0</v>
      </c>
      <c r="X14" s="302">
        <v>0</v>
      </c>
      <c r="Y14" s="302">
        <v>0</v>
      </c>
      <c r="Z14" s="302">
        <v>1</v>
      </c>
      <c r="AA14" s="302">
        <v>0</v>
      </c>
      <c r="AB14" s="302">
        <v>0</v>
      </c>
      <c r="AC14" s="302">
        <v>0</v>
      </c>
    </row>
    <row r="15" spans="1:29" ht="14.4" x14ac:dyDescent="0.3">
      <c r="C15" t="s">
        <v>26</v>
      </c>
      <c r="D15" s="302">
        <v>0</v>
      </c>
      <c r="E15" s="302">
        <v>0</v>
      </c>
      <c r="F15" s="302">
        <v>0</v>
      </c>
      <c r="G15" s="302">
        <v>0</v>
      </c>
      <c r="H15" s="302">
        <v>0</v>
      </c>
      <c r="I15" s="302">
        <v>0</v>
      </c>
      <c r="J15" s="302">
        <v>0</v>
      </c>
      <c r="K15" s="302">
        <v>0</v>
      </c>
      <c r="L15" s="302">
        <v>0</v>
      </c>
      <c r="M15" s="302">
        <v>0</v>
      </c>
      <c r="N15" s="302">
        <v>0</v>
      </c>
      <c r="O15" s="302">
        <v>0</v>
      </c>
      <c r="P15" s="302">
        <v>0</v>
      </c>
      <c r="Q15" s="302">
        <v>0</v>
      </c>
      <c r="R15" s="302">
        <v>0</v>
      </c>
      <c r="S15" s="302">
        <v>0</v>
      </c>
      <c r="T15" s="302">
        <v>0</v>
      </c>
      <c r="U15" s="302">
        <v>0</v>
      </c>
      <c r="V15" s="302">
        <v>0</v>
      </c>
      <c r="W15" s="302">
        <v>0</v>
      </c>
      <c r="X15" s="302">
        <v>0</v>
      </c>
      <c r="Y15" s="302">
        <v>0</v>
      </c>
      <c r="Z15" s="302">
        <v>0</v>
      </c>
      <c r="AA15" s="302">
        <v>0</v>
      </c>
      <c r="AB15" s="302">
        <v>0</v>
      </c>
      <c r="AC15" s="302">
        <v>0</v>
      </c>
    </row>
    <row r="16" spans="1:29" ht="14.4" x14ac:dyDescent="0.3">
      <c r="C16" t="s">
        <v>29</v>
      </c>
      <c r="D16" s="302">
        <v>0</v>
      </c>
      <c r="E16" s="302">
        <v>0</v>
      </c>
      <c r="F16" s="302">
        <v>0</v>
      </c>
      <c r="G16" s="302">
        <v>0</v>
      </c>
      <c r="H16" s="302">
        <v>0</v>
      </c>
      <c r="I16" s="302">
        <v>0</v>
      </c>
      <c r="J16" s="302">
        <v>0</v>
      </c>
      <c r="K16" s="302">
        <v>0</v>
      </c>
      <c r="L16" s="302">
        <v>0</v>
      </c>
      <c r="M16" s="302">
        <v>0</v>
      </c>
      <c r="N16" s="302">
        <v>0</v>
      </c>
      <c r="O16" s="302">
        <v>0</v>
      </c>
      <c r="P16" s="302">
        <v>0</v>
      </c>
      <c r="Q16" s="302">
        <v>0</v>
      </c>
      <c r="R16" s="302">
        <v>0</v>
      </c>
      <c r="S16" s="302">
        <v>0</v>
      </c>
      <c r="T16" s="302">
        <v>0</v>
      </c>
      <c r="U16" s="302">
        <v>0</v>
      </c>
      <c r="V16" s="302">
        <v>0</v>
      </c>
      <c r="W16" s="302">
        <v>0</v>
      </c>
      <c r="X16" s="302">
        <v>0</v>
      </c>
      <c r="Y16" s="302">
        <v>0</v>
      </c>
      <c r="Z16" s="302">
        <v>0</v>
      </c>
      <c r="AA16" s="302">
        <v>0</v>
      </c>
      <c r="AB16" s="302">
        <v>0</v>
      </c>
      <c r="AC16" s="302">
        <v>0</v>
      </c>
    </row>
    <row r="17" spans="1:29" ht="14.4" x14ac:dyDescent="0.3">
      <c r="C17" t="s">
        <v>37</v>
      </c>
      <c r="D17" s="302">
        <v>0</v>
      </c>
      <c r="E17" s="302">
        <v>0</v>
      </c>
      <c r="F17" s="302">
        <v>0</v>
      </c>
      <c r="G17" s="302">
        <v>0</v>
      </c>
      <c r="H17" s="302">
        <v>0</v>
      </c>
      <c r="I17" s="302">
        <v>0</v>
      </c>
      <c r="J17" s="302">
        <v>0</v>
      </c>
      <c r="K17" s="302">
        <v>0</v>
      </c>
      <c r="L17" s="302">
        <v>0</v>
      </c>
      <c r="M17" s="302">
        <v>0</v>
      </c>
      <c r="N17" s="302">
        <v>0</v>
      </c>
      <c r="O17" s="302">
        <v>0</v>
      </c>
      <c r="P17" s="302">
        <v>0</v>
      </c>
      <c r="Q17" s="302">
        <v>0</v>
      </c>
      <c r="R17" s="302">
        <v>0</v>
      </c>
      <c r="S17" s="302">
        <v>0</v>
      </c>
      <c r="T17" s="302">
        <v>0</v>
      </c>
      <c r="U17" s="302">
        <v>0</v>
      </c>
      <c r="V17" s="302">
        <v>0</v>
      </c>
      <c r="W17" s="302">
        <v>0</v>
      </c>
      <c r="X17" s="302">
        <v>0</v>
      </c>
      <c r="Y17" s="302">
        <v>0</v>
      </c>
      <c r="Z17" s="302">
        <v>0</v>
      </c>
      <c r="AA17" s="302">
        <v>0</v>
      </c>
      <c r="AB17" s="302">
        <v>0</v>
      </c>
      <c r="AC17" s="302">
        <v>0</v>
      </c>
    </row>
    <row r="18" spans="1:29" ht="14.4" x14ac:dyDescent="0.3">
      <c r="C18" t="s">
        <v>38</v>
      </c>
      <c r="D18" s="302">
        <v>0</v>
      </c>
      <c r="E18" s="302">
        <v>0</v>
      </c>
      <c r="F18" s="302">
        <v>0</v>
      </c>
      <c r="G18" s="302">
        <v>0</v>
      </c>
      <c r="H18" s="302">
        <v>0</v>
      </c>
      <c r="I18" s="302">
        <v>0</v>
      </c>
      <c r="J18" s="302">
        <v>0</v>
      </c>
      <c r="K18" s="302">
        <v>0</v>
      </c>
      <c r="L18" s="302">
        <v>0</v>
      </c>
      <c r="M18" s="302">
        <v>0</v>
      </c>
      <c r="N18" s="302">
        <v>0</v>
      </c>
      <c r="O18" s="302">
        <v>0</v>
      </c>
      <c r="P18" s="302">
        <v>0</v>
      </c>
      <c r="Q18" s="302">
        <v>0</v>
      </c>
      <c r="R18" s="302">
        <v>0</v>
      </c>
      <c r="S18" s="302">
        <v>0</v>
      </c>
      <c r="T18" s="302">
        <v>0</v>
      </c>
      <c r="U18" s="302">
        <v>0</v>
      </c>
      <c r="V18" s="302">
        <v>0</v>
      </c>
      <c r="W18" s="302">
        <v>0</v>
      </c>
      <c r="X18" s="302">
        <v>0</v>
      </c>
      <c r="Y18" s="302">
        <v>0</v>
      </c>
      <c r="Z18" s="302">
        <v>0</v>
      </c>
      <c r="AA18" s="302">
        <v>0</v>
      </c>
      <c r="AB18" s="302">
        <v>0</v>
      </c>
      <c r="AC18" s="302">
        <v>0</v>
      </c>
    </row>
    <row r="19" spans="1:29" ht="14.4" x14ac:dyDescent="0.3">
      <c r="C19" t="s">
        <v>25</v>
      </c>
      <c r="D19" s="302">
        <v>0</v>
      </c>
      <c r="E19" s="302">
        <v>0</v>
      </c>
      <c r="F19" s="302">
        <v>0</v>
      </c>
      <c r="G19" s="302">
        <v>0</v>
      </c>
      <c r="H19" s="302">
        <v>0</v>
      </c>
      <c r="I19" s="302">
        <v>0</v>
      </c>
      <c r="J19" s="302">
        <v>0</v>
      </c>
      <c r="K19" s="302">
        <v>0</v>
      </c>
      <c r="L19" s="302">
        <v>0</v>
      </c>
      <c r="M19" s="302">
        <v>0</v>
      </c>
      <c r="N19" s="302">
        <v>0</v>
      </c>
      <c r="O19" s="302">
        <v>0</v>
      </c>
      <c r="P19" s="302">
        <v>0</v>
      </c>
      <c r="Q19" s="302">
        <v>0</v>
      </c>
      <c r="R19" s="302">
        <v>0</v>
      </c>
      <c r="S19" s="302">
        <v>0</v>
      </c>
      <c r="T19" s="302">
        <v>0</v>
      </c>
      <c r="U19" s="302">
        <v>0</v>
      </c>
      <c r="V19" s="302">
        <v>0</v>
      </c>
      <c r="W19" s="302">
        <v>0</v>
      </c>
      <c r="X19" s="302">
        <v>0</v>
      </c>
      <c r="Y19" s="302">
        <v>0</v>
      </c>
      <c r="Z19" s="302">
        <v>0</v>
      </c>
      <c r="AA19" s="302">
        <v>0</v>
      </c>
      <c r="AB19" s="302">
        <v>0</v>
      </c>
      <c r="AC19" s="302">
        <v>0</v>
      </c>
    </row>
    <row r="20" spans="1:29" ht="14.4" x14ac:dyDescent="0.3">
      <c r="C20" t="s">
        <v>34</v>
      </c>
      <c r="D20" s="302">
        <v>0</v>
      </c>
      <c r="E20" s="302">
        <v>0</v>
      </c>
      <c r="F20" s="302">
        <v>0</v>
      </c>
      <c r="G20" s="302">
        <v>0</v>
      </c>
      <c r="H20" s="302">
        <v>0</v>
      </c>
      <c r="I20" s="302">
        <v>0</v>
      </c>
      <c r="J20" s="302">
        <v>0</v>
      </c>
      <c r="K20" s="302">
        <v>0</v>
      </c>
      <c r="L20" s="302">
        <v>0</v>
      </c>
      <c r="M20" s="302">
        <v>0</v>
      </c>
      <c r="N20" s="302">
        <v>0</v>
      </c>
      <c r="O20" s="302">
        <v>0</v>
      </c>
      <c r="P20" s="302">
        <v>0</v>
      </c>
      <c r="Q20" s="302">
        <v>0</v>
      </c>
      <c r="R20" s="302">
        <v>0</v>
      </c>
      <c r="S20" s="302">
        <v>0</v>
      </c>
      <c r="T20" s="302">
        <v>0</v>
      </c>
      <c r="U20" s="302">
        <v>0</v>
      </c>
      <c r="V20" s="302">
        <v>0</v>
      </c>
      <c r="W20" s="302">
        <v>0</v>
      </c>
      <c r="X20" s="302">
        <v>0</v>
      </c>
      <c r="Y20" s="302">
        <v>0</v>
      </c>
      <c r="Z20" s="302">
        <v>0</v>
      </c>
      <c r="AA20" s="302">
        <v>0</v>
      </c>
      <c r="AB20" s="302">
        <v>0</v>
      </c>
      <c r="AC20" s="302">
        <v>0</v>
      </c>
    </row>
    <row r="21" spans="1:29" ht="15.75" customHeight="1" x14ac:dyDescent="0.3">
      <c r="C21" t="s">
        <v>36</v>
      </c>
      <c r="D21" s="302">
        <v>37</v>
      </c>
      <c r="E21" s="302">
        <v>37</v>
      </c>
      <c r="F21" s="302">
        <v>5</v>
      </c>
      <c r="G21" s="302">
        <v>7</v>
      </c>
      <c r="H21" s="302">
        <v>7</v>
      </c>
      <c r="I21" s="302">
        <v>5</v>
      </c>
      <c r="J21" s="302">
        <v>1</v>
      </c>
      <c r="K21" s="302">
        <v>1</v>
      </c>
      <c r="L21" s="302">
        <v>2</v>
      </c>
      <c r="M21" s="302">
        <v>1</v>
      </c>
      <c r="N21" s="302">
        <v>1</v>
      </c>
      <c r="O21" s="302">
        <v>4</v>
      </c>
      <c r="P21" s="302">
        <v>2</v>
      </c>
      <c r="Q21" s="302">
        <v>1</v>
      </c>
      <c r="R21" s="302">
        <v>5</v>
      </c>
      <c r="S21" s="302">
        <v>7</v>
      </c>
      <c r="T21" s="302">
        <v>7</v>
      </c>
      <c r="U21" s="302">
        <v>5</v>
      </c>
      <c r="V21" s="302">
        <v>1</v>
      </c>
      <c r="W21" s="302">
        <v>1</v>
      </c>
      <c r="X21" s="302">
        <v>2</v>
      </c>
      <c r="Y21" s="302">
        <v>1</v>
      </c>
      <c r="Z21" s="302">
        <v>1</v>
      </c>
      <c r="AA21" s="302">
        <v>4</v>
      </c>
      <c r="AB21" s="302">
        <v>2</v>
      </c>
      <c r="AC21" s="302">
        <v>1</v>
      </c>
    </row>
    <row r="22" spans="1:29" ht="15.75" customHeight="1" x14ac:dyDescent="0.3">
      <c r="C22" t="s">
        <v>17</v>
      </c>
      <c r="D22" s="302">
        <v>0</v>
      </c>
      <c r="E22" s="302">
        <v>0</v>
      </c>
      <c r="F22" s="302">
        <v>0</v>
      </c>
      <c r="G22" s="302">
        <v>0</v>
      </c>
      <c r="H22" s="302">
        <v>0</v>
      </c>
      <c r="I22" s="302">
        <v>0</v>
      </c>
      <c r="J22" s="302">
        <v>0</v>
      </c>
      <c r="K22" s="302">
        <v>0</v>
      </c>
      <c r="L22" s="302">
        <v>0</v>
      </c>
      <c r="M22" s="302">
        <v>0</v>
      </c>
      <c r="N22" s="302">
        <v>0</v>
      </c>
      <c r="O22" s="302">
        <v>0</v>
      </c>
      <c r="P22" s="302">
        <v>0</v>
      </c>
      <c r="Q22" s="302">
        <v>0</v>
      </c>
      <c r="R22" s="302">
        <v>0</v>
      </c>
      <c r="S22" s="302">
        <v>0</v>
      </c>
      <c r="T22" s="302">
        <v>0</v>
      </c>
      <c r="U22" s="302">
        <v>0</v>
      </c>
      <c r="V22" s="302">
        <v>0</v>
      </c>
      <c r="W22" s="302">
        <v>0</v>
      </c>
      <c r="X22" s="302">
        <v>0</v>
      </c>
      <c r="Y22" s="302">
        <v>0</v>
      </c>
      <c r="Z22" s="302">
        <v>0</v>
      </c>
      <c r="AA22" s="302">
        <v>0</v>
      </c>
      <c r="AB22" s="302">
        <v>0</v>
      </c>
      <c r="AC22" s="302">
        <v>0</v>
      </c>
    </row>
    <row r="23" spans="1:29" ht="15.75" customHeight="1" x14ac:dyDescent="0.3">
      <c r="C23" t="s">
        <v>39</v>
      </c>
      <c r="D23" s="302">
        <v>0</v>
      </c>
      <c r="E23" s="302">
        <v>0</v>
      </c>
      <c r="F23" s="302">
        <v>0</v>
      </c>
      <c r="G23" s="302">
        <v>0</v>
      </c>
      <c r="H23" s="302">
        <v>0</v>
      </c>
      <c r="I23" s="302">
        <v>0</v>
      </c>
      <c r="J23" s="302">
        <v>0</v>
      </c>
      <c r="K23" s="302">
        <v>0</v>
      </c>
      <c r="L23" s="302">
        <v>0</v>
      </c>
      <c r="M23" s="302">
        <v>0</v>
      </c>
      <c r="N23" s="302">
        <v>0</v>
      </c>
      <c r="O23" s="302">
        <v>0</v>
      </c>
      <c r="P23" s="302">
        <v>0</v>
      </c>
      <c r="Q23" s="302">
        <v>0</v>
      </c>
      <c r="R23" s="302">
        <v>0</v>
      </c>
      <c r="S23" s="302">
        <v>0</v>
      </c>
      <c r="T23" s="302">
        <v>0</v>
      </c>
      <c r="U23" s="302">
        <v>0</v>
      </c>
      <c r="V23" s="302">
        <v>0</v>
      </c>
      <c r="W23" s="302">
        <v>0</v>
      </c>
      <c r="X23" s="302">
        <v>0</v>
      </c>
      <c r="Y23" s="302">
        <v>0</v>
      </c>
      <c r="Z23" s="302">
        <v>0</v>
      </c>
      <c r="AA23" s="302">
        <v>0</v>
      </c>
      <c r="AB23" s="302">
        <v>0</v>
      </c>
      <c r="AC23" s="302">
        <v>0</v>
      </c>
    </row>
    <row r="24" spans="1:29" ht="15.75" customHeight="1" x14ac:dyDescent="0.3">
      <c r="B24" t="s">
        <v>815</v>
      </c>
      <c r="D24" s="302">
        <v>89</v>
      </c>
      <c r="E24" s="302">
        <v>89</v>
      </c>
      <c r="F24" s="302">
        <v>16</v>
      </c>
      <c r="G24" s="302">
        <v>15</v>
      </c>
      <c r="H24" s="302">
        <v>11</v>
      </c>
      <c r="I24" s="302">
        <v>10</v>
      </c>
      <c r="J24" s="302">
        <v>4</v>
      </c>
      <c r="K24" s="302">
        <v>6</v>
      </c>
      <c r="L24" s="302">
        <v>3</v>
      </c>
      <c r="M24" s="302">
        <v>3</v>
      </c>
      <c r="N24" s="302">
        <v>4</v>
      </c>
      <c r="O24" s="302">
        <v>5</v>
      </c>
      <c r="P24" s="302">
        <v>6</v>
      </c>
      <c r="Q24" s="302">
        <v>6</v>
      </c>
      <c r="R24" s="302">
        <v>16</v>
      </c>
      <c r="S24" s="302">
        <v>15</v>
      </c>
      <c r="T24" s="302">
        <v>11</v>
      </c>
      <c r="U24" s="302">
        <v>10</v>
      </c>
      <c r="V24" s="302">
        <v>4</v>
      </c>
      <c r="W24" s="302">
        <v>6</v>
      </c>
      <c r="X24" s="302">
        <v>3</v>
      </c>
      <c r="Y24" s="302">
        <v>3</v>
      </c>
      <c r="Z24" s="302">
        <v>4</v>
      </c>
      <c r="AA24" s="302">
        <v>5</v>
      </c>
      <c r="AB24" s="302">
        <v>6</v>
      </c>
      <c r="AC24" s="302">
        <v>6</v>
      </c>
    </row>
    <row r="25" spans="1:29" ht="15.75" customHeight="1" x14ac:dyDescent="0.3">
      <c r="B25" t="s">
        <v>600</v>
      </c>
      <c r="C25" t="s">
        <v>23</v>
      </c>
      <c r="D25" s="302">
        <v>4</v>
      </c>
      <c r="E25" s="302">
        <v>4</v>
      </c>
      <c r="F25" s="302">
        <v>0</v>
      </c>
      <c r="G25" s="302">
        <v>0</v>
      </c>
      <c r="H25" s="302">
        <v>0</v>
      </c>
      <c r="I25" s="302">
        <v>0</v>
      </c>
      <c r="J25" s="302">
        <v>0</v>
      </c>
      <c r="K25" s="302">
        <v>0</v>
      </c>
      <c r="L25" s="302">
        <v>0</v>
      </c>
      <c r="M25" s="302">
        <v>0</v>
      </c>
      <c r="N25" s="302">
        <v>0</v>
      </c>
      <c r="O25" s="302">
        <v>0</v>
      </c>
      <c r="P25" s="302">
        <v>2</v>
      </c>
      <c r="Q25" s="302">
        <v>2</v>
      </c>
      <c r="R25" s="302">
        <v>0</v>
      </c>
      <c r="S25" s="302">
        <v>0</v>
      </c>
      <c r="T25" s="302">
        <v>0</v>
      </c>
      <c r="U25" s="302">
        <v>0</v>
      </c>
      <c r="V25" s="302">
        <v>0</v>
      </c>
      <c r="W25" s="302">
        <v>0</v>
      </c>
      <c r="X25" s="302">
        <v>0</v>
      </c>
      <c r="Y25" s="302">
        <v>0</v>
      </c>
      <c r="Z25" s="302">
        <v>0</v>
      </c>
      <c r="AA25" s="302">
        <v>0</v>
      </c>
      <c r="AB25" s="302">
        <v>2</v>
      </c>
      <c r="AC25" s="302">
        <v>2</v>
      </c>
    </row>
    <row r="26" spans="1:29" ht="15.75" customHeight="1" x14ac:dyDescent="0.3">
      <c r="C26" t="s">
        <v>24</v>
      </c>
      <c r="D26" s="302">
        <v>5</v>
      </c>
      <c r="E26" s="302">
        <v>5</v>
      </c>
      <c r="F26" s="302">
        <v>0</v>
      </c>
      <c r="G26" s="302">
        <v>1</v>
      </c>
      <c r="H26" s="302">
        <v>1</v>
      </c>
      <c r="I26" s="302">
        <v>1</v>
      </c>
      <c r="J26" s="302">
        <v>0</v>
      </c>
      <c r="K26" s="302">
        <v>0</v>
      </c>
      <c r="L26" s="302">
        <v>0</v>
      </c>
      <c r="M26" s="302">
        <v>0</v>
      </c>
      <c r="N26" s="302">
        <v>0</v>
      </c>
      <c r="O26" s="302">
        <v>1</v>
      </c>
      <c r="P26" s="302">
        <v>1</v>
      </c>
      <c r="Q26" s="302">
        <v>0</v>
      </c>
      <c r="R26" s="302">
        <v>0</v>
      </c>
      <c r="S26" s="302">
        <v>1</v>
      </c>
      <c r="T26" s="302">
        <v>1</v>
      </c>
      <c r="U26" s="302">
        <v>1</v>
      </c>
      <c r="V26" s="302">
        <v>0</v>
      </c>
      <c r="W26" s="302">
        <v>0</v>
      </c>
      <c r="X26" s="302">
        <v>0</v>
      </c>
      <c r="Y26" s="302">
        <v>0</v>
      </c>
      <c r="Z26" s="302">
        <v>0</v>
      </c>
      <c r="AA26" s="302">
        <v>1</v>
      </c>
      <c r="AB26" s="302">
        <v>1</v>
      </c>
      <c r="AC26" s="302">
        <v>0</v>
      </c>
    </row>
    <row r="27" spans="1:29" ht="15.75" customHeight="1" x14ac:dyDescent="0.3">
      <c r="C27" t="s">
        <v>31</v>
      </c>
      <c r="D27" s="302">
        <v>3</v>
      </c>
      <c r="E27" s="302">
        <v>3</v>
      </c>
      <c r="F27" s="302">
        <v>0</v>
      </c>
      <c r="G27" s="302">
        <v>0</v>
      </c>
      <c r="H27" s="302">
        <v>0</v>
      </c>
      <c r="I27" s="302">
        <v>0</v>
      </c>
      <c r="J27" s="302">
        <v>0</v>
      </c>
      <c r="K27" s="302">
        <v>0</v>
      </c>
      <c r="L27" s="302">
        <v>0</v>
      </c>
      <c r="M27" s="302">
        <v>0</v>
      </c>
      <c r="N27" s="302">
        <v>0</v>
      </c>
      <c r="O27" s="302">
        <v>0</v>
      </c>
      <c r="P27" s="302">
        <v>2</v>
      </c>
      <c r="Q27" s="302">
        <v>1</v>
      </c>
      <c r="R27" s="302">
        <v>0</v>
      </c>
      <c r="S27" s="302">
        <v>0</v>
      </c>
      <c r="T27" s="302">
        <v>0</v>
      </c>
      <c r="U27" s="302">
        <v>0</v>
      </c>
      <c r="V27" s="302">
        <v>0</v>
      </c>
      <c r="W27" s="302">
        <v>0</v>
      </c>
      <c r="X27" s="302">
        <v>0</v>
      </c>
      <c r="Y27" s="302">
        <v>0</v>
      </c>
      <c r="Z27" s="302">
        <v>0</v>
      </c>
      <c r="AA27" s="302">
        <v>0</v>
      </c>
      <c r="AB27" s="302">
        <v>2</v>
      </c>
      <c r="AC27" s="302">
        <v>1</v>
      </c>
    </row>
    <row r="28" spans="1:29" ht="15.75" customHeight="1" x14ac:dyDescent="0.3">
      <c r="B28" t="s">
        <v>816</v>
      </c>
      <c r="D28" s="302">
        <v>12</v>
      </c>
      <c r="E28" s="302">
        <v>12</v>
      </c>
      <c r="F28" s="302">
        <v>0</v>
      </c>
      <c r="G28" s="302">
        <v>1</v>
      </c>
      <c r="H28" s="302">
        <v>1</v>
      </c>
      <c r="I28" s="302">
        <v>1</v>
      </c>
      <c r="J28" s="302">
        <v>0</v>
      </c>
      <c r="K28" s="302">
        <v>0</v>
      </c>
      <c r="L28" s="302">
        <v>0</v>
      </c>
      <c r="M28" s="302">
        <v>0</v>
      </c>
      <c r="N28" s="302">
        <v>0</v>
      </c>
      <c r="O28" s="302">
        <v>1</v>
      </c>
      <c r="P28" s="302">
        <v>5</v>
      </c>
      <c r="Q28" s="302">
        <v>3</v>
      </c>
      <c r="R28" s="302">
        <v>0</v>
      </c>
      <c r="S28" s="302">
        <v>1</v>
      </c>
      <c r="T28" s="302">
        <v>1</v>
      </c>
      <c r="U28" s="302">
        <v>1</v>
      </c>
      <c r="V28" s="302">
        <v>0</v>
      </c>
      <c r="W28" s="302">
        <v>0</v>
      </c>
      <c r="X28" s="302">
        <v>0</v>
      </c>
      <c r="Y28" s="302">
        <v>0</v>
      </c>
      <c r="Z28" s="302">
        <v>0</v>
      </c>
      <c r="AA28" s="302">
        <v>1</v>
      </c>
      <c r="AB28" s="302">
        <v>5</v>
      </c>
      <c r="AC28" s="302">
        <v>3</v>
      </c>
    </row>
    <row r="29" spans="1:29" ht="15.75" customHeight="1" x14ac:dyDescent="0.3">
      <c r="B29" t="s">
        <v>601</v>
      </c>
      <c r="C29" t="s">
        <v>32</v>
      </c>
      <c r="D29" s="302">
        <v>27</v>
      </c>
      <c r="E29" s="302">
        <v>27</v>
      </c>
      <c r="F29" s="302">
        <v>6</v>
      </c>
      <c r="G29" s="302">
        <v>1</v>
      </c>
      <c r="H29" s="302">
        <v>5</v>
      </c>
      <c r="I29" s="302">
        <v>1</v>
      </c>
      <c r="J29" s="302">
        <v>6</v>
      </c>
      <c r="K29" s="302">
        <v>2</v>
      </c>
      <c r="L29" s="302">
        <v>3</v>
      </c>
      <c r="M29" s="302">
        <v>1</v>
      </c>
      <c r="N29" s="302">
        <v>0</v>
      </c>
      <c r="O29" s="302">
        <v>0</v>
      </c>
      <c r="P29" s="302">
        <v>2</v>
      </c>
      <c r="Q29" s="302">
        <v>0</v>
      </c>
      <c r="R29" s="302">
        <v>6</v>
      </c>
      <c r="S29" s="302">
        <v>1</v>
      </c>
      <c r="T29" s="302">
        <v>5</v>
      </c>
      <c r="U29" s="302">
        <v>1</v>
      </c>
      <c r="V29" s="302">
        <v>6</v>
      </c>
      <c r="W29" s="302">
        <v>2</v>
      </c>
      <c r="X29" s="302">
        <v>3</v>
      </c>
      <c r="Y29" s="302">
        <v>1</v>
      </c>
      <c r="Z29" s="302">
        <v>0</v>
      </c>
      <c r="AA29" s="302">
        <v>0</v>
      </c>
      <c r="AB29" s="302">
        <v>2</v>
      </c>
      <c r="AC29" s="302">
        <v>0</v>
      </c>
    </row>
    <row r="30" spans="1:29" ht="15.75" customHeight="1" x14ac:dyDescent="0.3">
      <c r="B30" t="s">
        <v>817</v>
      </c>
      <c r="D30" s="302">
        <v>27</v>
      </c>
      <c r="E30" s="302">
        <v>27</v>
      </c>
      <c r="F30" s="302">
        <v>6</v>
      </c>
      <c r="G30" s="302">
        <v>1</v>
      </c>
      <c r="H30" s="302">
        <v>5</v>
      </c>
      <c r="I30" s="302">
        <v>1</v>
      </c>
      <c r="J30" s="302">
        <v>6</v>
      </c>
      <c r="K30" s="302">
        <v>2</v>
      </c>
      <c r="L30" s="302">
        <v>3</v>
      </c>
      <c r="M30" s="302">
        <v>1</v>
      </c>
      <c r="N30" s="302">
        <v>0</v>
      </c>
      <c r="O30" s="302">
        <v>0</v>
      </c>
      <c r="P30" s="302">
        <v>2</v>
      </c>
      <c r="Q30" s="302">
        <v>0</v>
      </c>
      <c r="R30" s="302">
        <v>6</v>
      </c>
      <c r="S30" s="302">
        <v>1</v>
      </c>
      <c r="T30" s="302">
        <v>5</v>
      </c>
      <c r="U30" s="302">
        <v>1</v>
      </c>
      <c r="V30" s="302">
        <v>6</v>
      </c>
      <c r="W30" s="302">
        <v>2</v>
      </c>
      <c r="X30" s="302">
        <v>3</v>
      </c>
      <c r="Y30" s="302">
        <v>1</v>
      </c>
      <c r="Z30" s="302">
        <v>0</v>
      </c>
      <c r="AA30" s="302">
        <v>0</v>
      </c>
      <c r="AB30" s="302">
        <v>2</v>
      </c>
      <c r="AC30" s="302">
        <v>0</v>
      </c>
    </row>
    <row r="31" spans="1:29" ht="15.75" customHeight="1" x14ac:dyDescent="0.3">
      <c r="A31" t="s">
        <v>818</v>
      </c>
      <c r="D31" s="302">
        <v>128</v>
      </c>
      <c r="E31" s="302">
        <v>128</v>
      </c>
      <c r="F31" s="302">
        <v>22</v>
      </c>
      <c r="G31" s="302">
        <v>17</v>
      </c>
      <c r="H31" s="302">
        <v>17</v>
      </c>
      <c r="I31" s="302">
        <v>12</v>
      </c>
      <c r="J31" s="302">
        <v>10</v>
      </c>
      <c r="K31" s="302">
        <v>8</v>
      </c>
      <c r="L31" s="302">
        <v>6</v>
      </c>
      <c r="M31" s="302">
        <v>4</v>
      </c>
      <c r="N31" s="302">
        <v>4</v>
      </c>
      <c r="O31" s="302">
        <v>6</v>
      </c>
      <c r="P31" s="302">
        <v>13</v>
      </c>
      <c r="Q31" s="302">
        <v>9</v>
      </c>
      <c r="R31" s="302">
        <v>22</v>
      </c>
      <c r="S31" s="302">
        <v>17</v>
      </c>
      <c r="T31" s="302">
        <v>17</v>
      </c>
      <c r="U31" s="302">
        <v>12</v>
      </c>
      <c r="V31" s="302">
        <v>10</v>
      </c>
      <c r="W31" s="302">
        <v>8</v>
      </c>
      <c r="X31" s="302">
        <v>6</v>
      </c>
      <c r="Y31" s="302">
        <v>4</v>
      </c>
      <c r="Z31" s="302">
        <v>4</v>
      </c>
      <c r="AA31" s="302">
        <v>6</v>
      </c>
      <c r="AB31" s="302">
        <v>13</v>
      </c>
      <c r="AC31" s="302">
        <v>9</v>
      </c>
    </row>
    <row r="32" spans="1:29" ht="15.75" customHeight="1" x14ac:dyDescent="0.3">
      <c r="A32" t="s">
        <v>556</v>
      </c>
      <c r="B32" t="s">
        <v>598</v>
      </c>
      <c r="C32" t="s">
        <v>690</v>
      </c>
      <c r="D32" s="302">
        <v>18</v>
      </c>
      <c r="E32" s="302">
        <v>4</v>
      </c>
      <c r="F32" s="302">
        <v>0</v>
      </c>
      <c r="G32" s="302">
        <v>0</v>
      </c>
      <c r="H32" s="302">
        <v>0</v>
      </c>
      <c r="I32" s="302">
        <v>1</v>
      </c>
      <c r="J32" s="302">
        <v>0</v>
      </c>
      <c r="K32" s="302">
        <v>16</v>
      </c>
      <c r="L32" s="302">
        <v>0</v>
      </c>
      <c r="M32" s="302">
        <v>0</v>
      </c>
      <c r="N32" s="302">
        <v>1</v>
      </c>
      <c r="O32" s="302">
        <v>0</v>
      </c>
      <c r="P32" s="302">
        <v>0</v>
      </c>
      <c r="Q32" s="302">
        <v>0</v>
      </c>
      <c r="R32" s="302">
        <v>0</v>
      </c>
      <c r="S32" s="302">
        <v>0</v>
      </c>
      <c r="T32" s="302">
        <v>0</v>
      </c>
      <c r="U32" s="302">
        <v>1</v>
      </c>
      <c r="V32" s="302">
        <v>0</v>
      </c>
      <c r="W32" s="302">
        <v>2</v>
      </c>
      <c r="X32" s="302">
        <v>0</v>
      </c>
      <c r="Y32" s="302">
        <v>0</v>
      </c>
      <c r="Z32" s="302">
        <v>1</v>
      </c>
      <c r="AA32" s="302">
        <v>0</v>
      </c>
      <c r="AB32" s="302">
        <v>0</v>
      </c>
      <c r="AC32" s="302">
        <v>0</v>
      </c>
    </row>
    <row r="33" spans="1:29" ht="15.75" customHeight="1" x14ac:dyDescent="0.3">
      <c r="C33" t="s">
        <v>694</v>
      </c>
      <c r="D33" s="302">
        <v>2</v>
      </c>
      <c r="E33" s="302">
        <v>1</v>
      </c>
      <c r="F33" s="302">
        <v>0</v>
      </c>
      <c r="G33" s="302">
        <v>0</v>
      </c>
      <c r="H33" s="302">
        <v>0</v>
      </c>
      <c r="I33" s="302">
        <v>0</v>
      </c>
      <c r="J33" s="302">
        <v>0</v>
      </c>
      <c r="K33" s="302">
        <v>2</v>
      </c>
      <c r="L33" s="302">
        <v>0</v>
      </c>
      <c r="M33" s="302">
        <v>0</v>
      </c>
      <c r="N33" s="302">
        <v>0</v>
      </c>
      <c r="O33" s="302">
        <v>0</v>
      </c>
      <c r="P33" s="302">
        <v>0</v>
      </c>
      <c r="Q33" s="302">
        <v>0</v>
      </c>
      <c r="R33" s="302">
        <v>0</v>
      </c>
      <c r="S33" s="302">
        <v>0</v>
      </c>
      <c r="T33" s="302">
        <v>0</v>
      </c>
      <c r="U33" s="302">
        <v>0</v>
      </c>
      <c r="V33" s="302">
        <v>0</v>
      </c>
      <c r="W33" s="302">
        <v>1</v>
      </c>
      <c r="X33" s="302">
        <v>0</v>
      </c>
      <c r="Y33" s="302">
        <v>0</v>
      </c>
      <c r="Z33" s="302">
        <v>0</v>
      </c>
      <c r="AA33" s="302">
        <v>0</v>
      </c>
      <c r="AB33" s="302">
        <v>0</v>
      </c>
      <c r="AC33" s="302">
        <v>0</v>
      </c>
    </row>
    <row r="34" spans="1:29" ht="15.75" customHeight="1" x14ac:dyDescent="0.3">
      <c r="C34" t="s">
        <v>687</v>
      </c>
      <c r="D34" s="302">
        <v>1</v>
      </c>
      <c r="E34" s="302">
        <v>1</v>
      </c>
      <c r="F34" s="302">
        <v>0</v>
      </c>
      <c r="G34" s="302">
        <v>0</v>
      </c>
      <c r="H34" s="302">
        <v>0</v>
      </c>
      <c r="I34" s="302">
        <v>0</v>
      </c>
      <c r="J34" s="302">
        <v>0</v>
      </c>
      <c r="K34" s="302">
        <v>0</v>
      </c>
      <c r="L34" s="302">
        <v>0</v>
      </c>
      <c r="M34" s="302">
        <v>0</v>
      </c>
      <c r="N34" s="302">
        <v>0</v>
      </c>
      <c r="O34" s="302">
        <v>0</v>
      </c>
      <c r="P34" s="302">
        <v>1</v>
      </c>
      <c r="Q34" s="302">
        <v>0</v>
      </c>
      <c r="R34" s="302">
        <v>0</v>
      </c>
      <c r="S34" s="302">
        <v>0</v>
      </c>
      <c r="T34" s="302">
        <v>0</v>
      </c>
      <c r="U34" s="302">
        <v>0</v>
      </c>
      <c r="V34" s="302">
        <v>0</v>
      </c>
      <c r="W34" s="302">
        <v>0</v>
      </c>
      <c r="X34" s="302">
        <v>0</v>
      </c>
      <c r="Y34" s="302">
        <v>0</v>
      </c>
      <c r="Z34" s="302">
        <v>0</v>
      </c>
      <c r="AA34" s="302">
        <v>0</v>
      </c>
      <c r="AB34" s="302">
        <v>1</v>
      </c>
      <c r="AC34" s="302">
        <v>0</v>
      </c>
    </row>
    <row r="35" spans="1:29" ht="15.75" customHeight="1" x14ac:dyDescent="0.3">
      <c r="C35" t="s">
        <v>691</v>
      </c>
      <c r="D35" s="302">
        <v>1</v>
      </c>
      <c r="E35" s="302">
        <v>1</v>
      </c>
      <c r="F35" s="302">
        <v>0</v>
      </c>
      <c r="G35" s="302">
        <v>0</v>
      </c>
      <c r="H35" s="302">
        <v>0</v>
      </c>
      <c r="I35" s="302">
        <v>0</v>
      </c>
      <c r="J35" s="302">
        <v>0</v>
      </c>
      <c r="K35" s="302">
        <v>0</v>
      </c>
      <c r="L35" s="302">
        <v>0</v>
      </c>
      <c r="M35" s="302">
        <v>0</v>
      </c>
      <c r="N35" s="302">
        <v>0</v>
      </c>
      <c r="O35" s="302">
        <v>1</v>
      </c>
      <c r="P35" s="302">
        <v>0</v>
      </c>
      <c r="Q35" s="302">
        <v>0</v>
      </c>
      <c r="R35" s="302">
        <v>0</v>
      </c>
      <c r="S35" s="302">
        <v>0</v>
      </c>
      <c r="T35" s="302">
        <v>0</v>
      </c>
      <c r="U35" s="302">
        <v>0</v>
      </c>
      <c r="V35" s="302">
        <v>0</v>
      </c>
      <c r="W35" s="302">
        <v>0</v>
      </c>
      <c r="X35" s="302">
        <v>0</v>
      </c>
      <c r="Y35" s="302">
        <v>0</v>
      </c>
      <c r="Z35" s="302">
        <v>0</v>
      </c>
      <c r="AA35" s="302">
        <v>1</v>
      </c>
      <c r="AB35" s="302">
        <v>0</v>
      </c>
      <c r="AC35" s="302">
        <v>0</v>
      </c>
    </row>
    <row r="36" spans="1:29" ht="15.75" customHeight="1" x14ac:dyDescent="0.3">
      <c r="C36" t="s">
        <v>692</v>
      </c>
      <c r="D36" s="302">
        <v>3</v>
      </c>
      <c r="E36" s="302">
        <v>3</v>
      </c>
      <c r="F36" s="302">
        <v>0</v>
      </c>
      <c r="G36" s="302">
        <v>0</v>
      </c>
      <c r="H36" s="302">
        <v>0</v>
      </c>
      <c r="I36" s="302">
        <v>0</v>
      </c>
      <c r="J36" s="302">
        <v>0</v>
      </c>
      <c r="K36" s="302">
        <v>3</v>
      </c>
      <c r="L36" s="302">
        <v>0</v>
      </c>
      <c r="M36" s="302">
        <v>0</v>
      </c>
      <c r="N36" s="302">
        <v>0</v>
      </c>
      <c r="O36" s="302">
        <v>0</v>
      </c>
      <c r="P36" s="302">
        <v>0</v>
      </c>
      <c r="Q36" s="302">
        <v>0</v>
      </c>
      <c r="R36" s="302">
        <v>0</v>
      </c>
      <c r="S36" s="302">
        <v>0</v>
      </c>
      <c r="T36" s="302">
        <v>0</v>
      </c>
      <c r="U36" s="302">
        <v>0</v>
      </c>
      <c r="V36" s="302">
        <v>0</v>
      </c>
      <c r="W36" s="302">
        <v>3</v>
      </c>
      <c r="X36" s="302">
        <v>0</v>
      </c>
      <c r="Y36" s="302">
        <v>0</v>
      </c>
      <c r="Z36" s="302">
        <v>0</v>
      </c>
      <c r="AA36" s="302">
        <v>0</v>
      </c>
      <c r="AB36" s="302">
        <v>0</v>
      </c>
      <c r="AC36" s="302">
        <v>0</v>
      </c>
    </row>
    <row r="37" spans="1:29" ht="15.75" customHeight="1" x14ac:dyDescent="0.3">
      <c r="C37" t="s">
        <v>688</v>
      </c>
      <c r="D37" s="302">
        <v>9</v>
      </c>
      <c r="E37" s="302">
        <v>6</v>
      </c>
      <c r="F37" s="302">
        <v>1</v>
      </c>
      <c r="G37" s="302">
        <v>0</v>
      </c>
      <c r="H37" s="302">
        <v>0</v>
      </c>
      <c r="I37" s="302">
        <v>2</v>
      </c>
      <c r="J37" s="302">
        <v>0</v>
      </c>
      <c r="K37" s="302">
        <v>1</v>
      </c>
      <c r="L37" s="302">
        <v>0</v>
      </c>
      <c r="M37" s="302">
        <v>1</v>
      </c>
      <c r="N37" s="302">
        <v>1</v>
      </c>
      <c r="O37" s="302">
        <v>2</v>
      </c>
      <c r="P37" s="302">
        <v>1</v>
      </c>
      <c r="Q37" s="302">
        <v>0</v>
      </c>
      <c r="R37" s="302">
        <v>1</v>
      </c>
      <c r="S37" s="302">
        <v>0</v>
      </c>
      <c r="T37" s="302">
        <v>0</v>
      </c>
      <c r="U37" s="302">
        <v>2</v>
      </c>
      <c r="V37" s="302">
        <v>0</v>
      </c>
      <c r="W37" s="302">
        <v>0</v>
      </c>
      <c r="X37" s="302">
        <v>0</v>
      </c>
      <c r="Y37" s="302">
        <v>1</v>
      </c>
      <c r="Z37" s="302">
        <v>1</v>
      </c>
      <c r="AA37" s="302">
        <v>0</v>
      </c>
      <c r="AB37" s="302">
        <v>1</v>
      </c>
      <c r="AC37" s="302">
        <v>0</v>
      </c>
    </row>
    <row r="38" spans="1:29" ht="15.75" customHeight="1" x14ac:dyDescent="0.3">
      <c r="C38" t="s">
        <v>695</v>
      </c>
      <c r="D38" s="302">
        <v>11</v>
      </c>
      <c r="E38" s="302">
        <v>1</v>
      </c>
      <c r="F38" s="302">
        <v>3</v>
      </c>
      <c r="G38" s="302">
        <v>1</v>
      </c>
      <c r="H38" s="302">
        <v>0</v>
      </c>
      <c r="I38" s="302">
        <v>0</v>
      </c>
      <c r="J38" s="302">
        <v>0</v>
      </c>
      <c r="K38" s="302">
        <v>2</v>
      </c>
      <c r="L38" s="302">
        <v>1</v>
      </c>
      <c r="M38" s="302">
        <v>0</v>
      </c>
      <c r="N38" s="302">
        <v>0</v>
      </c>
      <c r="O38" s="302">
        <v>0</v>
      </c>
      <c r="P38" s="302">
        <v>1</v>
      </c>
      <c r="Q38" s="302">
        <v>3</v>
      </c>
      <c r="R38" s="302">
        <v>0</v>
      </c>
      <c r="S38" s="302">
        <v>0</v>
      </c>
      <c r="T38" s="302">
        <v>0</v>
      </c>
      <c r="U38" s="302">
        <v>0</v>
      </c>
      <c r="V38" s="302">
        <v>0</v>
      </c>
      <c r="W38" s="302">
        <v>1</v>
      </c>
      <c r="X38" s="302">
        <v>0</v>
      </c>
      <c r="Y38" s="302">
        <v>0</v>
      </c>
      <c r="Z38" s="302">
        <v>0</v>
      </c>
      <c r="AA38" s="302">
        <v>0</v>
      </c>
      <c r="AB38" s="302">
        <v>0</v>
      </c>
      <c r="AC38" s="302">
        <v>0</v>
      </c>
    </row>
    <row r="39" spans="1:29" ht="15.75" customHeight="1" x14ac:dyDescent="0.3">
      <c r="C39" t="s">
        <v>693</v>
      </c>
      <c r="D39" s="302">
        <v>24</v>
      </c>
      <c r="E39" s="302">
        <v>3</v>
      </c>
      <c r="F39" s="302">
        <v>0</v>
      </c>
      <c r="G39" s="302">
        <v>0</v>
      </c>
      <c r="H39" s="302">
        <v>0</v>
      </c>
      <c r="I39" s="302">
        <v>0</v>
      </c>
      <c r="J39" s="302">
        <v>0</v>
      </c>
      <c r="K39" s="302">
        <v>24</v>
      </c>
      <c r="L39" s="302">
        <v>0</v>
      </c>
      <c r="M39" s="302">
        <v>0</v>
      </c>
      <c r="N39" s="302">
        <v>0</v>
      </c>
      <c r="O39" s="302">
        <v>0</v>
      </c>
      <c r="P39" s="302">
        <v>0</v>
      </c>
      <c r="Q39" s="302">
        <v>0</v>
      </c>
      <c r="R39" s="302">
        <v>0</v>
      </c>
      <c r="S39" s="302">
        <v>0</v>
      </c>
      <c r="T39" s="302">
        <v>0</v>
      </c>
      <c r="U39" s="302">
        <v>0</v>
      </c>
      <c r="V39" s="302">
        <v>0</v>
      </c>
      <c r="W39" s="302">
        <v>3</v>
      </c>
      <c r="X39" s="302">
        <v>0</v>
      </c>
      <c r="Y39" s="302">
        <v>0</v>
      </c>
      <c r="Z39" s="302">
        <v>0</v>
      </c>
      <c r="AA39" s="302">
        <v>0</v>
      </c>
      <c r="AB39" s="302">
        <v>0</v>
      </c>
      <c r="AC39" s="302">
        <v>0</v>
      </c>
    </row>
    <row r="40" spans="1:29" ht="15.75" customHeight="1" x14ac:dyDescent="0.3">
      <c r="C40" t="s">
        <v>689</v>
      </c>
      <c r="D40" s="302">
        <v>1</v>
      </c>
      <c r="E40" s="302">
        <v>0</v>
      </c>
      <c r="F40" s="302">
        <v>0</v>
      </c>
      <c r="G40" s="302">
        <v>0</v>
      </c>
      <c r="H40" s="302">
        <v>0</v>
      </c>
      <c r="I40" s="302">
        <v>0</v>
      </c>
      <c r="J40" s="302">
        <v>0</v>
      </c>
      <c r="K40" s="302">
        <v>1</v>
      </c>
      <c r="L40" s="302">
        <v>0</v>
      </c>
      <c r="M40" s="302">
        <v>0</v>
      </c>
      <c r="N40" s="302">
        <v>0</v>
      </c>
      <c r="O40" s="302">
        <v>0</v>
      </c>
      <c r="P40" s="302">
        <v>0</v>
      </c>
      <c r="Q40" s="302">
        <v>0</v>
      </c>
      <c r="R40" s="302">
        <v>0</v>
      </c>
      <c r="S40" s="302">
        <v>0</v>
      </c>
      <c r="T40" s="302">
        <v>0</v>
      </c>
      <c r="U40" s="302">
        <v>0</v>
      </c>
      <c r="V40" s="302">
        <v>0</v>
      </c>
      <c r="W40" s="302">
        <v>0</v>
      </c>
      <c r="X40" s="302">
        <v>0</v>
      </c>
      <c r="Y40" s="302">
        <v>0</v>
      </c>
      <c r="Z40" s="302">
        <v>0</v>
      </c>
      <c r="AA40" s="302">
        <v>0</v>
      </c>
      <c r="AB40" s="302">
        <v>0</v>
      </c>
      <c r="AC40" s="302">
        <v>0</v>
      </c>
    </row>
    <row r="41" spans="1:29" ht="15.75" customHeight="1" x14ac:dyDescent="0.3">
      <c r="B41" t="s">
        <v>815</v>
      </c>
      <c r="D41" s="302">
        <v>70</v>
      </c>
      <c r="E41" s="302">
        <v>20</v>
      </c>
      <c r="F41" s="302">
        <v>4</v>
      </c>
      <c r="G41" s="302">
        <v>1</v>
      </c>
      <c r="H41" s="302">
        <v>0</v>
      </c>
      <c r="I41" s="302">
        <v>3</v>
      </c>
      <c r="J41" s="302">
        <v>0</v>
      </c>
      <c r="K41" s="302">
        <v>49</v>
      </c>
      <c r="L41" s="302">
        <v>1</v>
      </c>
      <c r="M41" s="302">
        <v>1</v>
      </c>
      <c r="N41" s="302">
        <v>2</v>
      </c>
      <c r="O41" s="302">
        <v>3</v>
      </c>
      <c r="P41" s="302">
        <v>3</v>
      </c>
      <c r="Q41" s="302">
        <v>3</v>
      </c>
      <c r="R41" s="302">
        <v>1</v>
      </c>
      <c r="S41" s="302">
        <v>0</v>
      </c>
      <c r="T41" s="302">
        <v>0</v>
      </c>
      <c r="U41" s="302">
        <v>3</v>
      </c>
      <c r="V41" s="302">
        <v>0</v>
      </c>
      <c r="W41" s="302">
        <v>10</v>
      </c>
      <c r="X41" s="302">
        <v>0</v>
      </c>
      <c r="Y41" s="302">
        <v>1</v>
      </c>
      <c r="Z41" s="302">
        <v>2</v>
      </c>
      <c r="AA41" s="302">
        <v>1</v>
      </c>
      <c r="AB41" s="302">
        <v>2</v>
      </c>
      <c r="AC41" s="302">
        <v>0</v>
      </c>
    </row>
    <row r="42" spans="1:29" ht="15.75" customHeight="1" x14ac:dyDescent="0.3">
      <c r="A42" t="s">
        <v>819</v>
      </c>
      <c r="D42" s="302">
        <v>70</v>
      </c>
      <c r="E42" s="302">
        <v>20</v>
      </c>
      <c r="F42" s="302">
        <v>4</v>
      </c>
      <c r="G42" s="302">
        <v>1</v>
      </c>
      <c r="H42" s="302">
        <v>0</v>
      </c>
      <c r="I42" s="302">
        <v>3</v>
      </c>
      <c r="J42" s="302">
        <v>0</v>
      </c>
      <c r="K42" s="302">
        <v>49</v>
      </c>
      <c r="L42" s="302">
        <v>1</v>
      </c>
      <c r="M42" s="302">
        <v>1</v>
      </c>
      <c r="N42" s="302">
        <v>2</v>
      </c>
      <c r="O42" s="302">
        <v>3</v>
      </c>
      <c r="P42" s="302">
        <v>3</v>
      </c>
      <c r="Q42" s="302">
        <v>3</v>
      </c>
      <c r="R42" s="302">
        <v>1</v>
      </c>
      <c r="S42" s="302">
        <v>0</v>
      </c>
      <c r="T42" s="302">
        <v>0</v>
      </c>
      <c r="U42" s="302">
        <v>3</v>
      </c>
      <c r="V42" s="302">
        <v>0</v>
      </c>
      <c r="W42" s="302">
        <v>10</v>
      </c>
      <c r="X42" s="302">
        <v>0</v>
      </c>
      <c r="Y42" s="302">
        <v>1</v>
      </c>
      <c r="Z42" s="302">
        <v>2</v>
      </c>
      <c r="AA42" s="302">
        <v>1</v>
      </c>
      <c r="AB42" s="302">
        <v>2</v>
      </c>
      <c r="AC42" s="302">
        <v>0</v>
      </c>
    </row>
    <row r="43" spans="1:29" ht="15.75" customHeight="1" x14ac:dyDescent="0.3">
      <c r="A43" t="s">
        <v>156</v>
      </c>
      <c r="B43" t="s">
        <v>598</v>
      </c>
      <c r="C43" t="s">
        <v>157</v>
      </c>
      <c r="D43" s="302">
        <v>25</v>
      </c>
      <c r="E43" s="302">
        <v>25</v>
      </c>
      <c r="F43" s="302">
        <v>2</v>
      </c>
      <c r="G43" s="302">
        <v>4</v>
      </c>
      <c r="H43" s="302">
        <v>4</v>
      </c>
      <c r="I43" s="302">
        <v>0</v>
      </c>
      <c r="J43" s="302">
        <v>3</v>
      </c>
      <c r="K43" s="302">
        <v>3</v>
      </c>
      <c r="L43" s="302">
        <v>5</v>
      </c>
      <c r="M43" s="302">
        <v>1</v>
      </c>
      <c r="N43" s="302">
        <v>1</v>
      </c>
      <c r="O43" s="302">
        <v>1</v>
      </c>
      <c r="P43" s="302">
        <v>1</v>
      </c>
      <c r="Q43" s="302">
        <v>0</v>
      </c>
      <c r="R43" s="302">
        <v>2</v>
      </c>
      <c r="S43" s="302">
        <v>4</v>
      </c>
      <c r="T43" s="302">
        <v>4</v>
      </c>
      <c r="U43" s="302">
        <v>0</v>
      </c>
      <c r="V43" s="302">
        <v>3</v>
      </c>
      <c r="W43" s="302">
        <v>3</v>
      </c>
      <c r="X43" s="302">
        <v>5</v>
      </c>
      <c r="Y43" s="302">
        <v>1</v>
      </c>
      <c r="Z43" s="302">
        <v>1</v>
      </c>
      <c r="AA43" s="302">
        <v>1</v>
      </c>
      <c r="AB43" s="302">
        <v>1</v>
      </c>
      <c r="AC43" s="302">
        <v>0</v>
      </c>
    </row>
    <row r="44" spans="1:29" ht="15.75" customHeight="1" x14ac:dyDescent="0.3">
      <c r="C44" t="s">
        <v>161</v>
      </c>
      <c r="D44" s="302">
        <v>5</v>
      </c>
      <c r="E44" s="302">
        <v>5</v>
      </c>
      <c r="F44" s="302">
        <v>2</v>
      </c>
      <c r="G44" s="302">
        <v>0</v>
      </c>
      <c r="H44" s="302">
        <v>0</v>
      </c>
      <c r="I44" s="302">
        <v>0</v>
      </c>
      <c r="J44" s="302">
        <v>1</v>
      </c>
      <c r="K44" s="302">
        <v>0</v>
      </c>
      <c r="L44" s="302">
        <v>0</v>
      </c>
      <c r="M44" s="302">
        <v>1</v>
      </c>
      <c r="N44" s="302">
        <v>0</v>
      </c>
      <c r="O44" s="302">
        <v>1</v>
      </c>
      <c r="P44" s="302">
        <v>0</v>
      </c>
      <c r="Q44" s="302">
        <v>0</v>
      </c>
      <c r="R44" s="302">
        <v>2</v>
      </c>
      <c r="S44" s="302">
        <v>0</v>
      </c>
      <c r="T44" s="302">
        <v>0</v>
      </c>
      <c r="U44" s="302">
        <v>0</v>
      </c>
      <c r="V44" s="302">
        <v>1</v>
      </c>
      <c r="W44" s="302">
        <v>0</v>
      </c>
      <c r="X44" s="302">
        <v>0</v>
      </c>
      <c r="Y44" s="302">
        <v>1</v>
      </c>
      <c r="Z44" s="302">
        <v>0</v>
      </c>
      <c r="AA44" s="302">
        <v>1</v>
      </c>
      <c r="AB44" s="302">
        <v>0</v>
      </c>
      <c r="AC44" s="302">
        <v>0</v>
      </c>
    </row>
    <row r="45" spans="1:29" ht="15.75" customHeight="1" x14ac:dyDescent="0.3">
      <c r="C45" t="s">
        <v>158</v>
      </c>
      <c r="D45" s="302">
        <v>0</v>
      </c>
      <c r="E45" s="302">
        <v>0</v>
      </c>
      <c r="F45" s="302">
        <v>0</v>
      </c>
      <c r="G45" s="302">
        <v>0</v>
      </c>
      <c r="H45" s="302">
        <v>0</v>
      </c>
      <c r="I45" s="302">
        <v>0</v>
      </c>
      <c r="J45" s="302">
        <v>0</v>
      </c>
      <c r="K45" s="302">
        <v>0</v>
      </c>
      <c r="L45" s="302">
        <v>0</v>
      </c>
      <c r="M45" s="302">
        <v>0</v>
      </c>
      <c r="N45" s="302">
        <v>0</v>
      </c>
      <c r="O45" s="302">
        <v>0</v>
      </c>
      <c r="P45" s="302">
        <v>0</v>
      </c>
      <c r="Q45" s="302">
        <v>0</v>
      </c>
      <c r="R45" s="302">
        <v>0</v>
      </c>
      <c r="S45" s="302">
        <v>0</v>
      </c>
      <c r="T45" s="302">
        <v>0</v>
      </c>
      <c r="U45" s="302">
        <v>0</v>
      </c>
      <c r="V45" s="302">
        <v>0</v>
      </c>
      <c r="W45" s="302">
        <v>0</v>
      </c>
      <c r="X45" s="302">
        <v>0</v>
      </c>
      <c r="Y45" s="302">
        <v>0</v>
      </c>
      <c r="Z45" s="302">
        <v>0</v>
      </c>
      <c r="AA45" s="302">
        <v>0</v>
      </c>
      <c r="AB45" s="302">
        <v>0</v>
      </c>
      <c r="AC45" s="302">
        <v>0</v>
      </c>
    </row>
    <row r="46" spans="1:29" ht="15.75" customHeight="1" x14ac:dyDescent="0.3">
      <c r="C46" t="s">
        <v>162</v>
      </c>
      <c r="D46" s="302">
        <v>12</v>
      </c>
      <c r="E46" s="302">
        <v>12</v>
      </c>
      <c r="F46" s="302">
        <v>0</v>
      </c>
      <c r="G46" s="302">
        <v>0</v>
      </c>
      <c r="H46" s="302">
        <v>4</v>
      </c>
      <c r="I46" s="302">
        <v>2</v>
      </c>
      <c r="J46" s="302">
        <v>0</v>
      </c>
      <c r="K46" s="302">
        <v>0</v>
      </c>
      <c r="L46" s="302">
        <v>0</v>
      </c>
      <c r="M46" s="302">
        <v>0</v>
      </c>
      <c r="N46" s="302">
        <v>0</v>
      </c>
      <c r="O46" s="302">
        <v>5</v>
      </c>
      <c r="P46" s="302">
        <v>0</v>
      </c>
      <c r="Q46" s="302">
        <v>1</v>
      </c>
      <c r="R46" s="302">
        <v>0</v>
      </c>
      <c r="S46" s="302">
        <v>0</v>
      </c>
      <c r="T46" s="302">
        <v>4</v>
      </c>
      <c r="U46" s="302">
        <v>2</v>
      </c>
      <c r="V46" s="302">
        <v>0</v>
      </c>
      <c r="W46" s="302">
        <v>0</v>
      </c>
      <c r="X46" s="302">
        <v>0</v>
      </c>
      <c r="Y46" s="302">
        <v>0</v>
      </c>
      <c r="Z46" s="302">
        <v>0</v>
      </c>
      <c r="AA46" s="302">
        <v>5</v>
      </c>
      <c r="AB46" s="302">
        <v>0</v>
      </c>
      <c r="AC46" s="302">
        <v>1</v>
      </c>
    </row>
    <row r="47" spans="1:29" ht="15.75" customHeight="1" x14ac:dyDescent="0.3">
      <c r="C47" t="s">
        <v>163</v>
      </c>
      <c r="D47" s="302">
        <v>5</v>
      </c>
      <c r="E47" s="302">
        <v>2</v>
      </c>
      <c r="F47" s="302">
        <v>0</v>
      </c>
      <c r="G47" s="302">
        <v>1</v>
      </c>
      <c r="H47" s="302">
        <v>2</v>
      </c>
      <c r="I47" s="302">
        <v>0</v>
      </c>
      <c r="J47" s="302">
        <v>1</v>
      </c>
      <c r="K47" s="302">
        <v>1</v>
      </c>
      <c r="L47" s="302">
        <v>0</v>
      </c>
      <c r="M47" s="302">
        <v>0</v>
      </c>
      <c r="N47" s="302">
        <v>0</v>
      </c>
      <c r="O47" s="302">
        <v>0</v>
      </c>
      <c r="P47" s="302">
        <v>0</v>
      </c>
      <c r="Q47" s="302">
        <v>0</v>
      </c>
      <c r="R47" s="302">
        <v>0</v>
      </c>
      <c r="S47" s="302">
        <v>0</v>
      </c>
      <c r="T47" s="302">
        <v>0</v>
      </c>
      <c r="U47" s="302">
        <v>0</v>
      </c>
      <c r="V47" s="302">
        <v>1</v>
      </c>
      <c r="W47" s="302">
        <v>1</v>
      </c>
      <c r="X47" s="302">
        <v>0</v>
      </c>
      <c r="Y47" s="302">
        <v>0</v>
      </c>
      <c r="Z47" s="302">
        <v>0</v>
      </c>
      <c r="AA47" s="302">
        <v>0</v>
      </c>
      <c r="AB47" s="302">
        <v>0</v>
      </c>
      <c r="AC47" s="302">
        <v>0</v>
      </c>
    </row>
    <row r="48" spans="1:29" ht="15.75" customHeight="1" x14ac:dyDescent="0.3">
      <c r="B48" t="s">
        <v>815</v>
      </c>
      <c r="D48" s="302">
        <v>47</v>
      </c>
      <c r="E48" s="302">
        <v>44</v>
      </c>
      <c r="F48" s="302">
        <v>4</v>
      </c>
      <c r="G48" s="302">
        <v>5</v>
      </c>
      <c r="H48" s="302">
        <v>10</v>
      </c>
      <c r="I48" s="302">
        <v>2</v>
      </c>
      <c r="J48" s="302">
        <v>5</v>
      </c>
      <c r="K48" s="302">
        <v>4</v>
      </c>
      <c r="L48" s="302">
        <v>5</v>
      </c>
      <c r="M48" s="302">
        <v>2</v>
      </c>
      <c r="N48" s="302">
        <v>1</v>
      </c>
      <c r="O48" s="302">
        <v>7</v>
      </c>
      <c r="P48" s="302">
        <v>1</v>
      </c>
      <c r="Q48" s="302">
        <v>1</v>
      </c>
      <c r="R48" s="302">
        <v>4</v>
      </c>
      <c r="S48" s="302">
        <v>4</v>
      </c>
      <c r="T48" s="302">
        <v>8</v>
      </c>
      <c r="U48" s="302">
        <v>2</v>
      </c>
      <c r="V48" s="302">
        <v>5</v>
      </c>
      <c r="W48" s="302">
        <v>4</v>
      </c>
      <c r="X48" s="302">
        <v>5</v>
      </c>
      <c r="Y48" s="302">
        <v>2</v>
      </c>
      <c r="Z48" s="302">
        <v>1</v>
      </c>
      <c r="AA48" s="302">
        <v>7</v>
      </c>
      <c r="AB48" s="302">
        <v>1</v>
      </c>
      <c r="AC48" s="302">
        <v>1</v>
      </c>
    </row>
    <row r="49" spans="1:29" ht="15.75" customHeight="1" x14ac:dyDescent="0.3">
      <c r="B49" t="s">
        <v>600</v>
      </c>
      <c r="C49" t="s">
        <v>159</v>
      </c>
      <c r="D49" s="302">
        <v>154</v>
      </c>
      <c r="E49" s="302">
        <v>99</v>
      </c>
      <c r="F49" s="302">
        <v>6</v>
      </c>
      <c r="G49" s="302">
        <v>4</v>
      </c>
      <c r="H49" s="302">
        <v>13</v>
      </c>
      <c r="I49" s="302">
        <v>19</v>
      </c>
      <c r="J49" s="302">
        <v>29</v>
      </c>
      <c r="K49" s="302">
        <v>5</v>
      </c>
      <c r="L49" s="302">
        <v>5</v>
      </c>
      <c r="M49" s="302">
        <v>13</v>
      </c>
      <c r="N49" s="302">
        <v>15</v>
      </c>
      <c r="O49" s="302">
        <v>28</v>
      </c>
      <c r="P49" s="302">
        <v>15</v>
      </c>
      <c r="Q49" s="302">
        <v>2</v>
      </c>
      <c r="R49" s="302">
        <v>4</v>
      </c>
      <c r="S49" s="302">
        <v>4</v>
      </c>
      <c r="T49" s="302">
        <v>8</v>
      </c>
      <c r="U49" s="302">
        <v>19</v>
      </c>
      <c r="V49" s="302">
        <v>27</v>
      </c>
      <c r="W49" s="302">
        <v>5</v>
      </c>
      <c r="X49" s="302">
        <v>5</v>
      </c>
      <c r="Y49" s="302">
        <v>13</v>
      </c>
      <c r="Z49" s="302">
        <v>14</v>
      </c>
      <c r="AA49" s="302">
        <v>0</v>
      </c>
      <c r="AB49" s="302">
        <v>0</v>
      </c>
      <c r="AC49" s="302">
        <v>0</v>
      </c>
    </row>
    <row r="50" spans="1:29" ht="15.75" customHeight="1" x14ac:dyDescent="0.3">
      <c r="C50" t="s">
        <v>160</v>
      </c>
      <c r="D50" s="302">
        <v>26</v>
      </c>
      <c r="E50" s="302">
        <v>25</v>
      </c>
      <c r="F50" s="302">
        <v>0</v>
      </c>
      <c r="G50" s="302">
        <v>0</v>
      </c>
      <c r="H50" s="302">
        <v>1</v>
      </c>
      <c r="I50" s="302">
        <v>0</v>
      </c>
      <c r="J50" s="302">
        <v>1</v>
      </c>
      <c r="K50" s="302">
        <v>1</v>
      </c>
      <c r="L50" s="302">
        <v>0</v>
      </c>
      <c r="M50" s="302">
        <v>2</v>
      </c>
      <c r="N50" s="302">
        <v>7</v>
      </c>
      <c r="O50" s="302">
        <v>14</v>
      </c>
      <c r="P50" s="302">
        <v>0</v>
      </c>
      <c r="Q50" s="302">
        <v>0</v>
      </c>
      <c r="R50" s="302">
        <v>0</v>
      </c>
      <c r="S50" s="302">
        <v>0</v>
      </c>
      <c r="T50" s="302">
        <v>0</v>
      </c>
      <c r="U50" s="302">
        <v>0</v>
      </c>
      <c r="V50" s="302">
        <v>1</v>
      </c>
      <c r="W50" s="302">
        <v>1</v>
      </c>
      <c r="X50" s="302">
        <v>0</v>
      </c>
      <c r="Y50" s="302">
        <v>2</v>
      </c>
      <c r="Z50" s="302">
        <v>7</v>
      </c>
      <c r="AA50" s="302">
        <v>14</v>
      </c>
      <c r="AB50" s="302">
        <v>0</v>
      </c>
      <c r="AC50" s="302">
        <v>0</v>
      </c>
    </row>
    <row r="51" spans="1:29" ht="15.75" customHeight="1" x14ac:dyDescent="0.3">
      <c r="B51" t="s">
        <v>816</v>
      </c>
      <c r="D51" s="302">
        <v>180</v>
      </c>
      <c r="E51" s="302">
        <v>124</v>
      </c>
      <c r="F51" s="302">
        <v>6</v>
      </c>
      <c r="G51" s="302">
        <v>4</v>
      </c>
      <c r="H51" s="302">
        <v>14</v>
      </c>
      <c r="I51" s="302">
        <v>19</v>
      </c>
      <c r="J51" s="302">
        <v>30</v>
      </c>
      <c r="K51" s="302">
        <v>6</v>
      </c>
      <c r="L51" s="302">
        <v>5</v>
      </c>
      <c r="M51" s="302">
        <v>15</v>
      </c>
      <c r="N51" s="302">
        <v>22</v>
      </c>
      <c r="O51" s="302">
        <v>42</v>
      </c>
      <c r="P51" s="302">
        <v>15</v>
      </c>
      <c r="Q51" s="302">
        <v>2</v>
      </c>
      <c r="R51" s="302">
        <v>4</v>
      </c>
      <c r="S51" s="302">
        <v>4</v>
      </c>
      <c r="T51" s="302">
        <v>8</v>
      </c>
      <c r="U51" s="302">
        <v>19</v>
      </c>
      <c r="V51" s="302">
        <v>28</v>
      </c>
      <c r="W51" s="302">
        <v>6</v>
      </c>
      <c r="X51" s="302">
        <v>5</v>
      </c>
      <c r="Y51" s="302">
        <v>15</v>
      </c>
      <c r="Z51" s="302">
        <v>21</v>
      </c>
      <c r="AA51" s="302">
        <v>14</v>
      </c>
      <c r="AB51" s="302">
        <v>0</v>
      </c>
      <c r="AC51" s="302">
        <v>0</v>
      </c>
    </row>
    <row r="52" spans="1:29" ht="15.75" customHeight="1" x14ac:dyDescent="0.3">
      <c r="A52" t="s">
        <v>820</v>
      </c>
      <c r="D52" s="302">
        <v>227</v>
      </c>
      <c r="E52" s="302">
        <v>168</v>
      </c>
      <c r="F52" s="302">
        <v>10</v>
      </c>
      <c r="G52" s="302">
        <v>9</v>
      </c>
      <c r="H52" s="302">
        <v>24</v>
      </c>
      <c r="I52" s="302">
        <v>21</v>
      </c>
      <c r="J52" s="302">
        <v>35</v>
      </c>
      <c r="K52" s="302">
        <v>10</v>
      </c>
      <c r="L52" s="302">
        <v>10</v>
      </c>
      <c r="M52" s="302">
        <v>17</v>
      </c>
      <c r="N52" s="302">
        <v>23</v>
      </c>
      <c r="O52" s="302">
        <v>49</v>
      </c>
      <c r="P52" s="302">
        <v>16</v>
      </c>
      <c r="Q52" s="302">
        <v>3</v>
      </c>
      <c r="R52" s="302">
        <v>8</v>
      </c>
      <c r="S52" s="302">
        <v>8</v>
      </c>
      <c r="T52" s="302">
        <v>16</v>
      </c>
      <c r="U52" s="302">
        <v>21</v>
      </c>
      <c r="V52" s="302">
        <v>33</v>
      </c>
      <c r="W52" s="302">
        <v>10</v>
      </c>
      <c r="X52" s="302">
        <v>10</v>
      </c>
      <c r="Y52" s="302">
        <v>17</v>
      </c>
      <c r="Z52" s="302">
        <v>22</v>
      </c>
      <c r="AA52" s="302">
        <v>21</v>
      </c>
      <c r="AB52" s="302">
        <v>1</v>
      </c>
      <c r="AC52" s="302">
        <v>1</v>
      </c>
    </row>
    <row r="53" spans="1:29" ht="15.75" customHeight="1" x14ac:dyDescent="0.3">
      <c r="A53" t="s">
        <v>437</v>
      </c>
      <c r="B53" t="s">
        <v>598</v>
      </c>
      <c r="C53" t="s">
        <v>684</v>
      </c>
      <c r="D53" s="302">
        <v>1</v>
      </c>
      <c r="E53" s="302">
        <v>1</v>
      </c>
      <c r="F53" s="302">
        <v>0</v>
      </c>
      <c r="G53" s="302">
        <v>0</v>
      </c>
      <c r="H53" s="302">
        <v>0</v>
      </c>
      <c r="I53" s="302">
        <v>0</v>
      </c>
      <c r="J53" s="302">
        <v>0</v>
      </c>
      <c r="K53" s="302">
        <v>1</v>
      </c>
      <c r="L53" s="302">
        <v>0</v>
      </c>
      <c r="M53" s="302">
        <v>0</v>
      </c>
      <c r="N53" s="302">
        <v>0</v>
      </c>
      <c r="O53" s="302">
        <v>0</v>
      </c>
      <c r="P53" s="302">
        <v>0</v>
      </c>
      <c r="Q53" s="302">
        <v>0</v>
      </c>
      <c r="R53" s="302">
        <v>0</v>
      </c>
      <c r="S53" s="302">
        <v>0</v>
      </c>
      <c r="T53" s="302">
        <v>0</v>
      </c>
      <c r="U53" s="302">
        <v>0</v>
      </c>
      <c r="V53" s="302">
        <v>0</v>
      </c>
      <c r="W53" s="302">
        <v>1</v>
      </c>
      <c r="X53" s="302">
        <v>0</v>
      </c>
      <c r="Y53" s="302">
        <v>0</v>
      </c>
      <c r="Z53" s="302">
        <v>0</v>
      </c>
      <c r="AA53" s="302">
        <v>0</v>
      </c>
      <c r="AB53" s="302">
        <v>0</v>
      </c>
      <c r="AC53" s="302">
        <v>0</v>
      </c>
    </row>
    <row r="54" spans="1:29" ht="15.75" customHeight="1" x14ac:dyDescent="0.3">
      <c r="C54" t="s">
        <v>685</v>
      </c>
      <c r="D54" s="302">
        <v>1</v>
      </c>
      <c r="E54" s="302">
        <v>1</v>
      </c>
      <c r="F54" s="302">
        <v>0</v>
      </c>
      <c r="G54" s="302">
        <v>0</v>
      </c>
      <c r="H54" s="302">
        <v>0</v>
      </c>
      <c r="I54" s="302">
        <v>0</v>
      </c>
      <c r="J54" s="302">
        <v>1</v>
      </c>
      <c r="K54" s="302">
        <v>0</v>
      </c>
      <c r="L54" s="302">
        <v>0</v>
      </c>
      <c r="M54" s="302">
        <v>0</v>
      </c>
      <c r="N54" s="302">
        <v>0</v>
      </c>
      <c r="O54" s="302">
        <v>0</v>
      </c>
      <c r="P54" s="302">
        <v>0</v>
      </c>
      <c r="Q54" s="302">
        <v>0</v>
      </c>
      <c r="R54" s="302">
        <v>0</v>
      </c>
      <c r="S54" s="302">
        <v>0</v>
      </c>
      <c r="T54" s="302">
        <v>0</v>
      </c>
      <c r="U54" s="302">
        <v>0</v>
      </c>
      <c r="V54" s="302">
        <v>1</v>
      </c>
      <c r="W54" s="302">
        <v>0</v>
      </c>
      <c r="X54" s="302">
        <v>0</v>
      </c>
      <c r="Y54" s="302">
        <v>0</v>
      </c>
      <c r="Z54" s="302">
        <v>0</v>
      </c>
      <c r="AA54" s="302">
        <v>0</v>
      </c>
      <c r="AB54" s="302">
        <v>0</v>
      </c>
      <c r="AC54" s="302">
        <v>0</v>
      </c>
    </row>
    <row r="55" spans="1:29" ht="15.75" customHeight="1" x14ac:dyDescent="0.3">
      <c r="B55" t="s">
        <v>815</v>
      </c>
      <c r="D55" s="302">
        <v>2</v>
      </c>
      <c r="E55" s="302">
        <v>2</v>
      </c>
      <c r="F55" s="302">
        <v>0</v>
      </c>
      <c r="G55" s="302">
        <v>0</v>
      </c>
      <c r="H55" s="302">
        <v>0</v>
      </c>
      <c r="I55" s="302">
        <v>0</v>
      </c>
      <c r="J55" s="302">
        <v>1</v>
      </c>
      <c r="K55" s="302">
        <v>1</v>
      </c>
      <c r="L55" s="302">
        <v>0</v>
      </c>
      <c r="M55" s="302">
        <v>0</v>
      </c>
      <c r="N55" s="302">
        <v>0</v>
      </c>
      <c r="O55" s="302">
        <v>0</v>
      </c>
      <c r="P55" s="302">
        <v>0</v>
      </c>
      <c r="Q55" s="302">
        <v>0</v>
      </c>
      <c r="R55" s="302">
        <v>0</v>
      </c>
      <c r="S55" s="302">
        <v>0</v>
      </c>
      <c r="T55" s="302">
        <v>0</v>
      </c>
      <c r="U55" s="302">
        <v>0</v>
      </c>
      <c r="V55" s="302">
        <v>1</v>
      </c>
      <c r="W55" s="302">
        <v>1</v>
      </c>
      <c r="X55" s="302">
        <v>0</v>
      </c>
      <c r="Y55" s="302">
        <v>0</v>
      </c>
      <c r="Z55" s="302">
        <v>0</v>
      </c>
      <c r="AA55" s="302">
        <v>0</v>
      </c>
      <c r="AB55" s="302">
        <v>0</v>
      </c>
      <c r="AC55" s="302">
        <v>0</v>
      </c>
    </row>
    <row r="56" spans="1:29" ht="15.75" customHeight="1" x14ac:dyDescent="0.3">
      <c r="A56" t="s">
        <v>821</v>
      </c>
      <c r="D56" s="302">
        <v>2</v>
      </c>
      <c r="E56" s="302">
        <v>2</v>
      </c>
      <c r="F56" s="302">
        <v>0</v>
      </c>
      <c r="G56" s="302">
        <v>0</v>
      </c>
      <c r="H56" s="302">
        <v>0</v>
      </c>
      <c r="I56" s="302">
        <v>0</v>
      </c>
      <c r="J56" s="302">
        <v>1</v>
      </c>
      <c r="K56" s="302">
        <v>1</v>
      </c>
      <c r="L56" s="302">
        <v>0</v>
      </c>
      <c r="M56" s="302">
        <v>0</v>
      </c>
      <c r="N56" s="302">
        <v>0</v>
      </c>
      <c r="O56" s="302">
        <v>0</v>
      </c>
      <c r="P56" s="302">
        <v>0</v>
      </c>
      <c r="Q56" s="302">
        <v>0</v>
      </c>
      <c r="R56" s="302">
        <v>0</v>
      </c>
      <c r="S56" s="302">
        <v>0</v>
      </c>
      <c r="T56" s="302">
        <v>0</v>
      </c>
      <c r="U56" s="302">
        <v>0</v>
      </c>
      <c r="V56" s="302">
        <v>1</v>
      </c>
      <c r="W56" s="302">
        <v>1</v>
      </c>
      <c r="X56" s="302">
        <v>0</v>
      </c>
      <c r="Y56" s="302">
        <v>0</v>
      </c>
      <c r="Z56" s="302">
        <v>0</v>
      </c>
      <c r="AA56" s="302">
        <v>0</v>
      </c>
      <c r="AB56" s="302">
        <v>0</v>
      </c>
      <c r="AC56" s="302">
        <v>0</v>
      </c>
    </row>
    <row r="57" spans="1:29" ht="15.75" customHeight="1" x14ac:dyDescent="0.3">
      <c r="A57" t="s">
        <v>127</v>
      </c>
      <c r="B57" t="s">
        <v>598</v>
      </c>
      <c r="C57" t="s">
        <v>135</v>
      </c>
      <c r="D57" s="302">
        <v>2</v>
      </c>
      <c r="E57" s="302">
        <v>2</v>
      </c>
      <c r="F57" s="302">
        <v>0</v>
      </c>
      <c r="G57" s="302">
        <v>0</v>
      </c>
      <c r="H57" s="302">
        <v>0</v>
      </c>
      <c r="I57" s="302">
        <v>0</v>
      </c>
      <c r="J57" s="302">
        <v>1</v>
      </c>
      <c r="K57" s="302">
        <v>0</v>
      </c>
      <c r="L57" s="302">
        <v>0</v>
      </c>
      <c r="M57" s="302">
        <v>0</v>
      </c>
      <c r="N57" s="302">
        <v>1</v>
      </c>
      <c r="O57" s="302">
        <v>0</v>
      </c>
      <c r="P57" s="302">
        <v>0</v>
      </c>
      <c r="Q57" s="302">
        <v>0</v>
      </c>
      <c r="R57" s="302">
        <v>0</v>
      </c>
      <c r="S57" s="302">
        <v>0</v>
      </c>
      <c r="T57" s="302">
        <v>0</v>
      </c>
      <c r="U57" s="302">
        <v>0</v>
      </c>
      <c r="V57" s="302">
        <v>1</v>
      </c>
      <c r="W57" s="302">
        <v>0</v>
      </c>
      <c r="X57" s="302">
        <v>0</v>
      </c>
      <c r="Y57" s="302">
        <v>0</v>
      </c>
      <c r="Z57" s="302">
        <v>1</v>
      </c>
      <c r="AA57" s="302">
        <v>0</v>
      </c>
      <c r="AB57" s="302">
        <v>0</v>
      </c>
      <c r="AC57" s="302">
        <v>0</v>
      </c>
    </row>
    <row r="58" spans="1:29" ht="15.75" customHeight="1" x14ac:dyDescent="0.3">
      <c r="C58" t="s">
        <v>134</v>
      </c>
      <c r="D58" s="302">
        <v>1</v>
      </c>
      <c r="E58" s="302">
        <v>1</v>
      </c>
      <c r="F58" s="302">
        <v>0</v>
      </c>
      <c r="G58" s="302">
        <v>0</v>
      </c>
      <c r="H58" s="302">
        <v>0</v>
      </c>
      <c r="I58" s="302">
        <v>0</v>
      </c>
      <c r="J58" s="302">
        <v>0</v>
      </c>
      <c r="K58" s="302">
        <v>0</v>
      </c>
      <c r="L58" s="302">
        <v>0</v>
      </c>
      <c r="M58" s="302">
        <v>0</v>
      </c>
      <c r="N58" s="302">
        <v>0</v>
      </c>
      <c r="O58" s="302">
        <v>0</v>
      </c>
      <c r="P58" s="302">
        <v>0</v>
      </c>
      <c r="Q58" s="302">
        <v>1</v>
      </c>
      <c r="R58" s="302">
        <v>0</v>
      </c>
      <c r="S58" s="302">
        <v>0</v>
      </c>
      <c r="T58" s="302">
        <v>0</v>
      </c>
      <c r="U58" s="302">
        <v>0</v>
      </c>
      <c r="V58" s="302">
        <v>0</v>
      </c>
      <c r="W58" s="302">
        <v>0</v>
      </c>
      <c r="X58" s="302">
        <v>0</v>
      </c>
      <c r="Y58" s="302">
        <v>0</v>
      </c>
      <c r="Z58" s="302">
        <v>0</v>
      </c>
      <c r="AA58" s="302">
        <v>0</v>
      </c>
      <c r="AB58" s="302">
        <v>0</v>
      </c>
      <c r="AC58" s="302">
        <v>1</v>
      </c>
    </row>
    <row r="59" spans="1:29" ht="15.75" customHeight="1" x14ac:dyDescent="0.3">
      <c r="C59" t="s">
        <v>133</v>
      </c>
      <c r="D59" s="302">
        <v>3</v>
      </c>
      <c r="E59" s="302">
        <v>0</v>
      </c>
      <c r="F59" s="302">
        <v>1</v>
      </c>
      <c r="G59" s="302">
        <v>1</v>
      </c>
      <c r="H59" s="302">
        <v>0</v>
      </c>
      <c r="I59" s="302">
        <v>0</v>
      </c>
      <c r="J59" s="302">
        <v>0</v>
      </c>
      <c r="K59" s="302">
        <v>1</v>
      </c>
      <c r="L59" s="302">
        <v>0</v>
      </c>
      <c r="M59" s="302">
        <v>0</v>
      </c>
      <c r="N59" s="302">
        <v>0</v>
      </c>
      <c r="O59" s="302">
        <v>0</v>
      </c>
      <c r="P59" s="302">
        <v>0</v>
      </c>
      <c r="Q59" s="302">
        <v>0</v>
      </c>
      <c r="R59" s="302">
        <v>0</v>
      </c>
      <c r="S59" s="302">
        <v>0</v>
      </c>
      <c r="T59" s="302">
        <v>0</v>
      </c>
      <c r="U59" s="302">
        <v>0</v>
      </c>
      <c r="V59" s="302">
        <v>0</v>
      </c>
      <c r="W59" s="302">
        <v>0</v>
      </c>
      <c r="X59" s="302">
        <v>0</v>
      </c>
      <c r="Y59" s="302">
        <v>0</v>
      </c>
      <c r="Z59" s="302">
        <v>0</v>
      </c>
      <c r="AA59" s="302">
        <v>0</v>
      </c>
      <c r="AB59" s="302">
        <v>0</v>
      </c>
      <c r="AC59" s="302">
        <v>0</v>
      </c>
    </row>
    <row r="60" spans="1:29" ht="15.75" customHeight="1" x14ac:dyDescent="0.3">
      <c r="B60" t="s">
        <v>815</v>
      </c>
      <c r="D60" s="302">
        <v>6</v>
      </c>
      <c r="E60" s="302">
        <v>3</v>
      </c>
      <c r="F60" s="302">
        <v>1</v>
      </c>
      <c r="G60" s="302">
        <v>1</v>
      </c>
      <c r="H60" s="302">
        <v>0</v>
      </c>
      <c r="I60" s="302">
        <v>0</v>
      </c>
      <c r="J60" s="302">
        <v>1</v>
      </c>
      <c r="K60" s="302">
        <v>1</v>
      </c>
      <c r="L60" s="302">
        <v>0</v>
      </c>
      <c r="M60" s="302">
        <v>0</v>
      </c>
      <c r="N60" s="302">
        <v>1</v>
      </c>
      <c r="O60" s="302">
        <v>0</v>
      </c>
      <c r="P60" s="302">
        <v>0</v>
      </c>
      <c r="Q60" s="302">
        <v>1</v>
      </c>
      <c r="R60" s="302">
        <v>0</v>
      </c>
      <c r="S60" s="302">
        <v>0</v>
      </c>
      <c r="T60" s="302">
        <v>0</v>
      </c>
      <c r="U60" s="302">
        <v>0</v>
      </c>
      <c r="V60" s="302">
        <v>1</v>
      </c>
      <c r="W60" s="302">
        <v>0</v>
      </c>
      <c r="X60" s="302">
        <v>0</v>
      </c>
      <c r="Y60" s="302">
        <v>0</v>
      </c>
      <c r="Z60" s="302">
        <v>1</v>
      </c>
      <c r="AA60" s="302">
        <v>0</v>
      </c>
      <c r="AB60" s="302">
        <v>0</v>
      </c>
      <c r="AC60" s="302">
        <v>1</v>
      </c>
    </row>
    <row r="61" spans="1:29" ht="15.75" customHeight="1" x14ac:dyDescent="0.3">
      <c r="B61" t="s">
        <v>600</v>
      </c>
      <c r="C61" t="s">
        <v>136</v>
      </c>
      <c r="D61" s="302">
        <v>80</v>
      </c>
      <c r="E61" s="302">
        <v>80</v>
      </c>
      <c r="F61" s="302">
        <v>5</v>
      </c>
      <c r="G61" s="302">
        <v>4</v>
      </c>
      <c r="H61" s="302">
        <v>0</v>
      </c>
      <c r="I61" s="302">
        <v>5</v>
      </c>
      <c r="J61" s="302">
        <v>3</v>
      </c>
      <c r="K61" s="302">
        <v>1</v>
      </c>
      <c r="L61" s="302">
        <v>11</v>
      </c>
      <c r="M61" s="302">
        <v>6</v>
      </c>
      <c r="N61" s="302">
        <v>0</v>
      </c>
      <c r="O61" s="302">
        <v>25</v>
      </c>
      <c r="P61" s="302">
        <v>10</v>
      </c>
      <c r="Q61" s="302">
        <v>10</v>
      </c>
      <c r="R61" s="302">
        <v>5</v>
      </c>
      <c r="S61" s="302">
        <v>4</v>
      </c>
      <c r="T61" s="302">
        <v>0</v>
      </c>
      <c r="U61" s="302">
        <v>5</v>
      </c>
      <c r="V61" s="302">
        <v>3</v>
      </c>
      <c r="W61" s="302">
        <v>1</v>
      </c>
      <c r="X61" s="302">
        <v>11</v>
      </c>
      <c r="Y61" s="302">
        <v>6</v>
      </c>
      <c r="Z61" s="302">
        <v>0</v>
      </c>
      <c r="AA61" s="302">
        <v>25</v>
      </c>
      <c r="AB61" s="302">
        <v>10</v>
      </c>
      <c r="AC61" s="302">
        <v>10</v>
      </c>
    </row>
    <row r="62" spans="1:29" ht="15.75" customHeight="1" x14ac:dyDescent="0.3">
      <c r="C62" t="s">
        <v>130</v>
      </c>
      <c r="D62" s="302">
        <v>46</v>
      </c>
      <c r="E62" s="302">
        <v>3</v>
      </c>
      <c r="F62" s="302">
        <v>23</v>
      </c>
      <c r="G62" s="302">
        <v>8</v>
      </c>
      <c r="H62" s="302">
        <v>7</v>
      </c>
      <c r="I62" s="302">
        <v>5</v>
      </c>
      <c r="J62" s="302">
        <v>0</v>
      </c>
      <c r="K62" s="302">
        <v>0</v>
      </c>
      <c r="L62" s="302">
        <v>0</v>
      </c>
      <c r="M62" s="302">
        <v>2</v>
      </c>
      <c r="N62" s="302">
        <v>1</v>
      </c>
      <c r="O62" s="302">
        <v>0</v>
      </c>
      <c r="P62" s="302">
        <v>0</v>
      </c>
      <c r="Q62" s="302">
        <v>0</v>
      </c>
      <c r="R62" s="302">
        <v>1</v>
      </c>
      <c r="S62" s="302">
        <v>0</v>
      </c>
      <c r="T62" s="302">
        <v>1</v>
      </c>
      <c r="U62" s="302">
        <v>0</v>
      </c>
      <c r="V62" s="302">
        <v>0</v>
      </c>
      <c r="W62" s="302">
        <v>0</v>
      </c>
      <c r="X62" s="302">
        <v>0</v>
      </c>
      <c r="Y62" s="302">
        <v>1</v>
      </c>
      <c r="Z62" s="302">
        <v>0</v>
      </c>
      <c r="AA62" s="302">
        <v>0</v>
      </c>
      <c r="AB62" s="302">
        <v>0</v>
      </c>
      <c r="AC62" s="302">
        <v>0</v>
      </c>
    </row>
    <row r="63" spans="1:29" ht="15.75" customHeight="1" x14ac:dyDescent="0.3">
      <c r="C63" t="s">
        <v>131</v>
      </c>
      <c r="D63" s="302">
        <v>14</v>
      </c>
      <c r="E63" s="302">
        <v>14</v>
      </c>
      <c r="F63" s="302">
        <v>4</v>
      </c>
      <c r="G63" s="302">
        <v>5</v>
      </c>
      <c r="H63" s="302">
        <v>1</v>
      </c>
      <c r="I63" s="302">
        <v>1</v>
      </c>
      <c r="J63" s="302">
        <v>2</v>
      </c>
      <c r="K63" s="302">
        <v>0</v>
      </c>
      <c r="L63" s="302">
        <v>0</v>
      </c>
      <c r="M63" s="302">
        <v>0</v>
      </c>
      <c r="N63" s="302">
        <v>0</v>
      </c>
      <c r="O63" s="302">
        <v>1</v>
      </c>
      <c r="P63" s="302">
        <v>0</v>
      </c>
      <c r="Q63" s="302">
        <v>0</v>
      </c>
      <c r="R63" s="302">
        <v>4</v>
      </c>
      <c r="S63" s="302">
        <v>5</v>
      </c>
      <c r="T63" s="302">
        <v>1</v>
      </c>
      <c r="U63" s="302">
        <v>1</v>
      </c>
      <c r="V63" s="302">
        <v>2</v>
      </c>
      <c r="W63" s="302">
        <v>0</v>
      </c>
      <c r="X63" s="302">
        <v>0</v>
      </c>
      <c r="Y63" s="302">
        <v>0</v>
      </c>
      <c r="Z63" s="302">
        <v>0</v>
      </c>
      <c r="AA63" s="302">
        <v>1</v>
      </c>
      <c r="AB63" s="302">
        <v>0</v>
      </c>
      <c r="AC63" s="302">
        <v>0</v>
      </c>
    </row>
    <row r="64" spans="1:29" ht="15.75" customHeight="1" x14ac:dyDescent="0.3">
      <c r="C64" t="s">
        <v>137</v>
      </c>
      <c r="D64" s="302">
        <v>11</v>
      </c>
      <c r="E64" s="302">
        <v>1</v>
      </c>
      <c r="F64" s="302">
        <v>2</v>
      </c>
      <c r="G64" s="302">
        <v>1</v>
      </c>
      <c r="H64" s="302">
        <v>1</v>
      </c>
      <c r="I64" s="302">
        <v>3</v>
      </c>
      <c r="J64" s="302">
        <v>1</v>
      </c>
      <c r="K64" s="302">
        <v>0</v>
      </c>
      <c r="L64" s="302">
        <v>1</v>
      </c>
      <c r="M64" s="302">
        <v>1</v>
      </c>
      <c r="N64" s="302">
        <v>0</v>
      </c>
      <c r="O64" s="302">
        <v>1</v>
      </c>
      <c r="P64" s="302">
        <v>0</v>
      </c>
      <c r="Q64" s="302">
        <v>0</v>
      </c>
      <c r="R64" s="302">
        <v>0</v>
      </c>
      <c r="S64" s="302">
        <v>0</v>
      </c>
      <c r="T64" s="302">
        <v>0</v>
      </c>
      <c r="U64" s="302">
        <v>0</v>
      </c>
      <c r="V64" s="302">
        <v>0</v>
      </c>
      <c r="W64" s="302">
        <v>0</v>
      </c>
      <c r="X64" s="302">
        <v>1</v>
      </c>
      <c r="Y64" s="302">
        <v>0</v>
      </c>
      <c r="Z64" s="302">
        <v>0</v>
      </c>
      <c r="AA64" s="302">
        <v>0</v>
      </c>
      <c r="AB64" s="302">
        <v>0</v>
      </c>
      <c r="AC64" s="302">
        <v>0</v>
      </c>
    </row>
    <row r="65" spans="1:29" ht="15.75" customHeight="1" x14ac:dyDescent="0.3">
      <c r="C65" t="s">
        <v>129</v>
      </c>
      <c r="D65" s="302">
        <v>71</v>
      </c>
      <c r="E65" s="302">
        <v>42</v>
      </c>
      <c r="F65" s="302">
        <v>6</v>
      </c>
      <c r="G65" s="302">
        <v>4</v>
      </c>
      <c r="H65" s="302">
        <v>3</v>
      </c>
      <c r="I65" s="302">
        <v>2</v>
      </c>
      <c r="J65" s="302">
        <v>4</v>
      </c>
      <c r="K65" s="302">
        <v>11</v>
      </c>
      <c r="L65" s="302">
        <v>19</v>
      </c>
      <c r="M65" s="302">
        <v>6</v>
      </c>
      <c r="N65" s="302">
        <v>2</v>
      </c>
      <c r="O65" s="302">
        <v>3</v>
      </c>
      <c r="P65" s="302">
        <v>3</v>
      </c>
      <c r="Q65" s="302">
        <v>8</v>
      </c>
      <c r="R65" s="302">
        <v>2</v>
      </c>
      <c r="S65" s="302">
        <v>4</v>
      </c>
      <c r="T65" s="302">
        <v>3</v>
      </c>
      <c r="U65" s="302">
        <v>2</v>
      </c>
      <c r="V65" s="302">
        <v>3</v>
      </c>
      <c r="W65" s="302">
        <v>8</v>
      </c>
      <c r="X65" s="302">
        <v>7</v>
      </c>
      <c r="Y65" s="302">
        <v>3</v>
      </c>
      <c r="Z65" s="302">
        <v>1</v>
      </c>
      <c r="AA65" s="302">
        <v>3</v>
      </c>
      <c r="AB65" s="302">
        <v>3</v>
      </c>
      <c r="AC65" s="302">
        <v>3</v>
      </c>
    </row>
    <row r="66" spans="1:29" ht="15.75" customHeight="1" x14ac:dyDescent="0.3">
      <c r="C66" t="s">
        <v>132</v>
      </c>
      <c r="D66" s="302">
        <v>36</v>
      </c>
      <c r="E66" s="302">
        <v>2</v>
      </c>
      <c r="F66" s="302">
        <v>12</v>
      </c>
      <c r="G66" s="302">
        <v>5</v>
      </c>
      <c r="H66" s="302">
        <v>3</v>
      </c>
      <c r="I66" s="302">
        <v>4</v>
      </c>
      <c r="J66" s="302">
        <v>2</v>
      </c>
      <c r="K66" s="302">
        <v>2</v>
      </c>
      <c r="L66" s="302">
        <v>5</v>
      </c>
      <c r="M66" s="302">
        <v>0</v>
      </c>
      <c r="N66" s="302">
        <v>2</v>
      </c>
      <c r="O66" s="302">
        <v>0</v>
      </c>
      <c r="P66" s="302">
        <v>1</v>
      </c>
      <c r="Q66" s="302">
        <v>0</v>
      </c>
      <c r="R66" s="302">
        <v>0</v>
      </c>
      <c r="S66" s="302">
        <v>1</v>
      </c>
      <c r="T66" s="302">
        <v>1</v>
      </c>
      <c r="U66" s="302">
        <v>0</v>
      </c>
      <c r="V66" s="302">
        <v>0</v>
      </c>
      <c r="W66" s="302">
        <v>0</v>
      </c>
      <c r="X66" s="302">
        <v>0</v>
      </c>
      <c r="Y66" s="302">
        <v>0</v>
      </c>
      <c r="Z66" s="302">
        <v>0</v>
      </c>
      <c r="AA66" s="302">
        <v>0</v>
      </c>
      <c r="AB66" s="302">
        <v>0</v>
      </c>
      <c r="AC66" s="302">
        <v>0</v>
      </c>
    </row>
    <row r="67" spans="1:29" ht="15.75" customHeight="1" x14ac:dyDescent="0.3">
      <c r="B67" t="s">
        <v>816</v>
      </c>
      <c r="D67" s="302">
        <v>258</v>
      </c>
      <c r="E67" s="302">
        <v>142</v>
      </c>
      <c r="F67" s="302">
        <v>52</v>
      </c>
      <c r="G67" s="302">
        <v>27</v>
      </c>
      <c r="H67" s="302">
        <v>15</v>
      </c>
      <c r="I67" s="302">
        <v>20</v>
      </c>
      <c r="J67" s="302">
        <v>12</v>
      </c>
      <c r="K67" s="302">
        <v>14</v>
      </c>
      <c r="L67" s="302">
        <v>36</v>
      </c>
      <c r="M67" s="302">
        <v>15</v>
      </c>
      <c r="N67" s="302">
        <v>5</v>
      </c>
      <c r="O67" s="302">
        <v>30</v>
      </c>
      <c r="P67" s="302">
        <v>14</v>
      </c>
      <c r="Q67" s="302">
        <v>18</v>
      </c>
      <c r="R67" s="302">
        <v>12</v>
      </c>
      <c r="S67" s="302">
        <v>14</v>
      </c>
      <c r="T67" s="302">
        <v>6</v>
      </c>
      <c r="U67" s="302">
        <v>8</v>
      </c>
      <c r="V67" s="302">
        <v>8</v>
      </c>
      <c r="W67" s="302">
        <v>9</v>
      </c>
      <c r="X67" s="302">
        <v>19</v>
      </c>
      <c r="Y67" s="302">
        <v>10</v>
      </c>
      <c r="Z67" s="302">
        <v>1</v>
      </c>
      <c r="AA67" s="302">
        <v>29</v>
      </c>
      <c r="AB67" s="302">
        <v>13</v>
      </c>
      <c r="AC67" s="302">
        <v>13</v>
      </c>
    </row>
    <row r="68" spans="1:29" ht="15.75" customHeight="1" x14ac:dyDescent="0.3">
      <c r="B68" t="s">
        <v>601</v>
      </c>
      <c r="C68" t="s">
        <v>128</v>
      </c>
      <c r="D68" s="302">
        <v>53</v>
      </c>
      <c r="E68" s="302">
        <v>0</v>
      </c>
      <c r="F68" s="302">
        <v>10</v>
      </c>
      <c r="G68" s="302">
        <v>15</v>
      </c>
      <c r="H68" s="302">
        <v>7</v>
      </c>
      <c r="I68" s="302">
        <v>3</v>
      </c>
      <c r="J68" s="302">
        <v>3</v>
      </c>
      <c r="K68" s="302">
        <v>3</v>
      </c>
      <c r="L68" s="302">
        <v>6</v>
      </c>
      <c r="M68" s="302">
        <v>0</v>
      </c>
      <c r="N68" s="302">
        <v>3</v>
      </c>
      <c r="O68" s="302">
        <v>2</v>
      </c>
      <c r="P68" s="302">
        <v>1</v>
      </c>
      <c r="Q68" s="302">
        <v>0</v>
      </c>
      <c r="R68" s="302">
        <v>0</v>
      </c>
      <c r="S68" s="302">
        <v>0</v>
      </c>
      <c r="T68" s="302">
        <v>0</v>
      </c>
      <c r="U68" s="302">
        <v>0</v>
      </c>
      <c r="V68" s="302">
        <v>0</v>
      </c>
      <c r="W68" s="302">
        <v>0</v>
      </c>
      <c r="X68" s="302">
        <v>0</v>
      </c>
      <c r="Y68" s="302">
        <v>0</v>
      </c>
      <c r="Z68" s="302">
        <v>0</v>
      </c>
      <c r="AA68" s="302">
        <v>0</v>
      </c>
      <c r="AB68" s="302">
        <v>0</v>
      </c>
      <c r="AC68" s="302">
        <v>0</v>
      </c>
    </row>
    <row r="69" spans="1:29" ht="15.75" customHeight="1" x14ac:dyDescent="0.3">
      <c r="B69" t="s">
        <v>817</v>
      </c>
      <c r="D69" s="302">
        <v>53</v>
      </c>
      <c r="E69" s="302">
        <v>0</v>
      </c>
      <c r="F69" s="302">
        <v>10</v>
      </c>
      <c r="G69" s="302">
        <v>15</v>
      </c>
      <c r="H69" s="302">
        <v>7</v>
      </c>
      <c r="I69" s="302">
        <v>3</v>
      </c>
      <c r="J69" s="302">
        <v>3</v>
      </c>
      <c r="K69" s="302">
        <v>3</v>
      </c>
      <c r="L69" s="302">
        <v>6</v>
      </c>
      <c r="M69" s="302">
        <v>0</v>
      </c>
      <c r="N69" s="302">
        <v>3</v>
      </c>
      <c r="O69" s="302">
        <v>2</v>
      </c>
      <c r="P69" s="302">
        <v>1</v>
      </c>
      <c r="Q69" s="302">
        <v>0</v>
      </c>
      <c r="R69" s="302">
        <v>0</v>
      </c>
      <c r="S69" s="302">
        <v>0</v>
      </c>
      <c r="T69" s="302">
        <v>0</v>
      </c>
      <c r="U69" s="302">
        <v>0</v>
      </c>
      <c r="V69" s="302">
        <v>0</v>
      </c>
      <c r="W69" s="302">
        <v>0</v>
      </c>
      <c r="X69" s="302">
        <v>0</v>
      </c>
      <c r="Y69" s="302">
        <v>0</v>
      </c>
      <c r="Z69" s="302">
        <v>0</v>
      </c>
      <c r="AA69" s="302">
        <v>0</v>
      </c>
      <c r="AB69" s="302">
        <v>0</v>
      </c>
      <c r="AC69" s="302">
        <v>0</v>
      </c>
    </row>
    <row r="70" spans="1:29" ht="15.75" customHeight="1" x14ac:dyDescent="0.3">
      <c r="A70" t="s">
        <v>822</v>
      </c>
      <c r="D70" s="302">
        <v>317</v>
      </c>
      <c r="E70" s="302">
        <v>145</v>
      </c>
      <c r="F70" s="302">
        <v>63</v>
      </c>
      <c r="G70" s="302">
        <v>43</v>
      </c>
      <c r="H70" s="302">
        <v>22</v>
      </c>
      <c r="I70" s="302">
        <v>23</v>
      </c>
      <c r="J70" s="302">
        <v>16</v>
      </c>
      <c r="K70" s="302">
        <v>18</v>
      </c>
      <c r="L70" s="302">
        <v>42</v>
      </c>
      <c r="M70" s="302">
        <v>15</v>
      </c>
      <c r="N70" s="302">
        <v>9</v>
      </c>
      <c r="O70" s="302">
        <v>32</v>
      </c>
      <c r="P70" s="302">
        <v>15</v>
      </c>
      <c r="Q70" s="302">
        <v>19</v>
      </c>
      <c r="R70" s="302">
        <v>12</v>
      </c>
      <c r="S70" s="302">
        <v>14</v>
      </c>
      <c r="T70" s="302">
        <v>6</v>
      </c>
      <c r="U70" s="302">
        <v>8</v>
      </c>
      <c r="V70" s="302">
        <v>9</v>
      </c>
      <c r="W70" s="302">
        <v>9</v>
      </c>
      <c r="X70" s="302">
        <v>19</v>
      </c>
      <c r="Y70" s="302">
        <v>10</v>
      </c>
      <c r="Z70" s="302">
        <v>2</v>
      </c>
      <c r="AA70" s="302">
        <v>29</v>
      </c>
      <c r="AB70" s="302">
        <v>13</v>
      </c>
      <c r="AC70" s="302">
        <v>14</v>
      </c>
    </row>
    <row r="71" spans="1:29" ht="15.75" customHeight="1" x14ac:dyDescent="0.3">
      <c r="A71" t="s">
        <v>361</v>
      </c>
      <c r="B71" t="s">
        <v>598</v>
      </c>
      <c r="C71" t="s">
        <v>367</v>
      </c>
      <c r="D71" s="302">
        <v>5</v>
      </c>
      <c r="E71" s="302">
        <v>5</v>
      </c>
      <c r="F71" s="302">
        <v>2</v>
      </c>
      <c r="G71" s="302">
        <v>0</v>
      </c>
      <c r="H71" s="302">
        <v>0</v>
      </c>
      <c r="I71" s="302">
        <v>2</v>
      </c>
      <c r="J71" s="302">
        <v>0</v>
      </c>
      <c r="K71" s="302">
        <v>1</v>
      </c>
      <c r="L71" s="302">
        <v>0</v>
      </c>
      <c r="M71" s="302">
        <v>0</v>
      </c>
      <c r="N71" s="302">
        <v>0</v>
      </c>
      <c r="O71" s="302">
        <v>0</v>
      </c>
      <c r="P71" s="302">
        <v>0</v>
      </c>
      <c r="Q71" s="302">
        <v>0</v>
      </c>
      <c r="R71" s="302">
        <v>2</v>
      </c>
      <c r="S71" s="302">
        <v>0</v>
      </c>
      <c r="T71" s="302">
        <v>0</v>
      </c>
      <c r="U71" s="302">
        <v>2</v>
      </c>
      <c r="V71" s="302">
        <v>0</v>
      </c>
      <c r="W71" s="302">
        <v>1</v>
      </c>
      <c r="X71" s="302">
        <v>0</v>
      </c>
      <c r="Y71" s="302">
        <v>0</v>
      </c>
      <c r="Z71" s="302">
        <v>0</v>
      </c>
      <c r="AA71" s="302">
        <v>0</v>
      </c>
      <c r="AB71" s="302">
        <v>0</v>
      </c>
      <c r="AC71" s="302">
        <v>0</v>
      </c>
    </row>
    <row r="72" spans="1:29" ht="15.75" customHeight="1" x14ac:dyDescent="0.3">
      <c r="C72" t="s">
        <v>362</v>
      </c>
      <c r="D72" s="302">
        <v>0</v>
      </c>
      <c r="E72" s="302">
        <v>0</v>
      </c>
      <c r="F72" s="302">
        <v>0</v>
      </c>
      <c r="G72" s="302">
        <v>0</v>
      </c>
      <c r="H72" s="302">
        <v>0</v>
      </c>
      <c r="I72" s="302">
        <v>0</v>
      </c>
      <c r="J72" s="302">
        <v>0</v>
      </c>
      <c r="K72" s="302">
        <v>0</v>
      </c>
      <c r="L72" s="302">
        <v>0</v>
      </c>
      <c r="M72" s="302">
        <v>0</v>
      </c>
      <c r="N72" s="302">
        <v>0</v>
      </c>
      <c r="O72" s="302">
        <v>0</v>
      </c>
      <c r="P72" s="302">
        <v>0</v>
      </c>
      <c r="Q72" s="302">
        <v>0</v>
      </c>
      <c r="R72" s="302">
        <v>0</v>
      </c>
      <c r="S72" s="302">
        <v>0</v>
      </c>
      <c r="T72" s="302">
        <v>0</v>
      </c>
      <c r="U72" s="302">
        <v>0</v>
      </c>
      <c r="V72" s="302">
        <v>0</v>
      </c>
      <c r="W72" s="302">
        <v>0</v>
      </c>
      <c r="X72" s="302">
        <v>0</v>
      </c>
      <c r="Y72" s="302">
        <v>0</v>
      </c>
      <c r="Z72" s="302">
        <v>0</v>
      </c>
      <c r="AA72" s="302">
        <v>0</v>
      </c>
      <c r="AB72" s="302">
        <v>0</v>
      </c>
      <c r="AC72" s="302">
        <v>0</v>
      </c>
    </row>
    <row r="73" spans="1:29" ht="15.75" customHeight="1" x14ac:dyDescent="0.3">
      <c r="B73" t="s">
        <v>815</v>
      </c>
      <c r="D73" s="302">
        <v>5</v>
      </c>
      <c r="E73" s="302">
        <v>5</v>
      </c>
      <c r="F73" s="302">
        <v>2</v>
      </c>
      <c r="G73" s="302">
        <v>0</v>
      </c>
      <c r="H73" s="302">
        <v>0</v>
      </c>
      <c r="I73" s="302">
        <v>2</v>
      </c>
      <c r="J73" s="302">
        <v>0</v>
      </c>
      <c r="K73" s="302">
        <v>1</v>
      </c>
      <c r="L73" s="302">
        <v>0</v>
      </c>
      <c r="M73" s="302">
        <v>0</v>
      </c>
      <c r="N73" s="302">
        <v>0</v>
      </c>
      <c r="O73" s="302">
        <v>0</v>
      </c>
      <c r="P73" s="302">
        <v>0</v>
      </c>
      <c r="Q73" s="302">
        <v>0</v>
      </c>
      <c r="R73" s="302">
        <v>2</v>
      </c>
      <c r="S73" s="302">
        <v>0</v>
      </c>
      <c r="T73" s="302">
        <v>0</v>
      </c>
      <c r="U73" s="302">
        <v>2</v>
      </c>
      <c r="V73" s="302">
        <v>0</v>
      </c>
      <c r="W73" s="302">
        <v>1</v>
      </c>
      <c r="X73" s="302">
        <v>0</v>
      </c>
      <c r="Y73" s="302">
        <v>0</v>
      </c>
      <c r="Z73" s="302">
        <v>0</v>
      </c>
      <c r="AA73" s="302">
        <v>0</v>
      </c>
      <c r="AB73" s="302">
        <v>0</v>
      </c>
      <c r="AC73" s="302">
        <v>0</v>
      </c>
    </row>
    <row r="74" spans="1:29" ht="15.75" customHeight="1" x14ac:dyDescent="0.3">
      <c r="B74" t="s">
        <v>600</v>
      </c>
      <c r="C74" t="s">
        <v>364</v>
      </c>
      <c r="D74" s="302">
        <v>42</v>
      </c>
      <c r="E74" s="302">
        <v>42</v>
      </c>
      <c r="F74" s="302">
        <v>4</v>
      </c>
      <c r="G74" s="302">
        <v>0</v>
      </c>
      <c r="H74" s="302">
        <v>1</v>
      </c>
      <c r="I74" s="302">
        <v>27</v>
      </c>
      <c r="J74" s="302">
        <v>10</v>
      </c>
      <c r="K74" s="302">
        <v>0</v>
      </c>
      <c r="L74" s="302">
        <v>0</v>
      </c>
      <c r="M74" s="302">
        <v>0</v>
      </c>
      <c r="N74" s="302">
        <v>0</v>
      </c>
      <c r="O74" s="302">
        <v>0</v>
      </c>
      <c r="P74" s="302">
        <v>0</v>
      </c>
      <c r="Q74" s="302">
        <v>0</v>
      </c>
      <c r="R74" s="302">
        <v>4</v>
      </c>
      <c r="S74" s="302">
        <v>0</v>
      </c>
      <c r="T74" s="302">
        <v>1</v>
      </c>
      <c r="U74" s="302">
        <v>27</v>
      </c>
      <c r="V74" s="302">
        <v>10</v>
      </c>
      <c r="W74" s="302">
        <v>0</v>
      </c>
      <c r="X74" s="302">
        <v>0</v>
      </c>
      <c r="Y74" s="302">
        <v>0</v>
      </c>
      <c r="Z74" s="302">
        <v>0</v>
      </c>
      <c r="AA74" s="302">
        <v>0</v>
      </c>
      <c r="AB74" s="302">
        <v>0</v>
      </c>
      <c r="AC74" s="302">
        <v>0</v>
      </c>
    </row>
    <row r="75" spans="1:29" ht="15.75" customHeight="1" x14ac:dyDescent="0.3">
      <c r="C75" t="s">
        <v>366</v>
      </c>
      <c r="D75" s="302">
        <v>1</v>
      </c>
      <c r="E75" s="302">
        <v>1</v>
      </c>
      <c r="F75" s="302">
        <v>0</v>
      </c>
      <c r="G75" s="302">
        <v>0</v>
      </c>
      <c r="H75" s="302">
        <v>0</v>
      </c>
      <c r="I75" s="302">
        <v>0</v>
      </c>
      <c r="J75" s="302">
        <v>0</v>
      </c>
      <c r="K75" s="302">
        <v>0</v>
      </c>
      <c r="L75" s="302">
        <v>0</v>
      </c>
      <c r="M75" s="302">
        <v>0</v>
      </c>
      <c r="N75" s="302">
        <v>1</v>
      </c>
      <c r="O75" s="302">
        <v>0</v>
      </c>
      <c r="P75" s="302">
        <v>0</v>
      </c>
      <c r="Q75" s="302">
        <v>0</v>
      </c>
      <c r="R75" s="302">
        <v>0</v>
      </c>
      <c r="S75" s="302">
        <v>0</v>
      </c>
      <c r="T75" s="302">
        <v>0</v>
      </c>
      <c r="U75" s="302">
        <v>0</v>
      </c>
      <c r="V75" s="302">
        <v>0</v>
      </c>
      <c r="W75" s="302">
        <v>0</v>
      </c>
      <c r="X75" s="302">
        <v>0</v>
      </c>
      <c r="Y75" s="302">
        <v>0</v>
      </c>
      <c r="Z75" s="302">
        <v>1</v>
      </c>
      <c r="AA75" s="302">
        <v>0</v>
      </c>
      <c r="AB75" s="302">
        <v>0</v>
      </c>
      <c r="AC75" s="302">
        <v>0</v>
      </c>
    </row>
    <row r="76" spans="1:29" ht="15.75" customHeight="1" x14ac:dyDescent="0.3">
      <c r="C76" t="s">
        <v>363</v>
      </c>
      <c r="D76" s="302">
        <v>5</v>
      </c>
      <c r="E76" s="302">
        <v>5</v>
      </c>
      <c r="F76" s="302">
        <v>0</v>
      </c>
      <c r="G76" s="302">
        <v>3</v>
      </c>
      <c r="H76" s="302">
        <v>0</v>
      </c>
      <c r="I76" s="302">
        <v>0</v>
      </c>
      <c r="J76" s="302">
        <v>0</v>
      </c>
      <c r="K76" s="302">
        <v>0</v>
      </c>
      <c r="L76" s="302">
        <v>1</v>
      </c>
      <c r="M76" s="302">
        <v>0</v>
      </c>
      <c r="N76" s="302">
        <v>0</v>
      </c>
      <c r="O76" s="302">
        <v>0</v>
      </c>
      <c r="P76" s="302">
        <v>0</v>
      </c>
      <c r="Q76" s="302">
        <v>1</v>
      </c>
      <c r="R76" s="302">
        <v>0</v>
      </c>
      <c r="S76" s="302">
        <v>3</v>
      </c>
      <c r="T76" s="302">
        <v>0</v>
      </c>
      <c r="U76" s="302">
        <v>0</v>
      </c>
      <c r="V76" s="302">
        <v>0</v>
      </c>
      <c r="W76" s="302">
        <v>0</v>
      </c>
      <c r="X76" s="302">
        <v>0</v>
      </c>
      <c r="Y76" s="302">
        <v>0</v>
      </c>
      <c r="Z76" s="302">
        <v>0</v>
      </c>
      <c r="AA76" s="302">
        <v>0</v>
      </c>
      <c r="AB76" s="302">
        <v>1</v>
      </c>
      <c r="AC76" s="302">
        <v>1</v>
      </c>
    </row>
    <row r="77" spans="1:29" ht="15.75" customHeight="1" x14ac:dyDescent="0.3">
      <c r="C77" t="s">
        <v>365</v>
      </c>
      <c r="D77" s="302">
        <v>5</v>
      </c>
      <c r="E77" s="302">
        <v>5</v>
      </c>
      <c r="F77" s="302">
        <v>1</v>
      </c>
      <c r="G77" s="302">
        <v>0</v>
      </c>
      <c r="H77" s="302">
        <v>0</v>
      </c>
      <c r="I77" s="302">
        <v>0</v>
      </c>
      <c r="J77" s="302">
        <v>0</v>
      </c>
      <c r="K77" s="302">
        <v>0</v>
      </c>
      <c r="L77" s="302">
        <v>0</v>
      </c>
      <c r="M77" s="302">
        <v>0</v>
      </c>
      <c r="N77" s="302">
        <v>3</v>
      </c>
      <c r="O77" s="302">
        <v>0</v>
      </c>
      <c r="P77" s="302">
        <v>0</v>
      </c>
      <c r="Q77" s="302">
        <v>1</v>
      </c>
      <c r="R77" s="302">
        <v>1</v>
      </c>
      <c r="S77" s="302">
        <v>0</v>
      </c>
      <c r="T77" s="302">
        <v>0</v>
      </c>
      <c r="U77" s="302">
        <v>0</v>
      </c>
      <c r="V77" s="302">
        <v>0</v>
      </c>
      <c r="W77" s="302">
        <v>0</v>
      </c>
      <c r="X77" s="302">
        <v>0</v>
      </c>
      <c r="Y77" s="302">
        <v>0</v>
      </c>
      <c r="Z77" s="302">
        <v>3</v>
      </c>
      <c r="AA77" s="302">
        <v>0</v>
      </c>
      <c r="AB77" s="302">
        <v>0</v>
      </c>
      <c r="AC77" s="302">
        <v>1</v>
      </c>
    </row>
    <row r="78" spans="1:29" ht="15.75" customHeight="1" x14ac:dyDescent="0.3">
      <c r="B78" t="s">
        <v>816</v>
      </c>
      <c r="D78" s="302">
        <v>53</v>
      </c>
      <c r="E78" s="302">
        <v>53</v>
      </c>
      <c r="F78" s="302">
        <v>5</v>
      </c>
      <c r="G78" s="302">
        <v>3</v>
      </c>
      <c r="H78" s="302">
        <v>1</v>
      </c>
      <c r="I78" s="302">
        <v>27</v>
      </c>
      <c r="J78" s="302">
        <v>10</v>
      </c>
      <c r="K78" s="302">
        <v>0</v>
      </c>
      <c r="L78" s="302">
        <v>1</v>
      </c>
      <c r="M78" s="302">
        <v>0</v>
      </c>
      <c r="N78" s="302">
        <v>4</v>
      </c>
      <c r="O78" s="302">
        <v>0</v>
      </c>
      <c r="P78" s="302">
        <v>0</v>
      </c>
      <c r="Q78" s="302">
        <v>2</v>
      </c>
      <c r="R78" s="302">
        <v>5</v>
      </c>
      <c r="S78" s="302">
        <v>3</v>
      </c>
      <c r="T78" s="302">
        <v>1</v>
      </c>
      <c r="U78" s="302">
        <v>27</v>
      </c>
      <c r="V78" s="302">
        <v>10</v>
      </c>
      <c r="W78" s="302">
        <v>0</v>
      </c>
      <c r="X78" s="302">
        <v>0</v>
      </c>
      <c r="Y78" s="302">
        <v>0</v>
      </c>
      <c r="Z78" s="302">
        <v>4</v>
      </c>
      <c r="AA78" s="302">
        <v>0</v>
      </c>
      <c r="AB78" s="302">
        <v>1</v>
      </c>
      <c r="AC78" s="302">
        <v>2</v>
      </c>
    </row>
    <row r="79" spans="1:29" ht="15.75" customHeight="1" x14ac:dyDescent="0.3">
      <c r="A79" t="s">
        <v>823</v>
      </c>
      <c r="D79" s="302">
        <v>58</v>
      </c>
      <c r="E79" s="302">
        <v>58</v>
      </c>
      <c r="F79" s="302">
        <v>7</v>
      </c>
      <c r="G79" s="302">
        <v>3</v>
      </c>
      <c r="H79" s="302">
        <v>1</v>
      </c>
      <c r="I79" s="302">
        <v>29</v>
      </c>
      <c r="J79" s="302">
        <v>10</v>
      </c>
      <c r="K79" s="302">
        <v>1</v>
      </c>
      <c r="L79" s="302">
        <v>1</v>
      </c>
      <c r="M79" s="302">
        <v>0</v>
      </c>
      <c r="N79" s="302">
        <v>4</v>
      </c>
      <c r="O79" s="302">
        <v>0</v>
      </c>
      <c r="P79" s="302">
        <v>0</v>
      </c>
      <c r="Q79" s="302">
        <v>2</v>
      </c>
      <c r="R79" s="302">
        <v>7</v>
      </c>
      <c r="S79" s="302">
        <v>3</v>
      </c>
      <c r="T79" s="302">
        <v>1</v>
      </c>
      <c r="U79" s="302">
        <v>29</v>
      </c>
      <c r="V79" s="302">
        <v>10</v>
      </c>
      <c r="W79" s="302">
        <v>1</v>
      </c>
      <c r="X79" s="302">
        <v>0</v>
      </c>
      <c r="Y79" s="302">
        <v>0</v>
      </c>
      <c r="Z79" s="302">
        <v>4</v>
      </c>
      <c r="AA79" s="302">
        <v>0</v>
      </c>
      <c r="AB79" s="302">
        <v>1</v>
      </c>
      <c r="AC79" s="302">
        <v>2</v>
      </c>
    </row>
    <row r="80" spans="1:29" ht="15.75" customHeight="1" x14ac:dyDescent="0.3">
      <c r="A80" t="s">
        <v>429</v>
      </c>
      <c r="B80" t="s">
        <v>598</v>
      </c>
      <c r="C80" t="s">
        <v>431</v>
      </c>
      <c r="D80" s="302">
        <v>8</v>
      </c>
      <c r="E80" s="302">
        <v>8</v>
      </c>
      <c r="F80" s="302">
        <v>1</v>
      </c>
      <c r="G80" s="302">
        <v>1</v>
      </c>
      <c r="H80" s="302">
        <v>1</v>
      </c>
      <c r="I80" s="302">
        <v>0</v>
      </c>
      <c r="J80" s="302">
        <v>1</v>
      </c>
      <c r="K80" s="302">
        <v>1</v>
      </c>
      <c r="L80" s="302">
        <v>0</v>
      </c>
      <c r="M80" s="302">
        <v>1</v>
      </c>
      <c r="N80" s="302">
        <v>0</v>
      </c>
      <c r="O80" s="302">
        <v>0</v>
      </c>
      <c r="P80" s="302">
        <v>1</v>
      </c>
      <c r="Q80" s="302">
        <v>1</v>
      </c>
      <c r="R80" s="302">
        <v>1</v>
      </c>
      <c r="S80" s="302">
        <v>1</v>
      </c>
      <c r="T80" s="302">
        <v>1</v>
      </c>
      <c r="U80" s="302">
        <v>0</v>
      </c>
      <c r="V80" s="302">
        <v>1</v>
      </c>
      <c r="W80" s="302">
        <v>1</v>
      </c>
      <c r="X80" s="302">
        <v>0</v>
      </c>
      <c r="Y80" s="302">
        <v>1</v>
      </c>
      <c r="Z80" s="302">
        <v>0</v>
      </c>
      <c r="AA80" s="302">
        <v>0</v>
      </c>
      <c r="AB80" s="302">
        <v>1</v>
      </c>
      <c r="AC80" s="302">
        <v>1</v>
      </c>
    </row>
    <row r="81" spans="1:29" ht="15.75" customHeight="1" x14ac:dyDescent="0.3">
      <c r="C81" t="s">
        <v>432</v>
      </c>
      <c r="D81" s="302">
        <v>10</v>
      </c>
      <c r="E81" s="302">
        <v>9</v>
      </c>
      <c r="F81" s="302">
        <v>2</v>
      </c>
      <c r="G81" s="302">
        <v>0</v>
      </c>
      <c r="H81" s="302">
        <v>0</v>
      </c>
      <c r="I81" s="302">
        <v>0</v>
      </c>
      <c r="J81" s="302">
        <v>2</v>
      </c>
      <c r="K81" s="302">
        <v>0</v>
      </c>
      <c r="L81" s="302">
        <v>0</v>
      </c>
      <c r="M81" s="302">
        <v>4</v>
      </c>
      <c r="N81" s="302">
        <v>0</v>
      </c>
      <c r="O81" s="302">
        <v>1</v>
      </c>
      <c r="P81" s="302">
        <v>0</v>
      </c>
      <c r="Q81" s="302">
        <v>1</v>
      </c>
      <c r="R81" s="302">
        <v>2</v>
      </c>
      <c r="S81" s="302">
        <v>0</v>
      </c>
      <c r="T81" s="302">
        <v>0</v>
      </c>
      <c r="U81" s="302">
        <v>0</v>
      </c>
      <c r="V81" s="302">
        <v>2</v>
      </c>
      <c r="W81" s="302">
        <v>0</v>
      </c>
      <c r="X81" s="302">
        <v>0</v>
      </c>
      <c r="Y81" s="302">
        <v>4</v>
      </c>
      <c r="Z81" s="302">
        <v>0</v>
      </c>
      <c r="AA81" s="302">
        <v>0</v>
      </c>
      <c r="AB81" s="302">
        <v>0</v>
      </c>
      <c r="AC81" s="302">
        <v>1</v>
      </c>
    </row>
    <row r="82" spans="1:29" ht="15.75" customHeight="1" x14ac:dyDescent="0.3">
      <c r="C82" t="s">
        <v>430</v>
      </c>
      <c r="D82" s="302">
        <v>7</v>
      </c>
      <c r="E82" s="302">
        <v>6</v>
      </c>
      <c r="F82" s="302">
        <v>0</v>
      </c>
      <c r="G82" s="302">
        <v>1</v>
      </c>
      <c r="H82" s="302">
        <v>0</v>
      </c>
      <c r="I82" s="302">
        <v>0</v>
      </c>
      <c r="J82" s="302">
        <v>0</v>
      </c>
      <c r="K82" s="302">
        <v>0</v>
      </c>
      <c r="L82" s="302">
        <v>2</v>
      </c>
      <c r="M82" s="302">
        <v>1</v>
      </c>
      <c r="N82" s="302">
        <v>0</v>
      </c>
      <c r="O82" s="302">
        <v>1</v>
      </c>
      <c r="P82" s="302">
        <v>1</v>
      </c>
      <c r="Q82" s="302">
        <v>1</v>
      </c>
      <c r="R82" s="302">
        <v>0</v>
      </c>
      <c r="S82" s="302">
        <v>1</v>
      </c>
      <c r="T82" s="302">
        <v>0</v>
      </c>
      <c r="U82" s="302">
        <v>0</v>
      </c>
      <c r="V82" s="302">
        <v>0</v>
      </c>
      <c r="W82" s="302">
        <v>0</v>
      </c>
      <c r="X82" s="302">
        <v>2</v>
      </c>
      <c r="Y82" s="302">
        <v>1</v>
      </c>
      <c r="Z82" s="302">
        <v>0</v>
      </c>
      <c r="AA82" s="302">
        <v>0</v>
      </c>
      <c r="AB82" s="302">
        <v>1</v>
      </c>
      <c r="AC82" s="302">
        <v>1</v>
      </c>
    </row>
    <row r="83" spans="1:29" ht="15.75" customHeight="1" x14ac:dyDescent="0.3">
      <c r="C83" t="s">
        <v>433</v>
      </c>
      <c r="D83" s="302">
        <v>10</v>
      </c>
      <c r="E83" s="302">
        <v>9</v>
      </c>
      <c r="F83" s="302">
        <v>1</v>
      </c>
      <c r="G83" s="302">
        <v>0</v>
      </c>
      <c r="H83" s="302">
        <v>2</v>
      </c>
      <c r="I83" s="302">
        <v>0</v>
      </c>
      <c r="J83" s="302">
        <v>0</v>
      </c>
      <c r="K83" s="302">
        <v>4</v>
      </c>
      <c r="L83" s="302">
        <v>0</v>
      </c>
      <c r="M83" s="302">
        <v>0</v>
      </c>
      <c r="N83" s="302">
        <v>1</v>
      </c>
      <c r="O83" s="302">
        <v>1</v>
      </c>
      <c r="P83" s="302">
        <v>0</v>
      </c>
      <c r="Q83" s="302">
        <v>1</v>
      </c>
      <c r="R83" s="302">
        <v>1</v>
      </c>
      <c r="S83" s="302">
        <v>0</v>
      </c>
      <c r="T83" s="302">
        <v>2</v>
      </c>
      <c r="U83" s="302">
        <v>0</v>
      </c>
      <c r="V83" s="302">
        <v>0</v>
      </c>
      <c r="W83" s="302">
        <v>4</v>
      </c>
      <c r="X83" s="302">
        <v>0</v>
      </c>
      <c r="Y83" s="302">
        <v>0</v>
      </c>
      <c r="Z83" s="302">
        <v>1</v>
      </c>
      <c r="AA83" s="302">
        <v>0</v>
      </c>
      <c r="AB83" s="302">
        <v>0</v>
      </c>
      <c r="AC83" s="302">
        <v>1</v>
      </c>
    </row>
    <row r="84" spans="1:29" ht="15.75" customHeight="1" x14ac:dyDescent="0.3">
      <c r="C84" t="s">
        <v>434</v>
      </c>
      <c r="D84" s="302">
        <v>28</v>
      </c>
      <c r="E84" s="302">
        <v>27</v>
      </c>
      <c r="F84" s="302">
        <v>5</v>
      </c>
      <c r="G84" s="302">
        <v>3</v>
      </c>
      <c r="H84" s="302">
        <v>2</v>
      </c>
      <c r="I84" s="302">
        <v>3</v>
      </c>
      <c r="J84" s="302">
        <v>4</v>
      </c>
      <c r="K84" s="302">
        <v>6</v>
      </c>
      <c r="L84" s="302">
        <v>3</v>
      </c>
      <c r="M84" s="302">
        <v>1</v>
      </c>
      <c r="N84" s="302">
        <v>0</v>
      </c>
      <c r="O84" s="302">
        <v>1</v>
      </c>
      <c r="P84" s="302">
        <v>0</v>
      </c>
      <c r="Q84" s="302">
        <v>0</v>
      </c>
      <c r="R84" s="302">
        <v>5</v>
      </c>
      <c r="S84" s="302">
        <v>3</v>
      </c>
      <c r="T84" s="302">
        <v>2</v>
      </c>
      <c r="U84" s="302">
        <v>3</v>
      </c>
      <c r="V84" s="302">
        <v>4</v>
      </c>
      <c r="W84" s="302">
        <v>6</v>
      </c>
      <c r="X84" s="302">
        <v>3</v>
      </c>
      <c r="Y84" s="302">
        <v>1</v>
      </c>
      <c r="Z84" s="302">
        <v>0</v>
      </c>
      <c r="AA84" s="302">
        <v>0</v>
      </c>
      <c r="AB84" s="302">
        <v>0</v>
      </c>
      <c r="AC84" s="302">
        <v>0</v>
      </c>
    </row>
    <row r="85" spans="1:29" ht="15.75" customHeight="1" x14ac:dyDescent="0.3">
      <c r="C85" t="s">
        <v>435</v>
      </c>
      <c r="D85" s="302">
        <v>0</v>
      </c>
      <c r="E85" s="302">
        <v>3</v>
      </c>
      <c r="F85" s="302">
        <v>0</v>
      </c>
      <c r="G85" s="302">
        <v>0</v>
      </c>
      <c r="H85" s="302">
        <v>0</v>
      </c>
      <c r="I85" s="302">
        <v>0</v>
      </c>
      <c r="J85" s="302">
        <v>0</v>
      </c>
      <c r="K85" s="302">
        <v>0</v>
      </c>
      <c r="L85" s="302">
        <v>0</v>
      </c>
      <c r="M85" s="302">
        <v>0</v>
      </c>
      <c r="N85" s="302">
        <v>0</v>
      </c>
      <c r="O85" s="302">
        <v>0</v>
      </c>
      <c r="P85" s="302">
        <v>0</v>
      </c>
      <c r="Q85" s="302">
        <v>0</v>
      </c>
      <c r="R85" s="302">
        <v>0</v>
      </c>
      <c r="S85" s="302">
        <v>0</v>
      </c>
      <c r="T85" s="302">
        <v>0</v>
      </c>
      <c r="U85" s="302">
        <v>0</v>
      </c>
      <c r="V85" s="302">
        <v>0</v>
      </c>
      <c r="W85" s="302">
        <v>0</v>
      </c>
      <c r="X85" s="302">
        <v>3</v>
      </c>
      <c r="Y85" s="302">
        <v>0</v>
      </c>
      <c r="Z85" s="302">
        <v>0</v>
      </c>
      <c r="AA85" s="302">
        <v>0</v>
      </c>
      <c r="AB85" s="302">
        <v>0</v>
      </c>
      <c r="AC85" s="302">
        <v>0</v>
      </c>
    </row>
    <row r="86" spans="1:29" ht="15.75" customHeight="1" x14ac:dyDescent="0.3">
      <c r="B86" t="s">
        <v>815</v>
      </c>
      <c r="D86" s="302">
        <v>63</v>
      </c>
      <c r="E86" s="302">
        <v>62</v>
      </c>
      <c r="F86" s="302">
        <v>9</v>
      </c>
      <c r="G86" s="302">
        <v>5</v>
      </c>
      <c r="H86" s="302">
        <v>5</v>
      </c>
      <c r="I86" s="302">
        <v>3</v>
      </c>
      <c r="J86" s="302">
        <v>7</v>
      </c>
      <c r="K86" s="302">
        <v>11</v>
      </c>
      <c r="L86" s="302">
        <v>5</v>
      </c>
      <c r="M86" s="302">
        <v>7</v>
      </c>
      <c r="N86" s="302">
        <v>1</v>
      </c>
      <c r="O86" s="302">
        <v>4</v>
      </c>
      <c r="P86" s="302">
        <v>2</v>
      </c>
      <c r="Q86" s="302">
        <v>4</v>
      </c>
      <c r="R86" s="302">
        <v>9</v>
      </c>
      <c r="S86" s="302">
        <v>5</v>
      </c>
      <c r="T86" s="302">
        <v>5</v>
      </c>
      <c r="U86" s="302">
        <v>3</v>
      </c>
      <c r="V86" s="302">
        <v>7</v>
      </c>
      <c r="W86" s="302">
        <v>11</v>
      </c>
      <c r="X86" s="302">
        <v>8</v>
      </c>
      <c r="Y86" s="302">
        <v>7</v>
      </c>
      <c r="Z86" s="302">
        <v>1</v>
      </c>
      <c r="AA86" s="302">
        <v>0</v>
      </c>
      <c r="AB86" s="302">
        <v>2</v>
      </c>
      <c r="AC86" s="302">
        <v>4</v>
      </c>
    </row>
    <row r="87" spans="1:29" ht="15.75" customHeight="1" x14ac:dyDescent="0.3">
      <c r="A87" t="s">
        <v>824</v>
      </c>
      <c r="D87" s="302">
        <v>63</v>
      </c>
      <c r="E87" s="302">
        <v>62</v>
      </c>
      <c r="F87" s="302">
        <v>9</v>
      </c>
      <c r="G87" s="302">
        <v>5</v>
      </c>
      <c r="H87" s="302">
        <v>5</v>
      </c>
      <c r="I87" s="302">
        <v>3</v>
      </c>
      <c r="J87" s="302">
        <v>7</v>
      </c>
      <c r="K87" s="302">
        <v>11</v>
      </c>
      <c r="L87" s="302">
        <v>5</v>
      </c>
      <c r="M87" s="302">
        <v>7</v>
      </c>
      <c r="N87" s="302">
        <v>1</v>
      </c>
      <c r="O87" s="302">
        <v>4</v>
      </c>
      <c r="P87" s="302">
        <v>2</v>
      </c>
      <c r="Q87" s="302">
        <v>4</v>
      </c>
      <c r="R87" s="302">
        <v>9</v>
      </c>
      <c r="S87" s="302">
        <v>5</v>
      </c>
      <c r="T87" s="302">
        <v>5</v>
      </c>
      <c r="U87" s="302">
        <v>3</v>
      </c>
      <c r="V87" s="302">
        <v>7</v>
      </c>
      <c r="W87" s="302">
        <v>11</v>
      </c>
      <c r="X87" s="302">
        <v>8</v>
      </c>
      <c r="Y87" s="302">
        <v>7</v>
      </c>
      <c r="Z87" s="302">
        <v>1</v>
      </c>
      <c r="AA87" s="302">
        <v>0</v>
      </c>
      <c r="AB87" s="302">
        <v>2</v>
      </c>
      <c r="AC87" s="302">
        <v>4</v>
      </c>
    </row>
    <row r="88" spans="1:29" ht="15.75" customHeight="1" x14ac:dyDescent="0.3">
      <c r="A88" t="s">
        <v>115</v>
      </c>
      <c r="B88" t="s">
        <v>598</v>
      </c>
      <c r="C88" t="s">
        <v>124</v>
      </c>
      <c r="D88" s="302">
        <v>1</v>
      </c>
      <c r="E88" s="302">
        <v>0</v>
      </c>
      <c r="F88" s="302">
        <v>0</v>
      </c>
      <c r="G88" s="302">
        <v>1</v>
      </c>
      <c r="H88" s="302">
        <v>0</v>
      </c>
      <c r="I88" s="302">
        <v>0</v>
      </c>
      <c r="J88" s="302">
        <v>0</v>
      </c>
      <c r="K88" s="302">
        <v>0</v>
      </c>
      <c r="L88" s="302">
        <v>0</v>
      </c>
      <c r="M88" s="302">
        <v>0</v>
      </c>
      <c r="N88" s="302">
        <v>0</v>
      </c>
      <c r="O88" s="302">
        <v>0</v>
      </c>
      <c r="P88" s="302">
        <v>0</v>
      </c>
      <c r="Q88" s="302">
        <v>0</v>
      </c>
      <c r="R88" s="302">
        <v>0</v>
      </c>
      <c r="S88" s="302">
        <v>0</v>
      </c>
      <c r="T88" s="302">
        <v>0</v>
      </c>
      <c r="U88" s="302">
        <v>0</v>
      </c>
      <c r="V88" s="302">
        <v>0</v>
      </c>
      <c r="W88" s="302">
        <v>0</v>
      </c>
      <c r="X88" s="302">
        <v>0</v>
      </c>
      <c r="Y88" s="302">
        <v>0</v>
      </c>
      <c r="Z88" s="302">
        <v>0</v>
      </c>
      <c r="AA88" s="302">
        <v>0</v>
      </c>
      <c r="AB88" s="302">
        <v>0</v>
      </c>
      <c r="AC88" s="302">
        <v>0</v>
      </c>
    </row>
    <row r="89" spans="1:29" ht="15.75" customHeight="1" x14ac:dyDescent="0.3">
      <c r="C89" t="s">
        <v>116</v>
      </c>
      <c r="D89" s="302">
        <v>0</v>
      </c>
      <c r="E89" s="302">
        <v>0</v>
      </c>
      <c r="F89" s="302">
        <v>0</v>
      </c>
      <c r="G89" s="302">
        <v>0</v>
      </c>
      <c r="H89" s="302">
        <v>0</v>
      </c>
      <c r="I89" s="302">
        <v>0</v>
      </c>
      <c r="J89" s="302">
        <v>0</v>
      </c>
      <c r="K89" s="302">
        <v>0</v>
      </c>
      <c r="L89" s="302">
        <v>0</v>
      </c>
      <c r="M89" s="302">
        <v>0</v>
      </c>
      <c r="N89" s="302">
        <v>0</v>
      </c>
      <c r="O89" s="302">
        <v>0</v>
      </c>
      <c r="P89" s="302">
        <v>0</v>
      </c>
      <c r="Q89" s="302">
        <v>0</v>
      </c>
      <c r="R89" s="302">
        <v>0</v>
      </c>
      <c r="S89" s="302">
        <v>0</v>
      </c>
      <c r="T89" s="302">
        <v>0</v>
      </c>
      <c r="U89" s="302">
        <v>0</v>
      </c>
      <c r="V89" s="302">
        <v>0</v>
      </c>
      <c r="W89" s="302">
        <v>0</v>
      </c>
      <c r="X89" s="302">
        <v>0</v>
      </c>
      <c r="Y89" s="302">
        <v>0</v>
      </c>
      <c r="Z89" s="302">
        <v>0</v>
      </c>
      <c r="AA89" s="302">
        <v>0</v>
      </c>
      <c r="AB89" s="302">
        <v>0</v>
      </c>
      <c r="AC89" s="302">
        <v>0</v>
      </c>
    </row>
    <row r="90" spans="1:29" ht="15.75" customHeight="1" x14ac:dyDescent="0.3">
      <c r="C90" t="s">
        <v>125</v>
      </c>
      <c r="D90" s="302">
        <v>5</v>
      </c>
      <c r="E90" s="302">
        <v>5</v>
      </c>
      <c r="F90" s="302">
        <v>0</v>
      </c>
      <c r="G90" s="302">
        <v>0</v>
      </c>
      <c r="H90" s="302">
        <v>0</v>
      </c>
      <c r="I90" s="302">
        <v>0</v>
      </c>
      <c r="J90" s="302">
        <v>0</v>
      </c>
      <c r="K90" s="302">
        <v>0</v>
      </c>
      <c r="L90" s="302">
        <v>0</v>
      </c>
      <c r="M90" s="302">
        <v>1</v>
      </c>
      <c r="N90" s="302">
        <v>0</v>
      </c>
      <c r="O90" s="302">
        <v>0</v>
      </c>
      <c r="P90" s="302">
        <v>1</v>
      </c>
      <c r="Q90" s="302">
        <v>3</v>
      </c>
      <c r="R90" s="302">
        <v>0</v>
      </c>
      <c r="S90" s="302">
        <v>0</v>
      </c>
      <c r="T90" s="302">
        <v>0</v>
      </c>
      <c r="U90" s="302">
        <v>0</v>
      </c>
      <c r="V90" s="302">
        <v>0</v>
      </c>
      <c r="W90" s="302">
        <v>0</v>
      </c>
      <c r="X90" s="302">
        <v>0</v>
      </c>
      <c r="Y90" s="302">
        <v>1</v>
      </c>
      <c r="Z90" s="302">
        <v>0</v>
      </c>
      <c r="AA90" s="302">
        <v>0</v>
      </c>
      <c r="AB90" s="302">
        <v>1</v>
      </c>
      <c r="AC90" s="302">
        <v>3</v>
      </c>
    </row>
    <row r="91" spans="1:29" ht="15.75" customHeight="1" x14ac:dyDescent="0.3">
      <c r="C91" t="s">
        <v>126</v>
      </c>
      <c r="D91" s="302">
        <v>0</v>
      </c>
      <c r="E91" s="302">
        <v>0</v>
      </c>
      <c r="F91" s="302">
        <v>0</v>
      </c>
      <c r="G91" s="302">
        <v>0</v>
      </c>
      <c r="H91" s="302">
        <v>0</v>
      </c>
      <c r="I91" s="302">
        <v>0</v>
      </c>
      <c r="J91" s="302">
        <v>0</v>
      </c>
      <c r="K91" s="302">
        <v>0</v>
      </c>
      <c r="L91" s="302">
        <v>0</v>
      </c>
      <c r="M91" s="302">
        <v>0</v>
      </c>
      <c r="N91" s="302">
        <v>0</v>
      </c>
      <c r="O91" s="302">
        <v>0</v>
      </c>
      <c r="P91" s="302">
        <v>0</v>
      </c>
      <c r="Q91" s="302">
        <v>0</v>
      </c>
      <c r="R91" s="302">
        <v>0</v>
      </c>
      <c r="S91" s="302">
        <v>0</v>
      </c>
      <c r="T91" s="302">
        <v>0</v>
      </c>
      <c r="U91" s="302">
        <v>0</v>
      </c>
      <c r="V91" s="302">
        <v>0</v>
      </c>
      <c r="W91" s="302">
        <v>0</v>
      </c>
      <c r="X91" s="302">
        <v>0</v>
      </c>
      <c r="Y91" s="302">
        <v>0</v>
      </c>
      <c r="Z91" s="302">
        <v>0</v>
      </c>
      <c r="AA91" s="302">
        <v>0</v>
      </c>
      <c r="AB91" s="302">
        <v>0</v>
      </c>
      <c r="AC91" s="302">
        <v>0</v>
      </c>
    </row>
    <row r="92" spans="1:29" ht="15.75" customHeight="1" x14ac:dyDescent="0.3">
      <c r="C92" t="s">
        <v>120</v>
      </c>
      <c r="D92" s="302">
        <v>0</v>
      </c>
      <c r="E92" s="302">
        <v>0</v>
      </c>
      <c r="F92" s="302">
        <v>0</v>
      </c>
      <c r="G92" s="302">
        <v>0</v>
      </c>
      <c r="H92" s="302">
        <v>0</v>
      </c>
      <c r="I92" s="302">
        <v>0</v>
      </c>
      <c r="J92" s="302">
        <v>0</v>
      </c>
      <c r="K92" s="302">
        <v>0</v>
      </c>
      <c r="L92" s="302">
        <v>0</v>
      </c>
      <c r="M92" s="302">
        <v>0</v>
      </c>
      <c r="N92" s="302">
        <v>0</v>
      </c>
      <c r="O92" s="302">
        <v>0</v>
      </c>
      <c r="P92" s="302">
        <v>0</v>
      </c>
      <c r="Q92" s="302">
        <v>0</v>
      </c>
      <c r="R92" s="302">
        <v>0</v>
      </c>
      <c r="S92" s="302">
        <v>0</v>
      </c>
      <c r="T92" s="302">
        <v>0</v>
      </c>
      <c r="U92" s="302">
        <v>0</v>
      </c>
      <c r="V92" s="302">
        <v>0</v>
      </c>
      <c r="W92" s="302">
        <v>0</v>
      </c>
      <c r="X92" s="302">
        <v>0</v>
      </c>
      <c r="Y92" s="302">
        <v>0</v>
      </c>
      <c r="Z92" s="302">
        <v>0</v>
      </c>
      <c r="AA92" s="302">
        <v>0</v>
      </c>
      <c r="AB92" s="302">
        <v>0</v>
      </c>
      <c r="AC92" s="302">
        <v>0</v>
      </c>
    </row>
    <row r="93" spans="1:29" ht="15.75" customHeight="1" x14ac:dyDescent="0.3">
      <c r="B93" t="s">
        <v>815</v>
      </c>
      <c r="D93" s="302">
        <v>6</v>
      </c>
      <c r="E93" s="302">
        <v>5</v>
      </c>
      <c r="F93" s="302">
        <v>0</v>
      </c>
      <c r="G93" s="302">
        <v>1</v>
      </c>
      <c r="H93" s="302">
        <v>0</v>
      </c>
      <c r="I93" s="302">
        <v>0</v>
      </c>
      <c r="J93" s="302">
        <v>0</v>
      </c>
      <c r="K93" s="302">
        <v>0</v>
      </c>
      <c r="L93" s="302">
        <v>0</v>
      </c>
      <c r="M93" s="302">
        <v>1</v>
      </c>
      <c r="N93" s="302">
        <v>0</v>
      </c>
      <c r="O93" s="302">
        <v>0</v>
      </c>
      <c r="P93" s="302">
        <v>1</v>
      </c>
      <c r="Q93" s="302">
        <v>3</v>
      </c>
      <c r="R93" s="302">
        <v>0</v>
      </c>
      <c r="S93" s="302">
        <v>0</v>
      </c>
      <c r="T93" s="302">
        <v>0</v>
      </c>
      <c r="U93" s="302">
        <v>0</v>
      </c>
      <c r="V93" s="302">
        <v>0</v>
      </c>
      <c r="W93" s="302">
        <v>0</v>
      </c>
      <c r="X93" s="302">
        <v>0</v>
      </c>
      <c r="Y93" s="302">
        <v>1</v>
      </c>
      <c r="Z93" s="302">
        <v>0</v>
      </c>
      <c r="AA93" s="302">
        <v>0</v>
      </c>
      <c r="AB93" s="302">
        <v>1</v>
      </c>
      <c r="AC93" s="302">
        <v>3</v>
      </c>
    </row>
    <row r="94" spans="1:29" ht="15.75" customHeight="1" x14ac:dyDescent="0.3">
      <c r="B94" t="s">
        <v>600</v>
      </c>
      <c r="C94" t="s">
        <v>119</v>
      </c>
      <c r="D94" s="302">
        <v>6</v>
      </c>
      <c r="E94" s="302">
        <v>6</v>
      </c>
      <c r="F94" s="302">
        <v>1</v>
      </c>
      <c r="G94" s="302">
        <v>1</v>
      </c>
      <c r="H94" s="302">
        <v>0</v>
      </c>
      <c r="I94" s="302">
        <v>2</v>
      </c>
      <c r="J94" s="302">
        <v>0</v>
      </c>
      <c r="K94" s="302">
        <v>0</v>
      </c>
      <c r="L94" s="302">
        <v>0</v>
      </c>
      <c r="M94" s="302">
        <v>0</v>
      </c>
      <c r="N94" s="302">
        <v>0</v>
      </c>
      <c r="O94" s="302">
        <v>1</v>
      </c>
      <c r="P94" s="302">
        <v>0</v>
      </c>
      <c r="Q94" s="302">
        <v>1</v>
      </c>
      <c r="R94" s="302">
        <v>1</v>
      </c>
      <c r="S94" s="302">
        <v>1</v>
      </c>
      <c r="T94" s="302">
        <v>0</v>
      </c>
      <c r="U94" s="302">
        <v>2</v>
      </c>
      <c r="V94" s="302">
        <v>0</v>
      </c>
      <c r="W94" s="302">
        <v>0</v>
      </c>
      <c r="X94" s="302">
        <v>0</v>
      </c>
      <c r="Y94" s="302">
        <v>0</v>
      </c>
      <c r="Z94" s="302">
        <v>0</v>
      </c>
      <c r="AA94" s="302">
        <v>1</v>
      </c>
      <c r="AB94" s="302">
        <v>0</v>
      </c>
      <c r="AC94" s="302">
        <v>1</v>
      </c>
    </row>
    <row r="95" spans="1:29" ht="15.75" customHeight="1" x14ac:dyDescent="0.3">
      <c r="C95" t="s">
        <v>117</v>
      </c>
      <c r="D95" s="302">
        <v>84</v>
      </c>
      <c r="E95" s="302">
        <v>77</v>
      </c>
      <c r="F95" s="302">
        <v>23</v>
      </c>
      <c r="G95" s="302">
        <v>16</v>
      </c>
      <c r="H95" s="302">
        <v>15</v>
      </c>
      <c r="I95" s="302">
        <v>4</v>
      </c>
      <c r="J95" s="302">
        <v>7</v>
      </c>
      <c r="K95" s="302">
        <v>4</v>
      </c>
      <c r="L95" s="302">
        <v>5</v>
      </c>
      <c r="M95" s="302">
        <v>2</v>
      </c>
      <c r="N95" s="302">
        <v>3</v>
      </c>
      <c r="O95" s="302">
        <v>2</v>
      </c>
      <c r="P95" s="302">
        <v>1</v>
      </c>
      <c r="Q95" s="302">
        <v>2</v>
      </c>
      <c r="R95" s="302">
        <v>22</v>
      </c>
      <c r="S95" s="302">
        <v>15</v>
      </c>
      <c r="T95" s="302">
        <v>10</v>
      </c>
      <c r="U95" s="302">
        <v>4</v>
      </c>
      <c r="V95" s="302">
        <v>7</v>
      </c>
      <c r="W95" s="302">
        <v>4</v>
      </c>
      <c r="X95" s="302">
        <v>5</v>
      </c>
      <c r="Y95" s="302">
        <v>2</v>
      </c>
      <c r="Z95" s="302">
        <v>3</v>
      </c>
      <c r="AA95" s="302">
        <v>2</v>
      </c>
      <c r="AB95" s="302">
        <v>1</v>
      </c>
      <c r="AC95" s="302">
        <v>2</v>
      </c>
    </row>
    <row r="96" spans="1:29" ht="15.75" customHeight="1" x14ac:dyDescent="0.3">
      <c r="C96" t="s">
        <v>118</v>
      </c>
      <c r="D96" s="302">
        <v>11</v>
      </c>
      <c r="E96" s="302">
        <v>10</v>
      </c>
      <c r="F96" s="302">
        <v>0</v>
      </c>
      <c r="G96" s="302">
        <v>0</v>
      </c>
      <c r="H96" s="302">
        <v>0</v>
      </c>
      <c r="I96" s="302">
        <v>2</v>
      </c>
      <c r="J96" s="302">
        <v>0</v>
      </c>
      <c r="K96" s="302">
        <v>0</v>
      </c>
      <c r="L96" s="302">
        <v>0</v>
      </c>
      <c r="M96" s="302">
        <v>3</v>
      </c>
      <c r="N96" s="302">
        <v>2</v>
      </c>
      <c r="O96" s="302">
        <v>0</v>
      </c>
      <c r="P96" s="302">
        <v>4</v>
      </c>
      <c r="Q96" s="302">
        <v>0</v>
      </c>
      <c r="R96" s="302">
        <v>0</v>
      </c>
      <c r="S96" s="302">
        <v>0</v>
      </c>
      <c r="T96" s="302">
        <v>0</v>
      </c>
      <c r="U96" s="302">
        <v>1</v>
      </c>
      <c r="V96" s="302">
        <v>0</v>
      </c>
      <c r="W96" s="302">
        <v>0</v>
      </c>
      <c r="X96" s="302">
        <v>0</v>
      </c>
      <c r="Y96" s="302">
        <v>3</v>
      </c>
      <c r="Z96" s="302">
        <v>2</v>
      </c>
      <c r="AA96" s="302">
        <v>0</v>
      </c>
      <c r="AB96" s="302">
        <v>4</v>
      </c>
      <c r="AC96" s="302">
        <v>0</v>
      </c>
    </row>
    <row r="97" spans="1:29" ht="15.75" customHeight="1" x14ac:dyDescent="0.3">
      <c r="C97" t="s">
        <v>122</v>
      </c>
      <c r="D97" s="302">
        <v>1</v>
      </c>
      <c r="E97" s="302">
        <v>1</v>
      </c>
      <c r="F97" s="302">
        <v>0</v>
      </c>
      <c r="G97" s="302">
        <v>0</v>
      </c>
      <c r="H97" s="302">
        <v>0</v>
      </c>
      <c r="I97" s="302">
        <v>0</v>
      </c>
      <c r="J97" s="302">
        <v>0</v>
      </c>
      <c r="K97" s="302">
        <v>0</v>
      </c>
      <c r="L97" s="302">
        <v>0</v>
      </c>
      <c r="M97" s="302">
        <v>0</v>
      </c>
      <c r="N97" s="302">
        <v>0</v>
      </c>
      <c r="O97" s="302">
        <v>0</v>
      </c>
      <c r="P97" s="302">
        <v>1</v>
      </c>
      <c r="Q97" s="302">
        <v>0</v>
      </c>
      <c r="R97" s="302">
        <v>0</v>
      </c>
      <c r="S97" s="302">
        <v>0</v>
      </c>
      <c r="T97" s="302">
        <v>0</v>
      </c>
      <c r="U97" s="302">
        <v>0</v>
      </c>
      <c r="V97" s="302">
        <v>0</v>
      </c>
      <c r="W97" s="302">
        <v>0</v>
      </c>
      <c r="X97" s="302">
        <v>0</v>
      </c>
      <c r="Y97" s="302">
        <v>0</v>
      </c>
      <c r="Z97" s="302">
        <v>0</v>
      </c>
      <c r="AA97" s="302">
        <v>0</v>
      </c>
      <c r="AB97" s="302">
        <v>1</v>
      </c>
      <c r="AC97" s="302">
        <v>0</v>
      </c>
    </row>
    <row r="98" spans="1:29" ht="15.75" customHeight="1" x14ac:dyDescent="0.3">
      <c r="C98" t="s">
        <v>121</v>
      </c>
      <c r="D98" s="302">
        <v>0</v>
      </c>
      <c r="E98" s="302">
        <v>0</v>
      </c>
      <c r="F98" s="302">
        <v>0</v>
      </c>
      <c r="G98" s="302">
        <v>0</v>
      </c>
      <c r="H98" s="302">
        <v>0</v>
      </c>
      <c r="I98" s="302">
        <v>0</v>
      </c>
      <c r="J98" s="302">
        <v>0</v>
      </c>
      <c r="K98" s="302">
        <v>0</v>
      </c>
      <c r="L98" s="302">
        <v>0</v>
      </c>
      <c r="M98" s="302">
        <v>0</v>
      </c>
      <c r="N98" s="302">
        <v>0</v>
      </c>
      <c r="O98" s="302">
        <v>0</v>
      </c>
      <c r="P98" s="302">
        <v>0</v>
      </c>
      <c r="Q98" s="302">
        <v>0</v>
      </c>
      <c r="R98" s="302">
        <v>0</v>
      </c>
      <c r="S98" s="302">
        <v>0</v>
      </c>
      <c r="T98" s="302">
        <v>0</v>
      </c>
      <c r="U98" s="302">
        <v>0</v>
      </c>
      <c r="V98" s="302">
        <v>0</v>
      </c>
      <c r="W98" s="302">
        <v>0</v>
      </c>
      <c r="X98" s="302">
        <v>0</v>
      </c>
      <c r="Y98" s="302">
        <v>0</v>
      </c>
      <c r="Z98" s="302">
        <v>0</v>
      </c>
      <c r="AA98" s="302">
        <v>0</v>
      </c>
      <c r="AB98" s="302">
        <v>0</v>
      </c>
      <c r="AC98" s="302">
        <v>0</v>
      </c>
    </row>
    <row r="99" spans="1:29" ht="15.75" customHeight="1" x14ac:dyDescent="0.3">
      <c r="C99" t="s">
        <v>123</v>
      </c>
      <c r="D99" s="302">
        <v>81</v>
      </c>
      <c r="E99" s="302">
        <v>67</v>
      </c>
      <c r="F99" s="302">
        <v>8</v>
      </c>
      <c r="G99" s="302">
        <v>9</v>
      </c>
      <c r="H99" s="302">
        <v>9</v>
      </c>
      <c r="I99" s="302">
        <v>31</v>
      </c>
      <c r="J99" s="302">
        <v>10</v>
      </c>
      <c r="K99" s="302">
        <v>4</v>
      </c>
      <c r="L99" s="302">
        <v>0</v>
      </c>
      <c r="M99" s="302">
        <v>2</v>
      </c>
      <c r="N99" s="302">
        <v>0</v>
      </c>
      <c r="O99" s="302">
        <v>0</v>
      </c>
      <c r="P99" s="302">
        <v>6</v>
      </c>
      <c r="Q99" s="302">
        <v>2</v>
      </c>
      <c r="R99" s="302">
        <v>7</v>
      </c>
      <c r="S99" s="302">
        <v>7</v>
      </c>
      <c r="T99" s="302">
        <v>4</v>
      </c>
      <c r="U99" s="302">
        <v>26</v>
      </c>
      <c r="V99" s="302">
        <v>10</v>
      </c>
      <c r="W99" s="302">
        <v>3</v>
      </c>
      <c r="X99" s="302">
        <v>0</v>
      </c>
      <c r="Y99" s="302">
        <v>2</v>
      </c>
      <c r="Z99" s="302">
        <v>0</v>
      </c>
      <c r="AA99" s="302">
        <v>0</v>
      </c>
      <c r="AB99" s="302">
        <v>6</v>
      </c>
      <c r="AC99" s="302">
        <v>2</v>
      </c>
    </row>
    <row r="100" spans="1:29" ht="15.75" customHeight="1" x14ac:dyDescent="0.3">
      <c r="B100" t="s">
        <v>816</v>
      </c>
      <c r="D100" s="302">
        <v>183</v>
      </c>
      <c r="E100" s="302">
        <v>161</v>
      </c>
      <c r="F100" s="302">
        <v>32</v>
      </c>
      <c r="G100" s="302">
        <v>26</v>
      </c>
      <c r="H100" s="302">
        <v>24</v>
      </c>
      <c r="I100" s="302">
        <v>39</v>
      </c>
      <c r="J100" s="302">
        <v>17</v>
      </c>
      <c r="K100" s="302">
        <v>8</v>
      </c>
      <c r="L100" s="302">
        <v>5</v>
      </c>
      <c r="M100" s="302">
        <v>7</v>
      </c>
      <c r="N100" s="302">
        <v>5</v>
      </c>
      <c r="O100" s="302">
        <v>3</v>
      </c>
      <c r="P100" s="302">
        <v>12</v>
      </c>
      <c r="Q100" s="302">
        <v>5</v>
      </c>
      <c r="R100" s="302">
        <v>30</v>
      </c>
      <c r="S100" s="302">
        <v>23</v>
      </c>
      <c r="T100" s="302">
        <v>14</v>
      </c>
      <c r="U100" s="302">
        <v>33</v>
      </c>
      <c r="V100" s="302">
        <v>17</v>
      </c>
      <c r="W100" s="302">
        <v>7</v>
      </c>
      <c r="X100" s="302">
        <v>5</v>
      </c>
      <c r="Y100" s="302">
        <v>7</v>
      </c>
      <c r="Z100" s="302">
        <v>5</v>
      </c>
      <c r="AA100" s="302">
        <v>3</v>
      </c>
      <c r="AB100" s="302">
        <v>12</v>
      </c>
      <c r="AC100" s="302">
        <v>5</v>
      </c>
    </row>
    <row r="101" spans="1:29" ht="15.75" customHeight="1" x14ac:dyDescent="0.3">
      <c r="A101" t="s">
        <v>825</v>
      </c>
      <c r="D101" s="302">
        <v>189</v>
      </c>
      <c r="E101" s="302">
        <v>166</v>
      </c>
      <c r="F101" s="302">
        <v>32</v>
      </c>
      <c r="G101" s="302">
        <v>27</v>
      </c>
      <c r="H101" s="302">
        <v>24</v>
      </c>
      <c r="I101" s="302">
        <v>39</v>
      </c>
      <c r="J101" s="302">
        <v>17</v>
      </c>
      <c r="K101" s="302">
        <v>8</v>
      </c>
      <c r="L101" s="302">
        <v>5</v>
      </c>
      <c r="M101" s="302">
        <v>8</v>
      </c>
      <c r="N101" s="302">
        <v>5</v>
      </c>
      <c r="O101" s="302">
        <v>3</v>
      </c>
      <c r="P101" s="302">
        <v>13</v>
      </c>
      <c r="Q101" s="302">
        <v>8</v>
      </c>
      <c r="R101" s="302">
        <v>30</v>
      </c>
      <c r="S101" s="302">
        <v>23</v>
      </c>
      <c r="T101" s="302">
        <v>14</v>
      </c>
      <c r="U101" s="302">
        <v>33</v>
      </c>
      <c r="V101" s="302">
        <v>17</v>
      </c>
      <c r="W101" s="302">
        <v>7</v>
      </c>
      <c r="X101" s="302">
        <v>5</v>
      </c>
      <c r="Y101" s="302">
        <v>8</v>
      </c>
      <c r="Z101" s="302">
        <v>5</v>
      </c>
      <c r="AA101" s="302">
        <v>3</v>
      </c>
      <c r="AB101" s="302">
        <v>13</v>
      </c>
      <c r="AC101" s="302">
        <v>8</v>
      </c>
    </row>
    <row r="102" spans="1:29" ht="15.75" customHeight="1" x14ac:dyDescent="0.3">
      <c r="A102" t="s">
        <v>446</v>
      </c>
      <c r="B102" t="s">
        <v>598</v>
      </c>
      <c r="C102" t="s">
        <v>467</v>
      </c>
      <c r="D102" s="302">
        <v>15</v>
      </c>
      <c r="E102" s="302">
        <v>13</v>
      </c>
      <c r="F102" s="302">
        <v>4</v>
      </c>
      <c r="G102" s="302">
        <v>1</v>
      </c>
      <c r="H102" s="302">
        <v>2</v>
      </c>
      <c r="I102" s="302">
        <v>3</v>
      </c>
      <c r="J102" s="302">
        <v>3</v>
      </c>
      <c r="K102" s="302">
        <v>0</v>
      </c>
      <c r="L102" s="302">
        <v>1</v>
      </c>
      <c r="M102" s="302">
        <v>0</v>
      </c>
      <c r="N102" s="302">
        <v>1</v>
      </c>
      <c r="O102" s="302">
        <v>0</v>
      </c>
      <c r="P102" s="302">
        <v>0</v>
      </c>
      <c r="Q102" s="302">
        <v>0</v>
      </c>
      <c r="R102" s="302">
        <v>4</v>
      </c>
      <c r="S102" s="302">
        <v>1</v>
      </c>
      <c r="T102" s="302">
        <v>2</v>
      </c>
      <c r="U102" s="302">
        <v>3</v>
      </c>
      <c r="V102" s="302">
        <v>3</v>
      </c>
      <c r="W102" s="302">
        <v>0</v>
      </c>
      <c r="X102" s="302">
        <v>0</v>
      </c>
      <c r="Y102" s="302">
        <v>0</v>
      </c>
      <c r="Z102" s="302">
        <v>0</v>
      </c>
      <c r="AA102" s="302">
        <v>0</v>
      </c>
      <c r="AB102" s="302">
        <v>0</v>
      </c>
      <c r="AC102" s="302">
        <v>0</v>
      </c>
    </row>
    <row r="103" spans="1:29" ht="15.75" customHeight="1" x14ac:dyDescent="0.3">
      <c r="C103" t="s">
        <v>469</v>
      </c>
      <c r="D103" s="302">
        <v>3</v>
      </c>
      <c r="E103" s="302">
        <v>3</v>
      </c>
      <c r="F103" s="302">
        <v>1</v>
      </c>
      <c r="G103" s="302">
        <v>1</v>
      </c>
      <c r="H103" s="302">
        <v>0</v>
      </c>
      <c r="I103" s="302">
        <v>0</v>
      </c>
      <c r="J103" s="302">
        <v>0</v>
      </c>
      <c r="K103" s="302">
        <v>1</v>
      </c>
      <c r="L103" s="302">
        <v>0</v>
      </c>
      <c r="M103" s="302">
        <v>0</v>
      </c>
      <c r="N103" s="302">
        <v>0</v>
      </c>
      <c r="O103" s="302">
        <v>0</v>
      </c>
      <c r="P103" s="302">
        <v>0</v>
      </c>
      <c r="Q103" s="302">
        <v>0</v>
      </c>
      <c r="R103" s="302">
        <v>1</v>
      </c>
      <c r="S103" s="302">
        <v>1</v>
      </c>
      <c r="T103" s="302">
        <v>0</v>
      </c>
      <c r="U103" s="302">
        <v>0</v>
      </c>
      <c r="V103" s="302">
        <v>0</v>
      </c>
      <c r="W103" s="302">
        <v>1</v>
      </c>
      <c r="X103" s="302">
        <v>0</v>
      </c>
      <c r="Y103" s="302">
        <v>0</v>
      </c>
      <c r="Z103" s="302">
        <v>0</v>
      </c>
      <c r="AA103" s="302">
        <v>0</v>
      </c>
      <c r="AB103" s="302">
        <v>0</v>
      </c>
      <c r="AC103" s="302">
        <v>0</v>
      </c>
    </row>
    <row r="104" spans="1:29" ht="15.75" customHeight="1" x14ac:dyDescent="0.3">
      <c r="C104" t="s">
        <v>465</v>
      </c>
      <c r="D104" s="302">
        <v>5</v>
      </c>
      <c r="E104" s="302">
        <v>5</v>
      </c>
      <c r="F104" s="302">
        <v>0</v>
      </c>
      <c r="G104" s="302">
        <v>1</v>
      </c>
      <c r="H104" s="302">
        <v>2</v>
      </c>
      <c r="I104" s="302">
        <v>1</v>
      </c>
      <c r="J104" s="302">
        <v>1</v>
      </c>
      <c r="K104" s="302">
        <v>0</v>
      </c>
      <c r="L104" s="302">
        <v>0</v>
      </c>
      <c r="M104" s="302">
        <v>0</v>
      </c>
      <c r="N104" s="302">
        <v>0</v>
      </c>
      <c r="O104" s="302">
        <v>0</v>
      </c>
      <c r="P104" s="302">
        <v>0</v>
      </c>
      <c r="Q104" s="302">
        <v>0</v>
      </c>
      <c r="R104" s="302">
        <v>0</v>
      </c>
      <c r="S104" s="302">
        <v>1</v>
      </c>
      <c r="T104" s="302">
        <v>2</v>
      </c>
      <c r="U104" s="302">
        <v>1</v>
      </c>
      <c r="V104" s="302">
        <v>1</v>
      </c>
      <c r="W104" s="302">
        <v>0</v>
      </c>
      <c r="X104" s="302">
        <v>0</v>
      </c>
      <c r="Y104" s="302">
        <v>0</v>
      </c>
      <c r="Z104" s="302">
        <v>0</v>
      </c>
      <c r="AA104" s="302">
        <v>0</v>
      </c>
      <c r="AB104" s="302">
        <v>0</v>
      </c>
      <c r="AC104" s="302">
        <v>0</v>
      </c>
    </row>
    <row r="105" spans="1:29" ht="15.75" customHeight="1" x14ac:dyDescent="0.3">
      <c r="C105" t="s">
        <v>471</v>
      </c>
      <c r="D105" s="302">
        <v>1</v>
      </c>
      <c r="E105" s="302">
        <v>0</v>
      </c>
      <c r="F105" s="302">
        <v>0</v>
      </c>
      <c r="G105" s="302">
        <v>0</v>
      </c>
      <c r="H105" s="302">
        <v>0</v>
      </c>
      <c r="I105" s="302">
        <v>0</v>
      </c>
      <c r="J105" s="302">
        <v>0</v>
      </c>
      <c r="K105" s="302">
        <v>0</v>
      </c>
      <c r="L105" s="302">
        <v>0</v>
      </c>
      <c r="M105" s="302">
        <v>0</v>
      </c>
      <c r="N105" s="302">
        <v>0</v>
      </c>
      <c r="O105" s="302">
        <v>1</v>
      </c>
      <c r="P105" s="302">
        <v>0</v>
      </c>
      <c r="Q105" s="302">
        <v>0</v>
      </c>
      <c r="R105" s="302">
        <v>0</v>
      </c>
      <c r="S105" s="302">
        <v>0</v>
      </c>
      <c r="T105" s="302">
        <v>0</v>
      </c>
      <c r="U105" s="302">
        <v>0</v>
      </c>
      <c r="V105" s="302">
        <v>0</v>
      </c>
      <c r="W105" s="302">
        <v>0</v>
      </c>
      <c r="X105" s="302">
        <v>0</v>
      </c>
      <c r="Y105" s="302">
        <v>0</v>
      </c>
      <c r="Z105" s="302">
        <v>0</v>
      </c>
      <c r="AA105" s="302">
        <v>0</v>
      </c>
      <c r="AB105" s="302">
        <v>0</v>
      </c>
      <c r="AC105" s="302">
        <v>0</v>
      </c>
    </row>
    <row r="106" spans="1:29" ht="15.75" customHeight="1" x14ac:dyDescent="0.3">
      <c r="C106" t="s">
        <v>468</v>
      </c>
      <c r="D106" s="302">
        <v>6</v>
      </c>
      <c r="E106" s="302">
        <v>4</v>
      </c>
      <c r="F106" s="302">
        <v>0</v>
      </c>
      <c r="G106" s="302">
        <v>0</v>
      </c>
      <c r="H106" s="302">
        <v>0</v>
      </c>
      <c r="I106" s="302">
        <v>0</v>
      </c>
      <c r="J106" s="302">
        <v>0</v>
      </c>
      <c r="K106" s="302">
        <v>6</v>
      </c>
      <c r="L106" s="302">
        <v>0</v>
      </c>
      <c r="M106" s="302">
        <v>0</v>
      </c>
      <c r="N106" s="302">
        <v>0</v>
      </c>
      <c r="O106" s="302">
        <v>0</v>
      </c>
      <c r="P106" s="302">
        <v>0</v>
      </c>
      <c r="Q106" s="302">
        <v>0</v>
      </c>
      <c r="R106" s="302">
        <v>0</v>
      </c>
      <c r="S106" s="302">
        <v>0</v>
      </c>
      <c r="T106" s="302">
        <v>0</v>
      </c>
      <c r="U106" s="302">
        <v>0</v>
      </c>
      <c r="V106" s="302">
        <v>0</v>
      </c>
      <c r="W106" s="302">
        <v>4</v>
      </c>
      <c r="X106" s="302">
        <v>0</v>
      </c>
      <c r="Y106" s="302">
        <v>0</v>
      </c>
      <c r="Z106" s="302">
        <v>0</v>
      </c>
      <c r="AA106" s="302">
        <v>0</v>
      </c>
      <c r="AB106" s="302">
        <v>0</v>
      </c>
      <c r="AC106" s="302">
        <v>0</v>
      </c>
    </row>
    <row r="107" spans="1:29" ht="15.75" customHeight="1" x14ac:dyDescent="0.3">
      <c r="C107" t="s">
        <v>470</v>
      </c>
      <c r="D107" s="302">
        <v>6</v>
      </c>
      <c r="E107" s="302">
        <v>6</v>
      </c>
      <c r="F107" s="302">
        <v>0</v>
      </c>
      <c r="G107" s="302">
        <v>0</v>
      </c>
      <c r="H107" s="302">
        <v>0</v>
      </c>
      <c r="I107" s="302">
        <v>0</v>
      </c>
      <c r="J107" s="302">
        <v>0</v>
      </c>
      <c r="K107" s="302">
        <v>6</v>
      </c>
      <c r="L107" s="302">
        <v>0</v>
      </c>
      <c r="M107" s="302">
        <v>0</v>
      </c>
      <c r="N107" s="302">
        <v>0</v>
      </c>
      <c r="O107" s="302">
        <v>0</v>
      </c>
      <c r="P107" s="302">
        <v>0</v>
      </c>
      <c r="Q107" s="302">
        <v>0</v>
      </c>
      <c r="R107" s="302">
        <v>0</v>
      </c>
      <c r="S107" s="302">
        <v>0</v>
      </c>
      <c r="T107" s="302">
        <v>0</v>
      </c>
      <c r="U107" s="302">
        <v>0</v>
      </c>
      <c r="V107" s="302">
        <v>0</v>
      </c>
      <c r="W107" s="302">
        <v>6</v>
      </c>
      <c r="X107" s="302">
        <v>0</v>
      </c>
      <c r="Y107" s="302">
        <v>0</v>
      </c>
      <c r="Z107" s="302">
        <v>0</v>
      </c>
      <c r="AA107" s="302">
        <v>0</v>
      </c>
      <c r="AB107" s="302">
        <v>0</v>
      </c>
      <c r="AC107" s="302">
        <v>0</v>
      </c>
    </row>
    <row r="108" spans="1:29" ht="15.75" customHeight="1" x14ac:dyDescent="0.3">
      <c r="C108" t="s">
        <v>466</v>
      </c>
      <c r="D108" s="302">
        <v>8</v>
      </c>
      <c r="E108" s="302">
        <v>1</v>
      </c>
      <c r="F108" s="302">
        <v>0</v>
      </c>
      <c r="G108" s="302">
        <v>1</v>
      </c>
      <c r="H108" s="302">
        <v>1</v>
      </c>
      <c r="I108" s="302">
        <v>3</v>
      </c>
      <c r="J108" s="302">
        <v>2</v>
      </c>
      <c r="K108" s="302">
        <v>1</v>
      </c>
      <c r="L108" s="302">
        <v>0</v>
      </c>
      <c r="M108" s="302">
        <v>0</v>
      </c>
      <c r="N108" s="302">
        <v>0</v>
      </c>
      <c r="O108" s="302">
        <v>0</v>
      </c>
      <c r="P108" s="302">
        <v>0</v>
      </c>
      <c r="Q108" s="302">
        <v>0</v>
      </c>
      <c r="R108" s="302">
        <v>0</v>
      </c>
      <c r="S108" s="302">
        <v>0</v>
      </c>
      <c r="T108" s="302">
        <v>0</v>
      </c>
      <c r="U108" s="302">
        <v>0</v>
      </c>
      <c r="V108" s="302">
        <v>0</v>
      </c>
      <c r="W108" s="302">
        <v>1</v>
      </c>
      <c r="X108" s="302">
        <v>0</v>
      </c>
      <c r="Y108" s="302">
        <v>0</v>
      </c>
      <c r="Z108" s="302">
        <v>0</v>
      </c>
      <c r="AA108" s="302">
        <v>0</v>
      </c>
      <c r="AB108" s="302">
        <v>0</v>
      </c>
      <c r="AC108" s="302">
        <v>0</v>
      </c>
    </row>
    <row r="109" spans="1:29" ht="15.75" customHeight="1" x14ac:dyDescent="0.3">
      <c r="C109" t="s">
        <v>472</v>
      </c>
      <c r="D109" s="302">
        <v>2</v>
      </c>
      <c r="E109" s="302">
        <v>2</v>
      </c>
      <c r="F109" s="302">
        <v>1</v>
      </c>
      <c r="G109" s="302">
        <v>0</v>
      </c>
      <c r="H109" s="302">
        <v>0</v>
      </c>
      <c r="I109" s="302">
        <v>0</v>
      </c>
      <c r="J109" s="302">
        <v>0</v>
      </c>
      <c r="K109" s="302">
        <v>0</v>
      </c>
      <c r="L109" s="302">
        <v>1</v>
      </c>
      <c r="M109" s="302">
        <v>0</v>
      </c>
      <c r="N109" s="302">
        <v>0</v>
      </c>
      <c r="O109" s="302">
        <v>0</v>
      </c>
      <c r="P109" s="302">
        <v>0</v>
      </c>
      <c r="Q109" s="302">
        <v>0</v>
      </c>
      <c r="R109" s="302">
        <v>1</v>
      </c>
      <c r="S109" s="302">
        <v>0</v>
      </c>
      <c r="T109" s="302">
        <v>0</v>
      </c>
      <c r="U109" s="302">
        <v>0</v>
      </c>
      <c r="V109" s="302">
        <v>0</v>
      </c>
      <c r="W109" s="302">
        <v>0</v>
      </c>
      <c r="X109" s="302">
        <v>1</v>
      </c>
      <c r="Y109" s="302">
        <v>0</v>
      </c>
      <c r="Z109" s="302">
        <v>0</v>
      </c>
      <c r="AA109" s="302">
        <v>0</v>
      </c>
      <c r="AB109" s="302">
        <v>0</v>
      </c>
      <c r="AC109" s="302">
        <v>0</v>
      </c>
    </row>
    <row r="110" spans="1:29" ht="15.75" customHeight="1" x14ac:dyDescent="0.3">
      <c r="B110" t="s">
        <v>815</v>
      </c>
      <c r="D110" s="302">
        <v>46</v>
      </c>
      <c r="E110" s="302">
        <v>34</v>
      </c>
      <c r="F110" s="302">
        <v>6</v>
      </c>
      <c r="G110" s="302">
        <v>4</v>
      </c>
      <c r="H110" s="302">
        <v>5</v>
      </c>
      <c r="I110" s="302">
        <v>7</v>
      </c>
      <c r="J110" s="302">
        <v>6</v>
      </c>
      <c r="K110" s="302">
        <v>14</v>
      </c>
      <c r="L110" s="302">
        <v>2</v>
      </c>
      <c r="M110" s="302">
        <v>0</v>
      </c>
      <c r="N110" s="302">
        <v>1</v>
      </c>
      <c r="O110" s="302">
        <v>1</v>
      </c>
      <c r="P110" s="302">
        <v>0</v>
      </c>
      <c r="Q110" s="302">
        <v>0</v>
      </c>
      <c r="R110" s="302">
        <v>6</v>
      </c>
      <c r="S110" s="302">
        <v>3</v>
      </c>
      <c r="T110" s="302">
        <v>4</v>
      </c>
      <c r="U110" s="302">
        <v>4</v>
      </c>
      <c r="V110" s="302">
        <v>4</v>
      </c>
      <c r="W110" s="302">
        <v>12</v>
      </c>
      <c r="X110" s="302">
        <v>1</v>
      </c>
      <c r="Y110" s="302">
        <v>0</v>
      </c>
      <c r="Z110" s="302">
        <v>0</v>
      </c>
      <c r="AA110" s="302">
        <v>0</v>
      </c>
      <c r="AB110" s="302">
        <v>0</v>
      </c>
      <c r="AC110" s="302">
        <v>0</v>
      </c>
    </row>
    <row r="111" spans="1:29" ht="15.75" customHeight="1" x14ac:dyDescent="0.3">
      <c r="B111" t="s">
        <v>600</v>
      </c>
      <c r="C111" t="s">
        <v>473</v>
      </c>
      <c r="D111" s="302">
        <v>15</v>
      </c>
      <c r="E111" s="302">
        <v>15</v>
      </c>
      <c r="F111" s="302">
        <v>0</v>
      </c>
      <c r="G111" s="302">
        <v>0</v>
      </c>
      <c r="H111" s="302">
        <v>0</v>
      </c>
      <c r="I111" s="302">
        <v>0</v>
      </c>
      <c r="J111" s="302">
        <v>0</v>
      </c>
      <c r="K111" s="302">
        <v>15</v>
      </c>
      <c r="L111" s="302">
        <v>0</v>
      </c>
      <c r="M111" s="302">
        <v>0</v>
      </c>
      <c r="N111" s="302">
        <v>0</v>
      </c>
      <c r="O111" s="302">
        <v>0</v>
      </c>
      <c r="P111" s="302">
        <v>0</v>
      </c>
      <c r="Q111" s="302">
        <v>0</v>
      </c>
      <c r="R111" s="302">
        <v>0</v>
      </c>
      <c r="S111" s="302">
        <v>0</v>
      </c>
      <c r="T111" s="302">
        <v>0</v>
      </c>
      <c r="U111" s="302">
        <v>0</v>
      </c>
      <c r="V111" s="302">
        <v>0</v>
      </c>
      <c r="W111" s="302">
        <v>15</v>
      </c>
      <c r="X111" s="302">
        <v>0</v>
      </c>
      <c r="Y111" s="302">
        <v>0</v>
      </c>
      <c r="Z111" s="302">
        <v>0</v>
      </c>
      <c r="AA111" s="302">
        <v>0</v>
      </c>
      <c r="AB111" s="302">
        <v>0</v>
      </c>
      <c r="AC111" s="302">
        <v>0</v>
      </c>
    </row>
    <row r="112" spans="1:29" ht="15.75" customHeight="1" x14ac:dyDescent="0.3">
      <c r="B112" t="s">
        <v>816</v>
      </c>
      <c r="D112" s="302">
        <v>15</v>
      </c>
      <c r="E112" s="302">
        <v>15</v>
      </c>
      <c r="F112" s="302">
        <v>0</v>
      </c>
      <c r="G112" s="302">
        <v>0</v>
      </c>
      <c r="H112" s="302">
        <v>0</v>
      </c>
      <c r="I112" s="302">
        <v>0</v>
      </c>
      <c r="J112" s="302">
        <v>0</v>
      </c>
      <c r="K112" s="302">
        <v>15</v>
      </c>
      <c r="L112" s="302">
        <v>0</v>
      </c>
      <c r="M112" s="302">
        <v>0</v>
      </c>
      <c r="N112" s="302">
        <v>0</v>
      </c>
      <c r="O112" s="302">
        <v>0</v>
      </c>
      <c r="P112" s="302">
        <v>0</v>
      </c>
      <c r="Q112" s="302">
        <v>0</v>
      </c>
      <c r="R112" s="302">
        <v>0</v>
      </c>
      <c r="S112" s="302">
        <v>0</v>
      </c>
      <c r="T112" s="302">
        <v>0</v>
      </c>
      <c r="U112" s="302">
        <v>0</v>
      </c>
      <c r="V112" s="302">
        <v>0</v>
      </c>
      <c r="W112" s="302">
        <v>15</v>
      </c>
      <c r="X112" s="302">
        <v>0</v>
      </c>
      <c r="Y112" s="302">
        <v>0</v>
      </c>
      <c r="Z112" s="302">
        <v>0</v>
      </c>
      <c r="AA112" s="302">
        <v>0</v>
      </c>
      <c r="AB112" s="302">
        <v>0</v>
      </c>
      <c r="AC112" s="302">
        <v>0</v>
      </c>
    </row>
    <row r="113" spans="1:29" ht="15.75" customHeight="1" x14ac:dyDescent="0.3">
      <c r="A113" t="s">
        <v>826</v>
      </c>
      <c r="D113" s="302">
        <v>61</v>
      </c>
      <c r="E113" s="302">
        <v>49</v>
      </c>
      <c r="F113" s="302">
        <v>6</v>
      </c>
      <c r="G113" s="302">
        <v>4</v>
      </c>
      <c r="H113" s="302">
        <v>5</v>
      </c>
      <c r="I113" s="302">
        <v>7</v>
      </c>
      <c r="J113" s="302">
        <v>6</v>
      </c>
      <c r="K113" s="302">
        <v>29</v>
      </c>
      <c r="L113" s="302">
        <v>2</v>
      </c>
      <c r="M113" s="302">
        <v>0</v>
      </c>
      <c r="N113" s="302">
        <v>1</v>
      </c>
      <c r="O113" s="302">
        <v>1</v>
      </c>
      <c r="P113" s="302">
        <v>0</v>
      </c>
      <c r="Q113" s="302">
        <v>0</v>
      </c>
      <c r="R113" s="302">
        <v>6</v>
      </c>
      <c r="S113" s="302">
        <v>3</v>
      </c>
      <c r="T113" s="302">
        <v>4</v>
      </c>
      <c r="U113" s="302">
        <v>4</v>
      </c>
      <c r="V113" s="302">
        <v>4</v>
      </c>
      <c r="W113" s="302">
        <v>27</v>
      </c>
      <c r="X113" s="302">
        <v>1</v>
      </c>
      <c r="Y113" s="302">
        <v>0</v>
      </c>
      <c r="Z113" s="302">
        <v>0</v>
      </c>
      <c r="AA113" s="302">
        <v>0</v>
      </c>
      <c r="AB113" s="302">
        <v>0</v>
      </c>
      <c r="AC113" s="302">
        <v>0</v>
      </c>
    </row>
    <row r="114" spans="1:29" ht="15.75" customHeight="1" x14ac:dyDescent="0.3">
      <c r="A114" t="s">
        <v>474</v>
      </c>
      <c r="B114" t="s">
        <v>598</v>
      </c>
      <c r="C114" t="s">
        <v>664</v>
      </c>
      <c r="D114" s="302">
        <v>2</v>
      </c>
      <c r="E114" s="302">
        <v>2</v>
      </c>
      <c r="F114" s="302">
        <v>0</v>
      </c>
      <c r="G114" s="302">
        <v>0</v>
      </c>
      <c r="H114" s="302">
        <v>0</v>
      </c>
      <c r="I114" s="302">
        <v>0</v>
      </c>
      <c r="J114" s="302">
        <v>2</v>
      </c>
      <c r="K114" s="302">
        <v>0</v>
      </c>
      <c r="L114" s="302">
        <v>0</v>
      </c>
      <c r="M114" s="302">
        <v>0</v>
      </c>
      <c r="N114" s="302">
        <v>0</v>
      </c>
      <c r="O114" s="302">
        <v>0</v>
      </c>
      <c r="P114" s="302">
        <v>0</v>
      </c>
      <c r="Q114" s="302">
        <v>0</v>
      </c>
      <c r="R114" s="302">
        <v>0</v>
      </c>
      <c r="S114" s="302">
        <v>0</v>
      </c>
      <c r="T114" s="302">
        <v>0</v>
      </c>
      <c r="U114" s="302">
        <v>0</v>
      </c>
      <c r="V114" s="302">
        <v>2</v>
      </c>
      <c r="W114" s="302">
        <v>0</v>
      </c>
      <c r="X114" s="302">
        <v>0</v>
      </c>
      <c r="Y114" s="302">
        <v>0</v>
      </c>
      <c r="Z114" s="302">
        <v>0</v>
      </c>
      <c r="AA114" s="302">
        <v>0</v>
      </c>
      <c r="AB114" s="302">
        <v>0</v>
      </c>
      <c r="AC114" s="302">
        <v>0</v>
      </c>
    </row>
    <row r="115" spans="1:29" ht="15.75" customHeight="1" x14ac:dyDescent="0.3">
      <c r="C115" t="s">
        <v>655</v>
      </c>
      <c r="D115" s="302">
        <v>137</v>
      </c>
      <c r="E115" s="302">
        <v>137</v>
      </c>
      <c r="F115" s="302">
        <v>0</v>
      </c>
      <c r="G115" s="302">
        <v>1</v>
      </c>
      <c r="H115" s="302">
        <v>8</v>
      </c>
      <c r="I115" s="302">
        <v>10</v>
      </c>
      <c r="J115" s="302">
        <v>30</v>
      </c>
      <c r="K115" s="302">
        <v>13</v>
      </c>
      <c r="L115" s="302">
        <v>14</v>
      </c>
      <c r="M115" s="302">
        <v>10</v>
      </c>
      <c r="N115" s="302">
        <v>15</v>
      </c>
      <c r="O115" s="302">
        <v>14</v>
      </c>
      <c r="P115" s="302">
        <v>14</v>
      </c>
      <c r="Q115" s="302">
        <v>8</v>
      </c>
      <c r="R115" s="302">
        <v>0</v>
      </c>
      <c r="S115" s="302">
        <v>1</v>
      </c>
      <c r="T115" s="302">
        <v>8</v>
      </c>
      <c r="U115" s="302">
        <v>10</v>
      </c>
      <c r="V115" s="302">
        <v>30</v>
      </c>
      <c r="W115" s="302">
        <v>13</v>
      </c>
      <c r="X115" s="302">
        <v>14</v>
      </c>
      <c r="Y115" s="302">
        <v>10</v>
      </c>
      <c r="Z115" s="302">
        <v>15</v>
      </c>
      <c r="AA115" s="302">
        <v>14</v>
      </c>
      <c r="AB115" s="302">
        <v>14</v>
      </c>
      <c r="AC115" s="302">
        <v>8</v>
      </c>
    </row>
    <row r="116" spans="1:29" ht="15.75" customHeight="1" x14ac:dyDescent="0.3">
      <c r="C116" t="s">
        <v>648</v>
      </c>
      <c r="D116" s="302">
        <v>4</v>
      </c>
      <c r="E116" s="302">
        <v>4</v>
      </c>
      <c r="F116" s="302">
        <v>0</v>
      </c>
      <c r="G116" s="302">
        <v>0</v>
      </c>
      <c r="H116" s="302">
        <v>2</v>
      </c>
      <c r="I116" s="302">
        <v>0</v>
      </c>
      <c r="J116" s="302">
        <v>0</v>
      </c>
      <c r="K116" s="302">
        <v>1</v>
      </c>
      <c r="L116" s="302">
        <v>1</v>
      </c>
      <c r="M116" s="302">
        <v>0</v>
      </c>
      <c r="N116" s="302">
        <v>0</v>
      </c>
      <c r="O116" s="302">
        <v>0</v>
      </c>
      <c r="P116" s="302">
        <v>0</v>
      </c>
      <c r="Q116" s="302">
        <v>0</v>
      </c>
      <c r="R116" s="302">
        <v>0</v>
      </c>
      <c r="S116" s="302">
        <v>0</v>
      </c>
      <c r="T116" s="302">
        <v>2</v>
      </c>
      <c r="U116" s="302">
        <v>0</v>
      </c>
      <c r="V116" s="302">
        <v>0</v>
      </c>
      <c r="W116" s="302">
        <v>1</v>
      </c>
      <c r="X116" s="302">
        <v>1</v>
      </c>
      <c r="Y116" s="302">
        <v>0</v>
      </c>
      <c r="Z116" s="302">
        <v>0</v>
      </c>
      <c r="AA116" s="302">
        <v>0</v>
      </c>
      <c r="AB116" s="302">
        <v>0</v>
      </c>
      <c r="AC116" s="302">
        <v>0</v>
      </c>
    </row>
    <row r="117" spans="1:29" ht="15.75" customHeight="1" x14ac:dyDescent="0.3">
      <c r="C117" t="s">
        <v>668</v>
      </c>
      <c r="D117" s="302">
        <v>2</v>
      </c>
      <c r="E117" s="302">
        <v>2</v>
      </c>
      <c r="F117" s="302">
        <v>0</v>
      </c>
      <c r="G117" s="302">
        <v>0</v>
      </c>
      <c r="H117" s="302">
        <v>0</v>
      </c>
      <c r="I117" s="302">
        <v>0</v>
      </c>
      <c r="J117" s="302">
        <v>1</v>
      </c>
      <c r="K117" s="302">
        <v>0</v>
      </c>
      <c r="L117" s="302">
        <v>0</v>
      </c>
      <c r="M117" s="302">
        <v>0</v>
      </c>
      <c r="N117" s="302">
        <v>0</v>
      </c>
      <c r="O117" s="302">
        <v>1</v>
      </c>
      <c r="P117" s="302">
        <v>0</v>
      </c>
      <c r="Q117" s="302">
        <v>0</v>
      </c>
      <c r="R117" s="302">
        <v>0</v>
      </c>
      <c r="S117" s="302">
        <v>0</v>
      </c>
      <c r="T117" s="302">
        <v>0</v>
      </c>
      <c r="U117" s="302">
        <v>0</v>
      </c>
      <c r="V117" s="302">
        <v>1</v>
      </c>
      <c r="W117" s="302">
        <v>0</v>
      </c>
      <c r="X117" s="302">
        <v>0</v>
      </c>
      <c r="Y117" s="302">
        <v>0</v>
      </c>
      <c r="Z117" s="302">
        <v>0</v>
      </c>
      <c r="AA117" s="302">
        <v>1</v>
      </c>
      <c r="AB117" s="302">
        <v>0</v>
      </c>
      <c r="AC117" s="302">
        <v>0</v>
      </c>
    </row>
    <row r="118" spans="1:29" ht="15.75" customHeight="1" x14ac:dyDescent="0.3">
      <c r="C118" t="s">
        <v>660</v>
      </c>
      <c r="D118" s="302">
        <v>23</v>
      </c>
      <c r="E118" s="302">
        <v>23</v>
      </c>
      <c r="F118" s="302">
        <v>3</v>
      </c>
      <c r="G118" s="302">
        <v>0</v>
      </c>
      <c r="H118" s="302">
        <v>2</v>
      </c>
      <c r="I118" s="302">
        <v>1</v>
      </c>
      <c r="J118" s="302">
        <v>2</v>
      </c>
      <c r="K118" s="302">
        <v>3</v>
      </c>
      <c r="L118" s="302">
        <v>0</v>
      </c>
      <c r="M118" s="302">
        <v>4</v>
      </c>
      <c r="N118" s="302">
        <v>0</v>
      </c>
      <c r="O118" s="302">
        <v>4</v>
      </c>
      <c r="P118" s="302">
        <v>1</v>
      </c>
      <c r="Q118" s="302">
        <v>3</v>
      </c>
      <c r="R118" s="302">
        <v>3</v>
      </c>
      <c r="S118" s="302">
        <v>0</v>
      </c>
      <c r="T118" s="302">
        <v>2</v>
      </c>
      <c r="U118" s="302">
        <v>1</v>
      </c>
      <c r="V118" s="302">
        <v>2</v>
      </c>
      <c r="W118" s="302">
        <v>3</v>
      </c>
      <c r="X118" s="302">
        <v>0</v>
      </c>
      <c r="Y118" s="302">
        <v>4</v>
      </c>
      <c r="Z118" s="302">
        <v>0</v>
      </c>
      <c r="AA118" s="302">
        <v>4</v>
      </c>
      <c r="AB118" s="302">
        <v>1</v>
      </c>
      <c r="AC118" s="302">
        <v>3</v>
      </c>
    </row>
    <row r="119" spans="1:29" ht="15.75" customHeight="1" x14ac:dyDescent="0.3">
      <c r="C119" t="s">
        <v>654</v>
      </c>
      <c r="D119" s="302">
        <v>7</v>
      </c>
      <c r="E119" s="302">
        <v>7</v>
      </c>
      <c r="F119" s="302">
        <v>2</v>
      </c>
      <c r="G119" s="302">
        <v>1</v>
      </c>
      <c r="H119" s="302">
        <v>1</v>
      </c>
      <c r="I119" s="302">
        <v>3</v>
      </c>
      <c r="J119" s="302">
        <v>0</v>
      </c>
      <c r="K119" s="302">
        <v>0</v>
      </c>
      <c r="L119" s="302">
        <v>0</v>
      </c>
      <c r="M119" s="302">
        <v>0</v>
      </c>
      <c r="N119" s="302">
        <v>0</v>
      </c>
      <c r="O119" s="302">
        <v>0</v>
      </c>
      <c r="P119" s="302">
        <v>0</v>
      </c>
      <c r="Q119" s="302">
        <v>0</v>
      </c>
      <c r="R119" s="302">
        <v>2</v>
      </c>
      <c r="S119" s="302">
        <v>1</v>
      </c>
      <c r="T119" s="302">
        <v>1</v>
      </c>
      <c r="U119" s="302">
        <v>3</v>
      </c>
      <c r="V119" s="302">
        <v>0</v>
      </c>
      <c r="W119" s="302">
        <v>0</v>
      </c>
      <c r="X119" s="302">
        <v>0</v>
      </c>
      <c r="Y119" s="302">
        <v>0</v>
      </c>
      <c r="Z119" s="302">
        <v>0</v>
      </c>
      <c r="AA119" s="302">
        <v>0</v>
      </c>
      <c r="AB119" s="302">
        <v>0</v>
      </c>
      <c r="AC119" s="302">
        <v>0</v>
      </c>
    </row>
    <row r="120" spans="1:29" ht="15.75" customHeight="1" x14ac:dyDescent="0.3">
      <c r="C120" t="s">
        <v>659</v>
      </c>
      <c r="D120" s="302">
        <v>24</v>
      </c>
      <c r="E120" s="302">
        <v>24</v>
      </c>
      <c r="F120" s="302">
        <v>1</v>
      </c>
      <c r="G120" s="302">
        <v>3</v>
      </c>
      <c r="H120" s="302">
        <v>1</v>
      </c>
      <c r="I120" s="302">
        <v>1</v>
      </c>
      <c r="J120" s="302">
        <v>2</v>
      </c>
      <c r="K120" s="302">
        <v>4</v>
      </c>
      <c r="L120" s="302">
        <v>3</v>
      </c>
      <c r="M120" s="302">
        <v>3</v>
      </c>
      <c r="N120" s="302">
        <v>2</v>
      </c>
      <c r="O120" s="302">
        <v>0</v>
      </c>
      <c r="P120" s="302">
        <v>1</v>
      </c>
      <c r="Q120" s="302">
        <v>3</v>
      </c>
      <c r="R120" s="302">
        <v>1</v>
      </c>
      <c r="S120" s="302">
        <v>3</v>
      </c>
      <c r="T120" s="302">
        <v>1</v>
      </c>
      <c r="U120" s="302">
        <v>1</v>
      </c>
      <c r="V120" s="302">
        <v>2</v>
      </c>
      <c r="W120" s="302">
        <v>4</v>
      </c>
      <c r="X120" s="302">
        <v>3</v>
      </c>
      <c r="Y120" s="302">
        <v>3</v>
      </c>
      <c r="Z120" s="302">
        <v>2</v>
      </c>
      <c r="AA120" s="302">
        <v>0</v>
      </c>
      <c r="AB120" s="302">
        <v>1</v>
      </c>
      <c r="AC120" s="302">
        <v>3</v>
      </c>
    </row>
    <row r="121" spans="1:29" ht="15.75" customHeight="1" x14ac:dyDescent="0.3">
      <c r="C121" t="s">
        <v>652</v>
      </c>
      <c r="D121" s="302">
        <v>1</v>
      </c>
      <c r="E121" s="302">
        <v>1</v>
      </c>
      <c r="F121" s="302">
        <v>0</v>
      </c>
      <c r="G121" s="302">
        <v>0</v>
      </c>
      <c r="H121" s="302">
        <v>0</v>
      </c>
      <c r="I121" s="302">
        <v>0</v>
      </c>
      <c r="J121" s="302">
        <v>0</v>
      </c>
      <c r="K121" s="302">
        <v>0</v>
      </c>
      <c r="L121" s="302">
        <v>0</v>
      </c>
      <c r="M121" s="302">
        <v>1</v>
      </c>
      <c r="N121" s="302">
        <v>0</v>
      </c>
      <c r="O121" s="302">
        <v>0</v>
      </c>
      <c r="P121" s="302">
        <v>0</v>
      </c>
      <c r="Q121" s="302">
        <v>0</v>
      </c>
      <c r="R121" s="302">
        <v>0</v>
      </c>
      <c r="S121" s="302">
        <v>0</v>
      </c>
      <c r="T121" s="302">
        <v>0</v>
      </c>
      <c r="U121" s="302">
        <v>0</v>
      </c>
      <c r="V121" s="302">
        <v>0</v>
      </c>
      <c r="W121" s="302">
        <v>0</v>
      </c>
      <c r="X121" s="302">
        <v>0</v>
      </c>
      <c r="Y121" s="302">
        <v>1</v>
      </c>
      <c r="Z121" s="302">
        <v>0</v>
      </c>
      <c r="AA121" s="302">
        <v>0</v>
      </c>
      <c r="AB121" s="302">
        <v>0</v>
      </c>
      <c r="AC121" s="302">
        <v>0</v>
      </c>
    </row>
    <row r="122" spans="1:29" ht="15.75" customHeight="1" x14ac:dyDescent="0.3">
      <c r="C122" t="s">
        <v>644</v>
      </c>
      <c r="D122" s="302">
        <v>6</v>
      </c>
      <c r="E122" s="302">
        <v>6</v>
      </c>
      <c r="F122" s="302">
        <v>0</v>
      </c>
      <c r="G122" s="302">
        <v>0</v>
      </c>
      <c r="H122" s="302">
        <v>2</v>
      </c>
      <c r="I122" s="302">
        <v>0</v>
      </c>
      <c r="J122" s="302">
        <v>0</v>
      </c>
      <c r="K122" s="302">
        <v>0</v>
      </c>
      <c r="L122" s="302">
        <v>0</v>
      </c>
      <c r="M122" s="302">
        <v>2</v>
      </c>
      <c r="N122" s="302">
        <v>1</v>
      </c>
      <c r="O122" s="302">
        <v>0</v>
      </c>
      <c r="P122" s="302">
        <v>1</v>
      </c>
      <c r="Q122" s="302">
        <v>0</v>
      </c>
      <c r="R122" s="302">
        <v>0</v>
      </c>
      <c r="S122" s="302">
        <v>0</v>
      </c>
      <c r="T122" s="302">
        <v>2</v>
      </c>
      <c r="U122" s="302">
        <v>0</v>
      </c>
      <c r="V122" s="302">
        <v>0</v>
      </c>
      <c r="W122" s="302">
        <v>0</v>
      </c>
      <c r="X122" s="302">
        <v>0</v>
      </c>
      <c r="Y122" s="302">
        <v>2</v>
      </c>
      <c r="Z122" s="302">
        <v>1</v>
      </c>
      <c r="AA122" s="302">
        <v>0</v>
      </c>
      <c r="AB122" s="302">
        <v>1</v>
      </c>
      <c r="AC122" s="302">
        <v>0</v>
      </c>
    </row>
    <row r="123" spans="1:29" ht="15.75" customHeight="1" x14ac:dyDescent="0.3">
      <c r="C123" t="s">
        <v>663</v>
      </c>
      <c r="D123" s="302">
        <v>12</v>
      </c>
      <c r="E123" s="302">
        <v>12</v>
      </c>
      <c r="F123" s="302">
        <v>4</v>
      </c>
      <c r="G123" s="302">
        <v>0</v>
      </c>
      <c r="H123" s="302">
        <v>0</v>
      </c>
      <c r="I123" s="302">
        <v>0</v>
      </c>
      <c r="J123" s="302">
        <v>0</v>
      </c>
      <c r="K123" s="302">
        <v>0</v>
      </c>
      <c r="L123" s="302">
        <v>2</v>
      </c>
      <c r="M123" s="302">
        <v>2</v>
      </c>
      <c r="N123" s="302">
        <v>0</v>
      </c>
      <c r="O123" s="302">
        <v>0</v>
      </c>
      <c r="P123" s="302">
        <v>4</v>
      </c>
      <c r="Q123" s="302">
        <v>0</v>
      </c>
      <c r="R123" s="302">
        <v>4</v>
      </c>
      <c r="S123" s="302">
        <v>0</v>
      </c>
      <c r="T123" s="302">
        <v>0</v>
      </c>
      <c r="U123" s="302">
        <v>0</v>
      </c>
      <c r="V123" s="302">
        <v>0</v>
      </c>
      <c r="W123" s="302">
        <v>0</v>
      </c>
      <c r="X123" s="302">
        <v>2</v>
      </c>
      <c r="Y123" s="302">
        <v>2</v>
      </c>
      <c r="Z123" s="302">
        <v>0</v>
      </c>
      <c r="AA123" s="302">
        <v>0</v>
      </c>
      <c r="AB123" s="302">
        <v>4</v>
      </c>
      <c r="AC123" s="302">
        <v>0</v>
      </c>
    </row>
    <row r="124" spans="1:29" ht="15.75" customHeight="1" x14ac:dyDescent="0.3">
      <c r="C124" t="s">
        <v>649</v>
      </c>
      <c r="D124" s="302">
        <v>9</v>
      </c>
      <c r="E124" s="302">
        <v>9</v>
      </c>
      <c r="F124" s="302">
        <v>1</v>
      </c>
      <c r="G124" s="302">
        <v>0</v>
      </c>
      <c r="H124" s="302">
        <v>2</v>
      </c>
      <c r="I124" s="302">
        <v>0</v>
      </c>
      <c r="J124" s="302">
        <v>1</v>
      </c>
      <c r="K124" s="302">
        <v>0</v>
      </c>
      <c r="L124" s="302">
        <v>3</v>
      </c>
      <c r="M124" s="302">
        <v>0</v>
      </c>
      <c r="N124" s="302">
        <v>1</v>
      </c>
      <c r="O124" s="302">
        <v>1</v>
      </c>
      <c r="P124" s="302">
        <v>0</v>
      </c>
      <c r="Q124" s="302">
        <v>0</v>
      </c>
      <c r="R124" s="302">
        <v>1</v>
      </c>
      <c r="S124" s="302">
        <v>0</v>
      </c>
      <c r="T124" s="302">
        <v>2</v>
      </c>
      <c r="U124" s="302">
        <v>0</v>
      </c>
      <c r="V124" s="302">
        <v>1</v>
      </c>
      <c r="W124" s="302">
        <v>0</v>
      </c>
      <c r="X124" s="302">
        <v>3</v>
      </c>
      <c r="Y124" s="302">
        <v>0</v>
      </c>
      <c r="Z124" s="302">
        <v>1</v>
      </c>
      <c r="AA124" s="302">
        <v>1</v>
      </c>
      <c r="AB124" s="302">
        <v>0</v>
      </c>
      <c r="AC124" s="302">
        <v>0</v>
      </c>
    </row>
    <row r="125" spans="1:29" ht="15.75" customHeight="1" x14ac:dyDescent="0.3">
      <c r="C125" t="s">
        <v>658</v>
      </c>
      <c r="D125" s="302">
        <v>7</v>
      </c>
      <c r="E125" s="302">
        <v>7</v>
      </c>
      <c r="F125" s="302">
        <v>1</v>
      </c>
      <c r="G125" s="302">
        <v>0</v>
      </c>
      <c r="H125" s="302">
        <v>1</v>
      </c>
      <c r="I125" s="302">
        <v>0</v>
      </c>
      <c r="J125" s="302">
        <v>0</v>
      </c>
      <c r="K125" s="302">
        <v>1</v>
      </c>
      <c r="L125" s="302">
        <v>1</v>
      </c>
      <c r="M125" s="302">
        <v>0</v>
      </c>
      <c r="N125" s="302">
        <v>1</v>
      </c>
      <c r="O125" s="302">
        <v>1</v>
      </c>
      <c r="P125" s="302">
        <v>0</v>
      </c>
      <c r="Q125" s="302">
        <v>1</v>
      </c>
      <c r="R125" s="302">
        <v>1</v>
      </c>
      <c r="S125" s="302">
        <v>0</v>
      </c>
      <c r="T125" s="302">
        <v>1</v>
      </c>
      <c r="U125" s="302">
        <v>0</v>
      </c>
      <c r="V125" s="302">
        <v>0</v>
      </c>
      <c r="W125" s="302">
        <v>1</v>
      </c>
      <c r="X125" s="302">
        <v>1</v>
      </c>
      <c r="Y125" s="302">
        <v>0</v>
      </c>
      <c r="Z125" s="302">
        <v>1</v>
      </c>
      <c r="AA125" s="302">
        <v>1</v>
      </c>
      <c r="AB125" s="302">
        <v>0</v>
      </c>
      <c r="AC125" s="302">
        <v>1</v>
      </c>
    </row>
    <row r="126" spans="1:29" ht="15.75" customHeight="1" x14ac:dyDescent="0.3">
      <c r="C126" t="s">
        <v>647</v>
      </c>
      <c r="D126" s="302">
        <v>6</v>
      </c>
      <c r="E126" s="302">
        <v>6</v>
      </c>
      <c r="F126" s="302">
        <v>1</v>
      </c>
      <c r="G126" s="302">
        <v>1</v>
      </c>
      <c r="H126" s="302">
        <v>2</v>
      </c>
      <c r="I126" s="302">
        <v>0</v>
      </c>
      <c r="J126" s="302">
        <v>0</v>
      </c>
      <c r="K126" s="302">
        <v>1</v>
      </c>
      <c r="L126" s="302">
        <v>1</v>
      </c>
      <c r="M126" s="302">
        <v>0</v>
      </c>
      <c r="N126" s="302">
        <v>0</v>
      </c>
      <c r="O126" s="302">
        <v>0</v>
      </c>
      <c r="P126" s="302">
        <v>0</v>
      </c>
      <c r="Q126" s="302">
        <v>0</v>
      </c>
      <c r="R126" s="302">
        <v>1</v>
      </c>
      <c r="S126" s="302">
        <v>1</v>
      </c>
      <c r="T126" s="302">
        <v>2</v>
      </c>
      <c r="U126" s="302">
        <v>0</v>
      </c>
      <c r="V126" s="302">
        <v>0</v>
      </c>
      <c r="W126" s="302">
        <v>1</v>
      </c>
      <c r="X126" s="302">
        <v>1</v>
      </c>
      <c r="Y126" s="302">
        <v>0</v>
      </c>
      <c r="Z126" s="302">
        <v>0</v>
      </c>
      <c r="AA126" s="302">
        <v>0</v>
      </c>
      <c r="AB126" s="302">
        <v>0</v>
      </c>
      <c r="AC126" s="302">
        <v>0</v>
      </c>
    </row>
    <row r="127" spans="1:29" ht="15.75" customHeight="1" x14ac:dyDescent="0.3">
      <c r="C127" t="s">
        <v>657</v>
      </c>
      <c r="D127" s="302">
        <v>59</v>
      </c>
      <c r="E127" s="302">
        <v>59</v>
      </c>
      <c r="F127" s="302">
        <v>6</v>
      </c>
      <c r="G127" s="302">
        <v>3</v>
      </c>
      <c r="H127" s="302">
        <v>8</v>
      </c>
      <c r="I127" s="302">
        <v>8</v>
      </c>
      <c r="J127" s="302">
        <v>5</v>
      </c>
      <c r="K127" s="302">
        <v>2</v>
      </c>
      <c r="L127" s="302">
        <v>7</v>
      </c>
      <c r="M127" s="302">
        <v>3</v>
      </c>
      <c r="N127" s="302">
        <v>4</v>
      </c>
      <c r="O127" s="302">
        <v>6</v>
      </c>
      <c r="P127" s="302">
        <v>6</v>
      </c>
      <c r="Q127" s="302">
        <v>1</v>
      </c>
      <c r="R127" s="302">
        <v>6</v>
      </c>
      <c r="S127" s="302">
        <v>3</v>
      </c>
      <c r="T127" s="302">
        <v>8</v>
      </c>
      <c r="U127" s="302">
        <v>8</v>
      </c>
      <c r="V127" s="302">
        <v>5</v>
      </c>
      <c r="W127" s="302">
        <v>2</v>
      </c>
      <c r="X127" s="302">
        <v>7</v>
      </c>
      <c r="Y127" s="302">
        <v>3</v>
      </c>
      <c r="Z127" s="302">
        <v>4</v>
      </c>
      <c r="AA127" s="302">
        <v>6</v>
      </c>
      <c r="AB127" s="302">
        <v>6</v>
      </c>
      <c r="AC127" s="302">
        <v>1</v>
      </c>
    </row>
    <row r="128" spans="1:29" ht="15.75" customHeight="1" x14ac:dyDescent="0.3">
      <c r="C128" t="s">
        <v>665</v>
      </c>
      <c r="D128" s="302">
        <v>1</v>
      </c>
      <c r="E128" s="302">
        <v>1</v>
      </c>
      <c r="F128" s="302">
        <v>1</v>
      </c>
      <c r="G128" s="302">
        <v>0</v>
      </c>
      <c r="H128" s="302">
        <v>0</v>
      </c>
      <c r="I128" s="302">
        <v>0</v>
      </c>
      <c r="J128" s="302">
        <v>0</v>
      </c>
      <c r="K128" s="302">
        <v>0</v>
      </c>
      <c r="L128" s="302">
        <v>0</v>
      </c>
      <c r="M128" s="302">
        <v>0</v>
      </c>
      <c r="N128" s="302">
        <v>0</v>
      </c>
      <c r="O128" s="302">
        <v>0</v>
      </c>
      <c r="P128" s="302">
        <v>0</v>
      </c>
      <c r="Q128" s="302">
        <v>0</v>
      </c>
      <c r="R128" s="302">
        <v>1</v>
      </c>
      <c r="S128" s="302">
        <v>0</v>
      </c>
      <c r="T128" s="302">
        <v>0</v>
      </c>
      <c r="U128" s="302">
        <v>0</v>
      </c>
      <c r="V128" s="302">
        <v>0</v>
      </c>
      <c r="W128" s="302">
        <v>0</v>
      </c>
      <c r="X128" s="302">
        <v>0</v>
      </c>
      <c r="Y128" s="302">
        <v>0</v>
      </c>
      <c r="Z128" s="302">
        <v>0</v>
      </c>
      <c r="AA128" s="302">
        <v>0</v>
      </c>
      <c r="AB128" s="302">
        <v>0</v>
      </c>
      <c r="AC128" s="302">
        <v>0</v>
      </c>
    </row>
    <row r="129" spans="2:29" ht="15.75" customHeight="1" x14ac:dyDescent="0.3">
      <c r="C129" t="s">
        <v>666</v>
      </c>
      <c r="D129" s="302">
        <v>3</v>
      </c>
      <c r="E129" s="302">
        <v>3</v>
      </c>
      <c r="F129" s="302">
        <v>0</v>
      </c>
      <c r="G129" s="302">
        <v>1</v>
      </c>
      <c r="H129" s="302">
        <v>0</v>
      </c>
      <c r="I129" s="302">
        <v>1</v>
      </c>
      <c r="J129" s="302">
        <v>0</v>
      </c>
      <c r="K129" s="302">
        <v>0</v>
      </c>
      <c r="L129" s="302">
        <v>0</v>
      </c>
      <c r="M129" s="302">
        <v>0</v>
      </c>
      <c r="N129" s="302">
        <v>0</v>
      </c>
      <c r="O129" s="302">
        <v>0</v>
      </c>
      <c r="P129" s="302">
        <v>1</v>
      </c>
      <c r="Q129" s="302">
        <v>0</v>
      </c>
      <c r="R129" s="302">
        <v>0</v>
      </c>
      <c r="S129" s="302">
        <v>1</v>
      </c>
      <c r="T129" s="302">
        <v>0</v>
      </c>
      <c r="U129" s="302">
        <v>1</v>
      </c>
      <c r="V129" s="302">
        <v>0</v>
      </c>
      <c r="W129" s="302">
        <v>0</v>
      </c>
      <c r="X129" s="302">
        <v>0</v>
      </c>
      <c r="Y129" s="302">
        <v>0</v>
      </c>
      <c r="Z129" s="302">
        <v>0</v>
      </c>
      <c r="AA129" s="302">
        <v>0</v>
      </c>
      <c r="AB129" s="302">
        <v>1</v>
      </c>
      <c r="AC129" s="302">
        <v>0</v>
      </c>
    </row>
    <row r="130" spans="2:29" ht="15.75" customHeight="1" x14ac:dyDescent="0.3">
      <c r="C130" t="s">
        <v>656</v>
      </c>
      <c r="D130" s="302">
        <v>23</v>
      </c>
      <c r="E130" s="302">
        <v>23</v>
      </c>
      <c r="F130" s="302">
        <v>2</v>
      </c>
      <c r="G130" s="302">
        <v>0</v>
      </c>
      <c r="H130" s="302">
        <v>4</v>
      </c>
      <c r="I130" s="302">
        <v>4</v>
      </c>
      <c r="J130" s="302">
        <v>2</v>
      </c>
      <c r="K130" s="302">
        <v>5</v>
      </c>
      <c r="L130" s="302">
        <v>1</v>
      </c>
      <c r="M130" s="302">
        <v>0</v>
      </c>
      <c r="N130" s="302">
        <v>0</v>
      </c>
      <c r="O130" s="302">
        <v>1</v>
      </c>
      <c r="P130" s="302">
        <v>3</v>
      </c>
      <c r="Q130" s="302">
        <v>1</v>
      </c>
      <c r="R130" s="302">
        <v>2</v>
      </c>
      <c r="S130" s="302">
        <v>0</v>
      </c>
      <c r="T130" s="302">
        <v>4</v>
      </c>
      <c r="U130" s="302">
        <v>4</v>
      </c>
      <c r="V130" s="302">
        <v>2</v>
      </c>
      <c r="W130" s="302">
        <v>5</v>
      </c>
      <c r="X130" s="302">
        <v>1</v>
      </c>
      <c r="Y130" s="302">
        <v>0</v>
      </c>
      <c r="Z130" s="302">
        <v>0</v>
      </c>
      <c r="AA130" s="302">
        <v>1</v>
      </c>
      <c r="AB130" s="302">
        <v>3</v>
      </c>
      <c r="AC130" s="302">
        <v>1</v>
      </c>
    </row>
    <row r="131" spans="2:29" ht="15.75" customHeight="1" x14ac:dyDescent="0.3">
      <c r="C131" t="s">
        <v>661</v>
      </c>
      <c r="D131" s="302">
        <v>6</v>
      </c>
      <c r="E131" s="302">
        <v>6</v>
      </c>
      <c r="F131" s="302">
        <v>2</v>
      </c>
      <c r="G131" s="302">
        <v>0</v>
      </c>
      <c r="H131" s="302">
        <v>0</v>
      </c>
      <c r="I131" s="302">
        <v>2</v>
      </c>
      <c r="J131" s="302">
        <v>1</v>
      </c>
      <c r="K131" s="302">
        <v>1</v>
      </c>
      <c r="L131" s="302">
        <v>0</v>
      </c>
      <c r="M131" s="302">
        <v>0</v>
      </c>
      <c r="N131" s="302">
        <v>0</v>
      </c>
      <c r="O131" s="302">
        <v>0</v>
      </c>
      <c r="P131" s="302">
        <v>0</v>
      </c>
      <c r="Q131" s="302">
        <v>0</v>
      </c>
      <c r="R131" s="302">
        <v>2</v>
      </c>
      <c r="S131" s="302">
        <v>0</v>
      </c>
      <c r="T131" s="302">
        <v>0</v>
      </c>
      <c r="U131" s="302">
        <v>2</v>
      </c>
      <c r="V131" s="302">
        <v>1</v>
      </c>
      <c r="W131" s="302">
        <v>1</v>
      </c>
      <c r="X131" s="302">
        <v>0</v>
      </c>
      <c r="Y131" s="302">
        <v>0</v>
      </c>
      <c r="Z131" s="302">
        <v>0</v>
      </c>
      <c r="AA131" s="302">
        <v>0</v>
      </c>
      <c r="AB131" s="302">
        <v>0</v>
      </c>
      <c r="AC131" s="302">
        <v>0</v>
      </c>
    </row>
    <row r="132" spans="2:29" ht="15.75" customHeight="1" x14ac:dyDescent="0.3">
      <c r="C132" t="s">
        <v>653</v>
      </c>
      <c r="D132" s="302">
        <v>4</v>
      </c>
      <c r="E132" s="302">
        <v>4</v>
      </c>
      <c r="F132" s="302">
        <v>0</v>
      </c>
      <c r="G132" s="302">
        <v>0</v>
      </c>
      <c r="H132" s="302">
        <v>0</v>
      </c>
      <c r="I132" s="302">
        <v>1</v>
      </c>
      <c r="J132" s="302">
        <v>1</v>
      </c>
      <c r="K132" s="302">
        <v>0</v>
      </c>
      <c r="L132" s="302">
        <v>0</v>
      </c>
      <c r="M132" s="302">
        <v>1</v>
      </c>
      <c r="N132" s="302">
        <v>1</v>
      </c>
      <c r="O132" s="302">
        <v>0</v>
      </c>
      <c r="P132" s="302">
        <v>0</v>
      </c>
      <c r="Q132" s="302">
        <v>0</v>
      </c>
      <c r="R132" s="302">
        <v>0</v>
      </c>
      <c r="S132" s="302">
        <v>0</v>
      </c>
      <c r="T132" s="302">
        <v>0</v>
      </c>
      <c r="U132" s="302">
        <v>1</v>
      </c>
      <c r="V132" s="302">
        <v>1</v>
      </c>
      <c r="W132" s="302">
        <v>0</v>
      </c>
      <c r="X132" s="302">
        <v>0</v>
      </c>
      <c r="Y132" s="302">
        <v>1</v>
      </c>
      <c r="Z132" s="302">
        <v>1</v>
      </c>
      <c r="AA132" s="302">
        <v>0</v>
      </c>
      <c r="AB132" s="302">
        <v>0</v>
      </c>
      <c r="AC132" s="302">
        <v>0</v>
      </c>
    </row>
    <row r="133" spans="2:29" ht="15.75" customHeight="1" x14ac:dyDescent="0.3">
      <c r="C133" t="s">
        <v>650</v>
      </c>
      <c r="D133" s="302">
        <v>1</v>
      </c>
      <c r="E133" s="302">
        <v>1</v>
      </c>
      <c r="F133" s="302">
        <v>0</v>
      </c>
      <c r="G133" s="302">
        <v>0</v>
      </c>
      <c r="H133" s="302">
        <v>0</v>
      </c>
      <c r="I133" s="302">
        <v>0</v>
      </c>
      <c r="J133" s="302">
        <v>0</v>
      </c>
      <c r="K133" s="302">
        <v>1</v>
      </c>
      <c r="L133" s="302">
        <v>0</v>
      </c>
      <c r="M133" s="302">
        <v>0</v>
      </c>
      <c r="N133" s="302">
        <v>0</v>
      </c>
      <c r="O133" s="302">
        <v>0</v>
      </c>
      <c r="P133" s="302">
        <v>0</v>
      </c>
      <c r="Q133" s="302">
        <v>0</v>
      </c>
      <c r="R133" s="302">
        <v>0</v>
      </c>
      <c r="S133" s="302">
        <v>0</v>
      </c>
      <c r="T133" s="302">
        <v>0</v>
      </c>
      <c r="U133" s="302">
        <v>0</v>
      </c>
      <c r="V133" s="302">
        <v>0</v>
      </c>
      <c r="W133" s="302">
        <v>1</v>
      </c>
      <c r="X133" s="302">
        <v>0</v>
      </c>
      <c r="Y133" s="302">
        <v>0</v>
      </c>
      <c r="Z133" s="302">
        <v>0</v>
      </c>
      <c r="AA133" s="302">
        <v>0</v>
      </c>
      <c r="AB133" s="302">
        <v>0</v>
      </c>
      <c r="AC133" s="302">
        <v>0</v>
      </c>
    </row>
    <row r="134" spans="2:29" ht="15.75" customHeight="1" x14ac:dyDescent="0.3">
      <c r="C134" t="s">
        <v>667</v>
      </c>
      <c r="D134" s="302">
        <v>15</v>
      </c>
      <c r="E134" s="302">
        <v>15</v>
      </c>
      <c r="F134" s="302">
        <v>2</v>
      </c>
      <c r="G134" s="302">
        <v>2</v>
      </c>
      <c r="H134" s="302">
        <v>0</v>
      </c>
      <c r="I134" s="302">
        <v>3</v>
      </c>
      <c r="J134" s="302">
        <v>2</v>
      </c>
      <c r="K134" s="302">
        <v>2</v>
      </c>
      <c r="L134" s="302">
        <v>0</v>
      </c>
      <c r="M134" s="302">
        <v>1</v>
      </c>
      <c r="N134" s="302">
        <v>1</v>
      </c>
      <c r="O134" s="302">
        <v>1</v>
      </c>
      <c r="P134" s="302">
        <v>1</v>
      </c>
      <c r="Q134" s="302">
        <v>0</v>
      </c>
      <c r="R134" s="302">
        <v>2</v>
      </c>
      <c r="S134" s="302">
        <v>2</v>
      </c>
      <c r="T134" s="302">
        <v>0</v>
      </c>
      <c r="U134" s="302">
        <v>3</v>
      </c>
      <c r="V134" s="302">
        <v>2</v>
      </c>
      <c r="W134" s="302">
        <v>2</v>
      </c>
      <c r="X134" s="302">
        <v>0</v>
      </c>
      <c r="Y134" s="302">
        <v>1</v>
      </c>
      <c r="Z134" s="302">
        <v>1</v>
      </c>
      <c r="AA134" s="302">
        <v>1</v>
      </c>
      <c r="AB134" s="302">
        <v>1</v>
      </c>
      <c r="AC134" s="302">
        <v>0</v>
      </c>
    </row>
    <row r="135" spans="2:29" ht="15.75" customHeight="1" x14ac:dyDescent="0.3">
      <c r="C135" t="s">
        <v>662</v>
      </c>
      <c r="D135" s="302">
        <v>9</v>
      </c>
      <c r="E135" s="302">
        <v>9</v>
      </c>
      <c r="F135" s="302">
        <v>0</v>
      </c>
      <c r="G135" s="302">
        <v>0</v>
      </c>
      <c r="H135" s="302">
        <v>0</v>
      </c>
      <c r="I135" s="302">
        <v>0</v>
      </c>
      <c r="J135" s="302">
        <v>0</v>
      </c>
      <c r="K135" s="302">
        <v>6</v>
      </c>
      <c r="L135" s="302">
        <v>0</v>
      </c>
      <c r="M135" s="302">
        <v>2</v>
      </c>
      <c r="N135" s="302">
        <v>0</v>
      </c>
      <c r="O135" s="302">
        <v>0</v>
      </c>
      <c r="P135" s="302">
        <v>0</v>
      </c>
      <c r="Q135" s="302">
        <v>1</v>
      </c>
      <c r="R135" s="302">
        <v>0</v>
      </c>
      <c r="S135" s="302">
        <v>0</v>
      </c>
      <c r="T135" s="302">
        <v>0</v>
      </c>
      <c r="U135" s="302">
        <v>0</v>
      </c>
      <c r="V135" s="302">
        <v>0</v>
      </c>
      <c r="W135" s="302">
        <v>6</v>
      </c>
      <c r="X135" s="302">
        <v>0</v>
      </c>
      <c r="Y135" s="302">
        <v>2</v>
      </c>
      <c r="Z135" s="302">
        <v>0</v>
      </c>
      <c r="AA135" s="302">
        <v>0</v>
      </c>
      <c r="AB135" s="302">
        <v>0</v>
      </c>
      <c r="AC135" s="302">
        <v>1</v>
      </c>
    </row>
    <row r="136" spans="2:29" ht="15.75" customHeight="1" x14ac:dyDescent="0.3">
      <c r="C136" t="s">
        <v>651</v>
      </c>
      <c r="D136" s="302">
        <v>1</v>
      </c>
      <c r="E136" s="302">
        <v>1</v>
      </c>
      <c r="F136" s="302">
        <v>0</v>
      </c>
      <c r="G136" s="302">
        <v>0</v>
      </c>
      <c r="H136" s="302">
        <v>0</v>
      </c>
      <c r="I136" s="302">
        <v>0</v>
      </c>
      <c r="J136" s="302">
        <v>0</v>
      </c>
      <c r="K136" s="302">
        <v>0</v>
      </c>
      <c r="L136" s="302">
        <v>0</v>
      </c>
      <c r="M136" s="302">
        <v>0</v>
      </c>
      <c r="N136" s="302">
        <v>0</v>
      </c>
      <c r="O136" s="302">
        <v>1</v>
      </c>
      <c r="P136" s="302">
        <v>0</v>
      </c>
      <c r="Q136" s="302">
        <v>0</v>
      </c>
      <c r="R136" s="302">
        <v>0</v>
      </c>
      <c r="S136" s="302">
        <v>0</v>
      </c>
      <c r="T136" s="302">
        <v>0</v>
      </c>
      <c r="U136" s="302">
        <v>0</v>
      </c>
      <c r="V136" s="302">
        <v>0</v>
      </c>
      <c r="W136" s="302">
        <v>0</v>
      </c>
      <c r="X136" s="302">
        <v>0</v>
      </c>
      <c r="Y136" s="302">
        <v>0</v>
      </c>
      <c r="Z136" s="302">
        <v>0</v>
      </c>
      <c r="AA136" s="302">
        <v>1</v>
      </c>
      <c r="AB136" s="302">
        <v>0</v>
      </c>
      <c r="AC136" s="302">
        <v>0</v>
      </c>
    </row>
    <row r="137" spans="2:29" ht="15.75" customHeight="1" x14ac:dyDescent="0.3">
      <c r="C137" t="s">
        <v>646</v>
      </c>
      <c r="D137" s="302">
        <v>27</v>
      </c>
      <c r="E137" s="302">
        <v>27</v>
      </c>
      <c r="F137" s="302">
        <v>0</v>
      </c>
      <c r="G137" s="302">
        <v>1</v>
      </c>
      <c r="H137" s="302">
        <v>1</v>
      </c>
      <c r="I137" s="302">
        <v>7</v>
      </c>
      <c r="J137" s="302">
        <v>9</v>
      </c>
      <c r="K137" s="302">
        <v>3</v>
      </c>
      <c r="L137" s="302">
        <v>1</v>
      </c>
      <c r="M137" s="302">
        <v>0</v>
      </c>
      <c r="N137" s="302">
        <v>0</v>
      </c>
      <c r="O137" s="302">
        <v>1</v>
      </c>
      <c r="P137" s="302">
        <v>1</v>
      </c>
      <c r="Q137" s="302">
        <v>3</v>
      </c>
      <c r="R137" s="302">
        <v>0</v>
      </c>
      <c r="S137" s="302">
        <v>1</v>
      </c>
      <c r="T137" s="302">
        <v>1</v>
      </c>
      <c r="U137" s="302">
        <v>7</v>
      </c>
      <c r="V137" s="302">
        <v>9</v>
      </c>
      <c r="W137" s="302">
        <v>3</v>
      </c>
      <c r="X137" s="302">
        <v>1</v>
      </c>
      <c r="Y137" s="302">
        <v>0</v>
      </c>
      <c r="Z137" s="302">
        <v>0</v>
      </c>
      <c r="AA137" s="302">
        <v>1</v>
      </c>
      <c r="AB137" s="302">
        <v>1</v>
      </c>
      <c r="AC137" s="302">
        <v>3</v>
      </c>
    </row>
    <row r="138" spans="2:29" ht="15.75" customHeight="1" x14ac:dyDescent="0.3">
      <c r="C138" t="s">
        <v>669</v>
      </c>
      <c r="D138" s="302">
        <v>0</v>
      </c>
      <c r="E138" s="302">
        <v>0</v>
      </c>
      <c r="F138" s="302">
        <v>0</v>
      </c>
      <c r="G138" s="302">
        <v>0</v>
      </c>
      <c r="H138" s="302">
        <v>0</v>
      </c>
      <c r="I138" s="302">
        <v>0</v>
      </c>
      <c r="J138" s="302">
        <v>0</v>
      </c>
      <c r="K138" s="302">
        <v>0</v>
      </c>
      <c r="L138" s="302">
        <v>0</v>
      </c>
      <c r="M138" s="302">
        <v>0</v>
      </c>
      <c r="N138" s="302">
        <v>0</v>
      </c>
      <c r="O138" s="302">
        <v>0</v>
      </c>
      <c r="P138" s="302">
        <v>0</v>
      </c>
      <c r="Q138" s="302">
        <v>0</v>
      </c>
      <c r="R138" s="302">
        <v>0</v>
      </c>
      <c r="S138" s="302">
        <v>0</v>
      </c>
      <c r="T138" s="302">
        <v>0</v>
      </c>
      <c r="U138" s="302">
        <v>0</v>
      </c>
      <c r="V138" s="302">
        <v>0</v>
      </c>
      <c r="W138" s="302">
        <v>0</v>
      </c>
      <c r="X138" s="302">
        <v>0</v>
      </c>
      <c r="Y138" s="302">
        <v>0</v>
      </c>
      <c r="Z138" s="302">
        <v>0</v>
      </c>
      <c r="AA138" s="302">
        <v>0</v>
      </c>
      <c r="AB138" s="302">
        <v>0</v>
      </c>
      <c r="AC138" s="302">
        <v>0</v>
      </c>
    </row>
    <row r="139" spans="2:29" ht="15.75" customHeight="1" x14ac:dyDescent="0.3">
      <c r="C139" t="s">
        <v>673</v>
      </c>
      <c r="D139" s="302">
        <v>0</v>
      </c>
      <c r="E139" s="302">
        <v>0</v>
      </c>
      <c r="F139" s="302">
        <v>0</v>
      </c>
      <c r="G139" s="302">
        <v>0</v>
      </c>
      <c r="H139" s="302">
        <v>0</v>
      </c>
      <c r="I139" s="302">
        <v>0</v>
      </c>
      <c r="J139" s="302">
        <v>0</v>
      </c>
      <c r="K139" s="302">
        <v>0</v>
      </c>
      <c r="L139" s="302">
        <v>0</v>
      </c>
      <c r="M139" s="302">
        <v>0</v>
      </c>
      <c r="N139" s="302">
        <v>0</v>
      </c>
      <c r="O139" s="302">
        <v>0</v>
      </c>
      <c r="P139" s="302">
        <v>0</v>
      </c>
      <c r="Q139" s="302">
        <v>0</v>
      </c>
      <c r="R139" s="302">
        <v>0</v>
      </c>
      <c r="S139" s="302">
        <v>0</v>
      </c>
      <c r="T139" s="302">
        <v>0</v>
      </c>
      <c r="U139" s="302">
        <v>0</v>
      </c>
      <c r="V139" s="302">
        <v>0</v>
      </c>
      <c r="W139" s="302">
        <v>0</v>
      </c>
      <c r="X139" s="302">
        <v>0</v>
      </c>
      <c r="Y139" s="302">
        <v>0</v>
      </c>
      <c r="Z139" s="302">
        <v>0</v>
      </c>
      <c r="AA139" s="302">
        <v>0</v>
      </c>
      <c r="AB139" s="302">
        <v>0</v>
      </c>
      <c r="AC139" s="302">
        <v>0</v>
      </c>
    </row>
    <row r="140" spans="2:29" ht="15.75" customHeight="1" x14ac:dyDescent="0.3">
      <c r="C140" t="s">
        <v>671</v>
      </c>
      <c r="D140" s="302">
        <v>7</v>
      </c>
      <c r="E140" s="302">
        <v>7</v>
      </c>
      <c r="F140" s="302">
        <v>3</v>
      </c>
      <c r="G140" s="302">
        <v>1</v>
      </c>
      <c r="H140" s="302">
        <v>0</v>
      </c>
      <c r="I140" s="302">
        <v>0</v>
      </c>
      <c r="J140" s="302">
        <v>1</v>
      </c>
      <c r="K140" s="302">
        <v>1</v>
      </c>
      <c r="L140" s="302">
        <v>1</v>
      </c>
      <c r="M140" s="302">
        <v>0</v>
      </c>
      <c r="N140" s="302">
        <v>0</v>
      </c>
      <c r="O140" s="302">
        <v>0</v>
      </c>
      <c r="P140" s="302">
        <v>0</v>
      </c>
      <c r="Q140" s="302">
        <v>0</v>
      </c>
      <c r="R140" s="302">
        <v>3</v>
      </c>
      <c r="S140" s="302">
        <v>1</v>
      </c>
      <c r="T140" s="302">
        <v>0</v>
      </c>
      <c r="U140" s="302">
        <v>0</v>
      </c>
      <c r="V140" s="302">
        <v>1</v>
      </c>
      <c r="W140" s="302">
        <v>1</v>
      </c>
      <c r="X140" s="302">
        <v>1</v>
      </c>
      <c r="Y140" s="302">
        <v>0</v>
      </c>
      <c r="Z140" s="302">
        <v>0</v>
      </c>
      <c r="AA140" s="302">
        <v>0</v>
      </c>
      <c r="AB140" s="302">
        <v>0</v>
      </c>
      <c r="AC140" s="302">
        <v>0</v>
      </c>
    </row>
    <row r="141" spans="2:29" ht="15.75" customHeight="1" x14ac:dyDescent="0.3">
      <c r="C141" t="s">
        <v>672</v>
      </c>
      <c r="D141" s="302">
        <v>52</v>
      </c>
      <c r="E141" s="302">
        <v>52</v>
      </c>
      <c r="F141" s="302">
        <v>6</v>
      </c>
      <c r="G141" s="302">
        <v>6</v>
      </c>
      <c r="H141" s="302">
        <v>5</v>
      </c>
      <c r="I141" s="302">
        <v>3</v>
      </c>
      <c r="J141" s="302">
        <v>4</v>
      </c>
      <c r="K141" s="302">
        <v>3</v>
      </c>
      <c r="L141" s="302">
        <v>5</v>
      </c>
      <c r="M141" s="302">
        <v>9</v>
      </c>
      <c r="N141" s="302">
        <v>3</v>
      </c>
      <c r="O141" s="302">
        <v>7</v>
      </c>
      <c r="P141" s="302">
        <v>1</v>
      </c>
      <c r="Q141" s="302">
        <v>0</v>
      </c>
      <c r="R141" s="302">
        <v>6</v>
      </c>
      <c r="S141" s="302">
        <v>6</v>
      </c>
      <c r="T141" s="302">
        <v>5</v>
      </c>
      <c r="U141" s="302">
        <v>3</v>
      </c>
      <c r="V141" s="302">
        <v>4</v>
      </c>
      <c r="W141" s="302">
        <v>3</v>
      </c>
      <c r="X141" s="302">
        <v>5</v>
      </c>
      <c r="Y141" s="302">
        <v>9</v>
      </c>
      <c r="Z141" s="302">
        <v>3</v>
      </c>
      <c r="AA141" s="302">
        <v>7</v>
      </c>
      <c r="AB141" s="302">
        <v>1</v>
      </c>
      <c r="AC141" s="302">
        <v>0</v>
      </c>
    </row>
    <row r="142" spans="2:29" ht="15.75" customHeight="1" x14ac:dyDescent="0.3">
      <c r="C142" t="s">
        <v>670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0</v>
      </c>
      <c r="AC142" s="302">
        <v>0</v>
      </c>
    </row>
    <row r="143" spans="2:29" ht="15.75" customHeight="1" x14ac:dyDescent="0.3">
      <c r="C143" t="s">
        <v>566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0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</row>
    <row r="144" spans="2:29" ht="15.75" customHeight="1" x14ac:dyDescent="0.3">
      <c r="B144" t="s">
        <v>815</v>
      </c>
      <c r="D144" s="302">
        <v>448</v>
      </c>
      <c r="E144" s="302">
        <v>448</v>
      </c>
      <c r="F144" s="302">
        <v>35</v>
      </c>
      <c r="G144" s="302">
        <v>20</v>
      </c>
      <c r="H144" s="302">
        <v>39</v>
      </c>
      <c r="I144" s="302">
        <v>44</v>
      </c>
      <c r="J144" s="302">
        <v>63</v>
      </c>
      <c r="K144" s="302">
        <v>47</v>
      </c>
      <c r="L144" s="302">
        <v>40</v>
      </c>
      <c r="M144" s="302">
        <v>38</v>
      </c>
      <c r="N144" s="302">
        <v>29</v>
      </c>
      <c r="O144" s="302">
        <v>38</v>
      </c>
      <c r="P144" s="302">
        <v>34</v>
      </c>
      <c r="Q144" s="302">
        <v>21</v>
      </c>
      <c r="R144" s="302">
        <v>35</v>
      </c>
      <c r="S144" s="302">
        <v>20</v>
      </c>
      <c r="T144" s="302">
        <v>39</v>
      </c>
      <c r="U144" s="302">
        <v>44</v>
      </c>
      <c r="V144" s="302">
        <v>63</v>
      </c>
      <c r="W144" s="302">
        <v>47</v>
      </c>
      <c r="X144" s="302">
        <v>40</v>
      </c>
      <c r="Y144" s="302">
        <v>38</v>
      </c>
      <c r="Z144" s="302">
        <v>29</v>
      </c>
      <c r="AA144" s="302">
        <v>38</v>
      </c>
      <c r="AB144" s="302">
        <v>34</v>
      </c>
      <c r="AC144" s="302">
        <v>21</v>
      </c>
    </row>
    <row r="145" spans="1:29" ht="15.75" customHeight="1" x14ac:dyDescent="0.3">
      <c r="B145" t="s">
        <v>600</v>
      </c>
      <c r="C145" t="s">
        <v>640</v>
      </c>
      <c r="D145" s="302">
        <v>48</v>
      </c>
      <c r="E145" s="302">
        <v>48</v>
      </c>
      <c r="F145" s="302">
        <v>3</v>
      </c>
      <c r="G145" s="302">
        <v>5</v>
      </c>
      <c r="H145" s="302">
        <v>2</v>
      </c>
      <c r="I145" s="302">
        <v>5</v>
      </c>
      <c r="J145" s="302">
        <v>6</v>
      </c>
      <c r="K145" s="302">
        <v>5</v>
      </c>
      <c r="L145" s="302">
        <v>3</v>
      </c>
      <c r="M145" s="302">
        <v>1</v>
      </c>
      <c r="N145" s="302">
        <v>5</v>
      </c>
      <c r="O145" s="302">
        <v>3</v>
      </c>
      <c r="P145" s="302">
        <v>2</v>
      </c>
      <c r="Q145" s="302">
        <v>8</v>
      </c>
      <c r="R145" s="302">
        <v>3</v>
      </c>
      <c r="S145" s="302">
        <v>5</v>
      </c>
      <c r="T145" s="302">
        <v>2</v>
      </c>
      <c r="U145" s="302">
        <v>5</v>
      </c>
      <c r="V145" s="302">
        <v>6</v>
      </c>
      <c r="W145" s="302">
        <v>5</v>
      </c>
      <c r="X145" s="302">
        <v>3</v>
      </c>
      <c r="Y145" s="302">
        <v>1</v>
      </c>
      <c r="Z145" s="302">
        <v>5</v>
      </c>
      <c r="AA145" s="302">
        <v>3</v>
      </c>
      <c r="AB145" s="302">
        <v>2</v>
      </c>
      <c r="AC145" s="302">
        <v>8</v>
      </c>
    </row>
    <row r="146" spans="1:29" ht="15.75" customHeight="1" x14ac:dyDescent="0.3">
      <c r="C146" t="s">
        <v>643</v>
      </c>
      <c r="D146" s="302">
        <v>29</v>
      </c>
      <c r="E146" s="302">
        <v>29</v>
      </c>
      <c r="F146" s="302">
        <v>4</v>
      </c>
      <c r="G146" s="302">
        <v>8</v>
      </c>
      <c r="H146" s="302">
        <v>1</v>
      </c>
      <c r="I146" s="302">
        <v>0</v>
      </c>
      <c r="J146" s="302">
        <v>7</v>
      </c>
      <c r="K146" s="302">
        <v>0</v>
      </c>
      <c r="L146" s="302">
        <v>2</v>
      </c>
      <c r="M146" s="302">
        <v>4</v>
      </c>
      <c r="N146" s="302">
        <v>0</v>
      </c>
      <c r="O146" s="302">
        <v>3</v>
      </c>
      <c r="P146" s="302">
        <v>0</v>
      </c>
      <c r="Q146" s="302">
        <v>0</v>
      </c>
      <c r="R146" s="302">
        <v>4</v>
      </c>
      <c r="S146" s="302">
        <v>8</v>
      </c>
      <c r="T146" s="302">
        <v>1</v>
      </c>
      <c r="U146" s="302">
        <v>0</v>
      </c>
      <c r="V146" s="302">
        <v>7</v>
      </c>
      <c r="W146" s="302">
        <v>0</v>
      </c>
      <c r="X146" s="302">
        <v>2</v>
      </c>
      <c r="Y146" s="302">
        <v>4</v>
      </c>
      <c r="Z146" s="302">
        <v>0</v>
      </c>
      <c r="AA146" s="302">
        <v>3</v>
      </c>
      <c r="AB146" s="302">
        <v>0</v>
      </c>
      <c r="AC146" s="302">
        <v>0</v>
      </c>
    </row>
    <row r="147" spans="1:29" ht="15.75" customHeight="1" x14ac:dyDescent="0.3">
      <c r="C147" t="s">
        <v>641</v>
      </c>
      <c r="D147" s="302">
        <v>7</v>
      </c>
      <c r="E147" s="302">
        <v>7</v>
      </c>
      <c r="F147" s="302">
        <v>2</v>
      </c>
      <c r="G147" s="302">
        <v>0</v>
      </c>
      <c r="H147" s="302">
        <v>0</v>
      </c>
      <c r="I147" s="302">
        <v>0</v>
      </c>
      <c r="J147" s="302">
        <v>2</v>
      </c>
      <c r="K147" s="302">
        <v>0</v>
      </c>
      <c r="L147" s="302">
        <v>2</v>
      </c>
      <c r="M147" s="302">
        <v>0</v>
      </c>
      <c r="N147" s="302">
        <v>0</v>
      </c>
      <c r="O147" s="302">
        <v>0</v>
      </c>
      <c r="P147" s="302">
        <v>1</v>
      </c>
      <c r="Q147" s="302">
        <v>0</v>
      </c>
      <c r="R147" s="302">
        <v>2</v>
      </c>
      <c r="S147" s="302">
        <v>0</v>
      </c>
      <c r="T147" s="302">
        <v>0</v>
      </c>
      <c r="U147" s="302">
        <v>0</v>
      </c>
      <c r="V147" s="302">
        <v>2</v>
      </c>
      <c r="W147" s="302">
        <v>0</v>
      </c>
      <c r="X147" s="302">
        <v>2</v>
      </c>
      <c r="Y147" s="302">
        <v>0</v>
      </c>
      <c r="Z147" s="302">
        <v>0</v>
      </c>
      <c r="AA147" s="302">
        <v>0</v>
      </c>
      <c r="AB147" s="302">
        <v>1</v>
      </c>
      <c r="AC147" s="302">
        <v>0</v>
      </c>
    </row>
    <row r="148" spans="1:29" ht="15.75" customHeight="1" x14ac:dyDescent="0.3">
      <c r="C148" t="s">
        <v>642</v>
      </c>
      <c r="D148" s="302">
        <v>24</v>
      </c>
      <c r="E148" s="302">
        <v>24</v>
      </c>
      <c r="F148" s="302">
        <v>0</v>
      </c>
      <c r="G148" s="302">
        <v>1</v>
      </c>
      <c r="H148" s="302">
        <v>3</v>
      </c>
      <c r="I148" s="302">
        <v>6</v>
      </c>
      <c r="J148" s="302">
        <v>6</v>
      </c>
      <c r="K148" s="302">
        <v>6</v>
      </c>
      <c r="L148" s="302">
        <v>2</v>
      </c>
      <c r="M148" s="302">
        <v>0</v>
      </c>
      <c r="N148" s="302">
        <v>0</v>
      </c>
      <c r="O148" s="302">
        <v>0</v>
      </c>
      <c r="P148" s="302">
        <v>0</v>
      </c>
      <c r="Q148" s="302">
        <v>0</v>
      </c>
      <c r="R148" s="302">
        <v>0</v>
      </c>
      <c r="S148" s="302">
        <v>1</v>
      </c>
      <c r="T148" s="302">
        <v>3</v>
      </c>
      <c r="U148" s="302">
        <v>6</v>
      </c>
      <c r="V148" s="302">
        <v>6</v>
      </c>
      <c r="W148" s="302">
        <v>6</v>
      </c>
      <c r="X148" s="302">
        <v>2</v>
      </c>
      <c r="Y148" s="302">
        <v>0</v>
      </c>
      <c r="Z148" s="302">
        <v>0</v>
      </c>
      <c r="AA148" s="302">
        <v>0</v>
      </c>
      <c r="AB148" s="302">
        <v>0</v>
      </c>
      <c r="AC148" s="302">
        <v>0</v>
      </c>
    </row>
    <row r="149" spans="1:29" ht="15.75" customHeight="1" x14ac:dyDescent="0.3">
      <c r="C149" t="s">
        <v>645</v>
      </c>
      <c r="D149" s="302">
        <v>176</v>
      </c>
      <c r="E149" s="302">
        <v>176</v>
      </c>
      <c r="F149" s="302">
        <v>50</v>
      </c>
      <c r="G149" s="302">
        <v>18</v>
      </c>
      <c r="H149" s="302">
        <v>39</v>
      </c>
      <c r="I149" s="302">
        <v>8</v>
      </c>
      <c r="J149" s="302">
        <v>14</v>
      </c>
      <c r="K149" s="302">
        <v>17</v>
      </c>
      <c r="L149" s="302">
        <v>6</v>
      </c>
      <c r="M149" s="302">
        <v>10</v>
      </c>
      <c r="N149" s="302">
        <v>6</v>
      </c>
      <c r="O149" s="302">
        <v>7</v>
      </c>
      <c r="P149" s="302">
        <v>0</v>
      </c>
      <c r="Q149" s="302">
        <v>1</v>
      </c>
      <c r="R149" s="302">
        <v>50</v>
      </c>
      <c r="S149" s="302">
        <v>18</v>
      </c>
      <c r="T149" s="302">
        <v>39</v>
      </c>
      <c r="U149" s="302">
        <v>8</v>
      </c>
      <c r="V149" s="302">
        <v>14</v>
      </c>
      <c r="W149" s="302">
        <v>17</v>
      </c>
      <c r="X149" s="302">
        <v>6</v>
      </c>
      <c r="Y149" s="302">
        <v>10</v>
      </c>
      <c r="Z149" s="302">
        <v>6</v>
      </c>
      <c r="AA149" s="302">
        <v>7</v>
      </c>
      <c r="AB149" s="302">
        <v>0</v>
      </c>
      <c r="AC149" s="302">
        <v>1</v>
      </c>
    </row>
    <row r="150" spans="1:29" ht="15.75" customHeight="1" x14ac:dyDescent="0.3">
      <c r="B150" t="s">
        <v>816</v>
      </c>
      <c r="D150" s="302">
        <v>284</v>
      </c>
      <c r="E150" s="302">
        <v>284</v>
      </c>
      <c r="F150" s="302">
        <v>59</v>
      </c>
      <c r="G150" s="302">
        <v>32</v>
      </c>
      <c r="H150" s="302">
        <v>45</v>
      </c>
      <c r="I150" s="302">
        <v>19</v>
      </c>
      <c r="J150" s="302">
        <v>35</v>
      </c>
      <c r="K150" s="302">
        <v>28</v>
      </c>
      <c r="L150" s="302">
        <v>15</v>
      </c>
      <c r="M150" s="302">
        <v>15</v>
      </c>
      <c r="N150" s="302">
        <v>11</v>
      </c>
      <c r="O150" s="302">
        <v>13</v>
      </c>
      <c r="P150" s="302">
        <v>3</v>
      </c>
      <c r="Q150" s="302">
        <v>9</v>
      </c>
      <c r="R150" s="302">
        <v>59</v>
      </c>
      <c r="S150" s="302">
        <v>32</v>
      </c>
      <c r="T150" s="302">
        <v>45</v>
      </c>
      <c r="U150" s="302">
        <v>19</v>
      </c>
      <c r="V150" s="302">
        <v>35</v>
      </c>
      <c r="W150" s="302">
        <v>28</v>
      </c>
      <c r="X150" s="302">
        <v>15</v>
      </c>
      <c r="Y150" s="302">
        <v>15</v>
      </c>
      <c r="Z150" s="302">
        <v>11</v>
      </c>
      <c r="AA150" s="302">
        <v>13</v>
      </c>
      <c r="AB150" s="302">
        <v>3</v>
      </c>
      <c r="AC150" s="302">
        <v>9</v>
      </c>
    </row>
    <row r="151" spans="1:29" ht="15.75" customHeight="1" x14ac:dyDescent="0.3">
      <c r="A151" t="s">
        <v>860</v>
      </c>
      <c r="D151" s="302">
        <v>732</v>
      </c>
      <c r="E151" s="302">
        <v>732</v>
      </c>
      <c r="F151" s="302">
        <v>94</v>
      </c>
      <c r="G151" s="302">
        <v>52</v>
      </c>
      <c r="H151" s="302">
        <v>84</v>
      </c>
      <c r="I151" s="302">
        <v>63</v>
      </c>
      <c r="J151" s="302">
        <v>98</v>
      </c>
      <c r="K151" s="302">
        <v>75</v>
      </c>
      <c r="L151" s="302">
        <v>55</v>
      </c>
      <c r="M151" s="302">
        <v>53</v>
      </c>
      <c r="N151" s="302">
        <v>40</v>
      </c>
      <c r="O151" s="302">
        <v>51</v>
      </c>
      <c r="P151" s="302">
        <v>37</v>
      </c>
      <c r="Q151" s="302">
        <v>30</v>
      </c>
      <c r="R151" s="302">
        <v>94</v>
      </c>
      <c r="S151" s="302">
        <v>52</v>
      </c>
      <c r="T151" s="302">
        <v>84</v>
      </c>
      <c r="U151" s="302">
        <v>63</v>
      </c>
      <c r="V151" s="302">
        <v>98</v>
      </c>
      <c r="W151" s="302">
        <v>75</v>
      </c>
      <c r="X151" s="302">
        <v>55</v>
      </c>
      <c r="Y151" s="302">
        <v>53</v>
      </c>
      <c r="Z151" s="302">
        <v>40</v>
      </c>
      <c r="AA151" s="302">
        <v>51</v>
      </c>
      <c r="AB151" s="302">
        <v>37</v>
      </c>
      <c r="AC151" s="302">
        <v>30</v>
      </c>
    </row>
    <row r="152" spans="1:29" ht="15.75" customHeight="1" x14ac:dyDescent="0.3">
      <c r="A152" t="s">
        <v>517</v>
      </c>
      <c r="B152" t="s">
        <v>598</v>
      </c>
      <c r="C152" t="s">
        <v>757</v>
      </c>
      <c r="D152" s="302">
        <v>5</v>
      </c>
      <c r="E152" s="302">
        <v>1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5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1</v>
      </c>
      <c r="AB152" s="302">
        <v>0</v>
      </c>
      <c r="AC152" s="302">
        <v>0</v>
      </c>
    </row>
    <row r="153" spans="1:29" ht="15.75" customHeight="1" x14ac:dyDescent="0.3">
      <c r="C153" t="s">
        <v>750</v>
      </c>
      <c r="D153" s="302">
        <v>8</v>
      </c>
      <c r="E153" s="302">
        <v>7</v>
      </c>
      <c r="F153" s="302">
        <v>0</v>
      </c>
      <c r="G153" s="302">
        <v>0</v>
      </c>
      <c r="H153" s="302">
        <v>0</v>
      </c>
      <c r="I153" s="302">
        <v>0</v>
      </c>
      <c r="J153" s="302">
        <v>0</v>
      </c>
      <c r="K153" s="302">
        <v>8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7</v>
      </c>
      <c r="X153" s="302">
        <v>0</v>
      </c>
      <c r="Y153" s="302">
        <v>0</v>
      </c>
      <c r="Z153" s="302">
        <v>0</v>
      </c>
      <c r="AA153" s="302">
        <v>0</v>
      </c>
      <c r="AB153" s="302">
        <v>0</v>
      </c>
      <c r="AC153" s="302">
        <v>0</v>
      </c>
    </row>
    <row r="154" spans="1:29" ht="15.75" customHeight="1" x14ac:dyDescent="0.3">
      <c r="C154" t="s">
        <v>751</v>
      </c>
      <c r="D154" s="302">
        <v>3</v>
      </c>
      <c r="E154" s="302">
        <v>1</v>
      </c>
      <c r="F154" s="302">
        <v>0</v>
      </c>
      <c r="G154" s="302">
        <v>1</v>
      </c>
      <c r="H154" s="302">
        <v>1</v>
      </c>
      <c r="I154" s="302">
        <v>0</v>
      </c>
      <c r="J154" s="302">
        <v>0</v>
      </c>
      <c r="K154" s="302">
        <v>0</v>
      </c>
      <c r="L154" s="302">
        <v>1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1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  <c r="AB154" s="302">
        <v>0</v>
      </c>
      <c r="AC154" s="302">
        <v>0</v>
      </c>
    </row>
    <row r="155" spans="1:29" ht="15.75" customHeight="1" x14ac:dyDescent="0.3">
      <c r="C155" t="s">
        <v>752</v>
      </c>
      <c r="D155" s="302">
        <v>67</v>
      </c>
      <c r="E155" s="302">
        <v>67</v>
      </c>
      <c r="F155" s="302">
        <v>9</v>
      </c>
      <c r="G155" s="302">
        <v>8</v>
      </c>
      <c r="H155" s="302">
        <v>11</v>
      </c>
      <c r="I155" s="302">
        <v>9</v>
      </c>
      <c r="J155" s="302">
        <v>9</v>
      </c>
      <c r="K155" s="302">
        <v>0</v>
      </c>
      <c r="L155" s="302">
        <v>7</v>
      </c>
      <c r="M155" s="302">
        <v>6</v>
      </c>
      <c r="N155" s="302">
        <v>4</v>
      </c>
      <c r="O155" s="302">
        <v>0</v>
      </c>
      <c r="P155" s="302">
        <v>2</v>
      </c>
      <c r="Q155" s="302">
        <v>2</v>
      </c>
      <c r="R155" s="302">
        <v>9</v>
      </c>
      <c r="S155" s="302">
        <v>8</v>
      </c>
      <c r="T155" s="302">
        <v>11</v>
      </c>
      <c r="U155" s="302">
        <v>9</v>
      </c>
      <c r="V155" s="302">
        <v>9</v>
      </c>
      <c r="W155" s="302">
        <v>0</v>
      </c>
      <c r="X155" s="302">
        <v>7</v>
      </c>
      <c r="Y155" s="302">
        <v>6</v>
      </c>
      <c r="Z155" s="302">
        <v>4</v>
      </c>
      <c r="AA155" s="302">
        <v>0</v>
      </c>
      <c r="AB155" s="302">
        <v>2</v>
      </c>
      <c r="AC155" s="302">
        <v>2</v>
      </c>
    </row>
    <row r="156" spans="1:29" ht="15.75" customHeight="1" x14ac:dyDescent="0.3">
      <c r="C156" t="s">
        <v>753</v>
      </c>
      <c r="D156" s="302">
        <v>1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1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  <c r="AB156" s="302">
        <v>0</v>
      </c>
      <c r="AC156" s="302">
        <v>0</v>
      </c>
    </row>
    <row r="157" spans="1:29" ht="15.75" customHeight="1" x14ac:dyDescent="0.3">
      <c r="C157" t="s">
        <v>754</v>
      </c>
      <c r="D157" s="302">
        <v>14</v>
      </c>
      <c r="E157" s="302">
        <v>10</v>
      </c>
      <c r="F157" s="302">
        <v>0</v>
      </c>
      <c r="G157" s="302">
        <v>0</v>
      </c>
      <c r="H157" s="302">
        <v>1</v>
      </c>
      <c r="I157" s="302">
        <v>1</v>
      </c>
      <c r="J157" s="302">
        <v>0</v>
      </c>
      <c r="K157" s="302">
        <v>0</v>
      </c>
      <c r="L157" s="302">
        <v>0</v>
      </c>
      <c r="M157" s="302">
        <v>0</v>
      </c>
      <c r="N157" s="302">
        <v>0</v>
      </c>
      <c r="O157" s="302">
        <v>7</v>
      </c>
      <c r="P157" s="302">
        <v>4</v>
      </c>
      <c r="Q157" s="302">
        <v>1</v>
      </c>
      <c r="R157" s="302">
        <v>0</v>
      </c>
      <c r="S157" s="302">
        <v>0</v>
      </c>
      <c r="T157" s="302">
        <v>0</v>
      </c>
      <c r="U157" s="302">
        <v>1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4</v>
      </c>
      <c r="AB157" s="302">
        <v>4</v>
      </c>
      <c r="AC157" s="302">
        <v>1</v>
      </c>
    </row>
    <row r="158" spans="1:29" ht="15.75" customHeight="1" x14ac:dyDescent="0.3">
      <c r="C158" t="s">
        <v>755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0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  <c r="AB158" s="302">
        <v>0</v>
      </c>
      <c r="AC158" s="302">
        <v>0</v>
      </c>
    </row>
    <row r="159" spans="1:29" ht="15.75" customHeight="1" x14ac:dyDescent="0.3">
      <c r="C159" t="s">
        <v>781</v>
      </c>
      <c r="D159" s="302">
        <v>3</v>
      </c>
      <c r="E159" s="302">
        <v>0</v>
      </c>
      <c r="F159" s="302">
        <v>0</v>
      </c>
      <c r="G159" s="302">
        <v>0</v>
      </c>
      <c r="H159" s="302">
        <v>1</v>
      </c>
      <c r="I159" s="302">
        <v>0</v>
      </c>
      <c r="J159" s="302">
        <v>1</v>
      </c>
      <c r="K159" s="302">
        <v>0</v>
      </c>
      <c r="L159" s="302">
        <v>1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  <c r="AB159" s="302">
        <v>0</v>
      </c>
      <c r="AC159" s="302">
        <v>0</v>
      </c>
    </row>
    <row r="160" spans="1:29" ht="15.75" customHeight="1" x14ac:dyDescent="0.3">
      <c r="C160" t="s">
        <v>782</v>
      </c>
      <c r="D160" s="302">
        <v>5</v>
      </c>
      <c r="E160" s="302">
        <v>0</v>
      </c>
      <c r="F160" s="302">
        <v>0</v>
      </c>
      <c r="G160" s="302">
        <v>0</v>
      </c>
      <c r="H160" s="302">
        <v>1</v>
      </c>
      <c r="I160" s="302">
        <v>0</v>
      </c>
      <c r="J160" s="302">
        <v>0</v>
      </c>
      <c r="K160" s="302">
        <v>3</v>
      </c>
      <c r="L160" s="302">
        <v>0</v>
      </c>
      <c r="M160" s="302">
        <v>0</v>
      </c>
      <c r="N160" s="302">
        <v>1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  <c r="AB160" s="302">
        <v>0</v>
      </c>
      <c r="AC160" s="302">
        <v>0</v>
      </c>
    </row>
    <row r="161" spans="3:29" ht="15.75" customHeight="1" x14ac:dyDescent="0.3">
      <c r="C161" t="s">
        <v>783</v>
      </c>
      <c r="D161" s="302">
        <v>1</v>
      </c>
      <c r="E161" s="302">
        <v>1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1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  <c r="AB161" s="302">
        <v>1</v>
      </c>
      <c r="AC161" s="302">
        <v>0</v>
      </c>
    </row>
    <row r="162" spans="3:29" ht="15.75" customHeight="1" x14ac:dyDescent="0.3">
      <c r="C162" t="s">
        <v>785</v>
      </c>
      <c r="D162" s="302">
        <v>71</v>
      </c>
      <c r="E162" s="302">
        <v>67</v>
      </c>
      <c r="F162" s="302">
        <v>1</v>
      </c>
      <c r="G162" s="302">
        <v>0</v>
      </c>
      <c r="H162" s="302">
        <v>0</v>
      </c>
      <c r="I162" s="302">
        <v>0</v>
      </c>
      <c r="J162" s="302">
        <v>1</v>
      </c>
      <c r="K162" s="302">
        <v>0</v>
      </c>
      <c r="L162" s="302">
        <v>1</v>
      </c>
      <c r="M162" s="302">
        <v>1</v>
      </c>
      <c r="N162" s="302">
        <v>2</v>
      </c>
      <c r="O162" s="302">
        <v>0</v>
      </c>
      <c r="P162" s="302">
        <v>22</v>
      </c>
      <c r="Q162" s="302">
        <v>43</v>
      </c>
      <c r="R162" s="302">
        <v>1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1</v>
      </c>
      <c r="Y162" s="302">
        <v>1</v>
      </c>
      <c r="Z162" s="302">
        <v>1</v>
      </c>
      <c r="AA162" s="302">
        <v>0</v>
      </c>
      <c r="AB162" s="302">
        <v>21</v>
      </c>
      <c r="AC162" s="302">
        <v>42</v>
      </c>
    </row>
    <row r="163" spans="3:29" ht="15.75" customHeight="1" x14ac:dyDescent="0.3">
      <c r="C163" t="s">
        <v>784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0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  <c r="AB163" s="302">
        <v>0</v>
      </c>
      <c r="AC163" s="302">
        <v>0</v>
      </c>
    </row>
    <row r="164" spans="3:29" ht="15.75" customHeight="1" x14ac:dyDescent="0.3">
      <c r="C164" t="s">
        <v>786</v>
      </c>
      <c r="D164" s="302">
        <v>5</v>
      </c>
      <c r="E164" s="302">
        <v>1</v>
      </c>
      <c r="F164" s="302">
        <v>0</v>
      </c>
      <c r="G164" s="302">
        <v>0</v>
      </c>
      <c r="H164" s="302">
        <v>0</v>
      </c>
      <c r="I164" s="302">
        <v>1</v>
      </c>
      <c r="J164" s="302">
        <v>0</v>
      </c>
      <c r="K164" s="302">
        <v>0</v>
      </c>
      <c r="L164" s="302">
        <v>0</v>
      </c>
      <c r="M164" s="302">
        <v>0</v>
      </c>
      <c r="N164" s="302">
        <v>0</v>
      </c>
      <c r="O164" s="302">
        <v>3</v>
      </c>
      <c r="P164" s="302">
        <v>1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  <c r="AB164" s="302">
        <v>1</v>
      </c>
      <c r="AC164" s="302">
        <v>0</v>
      </c>
    </row>
    <row r="165" spans="3:29" ht="15.75" customHeight="1" x14ac:dyDescent="0.3">
      <c r="C165" t="s">
        <v>759</v>
      </c>
      <c r="D165" s="302">
        <v>23</v>
      </c>
      <c r="E165" s="302">
        <v>11</v>
      </c>
      <c r="F165" s="302">
        <v>4</v>
      </c>
      <c r="G165" s="302">
        <v>3</v>
      </c>
      <c r="H165" s="302">
        <v>4</v>
      </c>
      <c r="I165" s="302">
        <v>3</v>
      </c>
      <c r="J165" s="302">
        <v>1</v>
      </c>
      <c r="K165" s="302">
        <v>1</v>
      </c>
      <c r="L165" s="302">
        <v>0</v>
      </c>
      <c r="M165" s="302">
        <v>3</v>
      </c>
      <c r="N165" s="302">
        <v>1</v>
      </c>
      <c r="O165" s="302">
        <v>0</v>
      </c>
      <c r="P165" s="302">
        <v>2</v>
      </c>
      <c r="Q165" s="302">
        <v>1</v>
      </c>
      <c r="R165" s="302">
        <v>1</v>
      </c>
      <c r="S165" s="302">
        <v>2</v>
      </c>
      <c r="T165" s="302">
        <v>0</v>
      </c>
      <c r="U165" s="302">
        <v>1</v>
      </c>
      <c r="V165" s="302">
        <v>0</v>
      </c>
      <c r="W165" s="302">
        <v>1</v>
      </c>
      <c r="X165" s="302">
        <v>0</v>
      </c>
      <c r="Y165" s="302">
        <v>2</v>
      </c>
      <c r="Z165" s="302">
        <v>1</v>
      </c>
      <c r="AA165" s="302">
        <v>0</v>
      </c>
      <c r="AB165" s="302">
        <v>2</v>
      </c>
      <c r="AC165" s="302">
        <v>1</v>
      </c>
    </row>
    <row r="166" spans="3:29" ht="15.75" customHeight="1" x14ac:dyDescent="0.3">
      <c r="C166" t="s">
        <v>760</v>
      </c>
      <c r="D166" s="302">
        <v>6</v>
      </c>
      <c r="E166" s="302">
        <v>6</v>
      </c>
      <c r="F166" s="302">
        <v>3</v>
      </c>
      <c r="G166" s="302">
        <v>1</v>
      </c>
      <c r="H166" s="302">
        <v>1</v>
      </c>
      <c r="I166" s="302">
        <v>0</v>
      </c>
      <c r="J166" s="302">
        <v>0</v>
      </c>
      <c r="K166" s="302">
        <v>0</v>
      </c>
      <c r="L166" s="302">
        <v>1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3</v>
      </c>
      <c r="S166" s="302">
        <v>1</v>
      </c>
      <c r="T166" s="302">
        <v>1</v>
      </c>
      <c r="U166" s="302">
        <v>0</v>
      </c>
      <c r="V166" s="302">
        <v>0</v>
      </c>
      <c r="W166" s="302">
        <v>0</v>
      </c>
      <c r="X166" s="302">
        <v>1</v>
      </c>
      <c r="Y166" s="302">
        <v>0</v>
      </c>
      <c r="Z166" s="302">
        <v>0</v>
      </c>
      <c r="AA166" s="302">
        <v>0</v>
      </c>
      <c r="AB166" s="302">
        <v>0</v>
      </c>
      <c r="AC166" s="302">
        <v>0</v>
      </c>
    </row>
    <row r="167" spans="3:29" ht="15.75" customHeight="1" x14ac:dyDescent="0.3">
      <c r="C167" t="s">
        <v>761</v>
      </c>
      <c r="D167" s="302">
        <v>1</v>
      </c>
      <c r="E167" s="302">
        <v>1</v>
      </c>
      <c r="F167" s="302">
        <v>0</v>
      </c>
      <c r="G167" s="302">
        <v>0</v>
      </c>
      <c r="H167" s="302">
        <v>0</v>
      </c>
      <c r="I167" s="302">
        <v>0</v>
      </c>
      <c r="J167" s="302">
        <v>1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1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  <c r="AB167" s="302">
        <v>0</v>
      </c>
      <c r="AC167" s="302">
        <v>0</v>
      </c>
    </row>
    <row r="168" spans="3:29" ht="15.75" customHeight="1" x14ac:dyDescent="0.3">
      <c r="C168" t="s">
        <v>762</v>
      </c>
      <c r="D168" s="302">
        <v>1</v>
      </c>
      <c r="E168" s="302">
        <v>1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1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1</v>
      </c>
      <c r="X168" s="302">
        <v>0</v>
      </c>
      <c r="Y168" s="302">
        <v>0</v>
      </c>
      <c r="Z168" s="302">
        <v>0</v>
      </c>
      <c r="AA168" s="302">
        <v>0</v>
      </c>
      <c r="AB168" s="302">
        <v>0</v>
      </c>
      <c r="AC168" s="302">
        <v>0</v>
      </c>
    </row>
    <row r="169" spans="3:29" ht="15.75" customHeight="1" x14ac:dyDescent="0.3">
      <c r="C169" t="s">
        <v>763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0</v>
      </c>
      <c r="AB169" s="302">
        <v>0</v>
      </c>
      <c r="AC169" s="302">
        <v>0</v>
      </c>
    </row>
    <row r="170" spans="3:29" ht="15.75" customHeight="1" x14ac:dyDescent="0.3">
      <c r="C170" t="s">
        <v>764</v>
      </c>
      <c r="D170" s="302">
        <v>15</v>
      </c>
      <c r="E170" s="302">
        <v>15</v>
      </c>
      <c r="F170" s="302">
        <v>0</v>
      </c>
      <c r="G170" s="302">
        <v>1</v>
      </c>
      <c r="H170" s="302">
        <v>0</v>
      </c>
      <c r="I170" s="302">
        <v>0</v>
      </c>
      <c r="J170" s="302">
        <v>0</v>
      </c>
      <c r="K170" s="302">
        <v>0</v>
      </c>
      <c r="L170" s="302">
        <v>0</v>
      </c>
      <c r="M170" s="302">
        <v>1</v>
      </c>
      <c r="N170" s="302">
        <v>0</v>
      </c>
      <c r="O170" s="302">
        <v>13</v>
      </c>
      <c r="P170" s="302">
        <v>0</v>
      </c>
      <c r="Q170" s="302">
        <v>0</v>
      </c>
      <c r="R170" s="302">
        <v>0</v>
      </c>
      <c r="S170" s="302">
        <v>1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1</v>
      </c>
      <c r="Z170" s="302">
        <v>0</v>
      </c>
      <c r="AA170" s="302">
        <v>13</v>
      </c>
      <c r="AB170" s="302">
        <v>0</v>
      </c>
      <c r="AC170" s="302">
        <v>0</v>
      </c>
    </row>
    <row r="171" spans="3:29" ht="15.75" customHeight="1" x14ac:dyDescent="0.3">
      <c r="C171" t="s">
        <v>765</v>
      </c>
      <c r="D171" s="302">
        <v>0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  <c r="AB171" s="302">
        <v>0</v>
      </c>
      <c r="AC171" s="302">
        <v>0</v>
      </c>
    </row>
    <row r="172" spans="3:29" ht="15.75" customHeight="1" x14ac:dyDescent="0.3">
      <c r="C172" t="s">
        <v>766</v>
      </c>
      <c r="D172" s="302">
        <v>0</v>
      </c>
      <c r="E172" s="302">
        <v>0</v>
      </c>
      <c r="F172" s="302">
        <v>0</v>
      </c>
      <c r="G172" s="302">
        <v>0</v>
      </c>
      <c r="H172" s="302">
        <v>0</v>
      </c>
      <c r="I172" s="302">
        <v>0</v>
      </c>
      <c r="J172" s="302">
        <v>0</v>
      </c>
      <c r="K172" s="302">
        <v>0</v>
      </c>
      <c r="L172" s="302">
        <v>0</v>
      </c>
      <c r="M172" s="302">
        <v>0</v>
      </c>
      <c r="N172" s="302">
        <v>0</v>
      </c>
      <c r="O172" s="302">
        <v>0</v>
      </c>
      <c r="P172" s="302">
        <v>0</v>
      </c>
      <c r="Q172" s="302">
        <v>0</v>
      </c>
      <c r="R172" s="302">
        <v>0</v>
      </c>
      <c r="S172" s="302">
        <v>0</v>
      </c>
      <c r="T172" s="302">
        <v>0</v>
      </c>
      <c r="U172" s="302">
        <v>0</v>
      </c>
      <c r="V172" s="302">
        <v>0</v>
      </c>
      <c r="W172" s="302">
        <v>0</v>
      </c>
      <c r="X172" s="302">
        <v>0</v>
      </c>
      <c r="Y172" s="302">
        <v>0</v>
      </c>
      <c r="Z172" s="302">
        <v>0</v>
      </c>
      <c r="AA172" s="302">
        <v>0</v>
      </c>
      <c r="AB172" s="302">
        <v>0</v>
      </c>
      <c r="AC172" s="302">
        <v>0</v>
      </c>
    </row>
    <row r="173" spans="3:29" ht="15.75" customHeight="1" x14ac:dyDescent="0.3">
      <c r="C173" t="s">
        <v>758</v>
      </c>
      <c r="D173" s="302">
        <v>9</v>
      </c>
      <c r="E173" s="302">
        <v>5</v>
      </c>
      <c r="F173" s="302">
        <v>1</v>
      </c>
      <c r="G173" s="302">
        <v>1</v>
      </c>
      <c r="H173" s="302">
        <v>2</v>
      </c>
      <c r="I173" s="302">
        <v>0</v>
      </c>
      <c r="J173" s="302">
        <v>1</v>
      </c>
      <c r="K173" s="302">
        <v>0</v>
      </c>
      <c r="L173" s="302">
        <v>2</v>
      </c>
      <c r="M173" s="302">
        <v>1</v>
      </c>
      <c r="N173" s="302">
        <v>0</v>
      </c>
      <c r="O173" s="302">
        <v>0</v>
      </c>
      <c r="P173" s="302">
        <v>1</v>
      </c>
      <c r="Q173" s="302">
        <v>0</v>
      </c>
      <c r="R173" s="302">
        <v>1</v>
      </c>
      <c r="S173" s="302">
        <v>0</v>
      </c>
      <c r="T173" s="302">
        <v>0</v>
      </c>
      <c r="U173" s="302">
        <v>0</v>
      </c>
      <c r="V173" s="302">
        <v>1</v>
      </c>
      <c r="W173" s="302">
        <v>0</v>
      </c>
      <c r="X173" s="302">
        <v>2</v>
      </c>
      <c r="Y173" s="302">
        <v>1</v>
      </c>
      <c r="Z173" s="302">
        <v>0</v>
      </c>
      <c r="AA173" s="302">
        <v>0</v>
      </c>
      <c r="AB173" s="302">
        <v>0</v>
      </c>
      <c r="AC173" s="302">
        <v>0</v>
      </c>
    </row>
    <row r="174" spans="3:29" ht="15.75" customHeight="1" x14ac:dyDescent="0.3">
      <c r="C174" t="s">
        <v>767</v>
      </c>
      <c r="D174" s="302">
        <v>9</v>
      </c>
      <c r="E174" s="302">
        <v>8</v>
      </c>
      <c r="F174" s="302">
        <v>2</v>
      </c>
      <c r="G174" s="302">
        <v>1</v>
      </c>
      <c r="H174" s="302">
        <v>1</v>
      </c>
      <c r="I174" s="302">
        <v>0</v>
      </c>
      <c r="J174" s="302">
        <v>1</v>
      </c>
      <c r="K174" s="302">
        <v>0</v>
      </c>
      <c r="L174" s="302">
        <v>1</v>
      </c>
      <c r="M174" s="302">
        <v>2</v>
      </c>
      <c r="N174" s="302">
        <v>0</v>
      </c>
      <c r="O174" s="302">
        <v>0</v>
      </c>
      <c r="P174" s="302">
        <v>1</v>
      </c>
      <c r="Q174" s="302">
        <v>0</v>
      </c>
      <c r="R174" s="302">
        <v>2</v>
      </c>
      <c r="S174" s="302">
        <v>1</v>
      </c>
      <c r="T174" s="302">
        <v>1</v>
      </c>
      <c r="U174" s="302">
        <v>0</v>
      </c>
      <c r="V174" s="302">
        <v>0</v>
      </c>
      <c r="W174" s="302">
        <v>0</v>
      </c>
      <c r="X174" s="302">
        <v>1</v>
      </c>
      <c r="Y174" s="302">
        <v>2</v>
      </c>
      <c r="Z174" s="302">
        <v>0</v>
      </c>
      <c r="AA174" s="302">
        <v>0</v>
      </c>
      <c r="AB174" s="302">
        <v>1</v>
      </c>
      <c r="AC174" s="302">
        <v>0</v>
      </c>
    </row>
    <row r="175" spans="3:29" ht="15.75" customHeight="1" x14ac:dyDescent="0.3">
      <c r="C175" t="s">
        <v>768</v>
      </c>
      <c r="D175" s="302">
        <v>33</v>
      </c>
      <c r="E175" s="302">
        <v>31</v>
      </c>
      <c r="F175" s="302">
        <v>5</v>
      </c>
      <c r="G175" s="302">
        <v>1</v>
      </c>
      <c r="H175" s="302">
        <v>2</v>
      </c>
      <c r="I175" s="302">
        <v>1</v>
      </c>
      <c r="J175" s="302">
        <v>3</v>
      </c>
      <c r="K175" s="302">
        <v>1</v>
      </c>
      <c r="L175" s="302">
        <v>2</v>
      </c>
      <c r="M175" s="302">
        <v>1</v>
      </c>
      <c r="N175" s="302">
        <v>1</v>
      </c>
      <c r="O175" s="302">
        <v>7</v>
      </c>
      <c r="P175" s="302">
        <v>4</v>
      </c>
      <c r="Q175" s="302">
        <v>5</v>
      </c>
      <c r="R175" s="302">
        <v>5</v>
      </c>
      <c r="S175" s="302">
        <v>1</v>
      </c>
      <c r="T175" s="302">
        <v>2</v>
      </c>
      <c r="U175" s="302">
        <v>1</v>
      </c>
      <c r="V175" s="302">
        <v>3</v>
      </c>
      <c r="W175" s="302">
        <v>0</v>
      </c>
      <c r="X175" s="302">
        <v>2</v>
      </c>
      <c r="Y175" s="302">
        <v>1</v>
      </c>
      <c r="Z175" s="302">
        <v>1</v>
      </c>
      <c r="AA175" s="302">
        <v>6</v>
      </c>
      <c r="AB175" s="302">
        <v>4</v>
      </c>
      <c r="AC175" s="302">
        <v>5</v>
      </c>
    </row>
    <row r="176" spans="3:29" ht="15.75" customHeight="1" x14ac:dyDescent="0.3">
      <c r="C176" t="s">
        <v>769</v>
      </c>
      <c r="D176" s="302">
        <v>0</v>
      </c>
      <c r="E176" s="302">
        <v>0</v>
      </c>
      <c r="F176" s="302">
        <v>0</v>
      </c>
      <c r="G176" s="302">
        <v>0</v>
      </c>
      <c r="H176" s="302">
        <v>0</v>
      </c>
      <c r="I176" s="302">
        <v>0</v>
      </c>
      <c r="J176" s="302">
        <v>0</v>
      </c>
      <c r="K176" s="302">
        <v>0</v>
      </c>
      <c r="L176" s="302">
        <v>0</v>
      </c>
      <c r="M176" s="302">
        <v>0</v>
      </c>
      <c r="N176" s="302">
        <v>0</v>
      </c>
      <c r="O176" s="302">
        <v>0</v>
      </c>
      <c r="P176" s="302">
        <v>0</v>
      </c>
      <c r="Q176" s="302">
        <v>0</v>
      </c>
      <c r="R176" s="302">
        <v>0</v>
      </c>
      <c r="S176" s="302">
        <v>0</v>
      </c>
      <c r="T176" s="302">
        <v>0</v>
      </c>
      <c r="U176" s="302">
        <v>0</v>
      </c>
      <c r="V176" s="302">
        <v>0</v>
      </c>
      <c r="W176" s="302">
        <v>0</v>
      </c>
      <c r="X176" s="302">
        <v>0</v>
      </c>
      <c r="Y176" s="302">
        <v>0</v>
      </c>
      <c r="Z176" s="302">
        <v>0</v>
      </c>
      <c r="AA176" s="302">
        <v>0</v>
      </c>
      <c r="AB176" s="302">
        <v>0</v>
      </c>
      <c r="AC176" s="302">
        <v>0</v>
      </c>
    </row>
    <row r="177" spans="1:29" ht="15.75" customHeight="1" x14ac:dyDescent="0.3">
      <c r="C177" t="s">
        <v>780</v>
      </c>
      <c r="D177" s="302">
        <v>8</v>
      </c>
      <c r="E177" s="302">
        <v>2</v>
      </c>
      <c r="F177" s="302">
        <v>0</v>
      </c>
      <c r="G177" s="302">
        <v>1</v>
      </c>
      <c r="H177" s="302">
        <v>0</v>
      </c>
      <c r="I177" s="302">
        <v>2</v>
      </c>
      <c r="J177" s="302">
        <v>1</v>
      </c>
      <c r="K177" s="302">
        <v>0</v>
      </c>
      <c r="L177" s="302">
        <v>2</v>
      </c>
      <c r="M177" s="302">
        <v>0</v>
      </c>
      <c r="N177" s="302">
        <v>0</v>
      </c>
      <c r="O177" s="302">
        <v>1</v>
      </c>
      <c r="P177" s="302">
        <v>0</v>
      </c>
      <c r="Q177" s="302">
        <v>1</v>
      </c>
      <c r="R177" s="302">
        <v>0</v>
      </c>
      <c r="S177" s="302">
        <v>0</v>
      </c>
      <c r="T177" s="302">
        <v>0</v>
      </c>
      <c r="U177" s="302">
        <v>1</v>
      </c>
      <c r="V177" s="302">
        <v>0</v>
      </c>
      <c r="W177" s="302">
        <v>0</v>
      </c>
      <c r="X177" s="302">
        <v>0</v>
      </c>
      <c r="Y177" s="302">
        <v>0</v>
      </c>
      <c r="Z177" s="302">
        <v>0</v>
      </c>
      <c r="AA177" s="302">
        <v>1</v>
      </c>
      <c r="AB177" s="302">
        <v>0</v>
      </c>
      <c r="AC177" s="302">
        <v>0</v>
      </c>
    </row>
    <row r="178" spans="1:29" ht="15.75" customHeight="1" x14ac:dyDescent="0.3">
      <c r="C178" t="s">
        <v>770</v>
      </c>
      <c r="D178" s="302">
        <v>0</v>
      </c>
      <c r="E178" s="302">
        <v>0</v>
      </c>
      <c r="F178" s="302">
        <v>0</v>
      </c>
      <c r="G178" s="302">
        <v>0</v>
      </c>
      <c r="H178" s="302">
        <v>0</v>
      </c>
      <c r="I178" s="302">
        <v>0</v>
      </c>
      <c r="J178" s="302">
        <v>0</v>
      </c>
      <c r="K178" s="302">
        <v>0</v>
      </c>
      <c r="L178" s="302">
        <v>0</v>
      </c>
      <c r="M178" s="302">
        <v>0</v>
      </c>
      <c r="N178" s="302">
        <v>0</v>
      </c>
      <c r="O178" s="302">
        <v>0</v>
      </c>
      <c r="P178" s="302">
        <v>0</v>
      </c>
      <c r="Q178" s="302">
        <v>0</v>
      </c>
      <c r="R178" s="302">
        <v>0</v>
      </c>
      <c r="S178" s="302">
        <v>0</v>
      </c>
      <c r="T178" s="302">
        <v>0</v>
      </c>
      <c r="U178" s="302">
        <v>0</v>
      </c>
      <c r="V178" s="302">
        <v>0</v>
      </c>
      <c r="W178" s="302">
        <v>0</v>
      </c>
      <c r="X178" s="302">
        <v>0</v>
      </c>
      <c r="Y178" s="302">
        <v>0</v>
      </c>
      <c r="Z178" s="302">
        <v>0</v>
      </c>
      <c r="AA178" s="302">
        <v>0</v>
      </c>
      <c r="AB178" s="302">
        <v>0</v>
      </c>
      <c r="AC178" s="302">
        <v>0</v>
      </c>
    </row>
    <row r="179" spans="1:29" ht="15.75" customHeight="1" x14ac:dyDescent="0.3">
      <c r="C179" t="s">
        <v>771</v>
      </c>
      <c r="D179" s="302">
        <v>1</v>
      </c>
      <c r="E179" s="302">
        <v>1</v>
      </c>
      <c r="F179" s="302">
        <v>0</v>
      </c>
      <c r="G179" s="302">
        <v>0</v>
      </c>
      <c r="H179" s="302">
        <v>0</v>
      </c>
      <c r="I179" s="302">
        <v>0</v>
      </c>
      <c r="J179" s="302">
        <v>0</v>
      </c>
      <c r="K179" s="302">
        <v>0</v>
      </c>
      <c r="L179" s="302">
        <v>0</v>
      </c>
      <c r="M179" s="302">
        <v>0</v>
      </c>
      <c r="N179" s="302">
        <v>0</v>
      </c>
      <c r="O179" s="302">
        <v>1</v>
      </c>
      <c r="P179" s="302">
        <v>0</v>
      </c>
      <c r="Q179" s="302">
        <v>0</v>
      </c>
      <c r="R179" s="302">
        <v>0</v>
      </c>
      <c r="S179" s="302">
        <v>0</v>
      </c>
      <c r="T179" s="302">
        <v>0</v>
      </c>
      <c r="U179" s="302">
        <v>0</v>
      </c>
      <c r="V179" s="302">
        <v>0</v>
      </c>
      <c r="W179" s="302">
        <v>0</v>
      </c>
      <c r="X179" s="302">
        <v>0</v>
      </c>
      <c r="Y179" s="302">
        <v>0</v>
      </c>
      <c r="Z179" s="302">
        <v>0</v>
      </c>
      <c r="AA179" s="302">
        <v>1</v>
      </c>
      <c r="AB179" s="302">
        <v>0</v>
      </c>
      <c r="AC179" s="302">
        <v>0</v>
      </c>
    </row>
    <row r="180" spans="1:29" ht="15.75" customHeight="1" x14ac:dyDescent="0.3">
      <c r="C180" t="s">
        <v>772</v>
      </c>
      <c r="D180" s="302">
        <v>0</v>
      </c>
      <c r="E180" s="302">
        <v>0</v>
      </c>
      <c r="F180" s="302">
        <v>0</v>
      </c>
      <c r="G180" s="302">
        <v>0</v>
      </c>
      <c r="H180" s="302">
        <v>0</v>
      </c>
      <c r="I180" s="302">
        <v>0</v>
      </c>
      <c r="J180" s="302">
        <v>0</v>
      </c>
      <c r="K180" s="302">
        <v>0</v>
      </c>
      <c r="L180" s="302">
        <v>0</v>
      </c>
      <c r="M180" s="302">
        <v>0</v>
      </c>
      <c r="N180" s="302">
        <v>0</v>
      </c>
      <c r="O180" s="302">
        <v>0</v>
      </c>
      <c r="P180" s="302">
        <v>0</v>
      </c>
      <c r="Q180" s="302">
        <v>0</v>
      </c>
      <c r="R180" s="302">
        <v>0</v>
      </c>
      <c r="S180" s="302">
        <v>0</v>
      </c>
      <c r="T180" s="302">
        <v>0</v>
      </c>
      <c r="U180" s="302">
        <v>0</v>
      </c>
      <c r="V180" s="302">
        <v>0</v>
      </c>
      <c r="W180" s="302">
        <v>0</v>
      </c>
      <c r="X180" s="302">
        <v>0</v>
      </c>
      <c r="Y180" s="302">
        <v>0</v>
      </c>
      <c r="Z180" s="302">
        <v>0</v>
      </c>
      <c r="AA180" s="302">
        <v>0</v>
      </c>
      <c r="AB180" s="302">
        <v>0</v>
      </c>
      <c r="AC180" s="302">
        <v>0</v>
      </c>
    </row>
    <row r="181" spans="1:29" ht="15.75" customHeight="1" x14ac:dyDescent="0.3">
      <c r="C181" t="s">
        <v>773</v>
      </c>
      <c r="D181" s="302">
        <v>1</v>
      </c>
      <c r="E181" s="302">
        <v>1</v>
      </c>
      <c r="F181" s="302">
        <v>0</v>
      </c>
      <c r="G181" s="302">
        <v>0</v>
      </c>
      <c r="H181" s="302">
        <v>0</v>
      </c>
      <c r="I181" s="302">
        <v>0</v>
      </c>
      <c r="J181" s="302">
        <v>0</v>
      </c>
      <c r="K181" s="302">
        <v>1</v>
      </c>
      <c r="L181" s="302">
        <v>0</v>
      </c>
      <c r="M181" s="302">
        <v>0</v>
      </c>
      <c r="N181" s="302">
        <v>0</v>
      </c>
      <c r="O181" s="302">
        <v>0</v>
      </c>
      <c r="P181" s="302">
        <v>0</v>
      </c>
      <c r="Q181" s="302">
        <v>0</v>
      </c>
      <c r="R181" s="302">
        <v>0</v>
      </c>
      <c r="S181" s="302">
        <v>0</v>
      </c>
      <c r="T181" s="302">
        <v>0</v>
      </c>
      <c r="U181" s="302">
        <v>0</v>
      </c>
      <c r="V181" s="302">
        <v>0</v>
      </c>
      <c r="W181" s="302">
        <v>1</v>
      </c>
      <c r="X181" s="302">
        <v>0</v>
      </c>
      <c r="Y181" s="302">
        <v>0</v>
      </c>
      <c r="Z181" s="302">
        <v>0</v>
      </c>
      <c r="AA181" s="302">
        <v>0</v>
      </c>
      <c r="AB181" s="302">
        <v>0</v>
      </c>
      <c r="AC181" s="302">
        <v>0</v>
      </c>
    </row>
    <row r="182" spans="1:29" ht="15.75" customHeight="1" x14ac:dyDescent="0.3">
      <c r="C182" t="s">
        <v>787</v>
      </c>
      <c r="D182" s="302">
        <v>0</v>
      </c>
      <c r="E182" s="302">
        <v>0</v>
      </c>
      <c r="F182" s="302">
        <v>0</v>
      </c>
      <c r="G182" s="302">
        <v>0</v>
      </c>
      <c r="H182" s="302">
        <v>0</v>
      </c>
      <c r="I182" s="302">
        <v>0</v>
      </c>
      <c r="J182" s="302">
        <v>0</v>
      </c>
      <c r="K182" s="302">
        <v>0</v>
      </c>
      <c r="L182" s="302">
        <v>0</v>
      </c>
      <c r="M182" s="302">
        <v>0</v>
      </c>
      <c r="N182" s="302">
        <v>0</v>
      </c>
      <c r="O182" s="302">
        <v>0</v>
      </c>
      <c r="P182" s="302">
        <v>0</v>
      </c>
      <c r="Q182" s="302">
        <v>0</v>
      </c>
      <c r="R182" s="302">
        <v>0</v>
      </c>
      <c r="S182" s="302">
        <v>0</v>
      </c>
      <c r="T182" s="302">
        <v>0</v>
      </c>
      <c r="U182" s="302">
        <v>0</v>
      </c>
      <c r="V182" s="302">
        <v>0</v>
      </c>
      <c r="W182" s="302">
        <v>0</v>
      </c>
      <c r="X182" s="302">
        <v>0</v>
      </c>
      <c r="Y182" s="302">
        <v>0</v>
      </c>
      <c r="Z182" s="302">
        <v>0</v>
      </c>
      <c r="AA182" s="302">
        <v>0</v>
      </c>
      <c r="AB182" s="302">
        <v>0</v>
      </c>
      <c r="AC182" s="302">
        <v>0</v>
      </c>
    </row>
    <row r="183" spans="1:29" ht="15.75" customHeight="1" x14ac:dyDescent="0.3">
      <c r="C183" t="s">
        <v>774</v>
      </c>
      <c r="D183" s="302">
        <v>4</v>
      </c>
      <c r="E183" s="302">
        <v>0</v>
      </c>
      <c r="F183" s="302">
        <v>0</v>
      </c>
      <c r="G183" s="302">
        <v>0</v>
      </c>
      <c r="H183" s="302">
        <v>0</v>
      </c>
      <c r="I183" s="302">
        <v>0</v>
      </c>
      <c r="J183" s="302">
        <v>0</v>
      </c>
      <c r="K183" s="302">
        <v>1</v>
      </c>
      <c r="L183" s="302">
        <v>0</v>
      </c>
      <c r="M183" s="302">
        <v>0</v>
      </c>
      <c r="N183" s="302">
        <v>0</v>
      </c>
      <c r="O183" s="302">
        <v>0</v>
      </c>
      <c r="P183" s="302">
        <v>1</v>
      </c>
      <c r="Q183" s="302">
        <v>2</v>
      </c>
      <c r="R183" s="302">
        <v>0</v>
      </c>
      <c r="S183" s="302">
        <v>0</v>
      </c>
      <c r="T183" s="302">
        <v>0</v>
      </c>
      <c r="U183" s="302">
        <v>0</v>
      </c>
      <c r="V183" s="302">
        <v>0</v>
      </c>
      <c r="W183" s="302">
        <v>0</v>
      </c>
      <c r="X183" s="302">
        <v>0</v>
      </c>
      <c r="Y183" s="302">
        <v>0</v>
      </c>
      <c r="Z183" s="302">
        <v>0</v>
      </c>
      <c r="AA183" s="302">
        <v>0</v>
      </c>
      <c r="AB183" s="302">
        <v>0</v>
      </c>
      <c r="AC183" s="302">
        <v>0</v>
      </c>
    </row>
    <row r="184" spans="1:29" ht="15.75" customHeight="1" x14ac:dyDescent="0.3">
      <c r="C184" t="s">
        <v>756</v>
      </c>
      <c r="D184" s="302">
        <v>50</v>
      </c>
      <c r="E184" s="302">
        <v>47</v>
      </c>
      <c r="F184" s="302">
        <v>14</v>
      </c>
      <c r="G184" s="302">
        <v>7</v>
      </c>
      <c r="H184" s="302">
        <v>3</v>
      </c>
      <c r="I184" s="302">
        <v>4</v>
      </c>
      <c r="J184" s="302">
        <v>6</v>
      </c>
      <c r="K184" s="302">
        <v>0</v>
      </c>
      <c r="L184" s="302">
        <v>4</v>
      </c>
      <c r="M184" s="302">
        <v>2</v>
      </c>
      <c r="N184" s="302">
        <v>4</v>
      </c>
      <c r="O184" s="302">
        <v>0</v>
      </c>
      <c r="P184" s="302">
        <v>2</v>
      </c>
      <c r="Q184" s="302">
        <v>4</v>
      </c>
      <c r="R184" s="302">
        <v>13</v>
      </c>
      <c r="S184" s="302">
        <v>7</v>
      </c>
      <c r="T184" s="302">
        <v>3</v>
      </c>
      <c r="U184" s="302">
        <v>4</v>
      </c>
      <c r="V184" s="302">
        <v>5</v>
      </c>
      <c r="W184" s="302">
        <v>0</v>
      </c>
      <c r="X184" s="302">
        <v>3</v>
      </c>
      <c r="Y184" s="302">
        <v>2</v>
      </c>
      <c r="Z184" s="302">
        <v>4</v>
      </c>
      <c r="AA184" s="302">
        <v>0</v>
      </c>
      <c r="AB184" s="302">
        <v>2</v>
      </c>
      <c r="AC184" s="302">
        <v>4</v>
      </c>
    </row>
    <row r="185" spans="1:29" ht="15.75" customHeight="1" x14ac:dyDescent="0.3">
      <c r="C185" t="s">
        <v>775</v>
      </c>
      <c r="D185" s="302">
        <v>1</v>
      </c>
      <c r="E185" s="302">
        <v>1</v>
      </c>
      <c r="F185" s="302">
        <v>0</v>
      </c>
      <c r="G185" s="302">
        <v>0</v>
      </c>
      <c r="H185" s="302">
        <v>0</v>
      </c>
      <c r="I185" s="302">
        <v>0</v>
      </c>
      <c r="J185" s="302">
        <v>0</v>
      </c>
      <c r="K185" s="302">
        <v>0</v>
      </c>
      <c r="L185" s="302">
        <v>0</v>
      </c>
      <c r="M185" s="302">
        <v>0</v>
      </c>
      <c r="N185" s="302">
        <v>0</v>
      </c>
      <c r="O185" s="302">
        <v>1</v>
      </c>
      <c r="P185" s="302">
        <v>0</v>
      </c>
      <c r="Q185" s="302">
        <v>0</v>
      </c>
      <c r="R185" s="302">
        <v>0</v>
      </c>
      <c r="S185" s="302">
        <v>0</v>
      </c>
      <c r="T185" s="302">
        <v>0</v>
      </c>
      <c r="U185" s="302">
        <v>0</v>
      </c>
      <c r="V185" s="302">
        <v>0</v>
      </c>
      <c r="W185" s="302">
        <v>0</v>
      </c>
      <c r="X185" s="302">
        <v>0</v>
      </c>
      <c r="Y185" s="302">
        <v>0</v>
      </c>
      <c r="Z185" s="302">
        <v>0</v>
      </c>
      <c r="AA185" s="302">
        <v>1</v>
      </c>
      <c r="AB185" s="302">
        <v>0</v>
      </c>
      <c r="AC185" s="302">
        <v>0</v>
      </c>
    </row>
    <row r="186" spans="1:29" ht="15.75" customHeight="1" x14ac:dyDescent="0.3">
      <c r="C186" t="s">
        <v>779</v>
      </c>
      <c r="D186" s="302">
        <v>13</v>
      </c>
      <c r="E186" s="302">
        <v>12</v>
      </c>
      <c r="F186" s="302">
        <v>2</v>
      </c>
      <c r="G186" s="302">
        <v>1</v>
      </c>
      <c r="H186" s="302">
        <v>1</v>
      </c>
      <c r="I186" s="302">
        <v>2</v>
      </c>
      <c r="J186" s="302">
        <v>1</v>
      </c>
      <c r="K186" s="302">
        <v>0</v>
      </c>
      <c r="L186" s="302">
        <v>1</v>
      </c>
      <c r="M186" s="302">
        <v>0</v>
      </c>
      <c r="N186" s="302">
        <v>1</v>
      </c>
      <c r="O186" s="302">
        <v>1</v>
      </c>
      <c r="P186" s="302">
        <v>2</v>
      </c>
      <c r="Q186" s="302">
        <v>1</v>
      </c>
      <c r="R186" s="302">
        <v>2</v>
      </c>
      <c r="S186" s="302">
        <v>1</v>
      </c>
      <c r="T186" s="302">
        <v>1</v>
      </c>
      <c r="U186" s="302">
        <v>2</v>
      </c>
      <c r="V186" s="302">
        <v>1</v>
      </c>
      <c r="W186" s="302">
        <v>0</v>
      </c>
      <c r="X186" s="302">
        <v>1</v>
      </c>
      <c r="Y186" s="302">
        <v>0</v>
      </c>
      <c r="Z186" s="302">
        <v>0</v>
      </c>
      <c r="AA186" s="302">
        <v>1</v>
      </c>
      <c r="AB186" s="302">
        <v>2</v>
      </c>
      <c r="AC186" s="302">
        <v>1</v>
      </c>
    </row>
    <row r="187" spans="1:29" ht="15.75" customHeight="1" x14ac:dyDescent="0.3">
      <c r="C187" t="s">
        <v>776</v>
      </c>
      <c r="D187" s="302">
        <v>3</v>
      </c>
      <c r="E187" s="302">
        <v>2</v>
      </c>
      <c r="F187" s="302">
        <v>0</v>
      </c>
      <c r="G187" s="302">
        <v>0</v>
      </c>
      <c r="H187" s="302">
        <v>0</v>
      </c>
      <c r="I187" s="302">
        <v>0</v>
      </c>
      <c r="J187" s="302">
        <v>0</v>
      </c>
      <c r="K187" s="302">
        <v>0</v>
      </c>
      <c r="L187" s="302">
        <v>0</v>
      </c>
      <c r="M187" s="302">
        <v>0</v>
      </c>
      <c r="N187" s="302">
        <v>0</v>
      </c>
      <c r="O187" s="302">
        <v>2</v>
      </c>
      <c r="P187" s="302">
        <v>1</v>
      </c>
      <c r="Q187" s="302">
        <v>0</v>
      </c>
      <c r="R187" s="302">
        <v>0</v>
      </c>
      <c r="S187" s="302">
        <v>0</v>
      </c>
      <c r="T187" s="302">
        <v>0</v>
      </c>
      <c r="U187" s="302">
        <v>0</v>
      </c>
      <c r="V187" s="302">
        <v>0</v>
      </c>
      <c r="W187" s="302">
        <v>0</v>
      </c>
      <c r="X187" s="302">
        <v>0</v>
      </c>
      <c r="Y187" s="302">
        <v>0</v>
      </c>
      <c r="Z187" s="302">
        <v>0</v>
      </c>
      <c r="AA187" s="302">
        <v>2</v>
      </c>
      <c r="AB187" s="302">
        <v>0</v>
      </c>
      <c r="AC187" s="302">
        <v>0</v>
      </c>
    </row>
    <row r="188" spans="1:29" ht="15.75" customHeight="1" x14ac:dyDescent="0.3">
      <c r="C188" t="s">
        <v>777</v>
      </c>
      <c r="D188" s="302">
        <v>0</v>
      </c>
      <c r="E188" s="302">
        <v>0</v>
      </c>
      <c r="F188" s="302">
        <v>0</v>
      </c>
      <c r="G188" s="302">
        <v>0</v>
      </c>
      <c r="H188" s="302">
        <v>0</v>
      </c>
      <c r="I188" s="302">
        <v>0</v>
      </c>
      <c r="J188" s="302">
        <v>0</v>
      </c>
      <c r="K188" s="302">
        <v>0</v>
      </c>
      <c r="L188" s="302">
        <v>0</v>
      </c>
      <c r="M188" s="302">
        <v>0</v>
      </c>
      <c r="N188" s="302">
        <v>0</v>
      </c>
      <c r="O188" s="302">
        <v>0</v>
      </c>
      <c r="P188" s="302">
        <v>0</v>
      </c>
      <c r="Q188" s="302">
        <v>0</v>
      </c>
      <c r="R188" s="302">
        <v>0</v>
      </c>
      <c r="S188" s="302">
        <v>0</v>
      </c>
      <c r="T188" s="302">
        <v>0</v>
      </c>
      <c r="U188" s="302">
        <v>0</v>
      </c>
      <c r="V188" s="302">
        <v>0</v>
      </c>
      <c r="W188" s="302">
        <v>0</v>
      </c>
      <c r="X188" s="302">
        <v>0</v>
      </c>
      <c r="Y188" s="302">
        <v>0</v>
      </c>
      <c r="Z188" s="302">
        <v>0</v>
      </c>
      <c r="AA188" s="302">
        <v>0</v>
      </c>
      <c r="AB188" s="302">
        <v>0</v>
      </c>
      <c r="AC188" s="302">
        <v>0</v>
      </c>
    </row>
    <row r="189" spans="1:29" ht="15.75" customHeight="1" x14ac:dyDescent="0.3">
      <c r="C189" t="s">
        <v>778</v>
      </c>
      <c r="D189" s="302">
        <v>0</v>
      </c>
      <c r="E189" s="302">
        <v>0</v>
      </c>
      <c r="F189" s="302">
        <v>0</v>
      </c>
      <c r="G189" s="302">
        <v>0</v>
      </c>
      <c r="H189" s="302">
        <v>0</v>
      </c>
      <c r="I189" s="302">
        <v>0</v>
      </c>
      <c r="J189" s="302">
        <v>0</v>
      </c>
      <c r="K189" s="302">
        <v>0</v>
      </c>
      <c r="L189" s="302">
        <v>0</v>
      </c>
      <c r="M189" s="302">
        <v>0</v>
      </c>
      <c r="N189" s="302">
        <v>0</v>
      </c>
      <c r="O189" s="302">
        <v>0</v>
      </c>
      <c r="P189" s="302">
        <v>0</v>
      </c>
      <c r="Q189" s="302">
        <v>0</v>
      </c>
      <c r="R189" s="302">
        <v>0</v>
      </c>
      <c r="S189" s="302">
        <v>0</v>
      </c>
      <c r="T189" s="302">
        <v>0</v>
      </c>
      <c r="U189" s="302">
        <v>0</v>
      </c>
      <c r="V189" s="302">
        <v>0</v>
      </c>
      <c r="W189" s="302">
        <v>0</v>
      </c>
      <c r="X189" s="302">
        <v>0</v>
      </c>
      <c r="Y189" s="302">
        <v>0</v>
      </c>
      <c r="Z189" s="302">
        <v>0</v>
      </c>
      <c r="AA189" s="302">
        <v>0</v>
      </c>
      <c r="AB189" s="302">
        <v>0</v>
      </c>
      <c r="AC189" s="302">
        <v>0</v>
      </c>
    </row>
    <row r="190" spans="1:29" ht="15.75" customHeight="1" x14ac:dyDescent="0.3">
      <c r="B190" t="s">
        <v>815</v>
      </c>
      <c r="D190" s="302">
        <v>361</v>
      </c>
      <c r="E190" s="302">
        <v>299</v>
      </c>
      <c r="F190" s="302">
        <v>41</v>
      </c>
      <c r="G190" s="302">
        <v>26</v>
      </c>
      <c r="H190" s="302">
        <v>29</v>
      </c>
      <c r="I190" s="302">
        <v>23</v>
      </c>
      <c r="J190" s="302">
        <v>26</v>
      </c>
      <c r="K190" s="302">
        <v>17</v>
      </c>
      <c r="L190" s="302">
        <v>23</v>
      </c>
      <c r="M190" s="302">
        <v>17</v>
      </c>
      <c r="N190" s="302">
        <v>14</v>
      </c>
      <c r="O190" s="302">
        <v>41</v>
      </c>
      <c r="P190" s="302">
        <v>44</v>
      </c>
      <c r="Q190" s="302">
        <v>60</v>
      </c>
      <c r="R190" s="302">
        <v>37</v>
      </c>
      <c r="S190" s="302">
        <v>22</v>
      </c>
      <c r="T190" s="302">
        <v>20</v>
      </c>
      <c r="U190" s="302">
        <v>19</v>
      </c>
      <c r="V190" s="302">
        <v>20</v>
      </c>
      <c r="W190" s="302">
        <v>10</v>
      </c>
      <c r="X190" s="302">
        <v>18</v>
      </c>
      <c r="Y190" s="302">
        <v>16</v>
      </c>
      <c r="Z190" s="302">
        <v>11</v>
      </c>
      <c r="AA190" s="302">
        <v>30</v>
      </c>
      <c r="AB190" s="302">
        <v>40</v>
      </c>
      <c r="AC190" s="302">
        <v>56</v>
      </c>
    </row>
    <row r="191" spans="1:29" ht="15.75" customHeight="1" x14ac:dyDescent="0.3">
      <c r="A191" t="s">
        <v>861</v>
      </c>
      <c r="D191" s="302">
        <v>361</v>
      </c>
      <c r="E191" s="302">
        <v>299</v>
      </c>
      <c r="F191" s="302">
        <v>41</v>
      </c>
      <c r="G191" s="302">
        <v>26</v>
      </c>
      <c r="H191" s="302">
        <v>29</v>
      </c>
      <c r="I191" s="302">
        <v>23</v>
      </c>
      <c r="J191" s="302">
        <v>26</v>
      </c>
      <c r="K191" s="302">
        <v>17</v>
      </c>
      <c r="L191" s="302">
        <v>23</v>
      </c>
      <c r="M191" s="302">
        <v>17</v>
      </c>
      <c r="N191" s="302">
        <v>14</v>
      </c>
      <c r="O191" s="302">
        <v>41</v>
      </c>
      <c r="P191" s="302">
        <v>44</v>
      </c>
      <c r="Q191" s="302">
        <v>60</v>
      </c>
      <c r="R191" s="302">
        <v>37</v>
      </c>
      <c r="S191" s="302">
        <v>22</v>
      </c>
      <c r="T191" s="302">
        <v>20</v>
      </c>
      <c r="U191" s="302">
        <v>19</v>
      </c>
      <c r="V191" s="302">
        <v>20</v>
      </c>
      <c r="W191" s="302">
        <v>10</v>
      </c>
      <c r="X191" s="302">
        <v>18</v>
      </c>
      <c r="Y191" s="302">
        <v>16</v>
      </c>
      <c r="Z191" s="302">
        <v>11</v>
      </c>
      <c r="AA191" s="302">
        <v>30</v>
      </c>
      <c r="AB191" s="302">
        <v>40</v>
      </c>
      <c r="AC191" s="302">
        <v>56</v>
      </c>
    </row>
    <row r="192" spans="1:29" ht="15.75" customHeight="1" x14ac:dyDescent="0.3">
      <c r="A192" t="s">
        <v>383</v>
      </c>
      <c r="B192" t="s">
        <v>598</v>
      </c>
      <c r="C192" t="s">
        <v>384</v>
      </c>
      <c r="D192" s="302">
        <v>1</v>
      </c>
      <c r="E192" s="302">
        <v>1</v>
      </c>
      <c r="F192" s="302">
        <v>0</v>
      </c>
      <c r="G192" s="302">
        <v>0</v>
      </c>
      <c r="H192" s="302">
        <v>1</v>
      </c>
      <c r="I192" s="302">
        <v>0</v>
      </c>
      <c r="J192" s="302">
        <v>0</v>
      </c>
      <c r="K192" s="302">
        <v>0</v>
      </c>
      <c r="L192" s="302">
        <v>0</v>
      </c>
      <c r="M192" s="302">
        <v>0</v>
      </c>
      <c r="N192" s="302">
        <v>0</v>
      </c>
      <c r="O192" s="302">
        <v>0</v>
      </c>
      <c r="P192" s="302">
        <v>0</v>
      </c>
      <c r="Q192" s="302">
        <v>0</v>
      </c>
      <c r="R192" s="302">
        <v>0</v>
      </c>
      <c r="S192" s="302">
        <v>0</v>
      </c>
      <c r="T192" s="302">
        <v>1</v>
      </c>
      <c r="U192" s="302">
        <v>0</v>
      </c>
      <c r="V192" s="302">
        <v>0</v>
      </c>
      <c r="W192" s="302">
        <v>0</v>
      </c>
      <c r="X192" s="302">
        <v>0</v>
      </c>
      <c r="Y192" s="302">
        <v>0</v>
      </c>
      <c r="Z192" s="302">
        <v>0</v>
      </c>
      <c r="AA192" s="302">
        <v>0</v>
      </c>
      <c r="AB192" s="302">
        <v>0</v>
      </c>
      <c r="AC192" s="302">
        <v>0</v>
      </c>
    </row>
    <row r="193" spans="1:29" ht="15.75" customHeight="1" x14ac:dyDescent="0.3">
      <c r="C193" t="s">
        <v>397</v>
      </c>
      <c r="D193" s="302">
        <v>1</v>
      </c>
      <c r="E193" s="302">
        <v>1</v>
      </c>
      <c r="F193" s="302">
        <v>0</v>
      </c>
      <c r="G193" s="302">
        <v>0</v>
      </c>
      <c r="H193" s="302">
        <v>1</v>
      </c>
      <c r="I193" s="302">
        <v>0</v>
      </c>
      <c r="J193" s="302">
        <v>0</v>
      </c>
      <c r="K193" s="302">
        <v>0</v>
      </c>
      <c r="L193" s="302">
        <v>0</v>
      </c>
      <c r="M193" s="302">
        <v>0</v>
      </c>
      <c r="N193" s="302">
        <v>0</v>
      </c>
      <c r="O193" s="302">
        <v>0</v>
      </c>
      <c r="P193" s="302">
        <v>0</v>
      </c>
      <c r="Q193" s="302">
        <v>0</v>
      </c>
      <c r="R193" s="302">
        <v>0</v>
      </c>
      <c r="S193" s="302">
        <v>0</v>
      </c>
      <c r="T193" s="302">
        <v>1</v>
      </c>
      <c r="U193" s="302">
        <v>0</v>
      </c>
      <c r="V193" s="302">
        <v>0</v>
      </c>
      <c r="W193" s="302">
        <v>0</v>
      </c>
      <c r="X193" s="302">
        <v>0</v>
      </c>
      <c r="Y193" s="302">
        <v>0</v>
      </c>
      <c r="Z193" s="302">
        <v>0</v>
      </c>
      <c r="AA193" s="302">
        <v>0</v>
      </c>
      <c r="AB193" s="302">
        <v>0</v>
      </c>
      <c r="AC193" s="302">
        <v>0</v>
      </c>
    </row>
    <row r="194" spans="1:29" ht="15.75" customHeight="1" x14ac:dyDescent="0.3">
      <c r="C194" t="s">
        <v>385</v>
      </c>
      <c r="D194" s="302">
        <v>1</v>
      </c>
      <c r="E194" s="302">
        <v>1</v>
      </c>
      <c r="F194" s="302">
        <v>1</v>
      </c>
      <c r="G194" s="302">
        <v>0</v>
      </c>
      <c r="H194" s="302">
        <v>0</v>
      </c>
      <c r="I194" s="302">
        <v>0</v>
      </c>
      <c r="J194" s="302">
        <v>0</v>
      </c>
      <c r="K194" s="302">
        <v>0</v>
      </c>
      <c r="L194" s="302">
        <v>0</v>
      </c>
      <c r="M194" s="302">
        <v>0</v>
      </c>
      <c r="N194" s="302">
        <v>0</v>
      </c>
      <c r="O194" s="302">
        <v>0</v>
      </c>
      <c r="P194" s="302">
        <v>0</v>
      </c>
      <c r="Q194" s="302">
        <v>0</v>
      </c>
      <c r="R194" s="302">
        <v>1</v>
      </c>
      <c r="S194" s="302">
        <v>0</v>
      </c>
      <c r="T194" s="302">
        <v>0</v>
      </c>
      <c r="U194" s="302">
        <v>0</v>
      </c>
      <c r="V194" s="302">
        <v>0</v>
      </c>
      <c r="W194" s="302">
        <v>0</v>
      </c>
      <c r="X194" s="302">
        <v>0</v>
      </c>
      <c r="Y194" s="302">
        <v>0</v>
      </c>
      <c r="Z194" s="302">
        <v>0</v>
      </c>
      <c r="AA194" s="302">
        <v>0</v>
      </c>
      <c r="AB194" s="302">
        <v>0</v>
      </c>
      <c r="AC194" s="302">
        <v>0</v>
      </c>
    </row>
    <row r="195" spans="1:29" ht="15.75" customHeight="1" x14ac:dyDescent="0.3">
      <c r="B195" t="s">
        <v>815</v>
      </c>
      <c r="D195" s="302">
        <v>3</v>
      </c>
      <c r="E195" s="302">
        <v>3</v>
      </c>
      <c r="F195" s="302">
        <v>1</v>
      </c>
      <c r="G195" s="302">
        <v>0</v>
      </c>
      <c r="H195" s="302">
        <v>2</v>
      </c>
      <c r="I195" s="302">
        <v>0</v>
      </c>
      <c r="J195" s="302">
        <v>0</v>
      </c>
      <c r="K195" s="302">
        <v>0</v>
      </c>
      <c r="L195" s="302">
        <v>0</v>
      </c>
      <c r="M195" s="302">
        <v>0</v>
      </c>
      <c r="N195" s="302">
        <v>0</v>
      </c>
      <c r="O195" s="302">
        <v>0</v>
      </c>
      <c r="P195" s="302">
        <v>0</v>
      </c>
      <c r="Q195" s="302">
        <v>0</v>
      </c>
      <c r="R195" s="302">
        <v>1</v>
      </c>
      <c r="S195" s="302">
        <v>0</v>
      </c>
      <c r="T195" s="302">
        <v>2</v>
      </c>
      <c r="U195" s="302">
        <v>0</v>
      </c>
      <c r="V195" s="302">
        <v>0</v>
      </c>
      <c r="W195" s="302">
        <v>0</v>
      </c>
      <c r="X195" s="302">
        <v>0</v>
      </c>
      <c r="Y195" s="302">
        <v>0</v>
      </c>
      <c r="Z195" s="302">
        <v>0</v>
      </c>
      <c r="AA195" s="302">
        <v>0</v>
      </c>
      <c r="AB195" s="302">
        <v>0</v>
      </c>
      <c r="AC195" s="302">
        <v>0</v>
      </c>
    </row>
    <row r="196" spans="1:29" ht="15.75" customHeight="1" x14ac:dyDescent="0.3">
      <c r="B196" t="s">
        <v>600</v>
      </c>
      <c r="C196" t="s">
        <v>388</v>
      </c>
      <c r="D196" s="302">
        <v>3</v>
      </c>
      <c r="E196" s="302">
        <v>3</v>
      </c>
      <c r="F196" s="302">
        <v>0</v>
      </c>
      <c r="G196" s="302">
        <v>0</v>
      </c>
      <c r="H196" s="302">
        <v>0</v>
      </c>
      <c r="I196" s="302">
        <v>0</v>
      </c>
      <c r="J196" s="302">
        <v>0</v>
      </c>
      <c r="K196" s="302">
        <v>1</v>
      </c>
      <c r="L196" s="302">
        <v>2</v>
      </c>
      <c r="M196" s="302">
        <v>0</v>
      </c>
      <c r="N196" s="302">
        <v>0</v>
      </c>
      <c r="O196" s="302">
        <v>0</v>
      </c>
      <c r="P196" s="302">
        <v>0</v>
      </c>
      <c r="Q196" s="302">
        <v>0</v>
      </c>
      <c r="R196" s="302">
        <v>0</v>
      </c>
      <c r="S196" s="302">
        <v>0</v>
      </c>
      <c r="T196" s="302">
        <v>0</v>
      </c>
      <c r="U196" s="302">
        <v>0</v>
      </c>
      <c r="V196" s="302">
        <v>0</v>
      </c>
      <c r="W196" s="302">
        <v>1</v>
      </c>
      <c r="X196" s="302">
        <v>2</v>
      </c>
      <c r="Y196" s="302">
        <v>0</v>
      </c>
      <c r="Z196" s="302">
        <v>0</v>
      </c>
      <c r="AA196" s="302">
        <v>0</v>
      </c>
      <c r="AB196" s="302">
        <v>0</v>
      </c>
      <c r="AC196" s="302">
        <v>0</v>
      </c>
    </row>
    <row r="197" spans="1:29" ht="15.75" customHeight="1" x14ac:dyDescent="0.3">
      <c r="C197" t="s">
        <v>394</v>
      </c>
      <c r="D197" s="302">
        <v>13</v>
      </c>
      <c r="E197" s="302">
        <v>13</v>
      </c>
      <c r="F197" s="302">
        <v>0</v>
      </c>
      <c r="G197" s="302">
        <v>2</v>
      </c>
      <c r="H197" s="302">
        <v>0</v>
      </c>
      <c r="I197" s="302">
        <v>0</v>
      </c>
      <c r="J197" s="302">
        <v>1</v>
      </c>
      <c r="K197" s="302">
        <v>3</v>
      </c>
      <c r="L197" s="302">
        <v>0</v>
      </c>
      <c r="M197" s="302">
        <v>3</v>
      </c>
      <c r="N197" s="302">
        <v>3</v>
      </c>
      <c r="O197" s="302">
        <v>0</v>
      </c>
      <c r="P197" s="302">
        <v>0</v>
      </c>
      <c r="Q197" s="302">
        <v>1</v>
      </c>
      <c r="R197" s="302">
        <v>0</v>
      </c>
      <c r="S197" s="302">
        <v>2</v>
      </c>
      <c r="T197" s="302">
        <v>0</v>
      </c>
      <c r="U197" s="302">
        <v>0</v>
      </c>
      <c r="V197" s="302">
        <v>1</v>
      </c>
      <c r="W197" s="302">
        <v>3</v>
      </c>
      <c r="X197" s="302">
        <v>0</v>
      </c>
      <c r="Y197" s="302">
        <v>3</v>
      </c>
      <c r="Z197" s="302">
        <v>3</v>
      </c>
      <c r="AA197" s="302">
        <v>0</v>
      </c>
      <c r="AB197" s="302">
        <v>0</v>
      </c>
      <c r="AC197" s="302">
        <v>1</v>
      </c>
    </row>
    <row r="198" spans="1:29" ht="15.75" customHeight="1" x14ac:dyDescent="0.3">
      <c r="C198" t="s">
        <v>396</v>
      </c>
      <c r="D198" s="302">
        <v>7</v>
      </c>
      <c r="E198" s="302">
        <v>10</v>
      </c>
      <c r="F198" s="302">
        <v>0</v>
      </c>
      <c r="G198" s="302">
        <v>1</v>
      </c>
      <c r="H198" s="302">
        <v>1</v>
      </c>
      <c r="I198" s="302">
        <v>4</v>
      </c>
      <c r="J198" s="302">
        <v>0</v>
      </c>
      <c r="K198" s="302">
        <v>1</v>
      </c>
      <c r="L198" s="302">
        <v>0</v>
      </c>
      <c r="M198" s="302">
        <v>0</v>
      </c>
      <c r="N198" s="302">
        <v>0</v>
      </c>
      <c r="O198" s="302">
        <v>0</v>
      </c>
      <c r="P198" s="302">
        <v>0</v>
      </c>
      <c r="Q198" s="302">
        <v>0</v>
      </c>
      <c r="R198" s="302">
        <v>0</v>
      </c>
      <c r="S198" s="302">
        <v>1</v>
      </c>
      <c r="T198" s="302">
        <v>1</v>
      </c>
      <c r="U198" s="302">
        <v>4</v>
      </c>
      <c r="V198" s="302">
        <v>0</v>
      </c>
      <c r="W198" s="302">
        <v>1</v>
      </c>
      <c r="X198" s="302">
        <v>0</v>
      </c>
      <c r="Y198" s="302">
        <v>0</v>
      </c>
      <c r="Z198" s="302">
        <v>3</v>
      </c>
      <c r="AA198" s="302">
        <v>0</v>
      </c>
      <c r="AB198" s="302">
        <v>0</v>
      </c>
      <c r="AC198" s="302">
        <v>0</v>
      </c>
    </row>
    <row r="199" spans="1:29" ht="15.75" customHeight="1" x14ac:dyDescent="0.3">
      <c r="C199" t="s">
        <v>395</v>
      </c>
      <c r="D199" s="302">
        <v>37</v>
      </c>
      <c r="E199" s="302">
        <v>14</v>
      </c>
      <c r="F199" s="302">
        <v>0</v>
      </c>
      <c r="G199" s="302">
        <v>0</v>
      </c>
      <c r="H199" s="302">
        <v>0</v>
      </c>
      <c r="I199" s="302">
        <v>0</v>
      </c>
      <c r="J199" s="302">
        <v>0</v>
      </c>
      <c r="K199" s="302">
        <v>0</v>
      </c>
      <c r="L199" s="302">
        <v>14</v>
      </c>
      <c r="M199" s="302">
        <v>0</v>
      </c>
      <c r="N199" s="302">
        <v>21</v>
      </c>
      <c r="O199" s="302">
        <v>0</v>
      </c>
      <c r="P199" s="302">
        <v>2</v>
      </c>
      <c r="Q199" s="302">
        <v>0</v>
      </c>
      <c r="R199" s="302">
        <v>0</v>
      </c>
      <c r="S199" s="302">
        <v>0</v>
      </c>
      <c r="T199" s="302">
        <v>0</v>
      </c>
      <c r="U199" s="302">
        <v>0</v>
      </c>
      <c r="V199" s="302">
        <v>0</v>
      </c>
      <c r="W199" s="302">
        <v>0</v>
      </c>
      <c r="X199" s="302">
        <v>5</v>
      </c>
      <c r="Y199" s="302">
        <v>0</v>
      </c>
      <c r="Z199" s="302">
        <v>7</v>
      </c>
      <c r="AA199" s="302">
        <v>0</v>
      </c>
      <c r="AB199" s="302">
        <v>2</v>
      </c>
      <c r="AC199" s="302">
        <v>0</v>
      </c>
    </row>
    <row r="200" spans="1:29" ht="15.75" customHeight="1" x14ac:dyDescent="0.3">
      <c r="C200" t="s">
        <v>386</v>
      </c>
      <c r="D200" s="302">
        <v>7</v>
      </c>
      <c r="E200" s="302">
        <v>7</v>
      </c>
      <c r="F200" s="302">
        <v>0</v>
      </c>
      <c r="G200" s="302">
        <v>0</v>
      </c>
      <c r="H200" s="302">
        <v>1</v>
      </c>
      <c r="I200" s="302">
        <v>1</v>
      </c>
      <c r="J200" s="302">
        <v>0</v>
      </c>
      <c r="K200" s="302">
        <v>2</v>
      </c>
      <c r="L200" s="302">
        <v>0</v>
      </c>
      <c r="M200" s="302">
        <v>1</v>
      </c>
      <c r="N200" s="302">
        <v>1</v>
      </c>
      <c r="O200" s="302">
        <v>0</v>
      </c>
      <c r="P200" s="302">
        <v>0</v>
      </c>
      <c r="Q200" s="302">
        <v>1</v>
      </c>
      <c r="R200" s="302">
        <v>0</v>
      </c>
      <c r="S200" s="302">
        <v>0</v>
      </c>
      <c r="T200" s="302">
        <v>1</v>
      </c>
      <c r="U200" s="302">
        <v>1</v>
      </c>
      <c r="V200" s="302">
        <v>0</v>
      </c>
      <c r="W200" s="302">
        <v>2</v>
      </c>
      <c r="X200" s="302">
        <v>0</v>
      </c>
      <c r="Y200" s="302">
        <v>1</v>
      </c>
      <c r="Z200" s="302">
        <v>1</v>
      </c>
      <c r="AA200" s="302">
        <v>0</v>
      </c>
      <c r="AB200" s="302">
        <v>0</v>
      </c>
      <c r="AC200" s="302">
        <v>1</v>
      </c>
    </row>
    <row r="201" spans="1:29" ht="15.75" customHeight="1" x14ac:dyDescent="0.3">
      <c r="C201" t="s">
        <v>389</v>
      </c>
      <c r="D201" s="302">
        <v>10</v>
      </c>
      <c r="E201" s="302">
        <v>10</v>
      </c>
      <c r="F201" s="302">
        <v>6</v>
      </c>
      <c r="G201" s="302">
        <v>0</v>
      </c>
      <c r="H201" s="302">
        <v>2</v>
      </c>
      <c r="I201" s="302">
        <v>2</v>
      </c>
      <c r="J201" s="302">
        <v>0</v>
      </c>
      <c r="K201" s="302">
        <v>0</v>
      </c>
      <c r="L201" s="302">
        <v>0</v>
      </c>
      <c r="M201" s="302">
        <v>0</v>
      </c>
      <c r="N201" s="302">
        <v>0</v>
      </c>
      <c r="O201" s="302">
        <v>0</v>
      </c>
      <c r="P201" s="302">
        <v>0</v>
      </c>
      <c r="Q201" s="302">
        <v>0</v>
      </c>
      <c r="R201" s="302">
        <v>6</v>
      </c>
      <c r="S201" s="302">
        <v>0</v>
      </c>
      <c r="T201" s="302">
        <v>2</v>
      </c>
      <c r="U201" s="302">
        <v>2</v>
      </c>
      <c r="V201" s="302">
        <v>0</v>
      </c>
      <c r="W201" s="302">
        <v>0</v>
      </c>
      <c r="X201" s="302">
        <v>0</v>
      </c>
      <c r="Y201" s="302">
        <v>0</v>
      </c>
      <c r="Z201" s="302">
        <v>0</v>
      </c>
      <c r="AA201" s="302">
        <v>0</v>
      </c>
      <c r="AB201" s="302">
        <v>0</v>
      </c>
      <c r="AC201" s="302">
        <v>0</v>
      </c>
    </row>
    <row r="202" spans="1:29" ht="15.75" customHeight="1" x14ac:dyDescent="0.3">
      <c r="C202" t="s">
        <v>393</v>
      </c>
      <c r="D202" s="302">
        <v>3</v>
      </c>
      <c r="E202" s="302">
        <v>3</v>
      </c>
      <c r="F202" s="302">
        <v>2</v>
      </c>
      <c r="G202" s="302">
        <v>1</v>
      </c>
      <c r="H202" s="302">
        <v>0</v>
      </c>
      <c r="I202" s="302">
        <v>0</v>
      </c>
      <c r="J202" s="302">
        <v>0</v>
      </c>
      <c r="K202" s="302">
        <v>0</v>
      </c>
      <c r="L202" s="302">
        <v>0</v>
      </c>
      <c r="M202" s="302">
        <v>0</v>
      </c>
      <c r="N202" s="302">
        <v>0</v>
      </c>
      <c r="O202" s="302">
        <v>0</v>
      </c>
      <c r="P202" s="302">
        <v>0</v>
      </c>
      <c r="Q202" s="302">
        <v>0</v>
      </c>
      <c r="R202" s="302">
        <v>2</v>
      </c>
      <c r="S202" s="302">
        <v>1</v>
      </c>
      <c r="T202" s="302">
        <v>0</v>
      </c>
      <c r="U202" s="302">
        <v>0</v>
      </c>
      <c r="V202" s="302">
        <v>0</v>
      </c>
      <c r="W202" s="302">
        <v>0</v>
      </c>
      <c r="X202" s="302">
        <v>0</v>
      </c>
      <c r="Y202" s="302">
        <v>0</v>
      </c>
      <c r="Z202" s="302">
        <v>0</v>
      </c>
      <c r="AA202" s="302">
        <v>0</v>
      </c>
      <c r="AB202" s="302">
        <v>0</v>
      </c>
      <c r="AC202" s="302">
        <v>0</v>
      </c>
    </row>
    <row r="203" spans="1:29" ht="15.75" customHeight="1" x14ac:dyDescent="0.3">
      <c r="C203" t="s">
        <v>387</v>
      </c>
      <c r="D203" s="302">
        <v>2</v>
      </c>
      <c r="E203" s="302">
        <v>2</v>
      </c>
      <c r="F203" s="302">
        <v>0</v>
      </c>
      <c r="G203" s="302">
        <v>2</v>
      </c>
      <c r="H203" s="302">
        <v>0</v>
      </c>
      <c r="I203" s="302">
        <v>0</v>
      </c>
      <c r="J203" s="302">
        <v>0</v>
      </c>
      <c r="K203" s="302">
        <v>0</v>
      </c>
      <c r="L203" s="302">
        <v>0</v>
      </c>
      <c r="M203" s="302">
        <v>0</v>
      </c>
      <c r="N203" s="302">
        <v>0</v>
      </c>
      <c r="O203" s="302">
        <v>0</v>
      </c>
      <c r="P203" s="302">
        <v>0</v>
      </c>
      <c r="Q203" s="302">
        <v>0</v>
      </c>
      <c r="R203" s="302">
        <v>0</v>
      </c>
      <c r="S203" s="302">
        <v>2</v>
      </c>
      <c r="T203" s="302">
        <v>0</v>
      </c>
      <c r="U203" s="302">
        <v>0</v>
      </c>
      <c r="V203" s="302">
        <v>0</v>
      </c>
      <c r="W203" s="302">
        <v>0</v>
      </c>
      <c r="X203" s="302">
        <v>0</v>
      </c>
      <c r="Y203" s="302">
        <v>0</v>
      </c>
      <c r="Z203" s="302">
        <v>0</v>
      </c>
      <c r="AA203" s="302">
        <v>0</v>
      </c>
      <c r="AB203" s="302">
        <v>0</v>
      </c>
      <c r="AC203" s="302">
        <v>0</v>
      </c>
    </row>
    <row r="204" spans="1:29" ht="15.75" customHeight="1" x14ac:dyDescent="0.3">
      <c r="C204" t="s">
        <v>390</v>
      </c>
      <c r="D204" s="302">
        <v>1</v>
      </c>
      <c r="E204" s="302">
        <v>1</v>
      </c>
      <c r="F204" s="302">
        <v>0</v>
      </c>
      <c r="G204" s="302">
        <v>0</v>
      </c>
      <c r="H204" s="302">
        <v>0</v>
      </c>
      <c r="I204" s="302">
        <v>0</v>
      </c>
      <c r="J204" s="302">
        <v>0</v>
      </c>
      <c r="K204" s="302">
        <v>0</v>
      </c>
      <c r="L204" s="302">
        <v>0</v>
      </c>
      <c r="M204" s="302">
        <v>0</v>
      </c>
      <c r="N204" s="302">
        <v>0</v>
      </c>
      <c r="O204" s="302">
        <v>1</v>
      </c>
      <c r="P204" s="302">
        <v>0</v>
      </c>
      <c r="Q204" s="302">
        <v>0</v>
      </c>
      <c r="R204" s="302">
        <v>0</v>
      </c>
      <c r="S204" s="302">
        <v>0</v>
      </c>
      <c r="T204" s="302">
        <v>0</v>
      </c>
      <c r="U204" s="302">
        <v>0</v>
      </c>
      <c r="V204" s="302">
        <v>0</v>
      </c>
      <c r="W204" s="302">
        <v>0</v>
      </c>
      <c r="X204" s="302">
        <v>0</v>
      </c>
      <c r="Y204" s="302">
        <v>0</v>
      </c>
      <c r="Z204" s="302">
        <v>0</v>
      </c>
      <c r="AA204" s="302">
        <v>1</v>
      </c>
      <c r="AB204" s="302">
        <v>0</v>
      </c>
      <c r="AC204" s="302">
        <v>0</v>
      </c>
    </row>
    <row r="205" spans="1:29" ht="15.75" customHeight="1" x14ac:dyDescent="0.3">
      <c r="C205" t="s">
        <v>391</v>
      </c>
      <c r="D205" s="302">
        <v>1</v>
      </c>
      <c r="E205" s="302">
        <v>1</v>
      </c>
      <c r="F205" s="302">
        <v>0</v>
      </c>
      <c r="G205" s="302">
        <v>1</v>
      </c>
      <c r="H205" s="302">
        <v>0</v>
      </c>
      <c r="I205" s="302">
        <v>0</v>
      </c>
      <c r="J205" s="302">
        <v>0</v>
      </c>
      <c r="K205" s="302">
        <v>0</v>
      </c>
      <c r="L205" s="302">
        <v>0</v>
      </c>
      <c r="M205" s="302">
        <v>0</v>
      </c>
      <c r="N205" s="302">
        <v>0</v>
      </c>
      <c r="O205" s="302">
        <v>0</v>
      </c>
      <c r="P205" s="302">
        <v>0</v>
      </c>
      <c r="Q205" s="302">
        <v>0</v>
      </c>
      <c r="R205" s="302">
        <v>0</v>
      </c>
      <c r="S205" s="302">
        <v>1</v>
      </c>
      <c r="T205" s="302">
        <v>0</v>
      </c>
      <c r="U205" s="302">
        <v>0</v>
      </c>
      <c r="V205" s="302">
        <v>0</v>
      </c>
      <c r="W205" s="302">
        <v>0</v>
      </c>
      <c r="X205" s="302">
        <v>0</v>
      </c>
      <c r="Y205" s="302">
        <v>0</v>
      </c>
      <c r="Z205" s="302">
        <v>0</v>
      </c>
      <c r="AA205" s="302">
        <v>0</v>
      </c>
      <c r="AB205" s="302">
        <v>0</v>
      </c>
      <c r="AC205" s="302">
        <v>0</v>
      </c>
    </row>
    <row r="206" spans="1:29" ht="15.75" customHeight="1" x14ac:dyDescent="0.3">
      <c r="C206" t="s">
        <v>392</v>
      </c>
      <c r="D206" s="302">
        <v>12</v>
      </c>
      <c r="E206" s="302">
        <v>12</v>
      </c>
      <c r="F206" s="302">
        <v>3</v>
      </c>
      <c r="G206" s="302">
        <v>1</v>
      </c>
      <c r="H206" s="302">
        <v>0</v>
      </c>
      <c r="I206" s="302">
        <v>0</v>
      </c>
      <c r="J206" s="302">
        <v>1</v>
      </c>
      <c r="K206" s="302">
        <v>0</v>
      </c>
      <c r="L206" s="302">
        <v>0</v>
      </c>
      <c r="M206" s="302">
        <v>0</v>
      </c>
      <c r="N206" s="302">
        <v>0</v>
      </c>
      <c r="O206" s="302">
        <v>0</v>
      </c>
      <c r="P206" s="302">
        <v>6</v>
      </c>
      <c r="Q206" s="302">
        <v>1</v>
      </c>
      <c r="R206" s="302">
        <v>3</v>
      </c>
      <c r="S206" s="302">
        <v>1</v>
      </c>
      <c r="T206" s="302">
        <v>0</v>
      </c>
      <c r="U206" s="302">
        <v>0</v>
      </c>
      <c r="V206" s="302">
        <v>1</v>
      </c>
      <c r="W206" s="302">
        <v>0</v>
      </c>
      <c r="X206" s="302">
        <v>0</v>
      </c>
      <c r="Y206" s="302">
        <v>0</v>
      </c>
      <c r="Z206" s="302">
        <v>0</v>
      </c>
      <c r="AA206" s="302">
        <v>0</v>
      </c>
      <c r="AB206" s="302">
        <v>6</v>
      </c>
      <c r="AC206" s="302">
        <v>1</v>
      </c>
    </row>
    <row r="207" spans="1:29" ht="15.75" customHeight="1" x14ac:dyDescent="0.3">
      <c r="B207" t="s">
        <v>816</v>
      </c>
      <c r="D207" s="302">
        <v>96</v>
      </c>
      <c r="E207" s="302">
        <v>76</v>
      </c>
      <c r="F207" s="302">
        <v>11</v>
      </c>
      <c r="G207" s="302">
        <v>8</v>
      </c>
      <c r="H207" s="302">
        <v>4</v>
      </c>
      <c r="I207" s="302">
        <v>7</v>
      </c>
      <c r="J207" s="302">
        <v>2</v>
      </c>
      <c r="K207" s="302">
        <v>7</v>
      </c>
      <c r="L207" s="302">
        <v>16</v>
      </c>
      <c r="M207" s="302">
        <v>4</v>
      </c>
      <c r="N207" s="302">
        <v>25</v>
      </c>
      <c r="O207" s="302">
        <v>1</v>
      </c>
      <c r="P207" s="302">
        <v>8</v>
      </c>
      <c r="Q207" s="302">
        <v>3</v>
      </c>
      <c r="R207" s="302">
        <v>11</v>
      </c>
      <c r="S207" s="302">
        <v>8</v>
      </c>
      <c r="T207" s="302">
        <v>4</v>
      </c>
      <c r="U207" s="302">
        <v>7</v>
      </c>
      <c r="V207" s="302">
        <v>2</v>
      </c>
      <c r="W207" s="302">
        <v>7</v>
      </c>
      <c r="X207" s="302">
        <v>7</v>
      </c>
      <c r="Y207" s="302">
        <v>4</v>
      </c>
      <c r="Z207" s="302">
        <v>14</v>
      </c>
      <c r="AA207" s="302">
        <v>1</v>
      </c>
      <c r="AB207" s="302">
        <v>8</v>
      </c>
      <c r="AC207" s="302">
        <v>3</v>
      </c>
    </row>
    <row r="208" spans="1:29" ht="15.75" customHeight="1" x14ac:dyDescent="0.3">
      <c r="A208" t="s">
        <v>862</v>
      </c>
      <c r="D208" s="302">
        <v>99</v>
      </c>
      <c r="E208" s="302">
        <v>79</v>
      </c>
      <c r="F208" s="302">
        <v>12</v>
      </c>
      <c r="G208" s="302">
        <v>8</v>
      </c>
      <c r="H208" s="302">
        <v>6</v>
      </c>
      <c r="I208" s="302">
        <v>7</v>
      </c>
      <c r="J208" s="302">
        <v>2</v>
      </c>
      <c r="K208" s="302">
        <v>7</v>
      </c>
      <c r="L208" s="302">
        <v>16</v>
      </c>
      <c r="M208" s="302">
        <v>4</v>
      </c>
      <c r="N208" s="302">
        <v>25</v>
      </c>
      <c r="O208" s="302">
        <v>1</v>
      </c>
      <c r="P208" s="302">
        <v>8</v>
      </c>
      <c r="Q208" s="302">
        <v>3</v>
      </c>
      <c r="R208" s="302">
        <v>12</v>
      </c>
      <c r="S208" s="302">
        <v>8</v>
      </c>
      <c r="T208" s="302">
        <v>6</v>
      </c>
      <c r="U208" s="302">
        <v>7</v>
      </c>
      <c r="V208" s="302">
        <v>2</v>
      </c>
      <c r="W208" s="302">
        <v>7</v>
      </c>
      <c r="X208" s="302">
        <v>7</v>
      </c>
      <c r="Y208" s="302">
        <v>4</v>
      </c>
      <c r="Z208" s="302">
        <v>14</v>
      </c>
      <c r="AA208" s="302">
        <v>1</v>
      </c>
      <c r="AB208" s="302">
        <v>8</v>
      </c>
      <c r="AC208" s="302">
        <v>3</v>
      </c>
    </row>
    <row r="209" spans="1:29" ht="15.75" customHeight="1" x14ac:dyDescent="0.3">
      <c r="A209" t="s">
        <v>415</v>
      </c>
      <c r="B209" t="s">
        <v>598</v>
      </c>
      <c r="C209" t="s">
        <v>417</v>
      </c>
      <c r="D209" s="302">
        <v>24</v>
      </c>
      <c r="E209" s="302">
        <v>24</v>
      </c>
      <c r="F209" s="302">
        <v>1</v>
      </c>
      <c r="G209" s="302">
        <v>1</v>
      </c>
      <c r="H209" s="302">
        <v>5</v>
      </c>
      <c r="I209" s="302">
        <v>5</v>
      </c>
      <c r="J209" s="302">
        <v>4</v>
      </c>
      <c r="K209" s="302">
        <v>3</v>
      </c>
      <c r="L209" s="302">
        <v>0</v>
      </c>
      <c r="M209" s="302">
        <v>3</v>
      </c>
      <c r="N209" s="302">
        <v>0</v>
      </c>
      <c r="O209" s="302">
        <v>0</v>
      </c>
      <c r="P209" s="302">
        <v>2</v>
      </c>
      <c r="Q209" s="302">
        <v>0</v>
      </c>
      <c r="R209" s="302">
        <v>1</v>
      </c>
      <c r="S209" s="302">
        <v>1</v>
      </c>
      <c r="T209" s="302">
        <v>5</v>
      </c>
      <c r="U209" s="302">
        <v>5</v>
      </c>
      <c r="V209" s="302">
        <v>4</v>
      </c>
      <c r="W209" s="302">
        <v>3</v>
      </c>
      <c r="X209" s="302">
        <v>0</v>
      </c>
      <c r="Y209" s="302">
        <v>3</v>
      </c>
      <c r="Z209" s="302">
        <v>0</v>
      </c>
      <c r="AA209" s="302">
        <v>0</v>
      </c>
      <c r="AB209" s="302">
        <v>2</v>
      </c>
      <c r="AC209" s="302">
        <v>0</v>
      </c>
    </row>
    <row r="210" spans="1:29" ht="15.75" customHeight="1" x14ac:dyDescent="0.3">
      <c r="C210" t="s">
        <v>416</v>
      </c>
      <c r="D210" s="302">
        <v>6</v>
      </c>
      <c r="E210" s="302">
        <v>4</v>
      </c>
      <c r="F210" s="302">
        <v>0</v>
      </c>
      <c r="G210" s="302">
        <v>0</v>
      </c>
      <c r="H210" s="302">
        <v>4</v>
      </c>
      <c r="I210" s="302">
        <v>1</v>
      </c>
      <c r="J210" s="302">
        <v>0</v>
      </c>
      <c r="K210" s="302">
        <v>0</v>
      </c>
      <c r="L210" s="302">
        <v>0</v>
      </c>
      <c r="M210" s="302">
        <v>0</v>
      </c>
      <c r="N210" s="302">
        <v>0</v>
      </c>
      <c r="O210" s="302">
        <v>1</v>
      </c>
      <c r="P210" s="302">
        <v>0</v>
      </c>
      <c r="Q210" s="302">
        <v>0</v>
      </c>
      <c r="R210" s="302">
        <v>0</v>
      </c>
      <c r="S210" s="302">
        <v>0</v>
      </c>
      <c r="T210" s="302">
        <v>3</v>
      </c>
      <c r="U210" s="302">
        <v>0</v>
      </c>
      <c r="V210" s="302">
        <v>0</v>
      </c>
      <c r="W210" s="302">
        <v>0</v>
      </c>
      <c r="X210" s="302">
        <v>0</v>
      </c>
      <c r="Y210" s="302">
        <v>0</v>
      </c>
      <c r="Z210" s="302">
        <v>0</v>
      </c>
      <c r="AA210" s="302">
        <v>1</v>
      </c>
      <c r="AB210" s="302">
        <v>0</v>
      </c>
      <c r="AC210" s="302">
        <v>0</v>
      </c>
    </row>
    <row r="211" spans="1:29" ht="15.75" customHeight="1" x14ac:dyDescent="0.3">
      <c r="C211" t="s">
        <v>425</v>
      </c>
      <c r="D211" s="302">
        <v>17</v>
      </c>
      <c r="E211" s="302">
        <v>17</v>
      </c>
      <c r="F211" s="302">
        <v>1</v>
      </c>
      <c r="G211" s="302">
        <v>1</v>
      </c>
      <c r="H211" s="302">
        <v>0</v>
      </c>
      <c r="I211" s="302">
        <v>4</v>
      </c>
      <c r="J211" s="302">
        <v>7</v>
      </c>
      <c r="K211" s="302">
        <v>0</v>
      </c>
      <c r="L211" s="302">
        <v>1</v>
      </c>
      <c r="M211" s="302">
        <v>0</v>
      </c>
      <c r="N211" s="302">
        <v>3</v>
      </c>
      <c r="O211" s="302">
        <v>0</v>
      </c>
      <c r="P211" s="302">
        <v>0</v>
      </c>
      <c r="Q211" s="302">
        <v>0</v>
      </c>
      <c r="R211" s="302">
        <v>1</v>
      </c>
      <c r="S211" s="302">
        <v>1</v>
      </c>
      <c r="T211" s="302">
        <v>0</v>
      </c>
      <c r="U211" s="302">
        <v>4</v>
      </c>
      <c r="V211" s="302">
        <v>7</v>
      </c>
      <c r="W211" s="302">
        <v>0</v>
      </c>
      <c r="X211" s="302">
        <v>1</v>
      </c>
      <c r="Y211" s="302">
        <v>0</v>
      </c>
      <c r="Z211" s="302">
        <v>3</v>
      </c>
      <c r="AA211" s="302">
        <v>0</v>
      </c>
      <c r="AB211" s="302">
        <v>0</v>
      </c>
      <c r="AC211" s="302">
        <v>0</v>
      </c>
    </row>
    <row r="212" spans="1:29" ht="15.75" customHeight="1" x14ac:dyDescent="0.3">
      <c r="C212" t="s">
        <v>421</v>
      </c>
      <c r="D212" s="302">
        <v>40</v>
      </c>
      <c r="E212" s="302">
        <v>40</v>
      </c>
      <c r="F212" s="302">
        <v>4</v>
      </c>
      <c r="G212" s="302">
        <v>7</v>
      </c>
      <c r="H212" s="302">
        <v>1</v>
      </c>
      <c r="I212" s="302">
        <v>1</v>
      </c>
      <c r="J212" s="302">
        <v>5</v>
      </c>
      <c r="K212" s="302">
        <v>6</v>
      </c>
      <c r="L212" s="302">
        <v>6</v>
      </c>
      <c r="M212" s="302">
        <v>2</v>
      </c>
      <c r="N212" s="302">
        <v>2</v>
      </c>
      <c r="O212" s="302">
        <v>0</v>
      </c>
      <c r="P212" s="302">
        <v>5</v>
      </c>
      <c r="Q212" s="302">
        <v>1</v>
      </c>
      <c r="R212" s="302">
        <v>4</v>
      </c>
      <c r="S212" s="302">
        <v>7</v>
      </c>
      <c r="T212" s="302">
        <v>1</v>
      </c>
      <c r="U212" s="302">
        <v>1</v>
      </c>
      <c r="V212" s="302">
        <v>5</v>
      </c>
      <c r="W212" s="302">
        <v>6</v>
      </c>
      <c r="X212" s="302">
        <v>6</v>
      </c>
      <c r="Y212" s="302">
        <v>2</v>
      </c>
      <c r="Z212" s="302">
        <v>2</v>
      </c>
      <c r="AA212" s="302">
        <v>0</v>
      </c>
      <c r="AB212" s="302">
        <v>5</v>
      </c>
      <c r="AC212" s="302">
        <v>1</v>
      </c>
    </row>
    <row r="213" spans="1:29" ht="15.75" customHeight="1" x14ac:dyDescent="0.3">
      <c r="C213" t="s">
        <v>422</v>
      </c>
      <c r="D213" s="302">
        <v>13</v>
      </c>
      <c r="E213" s="302">
        <v>13</v>
      </c>
      <c r="F213" s="302">
        <v>1</v>
      </c>
      <c r="G213" s="302">
        <v>1</v>
      </c>
      <c r="H213" s="302">
        <v>2</v>
      </c>
      <c r="I213" s="302">
        <v>1</v>
      </c>
      <c r="J213" s="302">
        <v>1</v>
      </c>
      <c r="K213" s="302">
        <v>1</v>
      </c>
      <c r="L213" s="302">
        <v>0</v>
      </c>
      <c r="M213" s="302">
        <v>0</v>
      </c>
      <c r="N213" s="302">
        <v>0</v>
      </c>
      <c r="O213" s="302">
        <v>0</v>
      </c>
      <c r="P213" s="302">
        <v>5</v>
      </c>
      <c r="Q213" s="302">
        <v>1</v>
      </c>
      <c r="R213" s="302">
        <v>1</v>
      </c>
      <c r="S213" s="302">
        <v>1</v>
      </c>
      <c r="T213" s="302">
        <v>2</v>
      </c>
      <c r="U213" s="302">
        <v>1</v>
      </c>
      <c r="V213" s="302">
        <v>1</v>
      </c>
      <c r="W213" s="302">
        <v>1</v>
      </c>
      <c r="X213" s="302">
        <v>0</v>
      </c>
      <c r="Y213" s="302">
        <v>0</v>
      </c>
      <c r="Z213" s="302">
        <v>0</v>
      </c>
      <c r="AA213" s="302">
        <v>0</v>
      </c>
      <c r="AB213" s="302">
        <v>5</v>
      </c>
      <c r="AC213" s="302">
        <v>1</v>
      </c>
    </row>
    <row r="214" spans="1:29" ht="15.75" customHeight="1" x14ac:dyDescent="0.3">
      <c r="C214" t="s">
        <v>423</v>
      </c>
      <c r="D214" s="302">
        <v>25</v>
      </c>
      <c r="E214" s="302">
        <v>17</v>
      </c>
      <c r="F214" s="302">
        <v>8</v>
      </c>
      <c r="G214" s="302">
        <v>4</v>
      </c>
      <c r="H214" s="302">
        <v>2</v>
      </c>
      <c r="I214" s="302">
        <v>1</v>
      </c>
      <c r="J214" s="302">
        <v>1</v>
      </c>
      <c r="K214" s="302">
        <v>3</v>
      </c>
      <c r="L214" s="302">
        <v>4</v>
      </c>
      <c r="M214" s="302">
        <v>0</v>
      </c>
      <c r="N214" s="302">
        <v>0</v>
      </c>
      <c r="O214" s="302">
        <v>2</v>
      </c>
      <c r="P214" s="302">
        <v>0</v>
      </c>
      <c r="Q214" s="302">
        <v>0</v>
      </c>
      <c r="R214" s="302">
        <v>2</v>
      </c>
      <c r="S214" s="302">
        <v>9</v>
      </c>
      <c r="T214" s="302">
        <v>1</v>
      </c>
      <c r="U214" s="302">
        <v>0</v>
      </c>
      <c r="V214" s="302">
        <v>1</v>
      </c>
      <c r="W214" s="302">
        <v>0</v>
      </c>
      <c r="X214" s="302">
        <v>2</v>
      </c>
      <c r="Y214" s="302">
        <v>0</v>
      </c>
      <c r="Z214" s="302">
        <v>0</v>
      </c>
      <c r="AA214" s="302">
        <v>2</v>
      </c>
      <c r="AB214" s="302">
        <v>0</v>
      </c>
      <c r="AC214" s="302">
        <v>0</v>
      </c>
    </row>
    <row r="215" spans="1:29" ht="15.75" customHeight="1" x14ac:dyDescent="0.3">
      <c r="C215" t="s">
        <v>420</v>
      </c>
      <c r="D215" s="302">
        <v>32</v>
      </c>
      <c r="E215" s="302">
        <v>32</v>
      </c>
      <c r="F215" s="302">
        <v>3</v>
      </c>
      <c r="G215" s="302">
        <v>5</v>
      </c>
      <c r="H215" s="302">
        <v>3</v>
      </c>
      <c r="I215" s="302">
        <v>4</v>
      </c>
      <c r="J215" s="302">
        <v>2</v>
      </c>
      <c r="K215" s="302">
        <v>4</v>
      </c>
      <c r="L215" s="302">
        <v>3</v>
      </c>
      <c r="M215" s="302">
        <v>1</v>
      </c>
      <c r="N215" s="302">
        <v>2</v>
      </c>
      <c r="O215" s="302">
        <v>4</v>
      </c>
      <c r="P215" s="302">
        <v>1</v>
      </c>
      <c r="Q215" s="302">
        <v>0</v>
      </c>
      <c r="R215" s="302">
        <v>3</v>
      </c>
      <c r="S215" s="302">
        <v>5</v>
      </c>
      <c r="T215" s="302">
        <v>3</v>
      </c>
      <c r="U215" s="302">
        <v>4</v>
      </c>
      <c r="V215" s="302">
        <v>2</v>
      </c>
      <c r="W215" s="302">
        <v>4</v>
      </c>
      <c r="X215" s="302">
        <v>3</v>
      </c>
      <c r="Y215" s="302">
        <v>1</v>
      </c>
      <c r="Z215" s="302">
        <v>2</v>
      </c>
      <c r="AA215" s="302">
        <v>4</v>
      </c>
      <c r="AB215" s="302">
        <v>1</v>
      </c>
      <c r="AC215" s="302">
        <v>0</v>
      </c>
    </row>
    <row r="216" spans="1:29" ht="15.75" customHeight="1" x14ac:dyDescent="0.3">
      <c r="B216" t="s">
        <v>815</v>
      </c>
      <c r="D216" s="302">
        <v>157</v>
      </c>
      <c r="E216" s="302">
        <v>147</v>
      </c>
      <c r="F216" s="302">
        <v>18</v>
      </c>
      <c r="G216" s="302">
        <v>19</v>
      </c>
      <c r="H216" s="302">
        <v>17</v>
      </c>
      <c r="I216" s="302">
        <v>17</v>
      </c>
      <c r="J216" s="302">
        <v>20</v>
      </c>
      <c r="K216" s="302">
        <v>17</v>
      </c>
      <c r="L216" s="302">
        <v>14</v>
      </c>
      <c r="M216" s="302">
        <v>6</v>
      </c>
      <c r="N216" s="302">
        <v>7</v>
      </c>
      <c r="O216" s="302">
        <v>7</v>
      </c>
      <c r="P216" s="302">
        <v>13</v>
      </c>
      <c r="Q216" s="302">
        <v>2</v>
      </c>
      <c r="R216" s="302">
        <v>12</v>
      </c>
      <c r="S216" s="302">
        <v>24</v>
      </c>
      <c r="T216" s="302">
        <v>15</v>
      </c>
      <c r="U216" s="302">
        <v>15</v>
      </c>
      <c r="V216" s="302">
        <v>20</v>
      </c>
      <c r="W216" s="302">
        <v>14</v>
      </c>
      <c r="X216" s="302">
        <v>12</v>
      </c>
      <c r="Y216" s="302">
        <v>6</v>
      </c>
      <c r="Z216" s="302">
        <v>7</v>
      </c>
      <c r="AA216" s="302">
        <v>7</v>
      </c>
      <c r="AB216" s="302">
        <v>13</v>
      </c>
      <c r="AC216" s="302">
        <v>2</v>
      </c>
    </row>
    <row r="217" spans="1:29" ht="15.75" customHeight="1" x14ac:dyDescent="0.3">
      <c r="B217" t="s">
        <v>600</v>
      </c>
      <c r="C217" t="s">
        <v>428</v>
      </c>
      <c r="D217" s="302">
        <v>105</v>
      </c>
      <c r="E217" s="302">
        <v>102</v>
      </c>
      <c r="F217" s="302">
        <v>22</v>
      </c>
      <c r="G217" s="302">
        <v>19</v>
      </c>
      <c r="H217" s="302">
        <v>10</v>
      </c>
      <c r="I217" s="302">
        <v>3</v>
      </c>
      <c r="J217" s="302">
        <v>6</v>
      </c>
      <c r="K217" s="302">
        <v>1</v>
      </c>
      <c r="L217" s="302">
        <v>2</v>
      </c>
      <c r="M217" s="302">
        <v>4</v>
      </c>
      <c r="N217" s="302">
        <v>1</v>
      </c>
      <c r="O217" s="302">
        <v>4</v>
      </c>
      <c r="P217" s="302">
        <v>8</v>
      </c>
      <c r="Q217" s="302">
        <v>25</v>
      </c>
      <c r="R217" s="302">
        <v>21</v>
      </c>
      <c r="S217" s="302">
        <v>19</v>
      </c>
      <c r="T217" s="302">
        <v>10</v>
      </c>
      <c r="U217" s="302">
        <v>3</v>
      </c>
      <c r="V217" s="302">
        <v>6</v>
      </c>
      <c r="W217" s="302">
        <v>1</v>
      </c>
      <c r="X217" s="302">
        <v>2</v>
      </c>
      <c r="Y217" s="302">
        <v>4</v>
      </c>
      <c r="Z217" s="302">
        <v>1</v>
      </c>
      <c r="AA217" s="302">
        <v>3</v>
      </c>
      <c r="AB217" s="302">
        <v>7</v>
      </c>
      <c r="AC217" s="302">
        <v>25</v>
      </c>
    </row>
    <row r="218" spans="1:29" ht="15.75" customHeight="1" x14ac:dyDescent="0.3">
      <c r="C218" t="s">
        <v>418</v>
      </c>
      <c r="D218" s="302">
        <v>119</v>
      </c>
      <c r="E218" s="302">
        <v>90</v>
      </c>
      <c r="F218" s="302">
        <v>18</v>
      </c>
      <c r="G218" s="302">
        <v>14</v>
      </c>
      <c r="H218" s="302">
        <v>14</v>
      </c>
      <c r="I218" s="302">
        <v>14</v>
      </c>
      <c r="J218" s="302">
        <v>12</v>
      </c>
      <c r="K218" s="302">
        <v>15</v>
      </c>
      <c r="L218" s="302">
        <v>9</v>
      </c>
      <c r="M218" s="302">
        <v>5</v>
      </c>
      <c r="N218" s="302">
        <v>6</v>
      </c>
      <c r="O218" s="302">
        <v>6</v>
      </c>
      <c r="P218" s="302">
        <v>3</v>
      </c>
      <c r="Q218" s="302">
        <v>3</v>
      </c>
      <c r="R218" s="302">
        <v>11</v>
      </c>
      <c r="S218" s="302">
        <v>14</v>
      </c>
      <c r="T218" s="302">
        <v>14</v>
      </c>
      <c r="U218" s="302">
        <v>9</v>
      </c>
      <c r="V218" s="302">
        <v>12</v>
      </c>
      <c r="W218" s="302">
        <v>14</v>
      </c>
      <c r="X218" s="302">
        <v>3</v>
      </c>
      <c r="Y218" s="302">
        <v>3</v>
      </c>
      <c r="Z218" s="302">
        <v>3</v>
      </c>
      <c r="AA218" s="302">
        <v>3</v>
      </c>
      <c r="AB218" s="302">
        <v>3</v>
      </c>
      <c r="AC218" s="302">
        <v>1</v>
      </c>
    </row>
    <row r="219" spans="1:29" ht="15.75" customHeight="1" x14ac:dyDescent="0.3">
      <c r="C219" t="s">
        <v>426</v>
      </c>
      <c r="D219" s="302">
        <v>64</v>
      </c>
      <c r="E219" s="302">
        <v>0</v>
      </c>
      <c r="F219" s="302">
        <v>10</v>
      </c>
      <c r="G219" s="302">
        <v>10</v>
      </c>
      <c r="H219" s="302">
        <v>5</v>
      </c>
      <c r="I219" s="302">
        <v>7</v>
      </c>
      <c r="J219" s="302">
        <v>7</v>
      </c>
      <c r="K219" s="302">
        <v>4</v>
      </c>
      <c r="L219" s="302">
        <v>2</v>
      </c>
      <c r="M219" s="302">
        <v>3</v>
      </c>
      <c r="N219" s="302">
        <v>3</v>
      </c>
      <c r="O219" s="302">
        <v>1</v>
      </c>
      <c r="P219" s="302">
        <v>9</v>
      </c>
      <c r="Q219" s="302">
        <v>3</v>
      </c>
      <c r="R219" s="302">
        <v>0</v>
      </c>
      <c r="S219" s="302">
        <v>0</v>
      </c>
      <c r="T219" s="302">
        <v>0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</row>
    <row r="220" spans="1:29" ht="15.75" customHeight="1" x14ac:dyDescent="0.3">
      <c r="C220" t="s">
        <v>427</v>
      </c>
      <c r="D220" s="302">
        <v>85</v>
      </c>
      <c r="E220" s="302">
        <v>0</v>
      </c>
      <c r="F220" s="302">
        <v>5</v>
      </c>
      <c r="G220" s="302">
        <v>3</v>
      </c>
      <c r="H220" s="302">
        <v>12</v>
      </c>
      <c r="I220" s="302">
        <v>26</v>
      </c>
      <c r="J220" s="302">
        <v>4</v>
      </c>
      <c r="K220" s="302">
        <v>4</v>
      </c>
      <c r="L220" s="302">
        <v>2</v>
      </c>
      <c r="M220" s="302">
        <v>1</v>
      </c>
      <c r="N220" s="302">
        <v>1</v>
      </c>
      <c r="O220" s="302">
        <v>3</v>
      </c>
      <c r="P220" s="302">
        <v>15</v>
      </c>
      <c r="Q220" s="302">
        <v>9</v>
      </c>
      <c r="R220" s="302">
        <v>0</v>
      </c>
      <c r="S220" s="302">
        <v>0</v>
      </c>
      <c r="T220" s="302">
        <v>0</v>
      </c>
      <c r="U220" s="302">
        <v>0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</row>
    <row r="221" spans="1:29" ht="15.75" customHeight="1" x14ac:dyDescent="0.3">
      <c r="C221" t="s">
        <v>419</v>
      </c>
      <c r="D221" s="302">
        <v>111</v>
      </c>
      <c r="E221" s="302">
        <v>26</v>
      </c>
      <c r="F221" s="302">
        <v>17</v>
      </c>
      <c r="G221" s="302">
        <v>9</v>
      </c>
      <c r="H221" s="302">
        <v>10</v>
      </c>
      <c r="I221" s="302">
        <v>11</v>
      </c>
      <c r="J221" s="302">
        <v>5</v>
      </c>
      <c r="K221" s="302">
        <v>7</v>
      </c>
      <c r="L221" s="302">
        <v>2</v>
      </c>
      <c r="M221" s="302">
        <v>6</v>
      </c>
      <c r="N221" s="302">
        <v>7</v>
      </c>
      <c r="O221" s="302">
        <v>10</v>
      </c>
      <c r="P221" s="302">
        <v>10</v>
      </c>
      <c r="Q221" s="302">
        <v>17</v>
      </c>
      <c r="R221" s="302">
        <v>0</v>
      </c>
      <c r="S221" s="302">
        <v>0</v>
      </c>
      <c r="T221" s="302">
        <v>0</v>
      </c>
      <c r="U221" s="302">
        <v>0</v>
      </c>
      <c r="V221" s="302">
        <v>0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10</v>
      </c>
      <c r="AC221" s="302">
        <v>16</v>
      </c>
    </row>
    <row r="222" spans="1:29" ht="15.75" customHeight="1" x14ac:dyDescent="0.3">
      <c r="B222" t="s">
        <v>816</v>
      </c>
      <c r="D222" s="302">
        <v>484</v>
      </c>
      <c r="E222" s="302">
        <v>218</v>
      </c>
      <c r="F222" s="302">
        <v>72</v>
      </c>
      <c r="G222" s="302">
        <v>55</v>
      </c>
      <c r="H222" s="302">
        <v>51</v>
      </c>
      <c r="I222" s="302">
        <v>61</v>
      </c>
      <c r="J222" s="302">
        <v>34</v>
      </c>
      <c r="K222" s="302">
        <v>31</v>
      </c>
      <c r="L222" s="302">
        <v>17</v>
      </c>
      <c r="M222" s="302">
        <v>19</v>
      </c>
      <c r="N222" s="302">
        <v>18</v>
      </c>
      <c r="O222" s="302">
        <v>24</v>
      </c>
      <c r="P222" s="302">
        <v>45</v>
      </c>
      <c r="Q222" s="302">
        <v>57</v>
      </c>
      <c r="R222" s="302">
        <v>32</v>
      </c>
      <c r="S222" s="302">
        <v>33</v>
      </c>
      <c r="T222" s="302">
        <v>24</v>
      </c>
      <c r="U222" s="302">
        <v>12</v>
      </c>
      <c r="V222" s="302">
        <v>18</v>
      </c>
      <c r="W222" s="302">
        <v>15</v>
      </c>
      <c r="X222" s="302">
        <v>5</v>
      </c>
      <c r="Y222" s="302">
        <v>7</v>
      </c>
      <c r="Z222" s="302">
        <v>4</v>
      </c>
      <c r="AA222" s="302">
        <v>6</v>
      </c>
      <c r="AB222" s="302">
        <v>20</v>
      </c>
      <c r="AC222" s="302">
        <v>42</v>
      </c>
    </row>
    <row r="223" spans="1:29" ht="15.75" customHeight="1" x14ac:dyDescent="0.3">
      <c r="B223" t="s">
        <v>601</v>
      </c>
      <c r="C223" t="s">
        <v>424</v>
      </c>
      <c r="D223" s="302">
        <v>203</v>
      </c>
      <c r="E223" s="302">
        <v>0</v>
      </c>
      <c r="F223" s="302">
        <v>18</v>
      </c>
      <c r="G223" s="302">
        <v>25</v>
      </c>
      <c r="H223" s="302">
        <v>21</v>
      </c>
      <c r="I223" s="302">
        <v>16</v>
      </c>
      <c r="J223" s="302">
        <v>12</v>
      </c>
      <c r="K223" s="302">
        <v>12</v>
      </c>
      <c r="L223" s="302">
        <v>8</v>
      </c>
      <c r="M223" s="302">
        <v>10</v>
      </c>
      <c r="N223" s="302">
        <v>16</v>
      </c>
      <c r="O223" s="302">
        <v>19</v>
      </c>
      <c r="P223" s="302">
        <v>24</v>
      </c>
      <c r="Q223" s="302">
        <v>22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</row>
    <row r="224" spans="1:29" ht="15.75" customHeight="1" x14ac:dyDescent="0.3">
      <c r="B224" t="s">
        <v>817</v>
      </c>
      <c r="D224" s="302">
        <v>203</v>
      </c>
      <c r="E224" s="302">
        <v>0</v>
      </c>
      <c r="F224" s="302">
        <v>18</v>
      </c>
      <c r="G224" s="302">
        <v>25</v>
      </c>
      <c r="H224" s="302">
        <v>21</v>
      </c>
      <c r="I224" s="302">
        <v>16</v>
      </c>
      <c r="J224" s="302">
        <v>12</v>
      </c>
      <c r="K224" s="302">
        <v>12</v>
      </c>
      <c r="L224" s="302">
        <v>8</v>
      </c>
      <c r="M224" s="302">
        <v>10</v>
      </c>
      <c r="N224" s="302">
        <v>16</v>
      </c>
      <c r="O224" s="302">
        <v>19</v>
      </c>
      <c r="P224" s="302">
        <v>24</v>
      </c>
      <c r="Q224" s="302">
        <v>22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</row>
    <row r="225" spans="1:29" ht="15.75" customHeight="1" x14ac:dyDescent="0.3">
      <c r="A225" t="s">
        <v>863</v>
      </c>
      <c r="D225" s="302">
        <v>844</v>
      </c>
      <c r="E225" s="302">
        <v>365</v>
      </c>
      <c r="F225" s="302">
        <v>108</v>
      </c>
      <c r="G225" s="302">
        <v>99</v>
      </c>
      <c r="H225" s="302">
        <v>89</v>
      </c>
      <c r="I225" s="302">
        <v>94</v>
      </c>
      <c r="J225" s="302">
        <v>66</v>
      </c>
      <c r="K225" s="302">
        <v>60</v>
      </c>
      <c r="L225" s="302">
        <v>39</v>
      </c>
      <c r="M225" s="302">
        <v>35</v>
      </c>
      <c r="N225" s="302">
        <v>41</v>
      </c>
      <c r="O225" s="302">
        <v>50</v>
      </c>
      <c r="P225" s="302">
        <v>82</v>
      </c>
      <c r="Q225" s="302">
        <v>81</v>
      </c>
      <c r="R225" s="302">
        <v>44</v>
      </c>
      <c r="S225" s="302">
        <v>57</v>
      </c>
      <c r="T225" s="302">
        <v>39</v>
      </c>
      <c r="U225" s="302">
        <v>27</v>
      </c>
      <c r="V225" s="302">
        <v>38</v>
      </c>
      <c r="W225" s="302">
        <v>29</v>
      </c>
      <c r="X225" s="302">
        <v>17</v>
      </c>
      <c r="Y225" s="302">
        <v>13</v>
      </c>
      <c r="Z225" s="302">
        <v>11</v>
      </c>
      <c r="AA225" s="302">
        <v>13</v>
      </c>
      <c r="AB225" s="302">
        <v>33</v>
      </c>
      <c r="AC225" s="302">
        <v>44</v>
      </c>
    </row>
    <row r="226" spans="1:29" ht="15.75" customHeight="1" x14ac:dyDescent="0.3">
      <c r="A226" t="s">
        <v>368</v>
      </c>
      <c r="B226" t="s">
        <v>598</v>
      </c>
      <c r="C226" t="s">
        <v>380</v>
      </c>
      <c r="D226" s="302">
        <v>15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0</v>
      </c>
      <c r="K226" s="302">
        <v>0</v>
      </c>
      <c r="L226" s="302">
        <v>15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</row>
    <row r="227" spans="1:29" ht="15.75" customHeight="1" x14ac:dyDescent="0.3">
      <c r="C227" t="s">
        <v>379</v>
      </c>
      <c r="D227" s="302">
        <v>3</v>
      </c>
      <c r="E227" s="302">
        <v>1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1</v>
      </c>
      <c r="M227" s="302">
        <v>0</v>
      </c>
      <c r="N227" s="302">
        <v>1</v>
      </c>
      <c r="O227" s="302">
        <v>0</v>
      </c>
      <c r="P227" s="302">
        <v>0</v>
      </c>
      <c r="Q227" s="302">
        <v>1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1</v>
      </c>
    </row>
    <row r="228" spans="1:29" ht="15.75" customHeight="1" x14ac:dyDescent="0.3">
      <c r="C228" t="s">
        <v>381</v>
      </c>
      <c r="D228" s="302">
        <v>33</v>
      </c>
      <c r="E228" s="302">
        <v>15</v>
      </c>
      <c r="F228" s="302">
        <v>4</v>
      </c>
      <c r="G228" s="302">
        <v>0</v>
      </c>
      <c r="H228" s="302">
        <v>1</v>
      </c>
      <c r="I228" s="302">
        <v>2</v>
      </c>
      <c r="J228" s="302">
        <v>3</v>
      </c>
      <c r="K228" s="302">
        <v>2</v>
      </c>
      <c r="L228" s="302">
        <v>1</v>
      </c>
      <c r="M228" s="302">
        <v>2</v>
      </c>
      <c r="N228" s="302">
        <v>2</v>
      </c>
      <c r="O228" s="302">
        <v>3</v>
      </c>
      <c r="P228" s="302">
        <v>3</v>
      </c>
      <c r="Q228" s="302">
        <v>10</v>
      </c>
      <c r="R228" s="302">
        <v>1</v>
      </c>
      <c r="S228" s="302">
        <v>0</v>
      </c>
      <c r="T228" s="302">
        <v>0</v>
      </c>
      <c r="U228" s="302">
        <v>0</v>
      </c>
      <c r="V228" s="302">
        <v>0</v>
      </c>
      <c r="W228" s="302">
        <v>1</v>
      </c>
      <c r="X228" s="302">
        <v>1</v>
      </c>
      <c r="Y228" s="302">
        <v>2</v>
      </c>
      <c r="Z228" s="302">
        <v>2</v>
      </c>
      <c r="AA228" s="302">
        <v>2</v>
      </c>
      <c r="AB228" s="302">
        <v>1</v>
      </c>
      <c r="AC228" s="302">
        <v>5</v>
      </c>
    </row>
    <row r="229" spans="1:29" ht="15.75" customHeight="1" x14ac:dyDescent="0.3">
      <c r="C229" t="s">
        <v>371</v>
      </c>
      <c r="D229" s="302">
        <v>3</v>
      </c>
      <c r="E229" s="302">
        <v>3</v>
      </c>
      <c r="F229" s="302">
        <v>2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1</v>
      </c>
      <c r="Q229" s="302">
        <v>0</v>
      </c>
      <c r="R229" s="302">
        <v>2</v>
      </c>
      <c r="S229" s="302">
        <v>0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1</v>
      </c>
      <c r="AC229" s="302">
        <v>0</v>
      </c>
    </row>
    <row r="230" spans="1:29" ht="15.75" customHeight="1" x14ac:dyDescent="0.3">
      <c r="C230" t="s">
        <v>373</v>
      </c>
      <c r="D230" s="302">
        <v>16</v>
      </c>
      <c r="E230" s="302">
        <v>8</v>
      </c>
      <c r="F230" s="302">
        <v>2</v>
      </c>
      <c r="G230" s="302">
        <v>4</v>
      </c>
      <c r="H230" s="302">
        <v>3</v>
      </c>
      <c r="I230" s="302">
        <v>3</v>
      </c>
      <c r="J230" s="302">
        <v>2</v>
      </c>
      <c r="K230" s="302">
        <v>1</v>
      </c>
      <c r="L230" s="302">
        <v>1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2</v>
      </c>
      <c r="S230" s="302">
        <v>1</v>
      </c>
      <c r="T230" s="302">
        <v>2</v>
      </c>
      <c r="U230" s="302">
        <v>1</v>
      </c>
      <c r="V230" s="302">
        <v>0</v>
      </c>
      <c r="W230" s="302">
        <v>1</v>
      </c>
      <c r="X230" s="302">
        <v>1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</row>
    <row r="231" spans="1:29" ht="15.75" customHeight="1" x14ac:dyDescent="0.3">
      <c r="C231" t="s">
        <v>370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0</v>
      </c>
      <c r="AC231" s="302">
        <v>0</v>
      </c>
    </row>
    <row r="232" spans="1:29" ht="15.75" customHeight="1" x14ac:dyDescent="0.3">
      <c r="C232" t="s">
        <v>375</v>
      </c>
      <c r="D232" s="302">
        <v>97</v>
      </c>
      <c r="E232" s="302">
        <v>36</v>
      </c>
      <c r="F232" s="302">
        <v>13</v>
      </c>
      <c r="G232" s="302">
        <v>10</v>
      </c>
      <c r="H232" s="302">
        <v>8</v>
      </c>
      <c r="I232" s="302">
        <v>16</v>
      </c>
      <c r="J232" s="302">
        <v>11</v>
      </c>
      <c r="K232" s="302">
        <v>10</v>
      </c>
      <c r="L232" s="302">
        <v>8</v>
      </c>
      <c r="M232" s="302">
        <v>14</v>
      </c>
      <c r="N232" s="302">
        <v>2</v>
      </c>
      <c r="O232" s="302">
        <v>3</v>
      </c>
      <c r="P232" s="302">
        <v>2</v>
      </c>
      <c r="Q232" s="302">
        <v>0</v>
      </c>
      <c r="R232" s="302">
        <v>5</v>
      </c>
      <c r="S232" s="302">
        <v>4</v>
      </c>
      <c r="T232" s="302">
        <v>3</v>
      </c>
      <c r="U232" s="302">
        <v>7</v>
      </c>
      <c r="V232" s="302">
        <v>6</v>
      </c>
      <c r="W232" s="302">
        <v>4</v>
      </c>
      <c r="X232" s="302">
        <v>2</v>
      </c>
      <c r="Y232" s="302">
        <v>2</v>
      </c>
      <c r="Z232" s="302">
        <v>1</v>
      </c>
      <c r="AA232" s="302">
        <v>0</v>
      </c>
      <c r="AB232" s="302">
        <v>2</v>
      </c>
      <c r="AC232" s="302">
        <v>0</v>
      </c>
    </row>
    <row r="233" spans="1:29" ht="15.75" customHeight="1" x14ac:dyDescent="0.3">
      <c r="C233" t="s">
        <v>372</v>
      </c>
      <c r="D233" s="302">
        <v>1</v>
      </c>
      <c r="E233" s="302">
        <v>0</v>
      </c>
      <c r="F233" s="302">
        <v>1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</row>
    <row r="234" spans="1:29" ht="15.75" customHeight="1" x14ac:dyDescent="0.3">
      <c r="C234" t="s">
        <v>369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</row>
    <row r="235" spans="1:29" ht="15.75" customHeight="1" x14ac:dyDescent="0.3">
      <c r="B235" t="s">
        <v>815</v>
      </c>
      <c r="D235" s="302">
        <v>168</v>
      </c>
      <c r="E235" s="302">
        <v>63</v>
      </c>
      <c r="F235" s="302">
        <v>22</v>
      </c>
      <c r="G235" s="302">
        <v>14</v>
      </c>
      <c r="H235" s="302">
        <v>12</v>
      </c>
      <c r="I235" s="302">
        <v>21</v>
      </c>
      <c r="J235" s="302">
        <v>16</v>
      </c>
      <c r="K235" s="302">
        <v>13</v>
      </c>
      <c r="L235" s="302">
        <v>26</v>
      </c>
      <c r="M235" s="302">
        <v>16</v>
      </c>
      <c r="N235" s="302">
        <v>5</v>
      </c>
      <c r="O235" s="302">
        <v>6</v>
      </c>
      <c r="P235" s="302">
        <v>6</v>
      </c>
      <c r="Q235" s="302">
        <v>11</v>
      </c>
      <c r="R235" s="302">
        <v>10</v>
      </c>
      <c r="S235" s="302">
        <v>5</v>
      </c>
      <c r="T235" s="302">
        <v>5</v>
      </c>
      <c r="U235" s="302">
        <v>8</v>
      </c>
      <c r="V235" s="302">
        <v>6</v>
      </c>
      <c r="W235" s="302">
        <v>6</v>
      </c>
      <c r="X235" s="302">
        <v>4</v>
      </c>
      <c r="Y235" s="302">
        <v>4</v>
      </c>
      <c r="Z235" s="302">
        <v>3</v>
      </c>
      <c r="AA235" s="302">
        <v>2</v>
      </c>
      <c r="AB235" s="302">
        <v>4</v>
      </c>
      <c r="AC235" s="302">
        <v>6</v>
      </c>
    </row>
    <row r="236" spans="1:29" ht="15.75" customHeight="1" x14ac:dyDescent="0.3">
      <c r="B236" t="s">
        <v>600</v>
      </c>
      <c r="C236" t="s">
        <v>376</v>
      </c>
      <c r="D236" s="302">
        <v>101</v>
      </c>
      <c r="E236" s="302">
        <v>18</v>
      </c>
      <c r="F236" s="302">
        <v>7</v>
      </c>
      <c r="G236" s="302">
        <v>8</v>
      </c>
      <c r="H236" s="302">
        <v>8</v>
      </c>
      <c r="I236" s="302">
        <v>13</v>
      </c>
      <c r="J236" s="302">
        <v>7</v>
      </c>
      <c r="K236" s="302">
        <v>7</v>
      </c>
      <c r="L236" s="302">
        <v>5</v>
      </c>
      <c r="M236" s="302">
        <v>4</v>
      </c>
      <c r="N236" s="302">
        <v>8</v>
      </c>
      <c r="O236" s="302">
        <v>7</v>
      </c>
      <c r="P236" s="302">
        <v>17</v>
      </c>
      <c r="Q236" s="302">
        <v>10</v>
      </c>
      <c r="R236" s="302">
        <v>2</v>
      </c>
      <c r="S236" s="302">
        <v>0</v>
      </c>
      <c r="T236" s="302">
        <v>1</v>
      </c>
      <c r="U236" s="302">
        <v>4</v>
      </c>
      <c r="V236" s="302">
        <v>1</v>
      </c>
      <c r="W236" s="302">
        <v>0</v>
      </c>
      <c r="X236" s="302">
        <v>1</v>
      </c>
      <c r="Y236" s="302">
        <v>0</v>
      </c>
      <c r="Z236" s="302">
        <v>8</v>
      </c>
      <c r="AA236" s="302">
        <v>0</v>
      </c>
      <c r="AB236" s="302">
        <v>0</v>
      </c>
      <c r="AC236" s="302">
        <v>1</v>
      </c>
    </row>
    <row r="237" spans="1:29" ht="15.75" customHeight="1" x14ac:dyDescent="0.3">
      <c r="C237" t="s">
        <v>374</v>
      </c>
      <c r="D237" s="302">
        <v>15</v>
      </c>
      <c r="E237" s="302">
        <v>9</v>
      </c>
      <c r="F237" s="302">
        <v>0</v>
      </c>
      <c r="G237" s="302">
        <v>3</v>
      </c>
      <c r="H237" s="302">
        <v>3</v>
      </c>
      <c r="I237" s="302">
        <v>3</v>
      </c>
      <c r="J237" s="302">
        <v>4</v>
      </c>
      <c r="K237" s="302">
        <v>0</v>
      </c>
      <c r="L237" s="302">
        <v>0</v>
      </c>
      <c r="M237" s="302">
        <v>1</v>
      </c>
      <c r="N237" s="302">
        <v>0</v>
      </c>
      <c r="O237" s="302">
        <v>0</v>
      </c>
      <c r="P237" s="302">
        <v>1</v>
      </c>
      <c r="Q237" s="302">
        <v>0</v>
      </c>
      <c r="R237" s="302">
        <v>0</v>
      </c>
      <c r="S237" s="302">
        <v>0</v>
      </c>
      <c r="T237" s="302">
        <v>3</v>
      </c>
      <c r="U237" s="302">
        <v>3</v>
      </c>
      <c r="V237" s="302">
        <v>2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1</v>
      </c>
      <c r="AC237" s="302">
        <v>0</v>
      </c>
    </row>
    <row r="238" spans="1:29" ht="15.75" customHeight="1" x14ac:dyDescent="0.3">
      <c r="C238" t="s">
        <v>382</v>
      </c>
      <c r="D238" s="302">
        <v>89</v>
      </c>
      <c r="E238" s="302">
        <v>84</v>
      </c>
      <c r="F238" s="302">
        <v>5</v>
      </c>
      <c r="G238" s="302">
        <v>5</v>
      </c>
      <c r="H238" s="302">
        <v>2</v>
      </c>
      <c r="I238" s="302">
        <v>4</v>
      </c>
      <c r="J238" s="302">
        <v>11</v>
      </c>
      <c r="K238" s="302">
        <v>9</v>
      </c>
      <c r="L238" s="302">
        <v>20</v>
      </c>
      <c r="M238" s="302">
        <v>9</v>
      </c>
      <c r="N238" s="302">
        <v>5</v>
      </c>
      <c r="O238" s="302">
        <v>13</v>
      </c>
      <c r="P238" s="302">
        <v>3</v>
      </c>
      <c r="Q238" s="302">
        <v>3</v>
      </c>
      <c r="R238" s="302">
        <v>1</v>
      </c>
      <c r="S238" s="302">
        <v>5</v>
      </c>
      <c r="T238" s="302">
        <v>2</v>
      </c>
      <c r="U238" s="302">
        <v>4</v>
      </c>
      <c r="V238" s="302">
        <v>11</v>
      </c>
      <c r="W238" s="302">
        <v>9</v>
      </c>
      <c r="X238" s="302">
        <v>20</v>
      </c>
      <c r="Y238" s="302">
        <v>8</v>
      </c>
      <c r="Z238" s="302">
        <v>5</v>
      </c>
      <c r="AA238" s="302">
        <v>13</v>
      </c>
      <c r="AB238" s="302">
        <v>3</v>
      </c>
      <c r="AC238" s="302">
        <v>3</v>
      </c>
    </row>
    <row r="239" spans="1:29" ht="15.75" customHeight="1" x14ac:dyDescent="0.3">
      <c r="C239" t="s">
        <v>377</v>
      </c>
      <c r="D239" s="302">
        <v>74</v>
      </c>
      <c r="E239" s="302">
        <v>74</v>
      </c>
      <c r="F239" s="302">
        <v>5</v>
      </c>
      <c r="G239" s="302">
        <v>4</v>
      </c>
      <c r="H239" s="302">
        <v>13</v>
      </c>
      <c r="I239" s="302">
        <v>7</v>
      </c>
      <c r="J239" s="302">
        <v>11</v>
      </c>
      <c r="K239" s="302">
        <v>4</v>
      </c>
      <c r="L239" s="302">
        <v>1</v>
      </c>
      <c r="M239" s="302">
        <v>4</v>
      </c>
      <c r="N239" s="302">
        <v>8</v>
      </c>
      <c r="O239" s="302">
        <v>6</v>
      </c>
      <c r="P239" s="302">
        <v>5</v>
      </c>
      <c r="Q239" s="302">
        <v>6</v>
      </c>
      <c r="R239" s="302">
        <v>5</v>
      </c>
      <c r="S239" s="302">
        <v>4</v>
      </c>
      <c r="T239" s="302">
        <v>13</v>
      </c>
      <c r="U239" s="302">
        <v>7</v>
      </c>
      <c r="V239" s="302">
        <v>11</v>
      </c>
      <c r="W239" s="302">
        <v>4</v>
      </c>
      <c r="X239" s="302">
        <v>1</v>
      </c>
      <c r="Y239" s="302">
        <v>4</v>
      </c>
      <c r="Z239" s="302">
        <v>8</v>
      </c>
      <c r="AA239" s="302">
        <v>6</v>
      </c>
      <c r="AB239" s="302">
        <v>5</v>
      </c>
      <c r="AC239" s="302">
        <v>6</v>
      </c>
    </row>
    <row r="240" spans="1:29" ht="15.75" customHeight="1" x14ac:dyDescent="0.3">
      <c r="B240" t="s">
        <v>816</v>
      </c>
      <c r="D240" s="302">
        <v>279</v>
      </c>
      <c r="E240" s="302">
        <v>185</v>
      </c>
      <c r="F240" s="302">
        <v>17</v>
      </c>
      <c r="G240" s="302">
        <v>20</v>
      </c>
      <c r="H240" s="302">
        <v>26</v>
      </c>
      <c r="I240" s="302">
        <v>27</v>
      </c>
      <c r="J240" s="302">
        <v>33</v>
      </c>
      <c r="K240" s="302">
        <v>20</v>
      </c>
      <c r="L240" s="302">
        <v>26</v>
      </c>
      <c r="M240" s="302">
        <v>18</v>
      </c>
      <c r="N240" s="302">
        <v>21</v>
      </c>
      <c r="O240" s="302">
        <v>26</v>
      </c>
      <c r="P240" s="302">
        <v>26</v>
      </c>
      <c r="Q240" s="302">
        <v>19</v>
      </c>
      <c r="R240" s="302">
        <v>8</v>
      </c>
      <c r="S240" s="302">
        <v>9</v>
      </c>
      <c r="T240" s="302">
        <v>19</v>
      </c>
      <c r="U240" s="302">
        <v>18</v>
      </c>
      <c r="V240" s="302">
        <v>25</v>
      </c>
      <c r="W240" s="302">
        <v>13</v>
      </c>
      <c r="X240" s="302">
        <v>22</v>
      </c>
      <c r="Y240" s="302">
        <v>12</v>
      </c>
      <c r="Z240" s="302">
        <v>21</v>
      </c>
      <c r="AA240" s="302">
        <v>19</v>
      </c>
      <c r="AB240" s="302">
        <v>9</v>
      </c>
      <c r="AC240" s="302">
        <v>10</v>
      </c>
    </row>
    <row r="241" spans="1:29" ht="15.75" customHeight="1" x14ac:dyDescent="0.3">
      <c r="B241" t="s">
        <v>601</v>
      </c>
      <c r="C241" t="s">
        <v>378</v>
      </c>
      <c r="D241" s="302">
        <v>217</v>
      </c>
      <c r="E241" s="302">
        <v>108</v>
      </c>
      <c r="F241" s="302">
        <v>37</v>
      </c>
      <c r="G241" s="302">
        <v>32</v>
      </c>
      <c r="H241" s="302">
        <v>32</v>
      </c>
      <c r="I241" s="302">
        <v>43</v>
      </c>
      <c r="J241" s="302">
        <v>27</v>
      </c>
      <c r="K241" s="302">
        <v>17</v>
      </c>
      <c r="L241" s="302">
        <v>2</v>
      </c>
      <c r="M241" s="302">
        <v>18</v>
      </c>
      <c r="N241" s="302">
        <v>2</v>
      </c>
      <c r="O241" s="302">
        <v>5</v>
      </c>
      <c r="P241" s="302">
        <v>1</v>
      </c>
      <c r="Q241" s="302">
        <v>1</v>
      </c>
      <c r="R241" s="302">
        <v>22</v>
      </c>
      <c r="S241" s="302">
        <v>13</v>
      </c>
      <c r="T241" s="302">
        <v>9</v>
      </c>
      <c r="U241" s="302">
        <v>17</v>
      </c>
      <c r="V241" s="302">
        <v>15</v>
      </c>
      <c r="W241" s="302">
        <v>9</v>
      </c>
      <c r="X241" s="302">
        <v>6</v>
      </c>
      <c r="Y241" s="302">
        <v>14</v>
      </c>
      <c r="Z241" s="302">
        <v>2</v>
      </c>
      <c r="AA241" s="302">
        <v>1</v>
      </c>
      <c r="AB241" s="302">
        <v>0</v>
      </c>
      <c r="AC241" s="302">
        <v>0</v>
      </c>
    </row>
    <row r="242" spans="1:29" ht="15.75" customHeight="1" x14ac:dyDescent="0.3">
      <c r="B242" t="s">
        <v>817</v>
      </c>
      <c r="D242" s="302">
        <v>217</v>
      </c>
      <c r="E242" s="302">
        <v>108</v>
      </c>
      <c r="F242" s="302">
        <v>37</v>
      </c>
      <c r="G242" s="302">
        <v>32</v>
      </c>
      <c r="H242" s="302">
        <v>32</v>
      </c>
      <c r="I242" s="302">
        <v>43</v>
      </c>
      <c r="J242" s="302">
        <v>27</v>
      </c>
      <c r="K242" s="302">
        <v>17</v>
      </c>
      <c r="L242" s="302">
        <v>2</v>
      </c>
      <c r="M242" s="302">
        <v>18</v>
      </c>
      <c r="N242" s="302">
        <v>2</v>
      </c>
      <c r="O242" s="302">
        <v>5</v>
      </c>
      <c r="P242" s="302">
        <v>1</v>
      </c>
      <c r="Q242" s="302">
        <v>1</v>
      </c>
      <c r="R242" s="302">
        <v>22</v>
      </c>
      <c r="S242" s="302">
        <v>13</v>
      </c>
      <c r="T242" s="302">
        <v>9</v>
      </c>
      <c r="U242" s="302">
        <v>17</v>
      </c>
      <c r="V242" s="302">
        <v>15</v>
      </c>
      <c r="W242" s="302">
        <v>9</v>
      </c>
      <c r="X242" s="302">
        <v>6</v>
      </c>
      <c r="Y242" s="302">
        <v>14</v>
      </c>
      <c r="Z242" s="302">
        <v>2</v>
      </c>
      <c r="AA242" s="302">
        <v>1</v>
      </c>
      <c r="AB242" s="302">
        <v>0</v>
      </c>
      <c r="AC242" s="302">
        <v>0</v>
      </c>
    </row>
    <row r="243" spans="1:29" ht="15.75" customHeight="1" x14ac:dyDescent="0.3">
      <c r="A243" t="s">
        <v>864</v>
      </c>
      <c r="D243" s="302">
        <v>664</v>
      </c>
      <c r="E243" s="302">
        <v>356</v>
      </c>
      <c r="F243" s="302">
        <v>76</v>
      </c>
      <c r="G243" s="302">
        <v>66</v>
      </c>
      <c r="H243" s="302">
        <v>70</v>
      </c>
      <c r="I243" s="302">
        <v>91</v>
      </c>
      <c r="J243" s="302">
        <v>76</v>
      </c>
      <c r="K243" s="302">
        <v>50</v>
      </c>
      <c r="L243" s="302">
        <v>54</v>
      </c>
      <c r="M243" s="302">
        <v>52</v>
      </c>
      <c r="N243" s="302">
        <v>28</v>
      </c>
      <c r="O243" s="302">
        <v>37</v>
      </c>
      <c r="P243" s="302">
        <v>33</v>
      </c>
      <c r="Q243" s="302">
        <v>31</v>
      </c>
      <c r="R243" s="302">
        <v>40</v>
      </c>
      <c r="S243" s="302">
        <v>27</v>
      </c>
      <c r="T243" s="302">
        <v>33</v>
      </c>
      <c r="U243" s="302">
        <v>43</v>
      </c>
      <c r="V243" s="302">
        <v>46</v>
      </c>
      <c r="W243" s="302">
        <v>28</v>
      </c>
      <c r="X243" s="302">
        <v>32</v>
      </c>
      <c r="Y243" s="302">
        <v>30</v>
      </c>
      <c r="Z243" s="302">
        <v>26</v>
      </c>
      <c r="AA243" s="302">
        <v>22</v>
      </c>
      <c r="AB243" s="302">
        <v>13</v>
      </c>
      <c r="AC243" s="302">
        <v>16</v>
      </c>
    </row>
    <row r="244" spans="1:29" ht="15.75" customHeight="1" x14ac:dyDescent="0.3">
      <c r="A244" t="s">
        <v>398</v>
      </c>
      <c r="B244" t="s">
        <v>598</v>
      </c>
      <c r="C244" t="s">
        <v>406</v>
      </c>
      <c r="D244" s="302">
        <v>103</v>
      </c>
      <c r="E244" s="302">
        <v>58</v>
      </c>
      <c r="F244" s="302">
        <v>17</v>
      </c>
      <c r="G244" s="302">
        <v>7</v>
      </c>
      <c r="H244" s="302">
        <v>14</v>
      </c>
      <c r="I244" s="302">
        <v>10</v>
      </c>
      <c r="J244" s="302">
        <v>6</v>
      </c>
      <c r="K244" s="302">
        <v>7</v>
      </c>
      <c r="L244" s="302">
        <v>5</v>
      </c>
      <c r="M244" s="302">
        <v>3</v>
      </c>
      <c r="N244" s="302">
        <v>4</v>
      </c>
      <c r="O244" s="302">
        <v>6</v>
      </c>
      <c r="P244" s="302">
        <v>9</v>
      </c>
      <c r="Q244" s="302">
        <v>15</v>
      </c>
      <c r="R244" s="302">
        <v>12</v>
      </c>
      <c r="S244" s="302">
        <v>5</v>
      </c>
      <c r="T244" s="302">
        <v>10</v>
      </c>
      <c r="U244" s="302">
        <v>9</v>
      </c>
      <c r="V244" s="302">
        <v>4</v>
      </c>
      <c r="W244" s="302">
        <v>3</v>
      </c>
      <c r="X244" s="302">
        <v>4</v>
      </c>
      <c r="Y244" s="302">
        <v>0</v>
      </c>
      <c r="Z244" s="302">
        <v>3</v>
      </c>
      <c r="AA244" s="302">
        <v>4</v>
      </c>
      <c r="AB244" s="302">
        <v>2</v>
      </c>
      <c r="AC244" s="302">
        <v>2</v>
      </c>
    </row>
    <row r="245" spans="1:29" ht="15.75" customHeight="1" x14ac:dyDescent="0.3">
      <c r="C245" t="s">
        <v>405</v>
      </c>
      <c r="D245" s="302">
        <v>6</v>
      </c>
      <c r="E245" s="302">
        <v>3</v>
      </c>
      <c r="F245" s="302">
        <v>2</v>
      </c>
      <c r="G245" s="302">
        <v>2</v>
      </c>
      <c r="H245" s="302">
        <v>1</v>
      </c>
      <c r="I245" s="302">
        <v>0</v>
      </c>
      <c r="J245" s="302">
        <v>0</v>
      </c>
      <c r="K245" s="302">
        <v>1</v>
      </c>
      <c r="L245" s="302">
        <v>0</v>
      </c>
      <c r="M245" s="302">
        <v>0</v>
      </c>
      <c r="N245" s="302">
        <v>0</v>
      </c>
      <c r="O245" s="302">
        <v>0</v>
      </c>
      <c r="P245" s="302">
        <v>0</v>
      </c>
      <c r="Q245" s="302">
        <v>0</v>
      </c>
      <c r="R245" s="302">
        <v>1</v>
      </c>
      <c r="S245" s="302">
        <v>1</v>
      </c>
      <c r="T245" s="302">
        <v>0</v>
      </c>
      <c r="U245" s="302">
        <v>0</v>
      </c>
      <c r="V245" s="302">
        <v>0</v>
      </c>
      <c r="W245" s="302">
        <v>1</v>
      </c>
      <c r="X245" s="302">
        <v>0</v>
      </c>
      <c r="Y245" s="302">
        <v>0</v>
      </c>
      <c r="Z245" s="302">
        <v>0</v>
      </c>
      <c r="AA245" s="302">
        <v>0</v>
      </c>
      <c r="AB245" s="302">
        <v>0</v>
      </c>
      <c r="AC245" s="302">
        <v>0</v>
      </c>
    </row>
    <row r="246" spans="1:29" ht="15.75" customHeight="1" x14ac:dyDescent="0.3">
      <c r="C246" t="s">
        <v>403</v>
      </c>
      <c r="D246" s="302">
        <v>41</v>
      </c>
      <c r="E246" s="302">
        <v>4</v>
      </c>
      <c r="F246" s="302">
        <v>7</v>
      </c>
      <c r="G246" s="302">
        <v>1</v>
      </c>
      <c r="H246" s="302">
        <v>5</v>
      </c>
      <c r="I246" s="302">
        <v>1</v>
      </c>
      <c r="J246" s="302">
        <v>2</v>
      </c>
      <c r="K246" s="302">
        <v>2</v>
      </c>
      <c r="L246" s="302">
        <v>0</v>
      </c>
      <c r="M246" s="302">
        <v>2</v>
      </c>
      <c r="N246" s="302">
        <v>2</v>
      </c>
      <c r="O246" s="302">
        <v>4</v>
      </c>
      <c r="P246" s="302">
        <v>8</v>
      </c>
      <c r="Q246" s="302">
        <v>7</v>
      </c>
      <c r="R246" s="302">
        <v>1</v>
      </c>
      <c r="S246" s="302">
        <v>0</v>
      </c>
      <c r="T246" s="302">
        <v>1</v>
      </c>
      <c r="U246" s="302">
        <v>0</v>
      </c>
      <c r="V246" s="302">
        <v>0</v>
      </c>
      <c r="W246" s="302">
        <v>0</v>
      </c>
      <c r="X246" s="302">
        <v>0</v>
      </c>
      <c r="Y246" s="302">
        <v>0</v>
      </c>
      <c r="Z246" s="302">
        <v>0</v>
      </c>
      <c r="AA246" s="302">
        <v>0</v>
      </c>
      <c r="AB246" s="302">
        <v>2</v>
      </c>
      <c r="AC246" s="302">
        <v>0</v>
      </c>
    </row>
    <row r="247" spans="1:29" ht="15.75" customHeight="1" x14ac:dyDescent="0.3">
      <c r="B247" t="s">
        <v>815</v>
      </c>
      <c r="D247" s="302">
        <v>150</v>
      </c>
      <c r="E247" s="302">
        <v>65</v>
      </c>
      <c r="F247" s="302">
        <v>26</v>
      </c>
      <c r="G247" s="302">
        <v>10</v>
      </c>
      <c r="H247" s="302">
        <v>20</v>
      </c>
      <c r="I247" s="302">
        <v>11</v>
      </c>
      <c r="J247" s="302">
        <v>8</v>
      </c>
      <c r="K247" s="302">
        <v>10</v>
      </c>
      <c r="L247" s="302">
        <v>5</v>
      </c>
      <c r="M247" s="302">
        <v>5</v>
      </c>
      <c r="N247" s="302">
        <v>6</v>
      </c>
      <c r="O247" s="302">
        <v>10</v>
      </c>
      <c r="P247" s="302">
        <v>17</v>
      </c>
      <c r="Q247" s="302">
        <v>22</v>
      </c>
      <c r="R247" s="302">
        <v>14</v>
      </c>
      <c r="S247" s="302">
        <v>6</v>
      </c>
      <c r="T247" s="302">
        <v>11</v>
      </c>
      <c r="U247" s="302">
        <v>9</v>
      </c>
      <c r="V247" s="302">
        <v>4</v>
      </c>
      <c r="W247" s="302">
        <v>4</v>
      </c>
      <c r="X247" s="302">
        <v>4</v>
      </c>
      <c r="Y247" s="302">
        <v>0</v>
      </c>
      <c r="Z247" s="302">
        <v>3</v>
      </c>
      <c r="AA247" s="302">
        <v>4</v>
      </c>
      <c r="AB247" s="302">
        <v>4</v>
      </c>
      <c r="AC247" s="302">
        <v>2</v>
      </c>
    </row>
    <row r="248" spans="1:29" ht="15.75" customHeight="1" x14ac:dyDescent="0.3">
      <c r="B248" t="s">
        <v>600</v>
      </c>
      <c r="C248" t="s">
        <v>404</v>
      </c>
      <c r="D248" s="302">
        <v>82</v>
      </c>
      <c r="E248" s="302">
        <v>82</v>
      </c>
      <c r="F248" s="302">
        <v>8</v>
      </c>
      <c r="G248" s="302">
        <v>6</v>
      </c>
      <c r="H248" s="302">
        <v>16</v>
      </c>
      <c r="I248" s="302">
        <v>7</v>
      </c>
      <c r="J248" s="302">
        <v>10</v>
      </c>
      <c r="K248" s="302">
        <v>7</v>
      </c>
      <c r="L248" s="302">
        <v>5</v>
      </c>
      <c r="M248" s="302">
        <v>4</v>
      </c>
      <c r="N248" s="302">
        <v>1</v>
      </c>
      <c r="O248" s="302">
        <v>9</v>
      </c>
      <c r="P248" s="302">
        <v>7</v>
      </c>
      <c r="Q248" s="302">
        <v>2</v>
      </c>
      <c r="R248" s="302">
        <v>8</v>
      </c>
      <c r="S248" s="302">
        <v>6</v>
      </c>
      <c r="T248" s="302">
        <v>16</v>
      </c>
      <c r="U248" s="302">
        <v>7</v>
      </c>
      <c r="V248" s="302">
        <v>10</v>
      </c>
      <c r="W248" s="302">
        <v>7</v>
      </c>
      <c r="X248" s="302">
        <v>5</v>
      </c>
      <c r="Y248" s="302">
        <v>4</v>
      </c>
      <c r="Z248" s="302">
        <v>1</v>
      </c>
      <c r="AA248" s="302">
        <v>9</v>
      </c>
      <c r="AB248" s="302">
        <v>7</v>
      </c>
      <c r="AC248" s="302">
        <v>2</v>
      </c>
    </row>
    <row r="249" spans="1:29" ht="15.75" customHeight="1" x14ac:dyDescent="0.3">
      <c r="C249" t="s">
        <v>401</v>
      </c>
      <c r="D249" s="302">
        <v>425</v>
      </c>
      <c r="E249" s="302">
        <v>153</v>
      </c>
      <c r="F249" s="302">
        <v>17</v>
      </c>
      <c r="G249" s="302">
        <v>19</v>
      </c>
      <c r="H249" s="302">
        <v>13</v>
      </c>
      <c r="I249" s="302">
        <v>23</v>
      </c>
      <c r="J249" s="302">
        <v>14</v>
      </c>
      <c r="K249" s="302">
        <v>5</v>
      </c>
      <c r="L249" s="302">
        <v>33</v>
      </c>
      <c r="M249" s="302">
        <v>52</v>
      </c>
      <c r="N249" s="302">
        <v>22</v>
      </c>
      <c r="O249" s="302">
        <v>64</v>
      </c>
      <c r="P249" s="302">
        <v>66</v>
      </c>
      <c r="Q249" s="302">
        <v>97</v>
      </c>
      <c r="R249" s="302">
        <v>13</v>
      </c>
      <c r="S249" s="302">
        <v>14</v>
      </c>
      <c r="T249" s="302">
        <v>7</v>
      </c>
      <c r="U249" s="302">
        <v>22</v>
      </c>
      <c r="V249" s="302">
        <v>10</v>
      </c>
      <c r="W249" s="302">
        <v>3</v>
      </c>
      <c r="X249" s="302">
        <v>6</v>
      </c>
      <c r="Y249" s="302">
        <v>1</v>
      </c>
      <c r="Z249" s="302">
        <v>0</v>
      </c>
      <c r="AA249" s="302">
        <v>26</v>
      </c>
      <c r="AB249" s="302">
        <v>17</v>
      </c>
      <c r="AC249" s="302">
        <v>34</v>
      </c>
    </row>
    <row r="250" spans="1:29" ht="15.75" customHeight="1" x14ac:dyDescent="0.3">
      <c r="C250" t="s">
        <v>399</v>
      </c>
      <c r="D250" s="302">
        <v>98</v>
      </c>
      <c r="E250" s="302">
        <v>98</v>
      </c>
      <c r="F250" s="302">
        <v>17</v>
      </c>
      <c r="G250" s="302">
        <v>4</v>
      </c>
      <c r="H250" s="302">
        <v>13</v>
      </c>
      <c r="I250" s="302">
        <v>6</v>
      </c>
      <c r="J250" s="302">
        <v>10</v>
      </c>
      <c r="K250" s="302">
        <v>6</v>
      </c>
      <c r="L250" s="302">
        <v>5</v>
      </c>
      <c r="M250" s="302">
        <v>8</v>
      </c>
      <c r="N250" s="302">
        <v>4</v>
      </c>
      <c r="O250" s="302">
        <v>10</v>
      </c>
      <c r="P250" s="302">
        <v>7</v>
      </c>
      <c r="Q250" s="302">
        <v>8</v>
      </c>
      <c r="R250" s="302">
        <v>17</v>
      </c>
      <c r="S250" s="302">
        <v>4</v>
      </c>
      <c r="T250" s="302">
        <v>13</v>
      </c>
      <c r="U250" s="302">
        <v>6</v>
      </c>
      <c r="V250" s="302">
        <v>10</v>
      </c>
      <c r="W250" s="302">
        <v>6</v>
      </c>
      <c r="X250" s="302">
        <v>5</v>
      </c>
      <c r="Y250" s="302">
        <v>8</v>
      </c>
      <c r="Z250" s="302">
        <v>4</v>
      </c>
      <c r="AA250" s="302">
        <v>10</v>
      </c>
      <c r="AB250" s="302">
        <v>7</v>
      </c>
      <c r="AC250" s="302">
        <v>8</v>
      </c>
    </row>
    <row r="251" spans="1:29" ht="15.75" customHeight="1" x14ac:dyDescent="0.3">
      <c r="C251" t="s">
        <v>400</v>
      </c>
      <c r="D251" s="302">
        <v>93</v>
      </c>
      <c r="E251" s="302">
        <v>39</v>
      </c>
      <c r="F251" s="302">
        <v>9</v>
      </c>
      <c r="G251" s="302">
        <v>8</v>
      </c>
      <c r="H251" s="302">
        <v>12</v>
      </c>
      <c r="I251" s="302">
        <v>8</v>
      </c>
      <c r="J251" s="302">
        <v>7</v>
      </c>
      <c r="K251" s="302">
        <v>6</v>
      </c>
      <c r="L251" s="302">
        <v>5</v>
      </c>
      <c r="M251" s="302">
        <v>2</v>
      </c>
      <c r="N251" s="302">
        <v>8</v>
      </c>
      <c r="O251" s="302">
        <v>1</v>
      </c>
      <c r="P251" s="302">
        <v>12</v>
      </c>
      <c r="Q251" s="302">
        <v>15</v>
      </c>
      <c r="R251" s="302">
        <v>3</v>
      </c>
      <c r="S251" s="302">
        <v>5</v>
      </c>
      <c r="T251" s="302">
        <v>7</v>
      </c>
      <c r="U251" s="302">
        <v>2</v>
      </c>
      <c r="V251" s="302">
        <v>3</v>
      </c>
      <c r="W251" s="302">
        <v>6</v>
      </c>
      <c r="X251" s="302">
        <v>2</v>
      </c>
      <c r="Y251" s="302">
        <v>1</v>
      </c>
      <c r="Z251" s="302">
        <v>0</v>
      </c>
      <c r="AA251" s="302">
        <v>0</v>
      </c>
      <c r="AB251" s="302">
        <v>3</v>
      </c>
      <c r="AC251" s="302">
        <v>7</v>
      </c>
    </row>
    <row r="252" spans="1:29" ht="15.75" customHeight="1" x14ac:dyDescent="0.3">
      <c r="C252" t="s">
        <v>408</v>
      </c>
      <c r="D252" s="302">
        <v>5</v>
      </c>
      <c r="E252" s="302">
        <v>5</v>
      </c>
      <c r="F252" s="302">
        <v>4</v>
      </c>
      <c r="G252" s="302">
        <v>0</v>
      </c>
      <c r="H252" s="302">
        <v>0</v>
      </c>
      <c r="I252" s="302">
        <v>0</v>
      </c>
      <c r="J252" s="302">
        <v>0</v>
      </c>
      <c r="K252" s="302">
        <v>0</v>
      </c>
      <c r="L252" s="302">
        <v>1</v>
      </c>
      <c r="M252" s="302">
        <v>0</v>
      </c>
      <c r="N252" s="302">
        <v>0</v>
      </c>
      <c r="O252" s="302">
        <v>0</v>
      </c>
      <c r="P252" s="302">
        <v>0</v>
      </c>
      <c r="Q252" s="302">
        <v>0</v>
      </c>
      <c r="R252" s="302">
        <v>4</v>
      </c>
      <c r="S252" s="302">
        <v>0</v>
      </c>
      <c r="T252" s="302">
        <v>0</v>
      </c>
      <c r="U252" s="302">
        <v>0</v>
      </c>
      <c r="V252" s="302">
        <v>0</v>
      </c>
      <c r="W252" s="302">
        <v>0</v>
      </c>
      <c r="X252" s="302">
        <v>1</v>
      </c>
      <c r="Y252" s="302">
        <v>0</v>
      </c>
      <c r="Z252" s="302">
        <v>0</v>
      </c>
      <c r="AA252" s="302">
        <v>0</v>
      </c>
      <c r="AB252" s="302">
        <v>0</v>
      </c>
      <c r="AC252" s="302">
        <v>0</v>
      </c>
    </row>
    <row r="253" spans="1:29" ht="15.75" customHeight="1" x14ac:dyDescent="0.3">
      <c r="B253" t="s">
        <v>816</v>
      </c>
      <c r="D253" s="302">
        <v>703</v>
      </c>
      <c r="E253" s="302">
        <v>377</v>
      </c>
      <c r="F253" s="302">
        <v>55</v>
      </c>
      <c r="G253" s="302">
        <v>37</v>
      </c>
      <c r="H253" s="302">
        <v>54</v>
      </c>
      <c r="I253" s="302">
        <v>44</v>
      </c>
      <c r="J253" s="302">
        <v>41</v>
      </c>
      <c r="K253" s="302">
        <v>24</v>
      </c>
      <c r="L253" s="302">
        <v>49</v>
      </c>
      <c r="M253" s="302">
        <v>66</v>
      </c>
      <c r="N253" s="302">
        <v>35</v>
      </c>
      <c r="O253" s="302">
        <v>84</v>
      </c>
      <c r="P253" s="302">
        <v>92</v>
      </c>
      <c r="Q253" s="302">
        <v>122</v>
      </c>
      <c r="R253" s="302">
        <v>45</v>
      </c>
      <c r="S253" s="302">
        <v>29</v>
      </c>
      <c r="T253" s="302">
        <v>43</v>
      </c>
      <c r="U253" s="302">
        <v>37</v>
      </c>
      <c r="V253" s="302">
        <v>33</v>
      </c>
      <c r="W253" s="302">
        <v>22</v>
      </c>
      <c r="X253" s="302">
        <v>19</v>
      </c>
      <c r="Y253" s="302">
        <v>14</v>
      </c>
      <c r="Z253" s="302">
        <v>5</v>
      </c>
      <c r="AA253" s="302">
        <v>45</v>
      </c>
      <c r="AB253" s="302">
        <v>34</v>
      </c>
      <c r="AC253" s="302">
        <v>51</v>
      </c>
    </row>
    <row r="254" spans="1:29" ht="15.75" customHeight="1" x14ac:dyDescent="0.3">
      <c r="B254" t="s">
        <v>601</v>
      </c>
      <c r="C254" t="s">
        <v>402</v>
      </c>
      <c r="D254" s="302">
        <v>319</v>
      </c>
      <c r="E254" s="302">
        <v>0</v>
      </c>
      <c r="F254" s="302">
        <v>91</v>
      </c>
      <c r="G254" s="302">
        <v>58</v>
      </c>
      <c r="H254" s="302">
        <v>60</v>
      </c>
      <c r="I254" s="302">
        <v>38</v>
      </c>
      <c r="J254" s="302">
        <v>30</v>
      </c>
      <c r="K254" s="302">
        <v>13</v>
      </c>
      <c r="L254" s="302">
        <v>11</v>
      </c>
      <c r="M254" s="302">
        <v>7</v>
      </c>
      <c r="N254" s="302">
        <v>2</v>
      </c>
      <c r="O254" s="302">
        <v>1</v>
      </c>
      <c r="P254" s="302">
        <v>1</v>
      </c>
      <c r="Q254" s="302">
        <v>7</v>
      </c>
      <c r="R254" s="302">
        <v>0</v>
      </c>
      <c r="S254" s="302">
        <v>0</v>
      </c>
      <c r="T254" s="302">
        <v>0</v>
      </c>
      <c r="U254" s="302">
        <v>0</v>
      </c>
      <c r="V254" s="302">
        <v>0</v>
      </c>
      <c r="W254" s="302">
        <v>0</v>
      </c>
      <c r="X254" s="302">
        <v>0</v>
      </c>
      <c r="Y254" s="302">
        <v>0</v>
      </c>
      <c r="Z254" s="302">
        <v>0</v>
      </c>
      <c r="AA254" s="302">
        <v>0</v>
      </c>
      <c r="AB254" s="302">
        <v>0</v>
      </c>
      <c r="AC254" s="302">
        <v>0</v>
      </c>
    </row>
    <row r="255" spans="1:29" ht="15.75" customHeight="1" x14ac:dyDescent="0.3">
      <c r="B255" t="s">
        <v>817</v>
      </c>
      <c r="D255" s="302">
        <v>319</v>
      </c>
      <c r="E255" s="302">
        <v>0</v>
      </c>
      <c r="F255" s="302">
        <v>91</v>
      </c>
      <c r="G255" s="302">
        <v>58</v>
      </c>
      <c r="H255" s="302">
        <v>60</v>
      </c>
      <c r="I255" s="302">
        <v>38</v>
      </c>
      <c r="J255" s="302">
        <v>30</v>
      </c>
      <c r="K255" s="302">
        <v>13</v>
      </c>
      <c r="L255" s="302">
        <v>11</v>
      </c>
      <c r="M255" s="302">
        <v>7</v>
      </c>
      <c r="N255" s="302">
        <v>2</v>
      </c>
      <c r="O255" s="302">
        <v>1</v>
      </c>
      <c r="P255" s="302">
        <v>1</v>
      </c>
      <c r="Q255" s="302">
        <v>7</v>
      </c>
      <c r="R255" s="302">
        <v>0</v>
      </c>
      <c r="S255" s="302">
        <v>0</v>
      </c>
      <c r="T255" s="302">
        <v>0</v>
      </c>
      <c r="U255" s="302">
        <v>0</v>
      </c>
      <c r="V255" s="302">
        <v>0</v>
      </c>
      <c r="W255" s="302">
        <v>0</v>
      </c>
      <c r="X255" s="302">
        <v>0</v>
      </c>
      <c r="Y255" s="302">
        <v>0</v>
      </c>
      <c r="Z255" s="302">
        <v>0</v>
      </c>
      <c r="AA255" s="302">
        <v>0</v>
      </c>
      <c r="AB255" s="302">
        <v>0</v>
      </c>
      <c r="AC255" s="302">
        <v>0</v>
      </c>
    </row>
    <row r="256" spans="1:29" ht="15.75" customHeight="1" x14ac:dyDescent="0.3">
      <c r="B256" t="s">
        <v>633</v>
      </c>
      <c r="C256" t="s">
        <v>407</v>
      </c>
      <c r="D256" s="302">
        <v>1125</v>
      </c>
      <c r="E256" s="302">
        <v>0</v>
      </c>
      <c r="F256" s="302">
        <v>128</v>
      </c>
      <c r="G256" s="302">
        <v>103</v>
      </c>
      <c r="H256" s="302">
        <v>113</v>
      </c>
      <c r="I256" s="302">
        <v>113</v>
      </c>
      <c r="J256" s="302">
        <v>72</v>
      </c>
      <c r="K256" s="302">
        <v>41</v>
      </c>
      <c r="L256" s="302">
        <v>43</v>
      </c>
      <c r="M256" s="302">
        <v>66</v>
      </c>
      <c r="N256" s="302">
        <v>45</v>
      </c>
      <c r="O256" s="302">
        <v>104</v>
      </c>
      <c r="P256" s="302">
        <v>145</v>
      </c>
      <c r="Q256" s="302">
        <v>152</v>
      </c>
      <c r="R256" s="302">
        <v>0</v>
      </c>
      <c r="S256" s="302">
        <v>0</v>
      </c>
      <c r="T256" s="302">
        <v>0</v>
      </c>
      <c r="U256" s="302">
        <v>0</v>
      </c>
      <c r="V256" s="302">
        <v>0</v>
      </c>
      <c r="W256" s="302">
        <v>0</v>
      </c>
      <c r="X256" s="302">
        <v>0</v>
      </c>
      <c r="Y256" s="302">
        <v>0</v>
      </c>
      <c r="Z256" s="302">
        <v>0</v>
      </c>
      <c r="AA256" s="302">
        <v>0</v>
      </c>
      <c r="AB256" s="302">
        <v>0</v>
      </c>
      <c r="AC256" s="302">
        <v>0</v>
      </c>
    </row>
    <row r="257" spans="1:29" ht="15.75" customHeight="1" x14ac:dyDescent="0.3">
      <c r="B257" t="s">
        <v>865</v>
      </c>
      <c r="D257" s="302">
        <v>1125</v>
      </c>
      <c r="E257" s="302">
        <v>0</v>
      </c>
      <c r="F257" s="302">
        <v>128</v>
      </c>
      <c r="G257" s="302">
        <v>103</v>
      </c>
      <c r="H257" s="302">
        <v>113</v>
      </c>
      <c r="I257" s="302">
        <v>113</v>
      </c>
      <c r="J257" s="302">
        <v>72</v>
      </c>
      <c r="K257" s="302">
        <v>41</v>
      </c>
      <c r="L257" s="302">
        <v>43</v>
      </c>
      <c r="M257" s="302">
        <v>66</v>
      </c>
      <c r="N257" s="302">
        <v>45</v>
      </c>
      <c r="O257" s="302">
        <v>104</v>
      </c>
      <c r="P257" s="302">
        <v>145</v>
      </c>
      <c r="Q257" s="302">
        <v>152</v>
      </c>
      <c r="R257" s="302">
        <v>0</v>
      </c>
      <c r="S257" s="302">
        <v>0</v>
      </c>
      <c r="T257" s="302">
        <v>0</v>
      </c>
      <c r="U257" s="302">
        <v>0</v>
      </c>
      <c r="V257" s="302">
        <v>0</v>
      </c>
      <c r="W257" s="302">
        <v>0</v>
      </c>
      <c r="X257" s="302">
        <v>0</v>
      </c>
      <c r="Y257" s="302">
        <v>0</v>
      </c>
      <c r="Z257" s="302">
        <v>0</v>
      </c>
      <c r="AA257" s="302">
        <v>0</v>
      </c>
      <c r="AB257" s="302">
        <v>0</v>
      </c>
      <c r="AC257" s="302">
        <v>0</v>
      </c>
    </row>
    <row r="258" spans="1:29" ht="15.75" customHeight="1" x14ac:dyDescent="0.3">
      <c r="A258" t="s">
        <v>866</v>
      </c>
      <c r="D258" s="302">
        <v>2297</v>
      </c>
      <c r="E258" s="302">
        <v>442</v>
      </c>
      <c r="F258" s="302">
        <v>300</v>
      </c>
      <c r="G258" s="302">
        <v>208</v>
      </c>
      <c r="H258" s="302">
        <v>247</v>
      </c>
      <c r="I258" s="302">
        <v>206</v>
      </c>
      <c r="J258" s="302">
        <v>151</v>
      </c>
      <c r="K258" s="302">
        <v>88</v>
      </c>
      <c r="L258" s="302">
        <v>108</v>
      </c>
      <c r="M258" s="302">
        <v>144</v>
      </c>
      <c r="N258" s="302">
        <v>88</v>
      </c>
      <c r="O258" s="302">
        <v>199</v>
      </c>
      <c r="P258" s="302">
        <v>255</v>
      </c>
      <c r="Q258" s="302">
        <v>303</v>
      </c>
      <c r="R258" s="302">
        <v>59</v>
      </c>
      <c r="S258" s="302">
        <v>35</v>
      </c>
      <c r="T258" s="302">
        <v>54</v>
      </c>
      <c r="U258" s="302">
        <v>46</v>
      </c>
      <c r="V258" s="302">
        <v>37</v>
      </c>
      <c r="W258" s="302">
        <v>26</v>
      </c>
      <c r="X258" s="302">
        <v>23</v>
      </c>
      <c r="Y258" s="302">
        <v>14</v>
      </c>
      <c r="Z258" s="302">
        <v>8</v>
      </c>
      <c r="AA258" s="302">
        <v>49</v>
      </c>
      <c r="AB258" s="302">
        <v>38</v>
      </c>
      <c r="AC258" s="302">
        <v>53</v>
      </c>
    </row>
    <row r="259" spans="1:29" ht="15.75" customHeight="1" x14ac:dyDescent="0.3">
      <c r="A259" t="s">
        <v>409</v>
      </c>
      <c r="B259" t="s">
        <v>598</v>
      </c>
      <c r="C259" t="s">
        <v>411</v>
      </c>
      <c r="D259" s="302">
        <v>6</v>
      </c>
      <c r="E259" s="302">
        <v>6</v>
      </c>
      <c r="F259" s="302">
        <v>1</v>
      </c>
      <c r="G259" s="302">
        <v>0</v>
      </c>
      <c r="H259" s="302">
        <v>0</v>
      </c>
      <c r="I259" s="302">
        <v>2</v>
      </c>
      <c r="J259" s="302">
        <v>1</v>
      </c>
      <c r="K259" s="302">
        <v>0</v>
      </c>
      <c r="L259" s="302">
        <v>0</v>
      </c>
      <c r="M259" s="302">
        <v>1</v>
      </c>
      <c r="N259" s="302">
        <v>0</v>
      </c>
      <c r="O259" s="302">
        <v>0</v>
      </c>
      <c r="P259" s="302">
        <v>0</v>
      </c>
      <c r="Q259" s="302">
        <v>1</v>
      </c>
      <c r="R259" s="302">
        <v>1</v>
      </c>
      <c r="S259" s="302">
        <v>0</v>
      </c>
      <c r="T259" s="302">
        <v>0</v>
      </c>
      <c r="U259" s="302">
        <v>2</v>
      </c>
      <c r="V259" s="302">
        <v>1</v>
      </c>
      <c r="W259" s="302">
        <v>0</v>
      </c>
      <c r="X259" s="302">
        <v>0</v>
      </c>
      <c r="Y259" s="302">
        <v>1</v>
      </c>
      <c r="Z259" s="302">
        <v>0</v>
      </c>
      <c r="AA259" s="302">
        <v>0</v>
      </c>
      <c r="AB259" s="302">
        <v>0</v>
      </c>
      <c r="AC259" s="302">
        <v>1</v>
      </c>
    </row>
    <row r="260" spans="1:29" ht="15.75" customHeight="1" x14ac:dyDescent="0.3">
      <c r="B260" t="s">
        <v>815</v>
      </c>
      <c r="D260" s="302">
        <v>6</v>
      </c>
      <c r="E260" s="302">
        <v>6</v>
      </c>
      <c r="F260" s="302">
        <v>1</v>
      </c>
      <c r="G260" s="302">
        <v>0</v>
      </c>
      <c r="H260" s="302">
        <v>0</v>
      </c>
      <c r="I260" s="302">
        <v>2</v>
      </c>
      <c r="J260" s="302">
        <v>1</v>
      </c>
      <c r="K260" s="302">
        <v>0</v>
      </c>
      <c r="L260" s="302">
        <v>0</v>
      </c>
      <c r="M260" s="302">
        <v>1</v>
      </c>
      <c r="N260" s="302">
        <v>0</v>
      </c>
      <c r="O260" s="302">
        <v>0</v>
      </c>
      <c r="P260" s="302">
        <v>0</v>
      </c>
      <c r="Q260" s="302">
        <v>1</v>
      </c>
      <c r="R260" s="302">
        <v>1</v>
      </c>
      <c r="S260" s="302">
        <v>0</v>
      </c>
      <c r="T260" s="302">
        <v>0</v>
      </c>
      <c r="U260" s="302">
        <v>2</v>
      </c>
      <c r="V260" s="302">
        <v>1</v>
      </c>
      <c r="W260" s="302">
        <v>0</v>
      </c>
      <c r="X260" s="302">
        <v>0</v>
      </c>
      <c r="Y260" s="302">
        <v>1</v>
      </c>
      <c r="Z260" s="302">
        <v>0</v>
      </c>
      <c r="AA260" s="302">
        <v>0</v>
      </c>
      <c r="AB260" s="302">
        <v>0</v>
      </c>
      <c r="AC260" s="302">
        <v>1</v>
      </c>
    </row>
    <row r="261" spans="1:29" ht="15.75" customHeight="1" x14ac:dyDescent="0.3">
      <c r="B261" t="s">
        <v>600</v>
      </c>
      <c r="C261" t="s">
        <v>413</v>
      </c>
      <c r="D261" s="302">
        <v>16</v>
      </c>
      <c r="E261" s="302">
        <v>16</v>
      </c>
      <c r="F261" s="302">
        <v>2</v>
      </c>
      <c r="G261" s="302">
        <v>2</v>
      </c>
      <c r="H261" s="302">
        <v>3</v>
      </c>
      <c r="I261" s="302">
        <v>1</v>
      </c>
      <c r="J261" s="302">
        <v>2</v>
      </c>
      <c r="K261" s="302">
        <v>1</v>
      </c>
      <c r="L261" s="302">
        <v>0</v>
      </c>
      <c r="M261" s="302">
        <v>1</v>
      </c>
      <c r="N261" s="302">
        <v>2</v>
      </c>
      <c r="O261" s="302">
        <v>2</v>
      </c>
      <c r="P261" s="302">
        <v>0</v>
      </c>
      <c r="Q261" s="302">
        <v>0</v>
      </c>
      <c r="R261" s="302">
        <v>2</v>
      </c>
      <c r="S261" s="302">
        <v>2</v>
      </c>
      <c r="T261" s="302">
        <v>3</v>
      </c>
      <c r="U261" s="302">
        <v>1</v>
      </c>
      <c r="V261" s="302">
        <v>2</v>
      </c>
      <c r="W261" s="302">
        <v>1</v>
      </c>
      <c r="X261" s="302">
        <v>0</v>
      </c>
      <c r="Y261" s="302">
        <v>1</v>
      </c>
      <c r="Z261" s="302">
        <v>2</v>
      </c>
      <c r="AA261" s="302">
        <v>2</v>
      </c>
      <c r="AB261" s="302">
        <v>0</v>
      </c>
      <c r="AC261" s="302">
        <v>0</v>
      </c>
    </row>
    <row r="262" spans="1:29" ht="15.75" customHeight="1" x14ac:dyDescent="0.3">
      <c r="C262" t="s">
        <v>410</v>
      </c>
      <c r="D262" s="302">
        <v>0</v>
      </c>
      <c r="E262" s="302">
        <v>0</v>
      </c>
      <c r="F262" s="302">
        <v>0</v>
      </c>
      <c r="G262" s="302">
        <v>0</v>
      </c>
      <c r="H262" s="302">
        <v>0</v>
      </c>
      <c r="I262" s="302">
        <v>0</v>
      </c>
      <c r="J262" s="302">
        <v>0</v>
      </c>
      <c r="K262" s="302">
        <v>0</v>
      </c>
      <c r="L262" s="302">
        <v>0</v>
      </c>
      <c r="M262" s="302">
        <v>0</v>
      </c>
      <c r="N262" s="302">
        <v>0</v>
      </c>
      <c r="O262" s="302">
        <v>0</v>
      </c>
      <c r="P262" s="302">
        <v>0</v>
      </c>
      <c r="Q262" s="302">
        <v>0</v>
      </c>
      <c r="R262" s="302">
        <v>0</v>
      </c>
      <c r="S262" s="302">
        <v>0</v>
      </c>
      <c r="T262" s="302">
        <v>0</v>
      </c>
      <c r="U262" s="302">
        <v>0</v>
      </c>
      <c r="V262" s="302">
        <v>0</v>
      </c>
      <c r="W262" s="302">
        <v>0</v>
      </c>
      <c r="X262" s="302">
        <v>0</v>
      </c>
      <c r="Y262" s="302">
        <v>0</v>
      </c>
      <c r="Z262" s="302">
        <v>0</v>
      </c>
      <c r="AA262" s="302">
        <v>0</v>
      </c>
      <c r="AB262" s="302">
        <v>0</v>
      </c>
      <c r="AC262" s="302">
        <v>0</v>
      </c>
    </row>
    <row r="263" spans="1:29" ht="15.75" customHeight="1" x14ac:dyDescent="0.3">
      <c r="C263" t="s">
        <v>412</v>
      </c>
      <c r="D263" s="302">
        <v>5</v>
      </c>
      <c r="E263" s="302">
        <v>5</v>
      </c>
      <c r="F263" s="302">
        <v>0</v>
      </c>
      <c r="G263" s="302">
        <v>0</v>
      </c>
      <c r="H263" s="302">
        <v>0</v>
      </c>
      <c r="I263" s="302">
        <v>2</v>
      </c>
      <c r="J263" s="302">
        <v>2</v>
      </c>
      <c r="K263" s="302">
        <v>0</v>
      </c>
      <c r="L263" s="302">
        <v>1</v>
      </c>
      <c r="M263" s="302">
        <v>0</v>
      </c>
      <c r="N263" s="302">
        <v>0</v>
      </c>
      <c r="O263" s="302">
        <v>0</v>
      </c>
      <c r="P263" s="302">
        <v>0</v>
      </c>
      <c r="Q263" s="302">
        <v>0</v>
      </c>
      <c r="R263" s="302">
        <v>0</v>
      </c>
      <c r="S263" s="302">
        <v>0</v>
      </c>
      <c r="T263" s="302">
        <v>0</v>
      </c>
      <c r="U263" s="302">
        <v>2</v>
      </c>
      <c r="V263" s="302">
        <v>2</v>
      </c>
      <c r="W263" s="302">
        <v>0</v>
      </c>
      <c r="X263" s="302">
        <v>1</v>
      </c>
      <c r="Y263" s="302">
        <v>0</v>
      </c>
      <c r="Z263" s="302">
        <v>0</v>
      </c>
      <c r="AA263" s="302">
        <v>0</v>
      </c>
      <c r="AB263" s="302">
        <v>0</v>
      </c>
      <c r="AC263" s="302">
        <v>0</v>
      </c>
    </row>
    <row r="264" spans="1:29" ht="15.75" customHeight="1" x14ac:dyDescent="0.3">
      <c r="C264" t="s">
        <v>414</v>
      </c>
      <c r="D264" s="302">
        <v>0</v>
      </c>
      <c r="E264" s="302">
        <v>0</v>
      </c>
      <c r="F264" s="302">
        <v>0</v>
      </c>
      <c r="G264" s="302">
        <v>0</v>
      </c>
      <c r="H264" s="302">
        <v>0</v>
      </c>
      <c r="I264" s="302">
        <v>0</v>
      </c>
      <c r="J264" s="302">
        <v>0</v>
      </c>
      <c r="K264" s="302">
        <v>0</v>
      </c>
      <c r="L264" s="302">
        <v>0</v>
      </c>
      <c r="M264" s="302">
        <v>0</v>
      </c>
      <c r="N264" s="302">
        <v>0</v>
      </c>
      <c r="O264" s="302">
        <v>0</v>
      </c>
      <c r="P264" s="302">
        <v>0</v>
      </c>
      <c r="Q264" s="302">
        <v>0</v>
      </c>
      <c r="R264" s="302">
        <v>0</v>
      </c>
      <c r="S264" s="302">
        <v>0</v>
      </c>
      <c r="T264" s="302">
        <v>0</v>
      </c>
      <c r="U264" s="302">
        <v>0</v>
      </c>
      <c r="V264" s="302">
        <v>0</v>
      </c>
      <c r="W264" s="302">
        <v>0</v>
      </c>
      <c r="X264" s="302">
        <v>0</v>
      </c>
      <c r="Y264" s="302">
        <v>0</v>
      </c>
      <c r="Z264" s="302">
        <v>0</v>
      </c>
      <c r="AA264" s="302">
        <v>0</v>
      </c>
      <c r="AB264" s="302">
        <v>0</v>
      </c>
      <c r="AC264" s="302">
        <v>0</v>
      </c>
    </row>
    <row r="265" spans="1:29" ht="15.75" customHeight="1" x14ac:dyDescent="0.3">
      <c r="B265" t="s">
        <v>816</v>
      </c>
      <c r="D265" s="302">
        <v>21</v>
      </c>
      <c r="E265" s="302">
        <v>21</v>
      </c>
      <c r="F265" s="302">
        <v>2</v>
      </c>
      <c r="G265" s="302">
        <v>2</v>
      </c>
      <c r="H265" s="302">
        <v>3</v>
      </c>
      <c r="I265" s="302">
        <v>3</v>
      </c>
      <c r="J265" s="302">
        <v>4</v>
      </c>
      <c r="K265" s="302">
        <v>1</v>
      </c>
      <c r="L265" s="302">
        <v>1</v>
      </c>
      <c r="M265" s="302">
        <v>1</v>
      </c>
      <c r="N265" s="302">
        <v>2</v>
      </c>
      <c r="O265" s="302">
        <v>2</v>
      </c>
      <c r="P265" s="302">
        <v>0</v>
      </c>
      <c r="Q265" s="302">
        <v>0</v>
      </c>
      <c r="R265" s="302">
        <v>2</v>
      </c>
      <c r="S265" s="302">
        <v>2</v>
      </c>
      <c r="T265" s="302">
        <v>3</v>
      </c>
      <c r="U265" s="302">
        <v>3</v>
      </c>
      <c r="V265" s="302">
        <v>4</v>
      </c>
      <c r="W265" s="302">
        <v>1</v>
      </c>
      <c r="X265" s="302">
        <v>1</v>
      </c>
      <c r="Y265" s="302">
        <v>1</v>
      </c>
      <c r="Z265" s="302">
        <v>2</v>
      </c>
      <c r="AA265" s="302">
        <v>2</v>
      </c>
      <c r="AB265" s="302">
        <v>0</v>
      </c>
      <c r="AC265" s="302">
        <v>0</v>
      </c>
    </row>
    <row r="266" spans="1:29" ht="15.75" customHeight="1" x14ac:dyDescent="0.3">
      <c r="A266" t="s">
        <v>867</v>
      </c>
      <c r="D266" s="302">
        <v>27</v>
      </c>
      <c r="E266" s="302">
        <v>27</v>
      </c>
      <c r="F266" s="302">
        <v>3</v>
      </c>
      <c r="G266" s="302">
        <v>2</v>
      </c>
      <c r="H266" s="302">
        <v>3</v>
      </c>
      <c r="I266" s="302">
        <v>5</v>
      </c>
      <c r="J266" s="302">
        <v>5</v>
      </c>
      <c r="K266" s="302">
        <v>1</v>
      </c>
      <c r="L266" s="302">
        <v>1</v>
      </c>
      <c r="M266" s="302">
        <v>2</v>
      </c>
      <c r="N266" s="302">
        <v>2</v>
      </c>
      <c r="O266" s="302">
        <v>2</v>
      </c>
      <c r="P266" s="302">
        <v>0</v>
      </c>
      <c r="Q266" s="302">
        <v>1</v>
      </c>
      <c r="R266" s="302">
        <v>3</v>
      </c>
      <c r="S266" s="302">
        <v>2</v>
      </c>
      <c r="T266" s="302">
        <v>3</v>
      </c>
      <c r="U266" s="302">
        <v>5</v>
      </c>
      <c r="V266" s="302">
        <v>5</v>
      </c>
      <c r="W266" s="302">
        <v>1</v>
      </c>
      <c r="X266" s="302">
        <v>1</v>
      </c>
      <c r="Y266" s="302">
        <v>2</v>
      </c>
      <c r="Z266" s="302">
        <v>2</v>
      </c>
      <c r="AA266" s="302">
        <v>2</v>
      </c>
      <c r="AB266" s="302">
        <v>0</v>
      </c>
      <c r="AC266" s="302">
        <v>1</v>
      </c>
    </row>
    <row r="267" spans="1:29" ht="15.75" customHeight="1" x14ac:dyDescent="0.3">
      <c r="A267" t="s">
        <v>107</v>
      </c>
      <c r="B267" t="s">
        <v>598</v>
      </c>
      <c r="C267" t="s">
        <v>108</v>
      </c>
      <c r="D267" s="302">
        <v>0</v>
      </c>
      <c r="E267" s="302">
        <v>0</v>
      </c>
      <c r="F267" s="302">
        <v>0</v>
      </c>
      <c r="G267" s="302">
        <v>0</v>
      </c>
      <c r="H267" s="302">
        <v>0</v>
      </c>
      <c r="I267" s="302">
        <v>0</v>
      </c>
      <c r="J267" s="302">
        <v>0</v>
      </c>
      <c r="K267" s="302">
        <v>0</v>
      </c>
      <c r="L267" s="302">
        <v>0</v>
      </c>
      <c r="M267" s="302">
        <v>0</v>
      </c>
      <c r="N267" s="302">
        <v>0</v>
      </c>
      <c r="O267" s="302">
        <v>0</v>
      </c>
      <c r="P267" s="302">
        <v>0</v>
      </c>
      <c r="Q267" s="302">
        <v>0</v>
      </c>
      <c r="R267" s="302">
        <v>0</v>
      </c>
      <c r="S267" s="302">
        <v>0</v>
      </c>
      <c r="T267" s="302">
        <v>0</v>
      </c>
      <c r="U267" s="302">
        <v>0</v>
      </c>
      <c r="V267" s="302">
        <v>0</v>
      </c>
      <c r="W267" s="302">
        <v>0</v>
      </c>
      <c r="X267" s="302">
        <v>0</v>
      </c>
      <c r="Y267" s="302">
        <v>0</v>
      </c>
      <c r="Z267" s="302">
        <v>0</v>
      </c>
      <c r="AA267" s="302">
        <v>0</v>
      </c>
      <c r="AB267" s="302">
        <v>0</v>
      </c>
      <c r="AC267" s="302">
        <v>0</v>
      </c>
    </row>
    <row r="268" spans="1:29" ht="15.75" customHeight="1" x14ac:dyDescent="0.3">
      <c r="C268" t="s">
        <v>113</v>
      </c>
      <c r="D268" s="302">
        <v>19</v>
      </c>
      <c r="E268" s="302">
        <v>0</v>
      </c>
      <c r="F268" s="302">
        <v>0</v>
      </c>
      <c r="G268" s="302">
        <v>0</v>
      </c>
      <c r="H268" s="302">
        <v>0</v>
      </c>
      <c r="I268" s="302">
        <v>0</v>
      </c>
      <c r="J268" s="302">
        <v>0</v>
      </c>
      <c r="K268" s="302">
        <v>0</v>
      </c>
      <c r="L268" s="302">
        <v>0</v>
      </c>
      <c r="M268" s="302">
        <v>0</v>
      </c>
      <c r="N268" s="302">
        <v>0</v>
      </c>
      <c r="O268" s="302">
        <v>0</v>
      </c>
      <c r="P268" s="302">
        <v>0</v>
      </c>
      <c r="Q268" s="302">
        <v>19</v>
      </c>
      <c r="R268" s="302">
        <v>0</v>
      </c>
      <c r="S268" s="302">
        <v>0</v>
      </c>
      <c r="T268" s="302">
        <v>0</v>
      </c>
      <c r="U268" s="302">
        <v>0</v>
      </c>
      <c r="V268" s="302">
        <v>0</v>
      </c>
      <c r="W268" s="302">
        <v>0</v>
      </c>
      <c r="X268" s="302">
        <v>0</v>
      </c>
      <c r="Y268" s="302">
        <v>0</v>
      </c>
      <c r="Z268" s="302">
        <v>0</v>
      </c>
      <c r="AA268" s="302">
        <v>0</v>
      </c>
      <c r="AB268" s="302">
        <v>0</v>
      </c>
      <c r="AC268" s="302">
        <v>0</v>
      </c>
    </row>
    <row r="269" spans="1:29" ht="15.75" customHeight="1" x14ac:dyDescent="0.3">
      <c r="C269" t="s">
        <v>114</v>
      </c>
      <c r="D269" s="302">
        <v>3</v>
      </c>
      <c r="E269" s="302">
        <v>0</v>
      </c>
      <c r="F269" s="302">
        <v>0</v>
      </c>
      <c r="G269" s="302">
        <v>0</v>
      </c>
      <c r="H269" s="302">
        <v>0</v>
      </c>
      <c r="I269" s="302">
        <v>0</v>
      </c>
      <c r="J269" s="302">
        <v>0</v>
      </c>
      <c r="K269" s="302">
        <v>0</v>
      </c>
      <c r="L269" s="302">
        <v>0</v>
      </c>
      <c r="M269" s="302">
        <v>0</v>
      </c>
      <c r="N269" s="302">
        <v>0</v>
      </c>
      <c r="O269" s="302">
        <v>0</v>
      </c>
      <c r="P269" s="302">
        <v>3</v>
      </c>
      <c r="Q269" s="302">
        <v>0</v>
      </c>
      <c r="R269" s="302">
        <v>0</v>
      </c>
      <c r="S269" s="302">
        <v>0</v>
      </c>
      <c r="T269" s="302">
        <v>0</v>
      </c>
      <c r="U269" s="302">
        <v>0</v>
      </c>
      <c r="V269" s="302">
        <v>0</v>
      </c>
      <c r="W269" s="302">
        <v>0</v>
      </c>
      <c r="X269" s="302">
        <v>0</v>
      </c>
      <c r="Y269" s="302">
        <v>0</v>
      </c>
      <c r="Z269" s="302">
        <v>0</v>
      </c>
      <c r="AA269" s="302">
        <v>0</v>
      </c>
      <c r="AB269" s="302">
        <v>0</v>
      </c>
      <c r="AC269" s="302">
        <v>0</v>
      </c>
    </row>
    <row r="270" spans="1:29" ht="15.75" customHeight="1" x14ac:dyDescent="0.3">
      <c r="B270" t="s">
        <v>815</v>
      </c>
      <c r="D270" s="302">
        <v>22</v>
      </c>
      <c r="E270" s="302">
        <v>0</v>
      </c>
      <c r="F270" s="302">
        <v>0</v>
      </c>
      <c r="G270" s="302">
        <v>0</v>
      </c>
      <c r="H270" s="302">
        <v>0</v>
      </c>
      <c r="I270" s="302">
        <v>0</v>
      </c>
      <c r="J270" s="302">
        <v>0</v>
      </c>
      <c r="K270" s="302">
        <v>0</v>
      </c>
      <c r="L270" s="302">
        <v>0</v>
      </c>
      <c r="M270" s="302">
        <v>0</v>
      </c>
      <c r="N270" s="302">
        <v>0</v>
      </c>
      <c r="O270" s="302">
        <v>0</v>
      </c>
      <c r="P270" s="302">
        <v>3</v>
      </c>
      <c r="Q270" s="302">
        <v>19</v>
      </c>
      <c r="R270" s="302">
        <v>0</v>
      </c>
      <c r="S270" s="302">
        <v>0</v>
      </c>
      <c r="T270" s="302">
        <v>0</v>
      </c>
      <c r="U270" s="302">
        <v>0</v>
      </c>
      <c r="V270" s="302">
        <v>0</v>
      </c>
      <c r="W270" s="302">
        <v>0</v>
      </c>
      <c r="X270" s="302">
        <v>0</v>
      </c>
      <c r="Y270" s="302">
        <v>0</v>
      </c>
      <c r="Z270" s="302">
        <v>0</v>
      </c>
      <c r="AA270" s="302">
        <v>0</v>
      </c>
      <c r="AB270" s="302">
        <v>0</v>
      </c>
      <c r="AC270" s="302">
        <v>0</v>
      </c>
    </row>
    <row r="271" spans="1:29" ht="15.75" customHeight="1" x14ac:dyDescent="0.3">
      <c r="B271" t="s">
        <v>600</v>
      </c>
      <c r="C271" t="s">
        <v>109</v>
      </c>
      <c r="D271" s="302">
        <v>93</v>
      </c>
      <c r="E271" s="302">
        <v>64</v>
      </c>
      <c r="F271" s="302">
        <v>2</v>
      </c>
      <c r="G271" s="302">
        <v>6</v>
      </c>
      <c r="H271" s="302">
        <v>2</v>
      </c>
      <c r="I271" s="302">
        <v>5</v>
      </c>
      <c r="J271" s="302">
        <v>1</v>
      </c>
      <c r="K271" s="302">
        <v>0</v>
      </c>
      <c r="L271" s="302">
        <v>8</v>
      </c>
      <c r="M271" s="302">
        <v>5</v>
      </c>
      <c r="N271" s="302">
        <v>19</v>
      </c>
      <c r="O271" s="302">
        <v>37</v>
      </c>
      <c r="P271" s="302">
        <v>7</v>
      </c>
      <c r="Q271" s="302">
        <v>1</v>
      </c>
      <c r="R271" s="302">
        <v>1</v>
      </c>
      <c r="S271" s="302">
        <v>5</v>
      </c>
      <c r="T271" s="302">
        <v>1</v>
      </c>
      <c r="U271" s="302">
        <v>4</v>
      </c>
      <c r="V271" s="302">
        <v>17</v>
      </c>
      <c r="W271" s="302">
        <v>3</v>
      </c>
      <c r="X271" s="302">
        <v>7</v>
      </c>
      <c r="Y271" s="302">
        <v>16</v>
      </c>
      <c r="Z271" s="302">
        <v>10</v>
      </c>
      <c r="AA271" s="302">
        <v>0</v>
      </c>
      <c r="AB271" s="302">
        <v>0</v>
      </c>
      <c r="AC271" s="302">
        <v>0</v>
      </c>
    </row>
    <row r="272" spans="1:29" ht="15.75" customHeight="1" x14ac:dyDescent="0.3">
      <c r="C272" t="s">
        <v>110</v>
      </c>
      <c r="D272" s="302">
        <v>0</v>
      </c>
      <c r="E272" s="302">
        <v>0</v>
      </c>
      <c r="F272" s="302">
        <v>0</v>
      </c>
      <c r="G272" s="302">
        <v>0</v>
      </c>
      <c r="H272" s="302">
        <v>0</v>
      </c>
      <c r="I272" s="302">
        <v>0</v>
      </c>
      <c r="J272" s="302">
        <v>0</v>
      </c>
      <c r="K272" s="302">
        <v>0</v>
      </c>
      <c r="L272" s="302">
        <v>0</v>
      </c>
      <c r="M272" s="302">
        <v>0</v>
      </c>
      <c r="N272" s="302">
        <v>0</v>
      </c>
      <c r="O272" s="302">
        <v>0</v>
      </c>
      <c r="P272" s="302">
        <v>0</v>
      </c>
      <c r="Q272" s="302">
        <v>0</v>
      </c>
      <c r="R272" s="302">
        <v>0</v>
      </c>
      <c r="S272" s="302">
        <v>0</v>
      </c>
      <c r="T272" s="302">
        <v>0</v>
      </c>
      <c r="U272" s="302">
        <v>0</v>
      </c>
      <c r="V272" s="302">
        <v>0</v>
      </c>
      <c r="W272" s="302">
        <v>0</v>
      </c>
      <c r="X272" s="302">
        <v>0</v>
      </c>
      <c r="Y272" s="302">
        <v>0</v>
      </c>
      <c r="Z272" s="302">
        <v>0</v>
      </c>
      <c r="AA272" s="302">
        <v>0</v>
      </c>
      <c r="AB272" s="302">
        <v>0</v>
      </c>
      <c r="AC272" s="302">
        <v>0</v>
      </c>
    </row>
    <row r="273" spans="1:29" ht="15.75" customHeight="1" x14ac:dyDescent="0.3">
      <c r="B273" t="s">
        <v>816</v>
      </c>
      <c r="D273" s="302">
        <v>93</v>
      </c>
      <c r="E273" s="302">
        <v>64</v>
      </c>
      <c r="F273" s="302">
        <v>2</v>
      </c>
      <c r="G273" s="302">
        <v>6</v>
      </c>
      <c r="H273" s="302">
        <v>2</v>
      </c>
      <c r="I273" s="302">
        <v>5</v>
      </c>
      <c r="J273" s="302">
        <v>1</v>
      </c>
      <c r="K273" s="302">
        <v>0</v>
      </c>
      <c r="L273" s="302">
        <v>8</v>
      </c>
      <c r="M273" s="302">
        <v>5</v>
      </c>
      <c r="N273" s="302">
        <v>19</v>
      </c>
      <c r="O273" s="302">
        <v>37</v>
      </c>
      <c r="P273" s="302">
        <v>7</v>
      </c>
      <c r="Q273" s="302">
        <v>1</v>
      </c>
      <c r="R273" s="302">
        <v>1</v>
      </c>
      <c r="S273" s="302">
        <v>5</v>
      </c>
      <c r="T273" s="302">
        <v>1</v>
      </c>
      <c r="U273" s="302">
        <v>4</v>
      </c>
      <c r="V273" s="302">
        <v>17</v>
      </c>
      <c r="W273" s="302">
        <v>3</v>
      </c>
      <c r="X273" s="302">
        <v>7</v>
      </c>
      <c r="Y273" s="302">
        <v>16</v>
      </c>
      <c r="Z273" s="302">
        <v>10</v>
      </c>
      <c r="AA273" s="302">
        <v>0</v>
      </c>
      <c r="AB273" s="302">
        <v>0</v>
      </c>
      <c r="AC273" s="302">
        <v>0</v>
      </c>
    </row>
    <row r="274" spans="1:29" ht="15.75" customHeight="1" x14ac:dyDescent="0.3">
      <c r="B274" t="s">
        <v>601</v>
      </c>
      <c r="C274" t="s">
        <v>112</v>
      </c>
      <c r="D274" s="302">
        <v>8</v>
      </c>
      <c r="E274" s="302">
        <v>0</v>
      </c>
      <c r="F274" s="302">
        <v>2</v>
      </c>
      <c r="G274" s="302">
        <v>1</v>
      </c>
      <c r="H274" s="302">
        <v>0</v>
      </c>
      <c r="I274" s="302">
        <v>2</v>
      </c>
      <c r="J274" s="302">
        <v>0</v>
      </c>
      <c r="K274" s="302">
        <v>0</v>
      </c>
      <c r="L274" s="302">
        <v>0</v>
      </c>
      <c r="M274" s="302">
        <v>0</v>
      </c>
      <c r="N274" s="302">
        <v>0</v>
      </c>
      <c r="O274" s="302">
        <v>0</v>
      </c>
      <c r="P274" s="302">
        <v>0</v>
      </c>
      <c r="Q274" s="302">
        <v>3</v>
      </c>
      <c r="R274" s="302">
        <v>0</v>
      </c>
      <c r="S274" s="302">
        <v>0</v>
      </c>
      <c r="T274" s="302">
        <v>0</v>
      </c>
      <c r="U274" s="302">
        <v>0</v>
      </c>
      <c r="V274" s="302">
        <v>0</v>
      </c>
      <c r="W274" s="302">
        <v>0</v>
      </c>
      <c r="X274" s="302">
        <v>0</v>
      </c>
      <c r="Y274" s="302">
        <v>0</v>
      </c>
      <c r="Z274" s="302">
        <v>0</v>
      </c>
      <c r="AA274" s="302">
        <v>0</v>
      </c>
      <c r="AB274" s="302">
        <v>0</v>
      </c>
      <c r="AC274" s="302">
        <v>0</v>
      </c>
    </row>
    <row r="275" spans="1:29" ht="15.75" customHeight="1" x14ac:dyDescent="0.3">
      <c r="C275" t="s">
        <v>111</v>
      </c>
      <c r="D275" s="302">
        <v>115</v>
      </c>
      <c r="E275" s="302">
        <v>0</v>
      </c>
      <c r="F275" s="302">
        <v>13</v>
      </c>
      <c r="G275" s="302">
        <v>12</v>
      </c>
      <c r="H275" s="302">
        <v>9</v>
      </c>
      <c r="I275" s="302">
        <v>12</v>
      </c>
      <c r="J275" s="302">
        <v>7</v>
      </c>
      <c r="K275" s="302">
        <v>2</v>
      </c>
      <c r="L275" s="302">
        <v>5</v>
      </c>
      <c r="M275" s="302">
        <v>9</v>
      </c>
      <c r="N275" s="302">
        <v>35</v>
      </c>
      <c r="O275" s="302">
        <v>0</v>
      </c>
      <c r="P275" s="302">
        <v>1</v>
      </c>
      <c r="Q275" s="302">
        <v>10</v>
      </c>
      <c r="R275" s="302">
        <v>0</v>
      </c>
      <c r="S275" s="302">
        <v>0</v>
      </c>
      <c r="T275" s="302">
        <v>0</v>
      </c>
      <c r="U275" s="302">
        <v>0</v>
      </c>
      <c r="V275" s="302">
        <v>0</v>
      </c>
      <c r="W275" s="302">
        <v>0</v>
      </c>
      <c r="X275" s="302">
        <v>0</v>
      </c>
      <c r="Y275" s="302">
        <v>0</v>
      </c>
      <c r="Z275" s="302">
        <v>0</v>
      </c>
      <c r="AA275" s="302">
        <v>0</v>
      </c>
      <c r="AB275" s="302">
        <v>0</v>
      </c>
      <c r="AC275" s="302">
        <v>0</v>
      </c>
    </row>
    <row r="276" spans="1:29" ht="15.75" customHeight="1" x14ac:dyDescent="0.3">
      <c r="B276" t="s">
        <v>817</v>
      </c>
      <c r="D276" s="302">
        <v>123</v>
      </c>
      <c r="E276" s="302">
        <v>0</v>
      </c>
      <c r="F276" s="302">
        <v>15</v>
      </c>
      <c r="G276" s="302">
        <v>13</v>
      </c>
      <c r="H276" s="302">
        <v>9</v>
      </c>
      <c r="I276" s="302">
        <v>14</v>
      </c>
      <c r="J276" s="302">
        <v>7</v>
      </c>
      <c r="K276" s="302">
        <v>2</v>
      </c>
      <c r="L276" s="302">
        <v>5</v>
      </c>
      <c r="M276" s="302">
        <v>9</v>
      </c>
      <c r="N276" s="302">
        <v>35</v>
      </c>
      <c r="O276" s="302">
        <v>0</v>
      </c>
      <c r="P276" s="302">
        <v>1</v>
      </c>
      <c r="Q276" s="302">
        <v>13</v>
      </c>
      <c r="R276" s="302">
        <v>0</v>
      </c>
      <c r="S276" s="302">
        <v>0</v>
      </c>
      <c r="T276" s="302">
        <v>0</v>
      </c>
      <c r="U276" s="302">
        <v>0</v>
      </c>
      <c r="V276" s="302">
        <v>0</v>
      </c>
      <c r="W276" s="302">
        <v>0</v>
      </c>
      <c r="X276" s="302">
        <v>0</v>
      </c>
      <c r="Y276" s="302">
        <v>0</v>
      </c>
      <c r="Z276" s="302">
        <v>0</v>
      </c>
      <c r="AA276" s="302">
        <v>0</v>
      </c>
      <c r="AB276" s="302">
        <v>0</v>
      </c>
      <c r="AC276" s="302">
        <v>0</v>
      </c>
    </row>
    <row r="277" spans="1:29" ht="15.75" customHeight="1" x14ac:dyDescent="0.3">
      <c r="A277" t="s">
        <v>868</v>
      </c>
      <c r="D277" s="302">
        <v>238</v>
      </c>
      <c r="E277" s="302">
        <v>64</v>
      </c>
      <c r="F277" s="302">
        <v>17</v>
      </c>
      <c r="G277" s="302">
        <v>19</v>
      </c>
      <c r="H277" s="302">
        <v>11</v>
      </c>
      <c r="I277" s="302">
        <v>19</v>
      </c>
      <c r="J277" s="302">
        <v>8</v>
      </c>
      <c r="K277" s="302">
        <v>2</v>
      </c>
      <c r="L277" s="302">
        <v>13</v>
      </c>
      <c r="M277" s="302">
        <v>14</v>
      </c>
      <c r="N277" s="302">
        <v>54</v>
      </c>
      <c r="O277" s="302">
        <v>37</v>
      </c>
      <c r="P277" s="302">
        <v>11</v>
      </c>
      <c r="Q277" s="302">
        <v>33</v>
      </c>
      <c r="R277" s="302">
        <v>1</v>
      </c>
      <c r="S277" s="302">
        <v>5</v>
      </c>
      <c r="T277" s="302">
        <v>1</v>
      </c>
      <c r="U277" s="302">
        <v>4</v>
      </c>
      <c r="V277" s="302">
        <v>17</v>
      </c>
      <c r="W277" s="302">
        <v>3</v>
      </c>
      <c r="X277" s="302">
        <v>7</v>
      </c>
      <c r="Y277" s="302">
        <v>16</v>
      </c>
      <c r="Z277" s="302">
        <v>10</v>
      </c>
      <c r="AA277" s="302">
        <v>0</v>
      </c>
      <c r="AB277" s="302">
        <v>0</v>
      </c>
      <c r="AC277" s="302">
        <v>0</v>
      </c>
    </row>
    <row r="278" spans="1:29" ht="15.75" customHeight="1" x14ac:dyDescent="0.3">
      <c r="A278" t="s">
        <v>164</v>
      </c>
      <c r="B278" t="s">
        <v>598</v>
      </c>
      <c r="C278" t="s">
        <v>167</v>
      </c>
      <c r="D278" s="302">
        <v>293</v>
      </c>
      <c r="E278" s="302">
        <v>287</v>
      </c>
      <c r="F278" s="302">
        <v>10</v>
      </c>
      <c r="G278" s="302">
        <v>3</v>
      </c>
      <c r="H278" s="302">
        <v>8</v>
      </c>
      <c r="I278" s="302">
        <v>8</v>
      </c>
      <c r="J278" s="302">
        <v>0</v>
      </c>
      <c r="K278" s="302">
        <v>2</v>
      </c>
      <c r="L278" s="302">
        <v>42</v>
      </c>
      <c r="M278" s="302">
        <v>47</v>
      </c>
      <c r="N278" s="302">
        <v>71</v>
      </c>
      <c r="O278" s="302">
        <v>55</v>
      </c>
      <c r="P278" s="302">
        <v>25</v>
      </c>
      <c r="Q278" s="302">
        <v>22</v>
      </c>
      <c r="R278" s="302">
        <v>10</v>
      </c>
      <c r="S278" s="302">
        <v>3</v>
      </c>
      <c r="T278" s="302">
        <v>8</v>
      </c>
      <c r="U278" s="302">
        <v>7</v>
      </c>
      <c r="V278" s="302">
        <v>0</v>
      </c>
      <c r="W278" s="302">
        <v>2</v>
      </c>
      <c r="X278" s="302">
        <v>41</v>
      </c>
      <c r="Y278" s="302">
        <v>47</v>
      </c>
      <c r="Z278" s="302">
        <v>71</v>
      </c>
      <c r="AA278" s="302">
        <v>54</v>
      </c>
      <c r="AB278" s="302">
        <v>25</v>
      </c>
      <c r="AC278" s="302">
        <v>19</v>
      </c>
    </row>
    <row r="279" spans="1:29" ht="15.75" customHeight="1" x14ac:dyDescent="0.3">
      <c r="C279" t="s">
        <v>169</v>
      </c>
      <c r="D279" s="302">
        <v>5</v>
      </c>
      <c r="E279" s="302">
        <v>5</v>
      </c>
      <c r="F279" s="302">
        <v>0</v>
      </c>
      <c r="G279" s="302">
        <v>0</v>
      </c>
      <c r="H279" s="302">
        <v>0</v>
      </c>
      <c r="I279" s="302">
        <v>0</v>
      </c>
      <c r="J279" s="302">
        <v>1</v>
      </c>
      <c r="K279" s="302">
        <v>0</v>
      </c>
      <c r="L279" s="302">
        <v>1</v>
      </c>
      <c r="M279" s="302">
        <v>0</v>
      </c>
      <c r="N279" s="302">
        <v>1</v>
      </c>
      <c r="O279" s="302">
        <v>1</v>
      </c>
      <c r="P279" s="302">
        <v>1</v>
      </c>
      <c r="Q279" s="302">
        <v>0</v>
      </c>
      <c r="R279" s="302">
        <v>0</v>
      </c>
      <c r="S279" s="302">
        <v>0</v>
      </c>
      <c r="T279" s="302">
        <v>0</v>
      </c>
      <c r="U279" s="302">
        <v>0</v>
      </c>
      <c r="V279" s="302">
        <v>1</v>
      </c>
      <c r="W279" s="302">
        <v>0</v>
      </c>
      <c r="X279" s="302">
        <v>1</v>
      </c>
      <c r="Y279" s="302">
        <v>0</v>
      </c>
      <c r="Z279" s="302">
        <v>1</v>
      </c>
      <c r="AA279" s="302">
        <v>1</v>
      </c>
      <c r="AB279" s="302">
        <v>1</v>
      </c>
      <c r="AC279" s="302">
        <v>0</v>
      </c>
    </row>
    <row r="280" spans="1:29" ht="15.75" customHeight="1" x14ac:dyDescent="0.3">
      <c r="C280" t="s">
        <v>168</v>
      </c>
      <c r="D280" s="302">
        <v>8</v>
      </c>
      <c r="E280" s="302">
        <v>8</v>
      </c>
      <c r="F280" s="302">
        <v>0</v>
      </c>
      <c r="G280" s="302">
        <v>0</v>
      </c>
      <c r="H280" s="302">
        <v>1</v>
      </c>
      <c r="I280" s="302">
        <v>2</v>
      </c>
      <c r="J280" s="302">
        <v>2</v>
      </c>
      <c r="K280" s="302">
        <v>0</v>
      </c>
      <c r="L280" s="302">
        <v>0</v>
      </c>
      <c r="M280" s="302">
        <v>0</v>
      </c>
      <c r="N280" s="302">
        <v>0</v>
      </c>
      <c r="O280" s="302">
        <v>0</v>
      </c>
      <c r="P280" s="302">
        <v>0</v>
      </c>
      <c r="Q280" s="302">
        <v>3</v>
      </c>
      <c r="R280" s="302">
        <v>0</v>
      </c>
      <c r="S280" s="302">
        <v>0</v>
      </c>
      <c r="T280" s="302">
        <v>1</v>
      </c>
      <c r="U280" s="302">
        <v>2</v>
      </c>
      <c r="V280" s="302">
        <v>2</v>
      </c>
      <c r="W280" s="302">
        <v>0</v>
      </c>
      <c r="X280" s="302">
        <v>0</v>
      </c>
      <c r="Y280" s="302">
        <v>0</v>
      </c>
      <c r="Z280" s="302">
        <v>0</v>
      </c>
      <c r="AA280" s="302">
        <v>0</v>
      </c>
      <c r="AB280" s="302">
        <v>0</v>
      </c>
      <c r="AC280" s="302">
        <v>3</v>
      </c>
    </row>
    <row r="281" spans="1:29" ht="15.75" customHeight="1" x14ac:dyDescent="0.3">
      <c r="C281" t="s">
        <v>175</v>
      </c>
      <c r="D281" s="302">
        <v>3</v>
      </c>
      <c r="E281" s="302">
        <v>3</v>
      </c>
      <c r="F281" s="302">
        <v>0</v>
      </c>
      <c r="G281" s="302">
        <v>0</v>
      </c>
      <c r="H281" s="302">
        <v>0</v>
      </c>
      <c r="I281" s="302">
        <v>0</v>
      </c>
      <c r="J281" s="302">
        <v>1</v>
      </c>
      <c r="K281" s="302">
        <v>2</v>
      </c>
      <c r="L281" s="302">
        <v>0</v>
      </c>
      <c r="M281" s="302">
        <v>0</v>
      </c>
      <c r="N281" s="302">
        <v>0</v>
      </c>
      <c r="O281" s="302">
        <v>0</v>
      </c>
      <c r="P281" s="302">
        <v>0</v>
      </c>
      <c r="Q281" s="302">
        <v>0</v>
      </c>
      <c r="R281" s="302">
        <v>0</v>
      </c>
      <c r="S281" s="302">
        <v>0</v>
      </c>
      <c r="T281" s="302">
        <v>0</v>
      </c>
      <c r="U281" s="302">
        <v>0</v>
      </c>
      <c r="V281" s="302">
        <v>1</v>
      </c>
      <c r="W281" s="302">
        <v>2</v>
      </c>
      <c r="X281" s="302">
        <v>0</v>
      </c>
      <c r="Y281" s="302">
        <v>0</v>
      </c>
      <c r="Z281" s="302">
        <v>0</v>
      </c>
      <c r="AA281" s="302">
        <v>0</v>
      </c>
      <c r="AB281" s="302">
        <v>0</v>
      </c>
      <c r="AC281" s="302">
        <v>0</v>
      </c>
    </row>
    <row r="282" spans="1:29" ht="15.75" customHeight="1" x14ac:dyDescent="0.3">
      <c r="C282" t="s">
        <v>173</v>
      </c>
      <c r="D282" s="302">
        <v>2034</v>
      </c>
      <c r="E282" s="302">
        <v>0</v>
      </c>
      <c r="F282" s="302">
        <v>255</v>
      </c>
      <c r="G282" s="302">
        <v>210</v>
      </c>
      <c r="H282" s="302">
        <v>194</v>
      </c>
      <c r="I282" s="302">
        <v>117</v>
      </c>
      <c r="J282" s="302">
        <v>148</v>
      </c>
      <c r="K282" s="302">
        <v>154</v>
      </c>
      <c r="L282" s="302">
        <v>161</v>
      </c>
      <c r="M282" s="302">
        <v>120</v>
      </c>
      <c r="N282" s="302">
        <v>156</v>
      </c>
      <c r="O282" s="302">
        <v>222</v>
      </c>
      <c r="P282" s="302">
        <v>168</v>
      </c>
      <c r="Q282" s="302">
        <v>129</v>
      </c>
      <c r="R282" s="302">
        <v>0</v>
      </c>
      <c r="S282" s="302">
        <v>0</v>
      </c>
      <c r="T282" s="302">
        <v>0</v>
      </c>
      <c r="U282" s="302">
        <v>0</v>
      </c>
      <c r="V282" s="302">
        <v>0</v>
      </c>
      <c r="W282" s="302">
        <v>0</v>
      </c>
      <c r="X282" s="302">
        <v>0</v>
      </c>
      <c r="Y282" s="302">
        <v>0</v>
      </c>
      <c r="Z282" s="302">
        <v>0</v>
      </c>
      <c r="AA282" s="302">
        <v>0</v>
      </c>
      <c r="AB282" s="302">
        <v>0</v>
      </c>
      <c r="AC282" s="302">
        <v>0</v>
      </c>
    </row>
    <row r="283" spans="1:29" ht="15.75" customHeight="1" x14ac:dyDescent="0.3">
      <c r="C283" t="s">
        <v>177</v>
      </c>
      <c r="D283" s="302">
        <v>100</v>
      </c>
      <c r="E283" s="302">
        <v>100</v>
      </c>
      <c r="F283" s="302">
        <v>13</v>
      </c>
      <c r="G283" s="302">
        <v>3</v>
      </c>
      <c r="H283" s="302">
        <v>2</v>
      </c>
      <c r="I283" s="302">
        <v>9</v>
      </c>
      <c r="J283" s="302">
        <v>3</v>
      </c>
      <c r="K283" s="302">
        <v>3</v>
      </c>
      <c r="L283" s="302">
        <v>4</v>
      </c>
      <c r="M283" s="302">
        <v>9</v>
      </c>
      <c r="N283" s="302">
        <v>14</v>
      </c>
      <c r="O283" s="302">
        <v>11</v>
      </c>
      <c r="P283" s="302">
        <v>13</v>
      </c>
      <c r="Q283" s="302">
        <v>16</v>
      </c>
      <c r="R283" s="302">
        <v>13</v>
      </c>
      <c r="S283" s="302">
        <v>3</v>
      </c>
      <c r="T283" s="302">
        <v>2</v>
      </c>
      <c r="U283" s="302">
        <v>9</v>
      </c>
      <c r="V283" s="302">
        <v>3</v>
      </c>
      <c r="W283" s="302">
        <v>3</v>
      </c>
      <c r="X283" s="302">
        <v>4</v>
      </c>
      <c r="Y283" s="302">
        <v>9</v>
      </c>
      <c r="Z283" s="302">
        <v>14</v>
      </c>
      <c r="AA283" s="302">
        <v>11</v>
      </c>
      <c r="AB283" s="302">
        <v>13</v>
      </c>
      <c r="AC283" s="302">
        <v>16</v>
      </c>
    </row>
    <row r="284" spans="1:29" ht="15.75" customHeight="1" x14ac:dyDescent="0.3">
      <c r="C284" t="s">
        <v>174</v>
      </c>
      <c r="D284" s="302">
        <v>7</v>
      </c>
      <c r="E284" s="302">
        <v>7</v>
      </c>
      <c r="F284" s="302">
        <v>1</v>
      </c>
      <c r="G284" s="302">
        <v>1</v>
      </c>
      <c r="H284" s="302">
        <v>0</v>
      </c>
      <c r="I284" s="302">
        <v>0</v>
      </c>
      <c r="J284" s="302">
        <v>0</v>
      </c>
      <c r="K284" s="302">
        <v>0</v>
      </c>
      <c r="L284" s="302">
        <v>0</v>
      </c>
      <c r="M284" s="302">
        <v>1</v>
      </c>
      <c r="N284" s="302">
        <v>0</v>
      </c>
      <c r="O284" s="302">
        <v>0</v>
      </c>
      <c r="P284" s="302">
        <v>4</v>
      </c>
      <c r="Q284" s="302">
        <v>0</v>
      </c>
      <c r="R284" s="302">
        <v>1</v>
      </c>
      <c r="S284" s="302">
        <v>1</v>
      </c>
      <c r="T284" s="302">
        <v>0</v>
      </c>
      <c r="U284" s="302">
        <v>0</v>
      </c>
      <c r="V284" s="302">
        <v>0</v>
      </c>
      <c r="W284" s="302">
        <v>0</v>
      </c>
      <c r="X284" s="302">
        <v>0</v>
      </c>
      <c r="Y284" s="302">
        <v>1</v>
      </c>
      <c r="Z284" s="302">
        <v>0</v>
      </c>
      <c r="AA284" s="302">
        <v>0</v>
      </c>
      <c r="AB284" s="302">
        <v>4</v>
      </c>
      <c r="AC284" s="302">
        <v>0</v>
      </c>
    </row>
    <row r="285" spans="1:29" ht="15.75" customHeight="1" x14ac:dyDescent="0.3">
      <c r="C285" t="s">
        <v>166</v>
      </c>
      <c r="D285" s="302">
        <v>0</v>
      </c>
      <c r="E285" s="302">
        <v>0</v>
      </c>
      <c r="F285" s="302">
        <v>0</v>
      </c>
      <c r="G285" s="302">
        <v>0</v>
      </c>
      <c r="H285" s="302">
        <v>0</v>
      </c>
      <c r="I285" s="302">
        <v>0</v>
      </c>
      <c r="J285" s="302">
        <v>0</v>
      </c>
      <c r="K285" s="302">
        <v>0</v>
      </c>
      <c r="L285" s="302">
        <v>0</v>
      </c>
      <c r="M285" s="302">
        <v>0</v>
      </c>
      <c r="N285" s="302">
        <v>0</v>
      </c>
      <c r="O285" s="302">
        <v>0</v>
      </c>
      <c r="P285" s="302">
        <v>0</v>
      </c>
      <c r="Q285" s="302">
        <v>0</v>
      </c>
      <c r="R285" s="302">
        <v>0</v>
      </c>
      <c r="S285" s="302">
        <v>0</v>
      </c>
      <c r="T285" s="302">
        <v>0</v>
      </c>
      <c r="U285" s="302">
        <v>0</v>
      </c>
      <c r="V285" s="302">
        <v>0</v>
      </c>
      <c r="W285" s="302">
        <v>0</v>
      </c>
      <c r="X285" s="302">
        <v>0</v>
      </c>
      <c r="Y285" s="302">
        <v>0</v>
      </c>
      <c r="Z285" s="302">
        <v>0</v>
      </c>
      <c r="AA285" s="302">
        <v>0</v>
      </c>
      <c r="AB285" s="302">
        <v>0</v>
      </c>
      <c r="AC285" s="302">
        <v>0</v>
      </c>
    </row>
    <row r="286" spans="1:29" ht="15.75" customHeight="1" x14ac:dyDescent="0.3">
      <c r="C286" t="s">
        <v>171</v>
      </c>
      <c r="D286" s="302">
        <v>0</v>
      </c>
      <c r="E286" s="302">
        <v>0</v>
      </c>
      <c r="F286" s="302">
        <v>0</v>
      </c>
      <c r="G286" s="302">
        <v>0</v>
      </c>
      <c r="H286" s="302">
        <v>0</v>
      </c>
      <c r="I286" s="302">
        <v>0</v>
      </c>
      <c r="J286" s="302">
        <v>0</v>
      </c>
      <c r="K286" s="302">
        <v>0</v>
      </c>
      <c r="L286" s="302">
        <v>0</v>
      </c>
      <c r="M286" s="302">
        <v>0</v>
      </c>
      <c r="N286" s="302">
        <v>0</v>
      </c>
      <c r="O286" s="302">
        <v>0</v>
      </c>
      <c r="P286" s="302">
        <v>0</v>
      </c>
      <c r="Q286" s="302">
        <v>0</v>
      </c>
      <c r="R286" s="302">
        <v>0</v>
      </c>
      <c r="S286" s="302">
        <v>0</v>
      </c>
      <c r="T286" s="302">
        <v>0</v>
      </c>
      <c r="U286" s="302">
        <v>0</v>
      </c>
      <c r="V286" s="302">
        <v>0</v>
      </c>
      <c r="W286" s="302">
        <v>0</v>
      </c>
      <c r="X286" s="302">
        <v>0</v>
      </c>
      <c r="Y286" s="302">
        <v>0</v>
      </c>
      <c r="Z286" s="302">
        <v>0</v>
      </c>
      <c r="AA286" s="302">
        <v>0</v>
      </c>
      <c r="AB286" s="302">
        <v>0</v>
      </c>
      <c r="AC286" s="302">
        <v>0</v>
      </c>
    </row>
    <row r="287" spans="1:29" ht="15.75" customHeight="1" x14ac:dyDescent="0.3">
      <c r="B287" t="s">
        <v>815</v>
      </c>
      <c r="D287" s="302">
        <v>2450</v>
      </c>
      <c r="E287" s="302">
        <v>410</v>
      </c>
      <c r="F287" s="302">
        <v>279</v>
      </c>
      <c r="G287" s="302">
        <v>217</v>
      </c>
      <c r="H287" s="302">
        <v>205</v>
      </c>
      <c r="I287" s="302">
        <v>136</v>
      </c>
      <c r="J287" s="302">
        <v>155</v>
      </c>
      <c r="K287" s="302">
        <v>161</v>
      </c>
      <c r="L287" s="302">
        <v>208</v>
      </c>
      <c r="M287" s="302">
        <v>177</v>
      </c>
      <c r="N287" s="302">
        <v>242</v>
      </c>
      <c r="O287" s="302">
        <v>289</v>
      </c>
      <c r="P287" s="302">
        <v>211</v>
      </c>
      <c r="Q287" s="302">
        <v>170</v>
      </c>
      <c r="R287" s="302">
        <v>24</v>
      </c>
      <c r="S287" s="302">
        <v>7</v>
      </c>
      <c r="T287" s="302">
        <v>11</v>
      </c>
      <c r="U287" s="302">
        <v>18</v>
      </c>
      <c r="V287" s="302">
        <v>7</v>
      </c>
      <c r="W287" s="302">
        <v>7</v>
      </c>
      <c r="X287" s="302">
        <v>46</v>
      </c>
      <c r="Y287" s="302">
        <v>57</v>
      </c>
      <c r="Z287" s="302">
        <v>86</v>
      </c>
      <c r="AA287" s="302">
        <v>66</v>
      </c>
      <c r="AB287" s="302">
        <v>43</v>
      </c>
      <c r="AC287" s="302">
        <v>38</v>
      </c>
    </row>
    <row r="288" spans="1:29" ht="15.75" customHeight="1" x14ac:dyDescent="0.3">
      <c r="B288" t="s">
        <v>600</v>
      </c>
      <c r="C288" t="s">
        <v>165</v>
      </c>
      <c r="D288" s="302">
        <v>2</v>
      </c>
      <c r="E288" s="302">
        <v>2</v>
      </c>
      <c r="F288" s="302">
        <v>0</v>
      </c>
      <c r="G288" s="302">
        <v>0</v>
      </c>
      <c r="H288" s="302">
        <v>0</v>
      </c>
      <c r="I288" s="302">
        <v>0</v>
      </c>
      <c r="J288" s="302">
        <v>0</v>
      </c>
      <c r="K288" s="302">
        <v>1</v>
      </c>
      <c r="L288" s="302">
        <v>1</v>
      </c>
      <c r="M288" s="302">
        <v>0</v>
      </c>
      <c r="N288" s="302">
        <v>0</v>
      </c>
      <c r="O288" s="302">
        <v>0</v>
      </c>
      <c r="P288" s="302">
        <v>0</v>
      </c>
      <c r="Q288" s="302">
        <v>0</v>
      </c>
      <c r="R288" s="302">
        <v>0</v>
      </c>
      <c r="S288" s="302">
        <v>0</v>
      </c>
      <c r="T288" s="302">
        <v>0</v>
      </c>
      <c r="U288" s="302">
        <v>0</v>
      </c>
      <c r="V288" s="302">
        <v>0</v>
      </c>
      <c r="W288" s="302">
        <v>1</v>
      </c>
      <c r="X288" s="302">
        <v>1</v>
      </c>
      <c r="Y288" s="302">
        <v>0</v>
      </c>
      <c r="Z288" s="302">
        <v>0</v>
      </c>
      <c r="AA288" s="302">
        <v>0</v>
      </c>
      <c r="AB288" s="302">
        <v>0</v>
      </c>
      <c r="AC288" s="302">
        <v>0</v>
      </c>
    </row>
    <row r="289" spans="1:29" ht="15.75" customHeight="1" x14ac:dyDescent="0.3">
      <c r="B289" t="s">
        <v>816</v>
      </c>
      <c r="D289" s="302">
        <v>2</v>
      </c>
      <c r="E289" s="302">
        <v>2</v>
      </c>
      <c r="F289" s="302">
        <v>0</v>
      </c>
      <c r="G289" s="302">
        <v>0</v>
      </c>
      <c r="H289" s="302">
        <v>0</v>
      </c>
      <c r="I289" s="302">
        <v>0</v>
      </c>
      <c r="J289" s="302">
        <v>0</v>
      </c>
      <c r="K289" s="302">
        <v>1</v>
      </c>
      <c r="L289" s="302">
        <v>1</v>
      </c>
      <c r="M289" s="302">
        <v>0</v>
      </c>
      <c r="N289" s="302">
        <v>0</v>
      </c>
      <c r="O289" s="302">
        <v>0</v>
      </c>
      <c r="P289" s="302">
        <v>0</v>
      </c>
      <c r="Q289" s="302">
        <v>0</v>
      </c>
      <c r="R289" s="302">
        <v>0</v>
      </c>
      <c r="S289" s="302">
        <v>0</v>
      </c>
      <c r="T289" s="302">
        <v>0</v>
      </c>
      <c r="U289" s="302">
        <v>0</v>
      </c>
      <c r="V289" s="302">
        <v>0</v>
      </c>
      <c r="W289" s="302">
        <v>1</v>
      </c>
      <c r="X289" s="302">
        <v>1</v>
      </c>
      <c r="Y289" s="302">
        <v>0</v>
      </c>
      <c r="Z289" s="302">
        <v>0</v>
      </c>
      <c r="AA289" s="302">
        <v>0</v>
      </c>
      <c r="AB289" s="302">
        <v>0</v>
      </c>
      <c r="AC289" s="302">
        <v>0</v>
      </c>
    </row>
    <row r="290" spans="1:29" ht="15.75" customHeight="1" x14ac:dyDescent="0.3">
      <c r="B290" t="s">
        <v>601</v>
      </c>
      <c r="C290" t="s">
        <v>179</v>
      </c>
      <c r="D290" s="302">
        <v>0</v>
      </c>
      <c r="E290" s="302">
        <v>0</v>
      </c>
      <c r="F290" s="302">
        <v>0</v>
      </c>
      <c r="G290" s="302">
        <v>0</v>
      </c>
      <c r="H290" s="302">
        <v>0</v>
      </c>
      <c r="I290" s="302">
        <v>0</v>
      </c>
      <c r="J290" s="302">
        <v>0</v>
      </c>
      <c r="K290" s="302">
        <v>0</v>
      </c>
      <c r="L290" s="302">
        <v>0</v>
      </c>
      <c r="M290" s="302">
        <v>0</v>
      </c>
      <c r="N290" s="302">
        <v>0</v>
      </c>
      <c r="O290" s="302">
        <v>0</v>
      </c>
      <c r="P290" s="302">
        <v>0</v>
      </c>
      <c r="Q290" s="302">
        <v>0</v>
      </c>
      <c r="R290" s="302">
        <v>0</v>
      </c>
      <c r="S290" s="302">
        <v>0</v>
      </c>
      <c r="T290" s="302">
        <v>0</v>
      </c>
      <c r="U290" s="302">
        <v>0</v>
      </c>
      <c r="V290" s="302">
        <v>0</v>
      </c>
      <c r="W290" s="302">
        <v>0</v>
      </c>
      <c r="X290" s="302">
        <v>0</v>
      </c>
      <c r="Y290" s="302">
        <v>0</v>
      </c>
      <c r="Z290" s="302">
        <v>0</v>
      </c>
      <c r="AA290" s="302">
        <v>0</v>
      </c>
      <c r="AB290" s="302">
        <v>0</v>
      </c>
      <c r="AC290" s="302">
        <v>0</v>
      </c>
    </row>
    <row r="291" spans="1:29" ht="15.75" customHeight="1" x14ac:dyDescent="0.3">
      <c r="B291" t="s">
        <v>817</v>
      </c>
      <c r="D291" s="302">
        <v>0</v>
      </c>
      <c r="E291" s="302">
        <v>0</v>
      </c>
      <c r="F291" s="302">
        <v>0</v>
      </c>
      <c r="G291" s="302">
        <v>0</v>
      </c>
      <c r="H291" s="302">
        <v>0</v>
      </c>
      <c r="I291" s="302">
        <v>0</v>
      </c>
      <c r="J291" s="302">
        <v>0</v>
      </c>
      <c r="K291" s="302">
        <v>0</v>
      </c>
      <c r="L291" s="302">
        <v>0</v>
      </c>
      <c r="M291" s="302">
        <v>0</v>
      </c>
      <c r="N291" s="302">
        <v>0</v>
      </c>
      <c r="O291" s="302">
        <v>0</v>
      </c>
      <c r="P291" s="302">
        <v>0</v>
      </c>
      <c r="Q291" s="302">
        <v>0</v>
      </c>
      <c r="R291" s="302">
        <v>0</v>
      </c>
      <c r="S291" s="302">
        <v>0</v>
      </c>
      <c r="T291" s="302">
        <v>0</v>
      </c>
      <c r="U291" s="302">
        <v>0</v>
      </c>
      <c r="V291" s="302">
        <v>0</v>
      </c>
      <c r="W291" s="302">
        <v>0</v>
      </c>
      <c r="X291" s="302">
        <v>0</v>
      </c>
      <c r="Y291" s="302">
        <v>0</v>
      </c>
      <c r="Z291" s="302">
        <v>0</v>
      </c>
      <c r="AA291" s="302">
        <v>0</v>
      </c>
      <c r="AB291" s="302">
        <v>0</v>
      </c>
      <c r="AC291" s="302">
        <v>0</v>
      </c>
    </row>
    <row r="292" spans="1:29" ht="15.75" customHeight="1" x14ac:dyDescent="0.3">
      <c r="B292" t="s">
        <v>633</v>
      </c>
      <c r="C292" t="s">
        <v>170</v>
      </c>
      <c r="D292" s="302">
        <v>4</v>
      </c>
      <c r="E292" s="302">
        <v>4</v>
      </c>
      <c r="F292" s="302">
        <v>1</v>
      </c>
      <c r="G292" s="302">
        <v>1</v>
      </c>
      <c r="H292" s="302">
        <v>1</v>
      </c>
      <c r="I292" s="302">
        <v>0</v>
      </c>
      <c r="J292" s="302">
        <v>0</v>
      </c>
      <c r="K292" s="302">
        <v>0</v>
      </c>
      <c r="L292" s="302">
        <v>0</v>
      </c>
      <c r="M292" s="302">
        <v>1</v>
      </c>
      <c r="N292" s="302">
        <v>0</v>
      </c>
      <c r="O292" s="302">
        <v>0</v>
      </c>
      <c r="P292" s="302">
        <v>0</v>
      </c>
      <c r="Q292" s="302">
        <v>0</v>
      </c>
      <c r="R292" s="302">
        <v>1</v>
      </c>
      <c r="S292" s="302">
        <v>1</v>
      </c>
      <c r="T292" s="302">
        <v>1</v>
      </c>
      <c r="U292" s="302">
        <v>0</v>
      </c>
      <c r="V292" s="302">
        <v>0</v>
      </c>
      <c r="W292" s="302">
        <v>0</v>
      </c>
      <c r="X292" s="302">
        <v>0</v>
      </c>
      <c r="Y292" s="302">
        <v>1</v>
      </c>
      <c r="Z292" s="302">
        <v>0</v>
      </c>
      <c r="AA292" s="302">
        <v>0</v>
      </c>
      <c r="AB292" s="302">
        <v>0</v>
      </c>
      <c r="AC292" s="302">
        <v>0</v>
      </c>
    </row>
    <row r="293" spans="1:29" ht="15.75" customHeight="1" x14ac:dyDescent="0.3">
      <c r="B293" t="s">
        <v>865</v>
      </c>
      <c r="D293" s="302">
        <v>4</v>
      </c>
      <c r="E293" s="302">
        <v>4</v>
      </c>
      <c r="F293" s="302">
        <v>1</v>
      </c>
      <c r="G293" s="302">
        <v>1</v>
      </c>
      <c r="H293" s="302">
        <v>1</v>
      </c>
      <c r="I293" s="302">
        <v>0</v>
      </c>
      <c r="J293" s="302">
        <v>0</v>
      </c>
      <c r="K293" s="302">
        <v>0</v>
      </c>
      <c r="L293" s="302">
        <v>0</v>
      </c>
      <c r="M293" s="302">
        <v>1</v>
      </c>
      <c r="N293" s="302">
        <v>0</v>
      </c>
      <c r="O293" s="302">
        <v>0</v>
      </c>
      <c r="P293" s="302">
        <v>0</v>
      </c>
      <c r="Q293" s="302">
        <v>0</v>
      </c>
      <c r="R293" s="302">
        <v>1</v>
      </c>
      <c r="S293" s="302">
        <v>1</v>
      </c>
      <c r="T293" s="302">
        <v>1</v>
      </c>
      <c r="U293" s="302">
        <v>0</v>
      </c>
      <c r="V293" s="302">
        <v>0</v>
      </c>
      <c r="W293" s="302">
        <v>0</v>
      </c>
      <c r="X293" s="302">
        <v>0</v>
      </c>
      <c r="Y293" s="302">
        <v>1</v>
      </c>
      <c r="Z293" s="302">
        <v>0</v>
      </c>
      <c r="AA293" s="302">
        <v>0</v>
      </c>
      <c r="AB293" s="302">
        <v>0</v>
      </c>
      <c r="AC293" s="302">
        <v>0</v>
      </c>
    </row>
    <row r="294" spans="1:29" ht="15.75" customHeight="1" x14ac:dyDescent="0.3">
      <c r="A294" t="s">
        <v>869</v>
      </c>
      <c r="D294" s="302">
        <v>2456</v>
      </c>
      <c r="E294" s="302">
        <v>416</v>
      </c>
      <c r="F294" s="302">
        <v>280</v>
      </c>
      <c r="G294" s="302">
        <v>218</v>
      </c>
      <c r="H294" s="302">
        <v>206</v>
      </c>
      <c r="I294" s="302">
        <v>136</v>
      </c>
      <c r="J294" s="302">
        <v>155</v>
      </c>
      <c r="K294" s="302">
        <v>162</v>
      </c>
      <c r="L294" s="302">
        <v>209</v>
      </c>
      <c r="M294" s="302">
        <v>178</v>
      </c>
      <c r="N294" s="302">
        <v>242</v>
      </c>
      <c r="O294" s="302">
        <v>289</v>
      </c>
      <c r="P294" s="302">
        <v>211</v>
      </c>
      <c r="Q294" s="302">
        <v>170</v>
      </c>
      <c r="R294" s="302">
        <v>25</v>
      </c>
      <c r="S294" s="302">
        <v>8</v>
      </c>
      <c r="T294" s="302">
        <v>12</v>
      </c>
      <c r="U294" s="302">
        <v>18</v>
      </c>
      <c r="V294" s="302">
        <v>7</v>
      </c>
      <c r="W294" s="302">
        <v>8</v>
      </c>
      <c r="X294" s="302">
        <v>47</v>
      </c>
      <c r="Y294" s="302">
        <v>58</v>
      </c>
      <c r="Z294" s="302">
        <v>86</v>
      </c>
      <c r="AA294" s="302">
        <v>66</v>
      </c>
      <c r="AB294" s="302">
        <v>43</v>
      </c>
      <c r="AC294" s="302">
        <v>38</v>
      </c>
    </row>
    <row r="295" spans="1:29" ht="15.75" customHeight="1" x14ac:dyDescent="0.3">
      <c r="A295" t="s">
        <v>214</v>
      </c>
      <c r="B295" t="s">
        <v>600</v>
      </c>
      <c r="C295" t="s">
        <v>219</v>
      </c>
      <c r="D295" s="302">
        <v>19</v>
      </c>
      <c r="E295" s="302">
        <v>10</v>
      </c>
      <c r="F295" s="302">
        <v>3</v>
      </c>
      <c r="G295" s="302">
        <v>2</v>
      </c>
      <c r="H295" s="302">
        <v>0</v>
      </c>
      <c r="I295" s="302">
        <v>2</v>
      </c>
      <c r="J295" s="302">
        <v>1</v>
      </c>
      <c r="K295" s="302">
        <v>4</v>
      </c>
      <c r="L295" s="302">
        <v>2</v>
      </c>
      <c r="M295" s="302">
        <v>0</v>
      </c>
      <c r="N295" s="302">
        <v>2</v>
      </c>
      <c r="O295" s="302">
        <v>2</v>
      </c>
      <c r="P295" s="302">
        <v>0</v>
      </c>
      <c r="Q295" s="302">
        <v>1</v>
      </c>
      <c r="R295" s="302">
        <v>1</v>
      </c>
      <c r="S295" s="302">
        <v>1</v>
      </c>
      <c r="T295" s="302">
        <v>1</v>
      </c>
      <c r="U295" s="302">
        <v>2</v>
      </c>
      <c r="V295" s="302">
        <v>1</v>
      </c>
      <c r="W295" s="302">
        <v>3</v>
      </c>
      <c r="X295" s="302">
        <v>1</v>
      </c>
      <c r="Y295" s="302">
        <v>0</v>
      </c>
      <c r="Z295" s="302">
        <v>0</v>
      </c>
      <c r="AA295" s="302">
        <v>0</v>
      </c>
      <c r="AB295" s="302">
        <v>0</v>
      </c>
      <c r="AC295" s="302">
        <v>0</v>
      </c>
    </row>
    <row r="296" spans="1:29" ht="15.75" customHeight="1" x14ac:dyDescent="0.3">
      <c r="C296" t="s">
        <v>223</v>
      </c>
      <c r="D296" s="302">
        <v>41</v>
      </c>
      <c r="E296" s="302">
        <v>0</v>
      </c>
      <c r="F296" s="302">
        <v>6</v>
      </c>
      <c r="G296" s="302">
        <v>1</v>
      </c>
      <c r="H296" s="302">
        <v>4</v>
      </c>
      <c r="I296" s="302">
        <v>1</v>
      </c>
      <c r="J296" s="302">
        <v>3</v>
      </c>
      <c r="K296" s="302">
        <v>4</v>
      </c>
      <c r="L296" s="302">
        <v>3</v>
      </c>
      <c r="M296" s="302">
        <v>3</v>
      </c>
      <c r="N296" s="302">
        <v>6</v>
      </c>
      <c r="O296" s="302">
        <v>5</v>
      </c>
      <c r="P296" s="302">
        <v>4</v>
      </c>
      <c r="Q296" s="302">
        <v>1</v>
      </c>
      <c r="R296" s="302">
        <v>0</v>
      </c>
      <c r="S296" s="302">
        <v>0</v>
      </c>
      <c r="T296" s="302">
        <v>0</v>
      </c>
      <c r="U296" s="302">
        <v>0</v>
      </c>
      <c r="V296" s="302">
        <v>0</v>
      </c>
      <c r="W296" s="302">
        <v>0</v>
      </c>
      <c r="X296" s="302">
        <v>0</v>
      </c>
      <c r="Y296" s="302">
        <v>0</v>
      </c>
      <c r="Z296" s="302">
        <v>0</v>
      </c>
      <c r="AA296" s="302">
        <v>0</v>
      </c>
      <c r="AB296" s="302">
        <v>0</v>
      </c>
      <c r="AC296" s="302">
        <v>0</v>
      </c>
    </row>
    <row r="297" spans="1:29" ht="15.75" customHeight="1" x14ac:dyDescent="0.3">
      <c r="C297" t="s">
        <v>218</v>
      </c>
      <c r="D297" s="302">
        <v>34</v>
      </c>
      <c r="E297" s="302">
        <v>0</v>
      </c>
      <c r="F297" s="302">
        <v>7</v>
      </c>
      <c r="G297" s="302">
        <v>1</v>
      </c>
      <c r="H297" s="302">
        <v>3</v>
      </c>
      <c r="I297" s="302">
        <v>1</v>
      </c>
      <c r="J297" s="302">
        <v>2</v>
      </c>
      <c r="K297" s="302">
        <v>1</v>
      </c>
      <c r="L297" s="302">
        <v>1</v>
      </c>
      <c r="M297" s="302">
        <v>1</v>
      </c>
      <c r="N297" s="302">
        <v>6</v>
      </c>
      <c r="O297" s="302">
        <v>2</v>
      </c>
      <c r="P297" s="302">
        <v>3</v>
      </c>
      <c r="Q297" s="302">
        <v>6</v>
      </c>
      <c r="R297" s="302">
        <v>0</v>
      </c>
      <c r="S297" s="302">
        <v>0</v>
      </c>
      <c r="T297" s="302">
        <v>0</v>
      </c>
      <c r="U297" s="302">
        <v>0</v>
      </c>
      <c r="V297" s="302">
        <v>0</v>
      </c>
      <c r="W297" s="302">
        <v>0</v>
      </c>
      <c r="X297" s="302">
        <v>0</v>
      </c>
      <c r="Y297" s="302">
        <v>0</v>
      </c>
      <c r="Z297" s="302">
        <v>0</v>
      </c>
      <c r="AA297" s="302">
        <v>0</v>
      </c>
      <c r="AB297" s="302">
        <v>0</v>
      </c>
      <c r="AC297" s="302">
        <v>0</v>
      </c>
    </row>
    <row r="298" spans="1:29" ht="15.75" customHeight="1" x14ac:dyDescent="0.3">
      <c r="B298" t="s">
        <v>816</v>
      </c>
      <c r="D298" s="302">
        <v>94</v>
      </c>
      <c r="E298" s="302">
        <v>10</v>
      </c>
      <c r="F298" s="302">
        <v>16</v>
      </c>
      <c r="G298" s="302">
        <v>4</v>
      </c>
      <c r="H298" s="302">
        <v>7</v>
      </c>
      <c r="I298" s="302">
        <v>4</v>
      </c>
      <c r="J298" s="302">
        <v>6</v>
      </c>
      <c r="K298" s="302">
        <v>9</v>
      </c>
      <c r="L298" s="302">
        <v>6</v>
      </c>
      <c r="M298" s="302">
        <v>4</v>
      </c>
      <c r="N298" s="302">
        <v>14</v>
      </c>
      <c r="O298" s="302">
        <v>9</v>
      </c>
      <c r="P298" s="302">
        <v>7</v>
      </c>
      <c r="Q298" s="302">
        <v>8</v>
      </c>
      <c r="R298" s="302">
        <v>1</v>
      </c>
      <c r="S298" s="302">
        <v>1</v>
      </c>
      <c r="T298" s="302">
        <v>1</v>
      </c>
      <c r="U298" s="302">
        <v>2</v>
      </c>
      <c r="V298" s="302">
        <v>1</v>
      </c>
      <c r="W298" s="302">
        <v>3</v>
      </c>
      <c r="X298" s="302">
        <v>1</v>
      </c>
      <c r="Y298" s="302">
        <v>0</v>
      </c>
      <c r="Z298" s="302">
        <v>0</v>
      </c>
      <c r="AA298" s="302">
        <v>0</v>
      </c>
      <c r="AB298" s="302">
        <v>0</v>
      </c>
      <c r="AC298" s="302">
        <v>0</v>
      </c>
    </row>
    <row r="299" spans="1:29" ht="15.75" customHeight="1" x14ac:dyDescent="0.3">
      <c r="B299" t="s">
        <v>601</v>
      </c>
      <c r="C299" t="s">
        <v>225</v>
      </c>
      <c r="D299" s="302">
        <v>111</v>
      </c>
      <c r="E299" s="302">
        <v>0</v>
      </c>
      <c r="F299" s="302">
        <v>9</v>
      </c>
      <c r="G299" s="302">
        <v>0</v>
      </c>
      <c r="H299" s="302">
        <v>10</v>
      </c>
      <c r="I299" s="302">
        <v>19</v>
      </c>
      <c r="J299" s="302">
        <v>12</v>
      </c>
      <c r="K299" s="302">
        <v>10</v>
      </c>
      <c r="L299" s="302">
        <v>12</v>
      </c>
      <c r="M299" s="302">
        <v>10</v>
      </c>
      <c r="N299" s="302">
        <v>9</v>
      </c>
      <c r="O299" s="302">
        <v>6</v>
      </c>
      <c r="P299" s="302">
        <v>5</v>
      </c>
      <c r="Q299" s="302">
        <v>9</v>
      </c>
      <c r="R299" s="302">
        <v>0</v>
      </c>
      <c r="S299" s="302">
        <v>0</v>
      </c>
      <c r="T299" s="302">
        <v>0</v>
      </c>
      <c r="U299" s="302">
        <v>0</v>
      </c>
      <c r="V299" s="302">
        <v>0</v>
      </c>
      <c r="W299" s="302">
        <v>0</v>
      </c>
      <c r="X299" s="302">
        <v>0</v>
      </c>
      <c r="Y299" s="302">
        <v>0</v>
      </c>
      <c r="Z299" s="302">
        <v>0</v>
      </c>
      <c r="AA299" s="302">
        <v>0</v>
      </c>
      <c r="AB299" s="302">
        <v>0</v>
      </c>
      <c r="AC299" s="302">
        <v>0</v>
      </c>
    </row>
    <row r="300" spans="1:29" ht="15.75" customHeight="1" x14ac:dyDescent="0.3">
      <c r="C300" t="s">
        <v>215</v>
      </c>
      <c r="D300" s="302">
        <v>222</v>
      </c>
      <c r="E300" s="302">
        <v>62</v>
      </c>
      <c r="F300" s="302">
        <v>33</v>
      </c>
      <c r="G300" s="302">
        <v>26</v>
      </c>
      <c r="H300" s="302">
        <v>22</v>
      </c>
      <c r="I300" s="302">
        <v>29</v>
      </c>
      <c r="J300" s="302">
        <v>1</v>
      </c>
      <c r="K300" s="302">
        <v>12</v>
      </c>
      <c r="L300" s="302">
        <v>24</v>
      </c>
      <c r="M300" s="302">
        <v>18</v>
      </c>
      <c r="N300" s="302">
        <v>8</v>
      </c>
      <c r="O300" s="302">
        <v>19</v>
      </c>
      <c r="P300" s="302">
        <v>22</v>
      </c>
      <c r="Q300" s="302">
        <v>8</v>
      </c>
      <c r="R300" s="302">
        <v>0</v>
      </c>
      <c r="S300" s="302">
        <v>7</v>
      </c>
      <c r="T300" s="302">
        <v>5</v>
      </c>
      <c r="U300" s="302">
        <v>7</v>
      </c>
      <c r="V300" s="302">
        <v>7</v>
      </c>
      <c r="W300" s="302">
        <v>3</v>
      </c>
      <c r="X300" s="302">
        <v>4</v>
      </c>
      <c r="Y300" s="302">
        <v>3</v>
      </c>
      <c r="Z300" s="302">
        <v>3</v>
      </c>
      <c r="AA300" s="302">
        <v>11</v>
      </c>
      <c r="AB300" s="302">
        <v>8</v>
      </c>
      <c r="AC300" s="302">
        <v>4</v>
      </c>
    </row>
    <row r="301" spans="1:29" ht="15.75" customHeight="1" x14ac:dyDescent="0.3">
      <c r="C301" t="s">
        <v>216</v>
      </c>
      <c r="D301" s="302">
        <v>248</v>
      </c>
      <c r="E301" s="302">
        <v>0</v>
      </c>
      <c r="F301" s="302">
        <v>18</v>
      </c>
      <c r="G301" s="302">
        <v>39</v>
      </c>
      <c r="H301" s="302">
        <v>35</v>
      </c>
      <c r="I301" s="302">
        <v>40</v>
      </c>
      <c r="J301" s="302">
        <v>19</v>
      </c>
      <c r="K301" s="302">
        <v>14</v>
      </c>
      <c r="L301" s="302">
        <v>18</v>
      </c>
      <c r="M301" s="302">
        <v>18</v>
      </c>
      <c r="N301" s="302">
        <v>12</v>
      </c>
      <c r="O301" s="302">
        <v>15</v>
      </c>
      <c r="P301" s="302">
        <v>12</v>
      </c>
      <c r="Q301" s="302">
        <v>8</v>
      </c>
      <c r="R301" s="302">
        <v>0</v>
      </c>
      <c r="S301" s="302">
        <v>0</v>
      </c>
      <c r="T301" s="302">
        <v>0</v>
      </c>
      <c r="U301" s="302">
        <v>0</v>
      </c>
      <c r="V301" s="302">
        <v>0</v>
      </c>
      <c r="W301" s="302">
        <v>0</v>
      </c>
      <c r="X301" s="302">
        <v>0</v>
      </c>
      <c r="Y301" s="302">
        <v>0</v>
      </c>
      <c r="Z301" s="302">
        <v>0</v>
      </c>
      <c r="AA301" s="302">
        <v>0</v>
      </c>
      <c r="AB301" s="302">
        <v>0</v>
      </c>
      <c r="AC301" s="302">
        <v>0</v>
      </c>
    </row>
    <row r="302" spans="1:29" ht="15.75" customHeight="1" x14ac:dyDescent="0.3">
      <c r="C302" t="s">
        <v>217</v>
      </c>
      <c r="D302" s="302">
        <v>208</v>
      </c>
      <c r="E302" s="302">
        <v>0</v>
      </c>
      <c r="F302" s="302">
        <v>55</v>
      </c>
      <c r="G302" s="302">
        <v>23</v>
      </c>
      <c r="H302" s="302">
        <v>16</v>
      </c>
      <c r="I302" s="302">
        <v>14</v>
      </c>
      <c r="J302" s="302">
        <v>18</v>
      </c>
      <c r="K302" s="302">
        <v>19</v>
      </c>
      <c r="L302" s="302">
        <v>20</v>
      </c>
      <c r="M302" s="302">
        <v>16</v>
      </c>
      <c r="N302" s="302">
        <v>9</v>
      </c>
      <c r="O302" s="302">
        <v>8</v>
      </c>
      <c r="P302" s="302">
        <v>2</v>
      </c>
      <c r="Q302" s="302">
        <v>8</v>
      </c>
      <c r="R302" s="302">
        <v>0</v>
      </c>
      <c r="S302" s="302">
        <v>0</v>
      </c>
      <c r="T302" s="302">
        <v>0</v>
      </c>
      <c r="U302" s="302">
        <v>0</v>
      </c>
      <c r="V302" s="302">
        <v>0</v>
      </c>
      <c r="W302" s="302">
        <v>0</v>
      </c>
      <c r="X302" s="302">
        <v>0</v>
      </c>
      <c r="Y302" s="302">
        <v>0</v>
      </c>
      <c r="Z302" s="302">
        <v>0</v>
      </c>
      <c r="AA302" s="302">
        <v>0</v>
      </c>
      <c r="AB302" s="302">
        <v>0</v>
      </c>
      <c r="AC302" s="302">
        <v>0</v>
      </c>
    </row>
    <row r="303" spans="1:29" ht="15.75" customHeight="1" x14ac:dyDescent="0.3">
      <c r="C303" t="s">
        <v>221</v>
      </c>
      <c r="D303" s="302">
        <v>185</v>
      </c>
      <c r="E303" s="302">
        <v>0</v>
      </c>
      <c r="F303" s="302">
        <v>29</v>
      </c>
      <c r="G303" s="302">
        <v>19</v>
      </c>
      <c r="H303" s="302">
        <v>15</v>
      </c>
      <c r="I303" s="302">
        <v>14</v>
      </c>
      <c r="J303" s="302">
        <v>7</v>
      </c>
      <c r="K303" s="302">
        <v>4</v>
      </c>
      <c r="L303" s="302">
        <v>7</v>
      </c>
      <c r="M303" s="302">
        <v>41</v>
      </c>
      <c r="N303" s="302">
        <v>15</v>
      </c>
      <c r="O303" s="302">
        <v>13</v>
      </c>
      <c r="P303" s="302">
        <v>1</v>
      </c>
      <c r="Q303" s="302">
        <v>20</v>
      </c>
      <c r="R303" s="302">
        <v>0</v>
      </c>
      <c r="S303" s="302">
        <v>0</v>
      </c>
      <c r="T303" s="302">
        <v>0</v>
      </c>
      <c r="U303" s="302">
        <v>0</v>
      </c>
      <c r="V303" s="302">
        <v>0</v>
      </c>
      <c r="W303" s="302">
        <v>0</v>
      </c>
      <c r="X303" s="302">
        <v>0</v>
      </c>
      <c r="Y303" s="302">
        <v>0</v>
      </c>
      <c r="Z303" s="302">
        <v>0</v>
      </c>
      <c r="AA303" s="302">
        <v>0</v>
      </c>
      <c r="AB303" s="302">
        <v>0</v>
      </c>
      <c r="AC303" s="302">
        <v>0</v>
      </c>
    </row>
    <row r="304" spans="1:29" ht="15.75" customHeight="1" x14ac:dyDescent="0.3">
      <c r="B304" t="s">
        <v>817</v>
      </c>
      <c r="D304" s="302">
        <v>974</v>
      </c>
      <c r="E304" s="302">
        <v>62</v>
      </c>
      <c r="F304" s="302">
        <v>144</v>
      </c>
      <c r="G304" s="302">
        <v>107</v>
      </c>
      <c r="H304" s="302">
        <v>98</v>
      </c>
      <c r="I304" s="302">
        <v>116</v>
      </c>
      <c r="J304" s="302">
        <v>57</v>
      </c>
      <c r="K304" s="302">
        <v>59</v>
      </c>
      <c r="L304" s="302">
        <v>81</v>
      </c>
      <c r="M304" s="302">
        <v>103</v>
      </c>
      <c r="N304" s="302">
        <v>53</v>
      </c>
      <c r="O304" s="302">
        <v>61</v>
      </c>
      <c r="P304" s="302">
        <v>42</v>
      </c>
      <c r="Q304" s="302">
        <v>53</v>
      </c>
      <c r="R304" s="302">
        <v>0</v>
      </c>
      <c r="S304" s="302">
        <v>7</v>
      </c>
      <c r="T304" s="302">
        <v>5</v>
      </c>
      <c r="U304" s="302">
        <v>7</v>
      </c>
      <c r="V304" s="302">
        <v>7</v>
      </c>
      <c r="W304" s="302">
        <v>3</v>
      </c>
      <c r="X304" s="302">
        <v>4</v>
      </c>
      <c r="Y304" s="302">
        <v>3</v>
      </c>
      <c r="Z304" s="302">
        <v>3</v>
      </c>
      <c r="AA304" s="302">
        <v>11</v>
      </c>
      <c r="AB304" s="302">
        <v>8</v>
      </c>
      <c r="AC304" s="302">
        <v>4</v>
      </c>
    </row>
    <row r="305" spans="1:29" ht="15.75" customHeight="1" x14ac:dyDescent="0.3">
      <c r="B305" t="s">
        <v>633</v>
      </c>
      <c r="C305" t="s">
        <v>222</v>
      </c>
      <c r="D305" s="302">
        <v>119</v>
      </c>
      <c r="E305" s="302">
        <v>0</v>
      </c>
      <c r="F305" s="302">
        <v>14</v>
      </c>
      <c r="G305" s="302">
        <v>12</v>
      </c>
      <c r="H305" s="302">
        <v>19</v>
      </c>
      <c r="I305" s="302">
        <v>19</v>
      </c>
      <c r="J305" s="302">
        <v>10</v>
      </c>
      <c r="K305" s="302">
        <v>9</v>
      </c>
      <c r="L305" s="302">
        <v>12</v>
      </c>
      <c r="M305" s="302">
        <v>6</v>
      </c>
      <c r="N305" s="302">
        <v>7</v>
      </c>
      <c r="O305" s="302">
        <v>4</v>
      </c>
      <c r="P305" s="302">
        <v>5</v>
      </c>
      <c r="Q305" s="302">
        <v>2</v>
      </c>
      <c r="R305" s="302">
        <v>0</v>
      </c>
      <c r="S305" s="302">
        <v>0</v>
      </c>
      <c r="T305" s="302">
        <v>0</v>
      </c>
      <c r="U305" s="302">
        <v>0</v>
      </c>
      <c r="V305" s="302">
        <v>0</v>
      </c>
      <c r="W305" s="302">
        <v>0</v>
      </c>
      <c r="X305" s="302">
        <v>0</v>
      </c>
      <c r="Y305" s="302">
        <v>0</v>
      </c>
      <c r="Z305" s="302">
        <v>0</v>
      </c>
      <c r="AA305" s="302">
        <v>0</v>
      </c>
      <c r="AB305" s="302">
        <v>0</v>
      </c>
      <c r="AC305" s="302">
        <v>0</v>
      </c>
    </row>
    <row r="306" spans="1:29" ht="15.75" customHeight="1" x14ac:dyDescent="0.3">
      <c r="C306" t="s">
        <v>224</v>
      </c>
      <c r="D306" s="302">
        <v>144</v>
      </c>
      <c r="E306" s="302">
        <v>0</v>
      </c>
      <c r="F306" s="302">
        <v>54</v>
      </c>
      <c r="G306" s="302">
        <v>21</v>
      </c>
      <c r="H306" s="302">
        <v>9</v>
      </c>
      <c r="I306" s="302">
        <v>12</v>
      </c>
      <c r="J306" s="302">
        <v>9</v>
      </c>
      <c r="K306" s="302">
        <v>12</v>
      </c>
      <c r="L306" s="302">
        <v>2</v>
      </c>
      <c r="M306" s="302">
        <v>6</v>
      </c>
      <c r="N306" s="302">
        <v>4</v>
      </c>
      <c r="O306" s="302">
        <v>6</v>
      </c>
      <c r="P306" s="302">
        <v>8</v>
      </c>
      <c r="Q306" s="302">
        <v>1</v>
      </c>
      <c r="R306" s="302">
        <v>0</v>
      </c>
      <c r="S306" s="302">
        <v>0</v>
      </c>
      <c r="T306" s="302">
        <v>0</v>
      </c>
      <c r="U306" s="302">
        <v>0</v>
      </c>
      <c r="V306" s="302">
        <v>0</v>
      </c>
      <c r="W306" s="302">
        <v>0</v>
      </c>
      <c r="X306" s="302">
        <v>0</v>
      </c>
      <c r="Y306" s="302">
        <v>0</v>
      </c>
      <c r="Z306" s="302">
        <v>0</v>
      </c>
      <c r="AA306" s="302">
        <v>0</v>
      </c>
      <c r="AB306" s="302">
        <v>0</v>
      </c>
      <c r="AC306" s="302">
        <v>0</v>
      </c>
    </row>
    <row r="307" spans="1:29" ht="15.75" customHeight="1" x14ac:dyDescent="0.3">
      <c r="C307" t="s">
        <v>220</v>
      </c>
      <c r="D307" s="302">
        <v>727</v>
      </c>
      <c r="E307" s="302">
        <v>0</v>
      </c>
      <c r="F307" s="302">
        <v>77</v>
      </c>
      <c r="G307" s="302">
        <v>60</v>
      </c>
      <c r="H307" s="302">
        <v>63</v>
      </c>
      <c r="I307" s="302">
        <v>62</v>
      </c>
      <c r="J307" s="302">
        <v>84</v>
      </c>
      <c r="K307" s="302">
        <v>71</v>
      </c>
      <c r="L307" s="302">
        <v>88</v>
      </c>
      <c r="M307" s="302">
        <v>60</v>
      </c>
      <c r="N307" s="302">
        <v>43</v>
      </c>
      <c r="O307" s="302">
        <v>41</v>
      </c>
      <c r="P307" s="302">
        <v>44</v>
      </c>
      <c r="Q307" s="302">
        <v>34</v>
      </c>
      <c r="R307" s="302">
        <v>0</v>
      </c>
      <c r="S307" s="302">
        <v>0</v>
      </c>
      <c r="T307" s="302">
        <v>0</v>
      </c>
      <c r="U307" s="302">
        <v>0</v>
      </c>
      <c r="V307" s="302">
        <v>0</v>
      </c>
      <c r="W307" s="302">
        <v>0</v>
      </c>
      <c r="X307" s="302">
        <v>0</v>
      </c>
      <c r="Y307" s="302">
        <v>0</v>
      </c>
      <c r="Z307" s="302">
        <v>0</v>
      </c>
      <c r="AA307" s="302">
        <v>0</v>
      </c>
      <c r="AB307" s="302">
        <v>0</v>
      </c>
      <c r="AC307" s="302">
        <v>0</v>
      </c>
    </row>
    <row r="308" spans="1:29" ht="15.75" customHeight="1" x14ac:dyDescent="0.3">
      <c r="B308" t="s">
        <v>865</v>
      </c>
      <c r="D308" s="302">
        <v>990</v>
      </c>
      <c r="E308" s="302">
        <v>0</v>
      </c>
      <c r="F308" s="302">
        <v>145</v>
      </c>
      <c r="G308" s="302">
        <v>93</v>
      </c>
      <c r="H308" s="302">
        <v>91</v>
      </c>
      <c r="I308" s="302">
        <v>93</v>
      </c>
      <c r="J308" s="302">
        <v>103</v>
      </c>
      <c r="K308" s="302">
        <v>92</v>
      </c>
      <c r="L308" s="302">
        <v>102</v>
      </c>
      <c r="M308" s="302">
        <v>72</v>
      </c>
      <c r="N308" s="302">
        <v>54</v>
      </c>
      <c r="O308" s="302">
        <v>51</v>
      </c>
      <c r="P308" s="302">
        <v>57</v>
      </c>
      <c r="Q308" s="302">
        <v>37</v>
      </c>
      <c r="R308" s="302">
        <v>0</v>
      </c>
      <c r="S308" s="302">
        <v>0</v>
      </c>
      <c r="T308" s="302">
        <v>0</v>
      </c>
      <c r="U308" s="302">
        <v>0</v>
      </c>
      <c r="V308" s="302">
        <v>0</v>
      </c>
      <c r="W308" s="302">
        <v>0</v>
      </c>
      <c r="X308" s="302">
        <v>0</v>
      </c>
      <c r="Y308" s="302">
        <v>0</v>
      </c>
      <c r="Z308" s="302">
        <v>0</v>
      </c>
      <c r="AA308" s="302">
        <v>0</v>
      </c>
      <c r="AB308" s="302">
        <v>0</v>
      </c>
      <c r="AC308" s="302">
        <v>0</v>
      </c>
    </row>
    <row r="309" spans="1:29" ht="15.75" customHeight="1" x14ac:dyDescent="0.3">
      <c r="A309" t="s">
        <v>870</v>
      </c>
      <c r="D309" s="302">
        <v>2058</v>
      </c>
      <c r="E309" s="302">
        <v>72</v>
      </c>
      <c r="F309" s="302">
        <v>305</v>
      </c>
      <c r="G309" s="302">
        <v>204</v>
      </c>
      <c r="H309" s="302">
        <v>196</v>
      </c>
      <c r="I309" s="302">
        <v>213</v>
      </c>
      <c r="J309" s="302">
        <v>166</v>
      </c>
      <c r="K309" s="302">
        <v>160</v>
      </c>
      <c r="L309" s="302">
        <v>189</v>
      </c>
      <c r="M309" s="302">
        <v>179</v>
      </c>
      <c r="N309" s="302">
        <v>121</v>
      </c>
      <c r="O309" s="302">
        <v>121</v>
      </c>
      <c r="P309" s="302">
        <v>106</v>
      </c>
      <c r="Q309" s="302">
        <v>98</v>
      </c>
      <c r="R309" s="302">
        <v>1</v>
      </c>
      <c r="S309" s="302">
        <v>8</v>
      </c>
      <c r="T309" s="302">
        <v>6</v>
      </c>
      <c r="U309" s="302">
        <v>9</v>
      </c>
      <c r="V309" s="302">
        <v>8</v>
      </c>
      <c r="W309" s="302">
        <v>6</v>
      </c>
      <c r="X309" s="302">
        <v>5</v>
      </c>
      <c r="Y309" s="302">
        <v>3</v>
      </c>
      <c r="Z309" s="302">
        <v>3</v>
      </c>
      <c r="AA309" s="302">
        <v>11</v>
      </c>
      <c r="AB309" s="302">
        <v>8</v>
      </c>
      <c r="AC309" s="302">
        <v>4</v>
      </c>
    </row>
    <row r="310" spans="1:29" ht="15.75" customHeight="1" x14ac:dyDescent="0.3">
      <c r="A310" t="s">
        <v>226</v>
      </c>
      <c r="B310" t="s">
        <v>600</v>
      </c>
      <c r="C310" t="s">
        <v>229</v>
      </c>
      <c r="D310" s="302">
        <v>23</v>
      </c>
      <c r="E310" s="302">
        <v>5</v>
      </c>
      <c r="F310" s="302">
        <v>20</v>
      </c>
      <c r="G310" s="302">
        <v>0</v>
      </c>
      <c r="H310" s="302">
        <v>0</v>
      </c>
      <c r="I310" s="302">
        <v>0</v>
      </c>
      <c r="J310" s="302">
        <v>0</v>
      </c>
      <c r="K310" s="302">
        <v>2</v>
      </c>
      <c r="L310" s="302">
        <v>1</v>
      </c>
      <c r="M310" s="302">
        <v>0</v>
      </c>
      <c r="N310" s="302">
        <v>0</v>
      </c>
      <c r="O310" s="302">
        <v>0</v>
      </c>
      <c r="P310" s="302">
        <v>0</v>
      </c>
      <c r="Q310" s="302">
        <v>0</v>
      </c>
      <c r="R310" s="302">
        <v>4</v>
      </c>
      <c r="S310" s="302">
        <v>1</v>
      </c>
      <c r="T310" s="302">
        <v>0</v>
      </c>
      <c r="U310" s="302">
        <v>0</v>
      </c>
      <c r="V310" s="302">
        <v>0</v>
      </c>
      <c r="W310" s="302">
        <v>0</v>
      </c>
      <c r="X310" s="302">
        <v>0</v>
      </c>
      <c r="Y310" s="302">
        <v>0</v>
      </c>
      <c r="Z310" s="302">
        <v>0</v>
      </c>
      <c r="AA310" s="302">
        <v>0</v>
      </c>
      <c r="AB310" s="302">
        <v>0</v>
      </c>
      <c r="AC310" s="302">
        <v>0</v>
      </c>
    </row>
    <row r="311" spans="1:29" ht="15.75" customHeight="1" x14ac:dyDescent="0.3">
      <c r="C311" t="s">
        <v>231</v>
      </c>
      <c r="D311" s="302">
        <v>55</v>
      </c>
      <c r="E311" s="302">
        <v>1</v>
      </c>
      <c r="F311" s="302">
        <v>8</v>
      </c>
      <c r="G311" s="302">
        <v>10</v>
      </c>
      <c r="H311" s="302">
        <v>9</v>
      </c>
      <c r="I311" s="302">
        <v>2</v>
      </c>
      <c r="J311" s="302">
        <v>1</v>
      </c>
      <c r="K311" s="302">
        <v>2</v>
      </c>
      <c r="L311" s="302">
        <v>5</v>
      </c>
      <c r="M311" s="302">
        <v>0</v>
      </c>
      <c r="N311" s="302">
        <v>0</v>
      </c>
      <c r="O311" s="302">
        <v>1</v>
      </c>
      <c r="P311" s="302">
        <v>11</v>
      </c>
      <c r="Q311" s="302">
        <v>6</v>
      </c>
      <c r="R311" s="302">
        <v>0</v>
      </c>
      <c r="S311" s="302">
        <v>0</v>
      </c>
      <c r="T311" s="302">
        <v>0</v>
      </c>
      <c r="U311" s="302">
        <v>0</v>
      </c>
      <c r="V311" s="302">
        <v>0</v>
      </c>
      <c r="W311" s="302">
        <v>0</v>
      </c>
      <c r="X311" s="302">
        <v>0</v>
      </c>
      <c r="Y311" s="302">
        <v>0</v>
      </c>
      <c r="Z311" s="302">
        <v>0</v>
      </c>
      <c r="AA311" s="302">
        <v>0</v>
      </c>
      <c r="AB311" s="302">
        <v>0</v>
      </c>
      <c r="AC311" s="302">
        <v>1</v>
      </c>
    </row>
    <row r="312" spans="1:29" ht="15.75" customHeight="1" x14ac:dyDescent="0.3">
      <c r="C312" t="s">
        <v>232</v>
      </c>
      <c r="D312" s="302">
        <v>3</v>
      </c>
      <c r="E312" s="302">
        <v>6</v>
      </c>
      <c r="F312" s="302">
        <v>0</v>
      </c>
      <c r="G312" s="302">
        <v>0</v>
      </c>
      <c r="H312" s="302">
        <v>0</v>
      </c>
      <c r="I312" s="302">
        <v>1</v>
      </c>
      <c r="J312" s="302">
        <v>2</v>
      </c>
      <c r="K312" s="302">
        <v>0</v>
      </c>
      <c r="L312" s="302">
        <v>0</v>
      </c>
      <c r="M312" s="302">
        <v>0</v>
      </c>
      <c r="N312" s="302">
        <v>0</v>
      </c>
      <c r="O312" s="302">
        <v>0</v>
      </c>
      <c r="P312" s="302">
        <v>0</v>
      </c>
      <c r="Q312" s="302">
        <v>0</v>
      </c>
      <c r="R312" s="302">
        <v>2</v>
      </c>
      <c r="S312" s="302">
        <v>0</v>
      </c>
      <c r="T312" s="302">
        <v>0</v>
      </c>
      <c r="U312" s="302">
        <v>1</v>
      </c>
      <c r="V312" s="302">
        <v>0</v>
      </c>
      <c r="W312" s="302">
        <v>0</v>
      </c>
      <c r="X312" s="302">
        <v>0</v>
      </c>
      <c r="Y312" s="302">
        <v>0</v>
      </c>
      <c r="Z312" s="302">
        <v>1</v>
      </c>
      <c r="AA312" s="302">
        <v>0</v>
      </c>
      <c r="AB312" s="302">
        <v>2</v>
      </c>
      <c r="AC312" s="302">
        <v>0</v>
      </c>
    </row>
    <row r="313" spans="1:29" ht="15.75" customHeight="1" x14ac:dyDescent="0.3">
      <c r="C313" t="s">
        <v>235</v>
      </c>
      <c r="D313" s="302">
        <v>14</v>
      </c>
      <c r="E313" s="302">
        <v>0</v>
      </c>
      <c r="F313" s="302">
        <v>3</v>
      </c>
      <c r="G313" s="302">
        <v>1</v>
      </c>
      <c r="H313" s="302">
        <v>1</v>
      </c>
      <c r="I313" s="302">
        <v>0</v>
      </c>
      <c r="J313" s="302">
        <v>1</v>
      </c>
      <c r="K313" s="302">
        <v>0</v>
      </c>
      <c r="L313" s="302">
        <v>2</v>
      </c>
      <c r="M313" s="302">
        <v>1</v>
      </c>
      <c r="N313" s="302">
        <v>0</v>
      </c>
      <c r="O313" s="302">
        <v>3</v>
      </c>
      <c r="P313" s="302">
        <v>2</v>
      </c>
      <c r="Q313" s="302">
        <v>0</v>
      </c>
      <c r="R313" s="302">
        <v>0</v>
      </c>
      <c r="S313" s="302">
        <v>0</v>
      </c>
      <c r="T313" s="302">
        <v>0</v>
      </c>
      <c r="U313" s="302">
        <v>0</v>
      </c>
      <c r="V313" s="302">
        <v>0</v>
      </c>
      <c r="W313" s="302">
        <v>0</v>
      </c>
      <c r="X313" s="302">
        <v>0</v>
      </c>
      <c r="Y313" s="302">
        <v>0</v>
      </c>
      <c r="Z313" s="302">
        <v>0</v>
      </c>
      <c r="AA313" s="302">
        <v>0</v>
      </c>
      <c r="AB313" s="302">
        <v>0</v>
      </c>
      <c r="AC313" s="302">
        <v>0</v>
      </c>
    </row>
    <row r="314" spans="1:29" ht="15.75" customHeight="1" x14ac:dyDescent="0.3">
      <c r="C314" t="s">
        <v>234</v>
      </c>
      <c r="D314" s="302">
        <v>20</v>
      </c>
      <c r="E314" s="302">
        <v>0</v>
      </c>
      <c r="F314" s="302">
        <v>0</v>
      </c>
      <c r="G314" s="302">
        <v>1</v>
      </c>
      <c r="H314" s="302">
        <v>9</v>
      </c>
      <c r="I314" s="302">
        <v>1</v>
      </c>
      <c r="J314" s="302">
        <v>2</v>
      </c>
      <c r="K314" s="302">
        <v>1</v>
      </c>
      <c r="L314" s="302">
        <v>6</v>
      </c>
      <c r="M314" s="302">
        <v>0</v>
      </c>
      <c r="N314" s="302">
        <v>0</v>
      </c>
      <c r="O314" s="302">
        <v>0</v>
      </c>
      <c r="P314" s="302">
        <v>0</v>
      </c>
      <c r="Q314" s="302">
        <v>0</v>
      </c>
      <c r="R314" s="302">
        <v>0</v>
      </c>
      <c r="S314" s="302">
        <v>0</v>
      </c>
      <c r="T314" s="302">
        <v>0</v>
      </c>
      <c r="U314" s="302">
        <v>0</v>
      </c>
      <c r="V314" s="302">
        <v>0</v>
      </c>
      <c r="W314" s="302">
        <v>0</v>
      </c>
      <c r="X314" s="302">
        <v>0</v>
      </c>
      <c r="Y314" s="302">
        <v>0</v>
      </c>
      <c r="Z314" s="302">
        <v>0</v>
      </c>
      <c r="AA314" s="302">
        <v>0</v>
      </c>
      <c r="AB314" s="302">
        <v>0</v>
      </c>
      <c r="AC314" s="302">
        <v>0</v>
      </c>
    </row>
    <row r="315" spans="1:29" ht="15.75" customHeight="1" x14ac:dyDescent="0.3">
      <c r="C315" t="s">
        <v>227</v>
      </c>
      <c r="D315" s="302">
        <v>35</v>
      </c>
      <c r="E315" s="302">
        <v>13</v>
      </c>
      <c r="F315" s="302">
        <v>31</v>
      </c>
      <c r="G315" s="302">
        <v>0</v>
      </c>
      <c r="H315" s="302">
        <v>3</v>
      </c>
      <c r="I315" s="302">
        <v>1</v>
      </c>
      <c r="J315" s="302">
        <v>0</v>
      </c>
      <c r="K315" s="302">
        <v>0</v>
      </c>
      <c r="L315" s="302">
        <v>0</v>
      </c>
      <c r="M315" s="302">
        <v>0</v>
      </c>
      <c r="N315" s="302">
        <v>0</v>
      </c>
      <c r="O315" s="302">
        <v>0</v>
      </c>
      <c r="P315" s="302">
        <v>0</v>
      </c>
      <c r="Q315" s="302">
        <v>0</v>
      </c>
      <c r="R315" s="302">
        <v>7</v>
      </c>
      <c r="S315" s="302">
        <v>1</v>
      </c>
      <c r="T315" s="302">
        <v>2</v>
      </c>
      <c r="U315" s="302">
        <v>2</v>
      </c>
      <c r="V315" s="302">
        <v>0</v>
      </c>
      <c r="W315" s="302">
        <v>0</v>
      </c>
      <c r="X315" s="302">
        <v>1</v>
      </c>
      <c r="Y315" s="302">
        <v>0</v>
      </c>
      <c r="Z315" s="302">
        <v>0</v>
      </c>
      <c r="AA315" s="302">
        <v>0</v>
      </c>
      <c r="AB315" s="302">
        <v>0</v>
      </c>
      <c r="AC315" s="302">
        <v>0</v>
      </c>
    </row>
    <row r="316" spans="1:29" ht="15.75" customHeight="1" x14ac:dyDescent="0.3">
      <c r="C316" t="s">
        <v>228</v>
      </c>
      <c r="D316" s="302">
        <v>13</v>
      </c>
      <c r="E316" s="302">
        <v>17</v>
      </c>
      <c r="F316" s="302">
        <v>1</v>
      </c>
      <c r="G316" s="302">
        <v>5</v>
      </c>
      <c r="H316" s="302">
        <v>2</v>
      </c>
      <c r="I316" s="302">
        <v>0</v>
      </c>
      <c r="J316" s="302">
        <v>2</v>
      </c>
      <c r="K316" s="302">
        <v>1</v>
      </c>
      <c r="L316" s="302">
        <v>0</v>
      </c>
      <c r="M316" s="302">
        <v>2</v>
      </c>
      <c r="N316" s="302">
        <v>0</v>
      </c>
      <c r="O316" s="302">
        <v>0</v>
      </c>
      <c r="P316" s="302">
        <v>0</v>
      </c>
      <c r="Q316" s="302">
        <v>0</v>
      </c>
      <c r="R316" s="302">
        <v>1</v>
      </c>
      <c r="S316" s="302">
        <v>4</v>
      </c>
      <c r="T316" s="302">
        <v>1</v>
      </c>
      <c r="U316" s="302">
        <v>2</v>
      </c>
      <c r="V316" s="302">
        <v>2</v>
      </c>
      <c r="W316" s="302">
        <v>2</v>
      </c>
      <c r="X316" s="302">
        <v>0</v>
      </c>
      <c r="Y316" s="302">
        <v>1</v>
      </c>
      <c r="Z316" s="302">
        <v>1</v>
      </c>
      <c r="AA316" s="302">
        <v>1</v>
      </c>
      <c r="AB316" s="302">
        <v>1</v>
      </c>
      <c r="AC316" s="302">
        <v>1</v>
      </c>
    </row>
    <row r="317" spans="1:29" ht="15.75" customHeight="1" x14ac:dyDescent="0.3">
      <c r="B317" t="s">
        <v>816</v>
      </c>
      <c r="D317" s="302">
        <v>163</v>
      </c>
      <c r="E317" s="302">
        <v>42</v>
      </c>
      <c r="F317" s="302">
        <v>63</v>
      </c>
      <c r="G317" s="302">
        <v>17</v>
      </c>
      <c r="H317" s="302">
        <v>24</v>
      </c>
      <c r="I317" s="302">
        <v>5</v>
      </c>
      <c r="J317" s="302">
        <v>8</v>
      </c>
      <c r="K317" s="302">
        <v>6</v>
      </c>
      <c r="L317" s="302">
        <v>14</v>
      </c>
      <c r="M317" s="302">
        <v>3</v>
      </c>
      <c r="N317" s="302">
        <v>0</v>
      </c>
      <c r="O317" s="302">
        <v>4</v>
      </c>
      <c r="P317" s="302">
        <v>13</v>
      </c>
      <c r="Q317" s="302">
        <v>6</v>
      </c>
      <c r="R317" s="302">
        <v>14</v>
      </c>
      <c r="S317" s="302">
        <v>6</v>
      </c>
      <c r="T317" s="302">
        <v>3</v>
      </c>
      <c r="U317" s="302">
        <v>5</v>
      </c>
      <c r="V317" s="302">
        <v>2</v>
      </c>
      <c r="W317" s="302">
        <v>2</v>
      </c>
      <c r="X317" s="302">
        <v>1</v>
      </c>
      <c r="Y317" s="302">
        <v>1</v>
      </c>
      <c r="Z317" s="302">
        <v>2</v>
      </c>
      <c r="AA317" s="302">
        <v>1</v>
      </c>
      <c r="AB317" s="302">
        <v>3</v>
      </c>
      <c r="AC317" s="302">
        <v>2</v>
      </c>
    </row>
    <row r="318" spans="1:29" ht="15.75" customHeight="1" x14ac:dyDescent="0.3">
      <c r="B318" t="s">
        <v>601</v>
      </c>
      <c r="C318" t="s">
        <v>233</v>
      </c>
      <c r="D318" s="302">
        <v>187</v>
      </c>
      <c r="E318" s="302">
        <v>0</v>
      </c>
      <c r="F318" s="302">
        <v>8</v>
      </c>
      <c r="G318" s="302">
        <v>15</v>
      </c>
      <c r="H318" s="302">
        <v>15</v>
      </c>
      <c r="I318" s="302">
        <v>29</v>
      </c>
      <c r="J318" s="302">
        <v>32</v>
      </c>
      <c r="K318" s="302">
        <v>12</v>
      </c>
      <c r="L318" s="302">
        <v>25</v>
      </c>
      <c r="M318" s="302">
        <v>15</v>
      </c>
      <c r="N318" s="302">
        <v>10</v>
      </c>
      <c r="O318" s="302">
        <v>16</v>
      </c>
      <c r="P318" s="302">
        <v>9</v>
      </c>
      <c r="Q318" s="302">
        <v>1</v>
      </c>
      <c r="R318" s="302">
        <v>0</v>
      </c>
      <c r="S318" s="302">
        <v>0</v>
      </c>
      <c r="T318" s="302">
        <v>0</v>
      </c>
      <c r="U318" s="302">
        <v>0</v>
      </c>
      <c r="V318" s="302">
        <v>0</v>
      </c>
      <c r="W318" s="302">
        <v>0</v>
      </c>
      <c r="X318" s="302">
        <v>0</v>
      </c>
      <c r="Y318" s="302">
        <v>0</v>
      </c>
      <c r="Z318" s="302">
        <v>0</v>
      </c>
      <c r="AA318" s="302">
        <v>0</v>
      </c>
      <c r="AB318" s="302">
        <v>0</v>
      </c>
      <c r="AC318" s="302">
        <v>0</v>
      </c>
    </row>
    <row r="319" spans="1:29" ht="15.75" customHeight="1" x14ac:dyDescent="0.3">
      <c r="C319" t="s">
        <v>230</v>
      </c>
      <c r="D319" s="302">
        <v>50</v>
      </c>
      <c r="E319" s="302">
        <v>2</v>
      </c>
      <c r="F319" s="302">
        <v>10</v>
      </c>
      <c r="G319" s="302">
        <v>13</v>
      </c>
      <c r="H319" s="302">
        <v>3</v>
      </c>
      <c r="I319" s="302">
        <v>10</v>
      </c>
      <c r="J319" s="302">
        <v>7</v>
      </c>
      <c r="K319" s="302">
        <v>4</v>
      </c>
      <c r="L319" s="302">
        <v>3</v>
      </c>
      <c r="M319" s="302">
        <v>0</v>
      </c>
      <c r="N319" s="302">
        <v>0</v>
      </c>
      <c r="O319" s="302">
        <v>0</v>
      </c>
      <c r="P319" s="302">
        <v>0</v>
      </c>
      <c r="Q319" s="302">
        <v>0</v>
      </c>
      <c r="R319" s="302">
        <v>1</v>
      </c>
      <c r="S319" s="302">
        <v>1</v>
      </c>
      <c r="T319" s="302">
        <v>0</v>
      </c>
      <c r="U319" s="302">
        <v>0</v>
      </c>
      <c r="V319" s="302">
        <v>0</v>
      </c>
      <c r="W319" s="302">
        <v>0</v>
      </c>
      <c r="X319" s="302">
        <v>0</v>
      </c>
      <c r="Y319" s="302">
        <v>0</v>
      </c>
      <c r="Z319" s="302">
        <v>0</v>
      </c>
      <c r="AA319" s="302">
        <v>0</v>
      </c>
      <c r="AB319" s="302">
        <v>0</v>
      </c>
      <c r="AC319" s="302">
        <v>0</v>
      </c>
    </row>
    <row r="320" spans="1:29" ht="15.75" customHeight="1" x14ac:dyDescent="0.3">
      <c r="C320" t="s">
        <v>236</v>
      </c>
      <c r="D320" s="302">
        <v>85</v>
      </c>
      <c r="E320" s="302">
        <v>0</v>
      </c>
      <c r="F320" s="302">
        <v>13</v>
      </c>
      <c r="G320" s="302">
        <v>12</v>
      </c>
      <c r="H320" s="302">
        <v>5</v>
      </c>
      <c r="I320" s="302">
        <v>2</v>
      </c>
      <c r="J320" s="302">
        <v>13</v>
      </c>
      <c r="K320" s="302">
        <v>15</v>
      </c>
      <c r="L320" s="302">
        <v>16</v>
      </c>
      <c r="M320" s="302">
        <v>0</v>
      </c>
      <c r="N320" s="302">
        <v>0</v>
      </c>
      <c r="O320" s="302">
        <v>9</v>
      </c>
      <c r="P320" s="302">
        <v>0</v>
      </c>
      <c r="Q320" s="302">
        <v>0</v>
      </c>
      <c r="R320" s="302">
        <v>0</v>
      </c>
      <c r="S320" s="302">
        <v>0</v>
      </c>
      <c r="T320" s="302">
        <v>0</v>
      </c>
      <c r="U320" s="302">
        <v>0</v>
      </c>
      <c r="V320" s="302">
        <v>0</v>
      </c>
      <c r="W320" s="302">
        <v>0</v>
      </c>
      <c r="X320" s="302">
        <v>0</v>
      </c>
      <c r="Y320" s="302">
        <v>0</v>
      </c>
      <c r="Z320" s="302">
        <v>0</v>
      </c>
      <c r="AA320" s="302">
        <v>0</v>
      </c>
      <c r="AB320" s="302">
        <v>0</v>
      </c>
      <c r="AC320" s="302">
        <v>0</v>
      </c>
    </row>
    <row r="321" spans="1:29" ht="15.75" customHeight="1" x14ac:dyDescent="0.3">
      <c r="B321" t="s">
        <v>817</v>
      </c>
      <c r="D321" s="302">
        <v>322</v>
      </c>
      <c r="E321" s="302">
        <v>2</v>
      </c>
      <c r="F321" s="302">
        <v>31</v>
      </c>
      <c r="G321" s="302">
        <v>40</v>
      </c>
      <c r="H321" s="302">
        <v>23</v>
      </c>
      <c r="I321" s="302">
        <v>41</v>
      </c>
      <c r="J321" s="302">
        <v>52</v>
      </c>
      <c r="K321" s="302">
        <v>31</v>
      </c>
      <c r="L321" s="302">
        <v>44</v>
      </c>
      <c r="M321" s="302">
        <v>15</v>
      </c>
      <c r="N321" s="302">
        <v>10</v>
      </c>
      <c r="O321" s="302">
        <v>25</v>
      </c>
      <c r="P321" s="302">
        <v>9</v>
      </c>
      <c r="Q321" s="302">
        <v>1</v>
      </c>
      <c r="R321" s="302">
        <v>1</v>
      </c>
      <c r="S321" s="302">
        <v>1</v>
      </c>
      <c r="T321" s="302">
        <v>0</v>
      </c>
      <c r="U321" s="302">
        <v>0</v>
      </c>
      <c r="V321" s="302">
        <v>0</v>
      </c>
      <c r="W321" s="302">
        <v>0</v>
      </c>
      <c r="X321" s="302">
        <v>0</v>
      </c>
      <c r="Y321" s="302">
        <v>0</v>
      </c>
      <c r="Z321" s="302">
        <v>0</v>
      </c>
      <c r="AA321" s="302">
        <v>0</v>
      </c>
      <c r="AB321" s="302">
        <v>0</v>
      </c>
      <c r="AC321" s="302">
        <v>0</v>
      </c>
    </row>
    <row r="322" spans="1:29" ht="15.75" customHeight="1" x14ac:dyDescent="0.3">
      <c r="A322" t="s">
        <v>871</v>
      </c>
      <c r="D322" s="302">
        <v>485</v>
      </c>
      <c r="E322" s="302">
        <v>44</v>
      </c>
      <c r="F322" s="302">
        <v>94</v>
      </c>
      <c r="G322" s="302">
        <v>57</v>
      </c>
      <c r="H322" s="302">
        <v>47</v>
      </c>
      <c r="I322" s="302">
        <v>46</v>
      </c>
      <c r="J322" s="302">
        <v>60</v>
      </c>
      <c r="K322" s="302">
        <v>37</v>
      </c>
      <c r="L322" s="302">
        <v>58</v>
      </c>
      <c r="M322" s="302">
        <v>18</v>
      </c>
      <c r="N322" s="302">
        <v>10</v>
      </c>
      <c r="O322" s="302">
        <v>29</v>
      </c>
      <c r="P322" s="302">
        <v>22</v>
      </c>
      <c r="Q322" s="302">
        <v>7</v>
      </c>
      <c r="R322" s="302">
        <v>15</v>
      </c>
      <c r="S322" s="302">
        <v>7</v>
      </c>
      <c r="T322" s="302">
        <v>3</v>
      </c>
      <c r="U322" s="302">
        <v>5</v>
      </c>
      <c r="V322" s="302">
        <v>2</v>
      </c>
      <c r="W322" s="302">
        <v>2</v>
      </c>
      <c r="X322" s="302">
        <v>1</v>
      </c>
      <c r="Y322" s="302">
        <v>1</v>
      </c>
      <c r="Z322" s="302">
        <v>2</v>
      </c>
      <c r="AA322" s="302">
        <v>1</v>
      </c>
      <c r="AB322" s="302">
        <v>3</v>
      </c>
      <c r="AC322" s="302">
        <v>2</v>
      </c>
    </row>
    <row r="323" spans="1:29" ht="15.75" customHeight="1" x14ac:dyDescent="0.3">
      <c r="A323" t="s">
        <v>180</v>
      </c>
      <c r="B323" t="s">
        <v>598</v>
      </c>
      <c r="C323" t="s">
        <v>872</v>
      </c>
      <c r="D323" s="302">
        <v>1</v>
      </c>
      <c r="E323" s="302">
        <v>0</v>
      </c>
      <c r="F323" s="302">
        <v>0</v>
      </c>
      <c r="G323" s="302">
        <v>0</v>
      </c>
      <c r="H323" s="302">
        <v>1</v>
      </c>
      <c r="I323" s="302">
        <v>0</v>
      </c>
      <c r="J323" s="302">
        <v>0</v>
      </c>
      <c r="K323" s="302">
        <v>0</v>
      </c>
      <c r="L323" s="302">
        <v>0</v>
      </c>
      <c r="M323" s="302">
        <v>0</v>
      </c>
      <c r="N323" s="302">
        <v>0</v>
      </c>
      <c r="O323" s="302">
        <v>0</v>
      </c>
      <c r="P323" s="302">
        <v>0</v>
      </c>
      <c r="Q323" s="302">
        <v>0</v>
      </c>
      <c r="R323" s="302">
        <v>0</v>
      </c>
      <c r="S323" s="302">
        <v>0</v>
      </c>
      <c r="T323" s="302">
        <v>0</v>
      </c>
      <c r="U323" s="302">
        <v>0</v>
      </c>
      <c r="V323" s="302">
        <v>0</v>
      </c>
      <c r="W323" s="302">
        <v>0</v>
      </c>
      <c r="X323" s="302">
        <v>0</v>
      </c>
      <c r="Y323" s="302">
        <v>0</v>
      </c>
      <c r="Z323" s="302">
        <v>0</v>
      </c>
      <c r="AA323" s="302">
        <v>0</v>
      </c>
      <c r="AB323" s="302">
        <v>0</v>
      </c>
      <c r="AC323" s="302">
        <v>0</v>
      </c>
    </row>
    <row r="324" spans="1:29" ht="15.75" customHeight="1" x14ac:dyDescent="0.3">
      <c r="C324" t="s">
        <v>873</v>
      </c>
      <c r="D324" s="302">
        <v>27</v>
      </c>
      <c r="E324" s="302">
        <v>26</v>
      </c>
      <c r="F324" s="302">
        <v>1</v>
      </c>
      <c r="G324" s="302">
        <v>2</v>
      </c>
      <c r="H324" s="302">
        <v>3</v>
      </c>
      <c r="I324" s="302">
        <v>3</v>
      </c>
      <c r="J324" s="302">
        <v>5</v>
      </c>
      <c r="K324" s="302">
        <v>0</v>
      </c>
      <c r="L324" s="302">
        <v>2</v>
      </c>
      <c r="M324" s="302">
        <v>1</v>
      </c>
      <c r="N324" s="302">
        <v>1</v>
      </c>
      <c r="O324" s="302">
        <v>0</v>
      </c>
      <c r="P324" s="302">
        <v>5</v>
      </c>
      <c r="Q324" s="302">
        <v>4</v>
      </c>
      <c r="R324" s="302">
        <v>0</v>
      </c>
      <c r="S324" s="302">
        <v>2</v>
      </c>
      <c r="T324" s="302">
        <v>3</v>
      </c>
      <c r="U324" s="302">
        <v>3</v>
      </c>
      <c r="V324" s="302">
        <v>5</v>
      </c>
      <c r="W324" s="302">
        <v>0</v>
      </c>
      <c r="X324" s="302">
        <v>2</v>
      </c>
      <c r="Y324" s="302">
        <v>1</v>
      </c>
      <c r="Z324" s="302">
        <v>1</v>
      </c>
      <c r="AA324" s="302">
        <v>0</v>
      </c>
      <c r="AB324" s="302">
        <v>5</v>
      </c>
      <c r="AC324" s="302">
        <v>4</v>
      </c>
    </row>
    <row r="325" spans="1:29" ht="15.75" customHeight="1" x14ac:dyDescent="0.3">
      <c r="C325" t="s">
        <v>874</v>
      </c>
      <c r="D325" s="302">
        <v>1073</v>
      </c>
      <c r="E325" s="302">
        <v>173</v>
      </c>
      <c r="F325" s="302">
        <v>56</v>
      </c>
      <c r="G325" s="302">
        <v>41</v>
      </c>
      <c r="H325" s="302">
        <v>23</v>
      </c>
      <c r="I325" s="302">
        <v>7</v>
      </c>
      <c r="J325" s="302">
        <v>15</v>
      </c>
      <c r="K325" s="302">
        <v>3</v>
      </c>
      <c r="L325" s="302">
        <v>26</v>
      </c>
      <c r="M325" s="302">
        <v>324</v>
      </c>
      <c r="N325" s="302">
        <v>324</v>
      </c>
      <c r="O325" s="302">
        <v>0</v>
      </c>
      <c r="P325" s="302">
        <v>155</v>
      </c>
      <c r="Q325" s="302">
        <v>99</v>
      </c>
      <c r="R325" s="302">
        <v>28</v>
      </c>
      <c r="S325" s="302">
        <v>26</v>
      </c>
      <c r="T325" s="302">
        <v>16</v>
      </c>
      <c r="U325" s="302">
        <v>4</v>
      </c>
      <c r="V325" s="302">
        <v>9</v>
      </c>
      <c r="W325" s="302">
        <v>0</v>
      </c>
      <c r="X325" s="302">
        <v>13</v>
      </c>
      <c r="Y325" s="302">
        <v>37</v>
      </c>
      <c r="Z325" s="302">
        <v>37</v>
      </c>
      <c r="AA325" s="302">
        <v>0</v>
      </c>
      <c r="AB325" s="302">
        <v>3</v>
      </c>
      <c r="AC325" s="302">
        <v>0</v>
      </c>
    </row>
    <row r="326" spans="1:29" ht="15.75" customHeight="1" x14ac:dyDescent="0.3">
      <c r="B326" t="s">
        <v>815</v>
      </c>
      <c r="D326" s="302">
        <v>1101</v>
      </c>
      <c r="E326" s="302">
        <v>199</v>
      </c>
      <c r="F326" s="302">
        <v>57</v>
      </c>
      <c r="G326" s="302">
        <v>43</v>
      </c>
      <c r="H326" s="302">
        <v>27</v>
      </c>
      <c r="I326" s="302">
        <v>10</v>
      </c>
      <c r="J326" s="302">
        <v>20</v>
      </c>
      <c r="K326" s="302">
        <v>3</v>
      </c>
      <c r="L326" s="302">
        <v>28</v>
      </c>
      <c r="M326" s="302">
        <v>325</v>
      </c>
      <c r="N326" s="302">
        <v>325</v>
      </c>
      <c r="O326" s="302">
        <v>0</v>
      </c>
      <c r="P326" s="302">
        <v>160</v>
      </c>
      <c r="Q326" s="302">
        <v>103</v>
      </c>
      <c r="R326" s="302">
        <v>28</v>
      </c>
      <c r="S326" s="302">
        <v>28</v>
      </c>
      <c r="T326" s="302">
        <v>19</v>
      </c>
      <c r="U326" s="302">
        <v>7</v>
      </c>
      <c r="V326" s="302">
        <v>14</v>
      </c>
      <c r="W326" s="302">
        <v>0</v>
      </c>
      <c r="X326" s="302">
        <v>15</v>
      </c>
      <c r="Y326" s="302">
        <v>38</v>
      </c>
      <c r="Z326" s="302">
        <v>38</v>
      </c>
      <c r="AA326" s="302">
        <v>0</v>
      </c>
      <c r="AB326" s="302">
        <v>8</v>
      </c>
      <c r="AC326" s="302">
        <v>4</v>
      </c>
    </row>
    <row r="327" spans="1:29" ht="15.75" customHeight="1" x14ac:dyDescent="0.3">
      <c r="B327" t="s">
        <v>600</v>
      </c>
      <c r="C327" t="s">
        <v>875</v>
      </c>
      <c r="D327" s="302">
        <v>0</v>
      </c>
      <c r="E327" s="302">
        <v>0</v>
      </c>
      <c r="F327" s="302">
        <v>0</v>
      </c>
      <c r="G327" s="302">
        <v>0</v>
      </c>
      <c r="H327" s="302">
        <v>0</v>
      </c>
      <c r="I327" s="302">
        <v>0</v>
      </c>
      <c r="J327" s="302">
        <v>0</v>
      </c>
      <c r="K327" s="302">
        <v>0</v>
      </c>
      <c r="L327" s="302">
        <v>0</v>
      </c>
      <c r="M327" s="302">
        <v>0</v>
      </c>
      <c r="N327" s="302">
        <v>0</v>
      </c>
      <c r="O327" s="302">
        <v>0</v>
      </c>
      <c r="P327" s="302">
        <v>0</v>
      </c>
      <c r="Q327" s="302">
        <v>0</v>
      </c>
      <c r="R327" s="302">
        <v>0</v>
      </c>
      <c r="S327" s="302">
        <v>0</v>
      </c>
      <c r="T327" s="302">
        <v>0</v>
      </c>
      <c r="U327" s="302">
        <v>0</v>
      </c>
      <c r="V327" s="302">
        <v>0</v>
      </c>
      <c r="W327" s="302">
        <v>0</v>
      </c>
      <c r="X327" s="302">
        <v>0</v>
      </c>
      <c r="Y327" s="302">
        <v>0</v>
      </c>
      <c r="Z327" s="302">
        <v>0</v>
      </c>
      <c r="AA327" s="302">
        <v>0</v>
      </c>
      <c r="AB327" s="302">
        <v>0</v>
      </c>
      <c r="AC327" s="302">
        <v>0</v>
      </c>
    </row>
    <row r="328" spans="1:29" ht="15.75" customHeight="1" x14ac:dyDescent="0.3">
      <c r="C328" t="s">
        <v>876</v>
      </c>
      <c r="D328" s="302">
        <v>95</v>
      </c>
      <c r="E328" s="302">
        <v>93</v>
      </c>
      <c r="F328" s="302">
        <v>0</v>
      </c>
      <c r="G328" s="302">
        <v>0</v>
      </c>
      <c r="H328" s="302">
        <v>0</v>
      </c>
      <c r="I328" s="302">
        <v>0</v>
      </c>
      <c r="J328" s="302">
        <v>3</v>
      </c>
      <c r="K328" s="302">
        <v>2</v>
      </c>
      <c r="L328" s="302">
        <v>3</v>
      </c>
      <c r="M328" s="302">
        <v>0</v>
      </c>
      <c r="N328" s="302">
        <v>0</v>
      </c>
      <c r="O328" s="302">
        <v>0</v>
      </c>
      <c r="P328" s="302">
        <v>11</v>
      </c>
      <c r="Q328" s="302">
        <v>76</v>
      </c>
      <c r="R328" s="302">
        <v>0</v>
      </c>
      <c r="S328" s="302">
        <v>0</v>
      </c>
      <c r="T328" s="302">
        <v>0</v>
      </c>
      <c r="U328" s="302">
        <v>0</v>
      </c>
      <c r="V328" s="302">
        <v>3</v>
      </c>
      <c r="W328" s="302">
        <v>0</v>
      </c>
      <c r="X328" s="302">
        <v>3</v>
      </c>
      <c r="Y328" s="302">
        <v>0</v>
      </c>
      <c r="Z328" s="302">
        <v>0</v>
      </c>
      <c r="AA328" s="302">
        <v>0</v>
      </c>
      <c r="AB328" s="302">
        <v>11</v>
      </c>
      <c r="AC328" s="302">
        <v>76</v>
      </c>
    </row>
    <row r="329" spans="1:29" ht="15.75" customHeight="1" x14ac:dyDescent="0.3">
      <c r="C329" t="s">
        <v>877</v>
      </c>
      <c r="D329" s="302">
        <v>9</v>
      </c>
      <c r="E329" s="302">
        <v>9</v>
      </c>
      <c r="F329" s="302">
        <v>0</v>
      </c>
      <c r="G329" s="302">
        <v>0</v>
      </c>
      <c r="H329" s="302">
        <v>1</v>
      </c>
      <c r="I329" s="302">
        <v>0</v>
      </c>
      <c r="J329" s="302">
        <v>1</v>
      </c>
      <c r="K329" s="302">
        <v>5</v>
      </c>
      <c r="L329" s="302">
        <v>0</v>
      </c>
      <c r="M329" s="302">
        <v>0</v>
      </c>
      <c r="N329" s="302">
        <v>0</v>
      </c>
      <c r="O329" s="302">
        <v>0</v>
      </c>
      <c r="P329" s="302">
        <v>1</v>
      </c>
      <c r="Q329" s="302">
        <v>1</v>
      </c>
      <c r="R329" s="302">
        <v>0</v>
      </c>
      <c r="S329" s="302">
        <v>0</v>
      </c>
      <c r="T329" s="302">
        <v>1</v>
      </c>
      <c r="U329" s="302">
        <v>0</v>
      </c>
      <c r="V329" s="302">
        <v>1</v>
      </c>
      <c r="W329" s="302">
        <v>5</v>
      </c>
      <c r="X329" s="302">
        <v>0</v>
      </c>
      <c r="Y329" s="302">
        <v>0</v>
      </c>
      <c r="Z329" s="302">
        <v>0</v>
      </c>
      <c r="AA329" s="302">
        <v>0</v>
      </c>
      <c r="AB329" s="302">
        <v>1</v>
      </c>
      <c r="AC329" s="302">
        <v>1</v>
      </c>
    </row>
    <row r="330" spans="1:29" ht="15.75" customHeight="1" x14ac:dyDescent="0.3">
      <c r="C330" t="s">
        <v>878</v>
      </c>
      <c r="D330" s="302">
        <v>232</v>
      </c>
      <c r="E330" s="302">
        <v>51</v>
      </c>
      <c r="F330" s="302">
        <v>34</v>
      </c>
      <c r="G330" s="302">
        <v>34</v>
      </c>
      <c r="H330" s="302">
        <v>32</v>
      </c>
      <c r="I330" s="302">
        <v>23</v>
      </c>
      <c r="J330" s="302">
        <v>21</v>
      </c>
      <c r="K330" s="302">
        <v>0</v>
      </c>
      <c r="L330" s="302">
        <v>37</v>
      </c>
      <c r="M330" s="302">
        <v>18</v>
      </c>
      <c r="N330" s="302">
        <v>18</v>
      </c>
      <c r="O330" s="302">
        <v>0</v>
      </c>
      <c r="P330" s="302">
        <v>7</v>
      </c>
      <c r="Q330" s="302">
        <v>8</v>
      </c>
      <c r="R330" s="302">
        <v>1</v>
      </c>
      <c r="S330" s="302">
        <v>2</v>
      </c>
      <c r="T330" s="302">
        <v>2</v>
      </c>
      <c r="U330" s="302">
        <v>2</v>
      </c>
      <c r="V330" s="302">
        <v>1</v>
      </c>
      <c r="W330" s="302">
        <v>0</v>
      </c>
      <c r="X330" s="302">
        <v>1</v>
      </c>
      <c r="Y330" s="302">
        <v>13</v>
      </c>
      <c r="Z330" s="302">
        <v>13</v>
      </c>
      <c r="AA330" s="302">
        <v>0</v>
      </c>
      <c r="AB330" s="302">
        <v>7</v>
      </c>
      <c r="AC330" s="302">
        <v>9</v>
      </c>
    </row>
    <row r="331" spans="1:29" ht="15.75" customHeight="1" x14ac:dyDescent="0.3">
      <c r="C331" t="s">
        <v>879</v>
      </c>
      <c r="D331" s="302">
        <v>77</v>
      </c>
      <c r="E331" s="302">
        <v>11</v>
      </c>
      <c r="F331" s="302">
        <v>14</v>
      </c>
      <c r="G331" s="302">
        <v>11</v>
      </c>
      <c r="H331" s="302">
        <v>8</v>
      </c>
      <c r="I331" s="302">
        <v>13</v>
      </c>
      <c r="J331" s="302">
        <v>5</v>
      </c>
      <c r="K331" s="302">
        <v>22</v>
      </c>
      <c r="L331" s="302">
        <v>2</v>
      </c>
      <c r="M331" s="302">
        <v>1</v>
      </c>
      <c r="N331" s="302">
        <v>1</v>
      </c>
      <c r="O331" s="302">
        <v>0</v>
      </c>
      <c r="P331" s="302">
        <v>0</v>
      </c>
      <c r="Q331" s="302">
        <v>0</v>
      </c>
      <c r="R331" s="302">
        <v>3</v>
      </c>
      <c r="S331" s="302">
        <v>0</v>
      </c>
      <c r="T331" s="302">
        <v>1</v>
      </c>
      <c r="U331" s="302">
        <v>6</v>
      </c>
      <c r="V331" s="302">
        <v>1</v>
      </c>
      <c r="W331" s="302">
        <v>0</v>
      </c>
      <c r="X331" s="302">
        <v>0</v>
      </c>
      <c r="Y331" s="302">
        <v>0</v>
      </c>
      <c r="Z331" s="302">
        <v>0</v>
      </c>
      <c r="AA331" s="302">
        <v>0</v>
      </c>
      <c r="AB331" s="302">
        <v>0</v>
      </c>
      <c r="AC331" s="302">
        <v>0</v>
      </c>
    </row>
    <row r="332" spans="1:29" ht="15.75" customHeight="1" x14ac:dyDescent="0.3">
      <c r="C332" t="s">
        <v>880</v>
      </c>
      <c r="D332" s="302">
        <v>94</v>
      </c>
      <c r="E332" s="302">
        <v>0</v>
      </c>
      <c r="F332" s="302">
        <v>16</v>
      </c>
      <c r="G332" s="302">
        <v>5</v>
      </c>
      <c r="H332" s="302">
        <v>9</v>
      </c>
      <c r="I332" s="302">
        <v>20</v>
      </c>
      <c r="J332" s="302">
        <v>5</v>
      </c>
      <c r="K332" s="302">
        <v>0</v>
      </c>
      <c r="L332" s="302">
        <v>6</v>
      </c>
      <c r="M332" s="302">
        <v>1</v>
      </c>
      <c r="N332" s="302">
        <v>1</v>
      </c>
      <c r="O332" s="302">
        <v>0</v>
      </c>
      <c r="P332" s="302">
        <v>15</v>
      </c>
      <c r="Q332" s="302">
        <v>16</v>
      </c>
      <c r="R332" s="302">
        <v>0</v>
      </c>
      <c r="S332" s="302">
        <v>0</v>
      </c>
      <c r="T332" s="302">
        <v>0</v>
      </c>
      <c r="U332" s="302">
        <v>0</v>
      </c>
      <c r="V332" s="302">
        <v>0</v>
      </c>
      <c r="W332" s="302">
        <v>0</v>
      </c>
      <c r="X332" s="302">
        <v>0</v>
      </c>
      <c r="Y332" s="302">
        <v>0</v>
      </c>
      <c r="Z332" s="302">
        <v>0</v>
      </c>
      <c r="AA332" s="302">
        <v>0</v>
      </c>
      <c r="AB332" s="302">
        <v>0</v>
      </c>
      <c r="AC332" s="302">
        <v>0</v>
      </c>
    </row>
    <row r="333" spans="1:29" ht="15.75" customHeight="1" x14ac:dyDescent="0.3">
      <c r="B333" t="s">
        <v>816</v>
      </c>
      <c r="D333" s="302">
        <v>507</v>
      </c>
      <c r="E333" s="302">
        <v>164</v>
      </c>
      <c r="F333" s="302">
        <v>64</v>
      </c>
      <c r="G333" s="302">
        <v>50</v>
      </c>
      <c r="H333" s="302">
        <v>50</v>
      </c>
      <c r="I333" s="302">
        <v>56</v>
      </c>
      <c r="J333" s="302">
        <v>35</v>
      </c>
      <c r="K333" s="302">
        <v>29</v>
      </c>
      <c r="L333" s="302">
        <v>48</v>
      </c>
      <c r="M333" s="302">
        <v>20</v>
      </c>
      <c r="N333" s="302">
        <v>20</v>
      </c>
      <c r="O333" s="302">
        <v>0</v>
      </c>
      <c r="P333" s="302">
        <v>34</v>
      </c>
      <c r="Q333" s="302">
        <v>101</v>
      </c>
      <c r="R333" s="302">
        <v>4</v>
      </c>
      <c r="S333" s="302">
        <v>2</v>
      </c>
      <c r="T333" s="302">
        <v>4</v>
      </c>
      <c r="U333" s="302">
        <v>8</v>
      </c>
      <c r="V333" s="302">
        <v>6</v>
      </c>
      <c r="W333" s="302">
        <v>5</v>
      </c>
      <c r="X333" s="302">
        <v>4</v>
      </c>
      <c r="Y333" s="302">
        <v>13</v>
      </c>
      <c r="Z333" s="302">
        <v>13</v>
      </c>
      <c r="AA333" s="302">
        <v>0</v>
      </c>
      <c r="AB333" s="302">
        <v>19</v>
      </c>
      <c r="AC333" s="302">
        <v>86</v>
      </c>
    </row>
    <row r="334" spans="1:29" ht="15.75" customHeight="1" x14ac:dyDescent="0.3">
      <c r="B334" t="s">
        <v>601</v>
      </c>
      <c r="C334" t="s">
        <v>881</v>
      </c>
      <c r="D334" s="302">
        <v>94</v>
      </c>
      <c r="E334" s="302">
        <v>28</v>
      </c>
      <c r="F334" s="302">
        <v>12</v>
      </c>
      <c r="G334" s="302">
        <v>9</v>
      </c>
      <c r="H334" s="302">
        <v>2</v>
      </c>
      <c r="I334" s="302">
        <v>1</v>
      </c>
      <c r="J334" s="302">
        <v>3</v>
      </c>
      <c r="K334" s="302">
        <v>62</v>
      </c>
      <c r="L334" s="302">
        <v>0</v>
      </c>
      <c r="M334" s="302">
        <v>1</v>
      </c>
      <c r="N334" s="302">
        <v>1</v>
      </c>
      <c r="O334" s="302">
        <v>0</v>
      </c>
      <c r="P334" s="302">
        <v>2</v>
      </c>
      <c r="Q334" s="302">
        <v>1</v>
      </c>
      <c r="R334" s="302">
        <v>11</v>
      </c>
      <c r="S334" s="302">
        <v>8</v>
      </c>
      <c r="T334" s="302">
        <v>0</v>
      </c>
      <c r="U334" s="302">
        <v>1</v>
      </c>
      <c r="V334" s="302">
        <v>3</v>
      </c>
      <c r="W334" s="302">
        <v>0</v>
      </c>
      <c r="X334" s="302">
        <v>0</v>
      </c>
      <c r="Y334" s="302">
        <v>1</v>
      </c>
      <c r="Z334" s="302">
        <v>1</v>
      </c>
      <c r="AA334" s="302">
        <v>0</v>
      </c>
      <c r="AB334" s="302">
        <v>2</v>
      </c>
      <c r="AC334" s="302">
        <v>1</v>
      </c>
    </row>
    <row r="335" spans="1:29" ht="15.75" customHeight="1" x14ac:dyDescent="0.3">
      <c r="B335" t="s">
        <v>817</v>
      </c>
      <c r="D335" s="302">
        <v>94</v>
      </c>
      <c r="E335" s="302">
        <v>28</v>
      </c>
      <c r="F335" s="302">
        <v>12</v>
      </c>
      <c r="G335" s="302">
        <v>9</v>
      </c>
      <c r="H335" s="302">
        <v>2</v>
      </c>
      <c r="I335" s="302">
        <v>1</v>
      </c>
      <c r="J335" s="302">
        <v>3</v>
      </c>
      <c r="K335" s="302">
        <v>62</v>
      </c>
      <c r="L335" s="302">
        <v>0</v>
      </c>
      <c r="M335" s="302">
        <v>1</v>
      </c>
      <c r="N335" s="302">
        <v>1</v>
      </c>
      <c r="O335" s="302">
        <v>0</v>
      </c>
      <c r="P335" s="302">
        <v>2</v>
      </c>
      <c r="Q335" s="302">
        <v>1</v>
      </c>
      <c r="R335" s="302">
        <v>11</v>
      </c>
      <c r="S335" s="302">
        <v>8</v>
      </c>
      <c r="T335" s="302">
        <v>0</v>
      </c>
      <c r="U335" s="302">
        <v>1</v>
      </c>
      <c r="V335" s="302">
        <v>3</v>
      </c>
      <c r="W335" s="302">
        <v>0</v>
      </c>
      <c r="X335" s="302">
        <v>0</v>
      </c>
      <c r="Y335" s="302">
        <v>1</v>
      </c>
      <c r="Z335" s="302">
        <v>1</v>
      </c>
      <c r="AA335" s="302">
        <v>0</v>
      </c>
      <c r="AB335" s="302">
        <v>2</v>
      </c>
      <c r="AC335" s="302">
        <v>1</v>
      </c>
    </row>
    <row r="336" spans="1:29" ht="15.75" customHeight="1" x14ac:dyDescent="0.3">
      <c r="A336" t="s">
        <v>882</v>
      </c>
      <c r="D336" s="302">
        <v>1702</v>
      </c>
      <c r="E336" s="302">
        <v>391</v>
      </c>
      <c r="F336" s="302">
        <v>133</v>
      </c>
      <c r="G336" s="302">
        <v>102</v>
      </c>
      <c r="H336" s="302">
        <v>79</v>
      </c>
      <c r="I336" s="302">
        <v>67</v>
      </c>
      <c r="J336" s="302">
        <v>58</v>
      </c>
      <c r="K336" s="302">
        <v>94</v>
      </c>
      <c r="L336" s="302">
        <v>76</v>
      </c>
      <c r="M336" s="302">
        <v>346</v>
      </c>
      <c r="N336" s="302">
        <v>346</v>
      </c>
      <c r="O336" s="302">
        <v>0</v>
      </c>
      <c r="P336" s="302">
        <v>196</v>
      </c>
      <c r="Q336" s="302">
        <v>205</v>
      </c>
      <c r="R336" s="302">
        <v>43</v>
      </c>
      <c r="S336" s="302">
        <v>38</v>
      </c>
      <c r="T336" s="302">
        <v>23</v>
      </c>
      <c r="U336" s="302">
        <v>16</v>
      </c>
      <c r="V336" s="302">
        <v>23</v>
      </c>
      <c r="W336" s="302">
        <v>5</v>
      </c>
      <c r="X336" s="302">
        <v>19</v>
      </c>
      <c r="Y336" s="302">
        <v>52</v>
      </c>
      <c r="Z336" s="302">
        <v>52</v>
      </c>
      <c r="AA336" s="302">
        <v>0</v>
      </c>
      <c r="AB336" s="302">
        <v>29</v>
      </c>
      <c r="AC336" s="302">
        <v>91</v>
      </c>
    </row>
    <row r="337" spans="1:29" ht="15.75" customHeight="1" x14ac:dyDescent="0.3">
      <c r="A337" t="s">
        <v>191</v>
      </c>
      <c r="B337" t="s">
        <v>600</v>
      </c>
      <c r="C337" t="s">
        <v>198</v>
      </c>
      <c r="D337" s="302">
        <v>50</v>
      </c>
      <c r="E337" s="302">
        <v>0</v>
      </c>
      <c r="F337" s="302">
        <v>17</v>
      </c>
      <c r="G337" s="302">
        <v>3</v>
      </c>
      <c r="H337" s="302">
        <v>6</v>
      </c>
      <c r="I337" s="302">
        <v>2</v>
      </c>
      <c r="J337" s="302">
        <v>2</v>
      </c>
      <c r="K337" s="302">
        <v>5</v>
      </c>
      <c r="L337" s="302">
        <v>7</v>
      </c>
      <c r="M337" s="302">
        <v>2</v>
      </c>
      <c r="N337" s="302">
        <v>0</v>
      </c>
      <c r="O337" s="302">
        <v>1</v>
      </c>
      <c r="P337" s="302">
        <v>1</v>
      </c>
      <c r="Q337" s="302">
        <v>4</v>
      </c>
      <c r="R337" s="302">
        <v>0</v>
      </c>
      <c r="S337" s="302">
        <v>0</v>
      </c>
      <c r="T337" s="302">
        <v>0</v>
      </c>
      <c r="U337" s="302">
        <v>0</v>
      </c>
      <c r="V337" s="302">
        <v>0</v>
      </c>
      <c r="W337" s="302">
        <v>0</v>
      </c>
      <c r="X337" s="302">
        <v>0</v>
      </c>
      <c r="Y337" s="302">
        <v>0</v>
      </c>
      <c r="Z337" s="302">
        <v>0</v>
      </c>
      <c r="AA337" s="302">
        <v>0</v>
      </c>
      <c r="AB337" s="302">
        <v>0</v>
      </c>
      <c r="AC337" s="302">
        <v>0</v>
      </c>
    </row>
    <row r="338" spans="1:29" ht="15.75" customHeight="1" x14ac:dyDescent="0.3">
      <c r="C338" t="s">
        <v>197</v>
      </c>
      <c r="D338" s="302">
        <v>113</v>
      </c>
      <c r="E338" s="302">
        <v>0</v>
      </c>
      <c r="F338" s="302">
        <v>29</v>
      </c>
      <c r="G338" s="302">
        <v>47</v>
      </c>
      <c r="H338" s="302">
        <v>3</v>
      </c>
      <c r="I338" s="302">
        <v>3</v>
      </c>
      <c r="J338" s="302">
        <v>6</v>
      </c>
      <c r="K338" s="302">
        <v>8</v>
      </c>
      <c r="L338" s="302">
        <v>7</v>
      </c>
      <c r="M338" s="302">
        <v>3</v>
      </c>
      <c r="N338" s="302">
        <v>3</v>
      </c>
      <c r="O338" s="302">
        <v>0</v>
      </c>
      <c r="P338" s="302">
        <v>3</v>
      </c>
      <c r="Q338" s="302">
        <v>1</v>
      </c>
      <c r="R338" s="302">
        <v>0</v>
      </c>
      <c r="S338" s="302">
        <v>0</v>
      </c>
      <c r="T338" s="302">
        <v>0</v>
      </c>
      <c r="U338" s="302">
        <v>0</v>
      </c>
      <c r="V338" s="302">
        <v>0</v>
      </c>
      <c r="W338" s="302">
        <v>0</v>
      </c>
      <c r="X338" s="302">
        <v>0</v>
      </c>
      <c r="Y338" s="302">
        <v>0</v>
      </c>
      <c r="Z338" s="302">
        <v>0</v>
      </c>
      <c r="AA338" s="302">
        <v>0</v>
      </c>
      <c r="AB338" s="302">
        <v>0</v>
      </c>
      <c r="AC338" s="302">
        <v>0</v>
      </c>
    </row>
    <row r="339" spans="1:29" ht="15.75" customHeight="1" x14ac:dyDescent="0.3">
      <c r="C339" t="s">
        <v>210</v>
      </c>
      <c r="D339" s="302">
        <v>29</v>
      </c>
      <c r="E339" s="302">
        <v>0</v>
      </c>
      <c r="F339" s="302">
        <v>2</v>
      </c>
      <c r="G339" s="302">
        <v>1</v>
      </c>
      <c r="H339" s="302">
        <v>1</v>
      </c>
      <c r="I339" s="302">
        <v>2</v>
      </c>
      <c r="J339" s="302">
        <v>10</v>
      </c>
      <c r="K339" s="302">
        <v>4</v>
      </c>
      <c r="L339" s="302">
        <v>7</v>
      </c>
      <c r="M339" s="302">
        <v>1</v>
      </c>
      <c r="N339" s="302">
        <v>1</v>
      </c>
      <c r="O339" s="302">
        <v>0</v>
      </c>
      <c r="P339" s="302">
        <v>0</v>
      </c>
      <c r="Q339" s="302">
        <v>0</v>
      </c>
      <c r="R339" s="302">
        <v>0</v>
      </c>
      <c r="S339" s="302">
        <v>0</v>
      </c>
      <c r="T339" s="302">
        <v>0</v>
      </c>
      <c r="U339" s="302">
        <v>0</v>
      </c>
      <c r="V339" s="302">
        <v>0</v>
      </c>
      <c r="W339" s="302">
        <v>0</v>
      </c>
      <c r="X339" s="302">
        <v>0</v>
      </c>
      <c r="Y339" s="302">
        <v>0</v>
      </c>
      <c r="Z339" s="302">
        <v>0</v>
      </c>
      <c r="AA339" s="302">
        <v>0</v>
      </c>
      <c r="AB339" s="302">
        <v>0</v>
      </c>
      <c r="AC339" s="302">
        <v>0</v>
      </c>
    </row>
    <row r="340" spans="1:29" ht="15.75" customHeight="1" x14ac:dyDescent="0.3">
      <c r="C340" t="s">
        <v>211</v>
      </c>
      <c r="D340" s="302">
        <v>109</v>
      </c>
      <c r="E340" s="302">
        <v>0</v>
      </c>
      <c r="F340" s="302">
        <v>21</v>
      </c>
      <c r="G340" s="302">
        <v>21</v>
      </c>
      <c r="H340" s="302">
        <v>10</v>
      </c>
      <c r="I340" s="302">
        <v>4</v>
      </c>
      <c r="J340" s="302">
        <v>11</v>
      </c>
      <c r="K340" s="302">
        <v>1</v>
      </c>
      <c r="L340" s="302">
        <v>7</v>
      </c>
      <c r="M340" s="302">
        <v>11</v>
      </c>
      <c r="N340" s="302">
        <v>3</v>
      </c>
      <c r="O340" s="302">
        <v>7</v>
      </c>
      <c r="P340" s="302">
        <v>6</v>
      </c>
      <c r="Q340" s="302">
        <v>7</v>
      </c>
      <c r="R340" s="302">
        <v>0</v>
      </c>
      <c r="S340" s="302">
        <v>0</v>
      </c>
      <c r="T340" s="302">
        <v>0</v>
      </c>
      <c r="U340" s="302">
        <v>0</v>
      </c>
      <c r="V340" s="302">
        <v>0</v>
      </c>
      <c r="W340" s="302">
        <v>0</v>
      </c>
      <c r="X340" s="302">
        <v>0</v>
      </c>
      <c r="Y340" s="302">
        <v>0</v>
      </c>
      <c r="Z340" s="302">
        <v>0</v>
      </c>
      <c r="AA340" s="302">
        <v>0</v>
      </c>
      <c r="AB340" s="302">
        <v>0</v>
      </c>
      <c r="AC340" s="302">
        <v>0</v>
      </c>
    </row>
    <row r="341" spans="1:29" ht="15.75" customHeight="1" x14ac:dyDescent="0.3">
      <c r="C341" t="s">
        <v>209</v>
      </c>
      <c r="D341" s="302">
        <v>2</v>
      </c>
      <c r="E341" s="302">
        <v>0</v>
      </c>
      <c r="F341" s="302">
        <v>1</v>
      </c>
      <c r="G341" s="302">
        <v>0</v>
      </c>
      <c r="H341" s="302">
        <v>1</v>
      </c>
      <c r="I341" s="302">
        <v>0</v>
      </c>
      <c r="J341" s="302">
        <v>0</v>
      </c>
      <c r="K341" s="302">
        <v>0</v>
      </c>
      <c r="L341" s="302">
        <v>0</v>
      </c>
      <c r="M341" s="302">
        <v>0</v>
      </c>
      <c r="N341" s="302">
        <v>0</v>
      </c>
      <c r="O341" s="302">
        <v>0</v>
      </c>
      <c r="P341" s="302">
        <v>0</v>
      </c>
      <c r="Q341" s="302">
        <v>0</v>
      </c>
      <c r="R341" s="302">
        <v>0</v>
      </c>
      <c r="S341" s="302">
        <v>0</v>
      </c>
      <c r="T341" s="302">
        <v>0</v>
      </c>
      <c r="U341" s="302">
        <v>0</v>
      </c>
      <c r="V341" s="302">
        <v>0</v>
      </c>
      <c r="W341" s="302">
        <v>0</v>
      </c>
      <c r="X341" s="302">
        <v>0</v>
      </c>
      <c r="Y341" s="302">
        <v>0</v>
      </c>
      <c r="Z341" s="302">
        <v>0</v>
      </c>
      <c r="AA341" s="302">
        <v>0</v>
      </c>
      <c r="AB341" s="302">
        <v>0</v>
      </c>
      <c r="AC341" s="302">
        <v>0</v>
      </c>
    </row>
    <row r="342" spans="1:29" ht="15.75" customHeight="1" x14ac:dyDescent="0.3">
      <c r="C342" t="s">
        <v>207</v>
      </c>
      <c r="D342" s="302">
        <v>11</v>
      </c>
      <c r="E342" s="302">
        <v>0</v>
      </c>
      <c r="F342" s="302">
        <v>0</v>
      </c>
      <c r="G342" s="302">
        <v>1</v>
      </c>
      <c r="H342" s="302">
        <v>2</v>
      </c>
      <c r="I342" s="302">
        <v>2</v>
      </c>
      <c r="J342" s="302">
        <v>2</v>
      </c>
      <c r="K342" s="302">
        <v>1</v>
      </c>
      <c r="L342" s="302">
        <v>0</v>
      </c>
      <c r="M342" s="302">
        <v>1</v>
      </c>
      <c r="N342" s="302">
        <v>1</v>
      </c>
      <c r="O342" s="302">
        <v>1</v>
      </c>
      <c r="P342" s="302">
        <v>0</v>
      </c>
      <c r="Q342" s="302">
        <v>0</v>
      </c>
      <c r="R342" s="302">
        <v>0</v>
      </c>
      <c r="S342" s="302">
        <v>0</v>
      </c>
      <c r="T342" s="302">
        <v>0</v>
      </c>
      <c r="U342" s="302">
        <v>0</v>
      </c>
      <c r="V342" s="302">
        <v>0</v>
      </c>
      <c r="W342" s="302">
        <v>0</v>
      </c>
      <c r="X342" s="302">
        <v>0</v>
      </c>
      <c r="Y342" s="302">
        <v>0</v>
      </c>
      <c r="Z342" s="302">
        <v>0</v>
      </c>
      <c r="AA342" s="302">
        <v>0</v>
      </c>
      <c r="AB342" s="302">
        <v>0</v>
      </c>
      <c r="AC342" s="302">
        <v>0</v>
      </c>
    </row>
    <row r="343" spans="1:29" ht="15.75" customHeight="1" x14ac:dyDescent="0.3">
      <c r="C343" t="s">
        <v>208</v>
      </c>
      <c r="D343" s="302">
        <v>36</v>
      </c>
      <c r="E343" s="302">
        <v>0</v>
      </c>
      <c r="F343" s="302">
        <v>3</v>
      </c>
      <c r="G343" s="302">
        <v>8</v>
      </c>
      <c r="H343" s="302">
        <v>15</v>
      </c>
      <c r="I343" s="302">
        <v>5</v>
      </c>
      <c r="J343" s="302">
        <v>3</v>
      </c>
      <c r="K343" s="302">
        <v>1</v>
      </c>
      <c r="L343" s="302">
        <v>0</v>
      </c>
      <c r="M343" s="302">
        <v>0</v>
      </c>
      <c r="N343" s="302">
        <v>0</v>
      </c>
      <c r="O343" s="302">
        <v>1</v>
      </c>
      <c r="P343" s="302">
        <v>0</v>
      </c>
      <c r="Q343" s="302">
        <v>0</v>
      </c>
      <c r="R343" s="302">
        <v>0</v>
      </c>
      <c r="S343" s="302">
        <v>0</v>
      </c>
      <c r="T343" s="302">
        <v>0</v>
      </c>
      <c r="U343" s="302">
        <v>0</v>
      </c>
      <c r="V343" s="302">
        <v>0</v>
      </c>
      <c r="W343" s="302">
        <v>0</v>
      </c>
      <c r="X343" s="302">
        <v>0</v>
      </c>
      <c r="Y343" s="302">
        <v>0</v>
      </c>
      <c r="Z343" s="302">
        <v>0</v>
      </c>
      <c r="AA343" s="302">
        <v>0</v>
      </c>
      <c r="AB343" s="302">
        <v>0</v>
      </c>
      <c r="AC343" s="302">
        <v>0</v>
      </c>
    </row>
    <row r="344" spans="1:29" ht="15.75" customHeight="1" x14ac:dyDescent="0.3">
      <c r="C344" t="s">
        <v>196</v>
      </c>
      <c r="D344" s="302">
        <v>62</v>
      </c>
      <c r="E344" s="302">
        <v>0</v>
      </c>
      <c r="F344" s="302">
        <v>6</v>
      </c>
      <c r="G344" s="302">
        <v>8</v>
      </c>
      <c r="H344" s="302">
        <v>6</v>
      </c>
      <c r="I344" s="302">
        <v>5</v>
      </c>
      <c r="J344" s="302">
        <v>5</v>
      </c>
      <c r="K344" s="302">
        <v>2</v>
      </c>
      <c r="L344" s="302">
        <v>5</v>
      </c>
      <c r="M344" s="302">
        <v>5</v>
      </c>
      <c r="N344" s="302">
        <v>5</v>
      </c>
      <c r="O344" s="302">
        <v>9</v>
      </c>
      <c r="P344" s="302">
        <v>3</v>
      </c>
      <c r="Q344" s="302">
        <v>3</v>
      </c>
      <c r="R344" s="302">
        <v>0</v>
      </c>
      <c r="S344" s="302">
        <v>0</v>
      </c>
      <c r="T344" s="302">
        <v>0</v>
      </c>
      <c r="U344" s="302">
        <v>0</v>
      </c>
      <c r="V344" s="302">
        <v>0</v>
      </c>
      <c r="W344" s="302">
        <v>0</v>
      </c>
      <c r="X344" s="302">
        <v>0</v>
      </c>
      <c r="Y344" s="302">
        <v>0</v>
      </c>
      <c r="Z344" s="302">
        <v>0</v>
      </c>
      <c r="AA344" s="302">
        <v>0</v>
      </c>
      <c r="AB344" s="302">
        <v>0</v>
      </c>
      <c r="AC344" s="302">
        <v>0</v>
      </c>
    </row>
    <row r="345" spans="1:29" ht="15.75" customHeight="1" x14ac:dyDescent="0.3">
      <c r="C345" t="s">
        <v>205</v>
      </c>
      <c r="D345" s="302">
        <v>117</v>
      </c>
      <c r="E345" s="302">
        <v>0</v>
      </c>
      <c r="F345" s="302">
        <v>16</v>
      </c>
      <c r="G345" s="302">
        <v>34</v>
      </c>
      <c r="H345" s="302">
        <v>5</v>
      </c>
      <c r="I345" s="302">
        <v>20</v>
      </c>
      <c r="J345" s="302">
        <v>7</v>
      </c>
      <c r="K345" s="302">
        <v>7</v>
      </c>
      <c r="L345" s="302">
        <v>21</v>
      </c>
      <c r="M345" s="302">
        <v>3</v>
      </c>
      <c r="N345" s="302">
        <v>1</v>
      </c>
      <c r="O345" s="302">
        <v>2</v>
      </c>
      <c r="P345" s="302">
        <v>0</v>
      </c>
      <c r="Q345" s="302">
        <v>1</v>
      </c>
      <c r="R345" s="302">
        <v>0</v>
      </c>
      <c r="S345" s="302">
        <v>0</v>
      </c>
      <c r="T345" s="302">
        <v>0</v>
      </c>
      <c r="U345" s="302">
        <v>0</v>
      </c>
      <c r="V345" s="302">
        <v>0</v>
      </c>
      <c r="W345" s="302">
        <v>0</v>
      </c>
      <c r="X345" s="302">
        <v>0</v>
      </c>
      <c r="Y345" s="302">
        <v>0</v>
      </c>
      <c r="Z345" s="302">
        <v>0</v>
      </c>
      <c r="AA345" s="302">
        <v>0</v>
      </c>
      <c r="AB345" s="302">
        <v>0</v>
      </c>
      <c r="AC345" s="302">
        <v>0</v>
      </c>
    </row>
    <row r="346" spans="1:29" ht="15.75" customHeight="1" x14ac:dyDescent="0.3">
      <c r="C346" t="s">
        <v>200</v>
      </c>
      <c r="D346" s="302">
        <v>80</v>
      </c>
      <c r="E346" s="302">
        <v>0</v>
      </c>
      <c r="F346" s="302">
        <v>8</v>
      </c>
      <c r="G346" s="302">
        <v>5</v>
      </c>
      <c r="H346" s="302">
        <v>4</v>
      </c>
      <c r="I346" s="302">
        <v>6</v>
      </c>
      <c r="J346" s="302">
        <v>9</v>
      </c>
      <c r="K346" s="302">
        <v>8</v>
      </c>
      <c r="L346" s="302">
        <v>17</v>
      </c>
      <c r="M346" s="302">
        <v>11</v>
      </c>
      <c r="N346" s="302">
        <v>5</v>
      </c>
      <c r="O346" s="302">
        <v>5</v>
      </c>
      <c r="P346" s="302">
        <v>0</v>
      </c>
      <c r="Q346" s="302">
        <v>2</v>
      </c>
      <c r="R346" s="302">
        <v>0</v>
      </c>
      <c r="S346" s="302">
        <v>0</v>
      </c>
      <c r="T346" s="302">
        <v>0</v>
      </c>
      <c r="U346" s="302">
        <v>0</v>
      </c>
      <c r="V346" s="302">
        <v>0</v>
      </c>
      <c r="W346" s="302">
        <v>0</v>
      </c>
      <c r="X346" s="302">
        <v>0</v>
      </c>
      <c r="Y346" s="302">
        <v>0</v>
      </c>
      <c r="Z346" s="302">
        <v>0</v>
      </c>
      <c r="AA346" s="302">
        <v>0</v>
      </c>
      <c r="AB346" s="302">
        <v>0</v>
      </c>
      <c r="AC346" s="302">
        <v>0</v>
      </c>
    </row>
    <row r="347" spans="1:29" ht="15.75" customHeight="1" x14ac:dyDescent="0.3">
      <c r="B347" t="s">
        <v>816</v>
      </c>
      <c r="D347" s="302">
        <v>609</v>
      </c>
      <c r="E347" s="302">
        <v>0</v>
      </c>
      <c r="F347" s="302">
        <v>103</v>
      </c>
      <c r="G347" s="302">
        <v>128</v>
      </c>
      <c r="H347" s="302">
        <v>53</v>
      </c>
      <c r="I347" s="302">
        <v>49</v>
      </c>
      <c r="J347" s="302">
        <v>55</v>
      </c>
      <c r="K347" s="302">
        <v>37</v>
      </c>
      <c r="L347" s="302">
        <v>71</v>
      </c>
      <c r="M347" s="302">
        <v>37</v>
      </c>
      <c r="N347" s="302">
        <v>19</v>
      </c>
      <c r="O347" s="302">
        <v>26</v>
      </c>
      <c r="P347" s="302">
        <v>13</v>
      </c>
      <c r="Q347" s="302">
        <v>18</v>
      </c>
      <c r="R347" s="302">
        <v>0</v>
      </c>
      <c r="S347" s="302">
        <v>0</v>
      </c>
      <c r="T347" s="302">
        <v>0</v>
      </c>
      <c r="U347" s="302">
        <v>0</v>
      </c>
      <c r="V347" s="302">
        <v>0</v>
      </c>
      <c r="W347" s="302">
        <v>0</v>
      </c>
      <c r="X347" s="302">
        <v>0</v>
      </c>
      <c r="Y347" s="302">
        <v>0</v>
      </c>
      <c r="Z347" s="302">
        <v>0</v>
      </c>
      <c r="AA347" s="302">
        <v>0</v>
      </c>
      <c r="AB347" s="302">
        <v>0</v>
      </c>
      <c r="AC347" s="302">
        <v>0</v>
      </c>
    </row>
    <row r="348" spans="1:29" ht="15.75" customHeight="1" x14ac:dyDescent="0.3">
      <c r="B348" t="s">
        <v>601</v>
      </c>
      <c r="C348" t="s">
        <v>206</v>
      </c>
      <c r="D348" s="302">
        <v>169</v>
      </c>
      <c r="E348" s="302">
        <v>0</v>
      </c>
      <c r="F348" s="302">
        <v>16</v>
      </c>
      <c r="G348" s="302">
        <v>17</v>
      </c>
      <c r="H348" s="302">
        <v>29</v>
      </c>
      <c r="I348" s="302">
        <v>22</v>
      </c>
      <c r="J348" s="302">
        <v>22</v>
      </c>
      <c r="K348" s="302">
        <v>14</v>
      </c>
      <c r="L348" s="302">
        <v>14</v>
      </c>
      <c r="M348" s="302">
        <v>9</v>
      </c>
      <c r="N348" s="302">
        <v>8</v>
      </c>
      <c r="O348" s="302">
        <v>7</v>
      </c>
      <c r="P348" s="302">
        <v>7</v>
      </c>
      <c r="Q348" s="302">
        <v>4</v>
      </c>
      <c r="R348" s="302">
        <v>0</v>
      </c>
      <c r="S348" s="302">
        <v>0</v>
      </c>
      <c r="T348" s="302">
        <v>0</v>
      </c>
      <c r="U348" s="302">
        <v>0</v>
      </c>
      <c r="V348" s="302">
        <v>0</v>
      </c>
      <c r="W348" s="302">
        <v>0</v>
      </c>
      <c r="X348" s="302">
        <v>0</v>
      </c>
      <c r="Y348" s="302">
        <v>0</v>
      </c>
      <c r="Z348" s="302">
        <v>0</v>
      </c>
      <c r="AA348" s="302">
        <v>0</v>
      </c>
      <c r="AB348" s="302">
        <v>0</v>
      </c>
      <c r="AC348" s="302">
        <v>0</v>
      </c>
    </row>
    <row r="349" spans="1:29" ht="15.75" customHeight="1" x14ac:dyDescent="0.3">
      <c r="C349" t="s">
        <v>204</v>
      </c>
      <c r="D349" s="302">
        <v>318</v>
      </c>
      <c r="E349" s="302">
        <v>0</v>
      </c>
      <c r="F349" s="302">
        <v>163</v>
      </c>
      <c r="G349" s="302">
        <v>93</v>
      </c>
      <c r="H349" s="302">
        <v>9</v>
      </c>
      <c r="I349" s="302">
        <v>3</v>
      </c>
      <c r="J349" s="302">
        <v>4</v>
      </c>
      <c r="K349" s="302">
        <v>9</v>
      </c>
      <c r="L349" s="302">
        <v>5</v>
      </c>
      <c r="M349" s="302">
        <v>4</v>
      </c>
      <c r="N349" s="302">
        <v>21</v>
      </c>
      <c r="O349" s="302">
        <v>3</v>
      </c>
      <c r="P349" s="302">
        <v>3</v>
      </c>
      <c r="Q349" s="302">
        <v>1</v>
      </c>
      <c r="R349" s="302">
        <v>0</v>
      </c>
      <c r="S349" s="302">
        <v>0</v>
      </c>
      <c r="T349" s="302">
        <v>0</v>
      </c>
      <c r="U349" s="302">
        <v>0</v>
      </c>
      <c r="V349" s="302">
        <v>0</v>
      </c>
      <c r="W349" s="302">
        <v>0</v>
      </c>
      <c r="X349" s="302">
        <v>0</v>
      </c>
      <c r="Y349" s="302">
        <v>0</v>
      </c>
      <c r="Z349" s="302">
        <v>0</v>
      </c>
      <c r="AA349" s="302">
        <v>0</v>
      </c>
      <c r="AB349" s="302">
        <v>0</v>
      </c>
      <c r="AC349" s="302">
        <v>0</v>
      </c>
    </row>
    <row r="350" spans="1:29" ht="15.75" customHeight="1" x14ac:dyDescent="0.3">
      <c r="C350" t="s">
        <v>213</v>
      </c>
      <c r="D350" s="302">
        <v>329</v>
      </c>
      <c r="E350" s="302">
        <v>0</v>
      </c>
      <c r="F350" s="302">
        <v>45</v>
      </c>
      <c r="G350" s="302">
        <v>63</v>
      </c>
      <c r="H350" s="302">
        <v>41</v>
      </c>
      <c r="I350" s="302">
        <v>18</v>
      </c>
      <c r="J350" s="302">
        <v>13</v>
      </c>
      <c r="K350" s="302">
        <v>25</v>
      </c>
      <c r="L350" s="302">
        <v>18</v>
      </c>
      <c r="M350" s="302">
        <v>36</v>
      </c>
      <c r="N350" s="302">
        <v>28</v>
      </c>
      <c r="O350" s="302">
        <v>9</v>
      </c>
      <c r="P350" s="302">
        <v>14</v>
      </c>
      <c r="Q350" s="302">
        <v>19</v>
      </c>
      <c r="R350" s="302">
        <v>0</v>
      </c>
      <c r="S350" s="302">
        <v>0</v>
      </c>
      <c r="T350" s="302">
        <v>0</v>
      </c>
      <c r="U350" s="302">
        <v>0</v>
      </c>
      <c r="V350" s="302">
        <v>0</v>
      </c>
      <c r="W350" s="302">
        <v>0</v>
      </c>
      <c r="X350" s="302">
        <v>0</v>
      </c>
      <c r="Y350" s="302">
        <v>0</v>
      </c>
      <c r="Z350" s="302">
        <v>0</v>
      </c>
      <c r="AA350" s="302">
        <v>0</v>
      </c>
      <c r="AB350" s="302">
        <v>0</v>
      </c>
      <c r="AC350" s="302">
        <v>0</v>
      </c>
    </row>
    <row r="351" spans="1:29" ht="15.75" customHeight="1" x14ac:dyDescent="0.3">
      <c r="C351" t="s">
        <v>212</v>
      </c>
      <c r="D351" s="302">
        <v>146</v>
      </c>
      <c r="E351" s="302">
        <v>0</v>
      </c>
      <c r="F351" s="302">
        <v>57</v>
      </c>
      <c r="G351" s="302">
        <v>57</v>
      </c>
      <c r="H351" s="302">
        <v>9</v>
      </c>
      <c r="I351" s="302">
        <v>9</v>
      </c>
      <c r="J351" s="302">
        <v>5</v>
      </c>
      <c r="K351" s="302">
        <v>2</v>
      </c>
      <c r="L351" s="302">
        <v>0</v>
      </c>
      <c r="M351" s="302">
        <v>5</v>
      </c>
      <c r="N351" s="302">
        <v>0</v>
      </c>
      <c r="O351" s="302">
        <v>1</v>
      </c>
      <c r="P351" s="302">
        <v>0</v>
      </c>
      <c r="Q351" s="302">
        <v>1</v>
      </c>
      <c r="R351" s="302">
        <v>0</v>
      </c>
      <c r="S351" s="302">
        <v>0</v>
      </c>
      <c r="T351" s="302">
        <v>0</v>
      </c>
      <c r="U351" s="302">
        <v>0</v>
      </c>
      <c r="V351" s="302">
        <v>0</v>
      </c>
      <c r="W351" s="302">
        <v>0</v>
      </c>
      <c r="X351" s="302">
        <v>0</v>
      </c>
      <c r="Y351" s="302">
        <v>0</v>
      </c>
      <c r="Z351" s="302">
        <v>0</v>
      </c>
      <c r="AA351" s="302">
        <v>0</v>
      </c>
      <c r="AB351" s="302">
        <v>0</v>
      </c>
      <c r="AC351" s="302">
        <v>0</v>
      </c>
    </row>
    <row r="352" spans="1:29" ht="15.75" customHeight="1" x14ac:dyDescent="0.3">
      <c r="C352" t="s">
        <v>199</v>
      </c>
      <c r="D352" s="302">
        <v>756</v>
      </c>
      <c r="E352" s="302">
        <v>0</v>
      </c>
      <c r="F352" s="302">
        <v>112</v>
      </c>
      <c r="G352" s="302">
        <v>88</v>
      </c>
      <c r="H352" s="302">
        <v>93</v>
      </c>
      <c r="I352" s="302">
        <v>121</v>
      </c>
      <c r="J352" s="302">
        <v>71</v>
      </c>
      <c r="K352" s="302">
        <v>41</v>
      </c>
      <c r="L352" s="302">
        <v>63</v>
      </c>
      <c r="M352" s="302">
        <v>29</v>
      </c>
      <c r="N352" s="302">
        <v>33</v>
      </c>
      <c r="O352" s="302">
        <v>26</v>
      </c>
      <c r="P352" s="302">
        <v>38</v>
      </c>
      <c r="Q352" s="302">
        <v>41</v>
      </c>
      <c r="R352" s="302">
        <v>0</v>
      </c>
      <c r="S352" s="302">
        <v>0</v>
      </c>
      <c r="T352" s="302">
        <v>0</v>
      </c>
      <c r="U352" s="302">
        <v>0</v>
      </c>
      <c r="V352" s="302">
        <v>0</v>
      </c>
      <c r="W352" s="302">
        <v>0</v>
      </c>
      <c r="X352" s="302">
        <v>0</v>
      </c>
      <c r="Y352" s="302">
        <v>0</v>
      </c>
      <c r="Z352" s="302">
        <v>0</v>
      </c>
      <c r="AA352" s="302">
        <v>0</v>
      </c>
      <c r="AB352" s="302">
        <v>0</v>
      </c>
      <c r="AC352" s="302">
        <v>0</v>
      </c>
    </row>
    <row r="353" spans="1:29" ht="15.75" customHeight="1" x14ac:dyDescent="0.3">
      <c r="B353" t="s">
        <v>817</v>
      </c>
      <c r="D353" s="302">
        <v>1718</v>
      </c>
      <c r="E353" s="302">
        <v>0</v>
      </c>
      <c r="F353" s="302">
        <v>393</v>
      </c>
      <c r="G353" s="302">
        <v>318</v>
      </c>
      <c r="H353" s="302">
        <v>181</v>
      </c>
      <c r="I353" s="302">
        <v>173</v>
      </c>
      <c r="J353" s="302">
        <v>115</v>
      </c>
      <c r="K353" s="302">
        <v>91</v>
      </c>
      <c r="L353" s="302">
        <v>100</v>
      </c>
      <c r="M353" s="302">
        <v>83</v>
      </c>
      <c r="N353" s="302">
        <v>90</v>
      </c>
      <c r="O353" s="302">
        <v>46</v>
      </c>
      <c r="P353" s="302">
        <v>62</v>
      </c>
      <c r="Q353" s="302">
        <v>66</v>
      </c>
      <c r="R353" s="302">
        <v>0</v>
      </c>
      <c r="S353" s="302">
        <v>0</v>
      </c>
      <c r="T353" s="302">
        <v>0</v>
      </c>
      <c r="U353" s="302">
        <v>0</v>
      </c>
      <c r="V353" s="302">
        <v>0</v>
      </c>
      <c r="W353" s="302">
        <v>0</v>
      </c>
      <c r="X353" s="302">
        <v>0</v>
      </c>
      <c r="Y353" s="302">
        <v>0</v>
      </c>
      <c r="Z353" s="302">
        <v>0</v>
      </c>
      <c r="AA353" s="302">
        <v>0</v>
      </c>
      <c r="AB353" s="302">
        <v>0</v>
      </c>
      <c r="AC353" s="302">
        <v>0</v>
      </c>
    </row>
    <row r="354" spans="1:29" ht="15.75" customHeight="1" x14ac:dyDescent="0.3">
      <c r="B354" t="s">
        <v>633</v>
      </c>
      <c r="C354" t="s">
        <v>202</v>
      </c>
      <c r="D354" s="302">
        <v>907</v>
      </c>
      <c r="E354" s="302">
        <v>0</v>
      </c>
      <c r="F354" s="302">
        <v>139</v>
      </c>
      <c r="G354" s="302">
        <v>82</v>
      </c>
      <c r="H354" s="302">
        <v>92</v>
      </c>
      <c r="I354" s="302">
        <v>86</v>
      </c>
      <c r="J354" s="302">
        <v>124</v>
      </c>
      <c r="K354" s="302">
        <v>30</v>
      </c>
      <c r="L354" s="302">
        <v>65</v>
      </c>
      <c r="M354" s="302">
        <v>92</v>
      </c>
      <c r="N354" s="302">
        <v>71</v>
      </c>
      <c r="O354" s="302">
        <v>56</v>
      </c>
      <c r="P354" s="302">
        <v>31</v>
      </c>
      <c r="Q354" s="302">
        <v>39</v>
      </c>
      <c r="R354" s="302">
        <v>0</v>
      </c>
      <c r="S354" s="302">
        <v>0</v>
      </c>
      <c r="T354" s="302">
        <v>0</v>
      </c>
      <c r="U354" s="302">
        <v>0</v>
      </c>
      <c r="V354" s="302">
        <v>0</v>
      </c>
      <c r="W354" s="302">
        <v>0</v>
      </c>
      <c r="X354" s="302">
        <v>0</v>
      </c>
      <c r="Y354" s="302">
        <v>0</v>
      </c>
      <c r="Z354" s="302">
        <v>0</v>
      </c>
      <c r="AA354" s="302">
        <v>0</v>
      </c>
      <c r="AB354" s="302">
        <v>0</v>
      </c>
      <c r="AC354" s="302">
        <v>0</v>
      </c>
    </row>
    <row r="355" spans="1:29" ht="15.75" customHeight="1" x14ac:dyDescent="0.3">
      <c r="C355" t="s">
        <v>201</v>
      </c>
      <c r="D355" s="302">
        <v>425</v>
      </c>
      <c r="E355" s="302">
        <v>0</v>
      </c>
      <c r="F355" s="302">
        <v>90</v>
      </c>
      <c r="G355" s="302">
        <v>86</v>
      </c>
      <c r="H355" s="302">
        <v>107</v>
      </c>
      <c r="I355" s="302">
        <v>51</v>
      </c>
      <c r="J355" s="302">
        <v>0</v>
      </c>
      <c r="K355" s="302">
        <v>0</v>
      </c>
      <c r="L355" s="302">
        <v>30</v>
      </c>
      <c r="M355" s="302">
        <v>0</v>
      </c>
      <c r="N355" s="302">
        <v>41</v>
      </c>
      <c r="O355" s="302">
        <v>20</v>
      </c>
      <c r="P355" s="302">
        <v>0</v>
      </c>
      <c r="Q355" s="302">
        <v>0</v>
      </c>
      <c r="R355" s="302">
        <v>0</v>
      </c>
      <c r="S355" s="302">
        <v>0</v>
      </c>
      <c r="T355" s="302">
        <v>0</v>
      </c>
      <c r="U355" s="302">
        <v>0</v>
      </c>
      <c r="V355" s="302">
        <v>0</v>
      </c>
      <c r="W355" s="302">
        <v>0</v>
      </c>
      <c r="X355" s="302">
        <v>0</v>
      </c>
      <c r="Y355" s="302">
        <v>0</v>
      </c>
      <c r="Z355" s="302">
        <v>0</v>
      </c>
      <c r="AA355" s="302">
        <v>0</v>
      </c>
      <c r="AB355" s="302">
        <v>0</v>
      </c>
      <c r="AC355" s="302">
        <v>0</v>
      </c>
    </row>
    <row r="356" spans="1:29" ht="15.75" customHeight="1" x14ac:dyDescent="0.3">
      <c r="C356" t="s">
        <v>203</v>
      </c>
      <c r="D356" s="302">
        <v>918</v>
      </c>
      <c r="E356" s="302">
        <v>0</v>
      </c>
      <c r="F356" s="302">
        <v>256</v>
      </c>
      <c r="G356" s="302">
        <v>217</v>
      </c>
      <c r="H356" s="302">
        <v>115</v>
      </c>
      <c r="I356" s="302">
        <v>107</v>
      </c>
      <c r="J356" s="302">
        <v>58</v>
      </c>
      <c r="K356" s="302">
        <v>29</v>
      </c>
      <c r="L356" s="302">
        <v>43</v>
      </c>
      <c r="M356" s="302">
        <v>31</v>
      </c>
      <c r="N356" s="302">
        <v>27</v>
      </c>
      <c r="O356" s="302">
        <v>8</v>
      </c>
      <c r="P356" s="302">
        <v>11</v>
      </c>
      <c r="Q356" s="302">
        <v>16</v>
      </c>
      <c r="R356" s="302">
        <v>0</v>
      </c>
      <c r="S356" s="302">
        <v>0</v>
      </c>
      <c r="T356" s="302">
        <v>0</v>
      </c>
      <c r="U356" s="302">
        <v>0</v>
      </c>
      <c r="V356" s="302">
        <v>0</v>
      </c>
      <c r="W356" s="302">
        <v>0</v>
      </c>
      <c r="X356" s="302">
        <v>0</v>
      </c>
      <c r="Y356" s="302">
        <v>0</v>
      </c>
      <c r="Z356" s="302">
        <v>0</v>
      </c>
      <c r="AA356" s="302">
        <v>0</v>
      </c>
      <c r="AB356" s="302">
        <v>0</v>
      </c>
      <c r="AC356" s="302">
        <v>0</v>
      </c>
    </row>
    <row r="357" spans="1:29" ht="15.75" customHeight="1" x14ac:dyDescent="0.3">
      <c r="C357" t="s">
        <v>193</v>
      </c>
      <c r="D357" s="302">
        <v>3027</v>
      </c>
      <c r="E357" s="302">
        <v>0</v>
      </c>
      <c r="F357" s="302">
        <v>225</v>
      </c>
      <c r="G357" s="302">
        <v>330</v>
      </c>
      <c r="H357" s="302">
        <v>217</v>
      </c>
      <c r="I357" s="302">
        <v>351</v>
      </c>
      <c r="J357" s="302">
        <v>325</v>
      </c>
      <c r="K357" s="302">
        <v>268</v>
      </c>
      <c r="L357" s="302">
        <v>169</v>
      </c>
      <c r="M357" s="302">
        <v>308</v>
      </c>
      <c r="N357" s="302">
        <v>247</v>
      </c>
      <c r="O357" s="302">
        <v>285</v>
      </c>
      <c r="P357" s="302">
        <v>246</v>
      </c>
      <c r="Q357" s="302">
        <v>56</v>
      </c>
      <c r="R357" s="302">
        <v>0</v>
      </c>
      <c r="S357" s="302">
        <v>0</v>
      </c>
      <c r="T357" s="302">
        <v>0</v>
      </c>
      <c r="U357" s="302">
        <v>0</v>
      </c>
      <c r="V357" s="302">
        <v>0</v>
      </c>
      <c r="W357" s="302">
        <v>0</v>
      </c>
      <c r="X357" s="302">
        <v>0</v>
      </c>
      <c r="Y357" s="302">
        <v>0</v>
      </c>
      <c r="Z357" s="302">
        <v>0</v>
      </c>
      <c r="AA357" s="302">
        <v>0</v>
      </c>
      <c r="AB357" s="302">
        <v>0</v>
      </c>
      <c r="AC357" s="302">
        <v>0</v>
      </c>
    </row>
    <row r="358" spans="1:29" ht="15.75" customHeight="1" x14ac:dyDescent="0.3">
      <c r="C358" t="s">
        <v>192</v>
      </c>
      <c r="D358" s="302">
        <v>8400</v>
      </c>
      <c r="E358" s="302">
        <v>0</v>
      </c>
      <c r="F358" s="302">
        <v>1586</v>
      </c>
      <c r="G358" s="302">
        <v>1048</v>
      </c>
      <c r="H358" s="302">
        <v>1183</v>
      </c>
      <c r="I358" s="302">
        <v>851</v>
      </c>
      <c r="J358" s="302">
        <v>726</v>
      </c>
      <c r="K358" s="302">
        <v>726</v>
      </c>
      <c r="L358" s="302">
        <v>834</v>
      </c>
      <c r="M358" s="302">
        <v>383</v>
      </c>
      <c r="N358" s="302">
        <v>291</v>
      </c>
      <c r="O358" s="302">
        <v>231</v>
      </c>
      <c r="P358" s="302">
        <v>291</v>
      </c>
      <c r="Q358" s="302">
        <v>250</v>
      </c>
      <c r="R358" s="302">
        <v>0</v>
      </c>
      <c r="S358" s="302">
        <v>0</v>
      </c>
      <c r="T358" s="302">
        <v>0</v>
      </c>
      <c r="U358" s="302">
        <v>0</v>
      </c>
      <c r="V358" s="302">
        <v>0</v>
      </c>
      <c r="W358" s="302">
        <v>0</v>
      </c>
      <c r="X358" s="302">
        <v>0</v>
      </c>
      <c r="Y358" s="302">
        <v>0</v>
      </c>
      <c r="Z358" s="302">
        <v>0</v>
      </c>
      <c r="AA358" s="302">
        <v>0</v>
      </c>
      <c r="AB358" s="302">
        <v>0</v>
      </c>
      <c r="AC358" s="302">
        <v>0</v>
      </c>
    </row>
    <row r="359" spans="1:29" ht="15.75" customHeight="1" x14ac:dyDescent="0.3">
      <c r="C359" t="s">
        <v>194</v>
      </c>
      <c r="D359" s="302">
        <v>571</v>
      </c>
      <c r="E359" s="302">
        <v>0</v>
      </c>
      <c r="F359" s="302">
        <v>72</v>
      </c>
      <c r="G359" s="302">
        <v>112</v>
      </c>
      <c r="H359" s="302">
        <v>106</v>
      </c>
      <c r="I359" s="302">
        <v>53</v>
      </c>
      <c r="J359" s="302">
        <v>25</v>
      </c>
      <c r="K359" s="302">
        <v>29</v>
      </c>
      <c r="L359" s="302">
        <v>20</v>
      </c>
      <c r="M359" s="302">
        <v>16</v>
      </c>
      <c r="N359" s="302">
        <v>15</v>
      </c>
      <c r="O359" s="302">
        <v>38</v>
      </c>
      <c r="P359" s="302">
        <v>16</v>
      </c>
      <c r="Q359" s="302">
        <v>69</v>
      </c>
      <c r="R359" s="302">
        <v>0</v>
      </c>
      <c r="S359" s="302">
        <v>0</v>
      </c>
      <c r="T359" s="302">
        <v>0</v>
      </c>
      <c r="U359" s="302">
        <v>0</v>
      </c>
      <c r="V359" s="302">
        <v>0</v>
      </c>
      <c r="W359" s="302">
        <v>0</v>
      </c>
      <c r="X359" s="302">
        <v>0</v>
      </c>
      <c r="Y359" s="302">
        <v>0</v>
      </c>
      <c r="Z359" s="302">
        <v>0</v>
      </c>
      <c r="AA359" s="302">
        <v>0</v>
      </c>
      <c r="AB359" s="302">
        <v>0</v>
      </c>
      <c r="AC359" s="302">
        <v>0</v>
      </c>
    </row>
    <row r="360" spans="1:29" ht="15.75" customHeight="1" x14ac:dyDescent="0.3">
      <c r="C360" t="s">
        <v>195</v>
      </c>
      <c r="D360" s="302">
        <v>1811</v>
      </c>
      <c r="E360" s="302">
        <v>0</v>
      </c>
      <c r="F360" s="302">
        <v>509</v>
      </c>
      <c r="G360" s="302">
        <v>195</v>
      </c>
      <c r="H360" s="302">
        <v>127</v>
      </c>
      <c r="I360" s="302">
        <v>115</v>
      </c>
      <c r="J360" s="302">
        <v>90</v>
      </c>
      <c r="K360" s="302">
        <v>66</v>
      </c>
      <c r="L360" s="302">
        <v>107</v>
      </c>
      <c r="M360" s="302">
        <v>110</v>
      </c>
      <c r="N360" s="302">
        <v>96</v>
      </c>
      <c r="O360" s="302">
        <v>116</v>
      </c>
      <c r="P360" s="302">
        <v>82</v>
      </c>
      <c r="Q360" s="302">
        <v>198</v>
      </c>
      <c r="R360" s="302">
        <v>0</v>
      </c>
      <c r="S360" s="302">
        <v>0</v>
      </c>
      <c r="T360" s="302">
        <v>0</v>
      </c>
      <c r="U360" s="302">
        <v>0</v>
      </c>
      <c r="V360" s="302">
        <v>0</v>
      </c>
      <c r="W360" s="302">
        <v>0</v>
      </c>
      <c r="X360" s="302">
        <v>0</v>
      </c>
      <c r="Y360" s="302">
        <v>0</v>
      </c>
      <c r="Z360" s="302">
        <v>0</v>
      </c>
      <c r="AA360" s="302">
        <v>0</v>
      </c>
      <c r="AB360" s="302">
        <v>0</v>
      </c>
      <c r="AC360" s="302">
        <v>0</v>
      </c>
    </row>
    <row r="361" spans="1:29" ht="15.75" customHeight="1" x14ac:dyDescent="0.3">
      <c r="B361" t="s">
        <v>865</v>
      </c>
      <c r="D361" s="302">
        <v>16059</v>
      </c>
      <c r="E361" s="302">
        <v>0</v>
      </c>
      <c r="F361" s="302">
        <v>2877</v>
      </c>
      <c r="G361" s="302">
        <v>2070</v>
      </c>
      <c r="H361" s="302">
        <v>1947</v>
      </c>
      <c r="I361" s="302">
        <v>1614</v>
      </c>
      <c r="J361" s="302">
        <v>1348</v>
      </c>
      <c r="K361" s="302">
        <v>1148</v>
      </c>
      <c r="L361" s="302">
        <v>1268</v>
      </c>
      <c r="M361" s="302">
        <v>940</v>
      </c>
      <c r="N361" s="302">
        <v>788</v>
      </c>
      <c r="O361" s="302">
        <v>754</v>
      </c>
      <c r="P361" s="302">
        <v>677</v>
      </c>
      <c r="Q361" s="302">
        <v>628</v>
      </c>
      <c r="R361" s="302">
        <v>0</v>
      </c>
      <c r="S361" s="302">
        <v>0</v>
      </c>
      <c r="T361" s="302">
        <v>0</v>
      </c>
      <c r="U361" s="302">
        <v>0</v>
      </c>
      <c r="V361" s="302">
        <v>0</v>
      </c>
      <c r="W361" s="302">
        <v>0</v>
      </c>
      <c r="X361" s="302">
        <v>0</v>
      </c>
      <c r="Y361" s="302">
        <v>0</v>
      </c>
      <c r="Z361" s="302">
        <v>0</v>
      </c>
      <c r="AA361" s="302">
        <v>0</v>
      </c>
      <c r="AB361" s="302">
        <v>0</v>
      </c>
      <c r="AC361" s="302">
        <v>0</v>
      </c>
    </row>
    <row r="362" spans="1:29" ht="15.75" customHeight="1" x14ac:dyDescent="0.3">
      <c r="A362" t="s">
        <v>883</v>
      </c>
      <c r="D362" s="302">
        <v>18386</v>
      </c>
      <c r="E362" s="302">
        <v>0</v>
      </c>
      <c r="F362" s="302">
        <v>3373</v>
      </c>
      <c r="G362" s="302">
        <v>2516</v>
      </c>
      <c r="H362" s="302">
        <v>2181</v>
      </c>
      <c r="I362" s="302">
        <v>1836</v>
      </c>
      <c r="J362" s="302">
        <v>1518</v>
      </c>
      <c r="K362" s="302">
        <v>1276</v>
      </c>
      <c r="L362" s="302">
        <v>1439</v>
      </c>
      <c r="M362" s="302">
        <v>1060</v>
      </c>
      <c r="N362" s="302">
        <v>897</v>
      </c>
      <c r="O362" s="302">
        <v>826</v>
      </c>
      <c r="P362" s="302">
        <v>752</v>
      </c>
      <c r="Q362" s="302">
        <v>712</v>
      </c>
      <c r="R362" s="302">
        <v>0</v>
      </c>
      <c r="S362" s="302">
        <v>0</v>
      </c>
      <c r="T362" s="302">
        <v>0</v>
      </c>
      <c r="U362" s="302">
        <v>0</v>
      </c>
      <c r="V362" s="302">
        <v>0</v>
      </c>
      <c r="W362" s="302">
        <v>0</v>
      </c>
      <c r="X362" s="302">
        <v>0</v>
      </c>
      <c r="Y362" s="302">
        <v>0</v>
      </c>
      <c r="Z362" s="302">
        <v>0</v>
      </c>
      <c r="AA362" s="302">
        <v>0</v>
      </c>
      <c r="AB362" s="302">
        <v>0</v>
      </c>
      <c r="AC362" s="302">
        <v>0</v>
      </c>
    </row>
    <row r="363" spans="1:29" ht="15.75" customHeight="1" x14ac:dyDescent="0.3">
      <c r="A363" t="s">
        <v>251</v>
      </c>
      <c r="B363" t="s">
        <v>600</v>
      </c>
      <c r="C363" t="s">
        <v>277</v>
      </c>
      <c r="D363" s="302">
        <v>47</v>
      </c>
      <c r="E363" s="302">
        <v>0</v>
      </c>
      <c r="F363" s="302">
        <v>3</v>
      </c>
      <c r="G363" s="302">
        <v>5</v>
      </c>
      <c r="H363" s="302">
        <v>11</v>
      </c>
      <c r="I363" s="302">
        <v>7</v>
      </c>
      <c r="J363" s="302">
        <v>12</v>
      </c>
      <c r="K363" s="302">
        <v>2</v>
      </c>
      <c r="L363" s="302">
        <v>2</v>
      </c>
      <c r="M363" s="302">
        <v>0</v>
      </c>
      <c r="N363" s="302">
        <v>1</v>
      </c>
      <c r="O363" s="302">
        <v>4</v>
      </c>
      <c r="P363" s="302">
        <v>0</v>
      </c>
      <c r="Q363" s="302">
        <v>0</v>
      </c>
      <c r="R363" s="302">
        <v>0</v>
      </c>
      <c r="S363" s="302">
        <v>0</v>
      </c>
      <c r="T363" s="302">
        <v>0</v>
      </c>
      <c r="U363" s="302">
        <v>0</v>
      </c>
      <c r="V363" s="302">
        <v>0</v>
      </c>
      <c r="W363" s="302">
        <v>0</v>
      </c>
      <c r="X363" s="302">
        <v>0</v>
      </c>
      <c r="Y363" s="302">
        <v>0</v>
      </c>
      <c r="Z363" s="302">
        <v>0</v>
      </c>
      <c r="AA363" s="302">
        <v>0</v>
      </c>
      <c r="AB363" s="302">
        <v>0</v>
      </c>
      <c r="AC363" s="302">
        <v>0</v>
      </c>
    </row>
    <row r="364" spans="1:29" ht="15.75" customHeight="1" x14ac:dyDescent="0.3">
      <c r="C364" t="s">
        <v>274</v>
      </c>
      <c r="D364" s="302">
        <v>97</v>
      </c>
      <c r="E364" s="302">
        <v>0</v>
      </c>
      <c r="F364" s="302">
        <v>17</v>
      </c>
      <c r="G364" s="302">
        <v>15</v>
      </c>
      <c r="H364" s="302">
        <v>26</v>
      </c>
      <c r="I364" s="302">
        <v>13</v>
      </c>
      <c r="J364" s="302">
        <v>9</v>
      </c>
      <c r="K364" s="302">
        <v>17</v>
      </c>
      <c r="L364" s="302">
        <v>0</v>
      </c>
      <c r="M364" s="302">
        <v>0</v>
      </c>
      <c r="N364" s="302">
        <v>0</v>
      </c>
      <c r="O364" s="302">
        <v>0</v>
      </c>
      <c r="P364" s="302">
        <v>0</v>
      </c>
      <c r="Q364" s="302">
        <v>0</v>
      </c>
      <c r="R364" s="302">
        <v>0</v>
      </c>
      <c r="S364" s="302">
        <v>0</v>
      </c>
      <c r="T364" s="302">
        <v>0</v>
      </c>
      <c r="U364" s="302">
        <v>0</v>
      </c>
      <c r="V364" s="302">
        <v>0</v>
      </c>
      <c r="W364" s="302">
        <v>0</v>
      </c>
      <c r="X364" s="302">
        <v>0</v>
      </c>
      <c r="Y364" s="302">
        <v>0</v>
      </c>
      <c r="Z364" s="302">
        <v>0</v>
      </c>
      <c r="AA364" s="302">
        <v>0</v>
      </c>
      <c r="AB364" s="302">
        <v>0</v>
      </c>
      <c r="AC364" s="302">
        <v>0</v>
      </c>
    </row>
    <row r="365" spans="1:29" ht="15.75" customHeight="1" x14ac:dyDescent="0.3">
      <c r="C365" t="s">
        <v>269</v>
      </c>
      <c r="D365" s="302">
        <v>1386</v>
      </c>
      <c r="E365" s="302">
        <v>0</v>
      </c>
      <c r="F365" s="302">
        <v>96</v>
      </c>
      <c r="G365" s="302">
        <v>232</v>
      </c>
      <c r="H365" s="302">
        <v>88</v>
      </c>
      <c r="I365" s="302">
        <v>33</v>
      </c>
      <c r="J365" s="302">
        <v>42</v>
      </c>
      <c r="K365" s="302">
        <v>98</v>
      </c>
      <c r="L365" s="302">
        <v>100</v>
      </c>
      <c r="M365" s="302">
        <v>316</v>
      </c>
      <c r="N365" s="302">
        <v>152</v>
      </c>
      <c r="O365" s="302">
        <v>118</v>
      </c>
      <c r="P365" s="302">
        <v>76</v>
      </c>
      <c r="Q365" s="302">
        <v>35</v>
      </c>
      <c r="R365" s="302">
        <v>0</v>
      </c>
      <c r="S365" s="302">
        <v>0</v>
      </c>
      <c r="T365" s="302">
        <v>0</v>
      </c>
      <c r="U365" s="302">
        <v>0</v>
      </c>
      <c r="V365" s="302">
        <v>0</v>
      </c>
      <c r="W365" s="302">
        <v>0</v>
      </c>
      <c r="X365" s="302">
        <v>0</v>
      </c>
      <c r="Y365" s="302">
        <v>0</v>
      </c>
      <c r="Z365" s="302">
        <v>0</v>
      </c>
      <c r="AA365" s="302">
        <v>0</v>
      </c>
      <c r="AB365" s="302">
        <v>0</v>
      </c>
      <c r="AC365" s="302">
        <v>0</v>
      </c>
    </row>
    <row r="366" spans="1:29" ht="15.75" customHeight="1" x14ac:dyDescent="0.3">
      <c r="B366" t="s">
        <v>816</v>
      </c>
      <c r="D366" s="302">
        <v>1530</v>
      </c>
      <c r="E366" s="302">
        <v>0</v>
      </c>
      <c r="F366" s="302">
        <v>116</v>
      </c>
      <c r="G366" s="302">
        <v>252</v>
      </c>
      <c r="H366" s="302">
        <v>125</v>
      </c>
      <c r="I366" s="302">
        <v>53</v>
      </c>
      <c r="J366" s="302">
        <v>63</v>
      </c>
      <c r="K366" s="302">
        <v>117</v>
      </c>
      <c r="L366" s="302">
        <v>102</v>
      </c>
      <c r="M366" s="302">
        <v>316</v>
      </c>
      <c r="N366" s="302">
        <v>153</v>
      </c>
      <c r="O366" s="302">
        <v>122</v>
      </c>
      <c r="P366" s="302">
        <v>76</v>
      </c>
      <c r="Q366" s="302">
        <v>35</v>
      </c>
      <c r="R366" s="302">
        <v>0</v>
      </c>
      <c r="S366" s="302">
        <v>0</v>
      </c>
      <c r="T366" s="302">
        <v>0</v>
      </c>
      <c r="U366" s="302">
        <v>0</v>
      </c>
      <c r="V366" s="302">
        <v>0</v>
      </c>
      <c r="W366" s="302">
        <v>0</v>
      </c>
      <c r="X366" s="302">
        <v>0</v>
      </c>
      <c r="Y366" s="302">
        <v>0</v>
      </c>
      <c r="Z366" s="302">
        <v>0</v>
      </c>
      <c r="AA366" s="302">
        <v>0</v>
      </c>
      <c r="AB366" s="302">
        <v>0</v>
      </c>
      <c r="AC366" s="302">
        <v>0</v>
      </c>
    </row>
    <row r="367" spans="1:29" ht="15.75" customHeight="1" x14ac:dyDescent="0.3">
      <c r="B367" t="s">
        <v>601</v>
      </c>
      <c r="C367" t="s">
        <v>278</v>
      </c>
      <c r="D367" s="302">
        <v>268</v>
      </c>
      <c r="E367" s="302">
        <v>0</v>
      </c>
      <c r="F367" s="302">
        <v>24</v>
      </c>
      <c r="G367" s="302">
        <v>16</v>
      </c>
      <c r="H367" s="302">
        <v>22</v>
      </c>
      <c r="I367" s="302">
        <v>21</v>
      </c>
      <c r="J367" s="302">
        <v>36</v>
      </c>
      <c r="K367" s="302">
        <v>31</v>
      </c>
      <c r="L367" s="302">
        <v>32</v>
      </c>
      <c r="M367" s="302">
        <v>21</v>
      </c>
      <c r="N367" s="302">
        <v>29</v>
      </c>
      <c r="O367" s="302">
        <v>14</v>
      </c>
      <c r="P367" s="302">
        <v>16</v>
      </c>
      <c r="Q367" s="302">
        <v>6</v>
      </c>
      <c r="R367" s="302">
        <v>0</v>
      </c>
      <c r="S367" s="302">
        <v>0</v>
      </c>
      <c r="T367" s="302">
        <v>0</v>
      </c>
      <c r="U367" s="302">
        <v>0</v>
      </c>
      <c r="V367" s="302">
        <v>0</v>
      </c>
      <c r="W367" s="302">
        <v>0</v>
      </c>
      <c r="X367" s="302">
        <v>0</v>
      </c>
      <c r="Y367" s="302">
        <v>0</v>
      </c>
      <c r="Z367" s="302">
        <v>0</v>
      </c>
      <c r="AA367" s="302">
        <v>0</v>
      </c>
      <c r="AB367" s="302">
        <v>0</v>
      </c>
      <c r="AC367" s="302">
        <v>0</v>
      </c>
    </row>
    <row r="368" spans="1:29" ht="15.75" customHeight="1" x14ac:dyDescent="0.3">
      <c r="C368" t="s">
        <v>256</v>
      </c>
      <c r="D368" s="302">
        <v>5306</v>
      </c>
      <c r="E368" s="302">
        <v>0</v>
      </c>
      <c r="F368" s="302">
        <v>308</v>
      </c>
      <c r="G368" s="302">
        <v>401</v>
      </c>
      <c r="H368" s="302">
        <v>326</v>
      </c>
      <c r="I368" s="302">
        <v>411</v>
      </c>
      <c r="J368" s="302">
        <v>351</v>
      </c>
      <c r="K368" s="302">
        <v>356</v>
      </c>
      <c r="L368" s="302">
        <v>599</v>
      </c>
      <c r="M368" s="302">
        <v>620</v>
      </c>
      <c r="N368" s="302">
        <v>494</v>
      </c>
      <c r="O368" s="302">
        <v>534</v>
      </c>
      <c r="P368" s="302">
        <v>550</v>
      </c>
      <c r="Q368" s="302">
        <v>356</v>
      </c>
      <c r="R368" s="302">
        <v>0</v>
      </c>
      <c r="S368" s="302">
        <v>0</v>
      </c>
      <c r="T368" s="302">
        <v>0</v>
      </c>
      <c r="U368" s="302">
        <v>0</v>
      </c>
      <c r="V368" s="302">
        <v>0</v>
      </c>
      <c r="W368" s="302">
        <v>0</v>
      </c>
      <c r="X368" s="302">
        <v>0</v>
      </c>
      <c r="Y368" s="302">
        <v>0</v>
      </c>
      <c r="Z368" s="302">
        <v>0</v>
      </c>
      <c r="AA368" s="302">
        <v>0</v>
      </c>
      <c r="AB368" s="302">
        <v>0</v>
      </c>
      <c r="AC368" s="302">
        <v>0</v>
      </c>
    </row>
    <row r="369" spans="2:29" ht="15.75" customHeight="1" x14ac:dyDescent="0.3">
      <c r="C369" t="s">
        <v>273</v>
      </c>
      <c r="D369" s="302">
        <v>28</v>
      </c>
      <c r="E369" s="302">
        <v>0</v>
      </c>
      <c r="F369" s="302">
        <v>2</v>
      </c>
      <c r="G369" s="302">
        <v>3</v>
      </c>
      <c r="H369" s="302">
        <v>3</v>
      </c>
      <c r="I369" s="302">
        <v>1</v>
      </c>
      <c r="J369" s="302">
        <v>5</v>
      </c>
      <c r="K369" s="302">
        <v>1</v>
      </c>
      <c r="L369" s="302">
        <v>4</v>
      </c>
      <c r="M369" s="302">
        <v>3</v>
      </c>
      <c r="N369" s="302">
        <v>2</v>
      </c>
      <c r="O369" s="302">
        <v>1</v>
      </c>
      <c r="P369" s="302">
        <v>2</v>
      </c>
      <c r="Q369" s="302">
        <v>1</v>
      </c>
      <c r="R369" s="302">
        <v>0</v>
      </c>
      <c r="S369" s="302">
        <v>0</v>
      </c>
      <c r="T369" s="302">
        <v>0</v>
      </c>
      <c r="U369" s="302">
        <v>0</v>
      </c>
      <c r="V369" s="302">
        <v>0</v>
      </c>
      <c r="W369" s="302">
        <v>0</v>
      </c>
      <c r="X369" s="302">
        <v>0</v>
      </c>
      <c r="Y369" s="302">
        <v>0</v>
      </c>
      <c r="Z369" s="302">
        <v>0</v>
      </c>
      <c r="AA369" s="302">
        <v>0</v>
      </c>
      <c r="AB369" s="302">
        <v>0</v>
      </c>
      <c r="AC369" s="302">
        <v>0</v>
      </c>
    </row>
    <row r="370" spans="2:29" ht="15.75" customHeight="1" x14ac:dyDescent="0.3">
      <c r="C370" t="s">
        <v>267</v>
      </c>
      <c r="D370" s="302">
        <v>12719</v>
      </c>
      <c r="E370" s="302">
        <v>0</v>
      </c>
      <c r="F370" s="302">
        <v>1855</v>
      </c>
      <c r="G370" s="302">
        <v>1200</v>
      </c>
      <c r="H370" s="302">
        <v>1186</v>
      </c>
      <c r="I370" s="302">
        <v>1076</v>
      </c>
      <c r="J370" s="302">
        <v>1060</v>
      </c>
      <c r="K370" s="302">
        <v>942</v>
      </c>
      <c r="L370" s="302">
        <v>1275</v>
      </c>
      <c r="M370" s="302">
        <v>872</v>
      </c>
      <c r="N370" s="302">
        <v>822</v>
      </c>
      <c r="O370" s="302">
        <v>957</v>
      </c>
      <c r="P370" s="302">
        <v>704</v>
      </c>
      <c r="Q370" s="302">
        <v>770</v>
      </c>
      <c r="R370" s="302">
        <v>0</v>
      </c>
      <c r="S370" s="302">
        <v>0</v>
      </c>
      <c r="T370" s="302">
        <v>0</v>
      </c>
      <c r="U370" s="302">
        <v>0</v>
      </c>
      <c r="V370" s="302">
        <v>0</v>
      </c>
      <c r="W370" s="302">
        <v>0</v>
      </c>
      <c r="X370" s="302">
        <v>0</v>
      </c>
      <c r="Y370" s="302">
        <v>0</v>
      </c>
      <c r="Z370" s="302">
        <v>0</v>
      </c>
      <c r="AA370" s="302">
        <v>0</v>
      </c>
      <c r="AB370" s="302">
        <v>0</v>
      </c>
      <c r="AC370" s="302">
        <v>0</v>
      </c>
    </row>
    <row r="371" spans="2:29" ht="15.75" customHeight="1" x14ac:dyDescent="0.3">
      <c r="C371" t="s">
        <v>275</v>
      </c>
      <c r="D371" s="302">
        <v>1070</v>
      </c>
      <c r="E371" s="302">
        <v>0</v>
      </c>
      <c r="F371" s="302">
        <v>146</v>
      </c>
      <c r="G371" s="302">
        <v>162</v>
      </c>
      <c r="H371" s="302">
        <v>229</v>
      </c>
      <c r="I371" s="302">
        <v>166</v>
      </c>
      <c r="J371" s="302">
        <v>105</v>
      </c>
      <c r="K371" s="302">
        <v>56</v>
      </c>
      <c r="L371" s="302">
        <v>61</v>
      </c>
      <c r="M371" s="302">
        <v>46</v>
      </c>
      <c r="N371" s="302">
        <v>44</v>
      </c>
      <c r="O371" s="302">
        <v>23</v>
      </c>
      <c r="P371" s="302">
        <v>32</v>
      </c>
      <c r="Q371" s="302">
        <v>0</v>
      </c>
      <c r="R371" s="302">
        <v>0</v>
      </c>
      <c r="S371" s="302">
        <v>0</v>
      </c>
      <c r="T371" s="302">
        <v>0</v>
      </c>
      <c r="U371" s="302">
        <v>0</v>
      </c>
      <c r="V371" s="302">
        <v>0</v>
      </c>
      <c r="W371" s="302">
        <v>0</v>
      </c>
      <c r="X371" s="302">
        <v>0</v>
      </c>
      <c r="Y371" s="302">
        <v>0</v>
      </c>
      <c r="Z371" s="302">
        <v>0</v>
      </c>
      <c r="AA371" s="302">
        <v>0</v>
      </c>
      <c r="AB371" s="302">
        <v>0</v>
      </c>
      <c r="AC371" s="302">
        <v>0</v>
      </c>
    </row>
    <row r="372" spans="2:29" ht="15.75" customHeight="1" x14ac:dyDescent="0.3">
      <c r="B372" t="s">
        <v>817</v>
      </c>
      <c r="D372" s="302">
        <v>19391</v>
      </c>
      <c r="E372" s="302">
        <v>0</v>
      </c>
      <c r="F372" s="302">
        <v>2335</v>
      </c>
      <c r="G372" s="302">
        <v>1782</v>
      </c>
      <c r="H372" s="302">
        <v>1766</v>
      </c>
      <c r="I372" s="302">
        <v>1675</v>
      </c>
      <c r="J372" s="302">
        <v>1557</v>
      </c>
      <c r="K372" s="302">
        <v>1386</v>
      </c>
      <c r="L372" s="302">
        <v>1971</v>
      </c>
      <c r="M372" s="302">
        <v>1562</v>
      </c>
      <c r="N372" s="302">
        <v>1391</v>
      </c>
      <c r="O372" s="302">
        <v>1529</v>
      </c>
      <c r="P372" s="302">
        <v>1304</v>
      </c>
      <c r="Q372" s="302">
        <v>1133</v>
      </c>
      <c r="R372" s="302">
        <v>0</v>
      </c>
      <c r="S372" s="302">
        <v>0</v>
      </c>
      <c r="T372" s="302">
        <v>0</v>
      </c>
      <c r="U372" s="302">
        <v>0</v>
      </c>
      <c r="V372" s="302">
        <v>0</v>
      </c>
      <c r="W372" s="302">
        <v>0</v>
      </c>
      <c r="X372" s="302">
        <v>0</v>
      </c>
      <c r="Y372" s="302">
        <v>0</v>
      </c>
      <c r="Z372" s="302">
        <v>0</v>
      </c>
      <c r="AA372" s="302">
        <v>0</v>
      </c>
      <c r="AB372" s="302">
        <v>0</v>
      </c>
      <c r="AC372" s="302">
        <v>0</v>
      </c>
    </row>
    <row r="373" spans="2:29" ht="15.75" customHeight="1" x14ac:dyDescent="0.3">
      <c r="B373" t="s">
        <v>633</v>
      </c>
      <c r="C373" t="s">
        <v>257</v>
      </c>
      <c r="D373" s="302">
        <v>238</v>
      </c>
      <c r="E373" s="302">
        <v>6</v>
      </c>
      <c r="F373" s="302">
        <v>39</v>
      </c>
      <c r="G373" s="302">
        <v>49</v>
      </c>
      <c r="H373" s="302">
        <v>27</v>
      </c>
      <c r="I373" s="302">
        <v>34</v>
      </c>
      <c r="J373" s="302">
        <v>29</v>
      </c>
      <c r="K373" s="302">
        <v>27</v>
      </c>
      <c r="L373" s="302">
        <v>14</v>
      </c>
      <c r="M373" s="302">
        <v>4</v>
      </c>
      <c r="N373" s="302">
        <v>1</v>
      </c>
      <c r="O373" s="302">
        <v>5</v>
      </c>
      <c r="P373" s="302">
        <v>5</v>
      </c>
      <c r="Q373" s="302">
        <v>4</v>
      </c>
      <c r="R373" s="302">
        <v>3</v>
      </c>
      <c r="S373" s="302">
        <v>1</v>
      </c>
      <c r="T373" s="302">
        <v>1</v>
      </c>
      <c r="U373" s="302">
        <v>1</v>
      </c>
      <c r="V373" s="302">
        <v>0</v>
      </c>
      <c r="W373" s="302">
        <v>0</v>
      </c>
      <c r="X373" s="302">
        <v>0</v>
      </c>
      <c r="Y373" s="302">
        <v>0</v>
      </c>
      <c r="Z373" s="302">
        <v>0</v>
      </c>
      <c r="AA373" s="302">
        <v>0</v>
      </c>
      <c r="AB373" s="302">
        <v>0</v>
      </c>
      <c r="AC373" s="302">
        <v>0</v>
      </c>
    </row>
    <row r="374" spans="2:29" ht="15.75" customHeight="1" x14ac:dyDescent="0.3">
      <c r="C374" t="s">
        <v>261</v>
      </c>
      <c r="D374" s="302">
        <v>8730</v>
      </c>
      <c r="E374" s="302">
        <v>0</v>
      </c>
      <c r="F374" s="302">
        <v>1103</v>
      </c>
      <c r="G374" s="302">
        <v>1012</v>
      </c>
      <c r="H374" s="302">
        <v>1012</v>
      </c>
      <c r="I374" s="302">
        <v>924</v>
      </c>
      <c r="J374" s="302">
        <v>830</v>
      </c>
      <c r="K374" s="302">
        <v>659</v>
      </c>
      <c r="L374" s="302">
        <v>570</v>
      </c>
      <c r="M374" s="302">
        <v>538</v>
      </c>
      <c r="N374" s="302">
        <v>482</v>
      </c>
      <c r="O374" s="302">
        <v>638</v>
      </c>
      <c r="P374" s="302">
        <v>490</v>
      </c>
      <c r="Q374" s="302">
        <v>472</v>
      </c>
      <c r="R374" s="302">
        <v>0</v>
      </c>
      <c r="S374" s="302">
        <v>0</v>
      </c>
      <c r="T374" s="302">
        <v>0</v>
      </c>
      <c r="U374" s="302">
        <v>0</v>
      </c>
      <c r="V374" s="302">
        <v>0</v>
      </c>
      <c r="W374" s="302">
        <v>0</v>
      </c>
      <c r="X374" s="302">
        <v>0</v>
      </c>
      <c r="Y374" s="302">
        <v>0</v>
      </c>
      <c r="Z374" s="302">
        <v>0</v>
      </c>
      <c r="AA374" s="302">
        <v>0</v>
      </c>
      <c r="AB374" s="302">
        <v>0</v>
      </c>
      <c r="AC374" s="302">
        <v>0</v>
      </c>
    </row>
    <row r="375" spans="2:29" ht="15.75" customHeight="1" x14ac:dyDescent="0.3">
      <c r="C375" t="s">
        <v>279</v>
      </c>
      <c r="D375" s="302">
        <v>8</v>
      </c>
      <c r="E375" s="302">
        <v>0</v>
      </c>
      <c r="F375" s="302">
        <v>4</v>
      </c>
      <c r="G375" s="302">
        <v>4</v>
      </c>
      <c r="H375" s="302">
        <v>0</v>
      </c>
      <c r="I375" s="302">
        <v>0</v>
      </c>
      <c r="J375" s="302">
        <v>0</v>
      </c>
      <c r="K375" s="302">
        <v>0</v>
      </c>
      <c r="L375" s="302">
        <v>0</v>
      </c>
      <c r="M375" s="302">
        <v>0</v>
      </c>
      <c r="N375" s="302">
        <v>0</v>
      </c>
      <c r="O375" s="302">
        <v>0</v>
      </c>
      <c r="P375" s="302">
        <v>0</v>
      </c>
      <c r="Q375" s="302">
        <v>0</v>
      </c>
      <c r="R375" s="302">
        <v>0</v>
      </c>
      <c r="S375" s="302">
        <v>0</v>
      </c>
      <c r="T375" s="302">
        <v>0</v>
      </c>
      <c r="U375" s="302">
        <v>0</v>
      </c>
      <c r="V375" s="302">
        <v>0</v>
      </c>
      <c r="W375" s="302">
        <v>0</v>
      </c>
      <c r="X375" s="302">
        <v>0</v>
      </c>
      <c r="Y375" s="302">
        <v>0</v>
      </c>
      <c r="Z375" s="302">
        <v>0</v>
      </c>
      <c r="AA375" s="302">
        <v>0</v>
      </c>
      <c r="AB375" s="302">
        <v>0</v>
      </c>
      <c r="AC375" s="302">
        <v>0</v>
      </c>
    </row>
    <row r="376" spans="2:29" ht="15.75" customHeight="1" x14ac:dyDescent="0.3">
      <c r="C376" t="s">
        <v>268</v>
      </c>
      <c r="D376" s="302">
        <v>21168</v>
      </c>
      <c r="E376" s="302">
        <v>0</v>
      </c>
      <c r="F376" s="302">
        <v>3387</v>
      </c>
      <c r="G376" s="302">
        <v>2500</v>
      </c>
      <c r="H376" s="302">
        <v>2726</v>
      </c>
      <c r="I376" s="302">
        <v>2854</v>
      </c>
      <c r="J376" s="302">
        <v>1570</v>
      </c>
      <c r="K376" s="302">
        <v>1505</v>
      </c>
      <c r="L376" s="302">
        <v>1403</v>
      </c>
      <c r="M376" s="302">
        <v>1624</v>
      </c>
      <c r="N376" s="302">
        <v>1400</v>
      </c>
      <c r="O376" s="302">
        <v>1239</v>
      </c>
      <c r="P376" s="302">
        <v>558</v>
      </c>
      <c r="Q376" s="302">
        <v>402</v>
      </c>
      <c r="R376" s="302">
        <v>0</v>
      </c>
      <c r="S376" s="302">
        <v>0</v>
      </c>
      <c r="T376" s="302">
        <v>0</v>
      </c>
      <c r="U376" s="302">
        <v>0</v>
      </c>
      <c r="V376" s="302">
        <v>0</v>
      </c>
      <c r="W376" s="302">
        <v>0</v>
      </c>
      <c r="X376" s="302">
        <v>0</v>
      </c>
      <c r="Y376" s="302">
        <v>0</v>
      </c>
      <c r="Z376" s="302">
        <v>0</v>
      </c>
      <c r="AA376" s="302">
        <v>0</v>
      </c>
      <c r="AB376" s="302">
        <v>0</v>
      </c>
      <c r="AC376" s="302">
        <v>0</v>
      </c>
    </row>
    <row r="377" spans="2:29" ht="15.75" customHeight="1" x14ac:dyDescent="0.3">
      <c r="C377" t="s">
        <v>271</v>
      </c>
      <c r="D377" s="302">
        <v>502</v>
      </c>
      <c r="E377" s="302">
        <v>117</v>
      </c>
      <c r="F377" s="302">
        <v>27</v>
      </c>
      <c r="G377" s="302">
        <v>39</v>
      </c>
      <c r="H377" s="302">
        <v>47</v>
      </c>
      <c r="I377" s="302">
        <v>39</v>
      </c>
      <c r="J377" s="302">
        <v>69</v>
      </c>
      <c r="K377" s="302">
        <v>101</v>
      </c>
      <c r="L377" s="302">
        <v>54</v>
      </c>
      <c r="M377" s="302">
        <v>10</v>
      </c>
      <c r="N377" s="302">
        <v>47</v>
      </c>
      <c r="O377" s="302">
        <v>41</v>
      </c>
      <c r="P377" s="302">
        <v>20</v>
      </c>
      <c r="Q377" s="302">
        <v>8</v>
      </c>
      <c r="R377" s="302">
        <v>0</v>
      </c>
      <c r="S377" s="302">
        <v>0</v>
      </c>
      <c r="T377" s="302">
        <v>0</v>
      </c>
      <c r="U377" s="302">
        <v>0</v>
      </c>
      <c r="V377" s="302">
        <v>0</v>
      </c>
      <c r="W377" s="302">
        <v>71</v>
      </c>
      <c r="X377" s="302">
        <v>46</v>
      </c>
      <c r="Y377" s="302">
        <v>0</v>
      </c>
      <c r="Z377" s="302">
        <v>0</v>
      </c>
      <c r="AA377" s="302">
        <v>0</v>
      </c>
      <c r="AB377" s="302">
        <v>0</v>
      </c>
      <c r="AC377" s="302">
        <v>0</v>
      </c>
    </row>
    <row r="378" spans="2:29" ht="15.75" customHeight="1" x14ac:dyDescent="0.3">
      <c r="C378" t="s">
        <v>258</v>
      </c>
      <c r="D378" s="302">
        <v>239</v>
      </c>
      <c r="E378" s="302">
        <v>0</v>
      </c>
      <c r="F378" s="302">
        <v>27</v>
      </c>
      <c r="G378" s="302">
        <v>17</v>
      </c>
      <c r="H378" s="302">
        <v>30</v>
      </c>
      <c r="I378" s="302">
        <v>25</v>
      </c>
      <c r="J378" s="302">
        <v>10</v>
      </c>
      <c r="K378" s="302">
        <v>2</v>
      </c>
      <c r="L378" s="302">
        <v>4</v>
      </c>
      <c r="M378" s="302">
        <v>36</v>
      </c>
      <c r="N378" s="302">
        <v>41</v>
      </c>
      <c r="O378" s="302">
        <v>24</v>
      </c>
      <c r="P378" s="302">
        <v>11</v>
      </c>
      <c r="Q378" s="302">
        <v>12</v>
      </c>
      <c r="R378" s="302">
        <v>0</v>
      </c>
      <c r="S378" s="302">
        <v>0</v>
      </c>
      <c r="T378" s="302">
        <v>0</v>
      </c>
      <c r="U378" s="302">
        <v>0</v>
      </c>
      <c r="V378" s="302">
        <v>0</v>
      </c>
      <c r="W378" s="302">
        <v>0</v>
      </c>
      <c r="X378" s="302">
        <v>0</v>
      </c>
      <c r="Y378" s="302">
        <v>0</v>
      </c>
      <c r="Z378" s="302">
        <v>0</v>
      </c>
      <c r="AA378" s="302">
        <v>0</v>
      </c>
      <c r="AB378" s="302">
        <v>0</v>
      </c>
      <c r="AC378" s="302">
        <v>0</v>
      </c>
    </row>
    <row r="379" spans="2:29" ht="15.75" customHeight="1" x14ac:dyDescent="0.3">
      <c r="C379" t="s">
        <v>276</v>
      </c>
      <c r="D379" s="302">
        <v>0</v>
      </c>
      <c r="E379" s="302">
        <v>0</v>
      </c>
      <c r="F379" s="302">
        <v>0</v>
      </c>
      <c r="G379" s="302">
        <v>0</v>
      </c>
      <c r="H379" s="302">
        <v>0</v>
      </c>
      <c r="I379" s="302">
        <v>0</v>
      </c>
      <c r="J379" s="302">
        <v>0</v>
      </c>
      <c r="K379" s="302">
        <v>0</v>
      </c>
      <c r="L379" s="302">
        <v>0</v>
      </c>
      <c r="M379" s="302">
        <v>0</v>
      </c>
      <c r="N379" s="302">
        <v>0</v>
      </c>
      <c r="O379" s="302">
        <v>0</v>
      </c>
      <c r="P379" s="302">
        <v>0</v>
      </c>
      <c r="Q379" s="302">
        <v>0</v>
      </c>
      <c r="R379" s="302">
        <v>0</v>
      </c>
      <c r="S379" s="302">
        <v>0</v>
      </c>
      <c r="T379" s="302">
        <v>0</v>
      </c>
      <c r="U379" s="302">
        <v>0</v>
      </c>
      <c r="V379" s="302">
        <v>0</v>
      </c>
      <c r="W379" s="302">
        <v>0</v>
      </c>
      <c r="X379" s="302">
        <v>0</v>
      </c>
      <c r="Y379" s="302">
        <v>0</v>
      </c>
      <c r="Z379" s="302">
        <v>0</v>
      </c>
      <c r="AA379" s="302">
        <v>0</v>
      </c>
      <c r="AB379" s="302">
        <v>0</v>
      </c>
      <c r="AC379" s="302">
        <v>0</v>
      </c>
    </row>
    <row r="380" spans="2:29" ht="15.75" customHeight="1" x14ac:dyDescent="0.3">
      <c r="C380" t="s">
        <v>264</v>
      </c>
      <c r="D380" s="302">
        <v>5979</v>
      </c>
      <c r="E380" s="302">
        <v>0</v>
      </c>
      <c r="F380" s="302">
        <v>1651</v>
      </c>
      <c r="G380" s="302">
        <v>986</v>
      </c>
      <c r="H380" s="302">
        <v>711</v>
      </c>
      <c r="I380" s="302">
        <v>1517</v>
      </c>
      <c r="J380" s="302">
        <v>378</v>
      </c>
      <c r="K380" s="302">
        <v>252</v>
      </c>
      <c r="L380" s="302">
        <v>302</v>
      </c>
      <c r="M380" s="302">
        <v>182</v>
      </c>
      <c r="N380" s="302">
        <v>0</v>
      </c>
      <c r="O380" s="302">
        <v>0</v>
      </c>
      <c r="P380" s="302">
        <v>0</v>
      </c>
      <c r="Q380" s="302">
        <v>0</v>
      </c>
      <c r="R380" s="302">
        <v>0</v>
      </c>
      <c r="S380" s="302">
        <v>0</v>
      </c>
      <c r="T380" s="302">
        <v>0</v>
      </c>
      <c r="U380" s="302">
        <v>0</v>
      </c>
      <c r="V380" s="302">
        <v>0</v>
      </c>
      <c r="W380" s="302">
        <v>0</v>
      </c>
      <c r="X380" s="302">
        <v>0</v>
      </c>
      <c r="Y380" s="302">
        <v>0</v>
      </c>
      <c r="Z380" s="302">
        <v>0</v>
      </c>
      <c r="AA380" s="302">
        <v>0</v>
      </c>
      <c r="AB380" s="302">
        <v>0</v>
      </c>
      <c r="AC380" s="302">
        <v>0</v>
      </c>
    </row>
    <row r="381" spans="2:29" ht="15.75" customHeight="1" x14ac:dyDescent="0.3">
      <c r="B381" t="s">
        <v>865</v>
      </c>
      <c r="D381" s="302">
        <v>36864</v>
      </c>
      <c r="E381" s="302">
        <v>123</v>
      </c>
      <c r="F381" s="302">
        <v>6238</v>
      </c>
      <c r="G381" s="302">
        <v>4607</v>
      </c>
      <c r="H381" s="302">
        <v>4553</v>
      </c>
      <c r="I381" s="302">
        <v>5393</v>
      </c>
      <c r="J381" s="302">
        <v>2886</v>
      </c>
      <c r="K381" s="302">
        <v>2546</v>
      </c>
      <c r="L381" s="302">
        <v>2347</v>
      </c>
      <c r="M381" s="302">
        <v>2394</v>
      </c>
      <c r="N381" s="302">
        <v>1971</v>
      </c>
      <c r="O381" s="302">
        <v>1947</v>
      </c>
      <c r="P381" s="302">
        <v>1084</v>
      </c>
      <c r="Q381" s="302">
        <v>898</v>
      </c>
      <c r="R381" s="302">
        <v>3</v>
      </c>
      <c r="S381" s="302">
        <v>1</v>
      </c>
      <c r="T381" s="302">
        <v>1</v>
      </c>
      <c r="U381" s="302">
        <v>1</v>
      </c>
      <c r="V381" s="302">
        <v>0</v>
      </c>
      <c r="W381" s="302">
        <v>71</v>
      </c>
      <c r="X381" s="302">
        <v>46</v>
      </c>
      <c r="Y381" s="302">
        <v>0</v>
      </c>
      <c r="Z381" s="302">
        <v>0</v>
      </c>
      <c r="AA381" s="302">
        <v>0</v>
      </c>
      <c r="AB381" s="302">
        <v>0</v>
      </c>
      <c r="AC381" s="302">
        <v>0</v>
      </c>
    </row>
    <row r="382" spans="2:29" ht="15.75" customHeight="1" x14ac:dyDescent="0.3">
      <c r="B382" t="s">
        <v>696</v>
      </c>
      <c r="C382" t="s">
        <v>280</v>
      </c>
      <c r="D382" s="302">
        <v>19629</v>
      </c>
      <c r="E382" s="302">
        <v>0</v>
      </c>
      <c r="F382" s="302">
        <v>1753</v>
      </c>
      <c r="G382" s="302">
        <v>2022</v>
      </c>
      <c r="H382" s="302">
        <v>2598</v>
      </c>
      <c r="I382" s="302">
        <v>2410</v>
      </c>
      <c r="J382" s="302">
        <v>2396</v>
      </c>
      <c r="K382" s="302">
        <v>1812</v>
      </c>
      <c r="L382" s="302">
        <v>1385</v>
      </c>
      <c r="M382" s="302">
        <v>1216</v>
      </c>
      <c r="N382" s="302">
        <v>1140</v>
      </c>
      <c r="O382" s="302">
        <v>1177</v>
      </c>
      <c r="P382" s="302">
        <v>860</v>
      </c>
      <c r="Q382" s="302">
        <v>860</v>
      </c>
      <c r="R382" s="302">
        <v>0</v>
      </c>
      <c r="S382" s="302">
        <v>0</v>
      </c>
      <c r="T382" s="302">
        <v>0</v>
      </c>
      <c r="U382" s="302">
        <v>0</v>
      </c>
      <c r="V382" s="302">
        <v>0</v>
      </c>
      <c r="W382" s="302">
        <v>0</v>
      </c>
      <c r="X382" s="302">
        <v>0</v>
      </c>
      <c r="Y382" s="302">
        <v>0</v>
      </c>
      <c r="Z382" s="302">
        <v>0</v>
      </c>
      <c r="AA382" s="302">
        <v>0</v>
      </c>
      <c r="AB382" s="302">
        <v>0</v>
      </c>
      <c r="AC382" s="302">
        <v>0</v>
      </c>
    </row>
    <row r="383" spans="2:29" ht="15.75" customHeight="1" x14ac:dyDescent="0.3">
      <c r="C383" t="s">
        <v>252</v>
      </c>
      <c r="D383" s="302">
        <v>4841</v>
      </c>
      <c r="E383" s="302">
        <v>0</v>
      </c>
      <c r="F383" s="302">
        <v>702</v>
      </c>
      <c r="G383" s="302">
        <v>430</v>
      </c>
      <c r="H383" s="302">
        <v>433</v>
      </c>
      <c r="I383" s="302">
        <v>424</v>
      </c>
      <c r="J383" s="302">
        <v>355</v>
      </c>
      <c r="K383" s="302">
        <v>340</v>
      </c>
      <c r="L383" s="302">
        <v>305</v>
      </c>
      <c r="M383" s="302">
        <v>377</v>
      </c>
      <c r="N383" s="302">
        <v>376</v>
      </c>
      <c r="O383" s="302">
        <v>356</v>
      </c>
      <c r="P383" s="302">
        <v>414</v>
      </c>
      <c r="Q383" s="302">
        <v>329</v>
      </c>
      <c r="R383" s="302">
        <v>0</v>
      </c>
      <c r="S383" s="302">
        <v>0</v>
      </c>
      <c r="T383" s="302">
        <v>0</v>
      </c>
      <c r="U383" s="302">
        <v>0</v>
      </c>
      <c r="V383" s="302">
        <v>0</v>
      </c>
      <c r="W383" s="302">
        <v>0</v>
      </c>
      <c r="X383" s="302">
        <v>0</v>
      </c>
      <c r="Y383" s="302">
        <v>0</v>
      </c>
      <c r="Z383" s="302">
        <v>0</v>
      </c>
      <c r="AA383" s="302">
        <v>0</v>
      </c>
      <c r="AB383" s="302">
        <v>0</v>
      </c>
      <c r="AC383" s="302">
        <v>0</v>
      </c>
    </row>
    <row r="384" spans="2:29" ht="15.75" customHeight="1" x14ac:dyDescent="0.3">
      <c r="C384" t="s">
        <v>259</v>
      </c>
      <c r="D384" s="302">
        <v>294</v>
      </c>
      <c r="E384" s="302">
        <v>0</v>
      </c>
      <c r="F384" s="302">
        <v>45</v>
      </c>
      <c r="G384" s="302">
        <v>39</v>
      </c>
      <c r="H384" s="302">
        <v>25</v>
      </c>
      <c r="I384" s="302">
        <v>28</v>
      </c>
      <c r="J384" s="302">
        <v>59</v>
      </c>
      <c r="K384" s="302">
        <v>2</v>
      </c>
      <c r="L384" s="302">
        <v>3</v>
      </c>
      <c r="M384" s="302">
        <v>46</v>
      </c>
      <c r="N384" s="302">
        <v>20</v>
      </c>
      <c r="O384" s="302">
        <v>6</v>
      </c>
      <c r="P384" s="302">
        <v>5</v>
      </c>
      <c r="Q384" s="302">
        <v>16</v>
      </c>
      <c r="R384" s="302">
        <v>0</v>
      </c>
      <c r="S384" s="302">
        <v>0</v>
      </c>
      <c r="T384" s="302">
        <v>0</v>
      </c>
      <c r="U384" s="302">
        <v>0</v>
      </c>
      <c r="V384" s="302">
        <v>0</v>
      </c>
      <c r="W384" s="302">
        <v>0</v>
      </c>
      <c r="X384" s="302">
        <v>0</v>
      </c>
      <c r="Y384" s="302">
        <v>0</v>
      </c>
      <c r="Z384" s="302">
        <v>0</v>
      </c>
      <c r="AA384" s="302">
        <v>0</v>
      </c>
      <c r="AB384" s="302">
        <v>0</v>
      </c>
      <c r="AC384" s="302">
        <v>0</v>
      </c>
    </row>
    <row r="385" spans="1:29" ht="15.75" customHeight="1" x14ac:dyDescent="0.3">
      <c r="C385" t="s">
        <v>270</v>
      </c>
      <c r="D385" s="302">
        <v>16</v>
      </c>
      <c r="E385" s="302">
        <v>0</v>
      </c>
      <c r="F385" s="302">
        <v>5</v>
      </c>
      <c r="G385" s="302">
        <v>3</v>
      </c>
      <c r="H385" s="302">
        <v>7</v>
      </c>
      <c r="I385" s="302">
        <v>1</v>
      </c>
      <c r="J385" s="302">
        <v>0</v>
      </c>
      <c r="K385" s="302">
        <v>0</v>
      </c>
      <c r="L385" s="302">
        <v>0</v>
      </c>
      <c r="M385" s="302">
        <v>0</v>
      </c>
      <c r="N385" s="302">
        <v>0</v>
      </c>
      <c r="O385" s="302">
        <v>0</v>
      </c>
      <c r="P385" s="302">
        <v>0</v>
      </c>
      <c r="Q385" s="302">
        <v>0</v>
      </c>
      <c r="R385" s="302">
        <v>0</v>
      </c>
      <c r="S385" s="302">
        <v>0</v>
      </c>
      <c r="T385" s="302">
        <v>0</v>
      </c>
      <c r="U385" s="302">
        <v>0</v>
      </c>
      <c r="V385" s="302">
        <v>0</v>
      </c>
      <c r="W385" s="302">
        <v>0</v>
      </c>
      <c r="X385" s="302">
        <v>0</v>
      </c>
      <c r="Y385" s="302">
        <v>0</v>
      </c>
      <c r="Z385" s="302">
        <v>0</v>
      </c>
      <c r="AA385" s="302">
        <v>0</v>
      </c>
      <c r="AB385" s="302">
        <v>0</v>
      </c>
      <c r="AC385" s="302">
        <v>0</v>
      </c>
    </row>
    <row r="386" spans="1:29" ht="15.75" customHeight="1" x14ac:dyDescent="0.3">
      <c r="C386" t="s">
        <v>266</v>
      </c>
      <c r="D386" s="302">
        <v>0</v>
      </c>
      <c r="E386" s="302">
        <v>0</v>
      </c>
      <c r="F386" s="302">
        <v>0</v>
      </c>
      <c r="G386" s="302">
        <v>0</v>
      </c>
      <c r="H386" s="302">
        <v>0</v>
      </c>
      <c r="I386" s="302">
        <v>0</v>
      </c>
      <c r="J386" s="302">
        <v>0</v>
      </c>
      <c r="K386" s="302">
        <v>0</v>
      </c>
      <c r="L386" s="302">
        <v>0</v>
      </c>
      <c r="M386" s="302">
        <v>0</v>
      </c>
      <c r="N386" s="302">
        <v>0</v>
      </c>
      <c r="O386" s="302">
        <v>0</v>
      </c>
      <c r="P386" s="302">
        <v>0</v>
      </c>
      <c r="Q386" s="302">
        <v>0</v>
      </c>
      <c r="R386" s="302">
        <v>0</v>
      </c>
      <c r="S386" s="302">
        <v>0</v>
      </c>
      <c r="T386" s="302">
        <v>0</v>
      </c>
      <c r="U386" s="302">
        <v>0</v>
      </c>
      <c r="V386" s="302">
        <v>0</v>
      </c>
      <c r="W386" s="302">
        <v>0</v>
      </c>
      <c r="X386" s="302">
        <v>0</v>
      </c>
      <c r="Y386" s="302">
        <v>0</v>
      </c>
      <c r="Z386" s="302">
        <v>0</v>
      </c>
      <c r="AA386" s="302">
        <v>0</v>
      </c>
      <c r="AB386" s="302">
        <v>0</v>
      </c>
      <c r="AC386" s="302">
        <v>0</v>
      </c>
    </row>
    <row r="387" spans="1:29" ht="15.75" customHeight="1" x14ac:dyDescent="0.3">
      <c r="B387" t="s">
        <v>884</v>
      </c>
      <c r="D387" s="302">
        <v>24780</v>
      </c>
      <c r="E387" s="302">
        <v>0</v>
      </c>
      <c r="F387" s="302">
        <v>2505</v>
      </c>
      <c r="G387" s="302">
        <v>2494</v>
      </c>
      <c r="H387" s="302">
        <v>3063</v>
      </c>
      <c r="I387" s="302">
        <v>2863</v>
      </c>
      <c r="J387" s="302">
        <v>2810</v>
      </c>
      <c r="K387" s="302">
        <v>2154</v>
      </c>
      <c r="L387" s="302">
        <v>1693</v>
      </c>
      <c r="M387" s="302">
        <v>1639</v>
      </c>
      <c r="N387" s="302">
        <v>1536</v>
      </c>
      <c r="O387" s="302">
        <v>1539</v>
      </c>
      <c r="P387" s="302">
        <v>1279</v>
      </c>
      <c r="Q387" s="302">
        <v>1205</v>
      </c>
      <c r="R387" s="302">
        <v>0</v>
      </c>
      <c r="S387" s="302">
        <v>0</v>
      </c>
      <c r="T387" s="302">
        <v>0</v>
      </c>
      <c r="U387" s="302">
        <v>0</v>
      </c>
      <c r="V387" s="302">
        <v>0</v>
      </c>
      <c r="W387" s="302">
        <v>0</v>
      </c>
      <c r="X387" s="302">
        <v>0</v>
      </c>
      <c r="Y387" s="302">
        <v>0</v>
      </c>
      <c r="Z387" s="302">
        <v>0</v>
      </c>
      <c r="AA387" s="302">
        <v>0</v>
      </c>
      <c r="AB387" s="302">
        <v>0</v>
      </c>
      <c r="AC387" s="302">
        <v>0</v>
      </c>
    </row>
    <row r="388" spans="1:29" ht="15.75" customHeight="1" x14ac:dyDescent="0.3">
      <c r="B388" t="s">
        <v>698</v>
      </c>
      <c r="C388" t="s">
        <v>263</v>
      </c>
      <c r="D388" s="302">
        <v>1118</v>
      </c>
      <c r="E388" s="302">
        <v>0</v>
      </c>
      <c r="F388" s="302">
        <v>133</v>
      </c>
      <c r="G388" s="302">
        <v>190</v>
      </c>
      <c r="H388" s="302">
        <v>163</v>
      </c>
      <c r="I388" s="302">
        <v>130</v>
      </c>
      <c r="J388" s="302">
        <v>183</v>
      </c>
      <c r="K388" s="302">
        <v>108</v>
      </c>
      <c r="L388" s="302">
        <v>105</v>
      </c>
      <c r="M388" s="302">
        <v>19</v>
      </c>
      <c r="N388" s="302">
        <v>37</v>
      </c>
      <c r="O388" s="302">
        <v>29</v>
      </c>
      <c r="P388" s="302">
        <v>13</v>
      </c>
      <c r="Q388" s="302">
        <v>8</v>
      </c>
      <c r="R388" s="302">
        <v>0</v>
      </c>
      <c r="S388" s="302">
        <v>0</v>
      </c>
      <c r="T388" s="302">
        <v>0</v>
      </c>
      <c r="U388" s="302">
        <v>0</v>
      </c>
      <c r="V388" s="302">
        <v>0</v>
      </c>
      <c r="W388" s="302">
        <v>0</v>
      </c>
      <c r="X388" s="302">
        <v>0</v>
      </c>
      <c r="Y388" s="302">
        <v>0</v>
      </c>
      <c r="Z388" s="302">
        <v>0</v>
      </c>
      <c r="AA388" s="302">
        <v>0</v>
      </c>
      <c r="AB388" s="302">
        <v>0</v>
      </c>
      <c r="AC388" s="302">
        <v>0</v>
      </c>
    </row>
    <row r="389" spans="1:29" ht="15.75" customHeight="1" x14ac:dyDescent="0.3">
      <c r="C389" t="s">
        <v>254</v>
      </c>
      <c r="D389" s="302">
        <v>18514</v>
      </c>
      <c r="E389" s="302">
        <v>1</v>
      </c>
      <c r="F389" s="302">
        <v>1807</v>
      </c>
      <c r="G389" s="302">
        <v>1967</v>
      </c>
      <c r="H389" s="302">
        <v>1534</v>
      </c>
      <c r="I389" s="302">
        <v>1832</v>
      </c>
      <c r="J389" s="302">
        <v>1938</v>
      </c>
      <c r="K389" s="302">
        <v>1940</v>
      </c>
      <c r="L389" s="302">
        <v>1841</v>
      </c>
      <c r="M389" s="302">
        <v>1486</v>
      </c>
      <c r="N389" s="302">
        <v>1297</v>
      </c>
      <c r="O389" s="302">
        <v>1056</v>
      </c>
      <c r="P389" s="302">
        <v>1011</v>
      </c>
      <c r="Q389" s="302">
        <v>805</v>
      </c>
      <c r="R389" s="302">
        <v>1</v>
      </c>
      <c r="S389" s="302">
        <v>0</v>
      </c>
      <c r="T389" s="302">
        <v>0</v>
      </c>
      <c r="U389" s="302">
        <v>0</v>
      </c>
      <c r="V389" s="302">
        <v>0</v>
      </c>
      <c r="W389" s="302">
        <v>0</v>
      </c>
      <c r="X389" s="302">
        <v>0</v>
      </c>
      <c r="Y389" s="302">
        <v>0</v>
      </c>
      <c r="Z389" s="302">
        <v>0</v>
      </c>
      <c r="AA389" s="302">
        <v>0</v>
      </c>
      <c r="AB389" s="302">
        <v>0</v>
      </c>
      <c r="AC389" s="302">
        <v>0</v>
      </c>
    </row>
    <row r="390" spans="1:29" ht="15.75" customHeight="1" x14ac:dyDescent="0.3">
      <c r="C390" t="s">
        <v>253</v>
      </c>
      <c r="D390" s="302">
        <v>1304</v>
      </c>
      <c r="E390" s="302">
        <v>0</v>
      </c>
      <c r="F390" s="302">
        <v>150</v>
      </c>
      <c r="G390" s="302">
        <v>141</v>
      </c>
      <c r="H390" s="302">
        <v>121</v>
      </c>
      <c r="I390" s="302">
        <v>164</v>
      </c>
      <c r="J390" s="302">
        <v>131</v>
      </c>
      <c r="K390" s="302">
        <v>119</v>
      </c>
      <c r="L390" s="302">
        <v>123</v>
      </c>
      <c r="M390" s="302">
        <v>104</v>
      </c>
      <c r="N390" s="302">
        <v>91</v>
      </c>
      <c r="O390" s="302">
        <v>73</v>
      </c>
      <c r="P390" s="302">
        <v>57</v>
      </c>
      <c r="Q390" s="302">
        <v>30</v>
      </c>
      <c r="R390" s="302">
        <v>0</v>
      </c>
      <c r="S390" s="302">
        <v>0</v>
      </c>
      <c r="T390" s="302">
        <v>0</v>
      </c>
      <c r="U390" s="302">
        <v>0</v>
      </c>
      <c r="V390" s="302">
        <v>0</v>
      </c>
      <c r="W390" s="302">
        <v>0</v>
      </c>
      <c r="X390" s="302">
        <v>0</v>
      </c>
      <c r="Y390" s="302">
        <v>0</v>
      </c>
      <c r="Z390" s="302">
        <v>0</v>
      </c>
      <c r="AA390" s="302">
        <v>0</v>
      </c>
      <c r="AB390" s="302">
        <v>0</v>
      </c>
      <c r="AC390" s="302">
        <v>0</v>
      </c>
    </row>
    <row r="391" spans="1:29" ht="15.75" customHeight="1" x14ac:dyDescent="0.3">
      <c r="C391" t="s">
        <v>262</v>
      </c>
      <c r="D391" s="302">
        <v>1707</v>
      </c>
      <c r="E391" s="302">
        <v>0</v>
      </c>
      <c r="F391" s="302">
        <v>333</v>
      </c>
      <c r="G391" s="302">
        <v>302</v>
      </c>
      <c r="H391" s="302">
        <v>345</v>
      </c>
      <c r="I391" s="302">
        <v>158</v>
      </c>
      <c r="J391" s="302">
        <v>85</v>
      </c>
      <c r="K391" s="302">
        <v>98</v>
      </c>
      <c r="L391" s="302">
        <v>77</v>
      </c>
      <c r="M391" s="302">
        <v>83</v>
      </c>
      <c r="N391" s="302">
        <v>73</v>
      </c>
      <c r="O391" s="302">
        <v>76</v>
      </c>
      <c r="P391" s="302">
        <v>28</v>
      </c>
      <c r="Q391" s="302">
        <v>49</v>
      </c>
      <c r="R391" s="302">
        <v>0</v>
      </c>
      <c r="S391" s="302">
        <v>0</v>
      </c>
      <c r="T391" s="302">
        <v>0</v>
      </c>
      <c r="U391" s="302">
        <v>0</v>
      </c>
      <c r="V391" s="302">
        <v>0</v>
      </c>
      <c r="W391" s="302">
        <v>0</v>
      </c>
      <c r="X391" s="302">
        <v>0</v>
      </c>
      <c r="Y391" s="302">
        <v>0</v>
      </c>
      <c r="Z391" s="302">
        <v>0</v>
      </c>
      <c r="AA391" s="302">
        <v>0</v>
      </c>
      <c r="AB391" s="302">
        <v>0</v>
      </c>
      <c r="AC391" s="302">
        <v>0</v>
      </c>
    </row>
    <row r="392" spans="1:29" ht="15.75" customHeight="1" x14ac:dyDescent="0.3">
      <c r="C392" t="s">
        <v>260</v>
      </c>
      <c r="D392" s="302">
        <v>64640</v>
      </c>
      <c r="E392" s="302">
        <v>0</v>
      </c>
      <c r="F392" s="302">
        <v>6031</v>
      </c>
      <c r="G392" s="302">
        <v>6450</v>
      </c>
      <c r="H392" s="302">
        <v>6054</v>
      </c>
      <c r="I392" s="302">
        <v>6359</v>
      </c>
      <c r="J392" s="302">
        <v>5002</v>
      </c>
      <c r="K392" s="302">
        <v>5479</v>
      </c>
      <c r="L392" s="302">
        <v>5405</v>
      </c>
      <c r="M392" s="302">
        <v>5628</v>
      </c>
      <c r="N392" s="302">
        <v>4366</v>
      </c>
      <c r="O392" s="302">
        <v>5423</v>
      </c>
      <c r="P392" s="302">
        <v>4695</v>
      </c>
      <c r="Q392" s="302">
        <v>3748</v>
      </c>
      <c r="R392" s="302">
        <v>0</v>
      </c>
      <c r="S392" s="302">
        <v>0</v>
      </c>
      <c r="T392" s="302">
        <v>0</v>
      </c>
      <c r="U392" s="302">
        <v>0</v>
      </c>
      <c r="V392" s="302">
        <v>0</v>
      </c>
      <c r="W392" s="302">
        <v>0</v>
      </c>
      <c r="X392" s="302">
        <v>0</v>
      </c>
      <c r="Y392" s="302">
        <v>0</v>
      </c>
      <c r="Z392" s="302">
        <v>0</v>
      </c>
      <c r="AA392" s="302">
        <v>0</v>
      </c>
      <c r="AB392" s="302">
        <v>0</v>
      </c>
      <c r="AC392" s="302">
        <v>0</v>
      </c>
    </row>
    <row r="393" spans="1:29" ht="15.75" customHeight="1" x14ac:dyDescent="0.3">
      <c r="C393" t="s">
        <v>255</v>
      </c>
      <c r="D393" s="302">
        <v>2315</v>
      </c>
      <c r="E393" s="302">
        <v>0</v>
      </c>
      <c r="F393" s="302">
        <v>359</v>
      </c>
      <c r="G393" s="302">
        <v>270</v>
      </c>
      <c r="H393" s="302">
        <v>231</v>
      </c>
      <c r="I393" s="302">
        <v>246</v>
      </c>
      <c r="J393" s="302">
        <v>212</v>
      </c>
      <c r="K393" s="302">
        <v>182</v>
      </c>
      <c r="L393" s="302">
        <v>239</v>
      </c>
      <c r="M393" s="302">
        <v>161</v>
      </c>
      <c r="N393" s="302">
        <v>145</v>
      </c>
      <c r="O393" s="302">
        <v>139</v>
      </c>
      <c r="P393" s="302">
        <v>74</v>
      </c>
      <c r="Q393" s="302">
        <v>57</v>
      </c>
      <c r="R393" s="302">
        <v>0</v>
      </c>
      <c r="S393" s="302">
        <v>0</v>
      </c>
      <c r="T393" s="302">
        <v>0</v>
      </c>
      <c r="U393" s="302">
        <v>0</v>
      </c>
      <c r="V393" s="302">
        <v>0</v>
      </c>
      <c r="W393" s="302">
        <v>0</v>
      </c>
      <c r="X393" s="302">
        <v>0</v>
      </c>
      <c r="Y393" s="302">
        <v>0</v>
      </c>
      <c r="Z393" s="302">
        <v>0</v>
      </c>
      <c r="AA393" s="302">
        <v>0</v>
      </c>
      <c r="AB393" s="302">
        <v>0</v>
      </c>
      <c r="AC393" s="302">
        <v>0</v>
      </c>
    </row>
    <row r="394" spans="1:29" ht="15.75" customHeight="1" x14ac:dyDescent="0.3">
      <c r="C394" t="s">
        <v>272</v>
      </c>
      <c r="D394" s="302">
        <v>3720</v>
      </c>
      <c r="E394" s="302">
        <v>0</v>
      </c>
      <c r="F394" s="302">
        <v>610</v>
      </c>
      <c r="G394" s="302">
        <v>471</v>
      </c>
      <c r="H394" s="302">
        <v>480</v>
      </c>
      <c r="I394" s="302">
        <v>435</v>
      </c>
      <c r="J394" s="302">
        <v>483</v>
      </c>
      <c r="K394" s="302">
        <v>356</v>
      </c>
      <c r="L394" s="302">
        <v>885</v>
      </c>
      <c r="M394" s="302">
        <v>0</v>
      </c>
      <c r="N394" s="302">
        <v>0</v>
      </c>
      <c r="O394" s="302">
        <v>0</v>
      </c>
      <c r="P394" s="302">
        <v>0</v>
      </c>
      <c r="Q394" s="302">
        <v>0</v>
      </c>
      <c r="R394" s="302">
        <v>0</v>
      </c>
      <c r="S394" s="302">
        <v>0</v>
      </c>
      <c r="T394" s="302">
        <v>0</v>
      </c>
      <c r="U394" s="302">
        <v>0</v>
      </c>
      <c r="V394" s="302">
        <v>0</v>
      </c>
      <c r="W394" s="302">
        <v>0</v>
      </c>
      <c r="X394" s="302">
        <v>0</v>
      </c>
      <c r="Y394" s="302">
        <v>0</v>
      </c>
      <c r="Z394" s="302">
        <v>0</v>
      </c>
      <c r="AA394" s="302">
        <v>0</v>
      </c>
      <c r="AB394" s="302">
        <v>0</v>
      </c>
      <c r="AC394" s="302">
        <v>0</v>
      </c>
    </row>
    <row r="395" spans="1:29" ht="15.75" customHeight="1" x14ac:dyDescent="0.3">
      <c r="C395" t="s">
        <v>265</v>
      </c>
      <c r="D395" s="302">
        <v>187</v>
      </c>
      <c r="E395" s="302">
        <v>0</v>
      </c>
      <c r="F395" s="302">
        <v>30</v>
      </c>
      <c r="G395" s="302">
        <v>34</v>
      </c>
      <c r="H395" s="302">
        <v>23</v>
      </c>
      <c r="I395" s="302">
        <v>14</v>
      </c>
      <c r="J395" s="302">
        <v>34</v>
      </c>
      <c r="K395" s="302">
        <v>17</v>
      </c>
      <c r="L395" s="302">
        <v>16</v>
      </c>
      <c r="M395" s="302">
        <v>9</v>
      </c>
      <c r="N395" s="302">
        <v>2</v>
      </c>
      <c r="O395" s="302">
        <v>2</v>
      </c>
      <c r="P395" s="302">
        <v>3</v>
      </c>
      <c r="Q395" s="302">
        <v>3</v>
      </c>
      <c r="R395" s="302">
        <v>0</v>
      </c>
      <c r="S395" s="302">
        <v>0</v>
      </c>
      <c r="T395" s="302">
        <v>0</v>
      </c>
      <c r="U395" s="302">
        <v>0</v>
      </c>
      <c r="V395" s="302">
        <v>0</v>
      </c>
      <c r="W395" s="302">
        <v>0</v>
      </c>
      <c r="X395" s="302">
        <v>0</v>
      </c>
      <c r="Y395" s="302">
        <v>0</v>
      </c>
      <c r="Z395" s="302">
        <v>0</v>
      </c>
      <c r="AA395" s="302">
        <v>0</v>
      </c>
      <c r="AB395" s="302">
        <v>0</v>
      </c>
      <c r="AC395" s="302">
        <v>0</v>
      </c>
    </row>
    <row r="396" spans="1:29" ht="15.75" customHeight="1" x14ac:dyDescent="0.3">
      <c r="B396" t="s">
        <v>885</v>
      </c>
      <c r="D396" s="302">
        <v>93505</v>
      </c>
      <c r="E396" s="302">
        <v>1</v>
      </c>
      <c r="F396" s="302">
        <v>9453</v>
      </c>
      <c r="G396" s="302">
        <v>9825</v>
      </c>
      <c r="H396" s="302">
        <v>8951</v>
      </c>
      <c r="I396" s="302">
        <v>9338</v>
      </c>
      <c r="J396" s="302">
        <v>8068</v>
      </c>
      <c r="K396" s="302">
        <v>8299</v>
      </c>
      <c r="L396" s="302">
        <v>8691</v>
      </c>
      <c r="M396" s="302">
        <v>7490</v>
      </c>
      <c r="N396" s="302">
        <v>6011</v>
      </c>
      <c r="O396" s="302">
        <v>6798</v>
      </c>
      <c r="P396" s="302">
        <v>5881</v>
      </c>
      <c r="Q396" s="302">
        <v>4700</v>
      </c>
      <c r="R396" s="302">
        <v>1</v>
      </c>
      <c r="S396" s="302">
        <v>0</v>
      </c>
      <c r="T396" s="302">
        <v>0</v>
      </c>
      <c r="U396" s="302">
        <v>0</v>
      </c>
      <c r="V396" s="302">
        <v>0</v>
      </c>
      <c r="W396" s="302">
        <v>0</v>
      </c>
      <c r="X396" s="302">
        <v>0</v>
      </c>
      <c r="Y396" s="302">
        <v>0</v>
      </c>
      <c r="Z396" s="302">
        <v>0</v>
      </c>
      <c r="AA396" s="302">
        <v>0</v>
      </c>
      <c r="AB396" s="302">
        <v>0</v>
      </c>
      <c r="AC396" s="302">
        <v>0</v>
      </c>
    </row>
    <row r="397" spans="1:29" ht="15.75" customHeight="1" x14ac:dyDescent="0.3">
      <c r="A397" t="s">
        <v>886</v>
      </c>
      <c r="D397" s="302">
        <v>176070</v>
      </c>
      <c r="E397" s="302">
        <v>124</v>
      </c>
      <c r="F397" s="302">
        <v>20647</v>
      </c>
      <c r="G397" s="302">
        <v>18960</v>
      </c>
      <c r="H397" s="302">
        <v>18458</v>
      </c>
      <c r="I397" s="302">
        <v>19322</v>
      </c>
      <c r="J397" s="302">
        <v>15384</v>
      </c>
      <c r="K397" s="302">
        <v>14502</v>
      </c>
      <c r="L397" s="302">
        <v>14804</v>
      </c>
      <c r="M397" s="302">
        <v>13401</v>
      </c>
      <c r="N397" s="302">
        <v>11062</v>
      </c>
      <c r="O397" s="302">
        <v>11935</v>
      </c>
      <c r="P397" s="302">
        <v>9624</v>
      </c>
      <c r="Q397" s="302">
        <v>7971</v>
      </c>
      <c r="R397" s="302">
        <v>4</v>
      </c>
      <c r="S397" s="302">
        <v>1</v>
      </c>
      <c r="T397" s="302">
        <v>1</v>
      </c>
      <c r="U397" s="302">
        <v>1</v>
      </c>
      <c r="V397" s="302">
        <v>0</v>
      </c>
      <c r="W397" s="302">
        <v>71</v>
      </c>
      <c r="X397" s="302">
        <v>46</v>
      </c>
      <c r="Y397" s="302">
        <v>0</v>
      </c>
      <c r="Z397" s="302">
        <v>0</v>
      </c>
      <c r="AA397" s="302">
        <v>0</v>
      </c>
      <c r="AB397" s="302">
        <v>0</v>
      </c>
      <c r="AC397" s="302">
        <v>0</v>
      </c>
    </row>
    <row r="398" spans="1:29" ht="15.75" customHeight="1" x14ac:dyDescent="0.3">
      <c r="A398" t="s">
        <v>237</v>
      </c>
      <c r="B398" t="s">
        <v>600</v>
      </c>
      <c r="C398" t="s">
        <v>247</v>
      </c>
      <c r="D398" s="302">
        <v>11</v>
      </c>
      <c r="E398" s="302">
        <v>0</v>
      </c>
      <c r="F398" s="302">
        <v>3</v>
      </c>
      <c r="G398" s="302">
        <v>3</v>
      </c>
      <c r="H398" s="302">
        <v>5</v>
      </c>
      <c r="I398" s="302">
        <v>0</v>
      </c>
      <c r="J398" s="302">
        <v>0</v>
      </c>
      <c r="K398" s="302">
        <v>0</v>
      </c>
      <c r="L398" s="302">
        <v>0</v>
      </c>
      <c r="M398" s="302">
        <v>0</v>
      </c>
      <c r="N398" s="302">
        <v>0</v>
      </c>
      <c r="O398" s="302">
        <v>0</v>
      </c>
      <c r="P398" s="302">
        <v>0</v>
      </c>
      <c r="Q398" s="302">
        <v>0</v>
      </c>
      <c r="R398" s="302">
        <v>0</v>
      </c>
      <c r="S398" s="302">
        <v>0</v>
      </c>
      <c r="T398" s="302">
        <v>0</v>
      </c>
      <c r="U398" s="302">
        <v>0</v>
      </c>
      <c r="V398" s="302">
        <v>0</v>
      </c>
      <c r="W398" s="302">
        <v>0</v>
      </c>
      <c r="X398" s="302">
        <v>0</v>
      </c>
      <c r="Y398" s="302">
        <v>0</v>
      </c>
      <c r="Z398" s="302">
        <v>0</v>
      </c>
      <c r="AA398" s="302">
        <v>0</v>
      </c>
      <c r="AB398" s="302">
        <v>0</v>
      </c>
      <c r="AC398" s="302">
        <v>0</v>
      </c>
    </row>
    <row r="399" spans="1:29" ht="15.75" customHeight="1" x14ac:dyDescent="0.3">
      <c r="C399" t="s">
        <v>249</v>
      </c>
      <c r="D399" s="302">
        <v>0</v>
      </c>
      <c r="E399" s="302">
        <v>0</v>
      </c>
      <c r="F399" s="302">
        <v>0</v>
      </c>
      <c r="G399" s="302">
        <v>0</v>
      </c>
      <c r="H399" s="302">
        <v>0</v>
      </c>
      <c r="I399" s="302">
        <v>0</v>
      </c>
      <c r="J399" s="302">
        <v>0</v>
      </c>
      <c r="K399" s="302">
        <v>0</v>
      </c>
      <c r="L399" s="302">
        <v>0</v>
      </c>
      <c r="M399" s="302">
        <v>0</v>
      </c>
      <c r="N399" s="302">
        <v>0</v>
      </c>
      <c r="O399" s="302">
        <v>0</v>
      </c>
      <c r="P399" s="302">
        <v>0</v>
      </c>
      <c r="Q399" s="302">
        <v>0</v>
      </c>
      <c r="R399" s="302">
        <v>0</v>
      </c>
      <c r="S399" s="302">
        <v>0</v>
      </c>
      <c r="T399" s="302">
        <v>0</v>
      </c>
      <c r="U399" s="302">
        <v>0</v>
      </c>
      <c r="V399" s="302">
        <v>0</v>
      </c>
      <c r="W399" s="302">
        <v>0</v>
      </c>
      <c r="X399" s="302">
        <v>0</v>
      </c>
      <c r="Y399" s="302">
        <v>0</v>
      </c>
      <c r="Z399" s="302">
        <v>0</v>
      </c>
      <c r="AA399" s="302">
        <v>0</v>
      </c>
      <c r="AB399" s="302">
        <v>0</v>
      </c>
      <c r="AC399" s="302">
        <v>0</v>
      </c>
    </row>
    <row r="400" spans="1:29" ht="15.75" customHeight="1" x14ac:dyDescent="0.3">
      <c r="B400" t="s">
        <v>816</v>
      </c>
      <c r="D400" s="302">
        <v>11</v>
      </c>
      <c r="E400" s="302">
        <v>0</v>
      </c>
      <c r="F400" s="302">
        <v>3</v>
      </c>
      <c r="G400" s="302">
        <v>3</v>
      </c>
      <c r="H400" s="302">
        <v>5</v>
      </c>
      <c r="I400" s="302">
        <v>0</v>
      </c>
      <c r="J400" s="302">
        <v>0</v>
      </c>
      <c r="K400" s="302">
        <v>0</v>
      </c>
      <c r="L400" s="302">
        <v>0</v>
      </c>
      <c r="M400" s="302">
        <v>0</v>
      </c>
      <c r="N400" s="302">
        <v>0</v>
      </c>
      <c r="O400" s="302">
        <v>0</v>
      </c>
      <c r="P400" s="302">
        <v>0</v>
      </c>
      <c r="Q400" s="302">
        <v>0</v>
      </c>
      <c r="R400" s="302">
        <v>0</v>
      </c>
      <c r="S400" s="302">
        <v>0</v>
      </c>
      <c r="T400" s="302">
        <v>0</v>
      </c>
      <c r="U400" s="302">
        <v>0</v>
      </c>
      <c r="V400" s="302">
        <v>0</v>
      </c>
      <c r="W400" s="302">
        <v>0</v>
      </c>
      <c r="X400" s="302">
        <v>0</v>
      </c>
      <c r="Y400" s="302">
        <v>0</v>
      </c>
      <c r="Z400" s="302">
        <v>0</v>
      </c>
      <c r="AA400" s="302">
        <v>0</v>
      </c>
      <c r="AB400" s="302">
        <v>0</v>
      </c>
      <c r="AC400" s="302">
        <v>0</v>
      </c>
    </row>
    <row r="401" spans="1:29" ht="15.75" customHeight="1" x14ac:dyDescent="0.3">
      <c r="B401" t="s">
        <v>601</v>
      </c>
      <c r="C401" t="s">
        <v>239</v>
      </c>
      <c r="D401" s="302">
        <v>446</v>
      </c>
      <c r="E401" s="302">
        <v>0</v>
      </c>
      <c r="F401" s="302">
        <v>11</v>
      </c>
      <c r="G401" s="302">
        <v>9</v>
      </c>
      <c r="H401" s="302">
        <v>14</v>
      </c>
      <c r="I401" s="302">
        <v>14</v>
      </c>
      <c r="J401" s="302">
        <v>10</v>
      </c>
      <c r="K401" s="302">
        <v>16</v>
      </c>
      <c r="L401" s="302">
        <v>17</v>
      </c>
      <c r="M401" s="302">
        <v>287</v>
      </c>
      <c r="N401" s="302">
        <v>9</v>
      </c>
      <c r="O401" s="302">
        <v>10</v>
      </c>
      <c r="P401" s="302">
        <v>33</v>
      </c>
      <c r="Q401" s="302">
        <v>16</v>
      </c>
      <c r="R401" s="302">
        <v>0</v>
      </c>
      <c r="S401" s="302">
        <v>0</v>
      </c>
      <c r="T401" s="302">
        <v>0</v>
      </c>
      <c r="U401" s="302">
        <v>0</v>
      </c>
      <c r="V401" s="302">
        <v>0</v>
      </c>
      <c r="W401" s="302">
        <v>0</v>
      </c>
      <c r="X401" s="302">
        <v>0</v>
      </c>
      <c r="Y401" s="302">
        <v>0</v>
      </c>
      <c r="Z401" s="302">
        <v>0</v>
      </c>
      <c r="AA401" s="302">
        <v>0</v>
      </c>
      <c r="AB401" s="302">
        <v>0</v>
      </c>
      <c r="AC401" s="302">
        <v>0</v>
      </c>
    </row>
    <row r="402" spans="1:29" ht="15.75" customHeight="1" x14ac:dyDescent="0.3">
      <c r="C402" t="s">
        <v>250</v>
      </c>
      <c r="D402" s="302">
        <v>396</v>
      </c>
      <c r="E402" s="302">
        <v>0</v>
      </c>
      <c r="F402" s="302">
        <v>126</v>
      </c>
      <c r="G402" s="302">
        <v>74</v>
      </c>
      <c r="H402" s="302">
        <v>37</v>
      </c>
      <c r="I402" s="302">
        <v>27</v>
      </c>
      <c r="J402" s="302">
        <v>37</v>
      </c>
      <c r="K402" s="302">
        <v>26</v>
      </c>
      <c r="L402" s="302">
        <v>23</v>
      </c>
      <c r="M402" s="302">
        <v>14</v>
      </c>
      <c r="N402" s="302">
        <v>9</v>
      </c>
      <c r="O402" s="302">
        <v>11</v>
      </c>
      <c r="P402" s="302">
        <v>5</v>
      </c>
      <c r="Q402" s="302">
        <v>7</v>
      </c>
      <c r="R402" s="302">
        <v>0</v>
      </c>
      <c r="S402" s="302">
        <v>0</v>
      </c>
      <c r="T402" s="302">
        <v>0</v>
      </c>
      <c r="U402" s="302">
        <v>0</v>
      </c>
      <c r="V402" s="302">
        <v>0</v>
      </c>
      <c r="W402" s="302">
        <v>0</v>
      </c>
      <c r="X402" s="302">
        <v>0</v>
      </c>
      <c r="Y402" s="302">
        <v>0</v>
      </c>
      <c r="Z402" s="302">
        <v>0</v>
      </c>
      <c r="AA402" s="302">
        <v>0</v>
      </c>
      <c r="AB402" s="302">
        <v>0</v>
      </c>
      <c r="AC402" s="302">
        <v>0</v>
      </c>
    </row>
    <row r="403" spans="1:29" ht="15.75" customHeight="1" x14ac:dyDescent="0.3">
      <c r="C403" t="s">
        <v>244</v>
      </c>
      <c r="D403" s="302">
        <v>237</v>
      </c>
      <c r="E403" s="302">
        <v>21</v>
      </c>
      <c r="F403" s="302">
        <v>69</v>
      </c>
      <c r="G403" s="302">
        <v>50</v>
      </c>
      <c r="H403" s="302">
        <v>14</v>
      </c>
      <c r="I403" s="302">
        <v>12</v>
      </c>
      <c r="J403" s="302">
        <v>7</v>
      </c>
      <c r="K403" s="302">
        <v>10</v>
      </c>
      <c r="L403" s="302">
        <v>11</v>
      </c>
      <c r="M403" s="302">
        <v>5</v>
      </c>
      <c r="N403" s="302">
        <v>11</v>
      </c>
      <c r="O403" s="302">
        <v>15</v>
      </c>
      <c r="P403" s="302">
        <v>23</v>
      </c>
      <c r="Q403" s="302">
        <v>10</v>
      </c>
      <c r="R403" s="302">
        <v>2</v>
      </c>
      <c r="S403" s="302">
        <v>1</v>
      </c>
      <c r="T403" s="302">
        <v>0</v>
      </c>
      <c r="U403" s="302">
        <v>0</v>
      </c>
      <c r="V403" s="302">
        <v>0</v>
      </c>
      <c r="W403" s="302">
        <v>1</v>
      </c>
      <c r="X403" s="302">
        <v>3</v>
      </c>
      <c r="Y403" s="302">
        <v>0</v>
      </c>
      <c r="Z403" s="302">
        <v>0</v>
      </c>
      <c r="AA403" s="302">
        <v>3</v>
      </c>
      <c r="AB403" s="302">
        <v>3</v>
      </c>
      <c r="AC403" s="302">
        <v>8</v>
      </c>
    </row>
    <row r="404" spans="1:29" ht="15.75" customHeight="1" x14ac:dyDescent="0.3">
      <c r="C404" t="s">
        <v>243</v>
      </c>
      <c r="D404" s="302">
        <v>46</v>
      </c>
      <c r="E404" s="302">
        <v>0</v>
      </c>
      <c r="F404" s="302">
        <v>10</v>
      </c>
      <c r="G404" s="302">
        <v>10</v>
      </c>
      <c r="H404" s="302">
        <v>2</v>
      </c>
      <c r="I404" s="302">
        <v>1</v>
      </c>
      <c r="J404" s="302">
        <v>3</v>
      </c>
      <c r="K404" s="302">
        <v>0</v>
      </c>
      <c r="L404" s="302">
        <v>4</v>
      </c>
      <c r="M404" s="302">
        <v>0</v>
      </c>
      <c r="N404" s="302">
        <v>2</v>
      </c>
      <c r="O404" s="302">
        <v>6</v>
      </c>
      <c r="P404" s="302">
        <v>6</v>
      </c>
      <c r="Q404" s="302">
        <v>2</v>
      </c>
      <c r="R404" s="302">
        <v>0</v>
      </c>
      <c r="S404" s="302">
        <v>0</v>
      </c>
      <c r="T404" s="302">
        <v>0</v>
      </c>
      <c r="U404" s="302">
        <v>0</v>
      </c>
      <c r="V404" s="302">
        <v>0</v>
      </c>
      <c r="W404" s="302">
        <v>0</v>
      </c>
      <c r="X404" s="302">
        <v>0</v>
      </c>
      <c r="Y404" s="302">
        <v>0</v>
      </c>
      <c r="Z404" s="302">
        <v>0</v>
      </c>
      <c r="AA404" s="302">
        <v>0</v>
      </c>
      <c r="AB404" s="302">
        <v>0</v>
      </c>
      <c r="AC404" s="302">
        <v>0</v>
      </c>
    </row>
    <row r="405" spans="1:29" ht="15.75" customHeight="1" x14ac:dyDescent="0.3">
      <c r="C405" t="s">
        <v>241</v>
      </c>
      <c r="D405" s="302">
        <v>294</v>
      </c>
      <c r="E405" s="302">
        <v>263</v>
      </c>
      <c r="F405" s="302">
        <v>38</v>
      </c>
      <c r="G405" s="302">
        <v>23</v>
      </c>
      <c r="H405" s="302">
        <v>36</v>
      </c>
      <c r="I405" s="302">
        <v>18</v>
      </c>
      <c r="J405" s="302">
        <v>20</v>
      </c>
      <c r="K405" s="302">
        <v>16</v>
      </c>
      <c r="L405" s="302">
        <v>20</v>
      </c>
      <c r="M405" s="302">
        <v>21</v>
      </c>
      <c r="N405" s="302">
        <v>39</v>
      </c>
      <c r="O405" s="302">
        <v>32</v>
      </c>
      <c r="P405" s="302">
        <v>26</v>
      </c>
      <c r="Q405" s="302">
        <v>5</v>
      </c>
      <c r="R405" s="302">
        <v>36</v>
      </c>
      <c r="S405" s="302">
        <v>21</v>
      </c>
      <c r="T405" s="302">
        <v>36</v>
      </c>
      <c r="U405" s="302">
        <v>18</v>
      </c>
      <c r="V405" s="302">
        <v>20</v>
      </c>
      <c r="W405" s="302">
        <v>14</v>
      </c>
      <c r="X405" s="302">
        <v>20</v>
      </c>
      <c r="Y405" s="302">
        <v>21</v>
      </c>
      <c r="Z405" s="302">
        <v>31</v>
      </c>
      <c r="AA405" s="302">
        <v>18</v>
      </c>
      <c r="AB405" s="302">
        <v>26</v>
      </c>
      <c r="AC405" s="302">
        <v>2</v>
      </c>
    </row>
    <row r="406" spans="1:29" ht="15.75" customHeight="1" x14ac:dyDescent="0.3">
      <c r="B406" t="s">
        <v>817</v>
      </c>
      <c r="D406" s="302">
        <v>1419</v>
      </c>
      <c r="E406" s="302">
        <v>284</v>
      </c>
      <c r="F406" s="302">
        <v>254</v>
      </c>
      <c r="G406" s="302">
        <v>166</v>
      </c>
      <c r="H406" s="302">
        <v>103</v>
      </c>
      <c r="I406" s="302">
        <v>72</v>
      </c>
      <c r="J406" s="302">
        <v>77</v>
      </c>
      <c r="K406" s="302">
        <v>68</v>
      </c>
      <c r="L406" s="302">
        <v>75</v>
      </c>
      <c r="M406" s="302">
        <v>327</v>
      </c>
      <c r="N406" s="302">
        <v>70</v>
      </c>
      <c r="O406" s="302">
        <v>74</v>
      </c>
      <c r="P406" s="302">
        <v>93</v>
      </c>
      <c r="Q406" s="302">
        <v>40</v>
      </c>
      <c r="R406" s="302">
        <v>38</v>
      </c>
      <c r="S406" s="302">
        <v>22</v>
      </c>
      <c r="T406" s="302">
        <v>36</v>
      </c>
      <c r="U406" s="302">
        <v>18</v>
      </c>
      <c r="V406" s="302">
        <v>20</v>
      </c>
      <c r="W406" s="302">
        <v>15</v>
      </c>
      <c r="X406" s="302">
        <v>23</v>
      </c>
      <c r="Y406" s="302">
        <v>21</v>
      </c>
      <c r="Z406" s="302">
        <v>31</v>
      </c>
      <c r="AA406" s="302">
        <v>21</v>
      </c>
      <c r="AB406" s="302">
        <v>29</v>
      </c>
      <c r="AC406" s="302">
        <v>10</v>
      </c>
    </row>
    <row r="407" spans="1:29" ht="15.75" customHeight="1" x14ac:dyDescent="0.3">
      <c r="B407" t="s">
        <v>633</v>
      </c>
      <c r="C407" t="s">
        <v>238</v>
      </c>
      <c r="D407" s="302">
        <v>386</v>
      </c>
      <c r="E407" s="302">
        <v>6</v>
      </c>
      <c r="F407" s="302">
        <v>63</v>
      </c>
      <c r="G407" s="302">
        <v>31</v>
      </c>
      <c r="H407" s="302">
        <v>55</v>
      </c>
      <c r="I407" s="302">
        <v>49</v>
      </c>
      <c r="J407" s="302">
        <v>29</v>
      </c>
      <c r="K407" s="302">
        <v>29</v>
      </c>
      <c r="L407" s="302">
        <v>32</v>
      </c>
      <c r="M407" s="302">
        <v>34</v>
      </c>
      <c r="N407" s="302">
        <v>10</v>
      </c>
      <c r="O407" s="302">
        <v>24</v>
      </c>
      <c r="P407" s="302">
        <v>24</v>
      </c>
      <c r="Q407" s="302">
        <v>6</v>
      </c>
      <c r="R407" s="302">
        <v>1</v>
      </c>
      <c r="S407" s="302">
        <v>0</v>
      </c>
      <c r="T407" s="302">
        <v>0</v>
      </c>
      <c r="U407" s="302">
        <v>0</v>
      </c>
      <c r="V407" s="302">
        <v>0</v>
      </c>
      <c r="W407" s="302">
        <v>0</v>
      </c>
      <c r="X407" s="302">
        <v>0</v>
      </c>
      <c r="Y407" s="302">
        <v>0</v>
      </c>
      <c r="Z407" s="302">
        <v>1</v>
      </c>
      <c r="AA407" s="302">
        <v>3</v>
      </c>
      <c r="AB407" s="302">
        <v>1</v>
      </c>
      <c r="AC407" s="302">
        <v>0</v>
      </c>
    </row>
    <row r="408" spans="1:29" ht="15.75" customHeight="1" x14ac:dyDescent="0.3">
      <c r="C408" t="s">
        <v>242</v>
      </c>
      <c r="D408" s="302">
        <v>4731</v>
      </c>
      <c r="E408" s="302">
        <v>148</v>
      </c>
      <c r="F408" s="302">
        <v>1113</v>
      </c>
      <c r="G408" s="302">
        <v>406</v>
      </c>
      <c r="H408" s="302">
        <v>400</v>
      </c>
      <c r="I408" s="302">
        <v>401</v>
      </c>
      <c r="J408" s="302">
        <v>405</v>
      </c>
      <c r="K408" s="302">
        <v>257</v>
      </c>
      <c r="L408" s="302">
        <v>380</v>
      </c>
      <c r="M408" s="302">
        <v>385</v>
      </c>
      <c r="N408" s="302">
        <v>258</v>
      </c>
      <c r="O408" s="302">
        <v>291</v>
      </c>
      <c r="P408" s="302">
        <v>203</v>
      </c>
      <c r="Q408" s="302">
        <v>232</v>
      </c>
      <c r="R408" s="302">
        <v>128</v>
      </c>
      <c r="S408" s="302">
        <v>3</v>
      </c>
      <c r="T408" s="302">
        <v>9</v>
      </c>
      <c r="U408" s="302">
        <v>3</v>
      </c>
      <c r="V408" s="302">
        <v>0</v>
      </c>
      <c r="W408" s="302">
        <v>0</v>
      </c>
      <c r="X408" s="302">
        <v>0</v>
      </c>
      <c r="Y408" s="302">
        <v>0</v>
      </c>
      <c r="Z408" s="302">
        <v>1</v>
      </c>
      <c r="AA408" s="302">
        <v>0</v>
      </c>
      <c r="AB408" s="302">
        <v>3</v>
      </c>
      <c r="AC408" s="302">
        <v>1</v>
      </c>
    </row>
    <row r="409" spans="1:29" ht="15.75" customHeight="1" x14ac:dyDescent="0.3">
      <c r="C409" t="s">
        <v>245</v>
      </c>
      <c r="D409" s="302">
        <v>109</v>
      </c>
      <c r="E409" s="302">
        <v>0</v>
      </c>
      <c r="F409" s="302">
        <v>25</v>
      </c>
      <c r="G409" s="302">
        <v>25</v>
      </c>
      <c r="H409" s="302">
        <v>9</v>
      </c>
      <c r="I409" s="302">
        <v>7</v>
      </c>
      <c r="J409" s="302">
        <v>8</v>
      </c>
      <c r="K409" s="302">
        <v>5</v>
      </c>
      <c r="L409" s="302">
        <v>9</v>
      </c>
      <c r="M409" s="302">
        <v>2</v>
      </c>
      <c r="N409" s="302">
        <v>13</v>
      </c>
      <c r="O409" s="302">
        <v>6</v>
      </c>
      <c r="P409" s="302">
        <v>0</v>
      </c>
      <c r="Q409" s="302">
        <v>0</v>
      </c>
      <c r="R409" s="302">
        <v>0</v>
      </c>
      <c r="S409" s="302">
        <v>0</v>
      </c>
      <c r="T409" s="302">
        <v>0</v>
      </c>
      <c r="U409" s="302">
        <v>0</v>
      </c>
      <c r="V409" s="302">
        <v>0</v>
      </c>
      <c r="W409" s="302">
        <v>0</v>
      </c>
      <c r="X409" s="302">
        <v>0</v>
      </c>
      <c r="Y409" s="302">
        <v>0</v>
      </c>
      <c r="Z409" s="302">
        <v>0</v>
      </c>
      <c r="AA409" s="302">
        <v>0</v>
      </c>
      <c r="AB409" s="302">
        <v>0</v>
      </c>
      <c r="AC409" s="302">
        <v>0</v>
      </c>
    </row>
    <row r="410" spans="1:29" ht="15.75" customHeight="1" x14ac:dyDescent="0.3">
      <c r="C410" t="s">
        <v>246</v>
      </c>
      <c r="D410" s="302">
        <v>24</v>
      </c>
      <c r="E410" s="302">
        <v>0</v>
      </c>
      <c r="F410" s="302">
        <v>2</v>
      </c>
      <c r="G410" s="302">
        <v>0</v>
      </c>
      <c r="H410" s="302">
        <v>1</v>
      </c>
      <c r="I410" s="302">
        <v>1</v>
      </c>
      <c r="J410" s="302">
        <v>0</v>
      </c>
      <c r="K410" s="302">
        <v>1</v>
      </c>
      <c r="L410" s="302">
        <v>5</v>
      </c>
      <c r="M410" s="302">
        <v>1</v>
      </c>
      <c r="N410" s="302">
        <v>4</v>
      </c>
      <c r="O410" s="302">
        <v>3</v>
      </c>
      <c r="P410" s="302">
        <v>2</v>
      </c>
      <c r="Q410" s="302">
        <v>4</v>
      </c>
      <c r="R410" s="302">
        <v>0</v>
      </c>
      <c r="S410" s="302">
        <v>0</v>
      </c>
      <c r="T410" s="302">
        <v>0</v>
      </c>
      <c r="U410" s="302">
        <v>0</v>
      </c>
      <c r="V410" s="302">
        <v>0</v>
      </c>
      <c r="W410" s="302">
        <v>0</v>
      </c>
      <c r="X410" s="302">
        <v>0</v>
      </c>
      <c r="Y410" s="302">
        <v>0</v>
      </c>
      <c r="Z410" s="302">
        <v>0</v>
      </c>
      <c r="AA410" s="302">
        <v>0</v>
      </c>
      <c r="AB410" s="302">
        <v>0</v>
      </c>
      <c r="AC410" s="302">
        <v>0</v>
      </c>
    </row>
    <row r="411" spans="1:29" ht="15.75" customHeight="1" x14ac:dyDescent="0.3">
      <c r="B411" t="s">
        <v>865</v>
      </c>
      <c r="D411" s="302">
        <v>5250</v>
      </c>
      <c r="E411" s="302">
        <v>154</v>
      </c>
      <c r="F411" s="302">
        <v>1203</v>
      </c>
      <c r="G411" s="302">
        <v>462</v>
      </c>
      <c r="H411" s="302">
        <v>465</v>
      </c>
      <c r="I411" s="302">
        <v>458</v>
      </c>
      <c r="J411" s="302">
        <v>442</v>
      </c>
      <c r="K411" s="302">
        <v>292</v>
      </c>
      <c r="L411" s="302">
        <v>426</v>
      </c>
      <c r="M411" s="302">
        <v>422</v>
      </c>
      <c r="N411" s="302">
        <v>285</v>
      </c>
      <c r="O411" s="302">
        <v>324</v>
      </c>
      <c r="P411" s="302">
        <v>229</v>
      </c>
      <c r="Q411" s="302">
        <v>242</v>
      </c>
      <c r="R411" s="302">
        <v>129</v>
      </c>
      <c r="S411" s="302">
        <v>3</v>
      </c>
      <c r="T411" s="302">
        <v>9</v>
      </c>
      <c r="U411" s="302">
        <v>3</v>
      </c>
      <c r="V411" s="302">
        <v>0</v>
      </c>
      <c r="W411" s="302">
        <v>0</v>
      </c>
      <c r="X411" s="302">
        <v>0</v>
      </c>
      <c r="Y411" s="302">
        <v>0</v>
      </c>
      <c r="Z411" s="302">
        <v>2</v>
      </c>
      <c r="AA411" s="302">
        <v>3</v>
      </c>
      <c r="AB411" s="302">
        <v>4</v>
      </c>
      <c r="AC411" s="302">
        <v>1</v>
      </c>
    </row>
    <row r="412" spans="1:29" ht="15.75" customHeight="1" x14ac:dyDescent="0.3">
      <c r="B412" t="s">
        <v>696</v>
      </c>
      <c r="C412" t="s">
        <v>248</v>
      </c>
      <c r="D412" s="302">
        <v>922</v>
      </c>
      <c r="E412" s="302">
        <v>0</v>
      </c>
      <c r="F412" s="302">
        <v>138</v>
      </c>
      <c r="G412" s="302">
        <v>120</v>
      </c>
      <c r="H412" s="302">
        <v>131</v>
      </c>
      <c r="I412" s="302">
        <v>96</v>
      </c>
      <c r="J412" s="302">
        <v>93</v>
      </c>
      <c r="K412" s="302">
        <v>57</v>
      </c>
      <c r="L412" s="302">
        <v>39</v>
      </c>
      <c r="M412" s="302">
        <v>54</v>
      </c>
      <c r="N412" s="302">
        <v>39</v>
      </c>
      <c r="O412" s="302">
        <v>35</v>
      </c>
      <c r="P412" s="302">
        <v>93</v>
      </c>
      <c r="Q412" s="302">
        <v>27</v>
      </c>
      <c r="R412" s="302">
        <v>0</v>
      </c>
      <c r="S412" s="302">
        <v>0</v>
      </c>
      <c r="T412" s="302">
        <v>0</v>
      </c>
      <c r="U412" s="302">
        <v>0</v>
      </c>
      <c r="V412" s="302">
        <v>0</v>
      </c>
      <c r="W412" s="302">
        <v>0</v>
      </c>
      <c r="X412" s="302">
        <v>0</v>
      </c>
      <c r="Y412" s="302">
        <v>0</v>
      </c>
      <c r="Z412" s="302">
        <v>0</v>
      </c>
      <c r="AA412" s="302">
        <v>0</v>
      </c>
      <c r="AB412" s="302">
        <v>0</v>
      </c>
      <c r="AC412" s="302">
        <v>0</v>
      </c>
    </row>
    <row r="413" spans="1:29" ht="15.75" customHeight="1" x14ac:dyDescent="0.3">
      <c r="C413" t="s">
        <v>240</v>
      </c>
      <c r="D413" s="302">
        <v>355</v>
      </c>
      <c r="E413" s="302">
        <v>84</v>
      </c>
      <c r="F413" s="302">
        <v>119</v>
      </c>
      <c r="G413" s="302">
        <v>40</v>
      </c>
      <c r="H413" s="302">
        <v>29</v>
      </c>
      <c r="I413" s="302">
        <v>38</v>
      </c>
      <c r="J413" s="302">
        <v>26</v>
      </c>
      <c r="K413" s="302">
        <v>11</v>
      </c>
      <c r="L413" s="302">
        <v>29</v>
      </c>
      <c r="M413" s="302">
        <v>49</v>
      </c>
      <c r="N413" s="302">
        <v>14</v>
      </c>
      <c r="O413" s="302">
        <v>0</v>
      </c>
      <c r="P413" s="302">
        <v>0</v>
      </c>
      <c r="Q413" s="302">
        <v>0</v>
      </c>
      <c r="R413" s="302">
        <v>84</v>
      </c>
      <c r="S413" s="302">
        <v>0</v>
      </c>
      <c r="T413" s="302">
        <v>0</v>
      </c>
      <c r="U413" s="302">
        <v>0</v>
      </c>
      <c r="V413" s="302">
        <v>0</v>
      </c>
      <c r="W413" s="302">
        <v>0</v>
      </c>
      <c r="X413" s="302">
        <v>0</v>
      </c>
      <c r="Y413" s="302">
        <v>0</v>
      </c>
      <c r="Z413" s="302">
        <v>0</v>
      </c>
      <c r="AA413" s="302">
        <v>0</v>
      </c>
      <c r="AB413" s="302">
        <v>0</v>
      </c>
      <c r="AC413" s="302">
        <v>0</v>
      </c>
    </row>
    <row r="414" spans="1:29" ht="15.75" customHeight="1" x14ac:dyDescent="0.3">
      <c r="B414" t="s">
        <v>884</v>
      </c>
      <c r="D414" s="302">
        <v>1277</v>
      </c>
      <c r="E414" s="302">
        <v>84</v>
      </c>
      <c r="F414" s="302">
        <v>257</v>
      </c>
      <c r="G414" s="302">
        <v>160</v>
      </c>
      <c r="H414" s="302">
        <v>160</v>
      </c>
      <c r="I414" s="302">
        <v>134</v>
      </c>
      <c r="J414" s="302">
        <v>119</v>
      </c>
      <c r="K414" s="302">
        <v>68</v>
      </c>
      <c r="L414" s="302">
        <v>68</v>
      </c>
      <c r="M414" s="302">
        <v>103</v>
      </c>
      <c r="N414" s="302">
        <v>53</v>
      </c>
      <c r="O414" s="302">
        <v>35</v>
      </c>
      <c r="P414" s="302">
        <v>93</v>
      </c>
      <c r="Q414" s="302">
        <v>27</v>
      </c>
      <c r="R414" s="302">
        <v>84</v>
      </c>
      <c r="S414" s="302">
        <v>0</v>
      </c>
      <c r="T414" s="302">
        <v>0</v>
      </c>
      <c r="U414" s="302">
        <v>0</v>
      </c>
      <c r="V414" s="302">
        <v>0</v>
      </c>
      <c r="W414" s="302">
        <v>0</v>
      </c>
      <c r="X414" s="302">
        <v>0</v>
      </c>
      <c r="Y414" s="302">
        <v>0</v>
      </c>
      <c r="Z414" s="302">
        <v>0</v>
      </c>
      <c r="AA414" s="302">
        <v>0</v>
      </c>
      <c r="AB414" s="302">
        <v>0</v>
      </c>
      <c r="AC414" s="302">
        <v>0</v>
      </c>
    </row>
    <row r="415" spans="1:29" ht="15.75" customHeight="1" x14ac:dyDescent="0.3">
      <c r="A415" t="s">
        <v>887</v>
      </c>
      <c r="D415" s="302">
        <v>7957</v>
      </c>
      <c r="E415" s="302">
        <v>522</v>
      </c>
      <c r="F415" s="302">
        <v>1717</v>
      </c>
      <c r="G415" s="302">
        <v>791</v>
      </c>
      <c r="H415" s="302">
        <v>733</v>
      </c>
      <c r="I415" s="302">
        <v>664</v>
      </c>
      <c r="J415" s="302">
        <v>638</v>
      </c>
      <c r="K415" s="302">
        <v>428</v>
      </c>
      <c r="L415" s="302">
        <v>569</v>
      </c>
      <c r="M415" s="302">
        <v>852</v>
      </c>
      <c r="N415" s="302">
        <v>408</v>
      </c>
      <c r="O415" s="302">
        <v>433</v>
      </c>
      <c r="P415" s="302">
        <v>415</v>
      </c>
      <c r="Q415" s="302">
        <v>309</v>
      </c>
      <c r="R415" s="302">
        <v>251</v>
      </c>
      <c r="S415" s="302">
        <v>25</v>
      </c>
      <c r="T415" s="302">
        <v>45</v>
      </c>
      <c r="U415" s="302">
        <v>21</v>
      </c>
      <c r="V415" s="302">
        <v>20</v>
      </c>
      <c r="W415" s="302">
        <v>15</v>
      </c>
      <c r="X415" s="302">
        <v>23</v>
      </c>
      <c r="Y415" s="302">
        <v>21</v>
      </c>
      <c r="Z415" s="302">
        <v>33</v>
      </c>
      <c r="AA415" s="302">
        <v>24</v>
      </c>
      <c r="AB415" s="302">
        <v>33</v>
      </c>
      <c r="AC415" s="302">
        <v>11</v>
      </c>
    </row>
    <row r="416" spans="1:29" ht="15.75" customHeight="1" x14ac:dyDescent="0.3">
      <c r="A416" t="s">
        <v>94</v>
      </c>
      <c r="B416" t="s">
        <v>598</v>
      </c>
      <c r="C416" t="s">
        <v>102</v>
      </c>
      <c r="D416" s="302">
        <v>1</v>
      </c>
      <c r="E416" s="302">
        <v>1</v>
      </c>
      <c r="F416" s="302">
        <v>0</v>
      </c>
      <c r="G416" s="302">
        <v>0</v>
      </c>
      <c r="H416" s="302">
        <v>0</v>
      </c>
      <c r="I416" s="302">
        <v>0</v>
      </c>
      <c r="J416" s="302">
        <v>1</v>
      </c>
      <c r="K416" s="302">
        <v>0</v>
      </c>
      <c r="L416" s="302">
        <v>0</v>
      </c>
      <c r="M416" s="302">
        <v>0</v>
      </c>
      <c r="N416" s="302">
        <v>0</v>
      </c>
      <c r="O416" s="302">
        <v>0</v>
      </c>
      <c r="P416" s="302">
        <v>0</v>
      </c>
      <c r="Q416" s="302">
        <v>0</v>
      </c>
      <c r="R416" s="302">
        <v>0</v>
      </c>
      <c r="S416" s="302">
        <v>0</v>
      </c>
      <c r="T416" s="302">
        <v>0</v>
      </c>
      <c r="U416" s="302">
        <v>0</v>
      </c>
      <c r="V416" s="302">
        <v>1</v>
      </c>
      <c r="W416" s="302">
        <v>0</v>
      </c>
      <c r="X416" s="302">
        <v>0</v>
      </c>
      <c r="Y416" s="302">
        <v>0</v>
      </c>
      <c r="Z416" s="302">
        <v>0</v>
      </c>
      <c r="AA416" s="302">
        <v>0</v>
      </c>
      <c r="AB416" s="302">
        <v>0</v>
      </c>
      <c r="AC416" s="302">
        <v>0</v>
      </c>
    </row>
    <row r="417" spans="1:29" ht="15.75" customHeight="1" x14ac:dyDescent="0.3">
      <c r="C417" t="s">
        <v>97</v>
      </c>
      <c r="D417" s="302">
        <v>3</v>
      </c>
      <c r="E417" s="302">
        <v>3</v>
      </c>
      <c r="F417" s="302">
        <v>0</v>
      </c>
      <c r="G417" s="302">
        <v>0</v>
      </c>
      <c r="H417" s="302">
        <v>0</v>
      </c>
      <c r="I417" s="302">
        <v>0</v>
      </c>
      <c r="J417" s="302">
        <v>0</v>
      </c>
      <c r="K417" s="302">
        <v>1</v>
      </c>
      <c r="L417" s="302">
        <v>0</v>
      </c>
      <c r="M417" s="302">
        <v>2</v>
      </c>
      <c r="N417" s="302">
        <v>0</v>
      </c>
      <c r="O417" s="302">
        <v>0</v>
      </c>
      <c r="P417" s="302">
        <v>0</v>
      </c>
      <c r="Q417" s="302">
        <v>0</v>
      </c>
      <c r="R417" s="302">
        <v>0</v>
      </c>
      <c r="S417" s="302">
        <v>0</v>
      </c>
      <c r="T417" s="302">
        <v>0</v>
      </c>
      <c r="U417" s="302">
        <v>0</v>
      </c>
      <c r="V417" s="302">
        <v>0</v>
      </c>
      <c r="W417" s="302">
        <v>1</v>
      </c>
      <c r="X417" s="302">
        <v>0</v>
      </c>
      <c r="Y417" s="302">
        <v>2</v>
      </c>
      <c r="Z417" s="302">
        <v>0</v>
      </c>
      <c r="AA417" s="302">
        <v>0</v>
      </c>
      <c r="AB417" s="302">
        <v>0</v>
      </c>
      <c r="AC417" s="302">
        <v>0</v>
      </c>
    </row>
    <row r="418" spans="1:29" ht="15.75" customHeight="1" x14ac:dyDescent="0.3">
      <c r="C418" t="s">
        <v>100</v>
      </c>
      <c r="D418" s="302">
        <v>2</v>
      </c>
      <c r="E418" s="302">
        <v>2</v>
      </c>
      <c r="F418" s="302">
        <v>0</v>
      </c>
      <c r="G418" s="302">
        <v>0</v>
      </c>
      <c r="H418" s="302">
        <v>0</v>
      </c>
      <c r="I418" s="302">
        <v>0</v>
      </c>
      <c r="J418" s="302">
        <v>0</v>
      </c>
      <c r="K418" s="302">
        <v>0</v>
      </c>
      <c r="L418" s="302">
        <v>0</v>
      </c>
      <c r="M418" s="302">
        <v>0</v>
      </c>
      <c r="N418" s="302">
        <v>2</v>
      </c>
      <c r="O418" s="302">
        <v>0</v>
      </c>
      <c r="P418" s="302">
        <v>0</v>
      </c>
      <c r="Q418" s="302">
        <v>0</v>
      </c>
      <c r="R418" s="302">
        <v>0</v>
      </c>
      <c r="S418" s="302">
        <v>0</v>
      </c>
      <c r="T418" s="302">
        <v>0</v>
      </c>
      <c r="U418" s="302">
        <v>0</v>
      </c>
      <c r="V418" s="302">
        <v>0</v>
      </c>
      <c r="W418" s="302">
        <v>0</v>
      </c>
      <c r="X418" s="302">
        <v>0</v>
      </c>
      <c r="Y418" s="302">
        <v>0</v>
      </c>
      <c r="Z418" s="302">
        <v>2</v>
      </c>
      <c r="AA418" s="302">
        <v>0</v>
      </c>
      <c r="AB418" s="302">
        <v>0</v>
      </c>
      <c r="AC418" s="302">
        <v>0</v>
      </c>
    </row>
    <row r="419" spans="1:29" ht="15.75" customHeight="1" x14ac:dyDescent="0.3">
      <c r="C419" t="s">
        <v>104</v>
      </c>
      <c r="D419" s="302">
        <v>0</v>
      </c>
      <c r="E419" s="302">
        <v>0</v>
      </c>
      <c r="F419" s="302">
        <v>0</v>
      </c>
      <c r="G419" s="302">
        <v>0</v>
      </c>
      <c r="H419" s="302">
        <v>0</v>
      </c>
      <c r="I419" s="302">
        <v>0</v>
      </c>
      <c r="J419" s="302">
        <v>0</v>
      </c>
      <c r="K419" s="302">
        <v>0</v>
      </c>
      <c r="L419" s="302">
        <v>0</v>
      </c>
      <c r="M419" s="302">
        <v>0</v>
      </c>
      <c r="N419" s="302">
        <v>0</v>
      </c>
      <c r="O419" s="302">
        <v>0</v>
      </c>
      <c r="P419" s="302">
        <v>0</v>
      </c>
      <c r="Q419" s="302">
        <v>0</v>
      </c>
      <c r="R419" s="302">
        <v>0</v>
      </c>
      <c r="S419" s="302">
        <v>0</v>
      </c>
      <c r="T419" s="302">
        <v>0</v>
      </c>
      <c r="U419" s="302">
        <v>0</v>
      </c>
      <c r="V419" s="302">
        <v>0</v>
      </c>
      <c r="W419" s="302">
        <v>0</v>
      </c>
      <c r="X419" s="302">
        <v>0</v>
      </c>
      <c r="Y419" s="302">
        <v>0</v>
      </c>
      <c r="Z419" s="302">
        <v>0</v>
      </c>
      <c r="AA419" s="302">
        <v>0</v>
      </c>
      <c r="AB419" s="302">
        <v>0</v>
      </c>
      <c r="AC419" s="302">
        <v>0</v>
      </c>
    </row>
    <row r="420" spans="1:29" ht="15.75" customHeight="1" x14ac:dyDescent="0.3">
      <c r="C420" t="s">
        <v>106</v>
      </c>
      <c r="D420" s="302">
        <v>2</v>
      </c>
      <c r="E420" s="302">
        <v>2</v>
      </c>
      <c r="F420" s="302">
        <v>1</v>
      </c>
      <c r="G420" s="302">
        <v>0</v>
      </c>
      <c r="H420" s="302">
        <v>0</v>
      </c>
      <c r="I420" s="302">
        <v>0</v>
      </c>
      <c r="J420" s="302">
        <v>0</v>
      </c>
      <c r="K420" s="302">
        <v>0</v>
      </c>
      <c r="L420" s="302">
        <v>0</v>
      </c>
      <c r="M420" s="302">
        <v>0</v>
      </c>
      <c r="N420" s="302">
        <v>1</v>
      </c>
      <c r="O420" s="302">
        <v>0</v>
      </c>
      <c r="P420" s="302">
        <v>0</v>
      </c>
      <c r="Q420" s="302">
        <v>0</v>
      </c>
      <c r="R420" s="302">
        <v>1</v>
      </c>
      <c r="S420" s="302">
        <v>0</v>
      </c>
      <c r="T420" s="302">
        <v>0</v>
      </c>
      <c r="U420" s="302">
        <v>0</v>
      </c>
      <c r="V420" s="302">
        <v>0</v>
      </c>
      <c r="W420" s="302">
        <v>0</v>
      </c>
      <c r="X420" s="302">
        <v>0</v>
      </c>
      <c r="Y420" s="302">
        <v>0</v>
      </c>
      <c r="Z420" s="302">
        <v>1</v>
      </c>
      <c r="AA420" s="302">
        <v>0</v>
      </c>
      <c r="AB420" s="302">
        <v>0</v>
      </c>
      <c r="AC420" s="302">
        <v>0</v>
      </c>
    </row>
    <row r="421" spans="1:29" ht="15.75" customHeight="1" x14ac:dyDescent="0.3">
      <c r="C421" t="s">
        <v>105</v>
      </c>
      <c r="D421" s="302">
        <v>5</v>
      </c>
      <c r="E421" s="302">
        <v>5</v>
      </c>
      <c r="F421" s="302">
        <v>0</v>
      </c>
      <c r="G421" s="302">
        <v>1</v>
      </c>
      <c r="H421" s="302">
        <v>0</v>
      </c>
      <c r="I421" s="302">
        <v>1</v>
      </c>
      <c r="J421" s="302">
        <v>2</v>
      </c>
      <c r="K421" s="302">
        <v>0</v>
      </c>
      <c r="L421" s="302">
        <v>0</v>
      </c>
      <c r="M421" s="302">
        <v>0</v>
      </c>
      <c r="N421" s="302">
        <v>0</v>
      </c>
      <c r="O421" s="302">
        <v>0</v>
      </c>
      <c r="P421" s="302">
        <v>1</v>
      </c>
      <c r="Q421" s="302">
        <v>0</v>
      </c>
      <c r="R421" s="302">
        <v>0</v>
      </c>
      <c r="S421" s="302">
        <v>1</v>
      </c>
      <c r="T421" s="302">
        <v>0</v>
      </c>
      <c r="U421" s="302">
        <v>1</v>
      </c>
      <c r="V421" s="302">
        <v>2</v>
      </c>
      <c r="W421" s="302">
        <v>0</v>
      </c>
      <c r="X421" s="302">
        <v>0</v>
      </c>
      <c r="Y421" s="302">
        <v>0</v>
      </c>
      <c r="Z421" s="302">
        <v>0</v>
      </c>
      <c r="AA421" s="302">
        <v>0</v>
      </c>
      <c r="AB421" s="302">
        <v>1</v>
      </c>
      <c r="AC421" s="302">
        <v>0</v>
      </c>
    </row>
    <row r="422" spans="1:29" ht="15.75" customHeight="1" x14ac:dyDescent="0.3">
      <c r="C422" t="s">
        <v>95</v>
      </c>
      <c r="D422" s="302">
        <v>5</v>
      </c>
      <c r="E422" s="302">
        <v>5</v>
      </c>
      <c r="F422" s="302">
        <v>0</v>
      </c>
      <c r="G422" s="302">
        <v>0</v>
      </c>
      <c r="H422" s="302">
        <v>1</v>
      </c>
      <c r="I422" s="302">
        <v>0</v>
      </c>
      <c r="J422" s="302">
        <v>0</v>
      </c>
      <c r="K422" s="302">
        <v>0</v>
      </c>
      <c r="L422" s="302">
        <v>0</v>
      </c>
      <c r="M422" s="302">
        <v>0</v>
      </c>
      <c r="N422" s="302">
        <v>0</v>
      </c>
      <c r="O422" s="302">
        <v>0</v>
      </c>
      <c r="P422" s="302">
        <v>4</v>
      </c>
      <c r="Q422" s="302">
        <v>0</v>
      </c>
      <c r="R422" s="302">
        <v>0</v>
      </c>
      <c r="S422" s="302">
        <v>0</v>
      </c>
      <c r="T422" s="302">
        <v>1</v>
      </c>
      <c r="U422" s="302">
        <v>0</v>
      </c>
      <c r="V422" s="302">
        <v>0</v>
      </c>
      <c r="W422" s="302">
        <v>0</v>
      </c>
      <c r="X422" s="302">
        <v>0</v>
      </c>
      <c r="Y422" s="302">
        <v>0</v>
      </c>
      <c r="Z422" s="302">
        <v>0</v>
      </c>
      <c r="AA422" s="302">
        <v>0</v>
      </c>
      <c r="AB422" s="302">
        <v>4</v>
      </c>
      <c r="AC422" s="302">
        <v>0</v>
      </c>
    </row>
    <row r="423" spans="1:29" ht="15.75" customHeight="1" x14ac:dyDescent="0.3">
      <c r="C423" t="s">
        <v>103</v>
      </c>
      <c r="D423" s="302">
        <v>2</v>
      </c>
      <c r="E423" s="302">
        <v>2</v>
      </c>
      <c r="F423" s="302">
        <v>0</v>
      </c>
      <c r="G423" s="302">
        <v>0</v>
      </c>
      <c r="H423" s="302">
        <v>0</v>
      </c>
      <c r="I423" s="302">
        <v>0</v>
      </c>
      <c r="J423" s="302">
        <v>2</v>
      </c>
      <c r="K423" s="302">
        <v>0</v>
      </c>
      <c r="L423" s="302">
        <v>0</v>
      </c>
      <c r="M423" s="302">
        <v>0</v>
      </c>
      <c r="N423" s="302">
        <v>0</v>
      </c>
      <c r="O423" s="302">
        <v>0</v>
      </c>
      <c r="P423" s="302">
        <v>0</v>
      </c>
      <c r="Q423" s="302">
        <v>0</v>
      </c>
      <c r="R423" s="302">
        <v>0</v>
      </c>
      <c r="S423" s="302">
        <v>0</v>
      </c>
      <c r="T423" s="302">
        <v>0</v>
      </c>
      <c r="U423" s="302">
        <v>0</v>
      </c>
      <c r="V423" s="302">
        <v>2</v>
      </c>
      <c r="W423" s="302">
        <v>0</v>
      </c>
      <c r="X423" s="302">
        <v>0</v>
      </c>
      <c r="Y423" s="302">
        <v>0</v>
      </c>
      <c r="Z423" s="302">
        <v>0</v>
      </c>
      <c r="AA423" s="302">
        <v>0</v>
      </c>
      <c r="AB423" s="302">
        <v>0</v>
      </c>
      <c r="AC423" s="302">
        <v>0</v>
      </c>
    </row>
    <row r="424" spans="1:29" ht="15.75" customHeight="1" x14ac:dyDescent="0.3">
      <c r="C424" t="s">
        <v>101</v>
      </c>
      <c r="D424" s="302">
        <v>0</v>
      </c>
      <c r="E424" s="302">
        <v>0</v>
      </c>
      <c r="F424" s="302">
        <v>0</v>
      </c>
      <c r="G424" s="302">
        <v>0</v>
      </c>
      <c r="H424" s="302">
        <v>0</v>
      </c>
      <c r="I424" s="302">
        <v>0</v>
      </c>
      <c r="J424" s="302">
        <v>0</v>
      </c>
      <c r="K424" s="302">
        <v>0</v>
      </c>
      <c r="L424" s="302">
        <v>0</v>
      </c>
      <c r="M424" s="302">
        <v>0</v>
      </c>
      <c r="N424" s="302">
        <v>0</v>
      </c>
      <c r="O424" s="302">
        <v>0</v>
      </c>
      <c r="P424" s="302">
        <v>0</v>
      </c>
      <c r="Q424" s="302">
        <v>0</v>
      </c>
      <c r="R424" s="302">
        <v>0</v>
      </c>
      <c r="S424" s="302">
        <v>0</v>
      </c>
      <c r="T424" s="302">
        <v>0</v>
      </c>
      <c r="U424" s="302">
        <v>0</v>
      </c>
      <c r="V424" s="302">
        <v>0</v>
      </c>
      <c r="W424" s="302">
        <v>0</v>
      </c>
      <c r="X424" s="302">
        <v>0</v>
      </c>
      <c r="Y424" s="302">
        <v>0</v>
      </c>
      <c r="Z424" s="302">
        <v>0</v>
      </c>
      <c r="AA424" s="302">
        <v>0</v>
      </c>
      <c r="AB424" s="302">
        <v>0</v>
      </c>
      <c r="AC424" s="302">
        <v>0</v>
      </c>
    </row>
    <row r="425" spans="1:29" ht="15.75" customHeight="1" x14ac:dyDescent="0.3">
      <c r="C425" t="s">
        <v>728</v>
      </c>
      <c r="D425" s="302">
        <v>1</v>
      </c>
      <c r="E425" s="302">
        <v>1</v>
      </c>
      <c r="F425" s="302">
        <v>0</v>
      </c>
      <c r="G425" s="302">
        <v>0</v>
      </c>
      <c r="H425" s="302">
        <v>1</v>
      </c>
      <c r="I425" s="302">
        <v>0</v>
      </c>
      <c r="J425" s="302">
        <v>0</v>
      </c>
      <c r="K425" s="302">
        <v>0</v>
      </c>
      <c r="L425" s="302">
        <v>0</v>
      </c>
      <c r="M425" s="302">
        <v>0</v>
      </c>
      <c r="N425" s="302">
        <v>0</v>
      </c>
      <c r="O425" s="302">
        <v>0</v>
      </c>
      <c r="P425" s="302">
        <v>0</v>
      </c>
      <c r="Q425" s="302">
        <v>0</v>
      </c>
      <c r="R425" s="302">
        <v>0</v>
      </c>
      <c r="S425" s="302">
        <v>0</v>
      </c>
      <c r="T425" s="302">
        <v>1</v>
      </c>
      <c r="U425" s="302">
        <v>0</v>
      </c>
      <c r="V425" s="302">
        <v>0</v>
      </c>
      <c r="W425" s="302">
        <v>0</v>
      </c>
      <c r="X425" s="302">
        <v>0</v>
      </c>
      <c r="Y425" s="302">
        <v>0</v>
      </c>
      <c r="Z425" s="302">
        <v>0</v>
      </c>
      <c r="AA425" s="302">
        <v>0</v>
      </c>
      <c r="AB425" s="302">
        <v>0</v>
      </c>
      <c r="AC425" s="302">
        <v>0</v>
      </c>
    </row>
    <row r="426" spans="1:29" ht="15.75" customHeight="1" x14ac:dyDescent="0.3">
      <c r="B426" t="s">
        <v>815</v>
      </c>
      <c r="D426" s="302">
        <v>21</v>
      </c>
      <c r="E426" s="302">
        <v>21</v>
      </c>
      <c r="F426" s="302">
        <v>1</v>
      </c>
      <c r="G426" s="302">
        <v>1</v>
      </c>
      <c r="H426" s="302">
        <v>2</v>
      </c>
      <c r="I426" s="302">
        <v>1</v>
      </c>
      <c r="J426" s="302">
        <v>5</v>
      </c>
      <c r="K426" s="302">
        <v>1</v>
      </c>
      <c r="L426" s="302">
        <v>0</v>
      </c>
      <c r="M426" s="302">
        <v>2</v>
      </c>
      <c r="N426" s="302">
        <v>3</v>
      </c>
      <c r="O426" s="302">
        <v>0</v>
      </c>
      <c r="P426" s="302">
        <v>5</v>
      </c>
      <c r="Q426" s="302">
        <v>0</v>
      </c>
      <c r="R426" s="302">
        <v>1</v>
      </c>
      <c r="S426" s="302">
        <v>1</v>
      </c>
      <c r="T426" s="302">
        <v>2</v>
      </c>
      <c r="U426" s="302">
        <v>1</v>
      </c>
      <c r="V426" s="302">
        <v>5</v>
      </c>
      <c r="W426" s="302">
        <v>1</v>
      </c>
      <c r="X426" s="302">
        <v>0</v>
      </c>
      <c r="Y426" s="302">
        <v>2</v>
      </c>
      <c r="Z426" s="302">
        <v>3</v>
      </c>
      <c r="AA426" s="302">
        <v>0</v>
      </c>
      <c r="AB426" s="302">
        <v>5</v>
      </c>
      <c r="AC426" s="302">
        <v>0</v>
      </c>
    </row>
    <row r="427" spans="1:29" ht="15.75" customHeight="1" x14ac:dyDescent="0.3">
      <c r="B427" t="s">
        <v>600</v>
      </c>
      <c r="C427" t="s">
        <v>96</v>
      </c>
      <c r="D427" s="302">
        <v>29</v>
      </c>
      <c r="E427" s="302">
        <v>29</v>
      </c>
      <c r="F427" s="302">
        <v>9</v>
      </c>
      <c r="G427" s="302">
        <v>6</v>
      </c>
      <c r="H427" s="302">
        <v>4</v>
      </c>
      <c r="I427" s="302">
        <v>2</v>
      </c>
      <c r="J427" s="302">
        <v>3</v>
      </c>
      <c r="K427" s="302">
        <v>1</v>
      </c>
      <c r="L427" s="302">
        <v>2</v>
      </c>
      <c r="M427" s="302">
        <v>0</v>
      </c>
      <c r="N427" s="302">
        <v>0</v>
      </c>
      <c r="O427" s="302">
        <v>1</v>
      </c>
      <c r="P427" s="302">
        <v>0</v>
      </c>
      <c r="Q427" s="302">
        <v>1</v>
      </c>
      <c r="R427" s="302">
        <v>9</v>
      </c>
      <c r="S427" s="302">
        <v>6</v>
      </c>
      <c r="T427" s="302">
        <v>4</v>
      </c>
      <c r="U427" s="302">
        <v>2</v>
      </c>
      <c r="V427" s="302">
        <v>3</v>
      </c>
      <c r="W427" s="302">
        <v>1</v>
      </c>
      <c r="X427" s="302">
        <v>2</v>
      </c>
      <c r="Y427" s="302">
        <v>0</v>
      </c>
      <c r="Z427" s="302">
        <v>0</v>
      </c>
      <c r="AA427" s="302">
        <v>1</v>
      </c>
      <c r="AB427" s="302">
        <v>0</v>
      </c>
      <c r="AC427" s="302">
        <v>1</v>
      </c>
    </row>
    <row r="428" spans="1:29" ht="15.75" customHeight="1" x14ac:dyDescent="0.3">
      <c r="C428" t="s">
        <v>98</v>
      </c>
      <c r="D428" s="302">
        <v>24</v>
      </c>
      <c r="E428" s="302">
        <v>24</v>
      </c>
      <c r="F428" s="302">
        <v>2</v>
      </c>
      <c r="G428" s="302">
        <v>3</v>
      </c>
      <c r="H428" s="302">
        <v>2</v>
      </c>
      <c r="I428" s="302">
        <v>3</v>
      </c>
      <c r="J428" s="302">
        <v>1</v>
      </c>
      <c r="K428" s="302">
        <v>0</v>
      </c>
      <c r="L428" s="302">
        <v>2</v>
      </c>
      <c r="M428" s="302">
        <v>0</v>
      </c>
      <c r="N428" s="302">
        <v>10</v>
      </c>
      <c r="O428" s="302">
        <v>0</v>
      </c>
      <c r="P428" s="302">
        <v>1</v>
      </c>
      <c r="Q428" s="302">
        <v>0</v>
      </c>
      <c r="R428" s="302">
        <v>2</v>
      </c>
      <c r="S428" s="302">
        <v>3</v>
      </c>
      <c r="T428" s="302">
        <v>2</v>
      </c>
      <c r="U428" s="302">
        <v>3</v>
      </c>
      <c r="V428" s="302">
        <v>1</v>
      </c>
      <c r="W428" s="302">
        <v>0</v>
      </c>
      <c r="X428" s="302">
        <v>2</v>
      </c>
      <c r="Y428" s="302">
        <v>0</v>
      </c>
      <c r="Z428" s="302">
        <v>10</v>
      </c>
      <c r="AA428" s="302">
        <v>0</v>
      </c>
      <c r="AB428" s="302">
        <v>1</v>
      </c>
      <c r="AC428" s="302">
        <v>0</v>
      </c>
    </row>
    <row r="429" spans="1:29" ht="15.75" customHeight="1" x14ac:dyDescent="0.3">
      <c r="B429" t="s">
        <v>816</v>
      </c>
      <c r="D429" s="302">
        <v>53</v>
      </c>
      <c r="E429" s="302">
        <v>53</v>
      </c>
      <c r="F429" s="302">
        <v>11</v>
      </c>
      <c r="G429" s="302">
        <v>9</v>
      </c>
      <c r="H429" s="302">
        <v>6</v>
      </c>
      <c r="I429" s="302">
        <v>5</v>
      </c>
      <c r="J429" s="302">
        <v>4</v>
      </c>
      <c r="K429" s="302">
        <v>1</v>
      </c>
      <c r="L429" s="302">
        <v>4</v>
      </c>
      <c r="M429" s="302">
        <v>0</v>
      </c>
      <c r="N429" s="302">
        <v>10</v>
      </c>
      <c r="O429" s="302">
        <v>1</v>
      </c>
      <c r="P429" s="302">
        <v>1</v>
      </c>
      <c r="Q429" s="302">
        <v>1</v>
      </c>
      <c r="R429" s="302">
        <v>11</v>
      </c>
      <c r="S429" s="302">
        <v>9</v>
      </c>
      <c r="T429" s="302">
        <v>6</v>
      </c>
      <c r="U429" s="302">
        <v>5</v>
      </c>
      <c r="V429" s="302">
        <v>4</v>
      </c>
      <c r="W429" s="302">
        <v>1</v>
      </c>
      <c r="X429" s="302">
        <v>4</v>
      </c>
      <c r="Y429" s="302">
        <v>0</v>
      </c>
      <c r="Z429" s="302">
        <v>10</v>
      </c>
      <c r="AA429" s="302">
        <v>1</v>
      </c>
      <c r="AB429" s="302">
        <v>1</v>
      </c>
      <c r="AC429" s="302">
        <v>1</v>
      </c>
    </row>
    <row r="430" spans="1:29" ht="15.75" customHeight="1" x14ac:dyDescent="0.3">
      <c r="A430" t="s">
        <v>888</v>
      </c>
      <c r="D430" s="302">
        <v>74</v>
      </c>
      <c r="E430" s="302">
        <v>74</v>
      </c>
      <c r="F430" s="302">
        <v>12</v>
      </c>
      <c r="G430" s="302">
        <v>10</v>
      </c>
      <c r="H430" s="302">
        <v>8</v>
      </c>
      <c r="I430" s="302">
        <v>6</v>
      </c>
      <c r="J430" s="302">
        <v>9</v>
      </c>
      <c r="K430" s="302">
        <v>2</v>
      </c>
      <c r="L430" s="302">
        <v>4</v>
      </c>
      <c r="M430" s="302">
        <v>2</v>
      </c>
      <c r="N430" s="302">
        <v>13</v>
      </c>
      <c r="O430" s="302">
        <v>1</v>
      </c>
      <c r="P430" s="302">
        <v>6</v>
      </c>
      <c r="Q430" s="302">
        <v>1</v>
      </c>
      <c r="R430" s="302">
        <v>12</v>
      </c>
      <c r="S430" s="302">
        <v>10</v>
      </c>
      <c r="T430" s="302">
        <v>8</v>
      </c>
      <c r="U430" s="302">
        <v>6</v>
      </c>
      <c r="V430" s="302">
        <v>9</v>
      </c>
      <c r="W430" s="302">
        <v>2</v>
      </c>
      <c r="X430" s="302">
        <v>4</v>
      </c>
      <c r="Y430" s="302">
        <v>2</v>
      </c>
      <c r="Z430" s="302">
        <v>13</v>
      </c>
      <c r="AA430" s="302">
        <v>1</v>
      </c>
      <c r="AB430" s="302">
        <v>6</v>
      </c>
      <c r="AC430" s="302">
        <v>1</v>
      </c>
    </row>
    <row r="431" spans="1:29" ht="15.75" customHeight="1" x14ac:dyDescent="0.3">
      <c r="A431" t="s">
        <v>297</v>
      </c>
      <c r="B431" t="s">
        <v>598</v>
      </c>
      <c r="C431" t="s">
        <v>300</v>
      </c>
      <c r="D431" s="302">
        <v>139</v>
      </c>
      <c r="E431" s="302">
        <v>139</v>
      </c>
      <c r="F431" s="302">
        <v>12</v>
      </c>
      <c r="G431" s="302">
        <v>4</v>
      </c>
      <c r="H431" s="302">
        <v>8</v>
      </c>
      <c r="I431" s="302">
        <v>3</v>
      </c>
      <c r="J431" s="302">
        <v>7</v>
      </c>
      <c r="K431" s="302">
        <v>3</v>
      </c>
      <c r="L431" s="302">
        <v>3</v>
      </c>
      <c r="M431" s="302">
        <v>5</v>
      </c>
      <c r="N431" s="302">
        <v>21</v>
      </c>
      <c r="O431" s="302">
        <v>17</v>
      </c>
      <c r="P431" s="302">
        <v>23</v>
      </c>
      <c r="Q431" s="302">
        <v>33</v>
      </c>
      <c r="R431" s="302">
        <v>12</v>
      </c>
      <c r="S431" s="302">
        <v>4</v>
      </c>
      <c r="T431" s="302">
        <v>8</v>
      </c>
      <c r="U431" s="302">
        <v>3</v>
      </c>
      <c r="V431" s="302">
        <v>7</v>
      </c>
      <c r="W431" s="302">
        <v>3</v>
      </c>
      <c r="X431" s="302">
        <v>3</v>
      </c>
      <c r="Y431" s="302">
        <v>5</v>
      </c>
      <c r="Z431" s="302">
        <v>21</v>
      </c>
      <c r="AA431" s="302">
        <v>17</v>
      </c>
      <c r="AB431" s="302">
        <v>23</v>
      </c>
      <c r="AC431" s="302">
        <v>33</v>
      </c>
    </row>
    <row r="432" spans="1:29" ht="15.75" customHeight="1" x14ac:dyDescent="0.3">
      <c r="C432" t="s">
        <v>299</v>
      </c>
      <c r="D432" s="302">
        <v>10</v>
      </c>
      <c r="E432" s="302">
        <v>10</v>
      </c>
      <c r="F432" s="302">
        <v>0</v>
      </c>
      <c r="G432" s="302">
        <v>0</v>
      </c>
      <c r="H432" s="302">
        <v>5</v>
      </c>
      <c r="I432" s="302">
        <v>2</v>
      </c>
      <c r="J432" s="302">
        <v>1</v>
      </c>
      <c r="K432" s="302">
        <v>0</v>
      </c>
      <c r="L432" s="302">
        <v>0</v>
      </c>
      <c r="M432" s="302">
        <v>0</v>
      </c>
      <c r="N432" s="302">
        <v>2</v>
      </c>
      <c r="O432" s="302">
        <v>0</v>
      </c>
      <c r="P432" s="302">
        <v>0</v>
      </c>
      <c r="Q432" s="302">
        <v>0</v>
      </c>
      <c r="R432" s="302">
        <v>0</v>
      </c>
      <c r="S432" s="302">
        <v>0</v>
      </c>
      <c r="T432" s="302">
        <v>5</v>
      </c>
      <c r="U432" s="302">
        <v>2</v>
      </c>
      <c r="V432" s="302">
        <v>1</v>
      </c>
      <c r="W432" s="302">
        <v>0</v>
      </c>
      <c r="X432" s="302">
        <v>0</v>
      </c>
      <c r="Y432" s="302">
        <v>0</v>
      </c>
      <c r="Z432" s="302">
        <v>2</v>
      </c>
      <c r="AA432" s="302">
        <v>0</v>
      </c>
      <c r="AB432" s="302">
        <v>0</v>
      </c>
      <c r="AC432" s="302">
        <v>0</v>
      </c>
    </row>
    <row r="433" spans="1:29" ht="15.75" customHeight="1" x14ac:dyDescent="0.3">
      <c r="C433" t="s">
        <v>301</v>
      </c>
      <c r="D433" s="302">
        <v>18</v>
      </c>
      <c r="E433" s="302">
        <v>16</v>
      </c>
      <c r="F433" s="302">
        <v>5</v>
      </c>
      <c r="G433" s="302">
        <v>3</v>
      </c>
      <c r="H433" s="302">
        <v>4</v>
      </c>
      <c r="I433" s="302">
        <v>0</v>
      </c>
      <c r="J433" s="302">
        <v>0</v>
      </c>
      <c r="K433" s="302">
        <v>0</v>
      </c>
      <c r="L433" s="302">
        <v>0</v>
      </c>
      <c r="M433" s="302">
        <v>0</v>
      </c>
      <c r="N433" s="302">
        <v>0</v>
      </c>
      <c r="O433" s="302">
        <v>3</v>
      </c>
      <c r="P433" s="302">
        <v>1</v>
      </c>
      <c r="Q433" s="302">
        <v>2</v>
      </c>
      <c r="R433" s="302">
        <v>5</v>
      </c>
      <c r="S433" s="302">
        <v>3</v>
      </c>
      <c r="T433" s="302">
        <v>2</v>
      </c>
      <c r="U433" s="302">
        <v>0</v>
      </c>
      <c r="V433" s="302">
        <v>0</v>
      </c>
      <c r="W433" s="302">
        <v>0</v>
      </c>
      <c r="X433" s="302">
        <v>0</v>
      </c>
      <c r="Y433" s="302">
        <v>0</v>
      </c>
      <c r="Z433" s="302">
        <v>0</v>
      </c>
      <c r="AA433" s="302">
        <v>3</v>
      </c>
      <c r="AB433" s="302">
        <v>1</v>
      </c>
      <c r="AC433" s="302">
        <v>2</v>
      </c>
    </row>
    <row r="434" spans="1:29" ht="15.75" customHeight="1" x14ac:dyDescent="0.3">
      <c r="B434" t="s">
        <v>815</v>
      </c>
      <c r="D434" s="302">
        <v>167</v>
      </c>
      <c r="E434" s="302">
        <v>165</v>
      </c>
      <c r="F434" s="302">
        <v>17</v>
      </c>
      <c r="G434" s="302">
        <v>7</v>
      </c>
      <c r="H434" s="302">
        <v>17</v>
      </c>
      <c r="I434" s="302">
        <v>5</v>
      </c>
      <c r="J434" s="302">
        <v>8</v>
      </c>
      <c r="K434" s="302">
        <v>3</v>
      </c>
      <c r="L434" s="302">
        <v>3</v>
      </c>
      <c r="M434" s="302">
        <v>5</v>
      </c>
      <c r="N434" s="302">
        <v>23</v>
      </c>
      <c r="O434" s="302">
        <v>20</v>
      </c>
      <c r="P434" s="302">
        <v>24</v>
      </c>
      <c r="Q434" s="302">
        <v>35</v>
      </c>
      <c r="R434" s="302">
        <v>17</v>
      </c>
      <c r="S434" s="302">
        <v>7</v>
      </c>
      <c r="T434" s="302">
        <v>15</v>
      </c>
      <c r="U434" s="302">
        <v>5</v>
      </c>
      <c r="V434" s="302">
        <v>8</v>
      </c>
      <c r="W434" s="302">
        <v>3</v>
      </c>
      <c r="X434" s="302">
        <v>3</v>
      </c>
      <c r="Y434" s="302">
        <v>5</v>
      </c>
      <c r="Z434" s="302">
        <v>23</v>
      </c>
      <c r="AA434" s="302">
        <v>20</v>
      </c>
      <c r="AB434" s="302">
        <v>24</v>
      </c>
      <c r="AC434" s="302">
        <v>35</v>
      </c>
    </row>
    <row r="435" spans="1:29" ht="15.75" customHeight="1" x14ac:dyDescent="0.3">
      <c r="B435" t="s">
        <v>600</v>
      </c>
      <c r="C435" t="s">
        <v>302</v>
      </c>
      <c r="D435" s="302">
        <v>11</v>
      </c>
      <c r="E435" s="302">
        <v>11</v>
      </c>
      <c r="F435" s="302">
        <v>1</v>
      </c>
      <c r="G435" s="302">
        <v>0</v>
      </c>
      <c r="H435" s="302">
        <v>1</v>
      </c>
      <c r="I435" s="302">
        <v>3</v>
      </c>
      <c r="J435" s="302">
        <v>1</v>
      </c>
      <c r="K435" s="302">
        <v>0</v>
      </c>
      <c r="L435" s="302">
        <v>0</v>
      </c>
      <c r="M435" s="302">
        <v>2</v>
      </c>
      <c r="N435" s="302">
        <v>0</v>
      </c>
      <c r="O435" s="302">
        <v>2</v>
      </c>
      <c r="P435" s="302">
        <v>0</v>
      </c>
      <c r="Q435" s="302">
        <v>1</v>
      </c>
      <c r="R435" s="302">
        <v>1</v>
      </c>
      <c r="S435" s="302">
        <v>0</v>
      </c>
      <c r="T435" s="302">
        <v>1</v>
      </c>
      <c r="U435" s="302">
        <v>3</v>
      </c>
      <c r="V435" s="302">
        <v>1</v>
      </c>
      <c r="W435" s="302">
        <v>0</v>
      </c>
      <c r="X435" s="302">
        <v>0</v>
      </c>
      <c r="Y435" s="302">
        <v>2</v>
      </c>
      <c r="Z435" s="302">
        <v>0</v>
      </c>
      <c r="AA435" s="302">
        <v>2</v>
      </c>
      <c r="AB435" s="302">
        <v>0</v>
      </c>
      <c r="AC435" s="302">
        <v>1</v>
      </c>
    </row>
    <row r="436" spans="1:29" ht="15.75" customHeight="1" x14ac:dyDescent="0.3">
      <c r="C436" t="s">
        <v>298</v>
      </c>
      <c r="D436" s="302">
        <v>70</v>
      </c>
      <c r="E436" s="302">
        <v>70</v>
      </c>
      <c r="F436" s="302">
        <v>6</v>
      </c>
      <c r="G436" s="302">
        <v>8</v>
      </c>
      <c r="H436" s="302">
        <v>3</v>
      </c>
      <c r="I436" s="302">
        <v>4</v>
      </c>
      <c r="J436" s="302">
        <v>4</v>
      </c>
      <c r="K436" s="302">
        <v>4</v>
      </c>
      <c r="L436" s="302">
        <v>1</v>
      </c>
      <c r="M436" s="302">
        <v>3</v>
      </c>
      <c r="N436" s="302">
        <v>4</v>
      </c>
      <c r="O436" s="302">
        <v>6</v>
      </c>
      <c r="P436" s="302">
        <v>9</v>
      </c>
      <c r="Q436" s="302">
        <v>18</v>
      </c>
      <c r="R436" s="302">
        <v>6</v>
      </c>
      <c r="S436" s="302">
        <v>8</v>
      </c>
      <c r="T436" s="302">
        <v>3</v>
      </c>
      <c r="U436" s="302">
        <v>4</v>
      </c>
      <c r="V436" s="302">
        <v>4</v>
      </c>
      <c r="W436" s="302">
        <v>4</v>
      </c>
      <c r="X436" s="302">
        <v>1</v>
      </c>
      <c r="Y436" s="302">
        <v>3</v>
      </c>
      <c r="Z436" s="302">
        <v>4</v>
      </c>
      <c r="AA436" s="302">
        <v>6</v>
      </c>
      <c r="AB436" s="302">
        <v>9</v>
      </c>
      <c r="AC436" s="302">
        <v>18</v>
      </c>
    </row>
    <row r="437" spans="1:29" ht="15.75" customHeight="1" x14ac:dyDescent="0.3">
      <c r="C437" t="s">
        <v>303</v>
      </c>
      <c r="D437" s="302">
        <v>6</v>
      </c>
      <c r="E437" s="302">
        <v>6</v>
      </c>
      <c r="F437" s="302">
        <v>0</v>
      </c>
      <c r="G437" s="302">
        <v>1</v>
      </c>
      <c r="H437" s="302">
        <v>2</v>
      </c>
      <c r="I437" s="302">
        <v>1</v>
      </c>
      <c r="J437" s="302">
        <v>0</v>
      </c>
      <c r="K437" s="302">
        <v>1</v>
      </c>
      <c r="L437" s="302">
        <v>0</v>
      </c>
      <c r="M437" s="302">
        <v>1</v>
      </c>
      <c r="N437" s="302">
        <v>0</v>
      </c>
      <c r="O437" s="302">
        <v>0</v>
      </c>
      <c r="P437" s="302">
        <v>0</v>
      </c>
      <c r="Q437" s="302">
        <v>0</v>
      </c>
      <c r="R437" s="302">
        <v>0</v>
      </c>
      <c r="S437" s="302">
        <v>1</v>
      </c>
      <c r="T437" s="302">
        <v>2</v>
      </c>
      <c r="U437" s="302">
        <v>1</v>
      </c>
      <c r="V437" s="302">
        <v>0</v>
      </c>
      <c r="W437" s="302">
        <v>1</v>
      </c>
      <c r="X437" s="302">
        <v>0</v>
      </c>
      <c r="Y437" s="302">
        <v>1</v>
      </c>
      <c r="Z437" s="302">
        <v>0</v>
      </c>
      <c r="AA437" s="302">
        <v>0</v>
      </c>
      <c r="AB437" s="302">
        <v>0</v>
      </c>
      <c r="AC437" s="302">
        <v>0</v>
      </c>
    </row>
    <row r="438" spans="1:29" ht="15.75" customHeight="1" x14ac:dyDescent="0.3">
      <c r="B438" t="s">
        <v>816</v>
      </c>
      <c r="D438" s="302">
        <v>87</v>
      </c>
      <c r="E438" s="302">
        <v>87</v>
      </c>
      <c r="F438" s="302">
        <v>7</v>
      </c>
      <c r="G438" s="302">
        <v>9</v>
      </c>
      <c r="H438" s="302">
        <v>6</v>
      </c>
      <c r="I438" s="302">
        <v>8</v>
      </c>
      <c r="J438" s="302">
        <v>5</v>
      </c>
      <c r="K438" s="302">
        <v>5</v>
      </c>
      <c r="L438" s="302">
        <v>1</v>
      </c>
      <c r="M438" s="302">
        <v>6</v>
      </c>
      <c r="N438" s="302">
        <v>4</v>
      </c>
      <c r="O438" s="302">
        <v>8</v>
      </c>
      <c r="P438" s="302">
        <v>9</v>
      </c>
      <c r="Q438" s="302">
        <v>19</v>
      </c>
      <c r="R438" s="302">
        <v>7</v>
      </c>
      <c r="S438" s="302">
        <v>9</v>
      </c>
      <c r="T438" s="302">
        <v>6</v>
      </c>
      <c r="U438" s="302">
        <v>8</v>
      </c>
      <c r="V438" s="302">
        <v>5</v>
      </c>
      <c r="W438" s="302">
        <v>5</v>
      </c>
      <c r="X438" s="302">
        <v>1</v>
      </c>
      <c r="Y438" s="302">
        <v>6</v>
      </c>
      <c r="Z438" s="302">
        <v>4</v>
      </c>
      <c r="AA438" s="302">
        <v>8</v>
      </c>
      <c r="AB438" s="302">
        <v>9</v>
      </c>
      <c r="AC438" s="302">
        <v>19</v>
      </c>
    </row>
    <row r="439" spans="1:29" ht="15.75" customHeight="1" x14ac:dyDescent="0.3">
      <c r="A439" t="s">
        <v>889</v>
      </c>
      <c r="D439" s="302">
        <v>254</v>
      </c>
      <c r="E439" s="302">
        <v>252</v>
      </c>
      <c r="F439" s="302">
        <v>24</v>
      </c>
      <c r="G439" s="302">
        <v>16</v>
      </c>
      <c r="H439" s="302">
        <v>23</v>
      </c>
      <c r="I439" s="302">
        <v>13</v>
      </c>
      <c r="J439" s="302">
        <v>13</v>
      </c>
      <c r="K439" s="302">
        <v>8</v>
      </c>
      <c r="L439" s="302">
        <v>4</v>
      </c>
      <c r="M439" s="302">
        <v>11</v>
      </c>
      <c r="N439" s="302">
        <v>27</v>
      </c>
      <c r="O439" s="302">
        <v>28</v>
      </c>
      <c r="P439" s="302">
        <v>33</v>
      </c>
      <c r="Q439" s="302">
        <v>54</v>
      </c>
      <c r="R439" s="302">
        <v>24</v>
      </c>
      <c r="S439" s="302">
        <v>16</v>
      </c>
      <c r="T439" s="302">
        <v>21</v>
      </c>
      <c r="U439" s="302">
        <v>13</v>
      </c>
      <c r="V439" s="302">
        <v>13</v>
      </c>
      <c r="W439" s="302">
        <v>8</v>
      </c>
      <c r="X439" s="302">
        <v>4</v>
      </c>
      <c r="Y439" s="302">
        <v>11</v>
      </c>
      <c r="Z439" s="302">
        <v>27</v>
      </c>
      <c r="AA439" s="302">
        <v>28</v>
      </c>
      <c r="AB439" s="302">
        <v>33</v>
      </c>
      <c r="AC439" s="302">
        <v>54</v>
      </c>
    </row>
    <row r="440" spans="1:29" ht="15.75" customHeight="1" x14ac:dyDescent="0.3">
      <c r="A440" t="s">
        <v>336</v>
      </c>
      <c r="B440" t="s">
        <v>598</v>
      </c>
      <c r="C440" t="s">
        <v>337</v>
      </c>
      <c r="D440" s="302">
        <v>24</v>
      </c>
      <c r="E440" s="302">
        <v>19</v>
      </c>
      <c r="F440" s="302">
        <v>7</v>
      </c>
      <c r="G440" s="302">
        <v>4</v>
      </c>
      <c r="H440" s="302">
        <v>1</v>
      </c>
      <c r="I440" s="302">
        <v>0</v>
      </c>
      <c r="J440" s="302">
        <v>0</v>
      </c>
      <c r="K440" s="302">
        <v>1</v>
      </c>
      <c r="L440" s="302">
        <v>0</v>
      </c>
      <c r="M440" s="302">
        <v>3</v>
      </c>
      <c r="N440" s="302">
        <v>1</v>
      </c>
      <c r="O440" s="302">
        <v>7</v>
      </c>
      <c r="P440" s="302">
        <v>0</v>
      </c>
      <c r="Q440" s="302">
        <v>0</v>
      </c>
      <c r="R440" s="302">
        <v>6</v>
      </c>
      <c r="S440" s="302">
        <v>3</v>
      </c>
      <c r="T440" s="302">
        <v>1</v>
      </c>
      <c r="U440" s="302">
        <v>0</v>
      </c>
      <c r="V440" s="302">
        <v>0</v>
      </c>
      <c r="W440" s="302">
        <v>1</v>
      </c>
      <c r="X440" s="302">
        <v>0</v>
      </c>
      <c r="Y440" s="302">
        <v>3</v>
      </c>
      <c r="Z440" s="302">
        <v>1</v>
      </c>
      <c r="AA440" s="302">
        <v>4</v>
      </c>
      <c r="AB440" s="302">
        <v>0</v>
      </c>
      <c r="AC440" s="302">
        <v>0</v>
      </c>
    </row>
    <row r="441" spans="1:29" ht="15.75" customHeight="1" x14ac:dyDescent="0.3">
      <c r="C441" t="s">
        <v>338</v>
      </c>
      <c r="D441" s="302">
        <v>15</v>
      </c>
      <c r="E441" s="302">
        <v>6</v>
      </c>
      <c r="F441" s="302">
        <v>0</v>
      </c>
      <c r="G441" s="302">
        <v>2</v>
      </c>
      <c r="H441" s="302">
        <v>2</v>
      </c>
      <c r="I441" s="302">
        <v>1</v>
      </c>
      <c r="J441" s="302">
        <v>1</v>
      </c>
      <c r="K441" s="302">
        <v>2</v>
      </c>
      <c r="L441" s="302">
        <v>2</v>
      </c>
      <c r="M441" s="302">
        <v>1</v>
      </c>
      <c r="N441" s="302">
        <v>0</v>
      </c>
      <c r="O441" s="302">
        <v>1</v>
      </c>
      <c r="P441" s="302">
        <v>3</v>
      </c>
      <c r="Q441" s="302">
        <v>0</v>
      </c>
      <c r="R441" s="302">
        <v>0</v>
      </c>
      <c r="S441" s="302">
        <v>0</v>
      </c>
      <c r="T441" s="302">
        <v>1</v>
      </c>
      <c r="U441" s="302">
        <v>0</v>
      </c>
      <c r="V441" s="302">
        <v>1</v>
      </c>
      <c r="W441" s="302">
        <v>1</v>
      </c>
      <c r="X441" s="302">
        <v>2</v>
      </c>
      <c r="Y441" s="302">
        <v>1</v>
      </c>
      <c r="Z441" s="302">
        <v>0</v>
      </c>
      <c r="AA441" s="302">
        <v>0</v>
      </c>
      <c r="AB441" s="302">
        <v>0</v>
      </c>
      <c r="AC441" s="302">
        <v>0</v>
      </c>
    </row>
    <row r="442" spans="1:29" ht="15.75" customHeight="1" x14ac:dyDescent="0.3">
      <c r="C442" t="s">
        <v>339</v>
      </c>
      <c r="D442" s="302">
        <v>83</v>
      </c>
      <c r="E442" s="302">
        <v>55</v>
      </c>
      <c r="F442" s="302">
        <v>9</v>
      </c>
      <c r="G442" s="302">
        <v>6</v>
      </c>
      <c r="H442" s="302">
        <v>9</v>
      </c>
      <c r="I442" s="302">
        <v>9</v>
      </c>
      <c r="J442" s="302">
        <v>9</v>
      </c>
      <c r="K442" s="302">
        <v>4</v>
      </c>
      <c r="L442" s="302">
        <v>12</v>
      </c>
      <c r="M442" s="302">
        <v>5</v>
      </c>
      <c r="N442" s="302">
        <v>2</v>
      </c>
      <c r="O442" s="302">
        <v>9</v>
      </c>
      <c r="P442" s="302">
        <v>2</v>
      </c>
      <c r="Q442" s="302">
        <v>7</v>
      </c>
      <c r="R442" s="302">
        <v>5</v>
      </c>
      <c r="S442" s="302">
        <v>4</v>
      </c>
      <c r="T442" s="302">
        <v>5</v>
      </c>
      <c r="U442" s="302">
        <v>3</v>
      </c>
      <c r="V442" s="302">
        <v>8</v>
      </c>
      <c r="W442" s="302">
        <v>4</v>
      </c>
      <c r="X442" s="302">
        <v>6</v>
      </c>
      <c r="Y442" s="302">
        <v>2</v>
      </c>
      <c r="Z442" s="302">
        <v>2</v>
      </c>
      <c r="AA442" s="302">
        <v>8</v>
      </c>
      <c r="AB442" s="302">
        <v>1</v>
      </c>
      <c r="AC442" s="302">
        <v>7</v>
      </c>
    </row>
    <row r="443" spans="1:29" ht="15.75" customHeight="1" x14ac:dyDescent="0.3">
      <c r="C443" t="s">
        <v>340</v>
      </c>
      <c r="D443" s="302">
        <v>45</v>
      </c>
      <c r="E443" s="302">
        <v>42</v>
      </c>
      <c r="F443" s="302">
        <v>5</v>
      </c>
      <c r="G443" s="302">
        <v>1</v>
      </c>
      <c r="H443" s="302">
        <v>4</v>
      </c>
      <c r="I443" s="302">
        <v>7</v>
      </c>
      <c r="J443" s="302">
        <v>5</v>
      </c>
      <c r="K443" s="302">
        <v>2</v>
      </c>
      <c r="L443" s="302">
        <v>5</v>
      </c>
      <c r="M443" s="302">
        <v>2</v>
      </c>
      <c r="N443" s="302">
        <v>5</v>
      </c>
      <c r="O443" s="302">
        <v>4</v>
      </c>
      <c r="P443" s="302">
        <v>0</v>
      </c>
      <c r="Q443" s="302">
        <v>5</v>
      </c>
      <c r="R443" s="302">
        <v>5</v>
      </c>
      <c r="S443" s="302">
        <v>1</v>
      </c>
      <c r="T443" s="302">
        <v>4</v>
      </c>
      <c r="U443" s="302">
        <v>7</v>
      </c>
      <c r="V443" s="302">
        <v>5</v>
      </c>
      <c r="W443" s="302">
        <v>1</v>
      </c>
      <c r="X443" s="302">
        <v>5</v>
      </c>
      <c r="Y443" s="302">
        <v>2</v>
      </c>
      <c r="Z443" s="302">
        <v>4</v>
      </c>
      <c r="AA443" s="302">
        <v>3</v>
      </c>
      <c r="AB443" s="302">
        <v>0</v>
      </c>
      <c r="AC443" s="302">
        <v>5</v>
      </c>
    </row>
    <row r="444" spans="1:29" ht="15.75" customHeight="1" x14ac:dyDescent="0.3">
      <c r="C444" t="s">
        <v>341</v>
      </c>
      <c r="D444" s="302">
        <v>54</v>
      </c>
      <c r="E444" s="302">
        <v>35</v>
      </c>
      <c r="F444" s="302">
        <v>4</v>
      </c>
      <c r="G444" s="302">
        <v>7</v>
      </c>
      <c r="H444" s="302">
        <v>5</v>
      </c>
      <c r="I444" s="302">
        <v>0</v>
      </c>
      <c r="J444" s="302">
        <v>6</v>
      </c>
      <c r="K444" s="302">
        <v>3</v>
      </c>
      <c r="L444" s="302">
        <v>4</v>
      </c>
      <c r="M444" s="302">
        <v>10</v>
      </c>
      <c r="N444" s="302">
        <v>4</v>
      </c>
      <c r="O444" s="302">
        <v>3</v>
      </c>
      <c r="P444" s="302">
        <v>5</v>
      </c>
      <c r="Q444" s="302">
        <v>3</v>
      </c>
      <c r="R444" s="302">
        <v>4</v>
      </c>
      <c r="S444" s="302">
        <v>4</v>
      </c>
      <c r="T444" s="302">
        <v>4</v>
      </c>
      <c r="U444" s="302">
        <v>0</v>
      </c>
      <c r="V444" s="302">
        <v>2</v>
      </c>
      <c r="W444" s="302">
        <v>3</v>
      </c>
      <c r="X444" s="302">
        <v>4</v>
      </c>
      <c r="Y444" s="302">
        <v>6</v>
      </c>
      <c r="Z444" s="302">
        <v>3</v>
      </c>
      <c r="AA444" s="302">
        <v>2</v>
      </c>
      <c r="AB444" s="302">
        <v>3</v>
      </c>
      <c r="AC444" s="302">
        <v>0</v>
      </c>
    </row>
    <row r="445" spans="1:29" ht="15.75" customHeight="1" x14ac:dyDescent="0.3">
      <c r="C445" t="s">
        <v>342</v>
      </c>
      <c r="D445" s="302">
        <v>7</v>
      </c>
      <c r="E445" s="302">
        <v>7</v>
      </c>
      <c r="F445" s="302">
        <v>0</v>
      </c>
      <c r="G445" s="302">
        <v>0</v>
      </c>
      <c r="H445" s="302">
        <v>2</v>
      </c>
      <c r="I445" s="302">
        <v>0</v>
      </c>
      <c r="J445" s="302">
        <v>0</v>
      </c>
      <c r="K445" s="302">
        <v>0</v>
      </c>
      <c r="L445" s="302">
        <v>1</v>
      </c>
      <c r="M445" s="302">
        <v>0</v>
      </c>
      <c r="N445" s="302">
        <v>1</v>
      </c>
      <c r="O445" s="302">
        <v>3</v>
      </c>
      <c r="P445" s="302">
        <v>0</v>
      </c>
      <c r="Q445" s="302">
        <v>0</v>
      </c>
      <c r="R445" s="302">
        <v>0</v>
      </c>
      <c r="S445" s="302">
        <v>0</v>
      </c>
      <c r="T445" s="302">
        <v>2</v>
      </c>
      <c r="U445" s="302">
        <v>0</v>
      </c>
      <c r="V445" s="302">
        <v>0</v>
      </c>
      <c r="W445" s="302">
        <v>0</v>
      </c>
      <c r="X445" s="302">
        <v>1</v>
      </c>
      <c r="Y445" s="302">
        <v>0</v>
      </c>
      <c r="Z445" s="302">
        <v>1</v>
      </c>
      <c r="AA445" s="302">
        <v>3</v>
      </c>
      <c r="AB445" s="302">
        <v>0</v>
      </c>
      <c r="AC445" s="302">
        <v>0</v>
      </c>
    </row>
    <row r="446" spans="1:29" ht="15.75" customHeight="1" x14ac:dyDescent="0.3">
      <c r="C446" t="s">
        <v>343</v>
      </c>
      <c r="D446" s="302">
        <v>60</v>
      </c>
      <c r="E446" s="302">
        <v>57</v>
      </c>
      <c r="F446" s="302">
        <v>5</v>
      </c>
      <c r="G446" s="302">
        <v>6</v>
      </c>
      <c r="H446" s="302">
        <v>5</v>
      </c>
      <c r="I446" s="302">
        <v>1</v>
      </c>
      <c r="J446" s="302">
        <v>13</v>
      </c>
      <c r="K446" s="302">
        <v>5</v>
      </c>
      <c r="L446" s="302">
        <v>3</v>
      </c>
      <c r="M446" s="302">
        <v>4</v>
      </c>
      <c r="N446" s="302">
        <v>6</v>
      </c>
      <c r="O446" s="302">
        <v>3</v>
      </c>
      <c r="P446" s="302">
        <v>5</v>
      </c>
      <c r="Q446" s="302">
        <v>4</v>
      </c>
      <c r="R446" s="302">
        <v>4</v>
      </c>
      <c r="S446" s="302">
        <v>6</v>
      </c>
      <c r="T446" s="302">
        <v>5</v>
      </c>
      <c r="U446" s="302">
        <v>1</v>
      </c>
      <c r="V446" s="302">
        <v>12</v>
      </c>
      <c r="W446" s="302">
        <v>5</v>
      </c>
      <c r="X446" s="302">
        <v>3</v>
      </c>
      <c r="Y446" s="302">
        <v>3</v>
      </c>
      <c r="Z446" s="302">
        <v>6</v>
      </c>
      <c r="AA446" s="302">
        <v>3</v>
      </c>
      <c r="AB446" s="302">
        <v>5</v>
      </c>
      <c r="AC446" s="302">
        <v>4</v>
      </c>
    </row>
    <row r="447" spans="1:29" ht="15.75" customHeight="1" x14ac:dyDescent="0.3">
      <c r="C447" t="s">
        <v>344</v>
      </c>
      <c r="D447" s="302">
        <v>59</v>
      </c>
      <c r="E447" s="302">
        <v>52</v>
      </c>
      <c r="F447" s="302">
        <v>8</v>
      </c>
      <c r="G447" s="302">
        <v>9</v>
      </c>
      <c r="H447" s="302">
        <v>8</v>
      </c>
      <c r="I447" s="302">
        <v>6</v>
      </c>
      <c r="J447" s="302">
        <v>9</v>
      </c>
      <c r="K447" s="302">
        <v>4</v>
      </c>
      <c r="L447" s="302">
        <v>3</v>
      </c>
      <c r="M447" s="302">
        <v>4</v>
      </c>
      <c r="N447" s="302">
        <v>3</v>
      </c>
      <c r="O447" s="302">
        <v>3</v>
      </c>
      <c r="P447" s="302">
        <v>1</v>
      </c>
      <c r="Q447" s="302">
        <v>1</v>
      </c>
      <c r="R447" s="302">
        <v>7</v>
      </c>
      <c r="S447" s="302">
        <v>7</v>
      </c>
      <c r="T447" s="302">
        <v>7</v>
      </c>
      <c r="U447" s="302">
        <v>6</v>
      </c>
      <c r="V447" s="302">
        <v>6</v>
      </c>
      <c r="W447" s="302">
        <v>4</v>
      </c>
      <c r="X447" s="302">
        <v>3</v>
      </c>
      <c r="Y447" s="302">
        <v>4</v>
      </c>
      <c r="Z447" s="302">
        <v>3</v>
      </c>
      <c r="AA447" s="302">
        <v>3</v>
      </c>
      <c r="AB447" s="302">
        <v>1</v>
      </c>
      <c r="AC447" s="302">
        <v>1</v>
      </c>
    </row>
    <row r="448" spans="1:29" ht="15.75" customHeight="1" x14ac:dyDescent="0.3">
      <c r="C448" t="s">
        <v>345</v>
      </c>
      <c r="D448" s="302">
        <v>72</v>
      </c>
      <c r="E448" s="302">
        <v>66</v>
      </c>
      <c r="F448" s="302">
        <v>11</v>
      </c>
      <c r="G448" s="302">
        <v>9</v>
      </c>
      <c r="H448" s="302">
        <v>6</v>
      </c>
      <c r="I448" s="302">
        <v>7</v>
      </c>
      <c r="J448" s="302">
        <v>9</v>
      </c>
      <c r="K448" s="302">
        <v>5</v>
      </c>
      <c r="L448" s="302">
        <v>5</v>
      </c>
      <c r="M448" s="302">
        <v>6</v>
      </c>
      <c r="N448" s="302">
        <v>5</v>
      </c>
      <c r="O448" s="302">
        <v>1</v>
      </c>
      <c r="P448" s="302">
        <v>4</v>
      </c>
      <c r="Q448" s="302">
        <v>4</v>
      </c>
      <c r="R448" s="302">
        <v>11</v>
      </c>
      <c r="S448" s="302">
        <v>9</v>
      </c>
      <c r="T448" s="302">
        <v>6</v>
      </c>
      <c r="U448" s="302">
        <v>7</v>
      </c>
      <c r="V448" s="302">
        <v>9</v>
      </c>
      <c r="W448" s="302">
        <v>5</v>
      </c>
      <c r="X448" s="302">
        <v>3</v>
      </c>
      <c r="Y448" s="302">
        <v>6</v>
      </c>
      <c r="Z448" s="302">
        <v>3</v>
      </c>
      <c r="AA448" s="302">
        <v>1</v>
      </c>
      <c r="AB448" s="302">
        <v>4</v>
      </c>
      <c r="AC448" s="302">
        <v>2</v>
      </c>
    </row>
    <row r="449" spans="2:29" ht="15.75" customHeight="1" x14ac:dyDescent="0.3">
      <c r="C449" t="s">
        <v>346</v>
      </c>
      <c r="D449" s="302">
        <v>34</v>
      </c>
      <c r="E449" s="302">
        <v>28</v>
      </c>
      <c r="F449" s="302">
        <v>2</v>
      </c>
      <c r="G449" s="302">
        <v>5</v>
      </c>
      <c r="H449" s="302">
        <v>5</v>
      </c>
      <c r="I449" s="302">
        <v>4</v>
      </c>
      <c r="J449" s="302">
        <v>3</v>
      </c>
      <c r="K449" s="302">
        <v>2</v>
      </c>
      <c r="L449" s="302">
        <v>0</v>
      </c>
      <c r="M449" s="302">
        <v>5</v>
      </c>
      <c r="N449" s="302">
        <v>0</v>
      </c>
      <c r="O449" s="302">
        <v>2</v>
      </c>
      <c r="P449" s="302">
        <v>2</v>
      </c>
      <c r="Q449" s="302">
        <v>4</v>
      </c>
      <c r="R449" s="302">
        <v>1</v>
      </c>
      <c r="S449" s="302">
        <v>4</v>
      </c>
      <c r="T449" s="302">
        <v>4</v>
      </c>
      <c r="U449" s="302">
        <v>2</v>
      </c>
      <c r="V449" s="302">
        <v>3</v>
      </c>
      <c r="W449" s="302">
        <v>2</v>
      </c>
      <c r="X449" s="302">
        <v>0</v>
      </c>
      <c r="Y449" s="302">
        <v>5</v>
      </c>
      <c r="Z449" s="302">
        <v>0</v>
      </c>
      <c r="AA449" s="302">
        <v>2</v>
      </c>
      <c r="AB449" s="302">
        <v>1</v>
      </c>
      <c r="AC449" s="302">
        <v>4</v>
      </c>
    </row>
    <row r="450" spans="2:29" ht="15.75" customHeight="1" x14ac:dyDescent="0.3">
      <c r="C450" t="s">
        <v>347</v>
      </c>
      <c r="D450" s="302">
        <v>191</v>
      </c>
      <c r="E450" s="302">
        <v>108</v>
      </c>
      <c r="F450" s="302">
        <v>24</v>
      </c>
      <c r="G450" s="302">
        <v>19</v>
      </c>
      <c r="H450" s="302">
        <v>13</v>
      </c>
      <c r="I450" s="302">
        <v>17</v>
      </c>
      <c r="J450" s="302">
        <v>15</v>
      </c>
      <c r="K450" s="302">
        <v>16</v>
      </c>
      <c r="L450" s="302">
        <v>22</v>
      </c>
      <c r="M450" s="302">
        <v>15</v>
      </c>
      <c r="N450" s="302">
        <v>17</v>
      </c>
      <c r="O450" s="302">
        <v>11</v>
      </c>
      <c r="P450" s="302">
        <v>11</v>
      </c>
      <c r="Q450" s="302">
        <v>11</v>
      </c>
      <c r="R450" s="302">
        <v>11</v>
      </c>
      <c r="S450" s="302">
        <v>13</v>
      </c>
      <c r="T450" s="302">
        <v>10</v>
      </c>
      <c r="U450" s="302">
        <v>9</v>
      </c>
      <c r="V450" s="302">
        <v>10</v>
      </c>
      <c r="W450" s="302">
        <v>10</v>
      </c>
      <c r="X450" s="302">
        <v>14</v>
      </c>
      <c r="Y450" s="302">
        <v>7</v>
      </c>
      <c r="Z450" s="302">
        <v>8</v>
      </c>
      <c r="AA450" s="302">
        <v>3</v>
      </c>
      <c r="AB450" s="302">
        <v>9</v>
      </c>
      <c r="AC450" s="302">
        <v>4</v>
      </c>
    </row>
    <row r="451" spans="2:29" ht="15.75" customHeight="1" x14ac:dyDescent="0.3">
      <c r="C451" t="s">
        <v>348</v>
      </c>
      <c r="D451" s="302">
        <v>141</v>
      </c>
      <c r="E451" s="302">
        <v>58</v>
      </c>
      <c r="F451" s="302">
        <v>11</v>
      </c>
      <c r="G451" s="302">
        <v>7</v>
      </c>
      <c r="H451" s="302">
        <v>16</v>
      </c>
      <c r="I451" s="302">
        <v>21</v>
      </c>
      <c r="J451" s="302">
        <v>23</v>
      </c>
      <c r="K451" s="302">
        <v>20</v>
      </c>
      <c r="L451" s="302">
        <v>15</v>
      </c>
      <c r="M451" s="302">
        <v>9</v>
      </c>
      <c r="N451" s="302">
        <v>7</v>
      </c>
      <c r="O451" s="302">
        <v>4</v>
      </c>
      <c r="P451" s="302">
        <v>7</v>
      </c>
      <c r="Q451" s="302">
        <v>1</v>
      </c>
      <c r="R451" s="302">
        <v>5</v>
      </c>
      <c r="S451" s="302">
        <v>4</v>
      </c>
      <c r="T451" s="302">
        <v>1</v>
      </c>
      <c r="U451" s="302">
        <v>2</v>
      </c>
      <c r="V451" s="302">
        <v>4</v>
      </c>
      <c r="W451" s="302">
        <v>19</v>
      </c>
      <c r="X451" s="302">
        <v>7</v>
      </c>
      <c r="Y451" s="302">
        <v>3</v>
      </c>
      <c r="Z451" s="302">
        <v>5</v>
      </c>
      <c r="AA451" s="302">
        <v>4</v>
      </c>
      <c r="AB451" s="302">
        <v>3</v>
      </c>
      <c r="AC451" s="302">
        <v>1</v>
      </c>
    </row>
    <row r="452" spans="2:29" ht="15.75" customHeight="1" x14ac:dyDescent="0.3">
      <c r="C452" t="s">
        <v>349</v>
      </c>
      <c r="D452" s="302">
        <v>18</v>
      </c>
      <c r="E452" s="302">
        <v>11</v>
      </c>
      <c r="F452" s="302">
        <v>3</v>
      </c>
      <c r="G452" s="302">
        <v>3</v>
      </c>
      <c r="H452" s="302">
        <v>1</v>
      </c>
      <c r="I452" s="302">
        <v>3</v>
      </c>
      <c r="J452" s="302">
        <v>2</v>
      </c>
      <c r="K452" s="302">
        <v>0</v>
      </c>
      <c r="L452" s="302">
        <v>2</v>
      </c>
      <c r="M452" s="302">
        <v>1</v>
      </c>
      <c r="N452" s="302">
        <v>1</v>
      </c>
      <c r="O452" s="302">
        <v>0</v>
      </c>
      <c r="P452" s="302">
        <v>2</v>
      </c>
      <c r="Q452" s="302">
        <v>0</v>
      </c>
      <c r="R452" s="302">
        <v>3</v>
      </c>
      <c r="S452" s="302">
        <v>0</v>
      </c>
      <c r="T452" s="302">
        <v>0</v>
      </c>
      <c r="U452" s="302">
        <v>1</v>
      </c>
      <c r="V452" s="302">
        <v>2</v>
      </c>
      <c r="W452" s="302">
        <v>0</v>
      </c>
      <c r="X452" s="302">
        <v>1</v>
      </c>
      <c r="Y452" s="302">
        <v>1</v>
      </c>
      <c r="Z452" s="302">
        <v>1</v>
      </c>
      <c r="AA452" s="302">
        <v>0</v>
      </c>
      <c r="AB452" s="302">
        <v>2</v>
      </c>
      <c r="AC452" s="302">
        <v>0</v>
      </c>
    </row>
    <row r="453" spans="2:29" ht="15.75" customHeight="1" x14ac:dyDescent="0.3">
      <c r="C453" t="s">
        <v>351</v>
      </c>
      <c r="D453" s="302">
        <v>24</v>
      </c>
      <c r="E453" s="302">
        <v>9</v>
      </c>
      <c r="F453" s="302">
        <v>2</v>
      </c>
      <c r="G453" s="302">
        <v>2</v>
      </c>
      <c r="H453" s="302">
        <v>2</v>
      </c>
      <c r="I453" s="302">
        <v>3</v>
      </c>
      <c r="J453" s="302">
        <v>3</v>
      </c>
      <c r="K453" s="302">
        <v>0</v>
      </c>
      <c r="L453" s="302">
        <v>1</v>
      </c>
      <c r="M453" s="302">
        <v>1</v>
      </c>
      <c r="N453" s="302">
        <v>4</v>
      </c>
      <c r="O453" s="302">
        <v>2</v>
      </c>
      <c r="P453" s="302">
        <v>1</v>
      </c>
      <c r="Q453" s="302">
        <v>3</v>
      </c>
      <c r="R453" s="302">
        <v>2</v>
      </c>
      <c r="S453" s="302">
        <v>0</v>
      </c>
      <c r="T453" s="302">
        <v>2</v>
      </c>
      <c r="U453" s="302">
        <v>1</v>
      </c>
      <c r="V453" s="302">
        <v>1</v>
      </c>
      <c r="W453" s="302">
        <v>0</v>
      </c>
      <c r="X453" s="302">
        <v>0</v>
      </c>
      <c r="Y453" s="302">
        <v>1</v>
      </c>
      <c r="Z453" s="302">
        <v>1</v>
      </c>
      <c r="AA453" s="302">
        <v>1</v>
      </c>
      <c r="AB453" s="302">
        <v>0</v>
      </c>
      <c r="AC453" s="302">
        <v>0</v>
      </c>
    </row>
    <row r="454" spans="2:29" ht="15.75" customHeight="1" x14ac:dyDescent="0.3">
      <c r="C454" t="s">
        <v>352</v>
      </c>
      <c r="D454" s="302">
        <v>60</v>
      </c>
      <c r="E454" s="302">
        <v>49</v>
      </c>
      <c r="F454" s="302">
        <v>7</v>
      </c>
      <c r="G454" s="302">
        <v>7</v>
      </c>
      <c r="H454" s="302">
        <v>3</v>
      </c>
      <c r="I454" s="302">
        <v>4</v>
      </c>
      <c r="J454" s="302">
        <v>7</v>
      </c>
      <c r="K454" s="302">
        <v>7</v>
      </c>
      <c r="L454" s="302">
        <v>8</v>
      </c>
      <c r="M454" s="302">
        <v>5</v>
      </c>
      <c r="N454" s="302">
        <v>3</v>
      </c>
      <c r="O454" s="302">
        <v>3</v>
      </c>
      <c r="P454" s="302">
        <v>3</v>
      </c>
      <c r="Q454" s="302">
        <v>3</v>
      </c>
      <c r="R454" s="302">
        <v>7</v>
      </c>
      <c r="S454" s="302">
        <v>7</v>
      </c>
      <c r="T454" s="302">
        <v>2</v>
      </c>
      <c r="U454" s="302">
        <v>2</v>
      </c>
      <c r="V454" s="302">
        <v>5</v>
      </c>
      <c r="W454" s="302">
        <v>4</v>
      </c>
      <c r="X454" s="302">
        <v>7</v>
      </c>
      <c r="Y454" s="302">
        <v>4</v>
      </c>
      <c r="Z454" s="302">
        <v>2</v>
      </c>
      <c r="AA454" s="302">
        <v>3</v>
      </c>
      <c r="AB454" s="302">
        <v>3</v>
      </c>
      <c r="AC454" s="302">
        <v>3</v>
      </c>
    </row>
    <row r="455" spans="2:29" ht="15.75" customHeight="1" x14ac:dyDescent="0.3">
      <c r="C455" t="s">
        <v>354</v>
      </c>
      <c r="D455" s="302">
        <v>18</v>
      </c>
      <c r="E455" s="302">
        <v>11</v>
      </c>
      <c r="F455" s="302">
        <v>2</v>
      </c>
      <c r="G455" s="302">
        <v>4</v>
      </c>
      <c r="H455" s="302">
        <v>1</v>
      </c>
      <c r="I455" s="302">
        <v>3</v>
      </c>
      <c r="J455" s="302">
        <v>1</v>
      </c>
      <c r="K455" s="302">
        <v>2</v>
      </c>
      <c r="L455" s="302">
        <v>0</v>
      </c>
      <c r="M455" s="302">
        <v>3</v>
      </c>
      <c r="N455" s="302">
        <v>1</v>
      </c>
      <c r="O455" s="302">
        <v>0</v>
      </c>
      <c r="P455" s="302">
        <v>1</v>
      </c>
      <c r="Q455" s="302">
        <v>0</v>
      </c>
      <c r="R455" s="302">
        <v>1</v>
      </c>
      <c r="S455" s="302">
        <v>2</v>
      </c>
      <c r="T455" s="302">
        <v>0</v>
      </c>
      <c r="U455" s="302">
        <v>2</v>
      </c>
      <c r="V455" s="302">
        <v>1</v>
      </c>
      <c r="W455" s="302">
        <v>0</v>
      </c>
      <c r="X455" s="302">
        <v>0</v>
      </c>
      <c r="Y455" s="302">
        <v>3</v>
      </c>
      <c r="Z455" s="302">
        <v>1</v>
      </c>
      <c r="AA455" s="302">
        <v>0</v>
      </c>
      <c r="AB455" s="302">
        <v>1</v>
      </c>
      <c r="AC455" s="302">
        <v>0</v>
      </c>
    </row>
    <row r="456" spans="2:29" ht="15.75" customHeight="1" x14ac:dyDescent="0.3">
      <c r="C456" t="s">
        <v>356</v>
      </c>
      <c r="D456" s="302">
        <v>16</v>
      </c>
      <c r="E456" s="302">
        <v>2</v>
      </c>
      <c r="F456" s="302">
        <v>4</v>
      </c>
      <c r="G456" s="302">
        <v>0</v>
      </c>
      <c r="H456" s="302">
        <v>0</v>
      </c>
      <c r="I456" s="302">
        <v>0</v>
      </c>
      <c r="J456" s="302">
        <v>2</v>
      </c>
      <c r="K456" s="302">
        <v>7</v>
      </c>
      <c r="L456" s="302">
        <v>2</v>
      </c>
      <c r="M456" s="302">
        <v>0</v>
      </c>
      <c r="N456" s="302">
        <v>0</v>
      </c>
      <c r="O456" s="302">
        <v>0</v>
      </c>
      <c r="P456" s="302">
        <v>1</v>
      </c>
      <c r="Q456" s="302">
        <v>0</v>
      </c>
      <c r="R456" s="302">
        <v>0</v>
      </c>
      <c r="S456" s="302">
        <v>0</v>
      </c>
      <c r="T456" s="302">
        <v>0</v>
      </c>
      <c r="U456" s="302">
        <v>0</v>
      </c>
      <c r="V456" s="302">
        <v>1</v>
      </c>
      <c r="W456" s="302">
        <v>0</v>
      </c>
      <c r="X456" s="302">
        <v>1</v>
      </c>
      <c r="Y456" s="302">
        <v>0</v>
      </c>
      <c r="Z456" s="302">
        <v>0</v>
      </c>
      <c r="AA456" s="302">
        <v>0</v>
      </c>
      <c r="AB456" s="302">
        <v>0</v>
      </c>
      <c r="AC456" s="302">
        <v>0</v>
      </c>
    </row>
    <row r="457" spans="2:29" ht="15.75" customHeight="1" x14ac:dyDescent="0.3">
      <c r="C457" t="s">
        <v>357</v>
      </c>
      <c r="D457" s="302">
        <v>31</v>
      </c>
      <c r="E457" s="302">
        <v>31</v>
      </c>
      <c r="F457" s="302">
        <v>1</v>
      </c>
      <c r="G457" s="302">
        <v>6</v>
      </c>
      <c r="H457" s="302">
        <v>7</v>
      </c>
      <c r="I457" s="302">
        <v>1</v>
      </c>
      <c r="J457" s="302">
        <v>0</v>
      </c>
      <c r="K457" s="302">
        <v>1</v>
      </c>
      <c r="L457" s="302">
        <v>3</v>
      </c>
      <c r="M457" s="302">
        <v>5</v>
      </c>
      <c r="N457" s="302">
        <v>3</v>
      </c>
      <c r="O457" s="302">
        <v>2</v>
      </c>
      <c r="P457" s="302">
        <v>0</v>
      </c>
      <c r="Q457" s="302">
        <v>2</v>
      </c>
      <c r="R457" s="302">
        <v>1</v>
      </c>
      <c r="S457" s="302">
        <v>6</v>
      </c>
      <c r="T457" s="302">
        <v>7</v>
      </c>
      <c r="U457" s="302">
        <v>1</v>
      </c>
      <c r="V457" s="302">
        <v>0</v>
      </c>
      <c r="W457" s="302">
        <v>1</v>
      </c>
      <c r="X457" s="302">
        <v>3</v>
      </c>
      <c r="Y457" s="302">
        <v>5</v>
      </c>
      <c r="Z457" s="302">
        <v>3</v>
      </c>
      <c r="AA457" s="302">
        <v>2</v>
      </c>
      <c r="AB457" s="302">
        <v>0</v>
      </c>
      <c r="AC457" s="302">
        <v>2</v>
      </c>
    </row>
    <row r="458" spans="2:29" ht="15.75" customHeight="1" x14ac:dyDescent="0.3">
      <c r="C458" t="s">
        <v>360</v>
      </c>
      <c r="D458" s="302">
        <v>32</v>
      </c>
      <c r="E458" s="302">
        <v>26</v>
      </c>
      <c r="F458" s="302">
        <v>5</v>
      </c>
      <c r="G458" s="302">
        <v>1</v>
      </c>
      <c r="H458" s="302">
        <v>3</v>
      </c>
      <c r="I458" s="302">
        <v>4</v>
      </c>
      <c r="J458" s="302">
        <v>3</v>
      </c>
      <c r="K458" s="302">
        <v>2</v>
      </c>
      <c r="L458" s="302">
        <v>1</v>
      </c>
      <c r="M458" s="302">
        <v>2</v>
      </c>
      <c r="N458" s="302">
        <v>2</v>
      </c>
      <c r="O458" s="302">
        <v>5</v>
      </c>
      <c r="P458" s="302">
        <v>1</v>
      </c>
      <c r="Q458" s="302">
        <v>3</v>
      </c>
      <c r="R458" s="302">
        <v>4</v>
      </c>
      <c r="S458" s="302">
        <v>1</v>
      </c>
      <c r="T458" s="302">
        <v>2</v>
      </c>
      <c r="U458" s="302">
        <v>4</v>
      </c>
      <c r="V458" s="302">
        <v>1</v>
      </c>
      <c r="W458" s="302">
        <v>2</v>
      </c>
      <c r="X458" s="302">
        <v>1</v>
      </c>
      <c r="Y458" s="302">
        <v>2</v>
      </c>
      <c r="Z458" s="302">
        <v>2</v>
      </c>
      <c r="AA458" s="302">
        <v>4</v>
      </c>
      <c r="AB458" s="302">
        <v>0</v>
      </c>
      <c r="AC458" s="302">
        <v>3</v>
      </c>
    </row>
    <row r="459" spans="2:29" ht="15.75" customHeight="1" x14ac:dyDescent="0.3">
      <c r="B459" t="s">
        <v>815</v>
      </c>
      <c r="D459" s="302">
        <v>984</v>
      </c>
      <c r="E459" s="302">
        <v>672</v>
      </c>
      <c r="F459" s="302">
        <v>110</v>
      </c>
      <c r="G459" s="302">
        <v>98</v>
      </c>
      <c r="H459" s="302">
        <v>93</v>
      </c>
      <c r="I459" s="302">
        <v>91</v>
      </c>
      <c r="J459" s="302">
        <v>111</v>
      </c>
      <c r="K459" s="302">
        <v>83</v>
      </c>
      <c r="L459" s="302">
        <v>89</v>
      </c>
      <c r="M459" s="302">
        <v>81</v>
      </c>
      <c r="N459" s="302">
        <v>65</v>
      </c>
      <c r="O459" s="302">
        <v>63</v>
      </c>
      <c r="P459" s="302">
        <v>49</v>
      </c>
      <c r="Q459" s="302">
        <v>51</v>
      </c>
      <c r="R459" s="302">
        <v>77</v>
      </c>
      <c r="S459" s="302">
        <v>71</v>
      </c>
      <c r="T459" s="302">
        <v>63</v>
      </c>
      <c r="U459" s="302">
        <v>48</v>
      </c>
      <c r="V459" s="302">
        <v>71</v>
      </c>
      <c r="W459" s="302">
        <v>62</v>
      </c>
      <c r="X459" s="302">
        <v>61</v>
      </c>
      <c r="Y459" s="302">
        <v>58</v>
      </c>
      <c r="Z459" s="302">
        <v>46</v>
      </c>
      <c r="AA459" s="302">
        <v>46</v>
      </c>
      <c r="AB459" s="302">
        <v>33</v>
      </c>
      <c r="AC459" s="302">
        <v>36</v>
      </c>
    </row>
    <row r="460" spans="2:29" ht="15.75" customHeight="1" x14ac:dyDescent="0.3">
      <c r="B460" t="s">
        <v>600</v>
      </c>
      <c r="C460" t="s">
        <v>350</v>
      </c>
      <c r="D460" s="302">
        <v>36</v>
      </c>
      <c r="E460" s="302">
        <v>30</v>
      </c>
      <c r="F460" s="302">
        <v>2</v>
      </c>
      <c r="G460" s="302">
        <v>5</v>
      </c>
      <c r="H460" s="302">
        <v>3</v>
      </c>
      <c r="I460" s="302">
        <v>5</v>
      </c>
      <c r="J460" s="302">
        <v>4</v>
      </c>
      <c r="K460" s="302">
        <v>2</v>
      </c>
      <c r="L460" s="302">
        <v>2</v>
      </c>
      <c r="M460" s="302">
        <v>0</v>
      </c>
      <c r="N460" s="302">
        <v>7</v>
      </c>
      <c r="O460" s="302">
        <v>3</v>
      </c>
      <c r="P460" s="302">
        <v>3</v>
      </c>
      <c r="Q460" s="302">
        <v>0</v>
      </c>
      <c r="R460" s="302">
        <v>2</v>
      </c>
      <c r="S460" s="302">
        <v>3</v>
      </c>
      <c r="T460" s="302">
        <v>3</v>
      </c>
      <c r="U460" s="302">
        <v>3</v>
      </c>
      <c r="V460" s="302">
        <v>3</v>
      </c>
      <c r="W460" s="302">
        <v>2</v>
      </c>
      <c r="X460" s="302">
        <v>1</v>
      </c>
      <c r="Y460" s="302">
        <v>0</v>
      </c>
      <c r="Z460" s="302">
        <v>7</v>
      </c>
      <c r="AA460" s="302">
        <v>3</v>
      </c>
      <c r="AB460" s="302">
        <v>3</v>
      </c>
      <c r="AC460" s="302">
        <v>0</v>
      </c>
    </row>
    <row r="461" spans="2:29" ht="15.75" customHeight="1" x14ac:dyDescent="0.3">
      <c r="C461" t="s">
        <v>353</v>
      </c>
      <c r="D461" s="302">
        <v>30</v>
      </c>
      <c r="E461" s="302">
        <v>23</v>
      </c>
      <c r="F461" s="302">
        <v>0</v>
      </c>
      <c r="G461" s="302">
        <v>10</v>
      </c>
      <c r="H461" s="302">
        <v>3</v>
      </c>
      <c r="I461" s="302">
        <v>2</v>
      </c>
      <c r="J461" s="302">
        <v>3</v>
      </c>
      <c r="K461" s="302">
        <v>5</v>
      </c>
      <c r="L461" s="302">
        <v>1</v>
      </c>
      <c r="M461" s="302">
        <v>2</v>
      </c>
      <c r="N461" s="302">
        <v>0</v>
      </c>
      <c r="O461" s="302">
        <v>1</v>
      </c>
      <c r="P461" s="302">
        <v>1</v>
      </c>
      <c r="Q461" s="302">
        <v>2</v>
      </c>
      <c r="R461" s="302">
        <v>0</v>
      </c>
      <c r="S461" s="302">
        <v>9</v>
      </c>
      <c r="T461" s="302">
        <v>3</v>
      </c>
      <c r="U461" s="302">
        <v>2</v>
      </c>
      <c r="V461" s="302">
        <v>3</v>
      </c>
      <c r="W461" s="302">
        <v>3</v>
      </c>
      <c r="X461" s="302">
        <v>0</v>
      </c>
      <c r="Y461" s="302">
        <v>0</v>
      </c>
      <c r="Z461" s="302">
        <v>0</v>
      </c>
      <c r="AA461" s="302">
        <v>1</v>
      </c>
      <c r="AB461" s="302">
        <v>1</v>
      </c>
      <c r="AC461" s="302">
        <v>1</v>
      </c>
    </row>
    <row r="462" spans="2:29" ht="15.75" customHeight="1" x14ac:dyDescent="0.3">
      <c r="C462" t="s">
        <v>355</v>
      </c>
      <c r="D462" s="302">
        <v>34</v>
      </c>
      <c r="E462" s="302">
        <v>4</v>
      </c>
      <c r="F462" s="302">
        <v>2</v>
      </c>
      <c r="G462" s="302">
        <v>4</v>
      </c>
      <c r="H462" s="302">
        <v>5</v>
      </c>
      <c r="I462" s="302">
        <v>3</v>
      </c>
      <c r="J462" s="302">
        <v>1</v>
      </c>
      <c r="K462" s="302">
        <v>2</v>
      </c>
      <c r="L462" s="302">
        <v>1</v>
      </c>
      <c r="M462" s="302">
        <v>2</v>
      </c>
      <c r="N462" s="302">
        <v>1</v>
      </c>
      <c r="O462" s="302">
        <v>4</v>
      </c>
      <c r="P462" s="302">
        <v>5</v>
      </c>
      <c r="Q462" s="302">
        <v>4</v>
      </c>
      <c r="R462" s="302">
        <v>1</v>
      </c>
      <c r="S462" s="302">
        <v>0</v>
      </c>
      <c r="T462" s="302">
        <v>0</v>
      </c>
      <c r="U462" s="302">
        <v>1</v>
      </c>
      <c r="V462" s="302">
        <v>0</v>
      </c>
      <c r="W462" s="302">
        <v>1</v>
      </c>
      <c r="X462" s="302">
        <v>0</v>
      </c>
      <c r="Y462" s="302">
        <v>0</v>
      </c>
      <c r="Z462" s="302">
        <v>0</v>
      </c>
      <c r="AA462" s="302">
        <v>1</v>
      </c>
      <c r="AB462" s="302">
        <v>0</v>
      </c>
      <c r="AC462" s="302">
        <v>0</v>
      </c>
    </row>
    <row r="463" spans="2:29" ht="15.75" customHeight="1" x14ac:dyDescent="0.3">
      <c r="C463" t="s">
        <v>358</v>
      </c>
      <c r="D463" s="302">
        <v>29</v>
      </c>
      <c r="E463" s="302">
        <v>0</v>
      </c>
      <c r="F463" s="302">
        <v>5</v>
      </c>
      <c r="G463" s="302">
        <v>7</v>
      </c>
      <c r="H463" s="302">
        <v>2</v>
      </c>
      <c r="I463" s="302">
        <v>2</v>
      </c>
      <c r="J463" s="302">
        <v>2</v>
      </c>
      <c r="K463" s="302">
        <v>3</v>
      </c>
      <c r="L463" s="302">
        <v>1</v>
      </c>
      <c r="M463" s="302">
        <v>4</v>
      </c>
      <c r="N463" s="302">
        <v>1</v>
      </c>
      <c r="O463" s="302">
        <v>0</v>
      </c>
      <c r="P463" s="302">
        <v>1</v>
      </c>
      <c r="Q463" s="302">
        <v>1</v>
      </c>
      <c r="R463" s="302">
        <v>0</v>
      </c>
      <c r="S463" s="302">
        <v>0</v>
      </c>
      <c r="T463" s="302">
        <v>0</v>
      </c>
      <c r="U463" s="302">
        <v>0</v>
      </c>
      <c r="V463" s="302">
        <v>0</v>
      </c>
      <c r="W463" s="302">
        <v>0</v>
      </c>
      <c r="X463" s="302">
        <v>0</v>
      </c>
      <c r="Y463" s="302">
        <v>0</v>
      </c>
      <c r="Z463" s="302">
        <v>0</v>
      </c>
      <c r="AA463" s="302">
        <v>0</v>
      </c>
      <c r="AB463" s="302">
        <v>0</v>
      </c>
      <c r="AC463" s="302">
        <v>0</v>
      </c>
    </row>
    <row r="464" spans="2:29" ht="15.75" customHeight="1" x14ac:dyDescent="0.3">
      <c r="C464" t="s">
        <v>359</v>
      </c>
      <c r="D464" s="302">
        <v>172</v>
      </c>
      <c r="E464" s="302">
        <v>80</v>
      </c>
      <c r="F464" s="302">
        <v>21</v>
      </c>
      <c r="G464" s="302">
        <v>12</v>
      </c>
      <c r="H464" s="302">
        <v>22</v>
      </c>
      <c r="I464" s="302">
        <v>9</v>
      </c>
      <c r="J464" s="302">
        <v>14</v>
      </c>
      <c r="K464" s="302">
        <v>20</v>
      </c>
      <c r="L464" s="302">
        <v>17</v>
      </c>
      <c r="M464" s="302">
        <v>16</v>
      </c>
      <c r="N464" s="302">
        <v>12</v>
      </c>
      <c r="O464" s="302">
        <v>7</v>
      </c>
      <c r="P464" s="302">
        <v>10</v>
      </c>
      <c r="Q464" s="302">
        <v>12</v>
      </c>
      <c r="R464" s="302">
        <v>13</v>
      </c>
      <c r="S464" s="302">
        <v>7</v>
      </c>
      <c r="T464" s="302">
        <v>10</v>
      </c>
      <c r="U464" s="302">
        <v>3</v>
      </c>
      <c r="V464" s="302">
        <v>6</v>
      </c>
      <c r="W464" s="302">
        <v>3</v>
      </c>
      <c r="X464" s="302">
        <v>8</v>
      </c>
      <c r="Y464" s="302">
        <v>7</v>
      </c>
      <c r="Z464" s="302">
        <v>8</v>
      </c>
      <c r="AA464" s="302">
        <v>4</v>
      </c>
      <c r="AB464" s="302">
        <v>5</v>
      </c>
      <c r="AC464" s="302">
        <v>6</v>
      </c>
    </row>
    <row r="465" spans="1:29" ht="15.75" customHeight="1" x14ac:dyDescent="0.3">
      <c r="B465" t="s">
        <v>816</v>
      </c>
      <c r="D465" s="302">
        <v>301</v>
      </c>
      <c r="E465" s="302">
        <v>137</v>
      </c>
      <c r="F465" s="302">
        <v>30</v>
      </c>
      <c r="G465" s="302">
        <v>38</v>
      </c>
      <c r="H465" s="302">
        <v>35</v>
      </c>
      <c r="I465" s="302">
        <v>21</v>
      </c>
      <c r="J465" s="302">
        <v>24</v>
      </c>
      <c r="K465" s="302">
        <v>32</v>
      </c>
      <c r="L465" s="302">
        <v>22</v>
      </c>
      <c r="M465" s="302">
        <v>24</v>
      </c>
      <c r="N465" s="302">
        <v>21</v>
      </c>
      <c r="O465" s="302">
        <v>15</v>
      </c>
      <c r="P465" s="302">
        <v>20</v>
      </c>
      <c r="Q465" s="302">
        <v>19</v>
      </c>
      <c r="R465" s="302">
        <v>16</v>
      </c>
      <c r="S465" s="302">
        <v>19</v>
      </c>
      <c r="T465" s="302">
        <v>16</v>
      </c>
      <c r="U465" s="302">
        <v>9</v>
      </c>
      <c r="V465" s="302">
        <v>12</v>
      </c>
      <c r="W465" s="302">
        <v>9</v>
      </c>
      <c r="X465" s="302">
        <v>9</v>
      </c>
      <c r="Y465" s="302">
        <v>7</v>
      </c>
      <c r="Z465" s="302">
        <v>15</v>
      </c>
      <c r="AA465" s="302">
        <v>9</v>
      </c>
      <c r="AB465" s="302">
        <v>9</v>
      </c>
      <c r="AC465" s="302">
        <v>7</v>
      </c>
    </row>
    <row r="466" spans="1:29" ht="15.75" customHeight="1" x14ac:dyDescent="0.3">
      <c r="A466" t="s">
        <v>890</v>
      </c>
      <c r="D466" s="302">
        <v>1285</v>
      </c>
      <c r="E466" s="302">
        <v>809</v>
      </c>
      <c r="F466" s="302">
        <v>140</v>
      </c>
      <c r="G466" s="302">
        <v>136</v>
      </c>
      <c r="H466" s="302">
        <v>128</v>
      </c>
      <c r="I466" s="302">
        <v>112</v>
      </c>
      <c r="J466" s="302">
        <v>135</v>
      </c>
      <c r="K466" s="302">
        <v>115</v>
      </c>
      <c r="L466" s="302">
        <v>111</v>
      </c>
      <c r="M466" s="302">
        <v>105</v>
      </c>
      <c r="N466" s="302">
        <v>86</v>
      </c>
      <c r="O466" s="302">
        <v>78</v>
      </c>
      <c r="P466" s="302">
        <v>69</v>
      </c>
      <c r="Q466" s="302">
        <v>70</v>
      </c>
      <c r="R466" s="302">
        <v>93</v>
      </c>
      <c r="S466" s="302">
        <v>90</v>
      </c>
      <c r="T466" s="302">
        <v>79</v>
      </c>
      <c r="U466" s="302">
        <v>57</v>
      </c>
      <c r="V466" s="302">
        <v>83</v>
      </c>
      <c r="W466" s="302">
        <v>71</v>
      </c>
      <c r="X466" s="302">
        <v>70</v>
      </c>
      <c r="Y466" s="302">
        <v>65</v>
      </c>
      <c r="Z466" s="302">
        <v>61</v>
      </c>
      <c r="AA466" s="302">
        <v>55</v>
      </c>
      <c r="AB466" s="302">
        <v>42</v>
      </c>
      <c r="AC466" s="302">
        <v>43</v>
      </c>
    </row>
    <row r="467" spans="1:29" ht="15.75" customHeight="1" x14ac:dyDescent="0.3">
      <c r="A467" t="s">
        <v>322</v>
      </c>
      <c r="B467" t="s">
        <v>598</v>
      </c>
      <c r="C467" t="s">
        <v>329</v>
      </c>
      <c r="D467" s="302">
        <v>20</v>
      </c>
      <c r="E467" s="302">
        <v>133</v>
      </c>
      <c r="F467" s="302">
        <v>2</v>
      </c>
      <c r="G467" s="302">
        <v>2</v>
      </c>
      <c r="H467" s="302">
        <v>4</v>
      </c>
      <c r="I467" s="302">
        <v>2</v>
      </c>
      <c r="J467" s="302">
        <v>0</v>
      </c>
      <c r="K467" s="302">
        <v>0</v>
      </c>
      <c r="L467" s="302">
        <v>2</v>
      </c>
      <c r="M467" s="302">
        <v>3</v>
      </c>
      <c r="N467" s="302">
        <v>2</v>
      </c>
      <c r="O467" s="302">
        <v>1</v>
      </c>
      <c r="P467" s="302">
        <v>1</v>
      </c>
      <c r="Q467" s="302">
        <v>1</v>
      </c>
      <c r="R467" s="302">
        <v>0</v>
      </c>
      <c r="S467" s="302">
        <v>53</v>
      </c>
      <c r="T467" s="302">
        <v>52</v>
      </c>
      <c r="U467" s="302">
        <v>0</v>
      </c>
      <c r="V467" s="302">
        <v>0</v>
      </c>
      <c r="W467" s="302">
        <v>25</v>
      </c>
      <c r="X467" s="302">
        <v>0</v>
      </c>
      <c r="Y467" s="302">
        <v>3</v>
      </c>
      <c r="Z467" s="302">
        <v>0</v>
      </c>
      <c r="AA467" s="302">
        <v>0</v>
      </c>
      <c r="AB467" s="302">
        <v>0</v>
      </c>
      <c r="AC467" s="302">
        <v>0</v>
      </c>
    </row>
    <row r="468" spans="1:29" ht="15.75" customHeight="1" x14ac:dyDescent="0.3">
      <c r="C468" t="s">
        <v>332</v>
      </c>
      <c r="D468" s="302">
        <v>0</v>
      </c>
      <c r="E468" s="302">
        <v>0</v>
      </c>
      <c r="F468" s="302">
        <v>0</v>
      </c>
      <c r="G468" s="302">
        <v>0</v>
      </c>
      <c r="H468" s="302">
        <v>0</v>
      </c>
      <c r="I468" s="302">
        <v>0</v>
      </c>
      <c r="J468" s="302">
        <v>0</v>
      </c>
      <c r="K468" s="302">
        <v>0</v>
      </c>
      <c r="L468" s="302">
        <v>0</v>
      </c>
      <c r="M468" s="302">
        <v>0</v>
      </c>
      <c r="N468" s="302">
        <v>0</v>
      </c>
      <c r="O468" s="302">
        <v>0</v>
      </c>
      <c r="P468" s="302">
        <v>0</v>
      </c>
      <c r="Q468" s="302">
        <v>0</v>
      </c>
      <c r="R468" s="302">
        <v>0</v>
      </c>
      <c r="S468" s="302">
        <v>0</v>
      </c>
      <c r="T468" s="302">
        <v>0</v>
      </c>
      <c r="U468" s="302">
        <v>0</v>
      </c>
      <c r="V468" s="302">
        <v>0</v>
      </c>
      <c r="W468" s="302">
        <v>0</v>
      </c>
      <c r="X468" s="302">
        <v>0</v>
      </c>
      <c r="Y468" s="302">
        <v>0</v>
      </c>
      <c r="Z468" s="302">
        <v>0</v>
      </c>
      <c r="AA468" s="302">
        <v>0</v>
      </c>
      <c r="AB468" s="302">
        <v>0</v>
      </c>
      <c r="AC468" s="302">
        <v>0</v>
      </c>
    </row>
    <row r="469" spans="1:29" ht="15.75" customHeight="1" x14ac:dyDescent="0.3">
      <c r="C469" t="s">
        <v>323</v>
      </c>
      <c r="D469" s="302">
        <v>1</v>
      </c>
      <c r="E469" s="302">
        <v>0</v>
      </c>
      <c r="F469" s="302">
        <v>0</v>
      </c>
      <c r="G469" s="302">
        <v>0</v>
      </c>
      <c r="H469" s="302">
        <v>1</v>
      </c>
      <c r="I469" s="302">
        <v>0</v>
      </c>
      <c r="J469" s="302">
        <v>0</v>
      </c>
      <c r="K469" s="302">
        <v>0</v>
      </c>
      <c r="L469" s="302">
        <v>0</v>
      </c>
      <c r="M469" s="302">
        <v>0</v>
      </c>
      <c r="N469" s="302">
        <v>0</v>
      </c>
      <c r="O469" s="302">
        <v>0</v>
      </c>
      <c r="P469" s="302">
        <v>0</v>
      </c>
      <c r="Q469" s="302">
        <v>0</v>
      </c>
      <c r="R469" s="302">
        <v>0</v>
      </c>
      <c r="S469" s="302">
        <v>0</v>
      </c>
      <c r="T469" s="302">
        <v>0</v>
      </c>
      <c r="U469" s="302">
        <v>0</v>
      </c>
      <c r="V469" s="302">
        <v>0</v>
      </c>
      <c r="W469" s="302">
        <v>0</v>
      </c>
      <c r="X469" s="302">
        <v>0</v>
      </c>
      <c r="Y469" s="302">
        <v>0</v>
      </c>
      <c r="Z469" s="302">
        <v>0</v>
      </c>
      <c r="AA469" s="302">
        <v>0</v>
      </c>
      <c r="AB469" s="302">
        <v>0</v>
      </c>
      <c r="AC469" s="302">
        <v>0</v>
      </c>
    </row>
    <row r="470" spans="1:29" ht="15.75" customHeight="1" x14ac:dyDescent="0.3">
      <c r="C470" t="s">
        <v>333</v>
      </c>
      <c r="D470" s="302">
        <v>10</v>
      </c>
      <c r="E470" s="302">
        <v>192</v>
      </c>
      <c r="F470" s="302">
        <v>0</v>
      </c>
      <c r="G470" s="302">
        <v>0</v>
      </c>
      <c r="H470" s="302">
        <v>1</v>
      </c>
      <c r="I470" s="302">
        <v>0</v>
      </c>
      <c r="J470" s="302">
        <v>0</v>
      </c>
      <c r="K470" s="302">
        <v>0</v>
      </c>
      <c r="L470" s="302">
        <v>0</v>
      </c>
      <c r="M470" s="302">
        <v>0</v>
      </c>
      <c r="N470" s="302">
        <v>0</v>
      </c>
      <c r="O470" s="302">
        <v>0</v>
      </c>
      <c r="P470" s="302">
        <v>7</v>
      </c>
      <c r="Q470" s="302">
        <v>2</v>
      </c>
      <c r="R470" s="302">
        <v>0</v>
      </c>
      <c r="S470" s="302">
        <v>64</v>
      </c>
      <c r="T470" s="302">
        <v>70</v>
      </c>
      <c r="U470" s="302">
        <v>33</v>
      </c>
      <c r="V470" s="302">
        <v>0</v>
      </c>
      <c r="W470" s="302">
        <v>0</v>
      </c>
      <c r="X470" s="302">
        <v>0</v>
      </c>
      <c r="Y470" s="302">
        <v>0</v>
      </c>
      <c r="Z470" s="302">
        <v>0</v>
      </c>
      <c r="AA470" s="302">
        <v>0</v>
      </c>
      <c r="AB470" s="302">
        <v>25</v>
      </c>
      <c r="AC470" s="302">
        <v>0</v>
      </c>
    </row>
    <row r="471" spans="1:29" ht="15.75" customHeight="1" x14ac:dyDescent="0.3">
      <c r="B471" t="s">
        <v>815</v>
      </c>
      <c r="D471" s="302">
        <v>31</v>
      </c>
      <c r="E471" s="302">
        <v>325</v>
      </c>
      <c r="F471" s="302">
        <v>2</v>
      </c>
      <c r="G471" s="302">
        <v>2</v>
      </c>
      <c r="H471" s="302">
        <v>6</v>
      </c>
      <c r="I471" s="302">
        <v>2</v>
      </c>
      <c r="J471" s="302">
        <v>0</v>
      </c>
      <c r="K471" s="302">
        <v>0</v>
      </c>
      <c r="L471" s="302">
        <v>2</v>
      </c>
      <c r="M471" s="302">
        <v>3</v>
      </c>
      <c r="N471" s="302">
        <v>2</v>
      </c>
      <c r="O471" s="302">
        <v>1</v>
      </c>
      <c r="P471" s="302">
        <v>8</v>
      </c>
      <c r="Q471" s="302">
        <v>3</v>
      </c>
      <c r="R471" s="302">
        <v>0</v>
      </c>
      <c r="S471" s="302">
        <v>117</v>
      </c>
      <c r="T471" s="302">
        <v>122</v>
      </c>
      <c r="U471" s="302">
        <v>33</v>
      </c>
      <c r="V471" s="302">
        <v>0</v>
      </c>
      <c r="W471" s="302">
        <v>25</v>
      </c>
      <c r="X471" s="302">
        <v>0</v>
      </c>
      <c r="Y471" s="302">
        <v>3</v>
      </c>
      <c r="Z471" s="302">
        <v>0</v>
      </c>
      <c r="AA471" s="302">
        <v>0</v>
      </c>
      <c r="AB471" s="302">
        <v>25</v>
      </c>
      <c r="AC471" s="302">
        <v>0</v>
      </c>
    </row>
    <row r="472" spans="1:29" ht="15.75" customHeight="1" x14ac:dyDescent="0.3">
      <c r="B472" t="s">
        <v>600</v>
      </c>
      <c r="C472" t="s">
        <v>330</v>
      </c>
      <c r="D472" s="302">
        <v>0</v>
      </c>
      <c r="E472" s="302">
        <v>25</v>
      </c>
      <c r="F472" s="302">
        <v>0</v>
      </c>
      <c r="G472" s="302">
        <v>0</v>
      </c>
      <c r="H472" s="302">
        <v>0</v>
      </c>
      <c r="I472" s="302">
        <v>0</v>
      </c>
      <c r="J472" s="302">
        <v>0</v>
      </c>
      <c r="K472" s="302">
        <v>0</v>
      </c>
      <c r="L472" s="302">
        <v>0</v>
      </c>
      <c r="M472" s="302">
        <v>0</v>
      </c>
      <c r="N472" s="302">
        <v>0</v>
      </c>
      <c r="O472" s="302">
        <v>0</v>
      </c>
      <c r="P472" s="302">
        <v>0</v>
      </c>
      <c r="Q472" s="302">
        <v>0</v>
      </c>
      <c r="R472" s="302">
        <v>0</v>
      </c>
      <c r="S472" s="302">
        <v>0</v>
      </c>
      <c r="T472" s="302">
        <v>0</v>
      </c>
      <c r="U472" s="302">
        <v>0</v>
      </c>
      <c r="V472" s="302">
        <v>25</v>
      </c>
      <c r="W472" s="302">
        <v>0</v>
      </c>
      <c r="X472" s="302">
        <v>0</v>
      </c>
      <c r="Y472" s="302">
        <v>0</v>
      </c>
      <c r="Z472" s="302">
        <v>0</v>
      </c>
      <c r="AA472" s="302">
        <v>0</v>
      </c>
      <c r="AB472" s="302">
        <v>0</v>
      </c>
      <c r="AC472" s="302">
        <v>0</v>
      </c>
    </row>
    <row r="473" spans="1:29" ht="15.75" customHeight="1" x14ac:dyDescent="0.3">
      <c r="C473" t="s">
        <v>324</v>
      </c>
      <c r="D473" s="302">
        <v>30</v>
      </c>
      <c r="E473" s="302">
        <v>130</v>
      </c>
      <c r="F473" s="302">
        <v>3</v>
      </c>
      <c r="G473" s="302">
        <v>4</v>
      </c>
      <c r="H473" s="302">
        <v>0</v>
      </c>
      <c r="I473" s="302">
        <v>0</v>
      </c>
      <c r="J473" s="302">
        <v>0</v>
      </c>
      <c r="K473" s="302">
        <v>2</v>
      </c>
      <c r="L473" s="302">
        <v>6</v>
      </c>
      <c r="M473" s="302">
        <v>0</v>
      </c>
      <c r="N473" s="302">
        <v>1</v>
      </c>
      <c r="O473" s="302">
        <v>0</v>
      </c>
      <c r="P473" s="302">
        <v>10</v>
      </c>
      <c r="Q473" s="302">
        <v>4</v>
      </c>
      <c r="R473" s="302">
        <v>0</v>
      </c>
      <c r="S473" s="302">
        <v>0</v>
      </c>
      <c r="T473" s="302">
        <v>0</v>
      </c>
      <c r="U473" s="302">
        <v>0</v>
      </c>
      <c r="V473" s="302">
        <v>0</v>
      </c>
      <c r="W473" s="302">
        <v>0</v>
      </c>
      <c r="X473" s="302">
        <v>0</v>
      </c>
      <c r="Y473" s="302">
        <v>0</v>
      </c>
      <c r="Z473" s="302">
        <v>66</v>
      </c>
      <c r="AA473" s="302">
        <v>22</v>
      </c>
      <c r="AB473" s="302">
        <v>42</v>
      </c>
      <c r="AC473" s="302">
        <v>0</v>
      </c>
    </row>
    <row r="474" spans="1:29" ht="15.75" customHeight="1" x14ac:dyDescent="0.3">
      <c r="C474" t="s">
        <v>327</v>
      </c>
      <c r="D474" s="302">
        <v>18</v>
      </c>
      <c r="E474" s="302">
        <v>0</v>
      </c>
      <c r="F474" s="302">
        <v>2</v>
      </c>
      <c r="G474" s="302">
        <v>5</v>
      </c>
      <c r="H474" s="302">
        <v>2</v>
      </c>
      <c r="I474" s="302">
        <v>4</v>
      </c>
      <c r="J474" s="302">
        <v>1</v>
      </c>
      <c r="K474" s="302">
        <v>1</v>
      </c>
      <c r="L474" s="302">
        <v>0</v>
      </c>
      <c r="M474" s="302">
        <v>0</v>
      </c>
      <c r="N474" s="302">
        <v>0</v>
      </c>
      <c r="O474" s="302">
        <v>0</v>
      </c>
      <c r="P474" s="302">
        <v>1</v>
      </c>
      <c r="Q474" s="302">
        <v>2</v>
      </c>
      <c r="R474" s="302">
        <v>0</v>
      </c>
      <c r="S474" s="302">
        <v>0</v>
      </c>
      <c r="T474" s="302">
        <v>0</v>
      </c>
      <c r="U474" s="302">
        <v>0</v>
      </c>
      <c r="V474" s="302">
        <v>0</v>
      </c>
      <c r="W474" s="302">
        <v>0</v>
      </c>
      <c r="X474" s="302">
        <v>0</v>
      </c>
      <c r="Y474" s="302">
        <v>0</v>
      </c>
      <c r="Z474" s="302">
        <v>0</v>
      </c>
      <c r="AA474" s="302">
        <v>0</v>
      </c>
      <c r="AB474" s="302">
        <v>0</v>
      </c>
      <c r="AC474" s="302">
        <v>0</v>
      </c>
    </row>
    <row r="475" spans="1:29" ht="15.75" customHeight="1" x14ac:dyDescent="0.3">
      <c r="C475" t="s">
        <v>325</v>
      </c>
      <c r="D475" s="302">
        <v>7</v>
      </c>
      <c r="E475" s="302">
        <v>20</v>
      </c>
      <c r="F475" s="302">
        <v>0</v>
      </c>
      <c r="G475" s="302">
        <v>1</v>
      </c>
      <c r="H475" s="302">
        <v>2</v>
      </c>
      <c r="I475" s="302">
        <v>0</v>
      </c>
      <c r="J475" s="302">
        <v>1</v>
      </c>
      <c r="K475" s="302">
        <v>0</v>
      </c>
      <c r="L475" s="302">
        <v>0</v>
      </c>
      <c r="M475" s="302">
        <v>0</v>
      </c>
      <c r="N475" s="302">
        <v>0</v>
      </c>
      <c r="O475" s="302">
        <v>3</v>
      </c>
      <c r="P475" s="302">
        <v>0</v>
      </c>
      <c r="Q475" s="302">
        <v>0</v>
      </c>
      <c r="R475" s="302">
        <v>0</v>
      </c>
      <c r="S475" s="302">
        <v>0</v>
      </c>
      <c r="T475" s="302">
        <v>0</v>
      </c>
      <c r="U475" s="302">
        <v>0</v>
      </c>
      <c r="V475" s="302">
        <v>0</v>
      </c>
      <c r="W475" s="302">
        <v>0</v>
      </c>
      <c r="X475" s="302">
        <v>0</v>
      </c>
      <c r="Y475" s="302">
        <v>20</v>
      </c>
      <c r="Z475" s="302">
        <v>0</v>
      </c>
      <c r="AA475" s="302">
        <v>0</v>
      </c>
      <c r="AB475" s="302">
        <v>0</v>
      </c>
      <c r="AC475" s="302">
        <v>0</v>
      </c>
    </row>
    <row r="476" spans="1:29" ht="15.75" customHeight="1" x14ac:dyDescent="0.3">
      <c r="C476" t="s">
        <v>326</v>
      </c>
      <c r="D476" s="302">
        <v>49</v>
      </c>
      <c r="E476" s="302">
        <v>40</v>
      </c>
      <c r="F476" s="302">
        <v>18</v>
      </c>
      <c r="G476" s="302">
        <v>2</v>
      </c>
      <c r="H476" s="302">
        <v>3</v>
      </c>
      <c r="I476" s="302">
        <v>4</v>
      </c>
      <c r="J476" s="302">
        <v>5</v>
      </c>
      <c r="K476" s="302">
        <v>0</v>
      </c>
      <c r="L476" s="302">
        <v>1</v>
      </c>
      <c r="M476" s="302">
        <v>5</v>
      </c>
      <c r="N476" s="302">
        <v>6</v>
      </c>
      <c r="O476" s="302">
        <v>3</v>
      </c>
      <c r="P476" s="302">
        <v>0</v>
      </c>
      <c r="Q476" s="302">
        <v>2</v>
      </c>
      <c r="R476" s="302">
        <v>0</v>
      </c>
      <c r="S476" s="302">
        <v>0</v>
      </c>
      <c r="T476" s="302">
        <v>0</v>
      </c>
      <c r="U476" s="302">
        <v>0</v>
      </c>
      <c r="V476" s="302">
        <v>0</v>
      </c>
      <c r="W476" s="302">
        <v>0</v>
      </c>
      <c r="X476" s="302">
        <v>0</v>
      </c>
      <c r="Y476" s="302">
        <v>19</v>
      </c>
      <c r="Z476" s="302">
        <v>21</v>
      </c>
      <c r="AA476" s="302">
        <v>0</v>
      </c>
      <c r="AB476" s="302">
        <v>0</v>
      </c>
      <c r="AC476" s="302">
        <v>0</v>
      </c>
    </row>
    <row r="477" spans="1:29" ht="15.75" customHeight="1" x14ac:dyDescent="0.3">
      <c r="C477" t="s">
        <v>328</v>
      </c>
      <c r="D477" s="302">
        <v>27</v>
      </c>
      <c r="E477" s="302">
        <v>0</v>
      </c>
      <c r="F477" s="302">
        <v>3</v>
      </c>
      <c r="G477" s="302">
        <v>12</v>
      </c>
      <c r="H477" s="302">
        <v>0</v>
      </c>
      <c r="I477" s="302">
        <v>0</v>
      </c>
      <c r="J477" s="302">
        <v>0</v>
      </c>
      <c r="K477" s="302">
        <v>0</v>
      </c>
      <c r="L477" s="302">
        <v>9</v>
      </c>
      <c r="M477" s="302">
        <v>0</v>
      </c>
      <c r="N477" s="302">
        <v>3</v>
      </c>
      <c r="O477" s="302">
        <v>0</v>
      </c>
      <c r="P477" s="302">
        <v>0</v>
      </c>
      <c r="Q477" s="302">
        <v>0</v>
      </c>
      <c r="R477" s="302">
        <v>0</v>
      </c>
      <c r="S477" s="302">
        <v>0</v>
      </c>
      <c r="T477" s="302">
        <v>0</v>
      </c>
      <c r="U477" s="302">
        <v>0</v>
      </c>
      <c r="V477" s="302">
        <v>0</v>
      </c>
      <c r="W477" s="302">
        <v>0</v>
      </c>
      <c r="X477" s="302">
        <v>0</v>
      </c>
      <c r="Y477" s="302">
        <v>0</v>
      </c>
      <c r="Z477" s="302">
        <v>0</v>
      </c>
      <c r="AA477" s="302">
        <v>0</v>
      </c>
      <c r="AB477" s="302">
        <v>0</v>
      </c>
      <c r="AC477" s="302">
        <v>0</v>
      </c>
    </row>
    <row r="478" spans="1:29" ht="15.75" customHeight="1" x14ac:dyDescent="0.3">
      <c r="C478" t="s">
        <v>331</v>
      </c>
      <c r="D478" s="302">
        <v>3</v>
      </c>
      <c r="E478" s="302">
        <v>47</v>
      </c>
      <c r="F478" s="302">
        <v>2</v>
      </c>
      <c r="G478" s="302">
        <v>0</v>
      </c>
      <c r="H478" s="302">
        <v>1</v>
      </c>
      <c r="I478" s="302">
        <v>0</v>
      </c>
      <c r="J478" s="302">
        <v>0</v>
      </c>
      <c r="K478" s="302">
        <v>0</v>
      </c>
      <c r="L478" s="302">
        <v>0</v>
      </c>
      <c r="M478" s="302">
        <v>0</v>
      </c>
      <c r="N478" s="302">
        <v>0</v>
      </c>
      <c r="O478" s="302">
        <v>0</v>
      </c>
      <c r="P478" s="302">
        <v>0</v>
      </c>
      <c r="Q478" s="302">
        <v>0</v>
      </c>
      <c r="R478" s="302">
        <v>0</v>
      </c>
      <c r="S478" s="302">
        <v>47</v>
      </c>
      <c r="T478" s="302">
        <v>0</v>
      </c>
      <c r="U478" s="302">
        <v>0</v>
      </c>
      <c r="V478" s="302">
        <v>0</v>
      </c>
      <c r="W478" s="302">
        <v>0</v>
      </c>
      <c r="X478" s="302">
        <v>0</v>
      </c>
      <c r="Y478" s="302">
        <v>0</v>
      </c>
      <c r="Z478" s="302">
        <v>0</v>
      </c>
      <c r="AA478" s="302">
        <v>0</v>
      </c>
      <c r="AB478" s="302">
        <v>0</v>
      </c>
      <c r="AC478" s="302">
        <v>0</v>
      </c>
    </row>
    <row r="479" spans="1:29" ht="15.75" customHeight="1" x14ac:dyDescent="0.3">
      <c r="C479" t="s">
        <v>334</v>
      </c>
      <c r="D479" s="302">
        <v>3</v>
      </c>
      <c r="E479" s="302">
        <v>0</v>
      </c>
      <c r="F479" s="302">
        <v>1</v>
      </c>
      <c r="G479" s="302">
        <v>0</v>
      </c>
      <c r="H479" s="302">
        <v>0</v>
      </c>
      <c r="I479" s="302">
        <v>0</v>
      </c>
      <c r="J479" s="302">
        <v>0</v>
      </c>
      <c r="K479" s="302">
        <v>0</v>
      </c>
      <c r="L479" s="302">
        <v>0</v>
      </c>
      <c r="M479" s="302">
        <v>2</v>
      </c>
      <c r="N479" s="302">
        <v>0</v>
      </c>
      <c r="O479" s="302">
        <v>0</v>
      </c>
      <c r="P479" s="302">
        <v>0</v>
      </c>
      <c r="Q479" s="302">
        <v>0</v>
      </c>
      <c r="R479" s="302">
        <v>0</v>
      </c>
      <c r="S479" s="302">
        <v>0</v>
      </c>
      <c r="T479" s="302">
        <v>0</v>
      </c>
      <c r="U479" s="302">
        <v>0</v>
      </c>
      <c r="V479" s="302">
        <v>0</v>
      </c>
      <c r="W479" s="302">
        <v>0</v>
      </c>
      <c r="X479" s="302">
        <v>0</v>
      </c>
      <c r="Y479" s="302">
        <v>0</v>
      </c>
      <c r="Z479" s="302">
        <v>0</v>
      </c>
      <c r="AA479" s="302">
        <v>0</v>
      </c>
      <c r="AB479" s="302">
        <v>0</v>
      </c>
      <c r="AC479" s="302">
        <v>0</v>
      </c>
    </row>
    <row r="480" spans="1:29" ht="15.75" customHeight="1" x14ac:dyDescent="0.3">
      <c r="C480" t="s">
        <v>335</v>
      </c>
      <c r="D480" s="302">
        <v>18</v>
      </c>
      <c r="E480" s="302">
        <v>0</v>
      </c>
      <c r="F480" s="302">
        <v>3</v>
      </c>
      <c r="G480" s="302">
        <v>0</v>
      </c>
      <c r="H480" s="302">
        <v>0</v>
      </c>
      <c r="I480" s="302">
        <v>5</v>
      </c>
      <c r="J480" s="302">
        <v>1</v>
      </c>
      <c r="K480" s="302">
        <v>2</v>
      </c>
      <c r="L480" s="302">
        <v>0</v>
      </c>
      <c r="M480" s="302">
        <v>4</v>
      </c>
      <c r="N480" s="302">
        <v>2</v>
      </c>
      <c r="O480" s="302">
        <v>1</v>
      </c>
      <c r="P480" s="302">
        <v>0</v>
      </c>
      <c r="Q480" s="302">
        <v>0</v>
      </c>
      <c r="R480" s="302">
        <v>0</v>
      </c>
      <c r="S480" s="302">
        <v>0</v>
      </c>
      <c r="T480" s="302">
        <v>0</v>
      </c>
      <c r="U480" s="302">
        <v>0</v>
      </c>
      <c r="V480" s="302">
        <v>0</v>
      </c>
      <c r="W480" s="302">
        <v>0</v>
      </c>
      <c r="X480" s="302">
        <v>0</v>
      </c>
      <c r="Y480" s="302">
        <v>0</v>
      </c>
      <c r="Z480" s="302">
        <v>0</v>
      </c>
      <c r="AA480" s="302">
        <v>0</v>
      </c>
      <c r="AB480" s="302">
        <v>0</v>
      </c>
      <c r="AC480" s="302">
        <v>0</v>
      </c>
    </row>
    <row r="481" spans="1:29" ht="15.75" customHeight="1" x14ac:dyDescent="0.3">
      <c r="B481" t="s">
        <v>816</v>
      </c>
      <c r="D481" s="302">
        <v>155</v>
      </c>
      <c r="E481" s="302">
        <v>262</v>
      </c>
      <c r="F481" s="302">
        <v>32</v>
      </c>
      <c r="G481" s="302">
        <v>24</v>
      </c>
      <c r="H481" s="302">
        <v>8</v>
      </c>
      <c r="I481" s="302">
        <v>13</v>
      </c>
      <c r="J481" s="302">
        <v>8</v>
      </c>
      <c r="K481" s="302">
        <v>5</v>
      </c>
      <c r="L481" s="302">
        <v>16</v>
      </c>
      <c r="M481" s="302">
        <v>11</v>
      </c>
      <c r="N481" s="302">
        <v>12</v>
      </c>
      <c r="O481" s="302">
        <v>7</v>
      </c>
      <c r="P481" s="302">
        <v>11</v>
      </c>
      <c r="Q481" s="302">
        <v>8</v>
      </c>
      <c r="R481" s="302">
        <v>0</v>
      </c>
      <c r="S481" s="302">
        <v>47</v>
      </c>
      <c r="T481" s="302">
        <v>0</v>
      </c>
      <c r="U481" s="302">
        <v>0</v>
      </c>
      <c r="V481" s="302">
        <v>25</v>
      </c>
      <c r="W481" s="302">
        <v>0</v>
      </c>
      <c r="X481" s="302">
        <v>0</v>
      </c>
      <c r="Y481" s="302">
        <v>39</v>
      </c>
      <c r="Z481" s="302">
        <v>87</v>
      </c>
      <c r="AA481" s="302">
        <v>22</v>
      </c>
      <c r="AB481" s="302">
        <v>42</v>
      </c>
      <c r="AC481" s="302">
        <v>0</v>
      </c>
    </row>
    <row r="482" spans="1:29" ht="15.75" customHeight="1" x14ac:dyDescent="0.3">
      <c r="A482" t="s">
        <v>891</v>
      </c>
      <c r="D482" s="302">
        <v>186</v>
      </c>
      <c r="E482" s="302">
        <v>587</v>
      </c>
      <c r="F482" s="302">
        <v>34</v>
      </c>
      <c r="G482" s="302">
        <v>26</v>
      </c>
      <c r="H482" s="302">
        <v>14</v>
      </c>
      <c r="I482" s="302">
        <v>15</v>
      </c>
      <c r="J482" s="302">
        <v>8</v>
      </c>
      <c r="K482" s="302">
        <v>5</v>
      </c>
      <c r="L482" s="302">
        <v>18</v>
      </c>
      <c r="M482" s="302">
        <v>14</v>
      </c>
      <c r="N482" s="302">
        <v>14</v>
      </c>
      <c r="O482" s="302">
        <v>8</v>
      </c>
      <c r="P482" s="302">
        <v>19</v>
      </c>
      <c r="Q482" s="302">
        <v>11</v>
      </c>
      <c r="R482" s="302">
        <v>0</v>
      </c>
      <c r="S482" s="302">
        <v>164</v>
      </c>
      <c r="T482" s="302">
        <v>122</v>
      </c>
      <c r="U482" s="302">
        <v>33</v>
      </c>
      <c r="V482" s="302">
        <v>25</v>
      </c>
      <c r="W482" s="302">
        <v>25</v>
      </c>
      <c r="X482" s="302">
        <v>0</v>
      </c>
      <c r="Y482" s="302">
        <v>42</v>
      </c>
      <c r="Z482" s="302">
        <v>87</v>
      </c>
      <c r="AA482" s="302">
        <v>22</v>
      </c>
      <c r="AB482" s="302">
        <v>67</v>
      </c>
      <c r="AC482" s="302">
        <v>0</v>
      </c>
    </row>
    <row r="483" spans="1:29" ht="15.75" customHeight="1" x14ac:dyDescent="0.3">
      <c r="A483" t="s">
        <v>304</v>
      </c>
      <c r="B483" t="s">
        <v>598</v>
      </c>
      <c r="C483" t="s">
        <v>313</v>
      </c>
      <c r="D483" s="302">
        <v>30</v>
      </c>
      <c r="E483" s="302">
        <v>36</v>
      </c>
      <c r="F483" s="302">
        <v>3</v>
      </c>
      <c r="G483" s="302">
        <v>2</v>
      </c>
      <c r="H483" s="302">
        <v>1</v>
      </c>
      <c r="I483" s="302">
        <v>4</v>
      </c>
      <c r="J483" s="302">
        <v>1</v>
      </c>
      <c r="K483" s="302">
        <v>2</v>
      </c>
      <c r="L483" s="302">
        <v>3</v>
      </c>
      <c r="M483" s="302">
        <v>2</v>
      </c>
      <c r="N483" s="302">
        <v>3</v>
      </c>
      <c r="O483" s="302">
        <v>4</v>
      </c>
      <c r="P483" s="302">
        <v>0</v>
      </c>
      <c r="Q483" s="302">
        <v>5</v>
      </c>
      <c r="R483" s="302">
        <v>3</v>
      </c>
      <c r="S483" s="302">
        <v>2</v>
      </c>
      <c r="T483" s="302">
        <v>1</v>
      </c>
      <c r="U483" s="302">
        <v>4</v>
      </c>
      <c r="V483" s="302">
        <v>1</v>
      </c>
      <c r="W483" s="302">
        <v>3</v>
      </c>
      <c r="X483" s="302">
        <v>6</v>
      </c>
      <c r="Y483" s="302">
        <v>2</v>
      </c>
      <c r="Z483" s="302">
        <v>5</v>
      </c>
      <c r="AA483" s="302">
        <v>4</v>
      </c>
      <c r="AB483" s="302">
        <v>0</v>
      </c>
      <c r="AC483" s="302">
        <v>5</v>
      </c>
    </row>
    <row r="484" spans="1:29" ht="15.75" customHeight="1" x14ac:dyDescent="0.3">
      <c r="C484" t="s">
        <v>316</v>
      </c>
      <c r="D484" s="302">
        <v>43</v>
      </c>
      <c r="E484" s="302">
        <v>46</v>
      </c>
      <c r="F484" s="302">
        <v>4</v>
      </c>
      <c r="G484" s="302">
        <v>5</v>
      </c>
      <c r="H484" s="302">
        <v>7</v>
      </c>
      <c r="I484" s="302">
        <v>2</v>
      </c>
      <c r="J484" s="302">
        <v>2</v>
      </c>
      <c r="K484" s="302">
        <v>2</v>
      </c>
      <c r="L484" s="302">
        <v>8</v>
      </c>
      <c r="M484" s="302">
        <v>3</v>
      </c>
      <c r="N484" s="302">
        <v>2</v>
      </c>
      <c r="O484" s="302">
        <v>2</v>
      </c>
      <c r="P484" s="302">
        <v>2</v>
      </c>
      <c r="Q484" s="302">
        <v>4</v>
      </c>
      <c r="R484" s="302">
        <v>6</v>
      </c>
      <c r="S484" s="302">
        <v>5</v>
      </c>
      <c r="T484" s="302">
        <v>6</v>
      </c>
      <c r="U484" s="302">
        <v>3</v>
      </c>
      <c r="V484" s="302">
        <v>1</v>
      </c>
      <c r="W484" s="302">
        <v>2</v>
      </c>
      <c r="X484" s="302">
        <v>8</v>
      </c>
      <c r="Y484" s="302">
        <v>3</v>
      </c>
      <c r="Z484" s="302">
        <v>2</v>
      </c>
      <c r="AA484" s="302">
        <v>2</v>
      </c>
      <c r="AB484" s="302">
        <v>4</v>
      </c>
      <c r="AC484" s="302">
        <v>4</v>
      </c>
    </row>
    <row r="485" spans="1:29" ht="15.75" customHeight="1" x14ac:dyDescent="0.3">
      <c r="C485" t="s">
        <v>308</v>
      </c>
      <c r="D485" s="302">
        <v>20</v>
      </c>
      <c r="E485" s="302">
        <v>9</v>
      </c>
      <c r="F485" s="302">
        <v>2</v>
      </c>
      <c r="G485" s="302">
        <v>1</v>
      </c>
      <c r="H485" s="302">
        <v>3</v>
      </c>
      <c r="I485" s="302">
        <v>4</v>
      </c>
      <c r="J485" s="302">
        <v>2</v>
      </c>
      <c r="K485" s="302">
        <v>1</v>
      </c>
      <c r="L485" s="302">
        <v>3</v>
      </c>
      <c r="M485" s="302">
        <v>2</v>
      </c>
      <c r="N485" s="302">
        <v>2</v>
      </c>
      <c r="O485" s="302">
        <v>0</v>
      </c>
      <c r="P485" s="302">
        <v>0</v>
      </c>
      <c r="Q485" s="302">
        <v>0</v>
      </c>
      <c r="R485" s="302">
        <v>2</v>
      </c>
      <c r="S485" s="302">
        <v>0</v>
      </c>
      <c r="T485" s="302">
        <v>0</v>
      </c>
      <c r="U485" s="302">
        <v>3</v>
      </c>
      <c r="V485" s="302">
        <v>1</v>
      </c>
      <c r="W485" s="302">
        <v>0</v>
      </c>
      <c r="X485" s="302">
        <v>1</v>
      </c>
      <c r="Y485" s="302">
        <v>2</v>
      </c>
      <c r="Z485" s="302">
        <v>0</v>
      </c>
      <c r="AA485" s="302">
        <v>0</v>
      </c>
      <c r="AB485" s="302">
        <v>0</v>
      </c>
      <c r="AC485" s="302">
        <v>0</v>
      </c>
    </row>
    <row r="486" spans="1:29" ht="15.75" customHeight="1" x14ac:dyDescent="0.3">
      <c r="C486" t="s">
        <v>314</v>
      </c>
      <c r="D486" s="302">
        <v>14</v>
      </c>
      <c r="E486" s="302">
        <v>17</v>
      </c>
      <c r="F486" s="302">
        <v>1</v>
      </c>
      <c r="G486" s="302">
        <v>1</v>
      </c>
      <c r="H486" s="302">
        <v>1</v>
      </c>
      <c r="I486" s="302">
        <v>4</v>
      </c>
      <c r="J486" s="302">
        <v>0</v>
      </c>
      <c r="K486" s="302">
        <v>1</v>
      </c>
      <c r="L486" s="302">
        <v>4</v>
      </c>
      <c r="M486" s="302">
        <v>1</v>
      </c>
      <c r="N486" s="302">
        <v>0</v>
      </c>
      <c r="O486" s="302">
        <v>1</v>
      </c>
      <c r="P486" s="302">
        <v>0</v>
      </c>
      <c r="Q486" s="302">
        <v>0</v>
      </c>
      <c r="R486" s="302">
        <v>1</v>
      </c>
      <c r="S486" s="302">
        <v>1</v>
      </c>
      <c r="T486" s="302">
        <v>2</v>
      </c>
      <c r="U486" s="302">
        <v>4</v>
      </c>
      <c r="V486" s="302">
        <v>1</v>
      </c>
      <c r="W486" s="302">
        <v>0</v>
      </c>
      <c r="X486" s="302">
        <v>4</v>
      </c>
      <c r="Y486" s="302">
        <v>1</v>
      </c>
      <c r="Z486" s="302">
        <v>2</v>
      </c>
      <c r="AA486" s="302">
        <v>1</v>
      </c>
      <c r="AB486" s="302">
        <v>0</v>
      </c>
      <c r="AC486" s="302">
        <v>0</v>
      </c>
    </row>
    <row r="487" spans="1:29" ht="15.75" customHeight="1" x14ac:dyDescent="0.3">
      <c r="C487" t="s">
        <v>305</v>
      </c>
      <c r="D487" s="302">
        <v>21</v>
      </c>
      <c r="E487" s="302">
        <v>6</v>
      </c>
      <c r="F487" s="302">
        <v>0</v>
      </c>
      <c r="G487" s="302">
        <v>0</v>
      </c>
      <c r="H487" s="302">
        <v>3</v>
      </c>
      <c r="I487" s="302">
        <v>5</v>
      </c>
      <c r="J487" s="302">
        <v>5</v>
      </c>
      <c r="K487" s="302">
        <v>0</v>
      </c>
      <c r="L487" s="302">
        <v>0</v>
      </c>
      <c r="M487" s="302">
        <v>1</v>
      </c>
      <c r="N487" s="302">
        <v>3</v>
      </c>
      <c r="O487" s="302">
        <v>0</v>
      </c>
      <c r="P487" s="302">
        <v>3</v>
      </c>
      <c r="Q487" s="302">
        <v>1</v>
      </c>
      <c r="R487" s="302">
        <v>0</v>
      </c>
      <c r="S487" s="302">
        <v>0</v>
      </c>
      <c r="T487" s="302">
        <v>2</v>
      </c>
      <c r="U487" s="302">
        <v>1</v>
      </c>
      <c r="V487" s="302">
        <v>0</v>
      </c>
      <c r="W487" s="302">
        <v>0</v>
      </c>
      <c r="X487" s="302">
        <v>0</v>
      </c>
      <c r="Y487" s="302">
        <v>1</v>
      </c>
      <c r="Z487" s="302">
        <v>0</v>
      </c>
      <c r="AA487" s="302">
        <v>1</v>
      </c>
      <c r="AB487" s="302">
        <v>1</v>
      </c>
      <c r="AC487" s="302">
        <v>0</v>
      </c>
    </row>
    <row r="488" spans="1:29" ht="15.75" customHeight="1" x14ac:dyDescent="0.3">
      <c r="C488" t="s">
        <v>311</v>
      </c>
      <c r="D488" s="302">
        <v>41</v>
      </c>
      <c r="E488" s="302">
        <v>43</v>
      </c>
      <c r="F488" s="302">
        <v>5</v>
      </c>
      <c r="G488" s="302">
        <v>2</v>
      </c>
      <c r="H488" s="302">
        <v>5</v>
      </c>
      <c r="I488" s="302">
        <v>6</v>
      </c>
      <c r="J488" s="302">
        <v>2</v>
      </c>
      <c r="K488" s="302">
        <v>1</v>
      </c>
      <c r="L488" s="302">
        <v>1</v>
      </c>
      <c r="M488" s="302">
        <v>2</v>
      </c>
      <c r="N488" s="302">
        <v>0</v>
      </c>
      <c r="O488" s="302">
        <v>6</v>
      </c>
      <c r="P488" s="302">
        <v>7</v>
      </c>
      <c r="Q488" s="302">
        <v>4</v>
      </c>
      <c r="R488" s="302">
        <v>4</v>
      </c>
      <c r="S488" s="302">
        <v>2</v>
      </c>
      <c r="T488" s="302">
        <v>6</v>
      </c>
      <c r="U488" s="302">
        <v>5</v>
      </c>
      <c r="V488" s="302">
        <v>2</v>
      </c>
      <c r="W488" s="302">
        <v>0</v>
      </c>
      <c r="X488" s="302">
        <v>1</v>
      </c>
      <c r="Y488" s="302">
        <v>2</v>
      </c>
      <c r="Z488" s="302">
        <v>6</v>
      </c>
      <c r="AA488" s="302">
        <v>4</v>
      </c>
      <c r="AB488" s="302">
        <v>6</v>
      </c>
      <c r="AC488" s="302">
        <v>5</v>
      </c>
    </row>
    <row r="489" spans="1:29" ht="15.75" customHeight="1" x14ac:dyDescent="0.3">
      <c r="C489" t="s">
        <v>315</v>
      </c>
      <c r="D489" s="302">
        <v>2</v>
      </c>
      <c r="E489" s="302">
        <v>2</v>
      </c>
      <c r="F489" s="302">
        <v>0</v>
      </c>
      <c r="G489" s="302">
        <v>1</v>
      </c>
      <c r="H489" s="302">
        <v>0</v>
      </c>
      <c r="I489" s="302">
        <v>0</v>
      </c>
      <c r="J489" s="302">
        <v>0</v>
      </c>
      <c r="K489" s="302">
        <v>0</v>
      </c>
      <c r="L489" s="302">
        <v>1</v>
      </c>
      <c r="M489" s="302">
        <v>0</v>
      </c>
      <c r="N489" s="302">
        <v>0</v>
      </c>
      <c r="O489" s="302">
        <v>0</v>
      </c>
      <c r="P489" s="302">
        <v>0</v>
      </c>
      <c r="Q489" s="302">
        <v>0</v>
      </c>
      <c r="R489" s="302">
        <v>0</v>
      </c>
      <c r="S489" s="302">
        <v>0</v>
      </c>
      <c r="T489" s="302">
        <v>2</v>
      </c>
      <c r="U489" s="302">
        <v>0</v>
      </c>
      <c r="V489" s="302">
        <v>0</v>
      </c>
      <c r="W489" s="302">
        <v>0</v>
      </c>
      <c r="X489" s="302">
        <v>0</v>
      </c>
      <c r="Y489" s="302">
        <v>0</v>
      </c>
      <c r="Z489" s="302">
        <v>0</v>
      </c>
      <c r="AA489" s="302">
        <v>0</v>
      </c>
      <c r="AB489" s="302">
        <v>0</v>
      </c>
      <c r="AC489" s="302">
        <v>0</v>
      </c>
    </row>
    <row r="490" spans="1:29" ht="15.75" customHeight="1" x14ac:dyDescent="0.3">
      <c r="C490" t="s">
        <v>310</v>
      </c>
      <c r="D490" s="302">
        <v>34</v>
      </c>
      <c r="E490" s="302">
        <v>31</v>
      </c>
      <c r="F490" s="302">
        <v>7</v>
      </c>
      <c r="G490" s="302">
        <v>1</v>
      </c>
      <c r="H490" s="302">
        <v>0</v>
      </c>
      <c r="I490" s="302">
        <v>5</v>
      </c>
      <c r="J490" s="302">
        <v>2</v>
      </c>
      <c r="K490" s="302">
        <v>5</v>
      </c>
      <c r="L490" s="302">
        <v>5</v>
      </c>
      <c r="M490" s="302">
        <v>4</v>
      </c>
      <c r="N490" s="302">
        <v>1</v>
      </c>
      <c r="O490" s="302">
        <v>1</v>
      </c>
      <c r="P490" s="302">
        <v>2</v>
      </c>
      <c r="Q490" s="302">
        <v>1</v>
      </c>
      <c r="R490" s="302">
        <v>7</v>
      </c>
      <c r="S490" s="302">
        <v>1</v>
      </c>
      <c r="T490" s="302">
        <v>0</v>
      </c>
      <c r="U490" s="302">
        <v>5</v>
      </c>
      <c r="V490" s="302">
        <v>2</v>
      </c>
      <c r="W490" s="302">
        <v>5</v>
      </c>
      <c r="X490" s="302">
        <v>4</v>
      </c>
      <c r="Y490" s="302">
        <v>4</v>
      </c>
      <c r="Z490" s="302">
        <v>1</v>
      </c>
      <c r="AA490" s="302">
        <v>1</v>
      </c>
      <c r="AB490" s="302">
        <v>1</v>
      </c>
      <c r="AC490" s="302">
        <v>0</v>
      </c>
    </row>
    <row r="491" spans="1:29" ht="15.75" customHeight="1" x14ac:dyDescent="0.3">
      <c r="C491" t="s">
        <v>309</v>
      </c>
      <c r="D491" s="302">
        <v>113</v>
      </c>
      <c r="E491" s="302">
        <v>2</v>
      </c>
      <c r="F491" s="302">
        <v>9</v>
      </c>
      <c r="G491" s="302">
        <v>7</v>
      </c>
      <c r="H491" s="302">
        <v>7</v>
      </c>
      <c r="I491" s="302">
        <v>22</v>
      </c>
      <c r="J491" s="302">
        <v>0</v>
      </c>
      <c r="K491" s="302">
        <v>8</v>
      </c>
      <c r="L491" s="302">
        <v>15</v>
      </c>
      <c r="M491" s="302">
        <v>0</v>
      </c>
      <c r="N491" s="302">
        <v>0</v>
      </c>
      <c r="O491" s="302">
        <v>23</v>
      </c>
      <c r="P491" s="302">
        <v>14</v>
      </c>
      <c r="Q491" s="302">
        <v>8</v>
      </c>
      <c r="R491" s="302">
        <v>0</v>
      </c>
      <c r="S491" s="302">
        <v>0</v>
      </c>
      <c r="T491" s="302">
        <v>0</v>
      </c>
      <c r="U491" s="302">
        <v>1</v>
      </c>
      <c r="V491" s="302">
        <v>1</v>
      </c>
      <c r="W491" s="302">
        <v>0</v>
      </c>
      <c r="X491" s="302">
        <v>0</v>
      </c>
      <c r="Y491" s="302">
        <v>0</v>
      </c>
      <c r="Z491" s="302">
        <v>0</v>
      </c>
      <c r="AA491" s="302">
        <v>0</v>
      </c>
      <c r="AB491" s="302">
        <v>0</v>
      </c>
      <c r="AC491" s="302">
        <v>0</v>
      </c>
    </row>
    <row r="492" spans="1:29" ht="15.75" customHeight="1" x14ac:dyDescent="0.3">
      <c r="B492" t="s">
        <v>815</v>
      </c>
      <c r="D492" s="302">
        <v>318</v>
      </c>
      <c r="E492" s="302">
        <v>192</v>
      </c>
      <c r="F492" s="302">
        <v>31</v>
      </c>
      <c r="G492" s="302">
        <v>20</v>
      </c>
      <c r="H492" s="302">
        <v>27</v>
      </c>
      <c r="I492" s="302">
        <v>52</v>
      </c>
      <c r="J492" s="302">
        <v>14</v>
      </c>
      <c r="K492" s="302">
        <v>20</v>
      </c>
      <c r="L492" s="302">
        <v>40</v>
      </c>
      <c r="M492" s="302">
        <v>15</v>
      </c>
      <c r="N492" s="302">
        <v>11</v>
      </c>
      <c r="O492" s="302">
        <v>37</v>
      </c>
      <c r="P492" s="302">
        <v>28</v>
      </c>
      <c r="Q492" s="302">
        <v>23</v>
      </c>
      <c r="R492" s="302">
        <v>23</v>
      </c>
      <c r="S492" s="302">
        <v>11</v>
      </c>
      <c r="T492" s="302">
        <v>19</v>
      </c>
      <c r="U492" s="302">
        <v>26</v>
      </c>
      <c r="V492" s="302">
        <v>9</v>
      </c>
      <c r="W492" s="302">
        <v>10</v>
      </c>
      <c r="X492" s="302">
        <v>24</v>
      </c>
      <c r="Y492" s="302">
        <v>15</v>
      </c>
      <c r="Z492" s="302">
        <v>16</v>
      </c>
      <c r="AA492" s="302">
        <v>13</v>
      </c>
      <c r="AB492" s="302">
        <v>12</v>
      </c>
      <c r="AC492" s="302">
        <v>14</v>
      </c>
    </row>
    <row r="493" spans="1:29" ht="15.75" customHeight="1" x14ac:dyDescent="0.3">
      <c r="B493" t="s">
        <v>600</v>
      </c>
      <c r="C493" t="s">
        <v>306</v>
      </c>
      <c r="D493" s="302">
        <v>81</v>
      </c>
      <c r="E493" s="302">
        <v>77</v>
      </c>
      <c r="F493" s="302">
        <v>12</v>
      </c>
      <c r="G493" s="302">
        <v>7</v>
      </c>
      <c r="H493" s="302">
        <v>6</v>
      </c>
      <c r="I493" s="302">
        <v>14</v>
      </c>
      <c r="J493" s="302">
        <v>5</v>
      </c>
      <c r="K493" s="302">
        <v>0</v>
      </c>
      <c r="L493" s="302">
        <v>8</v>
      </c>
      <c r="M493" s="302">
        <v>13</v>
      </c>
      <c r="N493" s="302">
        <v>4</v>
      </c>
      <c r="O493" s="302">
        <v>1</v>
      </c>
      <c r="P493" s="302">
        <v>5</v>
      </c>
      <c r="Q493" s="302">
        <v>6</v>
      </c>
      <c r="R493" s="302">
        <v>11</v>
      </c>
      <c r="S493" s="302">
        <v>6</v>
      </c>
      <c r="T493" s="302">
        <v>6</v>
      </c>
      <c r="U493" s="302">
        <v>12</v>
      </c>
      <c r="V493" s="302">
        <v>5</v>
      </c>
      <c r="W493" s="302">
        <v>0</v>
      </c>
      <c r="X493" s="302">
        <v>8</v>
      </c>
      <c r="Y493" s="302">
        <v>13</v>
      </c>
      <c r="Z493" s="302">
        <v>4</v>
      </c>
      <c r="AA493" s="302">
        <v>1</v>
      </c>
      <c r="AB493" s="302">
        <v>6</v>
      </c>
      <c r="AC493" s="302">
        <v>5</v>
      </c>
    </row>
    <row r="494" spans="1:29" ht="15.75" customHeight="1" x14ac:dyDescent="0.3">
      <c r="C494" t="s">
        <v>320</v>
      </c>
      <c r="D494" s="302">
        <v>22</v>
      </c>
      <c r="E494" s="302">
        <v>31</v>
      </c>
      <c r="F494" s="302">
        <v>0</v>
      </c>
      <c r="G494" s="302">
        <v>1</v>
      </c>
      <c r="H494" s="302">
        <v>11</v>
      </c>
      <c r="I494" s="302">
        <v>1</v>
      </c>
      <c r="J494" s="302">
        <v>5</v>
      </c>
      <c r="K494" s="302">
        <v>0</v>
      </c>
      <c r="L494" s="302">
        <v>4</v>
      </c>
      <c r="M494" s="302">
        <v>0</v>
      </c>
      <c r="N494" s="302">
        <v>0</v>
      </c>
      <c r="O494" s="302">
        <v>0</v>
      </c>
      <c r="P494" s="302">
        <v>0</v>
      </c>
      <c r="Q494" s="302">
        <v>0</v>
      </c>
      <c r="R494" s="302">
        <v>2</v>
      </c>
      <c r="S494" s="302">
        <v>1</v>
      </c>
      <c r="T494" s="302">
        <v>9</v>
      </c>
      <c r="U494" s="302">
        <v>1</v>
      </c>
      <c r="V494" s="302">
        <v>5</v>
      </c>
      <c r="W494" s="302">
        <v>0</v>
      </c>
      <c r="X494" s="302">
        <v>4</v>
      </c>
      <c r="Y494" s="302">
        <v>0</v>
      </c>
      <c r="Z494" s="302">
        <v>1</v>
      </c>
      <c r="AA494" s="302">
        <v>2</v>
      </c>
      <c r="AB494" s="302">
        <v>2</v>
      </c>
      <c r="AC494" s="302">
        <v>4</v>
      </c>
    </row>
    <row r="495" spans="1:29" ht="15.75" customHeight="1" x14ac:dyDescent="0.3">
      <c r="C495" t="s">
        <v>319</v>
      </c>
      <c r="D495" s="302">
        <v>34</v>
      </c>
      <c r="E495" s="302">
        <v>35</v>
      </c>
      <c r="F495" s="302">
        <v>10</v>
      </c>
      <c r="G495" s="302">
        <v>8</v>
      </c>
      <c r="H495" s="302">
        <v>5</v>
      </c>
      <c r="I495" s="302">
        <v>5</v>
      </c>
      <c r="J495" s="302">
        <v>0</v>
      </c>
      <c r="K495" s="302">
        <v>0</v>
      </c>
      <c r="L495" s="302">
        <v>0</v>
      </c>
      <c r="M495" s="302">
        <v>2</v>
      </c>
      <c r="N495" s="302">
        <v>2</v>
      </c>
      <c r="O495" s="302">
        <v>0</v>
      </c>
      <c r="P495" s="302">
        <v>1</v>
      </c>
      <c r="Q495" s="302">
        <v>1</v>
      </c>
      <c r="R495" s="302">
        <v>7</v>
      </c>
      <c r="S495" s="302">
        <v>5</v>
      </c>
      <c r="T495" s="302">
        <v>4</v>
      </c>
      <c r="U495" s="302">
        <v>3</v>
      </c>
      <c r="V495" s="302">
        <v>8</v>
      </c>
      <c r="W495" s="302">
        <v>1</v>
      </c>
      <c r="X495" s="302">
        <v>2</v>
      </c>
      <c r="Y495" s="302">
        <v>2</v>
      </c>
      <c r="Z495" s="302">
        <v>2</v>
      </c>
      <c r="AA495" s="302">
        <v>0</v>
      </c>
      <c r="AB495" s="302">
        <v>0</v>
      </c>
      <c r="AC495" s="302">
        <v>1</v>
      </c>
    </row>
    <row r="496" spans="1:29" ht="15.75" customHeight="1" x14ac:dyDescent="0.3">
      <c r="C496" t="s">
        <v>318</v>
      </c>
      <c r="D496" s="302">
        <v>20</v>
      </c>
      <c r="E496" s="302">
        <v>23</v>
      </c>
      <c r="F496" s="302">
        <v>0</v>
      </c>
      <c r="G496" s="302">
        <v>0</v>
      </c>
      <c r="H496" s="302">
        <v>1</v>
      </c>
      <c r="I496" s="302">
        <v>0</v>
      </c>
      <c r="J496" s="302">
        <v>0</v>
      </c>
      <c r="K496" s="302">
        <v>0</v>
      </c>
      <c r="L496" s="302">
        <v>4</v>
      </c>
      <c r="M496" s="302">
        <v>4</v>
      </c>
      <c r="N496" s="302">
        <v>4</v>
      </c>
      <c r="O496" s="302">
        <v>3</v>
      </c>
      <c r="P496" s="302">
        <v>3</v>
      </c>
      <c r="Q496" s="302">
        <v>1</v>
      </c>
      <c r="R496" s="302">
        <v>1</v>
      </c>
      <c r="S496" s="302">
        <v>0</v>
      </c>
      <c r="T496" s="302">
        <v>1</v>
      </c>
      <c r="U496" s="302">
        <v>0</v>
      </c>
      <c r="V496" s="302">
        <v>0</v>
      </c>
      <c r="W496" s="302">
        <v>0</v>
      </c>
      <c r="X496" s="302">
        <v>4</v>
      </c>
      <c r="Y496" s="302">
        <v>4</v>
      </c>
      <c r="Z496" s="302">
        <v>4</v>
      </c>
      <c r="AA496" s="302">
        <v>4</v>
      </c>
      <c r="AB496" s="302">
        <v>4</v>
      </c>
      <c r="AC496" s="302">
        <v>1</v>
      </c>
    </row>
    <row r="497" spans="1:29" ht="15.75" customHeight="1" x14ac:dyDescent="0.3">
      <c r="C497" t="s">
        <v>317</v>
      </c>
      <c r="D497" s="302">
        <v>5</v>
      </c>
      <c r="E497" s="302">
        <v>0</v>
      </c>
      <c r="F497" s="302">
        <v>0</v>
      </c>
      <c r="G497" s="302">
        <v>0</v>
      </c>
      <c r="H497" s="302">
        <v>1</v>
      </c>
      <c r="I497" s="302">
        <v>1</v>
      </c>
      <c r="J497" s="302">
        <v>0</v>
      </c>
      <c r="K497" s="302">
        <v>0</v>
      </c>
      <c r="L497" s="302">
        <v>1</v>
      </c>
      <c r="M497" s="302">
        <v>0</v>
      </c>
      <c r="N497" s="302">
        <v>0</v>
      </c>
      <c r="O497" s="302">
        <v>2</v>
      </c>
      <c r="P497" s="302">
        <v>0</v>
      </c>
      <c r="Q497" s="302">
        <v>0</v>
      </c>
      <c r="R497" s="302">
        <v>0</v>
      </c>
      <c r="S497" s="302">
        <v>0</v>
      </c>
      <c r="T497" s="302">
        <v>0</v>
      </c>
      <c r="U497" s="302">
        <v>0</v>
      </c>
      <c r="V497" s="302">
        <v>0</v>
      </c>
      <c r="W497" s="302">
        <v>0</v>
      </c>
      <c r="X497" s="302">
        <v>0</v>
      </c>
      <c r="Y497" s="302">
        <v>0</v>
      </c>
      <c r="Z497" s="302">
        <v>0</v>
      </c>
      <c r="AA497" s="302">
        <v>0</v>
      </c>
      <c r="AB497" s="302">
        <v>0</v>
      </c>
      <c r="AC497" s="302">
        <v>0</v>
      </c>
    </row>
    <row r="498" spans="1:29" ht="15.75" customHeight="1" x14ac:dyDescent="0.3">
      <c r="C498" t="s">
        <v>307</v>
      </c>
      <c r="D498" s="302">
        <v>288</v>
      </c>
      <c r="E498" s="302">
        <v>0</v>
      </c>
      <c r="F498" s="302">
        <v>20</v>
      </c>
      <c r="G498" s="302">
        <v>30</v>
      </c>
      <c r="H498" s="302">
        <v>39</v>
      </c>
      <c r="I498" s="302">
        <v>27</v>
      </c>
      <c r="J498" s="302">
        <v>27</v>
      </c>
      <c r="K498" s="302">
        <v>20</v>
      </c>
      <c r="L498" s="302">
        <v>57</v>
      </c>
      <c r="M498" s="302">
        <v>0</v>
      </c>
      <c r="N498" s="302">
        <v>18</v>
      </c>
      <c r="O498" s="302">
        <v>21</v>
      </c>
      <c r="P498" s="302">
        <v>22</v>
      </c>
      <c r="Q498" s="302">
        <v>7</v>
      </c>
      <c r="R498" s="302">
        <v>0</v>
      </c>
      <c r="S498" s="302">
        <v>0</v>
      </c>
      <c r="T498" s="302">
        <v>0</v>
      </c>
      <c r="U498" s="302">
        <v>0</v>
      </c>
      <c r="V498" s="302">
        <v>0</v>
      </c>
      <c r="W498" s="302">
        <v>0</v>
      </c>
      <c r="X498" s="302">
        <v>0</v>
      </c>
      <c r="Y498" s="302">
        <v>0</v>
      </c>
      <c r="Z498" s="302">
        <v>0</v>
      </c>
      <c r="AA498" s="302">
        <v>0</v>
      </c>
      <c r="AB498" s="302">
        <v>0</v>
      </c>
      <c r="AC498" s="302">
        <v>0</v>
      </c>
    </row>
    <row r="499" spans="1:29" ht="15.75" customHeight="1" x14ac:dyDescent="0.3">
      <c r="C499" t="s">
        <v>321</v>
      </c>
      <c r="D499" s="302">
        <v>31</v>
      </c>
      <c r="E499" s="302">
        <v>13</v>
      </c>
      <c r="F499" s="302">
        <v>4</v>
      </c>
      <c r="G499" s="302">
        <v>1</v>
      </c>
      <c r="H499" s="302">
        <v>3</v>
      </c>
      <c r="I499" s="302">
        <v>2</v>
      </c>
      <c r="J499" s="302">
        <v>2</v>
      </c>
      <c r="K499" s="302">
        <v>0</v>
      </c>
      <c r="L499" s="302">
        <v>6</v>
      </c>
      <c r="M499" s="302">
        <v>0</v>
      </c>
      <c r="N499" s="302">
        <v>3</v>
      </c>
      <c r="O499" s="302">
        <v>4</v>
      </c>
      <c r="P499" s="302">
        <v>1</v>
      </c>
      <c r="Q499" s="302">
        <v>5</v>
      </c>
      <c r="R499" s="302">
        <v>0</v>
      </c>
      <c r="S499" s="302">
        <v>0</v>
      </c>
      <c r="T499" s="302">
        <v>0</v>
      </c>
      <c r="U499" s="302">
        <v>4</v>
      </c>
      <c r="V499" s="302">
        <v>1</v>
      </c>
      <c r="W499" s="302">
        <v>4</v>
      </c>
      <c r="X499" s="302">
        <v>4</v>
      </c>
      <c r="Y499" s="302">
        <v>0</v>
      </c>
      <c r="Z499" s="302">
        <v>0</v>
      </c>
      <c r="AA499" s="302">
        <v>0</v>
      </c>
      <c r="AB499" s="302">
        <v>0</v>
      </c>
      <c r="AC499" s="302">
        <v>0</v>
      </c>
    </row>
    <row r="500" spans="1:29" ht="15.75" customHeight="1" x14ac:dyDescent="0.3">
      <c r="C500" t="s">
        <v>312</v>
      </c>
      <c r="D500" s="302">
        <v>32</v>
      </c>
      <c r="E500" s="302">
        <v>32</v>
      </c>
      <c r="F500" s="302">
        <v>4</v>
      </c>
      <c r="G500" s="302">
        <v>6</v>
      </c>
      <c r="H500" s="302">
        <v>4</v>
      </c>
      <c r="I500" s="302">
        <v>2</v>
      </c>
      <c r="J500" s="302">
        <v>6</v>
      </c>
      <c r="K500" s="302">
        <v>4</v>
      </c>
      <c r="L500" s="302">
        <v>0</v>
      </c>
      <c r="M500" s="302">
        <v>1</v>
      </c>
      <c r="N500" s="302">
        <v>0</v>
      </c>
      <c r="O500" s="302">
        <v>0</v>
      </c>
      <c r="P500" s="302">
        <v>4</v>
      </c>
      <c r="Q500" s="302">
        <v>1</v>
      </c>
      <c r="R500" s="302">
        <v>4</v>
      </c>
      <c r="S500" s="302">
        <v>4</v>
      </c>
      <c r="T500" s="302">
        <v>6</v>
      </c>
      <c r="U500" s="302">
        <v>1</v>
      </c>
      <c r="V500" s="302">
        <v>8</v>
      </c>
      <c r="W500" s="302">
        <v>4</v>
      </c>
      <c r="X500" s="302">
        <v>1</v>
      </c>
      <c r="Y500" s="302">
        <v>1</v>
      </c>
      <c r="Z500" s="302">
        <v>0</v>
      </c>
      <c r="AA500" s="302">
        <v>0</v>
      </c>
      <c r="AB500" s="302">
        <v>2</v>
      </c>
      <c r="AC500" s="302">
        <v>1</v>
      </c>
    </row>
    <row r="501" spans="1:29" ht="15.75" customHeight="1" x14ac:dyDescent="0.3">
      <c r="B501" t="s">
        <v>816</v>
      </c>
      <c r="D501" s="302">
        <v>513</v>
      </c>
      <c r="E501" s="302">
        <v>211</v>
      </c>
      <c r="F501" s="302">
        <v>50</v>
      </c>
      <c r="G501" s="302">
        <v>53</v>
      </c>
      <c r="H501" s="302">
        <v>70</v>
      </c>
      <c r="I501" s="302">
        <v>52</v>
      </c>
      <c r="J501" s="302">
        <v>45</v>
      </c>
      <c r="K501" s="302">
        <v>24</v>
      </c>
      <c r="L501" s="302">
        <v>80</v>
      </c>
      <c r="M501" s="302">
        <v>20</v>
      </c>
      <c r="N501" s="302">
        <v>31</v>
      </c>
      <c r="O501" s="302">
        <v>31</v>
      </c>
      <c r="P501" s="302">
        <v>36</v>
      </c>
      <c r="Q501" s="302">
        <v>21</v>
      </c>
      <c r="R501" s="302">
        <v>25</v>
      </c>
      <c r="S501" s="302">
        <v>16</v>
      </c>
      <c r="T501" s="302">
        <v>26</v>
      </c>
      <c r="U501" s="302">
        <v>21</v>
      </c>
      <c r="V501" s="302">
        <v>27</v>
      </c>
      <c r="W501" s="302">
        <v>9</v>
      </c>
      <c r="X501" s="302">
        <v>23</v>
      </c>
      <c r="Y501" s="302">
        <v>20</v>
      </c>
      <c r="Z501" s="302">
        <v>11</v>
      </c>
      <c r="AA501" s="302">
        <v>7</v>
      </c>
      <c r="AB501" s="302">
        <v>14</v>
      </c>
      <c r="AC501" s="302">
        <v>12</v>
      </c>
    </row>
    <row r="502" spans="1:29" ht="15.75" customHeight="1" x14ac:dyDescent="0.3">
      <c r="A502" t="s">
        <v>892</v>
      </c>
      <c r="D502" s="302">
        <v>831</v>
      </c>
      <c r="E502" s="302">
        <v>403</v>
      </c>
      <c r="F502" s="302">
        <v>81</v>
      </c>
      <c r="G502" s="302">
        <v>73</v>
      </c>
      <c r="H502" s="302">
        <v>97</v>
      </c>
      <c r="I502" s="302">
        <v>104</v>
      </c>
      <c r="J502" s="302">
        <v>59</v>
      </c>
      <c r="K502" s="302">
        <v>44</v>
      </c>
      <c r="L502" s="302">
        <v>120</v>
      </c>
      <c r="M502" s="302">
        <v>35</v>
      </c>
      <c r="N502" s="302">
        <v>42</v>
      </c>
      <c r="O502" s="302">
        <v>68</v>
      </c>
      <c r="P502" s="302">
        <v>64</v>
      </c>
      <c r="Q502" s="302">
        <v>44</v>
      </c>
      <c r="R502" s="302">
        <v>48</v>
      </c>
      <c r="S502" s="302">
        <v>27</v>
      </c>
      <c r="T502" s="302">
        <v>45</v>
      </c>
      <c r="U502" s="302">
        <v>47</v>
      </c>
      <c r="V502" s="302">
        <v>36</v>
      </c>
      <c r="W502" s="302">
        <v>19</v>
      </c>
      <c r="X502" s="302">
        <v>47</v>
      </c>
      <c r="Y502" s="302">
        <v>35</v>
      </c>
      <c r="Z502" s="302">
        <v>27</v>
      </c>
      <c r="AA502" s="302">
        <v>20</v>
      </c>
      <c r="AB502" s="302">
        <v>26</v>
      </c>
      <c r="AC502" s="302">
        <v>26</v>
      </c>
    </row>
    <row r="503" spans="1:29" ht="15.75" customHeight="1" x14ac:dyDescent="0.3">
      <c r="A503" t="s">
        <v>281</v>
      </c>
      <c r="B503" t="s">
        <v>598</v>
      </c>
      <c r="C503" t="s">
        <v>296</v>
      </c>
      <c r="D503" s="302">
        <v>0</v>
      </c>
      <c r="E503" s="302">
        <v>0</v>
      </c>
      <c r="F503" s="302">
        <v>0</v>
      </c>
      <c r="G503" s="302">
        <v>0</v>
      </c>
      <c r="H503" s="302">
        <v>0</v>
      </c>
      <c r="I503" s="302">
        <v>0</v>
      </c>
      <c r="J503" s="302">
        <v>0</v>
      </c>
      <c r="K503" s="302">
        <v>0</v>
      </c>
      <c r="L503" s="302">
        <v>0</v>
      </c>
      <c r="M503" s="302">
        <v>0</v>
      </c>
      <c r="N503" s="302">
        <v>0</v>
      </c>
      <c r="O503" s="302">
        <v>0</v>
      </c>
      <c r="P503" s="302">
        <v>0</v>
      </c>
      <c r="Q503" s="302">
        <v>0</v>
      </c>
      <c r="R503" s="302">
        <v>0</v>
      </c>
      <c r="S503" s="302">
        <v>0</v>
      </c>
      <c r="T503" s="302">
        <v>0</v>
      </c>
      <c r="U503" s="302">
        <v>0</v>
      </c>
      <c r="V503" s="302">
        <v>0</v>
      </c>
      <c r="W503" s="302">
        <v>0</v>
      </c>
      <c r="X503" s="302">
        <v>0</v>
      </c>
      <c r="Y503" s="302">
        <v>0</v>
      </c>
      <c r="Z503" s="302">
        <v>0</v>
      </c>
      <c r="AA503" s="302">
        <v>0</v>
      </c>
      <c r="AB503" s="302">
        <v>0</v>
      </c>
      <c r="AC503" s="302">
        <v>0</v>
      </c>
    </row>
    <row r="504" spans="1:29" ht="15.75" customHeight="1" x14ac:dyDescent="0.3">
      <c r="C504" t="s">
        <v>295</v>
      </c>
      <c r="D504" s="302">
        <v>8</v>
      </c>
      <c r="E504" s="302">
        <v>3</v>
      </c>
      <c r="F504" s="302">
        <v>1</v>
      </c>
      <c r="G504" s="302">
        <v>3</v>
      </c>
      <c r="H504" s="302">
        <v>0</v>
      </c>
      <c r="I504" s="302">
        <v>1</v>
      </c>
      <c r="J504" s="302">
        <v>1</v>
      </c>
      <c r="K504" s="302">
        <v>0</v>
      </c>
      <c r="L504" s="302">
        <v>2</v>
      </c>
      <c r="M504" s="302">
        <v>0</v>
      </c>
      <c r="N504" s="302">
        <v>0</v>
      </c>
      <c r="O504" s="302">
        <v>0</v>
      </c>
      <c r="P504" s="302">
        <v>0</v>
      </c>
      <c r="Q504" s="302">
        <v>0</v>
      </c>
      <c r="R504" s="302">
        <v>1</v>
      </c>
      <c r="S504" s="302">
        <v>0</v>
      </c>
      <c r="T504" s="302">
        <v>0</v>
      </c>
      <c r="U504" s="302">
        <v>1</v>
      </c>
      <c r="V504" s="302">
        <v>1</v>
      </c>
      <c r="W504" s="302">
        <v>0</v>
      </c>
      <c r="X504" s="302">
        <v>0</v>
      </c>
      <c r="Y504" s="302">
        <v>0</v>
      </c>
      <c r="Z504" s="302">
        <v>0</v>
      </c>
      <c r="AA504" s="302">
        <v>0</v>
      </c>
      <c r="AB504" s="302">
        <v>0</v>
      </c>
      <c r="AC504" s="302">
        <v>0</v>
      </c>
    </row>
    <row r="505" spans="1:29" ht="15.75" customHeight="1" x14ac:dyDescent="0.3">
      <c r="C505" t="s">
        <v>291</v>
      </c>
      <c r="D505" s="302">
        <v>12</v>
      </c>
      <c r="E505" s="302">
        <v>2</v>
      </c>
      <c r="F505" s="302">
        <v>0</v>
      </c>
      <c r="G505" s="302">
        <v>0</v>
      </c>
      <c r="H505" s="302">
        <v>3</v>
      </c>
      <c r="I505" s="302">
        <v>0</v>
      </c>
      <c r="J505" s="302">
        <v>0</v>
      </c>
      <c r="K505" s="302">
        <v>2</v>
      </c>
      <c r="L505" s="302">
        <v>5</v>
      </c>
      <c r="M505" s="302">
        <v>1</v>
      </c>
      <c r="N505" s="302">
        <v>0</v>
      </c>
      <c r="O505" s="302">
        <v>0</v>
      </c>
      <c r="P505" s="302">
        <v>1</v>
      </c>
      <c r="Q505" s="302">
        <v>0</v>
      </c>
      <c r="R505" s="302">
        <v>0</v>
      </c>
      <c r="S505" s="302">
        <v>0</v>
      </c>
      <c r="T505" s="302">
        <v>2</v>
      </c>
      <c r="U505" s="302">
        <v>0</v>
      </c>
      <c r="V505" s="302">
        <v>0</v>
      </c>
      <c r="W505" s="302">
        <v>0</v>
      </c>
      <c r="X505" s="302">
        <v>0</v>
      </c>
      <c r="Y505" s="302">
        <v>0</v>
      </c>
      <c r="Z505" s="302">
        <v>0</v>
      </c>
      <c r="AA505" s="302">
        <v>0</v>
      </c>
      <c r="AB505" s="302">
        <v>0</v>
      </c>
      <c r="AC505" s="302">
        <v>0</v>
      </c>
    </row>
    <row r="506" spans="1:29" ht="15.75" customHeight="1" x14ac:dyDescent="0.3">
      <c r="C506" t="s">
        <v>286</v>
      </c>
      <c r="D506" s="302">
        <v>7</v>
      </c>
      <c r="E506" s="302">
        <v>6</v>
      </c>
      <c r="F506" s="302">
        <v>0</v>
      </c>
      <c r="G506" s="302">
        <v>1</v>
      </c>
      <c r="H506" s="302">
        <v>2</v>
      </c>
      <c r="I506" s="302">
        <v>4</v>
      </c>
      <c r="J506" s="302">
        <v>0</v>
      </c>
      <c r="K506" s="302">
        <v>0</v>
      </c>
      <c r="L506" s="302">
        <v>0</v>
      </c>
      <c r="M506" s="302">
        <v>0</v>
      </c>
      <c r="N506" s="302">
        <v>0</v>
      </c>
      <c r="O506" s="302">
        <v>0</v>
      </c>
      <c r="P506" s="302">
        <v>0</v>
      </c>
      <c r="Q506" s="302">
        <v>0</v>
      </c>
      <c r="R506" s="302">
        <v>1</v>
      </c>
      <c r="S506" s="302">
        <v>0</v>
      </c>
      <c r="T506" s="302">
        <v>0</v>
      </c>
      <c r="U506" s="302">
        <v>4</v>
      </c>
      <c r="V506" s="302">
        <v>0</v>
      </c>
      <c r="W506" s="302">
        <v>0</v>
      </c>
      <c r="X506" s="302">
        <v>1</v>
      </c>
      <c r="Y506" s="302">
        <v>0</v>
      </c>
      <c r="Z506" s="302">
        <v>0</v>
      </c>
      <c r="AA506" s="302">
        <v>0</v>
      </c>
      <c r="AB506" s="302">
        <v>0</v>
      </c>
      <c r="AC506" s="302">
        <v>0</v>
      </c>
    </row>
    <row r="507" spans="1:29" ht="15.75" customHeight="1" x14ac:dyDescent="0.3">
      <c r="C507" t="s">
        <v>285</v>
      </c>
      <c r="D507" s="302">
        <v>1</v>
      </c>
      <c r="E507" s="302">
        <v>1</v>
      </c>
      <c r="F507" s="302">
        <v>0</v>
      </c>
      <c r="G507" s="302">
        <v>0</v>
      </c>
      <c r="H507" s="302">
        <v>1</v>
      </c>
      <c r="I507" s="302">
        <v>0</v>
      </c>
      <c r="J507" s="302">
        <v>0</v>
      </c>
      <c r="K507" s="302">
        <v>0</v>
      </c>
      <c r="L507" s="302">
        <v>0</v>
      </c>
      <c r="M507" s="302">
        <v>0</v>
      </c>
      <c r="N507" s="302">
        <v>0</v>
      </c>
      <c r="O507" s="302">
        <v>0</v>
      </c>
      <c r="P507" s="302">
        <v>0</v>
      </c>
      <c r="Q507" s="302">
        <v>0</v>
      </c>
      <c r="R507" s="302">
        <v>0</v>
      </c>
      <c r="S507" s="302">
        <v>0</v>
      </c>
      <c r="T507" s="302">
        <v>1</v>
      </c>
      <c r="U507" s="302">
        <v>0</v>
      </c>
      <c r="V507" s="302">
        <v>0</v>
      </c>
      <c r="W507" s="302">
        <v>0</v>
      </c>
      <c r="X507" s="302">
        <v>0</v>
      </c>
      <c r="Y507" s="302">
        <v>0</v>
      </c>
      <c r="Z507" s="302">
        <v>0</v>
      </c>
      <c r="AA507" s="302">
        <v>0</v>
      </c>
      <c r="AB507" s="302">
        <v>0</v>
      </c>
      <c r="AC507" s="302">
        <v>0</v>
      </c>
    </row>
    <row r="508" spans="1:29" ht="15.75" customHeight="1" x14ac:dyDescent="0.3">
      <c r="C508" t="s">
        <v>284</v>
      </c>
      <c r="D508" s="302">
        <v>11</v>
      </c>
      <c r="E508" s="302">
        <v>1</v>
      </c>
      <c r="F508" s="302">
        <v>4</v>
      </c>
      <c r="G508" s="302">
        <v>1</v>
      </c>
      <c r="H508" s="302">
        <v>0</v>
      </c>
      <c r="I508" s="302">
        <v>1</v>
      </c>
      <c r="J508" s="302">
        <v>1</v>
      </c>
      <c r="K508" s="302">
        <v>1</v>
      </c>
      <c r="L508" s="302">
        <v>2</v>
      </c>
      <c r="M508" s="302">
        <v>0</v>
      </c>
      <c r="N508" s="302">
        <v>0</v>
      </c>
      <c r="O508" s="302">
        <v>1</v>
      </c>
      <c r="P508" s="302">
        <v>0</v>
      </c>
      <c r="Q508" s="302">
        <v>0</v>
      </c>
      <c r="R508" s="302">
        <v>0</v>
      </c>
      <c r="S508" s="302">
        <v>0</v>
      </c>
      <c r="T508" s="302">
        <v>0</v>
      </c>
      <c r="U508" s="302">
        <v>0</v>
      </c>
      <c r="V508" s="302">
        <v>0</v>
      </c>
      <c r="W508" s="302">
        <v>1</v>
      </c>
      <c r="X508" s="302">
        <v>0</v>
      </c>
      <c r="Y508" s="302">
        <v>0</v>
      </c>
      <c r="Z508" s="302">
        <v>0</v>
      </c>
      <c r="AA508" s="302">
        <v>0</v>
      </c>
      <c r="AB508" s="302">
        <v>0</v>
      </c>
      <c r="AC508" s="302">
        <v>0</v>
      </c>
    </row>
    <row r="509" spans="1:29" ht="15.75" customHeight="1" x14ac:dyDescent="0.3">
      <c r="B509" t="s">
        <v>815</v>
      </c>
      <c r="D509" s="302">
        <v>39</v>
      </c>
      <c r="E509" s="302">
        <v>13</v>
      </c>
      <c r="F509" s="302">
        <v>5</v>
      </c>
      <c r="G509" s="302">
        <v>5</v>
      </c>
      <c r="H509" s="302">
        <v>6</v>
      </c>
      <c r="I509" s="302">
        <v>6</v>
      </c>
      <c r="J509" s="302">
        <v>2</v>
      </c>
      <c r="K509" s="302">
        <v>3</v>
      </c>
      <c r="L509" s="302">
        <v>9</v>
      </c>
      <c r="M509" s="302">
        <v>1</v>
      </c>
      <c r="N509" s="302">
        <v>0</v>
      </c>
      <c r="O509" s="302">
        <v>1</v>
      </c>
      <c r="P509" s="302">
        <v>1</v>
      </c>
      <c r="Q509" s="302">
        <v>0</v>
      </c>
      <c r="R509" s="302">
        <v>2</v>
      </c>
      <c r="S509" s="302">
        <v>0</v>
      </c>
      <c r="T509" s="302">
        <v>3</v>
      </c>
      <c r="U509" s="302">
        <v>5</v>
      </c>
      <c r="V509" s="302">
        <v>1</v>
      </c>
      <c r="W509" s="302">
        <v>1</v>
      </c>
      <c r="X509" s="302">
        <v>1</v>
      </c>
      <c r="Y509" s="302">
        <v>0</v>
      </c>
      <c r="Z509" s="302">
        <v>0</v>
      </c>
      <c r="AA509" s="302">
        <v>0</v>
      </c>
      <c r="AB509" s="302">
        <v>0</v>
      </c>
      <c r="AC509" s="302">
        <v>0</v>
      </c>
    </row>
    <row r="510" spans="1:29" ht="15.75" customHeight="1" x14ac:dyDescent="0.3">
      <c r="B510" t="s">
        <v>600</v>
      </c>
      <c r="C510" t="s">
        <v>290</v>
      </c>
      <c r="D510" s="302">
        <v>9</v>
      </c>
      <c r="E510" s="302">
        <v>0</v>
      </c>
      <c r="F510" s="302">
        <v>4</v>
      </c>
      <c r="G510" s="302">
        <v>3</v>
      </c>
      <c r="H510" s="302">
        <v>1</v>
      </c>
      <c r="I510" s="302">
        <v>1</v>
      </c>
      <c r="J510" s="302">
        <v>0</v>
      </c>
      <c r="K510" s="302">
        <v>0</v>
      </c>
      <c r="L510" s="302">
        <v>0</v>
      </c>
      <c r="M510" s="302">
        <v>0</v>
      </c>
      <c r="N510" s="302">
        <v>0</v>
      </c>
      <c r="O510" s="302">
        <v>0</v>
      </c>
      <c r="P510" s="302">
        <v>0</v>
      </c>
      <c r="Q510" s="302">
        <v>0</v>
      </c>
      <c r="R510" s="302">
        <v>0</v>
      </c>
      <c r="S510" s="302">
        <v>0</v>
      </c>
      <c r="T510" s="302">
        <v>0</v>
      </c>
      <c r="U510" s="302">
        <v>0</v>
      </c>
      <c r="V510" s="302">
        <v>0</v>
      </c>
      <c r="W510" s="302">
        <v>0</v>
      </c>
      <c r="X510" s="302">
        <v>0</v>
      </c>
      <c r="Y510" s="302">
        <v>0</v>
      </c>
      <c r="Z510" s="302">
        <v>0</v>
      </c>
      <c r="AA510" s="302">
        <v>0</v>
      </c>
      <c r="AB510" s="302">
        <v>0</v>
      </c>
      <c r="AC510" s="302">
        <v>0</v>
      </c>
    </row>
    <row r="511" spans="1:29" ht="15.75" customHeight="1" x14ac:dyDescent="0.3">
      <c r="C511" t="s">
        <v>294</v>
      </c>
      <c r="D511" s="302">
        <v>26</v>
      </c>
      <c r="E511" s="302">
        <v>6</v>
      </c>
      <c r="F511" s="302">
        <v>3</v>
      </c>
      <c r="G511" s="302">
        <v>6</v>
      </c>
      <c r="H511" s="302">
        <v>3</v>
      </c>
      <c r="I511" s="302">
        <v>0</v>
      </c>
      <c r="J511" s="302">
        <v>0</v>
      </c>
      <c r="K511" s="302">
        <v>0</v>
      </c>
      <c r="L511" s="302">
        <v>14</v>
      </c>
      <c r="M511" s="302">
        <v>0</v>
      </c>
      <c r="N511" s="302">
        <v>0</v>
      </c>
      <c r="O511" s="302">
        <v>0</v>
      </c>
      <c r="P511" s="302">
        <v>0</v>
      </c>
      <c r="Q511" s="302">
        <v>0</v>
      </c>
      <c r="R511" s="302">
        <v>3</v>
      </c>
      <c r="S511" s="302">
        <v>0</v>
      </c>
      <c r="T511" s="302">
        <v>0</v>
      </c>
      <c r="U511" s="302">
        <v>0</v>
      </c>
      <c r="V511" s="302">
        <v>2</v>
      </c>
      <c r="W511" s="302">
        <v>0</v>
      </c>
      <c r="X511" s="302">
        <v>1</v>
      </c>
      <c r="Y511" s="302">
        <v>0</v>
      </c>
      <c r="Z511" s="302">
        <v>0</v>
      </c>
      <c r="AA511" s="302">
        <v>0</v>
      </c>
      <c r="AB511" s="302">
        <v>0</v>
      </c>
      <c r="AC511" s="302">
        <v>0</v>
      </c>
    </row>
    <row r="512" spans="1:29" ht="15.75" customHeight="1" x14ac:dyDescent="0.3">
      <c r="C512" t="s">
        <v>287</v>
      </c>
      <c r="D512" s="302">
        <v>119</v>
      </c>
      <c r="E512" s="302">
        <v>24</v>
      </c>
      <c r="F512" s="302">
        <v>29</v>
      </c>
      <c r="G512" s="302">
        <v>15</v>
      </c>
      <c r="H512" s="302">
        <v>6</v>
      </c>
      <c r="I512" s="302">
        <v>20</v>
      </c>
      <c r="J512" s="302">
        <v>12</v>
      </c>
      <c r="K512" s="302">
        <v>7</v>
      </c>
      <c r="L512" s="302">
        <v>0</v>
      </c>
      <c r="M512" s="302">
        <v>13</v>
      </c>
      <c r="N512" s="302">
        <v>9</v>
      </c>
      <c r="O512" s="302">
        <v>4</v>
      </c>
      <c r="P512" s="302">
        <v>0</v>
      </c>
      <c r="Q512" s="302">
        <v>4</v>
      </c>
      <c r="R512" s="302">
        <v>5</v>
      </c>
      <c r="S512" s="302">
        <v>10</v>
      </c>
      <c r="T512" s="302">
        <v>3</v>
      </c>
      <c r="U512" s="302">
        <v>4</v>
      </c>
      <c r="V512" s="302">
        <v>0</v>
      </c>
      <c r="W512" s="302">
        <v>1</v>
      </c>
      <c r="X512" s="302">
        <v>1</v>
      </c>
      <c r="Y512" s="302">
        <v>0</v>
      </c>
      <c r="Z512" s="302">
        <v>0</v>
      </c>
      <c r="AA512" s="302">
        <v>0</v>
      </c>
      <c r="AB512" s="302">
        <v>0</v>
      </c>
      <c r="AC512" s="302">
        <v>0</v>
      </c>
    </row>
    <row r="513" spans="1:29" ht="15.75" customHeight="1" x14ac:dyDescent="0.3">
      <c r="C513" t="s">
        <v>288</v>
      </c>
      <c r="D513" s="302">
        <v>15</v>
      </c>
      <c r="E513" s="302">
        <v>0</v>
      </c>
      <c r="F513" s="302">
        <v>0</v>
      </c>
      <c r="G513" s="302">
        <v>1</v>
      </c>
      <c r="H513" s="302">
        <v>6</v>
      </c>
      <c r="I513" s="302">
        <v>0</v>
      </c>
      <c r="J513" s="302">
        <v>0</v>
      </c>
      <c r="K513" s="302">
        <v>7</v>
      </c>
      <c r="L513" s="302">
        <v>0</v>
      </c>
      <c r="M513" s="302">
        <v>0</v>
      </c>
      <c r="N513" s="302">
        <v>0</v>
      </c>
      <c r="O513" s="302">
        <v>1</v>
      </c>
      <c r="P513" s="302">
        <v>0</v>
      </c>
      <c r="Q513" s="302">
        <v>0</v>
      </c>
      <c r="R513" s="302">
        <v>0</v>
      </c>
      <c r="S513" s="302">
        <v>0</v>
      </c>
      <c r="T513" s="302">
        <v>0</v>
      </c>
      <c r="U513" s="302">
        <v>0</v>
      </c>
      <c r="V513" s="302">
        <v>0</v>
      </c>
      <c r="W513" s="302">
        <v>0</v>
      </c>
      <c r="X513" s="302">
        <v>0</v>
      </c>
      <c r="Y513" s="302">
        <v>0</v>
      </c>
      <c r="Z513" s="302">
        <v>0</v>
      </c>
      <c r="AA513" s="302">
        <v>0</v>
      </c>
      <c r="AB513" s="302">
        <v>0</v>
      </c>
      <c r="AC513" s="302">
        <v>0</v>
      </c>
    </row>
    <row r="514" spans="1:29" ht="15.75" customHeight="1" x14ac:dyDescent="0.3">
      <c r="C514" t="s">
        <v>293</v>
      </c>
      <c r="D514" s="302">
        <v>71</v>
      </c>
      <c r="E514" s="302">
        <v>68</v>
      </c>
      <c r="F514" s="302">
        <v>21</v>
      </c>
      <c r="G514" s="302">
        <v>17</v>
      </c>
      <c r="H514" s="302">
        <v>9</v>
      </c>
      <c r="I514" s="302">
        <v>9</v>
      </c>
      <c r="J514" s="302">
        <v>9</v>
      </c>
      <c r="K514" s="302">
        <v>0</v>
      </c>
      <c r="L514" s="302">
        <v>0</v>
      </c>
      <c r="M514" s="302">
        <v>6</v>
      </c>
      <c r="N514" s="302">
        <v>0</v>
      </c>
      <c r="O514" s="302">
        <v>0</v>
      </c>
      <c r="P514" s="302">
        <v>0</v>
      </c>
      <c r="Q514" s="302">
        <v>0</v>
      </c>
      <c r="R514" s="302">
        <v>18</v>
      </c>
      <c r="S514" s="302">
        <v>16</v>
      </c>
      <c r="T514" s="302">
        <v>9</v>
      </c>
      <c r="U514" s="302">
        <v>9</v>
      </c>
      <c r="V514" s="302">
        <v>8</v>
      </c>
      <c r="W514" s="302">
        <v>8</v>
      </c>
      <c r="X514" s="302">
        <v>0</v>
      </c>
      <c r="Y514" s="302">
        <v>0</v>
      </c>
      <c r="Z514" s="302">
        <v>0</v>
      </c>
      <c r="AA514" s="302">
        <v>0</v>
      </c>
      <c r="AB514" s="302">
        <v>0</v>
      </c>
      <c r="AC514" s="302">
        <v>0</v>
      </c>
    </row>
    <row r="515" spans="1:29" ht="15.75" customHeight="1" x14ac:dyDescent="0.3">
      <c r="C515" t="s">
        <v>283</v>
      </c>
      <c r="D515" s="302">
        <v>92</v>
      </c>
      <c r="E515" s="302">
        <v>0</v>
      </c>
      <c r="F515" s="302">
        <v>13</v>
      </c>
      <c r="G515" s="302">
        <v>9</v>
      </c>
      <c r="H515" s="302">
        <v>15</v>
      </c>
      <c r="I515" s="302">
        <v>15</v>
      </c>
      <c r="J515" s="302">
        <v>17</v>
      </c>
      <c r="K515" s="302">
        <v>14</v>
      </c>
      <c r="L515" s="302">
        <v>0</v>
      </c>
      <c r="M515" s="302">
        <v>0</v>
      </c>
      <c r="N515" s="302">
        <v>1</v>
      </c>
      <c r="O515" s="302">
        <v>2</v>
      </c>
      <c r="P515" s="302">
        <v>3</v>
      </c>
      <c r="Q515" s="302">
        <v>3</v>
      </c>
      <c r="R515" s="302">
        <v>0</v>
      </c>
      <c r="S515" s="302">
        <v>0</v>
      </c>
      <c r="T515" s="302">
        <v>0</v>
      </c>
      <c r="U515" s="302">
        <v>0</v>
      </c>
      <c r="V515" s="302">
        <v>0</v>
      </c>
      <c r="W515" s="302">
        <v>0</v>
      </c>
      <c r="X515" s="302">
        <v>0</v>
      </c>
      <c r="Y515" s="302">
        <v>0</v>
      </c>
      <c r="Z515" s="302">
        <v>0</v>
      </c>
      <c r="AA515" s="302">
        <v>0</v>
      </c>
      <c r="AB515" s="302">
        <v>0</v>
      </c>
      <c r="AC515" s="302">
        <v>0</v>
      </c>
    </row>
    <row r="516" spans="1:29" ht="15.75" customHeight="1" x14ac:dyDescent="0.3">
      <c r="C516" t="s">
        <v>282</v>
      </c>
      <c r="D516" s="302">
        <v>28</v>
      </c>
      <c r="E516" s="302">
        <v>5</v>
      </c>
      <c r="F516" s="302">
        <v>11</v>
      </c>
      <c r="G516" s="302">
        <v>2</v>
      </c>
      <c r="H516" s="302">
        <v>3</v>
      </c>
      <c r="I516" s="302">
        <v>4</v>
      </c>
      <c r="J516" s="302">
        <v>2</v>
      </c>
      <c r="K516" s="302">
        <v>0</v>
      </c>
      <c r="L516" s="302">
        <v>2</v>
      </c>
      <c r="M516" s="302">
        <v>2</v>
      </c>
      <c r="N516" s="302">
        <v>0</v>
      </c>
      <c r="O516" s="302">
        <v>1</v>
      </c>
      <c r="P516" s="302">
        <v>1</v>
      </c>
      <c r="Q516" s="302">
        <v>0</v>
      </c>
      <c r="R516" s="302">
        <v>1</v>
      </c>
      <c r="S516" s="302">
        <v>1</v>
      </c>
      <c r="T516" s="302">
        <v>1</v>
      </c>
      <c r="U516" s="302">
        <v>0</v>
      </c>
      <c r="V516" s="302">
        <v>0</v>
      </c>
      <c r="W516" s="302">
        <v>0</v>
      </c>
      <c r="X516" s="302">
        <v>0</v>
      </c>
      <c r="Y516" s="302">
        <v>1</v>
      </c>
      <c r="Z516" s="302">
        <v>0</v>
      </c>
      <c r="AA516" s="302">
        <v>0</v>
      </c>
      <c r="AB516" s="302">
        <v>0</v>
      </c>
      <c r="AC516" s="302">
        <v>1</v>
      </c>
    </row>
    <row r="517" spans="1:29" ht="15.75" customHeight="1" x14ac:dyDescent="0.3">
      <c r="B517" t="s">
        <v>816</v>
      </c>
      <c r="D517" s="302">
        <v>360</v>
      </c>
      <c r="E517" s="302">
        <v>103</v>
      </c>
      <c r="F517" s="302">
        <v>81</v>
      </c>
      <c r="G517" s="302">
        <v>53</v>
      </c>
      <c r="H517" s="302">
        <v>43</v>
      </c>
      <c r="I517" s="302">
        <v>49</v>
      </c>
      <c r="J517" s="302">
        <v>40</v>
      </c>
      <c r="K517" s="302">
        <v>28</v>
      </c>
      <c r="L517" s="302">
        <v>16</v>
      </c>
      <c r="M517" s="302">
        <v>21</v>
      </c>
      <c r="N517" s="302">
        <v>10</v>
      </c>
      <c r="O517" s="302">
        <v>8</v>
      </c>
      <c r="P517" s="302">
        <v>4</v>
      </c>
      <c r="Q517" s="302">
        <v>7</v>
      </c>
      <c r="R517" s="302">
        <v>27</v>
      </c>
      <c r="S517" s="302">
        <v>27</v>
      </c>
      <c r="T517" s="302">
        <v>13</v>
      </c>
      <c r="U517" s="302">
        <v>13</v>
      </c>
      <c r="V517" s="302">
        <v>10</v>
      </c>
      <c r="W517" s="302">
        <v>9</v>
      </c>
      <c r="X517" s="302">
        <v>2</v>
      </c>
      <c r="Y517" s="302">
        <v>1</v>
      </c>
      <c r="Z517" s="302">
        <v>0</v>
      </c>
      <c r="AA517" s="302">
        <v>0</v>
      </c>
      <c r="AB517" s="302">
        <v>0</v>
      </c>
      <c r="AC517" s="302">
        <v>1</v>
      </c>
    </row>
    <row r="518" spans="1:29" ht="15.75" customHeight="1" x14ac:dyDescent="0.3">
      <c r="B518" t="s">
        <v>601</v>
      </c>
      <c r="C518" t="s">
        <v>292</v>
      </c>
      <c r="D518" s="302">
        <v>112</v>
      </c>
      <c r="E518" s="302">
        <v>0</v>
      </c>
      <c r="F518" s="302">
        <v>37</v>
      </c>
      <c r="G518" s="302">
        <v>26</v>
      </c>
      <c r="H518" s="302">
        <v>10</v>
      </c>
      <c r="I518" s="302">
        <v>9</v>
      </c>
      <c r="J518" s="302">
        <v>4</v>
      </c>
      <c r="K518" s="302">
        <v>13</v>
      </c>
      <c r="L518" s="302">
        <v>0</v>
      </c>
      <c r="M518" s="302">
        <v>0</v>
      </c>
      <c r="N518" s="302">
        <v>0</v>
      </c>
      <c r="O518" s="302">
        <v>4</v>
      </c>
      <c r="P518" s="302">
        <v>3</v>
      </c>
      <c r="Q518" s="302">
        <v>6</v>
      </c>
      <c r="R518" s="302">
        <v>0</v>
      </c>
      <c r="S518" s="302">
        <v>0</v>
      </c>
      <c r="T518" s="302">
        <v>0</v>
      </c>
      <c r="U518" s="302">
        <v>0</v>
      </c>
      <c r="V518" s="302">
        <v>0</v>
      </c>
      <c r="W518" s="302">
        <v>0</v>
      </c>
      <c r="X518" s="302">
        <v>0</v>
      </c>
      <c r="Y518" s="302">
        <v>0</v>
      </c>
      <c r="Z518" s="302">
        <v>0</v>
      </c>
      <c r="AA518" s="302">
        <v>0</v>
      </c>
      <c r="AB518" s="302">
        <v>0</v>
      </c>
      <c r="AC518" s="302">
        <v>0</v>
      </c>
    </row>
    <row r="519" spans="1:29" ht="15.75" customHeight="1" x14ac:dyDescent="0.3">
      <c r="C519" t="s">
        <v>289</v>
      </c>
      <c r="D519" s="302">
        <v>98</v>
      </c>
      <c r="E519" s="302">
        <v>1</v>
      </c>
      <c r="F519" s="302">
        <v>9</v>
      </c>
      <c r="G519" s="302">
        <v>3</v>
      </c>
      <c r="H519" s="302">
        <v>9</v>
      </c>
      <c r="I519" s="302">
        <v>9</v>
      </c>
      <c r="J519" s="302">
        <v>11</v>
      </c>
      <c r="K519" s="302">
        <v>5</v>
      </c>
      <c r="L519" s="302">
        <v>23</v>
      </c>
      <c r="M519" s="302">
        <v>4</v>
      </c>
      <c r="N519" s="302">
        <v>9</v>
      </c>
      <c r="O519" s="302">
        <v>7</v>
      </c>
      <c r="P519" s="302">
        <v>3</v>
      </c>
      <c r="Q519" s="302">
        <v>6</v>
      </c>
      <c r="R519" s="302">
        <v>1</v>
      </c>
      <c r="S519" s="302">
        <v>0</v>
      </c>
      <c r="T519" s="302">
        <v>0</v>
      </c>
      <c r="U519" s="302">
        <v>0</v>
      </c>
      <c r="V519" s="302">
        <v>0</v>
      </c>
      <c r="W519" s="302">
        <v>0</v>
      </c>
      <c r="X519" s="302">
        <v>0</v>
      </c>
      <c r="Y519" s="302">
        <v>0</v>
      </c>
      <c r="Z519" s="302">
        <v>0</v>
      </c>
      <c r="AA519" s="302">
        <v>0</v>
      </c>
      <c r="AB519" s="302">
        <v>0</v>
      </c>
      <c r="AC519" s="302">
        <v>0</v>
      </c>
    </row>
    <row r="520" spans="1:29" ht="15.75" customHeight="1" x14ac:dyDescent="0.3">
      <c r="B520" t="s">
        <v>817</v>
      </c>
      <c r="D520" s="302">
        <v>210</v>
      </c>
      <c r="E520" s="302">
        <v>1</v>
      </c>
      <c r="F520" s="302">
        <v>46</v>
      </c>
      <c r="G520" s="302">
        <v>29</v>
      </c>
      <c r="H520" s="302">
        <v>19</v>
      </c>
      <c r="I520" s="302">
        <v>18</v>
      </c>
      <c r="J520" s="302">
        <v>15</v>
      </c>
      <c r="K520" s="302">
        <v>18</v>
      </c>
      <c r="L520" s="302">
        <v>23</v>
      </c>
      <c r="M520" s="302">
        <v>4</v>
      </c>
      <c r="N520" s="302">
        <v>9</v>
      </c>
      <c r="O520" s="302">
        <v>11</v>
      </c>
      <c r="P520" s="302">
        <v>6</v>
      </c>
      <c r="Q520" s="302">
        <v>12</v>
      </c>
      <c r="R520" s="302">
        <v>1</v>
      </c>
      <c r="S520" s="302">
        <v>0</v>
      </c>
      <c r="T520" s="302">
        <v>0</v>
      </c>
      <c r="U520" s="302">
        <v>0</v>
      </c>
      <c r="V520" s="302">
        <v>0</v>
      </c>
      <c r="W520" s="302">
        <v>0</v>
      </c>
      <c r="X520" s="302">
        <v>0</v>
      </c>
      <c r="Y520" s="302">
        <v>0</v>
      </c>
      <c r="Z520" s="302">
        <v>0</v>
      </c>
      <c r="AA520" s="302">
        <v>0</v>
      </c>
      <c r="AB520" s="302">
        <v>0</v>
      </c>
      <c r="AC520" s="302">
        <v>0</v>
      </c>
    </row>
    <row r="521" spans="1:29" ht="15.75" customHeight="1" x14ac:dyDescent="0.3">
      <c r="A521" t="s">
        <v>893</v>
      </c>
      <c r="D521" s="302">
        <v>609</v>
      </c>
      <c r="E521" s="302">
        <v>117</v>
      </c>
      <c r="F521" s="302">
        <v>132</v>
      </c>
      <c r="G521" s="302">
        <v>87</v>
      </c>
      <c r="H521" s="302">
        <v>68</v>
      </c>
      <c r="I521" s="302">
        <v>73</v>
      </c>
      <c r="J521" s="302">
        <v>57</v>
      </c>
      <c r="K521" s="302">
        <v>49</v>
      </c>
      <c r="L521" s="302">
        <v>48</v>
      </c>
      <c r="M521" s="302">
        <v>26</v>
      </c>
      <c r="N521" s="302">
        <v>19</v>
      </c>
      <c r="O521" s="302">
        <v>20</v>
      </c>
      <c r="P521" s="302">
        <v>11</v>
      </c>
      <c r="Q521" s="302">
        <v>19</v>
      </c>
      <c r="R521" s="302">
        <v>30</v>
      </c>
      <c r="S521" s="302">
        <v>27</v>
      </c>
      <c r="T521" s="302">
        <v>16</v>
      </c>
      <c r="U521" s="302">
        <v>18</v>
      </c>
      <c r="V521" s="302">
        <v>11</v>
      </c>
      <c r="W521" s="302">
        <v>10</v>
      </c>
      <c r="X521" s="302">
        <v>3</v>
      </c>
      <c r="Y521" s="302">
        <v>1</v>
      </c>
      <c r="Z521" s="302">
        <v>0</v>
      </c>
      <c r="AA521" s="302">
        <v>0</v>
      </c>
      <c r="AB521" s="302">
        <v>0</v>
      </c>
      <c r="AC521" s="302">
        <v>1</v>
      </c>
    </row>
    <row r="522" spans="1:29" ht="15.75" customHeight="1" x14ac:dyDescent="0.3">
      <c r="A522" t="s">
        <v>74</v>
      </c>
      <c r="B522" t="s">
        <v>598</v>
      </c>
      <c r="C522" t="s">
        <v>79</v>
      </c>
      <c r="D522" s="302">
        <v>0</v>
      </c>
      <c r="E522" s="302">
        <v>0</v>
      </c>
      <c r="F522" s="302">
        <v>0</v>
      </c>
      <c r="G522" s="302">
        <v>0</v>
      </c>
      <c r="H522" s="302">
        <v>0</v>
      </c>
      <c r="I522" s="302">
        <v>0</v>
      </c>
      <c r="J522" s="302">
        <v>0</v>
      </c>
      <c r="K522" s="302">
        <v>0</v>
      </c>
      <c r="L522" s="302">
        <v>0</v>
      </c>
      <c r="M522" s="302">
        <v>0</v>
      </c>
      <c r="N522" s="302">
        <v>0</v>
      </c>
      <c r="O522" s="302">
        <v>0</v>
      </c>
      <c r="P522" s="302">
        <v>0</v>
      </c>
      <c r="Q522" s="302">
        <v>0</v>
      </c>
      <c r="R522" s="302">
        <v>0</v>
      </c>
      <c r="S522" s="302">
        <v>0</v>
      </c>
      <c r="T522" s="302">
        <v>0</v>
      </c>
      <c r="U522" s="302">
        <v>0</v>
      </c>
      <c r="V522" s="302">
        <v>0</v>
      </c>
      <c r="W522" s="302">
        <v>0</v>
      </c>
      <c r="X522" s="302">
        <v>0</v>
      </c>
      <c r="Y522" s="302">
        <v>0</v>
      </c>
      <c r="Z522" s="302">
        <v>0</v>
      </c>
      <c r="AA522" s="302">
        <v>0</v>
      </c>
      <c r="AB522" s="302">
        <v>0</v>
      </c>
      <c r="AC522" s="302">
        <v>0</v>
      </c>
    </row>
    <row r="523" spans="1:29" ht="15.75" customHeight="1" x14ac:dyDescent="0.3">
      <c r="C523" t="s">
        <v>82</v>
      </c>
      <c r="D523" s="302">
        <v>0</v>
      </c>
      <c r="E523" s="302">
        <v>0</v>
      </c>
      <c r="F523" s="302">
        <v>0</v>
      </c>
      <c r="G523" s="302">
        <v>0</v>
      </c>
      <c r="H523" s="302">
        <v>0</v>
      </c>
      <c r="I523" s="302">
        <v>0</v>
      </c>
      <c r="J523" s="302">
        <v>0</v>
      </c>
      <c r="K523" s="302">
        <v>0</v>
      </c>
      <c r="L523" s="302">
        <v>0</v>
      </c>
      <c r="M523" s="302">
        <v>0</v>
      </c>
      <c r="N523" s="302">
        <v>0</v>
      </c>
      <c r="O523" s="302">
        <v>0</v>
      </c>
      <c r="P523" s="302">
        <v>0</v>
      </c>
      <c r="Q523" s="302">
        <v>0</v>
      </c>
      <c r="R523" s="302">
        <v>0</v>
      </c>
      <c r="S523" s="302">
        <v>0</v>
      </c>
      <c r="T523" s="302">
        <v>0</v>
      </c>
      <c r="U523" s="302">
        <v>0</v>
      </c>
      <c r="V523" s="302">
        <v>0</v>
      </c>
      <c r="W523" s="302">
        <v>0</v>
      </c>
      <c r="X523" s="302">
        <v>0</v>
      </c>
      <c r="Y523" s="302">
        <v>0</v>
      </c>
      <c r="Z523" s="302">
        <v>0</v>
      </c>
      <c r="AA523" s="302">
        <v>0</v>
      </c>
      <c r="AB523" s="302">
        <v>0</v>
      </c>
      <c r="AC523" s="302">
        <v>0</v>
      </c>
    </row>
    <row r="524" spans="1:29" ht="15.75" customHeight="1" x14ac:dyDescent="0.3">
      <c r="C524" t="s">
        <v>81</v>
      </c>
      <c r="D524" s="302">
        <v>1</v>
      </c>
      <c r="E524" s="302">
        <v>1</v>
      </c>
      <c r="F524" s="302">
        <v>0</v>
      </c>
      <c r="G524" s="302">
        <v>0</v>
      </c>
      <c r="H524" s="302">
        <v>0</v>
      </c>
      <c r="I524" s="302">
        <v>0</v>
      </c>
      <c r="J524" s="302">
        <v>0</v>
      </c>
      <c r="K524" s="302">
        <v>0</v>
      </c>
      <c r="L524" s="302">
        <v>0</v>
      </c>
      <c r="M524" s="302">
        <v>1</v>
      </c>
      <c r="N524" s="302">
        <v>0</v>
      </c>
      <c r="O524" s="302">
        <v>0</v>
      </c>
      <c r="P524" s="302">
        <v>0</v>
      </c>
      <c r="Q524" s="302">
        <v>0</v>
      </c>
      <c r="R524" s="302">
        <v>0</v>
      </c>
      <c r="S524" s="302">
        <v>0</v>
      </c>
      <c r="T524" s="302">
        <v>0</v>
      </c>
      <c r="U524" s="302">
        <v>0</v>
      </c>
      <c r="V524" s="302">
        <v>0</v>
      </c>
      <c r="W524" s="302">
        <v>0</v>
      </c>
      <c r="X524" s="302">
        <v>0</v>
      </c>
      <c r="Y524" s="302">
        <v>1</v>
      </c>
      <c r="Z524" s="302">
        <v>0</v>
      </c>
      <c r="AA524" s="302">
        <v>0</v>
      </c>
      <c r="AB524" s="302">
        <v>0</v>
      </c>
      <c r="AC524" s="302">
        <v>0</v>
      </c>
    </row>
    <row r="525" spans="1:29" ht="15.75" customHeight="1" x14ac:dyDescent="0.3">
      <c r="C525" t="s">
        <v>85</v>
      </c>
      <c r="D525" s="302">
        <v>3</v>
      </c>
      <c r="E525" s="302">
        <v>2</v>
      </c>
      <c r="F525" s="302">
        <v>0</v>
      </c>
      <c r="G525" s="302">
        <v>0</v>
      </c>
      <c r="H525" s="302">
        <v>0</v>
      </c>
      <c r="I525" s="302">
        <v>0</v>
      </c>
      <c r="J525" s="302">
        <v>0</v>
      </c>
      <c r="K525" s="302">
        <v>0</v>
      </c>
      <c r="L525" s="302">
        <v>0</v>
      </c>
      <c r="M525" s="302">
        <v>1</v>
      </c>
      <c r="N525" s="302">
        <v>1</v>
      </c>
      <c r="O525" s="302">
        <v>1</v>
      </c>
      <c r="P525" s="302">
        <v>0</v>
      </c>
      <c r="Q525" s="302">
        <v>0</v>
      </c>
      <c r="R525" s="302">
        <v>0</v>
      </c>
      <c r="S525" s="302">
        <v>0</v>
      </c>
      <c r="T525" s="302">
        <v>0</v>
      </c>
      <c r="U525" s="302">
        <v>0</v>
      </c>
      <c r="V525" s="302">
        <v>0</v>
      </c>
      <c r="W525" s="302">
        <v>0</v>
      </c>
      <c r="X525" s="302">
        <v>0</v>
      </c>
      <c r="Y525" s="302">
        <v>1</v>
      </c>
      <c r="Z525" s="302">
        <v>1</v>
      </c>
      <c r="AA525" s="302">
        <v>0</v>
      </c>
      <c r="AB525" s="302">
        <v>0</v>
      </c>
      <c r="AC525" s="302">
        <v>0</v>
      </c>
    </row>
    <row r="526" spans="1:29" ht="15.75" customHeight="1" x14ac:dyDescent="0.3">
      <c r="C526" t="s">
        <v>83</v>
      </c>
      <c r="D526" s="302">
        <v>0</v>
      </c>
      <c r="E526" s="302">
        <v>0</v>
      </c>
      <c r="F526" s="302">
        <v>0</v>
      </c>
      <c r="G526" s="302">
        <v>0</v>
      </c>
      <c r="H526" s="302">
        <v>0</v>
      </c>
      <c r="I526" s="302">
        <v>0</v>
      </c>
      <c r="J526" s="302">
        <v>0</v>
      </c>
      <c r="K526" s="302">
        <v>0</v>
      </c>
      <c r="L526" s="302">
        <v>0</v>
      </c>
      <c r="M526" s="302">
        <v>0</v>
      </c>
      <c r="N526" s="302">
        <v>0</v>
      </c>
      <c r="O526" s="302">
        <v>0</v>
      </c>
      <c r="P526" s="302">
        <v>0</v>
      </c>
      <c r="Q526" s="302">
        <v>0</v>
      </c>
      <c r="R526" s="302">
        <v>0</v>
      </c>
      <c r="S526" s="302">
        <v>0</v>
      </c>
      <c r="T526" s="302">
        <v>0</v>
      </c>
      <c r="U526" s="302">
        <v>0</v>
      </c>
      <c r="V526" s="302">
        <v>0</v>
      </c>
      <c r="W526" s="302">
        <v>0</v>
      </c>
      <c r="X526" s="302">
        <v>0</v>
      </c>
      <c r="Y526" s="302">
        <v>0</v>
      </c>
      <c r="Z526" s="302">
        <v>0</v>
      </c>
      <c r="AA526" s="302">
        <v>0</v>
      </c>
      <c r="AB526" s="302">
        <v>0</v>
      </c>
      <c r="AC526" s="302">
        <v>0</v>
      </c>
    </row>
    <row r="527" spans="1:29" ht="15.75" customHeight="1" x14ac:dyDescent="0.3">
      <c r="C527" t="s">
        <v>78</v>
      </c>
      <c r="D527" s="302">
        <v>4</v>
      </c>
      <c r="E527" s="302">
        <v>4</v>
      </c>
      <c r="F527" s="302">
        <v>1</v>
      </c>
      <c r="G527" s="302">
        <v>0</v>
      </c>
      <c r="H527" s="302">
        <v>0</v>
      </c>
      <c r="I527" s="302">
        <v>0</v>
      </c>
      <c r="J527" s="302">
        <v>0</v>
      </c>
      <c r="K527" s="302">
        <v>0</v>
      </c>
      <c r="L527" s="302">
        <v>0</v>
      </c>
      <c r="M527" s="302">
        <v>0</v>
      </c>
      <c r="N527" s="302">
        <v>0</v>
      </c>
      <c r="O527" s="302">
        <v>0</v>
      </c>
      <c r="P527" s="302">
        <v>3</v>
      </c>
      <c r="Q527" s="302">
        <v>0</v>
      </c>
      <c r="R527" s="302">
        <v>1</v>
      </c>
      <c r="S527" s="302">
        <v>0</v>
      </c>
      <c r="T527" s="302">
        <v>0</v>
      </c>
      <c r="U527" s="302">
        <v>0</v>
      </c>
      <c r="V527" s="302">
        <v>0</v>
      </c>
      <c r="W527" s="302">
        <v>0</v>
      </c>
      <c r="X527" s="302">
        <v>0</v>
      </c>
      <c r="Y527" s="302">
        <v>0</v>
      </c>
      <c r="Z527" s="302">
        <v>0</v>
      </c>
      <c r="AA527" s="302">
        <v>0</v>
      </c>
      <c r="AB527" s="302">
        <v>3</v>
      </c>
      <c r="AC527" s="302">
        <v>0</v>
      </c>
    </row>
    <row r="528" spans="1:29" ht="15.75" customHeight="1" x14ac:dyDescent="0.3">
      <c r="C528" t="s">
        <v>77</v>
      </c>
      <c r="D528" s="302">
        <v>0</v>
      </c>
      <c r="E528" s="302">
        <v>0</v>
      </c>
      <c r="F528" s="302">
        <v>0</v>
      </c>
      <c r="G528" s="302">
        <v>0</v>
      </c>
      <c r="H528" s="302">
        <v>0</v>
      </c>
      <c r="I528" s="302">
        <v>0</v>
      </c>
      <c r="J528" s="302">
        <v>0</v>
      </c>
      <c r="K528" s="302">
        <v>0</v>
      </c>
      <c r="L528" s="302">
        <v>0</v>
      </c>
      <c r="M528" s="302">
        <v>0</v>
      </c>
      <c r="N528" s="302">
        <v>0</v>
      </c>
      <c r="O528" s="302">
        <v>0</v>
      </c>
      <c r="P528" s="302">
        <v>0</v>
      </c>
      <c r="Q528" s="302">
        <v>0</v>
      </c>
      <c r="R528" s="302">
        <v>0</v>
      </c>
      <c r="S528" s="302">
        <v>0</v>
      </c>
      <c r="T528" s="302">
        <v>0</v>
      </c>
      <c r="U528" s="302">
        <v>0</v>
      </c>
      <c r="V528" s="302">
        <v>0</v>
      </c>
      <c r="W528" s="302">
        <v>0</v>
      </c>
      <c r="X528" s="302">
        <v>0</v>
      </c>
      <c r="Y528" s="302">
        <v>0</v>
      </c>
      <c r="Z528" s="302">
        <v>0</v>
      </c>
      <c r="AA528" s="302">
        <v>0</v>
      </c>
      <c r="AB528" s="302">
        <v>0</v>
      </c>
      <c r="AC528" s="302">
        <v>0</v>
      </c>
    </row>
    <row r="529" spans="1:29" ht="15.75" customHeight="1" x14ac:dyDescent="0.3">
      <c r="C529" t="s">
        <v>84</v>
      </c>
      <c r="D529" s="302">
        <v>0</v>
      </c>
      <c r="E529" s="302">
        <v>0</v>
      </c>
      <c r="F529" s="302">
        <v>0</v>
      </c>
      <c r="G529" s="302">
        <v>0</v>
      </c>
      <c r="H529" s="302">
        <v>0</v>
      </c>
      <c r="I529" s="302">
        <v>0</v>
      </c>
      <c r="J529" s="302">
        <v>0</v>
      </c>
      <c r="K529" s="302">
        <v>0</v>
      </c>
      <c r="L529" s="302">
        <v>0</v>
      </c>
      <c r="M529" s="302">
        <v>0</v>
      </c>
      <c r="N529" s="302">
        <v>0</v>
      </c>
      <c r="O529" s="302">
        <v>0</v>
      </c>
      <c r="P529" s="302">
        <v>0</v>
      </c>
      <c r="Q529" s="302">
        <v>0</v>
      </c>
      <c r="R529" s="302">
        <v>0</v>
      </c>
      <c r="S529" s="302">
        <v>0</v>
      </c>
      <c r="T529" s="302">
        <v>0</v>
      </c>
      <c r="U529" s="302">
        <v>0</v>
      </c>
      <c r="V529" s="302">
        <v>0</v>
      </c>
      <c r="W529" s="302">
        <v>0</v>
      </c>
      <c r="X529" s="302">
        <v>0</v>
      </c>
      <c r="Y529" s="302">
        <v>0</v>
      </c>
      <c r="Z529" s="302">
        <v>0</v>
      </c>
      <c r="AA529" s="302">
        <v>0</v>
      </c>
      <c r="AB529" s="302">
        <v>0</v>
      </c>
      <c r="AC529" s="302">
        <v>0</v>
      </c>
    </row>
    <row r="530" spans="1:29" ht="15.75" customHeight="1" x14ac:dyDescent="0.3">
      <c r="C530" t="s">
        <v>91</v>
      </c>
      <c r="D530" s="302">
        <v>4</v>
      </c>
      <c r="E530" s="302">
        <v>4</v>
      </c>
      <c r="F530" s="302">
        <v>0</v>
      </c>
      <c r="G530" s="302">
        <v>0</v>
      </c>
      <c r="H530" s="302">
        <v>0</v>
      </c>
      <c r="I530" s="302">
        <v>2</v>
      </c>
      <c r="J530" s="302">
        <v>2</v>
      </c>
      <c r="K530" s="302">
        <v>0</v>
      </c>
      <c r="L530" s="302">
        <v>0</v>
      </c>
      <c r="M530" s="302">
        <v>0</v>
      </c>
      <c r="N530" s="302">
        <v>0</v>
      </c>
      <c r="O530" s="302">
        <v>0</v>
      </c>
      <c r="P530" s="302">
        <v>0</v>
      </c>
      <c r="Q530" s="302">
        <v>0</v>
      </c>
      <c r="R530" s="302">
        <v>0</v>
      </c>
      <c r="S530" s="302">
        <v>0</v>
      </c>
      <c r="T530" s="302">
        <v>0</v>
      </c>
      <c r="U530" s="302">
        <v>2</v>
      </c>
      <c r="V530" s="302">
        <v>2</v>
      </c>
      <c r="W530" s="302">
        <v>0</v>
      </c>
      <c r="X530" s="302">
        <v>0</v>
      </c>
      <c r="Y530" s="302">
        <v>0</v>
      </c>
      <c r="Z530" s="302">
        <v>0</v>
      </c>
      <c r="AA530" s="302">
        <v>0</v>
      </c>
      <c r="AB530" s="302">
        <v>0</v>
      </c>
      <c r="AC530" s="302">
        <v>0</v>
      </c>
    </row>
    <row r="531" spans="1:29" ht="15.75" customHeight="1" x14ac:dyDescent="0.3">
      <c r="C531" t="s">
        <v>87</v>
      </c>
      <c r="D531" s="302">
        <v>47</v>
      </c>
      <c r="E531" s="302">
        <v>47</v>
      </c>
      <c r="F531" s="302">
        <v>10</v>
      </c>
      <c r="G531" s="302">
        <v>3</v>
      </c>
      <c r="H531" s="302">
        <v>1</v>
      </c>
      <c r="I531" s="302">
        <v>2</v>
      </c>
      <c r="J531" s="302">
        <v>3</v>
      </c>
      <c r="K531" s="302">
        <v>0</v>
      </c>
      <c r="L531" s="302">
        <v>9</v>
      </c>
      <c r="M531" s="302">
        <v>7</v>
      </c>
      <c r="N531" s="302">
        <v>6</v>
      </c>
      <c r="O531" s="302">
        <v>5</v>
      </c>
      <c r="P531" s="302">
        <v>1</v>
      </c>
      <c r="Q531" s="302">
        <v>0</v>
      </c>
      <c r="R531" s="302">
        <v>10</v>
      </c>
      <c r="S531" s="302">
        <v>3</v>
      </c>
      <c r="T531" s="302">
        <v>1</v>
      </c>
      <c r="U531" s="302">
        <v>2</v>
      </c>
      <c r="V531" s="302">
        <v>3</v>
      </c>
      <c r="W531" s="302">
        <v>0</v>
      </c>
      <c r="X531" s="302">
        <v>9</v>
      </c>
      <c r="Y531" s="302">
        <v>7</v>
      </c>
      <c r="Z531" s="302">
        <v>6</v>
      </c>
      <c r="AA531" s="302">
        <v>5</v>
      </c>
      <c r="AB531" s="302">
        <v>1</v>
      </c>
      <c r="AC531" s="302">
        <v>0</v>
      </c>
    </row>
    <row r="532" spans="1:29" ht="15.75" customHeight="1" x14ac:dyDescent="0.3">
      <c r="C532" t="s">
        <v>90</v>
      </c>
      <c r="D532" s="302">
        <v>2</v>
      </c>
      <c r="E532" s="302">
        <v>2</v>
      </c>
      <c r="F532" s="302">
        <v>2</v>
      </c>
      <c r="G532" s="302">
        <v>0</v>
      </c>
      <c r="H532" s="302">
        <v>0</v>
      </c>
      <c r="I532" s="302">
        <v>0</v>
      </c>
      <c r="J532" s="302">
        <v>0</v>
      </c>
      <c r="K532" s="302">
        <v>0</v>
      </c>
      <c r="L532" s="302">
        <v>0</v>
      </c>
      <c r="M532" s="302">
        <v>0</v>
      </c>
      <c r="N532" s="302">
        <v>0</v>
      </c>
      <c r="O532" s="302">
        <v>0</v>
      </c>
      <c r="P532" s="302">
        <v>0</v>
      </c>
      <c r="Q532" s="302">
        <v>0</v>
      </c>
      <c r="R532" s="302">
        <v>2</v>
      </c>
      <c r="S532" s="302">
        <v>0</v>
      </c>
      <c r="T532" s="302">
        <v>0</v>
      </c>
      <c r="U532" s="302">
        <v>0</v>
      </c>
      <c r="V532" s="302">
        <v>0</v>
      </c>
      <c r="W532" s="302">
        <v>0</v>
      </c>
      <c r="X532" s="302">
        <v>0</v>
      </c>
      <c r="Y532" s="302">
        <v>0</v>
      </c>
      <c r="Z532" s="302">
        <v>0</v>
      </c>
      <c r="AA532" s="302">
        <v>0</v>
      </c>
      <c r="AB532" s="302">
        <v>0</v>
      </c>
      <c r="AC532" s="302">
        <v>0</v>
      </c>
    </row>
    <row r="533" spans="1:29" ht="15.75" customHeight="1" x14ac:dyDescent="0.3">
      <c r="C533" t="s">
        <v>93</v>
      </c>
      <c r="D533" s="302">
        <v>0</v>
      </c>
      <c r="E533" s="302">
        <v>0</v>
      </c>
      <c r="F533" s="302">
        <v>0</v>
      </c>
      <c r="G533" s="302">
        <v>0</v>
      </c>
      <c r="H533" s="302">
        <v>0</v>
      </c>
      <c r="I533" s="302">
        <v>0</v>
      </c>
      <c r="J533" s="302">
        <v>0</v>
      </c>
      <c r="K533" s="302">
        <v>0</v>
      </c>
      <c r="L533" s="302">
        <v>0</v>
      </c>
      <c r="M533" s="302">
        <v>0</v>
      </c>
      <c r="N533" s="302">
        <v>0</v>
      </c>
      <c r="O533" s="302">
        <v>0</v>
      </c>
      <c r="P533" s="302">
        <v>0</v>
      </c>
      <c r="Q533" s="302">
        <v>0</v>
      </c>
      <c r="R533" s="302">
        <v>0</v>
      </c>
      <c r="S533" s="302">
        <v>0</v>
      </c>
      <c r="T533" s="302">
        <v>0</v>
      </c>
      <c r="U533" s="302">
        <v>0</v>
      </c>
      <c r="V533" s="302">
        <v>0</v>
      </c>
      <c r="W533" s="302">
        <v>0</v>
      </c>
      <c r="X533" s="302">
        <v>0</v>
      </c>
      <c r="Y533" s="302">
        <v>0</v>
      </c>
      <c r="Z533" s="302">
        <v>0</v>
      </c>
      <c r="AA533" s="302">
        <v>0</v>
      </c>
      <c r="AB533" s="302">
        <v>0</v>
      </c>
      <c r="AC533" s="302">
        <v>0</v>
      </c>
    </row>
    <row r="534" spans="1:29" ht="15.75" customHeight="1" x14ac:dyDescent="0.3">
      <c r="C534" t="s">
        <v>92</v>
      </c>
      <c r="D534" s="302">
        <v>1</v>
      </c>
      <c r="E534" s="302">
        <v>1</v>
      </c>
      <c r="F534" s="302">
        <v>0</v>
      </c>
      <c r="G534" s="302">
        <v>0</v>
      </c>
      <c r="H534" s="302">
        <v>0</v>
      </c>
      <c r="I534" s="302">
        <v>1</v>
      </c>
      <c r="J534" s="302">
        <v>0</v>
      </c>
      <c r="K534" s="302">
        <v>0</v>
      </c>
      <c r="L534" s="302">
        <v>0</v>
      </c>
      <c r="M534" s="302">
        <v>0</v>
      </c>
      <c r="N534" s="302">
        <v>0</v>
      </c>
      <c r="O534" s="302">
        <v>0</v>
      </c>
      <c r="P534" s="302">
        <v>0</v>
      </c>
      <c r="Q534" s="302">
        <v>0</v>
      </c>
      <c r="R534" s="302">
        <v>0</v>
      </c>
      <c r="S534" s="302">
        <v>0</v>
      </c>
      <c r="T534" s="302">
        <v>0</v>
      </c>
      <c r="U534" s="302">
        <v>1</v>
      </c>
      <c r="V534" s="302">
        <v>0</v>
      </c>
      <c r="W534" s="302">
        <v>0</v>
      </c>
      <c r="X534" s="302">
        <v>0</v>
      </c>
      <c r="Y534" s="302">
        <v>0</v>
      </c>
      <c r="Z534" s="302">
        <v>0</v>
      </c>
      <c r="AA534" s="302">
        <v>0</v>
      </c>
      <c r="AB534" s="302">
        <v>0</v>
      </c>
      <c r="AC534" s="302">
        <v>0</v>
      </c>
    </row>
    <row r="535" spans="1:29" ht="15.75" customHeight="1" x14ac:dyDescent="0.3">
      <c r="C535" t="s">
        <v>88</v>
      </c>
      <c r="D535" s="302">
        <v>0</v>
      </c>
      <c r="E535" s="302">
        <v>0</v>
      </c>
      <c r="F535" s="302">
        <v>0</v>
      </c>
      <c r="G535" s="302">
        <v>0</v>
      </c>
      <c r="H535" s="302">
        <v>0</v>
      </c>
      <c r="I535" s="302">
        <v>0</v>
      </c>
      <c r="J535" s="302">
        <v>0</v>
      </c>
      <c r="K535" s="302">
        <v>0</v>
      </c>
      <c r="L535" s="302">
        <v>0</v>
      </c>
      <c r="M535" s="302">
        <v>0</v>
      </c>
      <c r="N535" s="302">
        <v>0</v>
      </c>
      <c r="O535" s="302">
        <v>0</v>
      </c>
      <c r="P535" s="302">
        <v>0</v>
      </c>
      <c r="Q535" s="302">
        <v>0</v>
      </c>
      <c r="R535" s="302">
        <v>0</v>
      </c>
      <c r="S535" s="302">
        <v>0</v>
      </c>
      <c r="T535" s="302">
        <v>0</v>
      </c>
      <c r="U535" s="302">
        <v>0</v>
      </c>
      <c r="V535" s="302">
        <v>0</v>
      </c>
      <c r="W535" s="302">
        <v>0</v>
      </c>
      <c r="X535" s="302">
        <v>0</v>
      </c>
      <c r="Y535" s="302">
        <v>0</v>
      </c>
      <c r="Z535" s="302">
        <v>0</v>
      </c>
      <c r="AA535" s="302">
        <v>0</v>
      </c>
      <c r="AB535" s="302">
        <v>0</v>
      </c>
      <c r="AC535" s="302">
        <v>0</v>
      </c>
    </row>
    <row r="536" spans="1:29" ht="15.75" customHeight="1" x14ac:dyDescent="0.3">
      <c r="C536" t="s">
        <v>80</v>
      </c>
      <c r="D536" s="302">
        <v>0</v>
      </c>
      <c r="E536" s="302">
        <v>0</v>
      </c>
      <c r="F536" s="302">
        <v>0</v>
      </c>
      <c r="G536" s="302">
        <v>0</v>
      </c>
      <c r="H536" s="302">
        <v>0</v>
      </c>
      <c r="I536" s="302">
        <v>0</v>
      </c>
      <c r="J536" s="302">
        <v>0</v>
      </c>
      <c r="K536" s="302">
        <v>0</v>
      </c>
      <c r="L536" s="302">
        <v>0</v>
      </c>
      <c r="M536" s="302">
        <v>0</v>
      </c>
      <c r="N536" s="302">
        <v>0</v>
      </c>
      <c r="O536" s="302">
        <v>0</v>
      </c>
      <c r="P536" s="302">
        <v>0</v>
      </c>
      <c r="Q536" s="302">
        <v>0</v>
      </c>
      <c r="R536" s="302">
        <v>0</v>
      </c>
      <c r="S536" s="302">
        <v>0</v>
      </c>
      <c r="T536" s="302">
        <v>0</v>
      </c>
      <c r="U536" s="302">
        <v>0</v>
      </c>
      <c r="V536" s="302">
        <v>0</v>
      </c>
      <c r="W536" s="302">
        <v>0</v>
      </c>
      <c r="X536" s="302">
        <v>0</v>
      </c>
      <c r="Y536" s="302">
        <v>0</v>
      </c>
      <c r="Z536" s="302">
        <v>0</v>
      </c>
      <c r="AA536" s="302">
        <v>0</v>
      </c>
      <c r="AB536" s="302">
        <v>0</v>
      </c>
      <c r="AC536" s="302">
        <v>0</v>
      </c>
    </row>
    <row r="537" spans="1:29" ht="15.75" customHeight="1" x14ac:dyDescent="0.3">
      <c r="C537" t="s">
        <v>86</v>
      </c>
      <c r="D537" s="302">
        <v>40</v>
      </c>
      <c r="E537" s="302">
        <v>30</v>
      </c>
      <c r="F537" s="302">
        <v>11</v>
      </c>
      <c r="G537" s="302">
        <v>4</v>
      </c>
      <c r="H537" s="302">
        <v>2</v>
      </c>
      <c r="I537" s="302">
        <v>8</v>
      </c>
      <c r="J537" s="302">
        <v>4</v>
      </c>
      <c r="K537" s="302">
        <v>2</v>
      </c>
      <c r="L537" s="302">
        <v>0</v>
      </c>
      <c r="M537" s="302">
        <v>3</v>
      </c>
      <c r="N537" s="302">
        <v>1</v>
      </c>
      <c r="O537" s="302">
        <v>2</v>
      </c>
      <c r="P537" s="302">
        <v>3</v>
      </c>
      <c r="Q537" s="302">
        <v>0</v>
      </c>
      <c r="R537" s="302">
        <v>8</v>
      </c>
      <c r="S537" s="302">
        <v>4</v>
      </c>
      <c r="T537" s="302">
        <v>2</v>
      </c>
      <c r="U537" s="302">
        <v>4</v>
      </c>
      <c r="V537" s="302">
        <v>3</v>
      </c>
      <c r="W537" s="302">
        <v>2</v>
      </c>
      <c r="X537" s="302">
        <v>0</v>
      </c>
      <c r="Y537" s="302">
        <v>1</v>
      </c>
      <c r="Z537" s="302">
        <v>1</v>
      </c>
      <c r="AA537" s="302">
        <v>2</v>
      </c>
      <c r="AB537" s="302">
        <v>3</v>
      </c>
      <c r="AC537" s="302">
        <v>0</v>
      </c>
    </row>
    <row r="538" spans="1:29" ht="15.75" customHeight="1" x14ac:dyDescent="0.3">
      <c r="B538" t="s">
        <v>815</v>
      </c>
      <c r="D538" s="302">
        <v>102</v>
      </c>
      <c r="E538" s="302">
        <v>91</v>
      </c>
      <c r="F538" s="302">
        <v>24</v>
      </c>
      <c r="G538" s="302">
        <v>7</v>
      </c>
      <c r="H538" s="302">
        <v>3</v>
      </c>
      <c r="I538" s="302">
        <v>13</v>
      </c>
      <c r="J538" s="302">
        <v>9</v>
      </c>
      <c r="K538" s="302">
        <v>2</v>
      </c>
      <c r="L538" s="302">
        <v>9</v>
      </c>
      <c r="M538" s="302">
        <v>12</v>
      </c>
      <c r="N538" s="302">
        <v>8</v>
      </c>
      <c r="O538" s="302">
        <v>8</v>
      </c>
      <c r="P538" s="302">
        <v>7</v>
      </c>
      <c r="Q538" s="302">
        <v>0</v>
      </c>
      <c r="R538" s="302">
        <v>21</v>
      </c>
      <c r="S538" s="302">
        <v>7</v>
      </c>
      <c r="T538" s="302">
        <v>3</v>
      </c>
      <c r="U538" s="302">
        <v>9</v>
      </c>
      <c r="V538" s="302">
        <v>8</v>
      </c>
      <c r="W538" s="302">
        <v>2</v>
      </c>
      <c r="X538" s="302">
        <v>9</v>
      </c>
      <c r="Y538" s="302">
        <v>10</v>
      </c>
      <c r="Z538" s="302">
        <v>8</v>
      </c>
      <c r="AA538" s="302">
        <v>7</v>
      </c>
      <c r="AB538" s="302">
        <v>7</v>
      </c>
      <c r="AC538" s="302">
        <v>0</v>
      </c>
    </row>
    <row r="539" spans="1:29" ht="15.75" customHeight="1" x14ac:dyDescent="0.3">
      <c r="B539" t="s">
        <v>600</v>
      </c>
      <c r="C539" t="s">
        <v>89</v>
      </c>
      <c r="D539" s="302">
        <v>0</v>
      </c>
      <c r="E539" s="302">
        <v>0</v>
      </c>
      <c r="F539" s="302">
        <v>0</v>
      </c>
      <c r="G539" s="302">
        <v>0</v>
      </c>
      <c r="H539" s="302">
        <v>0</v>
      </c>
      <c r="I539" s="302">
        <v>0</v>
      </c>
      <c r="J539" s="302">
        <v>0</v>
      </c>
      <c r="K539" s="302">
        <v>0</v>
      </c>
      <c r="L539" s="302">
        <v>0</v>
      </c>
      <c r="M539" s="302">
        <v>0</v>
      </c>
      <c r="N539" s="302">
        <v>0</v>
      </c>
      <c r="O539" s="302">
        <v>0</v>
      </c>
      <c r="P539" s="302">
        <v>0</v>
      </c>
      <c r="Q539" s="302">
        <v>0</v>
      </c>
      <c r="R539" s="302">
        <v>0</v>
      </c>
      <c r="S539" s="302">
        <v>0</v>
      </c>
      <c r="T539" s="302">
        <v>0</v>
      </c>
      <c r="U539" s="302">
        <v>0</v>
      </c>
      <c r="V539" s="302">
        <v>0</v>
      </c>
      <c r="W539" s="302">
        <v>0</v>
      </c>
      <c r="X539" s="302">
        <v>0</v>
      </c>
      <c r="Y539" s="302">
        <v>0</v>
      </c>
      <c r="Z539" s="302">
        <v>0</v>
      </c>
      <c r="AA539" s="302">
        <v>0</v>
      </c>
      <c r="AB539" s="302">
        <v>0</v>
      </c>
      <c r="AC539" s="302">
        <v>0</v>
      </c>
    </row>
    <row r="540" spans="1:29" ht="15.75" customHeight="1" x14ac:dyDescent="0.3">
      <c r="C540" t="s">
        <v>76</v>
      </c>
      <c r="D540" s="302">
        <v>11</v>
      </c>
      <c r="E540" s="302">
        <v>9</v>
      </c>
      <c r="F540" s="302">
        <v>0</v>
      </c>
      <c r="G540" s="302">
        <v>0</v>
      </c>
      <c r="H540" s="302">
        <v>3</v>
      </c>
      <c r="I540" s="302">
        <v>1</v>
      </c>
      <c r="J540" s="302">
        <v>2</v>
      </c>
      <c r="K540" s="302">
        <v>0</v>
      </c>
      <c r="L540" s="302">
        <v>2</v>
      </c>
      <c r="M540" s="302">
        <v>1</v>
      </c>
      <c r="N540" s="302">
        <v>2</v>
      </c>
      <c r="O540" s="302">
        <v>0</v>
      </c>
      <c r="P540" s="302">
        <v>0</v>
      </c>
      <c r="Q540" s="302">
        <v>0</v>
      </c>
      <c r="R540" s="302">
        <v>0</v>
      </c>
      <c r="S540" s="302">
        <v>0</v>
      </c>
      <c r="T540" s="302">
        <v>3</v>
      </c>
      <c r="U540" s="302">
        <v>1</v>
      </c>
      <c r="V540" s="302">
        <v>2</v>
      </c>
      <c r="W540" s="302">
        <v>0</v>
      </c>
      <c r="X540" s="302">
        <v>0</v>
      </c>
      <c r="Y540" s="302">
        <v>1</v>
      </c>
      <c r="Z540" s="302">
        <v>2</v>
      </c>
      <c r="AA540" s="302">
        <v>0</v>
      </c>
      <c r="AB540" s="302">
        <v>0</v>
      </c>
      <c r="AC540" s="302">
        <v>0</v>
      </c>
    </row>
    <row r="541" spans="1:29" ht="15.75" customHeight="1" x14ac:dyDescent="0.3">
      <c r="B541" t="s">
        <v>816</v>
      </c>
      <c r="D541" s="302">
        <v>11</v>
      </c>
      <c r="E541" s="302">
        <v>9</v>
      </c>
      <c r="F541" s="302">
        <v>0</v>
      </c>
      <c r="G541" s="302">
        <v>0</v>
      </c>
      <c r="H541" s="302">
        <v>3</v>
      </c>
      <c r="I541" s="302">
        <v>1</v>
      </c>
      <c r="J541" s="302">
        <v>2</v>
      </c>
      <c r="K541" s="302">
        <v>0</v>
      </c>
      <c r="L541" s="302">
        <v>2</v>
      </c>
      <c r="M541" s="302">
        <v>1</v>
      </c>
      <c r="N541" s="302">
        <v>2</v>
      </c>
      <c r="O541" s="302">
        <v>0</v>
      </c>
      <c r="P541" s="302">
        <v>0</v>
      </c>
      <c r="Q541" s="302">
        <v>0</v>
      </c>
      <c r="R541" s="302">
        <v>0</v>
      </c>
      <c r="S541" s="302">
        <v>0</v>
      </c>
      <c r="T541" s="302">
        <v>3</v>
      </c>
      <c r="U541" s="302">
        <v>1</v>
      </c>
      <c r="V541" s="302">
        <v>2</v>
      </c>
      <c r="W541" s="302">
        <v>0</v>
      </c>
      <c r="X541" s="302">
        <v>0</v>
      </c>
      <c r="Y541" s="302">
        <v>1</v>
      </c>
      <c r="Z541" s="302">
        <v>2</v>
      </c>
      <c r="AA541" s="302">
        <v>0</v>
      </c>
      <c r="AB541" s="302">
        <v>0</v>
      </c>
      <c r="AC541" s="302">
        <v>0</v>
      </c>
    </row>
    <row r="542" spans="1:29" ht="15.75" customHeight="1" x14ac:dyDescent="0.3">
      <c r="B542" t="s">
        <v>601</v>
      </c>
      <c r="C542" t="s">
        <v>75</v>
      </c>
      <c r="D542" s="302">
        <v>369</v>
      </c>
      <c r="E542" s="302">
        <v>0</v>
      </c>
      <c r="F542" s="302">
        <v>25</v>
      </c>
      <c r="G542" s="302">
        <v>10</v>
      </c>
      <c r="H542" s="302">
        <v>19</v>
      </c>
      <c r="I542" s="302">
        <v>12</v>
      </c>
      <c r="J542" s="302">
        <v>24</v>
      </c>
      <c r="K542" s="302">
        <v>29</v>
      </c>
      <c r="L542" s="302">
        <v>55</v>
      </c>
      <c r="M542" s="302">
        <v>111</v>
      </c>
      <c r="N542" s="302">
        <v>32</v>
      </c>
      <c r="O542" s="302">
        <v>21</v>
      </c>
      <c r="P542" s="302">
        <v>13</v>
      </c>
      <c r="Q542" s="302">
        <v>18</v>
      </c>
      <c r="R542" s="302">
        <v>0</v>
      </c>
      <c r="S542" s="302">
        <v>0</v>
      </c>
      <c r="T542" s="302">
        <v>0</v>
      </c>
      <c r="U542" s="302">
        <v>0</v>
      </c>
      <c r="V542" s="302">
        <v>0</v>
      </c>
      <c r="W542" s="302">
        <v>0</v>
      </c>
      <c r="X542" s="302">
        <v>0</v>
      </c>
      <c r="Y542" s="302">
        <v>0</v>
      </c>
      <c r="Z542" s="302">
        <v>0</v>
      </c>
      <c r="AA542" s="302">
        <v>0</v>
      </c>
      <c r="AB542" s="302">
        <v>0</v>
      </c>
      <c r="AC542" s="302">
        <v>0</v>
      </c>
    </row>
    <row r="543" spans="1:29" ht="15.75" customHeight="1" x14ac:dyDescent="0.3">
      <c r="B543" t="s">
        <v>817</v>
      </c>
      <c r="D543" s="302">
        <v>369</v>
      </c>
      <c r="E543" s="302">
        <v>0</v>
      </c>
      <c r="F543" s="302">
        <v>25</v>
      </c>
      <c r="G543" s="302">
        <v>10</v>
      </c>
      <c r="H543" s="302">
        <v>19</v>
      </c>
      <c r="I543" s="302">
        <v>12</v>
      </c>
      <c r="J543" s="302">
        <v>24</v>
      </c>
      <c r="K543" s="302">
        <v>29</v>
      </c>
      <c r="L543" s="302">
        <v>55</v>
      </c>
      <c r="M543" s="302">
        <v>111</v>
      </c>
      <c r="N543" s="302">
        <v>32</v>
      </c>
      <c r="O543" s="302">
        <v>21</v>
      </c>
      <c r="P543" s="302">
        <v>13</v>
      </c>
      <c r="Q543" s="302">
        <v>18</v>
      </c>
      <c r="R543" s="302">
        <v>0</v>
      </c>
      <c r="S543" s="302">
        <v>0</v>
      </c>
      <c r="T543" s="302">
        <v>0</v>
      </c>
      <c r="U543" s="302">
        <v>0</v>
      </c>
      <c r="V543" s="302">
        <v>0</v>
      </c>
      <c r="W543" s="302">
        <v>0</v>
      </c>
      <c r="X543" s="302">
        <v>0</v>
      </c>
      <c r="Y543" s="302">
        <v>0</v>
      </c>
      <c r="Z543" s="302">
        <v>0</v>
      </c>
      <c r="AA543" s="302">
        <v>0</v>
      </c>
      <c r="AB543" s="302">
        <v>0</v>
      </c>
      <c r="AC543" s="302">
        <v>0</v>
      </c>
    </row>
    <row r="544" spans="1:29" ht="15.75" customHeight="1" x14ac:dyDescent="0.3">
      <c r="A544" t="s">
        <v>894</v>
      </c>
      <c r="D544" s="302">
        <v>482</v>
      </c>
      <c r="E544" s="302">
        <v>100</v>
      </c>
      <c r="F544" s="302">
        <v>49</v>
      </c>
      <c r="G544" s="302">
        <v>17</v>
      </c>
      <c r="H544" s="302">
        <v>25</v>
      </c>
      <c r="I544" s="302">
        <v>26</v>
      </c>
      <c r="J544" s="302">
        <v>35</v>
      </c>
      <c r="K544" s="302">
        <v>31</v>
      </c>
      <c r="L544" s="302">
        <v>66</v>
      </c>
      <c r="M544" s="302">
        <v>124</v>
      </c>
      <c r="N544" s="302">
        <v>42</v>
      </c>
      <c r="O544" s="302">
        <v>29</v>
      </c>
      <c r="P544" s="302">
        <v>20</v>
      </c>
      <c r="Q544" s="302">
        <v>18</v>
      </c>
      <c r="R544" s="302">
        <v>21</v>
      </c>
      <c r="S544" s="302">
        <v>7</v>
      </c>
      <c r="T544" s="302">
        <v>6</v>
      </c>
      <c r="U544" s="302">
        <v>10</v>
      </c>
      <c r="V544" s="302">
        <v>10</v>
      </c>
      <c r="W544" s="302">
        <v>2</v>
      </c>
      <c r="X544" s="302">
        <v>9</v>
      </c>
      <c r="Y544" s="302">
        <v>11</v>
      </c>
      <c r="Z544" s="302">
        <v>10</v>
      </c>
      <c r="AA544" s="302">
        <v>7</v>
      </c>
      <c r="AB544" s="302">
        <v>7</v>
      </c>
      <c r="AC544" s="302">
        <v>0</v>
      </c>
    </row>
    <row r="545" spans="1:29" ht="15.75" customHeight="1" x14ac:dyDescent="0.3">
      <c r="A545" t="s">
        <v>138</v>
      </c>
      <c r="B545" t="s">
        <v>598</v>
      </c>
      <c r="C545" t="s">
        <v>149</v>
      </c>
      <c r="D545" s="302">
        <v>26</v>
      </c>
      <c r="E545" s="302">
        <v>0</v>
      </c>
      <c r="F545" s="302">
        <v>2</v>
      </c>
      <c r="G545" s="302">
        <v>5</v>
      </c>
      <c r="H545" s="302">
        <v>3</v>
      </c>
      <c r="I545" s="302">
        <v>7</v>
      </c>
      <c r="J545" s="302">
        <v>5</v>
      </c>
      <c r="K545" s="302">
        <v>4</v>
      </c>
      <c r="L545" s="302">
        <v>0</v>
      </c>
      <c r="M545" s="302">
        <v>0</v>
      </c>
      <c r="N545" s="302">
        <v>0</v>
      </c>
      <c r="O545" s="302">
        <v>0</v>
      </c>
      <c r="P545" s="302">
        <v>0</v>
      </c>
      <c r="Q545" s="302">
        <v>0</v>
      </c>
      <c r="R545" s="302">
        <v>0</v>
      </c>
      <c r="S545" s="302">
        <v>0</v>
      </c>
      <c r="T545" s="302">
        <v>0</v>
      </c>
      <c r="U545" s="302">
        <v>0</v>
      </c>
      <c r="V545" s="302">
        <v>0</v>
      </c>
      <c r="W545" s="302">
        <v>0</v>
      </c>
      <c r="X545" s="302">
        <v>0</v>
      </c>
      <c r="Y545" s="302">
        <v>0</v>
      </c>
      <c r="Z545" s="302">
        <v>0</v>
      </c>
      <c r="AA545" s="302">
        <v>0</v>
      </c>
      <c r="AB545" s="302">
        <v>0</v>
      </c>
      <c r="AC545" s="302">
        <v>0</v>
      </c>
    </row>
    <row r="546" spans="1:29" ht="15.75" customHeight="1" x14ac:dyDescent="0.3">
      <c r="C546" t="s">
        <v>154</v>
      </c>
      <c r="D546" s="302">
        <v>0</v>
      </c>
      <c r="E546" s="302">
        <v>0</v>
      </c>
      <c r="F546" s="302">
        <v>0</v>
      </c>
      <c r="G546" s="302">
        <v>0</v>
      </c>
      <c r="H546" s="302">
        <v>0</v>
      </c>
      <c r="I546" s="302">
        <v>0</v>
      </c>
      <c r="J546" s="302">
        <v>0</v>
      </c>
      <c r="K546" s="302">
        <v>0</v>
      </c>
      <c r="L546" s="302">
        <v>0</v>
      </c>
      <c r="M546" s="302">
        <v>0</v>
      </c>
      <c r="N546" s="302">
        <v>0</v>
      </c>
      <c r="O546" s="302">
        <v>0</v>
      </c>
      <c r="P546" s="302">
        <v>0</v>
      </c>
      <c r="Q546" s="302">
        <v>0</v>
      </c>
      <c r="R546" s="302">
        <v>0</v>
      </c>
      <c r="S546" s="302">
        <v>0</v>
      </c>
      <c r="T546" s="302">
        <v>0</v>
      </c>
      <c r="U546" s="302">
        <v>0</v>
      </c>
      <c r="V546" s="302">
        <v>0</v>
      </c>
      <c r="W546" s="302">
        <v>0</v>
      </c>
      <c r="X546" s="302">
        <v>0</v>
      </c>
      <c r="Y546" s="302">
        <v>0</v>
      </c>
      <c r="Z546" s="302">
        <v>0</v>
      </c>
      <c r="AA546" s="302">
        <v>0</v>
      </c>
      <c r="AB546" s="302">
        <v>0</v>
      </c>
      <c r="AC546" s="302">
        <v>0</v>
      </c>
    </row>
    <row r="547" spans="1:29" ht="15.75" customHeight="1" x14ac:dyDescent="0.3">
      <c r="C547" t="s">
        <v>153</v>
      </c>
      <c r="D547" s="302">
        <v>4</v>
      </c>
      <c r="E547" s="302">
        <v>4</v>
      </c>
      <c r="F547" s="302">
        <v>0</v>
      </c>
      <c r="G547" s="302">
        <v>0</v>
      </c>
      <c r="H547" s="302">
        <v>0</v>
      </c>
      <c r="I547" s="302">
        <v>0</v>
      </c>
      <c r="J547" s="302">
        <v>0</v>
      </c>
      <c r="K547" s="302">
        <v>0</v>
      </c>
      <c r="L547" s="302">
        <v>1</v>
      </c>
      <c r="M547" s="302">
        <v>2</v>
      </c>
      <c r="N547" s="302">
        <v>1</v>
      </c>
      <c r="O547" s="302">
        <v>0</v>
      </c>
      <c r="P547" s="302">
        <v>0</v>
      </c>
      <c r="Q547" s="302">
        <v>0</v>
      </c>
      <c r="R547" s="302">
        <v>0</v>
      </c>
      <c r="S547" s="302">
        <v>0</v>
      </c>
      <c r="T547" s="302">
        <v>0</v>
      </c>
      <c r="U547" s="302">
        <v>0</v>
      </c>
      <c r="V547" s="302">
        <v>0</v>
      </c>
      <c r="W547" s="302">
        <v>0</v>
      </c>
      <c r="X547" s="302">
        <v>1</v>
      </c>
      <c r="Y547" s="302">
        <v>2</v>
      </c>
      <c r="Z547" s="302">
        <v>1</v>
      </c>
      <c r="AA547" s="302">
        <v>0</v>
      </c>
      <c r="AB547" s="302">
        <v>0</v>
      </c>
      <c r="AC547" s="302">
        <v>0</v>
      </c>
    </row>
    <row r="548" spans="1:29" ht="15.75" customHeight="1" x14ac:dyDescent="0.3">
      <c r="C548" t="s">
        <v>143</v>
      </c>
      <c r="D548" s="302">
        <v>12</v>
      </c>
      <c r="E548" s="302">
        <v>12</v>
      </c>
      <c r="F548" s="302">
        <v>0</v>
      </c>
      <c r="G548" s="302">
        <v>1</v>
      </c>
      <c r="H548" s="302">
        <v>1</v>
      </c>
      <c r="I548" s="302">
        <v>1</v>
      </c>
      <c r="J548" s="302">
        <v>1</v>
      </c>
      <c r="K548" s="302">
        <v>1</v>
      </c>
      <c r="L548" s="302">
        <v>1</v>
      </c>
      <c r="M548" s="302">
        <v>1</v>
      </c>
      <c r="N548" s="302">
        <v>2</v>
      </c>
      <c r="O548" s="302">
        <v>1</v>
      </c>
      <c r="P548" s="302">
        <v>2</v>
      </c>
      <c r="Q548" s="302">
        <v>0</v>
      </c>
      <c r="R548" s="302">
        <v>0</v>
      </c>
      <c r="S548" s="302">
        <v>1</v>
      </c>
      <c r="T548" s="302">
        <v>1</v>
      </c>
      <c r="U548" s="302">
        <v>1</v>
      </c>
      <c r="V548" s="302">
        <v>1</v>
      </c>
      <c r="W548" s="302">
        <v>1</v>
      </c>
      <c r="X548" s="302">
        <v>1</v>
      </c>
      <c r="Y548" s="302">
        <v>1</v>
      </c>
      <c r="Z548" s="302">
        <v>2</v>
      </c>
      <c r="AA548" s="302">
        <v>1</v>
      </c>
      <c r="AB548" s="302">
        <v>2</v>
      </c>
      <c r="AC548" s="302">
        <v>0</v>
      </c>
    </row>
    <row r="549" spans="1:29" ht="15.75" customHeight="1" x14ac:dyDescent="0.3">
      <c r="C549" t="s">
        <v>148</v>
      </c>
      <c r="D549" s="302">
        <v>5</v>
      </c>
      <c r="E549" s="302">
        <v>5</v>
      </c>
      <c r="F549" s="302">
        <v>0</v>
      </c>
      <c r="G549" s="302">
        <v>0</v>
      </c>
      <c r="H549" s="302">
        <v>0</v>
      </c>
      <c r="I549" s="302">
        <v>0</v>
      </c>
      <c r="J549" s="302">
        <v>0</v>
      </c>
      <c r="K549" s="302">
        <v>0</v>
      </c>
      <c r="L549" s="302">
        <v>0</v>
      </c>
      <c r="M549" s="302">
        <v>0</v>
      </c>
      <c r="N549" s="302">
        <v>2</v>
      </c>
      <c r="O549" s="302">
        <v>1</v>
      </c>
      <c r="P549" s="302">
        <v>0</v>
      </c>
      <c r="Q549" s="302">
        <v>2</v>
      </c>
      <c r="R549" s="302">
        <v>0</v>
      </c>
      <c r="S549" s="302">
        <v>0</v>
      </c>
      <c r="T549" s="302">
        <v>0</v>
      </c>
      <c r="U549" s="302">
        <v>0</v>
      </c>
      <c r="V549" s="302">
        <v>0</v>
      </c>
      <c r="W549" s="302">
        <v>0</v>
      </c>
      <c r="X549" s="302">
        <v>0</v>
      </c>
      <c r="Y549" s="302">
        <v>0</v>
      </c>
      <c r="Z549" s="302">
        <v>2</v>
      </c>
      <c r="AA549" s="302">
        <v>1</v>
      </c>
      <c r="AB549" s="302">
        <v>0</v>
      </c>
      <c r="AC549" s="302">
        <v>2</v>
      </c>
    </row>
    <row r="550" spans="1:29" ht="15.75" customHeight="1" x14ac:dyDescent="0.3">
      <c r="C550" t="s">
        <v>146</v>
      </c>
      <c r="D550" s="302">
        <v>218</v>
      </c>
      <c r="E550" s="302">
        <v>112</v>
      </c>
      <c r="F550" s="302">
        <v>20</v>
      </c>
      <c r="G550" s="302">
        <v>17</v>
      </c>
      <c r="H550" s="302">
        <v>7</v>
      </c>
      <c r="I550" s="302">
        <v>19</v>
      </c>
      <c r="J550" s="302">
        <v>24</v>
      </c>
      <c r="K550" s="302">
        <v>11</v>
      </c>
      <c r="L550" s="302">
        <v>22</v>
      </c>
      <c r="M550" s="302">
        <v>18</v>
      </c>
      <c r="N550" s="302">
        <v>21</v>
      </c>
      <c r="O550" s="302">
        <v>27</v>
      </c>
      <c r="P550" s="302">
        <v>20</v>
      </c>
      <c r="Q550" s="302">
        <v>12</v>
      </c>
      <c r="R550" s="302">
        <v>0</v>
      </c>
      <c r="S550" s="302">
        <v>11</v>
      </c>
      <c r="T550" s="302">
        <v>3</v>
      </c>
      <c r="U550" s="302">
        <v>7</v>
      </c>
      <c r="V550" s="302">
        <v>14</v>
      </c>
      <c r="W550" s="302">
        <v>5</v>
      </c>
      <c r="X550" s="302">
        <v>6</v>
      </c>
      <c r="Y550" s="302">
        <v>17</v>
      </c>
      <c r="Z550" s="302">
        <v>19</v>
      </c>
      <c r="AA550" s="302">
        <v>19</v>
      </c>
      <c r="AB550" s="302">
        <v>11</v>
      </c>
      <c r="AC550" s="302">
        <v>0</v>
      </c>
    </row>
    <row r="551" spans="1:29" ht="15.75" customHeight="1" x14ac:dyDescent="0.3">
      <c r="C551" t="s">
        <v>147</v>
      </c>
      <c r="D551" s="302">
        <v>63</v>
      </c>
      <c r="E551" s="302">
        <v>20</v>
      </c>
      <c r="F551" s="302">
        <v>16</v>
      </c>
      <c r="G551" s="302">
        <v>9</v>
      </c>
      <c r="H551" s="302">
        <v>6</v>
      </c>
      <c r="I551" s="302">
        <v>5</v>
      </c>
      <c r="J551" s="302">
        <v>5</v>
      </c>
      <c r="K551" s="302">
        <v>1</v>
      </c>
      <c r="L551" s="302">
        <v>2</v>
      </c>
      <c r="M551" s="302">
        <v>3</v>
      </c>
      <c r="N551" s="302">
        <v>5</v>
      </c>
      <c r="O551" s="302">
        <v>6</v>
      </c>
      <c r="P551" s="302">
        <v>5</v>
      </c>
      <c r="Q551" s="302">
        <v>0</v>
      </c>
      <c r="R551" s="302">
        <v>2</v>
      </c>
      <c r="S551" s="302">
        <v>3</v>
      </c>
      <c r="T551" s="302">
        <v>1</v>
      </c>
      <c r="U551" s="302">
        <v>3</v>
      </c>
      <c r="V551" s="302">
        <v>0</v>
      </c>
      <c r="W551" s="302">
        <v>0</v>
      </c>
      <c r="X551" s="302">
        <v>0</v>
      </c>
      <c r="Y551" s="302">
        <v>1</v>
      </c>
      <c r="Z551" s="302">
        <v>2</v>
      </c>
      <c r="AA551" s="302">
        <v>4</v>
      </c>
      <c r="AB551" s="302">
        <v>4</v>
      </c>
      <c r="AC551" s="302">
        <v>0</v>
      </c>
    </row>
    <row r="552" spans="1:29" ht="15.75" customHeight="1" x14ac:dyDescent="0.3">
      <c r="C552" t="s">
        <v>150</v>
      </c>
      <c r="D552" s="302">
        <v>5</v>
      </c>
      <c r="E552" s="302">
        <v>4</v>
      </c>
      <c r="F552" s="302">
        <v>0</v>
      </c>
      <c r="G552" s="302">
        <v>1</v>
      </c>
      <c r="H552" s="302">
        <v>1</v>
      </c>
      <c r="I552" s="302">
        <v>0</v>
      </c>
      <c r="J552" s="302">
        <v>0</v>
      </c>
      <c r="K552" s="302">
        <v>0</v>
      </c>
      <c r="L552" s="302">
        <v>0</v>
      </c>
      <c r="M552" s="302">
        <v>0</v>
      </c>
      <c r="N552" s="302">
        <v>3</v>
      </c>
      <c r="O552" s="302">
        <v>0</v>
      </c>
      <c r="P552" s="302">
        <v>0</v>
      </c>
      <c r="Q552" s="302">
        <v>0</v>
      </c>
      <c r="R552" s="302">
        <v>0</v>
      </c>
      <c r="S552" s="302">
        <v>1</v>
      </c>
      <c r="T552" s="302">
        <v>0</v>
      </c>
      <c r="U552" s="302">
        <v>0</v>
      </c>
      <c r="V552" s="302">
        <v>0</v>
      </c>
      <c r="W552" s="302">
        <v>0</v>
      </c>
      <c r="X552" s="302">
        <v>0</v>
      </c>
      <c r="Y552" s="302">
        <v>0</v>
      </c>
      <c r="Z552" s="302">
        <v>3</v>
      </c>
      <c r="AA552" s="302">
        <v>0</v>
      </c>
      <c r="AB552" s="302">
        <v>0</v>
      </c>
      <c r="AC552" s="302">
        <v>0</v>
      </c>
    </row>
    <row r="553" spans="1:29" ht="15.75" customHeight="1" x14ac:dyDescent="0.3">
      <c r="B553" t="s">
        <v>815</v>
      </c>
      <c r="D553" s="302">
        <v>333</v>
      </c>
      <c r="E553" s="302">
        <v>157</v>
      </c>
      <c r="F553" s="302">
        <v>38</v>
      </c>
      <c r="G553" s="302">
        <v>33</v>
      </c>
      <c r="H553" s="302">
        <v>18</v>
      </c>
      <c r="I553" s="302">
        <v>32</v>
      </c>
      <c r="J553" s="302">
        <v>35</v>
      </c>
      <c r="K553" s="302">
        <v>17</v>
      </c>
      <c r="L553" s="302">
        <v>26</v>
      </c>
      <c r="M553" s="302">
        <v>24</v>
      </c>
      <c r="N553" s="302">
        <v>34</v>
      </c>
      <c r="O553" s="302">
        <v>35</v>
      </c>
      <c r="P553" s="302">
        <v>27</v>
      </c>
      <c r="Q553" s="302">
        <v>14</v>
      </c>
      <c r="R553" s="302">
        <v>2</v>
      </c>
      <c r="S553" s="302">
        <v>16</v>
      </c>
      <c r="T553" s="302">
        <v>5</v>
      </c>
      <c r="U553" s="302">
        <v>11</v>
      </c>
      <c r="V553" s="302">
        <v>15</v>
      </c>
      <c r="W553" s="302">
        <v>6</v>
      </c>
      <c r="X553" s="302">
        <v>8</v>
      </c>
      <c r="Y553" s="302">
        <v>21</v>
      </c>
      <c r="Z553" s="302">
        <v>29</v>
      </c>
      <c r="AA553" s="302">
        <v>25</v>
      </c>
      <c r="AB553" s="302">
        <v>17</v>
      </c>
      <c r="AC553" s="302">
        <v>2</v>
      </c>
    </row>
    <row r="554" spans="1:29" ht="15.75" customHeight="1" x14ac:dyDescent="0.3">
      <c r="B554" t="s">
        <v>600</v>
      </c>
      <c r="C554" t="s">
        <v>145</v>
      </c>
      <c r="D554" s="302">
        <v>1</v>
      </c>
      <c r="E554" s="302">
        <v>1</v>
      </c>
      <c r="F554" s="302">
        <v>0</v>
      </c>
      <c r="G554" s="302">
        <v>0</v>
      </c>
      <c r="H554" s="302">
        <v>0</v>
      </c>
      <c r="I554" s="302">
        <v>0</v>
      </c>
      <c r="J554" s="302">
        <v>0</v>
      </c>
      <c r="K554" s="302">
        <v>0</v>
      </c>
      <c r="L554" s="302">
        <v>0</v>
      </c>
      <c r="M554" s="302">
        <v>0</v>
      </c>
      <c r="N554" s="302">
        <v>0</v>
      </c>
      <c r="O554" s="302">
        <v>0</v>
      </c>
      <c r="P554" s="302">
        <v>1</v>
      </c>
      <c r="Q554" s="302">
        <v>0</v>
      </c>
      <c r="R554" s="302">
        <v>0</v>
      </c>
      <c r="S554" s="302">
        <v>0</v>
      </c>
      <c r="T554" s="302">
        <v>0</v>
      </c>
      <c r="U554" s="302">
        <v>0</v>
      </c>
      <c r="V554" s="302">
        <v>0</v>
      </c>
      <c r="W554" s="302">
        <v>0</v>
      </c>
      <c r="X554" s="302">
        <v>0</v>
      </c>
      <c r="Y554" s="302">
        <v>0</v>
      </c>
      <c r="Z554" s="302">
        <v>0</v>
      </c>
      <c r="AA554" s="302">
        <v>0</v>
      </c>
      <c r="AB554" s="302">
        <v>1</v>
      </c>
      <c r="AC554" s="302">
        <v>0</v>
      </c>
    </row>
    <row r="555" spans="1:29" ht="15.75" customHeight="1" x14ac:dyDescent="0.3">
      <c r="C555" t="s">
        <v>155</v>
      </c>
      <c r="D555" s="302">
        <v>19</v>
      </c>
      <c r="E555" s="302">
        <v>19</v>
      </c>
      <c r="F555" s="302">
        <v>5</v>
      </c>
      <c r="G555" s="302">
        <v>5</v>
      </c>
      <c r="H555" s="302">
        <v>0</v>
      </c>
      <c r="I555" s="302">
        <v>2</v>
      </c>
      <c r="J555" s="302">
        <v>3</v>
      </c>
      <c r="K555" s="302">
        <v>0</v>
      </c>
      <c r="L555" s="302">
        <v>2</v>
      </c>
      <c r="M555" s="302">
        <v>1</v>
      </c>
      <c r="N555" s="302">
        <v>0</v>
      </c>
      <c r="O555" s="302">
        <v>0</v>
      </c>
      <c r="P555" s="302">
        <v>0</v>
      </c>
      <c r="Q555" s="302">
        <v>1</v>
      </c>
      <c r="R555" s="302">
        <v>5</v>
      </c>
      <c r="S555" s="302">
        <v>5</v>
      </c>
      <c r="T555" s="302">
        <v>0</v>
      </c>
      <c r="U555" s="302">
        <v>2</v>
      </c>
      <c r="V555" s="302">
        <v>3</v>
      </c>
      <c r="W555" s="302">
        <v>0</v>
      </c>
      <c r="X555" s="302">
        <v>2</v>
      </c>
      <c r="Y555" s="302">
        <v>1</v>
      </c>
      <c r="Z555" s="302">
        <v>0</v>
      </c>
      <c r="AA555" s="302">
        <v>0</v>
      </c>
      <c r="AB555" s="302">
        <v>0</v>
      </c>
      <c r="AC555" s="302">
        <v>1</v>
      </c>
    </row>
    <row r="556" spans="1:29" ht="15.75" customHeight="1" x14ac:dyDescent="0.3">
      <c r="C556" t="s">
        <v>152</v>
      </c>
      <c r="D556" s="302">
        <v>20</v>
      </c>
      <c r="E556" s="302">
        <v>7</v>
      </c>
      <c r="F556" s="302">
        <v>3</v>
      </c>
      <c r="G556" s="302">
        <v>1</v>
      </c>
      <c r="H556" s="302">
        <v>2</v>
      </c>
      <c r="I556" s="302">
        <v>0</v>
      </c>
      <c r="J556" s="302">
        <v>4</v>
      </c>
      <c r="K556" s="302">
        <v>2</v>
      </c>
      <c r="L556" s="302">
        <v>3</v>
      </c>
      <c r="M556" s="302">
        <v>2</v>
      </c>
      <c r="N556" s="302">
        <v>2</v>
      </c>
      <c r="O556" s="302">
        <v>0</v>
      </c>
      <c r="P556" s="302">
        <v>1</v>
      </c>
      <c r="Q556" s="302">
        <v>0</v>
      </c>
      <c r="R556" s="302">
        <v>0</v>
      </c>
      <c r="S556" s="302">
        <v>1</v>
      </c>
      <c r="T556" s="302">
        <v>2</v>
      </c>
      <c r="U556" s="302">
        <v>0</v>
      </c>
      <c r="V556" s="302">
        <v>1</v>
      </c>
      <c r="W556" s="302">
        <v>1</v>
      </c>
      <c r="X556" s="302">
        <v>1</v>
      </c>
      <c r="Y556" s="302">
        <v>1</v>
      </c>
      <c r="Z556" s="302">
        <v>0</v>
      </c>
      <c r="AA556" s="302">
        <v>0</v>
      </c>
      <c r="AB556" s="302">
        <v>0</v>
      </c>
      <c r="AC556" s="302">
        <v>0</v>
      </c>
    </row>
    <row r="557" spans="1:29" ht="15.75" customHeight="1" x14ac:dyDescent="0.3">
      <c r="C557" t="s">
        <v>142</v>
      </c>
      <c r="D557" s="302">
        <v>98</v>
      </c>
      <c r="E557" s="302">
        <v>32</v>
      </c>
      <c r="F557" s="302">
        <v>15</v>
      </c>
      <c r="G557" s="302">
        <v>5</v>
      </c>
      <c r="H557" s="302">
        <v>5</v>
      </c>
      <c r="I557" s="302">
        <v>11</v>
      </c>
      <c r="J557" s="302">
        <v>10</v>
      </c>
      <c r="K557" s="302">
        <v>7</v>
      </c>
      <c r="L557" s="302">
        <v>5</v>
      </c>
      <c r="M557" s="302">
        <v>13</v>
      </c>
      <c r="N557" s="302">
        <v>7</v>
      </c>
      <c r="O557" s="302">
        <v>6</v>
      </c>
      <c r="P557" s="302">
        <v>7</v>
      </c>
      <c r="Q557" s="302">
        <v>7</v>
      </c>
      <c r="R557" s="302">
        <v>0</v>
      </c>
      <c r="S557" s="302">
        <v>0</v>
      </c>
      <c r="T557" s="302">
        <v>1</v>
      </c>
      <c r="U557" s="302">
        <v>1</v>
      </c>
      <c r="V557" s="302">
        <v>8</v>
      </c>
      <c r="W557" s="302">
        <v>2</v>
      </c>
      <c r="X557" s="302">
        <v>2</v>
      </c>
      <c r="Y557" s="302">
        <v>6</v>
      </c>
      <c r="Z557" s="302">
        <v>3</v>
      </c>
      <c r="AA557" s="302">
        <v>5</v>
      </c>
      <c r="AB557" s="302">
        <v>4</v>
      </c>
      <c r="AC557" s="302">
        <v>0</v>
      </c>
    </row>
    <row r="558" spans="1:29" ht="15.75" customHeight="1" x14ac:dyDescent="0.3">
      <c r="C558" t="s">
        <v>141</v>
      </c>
      <c r="D558" s="302">
        <v>148</v>
      </c>
      <c r="E558" s="302">
        <v>25</v>
      </c>
      <c r="F558" s="302">
        <v>0</v>
      </c>
      <c r="G558" s="302">
        <v>7</v>
      </c>
      <c r="H558" s="302">
        <v>1</v>
      </c>
      <c r="I558" s="302">
        <v>0</v>
      </c>
      <c r="J558" s="302">
        <v>29</v>
      </c>
      <c r="K558" s="302">
        <v>0</v>
      </c>
      <c r="L558" s="302">
        <v>7</v>
      </c>
      <c r="M558" s="302">
        <v>24</v>
      </c>
      <c r="N558" s="302">
        <v>70</v>
      </c>
      <c r="O558" s="302">
        <v>8</v>
      </c>
      <c r="P558" s="302">
        <v>1</v>
      </c>
      <c r="Q558" s="302">
        <v>1</v>
      </c>
      <c r="R558" s="302">
        <v>0</v>
      </c>
      <c r="S558" s="302">
        <v>8</v>
      </c>
      <c r="T558" s="302">
        <v>0</v>
      </c>
      <c r="U558" s="302">
        <v>0</v>
      </c>
      <c r="V558" s="302">
        <v>1</v>
      </c>
      <c r="W558" s="302">
        <v>0</v>
      </c>
      <c r="X558" s="302">
        <v>0</v>
      </c>
      <c r="Y558" s="302">
        <v>4</v>
      </c>
      <c r="Z558" s="302">
        <v>0</v>
      </c>
      <c r="AA558" s="302">
        <v>0</v>
      </c>
      <c r="AB558" s="302">
        <v>11</v>
      </c>
      <c r="AC558" s="302">
        <v>1</v>
      </c>
    </row>
    <row r="559" spans="1:29" ht="15.75" customHeight="1" x14ac:dyDescent="0.3">
      <c r="C559" t="s">
        <v>144</v>
      </c>
      <c r="D559" s="302">
        <v>10</v>
      </c>
      <c r="E559" s="302">
        <v>0</v>
      </c>
      <c r="F559" s="302">
        <v>5</v>
      </c>
      <c r="G559" s="302">
        <v>3</v>
      </c>
      <c r="H559" s="302">
        <v>1</v>
      </c>
      <c r="I559" s="302">
        <v>0</v>
      </c>
      <c r="J559" s="302">
        <v>0</v>
      </c>
      <c r="K559" s="302">
        <v>0</v>
      </c>
      <c r="L559" s="302">
        <v>0</v>
      </c>
      <c r="M559" s="302">
        <v>0</v>
      </c>
      <c r="N559" s="302">
        <v>0</v>
      </c>
      <c r="O559" s="302">
        <v>0</v>
      </c>
      <c r="P559" s="302">
        <v>1</v>
      </c>
      <c r="Q559" s="302">
        <v>0</v>
      </c>
      <c r="R559" s="302">
        <v>0</v>
      </c>
      <c r="S559" s="302">
        <v>0</v>
      </c>
      <c r="T559" s="302">
        <v>0</v>
      </c>
      <c r="U559" s="302">
        <v>0</v>
      </c>
      <c r="V559" s="302">
        <v>0</v>
      </c>
      <c r="W559" s="302">
        <v>0</v>
      </c>
      <c r="X559" s="302">
        <v>0</v>
      </c>
      <c r="Y559" s="302">
        <v>0</v>
      </c>
      <c r="Z559" s="302">
        <v>0</v>
      </c>
      <c r="AA559" s="302">
        <v>0</v>
      </c>
      <c r="AB559" s="302">
        <v>0</v>
      </c>
      <c r="AC559" s="302">
        <v>0</v>
      </c>
    </row>
    <row r="560" spans="1:29" ht="15.75" customHeight="1" x14ac:dyDescent="0.3">
      <c r="C560" t="s">
        <v>151</v>
      </c>
      <c r="D560" s="302">
        <v>2</v>
      </c>
      <c r="E560" s="302">
        <v>1</v>
      </c>
      <c r="F560" s="302">
        <v>0</v>
      </c>
      <c r="G560" s="302">
        <v>1</v>
      </c>
      <c r="H560" s="302">
        <v>0</v>
      </c>
      <c r="I560" s="302">
        <v>0</v>
      </c>
      <c r="J560" s="302">
        <v>0</v>
      </c>
      <c r="K560" s="302">
        <v>0</v>
      </c>
      <c r="L560" s="302">
        <v>1</v>
      </c>
      <c r="M560" s="302">
        <v>0</v>
      </c>
      <c r="N560" s="302">
        <v>0</v>
      </c>
      <c r="O560" s="302">
        <v>0</v>
      </c>
      <c r="P560" s="302">
        <v>0</v>
      </c>
      <c r="Q560" s="302">
        <v>0</v>
      </c>
      <c r="R560" s="302">
        <v>0</v>
      </c>
      <c r="S560" s="302">
        <v>1</v>
      </c>
      <c r="T560" s="302">
        <v>0</v>
      </c>
      <c r="U560" s="302">
        <v>0</v>
      </c>
      <c r="V560" s="302">
        <v>0</v>
      </c>
      <c r="W560" s="302">
        <v>0</v>
      </c>
      <c r="X560" s="302">
        <v>0</v>
      </c>
      <c r="Y560" s="302">
        <v>0</v>
      </c>
      <c r="Z560" s="302">
        <v>0</v>
      </c>
      <c r="AA560" s="302">
        <v>0</v>
      </c>
      <c r="AB560" s="302">
        <v>0</v>
      </c>
      <c r="AC560" s="302">
        <v>0</v>
      </c>
    </row>
    <row r="561" spans="1:29" ht="15.75" customHeight="1" x14ac:dyDescent="0.3">
      <c r="C561" t="s">
        <v>140</v>
      </c>
      <c r="D561" s="302">
        <v>0</v>
      </c>
      <c r="E561" s="302">
        <v>0</v>
      </c>
      <c r="F561" s="302">
        <v>0</v>
      </c>
      <c r="G561" s="302">
        <v>0</v>
      </c>
      <c r="H561" s="302">
        <v>0</v>
      </c>
      <c r="I561" s="302">
        <v>0</v>
      </c>
      <c r="J561" s="302">
        <v>0</v>
      </c>
      <c r="K561" s="302">
        <v>0</v>
      </c>
      <c r="L561" s="302">
        <v>0</v>
      </c>
      <c r="M561" s="302">
        <v>0</v>
      </c>
      <c r="N561" s="302">
        <v>0</v>
      </c>
      <c r="O561" s="302">
        <v>0</v>
      </c>
      <c r="P561" s="302">
        <v>0</v>
      </c>
      <c r="Q561" s="302">
        <v>0</v>
      </c>
      <c r="R561" s="302">
        <v>0</v>
      </c>
      <c r="S561" s="302">
        <v>0</v>
      </c>
      <c r="T561" s="302">
        <v>0</v>
      </c>
      <c r="U561" s="302">
        <v>0</v>
      </c>
      <c r="V561" s="302">
        <v>0</v>
      </c>
      <c r="W561" s="302">
        <v>0</v>
      </c>
      <c r="X561" s="302">
        <v>0</v>
      </c>
      <c r="Y561" s="302">
        <v>0</v>
      </c>
      <c r="Z561" s="302">
        <v>0</v>
      </c>
      <c r="AA561" s="302">
        <v>0</v>
      </c>
      <c r="AB561" s="302">
        <v>0</v>
      </c>
      <c r="AC561" s="302">
        <v>0</v>
      </c>
    </row>
    <row r="562" spans="1:29" ht="15.75" customHeight="1" x14ac:dyDescent="0.3">
      <c r="C562" t="s">
        <v>139</v>
      </c>
      <c r="D562" s="302">
        <v>15</v>
      </c>
      <c r="E562" s="302">
        <v>4</v>
      </c>
      <c r="F562" s="302">
        <v>2</v>
      </c>
      <c r="G562" s="302">
        <v>1</v>
      </c>
      <c r="H562" s="302">
        <v>1</v>
      </c>
      <c r="I562" s="302">
        <v>2</v>
      </c>
      <c r="J562" s="302">
        <v>0</v>
      </c>
      <c r="K562" s="302">
        <v>0</v>
      </c>
      <c r="L562" s="302">
        <v>0</v>
      </c>
      <c r="M562" s="302">
        <v>1</v>
      </c>
      <c r="N562" s="302">
        <v>3</v>
      </c>
      <c r="O562" s="302">
        <v>2</v>
      </c>
      <c r="P562" s="302">
        <v>0</v>
      </c>
      <c r="Q562" s="302">
        <v>3</v>
      </c>
      <c r="R562" s="302">
        <v>0</v>
      </c>
      <c r="S562" s="302">
        <v>0</v>
      </c>
      <c r="T562" s="302">
        <v>0</v>
      </c>
      <c r="U562" s="302">
        <v>0</v>
      </c>
      <c r="V562" s="302">
        <v>0</v>
      </c>
      <c r="W562" s="302">
        <v>0</v>
      </c>
      <c r="X562" s="302">
        <v>0</v>
      </c>
      <c r="Y562" s="302">
        <v>0</v>
      </c>
      <c r="Z562" s="302">
        <v>1</v>
      </c>
      <c r="AA562" s="302">
        <v>0</v>
      </c>
      <c r="AB562" s="302">
        <v>0</v>
      </c>
      <c r="AC562" s="302">
        <v>3</v>
      </c>
    </row>
    <row r="563" spans="1:29" ht="15.75" customHeight="1" x14ac:dyDescent="0.3">
      <c r="B563" t="s">
        <v>816</v>
      </c>
      <c r="D563" s="302">
        <v>313</v>
      </c>
      <c r="E563" s="302">
        <v>89</v>
      </c>
      <c r="F563" s="302">
        <v>30</v>
      </c>
      <c r="G563" s="302">
        <v>23</v>
      </c>
      <c r="H563" s="302">
        <v>10</v>
      </c>
      <c r="I563" s="302">
        <v>15</v>
      </c>
      <c r="J563" s="302">
        <v>46</v>
      </c>
      <c r="K563" s="302">
        <v>9</v>
      </c>
      <c r="L563" s="302">
        <v>18</v>
      </c>
      <c r="M563" s="302">
        <v>41</v>
      </c>
      <c r="N563" s="302">
        <v>82</v>
      </c>
      <c r="O563" s="302">
        <v>16</v>
      </c>
      <c r="P563" s="302">
        <v>11</v>
      </c>
      <c r="Q563" s="302">
        <v>12</v>
      </c>
      <c r="R563" s="302">
        <v>5</v>
      </c>
      <c r="S563" s="302">
        <v>15</v>
      </c>
      <c r="T563" s="302">
        <v>3</v>
      </c>
      <c r="U563" s="302">
        <v>3</v>
      </c>
      <c r="V563" s="302">
        <v>13</v>
      </c>
      <c r="W563" s="302">
        <v>3</v>
      </c>
      <c r="X563" s="302">
        <v>5</v>
      </c>
      <c r="Y563" s="302">
        <v>12</v>
      </c>
      <c r="Z563" s="302">
        <v>4</v>
      </c>
      <c r="AA563" s="302">
        <v>5</v>
      </c>
      <c r="AB563" s="302">
        <v>16</v>
      </c>
      <c r="AC563" s="302">
        <v>5</v>
      </c>
    </row>
    <row r="564" spans="1:29" ht="15.75" customHeight="1" x14ac:dyDescent="0.3">
      <c r="A564" t="s">
        <v>895</v>
      </c>
      <c r="D564" s="302">
        <v>646</v>
      </c>
      <c r="E564" s="302">
        <v>246</v>
      </c>
      <c r="F564" s="302">
        <v>68</v>
      </c>
      <c r="G564" s="302">
        <v>56</v>
      </c>
      <c r="H564" s="302">
        <v>28</v>
      </c>
      <c r="I564" s="302">
        <v>47</v>
      </c>
      <c r="J564" s="302">
        <v>81</v>
      </c>
      <c r="K564" s="302">
        <v>26</v>
      </c>
      <c r="L564" s="302">
        <v>44</v>
      </c>
      <c r="M564" s="302">
        <v>65</v>
      </c>
      <c r="N564" s="302">
        <v>116</v>
      </c>
      <c r="O564" s="302">
        <v>51</v>
      </c>
      <c r="P564" s="302">
        <v>38</v>
      </c>
      <c r="Q564" s="302">
        <v>26</v>
      </c>
      <c r="R564" s="302">
        <v>7</v>
      </c>
      <c r="S564" s="302">
        <v>31</v>
      </c>
      <c r="T564" s="302">
        <v>8</v>
      </c>
      <c r="U564" s="302">
        <v>14</v>
      </c>
      <c r="V564" s="302">
        <v>28</v>
      </c>
      <c r="W564" s="302">
        <v>9</v>
      </c>
      <c r="X564" s="302">
        <v>13</v>
      </c>
      <c r="Y564" s="302">
        <v>33</v>
      </c>
      <c r="Z564" s="302">
        <v>33</v>
      </c>
      <c r="AA564" s="302">
        <v>30</v>
      </c>
      <c r="AB564" s="302">
        <v>33</v>
      </c>
      <c r="AC564" s="302">
        <v>7</v>
      </c>
    </row>
    <row r="565" spans="1:29" ht="15.75" customHeight="1" x14ac:dyDescent="0.3">
      <c r="A565" t="s">
        <v>40</v>
      </c>
      <c r="B565" t="s">
        <v>598</v>
      </c>
      <c r="C565" t="s">
        <v>63</v>
      </c>
      <c r="D565" s="302">
        <v>0</v>
      </c>
      <c r="E565" s="302">
        <v>0</v>
      </c>
      <c r="F565" s="302">
        <v>0</v>
      </c>
      <c r="G565" s="302">
        <v>0</v>
      </c>
      <c r="H565" s="302">
        <v>0</v>
      </c>
      <c r="I565" s="302">
        <v>0</v>
      </c>
      <c r="J565" s="302">
        <v>0</v>
      </c>
      <c r="K565" s="302">
        <v>0</v>
      </c>
      <c r="L565" s="302">
        <v>0</v>
      </c>
      <c r="M565" s="302">
        <v>0</v>
      </c>
      <c r="N565" s="302">
        <v>0</v>
      </c>
      <c r="O565" s="302">
        <v>0</v>
      </c>
      <c r="P565" s="302">
        <v>0</v>
      </c>
      <c r="Q565" s="302">
        <v>0</v>
      </c>
      <c r="R565" s="302">
        <v>0</v>
      </c>
      <c r="S565" s="302">
        <v>0</v>
      </c>
      <c r="T565" s="302">
        <v>0</v>
      </c>
      <c r="U565" s="302">
        <v>0</v>
      </c>
      <c r="V565" s="302">
        <v>0</v>
      </c>
      <c r="W565" s="302">
        <v>0</v>
      </c>
      <c r="X565" s="302">
        <v>0</v>
      </c>
      <c r="Y565" s="302">
        <v>0</v>
      </c>
      <c r="Z565" s="302">
        <v>0</v>
      </c>
      <c r="AA565" s="302">
        <v>0</v>
      </c>
      <c r="AB565" s="302">
        <v>0</v>
      </c>
      <c r="AC565" s="302">
        <v>0</v>
      </c>
    </row>
    <row r="566" spans="1:29" ht="15.75" customHeight="1" x14ac:dyDescent="0.3">
      <c r="C566" t="s">
        <v>42</v>
      </c>
      <c r="D566" s="302">
        <v>1</v>
      </c>
      <c r="E566" s="302">
        <v>2</v>
      </c>
      <c r="F566" s="302">
        <v>0</v>
      </c>
      <c r="G566" s="302">
        <v>0</v>
      </c>
      <c r="H566" s="302">
        <v>0</v>
      </c>
      <c r="I566" s="302">
        <v>0</v>
      </c>
      <c r="J566" s="302">
        <v>1</v>
      </c>
      <c r="K566" s="302">
        <v>0</v>
      </c>
      <c r="L566" s="302">
        <v>0</v>
      </c>
      <c r="M566" s="302">
        <v>0</v>
      </c>
      <c r="N566" s="302">
        <v>0</v>
      </c>
      <c r="O566" s="302">
        <v>0</v>
      </c>
      <c r="P566" s="302">
        <v>0</v>
      </c>
      <c r="Q566" s="302">
        <v>0</v>
      </c>
      <c r="R566" s="302">
        <v>1</v>
      </c>
      <c r="S566" s="302">
        <v>0</v>
      </c>
      <c r="T566" s="302">
        <v>0</v>
      </c>
      <c r="U566" s="302">
        <v>0</v>
      </c>
      <c r="V566" s="302">
        <v>1</v>
      </c>
      <c r="W566" s="302">
        <v>0</v>
      </c>
      <c r="X566" s="302">
        <v>0</v>
      </c>
      <c r="Y566" s="302">
        <v>0</v>
      </c>
      <c r="Z566" s="302">
        <v>0</v>
      </c>
      <c r="AA566" s="302">
        <v>0</v>
      </c>
      <c r="AB566" s="302">
        <v>0</v>
      </c>
      <c r="AC566" s="302">
        <v>0</v>
      </c>
    </row>
    <row r="567" spans="1:29" ht="15.75" customHeight="1" x14ac:dyDescent="0.3">
      <c r="C567" t="s">
        <v>65</v>
      </c>
      <c r="D567" s="302">
        <v>0</v>
      </c>
      <c r="E567" s="302">
        <v>0</v>
      </c>
      <c r="F567" s="302">
        <v>0</v>
      </c>
      <c r="G567" s="302">
        <v>0</v>
      </c>
      <c r="H567" s="302">
        <v>0</v>
      </c>
      <c r="I567" s="302">
        <v>0</v>
      </c>
      <c r="J567" s="302">
        <v>0</v>
      </c>
      <c r="K567" s="302">
        <v>0</v>
      </c>
      <c r="L567" s="302">
        <v>0</v>
      </c>
      <c r="M567" s="302">
        <v>0</v>
      </c>
      <c r="N567" s="302">
        <v>0</v>
      </c>
      <c r="O567" s="302">
        <v>0</v>
      </c>
      <c r="P567" s="302">
        <v>0</v>
      </c>
      <c r="Q567" s="302">
        <v>0</v>
      </c>
      <c r="R567" s="302">
        <v>0</v>
      </c>
      <c r="S567" s="302">
        <v>0</v>
      </c>
      <c r="T567" s="302">
        <v>0</v>
      </c>
      <c r="U567" s="302">
        <v>0</v>
      </c>
      <c r="V567" s="302">
        <v>0</v>
      </c>
      <c r="W567" s="302">
        <v>0</v>
      </c>
      <c r="X567" s="302">
        <v>0</v>
      </c>
      <c r="Y567" s="302">
        <v>0</v>
      </c>
      <c r="Z567" s="302">
        <v>0</v>
      </c>
      <c r="AA567" s="302">
        <v>0</v>
      </c>
      <c r="AB567" s="302">
        <v>0</v>
      </c>
      <c r="AC567" s="302">
        <v>0</v>
      </c>
    </row>
    <row r="568" spans="1:29" ht="15.75" customHeight="1" x14ac:dyDescent="0.3">
      <c r="C568" t="s">
        <v>62</v>
      </c>
      <c r="D568" s="302">
        <v>0</v>
      </c>
      <c r="E568" s="302">
        <v>0</v>
      </c>
      <c r="F568" s="302">
        <v>0</v>
      </c>
      <c r="G568" s="302">
        <v>0</v>
      </c>
      <c r="H568" s="302">
        <v>0</v>
      </c>
      <c r="I568" s="302">
        <v>0</v>
      </c>
      <c r="J568" s="302">
        <v>0</v>
      </c>
      <c r="K568" s="302">
        <v>0</v>
      </c>
      <c r="L568" s="302">
        <v>0</v>
      </c>
      <c r="M568" s="302">
        <v>0</v>
      </c>
      <c r="N568" s="302">
        <v>0</v>
      </c>
      <c r="O568" s="302">
        <v>0</v>
      </c>
      <c r="P568" s="302">
        <v>0</v>
      </c>
      <c r="Q568" s="302">
        <v>0</v>
      </c>
      <c r="R568" s="302">
        <v>0</v>
      </c>
      <c r="S568" s="302">
        <v>0</v>
      </c>
      <c r="T568" s="302">
        <v>0</v>
      </c>
      <c r="U568" s="302">
        <v>0</v>
      </c>
      <c r="V568" s="302">
        <v>0</v>
      </c>
      <c r="W568" s="302">
        <v>0</v>
      </c>
      <c r="X568" s="302">
        <v>0</v>
      </c>
      <c r="Y568" s="302">
        <v>0</v>
      </c>
      <c r="Z568" s="302">
        <v>0</v>
      </c>
      <c r="AA568" s="302">
        <v>0</v>
      </c>
      <c r="AB568" s="302">
        <v>0</v>
      </c>
      <c r="AC568" s="302">
        <v>0</v>
      </c>
    </row>
    <row r="569" spans="1:29" ht="15.75" customHeight="1" x14ac:dyDescent="0.3">
      <c r="C569" t="s">
        <v>67</v>
      </c>
      <c r="D569" s="302">
        <v>0</v>
      </c>
      <c r="E569" s="302">
        <v>0</v>
      </c>
      <c r="F569" s="302">
        <v>0</v>
      </c>
      <c r="G569" s="302">
        <v>0</v>
      </c>
      <c r="H569" s="302">
        <v>0</v>
      </c>
      <c r="I569" s="302">
        <v>0</v>
      </c>
      <c r="J569" s="302">
        <v>0</v>
      </c>
      <c r="K569" s="302">
        <v>0</v>
      </c>
      <c r="L569" s="302">
        <v>0</v>
      </c>
      <c r="M569" s="302">
        <v>0</v>
      </c>
      <c r="N569" s="302">
        <v>0</v>
      </c>
      <c r="O569" s="302">
        <v>0</v>
      </c>
      <c r="P569" s="302">
        <v>0</v>
      </c>
      <c r="Q569" s="302">
        <v>0</v>
      </c>
      <c r="R569" s="302">
        <v>0</v>
      </c>
      <c r="S569" s="302">
        <v>0</v>
      </c>
      <c r="T569" s="302">
        <v>0</v>
      </c>
      <c r="U569" s="302">
        <v>0</v>
      </c>
      <c r="V569" s="302">
        <v>0</v>
      </c>
      <c r="W569" s="302">
        <v>0</v>
      </c>
      <c r="X569" s="302">
        <v>0</v>
      </c>
      <c r="Y569" s="302">
        <v>0</v>
      </c>
      <c r="Z569" s="302">
        <v>0</v>
      </c>
      <c r="AA569" s="302">
        <v>0</v>
      </c>
      <c r="AB569" s="302">
        <v>0</v>
      </c>
      <c r="AC569" s="302">
        <v>0</v>
      </c>
    </row>
    <row r="570" spans="1:29" ht="15.75" customHeight="1" x14ac:dyDescent="0.3">
      <c r="C570" t="s">
        <v>66</v>
      </c>
      <c r="D570" s="302">
        <v>1</v>
      </c>
      <c r="E570" s="302">
        <v>1</v>
      </c>
      <c r="F570" s="302">
        <v>0</v>
      </c>
      <c r="G570" s="302">
        <v>0</v>
      </c>
      <c r="H570" s="302">
        <v>0</v>
      </c>
      <c r="I570" s="302">
        <v>1</v>
      </c>
      <c r="J570" s="302">
        <v>0</v>
      </c>
      <c r="K570" s="302">
        <v>0</v>
      </c>
      <c r="L570" s="302">
        <v>0</v>
      </c>
      <c r="M570" s="302">
        <v>0</v>
      </c>
      <c r="N570" s="302">
        <v>0</v>
      </c>
      <c r="O570" s="302">
        <v>0</v>
      </c>
      <c r="P570" s="302">
        <v>0</v>
      </c>
      <c r="Q570" s="302">
        <v>0</v>
      </c>
      <c r="R570" s="302">
        <v>0</v>
      </c>
      <c r="S570" s="302">
        <v>0</v>
      </c>
      <c r="T570" s="302">
        <v>0</v>
      </c>
      <c r="U570" s="302">
        <v>1</v>
      </c>
      <c r="V570" s="302">
        <v>0</v>
      </c>
      <c r="W570" s="302">
        <v>0</v>
      </c>
      <c r="X570" s="302">
        <v>0</v>
      </c>
      <c r="Y570" s="302">
        <v>0</v>
      </c>
      <c r="Z570" s="302">
        <v>0</v>
      </c>
      <c r="AA570" s="302">
        <v>0</v>
      </c>
      <c r="AB570" s="302">
        <v>0</v>
      </c>
      <c r="AC570" s="302">
        <v>0</v>
      </c>
    </row>
    <row r="571" spans="1:29" ht="15.75" customHeight="1" x14ac:dyDescent="0.3">
      <c r="C571" t="s">
        <v>72</v>
      </c>
      <c r="D571" s="302">
        <v>0</v>
      </c>
      <c r="E571" s="302">
        <v>0</v>
      </c>
      <c r="F571" s="302">
        <v>0</v>
      </c>
      <c r="G571" s="302">
        <v>0</v>
      </c>
      <c r="H571" s="302">
        <v>0</v>
      </c>
      <c r="I571" s="302">
        <v>0</v>
      </c>
      <c r="J571" s="302">
        <v>0</v>
      </c>
      <c r="K571" s="302">
        <v>0</v>
      </c>
      <c r="L571" s="302">
        <v>0</v>
      </c>
      <c r="M571" s="302">
        <v>0</v>
      </c>
      <c r="N571" s="302">
        <v>0</v>
      </c>
      <c r="O571" s="302">
        <v>0</v>
      </c>
      <c r="P571" s="302">
        <v>0</v>
      </c>
      <c r="Q571" s="302">
        <v>0</v>
      </c>
      <c r="R571" s="302">
        <v>0</v>
      </c>
      <c r="S571" s="302">
        <v>0</v>
      </c>
      <c r="T571" s="302">
        <v>0</v>
      </c>
      <c r="U571" s="302">
        <v>0</v>
      </c>
      <c r="V571" s="302">
        <v>0</v>
      </c>
      <c r="W571" s="302">
        <v>0</v>
      </c>
      <c r="X571" s="302">
        <v>0</v>
      </c>
      <c r="Y571" s="302">
        <v>0</v>
      </c>
      <c r="Z571" s="302">
        <v>0</v>
      </c>
      <c r="AA571" s="302">
        <v>0</v>
      </c>
      <c r="AB571" s="302">
        <v>0</v>
      </c>
      <c r="AC571" s="302">
        <v>0</v>
      </c>
    </row>
    <row r="572" spans="1:29" ht="15.75" customHeight="1" x14ac:dyDescent="0.3">
      <c r="C572" t="s">
        <v>69</v>
      </c>
      <c r="D572" s="302">
        <v>43</v>
      </c>
      <c r="E572" s="302">
        <v>43</v>
      </c>
      <c r="F572" s="302">
        <v>9</v>
      </c>
      <c r="G572" s="302">
        <v>9</v>
      </c>
      <c r="H572" s="302">
        <v>2</v>
      </c>
      <c r="I572" s="302">
        <v>3</v>
      </c>
      <c r="J572" s="302">
        <v>0</v>
      </c>
      <c r="K572" s="302">
        <v>7</v>
      </c>
      <c r="L572" s="302">
        <v>7</v>
      </c>
      <c r="M572" s="302">
        <v>2</v>
      </c>
      <c r="N572" s="302">
        <v>0</v>
      </c>
      <c r="O572" s="302">
        <v>3</v>
      </c>
      <c r="P572" s="302">
        <v>0</v>
      </c>
      <c r="Q572" s="302">
        <v>1</v>
      </c>
      <c r="R572" s="302">
        <v>9</v>
      </c>
      <c r="S572" s="302">
        <v>9</v>
      </c>
      <c r="T572" s="302">
        <v>2</v>
      </c>
      <c r="U572" s="302">
        <v>3</v>
      </c>
      <c r="V572" s="302">
        <v>0</v>
      </c>
      <c r="W572" s="302">
        <v>7</v>
      </c>
      <c r="X572" s="302">
        <v>7</v>
      </c>
      <c r="Y572" s="302">
        <v>2</v>
      </c>
      <c r="Z572" s="302">
        <v>0</v>
      </c>
      <c r="AA572" s="302">
        <v>3</v>
      </c>
      <c r="AB572" s="302">
        <v>0</v>
      </c>
      <c r="AC572" s="302">
        <v>1</v>
      </c>
    </row>
    <row r="573" spans="1:29" ht="15.75" customHeight="1" x14ac:dyDescent="0.3">
      <c r="C573" t="s">
        <v>71</v>
      </c>
      <c r="D573" s="302">
        <v>0</v>
      </c>
      <c r="E573" s="302">
        <v>0</v>
      </c>
      <c r="F573" s="302">
        <v>0</v>
      </c>
      <c r="G573" s="302">
        <v>0</v>
      </c>
      <c r="H573" s="302">
        <v>0</v>
      </c>
      <c r="I573" s="302">
        <v>0</v>
      </c>
      <c r="J573" s="302">
        <v>0</v>
      </c>
      <c r="K573" s="302">
        <v>0</v>
      </c>
      <c r="L573" s="302">
        <v>0</v>
      </c>
      <c r="M573" s="302">
        <v>0</v>
      </c>
      <c r="N573" s="302">
        <v>0</v>
      </c>
      <c r="O573" s="302">
        <v>0</v>
      </c>
      <c r="P573" s="302">
        <v>0</v>
      </c>
      <c r="Q573" s="302">
        <v>0</v>
      </c>
      <c r="R573" s="302">
        <v>0</v>
      </c>
      <c r="S573" s="302">
        <v>0</v>
      </c>
      <c r="T573" s="302">
        <v>0</v>
      </c>
      <c r="U573" s="302">
        <v>0</v>
      </c>
      <c r="V573" s="302">
        <v>0</v>
      </c>
      <c r="W573" s="302">
        <v>0</v>
      </c>
      <c r="X573" s="302">
        <v>0</v>
      </c>
      <c r="Y573" s="302">
        <v>0</v>
      </c>
      <c r="Z573" s="302">
        <v>0</v>
      </c>
      <c r="AA573" s="302">
        <v>0</v>
      </c>
      <c r="AB573" s="302">
        <v>0</v>
      </c>
      <c r="AC573" s="302">
        <v>0</v>
      </c>
    </row>
    <row r="574" spans="1:29" ht="15.75" customHeight="1" x14ac:dyDescent="0.3">
      <c r="C574" t="s">
        <v>70</v>
      </c>
      <c r="D574" s="302">
        <v>0</v>
      </c>
      <c r="E574" s="302">
        <v>0</v>
      </c>
      <c r="F574" s="302">
        <v>0</v>
      </c>
      <c r="G574" s="302">
        <v>0</v>
      </c>
      <c r="H574" s="302">
        <v>0</v>
      </c>
      <c r="I574" s="302">
        <v>0</v>
      </c>
      <c r="J574" s="302">
        <v>0</v>
      </c>
      <c r="K574" s="302">
        <v>0</v>
      </c>
      <c r="L574" s="302">
        <v>0</v>
      </c>
      <c r="M574" s="302">
        <v>0</v>
      </c>
      <c r="N574" s="302">
        <v>0</v>
      </c>
      <c r="O574" s="302">
        <v>0</v>
      </c>
      <c r="P574" s="302">
        <v>0</v>
      </c>
      <c r="Q574" s="302">
        <v>0</v>
      </c>
      <c r="R574" s="302">
        <v>0</v>
      </c>
      <c r="S574" s="302">
        <v>0</v>
      </c>
      <c r="T574" s="302">
        <v>0</v>
      </c>
      <c r="U574" s="302">
        <v>0</v>
      </c>
      <c r="V574" s="302">
        <v>0</v>
      </c>
      <c r="W574" s="302">
        <v>0</v>
      </c>
      <c r="X574" s="302">
        <v>0</v>
      </c>
      <c r="Y574" s="302">
        <v>0</v>
      </c>
      <c r="Z574" s="302">
        <v>0</v>
      </c>
      <c r="AA574" s="302">
        <v>0</v>
      </c>
      <c r="AB574" s="302">
        <v>0</v>
      </c>
      <c r="AC574" s="302">
        <v>0</v>
      </c>
    </row>
    <row r="575" spans="1:29" ht="15.75" customHeight="1" x14ac:dyDescent="0.3">
      <c r="C575" t="s">
        <v>68</v>
      </c>
      <c r="D575" s="302">
        <v>0</v>
      </c>
      <c r="E575" s="302">
        <v>0</v>
      </c>
      <c r="F575" s="302">
        <v>0</v>
      </c>
      <c r="G575" s="302">
        <v>0</v>
      </c>
      <c r="H575" s="302">
        <v>0</v>
      </c>
      <c r="I575" s="302">
        <v>0</v>
      </c>
      <c r="J575" s="302">
        <v>0</v>
      </c>
      <c r="K575" s="302">
        <v>0</v>
      </c>
      <c r="L575" s="302">
        <v>0</v>
      </c>
      <c r="M575" s="302">
        <v>0</v>
      </c>
      <c r="N575" s="302">
        <v>0</v>
      </c>
      <c r="O575" s="302">
        <v>0</v>
      </c>
      <c r="P575" s="302">
        <v>0</v>
      </c>
      <c r="Q575" s="302">
        <v>0</v>
      </c>
      <c r="R575" s="302">
        <v>0</v>
      </c>
      <c r="S575" s="302">
        <v>0</v>
      </c>
      <c r="T575" s="302">
        <v>0</v>
      </c>
      <c r="U575" s="302">
        <v>0</v>
      </c>
      <c r="V575" s="302">
        <v>0</v>
      </c>
      <c r="W575" s="302">
        <v>0</v>
      </c>
      <c r="X575" s="302">
        <v>0</v>
      </c>
      <c r="Y575" s="302">
        <v>0</v>
      </c>
      <c r="Z575" s="302">
        <v>0</v>
      </c>
      <c r="AA575" s="302">
        <v>0</v>
      </c>
      <c r="AB575" s="302">
        <v>0</v>
      </c>
      <c r="AC575" s="302">
        <v>0</v>
      </c>
    </row>
    <row r="576" spans="1:29" ht="15.75" customHeight="1" x14ac:dyDescent="0.3">
      <c r="C576" t="s">
        <v>73</v>
      </c>
      <c r="D576" s="302">
        <v>0</v>
      </c>
      <c r="E576" s="302">
        <v>0</v>
      </c>
      <c r="F576" s="302">
        <v>0</v>
      </c>
      <c r="G576" s="302">
        <v>0</v>
      </c>
      <c r="H576" s="302">
        <v>0</v>
      </c>
      <c r="I576" s="302">
        <v>0</v>
      </c>
      <c r="J576" s="302">
        <v>0</v>
      </c>
      <c r="K576" s="302">
        <v>0</v>
      </c>
      <c r="L576" s="302">
        <v>0</v>
      </c>
      <c r="M576" s="302">
        <v>0</v>
      </c>
      <c r="N576" s="302">
        <v>0</v>
      </c>
      <c r="O576" s="302">
        <v>0</v>
      </c>
      <c r="P576" s="302">
        <v>0</v>
      </c>
      <c r="Q576" s="302">
        <v>0</v>
      </c>
      <c r="R576" s="302">
        <v>0</v>
      </c>
      <c r="S576" s="302">
        <v>0</v>
      </c>
      <c r="T576" s="302">
        <v>0</v>
      </c>
      <c r="U576" s="302">
        <v>0</v>
      </c>
      <c r="V576" s="302">
        <v>0</v>
      </c>
      <c r="W576" s="302">
        <v>0</v>
      </c>
      <c r="X576" s="302">
        <v>0</v>
      </c>
      <c r="Y576" s="302">
        <v>0</v>
      </c>
      <c r="Z576" s="302">
        <v>0</v>
      </c>
      <c r="AA576" s="302">
        <v>0</v>
      </c>
      <c r="AB576" s="302">
        <v>0</v>
      </c>
      <c r="AC576" s="302">
        <v>0</v>
      </c>
    </row>
    <row r="577" spans="2:29" ht="15.75" customHeight="1" x14ac:dyDescent="0.3">
      <c r="C577" t="s">
        <v>56</v>
      </c>
      <c r="D577" s="302">
        <v>0</v>
      </c>
      <c r="E577" s="302">
        <v>0</v>
      </c>
      <c r="F577" s="302">
        <v>0</v>
      </c>
      <c r="G577" s="302">
        <v>0</v>
      </c>
      <c r="H577" s="302">
        <v>0</v>
      </c>
      <c r="I577" s="302">
        <v>0</v>
      </c>
      <c r="J577" s="302">
        <v>0</v>
      </c>
      <c r="K577" s="302">
        <v>0</v>
      </c>
      <c r="L577" s="302">
        <v>0</v>
      </c>
      <c r="M577" s="302">
        <v>0</v>
      </c>
      <c r="N577" s="302">
        <v>0</v>
      </c>
      <c r="O577" s="302">
        <v>0</v>
      </c>
      <c r="P577" s="302">
        <v>0</v>
      </c>
      <c r="Q577" s="302">
        <v>0</v>
      </c>
      <c r="R577" s="302">
        <v>0</v>
      </c>
      <c r="S577" s="302">
        <v>0</v>
      </c>
      <c r="T577" s="302">
        <v>0</v>
      </c>
      <c r="U577" s="302">
        <v>0</v>
      </c>
      <c r="V577" s="302">
        <v>0</v>
      </c>
      <c r="W577" s="302">
        <v>0</v>
      </c>
      <c r="X577" s="302">
        <v>0</v>
      </c>
      <c r="Y577" s="302">
        <v>0</v>
      </c>
      <c r="Z577" s="302">
        <v>0</v>
      </c>
      <c r="AA577" s="302">
        <v>0</v>
      </c>
      <c r="AB577" s="302">
        <v>0</v>
      </c>
      <c r="AC577" s="302">
        <v>0</v>
      </c>
    </row>
    <row r="578" spans="2:29" ht="15.75" customHeight="1" x14ac:dyDescent="0.3">
      <c r="C578" t="s">
        <v>55</v>
      </c>
      <c r="D578" s="302">
        <v>0</v>
      </c>
      <c r="E578" s="302">
        <v>0</v>
      </c>
      <c r="F578" s="302">
        <v>0</v>
      </c>
      <c r="G578" s="302">
        <v>0</v>
      </c>
      <c r="H578" s="302">
        <v>0</v>
      </c>
      <c r="I578" s="302">
        <v>0</v>
      </c>
      <c r="J578" s="302">
        <v>0</v>
      </c>
      <c r="K578" s="302">
        <v>0</v>
      </c>
      <c r="L578" s="302">
        <v>0</v>
      </c>
      <c r="M578" s="302">
        <v>0</v>
      </c>
      <c r="N578" s="302">
        <v>0</v>
      </c>
      <c r="O578" s="302">
        <v>0</v>
      </c>
      <c r="P578" s="302">
        <v>0</v>
      </c>
      <c r="Q578" s="302">
        <v>0</v>
      </c>
      <c r="R578" s="302">
        <v>0</v>
      </c>
      <c r="S578" s="302">
        <v>0</v>
      </c>
      <c r="T578" s="302">
        <v>0</v>
      </c>
      <c r="U578" s="302">
        <v>0</v>
      </c>
      <c r="V578" s="302">
        <v>0</v>
      </c>
      <c r="W578" s="302">
        <v>0</v>
      </c>
      <c r="X578" s="302">
        <v>0</v>
      </c>
      <c r="Y578" s="302">
        <v>0</v>
      </c>
      <c r="Z578" s="302">
        <v>0</v>
      </c>
      <c r="AA578" s="302">
        <v>0</v>
      </c>
      <c r="AB578" s="302">
        <v>0</v>
      </c>
      <c r="AC578" s="302">
        <v>0</v>
      </c>
    </row>
    <row r="579" spans="2:29" ht="15.75" customHeight="1" x14ac:dyDescent="0.3">
      <c r="C579" t="s">
        <v>64</v>
      </c>
      <c r="D579" s="302">
        <v>0</v>
      </c>
      <c r="E579" s="302">
        <v>0</v>
      </c>
      <c r="F579" s="302">
        <v>0</v>
      </c>
      <c r="G579" s="302">
        <v>0</v>
      </c>
      <c r="H579" s="302">
        <v>0</v>
      </c>
      <c r="I579" s="302">
        <v>0</v>
      </c>
      <c r="J579" s="302">
        <v>0</v>
      </c>
      <c r="K579" s="302">
        <v>0</v>
      </c>
      <c r="L579" s="302">
        <v>0</v>
      </c>
      <c r="M579" s="302">
        <v>0</v>
      </c>
      <c r="N579" s="302">
        <v>0</v>
      </c>
      <c r="O579" s="302">
        <v>0</v>
      </c>
      <c r="P579" s="302">
        <v>0</v>
      </c>
      <c r="Q579" s="302">
        <v>0</v>
      </c>
      <c r="R579" s="302">
        <v>0</v>
      </c>
      <c r="S579" s="302">
        <v>0</v>
      </c>
      <c r="T579" s="302">
        <v>0</v>
      </c>
      <c r="U579" s="302">
        <v>0</v>
      </c>
      <c r="V579" s="302">
        <v>0</v>
      </c>
      <c r="W579" s="302">
        <v>0</v>
      </c>
      <c r="X579" s="302">
        <v>0</v>
      </c>
      <c r="Y579" s="302">
        <v>0</v>
      </c>
      <c r="Z579" s="302">
        <v>0</v>
      </c>
      <c r="AA579" s="302">
        <v>0</v>
      </c>
      <c r="AB579" s="302">
        <v>0</v>
      </c>
      <c r="AC579" s="302">
        <v>0</v>
      </c>
    </row>
    <row r="580" spans="2:29" ht="15.75" customHeight="1" x14ac:dyDescent="0.3">
      <c r="C580" t="s">
        <v>46</v>
      </c>
      <c r="D580" s="302">
        <v>0</v>
      </c>
      <c r="E580" s="302">
        <v>0</v>
      </c>
      <c r="F580" s="302">
        <v>0</v>
      </c>
      <c r="G580" s="302">
        <v>0</v>
      </c>
      <c r="H580" s="302">
        <v>0</v>
      </c>
      <c r="I580" s="302">
        <v>0</v>
      </c>
      <c r="J580" s="302">
        <v>0</v>
      </c>
      <c r="K580" s="302">
        <v>0</v>
      </c>
      <c r="L580" s="302">
        <v>0</v>
      </c>
      <c r="M580" s="302">
        <v>0</v>
      </c>
      <c r="N580" s="302">
        <v>0</v>
      </c>
      <c r="O580" s="302">
        <v>0</v>
      </c>
      <c r="P580" s="302">
        <v>0</v>
      </c>
      <c r="Q580" s="302">
        <v>0</v>
      </c>
      <c r="R580" s="302">
        <v>0</v>
      </c>
      <c r="S580" s="302">
        <v>0</v>
      </c>
      <c r="T580" s="302">
        <v>0</v>
      </c>
      <c r="U580" s="302">
        <v>0</v>
      </c>
      <c r="V580" s="302">
        <v>0</v>
      </c>
      <c r="W580" s="302">
        <v>0</v>
      </c>
      <c r="X580" s="302">
        <v>0</v>
      </c>
      <c r="Y580" s="302">
        <v>0</v>
      </c>
      <c r="Z580" s="302">
        <v>0</v>
      </c>
      <c r="AA580" s="302">
        <v>0</v>
      </c>
      <c r="AB580" s="302">
        <v>0</v>
      </c>
      <c r="AC580" s="302">
        <v>0</v>
      </c>
    </row>
    <row r="581" spans="2:29" ht="15.75" customHeight="1" x14ac:dyDescent="0.3">
      <c r="C581" t="s">
        <v>43</v>
      </c>
      <c r="D581" s="302">
        <v>0</v>
      </c>
      <c r="E581" s="302">
        <v>0</v>
      </c>
      <c r="F581" s="302">
        <v>0</v>
      </c>
      <c r="G581" s="302">
        <v>0</v>
      </c>
      <c r="H581" s="302">
        <v>0</v>
      </c>
      <c r="I581" s="302">
        <v>0</v>
      </c>
      <c r="J581" s="302">
        <v>0</v>
      </c>
      <c r="K581" s="302">
        <v>0</v>
      </c>
      <c r="L581" s="302">
        <v>0</v>
      </c>
      <c r="M581" s="302">
        <v>0</v>
      </c>
      <c r="N581" s="302">
        <v>0</v>
      </c>
      <c r="O581" s="302">
        <v>0</v>
      </c>
      <c r="P581" s="302">
        <v>0</v>
      </c>
      <c r="Q581" s="302">
        <v>0</v>
      </c>
      <c r="R581" s="302">
        <v>0</v>
      </c>
      <c r="S581" s="302">
        <v>0</v>
      </c>
      <c r="T581" s="302">
        <v>0</v>
      </c>
      <c r="U581" s="302">
        <v>0</v>
      </c>
      <c r="V581" s="302">
        <v>0</v>
      </c>
      <c r="W581" s="302">
        <v>0</v>
      </c>
      <c r="X581" s="302">
        <v>0</v>
      </c>
      <c r="Y581" s="302">
        <v>0</v>
      </c>
      <c r="Z581" s="302">
        <v>0</v>
      </c>
      <c r="AA581" s="302">
        <v>0</v>
      </c>
      <c r="AB581" s="302">
        <v>0</v>
      </c>
      <c r="AC581" s="302">
        <v>0</v>
      </c>
    </row>
    <row r="582" spans="2:29" ht="15.75" customHeight="1" x14ac:dyDescent="0.3">
      <c r="C582" t="s">
        <v>61</v>
      </c>
      <c r="D582" s="302">
        <v>0</v>
      </c>
      <c r="E582" s="302">
        <v>0</v>
      </c>
      <c r="F582" s="302">
        <v>0</v>
      </c>
      <c r="G582" s="302">
        <v>0</v>
      </c>
      <c r="H582" s="302">
        <v>0</v>
      </c>
      <c r="I582" s="302">
        <v>0</v>
      </c>
      <c r="J582" s="302">
        <v>0</v>
      </c>
      <c r="K582" s="302">
        <v>0</v>
      </c>
      <c r="L582" s="302">
        <v>0</v>
      </c>
      <c r="M582" s="302">
        <v>0</v>
      </c>
      <c r="N582" s="302">
        <v>0</v>
      </c>
      <c r="O582" s="302">
        <v>0</v>
      </c>
      <c r="P582" s="302">
        <v>0</v>
      </c>
      <c r="Q582" s="302">
        <v>0</v>
      </c>
      <c r="R582" s="302">
        <v>0</v>
      </c>
      <c r="S582" s="302">
        <v>0</v>
      </c>
      <c r="T582" s="302">
        <v>0</v>
      </c>
      <c r="U582" s="302">
        <v>0</v>
      </c>
      <c r="V582" s="302">
        <v>0</v>
      </c>
      <c r="W582" s="302">
        <v>0</v>
      </c>
      <c r="X582" s="302">
        <v>0</v>
      </c>
      <c r="Y582" s="302">
        <v>0</v>
      </c>
      <c r="Z582" s="302">
        <v>0</v>
      </c>
      <c r="AA582" s="302">
        <v>0</v>
      </c>
      <c r="AB582" s="302">
        <v>0</v>
      </c>
      <c r="AC582" s="302">
        <v>0</v>
      </c>
    </row>
    <row r="583" spans="2:29" ht="15.75" customHeight="1" x14ac:dyDescent="0.3">
      <c r="C583" t="s">
        <v>50</v>
      </c>
      <c r="D583" s="302">
        <v>1</v>
      </c>
      <c r="E583" s="302">
        <v>1</v>
      </c>
      <c r="F583" s="302">
        <v>1</v>
      </c>
      <c r="G583" s="302">
        <v>0</v>
      </c>
      <c r="H583" s="302">
        <v>0</v>
      </c>
      <c r="I583" s="302">
        <v>0</v>
      </c>
      <c r="J583" s="302">
        <v>0</v>
      </c>
      <c r="K583" s="302">
        <v>0</v>
      </c>
      <c r="L583" s="302">
        <v>0</v>
      </c>
      <c r="M583" s="302">
        <v>0</v>
      </c>
      <c r="N583" s="302">
        <v>0</v>
      </c>
      <c r="O583" s="302">
        <v>0</v>
      </c>
      <c r="P583" s="302">
        <v>0</v>
      </c>
      <c r="Q583" s="302">
        <v>0</v>
      </c>
      <c r="R583" s="302">
        <v>1</v>
      </c>
      <c r="S583" s="302">
        <v>0</v>
      </c>
      <c r="T583" s="302">
        <v>0</v>
      </c>
      <c r="U583" s="302">
        <v>0</v>
      </c>
      <c r="V583" s="302">
        <v>0</v>
      </c>
      <c r="W583" s="302">
        <v>0</v>
      </c>
      <c r="X583" s="302">
        <v>0</v>
      </c>
      <c r="Y583" s="302">
        <v>0</v>
      </c>
      <c r="Z583" s="302">
        <v>0</v>
      </c>
      <c r="AA583" s="302">
        <v>0</v>
      </c>
      <c r="AB583" s="302">
        <v>0</v>
      </c>
      <c r="AC583" s="302">
        <v>0</v>
      </c>
    </row>
    <row r="584" spans="2:29" ht="15.75" customHeight="1" x14ac:dyDescent="0.3">
      <c r="C584" t="s">
        <v>49</v>
      </c>
      <c r="D584" s="302">
        <v>0</v>
      </c>
      <c r="E584" s="302">
        <v>0</v>
      </c>
      <c r="F584" s="302">
        <v>0</v>
      </c>
      <c r="G584" s="302">
        <v>0</v>
      </c>
      <c r="H584" s="302">
        <v>0</v>
      </c>
      <c r="I584" s="302">
        <v>0</v>
      </c>
      <c r="J584" s="302">
        <v>0</v>
      </c>
      <c r="K584" s="302">
        <v>0</v>
      </c>
      <c r="L584" s="302">
        <v>0</v>
      </c>
      <c r="M584" s="302">
        <v>0</v>
      </c>
      <c r="N584" s="302">
        <v>0</v>
      </c>
      <c r="O584" s="302">
        <v>0</v>
      </c>
      <c r="P584" s="302">
        <v>0</v>
      </c>
      <c r="Q584" s="302">
        <v>0</v>
      </c>
      <c r="R584" s="302">
        <v>0</v>
      </c>
      <c r="S584" s="302">
        <v>0</v>
      </c>
      <c r="T584" s="302">
        <v>0</v>
      </c>
      <c r="U584" s="302">
        <v>0</v>
      </c>
      <c r="V584" s="302">
        <v>0</v>
      </c>
      <c r="W584" s="302">
        <v>0</v>
      </c>
      <c r="X584" s="302">
        <v>0</v>
      </c>
      <c r="Y584" s="302">
        <v>0</v>
      </c>
      <c r="Z584" s="302">
        <v>0</v>
      </c>
      <c r="AA584" s="302">
        <v>0</v>
      </c>
      <c r="AB584" s="302">
        <v>0</v>
      </c>
      <c r="AC584" s="302">
        <v>0</v>
      </c>
    </row>
    <row r="585" spans="2:29" ht="15.75" customHeight="1" x14ac:dyDescent="0.3">
      <c r="C585" t="s">
        <v>47</v>
      </c>
      <c r="D585" s="302">
        <v>1</v>
      </c>
      <c r="E585" s="302">
        <v>1</v>
      </c>
      <c r="F585" s="302">
        <v>0</v>
      </c>
      <c r="G585" s="302">
        <v>0</v>
      </c>
      <c r="H585" s="302">
        <v>0</v>
      </c>
      <c r="I585" s="302">
        <v>0</v>
      </c>
      <c r="J585" s="302">
        <v>0</v>
      </c>
      <c r="K585" s="302">
        <v>0</v>
      </c>
      <c r="L585" s="302">
        <v>1</v>
      </c>
      <c r="M585" s="302">
        <v>0</v>
      </c>
      <c r="N585" s="302">
        <v>0</v>
      </c>
      <c r="O585" s="302">
        <v>0</v>
      </c>
      <c r="P585" s="302">
        <v>0</v>
      </c>
      <c r="Q585" s="302">
        <v>0</v>
      </c>
      <c r="R585" s="302">
        <v>0</v>
      </c>
      <c r="S585" s="302">
        <v>0</v>
      </c>
      <c r="T585" s="302">
        <v>0</v>
      </c>
      <c r="U585" s="302">
        <v>0</v>
      </c>
      <c r="V585" s="302">
        <v>0</v>
      </c>
      <c r="W585" s="302">
        <v>0</v>
      </c>
      <c r="X585" s="302">
        <v>1</v>
      </c>
      <c r="Y585" s="302">
        <v>0</v>
      </c>
      <c r="Z585" s="302">
        <v>0</v>
      </c>
      <c r="AA585" s="302">
        <v>0</v>
      </c>
      <c r="AB585" s="302">
        <v>0</v>
      </c>
      <c r="AC585" s="302">
        <v>0</v>
      </c>
    </row>
    <row r="586" spans="2:29" ht="15.75" customHeight="1" x14ac:dyDescent="0.3">
      <c r="B586" t="s">
        <v>815</v>
      </c>
      <c r="D586" s="302">
        <v>47</v>
      </c>
      <c r="E586" s="302">
        <v>48</v>
      </c>
      <c r="F586" s="302">
        <v>10</v>
      </c>
      <c r="G586" s="302">
        <v>9</v>
      </c>
      <c r="H586" s="302">
        <v>2</v>
      </c>
      <c r="I586" s="302">
        <v>4</v>
      </c>
      <c r="J586" s="302">
        <v>1</v>
      </c>
      <c r="K586" s="302">
        <v>7</v>
      </c>
      <c r="L586" s="302">
        <v>8</v>
      </c>
      <c r="M586" s="302">
        <v>2</v>
      </c>
      <c r="N586" s="302">
        <v>0</v>
      </c>
      <c r="O586" s="302">
        <v>3</v>
      </c>
      <c r="P586" s="302">
        <v>0</v>
      </c>
      <c r="Q586" s="302">
        <v>1</v>
      </c>
      <c r="R586" s="302">
        <v>11</v>
      </c>
      <c r="S586" s="302">
        <v>9</v>
      </c>
      <c r="T586" s="302">
        <v>2</v>
      </c>
      <c r="U586" s="302">
        <v>4</v>
      </c>
      <c r="V586" s="302">
        <v>1</v>
      </c>
      <c r="W586" s="302">
        <v>7</v>
      </c>
      <c r="X586" s="302">
        <v>8</v>
      </c>
      <c r="Y586" s="302">
        <v>2</v>
      </c>
      <c r="Z586" s="302">
        <v>0</v>
      </c>
      <c r="AA586" s="302">
        <v>3</v>
      </c>
      <c r="AB586" s="302">
        <v>0</v>
      </c>
      <c r="AC586" s="302">
        <v>1</v>
      </c>
    </row>
    <row r="587" spans="2:29" ht="15.75" customHeight="1" x14ac:dyDescent="0.3">
      <c r="B587" t="s">
        <v>600</v>
      </c>
      <c r="C587" t="s">
        <v>44</v>
      </c>
      <c r="D587" s="302">
        <v>202</v>
      </c>
      <c r="E587" s="302">
        <v>202</v>
      </c>
      <c r="F587" s="302">
        <v>21</v>
      </c>
      <c r="G587" s="302">
        <v>25</v>
      </c>
      <c r="H587" s="302">
        <v>31</v>
      </c>
      <c r="I587" s="302">
        <v>15</v>
      </c>
      <c r="J587" s="302">
        <v>27</v>
      </c>
      <c r="K587" s="302">
        <v>9</v>
      </c>
      <c r="L587" s="302">
        <v>11</v>
      </c>
      <c r="M587" s="302">
        <v>35</v>
      </c>
      <c r="N587" s="302">
        <v>6</v>
      </c>
      <c r="O587" s="302">
        <v>14</v>
      </c>
      <c r="P587" s="302">
        <v>3</v>
      </c>
      <c r="Q587" s="302">
        <v>5</v>
      </c>
      <c r="R587" s="302">
        <v>21</v>
      </c>
      <c r="S587" s="302">
        <v>25</v>
      </c>
      <c r="T587" s="302">
        <v>31</v>
      </c>
      <c r="U587" s="302">
        <v>15</v>
      </c>
      <c r="V587" s="302">
        <v>27</v>
      </c>
      <c r="W587" s="302">
        <v>9</v>
      </c>
      <c r="X587" s="302">
        <v>11</v>
      </c>
      <c r="Y587" s="302">
        <v>35</v>
      </c>
      <c r="Z587" s="302">
        <v>6</v>
      </c>
      <c r="AA587" s="302">
        <v>14</v>
      </c>
      <c r="AB587" s="302">
        <v>3</v>
      </c>
      <c r="AC587" s="302">
        <v>5</v>
      </c>
    </row>
    <row r="588" spans="2:29" ht="15.75" customHeight="1" x14ac:dyDescent="0.3">
      <c r="C588" t="s">
        <v>54</v>
      </c>
      <c r="D588" s="302">
        <v>201</v>
      </c>
      <c r="E588" s="302">
        <v>194</v>
      </c>
      <c r="F588" s="302">
        <v>16</v>
      </c>
      <c r="G588" s="302">
        <v>13</v>
      </c>
      <c r="H588" s="302">
        <v>5</v>
      </c>
      <c r="I588" s="302">
        <v>25</v>
      </c>
      <c r="J588" s="302">
        <v>19</v>
      </c>
      <c r="K588" s="302">
        <v>16</v>
      </c>
      <c r="L588" s="302">
        <v>22</v>
      </c>
      <c r="M588" s="302">
        <v>13</v>
      </c>
      <c r="N588" s="302">
        <v>14</v>
      </c>
      <c r="O588" s="302">
        <v>22</v>
      </c>
      <c r="P588" s="302">
        <v>10</v>
      </c>
      <c r="Q588" s="302">
        <v>26</v>
      </c>
      <c r="R588" s="302">
        <v>16</v>
      </c>
      <c r="S588" s="302">
        <v>13</v>
      </c>
      <c r="T588" s="302">
        <v>5</v>
      </c>
      <c r="U588" s="302">
        <v>25</v>
      </c>
      <c r="V588" s="302">
        <v>19</v>
      </c>
      <c r="W588" s="302">
        <v>16</v>
      </c>
      <c r="X588" s="302">
        <v>19</v>
      </c>
      <c r="Y588" s="302">
        <v>13</v>
      </c>
      <c r="Z588" s="302">
        <v>10</v>
      </c>
      <c r="AA588" s="302">
        <v>22</v>
      </c>
      <c r="AB588" s="302">
        <v>10</v>
      </c>
      <c r="AC588" s="302">
        <v>26</v>
      </c>
    </row>
    <row r="589" spans="2:29" ht="15.75" customHeight="1" x14ac:dyDescent="0.3">
      <c r="C589" t="s">
        <v>45</v>
      </c>
      <c r="D589" s="302">
        <v>3</v>
      </c>
      <c r="E589" s="302">
        <v>3</v>
      </c>
      <c r="F589" s="302">
        <v>0</v>
      </c>
      <c r="G589" s="302">
        <v>0</v>
      </c>
      <c r="H589" s="302">
        <v>1</v>
      </c>
      <c r="I589" s="302">
        <v>1</v>
      </c>
      <c r="J589" s="302">
        <v>1</v>
      </c>
      <c r="K589" s="302">
        <v>0</v>
      </c>
      <c r="L589" s="302">
        <v>0</v>
      </c>
      <c r="M589" s="302">
        <v>0</v>
      </c>
      <c r="N589" s="302">
        <v>0</v>
      </c>
      <c r="O589" s="302">
        <v>0</v>
      </c>
      <c r="P589" s="302">
        <v>0</v>
      </c>
      <c r="Q589" s="302">
        <v>0</v>
      </c>
      <c r="R589" s="302">
        <v>0</v>
      </c>
      <c r="S589" s="302">
        <v>0</v>
      </c>
      <c r="T589" s="302">
        <v>1</v>
      </c>
      <c r="U589" s="302">
        <v>1</v>
      </c>
      <c r="V589" s="302">
        <v>1</v>
      </c>
      <c r="W589" s="302">
        <v>0</v>
      </c>
      <c r="X589" s="302">
        <v>0</v>
      </c>
      <c r="Y589" s="302">
        <v>0</v>
      </c>
      <c r="Z589" s="302">
        <v>0</v>
      </c>
      <c r="AA589" s="302">
        <v>0</v>
      </c>
      <c r="AB589" s="302">
        <v>0</v>
      </c>
      <c r="AC589" s="302">
        <v>0</v>
      </c>
    </row>
    <row r="590" spans="2:29" ht="15.75" customHeight="1" x14ac:dyDescent="0.3">
      <c r="C590" t="s">
        <v>57</v>
      </c>
      <c r="D590" s="302">
        <v>276</v>
      </c>
      <c r="E590" s="302">
        <v>242</v>
      </c>
      <c r="F590" s="302">
        <v>19</v>
      </c>
      <c r="G590" s="302">
        <v>4</v>
      </c>
      <c r="H590" s="302">
        <v>14</v>
      </c>
      <c r="I590" s="302">
        <v>12</v>
      </c>
      <c r="J590" s="302">
        <v>26</v>
      </c>
      <c r="K590" s="302">
        <v>59</v>
      </c>
      <c r="L590" s="302">
        <v>48</v>
      </c>
      <c r="M590" s="302">
        <v>40</v>
      </c>
      <c r="N590" s="302">
        <v>19</v>
      </c>
      <c r="O590" s="302">
        <v>20</v>
      </c>
      <c r="P590" s="302">
        <v>9</v>
      </c>
      <c r="Q590" s="302">
        <v>6</v>
      </c>
      <c r="R590" s="302">
        <v>19</v>
      </c>
      <c r="S590" s="302">
        <v>4</v>
      </c>
      <c r="T590" s="302">
        <v>14</v>
      </c>
      <c r="U590" s="302">
        <v>12</v>
      </c>
      <c r="V590" s="302">
        <v>26</v>
      </c>
      <c r="W590" s="302">
        <v>25</v>
      </c>
      <c r="X590" s="302">
        <v>48</v>
      </c>
      <c r="Y590" s="302">
        <v>40</v>
      </c>
      <c r="Z590" s="302">
        <v>19</v>
      </c>
      <c r="AA590" s="302">
        <v>20</v>
      </c>
      <c r="AB590" s="302">
        <v>9</v>
      </c>
      <c r="AC590" s="302">
        <v>6</v>
      </c>
    </row>
    <row r="591" spans="2:29" ht="15.75" customHeight="1" x14ac:dyDescent="0.3">
      <c r="C591" t="s">
        <v>41</v>
      </c>
      <c r="D591" s="302">
        <v>51</v>
      </c>
      <c r="E591" s="302">
        <v>51</v>
      </c>
      <c r="F591" s="302">
        <v>5</v>
      </c>
      <c r="G591" s="302">
        <v>5</v>
      </c>
      <c r="H591" s="302">
        <v>7</v>
      </c>
      <c r="I591" s="302">
        <v>3</v>
      </c>
      <c r="J591" s="302">
        <v>5</v>
      </c>
      <c r="K591" s="302">
        <v>4</v>
      </c>
      <c r="L591" s="302">
        <v>6</v>
      </c>
      <c r="M591" s="302">
        <v>3</v>
      </c>
      <c r="N591" s="302">
        <v>2</v>
      </c>
      <c r="O591" s="302">
        <v>4</v>
      </c>
      <c r="P591" s="302">
        <v>2</v>
      </c>
      <c r="Q591" s="302">
        <v>5</v>
      </c>
      <c r="R591" s="302">
        <v>5</v>
      </c>
      <c r="S591" s="302">
        <v>5</v>
      </c>
      <c r="T591" s="302">
        <v>7</v>
      </c>
      <c r="U591" s="302">
        <v>3</v>
      </c>
      <c r="V591" s="302">
        <v>5</v>
      </c>
      <c r="W591" s="302">
        <v>4</v>
      </c>
      <c r="X591" s="302">
        <v>6</v>
      </c>
      <c r="Y591" s="302">
        <v>3</v>
      </c>
      <c r="Z591" s="302">
        <v>2</v>
      </c>
      <c r="AA591" s="302">
        <v>4</v>
      </c>
      <c r="AB591" s="302">
        <v>2</v>
      </c>
      <c r="AC591" s="302">
        <v>5</v>
      </c>
    </row>
    <row r="592" spans="2:29" ht="15.75" customHeight="1" x14ac:dyDescent="0.3">
      <c r="C592" t="s">
        <v>51</v>
      </c>
      <c r="D592" s="302">
        <v>73</v>
      </c>
      <c r="E592" s="302">
        <v>72</v>
      </c>
      <c r="F592" s="302">
        <v>7</v>
      </c>
      <c r="G592" s="302">
        <v>11</v>
      </c>
      <c r="H592" s="302">
        <v>2</v>
      </c>
      <c r="I592" s="302">
        <v>2</v>
      </c>
      <c r="J592" s="302">
        <v>0</v>
      </c>
      <c r="K592" s="302">
        <v>3</v>
      </c>
      <c r="L592" s="302">
        <v>4</v>
      </c>
      <c r="M592" s="302">
        <v>7</v>
      </c>
      <c r="N592" s="302">
        <v>7</v>
      </c>
      <c r="O592" s="302">
        <v>4</v>
      </c>
      <c r="P592" s="302">
        <v>8</v>
      </c>
      <c r="Q592" s="302">
        <v>18</v>
      </c>
      <c r="R592" s="302">
        <v>7</v>
      </c>
      <c r="S592" s="302">
        <v>10</v>
      </c>
      <c r="T592" s="302">
        <v>2</v>
      </c>
      <c r="U592" s="302">
        <v>2</v>
      </c>
      <c r="V592" s="302">
        <v>0</v>
      </c>
      <c r="W592" s="302">
        <v>3</v>
      </c>
      <c r="X592" s="302">
        <v>4</v>
      </c>
      <c r="Y592" s="302">
        <v>7</v>
      </c>
      <c r="Z592" s="302">
        <v>7</v>
      </c>
      <c r="AA592" s="302">
        <v>4</v>
      </c>
      <c r="AB592" s="302">
        <v>8</v>
      </c>
      <c r="AC592" s="302">
        <v>18</v>
      </c>
    </row>
    <row r="593" spans="1:29" ht="15.75" customHeight="1" x14ac:dyDescent="0.3">
      <c r="C593" t="s">
        <v>59</v>
      </c>
      <c r="D593" s="302">
        <v>33</v>
      </c>
      <c r="E593" s="302">
        <v>0</v>
      </c>
      <c r="F593" s="302">
        <v>0</v>
      </c>
      <c r="G593" s="302">
        <v>0</v>
      </c>
      <c r="H593" s="302">
        <v>2</v>
      </c>
      <c r="I593" s="302">
        <v>4</v>
      </c>
      <c r="J593" s="302">
        <v>10</v>
      </c>
      <c r="K593" s="302">
        <v>2</v>
      </c>
      <c r="L593" s="302">
        <v>1</v>
      </c>
      <c r="M593" s="302">
        <v>2</v>
      </c>
      <c r="N593" s="302">
        <v>4</v>
      </c>
      <c r="O593" s="302">
        <v>4</v>
      </c>
      <c r="P593" s="302">
        <v>4</v>
      </c>
      <c r="Q593" s="302">
        <v>0</v>
      </c>
      <c r="R593" s="302">
        <v>0</v>
      </c>
      <c r="S593" s="302">
        <v>0</v>
      </c>
      <c r="T593" s="302">
        <v>0</v>
      </c>
      <c r="U593" s="302">
        <v>0</v>
      </c>
      <c r="V593" s="302">
        <v>0</v>
      </c>
      <c r="W593" s="302">
        <v>0</v>
      </c>
      <c r="X593" s="302">
        <v>0</v>
      </c>
      <c r="Y593" s="302">
        <v>0</v>
      </c>
      <c r="Z593" s="302">
        <v>0</v>
      </c>
      <c r="AA593" s="302">
        <v>0</v>
      </c>
      <c r="AB593" s="302">
        <v>0</v>
      </c>
      <c r="AC593" s="302">
        <v>0</v>
      </c>
    </row>
    <row r="594" spans="1:29" ht="15.75" customHeight="1" x14ac:dyDescent="0.3">
      <c r="C594" t="s">
        <v>53</v>
      </c>
      <c r="D594" s="302">
        <v>176</v>
      </c>
      <c r="E594" s="302">
        <v>139</v>
      </c>
      <c r="F594" s="302">
        <v>33</v>
      </c>
      <c r="G594" s="302">
        <v>18</v>
      </c>
      <c r="H594" s="302">
        <v>48</v>
      </c>
      <c r="I594" s="302">
        <v>19</v>
      </c>
      <c r="J594" s="302">
        <v>26</v>
      </c>
      <c r="K594" s="302">
        <v>23</v>
      </c>
      <c r="L594" s="302">
        <v>9</v>
      </c>
      <c r="M594" s="302">
        <v>0</v>
      </c>
      <c r="N594" s="302">
        <v>0</v>
      </c>
      <c r="O594" s="302">
        <v>0</v>
      </c>
      <c r="P594" s="302">
        <v>0</v>
      </c>
      <c r="Q594" s="302">
        <v>0</v>
      </c>
      <c r="R594" s="302">
        <v>33</v>
      </c>
      <c r="S594" s="302">
        <v>18</v>
      </c>
      <c r="T594" s="302">
        <v>48</v>
      </c>
      <c r="U594" s="302">
        <v>19</v>
      </c>
      <c r="V594" s="302">
        <v>12</v>
      </c>
      <c r="W594" s="302">
        <v>0</v>
      </c>
      <c r="X594" s="302">
        <v>9</v>
      </c>
      <c r="Y594" s="302">
        <v>0</v>
      </c>
      <c r="Z594" s="302">
        <v>0</v>
      </c>
      <c r="AA594" s="302">
        <v>0</v>
      </c>
      <c r="AB594" s="302">
        <v>0</v>
      </c>
      <c r="AC594" s="302">
        <v>0</v>
      </c>
    </row>
    <row r="595" spans="1:29" ht="15.75" customHeight="1" x14ac:dyDescent="0.3">
      <c r="C595" t="s">
        <v>58</v>
      </c>
      <c r="D595" s="302">
        <v>1</v>
      </c>
      <c r="E595" s="302">
        <v>1</v>
      </c>
      <c r="F595" s="302">
        <v>0</v>
      </c>
      <c r="G595" s="302">
        <v>0</v>
      </c>
      <c r="H595" s="302">
        <v>1</v>
      </c>
      <c r="I595" s="302">
        <v>0</v>
      </c>
      <c r="J595" s="302">
        <v>0</v>
      </c>
      <c r="K595" s="302">
        <v>0</v>
      </c>
      <c r="L595" s="302">
        <v>0</v>
      </c>
      <c r="M595" s="302">
        <v>0</v>
      </c>
      <c r="N595" s="302">
        <v>0</v>
      </c>
      <c r="O595" s="302">
        <v>0</v>
      </c>
      <c r="P595" s="302">
        <v>0</v>
      </c>
      <c r="Q595" s="302">
        <v>0</v>
      </c>
      <c r="R595" s="302">
        <v>1</v>
      </c>
      <c r="S595" s="302">
        <v>0</v>
      </c>
      <c r="T595" s="302">
        <v>0</v>
      </c>
      <c r="U595" s="302">
        <v>0</v>
      </c>
      <c r="V595" s="302">
        <v>0</v>
      </c>
      <c r="W595" s="302">
        <v>0</v>
      </c>
      <c r="X595" s="302">
        <v>0</v>
      </c>
      <c r="Y595" s="302">
        <v>0</v>
      </c>
      <c r="Z595" s="302">
        <v>0</v>
      </c>
      <c r="AA595" s="302">
        <v>0</v>
      </c>
      <c r="AB595" s="302">
        <v>0</v>
      </c>
      <c r="AC595" s="302">
        <v>0</v>
      </c>
    </row>
    <row r="596" spans="1:29" ht="15.75" customHeight="1" x14ac:dyDescent="0.3">
      <c r="C596" t="s">
        <v>48</v>
      </c>
      <c r="D596" s="302">
        <v>96</v>
      </c>
      <c r="E596" s="302">
        <v>94</v>
      </c>
      <c r="F596" s="302">
        <v>7</v>
      </c>
      <c r="G596" s="302">
        <v>9</v>
      </c>
      <c r="H596" s="302">
        <v>3</v>
      </c>
      <c r="I596" s="302">
        <v>11</v>
      </c>
      <c r="J596" s="302">
        <v>9</v>
      </c>
      <c r="K596" s="302">
        <v>14</v>
      </c>
      <c r="L596" s="302">
        <v>15</v>
      </c>
      <c r="M596" s="302">
        <v>6</v>
      </c>
      <c r="N596" s="302">
        <v>9</v>
      </c>
      <c r="O596" s="302">
        <v>4</v>
      </c>
      <c r="P596" s="302">
        <v>6</v>
      </c>
      <c r="Q596" s="302">
        <v>3</v>
      </c>
      <c r="R596" s="302">
        <v>7</v>
      </c>
      <c r="S596" s="302">
        <v>9</v>
      </c>
      <c r="T596" s="302">
        <v>3</v>
      </c>
      <c r="U596" s="302">
        <v>11</v>
      </c>
      <c r="V596" s="302">
        <v>9</v>
      </c>
      <c r="W596" s="302">
        <v>14</v>
      </c>
      <c r="X596" s="302">
        <v>15</v>
      </c>
      <c r="Y596" s="302">
        <v>5</v>
      </c>
      <c r="Z596" s="302">
        <v>9</v>
      </c>
      <c r="AA596" s="302">
        <v>4</v>
      </c>
      <c r="AB596" s="302">
        <v>5</v>
      </c>
      <c r="AC596" s="302">
        <v>3</v>
      </c>
    </row>
    <row r="597" spans="1:29" ht="15.75" customHeight="1" x14ac:dyDescent="0.3">
      <c r="B597" t="s">
        <v>816</v>
      </c>
      <c r="D597" s="302">
        <v>1112</v>
      </c>
      <c r="E597" s="302">
        <v>998</v>
      </c>
      <c r="F597" s="302">
        <v>108</v>
      </c>
      <c r="G597" s="302">
        <v>85</v>
      </c>
      <c r="H597" s="302">
        <v>114</v>
      </c>
      <c r="I597" s="302">
        <v>92</v>
      </c>
      <c r="J597" s="302">
        <v>123</v>
      </c>
      <c r="K597" s="302">
        <v>130</v>
      </c>
      <c r="L597" s="302">
        <v>116</v>
      </c>
      <c r="M597" s="302">
        <v>106</v>
      </c>
      <c r="N597" s="302">
        <v>61</v>
      </c>
      <c r="O597" s="302">
        <v>72</v>
      </c>
      <c r="P597" s="302">
        <v>42</v>
      </c>
      <c r="Q597" s="302">
        <v>63</v>
      </c>
      <c r="R597" s="302">
        <v>109</v>
      </c>
      <c r="S597" s="302">
        <v>84</v>
      </c>
      <c r="T597" s="302">
        <v>111</v>
      </c>
      <c r="U597" s="302">
        <v>88</v>
      </c>
      <c r="V597" s="302">
        <v>99</v>
      </c>
      <c r="W597" s="302">
        <v>71</v>
      </c>
      <c r="X597" s="302">
        <v>112</v>
      </c>
      <c r="Y597" s="302">
        <v>103</v>
      </c>
      <c r="Z597" s="302">
        <v>53</v>
      </c>
      <c r="AA597" s="302">
        <v>68</v>
      </c>
      <c r="AB597" s="302">
        <v>37</v>
      </c>
      <c r="AC597" s="302">
        <v>63</v>
      </c>
    </row>
    <row r="598" spans="1:29" ht="15.75" customHeight="1" x14ac:dyDescent="0.3">
      <c r="B598" t="s">
        <v>601</v>
      </c>
      <c r="C598" t="s">
        <v>60</v>
      </c>
      <c r="D598" s="302">
        <v>87</v>
      </c>
      <c r="E598" s="302">
        <v>85</v>
      </c>
      <c r="F598" s="302">
        <v>19</v>
      </c>
      <c r="G598" s="302">
        <v>9</v>
      </c>
      <c r="H598" s="302">
        <v>2</v>
      </c>
      <c r="I598" s="302">
        <v>9</v>
      </c>
      <c r="J598" s="302">
        <v>5</v>
      </c>
      <c r="K598" s="302">
        <v>8</v>
      </c>
      <c r="L598" s="302">
        <v>8</v>
      </c>
      <c r="M598" s="302">
        <v>4</v>
      </c>
      <c r="N598" s="302">
        <v>3</v>
      </c>
      <c r="O598" s="302">
        <v>8</v>
      </c>
      <c r="P598" s="302">
        <v>9</v>
      </c>
      <c r="Q598" s="302">
        <v>3</v>
      </c>
      <c r="R598" s="302">
        <v>19</v>
      </c>
      <c r="S598" s="302">
        <v>9</v>
      </c>
      <c r="T598" s="302">
        <v>2</v>
      </c>
      <c r="U598" s="302">
        <v>9</v>
      </c>
      <c r="V598" s="302">
        <v>5</v>
      </c>
      <c r="W598" s="302">
        <v>7</v>
      </c>
      <c r="X598" s="302">
        <v>8</v>
      </c>
      <c r="Y598" s="302">
        <v>4</v>
      </c>
      <c r="Z598" s="302">
        <v>3</v>
      </c>
      <c r="AA598" s="302">
        <v>8</v>
      </c>
      <c r="AB598" s="302">
        <v>8</v>
      </c>
      <c r="AC598" s="302">
        <v>3</v>
      </c>
    </row>
    <row r="599" spans="1:29" ht="15.75" customHeight="1" x14ac:dyDescent="0.3">
      <c r="C599" t="s">
        <v>52</v>
      </c>
      <c r="D599" s="302">
        <v>53</v>
      </c>
      <c r="E599" s="302">
        <v>47</v>
      </c>
      <c r="F599" s="302">
        <v>10</v>
      </c>
      <c r="G599" s="302">
        <v>18</v>
      </c>
      <c r="H599" s="302">
        <v>2</v>
      </c>
      <c r="I599" s="302">
        <v>4</v>
      </c>
      <c r="J599" s="302">
        <v>3</v>
      </c>
      <c r="K599" s="302">
        <v>7</v>
      </c>
      <c r="L599" s="302">
        <v>1</v>
      </c>
      <c r="M599" s="302">
        <v>3</v>
      </c>
      <c r="N599" s="302">
        <v>5</v>
      </c>
      <c r="O599" s="302">
        <v>0</v>
      </c>
      <c r="P599" s="302">
        <v>0</v>
      </c>
      <c r="Q599" s="302">
        <v>0</v>
      </c>
      <c r="R599" s="302">
        <v>0</v>
      </c>
      <c r="S599" s="302">
        <v>18</v>
      </c>
      <c r="T599" s="302">
        <v>0</v>
      </c>
      <c r="U599" s="302">
        <v>2</v>
      </c>
      <c r="V599" s="302">
        <v>3</v>
      </c>
      <c r="W599" s="302">
        <v>7</v>
      </c>
      <c r="X599" s="302">
        <v>1</v>
      </c>
      <c r="Y599" s="302">
        <v>3</v>
      </c>
      <c r="Z599" s="302">
        <v>5</v>
      </c>
      <c r="AA599" s="302">
        <v>0</v>
      </c>
      <c r="AB599" s="302">
        <v>8</v>
      </c>
      <c r="AC599" s="302">
        <v>0</v>
      </c>
    </row>
    <row r="600" spans="1:29" ht="15.75" customHeight="1" x14ac:dyDescent="0.3">
      <c r="B600" t="s">
        <v>817</v>
      </c>
      <c r="D600" s="302">
        <v>140</v>
      </c>
      <c r="E600" s="302">
        <v>132</v>
      </c>
      <c r="F600" s="302">
        <v>29</v>
      </c>
      <c r="G600" s="302">
        <v>27</v>
      </c>
      <c r="H600" s="302">
        <v>4</v>
      </c>
      <c r="I600" s="302">
        <v>13</v>
      </c>
      <c r="J600" s="302">
        <v>8</v>
      </c>
      <c r="K600" s="302">
        <v>15</v>
      </c>
      <c r="L600" s="302">
        <v>9</v>
      </c>
      <c r="M600" s="302">
        <v>7</v>
      </c>
      <c r="N600" s="302">
        <v>8</v>
      </c>
      <c r="O600" s="302">
        <v>8</v>
      </c>
      <c r="P600" s="302">
        <v>9</v>
      </c>
      <c r="Q600" s="302">
        <v>3</v>
      </c>
      <c r="R600" s="302">
        <v>19</v>
      </c>
      <c r="S600" s="302">
        <v>27</v>
      </c>
      <c r="T600" s="302">
        <v>2</v>
      </c>
      <c r="U600" s="302">
        <v>11</v>
      </c>
      <c r="V600" s="302">
        <v>8</v>
      </c>
      <c r="W600" s="302">
        <v>14</v>
      </c>
      <c r="X600" s="302">
        <v>9</v>
      </c>
      <c r="Y600" s="302">
        <v>7</v>
      </c>
      <c r="Z600" s="302">
        <v>8</v>
      </c>
      <c r="AA600" s="302">
        <v>8</v>
      </c>
      <c r="AB600" s="302">
        <v>16</v>
      </c>
      <c r="AC600" s="302">
        <v>3</v>
      </c>
    </row>
    <row r="601" spans="1:29" ht="15.75" customHeight="1" x14ac:dyDescent="0.3">
      <c r="A601" t="s">
        <v>896</v>
      </c>
      <c r="D601" s="302">
        <v>1299</v>
      </c>
      <c r="E601" s="302">
        <v>1178</v>
      </c>
      <c r="F601" s="302">
        <v>147</v>
      </c>
      <c r="G601" s="302">
        <v>121</v>
      </c>
      <c r="H601" s="302">
        <v>120</v>
      </c>
      <c r="I601" s="302">
        <v>109</v>
      </c>
      <c r="J601" s="302">
        <v>132</v>
      </c>
      <c r="K601" s="302">
        <v>152</v>
      </c>
      <c r="L601" s="302">
        <v>133</v>
      </c>
      <c r="M601" s="302">
        <v>115</v>
      </c>
      <c r="N601" s="302">
        <v>69</v>
      </c>
      <c r="O601" s="302">
        <v>83</v>
      </c>
      <c r="P601" s="302">
        <v>51</v>
      </c>
      <c r="Q601" s="302">
        <v>67</v>
      </c>
      <c r="R601" s="302">
        <v>139</v>
      </c>
      <c r="S601" s="302">
        <v>120</v>
      </c>
      <c r="T601" s="302">
        <v>115</v>
      </c>
      <c r="U601" s="302">
        <v>103</v>
      </c>
      <c r="V601" s="302">
        <v>108</v>
      </c>
      <c r="W601" s="302">
        <v>92</v>
      </c>
      <c r="X601" s="302">
        <v>129</v>
      </c>
      <c r="Y601" s="302">
        <v>112</v>
      </c>
      <c r="Z601" s="302">
        <v>61</v>
      </c>
      <c r="AA601" s="302">
        <v>79</v>
      </c>
      <c r="AB601" s="302">
        <v>53</v>
      </c>
      <c r="AC601" s="302">
        <v>67</v>
      </c>
    </row>
    <row r="602" spans="1:29" ht="15.75" customHeight="1" x14ac:dyDescent="0.3">
      <c r="A602" t="s">
        <v>511</v>
      </c>
      <c r="B602" t="s">
        <v>598</v>
      </c>
      <c r="C602" t="s">
        <v>675</v>
      </c>
      <c r="D602" s="302">
        <v>4</v>
      </c>
      <c r="E602" s="302">
        <v>4</v>
      </c>
      <c r="F602" s="302">
        <v>0</v>
      </c>
      <c r="G602" s="302">
        <v>0</v>
      </c>
      <c r="H602" s="302">
        <v>0</v>
      </c>
      <c r="I602" s="302">
        <v>0</v>
      </c>
      <c r="J602" s="302">
        <v>0</v>
      </c>
      <c r="K602" s="302">
        <v>4</v>
      </c>
      <c r="L602" s="302">
        <v>0</v>
      </c>
      <c r="M602" s="302">
        <v>0</v>
      </c>
      <c r="N602" s="302">
        <v>0</v>
      </c>
      <c r="O602" s="302">
        <v>0</v>
      </c>
      <c r="P602" s="302">
        <v>0</v>
      </c>
      <c r="Q602" s="302">
        <v>0</v>
      </c>
      <c r="R602" s="302">
        <v>0</v>
      </c>
      <c r="S602" s="302">
        <v>0</v>
      </c>
      <c r="T602" s="302">
        <v>0</v>
      </c>
      <c r="U602" s="302">
        <v>0</v>
      </c>
      <c r="V602" s="302">
        <v>0</v>
      </c>
      <c r="W602" s="302">
        <v>4</v>
      </c>
      <c r="X602" s="302">
        <v>0</v>
      </c>
      <c r="Y602" s="302">
        <v>0</v>
      </c>
      <c r="Z602" s="302">
        <v>0</v>
      </c>
      <c r="AA602" s="302">
        <v>0</v>
      </c>
      <c r="AB602" s="302">
        <v>0</v>
      </c>
      <c r="AC602" s="302">
        <v>0</v>
      </c>
    </row>
    <row r="603" spans="1:29" ht="15.75" customHeight="1" x14ac:dyDescent="0.3">
      <c r="C603" t="s">
        <v>678</v>
      </c>
      <c r="D603" s="302">
        <v>0</v>
      </c>
      <c r="E603" s="302">
        <v>0</v>
      </c>
      <c r="F603" s="302">
        <v>0</v>
      </c>
      <c r="G603" s="302">
        <v>0</v>
      </c>
      <c r="H603" s="302">
        <v>0</v>
      </c>
      <c r="I603" s="302">
        <v>0</v>
      </c>
      <c r="J603" s="302">
        <v>0</v>
      </c>
      <c r="K603" s="302">
        <v>0</v>
      </c>
      <c r="L603" s="302">
        <v>0</v>
      </c>
      <c r="M603" s="302">
        <v>0</v>
      </c>
      <c r="N603" s="302">
        <v>0</v>
      </c>
      <c r="O603" s="302">
        <v>0</v>
      </c>
      <c r="P603" s="302">
        <v>0</v>
      </c>
      <c r="Q603" s="302">
        <v>0</v>
      </c>
      <c r="R603" s="302">
        <v>0</v>
      </c>
      <c r="S603" s="302">
        <v>0</v>
      </c>
      <c r="T603" s="302">
        <v>0</v>
      </c>
      <c r="U603" s="302">
        <v>0</v>
      </c>
      <c r="V603" s="302">
        <v>0</v>
      </c>
      <c r="W603" s="302">
        <v>0</v>
      </c>
      <c r="X603" s="302">
        <v>0</v>
      </c>
      <c r="Y603" s="302">
        <v>0</v>
      </c>
      <c r="Z603" s="302">
        <v>0</v>
      </c>
      <c r="AA603" s="302">
        <v>0</v>
      </c>
      <c r="AB603" s="302">
        <v>0</v>
      </c>
      <c r="AC603" s="302">
        <v>0</v>
      </c>
    </row>
    <row r="604" spans="1:29" ht="15.75" customHeight="1" x14ac:dyDescent="0.3">
      <c r="C604" t="s">
        <v>674</v>
      </c>
      <c r="D604" s="302">
        <v>26</v>
      </c>
      <c r="E604" s="302">
        <v>18</v>
      </c>
      <c r="F604" s="302">
        <v>7</v>
      </c>
      <c r="G604" s="302">
        <v>1</v>
      </c>
      <c r="H604" s="302">
        <v>6</v>
      </c>
      <c r="I604" s="302">
        <v>1</v>
      </c>
      <c r="J604" s="302">
        <v>0</v>
      </c>
      <c r="K604" s="302">
        <v>0</v>
      </c>
      <c r="L604" s="302">
        <v>1</v>
      </c>
      <c r="M604" s="302">
        <v>5</v>
      </c>
      <c r="N604" s="302">
        <v>2</v>
      </c>
      <c r="O604" s="302">
        <v>0</v>
      </c>
      <c r="P604" s="302">
        <v>2</v>
      </c>
      <c r="Q604" s="302">
        <v>1</v>
      </c>
      <c r="R604" s="302">
        <v>7</v>
      </c>
      <c r="S604" s="302">
        <v>1</v>
      </c>
      <c r="T604" s="302">
        <v>4</v>
      </c>
      <c r="U604" s="302">
        <v>1</v>
      </c>
      <c r="V604" s="302">
        <v>0</v>
      </c>
      <c r="W604" s="302">
        <v>0</v>
      </c>
      <c r="X604" s="302">
        <v>1</v>
      </c>
      <c r="Y604" s="302">
        <v>3</v>
      </c>
      <c r="Z604" s="302">
        <v>0</v>
      </c>
      <c r="AA604" s="302">
        <v>0</v>
      </c>
      <c r="AB604" s="302">
        <v>1</v>
      </c>
      <c r="AC604" s="302">
        <v>0</v>
      </c>
    </row>
    <row r="605" spans="1:29" ht="15.75" customHeight="1" x14ac:dyDescent="0.3">
      <c r="C605" t="s">
        <v>677</v>
      </c>
      <c r="D605" s="302">
        <v>0</v>
      </c>
      <c r="E605" s="302">
        <v>0</v>
      </c>
      <c r="F605" s="302">
        <v>0</v>
      </c>
      <c r="G605" s="302">
        <v>0</v>
      </c>
      <c r="H605" s="302">
        <v>0</v>
      </c>
      <c r="I605" s="302">
        <v>0</v>
      </c>
      <c r="J605" s="302">
        <v>0</v>
      </c>
      <c r="K605" s="302">
        <v>0</v>
      </c>
      <c r="L605" s="302">
        <v>0</v>
      </c>
      <c r="M605" s="302">
        <v>0</v>
      </c>
      <c r="N605" s="302">
        <v>0</v>
      </c>
      <c r="O605" s="302">
        <v>0</v>
      </c>
      <c r="P605" s="302">
        <v>0</v>
      </c>
      <c r="Q605" s="302">
        <v>0</v>
      </c>
      <c r="R605" s="302">
        <v>0</v>
      </c>
      <c r="S605" s="302">
        <v>0</v>
      </c>
      <c r="T605" s="302">
        <v>0</v>
      </c>
      <c r="U605" s="302">
        <v>0</v>
      </c>
      <c r="V605" s="302">
        <v>0</v>
      </c>
      <c r="W605" s="302">
        <v>0</v>
      </c>
      <c r="X605" s="302">
        <v>0</v>
      </c>
      <c r="Y605" s="302">
        <v>0</v>
      </c>
      <c r="Z605" s="302">
        <v>0</v>
      </c>
      <c r="AA605" s="302">
        <v>0</v>
      </c>
      <c r="AB605" s="302">
        <v>0</v>
      </c>
      <c r="AC605" s="302">
        <v>0</v>
      </c>
    </row>
    <row r="606" spans="1:29" ht="15.75" customHeight="1" x14ac:dyDescent="0.3">
      <c r="B606" t="s">
        <v>815</v>
      </c>
      <c r="D606" s="302">
        <v>30</v>
      </c>
      <c r="E606" s="302">
        <v>22</v>
      </c>
      <c r="F606" s="302">
        <v>7</v>
      </c>
      <c r="G606" s="302">
        <v>1</v>
      </c>
      <c r="H606" s="302">
        <v>6</v>
      </c>
      <c r="I606" s="302">
        <v>1</v>
      </c>
      <c r="J606" s="302">
        <v>0</v>
      </c>
      <c r="K606" s="302">
        <v>4</v>
      </c>
      <c r="L606" s="302">
        <v>1</v>
      </c>
      <c r="M606" s="302">
        <v>5</v>
      </c>
      <c r="N606" s="302">
        <v>2</v>
      </c>
      <c r="O606" s="302">
        <v>0</v>
      </c>
      <c r="P606" s="302">
        <v>2</v>
      </c>
      <c r="Q606" s="302">
        <v>1</v>
      </c>
      <c r="R606" s="302">
        <v>7</v>
      </c>
      <c r="S606" s="302">
        <v>1</v>
      </c>
      <c r="T606" s="302">
        <v>4</v>
      </c>
      <c r="U606" s="302">
        <v>1</v>
      </c>
      <c r="V606" s="302">
        <v>0</v>
      </c>
      <c r="W606" s="302">
        <v>4</v>
      </c>
      <c r="X606" s="302">
        <v>1</v>
      </c>
      <c r="Y606" s="302">
        <v>3</v>
      </c>
      <c r="Z606" s="302">
        <v>0</v>
      </c>
      <c r="AA606" s="302">
        <v>0</v>
      </c>
      <c r="AB606" s="302">
        <v>1</v>
      </c>
      <c r="AC606" s="302">
        <v>0</v>
      </c>
    </row>
    <row r="607" spans="1:29" ht="15.75" customHeight="1" x14ac:dyDescent="0.3">
      <c r="B607" t="s">
        <v>600</v>
      </c>
      <c r="C607" t="s">
        <v>676</v>
      </c>
      <c r="D607" s="302">
        <v>0</v>
      </c>
      <c r="E607" s="302">
        <v>0</v>
      </c>
      <c r="F607" s="302">
        <v>0</v>
      </c>
      <c r="G607" s="302">
        <v>0</v>
      </c>
      <c r="H607" s="302">
        <v>0</v>
      </c>
      <c r="I607" s="302">
        <v>0</v>
      </c>
      <c r="J607" s="302">
        <v>0</v>
      </c>
      <c r="K607" s="302">
        <v>0</v>
      </c>
      <c r="L607" s="302">
        <v>0</v>
      </c>
      <c r="M607" s="302">
        <v>0</v>
      </c>
      <c r="N607" s="302">
        <v>0</v>
      </c>
      <c r="O607" s="302">
        <v>0</v>
      </c>
      <c r="P607" s="302">
        <v>0</v>
      </c>
      <c r="Q607" s="302">
        <v>0</v>
      </c>
      <c r="R607" s="302">
        <v>0</v>
      </c>
      <c r="S607" s="302">
        <v>0</v>
      </c>
      <c r="T607" s="302">
        <v>0</v>
      </c>
      <c r="U607" s="302">
        <v>0</v>
      </c>
      <c r="V607" s="302">
        <v>0</v>
      </c>
      <c r="W607" s="302">
        <v>0</v>
      </c>
      <c r="X607" s="302">
        <v>0</v>
      </c>
      <c r="Y607" s="302">
        <v>0</v>
      </c>
      <c r="Z607" s="302">
        <v>0</v>
      </c>
      <c r="AA607" s="302">
        <v>0</v>
      </c>
      <c r="AB607" s="302">
        <v>0</v>
      </c>
      <c r="AC607" s="302">
        <v>0</v>
      </c>
    </row>
    <row r="608" spans="1:29" ht="15.75" customHeight="1" x14ac:dyDescent="0.3">
      <c r="B608" t="s">
        <v>816</v>
      </c>
      <c r="D608" s="302">
        <v>0</v>
      </c>
      <c r="E608" s="302">
        <v>0</v>
      </c>
      <c r="F608" s="302">
        <v>0</v>
      </c>
      <c r="G608" s="302">
        <v>0</v>
      </c>
      <c r="H608" s="302">
        <v>0</v>
      </c>
      <c r="I608" s="302">
        <v>0</v>
      </c>
      <c r="J608" s="302">
        <v>0</v>
      </c>
      <c r="K608" s="302">
        <v>0</v>
      </c>
      <c r="L608" s="302">
        <v>0</v>
      </c>
      <c r="M608" s="302">
        <v>0</v>
      </c>
      <c r="N608" s="302">
        <v>0</v>
      </c>
      <c r="O608" s="302">
        <v>0</v>
      </c>
      <c r="P608" s="302">
        <v>0</v>
      </c>
      <c r="Q608" s="302">
        <v>0</v>
      </c>
      <c r="R608" s="302">
        <v>0</v>
      </c>
      <c r="S608" s="302">
        <v>0</v>
      </c>
      <c r="T608" s="302">
        <v>0</v>
      </c>
      <c r="U608" s="302">
        <v>0</v>
      </c>
      <c r="V608" s="302">
        <v>0</v>
      </c>
      <c r="W608" s="302">
        <v>0</v>
      </c>
      <c r="X608" s="302">
        <v>0</v>
      </c>
      <c r="Y608" s="302">
        <v>0</v>
      </c>
      <c r="Z608" s="302">
        <v>0</v>
      </c>
      <c r="AA608" s="302">
        <v>0</v>
      </c>
      <c r="AB608" s="302">
        <v>0</v>
      </c>
      <c r="AC608" s="302">
        <v>0</v>
      </c>
    </row>
    <row r="609" spans="1:29" ht="15.75" customHeight="1" x14ac:dyDescent="0.3">
      <c r="A609" t="s">
        <v>897</v>
      </c>
      <c r="D609" s="302">
        <v>30</v>
      </c>
      <c r="E609" s="302">
        <v>22</v>
      </c>
      <c r="F609" s="302">
        <v>7</v>
      </c>
      <c r="G609" s="302">
        <v>1</v>
      </c>
      <c r="H609" s="302">
        <v>6</v>
      </c>
      <c r="I609" s="302">
        <v>1</v>
      </c>
      <c r="J609" s="302">
        <v>0</v>
      </c>
      <c r="K609" s="302">
        <v>4</v>
      </c>
      <c r="L609" s="302">
        <v>1</v>
      </c>
      <c r="M609" s="302">
        <v>5</v>
      </c>
      <c r="N609" s="302">
        <v>2</v>
      </c>
      <c r="O609" s="302">
        <v>0</v>
      </c>
      <c r="P609" s="302">
        <v>2</v>
      </c>
      <c r="Q609" s="302">
        <v>1</v>
      </c>
      <c r="R609" s="302">
        <v>7</v>
      </c>
      <c r="S609" s="302">
        <v>1</v>
      </c>
      <c r="T609" s="302">
        <v>4</v>
      </c>
      <c r="U609" s="302">
        <v>1</v>
      </c>
      <c r="V609" s="302">
        <v>0</v>
      </c>
      <c r="W609" s="302">
        <v>4</v>
      </c>
      <c r="X609" s="302">
        <v>1</v>
      </c>
      <c r="Y609" s="302">
        <v>3</v>
      </c>
      <c r="Z609" s="302">
        <v>0</v>
      </c>
      <c r="AA609" s="302">
        <v>0</v>
      </c>
      <c r="AB609" s="302">
        <v>1</v>
      </c>
      <c r="AC609" s="302">
        <v>0</v>
      </c>
    </row>
    <row r="610" spans="1:29" ht="15.75" customHeight="1" x14ac:dyDescent="0.3">
      <c r="A610" t="s">
        <v>898</v>
      </c>
      <c r="D610" s="302">
        <v>221187</v>
      </c>
      <c r="E610" s="302">
        <v>8519</v>
      </c>
      <c r="F610" s="302">
        <v>28047</v>
      </c>
      <c r="G610" s="302">
        <v>23980</v>
      </c>
      <c r="H610" s="302">
        <v>23054</v>
      </c>
      <c r="I610" s="302">
        <v>23435</v>
      </c>
      <c r="J610" s="302">
        <v>19042</v>
      </c>
      <c r="K610" s="302">
        <v>17530</v>
      </c>
      <c r="L610" s="302">
        <v>18274</v>
      </c>
      <c r="M610" s="302">
        <v>16909</v>
      </c>
      <c r="N610" s="302">
        <v>13857</v>
      </c>
      <c r="O610" s="302">
        <v>14515</v>
      </c>
      <c r="P610" s="302">
        <v>12171</v>
      </c>
      <c r="Q610" s="302">
        <v>10373</v>
      </c>
      <c r="R610" s="302">
        <v>1105</v>
      </c>
      <c r="S610" s="302">
        <v>861</v>
      </c>
      <c r="T610" s="302">
        <v>817</v>
      </c>
      <c r="U610" s="302">
        <v>699</v>
      </c>
      <c r="V610" s="302">
        <v>737</v>
      </c>
      <c r="W610" s="302">
        <v>612</v>
      </c>
      <c r="X610" s="302">
        <v>630</v>
      </c>
      <c r="Y610" s="302">
        <v>645</v>
      </c>
      <c r="Z610" s="302">
        <v>657</v>
      </c>
      <c r="AA610" s="302">
        <v>572</v>
      </c>
      <c r="AB610" s="302">
        <v>598</v>
      </c>
      <c r="AC610" s="302">
        <v>586</v>
      </c>
    </row>
    <row r="611" spans="1:29" ht="15.75" customHeight="1" x14ac:dyDescent="0.3"/>
    <row r="612" spans="1:29" ht="15.75" customHeight="1" x14ac:dyDescent="0.3"/>
    <row r="613" spans="1:29" ht="15.75" customHeight="1" x14ac:dyDescent="0.3"/>
    <row r="614" spans="1:29" ht="15.75" customHeight="1" x14ac:dyDescent="0.3"/>
    <row r="615" spans="1:29" ht="15.75" customHeight="1" x14ac:dyDescent="0.3"/>
    <row r="616" spans="1:29" ht="15.75" customHeight="1" x14ac:dyDescent="0.3"/>
    <row r="617" spans="1:29" ht="15.75" customHeight="1" x14ac:dyDescent="0.3"/>
    <row r="618" spans="1:29" ht="15.75" customHeight="1" x14ac:dyDescent="0.3"/>
    <row r="619" spans="1:29" ht="15.75" customHeight="1" x14ac:dyDescent="0.3"/>
    <row r="620" spans="1:29" ht="15.75" customHeight="1" x14ac:dyDescent="0.3"/>
    <row r="621" spans="1:29" ht="15.75" customHeight="1" x14ac:dyDescent="0.3"/>
    <row r="622" spans="1:29" ht="15.75" customHeight="1" x14ac:dyDescent="0.3"/>
    <row r="623" spans="1:29" ht="15.75" customHeight="1" x14ac:dyDescent="0.3"/>
    <row r="624" spans="1:29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C000"/>
  </sheetPr>
  <dimension ref="A1:AQ614"/>
  <sheetViews>
    <sheetView zoomScale="68" zoomScaleNormal="68" workbookViewId="0">
      <pane xSplit="7" ySplit="1" topLeftCell="X394" activePane="bottomRight" state="frozen"/>
      <selection pane="topRight" activeCell="G1" sqref="G1"/>
      <selection pane="bottomLeft" activeCell="A2" sqref="A2"/>
      <selection pane="bottomRight" activeCell="AI415" sqref="AI415"/>
    </sheetView>
  </sheetViews>
  <sheetFormatPr defaultColWidth="14.44140625" defaultRowHeight="15" customHeight="1" x14ac:dyDescent="0.3"/>
  <cols>
    <col min="1" max="1" width="5.109375" hidden="1" customWidth="1"/>
    <col min="2" max="2" width="6.109375" hidden="1" customWidth="1"/>
    <col min="3" max="3" width="18.6640625" hidden="1" customWidth="1"/>
    <col min="4" max="4" width="6.33203125" customWidth="1"/>
    <col min="5" max="5" width="19.6640625" customWidth="1"/>
    <col min="6" max="6" width="26.5546875" customWidth="1"/>
    <col min="7" max="7" width="30.44140625" customWidth="1"/>
    <col min="8" max="8" width="21.109375" customWidth="1"/>
    <col min="9" max="14" width="8.6640625" customWidth="1"/>
    <col min="15" max="20" width="9.109375" customWidth="1"/>
    <col min="21" max="32" width="8.6640625" customWidth="1"/>
    <col min="33" max="33" width="12.88671875" customWidth="1"/>
    <col min="34" max="34" width="12.33203125" customWidth="1"/>
    <col min="35" max="35" width="11" customWidth="1"/>
    <col min="36" max="36" width="12.109375" customWidth="1"/>
    <col min="37" max="38" width="9.109375" customWidth="1"/>
    <col min="39" max="39" width="12.88671875" customWidth="1"/>
    <col min="40" max="41" width="9.109375" customWidth="1"/>
  </cols>
  <sheetData>
    <row r="1" spans="1:41" ht="48" customHeight="1" x14ac:dyDescent="0.3">
      <c r="A1" s="127" t="s">
        <v>0</v>
      </c>
      <c r="B1" s="128" t="s">
        <v>572</v>
      </c>
      <c r="C1" s="128" t="s">
        <v>573</v>
      </c>
      <c r="D1" s="129" t="s">
        <v>0</v>
      </c>
      <c r="E1" s="129"/>
      <c r="F1" s="129" t="s">
        <v>574</v>
      </c>
      <c r="G1" s="130" t="s">
        <v>575</v>
      </c>
      <c r="H1" s="130" t="s">
        <v>573</v>
      </c>
      <c r="I1" s="278" t="s">
        <v>827</v>
      </c>
      <c r="J1" s="278" t="s">
        <v>828</v>
      </c>
      <c r="K1" s="278" t="s">
        <v>829</v>
      </c>
      <c r="L1" s="278" t="s">
        <v>830</v>
      </c>
      <c r="M1" s="278" t="s">
        <v>831</v>
      </c>
      <c r="N1" s="278" t="s">
        <v>832</v>
      </c>
      <c r="O1" s="278" t="s">
        <v>833</v>
      </c>
      <c r="P1" s="278" t="s">
        <v>834</v>
      </c>
      <c r="Q1" s="278" t="s">
        <v>835</v>
      </c>
      <c r="R1" s="278" t="s">
        <v>836</v>
      </c>
      <c r="S1" s="278" t="s">
        <v>837</v>
      </c>
      <c r="T1" s="278" t="s">
        <v>838</v>
      </c>
      <c r="U1" s="279" t="s">
        <v>839</v>
      </c>
      <c r="V1" s="279" t="s">
        <v>840</v>
      </c>
      <c r="W1" s="279" t="s">
        <v>841</v>
      </c>
      <c r="X1" s="279" t="s">
        <v>842</v>
      </c>
      <c r="Y1" s="279" t="s">
        <v>843</v>
      </c>
      <c r="Z1" s="279" t="s">
        <v>844</v>
      </c>
      <c r="AA1" s="279" t="s">
        <v>845</v>
      </c>
      <c r="AB1" s="279" t="s">
        <v>846</v>
      </c>
      <c r="AC1" s="279" t="s">
        <v>847</v>
      </c>
      <c r="AD1" s="279" t="s">
        <v>848</v>
      </c>
      <c r="AE1" s="279" t="s">
        <v>849</v>
      </c>
      <c r="AF1" s="280" t="s">
        <v>850</v>
      </c>
      <c r="AG1" s="134" t="s">
        <v>851</v>
      </c>
      <c r="AH1" s="134" t="s">
        <v>852</v>
      </c>
      <c r="AI1" s="134" t="s">
        <v>853</v>
      </c>
      <c r="AJ1" s="135" t="s">
        <v>854</v>
      </c>
      <c r="AK1" s="135" t="s">
        <v>855</v>
      </c>
      <c r="AL1" s="135" t="s">
        <v>856</v>
      </c>
      <c r="AM1" s="136" t="s">
        <v>857</v>
      </c>
      <c r="AN1" s="136" t="s">
        <v>858</v>
      </c>
      <c r="AO1" s="136" t="s">
        <v>859</v>
      </c>
    </row>
    <row r="2" spans="1:41" ht="14.4" x14ac:dyDescent="0.3">
      <c r="A2" s="53">
        <v>1</v>
      </c>
      <c r="B2" s="53"/>
      <c r="C2" s="137" t="s">
        <v>591</v>
      </c>
      <c r="D2" s="137">
        <v>1</v>
      </c>
      <c r="E2" s="137" t="s">
        <v>598</v>
      </c>
      <c r="F2" s="53" t="s">
        <v>16</v>
      </c>
      <c r="G2" s="53" t="s">
        <v>17</v>
      </c>
      <c r="H2" s="53" t="s">
        <v>598</v>
      </c>
      <c r="I2" s="151">
        <f>'PUDR KAB ACT'!G3</f>
        <v>0</v>
      </c>
      <c r="J2" s="151">
        <f>'PUDR KAB ACT'!H3</f>
        <v>0</v>
      </c>
      <c r="K2" s="151">
        <f>'PUDR KAB ACT'!I3</f>
        <v>0</v>
      </c>
      <c r="L2" s="151">
        <f>'PUDR KAB ACT'!J3</f>
        <v>0</v>
      </c>
      <c r="M2" s="151">
        <f>'PUDR KAB ACT'!K3</f>
        <v>0</v>
      </c>
      <c r="N2" s="151">
        <f>'PUDR KAB ACT'!L3</f>
        <v>0</v>
      </c>
      <c r="O2" s="151">
        <f>'PUDR KAB ACT'!M3</f>
        <v>0</v>
      </c>
      <c r="P2" s="151">
        <f>'PUDR KAB ACT'!N3</f>
        <v>0</v>
      </c>
      <c r="Q2" s="151">
        <f>'PUDR KAB ACT'!O3</f>
        <v>0</v>
      </c>
      <c r="R2" s="151">
        <f>'PUDR KAB ACT'!P3</f>
        <v>0</v>
      </c>
      <c r="S2" s="151">
        <f>'PUDR KAB ACT'!Q3</f>
        <v>0</v>
      </c>
      <c r="T2" s="151">
        <f>'PUDR KAB ACT'!R3</f>
        <v>0</v>
      </c>
      <c r="U2" s="151">
        <f>JAN!N2</f>
        <v>0</v>
      </c>
      <c r="V2" s="151">
        <f>FEB!N2</f>
        <v>0</v>
      </c>
      <c r="W2" s="151">
        <f>MAR!N2</f>
        <v>0</v>
      </c>
      <c r="X2" s="151">
        <f>APR!N2</f>
        <v>0</v>
      </c>
      <c r="Y2" s="151">
        <f>MEI!N2</f>
        <v>0</v>
      </c>
      <c r="Z2" s="151">
        <f>JUN!N2</f>
        <v>0</v>
      </c>
      <c r="AA2" s="151">
        <f>JUL!N2</f>
        <v>0</v>
      </c>
      <c r="AB2" s="151">
        <f>AGS!N2</f>
        <v>0</v>
      </c>
      <c r="AC2" s="151">
        <f>SEPT!N2</f>
        <v>0</v>
      </c>
      <c r="AD2" s="151">
        <f>OKT!N2</f>
        <v>0</v>
      </c>
      <c r="AE2" s="151">
        <f>NOV!N2</f>
        <v>0</v>
      </c>
      <c r="AF2" s="151">
        <f>DES!N2</f>
        <v>0</v>
      </c>
      <c r="AG2" s="151">
        <f t="shared" ref="AG2:AG291" si="0">SUM(I2:T2)</f>
        <v>0</v>
      </c>
      <c r="AH2" s="151">
        <f t="shared" ref="AH2:AH291" si="1">SUM(U2:AF2)</f>
        <v>0</v>
      </c>
      <c r="AI2" s="376" t="e">
        <f t="shared" ref="AI2:AI291" si="2">AH2/AG2</f>
        <v>#DIV/0!</v>
      </c>
      <c r="AJ2" s="82">
        <f t="shared" ref="AJ2:AJ291" si="3">SUM(I2:N2)</f>
        <v>0</v>
      </c>
      <c r="AK2" s="82">
        <f t="shared" ref="AK2:AK291" si="4">SUM(U2:Z2)</f>
        <v>0</v>
      </c>
      <c r="AL2" s="82" t="e">
        <f t="shared" ref="AL2:AL291" si="5">AK2/AJ2</f>
        <v>#DIV/0!</v>
      </c>
      <c r="AM2" s="82">
        <f t="shared" ref="AM2:AM291" si="6">SUM(O2:T2)</f>
        <v>0</v>
      </c>
      <c r="AN2" s="82">
        <f t="shared" ref="AN2:AN291" si="7">SUM(AA2:AF2)</f>
        <v>0</v>
      </c>
      <c r="AO2" s="82" t="e">
        <f t="shared" ref="AO2:AO291" si="8">AN2/AM2</f>
        <v>#DIV/0!</v>
      </c>
    </row>
    <row r="3" spans="1:41" ht="14.4" x14ac:dyDescent="0.3">
      <c r="A3" s="53">
        <v>2</v>
      </c>
      <c r="B3" s="53"/>
      <c r="C3" s="137" t="s">
        <v>591</v>
      </c>
      <c r="D3" s="137">
        <v>2</v>
      </c>
      <c r="E3" s="137" t="s">
        <v>598</v>
      </c>
      <c r="F3" s="53" t="s">
        <v>16</v>
      </c>
      <c r="G3" s="53" t="s">
        <v>18</v>
      </c>
      <c r="H3" s="53" t="s">
        <v>598</v>
      </c>
      <c r="I3" s="151">
        <f>'PUDR KAB ACT'!G4</f>
        <v>1</v>
      </c>
      <c r="J3" s="151">
        <f>'PUDR KAB ACT'!H4</f>
        <v>1</v>
      </c>
      <c r="K3" s="151">
        <f>'PUDR KAB ACT'!I4</f>
        <v>0</v>
      </c>
      <c r="L3" s="151">
        <f>'PUDR KAB ACT'!J4</f>
        <v>1</v>
      </c>
      <c r="M3" s="151">
        <f>'PUDR KAB ACT'!K4</f>
        <v>1</v>
      </c>
      <c r="N3" s="151">
        <f>'PUDR KAB ACT'!L4</f>
        <v>0</v>
      </c>
      <c r="O3" s="151">
        <f>'PUDR KAB ACT'!M4</f>
        <v>0</v>
      </c>
      <c r="P3" s="151">
        <f>'PUDR KAB ACT'!N4</f>
        <v>0</v>
      </c>
      <c r="Q3" s="151">
        <f>'PUDR KAB ACT'!O4</f>
        <v>0</v>
      </c>
      <c r="R3" s="151">
        <f>'PUDR KAB ACT'!P4</f>
        <v>0</v>
      </c>
      <c r="S3" s="151">
        <f>'PUDR KAB ACT'!Q4</f>
        <v>0</v>
      </c>
      <c r="T3" s="151">
        <f>'PUDR KAB ACT'!R4</f>
        <v>0</v>
      </c>
      <c r="U3" s="151">
        <f>JAN!N3</f>
        <v>1</v>
      </c>
      <c r="V3" s="151">
        <f>FEB!N3</f>
        <v>1</v>
      </c>
      <c r="W3" s="151">
        <f>MAR!N3</f>
        <v>0</v>
      </c>
      <c r="X3" s="151">
        <f>APR!N3</f>
        <v>1</v>
      </c>
      <c r="Y3" s="151">
        <f>MEI!N3</f>
        <v>1</v>
      </c>
      <c r="Z3" s="151">
        <f>JUN!N3</f>
        <v>0</v>
      </c>
      <c r="AA3" s="151">
        <f>JUL!N3</f>
        <v>0</v>
      </c>
      <c r="AB3" s="151">
        <f>AGS!N3</f>
        <v>0</v>
      </c>
      <c r="AC3" s="151">
        <f>SEPT!N3</f>
        <v>0</v>
      </c>
      <c r="AD3" s="151">
        <f>OKT!N3</f>
        <v>0</v>
      </c>
      <c r="AE3" s="151">
        <f>NOV!N3</f>
        <v>0</v>
      </c>
      <c r="AF3" s="151">
        <f>DES!N3</f>
        <v>0</v>
      </c>
      <c r="AG3" s="151">
        <f t="shared" si="0"/>
        <v>4</v>
      </c>
      <c r="AH3" s="151">
        <f t="shared" si="1"/>
        <v>4</v>
      </c>
      <c r="AI3" s="376">
        <f t="shared" si="2"/>
        <v>1</v>
      </c>
      <c r="AJ3" s="82">
        <f t="shared" si="3"/>
        <v>4</v>
      </c>
      <c r="AK3" s="82">
        <f t="shared" si="4"/>
        <v>4</v>
      </c>
      <c r="AL3" s="82">
        <f t="shared" si="5"/>
        <v>1</v>
      </c>
      <c r="AM3" s="82">
        <f t="shared" si="6"/>
        <v>0</v>
      </c>
      <c r="AN3" s="82">
        <f t="shared" si="7"/>
        <v>0</v>
      </c>
      <c r="AO3" s="82" t="e">
        <f t="shared" si="8"/>
        <v>#DIV/0!</v>
      </c>
    </row>
    <row r="4" spans="1:41" ht="14.4" x14ac:dyDescent="0.3">
      <c r="A4" s="53">
        <v>3</v>
      </c>
      <c r="B4" s="53"/>
      <c r="C4" s="137" t="s">
        <v>598</v>
      </c>
      <c r="D4" s="137">
        <v>3</v>
      </c>
      <c r="E4" s="137" t="s">
        <v>598</v>
      </c>
      <c r="F4" s="53" t="s">
        <v>16</v>
      </c>
      <c r="G4" s="53" t="s">
        <v>19</v>
      </c>
      <c r="H4" s="53" t="s">
        <v>598</v>
      </c>
      <c r="I4" s="151">
        <f>'PUDR KAB ACT'!G5</f>
        <v>6</v>
      </c>
      <c r="J4" s="151">
        <f>'PUDR KAB ACT'!H5</f>
        <v>3</v>
      </c>
      <c r="K4" s="151">
        <f>'PUDR KAB ACT'!I5</f>
        <v>1</v>
      </c>
      <c r="L4" s="151">
        <f>'PUDR KAB ACT'!J5</f>
        <v>3</v>
      </c>
      <c r="M4" s="151">
        <f>'PUDR KAB ACT'!K5</f>
        <v>1</v>
      </c>
      <c r="N4" s="151">
        <f>'PUDR KAB ACT'!L5</f>
        <v>3</v>
      </c>
      <c r="O4" s="151">
        <f>'PUDR KAB ACT'!M5</f>
        <v>0</v>
      </c>
      <c r="P4" s="151">
        <f>'PUDR KAB ACT'!N5</f>
        <v>0</v>
      </c>
      <c r="Q4" s="151">
        <f>'PUDR KAB ACT'!O5</f>
        <v>2</v>
      </c>
      <c r="R4" s="151">
        <f>'PUDR KAB ACT'!P5</f>
        <v>1</v>
      </c>
      <c r="S4" s="151">
        <f>'PUDR KAB ACT'!Q5</f>
        <v>2</v>
      </c>
      <c r="T4" s="151">
        <f>'PUDR KAB ACT'!R5</f>
        <v>5</v>
      </c>
      <c r="U4" s="151">
        <f>JAN!N4</f>
        <v>6</v>
      </c>
      <c r="V4" s="151">
        <f>FEB!N4</f>
        <v>3</v>
      </c>
      <c r="W4" s="151">
        <f>MAR!N4</f>
        <v>1</v>
      </c>
      <c r="X4" s="151">
        <f>APR!N4</f>
        <v>3</v>
      </c>
      <c r="Y4" s="151">
        <f>MEI!N4</f>
        <v>1</v>
      </c>
      <c r="Z4" s="151">
        <f>JUN!N4</f>
        <v>3</v>
      </c>
      <c r="AA4" s="151">
        <f>JUL!N4</f>
        <v>0</v>
      </c>
      <c r="AB4" s="151">
        <f>AGS!N4</f>
        <v>0</v>
      </c>
      <c r="AC4" s="151">
        <f>SEPT!N4</f>
        <v>2</v>
      </c>
      <c r="AD4" s="151">
        <f>OKT!N4</f>
        <v>1</v>
      </c>
      <c r="AE4" s="151">
        <f>NOV!N4</f>
        <v>2</v>
      </c>
      <c r="AF4" s="151">
        <f>DES!N4</f>
        <v>5</v>
      </c>
      <c r="AG4" s="151">
        <f t="shared" si="0"/>
        <v>27</v>
      </c>
      <c r="AH4" s="151">
        <f t="shared" si="1"/>
        <v>27</v>
      </c>
      <c r="AI4" s="376">
        <f t="shared" si="2"/>
        <v>1</v>
      </c>
      <c r="AJ4" s="82">
        <f t="shared" si="3"/>
        <v>17</v>
      </c>
      <c r="AK4" s="82">
        <f t="shared" si="4"/>
        <v>17</v>
      </c>
      <c r="AL4" s="82">
        <f t="shared" si="5"/>
        <v>1</v>
      </c>
      <c r="AM4" s="82">
        <f t="shared" si="6"/>
        <v>10</v>
      </c>
      <c r="AN4" s="82">
        <f t="shared" si="7"/>
        <v>10</v>
      </c>
      <c r="AO4" s="82">
        <f t="shared" si="8"/>
        <v>1</v>
      </c>
    </row>
    <row r="5" spans="1:41" ht="14.4" x14ac:dyDescent="0.3">
      <c r="A5" s="53">
        <v>4</v>
      </c>
      <c r="B5" s="53"/>
      <c r="C5" s="137" t="s">
        <v>591</v>
      </c>
      <c r="D5" s="137">
        <v>4</v>
      </c>
      <c r="E5" s="137" t="s">
        <v>598</v>
      </c>
      <c r="F5" s="53" t="s">
        <v>16</v>
      </c>
      <c r="G5" s="53" t="s">
        <v>20</v>
      </c>
      <c r="H5" s="53" t="s">
        <v>598</v>
      </c>
      <c r="I5" s="151">
        <f>'PUDR KAB ACT'!G6</f>
        <v>0</v>
      </c>
      <c r="J5" s="151">
        <f>'PUDR KAB ACT'!H6</f>
        <v>0</v>
      </c>
      <c r="K5" s="151">
        <f>'PUDR KAB ACT'!I6</f>
        <v>0</v>
      </c>
      <c r="L5" s="151">
        <f>'PUDR KAB ACT'!J6</f>
        <v>0</v>
      </c>
      <c r="M5" s="151">
        <f>'PUDR KAB ACT'!K6</f>
        <v>0</v>
      </c>
      <c r="N5" s="151">
        <f>'PUDR KAB ACT'!L6</f>
        <v>0</v>
      </c>
      <c r="O5" s="151">
        <f>'PUDR KAB ACT'!M6</f>
        <v>0</v>
      </c>
      <c r="P5" s="151">
        <f>'PUDR KAB ACT'!N6</f>
        <v>0</v>
      </c>
      <c r="Q5" s="151">
        <f>'PUDR KAB ACT'!O6</f>
        <v>0</v>
      </c>
      <c r="R5" s="151">
        <f>'PUDR KAB ACT'!P6</f>
        <v>0</v>
      </c>
      <c r="S5" s="151">
        <f>'PUDR KAB ACT'!Q6</f>
        <v>0</v>
      </c>
      <c r="T5" s="151">
        <f>'PUDR KAB ACT'!R6</f>
        <v>0</v>
      </c>
      <c r="U5" s="151">
        <f>JAN!N5</f>
        <v>0</v>
      </c>
      <c r="V5" s="151">
        <f>FEB!N5</f>
        <v>0</v>
      </c>
      <c r="W5" s="151">
        <f>MAR!N5</f>
        <v>0</v>
      </c>
      <c r="X5" s="151">
        <f>APR!N5</f>
        <v>0</v>
      </c>
      <c r="Y5" s="151">
        <f>MEI!N5</f>
        <v>0</v>
      </c>
      <c r="Z5" s="151">
        <f>JUN!N5</f>
        <v>0</v>
      </c>
      <c r="AA5" s="151">
        <f>JUL!N5</f>
        <v>0</v>
      </c>
      <c r="AB5" s="151">
        <f>AGS!N5</f>
        <v>0</v>
      </c>
      <c r="AC5" s="151">
        <f>SEPT!N5</f>
        <v>0</v>
      </c>
      <c r="AD5" s="151">
        <f>OKT!N5</f>
        <v>0</v>
      </c>
      <c r="AE5" s="151">
        <f>NOV!N5</f>
        <v>0</v>
      </c>
      <c r="AF5" s="151">
        <f>DES!N5</f>
        <v>0</v>
      </c>
      <c r="AG5" s="151">
        <f t="shared" si="0"/>
        <v>0</v>
      </c>
      <c r="AH5" s="151">
        <f t="shared" si="1"/>
        <v>0</v>
      </c>
      <c r="AI5" s="376" t="e">
        <f t="shared" si="2"/>
        <v>#DIV/0!</v>
      </c>
      <c r="AJ5" s="82">
        <f t="shared" si="3"/>
        <v>0</v>
      </c>
      <c r="AK5" s="82">
        <f t="shared" si="4"/>
        <v>0</v>
      </c>
      <c r="AL5" s="82" t="e">
        <f t="shared" si="5"/>
        <v>#DIV/0!</v>
      </c>
      <c r="AM5" s="82">
        <f t="shared" si="6"/>
        <v>0</v>
      </c>
      <c r="AN5" s="82">
        <f t="shared" si="7"/>
        <v>0</v>
      </c>
      <c r="AO5" s="82" t="e">
        <f t="shared" si="8"/>
        <v>#DIV/0!</v>
      </c>
    </row>
    <row r="6" spans="1:41" ht="14.4" x14ac:dyDescent="0.3">
      <c r="A6" s="53">
        <v>5</v>
      </c>
      <c r="B6" s="53"/>
      <c r="C6" s="137" t="s">
        <v>591</v>
      </c>
      <c r="D6" s="137">
        <v>5</v>
      </c>
      <c r="E6" s="137" t="s">
        <v>598</v>
      </c>
      <c r="F6" s="53" t="s">
        <v>16</v>
      </c>
      <c r="G6" s="53" t="s">
        <v>21</v>
      </c>
      <c r="H6" s="53" t="s">
        <v>598</v>
      </c>
      <c r="I6" s="151">
        <f>'PUDR KAB ACT'!G7</f>
        <v>0</v>
      </c>
      <c r="J6" s="151">
        <f>'PUDR KAB ACT'!H7</f>
        <v>0</v>
      </c>
      <c r="K6" s="151">
        <f>'PUDR KAB ACT'!I7</f>
        <v>0</v>
      </c>
      <c r="L6" s="151">
        <f>'PUDR KAB ACT'!J7</f>
        <v>0</v>
      </c>
      <c r="M6" s="151">
        <f>'PUDR KAB ACT'!K7</f>
        <v>0</v>
      </c>
      <c r="N6" s="151">
        <f>'PUDR KAB ACT'!L7</f>
        <v>1</v>
      </c>
      <c r="O6" s="151">
        <f>'PUDR KAB ACT'!M7</f>
        <v>0</v>
      </c>
      <c r="P6" s="151">
        <f>'PUDR KAB ACT'!N7</f>
        <v>0</v>
      </c>
      <c r="Q6" s="151">
        <f>'PUDR KAB ACT'!O7</f>
        <v>0</v>
      </c>
      <c r="R6" s="151">
        <f>'PUDR KAB ACT'!P7</f>
        <v>0</v>
      </c>
      <c r="S6" s="151">
        <f>'PUDR KAB ACT'!Q7</f>
        <v>0</v>
      </c>
      <c r="T6" s="151">
        <f>'PUDR KAB ACT'!R7</f>
        <v>0</v>
      </c>
      <c r="U6" s="151">
        <f>JAN!N6</f>
        <v>0</v>
      </c>
      <c r="V6" s="151">
        <f>FEB!N6</f>
        <v>0</v>
      </c>
      <c r="W6" s="151">
        <f>MAR!N6</f>
        <v>0</v>
      </c>
      <c r="X6" s="151">
        <f>APR!N6</f>
        <v>0</v>
      </c>
      <c r="Y6" s="151">
        <f>MEI!N6</f>
        <v>0</v>
      </c>
      <c r="Z6" s="151">
        <f>JUN!N6</f>
        <v>1</v>
      </c>
      <c r="AA6" s="151">
        <f>JUL!N6</f>
        <v>0</v>
      </c>
      <c r="AB6" s="151">
        <f>AGS!N6</f>
        <v>0</v>
      </c>
      <c r="AC6" s="151">
        <f>SEPT!N6</f>
        <v>0</v>
      </c>
      <c r="AD6" s="151">
        <f>OKT!N6</f>
        <v>0</v>
      </c>
      <c r="AE6" s="151">
        <f>NOV!N6</f>
        <v>0</v>
      </c>
      <c r="AF6" s="151">
        <f>DES!N6</f>
        <v>0</v>
      </c>
      <c r="AG6" s="151">
        <f t="shared" si="0"/>
        <v>1</v>
      </c>
      <c r="AH6" s="151">
        <f t="shared" si="1"/>
        <v>1</v>
      </c>
      <c r="AI6" s="376">
        <f t="shared" si="2"/>
        <v>1</v>
      </c>
      <c r="AJ6" s="82">
        <f t="shared" si="3"/>
        <v>1</v>
      </c>
      <c r="AK6" s="82">
        <f t="shared" si="4"/>
        <v>1</v>
      </c>
      <c r="AL6" s="82">
        <f t="shared" si="5"/>
        <v>1</v>
      </c>
      <c r="AM6" s="82">
        <f t="shared" si="6"/>
        <v>0</v>
      </c>
      <c r="AN6" s="82">
        <f t="shared" si="7"/>
        <v>0</v>
      </c>
      <c r="AO6" s="82" t="e">
        <f t="shared" si="8"/>
        <v>#DIV/0!</v>
      </c>
    </row>
    <row r="7" spans="1:41" ht="14.4" x14ac:dyDescent="0.3">
      <c r="A7" s="53">
        <v>6</v>
      </c>
      <c r="B7" s="53"/>
      <c r="C7" s="137" t="s">
        <v>591</v>
      </c>
      <c r="D7" s="137">
        <v>6</v>
      </c>
      <c r="E7" s="137" t="s">
        <v>598</v>
      </c>
      <c r="F7" s="53" t="s">
        <v>16</v>
      </c>
      <c r="G7" s="53" t="s">
        <v>22</v>
      </c>
      <c r="H7" s="53" t="s">
        <v>598</v>
      </c>
      <c r="I7" s="151">
        <f>'PUDR KAB ACT'!G8</f>
        <v>0</v>
      </c>
      <c r="J7" s="151">
        <f>'PUDR KAB ACT'!H8</f>
        <v>0</v>
      </c>
      <c r="K7" s="151">
        <f>'PUDR KAB ACT'!I8</f>
        <v>0</v>
      </c>
      <c r="L7" s="151">
        <f>'PUDR KAB ACT'!J8</f>
        <v>0</v>
      </c>
      <c r="M7" s="151">
        <f>'PUDR KAB ACT'!K8</f>
        <v>0</v>
      </c>
      <c r="N7" s="151">
        <f>'PUDR KAB ACT'!L8</f>
        <v>0</v>
      </c>
      <c r="O7" s="151">
        <f>'PUDR KAB ACT'!M8</f>
        <v>0</v>
      </c>
      <c r="P7" s="151">
        <f>'PUDR KAB ACT'!N8</f>
        <v>0</v>
      </c>
      <c r="Q7" s="151">
        <f>'PUDR KAB ACT'!O8</f>
        <v>0</v>
      </c>
      <c r="R7" s="151">
        <f>'PUDR KAB ACT'!P8</f>
        <v>0</v>
      </c>
      <c r="S7" s="151">
        <f>'PUDR KAB ACT'!Q8</f>
        <v>0</v>
      </c>
      <c r="T7" s="151">
        <f>'PUDR KAB ACT'!R8</f>
        <v>0</v>
      </c>
      <c r="U7" s="151">
        <f>JAN!N7</f>
        <v>0</v>
      </c>
      <c r="V7" s="151">
        <f>FEB!N7</f>
        <v>0</v>
      </c>
      <c r="W7" s="151">
        <f>MAR!N7</f>
        <v>0</v>
      </c>
      <c r="X7" s="151">
        <f>APR!N7</f>
        <v>0</v>
      </c>
      <c r="Y7" s="151">
        <f>MEI!N7</f>
        <v>0</v>
      </c>
      <c r="Z7" s="151">
        <f>JUN!N7</f>
        <v>0</v>
      </c>
      <c r="AA7" s="151">
        <f>JUL!N7</f>
        <v>0</v>
      </c>
      <c r="AB7" s="151">
        <f>AGS!N7</f>
        <v>0</v>
      </c>
      <c r="AC7" s="151">
        <f>SEPT!N7</f>
        <v>0</v>
      </c>
      <c r="AD7" s="151">
        <f>OKT!N7</f>
        <v>0</v>
      </c>
      <c r="AE7" s="151">
        <f>NOV!N7</f>
        <v>0</v>
      </c>
      <c r="AF7" s="151">
        <f>DES!N7</f>
        <v>0</v>
      </c>
      <c r="AG7" s="151">
        <f t="shared" si="0"/>
        <v>0</v>
      </c>
      <c r="AH7" s="151">
        <f t="shared" si="1"/>
        <v>0</v>
      </c>
      <c r="AI7" s="376" t="e">
        <f t="shared" si="2"/>
        <v>#DIV/0!</v>
      </c>
      <c r="AJ7" s="82">
        <f t="shared" si="3"/>
        <v>0</v>
      </c>
      <c r="AK7" s="82">
        <f t="shared" si="4"/>
        <v>0</v>
      </c>
      <c r="AL7" s="82" t="e">
        <f t="shared" si="5"/>
        <v>#DIV/0!</v>
      </c>
      <c r="AM7" s="82">
        <f t="shared" si="6"/>
        <v>0</v>
      </c>
      <c r="AN7" s="82">
        <f t="shared" si="7"/>
        <v>0</v>
      </c>
      <c r="AO7" s="82" t="e">
        <f t="shared" si="8"/>
        <v>#DIV/0!</v>
      </c>
    </row>
    <row r="8" spans="1:41" ht="14.4" x14ac:dyDescent="0.3">
      <c r="A8" s="53">
        <v>7</v>
      </c>
      <c r="B8" s="53"/>
      <c r="C8" s="137" t="s">
        <v>599</v>
      </c>
      <c r="D8" s="137">
        <v>7</v>
      </c>
      <c r="E8" s="137" t="s">
        <v>600</v>
      </c>
      <c r="F8" s="53" t="s">
        <v>16</v>
      </c>
      <c r="G8" s="53" t="s">
        <v>23</v>
      </c>
      <c r="H8" s="53" t="s">
        <v>600</v>
      </c>
      <c r="I8" s="151">
        <f>'PUDR KAB ACT'!G9</f>
        <v>0</v>
      </c>
      <c r="J8" s="151">
        <f>'PUDR KAB ACT'!H9</f>
        <v>0</v>
      </c>
      <c r="K8" s="151">
        <f>'PUDR KAB ACT'!I9</f>
        <v>0</v>
      </c>
      <c r="L8" s="151">
        <f>'PUDR KAB ACT'!J9</f>
        <v>0</v>
      </c>
      <c r="M8" s="151">
        <f>'PUDR KAB ACT'!K9</f>
        <v>0</v>
      </c>
      <c r="N8" s="151">
        <f>'PUDR KAB ACT'!L9</f>
        <v>0</v>
      </c>
      <c r="O8" s="151">
        <f>'PUDR KAB ACT'!M9</f>
        <v>0</v>
      </c>
      <c r="P8" s="151">
        <f>'PUDR KAB ACT'!N9</f>
        <v>0</v>
      </c>
      <c r="Q8" s="151">
        <f>'PUDR KAB ACT'!O9</f>
        <v>0</v>
      </c>
      <c r="R8" s="151">
        <f>'PUDR KAB ACT'!P9</f>
        <v>0</v>
      </c>
      <c r="S8" s="151">
        <f>'PUDR KAB ACT'!Q9</f>
        <v>2</v>
      </c>
      <c r="T8" s="151">
        <f>'PUDR KAB ACT'!R9</f>
        <v>2</v>
      </c>
      <c r="U8" s="151">
        <f>JAN!N8</f>
        <v>0</v>
      </c>
      <c r="V8" s="151">
        <f>FEB!N8</f>
        <v>0</v>
      </c>
      <c r="W8" s="151">
        <f>MAR!N8</f>
        <v>0</v>
      </c>
      <c r="X8" s="151">
        <f>APR!N8</f>
        <v>0</v>
      </c>
      <c r="Y8" s="151">
        <f>MEI!N8</f>
        <v>0</v>
      </c>
      <c r="Z8" s="151">
        <f>JUN!N8</f>
        <v>0</v>
      </c>
      <c r="AA8" s="151">
        <f>JUL!N8</f>
        <v>0</v>
      </c>
      <c r="AB8" s="151">
        <f>AGS!N8</f>
        <v>0</v>
      </c>
      <c r="AC8" s="151">
        <f>SEPT!N8</f>
        <v>0</v>
      </c>
      <c r="AD8" s="151">
        <f>OKT!N8</f>
        <v>0</v>
      </c>
      <c r="AE8" s="151">
        <f>NOV!N8</f>
        <v>2</v>
      </c>
      <c r="AF8" s="151">
        <f>DES!N8</f>
        <v>2</v>
      </c>
      <c r="AG8" s="151">
        <f t="shared" si="0"/>
        <v>4</v>
      </c>
      <c r="AH8" s="151">
        <f t="shared" si="1"/>
        <v>4</v>
      </c>
      <c r="AI8" s="376">
        <f t="shared" si="2"/>
        <v>1</v>
      </c>
      <c r="AJ8" s="82">
        <f t="shared" si="3"/>
        <v>0</v>
      </c>
      <c r="AK8" s="82">
        <f t="shared" si="4"/>
        <v>0</v>
      </c>
      <c r="AL8" s="82" t="e">
        <f t="shared" si="5"/>
        <v>#DIV/0!</v>
      </c>
      <c r="AM8" s="82">
        <f t="shared" si="6"/>
        <v>4</v>
      </c>
      <c r="AN8" s="82">
        <f t="shared" si="7"/>
        <v>4</v>
      </c>
      <c r="AO8" s="82">
        <f t="shared" si="8"/>
        <v>1</v>
      </c>
    </row>
    <row r="9" spans="1:41" ht="14.4" x14ac:dyDescent="0.3">
      <c r="A9" s="53">
        <v>8</v>
      </c>
      <c r="B9" s="53"/>
      <c r="C9" s="137" t="s">
        <v>599</v>
      </c>
      <c r="D9" s="137">
        <v>8</v>
      </c>
      <c r="E9" s="137" t="s">
        <v>600</v>
      </c>
      <c r="F9" s="53" t="s">
        <v>16</v>
      </c>
      <c r="G9" s="53" t="s">
        <v>24</v>
      </c>
      <c r="H9" s="53" t="s">
        <v>600</v>
      </c>
      <c r="I9" s="151">
        <f>'PUDR KAB ACT'!G10</f>
        <v>0</v>
      </c>
      <c r="J9" s="151">
        <f>'PUDR KAB ACT'!H10</f>
        <v>1</v>
      </c>
      <c r="K9" s="151">
        <f>'PUDR KAB ACT'!I10</f>
        <v>1</v>
      </c>
      <c r="L9" s="151">
        <f>'PUDR KAB ACT'!J10</f>
        <v>1</v>
      </c>
      <c r="M9" s="151">
        <f>'PUDR KAB ACT'!K10</f>
        <v>0</v>
      </c>
      <c r="N9" s="151">
        <f>'PUDR KAB ACT'!L10</f>
        <v>0</v>
      </c>
      <c r="O9" s="151">
        <f>'PUDR KAB ACT'!M10</f>
        <v>0</v>
      </c>
      <c r="P9" s="151">
        <f>'PUDR KAB ACT'!N10</f>
        <v>0</v>
      </c>
      <c r="Q9" s="151">
        <f>'PUDR KAB ACT'!O10</f>
        <v>0</v>
      </c>
      <c r="R9" s="151">
        <f>'PUDR KAB ACT'!P10</f>
        <v>1</v>
      </c>
      <c r="S9" s="151">
        <f>'PUDR KAB ACT'!Q10</f>
        <v>1</v>
      </c>
      <c r="T9" s="151">
        <f>'PUDR KAB ACT'!R10</f>
        <v>0</v>
      </c>
      <c r="U9" s="151">
        <f>JAN!N9</f>
        <v>0</v>
      </c>
      <c r="V9" s="151">
        <f>FEB!N9</f>
        <v>1</v>
      </c>
      <c r="W9" s="151">
        <f>MAR!N9</f>
        <v>1</v>
      </c>
      <c r="X9" s="151">
        <f>APR!N9</f>
        <v>1</v>
      </c>
      <c r="Y9" s="151">
        <f>MEI!N9</f>
        <v>0</v>
      </c>
      <c r="Z9" s="151">
        <f>JUN!N9</f>
        <v>0</v>
      </c>
      <c r="AA9" s="151">
        <f>JUL!N9</f>
        <v>0</v>
      </c>
      <c r="AB9" s="151">
        <f>AGS!N9</f>
        <v>0</v>
      </c>
      <c r="AC9" s="151">
        <f>SEPT!N9</f>
        <v>0</v>
      </c>
      <c r="AD9" s="151">
        <f>OKT!N9</f>
        <v>1</v>
      </c>
      <c r="AE9" s="151">
        <f>NOV!N9</f>
        <v>1</v>
      </c>
      <c r="AF9" s="151">
        <f>DES!N9</f>
        <v>0</v>
      </c>
      <c r="AG9" s="151">
        <f t="shared" si="0"/>
        <v>5</v>
      </c>
      <c r="AH9" s="151">
        <f t="shared" si="1"/>
        <v>5</v>
      </c>
      <c r="AI9" s="376">
        <f t="shared" si="2"/>
        <v>1</v>
      </c>
      <c r="AJ9" s="82">
        <f t="shared" si="3"/>
        <v>3</v>
      </c>
      <c r="AK9" s="82">
        <f t="shared" si="4"/>
        <v>3</v>
      </c>
      <c r="AL9" s="82">
        <f t="shared" si="5"/>
        <v>1</v>
      </c>
      <c r="AM9" s="82">
        <f t="shared" si="6"/>
        <v>2</v>
      </c>
      <c r="AN9" s="82">
        <f t="shared" si="7"/>
        <v>2</v>
      </c>
      <c r="AO9" s="82">
        <f t="shared" si="8"/>
        <v>1</v>
      </c>
    </row>
    <row r="10" spans="1:41" ht="14.4" x14ac:dyDescent="0.3">
      <c r="A10" s="53">
        <v>9</v>
      </c>
      <c r="B10" s="53"/>
      <c r="C10" s="137" t="s">
        <v>591</v>
      </c>
      <c r="D10" s="137">
        <v>9</v>
      </c>
      <c r="E10" s="137" t="s">
        <v>598</v>
      </c>
      <c r="F10" s="53" t="s">
        <v>16</v>
      </c>
      <c r="G10" s="53" t="s">
        <v>25</v>
      </c>
      <c r="H10" s="53" t="s">
        <v>598</v>
      </c>
      <c r="I10" s="151">
        <f>'PUDR KAB ACT'!G11</f>
        <v>0</v>
      </c>
      <c r="J10" s="151">
        <f>'PUDR KAB ACT'!H11</f>
        <v>0</v>
      </c>
      <c r="K10" s="151">
        <f>'PUDR KAB ACT'!I11</f>
        <v>0</v>
      </c>
      <c r="L10" s="151">
        <f>'PUDR KAB ACT'!J11</f>
        <v>0</v>
      </c>
      <c r="M10" s="151">
        <f>'PUDR KAB ACT'!K11</f>
        <v>0</v>
      </c>
      <c r="N10" s="151">
        <f>'PUDR KAB ACT'!L11</f>
        <v>0</v>
      </c>
      <c r="O10" s="151">
        <f>'PUDR KAB ACT'!M11</f>
        <v>0</v>
      </c>
      <c r="P10" s="151">
        <f>'PUDR KAB ACT'!N11</f>
        <v>0</v>
      </c>
      <c r="Q10" s="151">
        <f>'PUDR KAB ACT'!O11</f>
        <v>0</v>
      </c>
      <c r="R10" s="151">
        <f>'PUDR KAB ACT'!P11</f>
        <v>0</v>
      </c>
      <c r="S10" s="151">
        <f>'PUDR KAB ACT'!Q11</f>
        <v>0</v>
      </c>
      <c r="T10" s="151">
        <f>'PUDR KAB ACT'!R11</f>
        <v>0</v>
      </c>
      <c r="U10" s="151">
        <f>JAN!N10</f>
        <v>0</v>
      </c>
      <c r="V10" s="151">
        <f>FEB!N10</f>
        <v>0</v>
      </c>
      <c r="W10" s="151">
        <f>MAR!N10</f>
        <v>0</v>
      </c>
      <c r="X10" s="151">
        <f>APR!N10</f>
        <v>0</v>
      </c>
      <c r="Y10" s="151">
        <f>MEI!N10</f>
        <v>0</v>
      </c>
      <c r="Z10" s="151">
        <f>JUN!N10</f>
        <v>0</v>
      </c>
      <c r="AA10" s="151">
        <f>JUL!N10</f>
        <v>0</v>
      </c>
      <c r="AB10" s="151">
        <f>AGS!N10</f>
        <v>0</v>
      </c>
      <c r="AC10" s="151">
        <f>SEPT!N10</f>
        <v>0</v>
      </c>
      <c r="AD10" s="151">
        <f>OKT!N10</f>
        <v>0</v>
      </c>
      <c r="AE10" s="151">
        <f>NOV!N10</f>
        <v>0</v>
      </c>
      <c r="AF10" s="151">
        <f>DES!N10</f>
        <v>0</v>
      </c>
      <c r="AG10" s="151">
        <f t="shared" si="0"/>
        <v>0</v>
      </c>
      <c r="AH10" s="151">
        <f t="shared" si="1"/>
        <v>0</v>
      </c>
      <c r="AI10" s="376" t="e">
        <f t="shared" si="2"/>
        <v>#DIV/0!</v>
      </c>
      <c r="AJ10" s="82">
        <f t="shared" si="3"/>
        <v>0</v>
      </c>
      <c r="AK10" s="82">
        <f t="shared" si="4"/>
        <v>0</v>
      </c>
      <c r="AL10" s="82" t="e">
        <f t="shared" si="5"/>
        <v>#DIV/0!</v>
      </c>
      <c r="AM10" s="82">
        <f t="shared" si="6"/>
        <v>0</v>
      </c>
      <c r="AN10" s="82">
        <f t="shared" si="7"/>
        <v>0</v>
      </c>
      <c r="AO10" s="82" t="e">
        <f t="shared" si="8"/>
        <v>#DIV/0!</v>
      </c>
    </row>
    <row r="11" spans="1:41" ht="14.4" x14ac:dyDescent="0.3">
      <c r="A11" s="53">
        <v>10</v>
      </c>
      <c r="B11" s="53"/>
      <c r="C11" s="137" t="s">
        <v>591</v>
      </c>
      <c r="D11" s="137">
        <v>10</v>
      </c>
      <c r="E11" s="137" t="s">
        <v>598</v>
      </c>
      <c r="F11" s="53" t="s">
        <v>16</v>
      </c>
      <c r="G11" s="53" t="s">
        <v>26</v>
      </c>
      <c r="H11" s="53" t="s">
        <v>598</v>
      </c>
      <c r="I11" s="151">
        <f>'PUDR KAB ACT'!G12</f>
        <v>0</v>
      </c>
      <c r="J11" s="151">
        <f>'PUDR KAB ACT'!H12</f>
        <v>0</v>
      </c>
      <c r="K11" s="151">
        <f>'PUDR KAB ACT'!I12</f>
        <v>0</v>
      </c>
      <c r="L11" s="151">
        <f>'PUDR KAB ACT'!J12</f>
        <v>0</v>
      </c>
      <c r="M11" s="151">
        <f>'PUDR KAB ACT'!K12</f>
        <v>0</v>
      </c>
      <c r="N11" s="151">
        <f>'PUDR KAB ACT'!L12</f>
        <v>0</v>
      </c>
      <c r="O11" s="151">
        <f>'PUDR KAB ACT'!M12</f>
        <v>0</v>
      </c>
      <c r="P11" s="151">
        <f>'PUDR KAB ACT'!N12</f>
        <v>0</v>
      </c>
      <c r="Q11" s="151">
        <f>'PUDR KAB ACT'!O12</f>
        <v>0</v>
      </c>
      <c r="R11" s="151">
        <f>'PUDR KAB ACT'!P12</f>
        <v>0</v>
      </c>
      <c r="S11" s="151">
        <f>'PUDR KAB ACT'!Q12</f>
        <v>0</v>
      </c>
      <c r="T11" s="151">
        <f>'PUDR KAB ACT'!R12</f>
        <v>0</v>
      </c>
      <c r="U11" s="151">
        <f>JAN!N11</f>
        <v>0</v>
      </c>
      <c r="V11" s="151">
        <f>FEB!N11</f>
        <v>0</v>
      </c>
      <c r="W11" s="151">
        <f>MAR!N11</f>
        <v>0</v>
      </c>
      <c r="X11" s="151">
        <f>APR!N11</f>
        <v>0</v>
      </c>
      <c r="Y11" s="151">
        <f>MEI!N11</f>
        <v>0</v>
      </c>
      <c r="Z11" s="151">
        <f>JUN!N11</f>
        <v>0</v>
      </c>
      <c r="AA11" s="151">
        <f>JUL!N11</f>
        <v>0</v>
      </c>
      <c r="AB11" s="151">
        <f>AGS!N11</f>
        <v>0</v>
      </c>
      <c r="AC11" s="151">
        <f>SEPT!N11</f>
        <v>0</v>
      </c>
      <c r="AD11" s="151">
        <f>OKT!N11</f>
        <v>0</v>
      </c>
      <c r="AE11" s="151">
        <f>NOV!N11</f>
        <v>0</v>
      </c>
      <c r="AF11" s="151">
        <f>DES!N11</f>
        <v>0</v>
      </c>
      <c r="AG11" s="151">
        <f t="shared" si="0"/>
        <v>0</v>
      </c>
      <c r="AH11" s="151">
        <f t="shared" si="1"/>
        <v>0</v>
      </c>
      <c r="AI11" s="376" t="e">
        <f t="shared" si="2"/>
        <v>#DIV/0!</v>
      </c>
      <c r="AJ11" s="82">
        <f t="shared" si="3"/>
        <v>0</v>
      </c>
      <c r="AK11" s="82">
        <f t="shared" si="4"/>
        <v>0</v>
      </c>
      <c r="AL11" s="82" t="e">
        <f t="shared" si="5"/>
        <v>#DIV/0!</v>
      </c>
      <c r="AM11" s="82">
        <f t="shared" si="6"/>
        <v>0</v>
      </c>
      <c r="AN11" s="82">
        <f t="shared" si="7"/>
        <v>0</v>
      </c>
      <c r="AO11" s="82" t="e">
        <f t="shared" si="8"/>
        <v>#DIV/0!</v>
      </c>
    </row>
    <row r="12" spans="1:41" ht="14.4" x14ac:dyDescent="0.3">
      <c r="A12" s="53">
        <v>11</v>
      </c>
      <c r="B12" s="53"/>
      <c r="C12" s="137" t="s">
        <v>591</v>
      </c>
      <c r="D12" s="137">
        <v>11</v>
      </c>
      <c r="E12" s="137" t="s">
        <v>598</v>
      </c>
      <c r="F12" s="53" t="s">
        <v>16</v>
      </c>
      <c r="G12" s="53" t="s">
        <v>27</v>
      </c>
      <c r="H12" s="53" t="s">
        <v>598</v>
      </c>
      <c r="I12" s="151">
        <f>'PUDR KAB ACT'!G13</f>
        <v>0</v>
      </c>
      <c r="J12" s="151">
        <f>'PUDR KAB ACT'!H13</f>
        <v>2</v>
      </c>
      <c r="K12" s="151">
        <f>'PUDR KAB ACT'!I13</f>
        <v>1</v>
      </c>
      <c r="L12" s="151">
        <f>'PUDR KAB ACT'!J13</f>
        <v>0</v>
      </c>
      <c r="M12" s="151">
        <f>'PUDR KAB ACT'!K13</f>
        <v>0</v>
      </c>
      <c r="N12" s="151">
        <f>'PUDR KAB ACT'!L13</f>
        <v>1</v>
      </c>
      <c r="O12" s="151">
        <f>'PUDR KAB ACT'!M13</f>
        <v>0</v>
      </c>
      <c r="P12" s="151">
        <f>'PUDR KAB ACT'!N13</f>
        <v>0</v>
      </c>
      <c r="Q12" s="151">
        <f>'PUDR KAB ACT'!O13</f>
        <v>0</v>
      </c>
      <c r="R12" s="151">
        <f>'PUDR KAB ACT'!P13</f>
        <v>0</v>
      </c>
      <c r="S12" s="151">
        <f>'PUDR KAB ACT'!Q13</f>
        <v>0</v>
      </c>
      <c r="T12" s="151">
        <f>'PUDR KAB ACT'!R13</f>
        <v>0</v>
      </c>
      <c r="U12" s="151">
        <f>JAN!N12</f>
        <v>0</v>
      </c>
      <c r="V12" s="151">
        <f>FEB!N12</f>
        <v>2</v>
      </c>
      <c r="W12" s="151">
        <f>MAR!N12</f>
        <v>1</v>
      </c>
      <c r="X12" s="151">
        <f>APR!N12</f>
        <v>0</v>
      </c>
      <c r="Y12" s="151">
        <f>MEI!N12</f>
        <v>0</v>
      </c>
      <c r="Z12" s="151">
        <f>JUN!N12</f>
        <v>1</v>
      </c>
      <c r="AA12" s="151">
        <f>JUL!N12</f>
        <v>0</v>
      </c>
      <c r="AB12" s="151">
        <f>AGS!N12</f>
        <v>0</v>
      </c>
      <c r="AC12" s="151">
        <f>SEPT!N12</f>
        <v>0</v>
      </c>
      <c r="AD12" s="151">
        <f>OKT!N12</f>
        <v>0</v>
      </c>
      <c r="AE12" s="151">
        <f>NOV!N12</f>
        <v>0</v>
      </c>
      <c r="AF12" s="151">
        <f>DES!N12</f>
        <v>0</v>
      </c>
      <c r="AG12" s="151">
        <f t="shared" si="0"/>
        <v>4</v>
      </c>
      <c r="AH12" s="151">
        <f t="shared" si="1"/>
        <v>4</v>
      </c>
      <c r="AI12" s="376">
        <f t="shared" si="2"/>
        <v>1</v>
      </c>
      <c r="AJ12" s="82">
        <f t="shared" si="3"/>
        <v>4</v>
      </c>
      <c r="AK12" s="82">
        <f t="shared" si="4"/>
        <v>4</v>
      </c>
      <c r="AL12" s="82">
        <f t="shared" si="5"/>
        <v>1</v>
      </c>
      <c r="AM12" s="82">
        <f t="shared" si="6"/>
        <v>0</v>
      </c>
      <c r="AN12" s="82">
        <f t="shared" si="7"/>
        <v>0</v>
      </c>
      <c r="AO12" s="82" t="e">
        <f t="shared" si="8"/>
        <v>#DIV/0!</v>
      </c>
    </row>
    <row r="13" spans="1:41" ht="14.4" x14ac:dyDescent="0.3">
      <c r="A13" s="53">
        <v>12</v>
      </c>
      <c r="B13" s="53"/>
      <c r="C13" s="137" t="s">
        <v>591</v>
      </c>
      <c r="D13" s="137">
        <v>12</v>
      </c>
      <c r="E13" s="137" t="s">
        <v>598</v>
      </c>
      <c r="F13" s="53" t="s">
        <v>16</v>
      </c>
      <c r="G13" s="53" t="s">
        <v>28</v>
      </c>
      <c r="H13" s="53" t="s">
        <v>598</v>
      </c>
      <c r="I13" s="151">
        <f>'PUDR KAB ACT'!G14</f>
        <v>0</v>
      </c>
      <c r="J13" s="151">
        <f>'PUDR KAB ACT'!H14</f>
        <v>0</v>
      </c>
      <c r="K13" s="151">
        <f>'PUDR KAB ACT'!I14</f>
        <v>0</v>
      </c>
      <c r="L13" s="151">
        <f>'PUDR KAB ACT'!J14</f>
        <v>0</v>
      </c>
      <c r="M13" s="151">
        <f>'PUDR KAB ACT'!K14</f>
        <v>0</v>
      </c>
      <c r="N13" s="151">
        <f>'PUDR KAB ACT'!L14</f>
        <v>0</v>
      </c>
      <c r="O13" s="151">
        <f>'PUDR KAB ACT'!M14</f>
        <v>0</v>
      </c>
      <c r="P13" s="151">
        <f>'PUDR KAB ACT'!N14</f>
        <v>0</v>
      </c>
      <c r="Q13" s="151">
        <f>'PUDR KAB ACT'!O14</f>
        <v>0</v>
      </c>
      <c r="R13" s="151">
        <f>'PUDR KAB ACT'!P14</f>
        <v>0</v>
      </c>
      <c r="S13" s="151">
        <f>'PUDR KAB ACT'!Q14</f>
        <v>0</v>
      </c>
      <c r="T13" s="151">
        <f>'PUDR KAB ACT'!R14</f>
        <v>0</v>
      </c>
      <c r="U13" s="151">
        <f>JAN!N13</f>
        <v>0</v>
      </c>
      <c r="V13" s="151">
        <f>FEB!N13</f>
        <v>0</v>
      </c>
      <c r="W13" s="151">
        <f>MAR!N13</f>
        <v>0</v>
      </c>
      <c r="X13" s="151">
        <f>APR!N13</f>
        <v>0</v>
      </c>
      <c r="Y13" s="151">
        <f>MEI!N13</f>
        <v>0</v>
      </c>
      <c r="Z13" s="151">
        <f>JUN!N13</f>
        <v>0</v>
      </c>
      <c r="AA13" s="151">
        <f>JUL!N13</f>
        <v>0</v>
      </c>
      <c r="AB13" s="151">
        <f>AGS!N13</f>
        <v>0</v>
      </c>
      <c r="AC13" s="151">
        <f>SEPT!N13</f>
        <v>0</v>
      </c>
      <c r="AD13" s="151">
        <f>OKT!N13</f>
        <v>0</v>
      </c>
      <c r="AE13" s="151">
        <f>NOV!N13</f>
        <v>0</v>
      </c>
      <c r="AF13" s="151">
        <f>DES!N13</f>
        <v>0</v>
      </c>
      <c r="AG13" s="151">
        <f t="shared" si="0"/>
        <v>0</v>
      </c>
      <c r="AH13" s="151">
        <f t="shared" si="1"/>
        <v>0</v>
      </c>
      <c r="AI13" s="376" t="e">
        <f t="shared" si="2"/>
        <v>#DIV/0!</v>
      </c>
      <c r="AJ13" s="82">
        <f t="shared" si="3"/>
        <v>0</v>
      </c>
      <c r="AK13" s="82">
        <f t="shared" si="4"/>
        <v>0</v>
      </c>
      <c r="AL13" s="82" t="e">
        <f t="shared" si="5"/>
        <v>#DIV/0!</v>
      </c>
      <c r="AM13" s="82">
        <f t="shared" si="6"/>
        <v>0</v>
      </c>
      <c r="AN13" s="82">
        <f t="shared" si="7"/>
        <v>0</v>
      </c>
      <c r="AO13" s="82" t="e">
        <f t="shared" si="8"/>
        <v>#DIV/0!</v>
      </c>
    </row>
    <row r="14" spans="1:41" ht="14.4" x14ac:dyDescent="0.3">
      <c r="A14" s="53">
        <v>13</v>
      </c>
      <c r="B14" s="53"/>
      <c r="C14" s="137" t="s">
        <v>591</v>
      </c>
      <c r="D14" s="137">
        <v>13</v>
      </c>
      <c r="E14" s="137" t="s">
        <v>598</v>
      </c>
      <c r="F14" s="53" t="s">
        <v>16</v>
      </c>
      <c r="G14" s="53" t="s">
        <v>29</v>
      </c>
      <c r="H14" s="53" t="s">
        <v>598</v>
      </c>
      <c r="I14" s="151">
        <f>'PUDR KAB ACT'!G15</f>
        <v>0</v>
      </c>
      <c r="J14" s="151">
        <f>'PUDR KAB ACT'!H15</f>
        <v>0</v>
      </c>
      <c r="K14" s="151">
        <f>'PUDR KAB ACT'!I15</f>
        <v>0</v>
      </c>
      <c r="L14" s="151">
        <f>'PUDR KAB ACT'!J15</f>
        <v>0</v>
      </c>
      <c r="M14" s="151">
        <f>'PUDR KAB ACT'!K15</f>
        <v>0</v>
      </c>
      <c r="N14" s="151">
        <f>'PUDR KAB ACT'!L15</f>
        <v>0</v>
      </c>
      <c r="O14" s="151">
        <f>'PUDR KAB ACT'!M15</f>
        <v>0</v>
      </c>
      <c r="P14" s="151">
        <f>'PUDR KAB ACT'!N15</f>
        <v>0</v>
      </c>
      <c r="Q14" s="151">
        <f>'PUDR KAB ACT'!O15</f>
        <v>0</v>
      </c>
      <c r="R14" s="151">
        <f>'PUDR KAB ACT'!P15</f>
        <v>0</v>
      </c>
      <c r="S14" s="151">
        <f>'PUDR KAB ACT'!Q15</f>
        <v>0</v>
      </c>
      <c r="T14" s="151">
        <f>'PUDR KAB ACT'!R15</f>
        <v>0</v>
      </c>
      <c r="U14" s="151">
        <f>JAN!N14</f>
        <v>0</v>
      </c>
      <c r="V14" s="151">
        <f>FEB!N14</f>
        <v>0</v>
      </c>
      <c r="W14" s="151">
        <f>MAR!N14</f>
        <v>0</v>
      </c>
      <c r="X14" s="151">
        <f>APR!N14</f>
        <v>0</v>
      </c>
      <c r="Y14" s="151">
        <f>MEI!N14</f>
        <v>0</v>
      </c>
      <c r="Z14" s="151">
        <f>JUN!N14</f>
        <v>0</v>
      </c>
      <c r="AA14" s="151">
        <f>JUL!N14</f>
        <v>0</v>
      </c>
      <c r="AB14" s="151">
        <f>AGS!N14</f>
        <v>0</v>
      </c>
      <c r="AC14" s="151">
        <f>SEPT!N14</f>
        <v>0</v>
      </c>
      <c r="AD14" s="151">
        <f>OKT!N14</f>
        <v>0</v>
      </c>
      <c r="AE14" s="151">
        <f>NOV!N14</f>
        <v>0</v>
      </c>
      <c r="AF14" s="151">
        <f>DES!N14</f>
        <v>0</v>
      </c>
      <c r="AG14" s="151">
        <f t="shared" si="0"/>
        <v>0</v>
      </c>
      <c r="AH14" s="151">
        <f t="shared" si="1"/>
        <v>0</v>
      </c>
      <c r="AI14" s="376" t="e">
        <f t="shared" si="2"/>
        <v>#DIV/0!</v>
      </c>
      <c r="AJ14" s="82">
        <f t="shared" si="3"/>
        <v>0</v>
      </c>
      <c r="AK14" s="82">
        <f t="shared" si="4"/>
        <v>0</v>
      </c>
      <c r="AL14" s="82" t="e">
        <f t="shared" si="5"/>
        <v>#DIV/0!</v>
      </c>
      <c r="AM14" s="82">
        <f t="shared" si="6"/>
        <v>0</v>
      </c>
      <c r="AN14" s="82">
        <f t="shared" si="7"/>
        <v>0</v>
      </c>
      <c r="AO14" s="82" t="e">
        <f t="shared" si="8"/>
        <v>#DIV/0!</v>
      </c>
    </row>
    <row r="15" spans="1:41" ht="14.4" x14ac:dyDescent="0.3">
      <c r="A15" s="53">
        <v>14</v>
      </c>
      <c r="B15" s="53"/>
      <c r="C15" s="137" t="s">
        <v>591</v>
      </c>
      <c r="D15" s="137">
        <v>14</v>
      </c>
      <c r="E15" s="137" t="s">
        <v>598</v>
      </c>
      <c r="F15" s="53" t="s">
        <v>16</v>
      </c>
      <c r="G15" s="53" t="s">
        <v>30</v>
      </c>
      <c r="H15" s="53" t="s">
        <v>598</v>
      </c>
      <c r="I15" s="151">
        <f>'PUDR KAB ACT'!G16</f>
        <v>4</v>
      </c>
      <c r="J15" s="151">
        <f>'PUDR KAB ACT'!H16</f>
        <v>1</v>
      </c>
      <c r="K15" s="151">
        <f>'PUDR KAB ACT'!I16</f>
        <v>2</v>
      </c>
      <c r="L15" s="151">
        <f>'PUDR KAB ACT'!J16</f>
        <v>1</v>
      </c>
      <c r="M15" s="151">
        <f>'PUDR KAB ACT'!K16</f>
        <v>1</v>
      </c>
      <c r="N15" s="151">
        <f>'PUDR KAB ACT'!L16</f>
        <v>0</v>
      </c>
      <c r="O15" s="151">
        <f>'PUDR KAB ACT'!M16</f>
        <v>1</v>
      </c>
      <c r="P15" s="151">
        <f>'PUDR KAB ACT'!N16</f>
        <v>2</v>
      </c>
      <c r="Q15" s="151">
        <f>'PUDR KAB ACT'!O16</f>
        <v>0</v>
      </c>
      <c r="R15" s="151">
        <f>'PUDR KAB ACT'!P16</f>
        <v>0</v>
      </c>
      <c r="S15" s="151">
        <f>'PUDR KAB ACT'!Q16</f>
        <v>1</v>
      </c>
      <c r="T15" s="151">
        <f>'PUDR KAB ACT'!R16</f>
        <v>0</v>
      </c>
      <c r="U15" s="151">
        <f>JAN!N15</f>
        <v>4</v>
      </c>
      <c r="V15" s="151">
        <f>FEB!N15</f>
        <v>1</v>
      </c>
      <c r="W15" s="151">
        <f>MAR!N15</f>
        <v>2</v>
      </c>
      <c r="X15" s="151">
        <f>APR!N15</f>
        <v>1</v>
      </c>
      <c r="Y15" s="151">
        <f>MEI!N15</f>
        <v>1</v>
      </c>
      <c r="Z15" s="151">
        <f>JUN!N15</f>
        <v>0</v>
      </c>
      <c r="AA15" s="151">
        <f>JUL!N15</f>
        <v>1</v>
      </c>
      <c r="AB15" s="151">
        <f>AGS!N15</f>
        <v>2</v>
      </c>
      <c r="AC15" s="151">
        <f>SEPT!N15</f>
        <v>0</v>
      </c>
      <c r="AD15" s="151">
        <f>OKT!N15</f>
        <v>0</v>
      </c>
      <c r="AE15" s="151">
        <f>NOV!N15</f>
        <v>1</v>
      </c>
      <c r="AF15" s="151">
        <f>DES!N15</f>
        <v>0</v>
      </c>
      <c r="AG15" s="151">
        <f t="shared" si="0"/>
        <v>13</v>
      </c>
      <c r="AH15" s="151">
        <f t="shared" si="1"/>
        <v>13</v>
      </c>
      <c r="AI15" s="376">
        <f t="shared" si="2"/>
        <v>1</v>
      </c>
      <c r="AJ15" s="82">
        <f t="shared" si="3"/>
        <v>9</v>
      </c>
      <c r="AK15" s="82">
        <f t="shared" si="4"/>
        <v>9</v>
      </c>
      <c r="AL15" s="82">
        <f t="shared" si="5"/>
        <v>1</v>
      </c>
      <c r="AM15" s="82">
        <f t="shared" si="6"/>
        <v>4</v>
      </c>
      <c r="AN15" s="82">
        <f t="shared" si="7"/>
        <v>4</v>
      </c>
      <c r="AO15" s="82">
        <f t="shared" si="8"/>
        <v>1</v>
      </c>
    </row>
    <row r="16" spans="1:41" ht="14.4" x14ac:dyDescent="0.3">
      <c r="A16" s="53">
        <v>15</v>
      </c>
      <c r="B16" s="53"/>
      <c r="C16" s="137" t="s">
        <v>599</v>
      </c>
      <c r="D16" s="137">
        <v>15</v>
      </c>
      <c r="E16" s="137" t="s">
        <v>600</v>
      </c>
      <c r="F16" s="53" t="s">
        <v>16</v>
      </c>
      <c r="G16" s="53" t="s">
        <v>31</v>
      </c>
      <c r="H16" s="53" t="s">
        <v>600</v>
      </c>
      <c r="I16" s="151">
        <f>'PUDR KAB ACT'!G17</f>
        <v>0</v>
      </c>
      <c r="J16" s="151">
        <f>'PUDR KAB ACT'!H17</f>
        <v>0</v>
      </c>
      <c r="K16" s="151">
        <f>'PUDR KAB ACT'!I17</f>
        <v>0</v>
      </c>
      <c r="L16" s="151">
        <f>'PUDR KAB ACT'!J17</f>
        <v>0</v>
      </c>
      <c r="M16" s="151">
        <f>'PUDR KAB ACT'!K17</f>
        <v>0</v>
      </c>
      <c r="N16" s="151">
        <f>'PUDR KAB ACT'!L17</f>
        <v>0</v>
      </c>
      <c r="O16" s="151">
        <f>'PUDR KAB ACT'!M17</f>
        <v>0</v>
      </c>
      <c r="P16" s="151">
        <f>'PUDR KAB ACT'!N17</f>
        <v>0</v>
      </c>
      <c r="Q16" s="151">
        <f>'PUDR KAB ACT'!O17</f>
        <v>0</v>
      </c>
      <c r="R16" s="151">
        <f>'PUDR KAB ACT'!P17</f>
        <v>0</v>
      </c>
      <c r="S16" s="151">
        <f>'PUDR KAB ACT'!Q17</f>
        <v>2</v>
      </c>
      <c r="T16" s="151">
        <f>'PUDR KAB ACT'!R17</f>
        <v>1</v>
      </c>
      <c r="U16" s="151">
        <f>JAN!N16</f>
        <v>0</v>
      </c>
      <c r="V16" s="151">
        <f>FEB!N16</f>
        <v>0</v>
      </c>
      <c r="W16" s="151">
        <f>MAR!N16</f>
        <v>0</v>
      </c>
      <c r="X16" s="151">
        <f>APR!N16</f>
        <v>0</v>
      </c>
      <c r="Y16" s="151">
        <f>MEI!N16</f>
        <v>0</v>
      </c>
      <c r="Z16" s="151">
        <f>JUN!N16</f>
        <v>0</v>
      </c>
      <c r="AA16" s="151">
        <f>JUL!N16</f>
        <v>0</v>
      </c>
      <c r="AB16" s="151">
        <f>AGS!N16</f>
        <v>0</v>
      </c>
      <c r="AC16" s="151">
        <f>SEPT!N16</f>
        <v>0</v>
      </c>
      <c r="AD16" s="151">
        <f>OKT!N16</f>
        <v>0</v>
      </c>
      <c r="AE16" s="151">
        <f>NOV!N16</f>
        <v>2</v>
      </c>
      <c r="AF16" s="151">
        <f>DES!N16</f>
        <v>1</v>
      </c>
      <c r="AG16" s="151">
        <f t="shared" si="0"/>
        <v>3</v>
      </c>
      <c r="AH16" s="151">
        <f t="shared" si="1"/>
        <v>3</v>
      </c>
      <c r="AI16" s="376">
        <f t="shared" si="2"/>
        <v>1</v>
      </c>
      <c r="AJ16" s="82">
        <f t="shared" si="3"/>
        <v>0</v>
      </c>
      <c r="AK16" s="82">
        <f t="shared" si="4"/>
        <v>0</v>
      </c>
      <c r="AL16" s="82" t="e">
        <f t="shared" si="5"/>
        <v>#DIV/0!</v>
      </c>
      <c r="AM16" s="82">
        <f t="shared" si="6"/>
        <v>3</v>
      </c>
      <c r="AN16" s="82">
        <f t="shared" si="7"/>
        <v>3</v>
      </c>
      <c r="AO16" s="82">
        <f t="shared" si="8"/>
        <v>1</v>
      </c>
    </row>
    <row r="17" spans="1:41" ht="14.4" x14ac:dyDescent="0.3">
      <c r="A17" s="53">
        <v>17</v>
      </c>
      <c r="B17" s="53"/>
      <c r="C17" s="137" t="s">
        <v>591</v>
      </c>
      <c r="D17" s="137">
        <v>17</v>
      </c>
      <c r="E17" s="137" t="s">
        <v>598</v>
      </c>
      <c r="F17" s="53" t="s">
        <v>16</v>
      </c>
      <c r="G17" s="53" t="s">
        <v>33</v>
      </c>
      <c r="H17" s="53" t="s">
        <v>598</v>
      </c>
      <c r="I17" s="151">
        <f>'PUDR KAB ACT'!G19</f>
        <v>0</v>
      </c>
      <c r="J17" s="151">
        <f>'PUDR KAB ACT'!H19</f>
        <v>1</v>
      </c>
      <c r="K17" s="151">
        <f>'PUDR KAB ACT'!I19</f>
        <v>0</v>
      </c>
      <c r="L17" s="151">
        <f>'PUDR KAB ACT'!J19</f>
        <v>0</v>
      </c>
      <c r="M17" s="151">
        <f>'PUDR KAB ACT'!K19</f>
        <v>0</v>
      </c>
      <c r="N17" s="151">
        <f>'PUDR KAB ACT'!L19</f>
        <v>0</v>
      </c>
      <c r="O17" s="151">
        <f>'PUDR KAB ACT'!M19</f>
        <v>0</v>
      </c>
      <c r="P17" s="151">
        <f>'PUDR KAB ACT'!N19</f>
        <v>0</v>
      </c>
      <c r="Q17" s="151">
        <f>'PUDR KAB ACT'!O19</f>
        <v>1</v>
      </c>
      <c r="R17" s="151">
        <f>'PUDR KAB ACT'!P19</f>
        <v>0</v>
      </c>
      <c r="S17" s="151">
        <f>'PUDR KAB ACT'!Q19</f>
        <v>0</v>
      </c>
      <c r="T17" s="151">
        <f>'PUDR KAB ACT'!R19</f>
        <v>0</v>
      </c>
      <c r="U17" s="151">
        <f>JAN!N18</f>
        <v>0</v>
      </c>
      <c r="V17" s="151">
        <f>FEB!N18</f>
        <v>1</v>
      </c>
      <c r="W17" s="151">
        <f>MAR!N18</f>
        <v>0</v>
      </c>
      <c r="X17" s="151">
        <f>APR!N18</f>
        <v>0</v>
      </c>
      <c r="Y17" s="151">
        <f>MEI!N18</f>
        <v>0</v>
      </c>
      <c r="Z17" s="151">
        <f>JUN!N18</f>
        <v>0</v>
      </c>
      <c r="AA17" s="151">
        <f>JUL!N18</f>
        <v>0</v>
      </c>
      <c r="AB17" s="151">
        <f>AGS!N18</f>
        <v>0</v>
      </c>
      <c r="AC17" s="151">
        <f>SEPT!N18</f>
        <v>1</v>
      </c>
      <c r="AD17" s="151">
        <f>OKT!N18</f>
        <v>0</v>
      </c>
      <c r="AE17" s="151">
        <f>NOV!N18</f>
        <v>0</v>
      </c>
      <c r="AF17" s="151">
        <f>DES!N18</f>
        <v>0</v>
      </c>
      <c r="AG17" s="151">
        <f t="shared" si="0"/>
        <v>2</v>
      </c>
      <c r="AH17" s="151">
        <f t="shared" si="1"/>
        <v>2</v>
      </c>
      <c r="AI17" s="376">
        <f t="shared" si="2"/>
        <v>1</v>
      </c>
      <c r="AJ17" s="82">
        <f t="shared" si="3"/>
        <v>1</v>
      </c>
      <c r="AK17" s="82">
        <f t="shared" si="4"/>
        <v>1</v>
      </c>
      <c r="AL17" s="82">
        <f t="shared" si="5"/>
        <v>1</v>
      </c>
      <c r="AM17" s="82">
        <f t="shared" si="6"/>
        <v>1</v>
      </c>
      <c r="AN17" s="82">
        <f t="shared" si="7"/>
        <v>1</v>
      </c>
      <c r="AO17" s="82">
        <f t="shared" si="8"/>
        <v>1</v>
      </c>
    </row>
    <row r="18" spans="1:41" ht="14.4" x14ac:dyDescent="0.3">
      <c r="A18" s="53">
        <v>18</v>
      </c>
      <c r="B18" s="53"/>
      <c r="C18" s="137" t="s">
        <v>591</v>
      </c>
      <c r="D18" s="137">
        <v>18</v>
      </c>
      <c r="E18" s="137" t="s">
        <v>598</v>
      </c>
      <c r="F18" s="53" t="s">
        <v>16</v>
      </c>
      <c r="G18" s="53" t="s">
        <v>34</v>
      </c>
      <c r="H18" s="53" t="s">
        <v>598</v>
      </c>
      <c r="I18" s="151">
        <f>'PUDR KAB ACT'!G20</f>
        <v>0</v>
      </c>
      <c r="J18" s="151">
        <f>'PUDR KAB ACT'!H20</f>
        <v>0</v>
      </c>
      <c r="K18" s="151">
        <f>'PUDR KAB ACT'!I20</f>
        <v>0</v>
      </c>
      <c r="L18" s="151">
        <f>'PUDR KAB ACT'!J20</f>
        <v>0</v>
      </c>
      <c r="M18" s="151">
        <f>'PUDR KAB ACT'!K20</f>
        <v>0</v>
      </c>
      <c r="N18" s="151">
        <f>'PUDR KAB ACT'!L20</f>
        <v>0</v>
      </c>
      <c r="O18" s="151">
        <f>'PUDR KAB ACT'!M20</f>
        <v>0</v>
      </c>
      <c r="P18" s="151">
        <f>'PUDR KAB ACT'!N20</f>
        <v>0</v>
      </c>
      <c r="Q18" s="151">
        <f>'PUDR KAB ACT'!O20</f>
        <v>0</v>
      </c>
      <c r="R18" s="151">
        <f>'PUDR KAB ACT'!P20</f>
        <v>0</v>
      </c>
      <c r="S18" s="151">
        <f>'PUDR KAB ACT'!Q20</f>
        <v>0</v>
      </c>
      <c r="T18" s="151">
        <f>'PUDR KAB ACT'!R20</f>
        <v>0</v>
      </c>
      <c r="U18" s="151">
        <f>JAN!N19</f>
        <v>0</v>
      </c>
      <c r="V18" s="151">
        <f>FEB!N19</f>
        <v>0</v>
      </c>
      <c r="W18" s="151">
        <f>MAR!N19</f>
        <v>0</v>
      </c>
      <c r="X18" s="151">
        <f>APR!N19</f>
        <v>0</v>
      </c>
      <c r="Y18" s="151">
        <f>MEI!N19</f>
        <v>0</v>
      </c>
      <c r="Z18" s="151">
        <f>JUN!N19</f>
        <v>0</v>
      </c>
      <c r="AA18" s="151">
        <f>JUL!N19</f>
        <v>0</v>
      </c>
      <c r="AB18" s="151">
        <f>AGS!N19</f>
        <v>0</v>
      </c>
      <c r="AC18" s="151">
        <f>SEPT!N19</f>
        <v>0</v>
      </c>
      <c r="AD18" s="151">
        <f>OKT!N19</f>
        <v>0</v>
      </c>
      <c r="AE18" s="151">
        <f>NOV!N19</f>
        <v>0</v>
      </c>
      <c r="AF18" s="151">
        <f>DES!N19</f>
        <v>0</v>
      </c>
      <c r="AG18" s="151">
        <f t="shared" si="0"/>
        <v>0</v>
      </c>
      <c r="AH18" s="151">
        <f t="shared" si="1"/>
        <v>0</v>
      </c>
      <c r="AI18" s="376" t="e">
        <f t="shared" si="2"/>
        <v>#DIV/0!</v>
      </c>
      <c r="AJ18" s="82">
        <f t="shared" si="3"/>
        <v>0</v>
      </c>
      <c r="AK18" s="82">
        <f t="shared" si="4"/>
        <v>0</v>
      </c>
      <c r="AL18" s="82" t="e">
        <f t="shared" si="5"/>
        <v>#DIV/0!</v>
      </c>
      <c r="AM18" s="82">
        <f t="shared" si="6"/>
        <v>0</v>
      </c>
      <c r="AN18" s="82">
        <f t="shared" si="7"/>
        <v>0</v>
      </c>
      <c r="AO18" s="82" t="e">
        <f t="shared" si="8"/>
        <v>#DIV/0!</v>
      </c>
    </row>
    <row r="19" spans="1:41" ht="14.4" x14ac:dyDescent="0.3">
      <c r="A19" s="53">
        <v>19</v>
      </c>
      <c r="B19" s="53"/>
      <c r="C19" s="137" t="s">
        <v>591</v>
      </c>
      <c r="D19" s="137">
        <v>19</v>
      </c>
      <c r="E19" s="137" t="s">
        <v>598</v>
      </c>
      <c r="F19" s="53" t="s">
        <v>16</v>
      </c>
      <c r="G19" s="53" t="s">
        <v>35</v>
      </c>
      <c r="H19" s="53" t="s">
        <v>598</v>
      </c>
      <c r="I19" s="151">
        <f>'PUDR KAB ACT'!G21</f>
        <v>0</v>
      </c>
      <c r="J19" s="151">
        <f>'PUDR KAB ACT'!H21</f>
        <v>0</v>
      </c>
      <c r="K19" s="151">
        <f>'PUDR KAB ACT'!I21</f>
        <v>0</v>
      </c>
      <c r="L19" s="151">
        <f>'PUDR KAB ACT'!J21</f>
        <v>0</v>
      </c>
      <c r="M19" s="151">
        <f>'PUDR KAB ACT'!K21</f>
        <v>0</v>
      </c>
      <c r="N19" s="151">
        <f>'PUDR KAB ACT'!L21</f>
        <v>0</v>
      </c>
      <c r="O19" s="151">
        <f>'PUDR KAB ACT'!M21</f>
        <v>0</v>
      </c>
      <c r="P19" s="151">
        <f>'PUDR KAB ACT'!N21</f>
        <v>0</v>
      </c>
      <c r="Q19" s="151">
        <f>'PUDR KAB ACT'!O21</f>
        <v>0</v>
      </c>
      <c r="R19" s="151">
        <f>'PUDR KAB ACT'!P21</f>
        <v>0</v>
      </c>
      <c r="S19" s="151">
        <f>'PUDR KAB ACT'!Q21</f>
        <v>1</v>
      </c>
      <c r="T19" s="151">
        <f>'PUDR KAB ACT'!R21</f>
        <v>0</v>
      </c>
      <c r="U19" s="151">
        <f>JAN!N20</f>
        <v>0</v>
      </c>
      <c r="V19" s="151">
        <f>FEB!N20</f>
        <v>0</v>
      </c>
      <c r="W19" s="151">
        <f>MAR!N20</f>
        <v>0</v>
      </c>
      <c r="X19" s="151">
        <f>APR!N20</f>
        <v>0</v>
      </c>
      <c r="Y19" s="151">
        <f>MEI!N20</f>
        <v>0</v>
      </c>
      <c r="Z19" s="151">
        <f>JUN!N20</f>
        <v>0</v>
      </c>
      <c r="AA19" s="151">
        <f>JUL!N20</f>
        <v>0</v>
      </c>
      <c r="AB19" s="151">
        <f>AGS!N20</f>
        <v>0</v>
      </c>
      <c r="AC19" s="151">
        <f>SEPT!N20</f>
        <v>0</v>
      </c>
      <c r="AD19" s="151">
        <f>OKT!N20</f>
        <v>0</v>
      </c>
      <c r="AE19" s="151">
        <f>NOV!N20</f>
        <v>1</v>
      </c>
      <c r="AF19" s="151">
        <f>DES!N20</f>
        <v>0</v>
      </c>
      <c r="AG19" s="151">
        <f t="shared" si="0"/>
        <v>1</v>
      </c>
      <c r="AH19" s="151">
        <f t="shared" si="1"/>
        <v>1</v>
      </c>
      <c r="AI19" s="376">
        <f t="shared" si="2"/>
        <v>1</v>
      </c>
      <c r="AJ19" s="82">
        <f t="shared" si="3"/>
        <v>0</v>
      </c>
      <c r="AK19" s="82">
        <f t="shared" si="4"/>
        <v>0</v>
      </c>
      <c r="AL19" s="82" t="e">
        <f t="shared" si="5"/>
        <v>#DIV/0!</v>
      </c>
      <c r="AM19" s="82">
        <f t="shared" si="6"/>
        <v>1</v>
      </c>
      <c r="AN19" s="82">
        <f t="shared" si="7"/>
        <v>1</v>
      </c>
      <c r="AO19" s="82">
        <f t="shared" si="8"/>
        <v>1</v>
      </c>
    </row>
    <row r="20" spans="1:41" ht="15.75" customHeight="1" x14ac:dyDescent="0.3">
      <c r="A20" s="53">
        <v>20</v>
      </c>
      <c r="B20" s="53"/>
      <c r="C20" s="137" t="s">
        <v>591</v>
      </c>
      <c r="D20" s="137">
        <v>20</v>
      </c>
      <c r="E20" s="137" t="s">
        <v>598</v>
      </c>
      <c r="F20" s="53" t="s">
        <v>16</v>
      </c>
      <c r="G20" s="53" t="s">
        <v>36</v>
      </c>
      <c r="H20" s="53" t="s">
        <v>598</v>
      </c>
      <c r="I20" s="151">
        <f>'PUDR KAB ACT'!G22</f>
        <v>5</v>
      </c>
      <c r="J20" s="151">
        <f>'PUDR KAB ACT'!H22</f>
        <v>7</v>
      </c>
      <c r="K20" s="151">
        <f>'PUDR KAB ACT'!I22</f>
        <v>7</v>
      </c>
      <c r="L20" s="151">
        <f>'PUDR KAB ACT'!J22</f>
        <v>5</v>
      </c>
      <c r="M20" s="151">
        <f>'PUDR KAB ACT'!K22</f>
        <v>1</v>
      </c>
      <c r="N20" s="151">
        <f>'PUDR KAB ACT'!L22</f>
        <v>1</v>
      </c>
      <c r="O20" s="151">
        <f>'PUDR KAB ACT'!M22</f>
        <v>2</v>
      </c>
      <c r="P20" s="151">
        <f>'PUDR KAB ACT'!N22</f>
        <v>1</v>
      </c>
      <c r="Q20" s="151">
        <f>'PUDR KAB ACT'!O22</f>
        <v>1</v>
      </c>
      <c r="R20" s="151">
        <f>'PUDR KAB ACT'!P22</f>
        <v>4</v>
      </c>
      <c r="S20" s="151">
        <f>'PUDR KAB ACT'!Q22</f>
        <v>2</v>
      </c>
      <c r="T20" s="151">
        <f>'PUDR KAB ACT'!R22</f>
        <v>1</v>
      </c>
      <c r="U20" s="151">
        <f>JAN!N21</f>
        <v>5</v>
      </c>
      <c r="V20" s="151">
        <f>FEB!N21</f>
        <v>7</v>
      </c>
      <c r="W20" s="151">
        <f>MAR!N21</f>
        <v>7</v>
      </c>
      <c r="X20" s="151">
        <f>APR!N21</f>
        <v>5</v>
      </c>
      <c r="Y20" s="151">
        <f>MEI!N21</f>
        <v>1</v>
      </c>
      <c r="Z20" s="151">
        <f>JUN!N21</f>
        <v>1</v>
      </c>
      <c r="AA20" s="151">
        <f>JUL!N21</f>
        <v>2</v>
      </c>
      <c r="AB20" s="151">
        <f>AGS!N21</f>
        <v>1</v>
      </c>
      <c r="AC20" s="151">
        <f>SEPT!N21</f>
        <v>1</v>
      </c>
      <c r="AD20" s="151">
        <f>OKT!N21</f>
        <v>4</v>
      </c>
      <c r="AE20" s="151">
        <f>NOV!N21</f>
        <v>2</v>
      </c>
      <c r="AF20" s="151">
        <f>DES!N21</f>
        <v>1</v>
      </c>
      <c r="AG20" s="151">
        <f t="shared" si="0"/>
        <v>37</v>
      </c>
      <c r="AH20" s="151">
        <f t="shared" si="1"/>
        <v>37</v>
      </c>
      <c r="AI20" s="376">
        <f t="shared" si="2"/>
        <v>1</v>
      </c>
      <c r="AJ20" s="82">
        <f t="shared" si="3"/>
        <v>26</v>
      </c>
      <c r="AK20" s="82">
        <f t="shared" si="4"/>
        <v>26</v>
      </c>
      <c r="AL20" s="82">
        <f t="shared" si="5"/>
        <v>1</v>
      </c>
      <c r="AM20" s="82">
        <f t="shared" si="6"/>
        <v>11</v>
      </c>
      <c r="AN20" s="82">
        <f t="shared" si="7"/>
        <v>11</v>
      </c>
      <c r="AO20" s="82">
        <f t="shared" si="8"/>
        <v>1</v>
      </c>
    </row>
    <row r="21" spans="1:41" ht="15.75" customHeight="1" x14ac:dyDescent="0.3">
      <c r="A21" s="53">
        <v>21</v>
      </c>
      <c r="B21" s="53"/>
      <c r="C21" s="137" t="s">
        <v>591</v>
      </c>
      <c r="D21" s="137">
        <v>21</v>
      </c>
      <c r="E21" s="137" t="s">
        <v>598</v>
      </c>
      <c r="F21" s="53" t="s">
        <v>16</v>
      </c>
      <c r="G21" s="53" t="s">
        <v>37</v>
      </c>
      <c r="H21" s="53" t="s">
        <v>598</v>
      </c>
      <c r="I21" s="151">
        <f>'PUDR KAB ACT'!G23</f>
        <v>0</v>
      </c>
      <c r="J21" s="151">
        <f>'PUDR KAB ACT'!H23</f>
        <v>0</v>
      </c>
      <c r="K21" s="151">
        <f>'PUDR KAB ACT'!I23</f>
        <v>0</v>
      </c>
      <c r="L21" s="151">
        <f>'PUDR KAB ACT'!J23</f>
        <v>0</v>
      </c>
      <c r="M21" s="151">
        <f>'PUDR KAB ACT'!K23</f>
        <v>0</v>
      </c>
      <c r="N21" s="151">
        <f>'PUDR KAB ACT'!L23</f>
        <v>0</v>
      </c>
      <c r="O21" s="151">
        <f>'PUDR KAB ACT'!M23</f>
        <v>0</v>
      </c>
      <c r="P21" s="151">
        <f>'PUDR KAB ACT'!N23</f>
        <v>0</v>
      </c>
      <c r="Q21" s="151">
        <f>'PUDR KAB ACT'!O23</f>
        <v>0</v>
      </c>
      <c r="R21" s="151">
        <f>'PUDR KAB ACT'!P23</f>
        <v>0</v>
      </c>
      <c r="S21" s="151">
        <f>'PUDR KAB ACT'!Q23</f>
        <v>0</v>
      </c>
      <c r="T21" s="151">
        <f>'PUDR KAB ACT'!R23</f>
        <v>0</v>
      </c>
      <c r="U21" s="151">
        <f>JAN!N22</f>
        <v>0</v>
      </c>
      <c r="V21" s="151">
        <f>FEB!N22</f>
        <v>0</v>
      </c>
      <c r="W21" s="151">
        <f>MAR!N22</f>
        <v>0</v>
      </c>
      <c r="X21" s="151">
        <f>APR!N22</f>
        <v>0</v>
      </c>
      <c r="Y21" s="151">
        <f>MEI!N22</f>
        <v>0</v>
      </c>
      <c r="Z21" s="151">
        <f>JUN!N22</f>
        <v>0</v>
      </c>
      <c r="AA21" s="151">
        <f>JUL!N22</f>
        <v>0</v>
      </c>
      <c r="AB21" s="151">
        <f>AGS!N22</f>
        <v>0</v>
      </c>
      <c r="AC21" s="151">
        <f>SEPT!N22</f>
        <v>0</v>
      </c>
      <c r="AD21" s="151">
        <f>OKT!N22</f>
        <v>0</v>
      </c>
      <c r="AE21" s="151">
        <f>NOV!N22</f>
        <v>0</v>
      </c>
      <c r="AF21" s="151">
        <f>DES!N22</f>
        <v>0</v>
      </c>
      <c r="AG21" s="151">
        <f t="shared" si="0"/>
        <v>0</v>
      </c>
      <c r="AH21" s="151">
        <f t="shared" si="1"/>
        <v>0</v>
      </c>
      <c r="AI21" s="376" t="e">
        <f t="shared" si="2"/>
        <v>#DIV/0!</v>
      </c>
      <c r="AJ21" s="82">
        <f t="shared" si="3"/>
        <v>0</v>
      </c>
      <c r="AK21" s="82">
        <f t="shared" si="4"/>
        <v>0</v>
      </c>
      <c r="AL21" s="82" t="e">
        <f t="shared" si="5"/>
        <v>#DIV/0!</v>
      </c>
      <c r="AM21" s="82">
        <f t="shared" si="6"/>
        <v>0</v>
      </c>
      <c r="AN21" s="82">
        <f t="shared" si="7"/>
        <v>0</v>
      </c>
      <c r="AO21" s="82" t="e">
        <f t="shared" si="8"/>
        <v>#DIV/0!</v>
      </c>
    </row>
    <row r="22" spans="1:41" ht="15.75" customHeight="1" x14ac:dyDescent="0.3">
      <c r="A22" s="53">
        <v>22</v>
      </c>
      <c r="B22" s="53"/>
      <c r="C22" s="137" t="s">
        <v>591</v>
      </c>
      <c r="D22" s="137">
        <v>22</v>
      </c>
      <c r="E22" s="137" t="s">
        <v>598</v>
      </c>
      <c r="F22" s="53" t="s">
        <v>16</v>
      </c>
      <c r="G22" s="53" t="s">
        <v>38</v>
      </c>
      <c r="H22" s="53" t="s">
        <v>598</v>
      </c>
      <c r="I22" s="151">
        <f>'PUDR KAB ACT'!G24</f>
        <v>0</v>
      </c>
      <c r="J22" s="151">
        <f>'PUDR KAB ACT'!H24</f>
        <v>0</v>
      </c>
      <c r="K22" s="151">
        <f>'PUDR KAB ACT'!I24</f>
        <v>0</v>
      </c>
      <c r="L22" s="151">
        <f>'PUDR KAB ACT'!J24</f>
        <v>0</v>
      </c>
      <c r="M22" s="151">
        <f>'PUDR KAB ACT'!K24</f>
        <v>0</v>
      </c>
      <c r="N22" s="151">
        <f>'PUDR KAB ACT'!L24</f>
        <v>0</v>
      </c>
      <c r="O22" s="151">
        <f>'PUDR KAB ACT'!M24</f>
        <v>0</v>
      </c>
      <c r="P22" s="151">
        <f>'PUDR KAB ACT'!N24</f>
        <v>0</v>
      </c>
      <c r="Q22" s="151">
        <f>'PUDR KAB ACT'!O24</f>
        <v>0</v>
      </c>
      <c r="R22" s="151">
        <f>'PUDR KAB ACT'!P24</f>
        <v>0</v>
      </c>
      <c r="S22" s="151">
        <f>'PUDR KAB ACT'!Q24</f>
        <v>0</v>
      </c>
      <c r="T22" s="151">
        <f>'PUDR KAB ACT'!R24</f>
        <v>0</v>
      </c>
      <c r="U22" s="151">
        <f>JAN!N23</f>
        <v>0</v>
      </c>
      <c r="V22" s="151">
        <f>FEB!N23</f>
        <v>0</v>
      </c>
      <c r="W22" s="151">
        <f>MAR!N23</f>
        <v>0</v>
      </c>
      <c r="X22" s="151">
        <f>APR!N23</f>
        <v>0</v>
      </c>
      <c r="Y22" s="151">
        <f>MEI!N23</f>
        <v>0</v>
      </c>
      <c r="Z22" s="151">
        <f>JUN!N23</f>
        <v>0</v>
      </c>
      <c r="AA22" s="151">
        <f>JUL!N23</f>
        <v>0</v>
      </c>
      <c r="AB22" s="151">
        <f>AGS!N23</f>
        <v>0</v>
      </c>
      <c r="AC22" s="151">
        <f>SEPT!N23</f>
        <v>0</v>
      </c>
      <c r="AD22" s="151">
        <f>OKT!N23</f>
        <v>0</v>
      </c>
      <c r="AE22" s="151">
        <f>NOV!N23</f>
        <v>0</v>
      </c>
      <c r="AF22" s="151">
        <f>DES!N23</f>
        <v>0</v>
      </c>
      <c r="AG22" s="151">
        <f t="shared" si="0"/>
        <v>0</v>
      </c>
      <c r="AH22" s="151">
        <f t="shared" si="1"/>
        <v>0</v>
      </c>
      <c r="AI22" s="376" t="e">
        <f t="shared" si="2"/>
        <v>#DIV/0!</v>
      </c>
      <c r="AJ22" s="82">
        <f t="shared" si="3"/>
        <v>0</v>
      </c>
      <c r="AK22" s="82">
        <f t="shared" si="4"/>
        <v>0</v>
      </c>
      <c r="AL22" s="82" t="e">
        <f t="shared" si="5"/>
        <v>#DIV/0!</v>
      </c>
      <c r="AM22" s="82">
        <f t="shared" si="6"/>
        <v>0</v>
      </c>
      <c r="AN22" s="82">
        <f t="shared" si="7"/>
        <v>0</v>
      </c>
      <c r="AO22" s="82" t="e">
        <f t="shared" si="8"/>
        <v>#DIV/0!</v>
      </c>
    </row>
    <row r="23" spans="1:41" ht="15.75" customHeight="1" x14ac:dyDescent="0.3">
      <c r="A23" s="53">
        <v>23</v>
      </c>
      <c r="B23" s="53"/>
      <c r="C23" s="137" t="s">
        <v>591</v>
      </c>
      <c r="D23" s="137">
        <v>23</v>
      </c>
      <c r="E23" s="137" t="s">
        <v>598</v>
      </c>
      <c r="F23" s="53" t="s">
        <v>16</v>
      </c>
      <c r="G23" s="53" t="s">
        <v>39</v>
      </c>
      <c r="H23" s="53" t="s">
        <v>598</v>
      </c>
      <c r="I23" s="151">
        <f>'PUDR KAB ACT'!G25</f>
        <v>0</v>
      </c>
      <c r="J23" s="151">
        <f>'PUDR KAB ACT'!H25</f>
        <v>0</v>
      </c>
      <c r="K23" s="151">
        <f>'PUDR KAB ACT'!I25</f>
        <v>0</v>
      </c>
      <c r="L23" s="151">
        <f>'PUDR KAB ACT'!J25</f>
        <v>0</v>
      </c>
      <c r="M23" s="151">
        <f>'PUDR KAB ACT'!K25</f>
        <v>0</v>
      </c>
      <c r="N23" s="151">
        <f>'PUDR KAB ACT'!L25</f>
        <v>0</v>
      </c>
      <c r="O23" s="151">
        <f>'PUDR KAB ACT'!M25</f>
        <v>0</v>
      </c>
      <c r="P23" s="151">
        <f>'PUDR KAB ACT'!N25</f>
        <v>0</v>
      </c>
      <c r="Q23" s="151">
        <f>'PUDR KAB ACT'!O25</f>
        <v>0</v>
      </c>
      <c r="R23" s="151">
        <f>'PUDR KAB ACT'!P25</f>
        <v>0</v>
      </c>
      <c r="S23" s="151">
        <f>'PUDR KAB ACT'!Q25</f>
        <v>0</v>
      </c>
      <c r="T23" s="151">
        <f>'PUDR KAB ACT'!R25</f>
        <v>0</v>
      </c>
      <c r="U23" s="151">
        <f>JAN!N24</f>
        <v>0</v>
      </c>
      <c r="V23" s="151">
        <f>FEB!N24</f>
        <v>0</v>
      </c>
      <c r="W23" s="151">
        <f>MAR!N24</f>
        <v>0</v>
      </c>
      <c r="X23" s="151">
        <f>APR!N24</f>
        <v>0</v>
      </c>
      <c r="Y23" s="151">
        <f>MEI!N24</f>
        <v>0</v>
      </c>
      <c r="Z23" s="151">
        <f>JUN!N24</f>
        <v>0</v>
      </c>
      <c r="AA23" s="151">
        <f>JUL!N24</f>
        <v>0</v>
      </c>
      <c r="AB23" s="151">
        <f>AGS!N24</f>
        <v>0</v>
      </c>
      <c r="AC23" s="151">
        <f>SEPT!N24</f>
        <v>0</v>
      </c>
      <c r="AD23" s="151">
        <f>OKT!N24</f>
        <v>0</v>
      </c>
      <c r="AE23" s="151">
        <f>NOV!N24</f>
        <v>0</v>
      </c>
      <c r="AF23" s="151">
        <f>DES!N24</f>
        <v>0</v>
      </c>
      <c r="AG23" s="151">
        <f t="shared" si="0"/>
        <v>0</v>
      </c>
      <c r="AH23" s="151">
        <f t="shared" si="1"/>
        <v>0</v>
      </c>
      <c r="AI23" s="376" t="e">
        <f t="shared" si="2"/>
        <v>#DIV/0!</v>
      </c>
      <c r="AJ23" s="82">
        <f t="shared" si="3"/>
        <v>0</v>
      </c>
      <c r="AK23" s="82">
        <f t="shared" si="4"/>
        <v>0</v>
      </c>
      <c r="AL23" s="82" t="e">
        <f t="shared" si="5"/>
        <v>#DIV/0!</v>
      </c>
      <c r="AM23" s="82">
        <f t="shared" si="6"/>
        <v>0</v>
      </c>
      <c r="AN23" s="82">
        <f t="shared" si="7"/>
        <v>0</v>
      </c>
      <c r="AO23" s="82" t="e">
        <f t="shared" si="8"/>
        <v>#DIV/0!</v>
      </c>
    </row>
    <row r="24" spans="1:41" ht="15.75" customHeight="1" x14ac:dyDescent="0.3">
      <c r="A24" s="53">
        <v>24</v>
      </c>
      <c r="B24" s="53"/>
      <c r="C24" s="137" t="s">
        <v>599</v>
      </c>
      <c r="D24" s="137">
        <v>1</v>
      </c>
      <c r="E24" s="137" t="s">
        <v>600</v>
      </c>
      <c r="F24" s="53" t="s">
        <v>40</v>
      </c>
      <c r="G24" s="53" t="s">
        <v>41</v>
      </c>
      <c r="H24" s="53" t="s">
        <v>600</v>
      </c>
      <c r="I24" s="151">
        <f>'PUDR KAB ACT'!G26</f>
        <v>5</v>
      </c>
      <c r="J24" s="151">
        <f>'PUDR KAB ACT'!H26</f>
        <v>5</v>
      </c>
      <c r="K24" s="151">
        <f>'PUDR KAB ACT'!I26</f>
        <v>7</v>
      </c>
      <c r="L24" s="151">
        <f>'PUDR KAB ACT'!J26</f>
        <v>3</v>
      </c>
      <c r="M24" s="151">
        <f>'PUDR KAB ACT'!K26</f>
        <v>5</v>
      </c>
      <c r="N24" s="151">
        <f>'PUDR KAB ACT'!L26</f>
        <v>4</v>
      </c>
      <c r="O24" s="151">
        <f>'PUDR KAB ACT'!M26</f>
        <v>6</v>
      </c>
      <c r="P24" s="151">
        <f>'PUDR KAB ACT'!N26</f>
        <v>3</v>
      </c>
      <c r="Q24" s="151">
        <f>'PUDR KAB ACT'!O26</f>
        <v>2</v>
      </c>
      <c r="R24" s="151">
        <f>'PUDR KAB ACT'!P26</f>
        <v>4</v>
      </c>
      <c r="S24" s="151">
        <f>'PUDR KAB ACT'!Q26</f>
        <v>2</v>
      </c>
      <c r="T24" s="151">
        <f>'PUDR KAB ACT'!R26</f>
        <v>5</v>
      </c>
      <c r="U24" s="151">
        <f>JAN!N25</f>
        <v>5</v>
      </c>
      <c r="V24" s="151">
        <f>FEB!N25</f>
        <v>5</v>
      </c>
      <c r="W24" s="151">
        <f>MAR!N25</f>
        <v>7</v>
      </c>
      <c r="X24" s="151">
        <f>APR!N25</f>
        <v>3</v>
      </c>
      <c r="Y24" s="151">
        <f>MEI!N25</f>
        <v>5</v>
      </c>
      <c r="Z24" s="151">
        <f>JUN!N25</f>
        <v>4</v>
      </c>
      <c r="AA24" s="151">
        <f>JUL!N25</f>
        <v>6</v>
      </c>
      <c r="AB24" s="151">
        <f>AGS!N25</f>
        <v>3</v>
      </c>
      <c r="AC24" s="151">
        <f>SEPT!N25</f>
        <v>2</v>
      </c>
      <c r="AD24" s="151">
        <f>OKT!N25</f>
        <v>4</v>
      </c>
      <c r="AE24" s="151">
        <f>NOV!N25</f>
        <v>2</v>
      </c>
      <c r="AF24" s="151">
        <f>DES!N25</f>
        <v>5</v>
      </c>
      <c r="AG24" s="151">
        <f t="shared" si="0"/>
        <v>51</v>
      </c>
      <c r="AH24" s="151">
        <f t="shared" si="1"/>
        <v>51</v>
      </c>
      <c r="AI24" s="376">
        <f t="shared" si="2"/>
        <v>1</v>
      </c>
      <c r="AJ24" s="82">
        <f t="shared" si="3"/>
        <v>29</v>
      </c>
      <c r="AK24" s="82">
        <f t="shared" si="4"/>
        <v>29</v>
      </c>
      <c r="AL24" s="82">
        <f t="shared" si="5"/>
        <v>1</v>
      </c>
      <c r="AM24" s="82">
        <f t="shared" si="6"/>
        <v>22</v>
      </c>
      <c r="AN24" s="82">
        <f t="shared" si="7"/>
        <v>22</v>
      </c>
      <c r="AO24" s="82">
        <f t="shared" si="8"/>
        <v>1</v>
      </c>
    </row>
    <row r="25" spans="1:41" ht="15.75" customHeight="1" x14ac:dyDescent="0.3">
      <c r="A25" s="53">
        <v>25</v>
      </c>
      <c r="B25" s="53"/>
      <c r="C25" s="137" t="s">
        <v>591</v>
      </c>
      <c r="D25" s="137">
        <v>2</v>
      </c>
      <c r="E25" s="137" t="s">
        <v>598</v>
      </c>
      <c r="F25" s="53" t="s">
        <v>40</v>
      </c>
      <c r="G25" s="53" t="s">
        <v>42</v>
      </c>
      <c r="H25" s="53" t="s">
        <v>598</v>
      </c>
      <c r="I25" s="151">
        <f>'PUDR KAB ACT'!G27</f>
        <v>0</v>
      </c>
      <c r="J25" s="151">
        <f>'PUDR KAB ACT'!H27</f>
        <v>0</v>
      </c>
      <c r="K25" s="151">
        <f>'PUDR KAB ACT'!I27</f>
        <v>0</v>
      </c>
      <c r="L25" s="151">
        <f>'PUDR KAB ACT'!J27</f>
        <v>0</v>
      </c>
      <c r="M25" s="151">
        <f>'PUDR KAB ACT'!K27</f>
        <v>1</v>
      </c>
      <c r="N25" s="151">
        <f>'PUDR KAB ACT'!L27</f>
        <v>0</v>
      </c>
      <c r="O25" s="151">
        <f>'PUDR KAB ACT'!M27</f>
        <v>0</v>
      </c>
      <c r="P25" s="151">
        <f>'PUDR KAB ACT'!N27</f>
        <v>0</v>
      </c>
      <c r="Q25" s="151">
        <f>'PUDR KAB ACT'!O27</f>
        <v>0</v>
      </c>
      <c r="R25" s="151">
        <f>'PUDR KAB ACT'!P27</f>
        <v>0</v>
      </c>
      <c r="S25" s="151">
        <f>'PUDR KAB ACT'!Q27</f>
        <v>0</v>
      </c>
      <c r="T25" s="151">
        <f>'PUDR KAB ACT'!R27</f>
        <v>0</v>
      </c>
      <c r="U25" s="151">
        <f>JAN!N26</f>
        <v>1</v>
      </c>
      <c r="V25" s="151">
        <f>FEB!N26</f>
        <v>0</v>
      </c>
      <c r="W25" s="151">
        <f>MAR!N26</f>
        <v>0</v>
      </c>
      <c r="X25" s="151">
        <f>APR!N26</f>
        <v>0</v>
      </c>
      <c r="Y25" s="151">
        <f>MEI!N26</f>
        <v>1</v>
      </c>
      <c r="Z25" s="151">
        <f>JUN!N26</f>
        <v>0</v>
      </c>
      <c r="AA25" s="151">
        <f>JUL!N26</f>
        <v>0</v>
      </c>
      <c r="AB25" s="151">
        <f>AGS!N26</f>
        <v>0</v>
      </c>
      <c r="AC25" s="151">
        <f>SEPT!N26</f>
        <v>0</v>
      </c>
      <c r="AD25" s="151">
        <f>OKT!N26</f>
        <v>0</v>
      </c>
      <c r="AE25" s="151">
        <f>NOV!N26</f>
        <v>0</v>
      </c>
      <c r="AF25" s="151">
        <f>DES!N26</f>
        <v>0</v>
      </c>
      <c r="AG25" s="151">
        <f t="shared" si="0"/>
        <v>1</v>
      </c>
      <c r="AH25" s="151">
        <f t="shared" si="1"/>
        <v>2</v>
      </c>
      <c r="AI25" s="376">
        <f t="shared" si="2"/>
        <v>2</v>
      </c>
      <c r="AJ25" s="82">
        <f t="shared" si="3"/>
        <v>1</v>
      </c>
      <c r="AK25" s="82">
        <f t="shared" si="4"/>
        <v>2</v>
      </c>
      <c r="AL25" s="82">
        <f t="shared" si="5"/>
        <v>2</v>
      </c>
      <c r="AM25" s="82">
        <f t="shared" si="6"/>
        <v>0</v>
      </c>
      <c r="AN25" s="82">
        <f t="shared" si="7"/>
        <v>0</v>
      </c>
      <c r="AO25" s="82" t="e">
        <f t="shared" si="8"/>
        <v>#DIV/0!</v>
      </c>
    </row>
    <row r="26" spans="1:41" ht="15.75" customHeight="1" x14ac:dyDescent="0.3">
      <c r="A26" s="53">
        <v>26</v>
      </c>
      <c r="B26" s="53"/>
      <c r="C26" s="137" t="s">
        <v>591</v>
      </c>
      <c r="D26" s="137">
        <v>3</v>
      </c>
      <c r="E26" s="137" t="s">
        <v>598</v>
      </c>
      <c r="F26" s="53" t="s">
        <v>40</v>
      </c>
      <c r="G26" s="53" t="s">
        <v>43</v>
      </c>
      <c r="H26" s="53" t="s">
        <v>598</v>
      </c>
      <c r="I26" s="151">
        <f>'PUDR KAB ACT'!G28</f>
        <v>0</v>
      </c>
      <c r="J26" s="151">
        <f>'PUDR KAB ACT'!H28</f>
        <v>0</v>
      </c>
      <c r="K26" s="151">
        <f>'PUDR KAB ACT'!I28</f>
        <v>0</v>
      </c>
      <c r="L26" s="151">
        <f>'PUDR KAB ACT'!J28</f>
        <v>0</v>
      </c>
      <c r="M26" s="151">
        <f>'PUDR KAB ACT'!K28</f>
        <v>0</v>
      </c>
      <c r="N26" s="151">
        <f>'PUDR KAB ACT'!L28</f>
        <v>0</v>
      </c>
      <c r="O26" s="151">
        <f>'PUDR KAB ACT'!M28</f>
        <v>0</v>
      </c>
      <c r="P26" s="151">
        <f>'PUDR KAB ACT'!N28</f>
        <v>0</v>
      </c>
      <c r="Q26" s="151">
        <f>'PUDR KAB ACT'!O28</f>
        <v>0</v>
      </c>
      <c r="R26" s="151">
        <f>'PUDR KAB ACT'!P28</f>
        <v>0</v>
      </c>
      <c r="S26" s="151">
        <f>'PUDR KAB ACT'!Q28</f>
        <v>0</v>
      </c>
      <c r="T26" s="151">
        <f>'PUDR KAB ACT'!R28</f>
        <v>0</v>
      </c>
      <c r="U26" s="151">
        <f>JAN!N27</f>
        <v>0</v>
      </c>
      <c r="V26" s="151">
        <f>FEB!N27</f>
        <v>0</v>
      </c>
      <c r="W26" s="151">
        <f>MAR!N27</f>
        <v>0</v>
      </c>
      <c r="X26" s="151">
        <f>APR!N27</f>
        <v>0</v>
      </c>
      <c r="Y26" s="151">
        <f>MEI!N27</f>
        <v>0</v>
      </c>
      <c r="Z26" s="151">
        <f>JUN!N27</f>
        <v>0</v>
      </c>
      <c r="AA26" s="151">
        <f>JUL!N27</f>
        <v>0</v>
      </c>
      <c r="AB26" s="151">
        <f>AGS!N27</f>
        <v>0</v>
      </c>
      <c r="AC26" s="151">
        <f>SEPT!N27</f>
        <v>0</v>
      </c>
      <c r="AD26" s="151">
        <f>OKT!N27</f>
        <v>0</v>
      </c>
      <c r="AE26" s="151">
        <f>NOV!N27</f>
        <v>0</v>
      </c>
      <c r="AF26" s="151">
        <f>DES!N27</f>
        <v>0</v>
      </c>
      <c r="AG26" s="151">
        <f t="shared" si="0"/>
        <v>0</v>
      </c>
      <c r="AH26" s="151">
        <f t="shared" si="1"/>
        <v>0</v>
      </c>
      <c r="AI26" s="376" t="e">
        <f t="shared" si="2"/>
        <v>#DIV/0!</v>
      </c>
      <c r="AJ26" s="82">
        <f t="shared" si="3"/>
        <v>0</v>
      </c>
      <c r="AK26" s="82">
        <f t="shared" si="4"/>
        <v>0</v>
      </c>
      <c r="AL26" s="82" t="e">
        <f t="shared" si="5"/>
        <v>#DIV/0!</v>
      </c>
      <c r="AM26" s="82">
        <f t="shared" si="6"/>
        <v>0</v>
      </c>
      <c r="AN26" s="82">
        <f t="shared" si="7"/>
        <v>0</v>
      </c>
      <c r="AO26" s="82" t="e">
        <f t="shared" si="8"/>
        <v>#DIV/0!</v>
      </c>
    </row>
    <row r="27" spans="1:41" ht="15.75" customHeight="1" x14ac:dyDescent="0.3">
      <c r="A27" s="53">
        <v>27</v>
      </c>
      <c r="B27" s="53"/>
      <c r="C27" s="137" t="s">
        <v>599</v>
      </c>
      <c r="D27" s="137">
        <v>4</v>
      </c>
      <c r="E27" s="137" t="s">
        <v>600</v>
      </c>
      <c r="F27" s="53" t="s">
        <v>40</v>
      </c>
      <c r="G27" s="53" t="s">
        <v>44</v>
      </c>
      <c r="H27" s="53" t="s">
        <v>600</v>
      </c>
      <c r="I27" s="151">
        <f>'PUDR KAB ACT'!G29</f>
        <v>21</v>
      </c>
      <c r="J27" s="151">
        <f>'PUDR KAB ACT'!H29</f>
        <v>25</v>
      </c>
      <c r="K27" s="151">
        <f>'PUDR KAB ACT'!I29</f>
        <v>31</v>
      </c>
      <c r="L27" s="151">
        <f>'PUDR KAB ACT'!J29</f>
        <v>15</v>
      </c>
      <c r="M27" s="151">
        <f>'PUDR KAB ACT'!K29</f>
        <v>27</v>
      </c>
      <c r="N27" s="151">
        <f>'PUDR KAB ACT'!L29</f>
        <v>9</v>
      </c>
      <c r="O27" s="151">
        <f>'PUDR KAB ACT'!M29</f>
        <v>11</v>
      </c>
      <c r="P27" s="151">
        <f>'PUDR KAB ACT'!N29</f>
        <v>35</v>
      </c>
      <c r="Q27" s="151">
        <f>'PUDR KAB ACT'!O29</f>
        <v>6</v>
      </c>
      <c r="R27" s="151">
        <f>'PUDR KAB ACT'!P29</f>
        <v>14</v>
      </c>
      <c r="S27" s="151">
        <f>'PUDR KAB ACT'!Q29</f>
        <v>3</v>
      </c>
      <c r="T27" s="151">
        <f>'PUDR KAB ACT'!R29</f>
        <v>5</v>
      </c>
      <c r="U27" s="151">
        <f>JAN!N28</f>
        <v>21</v>
      </c>
      <c r="V27" s="151">
        <f>FEB!N28</f>
        <v>25</v>
      </c>
      <c r="W27" s="151">
        <f>MAR!N28</f>
        <v>31</v>
      </c>
      <c r="X27" s="151">
        <f>APR!N28</f>
        <v>15</v>
      </c>
      <c r="Y27" s="151">
        <f>MEI!N28</f>
        <v>27</v>
      </c>
      <c r="Z27" s="151">
        <f>JUN!N28</f>
        <v>9</v>
      </c>
      <c r="AA27" s="151">
        <f>JUL!N28</f>
        <v>11</v>
      </c>
      <c r="AB27" s="151">
        <f>AGS!N28</f>
        <v>35</v>
      </c>
      <c r="AC27" s="151">
        <f>SEPT!N28</f>
        <v>6</v>
      </c>
      <c r="AD27" s="151">
        <f>OKT!N28</f>
        <v>14</v>
      </c>
      <c r="AE27" s="151">
        <f>NOV!N28</f>
        <v>3</v>
      </c>
      <c r="AF27" s="151">
        <f>DES!N28</f>
        <v>5</v>
      </c>
      <c r="AG27" s="151">
        <f t="shared" si="0"/>
        <v>202</v>
      </c>
      <c r="AH27" s="151">
        <f t="shared" si="1"/>
        <v>202</v>
      </c>
      <c r="AI27" s="376">
        <f t="shared" si="2"/>
        <v>1</v>
      </c>
      <c r="AJ27" s="82">
        <f t="shared" si="3"/>
        <v>128</v>
      </c>
      <c r="AK27" s="82">
        <f t="shared" si="4"/>
        <v>128</v>
      </c>
      <c r="AL27" s="82">
        <f t="shared" si="5"/>
        <v>1</v>
      </c>
      <c r="AM27" s="82">
        <f t="shared" si="6"/>
        <v>74</v>
      </c>
      <c r="AN27" s="82">
        <f t="shared" si="7"/>
        <v>74</v>
      </c>
      <c r="AO27" s="82">
        <f t="shared" si="8"/>
        <v>1</v>
      </c>
    </row>
    <row r="28" spans="1:41" ht="15.75" customHeight="1" x14ac:dyDescent="0.3">
      <c r="A28" s="53">
        <v>28</v>
      </c>
      <c r="B28" s="53"/>
      <c r="C28" s="137" t="s">
        <v>599</v>
      </c>
      <c r="D28" s="137">
        <v>5</v>
      </c>
      <c r="E28" s="137" t="s">
        <v>600</v>
      </c>
      <c r="F28" s="53" t="s">
        <v>40</v>
      </c>
      <c r="G28" s="53" t="s">
        <v>45</v>
      </c>
      <c r="H28" s="53" t="s">
        <v>600</v>
      </c>
      <c r="I28" s="151">
        <f>'PUDR KAB ACT'!G30</f>
        <v>0</v>
      </c>
      <c r="J28" s="151">
        <f>'PUDR KAB ACT'!H30</f>
        <v>0</v>
      </c>
      <c r="K28" s="151">
        <f>'PUDR KAB ACT'!I30</f>
        <v>1</v>
      </c>
      <c r="L28" s="151">
        <f>'PUDR KAB ACT'!J30</f>
        <v>1</v>
      </c>
      <c r="M28" s="151">
        <f>'PUDR KAB ACT'!K30</f>
        <v>1</v>
      </c>
      <c r="N28" s="151">
        <f>'PUDR KAB ACT'!L30</f>
        <v>0</v>
      </c>
      <c r="O28" s="151">
        <f>'PUDR KAB ACT'!M30</f>
        <v>0</v>
      </c>
      <c r="P28" s="151">
        <f>'PUDR KAB ACT'!N30</f>
        <v>0</v>
      </c>
      <c r="Q28" s="151">
        <f>'PUDR KAB ACT'!O30</f>
        <v>0</v>
      </c>
      <c r="R28" s="151">
        <f>'PUDR KAB ACT'!P30</f>
        <v>0</v>
      </c>
      <c r="S28" s="151">
        <f>'PUDR KAB ACT'!Q30</f>
        <v>0</v>
      </c>
      <c r="T28" s="151">
        <f>'PUDR KAB ACT'!R30</f>
        <v>0</v>
      </c>
      <c r="U28" s="151">
        <f>JAN!N29</f>
        <v>0</v>
      </c>
      <c r="V28" s="151">
        <f>FEB!N29</f>
        <v>0</v>
      </c>
      <c r="W28" s="151">
        <f>MAR!N29</f>
        <v>1</v>
      </c>
      <c r="X28" s="151">
        <f>APR!N29</f>
        <v>1</v>
      </c>
      <c r="Y28" s="151">
        <f>MEI!N29</f>
        <v>1</v>
      </c>
      <c r="Z28" s="151">
        <f>JUN!N29</f>
        <v>0</v>
      </c>
      <c r="AA28" s="151">
        <f>JUL!N29</f>
        <v>0</v>
      </c>
      <c r="AB28" s="151">
        <f>AGS!N29</f>
        <v>0</v>
      </c>
      <c r="AC28" s="151">
        <f>SEPT!N29</f>
        <v>0</v>
      </c>
      <c r="AD28" s="151">
        <f>OKT!N29</f>
        <v>0</v>
      </c>
      <c r="AE28" s="151">
        <f>NOV!N29</f>
        <v>0</v>
      </c>
      <c r="AF28" s="151">
        <f>DES!N29</f>
        <v>0</v>
      </c>
      <c r="AG28" s="151">
        <f t="shared" si="0"/>
        <v>3</v>
      </c>
      <c r="AH28" s="151">
        <f t="shared" si="1"/>
        <v>3</v>
      </c>
      <c r="AI28" s="376">
        <f t="shared" si="2"/>
        <v>1</v>
      </c>
      <c r="AJ28" s="82">
        <f t="shared" si="3"/>
        <v>3</v>
      </c>
      <c r="AK28" s="82">
        <f t="shared" si="4"/>
        <v>3</v>
      </c>
      <c r="AL28" s="82">
        <f t="shared" si="5"/>
        <v>1</v>
      </c>
      <c r="AM28" s="82">
        <f t="shared" si="6"/>
        <v>0</v>
      </c>
      <c r="AN28" s="82">
        <f t="shared" si="7"/>
        <v>0</v>
      </c>
      <c r="AO28" s="82" t="e">
        <f t="shared" si="8"/>
        <v>#DIV/0!</v>
      </c>
    </row>
    <row r="29" spans="1:41" ht="15.75" customHeight="1" x14ac:dyDescent="0.3">
      <c r="A29" s="53">
        <v>29</v>
      </c>
      <c r="B29" s="53"/>
      <c r="C29" s="137" t="s">
        <v>591</v>
      </c>
      <c r="D29" s="137">
        <v>6</v>
      </c>
      <c r="E29" s="137" t="s">
        <v>598</v>
      </c>
      <c r="F29" s="53" t="s">
        <v>40</v>
      </c>
      <c r="G29" s="53" t="s">
        <v>46</v>
      </c>
      <c r="H29" s="53" t="s">
        <v>598</v>
      </c>
      <c r="I29" s="151">
        <f>'PUDR KAB ACT'!G31</f>
        <v>0</v>
      </c>
      <c r="J29" s="151">
        <f>'PUDR KAB ACT'!H31</f>
        <v>0</v>
      </c>
      <c r="K29" s="151">
        <f>'PUDR KAB ACT'!I31</f>
        <v>0</v>
      </c>
      <c r="L29" s="151">
        <f>'PUDR KAB ACT'!J31</f>
        <v>0</v>
      </c>
      <c r="M29" s="151">
        <f>'PUDR KAB ACT'!K31</f>
        <v>0</v>
      </c>
      <c r="N29" s="151">
        <f>'PUDR KAB ACT'!L31</f>
        <v>0</v>
      </c>
      <c r="O29" s="151">
        <f>'PUDR KAB ACT'!M31</f>
        <v>0</v>
      </c>
      <c r="P29" s="151">
        <f>'PUDR KAB ACT'!N31</f>
        <v>0</v>
      </c>
      <c r="Q29" s="151">
        <f>'PUDR KAB ACT'!O31</f>
        <v>0</v>
      </c>
      <c r="R29" s="151">
        <f>'PUDR KAB ACT'!P31</f>
        <v>0</v>
      </c>
      <c r="S29" s="151">
        <f>'PUDR KAB ACT'!Q31</f>
        <v>0</v>
      </c>
      <c r="T29" s="151">
        <f>'PUDR KAB ACT'!R31</f>
        <v>0</v>
      </c>
      <c r="U29" s="151">
        <f>JAN!N30</f>
        <v>0</v>
      </c>
      <c r="V29" s="151">
        <f>FEB!N30</f>
        <v>0</v>
      </c>
      <c r="W29" s="151">
        <f>MAR!N30</f>
        <v>0</v>
      </c>
      <c r="X29" s="151">
        <f>APR!N30</f>
        <v>0</v>
      </c>
      <c r="Y29" s="151">
        <f>MEI!N30</f>
        <v>0</v>
      </c>
      <c r="Z29" s="151">
        <f>JUN!N30</f>
        <v>0</v>
      </c>
      <c r="AA29" s="151">
        <f>JUL!N30</f>
        <v>0</v>
      </c>
      <c r="AB29" s="151">
        <f>AGS!N30</f>
        <v>0</v>
      </c>
      <c r="AC29" s="151">
        <f>SEPT!N30</f>
        <v>0</v>
      </c>
      <c r="AD29" s="151">
        <f>OKT!N30</f>
        <v>0</v>
      </c>
      <c r="AE29" s="151">
        <f>NOV!N30</f>
        <v>0</v>
      </c>
      <c r="AF29" s="151">
        <f>DES!N30</f>
        <v>0</v>
      </c>
      <c r="AG29" s="151">
        <f t="shared" si="0"/>
        <v>0</v>
      </c>
      <c r="AH29" s="151">
        <f t="shared" si="1"/>
        <v>0</v>
      </c>
      <c r="AI29" s="376" t="e">
        <f t="shared" si="2"/>
        <v>#DIV/0!</v>
      </c>
      <c r="AJ29" s="82">
        <f t="shared" si="3"/>
        <v>0</v>
      </c>
      <c r="AK29" s="82">
        <f t="shared" si="4"/>
        <v>0</v>
      </c>
      <c r="AL29" s="82" t="e">
        <f t="shared" si="5"/>
        <v>#DIV/0!</v>
      </c>
      <c r="AM29" s="82">
        <f t="shared" si="6"/>
        <v>0</v>
      </c>
      <c r="AN29" s="82">
        <f t="shared" si="7"/>
        <v>0</v>
      </c>
      <c r="AO29" s="82" t="e">
        <f t="shared" si="8"/>
        <v>#DIV/0!</v>
      </c>
    </row>
    <row r="30" spans="1:41" ht="15.75" customHeight="1" x14ac:dyDescent="0.3">
      <c r="A30" s="53">
        <v>30</v>
      </c>
      <c r="B30" s="53"/>
      <c r="C30" s="137" t="s">
        <v>591</v>
      </c>
      <c r="D30" s="137">
        <v>7</v>
      </c>
      <c r="E30" s="137" t="s">
        <v>598</v>
      </c>
      <c r="F30" s="53" t="s">
        <v>40</v>
      </c>
      <c r="G30" s="53" t="s">
        <v>47</v>
      </c>
      <c r="H30" s="53" t="s">
        <v>598</v>
      </c>
      <c r="I30" s="151">
        <f>'PUDR KAB ACT'!G32</f>
        <v>0</v>
      </c>
      <c r="J30" s="151">
        <f>'PUDR KAB ACT'!H32</f>
        <v>0</v>
      </c>
      <c r="K30" s="151">
        <f>'PUDR KAB ACT'!I32</f>
        <v>0</v>
      </c>
      <c r="L30" s="151">
        <f>'PUDR KAB ACT'!J32</f>
        <v>0</v>
      </c>
      <c r="M30" s="151">
        <f>'PUDR KAB ACT'!K32</f>
        <v>0</v>
      </c>
      <c r="N30" s="151">
        <f>'PUDR KAB ACT'!L32</f>
        <v>0</v>
      </c>
      <c r="O30" s="151">
        <f>'PUDR KAB ACT'!M32</f>
        <v>1</v>
      </c>
      <c r="P30" s="151">
        <f>'PUDR KAB ACT'!N32</f>
        <v>0</v>
      </c>
      <c r="Q30" s="151">
        <f>'PUDR KAB ACT'!O32</f>
        <v>0</v>
      </c>
      <c r="R30" s="151">
        <f>'PUDR KAB ACT'!P32</f>
        <v>0</v>
      </c>
      <c r="S30" s="151">
        <f>'PUDR KAB ACT'!Q32</f>
        <v>0</v>
      </c>
      <c r="T30" s="151">
        <f>'PUDR KAB ACT'!R32</f>
        <v>0</v>
      </c>
      <c r="U30" s="151">
        <f>JAN!N31</f>
        <v>0</v>
      </c>
      <c r="V30" s="151">
        <f>FEB!N31</f>
        <v>0</v>
      </c>
      <c r="W30" s="151">
        <f>MAR!N31</f>
        <v>0</v>
      </c>
      <c r="X30" s="151">
        <f>APR!N31</f>
        <v>0</v>
      </c>
      <c r="Y30" s="151">
        <f>MEI!N31</f>
        <v>0</v>
      </c>
      <c r="Z30" s="151">
        <f>JUN!N31</f>
        <v>0</v>
      </c>
      <c r="AA30" s="151">
        <f>JUL!N31</f>
        <v>1</v>
      </c>
      <c r="AB30" s="151">
        <f>AGS!N31</f>
        <v>0</v>
      </c>
      <c r="AC30" s="151">
        <f>SEPT!N31</f>
        <v>0</v>
      </c>
      <c r="AD30" s="151">
        <f>OKT!N31</f>
        <v>0</v>
      </c>
      <c r="AE30" s="151">
        <f>NOV!N31</f>
        <v>0</v>
      </c>
      <c r="AF30" s="151">
        <f>DES!N31</f>
        <v>0</v>
      </c>
      <c r="AG30" s="151">
        <f t="shared" si="0"/>
        <v>1</v>
      </c>
      <c r="AH30" s="151">
        <f t="shared" si="1"/>
        <v>1</v>
      </c>
      <c r="AI30" s="376">
        <f t="shared" si="2"/>
        <v>1</v>
      </c>
      <c r="AJ30" s="82">
        <f t="shared" si="3"/>
        <v>0</v>
      </c>
      <c r="AK30" s="82">
        <f t="shared" si="4"/>
        <v>0</v>
      </c>
      <c r="AL30" s="82" t="e">
        <f t="shared" si="5"/>
        <v>#DIV/0!</v>
      </c>
      <c r="AM30" s="82">
        <f t="shared" si="6"/>
        <v>1</v>
      </c>
      <c r="AN30" s="82">
        <f t="shared" si="7"/>
        <v>1</v>
      </c>
      <c r="AO30" s="82">
        <f t="shared" si="8"/>
        <v>1</v>
      </c>
    </row>
    <row r="31" spans="1:41" ht="15.75" customHeight="1" x14ac:dyDescent="0.3">
      <c r="A31" s="53">
        <v>31</v>
      </c>
      <c r="B31" s="53"/>
      <c r="C31" s="137" t="s">
        <v>599</v>
      </c>
      <c r="D31" s="137">
        <v>8</v>
      </c>
      <c r="E31" s="137" t="s">
        <v>600</v>
      </c>
      <c r="F31" s="53" t="s">
        <v>40</v>
      </c>
      <c r="G31" s="53" t="s">
        <v>48</v>
      </c>
      <c r="H31" s="53" t="s">
        <v>600</v>
      </c>
      <c r="I31" s="151">
        <f>'PUDR KAB ACT'!G33</f>
        <v>7</v>
      </c>
      <c r="J31" s="151">
        <f>'PUDR KAB ACT'!H33</f>
        <v>9</v>
      </c>
      <c r="K31" s="151">
        <f>'PUDR KAB ACT'!I33</f>
        <v>3</v>
      </c>
      <c r="L31" s="151">
        <f>'PUDR KAB ACT'!J33</f>
        <v>11</v>
      </c>
      <c r="M31" s="151">
        <f>'PUDR KAB ACT'!K33</f>
        <v>9</v>
      </c>
      <c r="N31" s="151">
        <f>'PUDR KAB ACT'!L33</f>
        <v>14</v>
      </c>
      <c r="O31" s="151">
        <f>'PUDR KAB ACT'!M33</f>
        <v>15</v>
      </c>
      <c r="P31" s="151">
        <f>'PUDR KAB ACT'!N33</f>
        <v>6</v>
      </c>
      <c r="Q31" s="151">
        <f>'PUDR KAB ACT'!O33</f>
        <v>9</v>
      </c>
      <c r="R31" s="151">
        <f>'PUDR KAB ACT'!P33</f>
        <v>4</v>
      </c>
      <c r="S31" s="151">
        <f>'PUDR KAB ACT'!Q33</f>
        <v>6</v>
      </c>
      <c r="T31" s="151">
        <f>'PUDR KAB ACT'!R33</f>
        <v>3</v>
      </c>
      <c r="U31" s="151">
        <f>JAN!N32</f>
        <v>7</v>
      </c>
      <c r="V31" s="151">
        <f>FEB!N32</f>
        <v>9</v>
      </c>
      <c r="W31" s="151">
        <f>MAR!N32</f>
        <v>3</v>
      </c>
      <c r="X31" s="151">
        <f>APR!N32</f>
        <v>11</v>
      </c>
      <c r="Y31" s="151">
        <f>MEI!N32</f>
        <v>9</v>
      </c>
      <c r="Z31" s="151">
        <f>JUN!N32</f>
        <v>14</v>
      </c>
      <c r="AA31" s="151">
        <f>JUL!N32</f>
        <v>15</v>
      </c>
      <c r="AB31" s="151">
        <f>AGS!N32</f>
        <v>5</v>
      </c>
      <c r="AC31" s="151">
        <f>SEPT!N32</f>
        <v>9</v>
      </c>
      <c r="AD31" s="151">
        <f>OKT!N32</f>
        <v>4</v>
      </c>
      <c r="AE31" s="151">
        <f>NOV!N32</f>
        <v>5</v>
      </c>
      <c r="AF31" s="151">
        <f>DES!N32</f>
        <v>3</v>
      </c>
      <c r="AG31" s="151">
        <f t="shared" si="0"/>
        <v>96</v>
      </c>
      <c r="AH31" s="151">
        <f t="shared" si="1"/>
        <v>94</v>
      </c>
      <c r="AI31" s="376">
        <f t="shared" si="2"/>
        <v>0.97916666666666663</v>
      </c>
      <c r="AJ31" s="82">
        <f t="shared" si="3"/>
        <v>53</v>
      </c>
      <c r="AK31" s="82">
        <f t="shared" si="4"/>
        <v>53</v>
      </c>
      <c r="AL31" s="82">
        <f t="shared" si="5"/>
        <v>1</v>
      </c>
      <c r="AM31" s="82">
        <f t="shared" si="6"/>
        <v>43</v>
      </c>
      <c r="AN31" s="82">
        <f t="shared" si="7"/>
        <v>41</v>
      </c>
      <c r="AO31" s="82">
        <f t="shared" si="8"/>
        <v>0.95348837209302328</v>
      </c>
    </row>
    <row r="32" spans="1:41" ht="15.75" customHeight="1" x14ac:dyDescent="0.3">
      <c r="A32" s="53">
        <v>32</v>
      </c>
      <c r="B32" s="53"/>
      <c r="C32" s="137" t="s">
        <v>591</v>
      </c>
      <c r="D32" s="137">
        <v>9</v>
      </c>
      <c r="E32" s="137" t="s">
        <v>598</v>
      </c>
      <c r="F32" s="53" t="s">
        <v>40</v>
      </c>
      <c r="G32" s="53" t="s">
        <v>49</v>
      </c>
      <c r="H32" s="53" t="s">
        <v>598</v>
      </c>
      <c r="I32" s="151">
        <f>'PUDR KAB ACT'!G34</f>
        <v>0</v>
      </c>
      <c r="J32" s="151">
        <f>'PUDR KAB ACT'!H34</f>
        <v>0</v>
      </c>
      <c r="K32" s="151">
        <f>'PUDR KAB ACT'!I34</f>
        <v>0</v>
      </c>
      <c r="L32" s="151">
        <f>'PUDR KAB ACT'!J34</f>
        <v>0</v>
      </c>
      <c r="M32" s="151">
        <f>'PUDR KAB ACT'!K34</f>
        <v>0</v>
      </c>
      <c r="N32" s="151">
        <f>'PUDR KAB ACT'!L34</f>
        <v>0</v>
      </c>
      <c r="O32" s="151">
        <f>'PUDR KAB ACT'!M34</f>
        <v>0</v>
      </c>
      <c r="P32" s="151">
        <f>'PUDR KAB ACT'!N34</f>
        <v>0</v>
      </c>
      <c r="Q32" s="151">
        <f>'PUDR KAB ACT'!O34</f>
        <v>0</v>
      </c>
      <c r="R32" s="151">
        <f>'PUDR KAB ACT'!P34</f>
        <v>0</v>
      </c>
      <c r="S32" s="151">
        <f>'PUDR KAB ACT'!Q34</f>
        <v>0</v>
      </c>
      <c r="T32" s="151">
        <f>'PUDR KAB ACT'!R34</f>
        <v>0</v>
      </c>
      <c r="U32" s="151">
        <f>JAN!N33</f>
        <v>0</v>
      </c>
      <c r="V32" s="151">
        <f>FEB!N33</f>
        <v>0</v>
      </c>
      <c r="W32" s="151">
        <f>MAR!N33</f>
        <v>0</v>
      </c>
      <c r="X32" s="151">
        <f>APR!N33</f>
        <v>0</v>
      </c>
      <c r="Y32" s="151">
        <f>MEI!N33</f>
        <v>0</v>
      </c>
      <c r="Z32" s="151">
        <f>JUN!N33</f>
        <v>0</v>
      </c>
      <c r="AA32" s="151">
        <f>JUL!N33</f>
        <v>0</v>
      </c>
      <c r="AB32" s="151">
        <f>AGS!N33</f>
        <v>0</v>
      </c>
      <c r="AC32" s="151">
        <f>SEPT!N33</f>
        <v>0</v>
      </c>
      <c r="AD32" s="151">
        <f>OKT!N33</f>
        <v>0</v>
      </c>
      <c r="AE32" s="151">
        <f>NOV!N33</f>
        <v>0</v>
      </c>
      <c r="AF32" s="151">
        <f>DES!N33</f>
        <v>0</v>
      </c>
      <c r="AG32" s="151">
        <f t="shared" si="0"/>
        <v>0</v>
      </c>
      <c r="AH32" s="151">
        <f t="shared" si="1"/>
        <v>0</v>
      </c>
      <c r="AI32" s="376" t="e">
        <f t="shared" si="2"/>
        <v>#DIV/0!</v>
      </c>
      <c r="AJ32" s="82">
        <f t="shared" si="3"/>
        <v>0</v>
      </c>
      <c r="AK32" s="82">
        <f t="shared" si="4"/>
        <v>0</v>
      </c>
      <c r="AL32" s="82" t="e">
        <f t="shared" si="5"/>
        <v>#DIV/0!</v>
      </c>
      <c r="AM32" s="82">
        <f t="shared" si="6"/>
        <v>0</v>
      </c>
      <c r="AN32" s="82">
        <f t="shared" si="7"/>
        <v>0</v>
      </c>
      <c r="AO32" s="82" t="e">
        <f t="shared" si="8"/>
        <v>#DIV/0!</v>
      </c>
    </row>
    <row r="33" spans="1:41" ht="15.75" customHeight="1" x14ac:dyDescent="0.3">
      <c r="A33" s="53">
        <v>33</v>
      </c>
      <c r="B33" s="53"/>
      <c r="C33" s="137" t="s">
        <v>591</v>
      </c>
      <c r="D33" s="137">
        <v>10</v>
      </c>
      <c r="E33" s="137" t="s">
        <v>598</v>
      </c>
      <c r="F33" s="53" t="s">
        <v>40</v>
      </c>
      <c r="G33" s="53" t="s">
        <v>50</v>
      </c>
      <c r="H33" s="53" t="s">
        <v>598</v>
      </c>
      <c r="I33" s="151">
        <f>'PUDR KAB ACT'!G35</f>
        <v>1</v>
      </c>
      <c r="J33" s="151">
        <f>'PUDR KAB ACT'!H35</f>
        <v>0</v>
      </c>
      <c r="K33" s="151">
        <f>'PUDR KAB ACT'!I35</f>
        <v>0</v>
      </c>
      <c r="L33" s="151">
        <f>'PUDR KAB ACT'!J35</f>
        <v>0</v>
      </c>
      <c r="M33" s="151">
        <f>'PUDR KAB ACT'!K35</f>
        <v>0</v>
      </c>
      <c r="N33" s="151">
        <f>'PUDR KAB ACT'!L35</f>
        <v>0</v>
      </c>
      <c r="O33" s="151">
        <f>'PUDR KAB ACT'!M35</f>
        <v>0</v>
      </c>
      <c r="P33" s="151">
        <f>'PUDR KAB ACT'!N35</f>
        <v>0</v>
      </c>
      <c r="Q33" s="151">
        <f>'PUDR KAB ACT'!O35</f>
        <v>0</v>
      </c>
      <c r="R33" s="151">
        <f>'PUDR KAB ACT'!P35</f>
        <v>0</v>
      </c>
      <c r="S33" s="151">
        <f>'PUDR KAB ACT'!Q35</f>
        <v>0</v>
      </c>
      <c r="T33" s="151">
        <f>'PUDR KAB ACT'!R35</f>
        <v>0</v>
      </c>
      <c r="U33" s="151">
        <f>JAN!N34</f>
        <v>1</v>
      </c>
      <c r="V33" s="151">
        <f>FEB!N34</f>
        <v>0</v>
      </c>
      <c r="W33" s="151">
        <f>MAR!N34</f>
        <v>0</v>
      </c>
      <c r="X33" s="151">
        <f>APR!N34</f>
        <v>0</v>
      </c>
      <c r="Y33" s="151">
        <f>MEI!N34</f>
        <v>0</v>
      </c>
      <c r="Z33" s="151">
        <f>JUN!N34</f>
        <v>0</v>
      </c>
      <c r="AA33" s="151">
        <f>JUL!N34</f>
        <v>0</v>
      </c>
      <c r="AB33" s="151">
        <f>AGS!N34</f>
        <v>0</v>
      </c>
      <c r="AC33" s="151">
        <f>SEPT!N34</f>
        <v>0</v>
      </c>
      <c r="AD33" s="151">
        <f>OKT!N34</f>
        <v>0</v>
      </c>
      <c r="AE33" s="151">
        <f>NOV!N34</f>
        <v>0</v>
      </c>
      <c r="AF33" s="151">
        <f>DES!N34</f>
        <v>0</v>
      </c>
      <c r="AG33" s="151">
        <f t="shared" si="0"/>
        <v>1</v>
      </c>
      <c r="AH33" s="151">
        <f t="shared" si="1"/>
        <v>1</v>
      </c>
      <c r="AI33" s="376">
        <f t="shared" si="2"/>
        <v>1</v>
      </c>
      <c r="AJ33" s="82">
        <f t="shared" si="3"/>
        <v>1</v>
      </c>
      <c r="AK33" s="82">
        <f t="shared" si="4"/>
        <v>1</v>
      </c>
      <c r="AL33" s="82">
        <f t="shared" si="5"/>
        <v>1</v>
      </c>
      <c r="AM33" s="82">
        <f t="shared" si="6"/>
        <v>0</v>
      </c>
      <c r="AN33" s="82">
        <f t="shared" si="7"/>
        <v>0</v>
      </c>
      <c r="AO33" s="82" t="e">
        <f t="shared" si="8"/>
        <v>#DIV/0!</v>
      </c>
    </row>
    <row r="34" spans="1:41" ht="15.75" customHeight="1" x14ac:dyDescent="0.3">
      <c r="A34" s="53">
        <v>34</v>
      </c>
      <c r="B34" s="53"/>
      <c r="C34" s="137" t="s">
        <v>599</v>
      </c>
      <c r="D34" s="137">
        <v>11</v>
      </c>
      <c r="E34" s="137" t="s">
        <v>600</v>
      </c>
      <c r="F34" s="53" t="s">
        <v>40</v>
      </c>
      <c r="G34" s="53" t="s">
        <v>51</v>
      </c>
      <c r="H34" s="53" t="s">
        <v>600</v>
      </c>
      <c r="I34" s="151">
        <f>'PUDR KAB ACT'!G36</f>
        <v>7</v>
      </c>
      <c r="J34" s="151">
        <f>'PUDR KAB ACT'!H36</f>
        <v>11</v>
      </c>
      <c r="K34" s="151">
        <f>'PUDR KAB ACT'!I36</f>
        <v>2</v>
      </c>
      <c r="L34" s="151">
        <f>'PUDR KAB ACT'!J36</f>
        <v>2</v>
      </c>
      <c r="M34" s="151">
        <f>'PUDR KAB ACT'!K36</f>
        <v>0</v>
      </c>
      <c r="N34" s="151">
        <f>'PUDR KAB ACT'!L36</f>
        <v>3</v>
      </c>
      <c r="O34" s="151">
        <f>'PUDR KAB ACT'!M36</f>
        <v>4</v>
      </c>
      <c r="P34" s="151">
        <f>'PUDR KAB ACT'!N36</f>
        <v>7</v>
      </c>
      <c r="Q34" s="151">
        <f>'PUDR KAB ACT'!O36</f>
        <v>7</v>
      </c>
      <c r="R34" s="151">
        <f>'PUDR KAB ACT'!P36</f>
        <v>4</v>
      </c>
      <c r="S34" s="151">
        <f>'PUDR KAB ACT'!Q36</f>
        <v>8</v>
      </c>
      <c r="T34" s="151">
        <f>'PUDR KAB ACT'!R36</f>
        <v>18</v>
      </c>
      <c r="U34" s="151">
        <f>JAN!N35</f>
        <v>7</v>
      </c>
      <c r="V34" s="151">
        <f>FEB!N35</f>
        <v>10</v>
      </c>
      <c r="W34" s="151">
        <f>MAR!N35</f>
        <v>2</v>
      </c>
      <c r="X34" s="151">
        <f>APR!N35</f>
        <v>2</v>
      </c>
      <c r="Y34" s="151">
        <f>MEI!N35</f>
        <v>0</v>
      </c>
      <c r="Z34" s="151">
        <f>JUN!N35</f>
        <v>3</v>
      </c>
      <c r="AA34" s="151">
        <f>JUL!N35</f>
        <v>4</v>
      </c>
      <c r="AB34" s="151">
        <f>AGS!N35</f>
        <v>7</v>
      </c>
      <c r="AC34" s="151">
        <f>SEPT!N35</f>
        <v>7</v>
      </c>
      <c r="AD34" s="151">
        <f>OKT!N35</f>
        <v>4</v>
      </c>
      <c r="AE34" s="151">
        <f>NOV!N35</f>
        <v>8</v>
      </c>
      <c r="AF34" s="151">
        <f>DES!N35</f>
        <v>18</v>
      </c>
      <c r="AG34" s="151">
        <f t="shared" si="0"/>
        <v>73</v>
      </c>
      <c r="AH34" s="151">
        <f t="shared" si="1"/>
        <v>72</v>
      </c>
      <c r="AI34" s="376">
        <f t="shared" si="2"/>
        <v>0.98630136986301364</v>
      </c>
      <c r="AJ34" s="82">
        <f t="shared" si="3"/>
        <v>25</v>
      </c>
      <c r="AK34" s="82">
        <f t="shared" si="4"/>
        <v>24</v>
      </c>
      <c r="AL34" s="82">
        <f t="shared" si="5"/>
        <v>0.96</v>
      </c>
      <c r="AM34" s="82">
        <f t="shared" si="6"/>
        <v>48</v>
      </c>
      <c r="AN34" s="82">
        <f t="shared" si="7"/>
        <v>48</v>
      </c>
      <c r="AO34" s="82">
        <f t="shared" si="8"/>
        <v>1</v>
      </c>
    </row>
    <row r="35" spans="1:41" ht="15.75" customHeight="1" x14ac:dyDescent="0.3">
      <c r="A35" s="53">
        <v>36</v>
      </c>
      <c r="B35" s="53"/>
      <c r="C35" s="137" t="s">
        <v>599</v>
      </c>
      <c r="D35" s="137">
        <v>13</v>
      </c>
      <c r="E35" s="137" t="s">
        <v>600</v>
      </c>
      <c r="F35" s="53" t="s">
        <v>40</v>
      </c>
      <c r="G35" s="53" t="s">
        <v>53</v>
      </c>
      <c r="H35" s="53" t="s">
        <v>600</v>
      </c>
      <c r="I35" s="151">
        <f>'PUDR KAB ACT'!G38</f>
        <v>33</v>
      </c>
      <c r="J35" s="151">
        <f>'PUDR KAB ACT'!H38</f>
        <v>18</v>
      </c>
      <c r="K35" s="151">
        <f>'PUDR KAB ACT'!I38</f>
        <v>48</v>
      </c>
      <c r="L35" s="151">
        <f>'PUDR KAB ACT'!J38</f>
        <v>19</v>
      </c>
      <c r="M35" s="151">
        <f>'PUDR KAB ACT'!K38</f>
        <v>26</v>
      </c>
      <c r="N35" s="151">
        <f>'PUDR KAB ACT'!L38</f>
        <v>23</v>
      </c>
      <c r="O35" s="151">
        <f>'PUDR KAB ACT'!M38</f>
        <v>9</v>
      </c>
      <c r="P35" s="151">
        <f>'PUDR KAB ACT'!N38</f>
        <v>0</v>
      </c>
      <c r="Q35" s="151">
        <f>'PUDR KAB ACT'!O38</f>
        <v>0</v>
      </c>
      <c r="R35" s="151">
        <f>'PUDR KAB ACT'!P38</f>
        <v>0</v>
      </c>
      <c r="S35" s="151">
        <f>'PUDR KAB ACT'!Q38</f>
        <v>0</v>
      </c>
      <c r="T35" s="151">
        <f>'PUDR KAB ACT'!R38</f>
        <v>0</v>
      </c>
      <c r="U35" s="151">
        <f>JAN!N37</f>
        <v>33</v>
      </c>
      <c r="V35" s="151">
        <f>FEB!N37</f>
        <v>18</v>
      </c>
      <c r="W35" s="151">
        <f>MAR!N37</f>
        <v>48</v>
      </c>
      <c r="X35" s="151">
        <f>APR!N37</f>
        <v>19</v>
      </c>
      <c r="Y35" s="151">
        <f>MEI!N37</f>
        <v>12</v>
      </c>
      <c r="Z35" s="151">
        <f>JUN!N37</f>
        <v>0</v>
      </c>
      <c r="AA35" s="151">
        <f>JUL!N37</f>
        <v>9</v>
      </c>
      <c r="AB35" s="151">
        <f>AGS!N37</f>
        <v>0</v>
      </c>
      <c r="AC35" s="151">
        <f>SEPT!N37</f>
        <v>0</v>
      </c>
      <c r="AD35" s="151">
        <f>OKT!N37</f>
        <v>0</v>
      </c>
      <c r="AE35" s="151">
        <f>NOV!N37</f>
        <v>0</v>
      </c>
      <c r="AF35" s="151">
        <f>DES!N37</f>
        <v>0</v>
      </c>
      <c r="AG35" s="151">
        <f t="shared" si="0"/>
        <v>176</v>
      </c>
      <c r="AH35" s="151">
        <f t="shared" si="1"/>
        <v>139</v>
      </c>
      <c r="AI35" s="376">
        <f t="shared" si="2"/>
        <v>0.78977272727272729</v>
      </c>
      <c r="AJ35" s="82">
        <f t="shared" si="3"/>
        <v>167</v>
      </c>
      <c r="AK35" s="82">
        <f t="shared" si="4"/>
        <v>130</v>
      </c>
      <c r="AL35" s="82">
        <f t="shared" si="5"/>
        <v>0.77844311377245512</v>
      </c>
      <c r="AM35" s="82">
        <f t="shared" si="6"/>
        <v>9</v>
      </c>
      <c r="AN35" s="82">
        <f t="shared" si="7"/>
        <v>9</v>
      </c>
      <c r="AO35" s="82">
        <f t="shared" si="8"/>
        <v>1</v>
      </c>
    </row>
    <row r="36" spans="1:41" ht="15.75" customHeight="1" x14ac:dyDescent="0.3">
      <c r="A36" s="53">
        <v>37</v>
      </c>
      <c r="B36" s="53"/>
      <c r="C36" s="137" t="s">
        <v>599</v>
      </c>
      <c r="D36" s="137">
        <v>14</v>
      </c>
      <c r="E36" s="137" t="s">
        <v>600</v>
      </c>
      <c r="F36" s="53" t="s">
        <v>40</v>
      </c>
      <c r="G36" s="53" t="s">
        <v>54</v>
      </c>
      <c r="H36" s="53" t="s">
        <v>600</v>
      </c>
      <c r="I36" s="151">
        <f>'PUDR KAB ACT'!G39</f>
        <v>16</v>
      </c>
      <c r="J36" s="151">
        <f>'PUDR KAB ACT'!H39</f>
        <v>13</v>
      </c>
      <c r="K36" s="151">
        <f>'PUDR KAB ACT'!I39</f>
        <v>5</v>
      </c>
      <c r="L36" s="151">
        <f>'PUDR KAB ACT'!J39</f>
        <v>25</v>
      </c>
      <c r="M36" s="151">
        <f>'PUDR KAB ACT'!K39</f>
        <v>19</v>
      </c>
      <c r="N36" s="151">
        <f>'PUDR KAB ACT'!L39</f>
        <v>16</v>
      </c>
      <c r="O36" s="151">
        <f>'PUDR KAB ACT'!M39</f>
        <v>22</v>
      </c>
      <c r="P36" s="151">
        <f>'PUDR KAB ACT'!N39</f>
        <v>13</v>
      </c>
      <c r="Q36" s="151">
        <f>'PUDR KAB ACT'!O39</f>
        <v>14</v>
      </c>
      <c r="R36" s="151">
        <f>'PUDR KAB ACT'!P39</f>
        <v>22</v>
      </c>
      <c r="S36" s="151">
        <f>'PUDR KAB ACT'!Q39</f>
        <v>10</v>
      </c>
      <c r="T36" s="151">
        <f>'PUDR KAB ACT'!R39</f>
        <v>26</v>
      </c>
      <c r="U36" s="151">
        <f>JAN!N38</f>
        <v>16</v>
      </c>
      <c r="V36" s="151">
        <f>FEB!N38</f>
        <v>13</v>
      </c>
      <c r="W36" s="151">
        <f>MAR!N38</f>
        <v>5</v>
      </c>
      <c r="X36" s="151">
        <f>APR!N38</f>
        <v>25</v>
      </c>
      <c r="Y36" s="151">
        <f>MEI!N38</f>
        <v>19</v>
      </c>
      <c r="Z36" s="151">
        <f>JUN!N38</f>
        <v>16</v>
      </c>
      <c r="AA36" s="151">
        <f>JUL!N38</f>
        <v>19</v>
      </c>
      <c r="AB36" s="151">
        <f>AGS!N38</f>
        <v>13</v>
      </c>
      <c r="AC36" s="151">
        <f>SEPT!N38</f>
        <v>10</v>
      </c>
      <c r="AD36" s="151">
        <f>OKT!N38</f>
        <v>22</v>
      </c>
      <c r="AE36" s="151">
        <f>NOV!N38</f>
        <v>10</v>
      </c>
      <c r="AF36" s="151">
        <f>DES!N38</f>
        <v>26</v>
      </c>
      <c r="AG36" s="151">
        <f t="shared" si="0"/>
        <v>201</v>
      </c>
      <c r="AH36" s="151">
        <f t="shared" si="1"/>
        <v>194</v>
      </c>
      <c r="AI36" s="376">
        <f t="shared" si="2"/>
        <v>0.96517412935323388</v>
      </c>
      <c r="AJ36" s="82">
        <f t="shared" si="3"/>
        <v>94</v>
      </c>
      <c r="AK36" s="82">
        <f t="shared" si="4"/>
        <v>94</v>
      </c>
      <c r="AL36" s="82">
        <f t="shared" si="5"/>
        <v>1</v>
      </c>
      <c r="AM36" s="82">
        <f t="shared" si="6"/>
        <v>107</v>
      </c>
      <c r="AN36" s="82">
        <f t="shared" si="7"/>
        <v>100</v>
      </c>
      <c r="AO36" s="82">
        <f t="shared" si="8"/>
        <v>0.93457943925233644</v>
      </c>
    </row>
    <row r="37" spans="1:41" ht="15.75" customHeight="1" x14ac:dyDescent="0.3">
      <c r="A37" s="53">
        <v>38</v>
      </c>
      <c r="B37" s="53"/>
      <c r="C37" s="137" t="s">
        <v>591</v>
      </c>
      <c r="D37" s="137">
        <v>15</v>
      </c>
      <c r="E37" s="137" t="s">
        <v>598</v>
      </c>
      <c r="F37" s="53" t="s">
        <v>40</v>
      </c>
      <c r="G37" s="53" t="s">
        <v>55</v>
      </c>
      <c r="H37" s="53" t="s">
        <v>598</v>
      </c>
      <c r="I37" s="151">
        <f>'PUDR KAB ACT'!G40</f>
        <v>0</v>
      </c>
      <c r="J37" s="151">
        <f>'PUDR KAB ACT'!H40</f>
        <v>0</v>
      </c>
      <c r="K37" s="151">
        <f>'PUDR KAB ACT'!I40</f>
        <v>0</v>
      </c>
      <c r="L37" s="151">
        <f>'PUDR KAB ACT'!J40</f>
        <v>0</v>
      </c>
      <c r="M37" s="151">
        <f>'PUDR KAB ACT'!K40</f>
        <v>0</v>
      </c>
      <c r="N37" s="151">
        <f>'PUDR KAB ACT'!L40</f>
        <v>0</v>
      </c>
      <c r="O37" s="151">
        <f>'PUDR KAB ACT'!M40</f>
        <v>0</v>
      </c>
      <c r="P37" s="151">
        <f>'PUDR KAB ACT'!N40</f>
        <v>0</v>
      </c>
      <c r="Q37" s="151">
        <f>'PUDR KAB ACT'!O40</f>
        <v>0</v>
      </c>
      <c r="R37" s="151">
        <f>'PUDR KAB ACT'!P40</f>
        <v>0</v>
      </c>
      <c r="S37" s="151">
        <f>'PUDR KAB ACT'!Q40</f>
        <v>0</v>
      </c>
      <c r="T37" s="151">
        <f>'PUDR KAB ACT'!R40</f>
        <v>0</v>
      </c>
      <c r="U37" s="151">
        <f>JAN!N39</f>
        <v>0</v>
      </c>
      <c r="V37" s="151">
        <f>FEB!N39</f>
        <v>0</v>
      </c>
      <c r="W37" s="151">
        <f>MAR!N39</f>
        <v>0</v>
      </c>
      <c r="X37" s="151">
        <f>APR!N39</f>
        <v>0</v>
      </c>
      <c r="Y37" s="151">
        <f>MEI!N39</f>
        <v>0</v>
      </c>
      <c r="Z37" s="151">
        <f>JUN!N39</f>
        <v>0</v>
      </c>
      <c r="AA37" s="151">
        <f>JUL!N39</f>
        <v>0</v>
      </c>
      <c r="AB37" s="151">
        <f>AGS!N39</f>
        <v>0</v>
      </c>
      <c r="AC37" s="151">
        <f>SEPT!N39</f>
        <v>0</v>
      </c>
      <c r="AD37" s="151">
        <f>OKT!N39</f>
        <v>0</v>
      </c>
      <c r="AE37" s="151">
        <f>NOV!N39</f>
        <v>0</v>
      </c>
      <c r="AF37" s="151">
        <f>DES!N39</f>
        <v>0</v>
      </c>
      <c r="AG37" s="151">
        <f t="shared" si="0"/>
        <v>0</v>
      </c>
      <c r="AH37" s="151">
        <f t="shared" si="1"/>
        <v>0</v>
      </c>
      <c r="AI37" s="376" t="e">
        <f t="shared" si="2"/>
        <v>#DIV/0!</v>
      </c>
      <c r="AJ37" s="82">
        <f t="shared" si="3"/>
        <v>0</v>
      </c>
      <c r="AK37" s="82">
        <f t="shared" si="4"/>
        <v>0</v>
      </c>
      <c r="AL37" s="82" t="e">
        <f t="shared" si="5"/>
        <v>#DIV/0!</v>
      </c>
      <c r="AM37" s="82">
        <f t="shared" si="6"/>
        <v>0</v>
      </c>
      <c r="AN37" s="82">
        <f t="shared" si="7"/>
        <v>0</v>
      </c>
      <c r="AO37" s="82" t="e">
        <f t="shared" si="8"/>
        <v>#DIV/0!</v>
      </c>
    </row>
    <row r="38" spans="1:41" ht="15.75" customHeight="1" x14ac:dyDescent="0.3">
      <c r="A38" s="53">
        <v>39</v>
      </c>
      <c r="B38" s="53"/>
      <c r="C38" s="137" t="s">
        <v>591</v>
      </c>
      <c r="D38" s="137">
        <v>16</v>
      </c>
      <c r="E38" s="137" t="s">
        <v>598</v>
      </c>
      <c r="F38" s="53" t="s">
        <v>40</v>
      </c>
      <c r="G38" s="53" t="s">
        <v>56</v>
      </c>
      <c r="H38" s="53" t="s">
        <v>598</v>
      </c>
      <c r="I38" s="151">
        <f>'PUDR KAB ACT'!G41</f>
        <v>0</v>
      </c>
      <c r="J38" s="151">
        <f>'PUDR KAB ACT'!H41</f>
        <v>0</v>
      </c>
      <c r="K38" s="151">
        <f>'PUDR KAB ACT'!I41</f>
        <v>0</v>
      </c>
      <c r="L38" s="151">
        <f>'PUDR KAB ACT'!J41</f>
        <v>0</v>
      </c>
      <c r="M38" s="151">
        <f>'PUDR KAB ACT'!K41</f>
        <v>0</v>
      </c>
      <c r="N38" s="151">
        <f>'PUDR KAB ACT'!L41</f>
        <v>0</v>
      </c>
      <c r="O38" s="151">
        <f>'PUDR KAB ACT'!M41</f>
        <v>0</v>
      </c>
      <c r="P38" s="151">
        <f>'PUDR KAB ACT'!N41</f>
        <v>0</v>
      </c>
      <c r="Q38" s="151">
        <f>'PUDR KAB ACT'!O41</f>
        <v>0</v>
      </c>
      <c r="R38" s="151">
        <f>'PUDR KAB ACT'!P41</f>
        <v>0</v>
      </c>
      <c r="S38" s="151">
        <f>'PUDR KAB ACT'!Q41</f>
        <v>0</v>
      </c>
      <c r="T38" s="151">
        <f>'PUDR KAB ACT'!R41</f>
        <v>0</v>
      </c>
      <c r="U38" s="151">
        <f>JAN!N40</f>
        <v>0</v>
      </c>
      <c r="V38" s="151">
        <f>FEB!N40</f>
        <v>0</v>
      </c>
      <c r="W38" s="151">
        <f>MAR!N40</f>
        <v>0</v>
      </c>
      <c r="X38" s="151">
        <f>APR!N40</f>
        <v>0</v>
      </c>
      <c r="Y38" s="151">
        <f>MEI!N40</f>
        <v>0</v>
      </c>
      <c r="Z38" s="151">
        <f>JUN!N40</f>
        <v>0</v>
      </c>
      <c r="AA38" s="151">
        <f>JUL!N40</f>
        <v>0</v>
      </c>
      <c r="AB38" s="151">
        <f>AGS!N40</f>
        <v>0</v>
      </c>
      <c r="AC38" s="151">
        <f>SEPT!N40</f>
        <v>0</v>
      </c>
      <c r="AD38" s="151">
        <f>OKT!N40</f>
        <v>0</v>
      </c>
      <c r="AE38" s="151">
        <f>NOV!N40</f>
        <v>0</v>
      </c>
      <c r="AF38" s="151">
        <f>DES!N40</f>
        <v>0</v>
      </c>
      <c r="AG38" s="151">
        <f t="shared" si="0"/>
        <v>0</v>
      </c>
      <c r="AH38" s="151">
        <f t="shared" si="1"/>
        <v>0</v>
      </c>
      <c r="AI38" s="376" t="e">
        <f t="shared" si="2"/>
        <v>#DIV/0!</v>
      </c>
      <c r="AJ38" s="82">
        <f t="shared" si="3"/>
        <v>0</v>
      </c>
      <c r="AK38" s="82">
        <f t="shared" si="4"/>
        <v>0</v>
      </c>
      <c r="AL38" s="82" t="e">
        <f t="shared" si="5"/>
        <v>#DIV/0!</v>
      </c>
      <c r="AM38" s="82">
        <f t="shared" si="6"/>
        <v>0</v>
      </c>
      <c r="AN38" s="82">
        <f t="shared" si="7"/>
        <v>0</v>
      </c>
      <c r="AO38" s="82" t="e">
        <f t="shared" si="8"/>
        <v>#DIV/0!</v>
      </c>
    </row>
    <row r="39" spans="1:41" ht="15.75" customHeight="1" x14ac:dyDescent="0.3">
      <c r="A39" s="53">
        <v>40</v>
      </c>
      <c r="B39" s="53"/>
      <c r="C39" s="137" t="s">
        <v>599</v>
      </c>
      <c r="D39" s="137">
        <v>17</v>
      </c>
      <c r="E39" s="137" t="s">
        <v>600</v>
      </c>
      <c r="F39" s="53" t="s">
        <v>40</v>
      </c>
      <c r="G39" s="53" t="s">
        <v>57</v>
      </c>
      <c r="H39" s="53" t="s">
        <v>600</v>
      </c>
      <c r="I39" s="151">
        <f>'PUDR KAB ACT'!G42</f>
        <v>19</v>
      </c>
      <c r="J39" s="151">
        <f>'PUDR KAB ACT'!H42</f>
        <v>4</v>
      </c>
      <c r="K39" s="151">
        <f>'PUDR KAB ACT'!I42</f>
        <v>14</v>
      </c>
      <c r="L39" s="151">
        <f>'PUDR KAB ACT'!J42</f>
        <v>12</v>
      </c>
      <c r="M39" s="151">
        <f>'PUDR KAB ACT'!K42</f>
        <v>26</v>
      </c>
      <c r="N39" s="151">
        <f>'PUDR KAB ACT'!L42</f>
        <v>59</v>
      </c>
      <c r="O39" s="151">
        <f>'PUDR KAB ACT'!M42</f>
        <v>48</v>
      </c>
      <c r="P39" s="151">
        <f>'PUDR KAB ACT'!N42</f>
        <v>40</v>
      </c>
      <c r="Q39" s="151">
        <f>'PUDR KAB ACT'!O42</f>
        <v>19</v>
      </c>
      <c r="R39" s="151">
        <f>'PUDR KAB ACT'!P42</f>
        <v>20</v>
      </c>
      <c r="S39" s="151">
        <f>'PUDR KAB ACT'!Q42</f>
        <v>9</v>
      </c>
      <c r="T39" s="151">
        <f>'PUDR KAB ACT'!R42</f>
        <v>6</v>
      </c>
      <c r="U39" s="151">
        <f>JAN!N41</f>
        <v>19</v>
      </c>
      <c r="V39" s="151">
        <f>FEB!N41</f>
        <v>4</v>
      </c>
      <c r="W39" s="151">
        <f>MAR!N41</f>
        <v>14</v>
      </c>
      <c r="X39" s="151">
        <f>APR!N41</f>
        <v>12</v>
      </c>
      <c r="Y39" s="151">
        <f>MEI!N41</f>
        <v>26</v>
      </c>
      <c r="Z39" s="151">
        <f>JUN!N41</f>
        <v>25</v>
      </c>
      <c r="AA39" s="151">
        <f>JUL!N41</f>
        <v>48</v>
      </c>
      <c r="AB39" s="151">
        <f>AGS!N41</f>
        <v>40</v>
      </c>
      <c r="AC39" s="151">
        <f>SEPT!N41</f>
        <v>19</v>
      </c>
      <c r="AD39" s="151">
        <f>OKT!N41</f>
        <v>20</v>
      </c>
      <c r="AE39" s="151">
        <f>NOV!N41</f>
        <v>9</v>
      </c>
      <c r="AF39" s="151">
        <f>DES!N41</f>
        <v>6</v>
      </c>
      <c r="AG39" s="151">
        <f t="shared" si="0"/>
        <v>276</v>
      </c>
      <c r="AH39" s="151">
        <f t="shared" si="1"/>
        <v>242</v>
      </c>
      <c r="AI39" s="376">
        <f t="shared" si="2"/>
        <v>0.87681159420289856</v>
      </c>
      <c r="AJ39" s="82">
        <f t="shared" si="3"/>
        <v>134</v>
      </c>
      <c r="AK39" s="82">
        <f t="shared" si="4"/>
        <v>100</v>
      </c>
      <c r="AL39" s="82">
        <f t="shared" si="5"/>
        <v>0.74626865671641796</v>
      </c>
      <c r="AM39" s="82">
        <f t="shared" si="6"/>
        <v>142</v>
      </c>
      <c r="AN39" s="82">
        <f t="shared" si="7"/>
        <v>142</v>
      </c>
      <c r="AO39" s="82">
        <f t="shared" si="8"/>
        <v>1</v>
      </c>
    </row>
    <row r="40" spans="1:41" ht="15.75" customHeight="1" x14ac:dyDescent="0.3">
      <c r="A40" s="53">
        <v>41</v>
      </c>
      <c r="B40" s="53"/>
      <c r="C40" s="137" t="s">
        <v>599</v>
      </c>
      <c r="D40" s="137">
        <v>18</v>
      </c>
      <c r="E40" s="137" t="s">
        <v>600</v>
      </c>
      <c r="F40" s="53" t="s">
        <v>40</v>
      </c>
      <c r="G40" s="53" t="s">
        <v>58</v>
      </c>
      <c r="H40" s="53" t="s">
        <v>600</v>
      </c>
      <c r="I40" s="151">
        <f>'PUDR KAB ACT'!G43</f>
        <v>0</v>
      </c>
      <c r="J40" s="151">
        <f>'PUDR KAB ACT'!H43</f>
        <v>0</v>
      </c>
      <c r="K40" s="151">
        <f>'PUDR KAB ACT'!I43</f>
        <v>1</v>
      </c>
      <c r="L40" s="151">
        <f>'PUDR KAB ACT'!J43</f>
        <v>0</v>
      </c>
      <c r="M40" s="151">
        <f>'PUDR KAB ACT'!K43</f>
        <v>0</v>
      </c>
      <c r="N40" s="151">
        <f>'PUDR KAB ACT'!L43</f>
        <v>0</v>
      </c>
      <c r="O40" s="151">
        <f>'PUDR KAB ACT'!M43</f>
        <v>0</v>
      </c>
      <c r="P40" s="151">
        <f>'PUDR KAB ACT'!N43</f>
        <v>0</v>
      </c>
      <c r="Q40" s="151">
        <f>'PUDR KAB ACT'!O43</f>
        <v>0</v>
      </c>
      <c r="R40" s="151">
        <f>'PUDR KAB ACT'!P43</f>
        <v>0</v>
      </c>
      <c r="S40" s="151">
        <f>'PUDR KAB ACT'!Q43</f>
        <v>0</v>
      </c>
      <c r="T40" s="151">
        <f>'PUDR KAB ACT'!R43</f>
        <v>0</v>
      </c>
      <c r="U40" s="151">
        <f>JAN!N42</f>
        <v>1</v>
      </c>
      <c r="V40" s="151">
        <f>FEB!N42</f>
        <v>0</v>
      </c>
      <c r="W40" s="151">
        <f>MAR!N42</f>
        <v>0</v>
      </c>
      <c r="X40" s="151">
        <f>APR!N42</f>
        <v>0</v>
      </c>
      <c r="Y40" s="151">
        <f>MEI!N42</f>
        <v>0</v>
      </c>
      <c r="Z40" s="151">
        <f>JUN!N42</f>
        <v>0</v>
      </c>
      <c r="AA40" s="151">
        <f>JUL!N42</f>
        <v>0</v>
      </c>
      <c r="AB40" s="151">
        <f>AGS!N42</f>
        <v>0</v>
      </c>
      <c r="AC40" s="151">
        <f>SEPT!N42</f>
        <v>0</v>
      </c>
      <c r="AD40" s="151">
        <f>OKT!N42</f>
        <v>0</v>
      </c>
      <c r="AE40" s="151">
        <f>NOV!N42</f>
        <v>0</v>
      </c>
      <c r="AF40" s="151">
        <f>DES!N42</f>
        <v>0</v>
      </c>
      <c r="AG40" s="151">
        <f t="shared" si="0"/>
        <v>1</v>
      </c>
      <c r="AH40" s="151">
        <f t="shared" si="1"/>
        <v>1</v>
      </c>
      <c r="AI40" s="376">
        <f t="shared" si="2"/>
        <v>1</v>
      </c>
      <c r="AJ40" s="82">
        <f t="shared" si="3"/>
        <v>1</v>
      </c>
      <c r="AK40" s="82">
        <f t="shared" si="4"/>
        <v>1</v>
      </c>
      <c r="AL40" s="82">
        <f t="shared" si="5"/>
        <v>1</v>
      </c>
      <c r="AM40" s="82">
        <f t="shared" si="6"/>
        <v>0</v>
      </c>
      <c r="AN40" s="82">
        <f t="shared" si="7"/>
        <v>0</v>
      </c>
      <c r="AO40" s="82" t="e">
        <f t="shared" si="8"/>
        <v>#DIV/0!</v>
      </c>
    </row>
    <row r="41" spans="1:41" ht="15.75" customHeight="1" x14ac:dyDescent="0.3">
      <c r="A41" s="53">
        <v>42</v>
      </c>
      <c r="B41" s="53"/>
      <c r="C41" s="137" t="s">
        <v>599</v>
      </c>
      <c r="D41" s="137">
        <v>19</v>
      </c>
      <c r="E41" s="137" t="s">
        <v>600</v>
      </c>
      <c r="F41" s="53" t="s">
        <v>40</v>
      </c>
      <c r="G41" s="53" t="s">
        <v>59</v>
      </c>
      <c r="H41" s="53" t="s">
        <v>600</v>
      </c>
      <c r="I41" s="151">
        <f>'PUDR KAB ACT'!G44</f>
        <v>0</v>
      </c>
      <c r="J41" s="151">
        <f>'PUDR KAB ACT'!H44</f>
        <v>0</v>
      </c>
      <c r="K41" s="151">
        <f>'PUDR KAB ACT'!I44</f>
        <v>2</v>
      </c>
      <c r="L41" s="151">
        <f>'PUDR KAB ACT'!J44</f>
        <v>4</v>
      </c>
      <c r="M41" s="151">
        <f>'PUDR KAB ACT'!K44</f>
        <v>10</v>
      </c>
      <c r="N41" s="151">
        <f>'PUDR KAB ACT'!L44</f>
        <v>2</v>
      </c>
      <c r="O41" s="151">
        <f>'PUDR KAB ACT'!M44</f>
        <v>1</v>
      </c>
      <c r="P41" s="151">
        <f>'PUDR KAB ACT'!N44</f>
        <v>2</v>
      </c>
      <c r="Q41" s="151">
        <f>'PUDR KAB ACT'!O44</f>
        <v>4</v>
      </c>
      <c r="R41" s="151">
        <f>'PUDR KAB ACT'!P44</f>
        <v>4</v>
      </c>
      <c r="S41" s="151">
        <f>'PUDR KAB ACT'!Q44</f>
        <v>4</v>
      </c>
      <c r="T41" s="151">
        <f>'PUDR KAB ACT'!R44</f>
        <v>0</v>
      </c>
      <c r="U41" s="151">
        <f>JAN!N43</f>
        <v>0</v>
      </c>
      <c r="V41" s="151">
        <f>FEB!N43</f>
        <v>0</v>
      </c>
      <c r="W41" s="151">
        <f>MAR!N43</f>
        <v>0</v>
      </c>
      <c r="X41" s="151">
        <f>APR!N43</f>
        <v>0</v>
      </c>
      <c r="Y41" s="151">
        <f>MEI!N43</f>
        <v>0</v>
      </c>
      <c r="Z41" s="151">
        <f>JUN!N43</f>
        <v>0</v>
      </c>
      <c r="AA41" s="151">
        <f>JUL!N43</f>
        <v>0</v>
      </c>
      <c r="AB41" s="151">
        <f>AGS!N43</f>
        <v>0</v>
      </c>
      <c r="AC41" s="151">
        <f>SEPT!N43</f>
        <v>0</v>
      </c>
      <c r="AD41" s="151">
        <f>OKT!N43</f>
        <v>0</v>
      </c>
      <c r="AE41" s="151">
        <f>NOV!N43</f>
        <v>0</v>
      </c>
      <c r="AF41" s="151">
        <f>DES!N43</f>
        <v>0</v>
      </c>
      <c r="AG41" s="151">
        <f t="shared" si="0"/>
        <v>33</v>
      </c>
      <c r="AH41" s="151">
        <f t="shared" si="1"/>
        <v>0</v>
      </c>
      <c r="AI41" s="376">
        <f t="shared" si="2"/>
        <v>0</v>
      </c>
      <c r="AJ41" s="82">
        <f t="shared" si="3"/>
        <v>18</v>
      </c>
      <c r="AK41" s="82">
        <f t="shared" si="4"/>
        <v>0</v>
      </c>
      <c r="AL41" s="82">
        <f t="shared" si="5"/>
        <v>0</v>
      </c>
      <c r="AM41" s="82">
        <f t="shared" si="6"/>
        <v>15</v>
      </c>
      <c r="AN41" s="82">
        <f t="shared" si="7"/>
        <v>0</v>
      </c>
      <c r="AO41" s="82">
        <f t="shared" si="8"/>
        <v>0</v>
      </c>
    </row>
    <row r="42" spans="1:41" ht="15.75" customHeight="1" x14ac:dyDescent="0.3">
      <c r="A42" s="53">
        <v>44</v>
      </c>
      <c r="B42" s="53"/>
      <c r="C42" s="137" t="s">
        <v>591</v>
      </c>
      <c r="D42" s="137">
        <v>21</v>
      </c>
      <c r="E42" s="137" t="s">
        <v>598</v>
      </c>
      <c r="F42" s="53" t="s">
        <v>40</v>
      </c>
      <c r="G42" s="53" t="s">
        <v>61</v>
      </c>
      <c r="H42" s="53" t="s">
        <v>598</v>
      </c>
      <c r="I42" s="151">
        <f>'PUDR KAB ACT'!G46</f>
        <v>0</v>
      </c>
      <c r="J42" s="151">
        <f>'PUDR KAB ACT'!H46</f>
        <v>0</v>
      </c>
      <c r="K42" s="151">
        <f>'PUDR KAB ACT'!I46</f>
        <v>0</v>
      </c>
      <c r="L42" s="151">
        <f>'PUDR KAB ACT'!J46</f>
        <v>0</v>
      </c>
      <c r="M42" s="151">
        <f>'PUDR KAB ACT'!K46</f>
        <v>0</v>
      </c>
      <c r="N42" s="151">
        <f>'PUDR KAB ACT'!L46</f>
        <v>0</v>
      </c>
      <c r="O42" s="151">
        <f>'PUDR KAB ACT'!M46</f>
        <v>0</v>
      </c>
      <c r="P42" s="151">
        <f>'PUDR KAB ACT'!N46</f>
        <v>0</v>
      </c>
      <c r="Q42" s="151">
        <f>'PUDR KAB ACT'!O46</f>
        <v>0</v>
      </c>
      <c r="R42" s="151">
        <f>'PUDR KAB ACT'!P46</f>
        <v>0</v>
      </c>
      <c r="S42" s="151">
        <f>'PUDR KAB ACT'!Q46</f>
        <v>0</v>
      </c>
      <c r="T42" s="151">
        <f>'PUDR KAB ACT'!R46</f>
        <v>0</v>
      </c>
      <c r="U42" s="151">
        <f>JAN!N45</f>
        <v>0</v>
      </c>
      <c r="V42" s="151">
        <f>FEB!N45</f>
        <v>0</v>
      </c>
      <c r="W42" s="151">
        <f>MAR!N45</f>
        <v>0</v>
      </c>
      <c r="X42" s="151">
        <f>APR!N45</f>
        <v>0</v>
      </c>
      <c r="Y42" s="151">
        <f>MEI!N45</f>
        <v>0</v>
      </c>
      <c r="Z42" s="151">
        <f>JUN!N45</f>
        <v>0</v>
      </c>
      <c r="AA42" s="151">
        <f>JUL!N45</f>
        <v>0</v>
      </c>
      <c r="AB42" s="151">
        <f>AGS!N45</f>
        <v>0</v>
      </c>
      <c r="AC42" s="151">
        <f>SEPT!N45</f>
        <v>0</v>
      </c>
      <c r="AD42" s="151">
        <f>OKT!N45</f>
        <v>0</v>
      </c>
      <c r="AE42" s="151">
        <f>NOV!N45</f>
        <v>0</v>
      </c>
      <c r="AF42" s="151">
        <f>DES!N45</f>
        <v>0</v>
      </c>
      <c r="AG42" s="151">
        <f t="shared" si="0"/>
        <v>0</v>
      </c>
      <c r="AH42" s="151">
        <f t="shared" si="1"/>
        <v>0</v>
      </c>
      <c r="AI42" s="376" t="e">
        <f t="shared" si="2"/>
        <v>#DIV/0!</v>
      </c>
      <c r="AJ42" s="82">
        <f t="shared" si="3"/>
        <v>0</v>
      </c>
      <c r="AK42" s="82">
        <f t="shared" si="4"/>
        <v>0</v>
      </c>
      <c r="AL42" s="82" t="e">
        <f t="shared" si="5"/>
        <v>#DIV/0!</v>
      </c>
      <c r="AM42" s="82">
        <f t="shared" si="6"/>
        <v>0</v>
      </c>
      <c r="AN42" s="82">
        <f t="shared" si="7"/>
        <v>0</v>
      </c>
      <c r="AO42" s="82" t="e">
        <f t="shared" si="8"/>
        <v>#DIV/0!</v>
      </c>
    </row>
    <row r="43" spans="1:41" ht="15.75" customHeight="1" x14ac:dyDescent="0.3">
      <c r="A43" s="53">
        <v>45</v>
      </c>
      <c r="B43" s="53"/>
      <c r="C43" s="137" t="s">
        <v>591</v>
      </c>
      <c r="D43" s="137">
        <v>22</v>
      </c>
      <c r="E43" s="137" t="s">
        <v>598</v>
      </c>
      <c r="F43" s="53" t="s">
        <v>40</v>
      </c>
      <c r="G43" s="53" t="s">
        <v>62</v>
      </c>
      <c r="H43" s="53" t="s">
        <v>598</v>
      </c>
      <c r="I43" s="151">
        <f>'PUDR KAB ACT'!G47</f>
        <v>0</v>
      </c>
      <c r="J43" s="151">
        <f>'PUDR KAB ACT'!H47</f>
        <v>0</v>
      </c>
      <c r="K43" s="151">
        <f>'PUDR KAB ACT'!I47</f>
        <v>0</v>
      </c>
      <c r="L43" s="151">
        <f>'PUDR KAB ACT'!J47</f>
        <v>0</v>
      </c>
      <c r="M43" s="151">
        <f>'PUDR KAB ACT'!K47</f>
        <v>0</v>
      </c>
      <c r="N43" s="151">
        <f>'PUDR KAB ACT'!L47</f>
        <v>0</v>
      </c>
      <c r="O43" s="151">
        <f>'PUDR KAB ACT'!M47</f>
        <v>0</v>
      </c>
      <c r="P43" s="151">
        <f>'PUDR KAB ACT'!N47</f>
        <v>0</v>
      </c>
      <c r="Q43" s="151">
        <f>'PUDR KAB ACT'!O47</f>
        <v>0</v>
      </c>
      <c r="R43" s="151">
        <f>'PUDR KAB ACT'!P47</f>
        <v>0</v>
      </c>
      <c r="S43" s="151">
        <f>'PUDR KAB ACT'!Q47</f>
        <v>0</v>
      </c>
      <c r="T43" s="151">
        <f>'PUDR KAB ACT'!R47</f>
        <v>0</v>
      </c>
      <c r="U43" s="151">
        <f>JAN!N46</f>
        <v>0</v>
      </c>
      <c r="V43" s="151">
        <f>FEB!N46</f>
        <v>0</v>
      </c>
      <c r="W43" s="151">
        <f>MAR!N46</f>
        <v>0</v>
      </c>
      <c r="X43" s="151">
        <f>APR!N46</f>
        <v>0</v>
      </c>
      <c r="Y43" s="151">
        <f>MEI!N46</f>
        <v>0</v>
      </c>
      <c r="Z43" s="151">
        <f>JUN!N46</f>
        <v>0</v>
      </c>
      <c r="AA43" s="151">
        <f>JUL!N46</f>
        <v>0</v>
      </c>
      <c r="AB43" s="151">
        <f>AGS!N46</f>
        <v>0</v>
      </c>
      <c r="AC43" s="151">
        <f>SEPT!N46</f>
        <v>0</v>
      </c>
      <c r="AD43" s="151">
        <f>OKT!N46</f>
        <v>0</v>
      </c>
      <c r="AE43" s="151">
        <f>NOV!N46</f>
        <v>0</v>
      </c>
      <c r="AF43" s="151">
        <f>DES!N46</f>
        <v>0</v>
      </c>
      <c r="AG43" s="151">
        <f t="shared" si="0"/>
        <v>0</v>
      </c>
      <c r="AH43" s="151">
        <f t="shared" si="1"/>
        <v>0</v>
      </c>
      <c r="AI43" s="376" t="e">
        <f t="shared" si="2"/>
        <v>#DIV/0!</v>
      </c>
      <c r="AJ43" s="82">
        <f t="shared" si="3"/>
        <v>0</v>
      </c>
      <c r="AK43" s="82">
        <f t="shared" si="4"/>
        <v>0</v>
      </c>
      <c r="AL43" s="82" t="e">
        <f t="shared" si="5"/>
        <v>#DIV/0!</v>
      </c>
      <c r="AM43" s="82">
        <f t="shared" si="6"/>
        <v>0</v>
      </c>
      <c r="AN43" s="82">
        <f t="shared" si="7"/>
        <v>0</v>
      </c>
      <c r="AO43" s="82" t="e">
        <f t="shared" si="8"/>
        <v>#DIV/0!</v>
      </c>
    </row>
    <row r="44" spans="1:41" ht="15.75" customHeight="1" x14ac:dyDescent="0.3">
      <c r="A44" s="53">
        <v>46</v>
      </c>
      <c r="B44" s="53"/>
      <c r="C44" s="137" t="s">
        <v>591</v>
      </c>
      <c r="D44" s="137">
        <v>23</v>
      </c>
      <c r="E44" s="137" t="s">
        <v>598</v>
      </c>
      <c r="F44" s="53" t="s">
        <v>40</v>
      </c>
      <c r="G44" s="53" t="s">
        <v>63</v>
      </c>
      <c r="H44" s="53" t="s">
        <v>598</v>
      </c>
      <c r="I44" s="151">
        <f>'PUDR KAB ACT'!G48</f>
        <v>0</v>
      </c>
      <c r="J44" s="151">
        <f>'PUDR KAB ACT'!H48</f>
        <v>0</v>
      </c>
      <c r="K44" s="151">
        <f>'PUDR KAB ACT'!I48</f>
        <v>0</v>
      </c>
      <c r="L44" s="151">
        <f>'PUDR KAB ACT'!J48</f>
        <v>0</v>
      </c>
      <c r="M44" s="151">
        <f>'PUDR KAB ACT'!K48</f>
        <v>0</v>
      </c>
      <c r="N44" s="151">
        <f>'PUDR KAB ACT'!L48</f>
        <v>0</v>
      </c>
      <c r="O44" s="151">
        <f>'PUDR KAB ACT'!M48</f>
        <v>0</v>
      </c>
      <c r="P44" s="151">
        <f>'PUDR KAB ACT'!N48</f>
        <v>0</v>
      </c>
      <c r="Q44" s="151">
        <f>'PUDR KAB ACT'!O48</f>
        <v>0</v>
      </c>
      <c r="R44" s="151">
        <f>'PUDR KAB ACT'!P48</f>
        <v>0</v>
      </c>
      <c r="S44" s="151">
        <f>'PUDR KAB ACT'!Q48</f>
        <v>0</v>
      </c>
      <c r="T44" s="151">
        <f>'PUDR KAB ACT'!R48</f>
        <v>0</v>
      </c>
      <c r="U44" s="151">
        <f>JAN!N47</f>
        <v>0</v>
      </c>
      <c r="V44" s="151">
        <f>FEB!N47</f>
        <v>0</v>
      </c>
      <c r="W44" s="151">
        <f>MAR!N47</f>
        <v>0</v>
      </c>
      <c r="X44" s="151">
        <f>APR!N47</f>
        <v>0</v>
      </c>
      <c r="Y44" s="151">
        <f>MEI!N47</f>
        <v>0</v>
      </c>
      <c r="Z44" s="151">
        <f>JUN!N47</f>
        <v>0</v>
      </c>
      <c r="AA44" s="151">
        <f>JUL!N47</f>
        <v>0</v>
      </c>
      <c r="AB44" s="151">
        <f>AGS!N47</f>
        <v>0</v>
      </c>
      <c r="AC44" s="151">
        <f>SEPT!N47</f>
        <v>0</v>
      </c>
      <c r="AD44" s="151">
        <f>OKT!N47</f>
        <v>0</v>
      </c>
      <c r="AE44" s="151">
        <f>NOV!N47</f>
        <v>0</v>
      </c>
      <c r="AF44" s="151">
        <f>DES!N47</f>
        <v>0</v>
      </c>
      <c r="AG44" s="151">
        <f t="shared" si="0"/>
        <v>0</v>
      </c>
      <c r="AH44" s="151">
        <f t="shared" si="1"/>
        <v>0</v>
      </c>
      <c r="AI44" s="376" t="e">
        <f t="shared" si="2"/>
        <v>#DIV/0!</v>
      </c>
      <c r="AJ44" s="82">
        <f t="shared" si="3"/>
        <v>0</v>
      </c>
      <c r="AK44" s="82">
        <f t="shared" si="4"/>
        <v>0</v>
      </c>
      <c r="AL44" s="82" t="e">
        <f t="shared" si="5"/>
        <v>#DIV/0!</v>
      </c>
      <c r="AM44" s="82">
        <f t="shared" si="6"/>
        <v>0</v>
      </c>
      <c r="AN44" s="82">
        <f t="shared" si="7"/>
        <v>0</v>
      </c>
      <c r="AO44" s="82" t="e">
        <f t="shared" si="8"/>
        <v>#DIV/0!</v>
      </c>
    </row>
    <row r="45" spans="1:41" ht="15.75" customHeight="1" x14ac:dyDescent="0.3">
      <c r="A45" s="53">
        <v>47</v>
      </c>
      <c r="B45" s="53"/>
      <c r="C45" s="137" t="s">
        <v>591</v>
      </c>
      <c r="D45" s="137">
        <v>24</v>
      </c>
      <c r="E45" s="137" t="s">
        <v>598</v>
      </c>
      <c r="F45" s="53" t="s">
        <v>40</v>
      </c>
      <c r="G45" s="53" t="s">
        <v>64</v>
      </c>
      <c r="H45" s="53" t="s">
        <v>598</v>
      </c>
      <c r="I45" s="151">
        <f>'PUDR KAB ACT'!G49</f>
        <v>0</v>
      </c>
      <c r="J45" s="151">
        <f>'PUDR KAB ACT'!H49</f>
        <v>0</v>
      </c>
      <c r="K45" s="151">
        <f>'PUDR KAB ACT'!I49</f>
        <v>0</v>
      </c>
      <c r="L45" s="151">
        <f>'PUDR KAB ACT'!J49</f>
        <v>0</v>
      </c>
      <c r="M45" s="151">
        <f>'PUDR KAB ACT'!K49</f>
        <v>0</v>
      </c>
      <c r="N45" s="151">
        <f>'PUDR KAB ACT'!L49</f>
        <v>0</v>
      </c>
      <c r="O45" s="151">
        <f>'PUDR KAB ACT'!M49</f>
        <v>0</v>
      </c>
      <c r="P45" s="151">
        <f>'PUDR KAB ACT'!N49</f>
        <v>0</v>
      </c>
      <c r="Q45" s="151">
        <f>'PUDR KAB ACT'!O49</f>
        <v>0</v>
      </c>
      <c r="R45" s="151">
        <f>'PUDR KAB ACT'!P49</f>
        <v>0</v>
      </c>
      <c r="S45" s="151">
        <f>'PUDR KAB ACT'!Q49</f>
        <v>0</v>
      </c>
      <c r="T45" s="151">
        <f>'PUDR KAB ACT'!R49</f>
        <v>0</v>
      </c>
      <c r="U45" s="151">
        <f>JAN!N48</f>
        <v>0</v>
      </c>
      <c r="V45" s="151">
        <f>FEB!N48</f>
        <v>0</v>
      </c>
      <c r="W45" s="151">
        <f>MAR!N48</f>
        <v>0</v>
      </c>
      <c r="X45" s="151">
        <f>APR!N48</f>
        <v>0</v>
      </c>
      <c r="Y45" s="151">
        <f>MEI!N48</f>
        <v>0</v>
      </c>
      <c r="Z45" s="151">
        <f>JUN!N48</f>
        <v>0</v>
      </c>
      <c r="AA45" s="151">
        <f>JUL!N48</f>
        <v>0</v>
      </c>
      <c r="AB45" s="151">
        <f>AGS!N48</f>
        <v>0</v>
      </c>
      <c r="AC45" s="151">
        <f>SEPT!N48</f>
        <v>0</v>
      </c>
      <c r="AD45" s="151">
        <f>OKT!N48</f>
        <v>0</v>
      </c>
      <c r="AE45" s="151">
        <f>NOV!N48</f>
        <v>0</v>
      </c>
      <c r="AF45" s="151">
        <f>DES!N48</f>
        <v>0</v>
      </c>
      <c r="AG45" s="151">
        <f t="shared" si="0"/>
        <v>0</v>
      </c>
      <c r="AH45" s="151">
        <f t="shared" si="1"/>
        <v>0</v>
      </c>
      <c r="AI45" s="376" t="e">
        <f t="shared" si="2"/>
        <v>#DIV/0!</v>
      </c>
      <c r="AJ45" s="82">
        <f t="shared" si="3"/>
        <v>0</v>
      </c>
      <c r="AK45" s="82">
        <f t="shared" si="4"/>
        <v>0</v>
      </c>
      <c r="AL45" s="82" t="e">
        <f t="shared" si="5"/>
        <v>#DIV/0!</v>
      </c>
      <c r="AM45" s="82">
        <f t="shared" si="6"/>
        <v>0</v>
      </c>
      <c r="AN45" s="82">
        <f t="shared" si="7"/>
        <v>0</v>
      </c>
      <c r="AO45" s="82" t="e">
        <f t="shared" si="8"/>
        <v>#DIV/0!</v>
      </c>
    </row>
    <row r="46" spans="1:41" ht="15.75" customHeight="1" x14ac:dyDescent="0.3">
      <c r="A46" s="53">
        <v>48</v>
      </c>
      <c r="B46" s="53"/>
      <c r="C46" s="137" t="s">
        <v>591</v>
      </c>
      <c r="D46" s="137">
        <v>25</v>
      </c>
      <c r="E46" s="137" t="s">
        <v>598</v>
      </c>
      <c r="F46" s="53" t="s">
        <v>40</v>
      </c>
      <c r="G46" s="53" t="s">
        <v>65</v>
      </c>
      <c r="H46" s="53" t="s">
        <v>598</v>
      </c>
      <c r="I46" s="151">
        <f>'PUDR KAB ACT'!G50</f>
        <v>0</v>
      </c>
      <c r="J46" s="151">
        <f>'PUDR KAB ACT'!H50</f>
        <v>0</v>
      </c>
      <c r="K46" s="151">
        <f>'PUDR KAB ACT'!I50</f>
        <v>0</v>
      </c>
      <c r="L46" s="151">
        <f>'PUDR KAB ACT'!J50</f>
        <v>0</v>
      </c>
      <c r="M46" s="151">
        <f>'PUDR KAB ACT'!K50</f>
        <v>0</v>
      </c>
      <c r="N46" s="151">
        <f>'PUDR KAB ACT'!L50</f>
        <v>0</v>
      </c>
      <c r="O46" s="151">
        <f>'PUDR KAB ACT'!M50</f>
        <v>0</v>
      </c>
      <c r="P46" s="151">
        <f>'PUDR KAB ACT'!N50</f>
        <v>0</v>
      </c>
      <c r="Q46" s="151">
        <f>'PUDR KAB ACT'!O50</f>
        <v>0</v>
      </c>
      <c r="R46" s="151">
        <f>'PUDR KAB ACT'!P50</f>
        <v>0</v>
      </c>
      <c r="S46" s="151">
        <f>'PUDR KAB ACT'!Q50</f>
        <v>0</v>
      </c>
      <c r="T46" s="151">
        <f>'PUDR KAB ACT'!R50</f>
        <v>0</v>
      </c>
      <c r="U46" s="151">
        <f>JAN!N49</f>
        <v>0</v>
      </c>
      <c r="V46" s="151">
        <f>FEB!N49</f>
        <v>0</v>
      </c>
      <c r="W46" s="151">
        <f>MAR!N49</f>
        <v>0</v>
      </c>
      <c r="X46" s="151">
        <f>APR!N49</f>
        <v>0</v>
      </c>
      <c r="Y46" s="151">
        <f>MEI!N49</f>
        <v>0</v>
      </c>
      <c r="Z46" s="151">
        <f>JUN!N49</f>
        <v>0</v>
      </c>
      <c r="AA46" s="151">
        <f>JUL!N49</f>
        <v>0</v>
      </c>
      <c r="AB46" s="151">
        <f>AGS!N49</f>
        <v>0</v>
      </c>
      <c r="AC46" s="151">
        <f>SEPT!N49</f>
        <v>0</v>
      </c>
      <c r="AD46" s="151">
        <f>OKT!N49</f>
        <v>0</v>
      </c>
      <c r="AE46" s="151">
        <f>NOV!N49</f>
        <v>0</v>
      </c>
      <c r="AF46" s="151">
        <f>DES!N49</f>
        <v>0</v>
      </c>
      <c r="AG46" s="151">
        <f t="shared" si="0"/>
        <v>0</v>
      </c>
      <c r="AH46" s="151">
        <f t="shared" si="1"/>
        <v>0</v>
      </c>
      <c r="AI46" s="376" t="e">
        <f t="shared" si="2"/>
        <v>#DIV/0!</v>
      </c>
      <c r="AJ46" s="82">
        <f t="shared" si="3"/>
        <v>0</v>
      </c>
      <c r="AK46" s="82">
        <f t="shared" si="4"/>
        <v>0</v>
      </c>
      <c r="AL46" s="82" t="e">
        <f t="shared" si="5"/>
        <v>#DIV/0!</v>
      </c>
      <c r="AM46" s="82">
        <f t="shared" si="6"/>
        <v>0</v>
      </c>
      <c r="AN46" s="82">
        <f t="shared" si="7"/>
        <v>0</v>
      </c>
      <c r="AO46" s="82" t="e">
        <f t="shared" si="8"/>
        <v>#DIV/0!</v>
      </c>
    </row>
    <row r="47" spans="1:41" ht="15.75" customHeight="1" x14ac:dyDescent="0.3">
      <c r="A47" s="53">
        <v>49</v>
      </c>
      <c r="B47" s="53"/>
      <c r="C47" s="137" t="s">
        <v>591</v>
      </c>
      <c r="D47" s="137">
        <v>26</v>
      </c>
      <c r="E47" s="137" t="s">
        <v>598</v>
      </c>
      <c r="F47" s="53" t="s">
        <v>40</v>
      </c>
      <c r="G47" s="53" t="s">
        <v>66</v>
      </c>
      <c r="H47" s="53" t="s">
        <v>598</v>
      </c>
      <c r="I47" s="151">
        <f>'PUDR KAB ACT'!G51</f>
        <v>0</v>
      </c>
      <c r="J47" s="151">
        <f>'PUDR KAB ACT'!H51</f>
        <v>0</v>
      </c>
      <c r="K47" s="151">
        <f>'PUDR KAB ACT'!I51</f>
        <v>0</v>
      </c>
      <c r="L47" s="151">
        <f>'PUDR KAB ACT'!J51</f>
        <v>1</v>
      </c>
      <c r="M47" s="151">
        <f>'PUDR KAB ACT'!K51</f>
        <v>0</v>
      </c>
      <c r="N47" s="151">
        <f>'PUDR KAB ACT'!L51</f>
        <v>0</v>
      </c>
      <c r="O47" s="151">
        <f>'PUDR KAB ACT'!M51</f>
        <v>0</v>
      </c>
      <c r="P47" s="151">
        <f>'PUDR KAB ACT'!N51</f>
        <v>0</v>
      </c>
      <c r="Q47" s="151">
        <f>'PUDR KAB ACT'!O51</f>
        <v>0</v>
      </c>
      <c r="R47" s="151">
        <f>'PUDR KAB ACT'!P51</f>
        <v>0</v>
      </c>
      <c r="S47" s="151">
        <f>'PUDR KAB ACT'!Q51</f>
        <v>0</v>
      </c>
      <c r="T47" s="151">
        <f>'PUDR KAB ACT'!R51</f>
        <v>0</v>
      </c>
      <c r="U47" s="151">
        <f>JAN!N50</f>
        <v>0</v>
      </c>
      <c r="V47" s="151">
        <f>FEB!N50</f>
        <v>0</v>
      </c>
      <c r="W47" s="151">
        <f>MAR!N50</f>
        <v>0</v>
      </c>
      <c r="X47" s="151">
        <f>APR!N50</f>
        <v>1</v>
      </c>
      <c r="Y47" s="151">
        <f>MEI!N50</f>
        <v>0</v>
      </c>
      <c r="Z47" s="151">
        <f>JUN!N50</f>
        <v>0</v>
      </c>
      <c r="AA47" s="151">
        <f>JUL!N50</f>
        <v>0</v>
      </c>
      <c r="AB47" s="151">
        <f>AGS!N50</f>
        <v>0</v>
      </c>
      <c r="AC47" s="151">
        <f>SEPT!N50</f>
        <v>0</v>
      </c>
      <c r="AD47" s="151">
        <f>OKT!N50</f>
        <v>0</v>
      </c>
      <c r="AE47" s="151">
        <f>NOV!N50</f>
        <v>0</v>
      </c>
      <c r="AF47" s="151">
        <f>DES!N50</f>
        <v>0</v>
      </c>
      <c r="AG47" s="151">
        <f t="shared" si="0"/>
        <v>1</v>
      </c>
      <c r="AH47" s="151">
        <f t="shared" si="1"/>
        <v>1</v>
      </c>
      <c r="AI47" s="376">
        <f t="shared" si="2"/>
        <v>1</v>
      </c>
      <c r="AJ47" s="82">
        <f t="shared" si="3"/>
        <v>1</v>
      </c>
      <c r="AK47" s="82">
        <f t="shared" si="4"/>
        <v>1</v>
      </c>
      <c r="AL47" s="82">
        <f t="shared" si="5"/>
        <v>1</v>
      </c>
      <c r="AM47" s="82">
        <f t="shared" si="6"/>
        <v>0</v>
      </c>
      <c r="AN47" s="82">
        <f t="shared" si="7"/>
        <v>0</v>
      </c>
      <c r="AO47" s="82" t="e">
        <f t="shared" si="8"/>
        <v>#DIV/0!</v>
      </c>
    </row>
    <row r="48" spans="1:41" ht="15.75" customHeight="1" x14ac:dyDescent="0.3">
      <c r="A48" s="53">
        <v>50</v>
      </c>
      <c r="B48" s="53"/>
      <c r="C48" s="137" t="s">
        <v>591</v>
      </c>
      <c r="D48" s="137">
        <v>27</v>
      </c>
      <c r="E48" s="137" t="s">
        <v>598</v>
      </c>
      <c r="F48" s="53" t="s">
        <v>40</v>
      </c>
      <c r="G48" s="53" t="s">
        <v>67</v>
      </c>
      <c r="H48" s="53" t="s">
        <v>598</v>
      </c>
      <c r="I48" s="151">
        <f>'PUDR KAB ACT'!G52</f>
        <v>0</v>
      </c>
      <c r="J48" s="151">
        <f>'PUDR KAB ACT'!H52</f>
        <v>0</v>
      </c>
      <c r="K48" s="151">
        <f>'PUDR KAB ACT'!I52</f>
        <v>0</v>
      </c>
      <c r="L48" s="151">
        <f>'PUDR KAB ACT'!J52</f>
        <v>0</v>
      </c>
      <c r="M48" s="151">
        <f>'PUDR KAB ACT'!K52</f>
        <v>0</v>
      </c>
      <c r="N48" s="151">
        <f>'PUDR KAB ACT'!L52</f>
        <v>0</v>
      </c>
      <c r="O48" s="151">
        <f>'PUDR KAB ACT'!M52</f>
        <v>0</v>
      </c>
      <c r="P48" s="151">
        <f>'PUDR KAB ACT'!N52</f>
        <v>0</v>
      </c>
      <c r="Q48" s="151">
        <f>'PUDR KAB ACT'!O52</f>
        <v>0</v>
      </c>
      <c r="R48" s="151">
        <f>'PUDR KAB ACT'!P52</f>
        <v>0</v>
      </c>
      <c r="S48" s="151">
        <f>'PUDR KAB ACT'!Q52</f>
        <v>0</v>
      </c>
      <c r="T48" s="151">
        <f>'PUDR KAB ACT'!R52</f>
        <v>0</v>
      </c>
      <c r="U48" s="151">
        <f>JAN!N51</f>
        <v>0</v>
      </c>
      <c r="V48" s="151">
        <f>FEB!N51</f>
        <v>0</v>
      </c>
      <c r="W48" s="151">
        <f>MAR!N51</f>
        <v>0</v>
      </c>
      <c r="X48" s="151">
        <f>APR!N51</f>
        <v>0</v>
      </c>
      <c r="Y48" s="151">
        <f>MEI!N51</f>
        <v>0</v>
      </c>
      <c r="Z48" s="151">
        <f>JUN!N51</f>
        <v>0</v>
      </c>
      <c r="AA48" s="151">
        <f>JUL!N51</f>
        <v>0</v>
      </c>
      <c r="AB48" s="151">
        <f>AGS!N51</f>
        <v>0</v>
      </c>
      <c r="AC48" s="151">
        <f>SEPT!N51</f>
        <v>0</v>
      </c>
      <c r="AD48" s="151">
        <f>OKT!N51</f>
        <v>0</v>
      </c>
      <c r="AE48" s="151">
        <f>NOV!N51</f>
        <v>0</v>
      </c>
      <c r="AF48" s="151">
        <f>DES!N51</f>
        <v>0</v>
      </c>
      <c r="AG48" s="151">
        <f t="shared" si="0"/>
        <v>0</v>
      </c>
      <c r="AH48" s="151">
        <f t="shared" si="1"/>
        <v>0</v>
      </c>
      <c r="AI48" s="376" t="e">
        <f t="shared" si="2"/>
        <v>#DIV/0!</v>
      </c>
      <c r="AJ48" s="82">
        <f t="shared" si="3"/>
        <v>0</v>
      </c>
      <c r="AK48" s="82">
        <f t="shared" si="4"/>
        <v>0</v>
      </c>
      <c r="AL48" s="82" t="e">
        <f t="shared" si="5"/>
        <v>#DIV/0!</v>
      </c>
      <c r="AM48" s="82">
        <f t="shared" si="6"/>
        <v>0</v>
      </c>
      <c r="AN48" s="82">
        <f t="shared" si="7"/>
        <v>0</v>
      </c>
      <c r="AO48" s="82" t="e">
        <f t="shared" si="8"/>
        <v>#DIV/0!</v>
      </c>
    </row>
    <row r="49" spans="1:41" ht="15.75" customHeight="1" x14ac:dyDescent="0.3">
      <c r="A49" s="53">
        <v>51</v>
      </c>
      <c r="B49" s="53"/>
      <c r="C49" s="137" t="s">
        <v>598</v>
      </c>
      <c r="D49" s="137">
        <v>28</v>
      </c>
      <c r="E49" s="137" t="s">
        <v>598</v>
      </c>
      <c r="F49" s="53" t="s">
        <v>40</v>
      </c>
      <c r="G49" s="53" t="s">
        <v>68</v>
      </c>
      <c r="H49" s="53" t="s">
        <v>598</v>
      </c>
      <c r="I49" s="151">
        <f>'PUDR KAB ACT'!G53</f>
        <v>0</v>
      </c>
      <c r="J49" s="151">
        <f>'PUDR KAB ACT'!H53</f>
        <v>0</v>
      </c>
      <c r="K49" s="151">
        <f>'PUDR KAB ACT'!I53</f>
        <v>0</v>
      </c>
      <c r="L49" s="151">
        <f>'PUDR KAB ACT'!J53</f>
        <v>0</v>
      </c>
      <c r="M49" s="151">
        <f>'PUDR KAB ACT'!K53</f>
        <v>0</v>
      </c>
      <c r="N49" s="151">
        <f>'PUDR KAB ACT'!L53</f>
        <v>0</v>
      </c>
      <c r="O49" s="151">
        <f>'PUDR KAB ACT'!M53</f>
        <v>0</v>
      </c>
      <c r="P49" s="151">
        <f>'PUDR KAB ACT'!N53</f>
        <v>0</v>
      </c>
      <c r="Q49" s="151">
        <f>'PUDR KAB ACT'!O53</f>
        <v>0</v>
      </c>
      <c r="R49" s="151">
        <f>'PUDR KAB ACT'!P53</f>
        <v>0</v>
      </c>
      <c r="S49" s="151">
        <f>'PUDR KAB ACT'!Q53</f>
        <v>0</v>
      </c>
      <c r="T49" s="151">
        <f>'PUDR KAB ACT'!R53</f>
        <v>0</v>
      </c>
      <c r="U49" s="151">
        <f>JAN!N52</f>
        <v>0</v>
      </c>
      <c r="V49" s="151">
        <f>FEB!N52</f>
        <v>0</v>
      </c>
      <c r="W49" s="151">
        <f>MAR!N52</f>
        <v>0</v>
      </c>
      <c r="X49" s="151">
        <f>APR!N52</f>
        <v>0</v>
      </c>
      <c r="Y49" s="151">
        <f>MEI!N52</f>
        <v>0</v>
      </c>
      <c r="Z49" s="151">
        <f>JUN!N52</f>
        <v>0</v>
      </c>
      <c r="AA49" s="151">
        <f>JUL!N52</f>
        <v>0</v>
      </c>
      <c r="AB49" s="151">
        <f>AGS!N52</f>
        <v>0</v>
      </c>
      <c r="AC49" s="151">
        <f>SEPT!N52</f>
        <v>0</v>
      </c>
      <c r="AD49" s="151">
        <f>OKT!N52</f>
        <v>0</v>
      </c>
      <c r="AE49" s="151">
        <f>NOV!N52</f>
        <v>0</v>
      </c>
      <c r="AF49" s="151">
        <f>DES!N52</f>
        <v>0</v>
      </c>
      <c r="AG49" s="151">
        <f t="shared" si="0"/>
        <v>0</v>
      </c>
      <c r="AH49" s="151">
        <f t="shared" si="1"/>
        <v>0</v>
      </c>
      <c r="AI49" s="376" t="e">
        <f t="shared" si="2"/>
        <v>#DIV/0!</v>
      </c>
      <c r="AJ49" s="82">
        <f t="shared" si="3"/>
        <v>0</v>
      </c>
      <c r="AK49" s="82">
        <f t="shared" si="4"/>
        <v>0</v>
      </c>
      <c r="AL49" s="82" t="e">
        <f t="shared" si="5"/>
        <v>#DIV/0!</v>
      </c>
      <c r="AM49" s="82">
        <f t="shared" si="6"/>
        <v>0</v>
      </c>
      <c r="AN49" s="82">
        <f t="shared" si="7"/>
        <v>0</v>
      </c>
      <c r="AO49" s="82" t="e">
        <f t="shared" si="8"/>
        <v>#DIV/0!</v>
      </c>
    </row>
    <row r="50" spans="1:41" ht="15.75" customHeight="1" x14ac:dyDescent="0.3">
      <c r="A50" s="53">
        <v>52</v>
      </c>
      <c r="B50" s="53"/>
      <c r="C50" s="137" t="s">
        <v>598</v>
      </c>
      <c r="D50" s="137">
        <v>29</v>
      </c>
      <c r="E50" s="137" t="s">
        <v>598</v>
      </c>
      <c r="F50" s="53" t="s">
        <v>40</v>
      </c>
      <c r="G50" s="53" t="s">
        <v>69</v>
      </c>
      <c r="H50" s="53" t="s">
        <v>598</v>
      </c>
      <c r="I50" s="151">
        <f>'PUDR KAB ACT'!G54</f>
        <v>9</v>
      </c>
      <c r="J50" s="151">
        <f>'PUDR KAB ACT'!H54</f>
        <v>9</v>
      </c>
      <c r="K50" s="151">
        <f>'PUDR KAB ACT'!I54</f>
        <v>2</v>
      </c>
      <c r="L50" s="151">
        <f>'PUDR KAB ACT'!J54</f>
        <v>3</v>
      </c>
      <c r="M50" s="151">
        <f>'PUDR KAB ACT'!K54</f>
        <v>0</v>
      </c>
      <c r="N50" s="151">
        <f>'PUDR KAB ACT'!L54</f>
        <v>7</v>
      </c>
      <c r="O50" s="151">
        <f>'PUDR KAB ACT'!M54</f>
        <v>7</v>
      </c>
      <c r="P50" s="151">
        <f>'PUDR KAB ACT'!N54</f>
        <v>2</v>
      </c>
      <c r="Q50" s="151">
        <f>'PUDR KAB ACT'!O54</f>
        <v>0</v>
      </c>
      <c r="R50" s="151">
        <f>'PUDR KAB ACT'!P54</f>
        <v>3</v>
      </c>
      <c r="S50" s="151">
        <f>'PUDR KAB ACT'!Q54</f>
        <v>0</v>
      </c>
      <c r="T50" s="151">
        <f>'PUDR KAB ACT'!R54</f>
        <v>1</v>
      </c>
      <c r="U50" s="151">
        <f>JAN!N53</f>
        <v>9</v>
      </c>
      <c r="V50" s="151">
        <f>FEB!N53</f>
        <v>9</v>
      </c>
      <c r="W50" s="151">
        <f>MAR!N53</f>
        <v>2</v>
      </c>
      <c r="X50" s="151">
        <f>APR!N53</f>
        <v>3</v>
      </c>
      <c r="Y50" s="151">
        <f>MEI!N53</f>
        <v>0</v>
      </c>
      <c r="Z50" s="151">
        <f>JUN!N53</f>
        <v>7</v>
      </c>
      <c r="AA50" s="151">
        <f>JUL!N53</f>
        <v>7</v>
      </c>
      <c r="AB50" s="151">
        <f>AGS!N53</f>
        <v>2</v>
      </c>
      <c r="AC50" s="151">
        <f>SEPT!N53</f>
        <v>0</v>
      </c>
      <c r="AD50" s="151">
        <f>OKT!N53</f>
        <v>3</v>
      </c>
      <c r="AE50" s="151">
        <f>NOV!N53</f>
        <v>0</v>
      </c>
      <c r="AF50" s="151">
        <f>DES!N53</f>
        <v>1</v>
      </c>
      <c r="AG50" s="151">
        <f t="shared" si="0"/>
        <v>43</v>
      </c>
      <c r="AH50" s="151">
        <f t="shared" si="1"/>
        <v>43</v>
      </c>
      <c r="AI50" s="376">
        <f t="shared" si="2"/>
        <v>1</v>
      </c>
      <c r="AJ50" s="82">
        <f t="shared" si="3"/>
        <v>30</v>
      </c>
      <c r="AK50" s="82">
        <f t="shared" si="4"/>
        <v>30</v>
      </c>
      <c r="AL50" s="82">
        <f t="shared" si="5"/>
        <v>1</v>
      </c>
      <c r="AM50" s="82">
        <f t="shared" si="6"/>
        <v>13</v>
      </c>
      <c r="AN50" s="82">
        <f t="shared" si="7"/>
        <v>13</v>
      </c>
      <c r="AO50" s="82">
        <f t="shared" si="8"/>
        <v>1</v>
      </c>
    </row>
    <row r="51" spans="1:41" ht="15.75" customHeight="1" x14ac:dyDescent="0.3">
      <c r="A51" s="53">
        <v>53</v>
      </c>
      <c r="B51" s="53"/>
      <c r="C51" s="137" t="s">
        <v>591</v>
      </c>
      <c r="D51" s="137">
        <v>30</v>
      </c>
      <c r="E51" s="137" t="s">
        <v>598</v>
      </c>
      <c r="F51" s="53" t="s">
        <v>40</v>
      </c>
      <c r="G51" s="53" t="s">
        <v>70</v>
      </c>
      <c r="H51" s="53" t="s">
        <v>598</v>
      </c>
      <c r="I51" s="151">
        <f>'PUDR KAB ACT'!G55</f>
        <v>0</v>
      </c>
      <c r="J51" s="151">
        <f>'PUDR KAB ACT'!H55</f>
        <v>0</v>
      </c>
      <c r="K51" s="151">
        <f>'PUDR KAB ACT'!I55</f>
        <v>0</v>
      </c>
      <c r="L51" s="151">
        <f>'PUDR KAB ACT'!J55</f>
        <v>0</v>
      </c>
      <c r="M51" s="151">
        <f>'PUDR KAB ACT'!K55</f>
        <v>0</v>
      </c>
      <c r="N51" s="151">
        <f>'PUDR KAB ACT'!L55</f>
        <v>0</v>
      </c>
      <c r="O51" s="151">
        <f>'PUDR KAB ACT'!M55</f>
        <v>0</v>
      </c>
      <c r="P51" s="151">
        <f>'PUDR KAB ACT'!N55</f>
        <v>0</v>
      </c>
      <c r="Q51" s="151">
        <f>'PUDR KAB ACT'!O55</f>
        <v>0</v>
      </c>
      <c r="R51" s="151">
        <f>'PUDR KAB ACT'!P55</f>
        <v>0</v>
      </c>
      <c r="S51" s="151">
        <f>'PUDR KAB ACT'!Q55</f>
        <v>0</v>
      </c>
      <c r="T51" s="151">
        <f>'PUDR KAB ACT'!R55</f>
        <v>0</v>
      </c>
      <c r="U51" s="151">
        <f>JAN!N54</f>
        <v>0</v>
      </c>
      <c r="V51" s="151">
        <f>FEB!N54</f>
        <v>0</v>
      </c>
      <c r="W51" s="151">
        <f>MAR!N54</f>
        <v>0</v>
      </c>
      <c r="X51" s="151">
        <f>APR!N54</f>
        <v>0</v>
      </c>
      <c r="Y51" s="151">
        <f>MEI!N54</f>
        <v>0</v>
      </c>
      <c r="Z51" s="151">
        <f>JUN!N54</f>
        <v>0</v>
      </c>
      <c r="AA51" s="151">
        <f>JUL!N54</f>
        <v>0</v>
      </c>
      <c r="AB51" s="151">
        <f>AGS!N54</f>
        <v>0</v>
      </c>
      <c r="AC51" s="151">
        <f>SEPT!N54</f>
        <v>0</v>
      </c>
      <c r="AD51" s="151">
        <f>OKT!N54</f>
        <v>0</v>
      </c>
      <c r="AE51" s="151">
        <f>NOV!N54</f>
        <v>0</v>
      </c>
      <c r="AF51" s="151">
        <f>DES!N54</f>
        <v>0</v>
      </c>
      <c r="AG51" s="151">
        <f t="shared" si="0"/>
        <v>0</v>
      </c>
      <c r="AH51" s="151">
        <f t="shared" si="1"/>
        <v>0</v>
      </c>
      <c r="AI51" s="376" t="e">
        <f t="shared" si="2"/>
        <v>#DIV/0!</v>
      </c>
      <c r="AJ51" s="82">
        <f t="shared" si="3"/>
        <v>0</v>
      </c>
      <c r="AK51" s="82">
        <f t="shared" si="4"/>
        <v>0</v>
      </c>
      <c r="AL51" s="82" t="e">
        <f t="shared" si="5"/>
        <v>#DIV/0!</v>
      </c>
      <c r="AM51" s="82">
        <f t="shared" si="6"/>
        <v>0</v>
      </c>
      <c r="AN51" s="82">
        <f t="shared" si="7"/>
        <v>0</v>
      </c>
      <c r="AO51" s="82" t="e">
        <f t="shared" si="8"/>
        <v>#DIV/0!</v>
      </c>
    </row>
    <row r="52" spans="1:41" ht="15.75" customHeight="1" x14ac:dyDescent="0.3">
      <c r="A52" s="53">
        <v>54</v>
      </c>
      <c r="B52" s="53"/>
      <c r="C52" s="137" t="s">
        <v>591</v>
      </c>
      <c r="D52" s="137">
        <v>31</v>
      </c>
      <c r="E52" s="137" t="s">
        <v>598</v>
      </c>
      <c r="F52" s="53" t="s">
        <v>40</v>
      </c>
      <c r="G52" s="53" t="s">
        <v>71</v>
      </c>
      <c r="H52" s="53" t="s">
        <v>598</v>
      </c>
      <c r="I52" s="151">
        <f>'PUDR KAB ACT'!G56</f>
        <v>0</v>
      </c>
      <c r="J52" s="151">
        <f>'PUDR KAB ACT'!H56</f>
        <v>0</v>
      </c>
      <c r="K52" s="151">
        <f>'PUDR KAB ACT'!I56</f>
        <v>0</v>
      </c>
      <c r="L52" s="151">
        <f>'PUDR KAB ACT'!J56</f>
        <v>0</v>
      </c>
      <c r="M52" s="151">
        <f>'PUDR KAB ACT'!K56</f>
        <v>0</v>
      </c>
      <c r="N52" s="151">
        <f>'PUDR KAB ACT'!L56</f>
        <v>0</v>
      </c>
      <c r="O52" s="151">
        <f>'PUDR KAB ACT'!M56</f>
        <v>0</v>
      </c>
      <c r="P52" s="151">
        <f>'PUDR KAB ACT'!N56</f>
        <v>0</v>
      </c>
      <c r="Q52" s="151">
        <f>'PUDR KAB ACT'!O56</f>
        <v>0</v>
      </c>
      <c r="R52" s="151">
        <f>'PUDR KAB ACT'!P56</f>
        <v>0</v>
      </c>
      <c r="S52" s="151">
        <f>'PUDR KAB ACT'!Q56</f>
        <v>0</v>
      </c>
      <c r="T52" s="151">
        <f>'PUDR KAB ACT'!R56</f>
        <v>0</v>
      </c>
      <c r="U52" s="151">
        <f>JAN!N55</f>
        <v>0</v>
      </c>
      <c r="V52" s="151">
        <f>FEB!N55</f>
        <v>0</v>
      </c>
      <c r="W52" s="151">
        <f>MAR!N55</f>
        <v>0</v>
      </c>
      <c r="X52" s="151">
        <f>APR!N55</f>
        <v>0</v>
      </c>
      <c r="Y52" s="151">
        <f>MEI!N55</f>
        <v>0</v>
      </c>
      <c r="Z52" s="151">
        <f>JUN!N55</f>
        <v>0</v>
      </c>
      <c r="AA52" s="151">
        <f>JUL!N55</f>
        <v>0</v>
      </c>
      <c r="AB52" s="151">
        <f>AGS!N55</f>
        <v>0</v>
      </c>
      <c r="AC52" s="151">
        <f>SEPT!N55</f>
        <v>0</v>
      </c>
      <c r="AD52" s="151">
        <f>OKT!N55</f>
        <v>0</v>
      </c>
      <c r="AE52" s="151">
        <f>NOV!N55</f>
        <v>0</v>
      </c>
      <c r="AF52" s="151">
        <f>DES!N55</f>
        <v>0</v>
      </c>
      <c r="AG52" s="151">
        <f t="shared" si="0"/>
        <v>0</v>
      </c>
      <c r="AH52" s="151">
        <f t="shared" si="1"/>
        <v>0</v>
      </c>
      <c r="AI52" s="376" t="e">
        <f t="shared" si="2"/>
        <v>#DIV/0!</v>
      </c>
      <c r="AJ52" s="82">
        <f t="shared" si="3"/>
        <v>0</v>
      </c>
      <c r="AK52" s="82">
        <f t="shared" si="4"/>
        <v>0</v>
      </c>
      <c r="AL52" s="82" t="e">
        <f t="shared" si="5"/>
        <v>#DIV/0!</v>
      </c>
      <c r="AM52" s="82">
        <f t="shared" si="6"/>
        <v>0</v>
      </c>
      <c r="AN52" s="82">
        <f t="shared" si="7"/>
        <v>0</v>
      </c>
      <c r="AO52" s="82" t="e">
        <f t="shared" si="8"/>
        <v>#DIV/0!</v>
      </c>
    </row>
    <row r="53" spans="1:41" ht="15.75" customHeight="1" x14ac:dyDescent="0.3">
      <c r="A53" s="53">
        <v>55</v>
      </c>
      <c r="B53" s="53"/>
      <c r="C53" s="137" t="s">
        <v>591</v>
      </c>
      <c r="D53" s="137">
        <v>32</v>
      </c>
      <c r="E53" s="137" t="s">
        <v>598</v>
      </c>
      <c r="F53" s="53" t="s">
        <v>40</v>
      </c>
      <c r="G53" s="53" t="s">
        <v>72</v>
      </c>
      <c r="H53" s="53" t="s">
        <v>598</v>
      </c>
      <c r="I53" s="151">
        <f>'PUDR KAB ACT'!G57</f>
        <v>0</v>
      </c>
      <c r="J53" s="151">
        <f>'PUDR KAB ACT'!H57</f>
        <v>0</v>
      </c>
      <c r="K53" s="151">
        <f>'PUDR KAB ACT'!I57</f>
        <v>0</v>
      </c>
      <c r="L53" s="151">
        <f>'PUDR KAB ACT'!J57</f>
        <v>0</v>
      </c>
      <c r="M53" s="151">
        <f>'PUDR KAB ACT'!K57</f>
        <v>0</v>
      </c>
      <c r="N53" s="151">
        <f>'PUDR KAB ACT'!L57</f>
        <v>0</v>
      </c>
      <c r="O53" s="151">
        <f>'PUDR KAB ACT'!M57</f>
        <v>0</v>
      </c>
      <c r="P53" s="151">
        <f>'PUDR KAB ACT'!N57</f>
        <v>0</v>
      </c>
      <c r="Q53" s="151">
        <f>'PUDR KAB ACT'!O57</f>
        <v>0</v>
      </c>
      <c r="R53" s="151">
        <f>'PUDR KAB ACT'!P57</f>
        <v>0</v>
      </c>
      <c r="S53" s="151">
        <f>'PUDR KAB ACT'!Q57</f>
        <v>0</v>
      </c>
      <c r="T53" s="151">
        <f>'PUDR KAB ACT'!R57</f>
        <v>0</v>
      </c>
      <c r="U53" s="151">
        <f>JAN!N56</f>
        <v>0</v>
      </c>
      <c r="V53" s="151">
        <f>FEB!N56</f>
        <v>0</v>
      </c>
      <c r="W53" s="151">
        <f>MAR!N56</f>
        <v>0</v>
      </c>
      <c r="X53" s="151">
        <f>APR!N56</f>
        <v>0</v>
      </c>
      <c r="Y53" s="151">
        <f>MEI!N56</f>
        <v>0</v>
      </c>
      <c r="Z53" s="151">
        <f>JUN!N56</f>
        <v>0</v>
      </c>
      <c r="AA53" s="151">
        <f>JUL!N56</f>
        <v>0</v>
      </c>
      <c r="AB53" s="151">
        <f>AGS!N56</f>
        <v>0</v>
      </c>
      <c r="AC53" s="151">
        <f>SEPT!N56</f>
        <v>0</v>
      </c>
      <c r="AD53" s="151">
        <f>OKT!N56</f>
        <v>0</v>
      </c>
      <c r="AE53" s="151">
        <f>NOV!N56</f>
        <v>0</v>
      </c>
      <c r="AF53" s="151">
        <f>DES!N56</f>
        <v>0</v>
      </c>
      <c r="AG53" s="151">
        <f t="shared" si="0"/>
        <v>0</v>
      </c>
      <c r="AH53" s="151">
        <f t="shared" si="1"/>
        <v>0</v>
      </c>
      <c r="AI53" s="376" t="e">
        <f t="shared" si="2"/>
        <v>#DIV/0!</v>
      </c>
      <c r="AJ53" s="82">
        <f t="shared" si="3"/>
        <v>0</v>
      </c>
      <c r="AK53" s="82">
        <f t="shared" si="4"/>
        <v>0</v>
      </c>
      <c r="AL53" s="82" t="e">
        <f t="shared" si="5"/>
        <v>#DIV/0!</v>
      </c>
      <c r="AM53" s="82">
        <f t="shared" si="6"/>
        <v>0</v>
      </c>
      <c r="AN53" s="82">
        <f t="shared" si="7"/>
        <v>0</v>
      </c>
      <c r="AO53" s="82" t="e">
        <f t="shared" si="8"/>
        <v>#DIV/0!</v>
      </c>
    </row>
    <row r="54" spans="1:41" ht="15.75" customHeight="1" x14ac:dyDescent="0.3">
      <c r="A54" s="53">
        <v>56</v>
      </c>
      <c r="B54" s="53"/>
      <c r="C54" s="137" t="s">
        <v>591</v>
      </c>
      <c r="D54" s="137">
        <v>33</v>
      </c>
      <c r="E54" s="137" t="s">
        <v>598</v>
      </c>
      <c r="F54" s="53" t="s">
        <v>40</v>
      </c>
      <c r="G54" s="53" t="s">
        <v>73</v>
      </c>
      <c r="H54" s="53" t="s">
        <v>598</v>
      </c>
      <c r="I54" s="151">
        <f>'PUDR KAB ACT'!G58</f>
        <v>0</v>
      </c>
      <c r="J54" s="151">
        <f>'PUDR KAB ACT'!H58</f>
        <v>0</v>
      </c>
      <c r="K54" s="151">
        <f>'PUDR KAB ACT'!I58</f>
        <v>0</v>
      </c>
      <c r="L54" s="151">
        <f>'PUDR KAB ACT'!J58</f>
        <v>0</v>
      </c>
      <c r="M54" s="151">
        <f>'PUDR KAB ACT'!K58</f>
        <v>0</v>
      </c>
      <c r="N54" s="151">
        <f>'PUDR KAB ACT'!L58</f>
        <v>0</v>
      </c>
      <c r="O54" s="151">
        <f>'PUDR KAB ACT'!M58</f>
        <v>0</v>
      </c>
      <c r="P54" s="151">
        <f>'PUDR KAB ACT'!N58</f>
        <v>0</v>
      </c>
      <c r="Q54" s="151">
        <f>'PUDR KAB ACT'!O58</f>
        <v>0</v>
      </c>
      <c r="R54" s="151">
        <f>'PUDR KAB ACT'!P58</f>
        <v>0</v>
      </c>
      <c r="S54" s="151">
        <f>'PUDR KAB ACT'!Q58</f>
        <v>0</v>
      </c>
      <c r="T54" s="151">
        <f>'PUDR KAB ACT'!R58</f>
        <v>0</v>
      </c>
      <c r="U54" s="151">
        <f>JAN!N57</f>
        <v>0</v>
      </c>
      <c r="V54" s="151">
        <f>FEB!N57</f>
        <v>0</v>
      </c>
      <c r="W54" s="151">
        <f>MAR!N57</f>
        <v>0</v>
      </c>
      <c r="X54" s="151">
        <f>APR!N57</f>
        <v>0</v>
      </c>
      <c r="Y54" s="151">
        <f>MEI!N57</f>
        <v>0</v>
      </c>
      <c r="Z54" s="151">
        <f>JUN!N57</f>
        <v>0</v>
      </c>
      <c r="AA54" s="151">
        <f>JUL!N57</f>
        <v>0</v>
      </c>
      <c r="AB54" s="151">
        <f>AGS!N57</f>
        <v>0</v>
      </c>
      <c r="AC54" s="151">
        <f>SEPT!N57</f>
        <v>0</v>
      </c>
      <c r="AD54" s="151">
        <f>OKT!N57</f>
        <v>0</v>
      </c>
      <c r="AE54" s="151">
        <f>NOV!N57</f>
        <v>0</v>
      </c>
      <c r="AF54" s="151">
        <f>DES!N57</f>
        <v>0</v>
      </c>
      <c r="AG54" s="151">
        <f t="shared" si="0"/>
        <v>0</v>
      </c>
      <c r="AH54" s="151">
        <f t="shared" si="1"/>
        <v>0</v>
      </c>
      <c r="AI54" s="376" t="e">
        <f t="shared" si="2"/>
        <v>#DIV/0!</v>
      </c>
      <c r="AJ54" s="82">
        <f t="shared" si="3"/>
        <v>0</v>
      </c>
      <c r="AK54" s="82">
        <f t="shared" si="4"/>
        <v>0</v>
      </c>
      <c r="AL54" s="82" t="e">
        <f t="shared" si="5"/>
        <v>#DIV/0!</v>
      </c>
      <c r="AM54" s="82">
        <f t="shared" si="6"/>
        <v>0</v>
      </c>
      <c r="AN54" s="82">
        <f t="shared" si="7"/>
        <v>0</v>
      </c>
      <c r="AO54" s="82" t="e">
        <f t="shared" si="8"/>
        <v>#DIV/0!</v>
      </c>
    </row>
    <row r="55" spans="1:41" ht="15.75" customHeight="1" x14ac:dyDescent="0.3">
      <c r="A55" s="53">
        <v>58</v>
      </c>
      <c r="B55" s="53"/>
      <c r="C55" s="137" t="s">
        <v>599</v>
      </c>
      <c r="D55" s="137">
        <v>2</v>
      </c>
      <c r="E55" s="137" t="s">
        <v>600</v>
      </c>
      <c r="F55" s="53" t="s">
        <v>74</v>
      </c>
      <c r="G55" s="53" t="s">
        <v>76</v>
      </c>
      <c r="H55" s="53" t="s">
        <v>600</v>
      </c>
      <c r="I55" s="151">
        <f>'PUDR KAB ACT'!G60</f>
        <v>0</v>
      </c>
      <c r="J55" s="151">
        <f>'PUDR KAB ACT'!H60</f>
        <v>0</v>
      </c>
      <c r="K55" s="151">
        <f>'PUDR KAB ACT'!I60</f>
        <v>3</v>
      </c>
      <c r="L55" s="151">
        <f>'PUDR KAB ACT'!J60</f>
        <v>1</v>
      </c>
      <c r="M55" s="151">
        <f>'PUDR KAB ACT'!K60</f>
        <v>2</v>
      </c>
      <c r="N55" s="151">
        <f>'PUDR KAB ACT'!L60</f>
        <v>0</v>
      </c>
      <c r="O55" s="151">
        <f>'PUDR KAB ACT'!M60</f>
        <v>2</v>
      </c>
      <c r="P55" s="151">
        <f>'PUDR KAB ACT'!N60</f>
        <v>1</v>
      </c>
      <c r="Q55" s="151">
        <f>'PUDR KAB ACT'!O60</f>
        <v>2</v>
      </c>
      <c r="R55" s="151">
        <f>'PUDR KAB ACT'!P60</f>
        <v>0</v>
      </c>
      <c r="S55" s="151">
        <f>'PUDR KAB ACT'!Q60</f>
        <v>0</v>
      </c>
      <c r="T55" s="151">
        <f>'PUDR KAB ACT'!R60</f>
        <v>0</v>
      </c>
      <c r="U55" s="151">
        <f>JAN!N59</f>
        <v>0</v>
      </c>
      <c r="V55" s="151">
        <f>FEB!N59</f>
        <v>0</v>
      </c>
      <c r="W55" s="151">
        <f>MAR!N59</f>
        <v>3</v>
      </c>
      <c r="X55" s="151">
        <f>APR!N59</f>
        <v>1</v>
      </c>
      <c r="Y55" s="151">
        <f>MEI!N59</f>
        <v>2</v>
      </c>
      <c r="Z55" s="151">
        <f>JUN!N59</f>
        <v>0</v>
      </c>
      <c r="AA55" s="151">
        <f>JUL!N59</f>
        <v>0</v>
      </c>
      <c r="AB55" s="151">
        <f>AGS!N59</f>
        <v>1</v>
      </c>
      <c r="AC55" s="151">
        <f>SEPT!N59</f>
        <v>2</v>
      </c>
      <c r="AD55" s="151">
        <f>OKT!N59</f>
        <v>0</v>
      </c>
      <c r="AE55" s="151">
        <f>NOV!N59</f>
        <v>0</v>
      </c>
      <c r="AF55" s="151">
        <f>DES!N59</f>
        <v>0</v>
      </c>
      <c r="AG55" s="151">
        <f t="shared" si="0"/>
        <v>11</v>
      </c>
      <c r="AH55" s="151">
        <f t="shared" si="1"/>
        <v>9</v>
      </c>
      <c r="AI55" s="376">
        <f t="shared" si="2"/>
        <v>0.81818181818181823</v>
      </c>
      <c r="AJ55" s="82">
        <f t="shared" si="3"/>
        <v>6</v>
      </c>
      <c r="AK55" s="82">
        <f t="shared" si="4"/>
        <v>6</v>
      </c>
      <c r="AL55" s="82">
        <f t="shared" si="5"/>
        <v>1</v>
      </c>
      <c r="AM55" s="82">
        <f t="shared" si="6"/>
        <v>5</v>
      </c>
      <c r="AN55" s="82">
        <f t="shared" si="7"/>
        <v>3</v>
      </c>
      <c r="AO55" s="82">
        <f t="shared" si="8"/>
        <v>0.6</v>
      </c>
    </row>
    <row r="56" spans="1:41" ht="15.75" customHeight="1" x14ac:dyDescent="0.3">
      <c r="A56" s="53">
        <v>59</v>
      </c>
      <c r="B56" s="53"/>
      <c r="C56" s="137" t="s">
        <v>591</v>
      </c>
      <c r="D56" s="137">
        <v>3</v>
      </c>
      <c r="E56" s="137" t="s">
        <v>598</v>
      </c>
      <c r="F56" s="53" t="s">
        <v>74</v>
      </c>
      <c r="G56" s="53" t="s">
        <v>77</v>
      </c>
      <c r="H56" s="53" t="s">
        <v>598</v>
      </c>
      <c r="I56" s="151">
        <f>'PUDR KAB ACT'!G61</f>
        <v>0</v>
      </c>
      <c r="J56" s="151">
        <f>'PUDR KAB ACT'!H61</f>
        <v>0</v>
      </c>
      <c r="K56" s="151">
        <f>'PUDR KAB ACT'!I61</f>
        <v>0</v>
      </c>
      <c r="L56" s="151">
        <f>'PUDR KAB ACT'!J61</f>
        <v>0</v>
      </c>
      <c r="M56" s="151">
        <f>'PUDR KAB ACT'!K61</f>
        <v>0</v>
      </c>
      <c r="N56" s="151">
        <f>'PUDR KAB ACT'!L61</f>
        <v>0</v>
      </c>
      <c r="O56" s="151">
        <f>'PUDR KAB ACT'!M61</f>
        <v>0</v>
      </c>
      <c r="P56" s="151">
        <f>'PUDR KAB ACT'!N61</f>
        <v>0</v>
      </c>
      <c r="Q56" s="151">
        <f>'PUDR KAB ACT'!O61</f>
        <v>0</v>
      </c>
      <c r="R56" s="151">
        <f>'PUDR KAB ACT'!P61</f>
        <v>0</v>
      </c>
      <c r="S56" s="151">
        <f>'PUDR KAB ACT'!Q61</f>
        <v>0</v>
      </c>
      <c r="T56" s="151">
        <f>'PUDR KAB ACT'!R61</f>
        <v>0</v>
      </c>
      <c r="U56" s="151">
        <f>JAN!N60</f>
        <v>0</v>
      </c>
      <c r="V56" s="151">
        <f>FEB!N60</f>
        <v>0</v>
      </c>
      <c r="W56" s="151">
        <f>MAR!N60</f>
        <v>0</v>
      </c>
      <c r="X56" s="151">
        <f>APR!N60</f>
        <v>0</v>
      </c>
      <c r="Y56" s="151">
        <f>MEI!N60</f>
        <v>0</v>
      </c>
      <c r="Z56" s="151">
        <f>JUN!N60</f>
        <v>0</v>
      </c>
      <c r="AA56" s="151">
        <f>JUL!N60</f>
        <v>0</v>
      </c>
      <c r="AB56" s="151">
        <f>AGS!N60</f>
        <v>0</v>
      </c>
      <c r="AC56" s="151">
        <f>SEPT!N60</f>
        <v>0</v>
      </c>
      <c r="AD56" s="151">
        <f>OKT!N60</f>
        <v>0</v>
      </c>
      <c r="AE56" s="151">
        <f>NOV!N60</f>
        <v>0</v>
      </c>
      <c r="AF56" s="151">
        <f>DES!N60</f>
        <v>0</v>
      </c>
      <c r="AG56" s="151">
        <f t="shared" si="0"/>
        <v>0</v>
      </c>
      <c r="AH56" s="151">
        <f t="shared" si="1"/>
        <v>0</v>
      </c>
      <c r="AI56" s="376" t="e">
        <f t="shared" si="2"/>
        <v>#DIV/0!</v>
      </c>
      <c r="AJ56" s="82">
        <f t="shared" si="3"/>
        <v>0</v>
      </c>
      <c r="AK56" s="82">
        <f t="shared" si="4"/>
        <v>0</v>
      </c>
      <c r="AL56" s="82" t="e">
        <f t="shared" si="5"/>
        <v>#DIV/0!</v>
      </c>
      <c r="AM56" s="82">
        <f t="shared" si="6"/>
        <v>0</v>
      </c>
      <c r="AN56" s="82">
        <f t="shared" si="7"/>
        <v>0</v>
      </c>
      <c r="AO56" s="82" t="e">
        <f t="shared" si="8"/>
        <v>#DIV/0!</v>
      </c>
    </row>
    <row r="57" spans="1:41" ht="15.75" customHeight="1" x14ac:dyDescent="0.3">
      <c r="A57" s="53">
        <v>60</v>
      </c>
      <c r="B57" s="53"/>
      <c r="C57" s="137" t="s">
        <v>591</v>
      </c>
      <c r="D57" s="137">
        <v>4</v>
      </c>
      <c r="E57" s="137" t="s">
        <v>598</v>
      </c>
      <c r="F57" s="53" t="s">
        <v>74</v>
      </c>
      <c r="G57" s="53" t="s">
        <v>78</v>
      </c>
      <c r="H57" s="53" t="s">
        <v>598</v>
      </c>
      <c r="I57" s="151">
        <f>'PUDR KAB ACT'!G62</f>
        <v>1</v>
      </c>
      <c r="J57" s="151">
        <f>'PUDR KAB ACT'!H62</f>
        <v>0</v>
      </c>
      <c r="K57" s="151">
        <f>'PUDR KAB ACT'!I62</f>
        <v>0</v>
      </c>
      <c r="L57" s="151">
        <f>'PUDR KAB ACT'!J62</f>
        <v>0</v>
      </c>
      <c r="M57" s="151">
        <f>'PUDR KAB ACT'!K62</f>
        <v>0</v>
      </c>
      <c r="N57" s="151">
        <f>'PUDR KAB ACT'!L62</f>
        <v>0</v>
      </c>
      <c r="O57" s="151">
        <f>'PUDR KAB ACT'!M62</f>
        <v>0</v>
      </c>
      <c r="P57" s="151">
        <f>'PUDR KAB ACT'!N62</f>
        <v>0</v>
      </c>
      <c r="Q57" s="151">
        <f>'PUDR KAB ACT'!O62</f>
        <v>0</v>
      </c>
      <c r="R57" s="151">
        <f>'PUDR KAB ACT'!P62</f>
        <v>0</v>
      </c>
      <c r="S57" s="151">
        <f>'PUDR KAB ACT'!Q62</f>
        <v>3</v>
      </c>
      <c r="T57" s="151">
        <f>'PUDR KAB ACT'!R62</f>
        <v>0</v>
      </c>
      <c r="U57" s="151">
        <f>JAN!N61</f>
        <v>1</v>
      </c>
      <c r="V57" s="151">
        <f>FEB!N61</f>
        <v>0</v>
      </c>
      <c r="W57" s="151">
        <f>MAR!N61</f>
        <v>0</v>
      </c>
      <c r="X57" s="151">
        <f>APR!N61</f>
        <v>0</v>
      </c>
      <c r="Y57" s="151">
        <f>MEI!N61</f>
        <v>0</v>
      </c>
      <c r="Z57" s="151">
        <f>JUN!N61</f>
        <v>0</v>
      </c>
      <c r="AA57" s="151">
        <f>JUL!N61</f>
        <v>0</v>
      </c>
      <c r="AB57" s="151">
        <f>AGS!N61</f>
        <v>0</v>
      </c>
      <c r="AC57" s="151">
        <f>SEPT!N61</f>
        <v>0</v>
      </c>
      <c r="AD57" s="151">
        <f>OKT!N61</f>
        <v>0</v>
      </c>
      <c r="AE57" s="151">
        <f>NOV!N61</f>
        <v>3</v>
      </c>
      <c r="AF57" s="151">
        <f>DES!N61</f>
        <v>0</v>
      </c>
      <c r="AG57" s="151">
        <f t="shared" si="0"/>
        <v>4</v>
      </c>
      <c r="AH57" s="151">
        <f t="shared" si="1"/>
        <v>4</v>
      </c>
      <c r="AI57" s="376">
        <f t="shared" si="2"/>
        <v>1</v>
      </c>
      <c r="AJ57" s="82">
        <f t="shared" si="3"/>
        <v>1</v>
      </c>
      <c r="AK57" s="82">
        <f t="shared" si="4"/>
        <v>1</v>
      </c>
      <c r="AL57" s="82">
        <f t="shared" si="5"/>
        <v>1</v>
      </c>
      <c r="AM57" s="82">
        <f t="shared" si="6"/>
        <v>3</v>
      </c>
      <c r="AN57" s="82">
        <f t="shared" si="7"/>
        <v>3</v>
      </c>
      <c r="AO57" s="82">
        <f t="shared" si="8"/>
        <v>1</v>
      </c>
    </row>
    <row r="58" spans="1:41" ht="15.75" customHeight="1" x14ac:dyDescent="0.3">
      <c r="A58" s="53">
        <v>61</v>
      </c>
      <c r="B58" s="53"/>
      <c r="C58" s="137" t="s">
        <v>591</v>
      </c>
      <c r="D58" s="137">
        <v>5</v>
      </c>
      <c r="E58" s="137" t="s">
        <v>598</v>
      </c>
      <c r="F58" s="53" t="s">
        <v>74</v>
      </c>
      <c r="G58" s="53" t="s">
        <v>79</v>
      </c>
      <c r="H58" s="53" t="s">
        <v>598</v>
      </c>
      <c r="I58" s="151">
        <f>'PUDR KAB ACT'!G63</f>
        <v>0</v>
      </c>
      <c r="J58" s="151">
        <f>'PUDR KAB ACT'!H63</f>
        <v>0</v>
      </c>
      <c r="K58" s="151">
        <f>'PUDR KAB ACT'!I63</f>
        <v>0</v>
      </c>
      <c r="L58" s="151">
        <f>'PUDR KAB ACT'!J63</f>
        <v>0</v>
      </c>
      <c r="M58" s="151">
        <f>'PUDR KAB ACT'!K63</f>
        <v>0</v>
      </c>
      <c r="N58" s="151">
        <f>'PUDR KAB ACT'!L63</f>
        <v>0</v>
      </c>
      <c r="O58" s="151">
        <f>'PUDR KAB ACT'!M63</f>
        <v>0</v>
      </c>
      <c r="P58" s="151">
        <f>'PUDR KAB ACT'!N63</f>
        <v>0</v>
      </c>
      <c r="Q58" s="151">
        <f>'PUDR KAB ACT'!O63</f>
        <v>0</v>
      </c>
      <c r="R58" s="151">
        <f>'PUDR KAB ACT'!P63</f>
        <v>0</v>
      </c>
      <c r="S58" s="151">
        <f>'PUDR KAB ACT'!Q63</f>
        <v>0</v>
      </c>
      <c r="T58" s="151">
        <f>'PUDR KAB ACT'!R63</f>
        <v>0</v>
      </c>
      <c r="U58" s="151">
        <f>JAN!N62</f>
        <v>0</v>
      </c>
      <c r="V58" s="151">
        <f>FEB!N62</f>
        <v>0</v>
      </c>
      <c r="W58" s="151">
        <f>MAR!N62</f>
        <v>0</v>
      </c>
      <c r="X58" s="151">
        <f>APR!N62</f>
        <v>0</v>
      </c>
      <c r="Y58" s="151">
        <f>MEI!N62</f>
        <v>0</v>
      </c>
      <c r="Z58" s="151">
        <f>JUN!N62</f>
        <v>0</v>
      </c>
      <c r="AA58" s="151">
        <f>JUL!N62</f>
        <v>0</v>
      </c>
      <c r="AB58" s="151">
        <f>AGS!N62</f>
        <v>0</v>
      </c>
      <c r="AC58" s="151">
        <f>SEPT!N62</f>
        <v>0</v>
      </c>
      <c r="AD58" s="151">
        <f>OKT!N62</f>
        <v>0</v>
      </c>
      <c r="AE58" s="151">
        <f>NOV!N62</f>
        <v>0</v>
      </c>
      <c r="AF58" s="151">
        <f>DES!N62</f>
        <v>0</v>
      </c>
      <c r="AG58" s="151">
        <f t="shared" si="0"/>
        <v>0</v>
      </c>
      <c r="AH58" s="151">
        <f t="shared" si="1"/>
        <v>0</v>
      </c>
      <c r="AI58" s="376" t="e">
        <f t="shared" si="2"/>
        <v>#DIV/0!</v>
      </c>
      <c r="AJ58" s="82">
        <f t="shared" si="3"/>
        <v>0</v>
      </c>
      <c r="AK58" s="82">
        <f t="shared" si="4"/>
        <v>0</v>
      </c>
      <c r="AL58" s="82" t="e">
        <f t="shared" si="5"/>
        <v>#DIV/0!</v>
      </c>
      <c r="AM58" s="82">
        <f t="shared" si="6"/>
        <v>0</v>
      </c>
      <c r="AN58" s="82">
        <f t="shared" si="7"/>
        <v>0</v>
      </c>
      <c r="AO58" s="82" t="e">
        <f t="shared" si="8"/>
        <v>#DIV/0!</v>
      </c>
    </row>
    <row r="59" spans="1:41" ht="15.75" customHeight="1" x14ac:dyDescent="0.3">
      <c r="A59" s="53">
        <v>62</v>
      </c>
      <c r="B59" s="53"/>
      <c r="C59" s="137" t="s">
        <v>591</v>
      </c>
      <c r="D59" s="137">
        <v>6</v>
      </c>
      <c r="E59" s="137" t="s">
        <v>598</v>
      </c>
      <c r="F59" s="53" t="s">
        <v>74</v>
      </c>
      <c r="G59" s="53" t="s">
        <v>80</v>
      </c>
      <c r="H59" s="53" t="s">
        <v>598</v>
      </c>
      <c r="I59" s="151">
        <f>'PUDR KAB ACT'!G64</f>
        <v>0</v>
      </c>
      <c r="J59" s="151">
        <f>'PUDR KAB ACT'!H64</f>
        <v>0</v>
      </c>
      <c r="K59" s="151">
        <f>'PUDR KAB ACT'!I64</f>
        <v>0</v>
      </c>
      <c r="L59" s="151">
        <f>'PUDR KAB ACT'!J64</f>
        <v>0</v>
      </c>
      <c r="M59" s="151">
        <f>'PUDR KAB ACT'!K64</f>
        <v>0</v>
      </c>
      <c r="N59" s="151">
        <f>'PUDR KAB ACT'!L64</f>
        <v>0</v>
      </c>
      <c r="O59" s="151">
        <f>'PUDR KAB ACT'!M64</f>
        <v>0</v>
      </c>
      <c r="P59" s="151">
        <f>'PUDR KAB ACT'!N64</f>
        <v>0</v>
      </c>
      <c r="Q59" s="151">
        <f>'PUDR KAB ACT'!O64</f>
        <v>0</v>
      </c>
      <c r="R59" s="151">
        <f>'PUDR KAB ACT'!P64</f>
        <v>0</v>
      </c>
      <c r="S59" s="151">
        <f>'PUDR KAB ACT'!Q64</f>
        <v>0</v>
      </c>
      <c r="T59" s="151">
        <f>'PUDR KAB ACT'!R64</f>
        <v>0</v>
      </c>
      <c r="U59" s="151">
        <f>JAN!N63</f>
        <v>0</v>
      </c>
      <c r="V59" s="151">
        <f>FEB!N63</f>
        <v>0</v>
      </c>
      <c r="W59" s="151">
        <f>MAR!N63</f>
        <v>0</v>
      </c>
      <c r="X59" s="151">
        <f>APR!N63</f>
        <v>0</v>
      </c>
      <c r="Y59" s="151">
        <f>MEI!N63</f>
        <v>0</v>
      </c>
      <c r="Z59" s="151">
        <f>JUN!N63</f>
        <v>0</v>
      </c>
      <c r="AA59" s="151">
        <f>JUL!N63</f>
        <v>0</v>
      </c>
      <c r="AB59" s="151">
        <f>AGS!N63</f>
        <v>0</v>
      </c>
      <c r="AC59" s="151">
        <f>SEPT!N63</f>
        <v>0</v>
      </c>
      <c r="AD59" s="151">
        <f>OKT!N63</f>
        <v>0</v>
      </c>
      <c r="AE59" s="151">
        <f>NOV!N63</f>
        <v>0</v>
      </c>
      <c r="AF59" s="151">
        <f>DES!N63</f>
        <v>0</v>
      </c>
      <c r="AG59" s="151">
        <f t="shared" si="0"/>
        <v>0</v>
      </c>
      <c r="AH59" s="151">
        <f t="shared" si="1"/>
        <v>0</v>
      </c>
      <c r="AI59" s="376" t="e">
        <f t="shared" si="2"/>
        <v>#DIV/0!</v>
      </c>
      <c r="AJ59" s="82">
        <f t="shared" si="3"/>
        <v>0</v>
      </c>
      <c r="AK59" s="82">
        <f t="shared" si="4"/>
        <v>0</v>
      </c>
      <c r="AL59" s="82" t="e">
        <f t="shared" si="5"/>
        <v>#DIV/0!</v>
      </c>
      <c r="AM59" s="82">
        <f t="shared" si="6"/>
        <v>0</v>
      </c>
      <c r="AN59" s="82">
        <f t="shared" si="7"/>
        <v>0</v>
      </c>
      <c r="AO59" s="82" t="e">
        <f t="shared" si="8"/>
        <v>#DIV/0!</v>
      </c>
    </row>
    <row r="60" spans="1:41" ht="15.75" customHeight="1" x14ac:dyDescent="0.3">
      <c r="A60" s="53">
        <v>63</v>
      </c>
      <c r="B60" s="53"/>
      <c r="C60" s="137" t="s">
        <v>591</v>
      </c>
      <c r="D60" s="137">
        <v>7</v>
      </c>
      <c r="E60" s="137" t="s">
        <v>598</v>
      </c>
      <c r="F60" s="53" t="s">
        <v>74</v>
      </c>
      <c r="G60" s="53" t="s">
        <v>81</v>
      </c>
      <c r="H60" s="53" t="s">
        <v>598</v>
      </c>
      <c r="I60" s="151">
        <f>'PUDR KAB ACT'!G65</f>
        <v>0</v>
      </c>
      <c r="J60" s="151">
        <f>'PUDR KAB ACT'!H65</f>
        <v>0</v>
      </c>
      <c r="K60" s="151">
        <f>'PUDR KAB ACT'!I65</f>
        <v>0</v>
      </c>
      <c r="L60" s="151">
        <f>'PUDR KAB ACT'!J65</f>
        <v>0</v>
      </c>
      <c r="M60" s="151">
        <f>'PUDR KAB ACT'!K65</f>
        <v>0</v>
      </c>
      <c r="N60" s="151">
        <f>'PUDR KAB ACT'!L65</f>
        <v>0</v>
      </c>
      <c r="O60" s="151">
        <f>'PUDR KAB ACT'!M65</f>
        <v>0</v>
      </c>
      <c r="P60" s="151">
        <f>'PUDR KAB ACT'!N65</f>
        <v>1</v>
      </c>
      <c r="Q60" s="151">
        <f>'PUDR KAB ACT'!O65</f>
        <v>0</v>
      </c>
      <c r="R60" s="151">
        <f>'PUDR KAB ACT'!P65</f>
        <v>0</v>
      </c>
      <c r="S60" s="151">
        <f>'PUDR KAB ACT'!Q65</f>
        <v>0</v>
      </c>
      <c r="T60" s="151">
        <f>'PUDR KAB ACT'!R65</f>
        <v>0</v>
      </c>
      <c r="U60" s="151">
        <f>JAN!N64</f>
        <v>0</v>
      </c>
      <c r="V60" s="151">
        <f>FEB!N64</f>
        <v>0</v>
      </c>
      <c r="W60" s="151">
        <f>MAR!N64</f>
        <v>0</v>
      </c>
      <c r="X60" s="151">
        <f>APR!N64</f>
        <v>0</v>
      </c>
      <c r="Y60" s="151">
        <f>MEI!N64</f>
        <v>0</v>
      </c>
      <c r="Z60" s="151">
        <f>JUN!N64</f>
        <v>0</v>
      </c>
      <c r="AA60" s="151">
        <f>JUL!N64</f>
        <v>0</v>
      </c>
      <c r="AB60" s="151">
        <f>AGS!N64</f>
        <v>1</v>
      </c>
      <c r="AC60" s="151">
        <f>SEPT!N64</f>
        <v>0</v>
      </c>
      <c r="AD60" s="151">
        <f>OKT!N64</f>
        <v>0</v>
      </c>
      <c r="AE60" s="151">
        <f>NOV!N64</f>
        <v>0</v>
      </c>
      <c r="AF60" s="151">
        <f>DES!N64</f>
        <v>0</v>
      </c>
      <c r="AG60" s="151">
        <f t="shared" si="0"/>
        <v>1</v>
      </c>
      <c r="AH60" s="151">
        <f t="shared" si="1"/>
        <v>1</v>
      </c>
      <c r="AI60" s="376">
        <f t="shared" si="2"/>
        <v>1</v>
      </c>
      <c r="AJ60" s="82">
        <f t="shared" si="3"/>
        <v>0</v>
      </c>
      <c r="AK60" s="82">
        <f t="shared" si="4"/>
        <v>0</v>
      </c>
      <c r="AL60" s="82" t="e">
        <f t="shared" si="5"/>
        <v>#DIV/0!</v>
      </c>
      <c r="AM60" s="82">
        <f t="shared" si="6"/>
        <v>1</v>
      </c>
      <c r="AN60" s="82">
        <f t="shared" si="7"/>
        <v>1</v>
      </c>
      <c r="AO60" s="82">
        <f t="shared" si="8"/>
        <v>1</v>
      </c>
    </row>
    <row r="61" spans="1:41" ht="15.75" customHeight="1" x14ac:dyDescent="0.3">
      <c r="A61" s="53">
        <v>64</v>
      </c>
      <c r="B61" s="53"/>
      <c r="C61" s="137" t="s">
        <v>591</v>
      </c>
      <c r="D61" s="137">
        <v>8</v>
      </c>
      <c r="E61" s="137" t="s">
        <v>598</v>
      </c>
      <c r="F61" s="53" t="s">
        <v>74</v>
      </c>
      <c r="G61" s="53" t="s">
        <v>82</v>
      </c>
      <c r="H61" s="53" t="s">
        <v>598</v>
      </c>
      <c r="I61" s="151">
        <f>'PUDR KAB ACT'!G66</f>
        <v>0</v>
      </c>
      <c r="J61" s="151">
        <f>'PUDR KAB ACT'!H66</f>
        <v>0</v>
      </c>
      <c r="K61" s="151">
        <f>'PUDR KAB ACT'!I66</f>
        <v>0</v>
      </c>
      <c r="L61" s="151">
        <f>'PUDR KAB ACT'!J66</f>
        <v>0</v>
      </c>
      <c r="M61" s="151">
        <f>'PUDR KAB ACT'!K66</f>
        <v>0</v>
      </c>
      <c r="N61" s="151">
        <f>'PUDR KAB ACT'!L66</f>
        <v>0</v>
      </c>
      <c r="O61" s="151">
        <f>'PUDR KAB ACT'!M66</f>
        <v>0</v>
      </c>
      <c r="P61" s="151">
        <f>'PUDR KAB ACT'!N66</f>
        <v>0</v>
      </c>
      <c r="Q61" s="151">
        <f>'PUDR KAB ACT'!O66</f>
        <v>0</v>
      </c>
      <c r="R61" s="151">
        <f>'PUDR KAB ACT'!P66</f>
        <v>0</v>
      </c>
      <c r="S61" s="151">
        <f>'PUDR KAB ACT'!Q66</f>
        <v>0</v>
      </c>
      <c r="T61" s="151">
        <f>'PUDR KAB ACT'!R66</f>
        <v>0</v>
      </c>
      <c r="U61" s="151">
        <f>JAN!N65</f>
        <v>0</v>
      </c>
      <c r="V61" s="151">
        <f>FEB!N65</f>
        <v>0</v>
      </c>
      <c r="W61" s="151">
        <f>MAR!N65</f>
        <v>0</v>
      </c>
      <c r="X61" s="151">
        <f>APR!N65</f>
        <v>0</v>
      </c>
      <c r="Y61" s="151">
        <f>MEI!N65</f>
        <v>0</v>
      </c>
      <c r="Z61" s="151">
        <f>JUN!N65</f>
        <v>0</v>
      </c>
      <c r="AA61" s="151">
        <f>JUL!N65</f>
        <v>0</v>
      </c>
      <c r="AB61" s="151">
        <f>AGS!N65</f>
        <v>0</v>
      </c>
      <c r="AC61" s="151">
        <f>SEPT!N65</f>
        <v>0</v>
      </c>
      <c r="AD61" s="151">
        <f>OKT!N65</f>
        <v>0</v>
      </c>
      <c r="AE61" s="151">
        <f>NOV!N65</f>
        <v>0</v>
      </c>
      <c r="AF61" s="151">
        <f>DES!N65</f>
        <v>0</v>
      </c>
      <c r="AG61" s="151">
        <f t="shared" si="0"/>
        <v>0</v>
      </c>
      <c r="AH61" s="151">
        <f t="shared" si="1"/>
        <v>0</v>
      </c>
      <c r="AI61" s="376" t="e">
        <f t="shared" si="2"/>
        <v>#DIV/0!</v>
      </c>
      <c r="AJ61" s="82">
        <f t="shared" si="3"/>
        <v>0</v>
      </c>
      <c r="AK61" s="82">
        <f t="shared" si="4"/>
        <v>0</v>
      </c>
      <c r="AL61" s="82" t="e">
        <f t="shared" si="5"/>
        <v>#DIV/0!</v>
      </c>
      <c r="AM61" s="82">
        <f t="shared" si="6"/>
        <v>0</v>
      </c>
      <c r="AN61" s="82">
        <f t="shared" si="7"/>
        <v>0</v>
      </c>
      <c r="AO61" s="82" t="e">
        <f t="shared" si="8"/>
        <v>#DIV/0!</v>
      </c>
    </row>
    <row r="62" spans="1:41" ht="15.75" customHeight="1" x14ac:dyDescent="0.3">
      <c r="A62" s="53">
        <v>65</v>
      </c>
      <c r="B62" s="53"/>
      <c r="C62" s="137" t="s">
        <v>591</v>
      </c>
      <c r="D62" s="137">
        <v>9</v>
      </c>
      <c r="E62" s="137" t="s">
        <v>598</v>
      </c>
      <c r="F62" s="53" t="s">
        <v>74</v>
      </c>
      <c r="G62" s="53" t="s">
        <v>83</v>
      </c>
      <c r="H62" s="53" t="s">
        <v>598</v>
      </c>
      <c r="I62" s="151">
        <f>'PUDR KAB ACT'!G67</f>
        <v>0</v>
      </c>
      <c r="J62" s="151">
        <f>'PUDR KAB ACT'!H67</f>
        <v>0</v>
      </c>
      <c r="K62" s="151">
        <f>'PUDR KAB ACT'!I67</f>
        <v>0</v>
      </c>
      <c r="L62" s="151">
        <f>'PUDR KAB ACT'!J67</f>
        <v>0</v>
      </c>
      <c r="M62" s="151">
        <f>'PUDR KAB ACT'!K67</f>
        <v>0</v>
      </c>
      <c r="N62" s="151">
        <f>'PUDR KAB ACT'!L67</f>
        <v>0</v>
      </c>
      <c r="O62" s="151">
        <f>'PUDR KAB ACT'!M67</f>
        <v>0</v>
      </c>
      <c r="P62" s="151">
        <f>'PUDR KAB ACT'!N67</f>
        <v>0</v>
      </c>
      <c r="Q62" s="151">
        <f>'PUDR KAB ACT'!O67</f>
        <v>0</v>
      </c>
      <c r="R62" s="151">
        <f>'PUDR KAB ACT'!P67</f>
        <v>0</v>
      </c>
      <c r="S62" s="151">
        <f>'PUDR KAB ACT'!Q67</f>
        <v>0</v>
      </c>
      <c r="T62" s="151">
        <f>'PUDR KAB ACT'!R67</f>
        <v>0</v>
      </c>
      <c r="U62" s="151">
        <f>JAN!N66</f>
        <v>0</v>
      </c>
      <c r="V62" s="151">
        <f>FEB!N66</f>
        <v>0</v>
      </c>
      <c r="W62" s="151">
        <f>MAR!N66</f>
        <v>0</v>
      </c>
      <c r="X62" s="151">
        <f>APR!N66</f>
        <v>0</v>
      </c>
      <c r="Y62" s="151">
        <f>MEI!N66</f>
        <v>0</v>
      </c>
      <c r="Z62" s="151">
        <f>JUN!N66</f>
        <v>0</v>
      </c>
      <c r="AA62" s="151">
        <f>JUL!N66</f>
        <v>0</v>
      </c>
      <c r="AB62" s="151">
        <f>AGS!N66</f>
        <v>0</v>
      </c>
      <c r="AC62" s="151">
        <f>SEPT!N66</f>
        <v>0</v>
      </c>
      <c r="AD62" s="151">
        <f>OKT!N66</f>
        <v>0</v>
      </c>
      <c r="AE62" s="151">
        <f>NOV!N66</f>
        <v>0</v>
      </c>
      <c r="AF62" s="151">
        <f>DES!N66</f>
        <v>0</v>
      </c>
      <c r="AG62" s="151">
        <f t="shared" si="0"/>
        <v>0</v>
      </c>
      <c r="AH62" s="151">
        <f t="shared" si="1"/>
        <v>0</v>
      </c>
      <c r="AI62" s="376" t="e">
        <f t="shared" si="2"/>
        <v>#DIV/0!</v>
      </c>
      <c r="AJ62" s="82">
        <f t="shared" si="3"/>
        <v>0</v>
      </c>
      <c r="AK62" s="82">
        <f t="shared" si="4"/>
        <v>0</v>
      </c>
      <c r="AL62" s="82" t="e">
        <f t="shared" si="5"/>
        <v>#DIV/0!</v>
      </c>
      <c r="AM62" s="82">
        <f t="shared" si="6"/>
        <v>0</v>
      </c>
      <c r="AN62" s="82">
        <f t="shared" si="7"/>
        <v>0</v>
      </c>
      <c r="AO62" s="82" t="e">
        <f t="shared" si="8"/>
        <v>#DIV/0!</v>
      </c>
    </row>
    <row r="63" spans="1:41" ht="15.75" customHeight="1" x14ac:dyDescent="0.3">
      <c r="A63" s="53">
        <v>66</v>
      </c>
      <c r="B63" s="53"/>
      <c r="C63" s="137" t="s">
        <v>591</v>
      </c>
      <c r="D63" s="137">
        <v>10</v>
      </c>
      <c r="E63" s="137" t="s">
        <v>598</v>
      </c>
      <c r="F63" s="53" t="s">
        <v>74</v>
      </c>
      <c r="G63" s="53" t="s">
        <v>84</v>
      </c>
      <c r="H63" s="53" t="s">
        <v>598</v>
      </c>
      <c r="I63" s="151">
        <f>'PUDR KAB ACT'!G68</f>
        <v>0</v>
      </c>
      <c r="J63" s="151">
        <f>'PUDR KAB ACT'!H68</f>
        <v>0</v>
      </c>
      <c r="K63" s="151">
        <f>'PUDR KAB ACT'!I68</f>
        <v>0</v>
      </c>
      <c r="L63" s="151">
        <f>'PUDR KAB ACT'!J68</f>
        <v>0</v>
      </c>
      <c r="M63" s="151">
        <f>'PUDR KAB ACT'!K68</f>
        <v>0</v>
      </c>
      <c r="N63" s="151">
        <f>'PUDR KAB ACT'!L68</f>
        <v>0</v>
      </c>
      <c r="O63" s="151">
        <f>'PUDR KAB ACT'!M68</f>
        <v>0</v>
      </c>
      <c r="P63" s="151">
        <f>'PUDR KAB ACT'!N68</f>
        <v>0</v>
      </c>
      <c r="Q63" s="151">
        <f>'PUDR KAB ACT'!O68</f>
        <v>0</v>
      </c>
      <c r="R63" s="151">
        <f>'PUDR KAB ACT'!P68</f>
        <v>0</v>
      </c>
      <c r="S63" s="151">
        <f>'PUDR KAB ACT'!Q68</f>
        <v>0</v>
      </c>
      <c r="T63" s="151">
        <f>'PUDR KAB ACT'!R68</f>
        <v>0</v>
      </c>
      <c r="U63" s="151">
        <f>JAN!N67</f>
        <v>0</v>
      </c>
      <c r="V63" s="151">
        <f>FEB!N67</f>
        <v>0</v>
      </c>
      <c r="W63" s="151">
        <f>MAR!N67</f>
        <v>0</v>
      </c>
      <c r="X63" s="151">
        <f>APR!N67</f>
        <v>0</v>
      </c>
      <c r="Y63" s="151">
        <f>MEI!N67</f>
        <v>0</v>
      </c>
      <c r="Z63" s="151">
        <f>JUN!N67</f>
        <v>0</v>
      </c>
      <c r="AA63" s="151">
        <f>JUL!N67</f>
        <v>0</v>
      </c>
      <c r="AB63" s="151">
        <f>AGS!N67</f>
        <v>0</v>
      </c>
      <c r="AC63" s="151">
        <f>SEPT!N67</f>
        <v>0</v>
      </c>
      <c r="AD63" s="151">
        <f>OKT!N67</f>
        <v>0</v>
      </c>
      <c r="AE63" s="151">
        <f>NOV!N67</f>
        <v>0</v>
      </c>
      <c r="AF63" s="151">
        <f>DES!N67</f>
        <v>0</v>
      </c>
      <c r="AG63" s="151">
        <f t="shared" si="0"/>
        <v>0</v>
      </c>
      <c r="AH63" s="151">
        <f t="shared" si="1"/>
        <v>0</v>
      </c>
      <c r="AI63" s="376" t="e">
        <f t="shared" si="2"/>
        <v>#DIV/0!</v>
      </c>
      <c r="AJ63" s="82">
        <f t="shared" si="3"/>
        <v>0</v>
      </c>
      <c r="AK63" s="82">
        <f t="shared" si="4"/>
        <v>0</v>
      </c>
      <c r="AL63" s="82" t="e">
        <f t="shared" si="5"/>
        <v>#DIV/0!</v>
      </c>
      <c r="AM63" s="82">
        <f t="shared" si="6"/>
        <v>0</v>
      </c>
      <c r="AN63" s="82">
        <f t="shared" si="7"/>
        <v>0</v>
      </c>
      <c r="AO63" s="82" t="e">
        <f t="shared" si="8"/>
        <v>#DIV/0!</v>
      </c>
    </row>
    <row r="64" spans="1:41" ht="15.75" customHeight="1" x14ac:dyDescent="0.3">
      <c r="A64" s="53">
        <v>67</v>
      </c>
      <c r="B64" s="53"/>
      <c r="C64" s="137" t="s">
        <v>591</v>
      </c>
      <c r="D64" s="137">
        <v>11</v>
      </c>
      <c r="E64" s="137" t="s">
        <v>598</v>
      </c>
      <c r="F64" s="53" t="s">
        <v>74</v>
      </c>
      <c r="G64" s="53" t="s">
        <v>85</v>
      </c>
      <c r="H64" s="53" t="s">
        <v>598</v>
      </c>
      <c r="I64" s="151">
        <f>'PUDR KAB ACT'!G69</f>
        <v>0</v>
      </c>
      <c r="J64" s="151">
        <f>'PUDR KAB ACT'!H69</f>
        <v>0</v>
      </c>
      <c r="K64" s="151">
        <f>'PUDR KAB ACT'!I69</f>
        <v>0</v>
      </c>
      <c r="L64" s="151">
        <f>'PUDR KAB ACT'!J69</f>
        <v>0</v>
      </c>
      <c r="M64" s="151">
        <f>'PUDR KAB ACT'!K69</f>
        <v>0</v>
      </c>
      <c r="N64" s="151">
        <f>'PUDR KAB ACT'!L69</f>
        <v>0</v>
      </c>
      <c r="O64" s="151">
        <f>'PUDR KAB ACT'!M69</f>
        <v>0</v>
      </c>
      <c r="P64" s="151">
        <f>'PUDR KAB ACT'!N69</f>
        <v>1</v>
      </c>
      <c r="Q64" s="151">
        <f>'PUDR KAB ACT'!O69</f>
        <v>1</v>
      </c>
      <c r="R64" s="151">
        <f>'PUDR KAB ACT'!P69</f>
        <v>1</v>
      </c>
      <c r="S64" s="151">
        <f>'PUDR KAB ACT'!Q69</f>
        <v>0</v>
      </c>
      <c r="T64" s="151">
        <f>'PUDR KAB ACT'!R69</f>
        <v>0</v>
      </c>
      <c r="U64" s="151">
        <f>JAN!N68</f>
        <v>0</v>
      </c>
      <c r="V64" s="151">
        <f>FEB!N68</f>
        <v>0</v>
      </c>
      <c r="W64" s="151">
        <f>MAR!N68</f>
        <v>0</v>
      </c>
      <c r="X64" s="151">
        <f>APR!N68</f>
        <v>0</v>
      </c>
      <c r="Y64" s="151">
        <f>MEI!N68</f>
        <v>0</v>
      </c>
      <c r="Z64" s="151">
        <f>JUN!N68</f>
        <v>0</v>
      </c>
      <c r="AA64" s="151">
        <f>JUL!N68</f>
        <v>0</v>
      </c>
      <c r="AB64" s="151">
        <f>AGS!N68</f>
        <v>1</v>
      </c>
      <c r="AC64" s="151">
        <f>SEPT!N68</f>
        <v>1</v>
      </c>
      <c r="AD64" s="151">
        <f>OKT!N68</f>
        <v>0</v>
      </c>
      <c r="AE64" s="151">
        <f>NOV!N68</f>
        <v>0</v>
      </c>
      <c r="AF64" s="151">
        <f>DES!N68</f>
        <v>0</v>
      </c>
      <c r="AG64" s="151">
        <f t="shared" si="0"/>
        <v>3</v>
      </c>
      <c r="AH64" s="151">
        <f t="shared" si="1"/>
        <v>2</v>
      </c>
      <c r="AI64" s="376">
        <f t="shared" si="2"/>
        <v>0.66666666666666663</v>
      </c>
      <c r="AJ64" s="82">
        <f t="shared" si="3"/>
        <v>0</v>
      </c>
      <c r="AK64" s="82">
        <f t="shared" si="4"/>
        <v>0</v>
      </c>
      <c r="AL64" s="82" t="e">
        <f t="shared" si="5"/>
        <v>#DIV/0!</v>
      </c>
      <c r="AM64" s="82">
        <f t="shared" si="6"/>
        <v>3</v>
      </c>
      <c r="AN64" s="82">
        <f t="shared" si="7"/>
        <v>2</v>
      </c>
      <c r="AO64" s="82">
        <f t="shared" si="8"/>
        <v>0.66666666666666663</v>
      </c>
    </row>
    <row r="65" spans="1:41" ht="15.75" customHeight="1" x14ac:dyDescent="0.3">
      <c r="A65" s="53">
        <v>68</v>
      </c>
      <c r="B65" s="53"/>
      <c r="C65" s="137" t="s">
        <v>591</v>
      </c>
      <c r="D65" s="137">
        <v>12</v>
      </c>
      <c r="E65" s="137" t="s">
        <v>598</v>
      </c>
      <c r="F65" s="53" t="s">
        <v>74</v>
      </c>
      <c r="G65" s="53" t="s">
        <v>86</v>
      </c>
      <c r="H65" s="53" t="s">
        <v>598</v>
      </c>
      <c r="I65" s="151">
        <f>'PUDR KAB ACT'!G70</f>
        <v>11</v>
      </c>
      <c r="J65" s="151">
        <f>'PUDR KAB ACT'!H70</f>
        <v>4</v>
      </c>
      <c r="K65" s="151">
        <f>'PUDR KAB ACT'!I70</f>
        <v>2</v>
      </c>
      <c r="L65" s="151">
        <f>'PUDR KAB ACT'!J70</f>
        <v>8</v>
      </c>
      <c r="M65" s="151">
        <f>'PUDR KAB ACT'!K70</f>
        <v>4</v>
      </c>
      <c r="N65" s="151">
        <f>'PUDR KAB ACT'!L70</f>
        <v>2</v>
      </c>
      <c r="O65" s="151">
        <f>'PUDR KAB ACT'!M70</f>
        <v>0</v>
      </c>
      <c r="P65" s="151">
        <f>'PUDR KAB ACT'!N70</f>
        <v>3</v>
      </c>
      <c r="Q65" s="151">
        <f>'PUDR KAB ACT'!O70</f>
        <v>1</v>
      </c>
      <c r="R65" s="151">
        <f>'PUDR KAB ACT'!P70</f>
        <v>2</v>
      </c>
      <c r="S65" s="151">
        <f>'PUDR KAB ACT'!Q70</f>
        <v>3</v>
      </c>
      <c r="T65" s="151">
        <f>'PUDR KAB ACT'!R70</f>
        <v>0</v>
      </c>
      <c r="U65" s="151">
        <f>JAN!N69</f>
        <v>8</v>
      </c>
      <c r="V65" s="151">
        <f>FEB!N69</f>
        <v>4</v>
      </c>
      <c r="W65" s="151">
        <f>MAR!N69</f>
        <v>2</v>
      </c>
      <c r="X65" s="151">
        <f>APR!N69</f>
        <v>4</v>
      </c>
      <c r="Y65" s="151">
        <f>MEI!N69</f>
        <v>3</v>
      </c>
      <c r="Z65" s="151">
        <f>JUN!N69</f>
        <v>2</v>
      </c>
      <c r="AA65" s="151">
        <f>JUL!N69</f>
        <v>0</v>
      </c>
      <c r="AB65" s="151">
        <f>AGS!N69</f>
        <v>1</v>
      </c>
      <c r="AC65" s="151">
        <f>SEPT!N69</f>
        <v>1</v>
      </c>
      <c r="AD65" s="151">
        <f>OKT!N69</f>
        <v>2</v>
      </c>
      <c r="AE65" s="151">
        <f>NOV!N69</f>
        <v>3</v>
      </c>
      <c r="AF65" s="151">
        <f>DES!N69</f>
        <v>0</v>
      </c>
      <c r="AG65" s="151">
        <f t="shared" si="0"/>
        <v>40</v>
      </c>
      <c r="AH65" s="151">
        <f t="shared" si="1"/>
        <v>30</v>
      </c>
      <c r="AI65" s="376">
        <f t="shared" si="2"/>
        <v>0.75</v>
      </c>
      <c r="AJ65" s="82">
        <f t="shared" si="3"/>
        <v>31</v>
      </c>
      <c r="AK65" s="82">
        <f t="shared" si="4"/>
        <v>23</v>
      </c>
      <c r="AL65" s="82">
        <f t="shared" si="5"/>
        <v>0.74193548387096775</v>
      </c>
      <c r="AM65" s="82">
        <f t="shared" si="6"/>
        <v>9</v>
      </c>
      <c r="AN65" s="82">
        <f t="shared" si="7"/>
        <v>7</v>
      </c>
      <c r="AO65" s="82">
        <f t="shared" si="8"/>
        <v>0.77777777777777779</v>
      </c>
    </row>
    <row r="66" spans="1:41" ht="15.75" customHeight="1" x14ac:dyDescent="0.3">
      <c r="A66" s="53">
        <v>69</v>
      </c>
      <c r="B66" s="53"/>
      <c r="C66" s="137" t="s">
        <v>591</v>
      </c>
      <c r="D66" s="137">
        <v>13</v>
      </c>
      <c r="E66" s="137" t="s">
        <v>598</v>
      </c>
      <c r="F66" s="53" t="s">
        <v>74</v>
      </c>
      <c r="G66" s="53" t="s">
        <v>87</v>
      </c>
      <c r="H66" s="53" t="s">
        <v>598</v>
      </c>
      <c r="I66" s="151">
        <f>'PUDR KAB ACT'!G71</f>
        <v>10</v>
      </c>
      <c r="J66" s="151">
        <f>'PUDR KAB ACT'!H71</f>
        <v>3</v>
      </c>
      <c r="K66" s="151">
        <f>'PUDR KAB ACT'!I71</f>
        <v>1</v>
      </c>
      <c r="L66" s="151">
        <f>'PUDR KAB ACT'!J71</f>
        <v>2</v>
      </c>
      <c r="M66" s="151">
        <f>'PUDR KAB ACT'!K71</f>
        <v>3</v>
      </c>
      <c r="N66" s="151">
        <f>'PUDR KAB ACT'!L71</f>
        <v>0</v>
      </c>
      <c r="O66" s="151">
        <f>'PUDR KAB ACT'!M71</f>
        <v>9</v>
      </c>
      <c r="P66" s="151">
        <f>'PUDR KAB ACT'!N71</f>
        <v>7</v>
      </c>
      <c r="Q66" s="151">
        <f>'PUDR KAB ACT'!O71</f>
        <v>6</v>
      </c>
      <c r="R66" s="151">
        <f>'PUDR KAB ACT'!P71</f>
        <v>5</v>
      </c>
      <c r="S66" s="151">
        <f>'PUDR KAB ACT'!Q71</f>
        <v>1</v>
      </c>
      <c r="T66" s="151">
        <f>'PUDR KAB ACT'!R71</f>
        <v>0</v>
      </c>
      <c r="U66" s="151">
        <f>JAN!N70</f>
        <v>10</v>
      </c>
      <c r="V66" s="151">
        <f>FEB!N70</f>
        <v>3</v>
      </c>
      <c r="W66" s="151">
        <f>MAR!N70</f>
        <v>1</v>
      </c>
      <c r="X66" s="151">
        <f>APR!N70</f>
        <v>2</v>
      </c>
      <c r="Y66" s="151">
        <f>MEI!N70</f>
        <v>3</v>
      </c>
      <c r="Z66" s="151">
        <f>JUN!N70</f>
        <v>0</v>
      </c>
      <c r="AA66" s="151">
        <f>JUL!N70</f>
        <v>9</v>
      </c>
      <c r="AB66" s="151">
        <f>AGS!N70</f>
        <v>7</v>
      </c>
      <c r="AC66" s="151">
        <f>SEPT!N70</f>
        <v>6</v>
      </c>
      <c r="AD66" s="151">
        <f>OKT!N70</f>
        <v>5</v>
      </c>
      <c r="AE66" s="151">
        <f>NOV!N70</f>
        <v>1</v>
      </c>
      <c r="AF66" s="151">
        <f>DES!N70</f>
        <v>0</v>
      </c>
      <c r="AG66" s="151">
        <f t="shared" si="0"/>
        <v>47</v>
      </c>
      <c r="AH66" s="151">
        <f t="shared" si="1"/>
        <v>47</v>
      </c>
      <c r="AI66" s="376">
        <f t="shared" si="2"/>
        <v>1</v>
      </c>
      <c r="AJ66" s="82">
        <f t="shared" si="3"/>
        <v>19</v>
      </c>
      <c r="AK66" s="82">
        <f t="shared" si="4"/>
        <v>19</v>
      </c>
      <c r="AL66" s="82">
        <f t="shared" si="5"/>
        <v>1</v>
      </c>
      <c r="AM66" s="82">
        <f t="shared" si="6"/>
        <v>28</v>
      </c>
      <c r="AN66" s="82">
        <f t="shared" si="7"/>
        <v>28</v>
      </c>
      <c r="AO66" s="82">
        <f t="shared" si="8"/>
        <v>1</v>
      </c>
    </row>
    <row r="67" spans="1:41" ht="15.75" customHeight="1" x14ac:dyDescent="0.3">
      <c r="A67" s="53">
        <v>70</v>
      </c>
      <c r="B67" s="53"/>
      <c r="C67" s="137" t="s">
        <v>591</v>
      </c>
      <c r="D67" s="137">
        <v>14</v>
      </c>
      <c r="E67" s="137" t="s">
        <v>598</v>
      </c>
      <c r="F67" s="53" t="s">
        <v>74</v>
      </c>
      <c r="G67" s="53" t="s">
        <v>88</v>
      </c>
      <c r="H67" s="53" t="s">
        <v>598</v>
      </c>
      <c r="I67" s="151">
        <f>'PUDR KAB ACT'!G72</f>
        <v>0</v>
      </c>
      <c r="J67" s="151">
        <f>'PUDR KAB ACT'!H72</f>
        <v>0</v>
      </c>
      <c r="K67" s="151">
        <f>'PUDR KAB ACT'!I72</f>
        <v>0</v>
      </c>
      <c r="L67" s="151">
        <f>'PUDR KAB ACT'!J72</f>
        <v>0</v>
      </c>
      <c r="M67" s="151">
        <f>'PUDR KAB ACT'!K72</f>
        <v>0</v>
      </c>
      <c r="N67" s="151">
        <f>'PUDR KAB ACT'!L72</f>
        <v>0</v>
      </c>
      <c r="O67" s="151">
        <f>'PUDR KAB ACT'!M72</f>
        <v>0</v>
      </c>
      <c r="P67" s="151">
        <f>'PUDR KAB ACT'!N72</f>
        <v>0</v>
      </c>
      <c r="Q67" s="151">
        <f>'PUDR KAB ACT'!O72</f>
        <v>0</v>
      </c>
      <c r="R67" s="151">
        <f>'PUDR KAB ACT'!P72</f>
        <v>0</v>
      </c>
      <c r="S67" s="151">
        <f>'PUDR KAB ACT'!Q72</f>
        <v>0</v>
      </c>
      <c r="T67" s="151">
        <f>'PUDR KAB ACT'!R72</f>
        <v>0</v>
      </c>
      <c r="U67" s="151">
        <f>JAN!N71</f>
        <v>0</v>
      </c>
      <c r="V67" s="151">
        <f>FEB!N71</f>
        <v>0</v>
      </c>
      <c r="W67" s="151">
        <f>MAR!N71</f>
        <v>0</v>
      </c>
      <c r="X67" s="151">
        <f>APR!N71</f>
        <v>0</v>
      </c>
      <c r="Y67" s="151">
        <f>MEI!N71</f>
        <v>0</v>
      </c>
      <c r="Z67" s="151">
        <f>JUN!N71</f>
        <v>0</v>
      </c>
      <c r="AA67" s="151">
        <f>JUL!N71</f>
        <v>0</v>
      </c>
      <c r="AB67" s="151">
        <f>AGS!N71</f>
        <v>0</v>
      </c>
      <c r="AC67" s="151">
        <f>SEPT!N71</f>
        <v>0</v>
      </c>
      <c r="AD67" s="151">
        <f>OKT!N71</f>
        <v>0</v>
      </c>
      <c r="AE67" s="151">
        <f>NOV!N71</f>
        <v>0</v>
      </c>
      <c r="AF67" s="151">
        <f>DES!N71</f>
        <v>0</v>
      </c>
      <c r="AG67" s="151">
        <f t="shared" si="0"/>
        <v>0</v>
      </c>
      <c r="AH67" s="151">
        <f t="shared" si="1"/>
        <v>0</v>
      </c>
      <c r="AI67" s="376" t="e">
        <f t="shared" si="2"/>
        <v>#DIV/0!</v>
      </c>
      <c r="AJ67" s="82">
        <f t="shared" si="3"/>
        <v>0</v>
      </c>
      <c r="AK67" s="82">
        <f t="shared" si="4"/>
        <v>0</v>
      </c>
      <c r="AL67" s="82" t="e">
        <f t="shared" si="5"/>
        <v>#DIV/0!</v>
      </c>
      <c r="AM67" s="82">
        <f t="shared" si="6"/>
        <v>0</v>
      </c>
      <c r="AN67" s="82">
        <f t="shared" si="7"/>
        <v>0</v>
      </c>
      <c r="AO67" s="82" t="e">
        <f t="shared" si="8"/>
        <v>#DIV/0!</v>
      </c>
    </row>
    <row r="68" spans="1:41" ht="15.75" customHeight="1" x14ac:dyDescent="0.3">
      <c r="A68" s="53">
        <v>71</v>
      </c>
      <c r="B68" s="53"/>
      <c r="C68" s="137" t="s">
        <v>599</v>
      </c>
      <c r="D68" s="137">
        <v>15</v>
      </c>
      <c r="E68" s="137" t="s">
        <v>600</v>
      </c>
      <c r="F68" s="53" t="s">
        <v>74</v>
      </c>
      <c r="G68" s="53" t="s">
        <v>89</v>
      </c>
      <c r="H68" s="53" t="s">
        <v>600</v>
      </c>
      <c r="I68" s="151">
        <f>'PUDR KAB ACT'!G73</f>
        <v>0</v>
      </c>
      <c r="J68" s="151">
        <f>'PUDR KAB ACT'!H73</f>
        <v>0</v>
      </c>
      <c r="K68" s="151">
        <f>'PUDR KAB ACT'!I73</f>
        <v>0</v>
      </c>
      <c r="L68" s="151">
        <f>'PUDR KAB ACT'!J73</f>
        <v>0</v>
      </c>
      <c r="M68" s="151">
        <f>'PUDR KAB ACT'!K73</f>
        <v>0</v>
      </c>
      <c r="N68" s="151">
        <f>'PUDR KAB ACT'!L73</f>
        <v>0</v>
      </c>
      <c r="O68" s="151">
        <f>'PUDR KAB ACT'!M73</f>
        <v>0</v>
      </c>
      <c r="P68" s="151">
        <f>'PUDR KAB ACT'!N73</f>
        <v>0</v>
      </c>
      <c r="Q68" s="151">
        <f>'PUDR KAB ACT'!O73</f>
        <v>0</v>
      </c>
      <c r="R68" s="151">
        <f>'PUDR KAB ACT'!P73</f>
        <v>0</v>
      </c>
      <c r="S68" s="151">
        <f>'PUDR KAB ACT'!Q73</f>
        <v>0</v>
      </c>
      <c r="T68" s="151">
        <f>'PUDR KAB ACT'!R73</f>
        <v>0</v>
      </c>
      <c r="U68" s="151">
        <f>JAN!N72</f>
        <v>0</v>
      </c>
      <c r="V68" s="151">
        <f>FEB!N72</f>
        <v>0</v>
      </c>
      <c r="W68" s="151">
        <f>MAR!N72</f>
        <v>0</v>
      </c>
      <c r="X68" s="151">
        <f>APR!N72</f>
        <v>0</v>
      </c>
      <c r="Y68" s="151">
        <f>MEI!N72</f>
        <v>0</v>
      </c>
      <c r="Z68" s="151">
        <f>JUN!N72</f>
        <v>0</v>
      </c>
      <c r="AA68" s="151">
        <f>JUL!N72</f>
        <v>0</v>
      </c>
      <c r="AB68" s="151">
        <f>AGS!N72</f>
        <v>0</v>
      </c>
      <c r="AC68" s="151">
        <f>SEPT!N72</f>
        <v>0</v>
      </c>
      <c r="AD68" s="151">
        <f>OKT!N72</f>
        <v>0</v>
      </c>
      <c r="AE68" s="151">
        <f>NOV!N72</f>
        <v>0</v>
      </c>
      <c r="AF68" s="151">
        <f>DES!N72</f>
        <v>0</v>
      </c>
      <c r="AG68" s="151">
        <f t="shared" si="0"/>
        <v>0</v>
      </c>
      <c r="AH68" s="151">
        <f t="shared" si="1"/>
        <v>0</v>
      </c>
      <c r="AI68" s="376" t="e">
        <f t="shared" si="2"/>
        <v>#DIV/0!</v>
      </c>
      <c r="AJ68" s="82">
        <f t="shared" si="3"/>
        <v>0</v>
      </c>
      <c r="AK68" s="82">
        <f t="shared" si="4"/>
        <v>0</v>
      </c>
      <c r="AL68" s="82" t="e">
        <f t="shared" si="5"/>
        <v>#DIV/0!</v>
      </c>
      <c r="AM68" s="82">
        <f t="shared" si="6"/>
        <v>0</v>
      </c>
      <c r="AN68" s="82">
        <f t="shared" si="7"/>
        <v>0</v>
      </c>
      <c r="AO68" s="82" t="e">
        <f t="shared" si="8"/>
        <v>#DIV/0!</v>
      </c>
    </row>
    <row r="69" spans="1:41" ht="15.75" customHeight="1" x14ac:dyDescent="0.3">
      <c r="A69" s="53">
        <v>72</v>
      </c>
      <c r="B69" s="53"/>
      <c r="C69" s="137" t="s">
        <v>591</v>
      </c>
      <c r="D69" s="137">
        <v>16</v>
      </c>
      <c r="E69" s="137" t="s">
        <v>598</v>
      </c>
      <c r="F69" s="53" t="s">
        <v>74</v>
      </c>
      <c r="G69" s="53" t="s">
        <v>90</v>
      </c>
      <c r="H69" s="53" t="s">
        <v>598</v>
      </c>
      <c r="I69" s="151">
        <f>'PUDR KAB ACT'!G74</f>
        <v>2</v>
      </c>
      <c r="J69" s="151">
        <f>'PUDR KAB ACT'!H74</f>
        <v>0</v>
      </c>
      <c r="K69" s="151">
        <f>'PUDR KAB ACT'!I74</f>
        <v>0</v>
      </c>
      <c r="L69" s="151">
        <f>'PUDR KAB ACT'!J74</f>
        <v>0</v>
      </c>
      <c r="M69" s="151">
        <f>'PUDR KAB ACT'!K74</f>
        <v>0</v>
      </c>
      <c r="N69" s="151">
        <f>'PUDR KAB ACT'!L74</f>
        <v>0</v>
      </c>
      <c r="O69" s="151">
        <f>'PUDR KAB ACT'!M74</f>
        <v>0</v>
      </c>
      <c r="P69" s="151">
        <f>'PUDR KAB ACT'!N74</f>
        <v>0</v>
      </c>
      <c r="Q69" s="151">
        <f>'PUDR KAB ACT'!O74</f>
        <v>0</v>
      </c>
      <c r="R69" s="151">
        <f>'PUDR KAB ACT'!P74</f>
        <v>0</v>
      </c>
      <c r="S69" s="151">
        <f>'PUDR KAB ACT'!Q74</f>
        <v>0</v>
      </c>
      <c r="T69" s="151">
        <f>'PUDR KAB ACT'!R74</f>
        <v>0</v>
      </c>
      <c r="U69" s="151">
        <f>JAN!N73</f>
        <v>2</v>
      </c>
      <c r="V69" s="151">
        <f>FEB!N73</f>
        <v>0</v>
      </c>
      <c r="W69" s="151">
        <f>MAR!N73</f>
        <v>0</v>
      </c>
      <c r="X69" s="151">
        <f>APR!N73</f>
        <v>0</v>
      </c>
      <c r="Y69" s="151">
        <f>MEI!N73</f>
        <v>0</v>
      </c>
      <c r="Z69" s="151">
        <f>JUN!N73</f>
        <v>0</v>
      </c>
      <c r="AA69" s="151">
        <f>JUL!N73</f>
        <v>0</v>
      </c>
      <c r="AB69" s="151">
        <f>AGS!N73</f>
        <v>0</v>
      </c>
      <c r="AC69" s="151">
        <f>SEPT!N73</f>
        <v>0</v>
      </c>
      <c r="AD69" s="151">
        <f>OKT!N73</f>
        <v>0</v>
      </c>
      <c r="AE69" s="151">
        <f>NOV!N73</f>
        <v>0</v>
      </c>
      <c r="AF69" s="151">
        <f>DES!N73</f>
        <v>0</v>
      </c>
      <c r="AG69" s="151">
        <f t="shared" si="0"/>
        <v>2</v>
      </c>
      <c r="AH69" s="151">
        <f t="shared" si="1"/>
        <v>2</v>
      </c>
      <c r="AI69" s="376">
        <f t="shared" si="2"/>
        <v>1</v>
      </c>
      <c r="AJ69" s="82">
        <f t="shared" si="3"/>
        <v>2</v>
      </c>
      <c r="AK69" s="82">
        <f t="shared" si="4"/>
        <v>2</v>
      </c>
      <c r="AL69" s="82">
        <f t="shared" si="5"/>
        <v>1</v>
      </c>
      <c r="AM69" s="82">
        <f t="shared" si="6"/>
        <v>0</v>
      </c>
      <c r="AN69" s="82">
        <f t="shared" si="7"/>
        <v>0</v>
      </c>
      <c r="AO69" s="82" t="e">
        <f t="shared" si="8"/>
        <v>#DIV/0!</v>
      </c>
    </row>
    <row r="70" spans="1:41" ht="15.75" customHeight="1" x14ac:dyDescent="0.3">
      <c r="A70" s="53">
        <v>73</v>
      </c>
      <c r="B70" s="53"/>
      <c r="C70" s="137" t="s">
        <v>591</v>
      </c>
      <c r="D70" s="137">
        <v>17</v>
      </c>
      <c r="E70" s="137" t="s">
        <v>598</v>
      </c>
      <c r="F70" s="53" t="s">
        <v>74</v>
      </c>
      <c r="G70" s="53" t="s">
        <v>91</v>
      </c>
      <c r="H70" s="53" t="s">
        <v>598</v>
      </c>
      <c r="I70" s="151">
        <f>'PUDR KAB ACT'!G75</f>
        <v>0</v>
      </c>
      <c r="J70" s="151">
        <f>'PUDR KAB ACT'!H75</f>
        <v>0</v>
      </c>
      <c r="K70" s="151">
        <f>'PUDR KAB ACT'!I75</f>
        <v>0</v>
      </c>
      <c r="L70" s="151">
        <f>'PUDR KAB ACT'!J75</f>
        <v>2</v>
      </c>
      <c r="M70" s="151">
        <f>'PUDR KAB ACT'!K75</f>
        <v>2</v>
      </c>
      <c r="N70" s="151">
        <f>'PUDR KAB ACT'!L75</f>
        <v>0</v>
      </c>
      <c r="O70" s="151">
        <f>'PUDR KAB ACT'!M75</f>
        <v>0</v>
      </c>
      <c r="P70" s="151">
        <f>'PUDR KAB ACT'!N75</f>
        <v>0</v>
      </c>
      <c r="Q70" s="151">
        <f>'PUDR KAB ACT'!O75</f>
        <v>0</v>
      </c>
      <c r="R70" s="151">
        <f>'PUDR KAB ACT'!P75</f>
        <v>0</v>
      </c>
      <c r="S70" s="151">
        <f>'PUDR KAB ACT'!Q75</f>
        <v>0</v>
      </c>
      <c r="T70" s="151">
        <f>'PUDR KAB ACT'!R75</f>
        <v>0</v>
      </c>
      <c r="U70" s="151">
        <f>JAN!N74</f>
        <v>0</v>
      </c>
      <c r="V70" s="151">
        <f>FEB!N74</f>
        <v>0</v>
      </c>
      <c r="W70" s="151">
        <f>MAR!N74</f>
        <v>0</v>
      </c>
      <c r="X70" s="151">
        <f>APR!N74</f>
        <v>2</v>
      </c>
      <c r="Y70" s="151">
        <f>MEI!N74</f>
        <v>2</v>
      </c>
      <c r="Z70" s="151">
        <f>JUN!N74</f>
        <v>0</v>
      </c>
      <c r="AA70" s="151">
        <f>JUL!N74</f>
        <v>0</v>
      </c>
      <c r="AB70" s="151">
        <f>AGS!N74</f>
        <v>0</v>
      </c>
      <c r="AC70" s="151">
        <f>SEPT!N74</f>
        <v>0</v>
      </c>
      <c r="AD70" s="151">
        <f>OKT!N74</f>
        <v>0</v>
      </c>
      <c r="AE70" s="151">
        <f>NOV!N74</f>
        <v>0</v>
      </c>
      <c r="AF70" s="151">
        <f>DES!N74</f>
        <v>0</v>
      </c>
      <c r="AG70" s="151">
        <f t="shared" si="0"/>
        <v>4</v>
      </c>
      <c r="AH70" s="151">
        <f t="shared" si="1"/>
        <v>4</v>
      </c>
      <c r="AI70" s="376">
        <f t="shared" si="2"/>
        <v>1</v>
      </c>
      <c r="AJ70" s="82">
        <f t="shared" si="3"/>
        <v>4</v>
      </c>
      <c r="AK70" s="82">
        <f t="shared" si="4"/>
        <v>4</v>
      </c>
      <c r="AL70" s="82">
        <f t="shared" si="5"/>
        <v>1</v>
      </c>
      <c r="AM70" s="82">
        <f t="shared" si="6"/>
        <v>0</v>
      </c>
      <c r="AN70" s="82">
        <f t="shared" si="7"/>
        <v>0</v>
      </c>
      <c r="AO70" s="82" t="e">
        <f t="shared" si="8"/>
        <v>#DIV/0!</v>
      </c>
    </row>
    <row r="71" spans="1:41" ht="15.75" customHeight="1" x14ac:dyDescent="0.3">
      <c r="A71" s="53">
        <v>74</v>
      </c>
      <c r="B71" s="53"/>
      <c r="C71" s="137" t="s">
        <v>591</v>
      </c>
      <c r="D71" s="137">
        <v>18</v>
      </c>
      <c r="E71" s="137" t="s">
        <v>598</v>
      </c>
      <c r="F71" s="53" t="s">
        <v>74</v>
      </c>
      <c r="G71" s="53" t="s">
        <v>92</v>
      </c>
      <c r="H71" s="53" t="s">
        <v>598</v>
      </c>
      <c r="I71" s="151">
        <f>'PUDR KAB ACT'!G76</f>
        <v>0</v>
      </c>
      <c r="J71" s="151">
        <f>'PUDR KAB ACT'!H76</f>
        <v>0</v>
      </c>
      <c r="K71" s="151">
        <f>'PUDR KAB ACT'!I76</f>
        <v>0</v>
      </c>
      <c r="L71" s="151">
        <f>'PUDR KAB ACT'!J76</f>
        <v>1</v>
      </c>
      <c r="M71" s="151">
        <f>'PUDR KAB ACT'!K76</f>
        <v>0</v>
      </c>
      <c r="N71" s="151">
        <f>'PUDR KAB ACT'!L76</f>
        <v>0</v>
      </c>
      <c r="O71" s="151">
        <f>'PUDR KAB ACT'!M76</f>
        <v>0</v>
      </c>
      <c r="P71" s="151">
        <f>'PUDR KAB ACT'!N76</f>
        <v>0</v>
      </c>
      <c r="Q71" s="151">
        <f>'PUDR KAB ACT'!O76</f>
        <v>0</v>
      </c>
      <c r="R71" s="151">
        <f>'PUDR KAB ACT'!P76</f>
        <v>0</v>
      </c>
      <c r="S71" s="151">
        <f>'PUDR KAB ACT'!Q76</f>
        <v>0</v>
      </c>
      <c r="T71" s="151">
        <f>'PUDR KAB ACT'!R76</f>
        <v>0</v>
      </c>
      <c r="U71" s="151">
        <f>JAN!N75</f>
        <v>0</v>
      </c>
      <c r="V71" s="151">
        <f>FEB!N75</f>
        <v>0</v>
      </c>
      <c r="W71" s="151">
        <f>MAR!N75</f>
        <v>0</v>
      </c>
      <c r="X71" s="151">
        <f>APR!N75</f>
        <v>1</v>
      </c>
      <c r="Y71" s="151">
        <f>MEI!N75</f>
        <v>0</v>
      </c>
      <c r="Z71" s="151">
        <f>JUN!N75</f>
        <v>0</v>
      </c>
      <c r="AA71" s="151">
        <f>JUL!N75</f>
        <v>0</v>
      </c>
      <c r="AB71" s="151">
        <f>AGS!N75</f>
        <v>0</v>
      </c>
      <c r="AC71" s="151">
        <f>SEPT!N75</f>
        <v>0</v>
      </c>
      <c r="AD71" s="151">
        <f>OKT!N75</f>
        <v>0</v>
      </c>
      <c r="AE71" s="151">
        <f>NOV!N75</f>
        <v>0</v>
      </c>
      <c r="AF71" s="151">
        <f>DES!N75</f>
        <v>0</v>
      </c>
      <c r="AG71" s="151">
        <f t="shared" si="0"/>
        <v>1</v>
      </c>
      <c r="AH71" s="151">
        <f t="shared" si="1"/>
        <v>1</v>
      </c>
      <c r="AI71" s="376">
        <f t="shared" si="2"/>
        <v>1</v>
      </c>
      <c r="AJ71" s="82">
        <f t="shared" si="3"/>
        <v>1</v>
      </c>
      <c r="AK71" s="82">
        <f t="shared" si="4"/>
        <v>1</v>
      </c>
      <c r="AL71" s="82">
        <f t="shared" si="5"/>
        <v>1</v>
      </c>
      <c r="AM71" s="82">
        <f t="shared" si="6"/>
        <v>0</v>
      </c>
      <c r="AN71" s="82">
        <f t="shared" si="7"/>
        <v>0</v>
      </c>
      <c r="AO71" s="82" t="e">
        <f t="shared" si="8"/>
        <v>#DIV/0!</v>
      </c>
    </row>
    <row r="72" spans="1:41" ht="15.75" customHeight="1" x14ac:dyDescent="0.3">
      <c r="A72" s="53">
        <v>75</v>
      </c>
      <c r="B72" s="53"/>
      <c r="C72" s="137" t="s">
        <v>591</v>
      </c>
      <c r="D72" s="137">
        <v>19</v>
      </c>
      <c r="E72" s="137" t="s">
        <v>598</v>
      </c>
      <c r="F72" s="53" t="s">
        <v>74</v>
      </c>
      <c r="G72" s="53" t="s">
        <v>93</v>
      </c>
      <c r="H72" s="53" t="s">
        <v>598</v>
      </c>
      <c r="I72" s="151">
        <f>'PUDR KAB ACT'!G77</f>
        <v>0</v>
      </c>
      <c r="J72" s="151">
        <f>'PUDR KAB ACT'!H77</f>
        <v>0</v>
      </c>
      <c r="K72" s="151">
        <f>'PUDR KAB ACT'!I77</f>
        <v>0</v>
      </c>
      <c r="L72" s="151">
        <f>'PUDR KAB ACT'!J77</f>
        <v>0</v>
      </c>
      <c r="M72" s="151">
        <f>'PUDR KAB ACT'!K77</f>
        <v>0</v>
      </c>
      <c r="N72" s="151">
        <f>'PUDR KAB ACT'!L77</f>
        <v>0</v>
      </c>
      <c r="O72" s="151">
        <f>'PUDR KAB ACT'!M77</f>
        <v>0</v>
      </c>
      <c r="P72" s="151">
        <f>'PUDR KAB ACT'!N77</f>
        <v>0</v>
      </c>
      <c r="Q72" s="151">
        <f>'PUDR KAB ACT'!O77</f>
        <v>0</v>
      </c>
      <c r="R72" s="151">
        <f>'PUDR KAB ACT'!P77</f>
        <v>0</v>
      </c>
      <c r="S72" s="151">
        <f>'PUDR KAB ACT'!Q77</f>
        <v>0</v>
      </c>
      <c r="T72" s="151">
        <f>'PUDR KAB ACT'!R77</f>
        <v>0</v>
      </c>
      <c r="U72" s="151">
        <f>JAN!N76</f>
        <v>0</v>
      </c>
      <c r="V72" s="151">
        <f>FEB!N76</f>
        <v>0</v>
      </c>
      <c r="W72" s="151">
        <f>MAR!N76</f>
        <v>0</v>
      </c>
      <c r="X72" s="151">
        <f>APR!N76</f>
        <v>0</v>
      </c>
      <c r="Y72" s="151">
        <f>MEI!N76</f>
        <v>0</v>
      </c>
      <c r="Z72" s="151">
        <f>JUN!N76</f>
        <v>0</v>
      </c>
      <c r="AA72" s="151">
        <f>JUL!N76</f>
        <v>0</v>
      </c>
      <c r="AB72" s="151">
        <f>AGS!N76</f>
        <v>0</v>
      </c>
      <c r="AC72" s="151">
        <f>SEPT!N76</f>
        <v>0</v>
      </c>
      <c r="AD72" s="151">
        <f>OKT!N76</f>
        <v>0</v>
      </c>
      <c r="AE72" s="151">
        <f>NOV!N76</f>
        <v>0</v>
      </c>
      <c r="AF72" s="151">
        <f>DES!N76</f>
        <v>0</v>
      </c>
      <c r="AG72" s="151">
        <f t="shared" si="0"/>
        <v>0</v>
      </c>
      <c r="AH72" s="151">
        <f t="shared" si="1"/>
        <v>0</v>
      </c>
      <c r="AI72" s="376" t="e">
        <f t="shared" si="2"/>
        <v>#DIV/0!</v>
      </c>
      <c r="AJ72" s="82">
        <f t="shared" si="3"/>
        <v>0</v>
      </c>
      <c r="AK72" s="82">
        <f t="shared" si="4"/>
        <v>0</v>
      </c>
      <c r="AL72" s="82" t="e">
        <f t="shared" si="5"/>
        <v>#DIV/0!</v>
      </c>
      <c r="AM72" s="82">
        <f t="shared" si="6"/>
        <v>0</v>
      </c>
      <c r="AN72" s="82">
        <f t="shared" si="7"/>
        <v>0</v>
      </c>
      <c r="AO72" s="82" t="e">
        <f t="shared" si="8"/>
        <v>#DIV/0!</v>
      </c>
    </row>
    <row r="73" spans="1:41" ht="15.75" customHeight="1" x14ac:dyDescent="0.3">
      <c r="A73" s="53">
        <v>76</v>
      </c>
      <c r="B73" s="53"/>
      <c r="C73" s="137" t="s">
        <v>591</v>
      </c>
      <c r="D73" s="137">
        <v>1</v>
      </c>
      <c r="E73" s="137" t="s">
        <v>598</v>
      </c>
      <c r="F73" s="53" t="s">
        <v>94</v>
      </c>
      <c r="G73" s="53" t="s">
        <v>95</v>
      </c>
      <c r="H73" s="53" t="s">
        <v>598</v>
      </c>
      <c r="I73" s="151">
        <f>'PUDR KAB ACT'!G78</f>
        <v>0</v>
      </c>
      <c r="J73" s="151">
        <f>'PUDR KAB ACT'!H78</f>
        <v>0</v>
      </c>
      <c r="K73" s="151">
        <f>'PUDR KAB ACT'!I78</f>
        <v>1</v>
      </c>
      <c r="L73" s="151">
        <f>'PUDR KAB ACT'!J78</f>
        <v>0</v>
      </c>
      <c r="M73" s="151">
        <f>'PUDR KAB ACT'!K78</f>
        <v>0</v>
      </c>
      <c r="N73" s="151">
        <f>'PUDR KAB ACT'!L78</f>
        <v>0</v>
      </c>
      <c r="O73" s="151">
        <f>'PUDR KAB ACT'!M78</f>
        <v>0</v>
      </c>
      <c r="P73" s="151">
        <f>'PUDR KAB ACT'!N78</f>
        <v>0</v>
      </c>
      <c r="Q73" s="151">
        <f>'PUDR KAB ACT'!O78</f>
        <v>0</v>
      </c>
      <c r="R73" s="151">
        <f>'PUDR KAB ACT'!P78</f>
        <v>0</v>
      </c>
      <c r="S73" s="151">
        <f>'PUDR KAB ACT'!Q78</f>
        <v>4</v>
      </c>
      <c r="T73" s="151">
        <f>'PUDR KAB ACT'!R78</f>
        <v>0</v>
      </c>
      <c r="U73" s="151">
        <f>JAN!N77</f>
        <v>0</v>
      </c>
      <c r="V73" s="151">
        <f>FEB!N77</f>
        <v>0</v>
      </c>
      <c r="W73" s="151">
        <f>MAR!N77</f>
        <v>1</v>
      </c>
      <c r="X73" s="151">
        <f>APR!N77</f>
        <v>0</v>
      </c>
      <c r="Y73" s="151">
        <f>MEI!N77</f>
        <v>0</v>
      </c>
      <c r="Z73" s="151">
        <f>JUN!N77</f>
        <v>0</v>
      </c>
      <c r="AA73" s="151">
        <f>JUL!N77</f>
        <v>0</v>
      </c>
      <c r="AB73" s="151">
        <f>AGS!N77</f>
        <v>0</v>
      </c>
      <c r="AC73" s="151">
        <f>SEPT!N77</f>
        <v>0</v>
      </c>
      <c r="AD73" s="151">
        <f>OKT!N77</f>
        <v>0</v>
      </c>
      <c r="AE73" s="151">
        <f>NOV!N77</f>
        <v>4</v>
      </c>
      <c r="AF73" s="151">
        <f>DES!N77</f>
        <v>0</v>
      </c>
      <c r="AG73" s="151">
        <f t="shared" si="0"/>
        <v>5</v>
      </c>
      <c r="AH73" s="151">
        <f t="shared" si="1"/>
        <v>5</v>
      </c>
      <c r="AI73" s="376">
        <f t="shared" si="2"/>
        <v>1</v>
      </c>
      <c r="AJ73" s="82">
        <f t="shared" si="3"/>
        <v>1</v>
      </c>
      <c r="AK73" s="82">
        <f t="shared" si="4"/>
        <v>1</v>
      </c>
      <c r="AL73" s="82">
        <f t="shared" si="5"/>
        <v>1</v>
      </c>
      <c r="AM73" s="82">
        <f t="shared" si="6"/>
        <v>4</v>
      </c>
      <c r="AN73" s="82">
        <f t="shared" si="7"/>
        <v>4</v>
      </c>
      <c r="AO73" s="82">
        <f t="shared" si="8"/>
        <v>1</v>
      </c>
    </row>
    <row r="74" spans="1:41" ht="15.75" customHeight="1" x14ac:dyDescent="0.3">
      <c r="A74" s="53">
        <v>77</v>
      </c>
      <c r="B74" s="53"/>
      <c r="C74" s="137" t="s">
        <v>591</v>
      </c>
      <c r="D74" s="137">
        <v>2</v>
      </c>
      <c r="E74" s="137" t="s">
        <v>600</v>
      </c>
      <c r="F74" s="53" t="s">
        <v>94</v>
      </c>
      <c r="G74" s="53" t="s">
        <v>96</v>
      </c>
      <c r="H74" s="53" t="s">
        <v>600</v>
      </c>
      <c r="I74" s="151">
        <f>'PUDR KAB ACT'!G79</f>
        <v>9</v>
      </c>
      <c r="J74" s="151">
        <f>'PUDR KAB ACT'!H79</f>
        <v>6</v>
      </c>
      <c r="K74" s="151">
        <f>'PUDR KAB ACT'!I79</f>
        <v>4</v>
      </c>
      <c r="L74" s="151">
        <f>'PUDR KAB ACT'!J79</f>
        <v>2</v>
      </c>
      <c r="M74" s="151">
        <f>'PUDR KAB ACT'!K79</f>
        <v>3</v>
      </c>
      <c r="N74" s="151">
        <f>'PUDR KAB ACT'!L79</f>
        <v>1</v>
      </c>
      <c r="O74" s="151">
        <f>'PUDR KAB ACT'!M79</f>
        <v>2</v>
      </c>
      <c r="P74" s="151">
        <f>'PUDR KAB ACT'!N79</f>
        <v>0</v>
      </c>
      <c r="Q74" s="151">
        <f>'PUDR KAB ACT'!O79</f>
        <v>0</v>
      </c>
      <c r="R74" s="151">
        <f>'PUDR KAB ACT'!P79</f>
        <v>1</v>
      </c>
      <c r="S74" s="151">
        <f>'PUDR KAB ACT'!Q79</f>
        <v>0</v>
      </c>
      <c r="T74" s="151">
        <f>'PUDR KAB ACT'!R79</f>
        <v>1</v>
      </c>
      <c r="U74" s="151">
        <f>JAN!N78</f>
        <v>9</v>
      </c>
      <c r="V74" s="151">
        <f>FEB!N78</f>
        <v>6</v>
      </c>
      <c r="W74" s="151">
        <f>MAR!N78</f>
        <v>4</v>
      </c>
      <c r="X74" s="151">
        <f>APR!N78</f>
        <v>2</v>
      </c>
      <c r="Y74" s="151">
        <f>MEI!N78</f>
        <v>3</v>
      </c>
      <c r="Z74" s="151">
        <f>JUN!N78</f>
        <v>1</v>
      </c>
      <c r="AA74" s="151">
        <f>JUL!N78</f>
        <v>2</v>
      </c>
      <c r="AB74" s="151">
        <f>AGS!N78</f>
        <v>0</v>
      </c>
      <c r="AC74" s="151">
        <f>SEPT!N78</f>
        <v>0</v>
      </c>
      <c r="AD74" s="151">
        <f>OKT!N78</f>
        <v>1</v>
      </c>
      <c r="AE74" s="151">
        <f>NOV!N78</f>
        <v>0</v>
      </c>
      <c r="AF74" s="151">
        <f>DES!N78</f>
        <v>1</v>
      </c>
      <c r="AG74" s="151">
        <f t="shared" si="0"/>
        <v>29</v>
      </c>
      <c r="AH74" s="151">
        <f t="shared" si="1"/>
        <v>29</v>
      </c>
      <c r="AI74" s="376">
        <f t="shared" si="2"/>
        <v>1</v>
      </c>
      <c r="AJ74" s="82">
        <f t="shared" si="3"/>
        <v>25</v>
      </c>
      <c r="AK74" s="82">
        <f t="shared" si="4"/>
        <v>25</v>
      </c>
      <c r="AL74" s="82">
        <f t="shared" si="5"/>
        <v>1</v>
      </c>
      <c r="AM74" s="82">
        <f t="shared" si="6"/>
        <v>4</v>
      </c>
      <c r="AN74" s="82">
        <f t="shared" si="7"/>
        <v>4</v>
      </c>
      <c r="AO74" s="82">
        <f t="shared" si="8"/>
        <v>1</v>
      </c>
    </row>
    <row r="75" spans="1:41" ht="15.75" customHeight="1" x14ac:dyDescent="0.3">
      <c r="A75" s="53">
        <v>78</v>
      </c>
      <c r="B75" s="53"/>
      <c r="C75" s="137" t="s">
        <v>591</v>
      </c>
      <c r="D75" s="137">
        <v>3</v>
      </c>
      <c r="E75" s="137" t="s">
        <v>598</v>
      </c>
      <c r="F75" s="53" t="s">
        <v>94</v>
      </c>
      <c r="G75" s="53" t="s">
        <v>97</v>
      </c>
      <c r="H75" s="53" t="s">
        <v>598</v>
      </c>
      <c r="I75" s="151">
        <f>'PUDR KAB ACT'!G80</f>
        <v>0</v>
      </c>
      <c r="J75" s="151">
        <f>'PUDR KAB ACT'!H80</f>
        <v>0</v>
      </c>
      <c r="K75" s="151">
        <f>'PUDR KAB ACT'!I80</f>
        <v>0</v>
      </c>
      <c r="L75" s="151">
        <f>'PUDR KAB ACT'!J80</f>
        <v>0</v>
      </c>
      <c r="M75" s="151">
        <f>'PUDR KAB ACT'!K80</f>
        <v>0</v>
      </c>
      <c r="N75" s="151">
        <f>'PUDR KAB ACT'!L80</f>
        <v>1</v>
      </c>
      <c r="O75" s="151">
        <f>'PUDR KAB ACT'!M80</f>
        <v>0</v>
      </c>
      <c r="P75" s="151">
        <f>'PUDR KAB ACT'!N80</f>
        <v>2</v>
      </c>
      <c r="Q75" s="151">
        <f>'PUDR KAB ACT'!O80</f>
        <v>0</v>
      </c>
      <c r="R75" s="151">
        <f>'PUDR KAB ACT'!P80</f>
        <v>0</v>
      </c>
      <c r="S75" s="151">
        <f>'PUDR KAB ACT'!Q80</f>
        <v>0</v>
      </c>
      <c r="T75" s="151">
        <f>'PUDR KAB ACT'!R80</f>
        <v>0</v>
      </c>
      <c r="U75" s="151">
        <f>JAN!N79</f>
        <v>0</v>
      </c>
      <c r="V75" s="151">
        <f>FEB!N79</f>
        <v>0</v>
      </c>
      <c r="W75" s="151">
        <f>MAR!N79</f>
        <v>0</v>
      </c>
      <c r="X75" s="151">
        <f>APR!N79</f>
        <v>0</v>
      </c>
      <c r="Y75" s="151">
        <f>MEI!N79</f>
        <v>0</v>
      </c>
      <c r="Z75" s="151">
        <f>JUN!N79</f>
        <v>1</v>
      </c>
      <c r="AA75" s="151">
        <f>JUL!N79</f>
        <v>0</v>
      </c>
      <c r="AB75" s="151">
        <f>AGS!N79</f>
        <v>2</v>
      </c>
      <c r="AC75" s="151">
        <f>SEPT!N79</f>
        <v>0</v>
      </c>
      <c r="AD75" s="151">
        <f>OKT!N79</f>
        <v>0</v>
      </c>
      <c r="AE75" s="151">
        <f>NOV!N79</f>
        <v>0</v>
      </c>
      <c r="AF75" s="151">
        <f>DES!N79</f>
        <v>0</v>
      </c>
      <c r="AG75" s="151">
        <f t="shared" si="0"/>
        <v>3</v>
      </c>
      <c r="AH75" s="151">
        <f t="shared" si="1"/>
        <v>3</v>
      </c>
      <c r="AI75" s="376">
        <f t="shared" si="2"/>
        <v>1</v>
      </c>
      <c r="AJ75" s="82">
        <f t="shared" si="3"/>
        <v>1</v>
      </c>
      <c r="AK75" s="82">
        <f t="shared" si="4"/>
        <v>1</v>
      </c>
      <c r="AL75" s="82">
        <f t="shared" si="5"/>
        <v>1</v>
      </c>
      <c r="AM75" s="82">
        <f t="shared" si="6"/>
        <v>2</v>
      </c>
      <c r="AN75" s="82">
        <f t="shared" si="7"/>
        <v>2</v>
      </c>
      <c r="AO75" s="82">
        <f t="shared" si="8"/>
        <v>1</v>
      </c>
    </row>
    <row r="76" spans="1:41" ht="15.75" customHeight="1" x14ac:dyDescent="0.3">
      <c r="A76" s="53">
        <v>79</v>
      </c>
      <c r="B76" s="53"/>
      <c r="C76" s="137" t="s">
        <v>599</v>
      </c>
      <c r="D76" s="137">
        <v>4</v>
      </c>
      <c r="E76" s="137" t="s">
        <v>600</v>
      </c>
      <c r="F76" s="53" t="s">
        <v>94</v>
      </c>
      <c r="G76" s="53" t="s">
        <v>98</v>
      </c>
      <c r="H76" s="53" t="s">
        <v>600</v>
      </c>
      <c r="I76" s="151">
        <f>'PUDR KAB ACT'!G81</f>
        <v>2</v>
      </c>
      <c r="J76" s="151">
        <f>'PUDR KAB ACT'!H81</f>
        <v>3</v>
      </c>
      <c r="K76" s="151">
        <f>'PUDR KAB ACT'!I81</f>
        <v>2</v>
      </c>
      <c r="L76" s="151">
        <f>'PUDR KAB ACT'!J81</f>
        <v>3</v>
      </c>
      <c r="M76" s="151">
        <f>'PUDR KAB ACT'!K81</f>
        <v>1</v>
      </c>
      <c r="N76" s="151">
        <f>'PUDR KAB ACT'!L81</f>
        <v>0</v>
      </c>
      <c r="O76" s="151">
        <f>'PUDR KAB ACT'!M81</f>
        <v>2</v>
      </c>
      <c r="P76" s="151">
        <f>'PUDR KAB ACT'!N81</f>
        <v>0</v>
      </c>
      <c r="Q76" s="151">
        <f>'PUDR KAB ACT'!O81</f>
        <v>10</v>
      </c>
      <c r="R76" s="151">
        <f>'PUDR KAB ACT'!P81</f>
        <v>0</v>
      </c>
      <c r="S76" s="151">
        <f>'PUDR KAB ACT'!Q81</f>
        <v>1</v>
      </c>
      <c r="T76" s="151">
        <f>'PUDR KAB ACT'!R81</f>
        <v>0</v>
      </c>
      <c r="U76" s="151">
        <f>JAN!N80</f>
        <v>2</v>
      </c>
      <c r="V76" s="151">
        <f>FEB!N80</f>
        <v>3</v>
      </c>
      <c r="W76" s="151">
        <f>MAR!N80</f>
        <v>2</v>
      </c>
      <c r="X76" s="151">
        <f>APR!N80</f>
        <v>3</v>
      </c>
      <c r="Y76" s="151">
        <f>MEI!N80</f>
        <v>1</v>
      </c>
      <c r="Z76" s="151">
        <f>JUN!N80</f>
        <v>0</v>
      </c>
      <c r="AA76" s="151">
        <f>JUL!N80</f>
        <v>2</v>
      </c>
      <c r="AB76" s="151">
        <f>AGS!N80</f>
        <v>0</v>
      </c>
      <c r="AC76" s="151">
        <f>SEPT!N80</f>
        <v>10</v>
      </c>
      <c r="AD76" s="151">
        <f>OKT!N80</f>
        <v>0</v>
      </c>
      <c r="AE76" s="151">
        <f>NOV!N80</f>
        <v>1</v>
      </c>
      <c r="AF76" s="151">
        <f>DES!N80</f>
        <v>0</v>
      </c>
      <c r="AG76" s="151">
        <f t="shared" si="0"/>
        <v>24</v>
      </c>
      <c r="AH76" s="151">
        <f t="shared" si="1"/>
        <v>24</v>
      </c>
      <c r="AI76" s="376">
        <f t="shared" si="2"/>
        <v>1</v>
      </c>
      <c r="AJ76" s="82">
        <f t="shared" si="3"/>
        <v>11</v>
      </c>
      <c r="AK76" s="82">
        <f t="shared" si="4"/>
        <v>11</v>
      </c>
      <c r="AL76" s="82">
        <f t="shared" si="5"/>
        <v>1</v>
      </c>
      <c r="AM76" s="82">
        <f t="shared" si="6"/>
        <v>13</v>
      </c>
      <c r="AN76" s="82">
        <f t="shared" si="7"/>
        <v>13</v>
      </c>
      <c r="AO76" s="82">
        <f t="shared" si="8"/>
        <v>1</v>
      </c>
    </row>
    <row r="77" spans="1:41" ht="15.75" customHeight="1" x14ac:dyDescent="0.3">
      <c r="A77" s="53">
        <v>80</v>
      </c>
      <c r="B77" s="53"/>
      <c r="C77" s="137" t="s">
        <v>599</v>
      </c>
      <c r="D77" s="137">
        <v>5</v>
      </c>
      <c r="E77" s="137" t="s">
        <v>598</v>
      </c>
      <c r="F77" s="53" t="s">
        <v>94</v>
      </c>
      <c r="G77" s="53" t="s">
        <v>728</v>
      </c>
      <c r="H77" s="53" t="s">
        <v>598</v>
      </c>
      <c r="I77" s="151">
        <f>'PUDR KAB ACT'!G82</f>
        <v>0</v>
      </c>
      <c r="J77" s="151">
        <f>'PUDR KAB ACT'!H82</f>
        <v>0</v>
      </c>
      <c r="K77" s="151">
        <f>'PUDR KAB ACT'!I82</f>
        <v>1</v>
      </c>
      <c r="L77" s="151">
        <f>'PUDR KAB ACT'!J82</f>
        <v>0</v>
      </c>
      <c r="M77" s="151">
        <f>'PUDR KAB ACT'!K82</f>
        <v>0</v>
      </c>
      <c r="N77" s="151">
        <f>'PUDR KAB ACT'!L82</f>
        <v>0</v>
      </c>
      <c r="O77" s="151">
        <f>'PUDR KAB ACT'!M82</f>
        <v>0</v>
      </c>
      <c r="P77" s="151">
        <f>'PUDR KAB ACT'!N82</f>
        <v>0</v>
      </c>
      <c r="Q77" s="151">
        <f>'PUDR KAB ACT'!O82</f>
        <v>0</v>
      </c>
      <c r="R77" s="151">
        <f>'PUDR KAB ACT'!P82</f>
        <v>0</v>
      </c>
      <c r="S77" s="151">
        <f>'PUDR KAB ACT'!Q82</f>
        <v>0</v>
      </c>
      <c r="T77" s="151">
        <f>'PUDR KAB ACT'!R82</f>
        <v>0</v>
      </c>
      <c r="U77" s="151">
        <f>JAN!N81</f>
        <v>0</v>
      </c>
      <c r="V77" s="151">
        <f>FEB!N81</f>
        <v>0</v>
      </c>
      <c r="W77" s="151">
        <f>MAR!N81</f>
        <v>1</v>
      </c>
      <c r="X77" s="151">
        <f>APR!N81</f>
        <v>0</v>
      </c>
      <c r="Y77" s="151">
        <f>MEI!N81</f>
        <v>0</v>
      </c>
      <c r="Z77" s="151">
        <f>JUN!N81</f>
        <v>0</v>
      </c>
      <c r="AA77" s="151">
        <f>JUL!N81</f>
        <v>0</v>
      </c>
      <c r="AB77" s="151">
        <f>AGS!N81</f>
        <v>0</v>
      </c>
      <c r="AC77" s="151">
        <f>SEPT!N81</f>
        <v>0</v>
      </c>
      <c r="AD77" s="151">
        <f>OKT!N81</f>
        <v>0</v>
      </c>
      <c r="AE77" s="151">
        <f>NOV!N81</f>
        <v>0</v>
      </c>
      <c r="AF77" s="151">
        <f>DES!N81</f>
        <v>0</v>
      </c>
      <c r="AG77" s="151">
        <f t="shared" si="0"/>
        <v>1</v>
      </c>
      <c r="AH77" s="151">
        <f t="shared" si="1"/>
        <v>1</v>
      </c>
      <c r="AI77" s="376">
        <f t="shared" si="2"/>
        <v>1</v>
      </c>
      <c r="AJ77" s="82">
        <f t="shared" si="3"/>
        <v>1</v>
      </c>
      <c r="AK77" s="82">
        <f t="shared" si="4"/>
        <v>1</v>
      </c>
      <c r="AL77" s="82">
        <f t="shared" si="5"/>
        <v>1</v>
      </c>
      <c r="AM77" s="82">
        <f t="shared" si="6"/>
        <v>0</v>
      </c>
      <c r="AN77" s="82">
        <f t="shared" si="7"/>
        <v>0</v>
      </c>
      <c r="AO77" s="82" t="e">
        <f t="shared" si="8"/>
        <v>#DIV/0!</v>
      </c>
    </row>
    <row r="78" spans="1:41" ht="15.75" customHeight="1" x14ac:dyDescent="0.3">
      <c r="A78" s="53">
        <v>81</v>
      </c>
      <c r="B78" s="53"/>
      <c r="C78" s="137" t="s">
        <v>591</v>
      </c>
      <c r="D78" s="137">
        <v>6</v>
      </c>
      <c r="E78" s="137" t="s">
        <v>598</v>
      </c>
      <c r="F78" s="53" t="s">
        <v>94</v>
      </c>
      <c r="G78" s="53" t="s">
        <v>100</v>
      </c>
      <c r="H78" s="53" t="s">
        <v>598</v>
      </c>
      <c r="I78" s="151">
        <f>'PUDR KAB ACT'!G83</f>
        <v>0</v>
      </c>
      <c r="J78" s="151">
        <f>'PUDR KAB ACT'!H83</f>
        <v>0</v>
      </c>
      <c r="K78" s="151">
        <f>'PUDR KAB ACT'!I83</f>
        <v>0</v>
      </c>
      <c r="L78" s="151">
        <f>'PUDR KAB ACT'!J83</f>
        <v>0</v>
      </c>
      <c r="M78" s="151">
        <f>'PUDR KAB ACT'!K83</f>
        <v>0</v>
      </c>
      <c r="N78" s="151">
        <f>'PUDR KAB ACT'!L83</f>
        <v>0</v>
      </c>
      <c r="O78" s="151">
        <f>'PUDR KAB ACT'!M83</f>
        <v>0</v>
      </c>
      <c r="P78" s="151">
        <f>'PUDR KAB ACT'!N83</f>
        <v>0</v>
      </c>
      <c r="Q78" s="151">
        <f>'PUDR KAB ACT'!O83</f>
        <v>2</v>
      </c>
      <c r="R78" s="151">
        <f>'PUDR KAB ACT'!P83</f>
        <v>0</v>
      </c>
      <c r="S78" s="151">
        <f>'PUDR KAB ACT'!Q83</f>
        <v>0</v>
      </c>
      <c r="T78" s="151">
        <f>'PUDR KAB ACT'!R83</f>
        <v>0</v>
      </c>
      <c r="U78" s="151">
        <f>JAN!N82</f>
        <v>0</v>
      </c>
      <c r="V78" s="151">
        <f>FEB!N82</f>
        <v>0</v>
      </c>
      <c r="W78" s="151">
        <f>MAR!N82</f>
        <v>0</v>
      </c>
      <c r="X78" s="151">
        <f>APR!N82</f>
        <v>0</v>
      </c>
      <c r="Y78" s="151">
        <f>MEI!N82</f>
        <v>0</v>
      </c>
      <c r="Z78" s="151">
        <f>JUN!N82</f>
        <v>0</v>
      </c>
      <c r="AA78" s="151">
        <f>JUL!N82</f>
        <v>0</v>
      </c>
      <c r="AB78" s="151">
        <f>AGS!N82</f>
        <v>0</v>
      </c>
      <c r="AC78" s="151">
        <f>SEPT!N82</f>
        <v>2</v>
      </c>
      <c r="AD78" s="151">
        <f>OKT!N82</f>
        <v>0</v>
      </c>
      <c r="AE78" s="151">
        <f>NOV!N82</f>
        <v>0</v>
      </c>
      <c r="AF78" s="151">
        <f>DES!N82</f>
        <v>0</v>
      </c>
      <c r="AG78" s="151">
        <f t="shared" si="0"/>
        <v>2</v>
      </c>
      <c r="AH78" s="151">
        <f t="shared" si="1"/>
        <v>2</v>
      </c>
      <c r="AI78" s="376">
        <f t="shared" si="2"/>
        <v>1</v>
      </c>
      <c r="AJ78" s="82">
        <f t="shared" si="3"/>
        <v>0</v>
      </c>
      <c r="AK78" s="82">
        <f t="shared" si="4"/>
        <v>0</v>
      </c>
      <c r="AL78" s="82" t="e">
        <f t="shared" si="5"/>
        <v>#DIV/0!</v>
      </c>
      <c r="AM78" s="82">
        <f t="shared" si="6"/>
        <v>2</v>
      </c>
      <c r="AN78" s="82">
        <f t="shared" si="7"/>
        <v>2</v>
      </c>
      <c r="AO78" s="82">
        <f t="shared" si="8"/>
        <v>1</v>
      </c>
    </row>
    <row r="79" spans="1:41" ht="15.75" customHeight="1" x14ac:dyDescent="0.3">
      <c r="A79" s="53">
        <v>82</v>
      </c>
      <c r="B79" s="53"/>
      <c r="C79" s="137" t="s">
        <v>591</v>
      </c>
      <c r="D79" s="137">
        <v>7</v>
      </c>
      <c r="E79" s="137" t="s">
        <v>598</v>
      </c>
      <c r="F79" s="53" t="s">
        <v>94</v>
      </c>
      <c r="G79" s="53" t="s">
        <v>101</v>
      </c>
      <c r="H79" s="53" t="s">
        <v>598</v>
      </c>
      <c r="I79" s="151">
        <f>'PUDR KAB ACT'!G84</f>
        <v>0</v>
      </c>
      <c r="J79" s="151">
        <f>'PUDR KAB ACT'!H84</f>
        <v>0</v>
      </c>
      <c r="K79" s="151">
        <f>'PUDR KAB ACT'!I84</f>
        <v>0</v>
      </c>
      <c r="L79" s="151">
        <f>'PUDR KAB ACT'!J84</f>
        <v>0</v>
      </c>
      <c r="M79" s="151">
        <f>'PUDR KAB ACT'!K84</f>
        <v>0</v>
      </c>
      <c r="N79" s="151">
        <f>'PUDR KAB ACT'!L84</f>
        <v>0</v>
      </c>
      <c r="O79" s="151">
        <f>'PUDR KAB ACT'!M84</f>
        <v>0</v>
      </c>
      <c r="P79" s="151">
        <f>'PUDR KAB ACT'!N84</f>
        <v>0</v>
      </c>
      <c r="Q79" s="151">
        <f>'PUDR KAB ACT'!O84</f>
        <v>0</v>
      </c>
      <c r="R79" s="151">
        <f>'PUDR KAB ACT'!P84</f>
        <v>0</v>
      </c>
      <c r="S79" s="151">
        <f>'PUDR KAB ACT'!Q84</f>
        <v>0</v>
      </c>
      <c r="T79" s="151">
        <f>'PUDR KAB ACT'!R84</f>
        <v>0</v>
      </c>
      <c r="U79" s="151">
        <f>JAN!N83</f>
        <v>0</v>
      </c>
      <c r="V79" s="151">
        <f>FEB!N83</f>
        <v>0</v>
      </c>
      <c r="W79" s="151">
        <f>MAR!N83</f>
        <v>0</v>
      </c>
      <c r="X79" s="151">
        <f>APR!N83</f>
        <v>0</v>
      </c>
      <c r="Y79" s="151">
        <f>MEI!N83</f>
        <v>0</v>
      </c>
      <c r="Z79" s="151">
        <f>JUN!N83</f>
        <v>0</v>
      </c>
      <c r="AA79" s="151">
        <f>JUL!N83</f>
        <v>0</v>
      </c>
      <c r="AB79" s="151">
        <f>AGS!N83</f>
        <v>0</v>
      </c>
      <c r="AC79" s="151">
        <f>SEPT!N83</f>
        <v>0</v>
      </c>
      <c r="AD79" s="151">
        <f>OKT!N83</f>
        <v>0</v>
      </c>
      <c r="AE79" s="151">
        <f>NOV!N83</f>
        <v>0</v>
      </c>
      <c r="AF79" s="151">
        <f>DES!N83</f>
        <v>0</v>
      </c>
      <c r="AG79" s="151">
        <f t="shared" si="0"/>
        <v>0</v>
      </c>
      <c r="AH79" s="151">
        <f t="shared" si="1"/>
        <v>0</v>
      </c>
      <c r="AI79" s="376" t="e">
        <f t="shared" si="2"/>
        <v>#DIV/0!</v>
      </c>
      <c r="AJ79" s="82">
        <f t="shared" si="3"/>
        <v>0</v>
      </c>
      <c r="AK79" s="82">
        <f t="shared" si="4"/>
        <v>0</v>
      </c>
      <c r="AL79" s="82" t="e">
        <f t="shared" si="5"/>
        <v>#DIV/0!</v>
      </c>
      <c r="AM79" s="82">
        <f t="shared" si="6"/>
        <v>0</v>
      </c>
      <c r="AN79" s="82">
        <f t="shared" si="7"/>
        <v>0</v>
      </c>
      <c r="AO79" s="82" t="e">
        <f t="shared" si="8"/>
        <v>#DIV/0!</v>
      </c>
    </row>
    <row r="80" spans="1:41" ht="15.75" customHeight="1" x14ac:dyDescent="0.3">
      <c r="A80" s="53">
        <v>83</v>
      </c>
      <c r="B80" s="53"/>
      <c r="C80" s="137" t="s">
        <v>591</v>
      </c>
      <c r="D80" s="137">
        <v>8</v>
      </c>
      <c r="E80" s="137" t="s">
        <v>598</v>
      </c>
      <c r="F80" s="53" t="s">
        <v>94</v>
      </c>
      <c r="G80" s="53" t="s">
        <v>102</v>
      </c>
      <c r="H80" s="53" t="s">
        <v>598</v>
      </c>
      <c r="I80" s="151">
        <f>'PUDR KAB ACT'!G85</f>
        <v>0</v>
      </c>
      <c r="J80" s="151">
        <f>'PUDR KAB ACT'!H85</f>
        <v>0</v>
      </c>
      <c r="K80" s="151">
        <f>'PUDR KAB ACT'!I85</f>
        <v>0</v>
      </c>
      <c r="L80" s="151">
        <f>'PUDR KAB ACT'!J85</f>
        <v>0</v>
      </c>
      <c r="M80" s="151">
        <f>'PUDR KAB ACT'!K85</f>
        <v>1</v>
      </c>
      <c r="N80" s="151">
        <f>'PUDR KAB ACT'!L85</f>
        <v>0</v>
      </c>
      <c r="O80" s="151">
        <f>'PUDR KAB ACT'!M85</f>
        <v>0</v>
      </c>
      <c r="P80" s="151">
        <f>'PUDR KAB ACT'!N85</f>
        <v>0</v>
      </c>
      <c r="Q80" s="151">
        <f>'PUDR KAB ACT'!O85</f>
        <v>0</v>
      </c>
      <c r="R80" s="151">
        <f>'PUDR KAB ACT'!P85</f>
        <v>0</v>
      </c>
      <c r="S80" s="151">
        <f>'PUDR KAB ACT'!Q85</f>
        <v>0</v>
      </c>
      <c r="T80" s="151">
        <f>'PUDR KAB ACT'!R85</f>
        <v>0</v>
      </c>
      <c r="U80" s="151">
        <f>JAN!N84</f>
        <v>0</v>
      </c>
      <c r="V80" s="151">
        <f>FEB!N84</f>
        <v>0</v>
      </c>
      <c r="W80" s="151">
        <f>MAR!N84</f>
        <v>0</v>
      </c>
      <c r="X80" s="151">
        <f>APR!N84</f>
        <v>0</v>
      </c>
      <c r="Y80" s="151">
        <f>MEI!N84</f>
        <v>1</v>
      </c>
      <c r="Z80" s="151">
        <f>JUN!N84</f>
        <v>0</v>
      </c>
      <c r="AA80" s="151">
        <f>JUL!N84</f>
        <v>0</v>
      </c>
      <c r="AB80" s="151">
        <f>AGS!N84</f>
        <v>0</v>
      </c>
      <c r="AC80" s="151">
        <f>SEPT!N84</f>
        <v>0</v>
      </c>
      <c r="AD80" s="151">
        <f>OKT!N84</f>
        <v>0</v>
      </c>
      <c r="AE80" s="151">
        <f>NOV!N84</f>
        <v>0</v>
      </c>
      <c r="AF80" s="151">
        <f>DES!N84</f>
        <v>0</v>
      </c>
      <c r="AG80" s="151">
        <f t="shared" si="0"/>
        <v>1</v>
      </c>
      <c r="AH80" s="151">
        <f t="shared" si="1"/>
        <v>1</v>
      </c>
      <c r="AI80" s="376">
        <f t="shared" si="2"/>
        <v>1</v>
      </c>
      <c r="AJ80" s="82">
        <f t="shared" si="3"/>
        <v>1</v>
      </c>
      <c r="AK80" s="82">
        <f t="shared" si="4"/>
        <v>1</v>
      </c>
      <c r="AL80" s="82">
        <f t="shared" si="5"/>
        <v>1</v>
      </c>
      <c r="AM80" s="82">
        <f t="shared" si="6"/>
        <v>0</v>
      </c>
      <c r="AN80" s="82">
        <f t="shared" si="7"/>
        <v>0</v>
      </c>
      <c r="AO80" s="82" t="e">
        <f t="shared" si="8"/>
        <v>#DIV/0!</v>
      </c>
    </row>
    <row r="81" spans="1:41" ht="15.75" customHeight="1" x14ac:dyDescent="0.3">
      <c r="A81" s="53">
        <v>84</v>
      </c>
      <c r="B81" s="53"/>
      <c r="C81" s="137" t="s">
        <v>591</v>
      </c>
      <c r="D81" s="137">
        <v>9</v>
      </c>
      <c r="E81" s="137" t="s">
        <v>598</v>
      </c>
      <c r="F81" s="53" t="s">
        <v>94</v>
      </c>
      <c r="G81" s="53" t="s">
        <v>103</v>
      </c>
      <c r="H81" s="53" t="s">
        <v>598</v>
      </c>
      <c r="I81" s="151">
        <f>'PUDR KAB ACT'!G86</f>
        <v>0</v>
      </c>
      <c r="J81" s="151">
        <f>'PUDR KAB ACT'!H86</f>
        <v>0</v>
      </c>
      <c r="K81" s="151">
        <f>'PUDR KAB ACT'!I86</f>
        <v>0</v>
      </c>
      <c r="L81" s="151">
        <f>'PUDR KAB ACT'!J86</f>
        <v>0</v>
      </c>
      <c r="M81" s="151">
        <f>'PUDR KAB ACT'!K86</f>
        <v>2</v>
      </c>
      <c r="N81" s="151">
        <f>'PUDR KAB ACT'!L86</f>
        <v>0</v>
      </c>
      <c r="O81" s="151">
        <f>'PUDR KAB ACT'!M86</f>
        <v>0</v>
      </c>
      <c r="P81" s="151">
        <f>'PUDR KAB ACT'!N86</f>
        <v>0</v>
      </c>
      <c r="Q81" s="151">
        <f>'PUDR KAB ACT'!O86</f>
        <v>0</v>
      </c>
      <c r="R81" s="151">
        <f>'PUDR KAB ACT'!P86</f>
        <v>0</v>
      </c>
      <c r="S81" s="151">
        <f>'PUDR KAB ACT'!Q86</f>
        <v>0</v>
      </c>
      <c r="T81" s="151">
        <f>'PUDR KAB ACT'!R86</f>
        <v>0</v>
      </c>
      <c r="U81" s="151">
        <f>JAN!N85</f>
        <v>0</v>
      </c>
      <c r="V81" s="151">
        <f>FEB!N85</f>
        <v>0</v>
      </c>
      <c r="W81" s="151">
        <f>MAR!N85</f>
        <v>0</v>
      </c>
      <c r="X81" s="151">
        <f>APR!N85</f>
        <v>0</v>
      </c>
      <c r="Y81" s="151">
        <f>MEI!N85</f>
        <v>2</v>
      </c>
      <c r="Z81" s="151">
        <f>JUN!N85</f>
        <v>0</v>
      </c>
      <c r="AA81" s="151">
        <f>JUL!N85</f>
        <v>0</v>
      </c>
      <c r="AB81" s="151">
        <f>AGS!N85</f>
        <v>0</v>
      </c>
      <c r="AC81" s="151">
        <f>SEPT!N85</f>
        <v>0</v>
      </c>
      <c r="AD81" s="151">
        <f>OKT!N85</f>
        <v>0</v>
      </c>
      <c r="AE81" s="151">
        <f>NOV!N85</f>
        <v>0</v>
      </c>
      <c r="AF81" s="151">
        <f>DES!N85</f>
        <v>0</v>
      </c>
      <c r="AG81" s="151">
        <f t="shared" si="0"/>
        <v>2</v>
      </c>
      <c r="AH81" s="151">
        <f t="shared" si="1"/>
        <v>2</v>
      </c>
      <c r="AI81" s="376">
        <f t="shared" si="2"/>
        <v>1</v>
      </c>
      <c r="AJ81" s="82">
        <f t="shared" si="3"/>
        <v>2</v>
      </c>
      <c r="AK81" s="82">
        <f t="shared" si="4"/>
        <v>2</v>
      </c>
      <c r="AL81" s="82">
        <f t="shared" si="5"/>
        <v>1</v>
      </c>
      <c r="AM81" s="82">
        <f t="shared" si="6"/>
        <v>0</v>
      </c>
      <c r="AN81" s="82">
        <f t="shared" si="7"/>
        <v>0</v>
      </c>
      <c r="AO81" s="82" t="e">
        <f t="shared" si="8"/>
        <v>#DIV/0!</v>
      </c>
    </row>
    <row r="82" spans="1:41" ht="15.75" customHeight="1" x14ac:dyDescent="0.3">
      <c r="A82" s="53">
        <v>85</v>
      </c>
      <c r="B82" s="53"/>
      <c r="C82" s="137" t="s">
        <v>591</v>
      </c>
      <c r="D82" s="137">
        <v>10</v>
      </c>
      <c r="E82" s="137" t="s">
        <v>598</v>
      </c>
      <c r="F82" s="53" t="s">
        <v>94</v>
      </c>
      <c r="G82" s="53" t="s">
        <v>104</v>
      </c>
      <c r="H82" s="53" t="s">
        <v>598</v>
      </c>
      <c r="I82" s="151">
        <f>'PUDR KAB ACT'!G87</f>
        <v>0</v>
      </c>
      <c r="J82" s="151">
        <f>'PUDR KAB ACT'!H87</f>
        <v>0</v>
      </c>
      <c r="K82" s="151">
        <f>'PUDR KAB ACT'!I87</f>
        <v>0</v>
      </c>
      <c r="L82" s="151">
        <f>'PUDR KAB ACT'!J87</f>
        <v>0</v>
      </c>
      <c r="M82" s="151">
        <f>'PUDR KAB ACT'!K87</f>
        <v>0</v>
      </c>
      <c r="N82" s="151">
        <f>'PUDR KAB ACT'!L87</f>
        <v>0</v>
      </c>
      <c r="O82" s="151">
        <f>'PUDR KAB ACT'!M87</f>
        <v>0</v>
      </c>
      <c r="P82" s="151">
        <f>'PUDR KAB ACT'!N87</f>
        <v>0</v>
      </c>
      <c r="Q82" s="151">
        <f>'PUDR KAB ACT'!O87</f>
        <v>0</v>
      </c>
      <c r="R82" s="151">
        <f>'PUDR KAB ACT'!P87</f>
        <v>0</v>
      </c>
      <c r="S82" s="151">
        <f>'PUDR KAB ACT'!Q87</f>
        <v>0</v>
      </c>
      <c r="T82" s="151">
        <f>'PUDR KAB ACT'!R87</f>
        <v>0</v>
      </c>
      <c r="U82" s="151">
        <f>JAN!N86</f>
        <v>0</v>
      </c>
      <c r="V82" s="151">
        <f>FEB!N86</f>
        <v>0</v>
      </c>
      <c r="W82" s="151">
        <f>MAR!N86</f>
        <v>0</v>
      </c>
      <c r="X82" s="151">
        <f>APR!N86</f>
        <v>0</v>
      </c>
      <c r="Y82" s="151">
        <f>MEI!N86</f>
        <v>0</v>
      </c>
      <c r="Z82" s="151">
        <f>JUN!N86</f>
        <v>0</v>
      </c>
      <c r="AA82" s="151">
        <f>JUL!N86</f>
        <v>0</v>
      </c>
      <c r="AB82" s="151">
        <f>AGS!N86</f>
        <v>0</v>
      </c>
      <c r="AC82" s="151">
        <f>SEPT!N86</f>
        <v>0</v>
      </c>
      <c r="AD82" s="151">
        <f>OKT!N86</f>
        <v>0</v>
      </c>
      <c r="AE82" s="151">
        <f>NOV!N86</f>
        <v>0</v>
      </c>
      <c r="AF82" s="151">
        <f>DES!N86</f>
        <v>0</v>
      </c>
      <c r="AG82" s="151">
        <f t="shared" si="0"/>
        <v>0</v>
      </c>
      <c r="AH82" s="151">
        <f t="shared" si="1"/>
        <v>0</v>
      </c>
      <c r="AI82" s="376" t="e">
        <f t="shared" si="2"/>
        <v>#DIV/0!</v>
      </c>
      <c r="AJ82" s="82">
        <f t="shared" si="3"/>
        <v>0</v>
      </c>
      <c r="AK82" s="82">
        <f t="shared" si="4"/>
        <v>0</v>
      </c>
      <c r="AL82" s="82" t="e">
        <f t="shared" si="5"/>
        <v>#DIV/0!</v>
      </c>
      <c r="AM82" s="82">
        <f t="shared" si="6"/>
        <v>0</v>
      </c>
      <c r="AN82" s="82">
        <f t="shared" si="7"/>
        <v>0</v>
      </c>
      <c r="AO82" s="82" t="e">
        <f t="shared" si="8"/>
        <v>#DIV/0!</v>
      </c>
    </row>
    <row r="83" spans="1:41" ht="15.75" customHeight="1" x14ac:dyDescent="0.3">
      <c r="A83" s="53">
        <v>86</v>
      </c>
      <c r="B83" s="53"/>
      <c r="C83" s="137" t="s">
        <v>591</v>
      </c>
      <c r="D83" s="137">
        <v>11</v>
      </c>
      <c r="E83" s="137" t="s">
        <v>598</v>
      </c>
      <c r="F83" s="53" t="s">
        <v>94</v>
      </c>
      <c r="G83" s="53" t="s">
        <v>105</v>
      </c>
      <c r="H83" s="53" t="s">
        <v>598</v>
      </c>
      <c r="I83" s="151">
        <f>'PUDR KAB ACT'!G88</f>
        <v>0</v>
      </c>
      <c r="J83" s="151">
        <f>'PUDR KAB ACT'!H88</f>
        <v>1</v>
      </c>
      <c r="K83" s="151">
        <f>'PUDR KAB ACT'!I88</f>
        <v>0</v>
      </c>
      <c r="L83" s="151">
        <f>'PUDR KAB ACT'!J88</f>
        <v>1</v>
      </c>
      <c r="M83" s="151">
        <f>'PUDR KAB ACT'!K88</f>
        <v>2</v>
      </c>
      <c r="N83" s="151">
        <f>'PUDR KAB ACT'!L88</f>
        <v>0</v>
      </c>
      <c r="O83" s="151">
        <f>'PUDR KAB ACT'!M88</f>
        <v>0</v>
      </c>
      <c r="P83" s="151">
        <f>'PUDR KAB ACT'!N88</f>
        <v>0</v>
      </c>
      <c r="Q83" s="151">
        <f>'PUDR KAB ACT'!O88</f>
        <v>0</v>
      </c>
      <c r="R83" s="151">
        <f>'PUDR KAB ACT'!P88</f>
        <v>0</v>
      </c>
      <c r="S83" s="151">
        <f>'PUDR KAB ACT'!Q88</f>
        <v>1</v>
      </c>
      <c r="T83" s="151">
        <f>'PUDR KAB ACT'!R88</f>
        <v>0</v>
      </c>
      <c r="U83" s="151">
        <f>JAN!N87</f>
        <v>0</v>
      </c>
      <c r="V83" s="151">
        <f>FEB!N87</f>
        <v>1</v>
      </c>
      <c r="W83" s="151">
        <f>MAR!N87</f>
        <v>0</v>
      </c>
      <c r="X83" s="151">
        <f>APR!N87</f>
        <v>1</v>
      </c>
      <c r="Y83" s="151">
        <f>MEI!N87</f>
        <v>2</v>
      </c>
      <c r="Z83" s="151">
        <f>JUN!N87</f>
        <v>0</v>
      </c>
      <c r="AA83" s="151">
        <f>JUL!N87</f>
        <v>0</v>
      </c>
      <c r="AB83" s="151">
        <f>AGS!N87</f>
        <v>0</v>
      </c>
      <c r="AC83" s="151">
        <f>SEPT!N87</f>
        <v>0</v>
      </c>
      <c r="AD83" s="151">
        <f>OKT!N87</f>
        <v>0</v>
      </c>
      <c r="AE83" s="151">
        <f>NOV!N87</f>
        <v>1</v>
      </c>
      <c r="AF83" s="151">
        <f>DES!N87</f>
        <v>0</v>
      </c>
      <c r="AG83" s="151">
        <f t="shared" si="0"/>
        <v>5</v>
      </c>
      <c r="AH83" s="151">
        <f t="shared" si="1"/>
        <v>5</v>
      </c>
      <c r="AI83" s="376">
        <f t="shared" si="2"/>
        <v>1</v>
      </c>
      <c r="AJ83" s="82">
        <f t="shared" si="3"/>
        <v>4</v>
      </c>
      <c r="AK83" s="82">
        <f t="shared" si="4"/>
        <v>4</v>
      </c>
      <c r="AL83" s="82">
        <f t="shared" si="5"/>
        <v>1</v>
      </c>
      <c r="AM83" s="82">
        <f t="shared" si="6"/>
        <v>1</v>
      </c>
      <c r="AN83" s="82">
        <f t="shared" si="7"/>
        <v>1</v>
      </c>
      <c r="AO83" s="82">
        <f t="shared" si="8"/>
        <v>1</v>
      </c>
    </row>
    <row r="84" spans="1:41" ht="15.75" customHeight="1" x14ac:dyDescent="0.3">
      <c r="A84" s="53">
        <v>87</v>
      </c>
      <c r="B84" s="53"/>
      <c r="C84" s="137" t="s">
        <v>591</v>
      </c>
      <c r="D84" s="137">
        <v>12</v>
      </c>
      <c r="E84" s="137" t="s">
        <v>598</v>
      </c>
      <c r="F84" s="53" t="s">
        <v>94</v>
      </c>
      <c r="G84" s="53" t="s">
        <v>106</v>
      </c>
      <c r="H84" s="53" t="s">
        <v>598</v>
      </c>
      <c r="I84" s="151">
        <f>'PUDR KAB ACT'!G89</f>
        <v>1</v>
      </c>
      <c r="J84" s="151">
        <f>'PUDR KAB ACT'!H89</f>
        <v>0</v>
      </c>
      <c r="K84" s="151">
        <f>'PUDR KAB ACT'!I89</f>
        <v>0</v>
      </c>
      <c r="L84" s="151">
        <f>'PUDR KAB ACT'!J89</f>
        <v>0</v>
      </c>
      <c r="M84" s="151">
        <f>'PUDR KAB ACT'!K89</f>
        <v>0</v>
      </c>
      <c r="N84" s="151">
        <f>'PUDR KAB ACT'!L89</f>
        <v>0</v>
      </c>
      <c r="O84" s="151">
        <f>'PUDR KAB ACT'!M89</f>
        <v>0</v>
      </c>
      <c r="P84" s="151">
        <f>'PUDR KAB ACT'!N89</f>
        <v>0</v>
      </c>
      <c r="Q84" s="151">
        <f>'PUDR KAB ACT'!O89</f>
        <v>1</v>
      </c>
      <c r="R84" s="151">
        <f>'PUDR KAB ACT'!P89</f>
        <v>0</v>
      </c>
      <c r="S84" s="151">
        <f>'PUDR KAB ACT'!Q89</f>
        <v>0</v>
      </c>
      <c r="T84" s="151">
        <f>'PUDR KAB ACT'!R89</f>
        <v>0</v>
      </c>
      <c r="U84" s="151">
        <f>JAN!N88</f>
        <v>1</v>
      </c>
      <c r="V84" s="151">
        <f>FEB!N88</f>
        <v>0</v>
      </c>
      <c r="W84" s="151">
        <f>MAR!N88</f>
        <v>0</v>
      </c>
      <c r="X84" s="151">
        <f>APR!N88</f>
        <v>0</v>
      </c>
      <c r="Y84" s="151">
        <f>MEI!N88</f>
        <v>0</v>
      </c>
      <c r="Z84" s="151">
        <f>JUN!N88</f>
        <v>0</v>
      </c>
      <c r="AA84" s="151">
        <f>JUL!N88</f>
        <v>0</v>
      </c>
      <c r="AB84" s="151">
        <f>AGS!N88</f>
        <v>0</v>
      </c>
      <c r="AC84" s="151">
        <f>SEPT!N88</f>
        <v>1</v>
      </c>
      <c r="AD84" s="151">
        <f>OKT!N88</f>
        <v>0</v>
      </c>
      <c r="AE84" s="151">
        <f>NOV!N88</f>
        <v>0</v>
      </c>
      <c r="AF84" s="151">
        <f>DES!N88</f>
        <v>0</v>
      </c>
      <c r="AG84" s="151">
        <f t="shared" si="0"/>
        <v>2</v>
      </c>
      <c r="AH84" s="151">
        <f t="shared" si="1"/>
        <v>2</v>
      </c>
      <c r="AI84" s="376">
        <f t="shared" si="2"/>
        <v>1</v>
      </c>
      <c r="AJ84" s="82">
        <f t="shared" si="3"/>
        <v>1</v>
      </c>
      <c r="AK84" s="82">
        <f t="shared" si="4"/>
        <v>1</v>
      </c>
      <c r="AL84" s="82">
        <f t="shared" si="5"/>
        <v>1</v>
      </c>
      <c r="AM84" s="82">
        <f t="shared" si="6"/>
        <v>1</v>
      </c>
      <c r="AN84" s="82">
        <f t="shared" si="7"/>
        <v>1</v>
      </c>
      <c r="AO84" s="82">
        <f t="shared" si="8"/>
        <v>1</v>
      </c>
    </row>
    <row r="85" spans="1:41" ht="15.75" customHeight="1" x14ac:dyDescent="0.3">
      <c r="A85" s="53">
        <v>88</v>
      </c>
      <c r="B85" s="53"/>
      <c r="C85" s="137" t="s">
        <v>591</v>
      </c>
      <c r="D85" s="137">
        <v>1</v>
      </c>
      <c r="E85" s="137" t="s">
        <v>598</v>
      </c>
      <c r="F85" s="53" t="s">
        <v>107</v>
      </c>
      <c r="G85" s="53" t="s">
        <v>108</v>
      </c>
      <c r="H85" s="53" t="s">
        <v>598</v>
      </c>
      <c r="I85" s="151">
        <f>'PUDR KAB ACT'!G90</f>
        <v>0</v>
      </c>
      <c r="J85" s="151">
        <f>'PUDR KAB ACT'!H90</f>
        <v>0</v>
      </c>
      <c r="K85" s="151">
        <f>'PUDR KAB ACT'!I90</f>
        <v>0</v>
      </c>
      <c r="L85" s="151">
        <f>'PUDR KAB ACT'!J90</f>
        <v>0</v>
      </c>
      <c r="M85" s="151">
        <f>'PUDR KAB ACT'!K90</f>
        <v>0</v>
      </c>
      <c r="N85" s="151">
        <f>'PUDR KAB ACT'!L90</f>
        <v>0</v>
      </c>
      <c r="O85" s="151">
        <f>'PUDR KAB ACT'!M90</f>
        <v>0</v>
      </c>
      <c r="P85" s="151">
        <f>'PUDR KAB ACT'!N90</f>
        <v>0</v>
      </c>
      <c r="Q85" s="151">
        <f>'PUDR KAB ACT'!O90</f>
        <v>0</v>
      </c>
      <c r="R85" s="151">
        <f>'PUDR KAB ACT'!P90</f>
        <v>0</v>
      </c>
      <c r="S85" s="151">
        <f>'PUDR KAB ACT'!Q90</f>
        <v>0</v>
      </c>
      <c r="T85" s="151">
        <f>'PUDR KAB ACT'!R90</f>
        <v>0</v>
      </c>
      <c r="U85" s="151">
        <f>JAN!N89</f>
        <v>0</v>
      </c>
      <c r="V85" s="151">
        <f>FEB!N89</f>
        <v>0</v>
      </c>
      <c r="W85" s="151">
        <f>MAR!N89</f>
        <v>0</v>
      </c>
      <c r="X85" s="151">
        <f>APR!N89</f>
        <v>0</v>
      </c>
      <c r="Y85" s="151">
        <f>MEI!N89</f>
        <v>0</v>
      </c>
      <c r="Z85" s="151">
        <f>JUN!N89</f>
        <v>0</v>
      </c>
      <c r="AA85" s="151">
        <f>JUL!N89</f>
        <v>0</v>
      </c>
      <c r="AB85" s="151">
        <f>AGS!N89</f>
        <v>0</v>
      </c>
      <c r="AC85" s="151">
        <f>SEPT!N89</f>
        <v>0</v>
      </c>
      <c r="AD85" s="151">
        <f>OKT!N89</f>
        <v>0</v>
      </c>
      <c r="AE85" s="151">
        <f>NOV!N89</f>
        <v>0</v>
      </c>
      <c r="AF85" s="151">
        <f>DES!N89</f>
        <v>0</v>
      </c>
      <c r="AG85" s="151">
        <f t="shared" si="0"/>
        <v>0</v>
      </c>
      <c r="AH85" s="151">
        <f t="shared" si="1"/>
        <v>0</v>
      </c>
      <c r="AI85" s="376" t="e">
        <f t="shared" si="2"/>
        <v>#DIV/0!</v>
      </c>
      <c r="AJ85" s="82">
        <f t="shared" si="3"/>
        <v>0</v>
      </c>
      <c r="AK85" s="82">
        <f t="shared" si="4"/>
        <v>0</v>
      </c>
      <c r="AL85" s="82" t="e">
        <f t="shared" si="5"/>
        <v>#DIV/0!</v>
      </c>
      <c r="AM85" s="82">
        <f t="shared" si="6"/>
        <v>0</v>
      </c>
      <c r="AN85" s="82">
        <f t="shared" si="7"/>
        <v>0</v>
      </c>
      <c r="AO85" s="82" t="e">
        <f t="shared" si="8"/>
        <v>#DIV/0!</v>
      </c>
    </row>
    <row r="86" spans="1:41" ht="15.75" customHeight="1" x14ac:dyDescent="0.3">
      <c r="A86" s="53">
        <v>89</v>
      </c>
      <c r="B86" s="53"/>
      <c r="C86" s="137" t="s">
        <v>591</v>
      </c>
      <c r="D86" s="137">
        <v>2</v>
      </c>
      <c r="E86" s="137" t="s">
        <v>600</v>
      </c>
      <c r="F86" s="53" t="s">
        <v>107</v>
      </c>
      <c r="G86" s="53" t="s">
        <v>109</v>
      </c>
      <c r="H86" s="53" t="s">
        <v>600</v>
      </c>
      <c r="I86" s="151">
        <f>'PUDR KAB ACT'!G91</f>
        <v>2</v>
      </c>
      <c r="J86" s="151">
        <f>'PUDR KAB ACT'!H91</f>
        <v>6</v>
      </c>
      <c r="K86" s="151">
        <f>'PUDR KAB ACT'!I91</f>
        <v>2</v>
      </c>
      <c r="L86" s="151">
        <f>'PUDR KAB ACT'!J91</f>
        <v>5</v>
      </c>
      <c r="M86" s="151">
        <f>'PUDR KAB ACT'!K91</f>
        <v>1</v>
      </c>
      <c r="N86" s="151">
        <f>'PUDR KAB ACT'!L91</f>
        <v>0</v>
      </c>
      <c r="O86" s="151">
        <f>'PUDR KAB ACT'!M91</f>
        <v>8</v>
      </c>
      <c r="P86" s="151">
        <f>'PUDR KAB ACT'!N91</f>
        <v>5</v>
      </c>
      <c r="Q86" s="151">
        <f>'PUDR KAB ACT'!O91</f>
        <v>19</v>
      </c>
      <c r="R86" s="151">
        <f>'PUDR KAB ACT'!P91</f>
        <v>37</v>
      </c>
      <c r="S86" s="151">
        <f>'PUDR KAB ACT'!Q91</f>
        <v>7</v>
      </c>
      <c r="T86" s="151">
        <f>'PUDR KAB ACT'!R91</f>
        <v>1</v>
      </c>
      <c r="U86" s="151">
        <f>JAN!N90</f>
        <v>1</v>
      </c>
      <c r="V86" s="151">
        <f>FEB!N90</f>
        <v>5</v>
      </c>
      <c r="W86" s="151">
        <f>MAR!N90</f>
        <v>1</v>
      </c>
      <c r="X86" s="151">
        <f>APR!N90</f>
        <v>4</v>
      </c>
      <c r="Y86" s="151">
        <f>MEI!N90</f>
        <v>17</v>
      </c>
      <c r="Z86" s="151">
        <f>JUN!N90</f>
        <v>3</v>
      </c>
      <c r="AA86" s="151">
        <f>JUL!N90</f>
        <v>7</v>
      </c>
      <c r="AB86" s="151">
        <f>AGS!N90</f>
        <v>16</v>
      </c>
      <c r="AC86" s="151">
        <f>SEPT!N90</f>
        <v>10</v>
      </c>
      <c r="AD86" s="151">
        <f>OKT!N90</f>
        <v>0</v>
      </c>
      <c r="AE86" s="151">
        <f>NOV!N90</f>
        <v>0</v>
      </c>
      <c r="AF86" s="151">
        <f>DES!N90</f>
        <v>0</v>
      </c>
      <c r="AG86" s="151">
        <f t="shared" si="0"/>
        <v>93</v>
      </c>
      <c r="AH86" s="151">
        <f t="shared" si="1"/>
        <v>64</v>
      </c>
      <c r="AI86" s="376">
        <f t="shared" si="2"/>
        <v>0.68817204301075274</v>
      </c>
      <c r="AJ86" s="82">
        <f t="shared" si="3"/>
        <v>16</v>
      </c>
      <c r="AK86" s="82">
        <f t="shared" si="4"/>
        <v>31</v>
      </c>
      <c r="AL86" s="82">
        <f t="shared" si="5"/>
        <v>1.9375</v>
      </c>
      <c r="AM86" s="82">
        <f t="shared" si="6"/>
        <v>77</v>
      </c>
      <c r="AN86" s="82">
        <f t="shared" si="7"/>
        <v>33</v>
      </c>
      <c r="AO86" s="82">
        <f t="shared" si="8"/>
        <v>0.42857142857142855</v>
      </c>
    </row>
    <row r="87" spans="1:41" ht="15.75" customHeight="1" x14ac:dyDescent="0.3">
      <c r="A87" s="53">
        <v>90</v>
      </c>
      <c r="B87" s="53"/>
      <c r="C87" s="137" t="s">
        <v>599</v>
      </c>
      <c r="D87" s="137">
        <v>3</v>
      </c>
      <c r="E87" s="137" t="s">
        <v>600</v>
      </c>
      <c r="F87" s="53" t="s">
        <v>107</v>
      </c>
      <c r="G87" s="53" t="s">
        <v>110</v>
      </c>
      <c r="H87" s="53" t="s">
        <v>600</v>
      </c>
      <c r="I87" s="151">
        <f>'PUDR KAB ACT'!G92</f>
        <v>0</v>
      </c>
      <c r="J87" s="151">
        <f>'PUDR KAB ACT'!H92</f>
        <v>0</v>
      </c>
      <c r="K87" s="151">
        <f>'PUDR KAB ACT'!I92</f>
        <v>0</v>
      </c>
      <c r="L87" s="151">
        <f>'PUDR KAB ACT'!J92</f>
        <v>0</v>
      </c>
      <c r="M87" s="151">
        <f>'PUDR KAB ACT'!K92</f>
        <v>0</v>
      </c>
      <c r="N87" s="151">
        <f>'PUDR KAB ACT'!L92</f>
        <v>0</v>
      </c>
      <c r="O87" s="151">
        <f>'PUDR KAB ACT'!M92</f>
        <v>0</v>
      </c>
      <c r="P87" s="151">
        <f>'PUDR KAB ACT'!N92</f>
        <v>0</v>
      </c>
      <c r="Q87" s="151">
        <f>'PUDR KAB ACT'!O92</f>
        <v>0</v>
      </c>
      <c r="R87" s="151">
        <f>'PUDR KAB ACT'!P92</f>
        <v>0</v>
      </c>
      <c r="S87" s="151">
        <f>'PUDR KAB ACT'!Q92</f>
        <v>0</v>
      </c>
      <c r="T87" s="151">
        <f>'PUDR KAB ACT'!R92</f>
        <v>0</v>
      </c>
      <c r="U87" s="151">
        <f>JAN!N91</f>
        <v>0</v>
      </c>
      <c r="V87" s="151">
        <f>FEB!N91</f>
        <v>0</v>
      </c>
      <c r="W87" s="151">
        <f>MAR!N91</f>
        <v>0</v>
      </c>
      <c r="X87" s="151">
        <f>APR!N91</f>
        <v>0</v>
      </c>
      <c r="Y87" s="151">
        <f>MEI!N91</f>
        <v>0</v>
      </c>
      <c r="Z87" s="151">
        <f>JUN!N91</f>
        <v>0</v>
      </c>
      <c r="AA87" s="151">
        <f>JUL!N91</f>
        <v>0</v>
      </c>
      <c r="AB87" s="151">
        <f>AGS!N91</f>
        <v>0</v>
      </c>
      <c r="AC87" s="151">
        <f>SEPT!N91</f>
        <v>0</v>
      </c>
      <c r="AD87" s="151">
        <f>OKT!N91</f>
        <v>0</v>
      </c>
      <c r="AE87" s="151">
        <f>NOV!N91</f>
        <v>0</v>
      </c>
      <c r="AF87" s="151">
        <f>DES!N91</f>
        <v>0</v>
      </c>
      <c r="AG87" s="151">
        <f t="shared" si="0"/>
        <v>0</v>
      </c>
      <c r="AH87" s="151">
        <f t="shared" si="1"/>
        <v>0</v>
      </c>
      <c r="AI87" s="376" t="e">
        <f t="shared" si="2"/>
        <v>#DIV/0!</v>
      </c>
      <c r="AJ87" s="82">
        <f t="shared" si="3"/>
        <v>0</v>
      </c>
      <c r="AK87" s="82">
        <f t="shared" si="4"/>
        <v>0</v>
      </c>
      <c r="AL87" s="82" t="e">
        <f t="shared" si="5"/>
        <v>#DIV/0!</v>
      </c>
      <c r="AM87" s="82">
        <f t="shared" si="6"/>
        <v>0</v>
      </c>
      <c r="AN87" s="82">
        <f t="shared" si="7"/>
        <v>0</v>
      </c>
      <c r="AO87" s="82" t="e">
        <f t="shared" si="8"/>
        <v>#DIV/0!</v>
      </c>
    </row>
    <row r="88" spans="1:41" ht="15.75" customHeight="1" x14ac:dyDescent="0.3">
      <c r="A88" s="53">
        <v>93</v>
      </c>
      <c r="B88" s="53"/>
      <c r="C88" s="137" t="s">
        <v>599</v>
      </c>
      <c r="D88" s="137">
        <v>6</v>
      </c>
      <c r="E88" s="137" t="s">
        <v>598</v>
      </c>
      <c r="F88" s="53" t="s">
        <v>107</v>
      </c>
      <c r="G88" s="53" t="s">
        <v>113</v>
      </c>
      <c r="H88" s="53" t="s">
        <v>598</v>
      </c>
      <c r="I88" s="151">
        <f>'PUDR KAB ACT'!G95</f>
        <v>0</v>
      </c>
      <c r="J88" s="151">
        <f>'PUDR KAB ACT'!H95</f>
        <v>0</v>
      </c>
      <c r="K88" s="151">
        <f>'PUDR KAB ACT'!I95</f>
        <v>0</v>
      </c>
      <c r="L88" s="151">
        <f>'PUDR KAB ACT'!J95</f>
        <v>0</v>
      </c>
      <c r="M88" s="151">
        <f>'PUDR KAB ACT'!K95</f>
        <v>0</v>
      </c>
      <c r="N88" s="151">
        <f>'PUDR KAB ACT'!L95</f>
        <v>0</v>
      </c>
      <c r="O88" s="151">
        <f>'PUDR KAB ACT'!M95</f>
        <v>0</v>
      </c>
      <c r="P88" s="151">
        <f>'PUDR KAB ACT'!N95</f>
        <v>0</v>
      </c>
      <c r="Q88" s="151">
        <f>'PUDR KAB ACT'!O95</f>
        <v>0</v>
      </c>
      <c r="R88" s="151">
        <f>'PUDR KAB ACT'!P95</f>
        <v>0</v>
      </c>
      <c r="S88" s="151">
        <f>'PUDR KAB ACT'!Q95</f>
        <v>0</v>
      </c>
      <c r="T88" s="151">
        <f>'PUDR KAB ACT'!R95</f>
        <v>19</v>
      </c>
      <c r="U88" s="151">
        <f>JAN!N94</f>
        <v>0</v>
      </c>
      <c r="V88" s="151">
        <f>FEB!N94</f>
        <v>0</v>
      </c>
      <c r="W88" s="151">
        <f>MAR!N94</f>
        <v>0</v>
      </c>
      <c r="X88" s="151">
        <f>APR!N94</f>
        <v>0</v>
      </c>
      <c r="Y88" s="151">
        <f>MEI!N94</f>
        <v>0</v>
      </c>
      <c r="Z88" s="151">
        <f>JUN!N94</f>
        <v>0</v>
      </c>
      <c r="AA88" s="151">
        <f>JUL!N94</f>
        <v>0</v>
      </c>
      <c r="AB88" s="151">
        <f>AGS!N94</f>
        <v>0</v>
      </c>
      <c r="AC88" s="151">
        <f>SEPT!N94</f>
        <v>0</v>
      </c>
      <c r="AD88" s="151">
        <f>OKT!N94</f>
        <v>0</v>
      </c>
      <c r="AE88" s="151">
        <f>NOV!N94</f>
        <v>0</v>
      </c>
      <c r="AF88" s="151">
        <f>DES!N94</f>
        <v>0</v>
      </c>
      <c r="AG88" s="151">
        <f t="shared" si="0"/>
        <v>19</v>
      </c>
      <c r="AH88" s="151">
        <f t="shared" si="1"/>
        <v>0</v>
      </c>
      <c r="AI88" s="376">
        <f t="shared" si="2"/>
        <v>0</v>
      </c>
      <c r="AJ88" s="82">
        <f t="shared" si="3"/>
        <v>0</v>
      </c>
      <c r="AK88" s="82">
        <f t="shared" si="4"/>
        <v>0</v>
      </c>
      <c r="AL88" s="82" t="e">
        <f t="shared" si="5"/>
        <v>#DIV/0!</v>
      </c>
      <c r="AM88" s="82">
        <f t="shared" si="6"/>
        <v>19</v>
      </c>
      <c r="AN88" s="82">
        <f t="shared" si="7"/>
        <v>0</v>
      </c>
      <c r="AO88" s="82">
        <f t="shared" si="8"/>
        <v>0</v>
      </c>
    </row>
    <row r="89" spans="1:41" ht="15.75" customHeight="1" x14ac:dyDescent="0.3">
      <c r="A89" s="53">
        <v>94</v>
      </c>
      <c r="B89" s="53"/>
      <c r="C89" s="137" t="s">
        <v>601</v>
      </c>
      <c r="D89" s="137">
        <v>7</v>
      </c>
      <c r="E89" s="137" t="s">
        <v>598</v>
      </c>
      <c r="F89" s="53" t="s">
        <v>107</v>
      </c>
      <c r="G89" s="53" t="s">
        <v>114</v>
      </c>
      <c r="H89" s="53" t="s">
        <v>598</v>
      </c>
      <c r="I89" s="151">
        <f>'PUDR KAB ACT'!G96</f>
        <v>0</v>
      </c>
      <c r="J89" s="151">
        <f>'PUDR KAB ACT'!H96</f>
        <v>0</v>
      </c>
      <c r="K89" s="151">
        <f>'PUDR KAB ACT'!I96</f>
        <v>0</v>
      </c>
      <c r="L89" s="151">
        <f>'PUDR KAB ACT'!J96</f>
        <v>0</v>
      </c>
      <c r="M89" s="151">
        <f>'PUDR KAB ACT'!K96</f>
        <v>0</v>
      </c>
      <c r="N89" s="151">
        <f>'PUDR KAB ACT'!L96</f>
        <v>0</v>
      </c>
      <c r="O89" s="151">
        <f>'PUDR KAB ACT'!M96</f>
        <v>0</v>
      </c>
      <c r="P89" s="151">
        <f>'PUDR KAB ACT'!N96</f>
        <v>0</v>
      </c>
      <c r="Q89" s="151">
        <f>'PUDR KAB ACT'!O96</f>
        <v>0</v>
      </c>
      <c r="R89" s="151">
        <f>'PUDR KAB ACT'!P96</f>
        <v>0</v>
      </c>
      <c r="S89" s="151">
        <f>'PUDR KAB ACT'!Q96</f>
        <v>3</v>
      </c>
      <c r="T89" s="151">
        <f>'PUDR KAB ACT'!R96</f>
        <v>0</v>
      </c>
      <c r="U89" s="151">
        <f>JAN!N95</f>
        <v>0</v>
      </c>
      <c r="V89" s="151">
        <f>FEB!N95</f>
        <v>0</v>
      </c>
      <c r="W89" s="151">
        <f>MAR!N95</f>
        <v>0</v>
      </c>
      <c r="X89" s="151">
        <f>APR!N95</f>
        <v>0</v>
      </c>
      <c r="Y89" s="151">
        <f>MEI!N95</f>
        <v>0</v>
      </c>
      <c r="Z89" s="151">
        <f>JUN!N95</f>
        <v>0</v>
      </c>
      <c r="AA89" s="151">
        <f>JUL!N95</f>
        <v>0</v>
      </c>
      <c r="AB89" s="151">
        <f>AGS!N95</f>
        <v>0</v>
      </c>
      <c r="AC89" s="151">
        <f>SEPT!N95</f>
        <v>0</v>
      </c>
      <c r="AD89" s="151">
        <f>OKT!N95</f>
        <v>0</v>
      </c>
      <c r="AE89" s="151">
        <f>NOV!N95</f>
        <v>0</v>
      </c>
      <c r="AF89" s="151">
        <f>DES!N95</f>
        <v>0</v>
      </c>
      <c r="AG89" s="151">
        <f t="shared" si="0"/>
        <v>3</v>
      </c>
      <c r="AH89" s="151">
        <f t="shared" si="1"/>
        <v>0</v>
      </c>
      <c r="AI89" s="376">
        <f t="shared" si="2"/>
        <v>0</v>
      </c>
      <c r="AJ89" s="82">
        <f t="shared" si="3"/>
        <v>0</v>
      </c>
      <c r="AK89" s="82">
        <f t="shared" si="4"/>
        <v>0</v>
      </c>
      <c r="AL89" s="82" t="e">
        <f t="shared" si="5"/>
        <v>#DIV/0!</v>
      </c>
      <c r="AM89" s="82">
        <f t="shared" si="6"/>
        <v>3</v>
      </c>
      <c r="AN89" s="82">
        <f t="shared" si="7"/>
        <v>0</v>
      </c>
      <c r="AO89" s="82">
        <f t="shared" si="8"/>
        <v>0</v>
      </c>
    </row>
    <row r="90" spans="1:41" ht="15.75" customHeight="1" x14ac:dyDescent="0.3">
      <c r="A90" s="53">
        <v>95</v>
      </c>
      <c r="B90" s="53"/>
      <c r="C90" s="137" t="s">
        <v>591</v>
      </c>
      <c r="D90" s="137">
        <v>1</v>
      </c>
      <c r="E90" s="137" t="s">
        <v>598</v>
      </c>
      <c r="F90" s="53" t="s">
        <v>115</v>
      </c>
      <c r="G90" s="153" t="s">
        <v>116</v>
      </c>
      <c r="H90" s="153" t="s">
        <v>598</v>
      </c>
      <c r="I90" s="151">
        <f>'PUDR KAB ACT'!G97</f>
        <v>0</v>
      </c>
      <c r="J90" s="151">
        <f>'PUDR KAB ACT'!H97</f>
        <v>0</v>
      </c>
      <c r="K90" s="151">
        <f>'PUDR KAB ACT'!I97</f>
        <v>0</v>
      </c>
      <c r="L90" s="151">
        <f>'PUDR KAB ACT'!J97</f>
        <v>0</v>
      </c>
      <c r="M90" s="151">
        <f>'PUDR KAB ACT'!K97</f>
        <v>0</v>
      </c>
      <c r="N90" s="151">
        <f>'PUDR KAB ACT'!L97</f>
        <v>0</v>
      </c>
      <c r="O90" s="151">
        <f>'PUDR KAB ACT'!M97</f>
        <v>0</v>
      </c>
      <c r="P90" s="151">
        <f>'PUDR KAB ACT'!N97</f>
        <v>0</v>
      </c>
      <c r="Q90" s="151">
        <f>'PUDR KAB ACT'!O97</f>
        <v>0</v>
      </c>
      <c r="R90" s="151">
        <f>'PUDR KAB ACT'!P97</f>
        <v>0</v>
      </c>
      <c r="S90" s="151">
        <f>'PUDR KAB ACT'!Q97</f>
        <v>0</v>
      </c>
      <c r="T90" s="151">
        <f>'PUDR KAB ACT'!R97</f>
        <v>0</v>
      </c>
      <c r="U90" s="151">
        <f>JAN!N96</f>
        <v>0</v>
      </c>
      <c r="V90" s="151">
        <f>FEB!N96</f>
        <v>0</v>
      </c>
      <c r="W90" s="151">
        <f>MAR!N96</f>
        <v>0</v>
      </c>
      <c r="X90" s="151">
        <f>APR!N96</f>
        <v>0</v>
      </c>
      <c r="Y90" s="151">
        <f>MEI!N96</f>
        <v>0</v>
      </c>
      <c r="Z90" s="151">
        <f>JUN!N96</f>
        <v>0</v>
      </c>
      <c r="AA90" s="151">
        <f>JUL!N96</f>
        <v>0</v>
      </c>
      <c r="AB90" s="151">
        <f>AGS!N96</f>
        <v>0</v>
      </c>
      <c r="AC90" s="151">
        <f>SEPT!N96</f>
        <v>0</v>
      </c>
      <c r="AD90" s="151">
        <f>OKT!N96</f>
        <v>0</v>
      </c>
      <c r="AE90" s="151">
        <f>NOV!N96</f>
        <v>0</v>
      </c>
      <c r="AF90" s="151">
        <f>DES!N96</f>
        <v>0</v>
      </c>
      <c r="AG90" s="151">
        <f t="shared" si="0"/>
        <v>0</v>
      </c>
      <c r="AH90" s="151">
        <f t="shared" si="1"/>
        <v>0</v>
      </c>
      <c r="AI90" s="376" t="e">
        <f t="shared" si="2"/>
        <v>#DIV/0!</v>
      </c>
      <c r="AJ90" s="82">
        <f t="shared" si="3"/>
        <v>0</v>
      </c>
      <c r="AK90" s="82">
        <f t="shared" si="4"/>
        <v>0</v>
      </c>
      <c r="AL90" s="82" t="e">
        <f t="shared" si="5"/>
        <v>#DIV/0!</v>
      </c>
      <c r="AM90" s="82">
        <f t="shared" si="6"/>
        <v>0</v>
      </c>
      <c r="AN90" s="82">
        <f t="shared" si="7"/>
        <v>0</v>
      </c>
      <c r="AO90" s="82" t="e">
        <f t="shared" si="8"/>
        <v>#DIV/0!</v>
      </c>
    </row>
    <row r="91" spans="1:41" ht="15.75" customHeight="1" x14ac:dyDescent="0.3">
      <c r="A91" s="53">
        <v>96</v>
      </c>
      <c r="B91" s="53"/>
      <c r="C91" s="137" t="s">
        <v>599</v>
      </c>
      <c r="D91" s="137">
        <v>2</v>
      </c>
      <c r="E91" s="137" t="s">
        <v>600</v>
      </c>
      <c r="F91" s="53" t="s">
        <v>115</v>
      </c>
      <c r="G91" s="153" t="s">
        <v>117</v>
      </c>
      <c r="H91" s="153" t="s">
        <v>600</v>
      </c>
      <c r="I91" s="151">
        <f>'PUDR KAB ACT'!G98</f>
        <v>23</v>
      </c>
      <c r="J91" s="151">
        <f>'PUDR KAB ACT'!H98</f>
        <v>16</v>
      </c>
      <c r="K91" s="151">
        <f>'PUDR KAB ACT'!I98</f>
        <v>15</v>
      </c>
      <c r="L91" s="151">
        <f>'PUDR KAB ACT'!J98</f>
        <v>4</v>
      </c>
      <c r="M91" s="151">
        <f>'PUDR KAB ACT'!K98</f>
        <v>7</v>
      </c>
      <c r="N91" s="151">
        <f>'PUDR KAB ACT'!L98</f>
        <v>4</v>
      </c>
      <c r="O91" s="151">
        <f>'PUDR KAB ACT'!M98</f>
        <v>5</v>
      </c>
      <c r="P91" s="151">
        <f>'PUDR KAB ACT'!N98</f>
        <v>2</v>
      </c>
      <c r="Q91" s="151">
        <f>'PUDR KAB ACT'!O98</f>
        <v>3</v>
      </c>
      <c r="R91" s="151">
        <f>'PUDR KAB ACT'!P98</f>
        <v>2</v>
      </c>
      <c r="S91" s="151">
        <f>'PUDR KAB ACT'!Q98</f>
        <v>1</v>
      </c>
      <c r="T91" s="151">
        <f>'PUDR KAB ACT'!R98</f>
        <v>2</v>
      </c>
      <c r="U91" s="151">
        <f>JAN!N97</f>
        <v>22</v>
      </c>
      <c r="V91" s="151">
        <f>FEB!N97</f>
        <v>15</v>
      </c>
      <c r="W91" s="151">
        <f>MAR!N97</f>
        <v>10</v>
      </c>
      <c r="X91" s="151">
        <f>APR!N97</f>
        <v>4</v>
      </c>
      <c r="Y91" s="151">
        <f>MEI!N97</f>
        <v>7</v>
      </c>
      <c r="Z91" s="151">
        <f>JUN!N97</f>
        <v>4</v>
      </c>
      <c r="AA91" s="151">
        <f>JUL!N97</f>
        <v>5</v>
      </c>
      <c r="AB91" s="151">
        <f>AGS!N97</f>
        <v>2</v>
      </c>
      <c r="AC91" s="151">
        <f>SEPT!N97</f>
        <v>3</v>
      </c>
      <c r="AD91" s="151">
        <f>OKT!N97</f>
        <v>2</v>
      </c>
      <c r="AE91" s="151">
        <f>NOV!N97</f>
        <v>1</v>
      </c>
      <c r="AF91" s="151">
        <f>DES!N97</f>
        <v>2</v>
      </c>
      <c r="AG91" s="151">
        <f t="shared" si="0"/>
        <v>84</v>
      </c>
      <c r="AH91" s="151">
        <f t="shared" si="1"/>
        <v>77</v>
      </c>
      <c r="AI91" s="376">
        <f t="shared" si="2"/>
        <v>0.91666666666666663</v>
      </c>
      <c r="AJ91" s="82">
        <f t="shared" si="3"/>
        <v>69</v>
      </c>
      <c r="AK91" s="82">
        <f t="shared" si="4"/>
        <v>62</v>
      </c>
      <c r="AL91" s="82">
        <f t="shared" si="5"/>
        <v>0.89855072463768115</v>
      </c>
      <c r="AM91" s="82">
        <f t="shared" si="6"/>
        <v>15</v>
      </c>
      <c r="AN91" s="82">
        <f t="shared" si="7"/>
        <v>15</v>
      </c>
      <c r="AO91" s="82">
        <f t="shared" si="8"/>
        <v>1</v>
      </c>
    </row>
    <row r="92" spans="1:41" ht="15.75" customHeight="1" x14ac:dyDescent="0.3">
      <c r="A92" s="53">
        <v>97</v>
      </c>
      <c r="B92" s="53"/>
      <c r="C92" s="137" t="s">
        <v>599</v>
      </c>
      <c r="D92" s="137">
        <v>3</v>
      </c>
      <c r="E92" s="137" t="s">
        <v>600</v>
      </c>
      <c r="F92" s="53" t="s">
        <v>115</v>
      </c>
      <c r="G92" s="153" t="s">
        <v>118</v>
      </c>
      <c r="H92" s="153" t="s">
        <v>600</v>
      </c>
      <c r="I92" s="151">
        <f>'PUDR KAB ACT'!G99</f>
        <v>0</v>
      </c>
      <c r="J92" s="151">
        <f>'PUDR KAB ACT'!H99</f>
        <v>0</v>
      </c>
      <c r="K92" s="151">
        <f>'PUDR KAB ACT'!I99</f>
        <v>0</v>
      </c>
      <c r="L92" s="151">
        <f>'PUDR KAB ACT'!J99</f>
        <v>2</v>
      </c>
      <c r="M92" s="151">
        <f>'PUDR KAB ACT'!K99</f>
        <v>0</v>
      </c>
      <c r="N92" s="151">
        <f>'PUDR KAB ACT'!L99</f>
        <v>0</v>
      </c>
      <c r="O92" s="151">
        <f>'PUDR KAB ACT'!M99</f>
        <v>0</v>
      </c>
      <c r="P92" s="151">
        <f>'PUDR KAB ACT'!N99</f>
        <v>3</v>
      </c>
      <c r="Q92" s="151">
        <f>'PUDR KAB ACT'!O99</f>
        <v>2</v>
      </c>
      <c r="R92" s="151">
        <f>'PUDR KAB ACT'!P99</f>
        <v>0</v>
      </c>
      <c r="S92" s="151">
        <f>'PUDR KAB ACT'!Q99</f>
        <v>4</v>
      </c>
      <c r="T92" s="151">
        <f>'PUDR KAB ACT'!R99</f>
        <v>0</v>
      </c>
      <c r="U92" s="151">
        <f>JAN!N98</f>
        <v>0</v>
      </c>
      <c r="V92" s="151">
        <f>FEB!N98</f>
        <v>0</v>
      </c>
      <c r="W92" s="151">
        <f>MAR!N98</f>
        <v>0</v>
      </c>
      <c r="X92" s="151">
        <f>APR!N98</f>
        <v>1</v>
      </c>
      <c r="Y92" s="151">
        <f>MEI!N98</f>
        <v>0</v>
      </c>
      <c r="Z92" s="151">
        <f>JUN!N98</f>
        <v>0</v>
      </c>
      <c r="AA92" s="151">
        <f>JUL!N98</f>
        <v>0</v>
      </c>
      <c r="AB92" s="151">
        <f>AGS!N98</f>
        <v>3</v>
      </c>
      <c r="AC92" s="151">
        <f>SEPT!N98</f>
        <v>2</v>
      </c>
      <c r="AD92" s="151">
        <f>OKT!N98</f>
        <v>0</v>
      </c>
      <c r="AE92" s="151">
        <f>NOV!N98</f>
        <v>4</v>
      </c>
      <c r="AF92" s="151">
        <f>DES!N98</f>
        <v>0</v>
      </c>
      <c r="AG92" s="151">
        <f t="shared" si="0"/>
        <v>11</v>
      </c>
      <c r="AH92" s="151">
        <f t="shared" si="1"/>
        <v>10</v>
      </c>
      <c r="AI92" s="376">
        <f t="shared" si="2"/>
        <v>0.90909090909090906</v>
      </c>
      <c r="AJ92" s="82">
        <f t="shared" si="3"/>
        <v>2</v>
      </c>
      <c r="AK92" s="82">
        <f t="shared" si="4"/>
        <v>1</v>
      </c>
      <c r="AL92" s="82">
        <f t="shared" si="5"/>
        <v>0.5</v>
      </c>
      <c r="AM92" s="82">
        <f t="shared" si="6"/>
        <v>9</v>
      </c>
      <c r="AN92" s="82">
        <f t="shared" si="7"/>
        <v>9</v>
      </c>
      <c r="AO92" s="82">
        <f t="shared" si="8"/>
        <v>1</v>
      </c>
    </row>
    <row r="93" spans="1:41" ht="15.75" customHeight="1" x14ac:dyDescent="0.3">
      <c r="A93" s="53">
        <v>98</v>
      </c>
      <c r="B93" s="53"/>
      <c r="C93" s="137" t="s">
        <v>599</v>
      </c>
      <c r="D93" s="137">
        <v>4</v>
      </c>
      <c r="E93" s="137" t="s">
        <v>600</v>
      </c>
      <c r="F93" s="53" t="s">
        <v>115</v>
      </c>
      <c r="G93" s="153" t="s">
        <v>119</v>
      </c>
      <c r="H93" s="153" t="s">
        <v>600</v>
      </c>
      <c r="I93" s="151">
        <f>'PUDR KAB ACT'!G100</f>
        <v>1</v>
      </c>
      <c r="J93" s="151">
        <f>'PUDR KAB ACT'!H100</f>
        <v>1</v>
      </c>
      <c r="K93" s="151">
        <f>'PUDR KAB ACT'!I100</f>
        <v>0</v>
      </c>
      <c r="L93" s="151">
        <f>'PUDR KAB ACT'!J100</f>
        <v>2</v>
      </c>
      <c r="M93" s="151">
        <f>'PUDR KAB ACT'!K100</f>
        <v>0</v>
      </c>
      <c r="N93" s="151">
        <f>'PUDR KAB ACT'!L100</f>
        <v>0</v>
      </c>
      <c r="O93" s="151">
        <f>'PUDR KAB ACT'!M100</f>
        <v>0</v>
      </c>
      <c r="P93" s="151">
        <f>'PUDR KAB ACT'!N100</f>
        <v>0</v>
      </c>
      <c r="Q93" s="151">
        <f>'PUDR KAB ACT'!O100</f>
        <v>0</v>
      </c>
      <c r="R93" s="151">
        <f>'PUDR KAB ACT'!P100</f>
        <v>1</v>
      </c>
      <c r="S93" s="151">
        <f>'PUDR KAB ACT'!Q100</f>
        <v>0</v>
      </c>
      <c r="T93" s="151">
        <f>'PUDR KAB ACT'!R100</f>
        <v>1</v>
      </c>
      <c r="U93" s="151">
        <f>JAN!N99</f>
        <v>1</v>
      </c>
      <c r="V93" s="151">
        <f>FEB!N99</f>
        <v>1</v>
      </c>
      <c r="W93" s="151">
        <f>MAR!N99</f>
        <v>0</v>
      </c>
      <c r="X93" s="151">
        <f>APR!N99</f>
        <v>2</v>
      </c>
      <c r="Y93" s="151">
        <f>MEI!N99</f>
        <v>0</v>
      </c>
      <c r="Z93" s="151">
        <f>JUN!N99</f>
        <v>0</v>
      </c>
      <c r="AA93" s="151">
        <f>JUL!N99</f>
        <v>0</v>
      </c>
      <c r="AB93" s="151">
        <f>AGS!N99</f>
        <v>0</v>
      </c>
      <c r="AC93" s="151">
        <f>SEPT!N99</f>
        <v>0</v>
      </c>
      <c r="AD93" s="151">
        <f>OKT!N99</f>
        <v>1</v>
      </c>
      <c r="AE93" s="151">
        <f>NOV!N99</f>
        <v>0</v>
      </c>
      <c r="AF93" s="151">
        <f>DES!N99</f>
        <v>1</v>
      </c>
      <c r="AG93" s="151">
        <f t="shared" si="0"/>
        <v>6</v>
      </c>
      <c r="AH93" s="151">
        <f t="shared" si="1"/>
        <v>6</v>
      </c>
      <c r="AI93" s="376">
        <f t="shared" si="2"/>
        <v>1</v>
      </c>
      <c r="AJ93" s="82">
        <f t="shared" si="3"/>
        <v>4</v>
      </c>
      <c r="AK93" s="82">
        <f t="shared" si="4"/>
        <v>4</v>
      </c>
      <c r="AL93" s="82">
        <f t="shared" si="5"/>
        <v>1</v>
      </c>
      <c r="AM93" s="82">
        <f t="shared" si="6"/>
        <v>2</v>
      </c>
      <c r="AN93" s="82">
        <f t="shared" si="7"/>
        <v>2</v>
      </c>
      <c r="AO93" s="82">
        <f t="shared" si="8"/>
        <v>1</v>
      </c>
    </row>
    <row r="94" spans="1:41" ht="15.75" customHeight="1" x14ac:dyDescent="0.3">
      <c r="A94" s="53">
        <v>99</v>
      </c>
      <c r="B94" s="53"/>
      <c r="C94" s="137" t="s">
        <v>599</v>
      </c>
      <c r="D94" s="137">
        <v>5</v>
      </c>
      <c r="E94" s="137" t="s">
        <v>598</v>
      </c>
      <c r="F94" s="53" t="s">
        <v>115</v>
      </c>
      <c r="G94" s="153" t="s">
        <v>120</v>
      </c>
      <c r="H94" s="153" t="s">
        <v>598</v>
      </c>
      <c r="I94" s="151">
        <f>'PUDR KAB ACT'!G101</f>
        <v>0</v>
      </c>
      <c r="J94" s="151">
        <f>'PUDR KAB ACT'!H101</f>
        <v>0</v>
      </c>
      <c r="K94" s="151">
        <f>'PUDR KAB ACT'!I101</f>
        <v>0</v>
      </c>
      <c r="L94" s="151">
        <f>'PUDR KAB ACT'!J101</f>
        <v>0</v>
      </c>
      <c r="M94" s="151">
        <f>'PUDR KAB ACT'!K101</f>
        <v>0</v>
      </c>
      <c r="N94" s="151">
        <f>'PUDR KAB ACT'!L101</f>
        <v>0</v>
      </c>
      <c r="O94" s="151">
        <f>'PUDR KAB ACT'!M101</f>
        <v>0</v>
      </c>
      <c r="P94" s="151">
        <f>'PUDR KAB ACT'!N101</f>
        <v>0</v>
      </c>
      <c r="Q94" s="151">
        <f>'PUDR KAB ACT'!O101</f>
        <v>0</v>
      </c>
      <c r="R94" s="151">
        <f>'PUDR KAB ACT'!P101</f>
        <v>0</v>
      </c>
      <c r="S94" s="151">
        <f>'PUDR KAB ACT'!Q101</f>
        <v>0</v>
      </c>
      <c r="T94" s="151">
        <f>'PUDR KAB ACT'!R101</f>
        <v>0</v>
      </c>
      <c r="U94" s="151">
        <f>JAN!N100</f>
        <v>0</v>
      </c>
      <c r="V94" s="151">
        <f>FEB!N100</f>
        <v>0</v>
      </c>
      <c r="W94" s="151">
        <f>MAR!N100</f>
        <v>0</v>
      </c>
      <c r="X94" s="151">
        <f>APR!N100</f>
        <v>0</v>
      </c>
      <c r="Y94" s="151">
        <f>MEI!N100</f>
        <v>0</v>
      </c>
      <c r="Z94" s="151">
        <f>JUN!N100</f>
        <v>0</v>
      </c>
      <c r="AA94" s="151">
        <f>JUL!N100</f>
        <v>0</v>
      </c>
      <c r="AB94" s="151">
        <f>AGS!N100</f>
        <v>0</v>
      </c>
      <c r="AC94" s="151">
        <f>SEPT!N100</f>
        <v>0</v>
      </c>
      <c r="AD94" s="151">
        <f>OKT!N100</f>
        <v>0</v>
      </c>
      <c r="AE94" s="151">
        <f>NOV!N100</f>
        <v>0</v>
      </c>
      <c r="AF94" s="151">
        <f>DES!N100</f>
        <v>0</v>
      </c>
      <c r="AG94" s="151">
        <f t="shared" si="0"/>
        <v>0</v>
      </c>
      <c r="AH94" s="151">
        <f t="shared" si="1"/>
        <v>0</v>
      </c>
      <c r="AI94" s="376" t="e">
        <f t="shared" si="2"/>
        <v>#DIV/0!</v>
      </c>
      <c r="AJ94" s="82">
        <f t="shared" si="3"/>
        <v>0</v>
      </c>
      <c r="AK94" s="82">
        <f t="shared" si="4"/>
        <v>0</v>
      </c>
      <c r="AL94" s="82" t="e">
        <f t="shared" si="5"/>
        <v>#DIV/0!</v>
      </c>
      <c r="AM94" s="82">
        <f t="shared" si="6"/>
        <v>0</v>
      </c>
      <c r="AN94" s="82">
        <f t="shared" si="7"/>
        <v>0</v>
      </c>
      <c r="AO94" s="82" t="e">
        <f t="shared" si="8"/>
        <v>#DIV/0!</v>
      </c>
    </row>
    <row r="95" spans="1:41" ht="15.75" customHeight="1" x14ac:dyDescent="0.3">
      <c r="A95" s="53">
        <v>100</v>
      </c>
      <c r="B95" s="53"/>
      <c r="C95" s="137" t="s">
        <v>599</v>
      </c>
      <c r="D95" s="137">
        <v>6</v>
      </c>
      <c r="E95" s="137" t="s">
        <v>600</v>
      </c>
      <c r="F95" s="53" t="s">
        <v>115</v>
      </c>
      <c r="G95" s="153" t="s">
        <v>121</v>
      </c>
      <c r="H95" s="153" t="s">
        <v>600</v>
      </c>
      <c r="I95" s="151">
        <f>'PUDR KAB ACT'!G102</f>
        <v>0</v>
      </c>
      <c r="J95" s="151">
        <f>'PUDR KAB ACT'!H102</f>
        <v>0</v>
      </c>
      <c r="K95" s="151">
        <f>'PUDR KAB ACT'!I102</f>
        <v>0</v>
      </c>
      <c r="L95" s="151">
        <f>'PUDR KAB ACT'!J102</f>
        <v>0</v>
      </c>
      <c r="M95" s="151">
        <f>'PUDR KAB ACT'!K102</f>
        <v>0</v>
      </c>
      <c r="N95" s="151">
        <f>'PUDR KAB ACT'!L102</f>
        <v>0</v>
      </c>
      <c r="O95" s="151">
        <f>'PUDR KAB ACT'!M102</f>
        <v>0</v>
      </c>
      <c r="P95" s="151">
        <f>'PUDR KAB ACT'!N102</f>
        <v>0</v>
      </c>
      <c r="Q95" s="151">
        <f>'PUDR KAB ACT'!O102</f>
        <v>0</v>
      </c>
      <c r="R95" s="151">
        <f>'PUDR KAB ACT'!P102</f>
        <v>0</v>
      </c>
      <c r="S95" s="151">
        <f>'PUDR KAB ACT'!Q102</f>
        <v>0</v>
      </c>
      <c r="T95" s="151">
        <f>'PUDR KAB ACT'!R102</f>
        <v>0</v>
      </c>
      <c r="U95" s="151">
        <f>JAN!N101</f>
        <v>0</v>
      </c>
      <c r="V95" s="151">
        <f>FEB!N101</f>
        <v>0</v>
      </c>
      <c r="W95" s="151">
        <f>MAR!N101</f>
        <v>0</v>
      </c>
      <c r="X95" s="151">
        <f>APR!N101</f>
        <v>0</v>
      </c>
      <c r="Y95" s="151">
        <f>MEI!N101</f>
        <v>0</v>
      </c>
      <c r="Z95" s="151">
        <f>JUN!N101</f>
        <v>0</v>
      </c>
      <c r="AA95" s="151">
        <f>JUL!N101</f>
        <v>0</v>
      </c>
      <c r="AB95" s="151">
        <f>AGS!N101</f>
        <v>0</v>
      </c>
      <c r="AC95" s="151">
        <f>SEPT!N101</f>
        <v>0</v>
      </c>
      <c r="AD95" s="151">
        <f>OKT!N101</f>
        <v>0</v>
      </c>
      <c r="AE95" s="151">
        <f>NOV!N101</f>
        <v>0</v>
      </c>
      <c r="AF95" s="151">
        <f>DES!N101</f>
        <v>0</v>
      </c>
      <c r="AG95" s="151">
        <f t="shared" si="0"/>
        <v>0</v>
      </c>
      <c r="AH95" s="151">
        <f t="shared" si="1"/>
        <v>0</v>
      </c>
      <c r="AI95" s="376" t="e">
        <f t="shared" si="2"/>
        <v>#DIV/0!</v>
      </c>
      <c r="AJ95" s="82">
        <f t="shared" si="3"/>
        <v>0</v>
      </c>
      <c r="AK95" s="82">
        <f t="shared" si="4"/>
        <v>0</v>
      </c>
      <c r="AL95" s="82" t="e">
        <f t="shared" si="5"/>
        <v>#DIV/0!</v>
      </c>
      <c r="AM95" s="82">
        <f t="shared" si="6"/>
        <v>0</v>
      </c>
      <c r="AN95" s="82">
        <f t="shared" si="7"/>
        <v>0</v>
      </c>
      <c r="AO95" s="82" t="e">
        <f t="shared" si="8"/>
        <v>#DIV/0!</v>
      </c>
    </row>
    <row r="96" spans="1:41" ht="15.75" customHeight="1" x14ac:dyDescent="0.3">
      <c r="A96" s="53">
        <v>101</v>
      </c>
      <c r="B96" s="53"/>
      <c r="C96" s="137" t="s">
        <v>599</v>
      </c>
      <c r="D96" s="137">
        <v>7</v>
      </c>
      <c r="E96" s="137" t="s">
        <v>600</v>
      </c>
      <c r="F96" s="53" t="s">
        <v>115</v>
      </c>
      <c r="G96" s="153" t="s">
        <v>122</v>
      </c>
      <c r="H96" s="153" t="s">
        <v>600</v>
      </c>
      <c r="I96" s="151">
        <f>'PUDR KAB ACT'!G103</f>
        <v>0</v>
      </c>
      <c r="J96" s="151">
        <f>'PUDR KAB ACT'!H103</f>
        <v>0</v>
      </c>
      <c r="K96" s="151">
        <f>'PUDR KAB ACT'!I103</f>
        <v>0</v>
      </c>
      <c r="L96" s="151">
        <f>'PUDR KAB ACT'!J103</f>
        <v>0</v>
      </c>
      <c r="M96" s="151">
        <f>'PUDR KAB ACT'!K103</f>
        <v>0</v>
      </c>
      <c r="N96" s="151">
        <f>'PUDR KAB ACT'!L103</f>
        <v>0</v>
      </c>
      <c r="O96" s="151">
        <f>'PUDR KAB ACT'!M103</f>
        <v>0</v>
      </c>
      <c r="P96" s="151">
        <f>'PUDR KAB ACT'!N103</f>
        <v>0</v>
      </c>
      <c r="Q96" s="151">
        <f>'PUDR KAB ACT'!O103</f>
        <v>0</v>
      </c>
      <c r="R96" s="151">
        <f>'PUDR KAB ACT'!P103</f>
        <v>0</v>
      </c>
      <c r="S96" s="151">
        <f>'PUDR KAB ACT'!Q103</f>
        <v>1</v>
      </c>
      <c r="T96" s="151">
        <f>'PUDR KAB ACT'!R103</f>
        <v>0</v>
      </c>
      <c r="U96" s="151">
        <f>JAN!N102</f>
        <v>0</v>
      </c>
      <c r="V96" s="151">
        <f>FEB!N102</f>
        <v>0</v>
      </c>
      <c r="W96" s="151">
        <f>MAR!N102</f>
        <v>0</v>
      </c>
      <c r="X96" s="151">
        <f>APR!N102</f>
        <v>0</v>
      </c>
      <c r="Y96" s="151">
        <f>MEI!N102</f>
        <v>0</v>
      </c>
      <c r="Z96" s="151">
        <f>JUN!N102</f>
        <v>0</v>
      </c>
      <c r="AA96" s="151">
        <f>JUL!N102</f>
        <v>0</v>
      </c>
      <c r="AB96" s="151">
        <f>AGS!N102</f>
        <v>0</v>
      </c>
      <c r="AC96" s="151">
        <f>SEPT!N102</f>
        <v>0</v>
      </c>
      <c r="AD96" s="151">
        <f>OKT!N102</f>
        <v>0</v>
      </c>
      <c r="AE96" s="151">
        <f>NOV!N102</f>
        <v>1</v>
      </c>
      <c r="AF96" s="151">
        <f>DES!N102</f>
        <v>0</v>
      </c>
      <c r="AG96" s="151">
        <f t="shared" si="0"/>
        <v>1</v>
      </c>
      <c r="AH96" s="151">
        <f t="shared" si="1"/>
        <v>1</v>
      </c>
      <c r="AI96" s="376">
        <f t="shared" si="2"/>
        <v>1</v>
      </c>
      <c r="AJ96" s="82">
        <f t="shared" si="3"/>
        <v>0</v>
      </c>
      <c r="AK96" s="82">
        <f t="shared" si="4"/>
        <v>0</v>
      </c>
      <c r="AL96" s="82" t="e">
        <f t="shared" si="5"/>
        <v>#DIV/0!</v>
      </c>
      <c r="AM96" s="82">
        <f t="shared" si="6"/>
        <v>1</v>
      </c>
      <c r="AN96" s="82">
        <f t="shared" si="7"/>
        <v>1</v>
      </c>
      <c r="AO96" s="82">
        <f t="shared" si="8"/>
        <v>1</v>
      </c>
    </row>
    <row r="97" spans="1:41" ht="15.75" customHeight="1" x14ac:dyDescent="0.3">
      <c r="A97" s="53">
        <v>102</v>
      </c>
      <c r="B97" s="53"/>
      <c r="C97" s="137" t="s">
        <v>599</v>
      </c>
      <c r="D97" s="137">
        <v>8</v>
      </c>
      <c r="E97" s="137" t="s">
        <v>600</v>
      </c>
      <c r="F97" s="53" t="s">
        <v>115</v>
      </c>
      <c r="G97" s="153" t="s">
        <v>123</v>
      </c>
      <c r="H97" s="153" t="s">
        <v>600</v>
      </c>
      <c r="I97" s="151">
        <f>'PUDR KAB ACT'!G104</f>
        <v>8</v>
      </c>
      <c r="J97" s="151">
        <f>'PUDR KAB ACT'!H104</f>
        <v>9</v>
      </c>
      <c r="K97" s="151">
        <f>'PUDR KAB ACT'!I104</f>
        <v>9</v>
      </c>
      <c r="L97" s="151">
        <f>'PUDR KAB ACT'!J104</f>
        <v>31</v>
      </c>
      <c r="M97" s="151">
        <f>'PUDR KAB ACT'!K104</f>
        <v>10</v>
      </c>
      <c r="N97" s="151">
        <f>'PUDR KAB ACT'!L104</f>
        <v>4</v>
      </c>
      <c r="O97" s="151">
        <f>'PUDR KAB ACT'!M104</f>
        <v>0</v>
      </c>
      <c r="P97" s="151">
        <f>'PUDR KAB ACT'!N104</f>
        <v>2</v>
      </c>
      <c r="Q97" s="151">
        <f>'PUDR KAB ACT'!O104</f>
        <v>0</v>
      </c>
      <c r="R97" s="151">
        <f>'PUDR KAB ACT'!P104</f>
        <v>0</v>
      </c>
      <c r="S97" s="151">
        <f>'PUDR KAB ACT'!Q104</f>
        <v>6</v>
      </c>
      <c r="T97" s="151">
        <f>'PUDR KAB ACT'!R104</f>
        <v>2</v>
      </c>
      <c r="U97" s="151">
        <f>JAN!N103</f>
        <v>7</v>
      </c>
      <c r="V97" s="151">
        <f>FEB!N103</f>
        <v>7</v>
      </c>
      <c r="W97" s="151">
        <f>MAR!N103</f>
        <v>4</v>
      </c>
      <c r="X97" s="151">
        <f>APR!N103</f>
        <v>26</v>
      </c>
      <c r="Y97" s="151">
        <f>MEI!N103</f>
        <v>10</v>
      </c>
      <c r="Z97" s="151">
        <f>JUN!N103</f>
        <v>3</v>
      </c>
      <c r="AA97" s="151">
        <f>JUL!N103</f>
        <v>0</v>
      </c>
      <c r="AB97" s="151">
        <f>AGS!N103</f>
        <v>2</v>
      </c>
      <c r="AC97" s="151">
        <f>SEPT!N103</f>
        <v>0</v>
      </c>
      <c r="AD97" s="151">
        <f>OKT!N103</f>
        <v>0</v>
      </c>
      <c r="AE97" s="151">
        <f>NOV!N103</f>
        <v>6</v>
      </c>
      <c r="AF97" s="151">
        <f>DES!N103</f>
        <v>2</v>
      </c>
      <c r="AG97" s="151">
        <f t="shared" si="0"/>
        <v>81</v>
      </c>
      <c r="AH97" s="151">
        <f t="shared" si="1"/>
        <v>67</v>
      </c>
      <c r="AI97" s="376">
        <f t="shared" si="2"/>
        <v>0.8271604938271605</v>
      </c>
      <c r="AJ97" s="82">
        <f t="shared" si="3"/>
        <v>71</v>
      </c>
      <c r="AK97" s="82">
        <f t="shared" si="4"/>
        <v>57</v>
      </c>
      <c r="AL97" s="82">
        <f t="shared" si="5"/>
        <v>0.80281690140845074</v>
      </c>
      <c r="AM97" s="82">
        <f t="shared" si="6"/>
        <v>10</v>
      </c>
      <c r="AN97" s="82">
        <f t="shared" si="7"/>
        <v>10</v>
      </c>
      <c r="AO97" s="82">
        <f t="shared" si="8"/>
        <v>1</v>
      </c>
    </row>
    <row r="98" spans="1:41" ht="15.75" customHeight="1" x14ac:dyDescent="0.3">
      <c r="A98" s="53">
        <v>103</v>
      </c>
      <c r="B98" s="53"/>
      <c r="C98" s="137" t="s">
        <v>599</v>
      </c>
      <c r="D98" s="137">
        <v>9</v>
      </c>
      <c r="E98" s="137" t="s">
        <v>598</v>
      </c>
      <c r="F98" s="53" t="s">
        <v>115</v>
      </c>
      <c r="G98" s="153" t="s">
        <v>124</v>
      </c>
      <c r="H98" s="153" t="s">
        <v>598</v>
      </c>
      <c r="I98" s="151">
        <f>'PUDR KAB ACT'!G105</f>
        <v>0</v>
      </c>
      <c r="J98" s="151">
        <f>'PUDR KAB ACT'!H105</f>
        <v>1</v>
      </c>
      <c r="K98" s="151">
        <f>'PUDR KAB ACT'!I105</f>
        <v>0</v>
      </c>
      <c r="L98" s="151">
        <f>'PUDR KAB ACT'!J105</f>
        <v>0</v>
      </c>
      <c r="M98" s="151">
        <f>'PUDR KAB ACT'!K105</f>
        <v>0</v>
      </c>
      <c r="N98" s="151">
        <f>'PUDR KAB ACT'!L105</f>
        <v>0</v>
      </c>
      <c r="O98" s="151">
        <f>'PUDR KAB ACT'!M105</f>
        <v>0</v>
      </c>
      <c r="P98" s="151">
        <f>'PUDR KAB ACT'!N105</f>
        <v>0</v>
      </c>
      <c r="Q98" s="151">
        <f>'PUDR KAB ACT'!O105</f>
        <v>0</v>
      </c>
      <c r="R98" s="151">
        <f>'PUDR KAB ACT'!P105</f>
        <v>0</v>
      </c>
      <c r="S98" s="151">
        <f>'PUDR KAB ACT'!Q105</f>
        <v>0</v>
      </c>
      <c r="T98" s="151">
        <f>'PUDR KAB ACT'!R105</f>
        <v>0</v>
      </c>
      <c r="U98" s="151">
        <f>JAN!N104</f>
        <v>0</v>
      </c>
      <c r="V98" s="151">
        <f>FEB!N104</f>
        <v>0</v>
      </c>
      <c r="W98" s="151">
        <f>MAR!N104</f>
        <v>0</v>
      </c>
      <c r="X98" s="151">
        <f>APR!N104</f>
        <v>0</v>
      </c>
      <c r="Y98" s="151">
        <f>MEI!N104</f>
        <v>0</v>
      </c>
      <c r="Z98" s="151">
        <f>JUN!N104</f>
        <v>0</v>
      </c>
      <c r="AA98" s="151">
        <f>JUL!N104</f>
        <v>0</v>
      </c>
      <c r="AB98" s="151">
        <f>AGS!N104</f>
        <v>0</v>
      </c>
      <c r="AC98" s="151">
        <f>SEPT!N104</f>
        <v>0</v>
      </c>
      <c r="AD98" s="151">
        <f>OKT!N104</f>
        <v>0</v>
      </c>
      <c r="AE98" s="151">
        <f>NOV!N104</f>
        <v>0</v>
      </c>
      <c r="AF98" s="151">
        <f>DES!N104</f>
        <v>0</v>
      </c>
      <c r="AG98" s="151">
        <f t="shared" si="0"/>
        <v>1</v>
      </c>
      <c r="AH98" s="151">
        <f t="shared" si="1"/>
        <v>0</v>
      </c>
      <c r="AI98" s="376">
        <f t="shared" si="2"/>
        <v>0</v>
      </c>
      <c r="AJ98" s="82">
        <f t="shared" si="3"/>
        <v>1</v>
      </c>
      <c r="AK98" s="82">
        <f t="shared" si="4"/>
        <v>0</v>
      </c>
      <c r="AL98" s="82">
        <f t="shared" si="5"/>
        <v>0</v>
      </c>
      <c r="AM98" s="82">
        <f t="shared" si="6"/>
        <v>0</v>
      </c>
      <c r="AN98" s="82">
        <f t="shared" si="7"/>
        <v>0</v>
      </c>
      <c r="AO98" s="82" t="e">
        <f t="shared" si="8"/>
        <v>#DIV/0!</v>
      </c>
    </row>
    <row r="99" spans="1:41" ht="15.75" customHeight="1" x14ac:dyDescent="0.3">
      <c r="A99" s="53">
        <v>104</v>
      </c>
      <c r="B99" s="53"/>
      <c r="C99" s="137" t="s">
        <v>591</v>
      </c>
      <c r="D99" s="137">
        <v>10</v>
      </c>
      <c r="E99" s="137" t="s">
        <v>598</v>
      </c>
      <c r="F99" s="53" t="s">
        <v>115</v>
      </c>
      <c r="G99" s="153" t="s">
        <v>125</v>
      </c>
      <c r="H99" s="153" t="s">
        <v>598</v>
      </c>
      <c r="I99" s="151">
        <f>'PUDR KAB ACT'!G106</f>
        <v>0</v>
      </c>
      <c r="J99" s="151">
        <f>'PUDR KAB ACT'!H106</f>
        <v>0</v>
      </c>
      <c r="K99" s="151">
        <f>'PUDR KAB ACT'!I106</f>
        <v>0</v>
      </c>
      <c r="L99" s="151">
        <f>'PUDR KAB ACT'!J106</f>
        <v>0</v>
      </c>
      <c r="M99" s="151">
        <f>'PUDR KAB ACT'!K106</f>
        <v>0</v>
      </c>
      <c r="N99" s="151">
        <f>'PUDR KAB ACT'!L106</f>
        <v>0</v>
      </c>
      <c r="O99" s="151">
        <f>'PUDR KAB ACT'!M106</f>
        <v>0</v>
      </c>
      <c r="P99" s="151">
        <f>'PUDR KAB ACT'!N106</f>
        <v>1</v>
      </c>
      <c r="Q99" s="151">
        <f>'PUDR KAB ACT'!O106</f>
        <v>0</v>
      </c>
      <c r="R99" s="151">
        <f>'PUDR KAB ACT'!P106</f>
        <v>0</v>
      </c>
      <c r="S99" s="151">
        <f>'PUDR KAB ACT'!Q106</f>
        <v>1</v>
      </c>
      <c r="T99" s="151">
        <f>'PUDR KAB ACT'!R106</f>
        <v>3</v>
      </c>
      <c r="U99" s="151">
        <f>JAN!N105</f>
        <v>0</v>
      </c>
      <c r="V99" s="151">
        <f>FEB!N105</f>
        <v>0</v>
      </c>
      <c r="W99" s="151">
        <f>MAR!N105</f>
        <v>0</v>
      </c>
      <c r="X99" s="151">
        <f>APR!N105</f>
        <v>0</v>
      </c>
      <c r="Y99" s="151">
        <f>MEI!N105</f>
        <v>0</v>
      </c>
      <c r="Z99" s="151">
        <f>JUN!N105</f>
        <v>0</v>
      </c>
      <c r="AA99" s="151">
        <f>JUL!N105</f>
        <v>0</v>
      </c>
      <c r="AB99" s="151">
        <f>AGS!N105</f>
        <v>1</v>
      </c>
      <c r="AC99" s="151">
        <f>SEPT!N105</f>
        <v>0</v>
      </c>
      <c r="AD99" s="151">
        <f>OKT!N105</f>
        <v>0</v>
      </c>
      <c r="AE99" s="151">
        <f>NOV!N105</f>
        <v>1</v>
      </c>
      <c r="AF99" s="151">
        <f>DES!N105</f>
        <v>3</v>
      </c>
      <c r="AG99" s="151">
        <f t="shared" si="0"/>
        <v>5</v>
      </c>
      <c r="AH99" s="151">
        <f t="shared" si="1"/>
        <v>5</v>
      </c>
      <c r="AI99" s="376">
        <f t="shared" si="2"/>
        <v>1</v>
      </c>
      <c r="AJ99" s="82">
        <f t="shared" si="3"/>
        <v>0</v>
      </c>
      <c r="AK99" s="82">
        <f t="shared" si="4"/>
        <v>0</v>
      </c>
      <c r="AL99" s="82" t="e">
        <f t="shared" si="5"/>
        <v>#DIV/0!</v>
      </c>
      <c r="AM99" s="82">
        <f t="shared" si="6"/>
        <v>5</v>
      </c>
      <c r="AN99" s="82">
        <f t="shared" si="7"/>
        <v>5</v>
      </c>
      <c r="AO99" s="82">
        <f t="shared" si="8"/>
        <v>1</v>
      </c>
    </row>
    <row r="100" spans="1:41" ht="15.75" customHeight="1" x14ac:dyDescent="0.3">
      <c r="A100" s="53">
        <v>105</v>
      </c>
      <c r="B100" s="53"/>
      <c r="C100" s="137" t="s">
        <v>591</v>
      </c>
      <c r="D100" s="137">
        <v>11</v>
      </c>
      <c r="E100" s="137" t="s">
        <v>598</v>
      </c>
      <c r="F100" s="53" t="s">
        <v>115</v>
      </c>
      <c r="G100" s="153" t="s">
        <v>126</v>
      </c>
      <c r="H100" s="153" t="s">
        <v>598</v>
      </c>
      <c r="I100" s="151">
        <f>'PUDR KAB ACT'!G107</f>
        <v>0</v>
      </c>
      <c r="J100" s="151">
        <f>'PUDR KAB ACT'!H107</f>
        <v>0</v>
      </c>
      <c r="K100" s="151">
        <f>'PUDR KAB ACT'!I107</f>
        <v>0</v>
      </c>
      <c r="L100" s="151">
        <f>'PUDR KAB ACT'!J107</f>
        <v>0</v>
      </c>
      <c r="M100" s="151">
        <f>'PUDR KAB ACT'!K107</f>
        <v>0</v>
      </c>
      <c r="N100" s="151">
        <f>'PUDR KAB ACT'!L107</f>
        <v>0</v>
      </c>
      <c r="O100" s="151">
        <f>'PUDR KAB ACT'!M107</f>
        <v>0</v>
      </c>
      <c r="P100" s="151">
        <f>'PUDR KAB ACT'!N107</f>
        <v>0</v>
      </c>
      <c r="Q100" s="151">
        <f>'PUDR KAB ACT'!O107</f>
        <v>0</v>
      </c>
      <c r="R100" s="151">
        <f>'PUDR KAB ACT'!P107</f>
        <v>0</v>
      </c>
      <c r="S100" s="151">
        <f>'PUDR KAB ACT'!Q107</f>
        <v>0</v>
      </c>
      <c r="T100" s="151">
        <f>'PUDR KAB ACT'!R107</f>
        <v>0</v>
      </c>
      <c r="U100" s="151">
        <f>JAN!N106</f>
        <v>0</v>
      </c>
      <c r="V100" s="151">
        <f>FEB!N106</f>
        <v>0</v>
      </c>
      <c r="W100" s="151">
        <f>MAR!N106</f>
        <v>0</v>
      </c>
      <c r="X100" s="151">
        <f>APR!N106</f>
        <v>0</v>
      </c>
      <c r="Y100" s="151">
        <f>MEI!N106</f>
        <v>0</v>
      </c>
      <c r="Z100" s="151">
        <f>JUN!N106</f>
        <v>0</v>
      </c>
      <c r="AA100" s="151">
        <f>JUL!N106</f>
        <v>0</v>
      </c>
      <c r="AB100" s="151">
        <f>AGS!N106</f>
        <v>0</v>
      </c>
      <c r="AC100" s="151">
        <f>SEPT!N106</f>
        <v>0</v>
      </c>
      <c r="AD100" s="151">
        <f>OKT!N106</f>
        <v>0</v>
      </c>
      <c r="AE100" s="151">
        <f>NOV!N106</f>
        <v>0</v>
      </c>
      <c r="AF100" s="151">
        <f>DES!N106</f>
        <v>0</v>
      </c>
      <c r="AG100" s="151">
        <f t="shared" si="0"/>
        <v>0</v>
      </c>
      <c r="AH100" s="151">
        <f t="shared" si="1"/>
        <v>0</v>
      </c>
      <c r="AI100" s="376" t="e">
        <f t="shared" si="2"/>
        <v>#DIV/0!</v>
      </c>
      <c r="AJ100" s="82">
        <f t="shared" si="3"/>
        <v>0</v>
      </c>
      <c r="AK100" s="82">
        <f t="shared" si="4"/>
        <v>0</v>
      </c>
      <c r="AL100" s="82" t="e">
        <f t="shared" si="5"/>
        <v>#DIV/0!</v>
      </c>
      <c r="AM100" s="82">
        <f t="shared" si="6"/>
        <v>0</v>
      </c>
      <c r="AN100" s="82">
        <f t="shared" si="7"/>
        <v>0</v>
      </c>
      <c r="AO100" s="82" t="e">
        <f t="shared" si="8"/>
        <v>#DIV/0!</v>
      </c>
    </row>
    <row r="101" spans="1:41" ht="15.75" customHeight="1" x14ac:dyDescent="0.3">
      <c r="A101" s="53">
        <v>107</v>
      </c>
      <c r="B101" s="53"/>
      <c r="C101" s="137" t="s">
        <v>599</v>
      </c>
      <c r="D101" s="137">
        <v>2</v>
      </c>
      <c r="E101" s="137" t="s">
        <v>598</v>
      </c>
      <c r="F101" s="53" t="s">
        <v>127</v>
      </c>
      <c r="G101" s="53" t="s">
        <v>129</v>
      </c>
      <c r="H101" s="53" t="s">
        <v>600</v>
      </c>
      <c r="I101" s="151">
        <f>'PUDR KAB ACT'!G109</f>
        <v>6</v>
      </c>
      <c r="J101" s="151">
        <f>'PUDR KAB ACT'!H109</f>
        <v>4</v>
      </c>
      <c r="K101" s="151">
        <f>'PUDR KAB ACT'!I109</f>
        <v>3</v>
      </c>
      <c r="L101" s="151">
        <f>'PUDR KAB ACT'!J109</f>
        <v>2</v>
      </c>
      <c r="M101" s="151">
        <f>'PUDR KAB ACT'!K109</f>
        <v>4</v>
      </c>
      <c r="N101" s="151">
        <f>'PUDR KAB ACT'!L109</f>
        <v>11</v>
      </c>
      <c r="O101" s="151">
        <f>'PUDR KAB ACT'!M109</f>
        <v>19</v>
      </c>
      <c r="P101" s="151">
        <f>'PUDR KAB ACT'!N109</f>
        <v>6</v>
      </c>
      <c r="Q101" s="151">
        <f>'PUDR KAB ACT'!O109</f>
        <v>2</v>
      </c>
      <c r="R101" s="151">
        <f>'PUDR KAB ACT'!P109</f>
        <v>3</v>
      </c>
      <c r="S101" s="151">
        <f>'PUDR KAB ACT'!Q109</f>
        <v>3</v>
      </c>
      <c r="T101" s="151">
        <f>'PUDR KAB ACT'!R109</f>
        <v>8</v>
      </c>
      <c r="U101" s="151">
        <f>JAN!N108</f>
        <v>2</v>
      </c>
      <c r="V101" s="151">
        <f>FEB!N108</f>
        <v>4</v>
      </c>
      <c r="W101" s="151">
        <f>MAR!N108</f>
        <v>3</v>
      </c>
      <c r="X101" s="151">
        <f>APR!N108</f>
        <v>2</v>
      </c>
      <c r="Y101" s="151">
        <f>MEI!N108</f>
        <v>3</v>
      </c>
      <c r="Z101" s="151">
        <f>JUN!N108</f>
        <v>8</v>
      </c>
      <c r="AA101" s="151">
        <f>JUL!N108</f>
        <v>7</v>
      </c>
      <c r="AB101" s="151">
        <f>AGS!N108</f>
        <v>3</v>
      </c>
      <c r="AC101" s="151">
        <f>SEPT!N108</f>
        <v>1</v>
      </c>
      <c r="AD101" s="151">
        <f>OKT!N108</f>
        <v>3</v>
      </c>
      <c r="AE101" s="151">
        <f>NOV!N108</f>
        <v>3</v>
      </c>
      <c r="AF101" s="151">
        <f>DES!N108</f>
        <v>3</v>
      </c>
      <c r="AG101" s="151">
        <f t="shared" si="0"/>
        <v>71</v>
      </c>
      <c r="AH101" s="151">
        <f t="shared" si="1"/>
        <v>42</v>
      </c>
      <c r="AI101" s="376">
        <f t="shared" si="2"/>
        <v>0.59154929577464788</v>
      </c>
      <c r="AJ101" s="82">
        <f t="shared" si="3"/>
        <v>30</v>
      </c>
      <c r="AK101" s="82">
        <f t="shared" si="4"/>
        <v>22</v>
      </c>
      <c r="AL101" s="82">
        <f t="shared" si="5"/>
        <v>0.73333333333333328</v>
      </c>
      <c r="AM101" s="82">
        <f t="shared" si="6"/>
        <v>41</v>
      </c>
      <c r="AN101" s="82">
        <f t="shared" si="7"/>
        <v>20</v>
      </c>
      <c r="AO101" s="82">
        <f t="shared" si="8"/>
        <v>0.48780487804878048</v>
      </c>
    </row>
    <row r="102" spans="1:41" ht="15.75" customHeight="1" x14ac:dyDescent="0.3">
      <c r="A102" s="53">
        <v>108</v>
      </c>
      <c r="B102" s="53"/>
      <c r="C102" s="137" t="s">
        <v>599</v>
      </c>
      <c r="D102" s="137">
        <v>3</v>
      </c>
      <c r="E102" s="137" t="s">
        <v>600</v>
      </c>
      <c r="F102" s="53" t="s">
        <v>127</v>
      </c>
      <c r="G102" s="53" t="s">
        <v>130</v>
      </c>
      <c r="H102" s="53" t="s">
        <v>600</v>
      </c>
      <c r="I102" s="151">
        <f>'PUDR KAB ACT'!G110</f>
        <v>23</v>
      </c>
      <c r="J102" s="151">
        <f>'PUDR KAB ACT'!H110</f>
        <v>8</v>
      </c>
      <c r="K102" s="151">
        <f>'PUDR KAB ACT'!I110</f>
        <v>7</v>
      </c>
      <c r="L102" s="151">
        <f>'PUDR KAB ACT'!J110</f>
        <v>5</v>
      </c>
      <c r="M102" s="151">
        <f>'PUDR KAB ACT'!K110</f>
        <v>0</v>
      </c>
      <c r="N102" s="151">
        <f>'PUDR KAB ACT'!L110</f>
        <v>0</v>
      </c>
      <c r="O102" s="151">
        <f>'PUDR KAB ACT'!M110</f>
        <v>0</v>
      </c>
      <c r="P102" s="151">
        <f>'PUDR KAB ACT'!N110</f>
        <v>2</v>
      </c>
      <c r="Q102" s="151">
        <f>'PUDR KAB ACT'!O110</f>
        <v>1</v>
      </c>
      <c r="R102" s="151">
        <f>'PUDR KAB ACT'!P110</f>
        <v>0</v>
      </c>
      <c r="S102" s="151">
        <f>'PUDR KAB ACT'!Q110</f>
        <v>0</v>
      </c>
      <c r="T102" s="151">
        <f>'PUDR KAB ACT'!R110</f>
        <v>0</v>
      </c>
      <c r="U102" s="151">
        <f>JAN!N109</f>
        <v>1</v>
      </c>
      <c r="V102" s="151">
        <f>FEB!N109</f>
        <v>0</v>
      </c>
      <c r="W102" s="151">
        <f>MAR!N109</f>
        <v>1</v>
      </c>
      <c r="X102" s="151">
        <f>APR!N109</f>
        <v>0</v>
      </c>
      <c r="Y102" s="151">
        <f>MEI!N109</f>
        <v>0</v>
      </c>
      <c r="Z102" s="151">
        <f>JUN!N109</f>
        <v>0</v>
      </c>
      <c r="AA102" s="151">
        <f>JUL!N109</f>
        <v>0</v>
      </c>
      <c r="AB102" s="151">
        <f>AGS!N109</f>
        <v>1</v>
      </c>
      <c r="AC102" s="151">
        <f>SEPT!N109</f>
        <v>0</v>
      </c>
      <c r="AD102" s="151">
        <f>OKT!N109</f>
        <v>0</v>
      </c>
      <c r="AE102" s="151">
        <f>NOV!N109</f>
        <v>0</v>
      </c>
      <c r="AF102" s="151">
        <f>DES!N109</f>
        <v>0</v>
      </c>
      <c r="AG102" s="151">
        <f t="shared" si="0"/>
        <v>46</v>
      </c>
      <c r="AH102" s="151">
        <f t="shared" si="1"/>
        <v>3</v>
      </c>
      <c r="AI102" s="376">
        <f t="shared" si="2"/>
        <v>6.5217391304347824E-2</v>
      </c>
      <c r="AJ102" s="82">
        <f t="shared" si="3"/>
        <v>43</v>
      </c>
      <c r="AK102" s="82">
        <f t="shared" si="4"/>
        <v>2</v>
      </c>
      <c r="AL102" s="82">
        <f t="shared" si="5"/>
        <v>4.6511627906976744E-2</v>
      </c>
      <c r="AM102" s="82">
        <f t="shared" si="6"/>
        <v>3</v>
      </c>
      <c r="AN102" s="82">
        <f t="shared" si="7"/>
        <v>1</v>
      </c>
      <c r="AO102" s="82">
        <f t="shared" si="8"/>
        <v>0.33333333333333331</v>
      </c>
    </row>
    <row r="103" spans="1:41" ht="15.75" customHeight="1" x14ac:dyDescent="0.3">
      <c r="A103" s="53">
        <v>109</v>
      </c>
      <c r="B103" s="53"/>
      <c r="C103" s="137" t="s">
        <v>599</v>
      </c>
      <c r="D103" s="137">
        <v>4</v>
      </c>
      <c r="E103" s="137" t="s">
        <v>600</v>
      </c>
      <c r="F103" s="53" t="s">
        <v>127</v>
      </c>
      <c r="G103" s="53" t="s">
        <v>131</v>
      </c>
      <c r="H103" s="53" t="s">
        <v>600</v>
      </c>
      <c r="I103" s="151">
        <f>'PUDR KAB ACT'!G111</f>
        <v>4</v>
      </c>
      <c r="J103" s="151">
        <f>'PUDR KAB ACT'!H111</f>
        <v>5</v>
      </c>
      <c r="K103" s="151">
        <f>'PUDR KAB ACT'!I111</f>
        <v>1</v>
      </c>
      <c r="L103" s="151">
        <f>'PUDR KAB ACT'!J111</f>
        <v>1</v>
      </c>
      <c r="M103" s="151">
        <f>'PUDR KAB ACT'!K111</f>
        <v>2</v>
      </c>
      <c r="N103" s="151">
        <f>'PUDR KAB ACT'!L111</f>
        <v>0</v>
      </c>
      <c r="O103" s="151">
        <f>'PUDR KAB ACT'!M111</f>
        <v>0</v>
      </c>
      <c r="P103" s="151">
        <f>'PUDR KAB ACT'!N111</f>
        <v>0</v>
      </c>
      <c r="Q103" s="151">
        <f>'PUDR KAB ACT'!O111</f>
        <v>0</v>
      </c>
      <c r="R103" s="151">
        <f>'PUDR KAB ACT'!P111</f>
        <v>1</v>
      </c>
      <c r="S103" s="151">
        <f>'PUDR KAB ACT'!Q111</f>
        <v>0</v>
      </c>
      <c r="T103" s="151">
        <f>'PUDR KAB ACT'!R111</f>
        <v>0</v>
      </c>
      <c r="U103" s="151">
        <f>JAN!N110</f>
        <v>4</v>
      </c>
      <c r="V103" s="151">
        <f>FEB!N110</f>
        <v>5</v>
      </c>
      <c r="W103" s="151">
        <f>MAR!N110</f>
        <v>1</v>
      </c>
      <c r="X103" s="151">
        <f>APR!N110</f>
        <v>1</v>
      </c>
      <c r="Y103" s="151">
        <f>MEI!N110</f>
        <v>2</v>
      </c>
      <c r="Z103" s="151">
        <f>JUN!N110</f>
        <v>0</v>
      </c>
      <c r="AA103" s="151">
        <f>JUL!N110</f>
        <v>0</v>
      </c>
      <c r="AB103" s="151">
        <f>AGS!N110</f>
        <v>0</v>
      </c>
      <c r="AC103" s="151">
        <f>SEPT!N110</f>
        <v>0</v>
      </c>
      <c r="AD103" s="151">
        <f>OKT!N110</f>
        <v>1</v>
      </c>
      <c r="AE103" s="151">
        <f>NOV!N110</f>
        <v>0</v>
      </c>
      <c r="AF103" s="151">
        <f>DES!N110</f>
        <v>0</v>
      </c>
      <c r="AG103" s="151">
        <f t="shared" si="0"/>
        <v>14</v>
      </c>
      <c r="AH103" s="151">
        <f t="shared" si="1"/>
        <v>14</v>
      </c>
      <c r="AI103" s="376">
        <f t="shared" si="2"/>
        <v>1</v>
      </c>
      <c r="AJ103" s="82">
        <f t="shared" si="3"/>
        <v>13</v>
      </c>
      <c r="AK103" s="82">
        <f t="shared" si="4"/>
        <v>13</v>
      </c>
      <c r="AL103" s="82">
        <f t="shared" si="5"/>
        <v>1</v>
      </c>
      <c r="AM103" s="82">
        <f t="shared" si="6"/>
        <v>1</v>
      </c>
      <c r="AN103" s="82">
        <f t="shared" si="7"/>
        <v>1</v>
      </c>
      <c r="AO103" s="82">
        <f t="shared" si="8"/>
        <v>1</v>
      </c>
    </row>
    <row r="104" spans="1:41" ht="15.75" customHeight="1" x14ac:dyDescent="0.3">
      <c r="A104" s="53">
        <v>110</v>
      </c>
      <c r="B104" s="53"/>
      <c r="C104" s="137" t="s">
        <v>599</v>
      </c>
      <c r="D104" s="137">
        <v>5</v>
      </c>
      <c r="E104" s="137" t="s">
        <v>600</v>
      </c>
      <c r="F104" s="53" t="s">
        <v>127</v>
      </c>
      <c r="G104" s="53" t="s">
        <v>132</v>
      </c>
      <c r="H104" s="53" t="s">
        <v>600</v>
      </c>
      <c r="I104" s="151">
        <f>'PUDR KAB ACT'!G112</f>
        <v>12</v>
      </c>
      <c r="J104" s="151">
        <f>'PUDR KAB ACT'!H112</f>
        <v>5</v>
      </c>
      <c r="K104" s="151">
        <f>'PUDR KAB ACT'!I112</f>
        <v>3</v>
      </c>
      <c r="L104" s="151">
        <f>'PUDR KAB ACT'!J112</f>
        <v>4</v>
      </c>
      <c r="M104" s="151">
        <f>'PUDR KAB ACT'!K112</f>
        <v>2</v>
      </c>
      <c r="N104" s="151">
        <f>'PUDR KAB ACT'!L112</f>
        <v>2</v>
      </c>
      <c r="O104" s="151">
        <f>'PUDR KAB ACT'!M112</f>
        <v>5</v>
      </c>
      <c r="P104" s="151">
        <f>'PUDR KAB ACT'!N112</f>
        <v>0</v>
      </c>
      <c r="Q104" s="151">
        <f>'PUDR KAB ACT'!O112</f>
        <v>2</v>
      </c>
      <c r="R104" s="151">
        <f>'PUDR KAB ACT'!P112</f>
        <v>0</v>
      </c>
      <c r="S104" s="151">
        <f>'PUDR KAB ACT'!Q112</f>
        <v>1</v>
      </c>
      <c r="T104" s="151">
        <f>'PUDR KAB ACT'!R112</f>
        <v>0</v>
      </c>
      <c r="U104" s="151">
        <f>JAN!N111</f>
        <v>0</v>
      </c>
      <c r="V104" s="151">
        <f>FEB!N111</f>
        <v>1</v>
      </c>
      <c r="W104" s="151">
        <f>MAR!N111</f>
        <v>1</v>
      </c>
      <c r="X104" s="151">
        <f>APR!N111</f>
        <v>0</v>
      </c>
      <c r="Y104" s="151">
        <f>MEI!N111</f>
        <v>0</v>
      </c>
      <c r="Z104" s="151">
        <f>JUN!N111</f>
        <v>0</v>
      </c>
      <c r="AA104" s="151">
        <f>JUL!N111</f>
        <v>0</v>
      </c>
      <c r="AB104" s="151">
        <f>AGS!N111</f>
        <v>0</v>
      </c>
      <c r="AC104" s="151">
        <f>SEPT!N111</f>
        <v>0</v>
      </c>
      <c r="AD104" s="151">
        <f>OKT!N111</f>
        <v>0</v>
      </c>
      <c r="AE104" s="151">
        <f>NOV!N111</f>
        <v>0</v>
      </c>
      <c r="AF104" s="151">
        <f>DES!N111</f>
        <v>0</v>
      </c>
      <c r="AG104" s="151">
        <f t="shared" si="0"/>
        <v>36</v>
      </c>
      <c r="AH104" s="151">
        <f t="shared" si="1"/>
        <v>2</v>
      </c>
      <c r="AI104" s="376">
        <f t="shared" si="2"/>
        <v>5.5555555555555552E-2</v>
      </c>
      <c r="AJ104" s="82">
        <f t="shared" si="3"/>
        <v>28</v>
      </c>
      <c r="AK104" s="82">
        <f t="shared" si="4"/>
        <v>2</v>
      </c>
      <c r="AL104" s="82">
        <f t="shared" si="5"/>
        <v>7.1428571428571425E-2</v>
      </c>
      <c r="AM104" s="82">
        <f t="shared" si="6"/>
        <v>8</v>
      </c>
      <c r="AN104" s="82">
        <f t="shared" si="7"/>
        <v>0</v>
      </c>
      <c r="AO104" s="82">
        <f t="shared" si="8"/>
        <v>0</v>
      </c>
    </row>
    <row r="105" spans="1:41" ht="15.75" customHeight="1" x14ac:dyDescent="0.3">
      <c r="A105" s="53">
        <v>111</v>
      </c>
      <c r="B105" s="53"/>
      <c r="C105" s="137" t="s">
        <v>591</v>
      </c>
      <c r="D105" s="137">
        <v>6</v>
      </c>
      <c r="E105" s="137" t="s">
        <v>600</v>
      </c>
      <c r="F105" s="53" t="s">
        <v>127</v>
      </c>
      <c r="G105" s="53" t="s">
        <v>133</v>
      </c>
      <c r="H105" s="53" t="s">
        <v>598</v>
      </c>
      <c r="I105" s="151">
        <f>'PUDR KAB ACT'!G113</f>
        <v>1</v>
      </c>
      <c r="J105" s="151">
        <f>'PUDR KAB ACT'!H113</f>
        <v>1</v>
      </c>
      <c r="K105" s="151">
        <f>'PUDR KAB ACT'!I113</f>
        <v>0</v>
      </c>
      <c r="L105" s="151">
        <f>'PUDR KAB ACT'!J113</f>
        <v>0</v>
      </c>
      <c r="M105" s="151">
        <f>'PUDR KAB ACT'!K113</f>
        <v>0</v>
      </c>
      <c r="N105" s="151">
        <f>'PUDR KAB ACT'!L113</f>
        <v>1</v>
      </c>
      <c r="O105" s="151">
        <f>'PUDR KAB ACT'!M113</f>
        <v>0</v>
      </c>
      <c r="P105" s="151">
        <f>'PUDR KAB ACT'!N113</f>
        <v>0</v>
      </c>
      <c r="Q105" s="151">
        <f>'PUDR KAB ACT'!O113</f>
        <v>0</v>
      </c>
      <c r="R105" s="151">
        <f>'PUDR KAB ACT'!P113</f>
        <v>0</v>
      </c>
      <c r="S105" s="151">
        <f>'PUDR KAB ACT'!Q113</f>
        <v>0</v>
      </c>
      <c r="T105" s="151">
        <f>'PUDR KAB ACT'!R113</f>
        <v>0</v>
      </c>
      <c r="U105" s="151">
        <f>JAN!N112</f>
        <v>0</v>
      </c>
      <c r="V105" s="151">
        <f>FEB!N112</f>
        <v>0</v>
      </c>
      <c r="W105" s="151">
        <f>MAR!N112</f>
        <v>0</v>
      </c>
      <c r="X105" s="151">
        <f>APR!N112</f>
        <v>0</v>
      </c>
      <c r="Y105" s="151">
        <f>MEI!N112</f>
        <v>0</v>
      </c>
      <c r="Z105" s="151">
        <f>JUN!N112</f>
        <v>0</v>
      </c>
      <c r="AA105" s="151">
        <f>JUL!N112</f>
        <v>0</v>
      </c>
      <c r="AB105" s="151">
        <f>AGS!N112</f>
        <v>0</v>
      </c>
      <c r="AC105" s="151">
        <f>SEPT!N112</f>
        <v>0</v>
      </c>
      <c r="AD105" s="151">
        <f>OKT!N112</f>
        <v>0</v>
      </c>
      <c r="AE105" s="151">
        <f>NOV!N112</f>
        <v>0</v>
      </c>
      <c r="AF105" s="151">
        <f>DES!N112</f>
        <v>0</v>
      </c>
      <c r="AG105" s="151">
        <f t="shared" si="0"/>
        <v>3</v>
      </c>
      <c r="AH105" s="151">
        <f t="shared" si="1"/>
        <v>0</v>
      </c>
      <c r="AI105" s="376">
        <f t="shared" si="2"/>
        <v>0</v>
      </c>
      <c r="AJ105" s="82">
        <f t="shared" si="3"/>
        <v>3</v>
      </c>
      <c r="AK105" s="82">
        <f t="shared" si="4"/>
        <v>0</v>
      </c>
      <c r="AL105" s="82">
        <f t="shared" si="5"/>
        <v>0</v>
      </c>
      <c r="AM105" s="82">
        <f t="shared" si="6"/>
        <v>0</v>
      </c>
      <c r="AN105" s="82">
        <f t="shared" si="7"/>
        <v>0</v>
      </c>
      <c r="AO105" s="82" t="e">
        <f t="shared" si="8"/>
        <v>#DIV/0!</v>
      </c>
    </row>
    <row r="106" spans="1:41" ht="15.75" customHeight="1" x14ac:dyDescent="0.3">
      <c r="A106" s="53">
        <v>112</v>
      </c>
      <c r="B106" s="53"/>
      <c r="C106" s="137" t="s">
        <v>591</v>
      </c>
      <c r="D106" s="137">
        <v>7</v>
      </c>
      <c r="E106" s="137" t="s">
        <v>598</v>
      </c>
      <c r="F106" s="53" t="s">
        <v>127</v>
      </c>
      <c r="G106" s="53" t="s">
        <v>134</v>
      </c>
      <c r="H106" s="53" t="s">
        <v>598</v>
      </c>
      <c r="I106" s="151">
        <f>'PUDR KAB ACT'!G114</f>
        <v>0</v>
      </c>
      <c r="J106" s="151">
        <f>'PUDR KAB ACT'!H114</f>
        <v>0</v>
      </c>
      <c r="K106" s="151">
        <f>'PUDR KAB ACT'!I114</f>
        <v>0</v>
      </c>
      <c r="L106" s="151">
        <f>'PUDR KAB ACT'!J114</f>
        <v>0</v>
      </c>
      <c r="M106" s="151">
        <f>'PUDR KAB ACT'!K114</f>
        <v>0</v>
      </c>
      <c r="N106" s="151">
        <f>'PUDR KAB ACT'!L114</f>
        <v>0</v>
      </c>
      <c r="O106" s="151">
        <f>'PUDR KAB ACT'!M114</f>
        <v>0</v>
      </c>
      <c r="P106" s="151">
        <f>'PUDR KAB ACT'!N114</f>
        <v>0</v>
      </c>
      <c r="Q106" s="151">
        <f>'PUDR KAB ACT'!O114</f>
        <v>0</v>
      </c>
      <c r="R106" s="151">
        <f>'PUDR KAB ACT'!P114</f>
        <v>0</v>
      </c>
      <c r="S106" s="151">
        <f>'PUDR KAB ACT'!Q114</f>
        <v>0</v>
      </c>
      <c r="T106" s="151">
        <f>'PUDR KAB ACT'!R114</f>
        <v>1</v>
      </c>
      <c r="U106" s="151">
        <f>JAN!N113</f>
        <v>0</v>
      </c>
      <c r="V106" s="151">
        <f>FEB!N113</f>
        <v>0</v>
      </c>
      <c r="W106" s="151">
        <f>MAR!N113</f>
        <v>0</v>
      </c>
      <c r="X106" s="151">
        <f>APR!N113</f>
        <v>0</v>
      </c>
      <c r="Y106" s="151">
        <f>MEI!N113</f>
        <v>0</v>
      </c>
      <c r="Z106" s="151">
        <f>JUN!N113</f>
        <v>0</v>
      </c>
      <c r="AA106" s="151">
        <f>JUL!N113</f>
        <v>0</v>
      </c>
      <c r="AB106" s="151">
        <f>AGS!N113</f>
        <v>0</v>
      </c>
      <c r="AC106" s="151">
        <f>SEPT!N113</f>
        <v>0</v>
      </c>
      <c r="AD106" s="151">
        <f>OKT!N113</f>
        <v>0</v>
      </c>
      <c r="AE106" s="151">
        <f>NOV!N113</f>
        <v>0</v>
      </c>
      <c r="AF106" s="151">
        <f>DES!N113</f>
        <v>1</v>
      </c>
      <c r="AG106" s="151">
        <f t="shared" si="0"/>
        <v>1</v>
      </c>
      <c r="AH106" s="151">
        <f t="shared" si="1"/>
        <v>1</v>
      </c>
      <c r="AI106" s="376">
        <f t="shared" si="2"/>
        <v>1</v>
      </c>
      <c r="AJ106" s="82">
        <f t="shared" si="3"/>
        <v>0</v>
      </c>
      <c r="AK106" s="82">
        <f t="shared" si="4"/>
        <v>0</v>
      </c>
      <c r="AL106" s="82" t="e">
        <f t="shared" si="5"/>
        <v>#DIV/0!</v>
      </c>
      <c r="AM106" s="82">
        <f t="shared" si="6"/>
        <v>1</v>
      </c>
      <c r="AN106" s="82">
        <f t="shared" si="7"/>
        <v>1</v>
      </c>
      <c r="AO106" s="82">
        <f t="shared" si="8"/>
        <v>1</v>
      </c>
    </row>
    <row r="107" spans="1:41" ht="15.75" customHeight="1" x14ac:dyDescent="0.3">
      <c r="A107" s="53">
        <v>113</v>
      </c>
      <c r="B107" s="53"/>
      <c r="C107" s="137" t="s">
        <v>591</v>
      </c>
      <c r="D107" s="137">
        <v>8</v>
      </c>
      <c r="E107" s="137" t="s">
        <v>598</v>
      </c>
      <c r="F107" s="53" t="s">
        <v>127</v>
      </c>
      <c r="G107" s="53" t="s">
        <v>135</v>
      </c>
      <c r="H107" s="53" t="s">
        <v>598</v>
      </c>
      <c r="I107" s="151">
        <f>'PUDR KAB ACT'!G115</f>
        <v>0</v>
      </c>
      <c r="J107" s="151">
        <f>'PUDR KAB ACT'!H115</f>
        <v>0</v>
      </c>
      <c r="K107" s="151">
        <f>'PUDR KAB ACT'!I115</f>
        <v>0</v>
      </c>
      <c r="L107" s="151">
        <f>'PUDR KAB ACT'!J115</f>
        <v>0</v>
      </c>
      <c r="M107" s="151">
        <f>'PUDR KAB ACT'!K115</f>
        <v>1</v>
      </c>
      <c r="N107" s="151">
        <f>'PUDR KAB ACT'!L115</f>
        <v>0</v>
      </c>
      <c r="O107" s="151">
        <f>'PUDR KAB ACT'!M115</f>
        <v>0</v>
      </c>
      <c r="P107" s="151">
        <f>'PUDR KAB ACT'!N115</f>
        <v>0</v>
      </c>
      <c r="Q107" s="151">
        <f>'PUDR KAB ACT'!O115</f>
        <v>1</v>
      </c>
      <c r="R107" s="151">
        <f>'PUDR KAB ACT'!P115</f>
        <v>0</v>
      </c>
      <c r="S107" s="151">
        <f>'PUDR KAB ACT'!Q115</f>
        <v>0</v>
      </c>
      <c r="T107" s="151">
        <f>'PUDR KAB ACT'!R115</f>
        <v>0</v>
      </c>
      <c r="U107" s="151">
        <f>JAN!N114</f>
        <v>0</v>
      </c>
      <c r="V107" s="151">
        <f>FEB!N114</f>
        <v>0</v>
      </c>
      <c r="W107" s="151">
        <f>MAR!N114</f>
        <v>0</v>
      </c>
      <c r="X107" s="151">
        <f>APR!N114</f>
        <v>0</v>
      </c>
      <c r="Y107" s="151">
        <f>MEI!N114</f>
        <v>1</v>
      </c>
      <c r="Z107" s="151">
        <f>JUN!N114</f>
        <v>0</v>
      </c>
      <c r="AA107" s="151">
        <f>JUL!N114</f>
        <v>0</v>
      </c>
      <c r="AB107" s="151">
        <f>AGS!N114</f>
        <v>0</v>
      </c>
      <c r="AC107" s="151">
        <f>SEPT!N114</f>
        <v>1</v>
      </c>
      <c r="AD107" s="151">
        <f>OKT!N114</f>
        <v>0</v>
      </c>
      <c r="AE107" s="151">
        <f>NOV!N114</f>
        <v>0</v>
      </c>
      <c r="AF107" s="151">
        <f>DES!N114</f>
        <v>0</v>
      </c>
      <c r="AG107" s="151">
        <f t="shared" si="0"/>
        <v>2</v>
      </c>
      <c r="AH107" s="151">
        <f t="shared" si="1"/>
        <v>2</v>
      </c>
      <c r="AI107" s="376">
        <f t="shared" si="2"/>
        <v>1</v>
      </c>
      <c r="AJ107" s="82">
        <f t="shared" si="3"/>
        <v>1</v>
      </c>
      <c r="AK107" s="82">
        <f t="shared" si="4"/>
        <v>1</v>
      </c>
      <c r="AL107" s="82">
        <f t="shared" si="5"/>
        <v>1</v>
      </c>
      <c r="AM107" s="82">
        <f t="shared" si="6"/>
        <v>1</v>
      </c>
      <c r="AN107" s="82">
        <f t="shared" si="7"/>
        <v>1</v>
      </c>
      <c r="AO107" s="82">
        <f t="shared" si="8"/>
        <v>1</v>
      </c>
    </row>
    <row r="108" spans="1:41" ht="15.75" customHeight="1" x14ac:dyDescent="0.3">
      <c r="A108" s="53">
        <v>114</v>
      </c>
      <c r="B108" s="53"/>
      <c r="C108" s="137" t="s">
        <v>599</v>
      </c>
      <c r="D108" s="137">
        <v>9</v>
      </c>
      <c r="E108" s="137" t="s">
        <v>600</v>
      </c>
      <c r="F108" s="53" t="s">
        <v>127</v>
      </c>
      <c r="G108" s="53" t="s">
        <v>136</v>
      </c>
      <c r="H108" s="53" t="s">
        <v>600</v>
      </c>
      <c r="I108" s="151">
        <f>'PUDR KAB ACT'!G116</f>
        <v>5</v>
      </c>
      <c r="J108" s="151">
        <f>'PUDR KAB ACT'!H116</f>
        <v>4</v>
      </c>
      <c r="K108" s="151">
        <f>'PUDR KAB ACT'!I116</f>
        <v>0</v>
      </c>
      <c r="L108" s="151">
        <f>'PUDR KAB ACT'!J116</f>
        <v>5</v>
      </c>
      <c r="M108" s="151">
        <f>'PUDR KAB ACT'!K116</f>
        <v>3</v>
      </c>
      <c r="N108" s="151">
        <f>'PUDR KAB ACT'!L116</f>
        <v>1</v>
      </c>
      <c r="O108" s="151">
        <f>'PUDR KAB ACT'!M116</f>
        <v>11</v>
      </c>
      <c r="P108" s="151">
        <f>'PUDR KAB ACT'!N116</f>
        <v>6</v>
      </c>
      <c r="Q108" s="151">
        <f>'PUDR KAB ACT'!O116</f>
        <v>0</v>
      </c>
      <c r="R108" s="151">
        <f>'PUDR KAB ACT'!P116</f>
        <v>25</v>
      </c>
      <c r="S108" s="151">
        <f>'PUDR KAB ACT'!Q116</f>
        <v>10</v>
      </c>
      <c r="T108" s="151">
        <f>'PUDR KAB ACT'!R116</f>
        <v>10</v>
      </c>
      <c r="U108" s="151">
        <f>JAN!N115</f>
        <v>5</v>
      </c>
      <c r="V108" s="151">
        <f>FEB!N115</f>
        <v>4</v>
      </c>
      <c r="W108" s="151">
        <f>MAR!N115</f>
        <v>0</v>
      </c>
      <c r="X108" s="151">
        <f>APR!N115</f>
        <v>5</v>
      </c>
      <c r="Y108" s="151">
        <f>MEI!N115</f>
        <v>3</v>
      </c>
      <c r="Z108" s="151">
        <f>JUN!N115</f>
        <v>1</v>
      </c>
      <c r="AA108" s="151">
        <f>JUL!N115</f>
        <v>11</v>
      </c>
      <c r="AB108" s="151">
        <f>AGS!N115</f>
        <v>6</v>
      </c>
      <c r="AC108" s="151">
        <f>SEPT!N115</f>
        <v>0</v>
      </c>
      <c r="AD108" s="151">
        <f>OKT!N115</f>
        <v>25</v>
      </c>
      <c r="AE108" s="151">
        <f>NOV!N115</f>
        <v>10</v>
      </c>
      <c r="AF108" s="151">
        <f>DES!N115</f>
        <v>10</v>
      </c>
      <c r="AG108" s="151">
        <f t="shared" si="0"/>
        <v>80</v>
      </c>
      <c r="AH108" s="151">
        <f t="shared" si="1"/>
        <v>80</v>
      </c>
      <c r="AI108" s="376">
        <f t="shared" si="2"/>
        <v>1</v>
      </c>
      <c r="AJ108" s="82">
        <f t="shared" si="3"/>
        <v>18</v>
      </c>
      <c r="AK108" s="82">
        <f t="shared" si="4"/>
        <v>18</v>
      </c>
      <c r="AL108" s="82">
        <f t="shared" si="5"/>
        <v>1</v>
      </c>
      <c r="AM108" s="82">
        <f t="shared" si="6"/>
        <v>62</v>
      </c>
      <c r="AN108" s="82">
        <f t="shared" si="7"/>
        <v>62</v>
      </c>
      <c r="AO108" s="82">
        <f t="shared" si="8"/>
        <v>1</v>
      </c>
    </row>
    <row r="109" spans="1:41" ht="15.75" customHeight="1" x14ac:dyDescent="0.3">
      <c r="A109" s="53">
        <v>115</v>
      </c>
      <c r="B109" s="53"/>
      <c r="C109" s="137" t="s">
        <v>599</v>
      </c>
      <c r="D109" s="137">
        <v>10</v>
      </c>
      <c r="E109" s="137" t="s">
        <v>600</v>
      </c>
      <c r="F109" s="53" t="s">
        <v>127</v>
      </c>
      <c r="G109" s="53" t="s">
        <v>137</v>
      </c>
      <c r="H109" s="53" t="s">
        <v>600</v>
      </c>
      <c r="I109" s="151">
        <f>'PUDR KAB ACT'!G117</f>
        <v>2</v>
      </c>
      <c r="J109" s="151">
        <f>'PUDR KAB ACT'!H117</f>
        <v>1</v>
      </c>
      <c r="K109" s="151">
        <f>'PUDR KAB ACT'!I117</f>
        <v>1</v>
      </c>
      <c r="L109" s="151">
        <f>'PUDR KAB ACT'!J117</f>
        <v>3</v>
      </c>
      <c r="M109" s="151">
        <f>'PUDR KAB ACT'!K117</f>
        <v>1</v>
      </c>
      <c r="N109" s="151">
        <f>'PUDR KAB ACT'!L117</f>
        <v>0</v>
      </c>
      <c r="O109" s="151">
        <f>'PUDR KAB ACT'!M117</f>
        <v>1</v>
      </c>
      <c r="P109" s="151">
        <f>'PUDR KAB ACT'!N117</f>
        <v>1</v>
      </c>
      <c r="Q109" s="151">
        <f>'PUDR KAB ACT'!O117</f>
        <v>0</v>
      </c>
      <c r="R109" s="151">
        <f>'PUDR KAB ACT'!P117</f>
        <v>1</v>
      </c>
      <c r="S109" s="151">
        <f>'PUDR KAB ACT'!Q117</f>
        <v>0</v>
      </c>
      <c r="T109" s="151">
        <f>'PUDR KAB ACT'!R117</f>
        <v>0</v>
      </c>
      <c r="U109" s="151">
        <f>JAN!N116</f>
        <v>0</v>
      </c>
      <c r="V109" s="151">
        <f>FEB!N116</f>
        <v>0</v>
      </c>
      <c r="W109" s="151">
        <f>MAR!N116</f>
        <v>0</v>
      </c>
      <c r="X109" s="151">
        <f>APR!N116</f>
        <v>0</v>
      </c>
      <c r="Y109" s="151">
        <f>MEI!N116</f>
        <v>0</v>
      </c>
      <c r="Z109" s="151">
        <f>JUN!N116</f>
        <v>0</v>
      </c>
      <c r="AA109" s="151">
        <f>JUL!N116</f>
        <v>1</v>
      </c>
      <c r="AB109" s="151">
        <f>AGS!N116</f>
        <v>0</v>
      </c>
      <c r="AC109" s="151">
        <f>SEPT!N116</f>
        <v>0</v>
      </c>
      <c r="AD109" s="151">
        <f>OKT!N116</f>
        <v>0</v>
      </c>
      <c r="AE109" s="151">
        <f>NOV!N116</f>
        <v>0</v>
      </c>
      <c r="AF109" s="151">
        <f>DES!N116</f>
        <v>0</v>
      </c>
      <c r="AG109" s="151">
        <f t="shared" si="0"/>
        <v>11</v>
      </c>
      <c r="AH109" s="151">
        <f t="shared" si="1"/>
        <v>1</v>
      </c>
      <c r="AI109" s="376">
        <f t="shared" si="2"/>
        <v>9.0909090909090912E-2</v>
      </c>
      <c r="AJ109" s="82">
        <f t="shared" si="3"/>
        <v>8</v>
      </c>
      <c r="AK109" s="82">
        <f t="shared" si="4"/>
        <v>0</v>
      </c>
      <c r="AL109" s="82">
        <f t="shared" si="5"/>
        <v>0</v>
      </c>
      <c r="AM109" s="82">
        <f t="shared" si="6"/>
        <v>3</v>
      </c>
      <c r="AN109" s="82">
        <f t="shared" si="7"/>
        <v>1</v>
      </c>
      <c r="AO109" s="82">
        <f t="shared" si="8"/>
        <v>0.33333333333333331</v>
      </c>
    </row>
    <row r="110" spans="1:41" ht="15.75" customHeight="1" x14ac:dyDescent="0.3">
      <c r="A110" s="53">
        <v>116</v>
      </c>
      <c r="B110" s="53"/>
      <c r="C110" s="137" t="s">
        <v>599</v>
      </c>
      <c r="D110" s="137">
        <v>1</v>
      </c>
      <c r="E110" s="137" t="s">
        <v>600</v>
      </c>
      <c r="F110" s="53" t="s">
        <v>138</v>
      </c>
      <c r="G110" s="53" t="s">
        <v>139</v>
      </c>
      <c r="H110" s="53" t="s">
        <v>600</v>
      </c>
      <c r="I110" s="151">
        <f>'PUDR KAB ACT'!G118</f>
        <v>2</v>
      </c>
      <c r="J110" s="151">
        <f>'PUDR KAB ACT'!H118</f>
        <v>1</v>
      </c>
      <c r="K110" s="151">
        <f>'PUDR KAB ACT'!I118</f>
        <v>1</v>
      </c>
      <c r="L110" s="151">
        <f>'PUDR KAB ACT'!J118</f>
        <v>2</v>
      </c>
      <c r="M110" s="151">
        <f>'PUDR KAB ACT'!K118</f>
        <v>0</v>
      </c>
      <c r="N110" s="151">
        <f>'PUDR KAB ACT'!L118</f>
        <v>0</v>
      </c>
      <c r="O110" s="151">
        <f>'PUDR KAB ACT'!M118</f>
        <v>0</v>
      </c>
      <c r="P110" s="151">
        <f>'PUDR KAB ACT'!N118</f>
        <v>1</v>
      </c>
      <c r="Q110" s="151">
        <f>'PUDR KAB ACT'!O118</f>
        <v>3</v>
      </c>
      <c r="R110" s="151">
        <f>'PUDR KAB ACT'!P118</f>
        <v>2</v>
      </c>
      <c r="S110" s="151">
        <f>'PUDR KAB ACT'!Q118</f>
        <v>0</v>
      </c>
      <c r="T110" s="151">
        <f>'PUDR KAB ACT'!R118</f>
        <v>3</v>
      </c>
      <c r="U110" s="151">
        <f>JAN!N117</f>
        <v>0</v>
      </c>
      <c r="V110" s="151">
        <f>FEB!N117</f>
        <v>0</v>
      </c>
      <c r="W110" s="151">
        <f>MAR!N117</f>
        <v>0</v>
      </c>
      <c r="X110" s="151">
        <f>APR!N117</f>
        <v>0</v>
      </c>
      <c r="Y110" s="151">
        <f>MEI!N117</f>
        <v>0</v>
      </c>
      <c r="Z110" s="151">
        <f>JUN!N117</f>
        <v>0</v>
      </c>
      <c r="AA110" s="151">
        <f>JUL!N117</f>
        <v>0</v>
      </c>
      <c r="AB110" s="151">
        <f>AGS!N117</f>
        <v>0</v>
      </c>
      <c r="AC110" s="151">
        <f>SEPT!N117</f>
        <v>1</v>
      </c>
      <c r="AD110" s="151">
        <f>OKT!N117</f>
        <v>0</v>
      </c>
      <c r="AE110" s="151">
        <f>NOV!N117</f>
        <v>0</v>
      </c>
      <c r="AF110" s="151">
        <f>DES!N117</f>
        <v>3</v>
      </c>
      <c r="AG110" s="151">
        <f t="shared" si="0"/>
        <v>15</v>
      </c>
      <c r="AH110" s="151">
        <f t="shared" si="1"/>
        <v>4</v>
      </c>
      <c r="AI110" s="376">
        <f t="shared" si="2"/>
        <v>0.26666666666666666</v>
      </c>
      <c r="AJ110" s="82">
        <f t="shared" si="3"/>
        <v>6</v>
      </c>
      <c r="AK110" s="82">
        <f t="shared" si="4"/>
        <v>0</v>
      </c>
      <c r="AL110" s="82">
        <f t="shared" si="5"/>
        <v>0</v>
      </c>
      <c r="AM110" s="82">
        <f t="shared" si="6"/>
        <v>9</v>
      </c>
      <c r="AN110" s="82">
        <f t="shared" si="7"/>
        <v>4</v>
      </c>
      <c r="AO110" s="82">
        <f t="shared" si="8"/>
        <v>0.44444444444444442</v>
      </c>
    </row>
    <row r="111" spans="1:41" ht="15.75" customHeight="1" x14ac:dyDescent="0.3">
      <c r="A111" s="53">
        <v>117</v>
      </c>
      <c r="B111" s="53"/>
      <c r="C111" s="137" t="s">
        <v>599</v>
      </c>
      <c r="D111" s="137">
        <v>2</v>
      </c>
      <c r="E111" s="137" t="s">
        <v>598</v>
      </c>
      <c r="F111" s="53" t="s">
        <v>138</v>
      </c>
      <c r="G111" s="53" t="s">
        <v>140</v>
      </c>
      <c r="H111" s="53" t="s">
        <v>600</v>
      </c>
      <c r="I111" s="151">
        <f>'PUDR KAB ACT'!G119</f>
        <v>0</v>
      </c>
      <c r="J111" s="151">
        <f>'PUDR KAB ACT'!H119</f>
        <v>0</v>
      </c>
      <c r="K111" s="151">
        <f>'PUDR KAB ACT'!I119</f>
        <v>0</v>
      </c>
      <c r="L111" s="151">
        <f>'PUDR KAB ACT'!J119</f>
        <v>0</v>
      </c>
      <c r="M111" s="151">
        <f>'PUDR KAB ACT'!K119</f>
        <v>0</v>
      </c>
      <c r="N111" s="151">
        <f>'PUDR KAB ACT'!L119</f>
        <v>0</v>
      </c>
      <c r="O111" s="151">
        <f>'PUDR KAB ACT'!M119</f>
        <v>0</v>
      </c>
      <c r="P111" s="151">
        <f>'PUDR KAB ACT'!N119</f>
        <v>0</v>
      </c>
      <c r="Q111" s="151">
        <f>'PUDR KAB ACT'!O119</f>
        <v>0</v>
      </c>
      <c r="R111" s="151">
        <f>'PUDR KAB ACT'!P119</f>
        <v>0</v>
      </c>
      <c r="S111" s="151">
        <f>'PUDR KAB ACT'!Q119</f>
        <v>0</v>
      </c>
      <c r="T111" s="151">
        <f>'PUDR KAB ACT'!R119</f>
        <v>0</v>
      </c>
      <c r="U111" s="151">
        <f>JAN!N118</f>
        <v>0</v>
      </c>
      <c r="V111" s="151">
        <f>FEB!N118</f>
        <v>0</v>
      </c>
      <c r="W111" s="151">
        <f>MAR!N118</f>
        <v>0</v>
      </c>
      <c r="X111" s="151">
        <f>APR!N118</f>
        <v>0</v>
      </c>
      <c r="Y111" s="151">
        <f>MEI!N118</f>
        <v>0</v>
      </c>
      <c r="Z111" s="151">
        <f>JUN!N118</f>
        <v>0</v>
      </c>
      <c r="AA111" s="151">
        <f>JUL!N118</f>
        <v>0</v>
      </c>
      <c r="AB111" s="151">
        <f>AGS!N118</f>
        <v>0</v>
      </c>
      <c r="AC111" s="151">
        <f>SEPT!N118</f>
        <v>0</v>
      </c>
      <c r="AD111" s="151">
        <f>OKT!N118</f>
        <v>0</v>
      </c>
      <c r="AE111" s="151">
        <f>NOV!N118</f>
        <v>0</v>
      </c>
      <c r="AF111" s="151">
        <f>DES!N118</f>
        <v>0</v>
      </c>
      <c r="AG111" s="151">
        <f t="shared" si="0"/>
        <v>0</v>
      </c>
      <c r="AH111" s="151">
        <f t="shared" si="1"/>
        <v>0</v>
      </c>
      <c r="AI111" s="376" t="e">
        <f t="shared" si="2"/>
        <v>#DIV/0!</v>
      </c>
      <c r="AJ111" s="82">
        <f t="shared" si="3"/>
        <v>0</v>
      </c>
      <c r="AK111" s="82">
        <f t="shared" si="4"/>
        <v>0</v>
      </c>
      <c r="AL111" s="82" t="e">
        <f t="shared" si="5"/>
        <v>#DIV/0!</v>
      </c>
      <c r="AM111" s="82">
        <f t="shared" si="6"/>
        <v>0</v>
      </c>
      <c r="AN111" s="82">
        <f t="shared" si="7"/>
        <v>0</v>
      </c>
      <c r="AO111" s="82" t="e">
        <f t="shared" si="8"/>
        <v>#DIV/0!</v>
      </c>
    </row>
    <row r="112" spans="1:41" ht="15.75" customHeight="1" x14ac:dyDescent="0.3">
      <c r="A112" s="53">
        <v>118</v>
      </c>
      <c r="B112" s="53"/>
      <c r="C112" s="137" t="s">
        <v>599</v>
      </c>
      <c r="D112" s="137">
        <v>3</v>
      </c>
      <c r="E112" s="137" t="s">
        <v>600</v>
      </c>
      <c r="F112" s="53" t="s">
        <v>138</v>
      </c>
      <c r="G112" s="53" t="s">
        <v>141</v>
      </c>
      <c r="H112" s="53" t="s">
        <v>600</v>
      </c>
      <c r="I112" s="151">
        <f>'PUDR KAB ACT'!G120</f>
        <v>0</v>
      </c>
      <c r="J112" s="151">
        <f>'PUDR KAB ACT'!H120</f>
        <v>7</v>
      </c>
      <c r="K112" s="151">
        <f>'PUDR KAB ACT'!I120</f>
        <v>1</v>
      </c>
      <c r="L112" s="151">
        <f>'PUDR KAB ACT'!J120</f>
        <v>0</v>
      </c>
      <c r="M112" s="151">
        <f>'PUDR KAB ACT'!K120</f>
        <v>29</v>
      </c>
      <c r="N112" s="151">
        <f>'PUDR KAB ACT'!L120</f>
        <v>0</v>
      </c>
      <c r="O112" s="151">
        <f>'PUDR KAB ACT'!M120</f>
        <v>7</v>
      </c>
      <c r="P112" s="151">
        <f>'PUDR KAB ACT'!N120</f>
        <v>24</v>
      </c>
      <c r="Q112" s="151">
        <f>'PUDR KAB ACT'!O120</f>
        <v>70</v>
      </c>
      <c r="R112" s="151">
        <f>'PUDR KAB ACT'!P120</f>
        <v>8</v>
      </c>
      <c r="S112" s="151">
        <f>'PUDR KAB ACT'!Q120</f>
        <v>1</v>
      </c>
      <c r="T112" s="151">
        <f>'PUDR KAB ACT'!R120</f>
        <v>1</v>
      </c>
      <c r="U112" s="151">
        <f>JAN!N119</f>
        <v>0</v>
      </c>
      <c r="V112" s="151">
        <f>FEB!N119</f>
        <v>8</v>
      </c>
      <c r="W112" s="151">
        <f>MAR!N119</f>
        <v>0</v>
      </c>
      <c r="X112" s="151">
        <f>APR!N119</f>
        <v>0</v>
      </c>
      <c r="Y112" s="151">
        <f>MEI!N119</f>
        <v>1</v>
      </c>
      <c r="Z112" s="151">
        <f>JUN!N119</f>
        <v>0</v>
      </c>
      <c r="AA112" s="151">
        <f>JUL!N119</f>
        <v>0</v>
      </c>
      <c r="AB112" s="151">
        <f>AGS!N119</f>
        <v>4</v>
      </c>
      <c r="AC112" s="151">
        <f>SEPT!N119</f>
        <v>0</v>
      </c>
      <c r="AD112" s="151">
        <f>OKT!N119</f>
        <v>0</v>
      </c>
      <c r="AE112" s="151">
        <f>NOV!N119</f>
        <v>11</v>
      </c>
      <c r="AF112" s="151">
        <f>DES!N119</f>
        <v>1</v>
      </c>
      <c r="AG112" s="151">
        <f t="shared" si="0"/>
        <v>148</v>
      </c>
      <c r="AH112" s="151">
        <f t="shared" si="1"/>
        <v>25</v>
      </c>
      <c r="AI112" s="376">
        <f t="shared" si="2"/>
        <v>0.16891891891891891</v>
      </c>
      <c r="AJ112" s="82">
        <f t="shared" si="3"/>
        <v>37</v>
      </c>
      <c r="AK112" s="82">
        <f t="shared" si="4"/>
        <v>9</v>
      </c>
      <c r="AL112" s="82">
        <f t="shared" si="5"/>
        <v>0.24324324324324326</v>
      </c>
      <c r="AM112" s="82">
        <f t="shared" si="6"/>
        <v>111</v>
      </c>
      <c r="AN112" s="82">
        <f t="shared" si="7"/>
        <v>16</v>
      </c>
      <c r="AO112" s="82">
        <f t="shared" si="8"/>
        <v>0.14414414414414414</v>
      </c>
    </row>
    <row r="113" spans="1:41" ht="15.75" customHeight="1" x14ac:dyDescent="0.3">
      <c r="A113" s="53">
        <v>119</v>
      </c>
      <c r="B113" s="53"/>
      <c r="C113" s="137" t="s">
        <v>599</v>
      </c>
      <c r="D113" s="137">
        <v>4</v>
      </c>
      <c r="E113" s="137" t="s">
        <v>600</v>
      </c>
      <c r="F113" s="53" t="s">
        <v>138</v>
      </c>
      <c r="G113" s="53" t="s">
        <v>142</v>
      </c>
      <c r="H113" s="53" t="s">
        <v>600</v>
      </c>
      <c r="I113" s="151">
        <f>'PUDR KAB ACT'!G121</f>
        <v>15</v>
      </c>
      <c r="J113" s="151">
        <f>'PUDR KAB ACT'!H121</f>
        <v>5</v>
      </c>
      <c r="K113" s="151">
        <f>'PUDR KAB ACT'!I121</f>
        <v>5</v>
      </c>
      <c r="L113" s="151">
        <f>'PUDR KAB ACT'!J121</f>
        <v>11</v>
      </c>
      <c r="M113" s="151">
        <f>'PUDR KAB ACT'!K121</f>
        <v>10</v>
      </c>
      <c r="N113" s="151">
        <f>'PUDR KAB ACT'!L121</f>
        <v>7</v>
      </c>
      <c r="O113" s="151">
        <f>'PUDR KAB ACT'!M121</f>
        <v>5</v>
      </c>
      <c r="P113" s="151">
        <f>'PUDR KAB ACT'!N121</f>
        <v>13</v>
      </c>
      <c r="Q113" s="151">
        <f>'PUDR KAB ACT'!O121</f>
        <v>7</v>
      </c>
      <c r="R113" s="151">
        <f>'PUDR KAB ACT'!P121</f>
        <v>6</v>
      </c>
      <c r="S113" s="151">
        <f>'PUDR KAB ACT'!Q121</f>
        <v>7</v>
      </c>
      <c r="T113" s="151">
        <f>'PUDR KAB ACT'!R121</f>
        <v>7</v>
      </c>
      <c r="U113" s="151">
        <f>JAN!N120</f>
        <v>0</v>
      </c>
      <c r="V113" s="151">
        <f>FEB!N120</f>
        <v>0</v>
      </c>
      <c r="W113" s="151">
        <f>MAR!N120</f>
        <v>1</v>
      </c>
      <c r="X113" s="151">
        <f>APR!N120</f>
        <v>1</v>
      </c>
      <c r="Y113" s="151">
        <f>MEI!N120</f>
        <v>8</v>
      </c>
      <c r="Z113" s="151">
        <f>JUN!N120</f>
        <v>2</v>
      </c>
      <c r="AA113" s="151">
        <f>JUL!N120</f>
        <v>2</v>
      </c>
      <c r="AB113" s="151">
        <f>AGS!N120</f>
        <v>6</v>
      </c>
      <c r="AC113" s="151">
        <f>SEPT!N120</f>
        <v>3</v>
      </c>
      <c r="AD113" s="151">
        <f>OKT!N120</f>
        <v>5</v>
      </c>
      <c r="AE113" s="151">
        <f>NOV!N120</f>
        <v>4</v>
      </c>
      <c r="AF113" s="151">
        <f>DES!N120</f>
        <v>0</v>
      </c>
      <c r="AG113" s="151">
        <f t="shared" si="0"/>
        <v>98</v>
      </c>
      <c r="AH113" s="151">
        <f t="shared" si="1"/>
        <v>32</v>
      </c>
      <c r="AI113" s="376">
        <f t="shared" si="2"/>
        <v>0.32653061224489793</v>
      </c>
      <c r="AJ113" s="82">
        <f t="shared" si="3"/>
        <v>53</v>
      </c>
      <c r="AK113" s="82">
        <f t="shared" si="4"/>
        <v>12</v>
      </c>
      <c r="AL113" s="82">
        <f t="shared" si="5"/>
        <v>0.22641509433962265</v>
      </c>
      <c r="AM113" s="82">
        <f t="shared" si="6"/>
        <v>45</v>
      </c>
      <c r="AN113" s="82">
        <f t="shared" si="7"/>
        <v>20</v>
      </c>
      <c r="AO113" s="82">
        <f t="shared" si="8"/>
        <v>0.44444444444444442</v>
      </c>
    </row>
    <row r="114" spans="1:41" ht="15.75" customHeight="1" x14ac:dyDescent="0.3">
      <c r="A114" s="53">
        <v>120</v>
      </c>
      <c r="B114" s="53"/>
      <c r="C114" s="137" t="s">
        <v>591</v>
      </c>
      <c r="D114" s="137">
        <v>5</v>
      </c>
      <c r="E114" s="137" t="s">
        <v>600</v>
      </c>
      <c r="F114" s="53" t="s">
        <v>138</v>
      </c>
      <c r="G114" s="53" t="s">
        <v>143</v>
      </c>
      <c r="H114" s="53" t="s">
        <v>598</v>
      </c>
      <c r="I114" s="151">
        <f>'PUDR KAB ACT'!G122</f>
        <v>0</v>
      </c>
      <c r="J114" s="151">
        <f>'PUDR KAB ACT'!H122</f>
        <v>1</v>
      </c>
      <c r="K114" s="151">
        <f>'PUDR KAB ACT'!I122</f>
        <v>1</v>
      </c>
      <c r="L114" s="151">
        <f>'PUDR KAB ACT'!J122</f>
        <v>1</v>
      </c>
      <c r="M114" s="151">
        <f>'PUDR KAB ACT'!K122</f>
        <v>1</v>
      </c>
      <c r="N114" s="151">
        <f>'PUDR KAB ACT'!L122</f>
        <v>1</v>
      </c>
      <c r="O114" s="151">
        <f>'PUDR KAB ACT'!M122</f>
        <v>1</v>
      </c>
      <c r="P114" s="151">
        <f>'PUDR KAB ACT'!N122</f>
        <v>1</v>
      </c>
      <c r="Q114" s="151">
        <f>'PUDR KAB ACT'!O122</f>
        <v>2</v>
      </c>
      <c r="R114" s="151">
        <f>'PUDR KAB ACT'!P122</f>
        <v>1</v>
      </c>
      <c r="S114" s="151">
        <f>'PUDR KAB ACT'!Q122</f>
        <v>2</v>
      </c>
      <c r="T114" s="151">
        <f>'PUDR KAB ACT'!R122</f>
        <v>0</v>
      </c>
      <c r="U114" s="151">
        <f>JAN!N121</f>
        <v>0</v>
      </c>
      <c r="V114" s="151">
        <f>FEB!N121</f>
        <v>1</v>
      </c>
      <c r="W114" s="151">
        <f>MAR!N121</f>
        <v>1</v>
      </c>
      <c r="X114" s="151">
        <f>APR!N121</f>
        <v>1</v>
      </c>
      <c r="Y114" s="151">
        <f>MEI!N121</f>
        <v>1</v>
      </c>
      <c r="Z114" s="151">
        <f>JUN!N121</f>
        <v>1</v>
      </c>
      <c r="AA114" s="151">
        <f>JUL!N121</f>
        <v>1</v>
      </c>
      <c r="AB114" s="151">
        <f>AGS!N121</f>
        <v>1</v>
      </c>
      <c r="AC114" s="151">
        <f>SEPT!N121</f>
        <v>2</v>
      </c>
      <c r="AD114" s="151">
        <f>OKT!N121</f>
        <v>1</v>
      </c>
      <c r="AE114" s="151">
        <f>NOV!N121</f>
        <v>2</v>
      </c>
      <c r="AF114" s="151">
        <f>DES!N121</f>
        <v>0</v>
      </c>
      <c r="AG114" s="151">
        <f t="shared" si="0"/>
        <v>12</v>
      </c>
      <c r="AH114" s="151">
        <f t="shared" si="1"/>
        <v>12</v>
      </c>
      <c r="AI114" s="376">
        <f t="shared" si="2"/>
        <v>1</v>
      </c>
      <c r="AJ114" s="82">
        <f t="shared" si="3"/>
        <v>5</v>
      </c>
      <c r="AK114" s="82">
        <f t="shared" si="4"/>
        <v>5</v>
      </c>
      <c r="AL114" s="82">
        <f t="shared" si="5"/>
        <v>1</v>
      </c>
      <c r="AM114" s="82">
        <f t="shared" si="6"/>
        <v>7</v>
      </c>
      <c r="AN114" s="82">
        <f t="shared" si="7"/>
        <v>7</v>
      </c>
      <c r="AO114" s="82">
        <f t="shared" si="8"/>
        <v>1</v>
      </c>
    </row>
    <row r="115" spans="1:41" ht="15.75" customHeight="1" x14ac:dyDescent="0.3">
      <c r="A115" s="53">
        <v>121</v>
      </c>
      <c r="B115" s="53"/>
      <c r="C115" s="137" t="s">
        <v>599</v>
      </c>
      <c r="D115" s="137">
        <v>6</v>
      </c>
      <c r="E115" s="137" t="s">
        <v>600</v>
      </c>
      <c r="F115" s="53" t="s">
        <v>138</v>
      </c>
      <c r="G115" s="53" t="s">
        <v>144</v>
      </c>
      <c r="H115" s="53" t="s">
        <v>600</v>
      </c>
      <c r="I115" s="151">
        <f>'PUDR KAB ACT'!G123</f>
        <v>5</v>
      </c>
      <c r="J115" s="151">
        <f>'PUDR KAB ACT'!H123</f>
        <v>3</v>
      </c>
      <c r="K115" s="151">
        <f>'PUDR KAB ACT'!I123</f>
        <v>1</v>
      </c>
      <c r="L115" s="151">
        <f>'PUDR KAB ACT'!J123</f>
        <v>0</v>
      </c>
      <c r="M115" s="151">
        <f>'PUDR KAB ACT'!K123</f>
        <v>0</v>
      </c>
      <c r="N115" s="151">
        <f>'PUDR KAB ACT'!L123</f>
        <v>0</v>
      </c>
      <c r="O115" s="151">
        <f>'PUDR KAB ACT'!M123</f>
        <v>0</v>
      </c>
      <c r="P115" s="151">
        <f>'PUDR KAB ACT'!N123</f>
        <v>0</v>
      </c>
      <c r="Q115" s="151">
        <f>'PUDR KAB ACT'!O123</f>
        <v>0</v>
      </c>
      <c r="R115" s="151">
        <f>'PUDR KAB ACT'!P123</f>
        <v>0</v>
      </c>
      <c r="S115" s="151">
        <f>'PUDR KAB ACT'!Q123</f>
        <v>1</v>
      </c>
      <c r="T115" s="151">
        <f>'PUDR KAB ACT'!R123</f>
        <v>0</v>
      </c>
      <c r="U115" s="151">
        <f>JAN!N122</f>
        <v>0</v>
      </c>
      <c r="V115" s="151">
        <f>FEB!N122</f>
        <v>0</v>
      </c>
      <c r="W115" s="151">
        <f>MAR!N122</f>
        <v>0</v>
      </c>
      <c r="X115" s="151">
        <f>APR!N122</f>
        <v>0</v>
      </c>
      <c r="Y115" s="151">
        <f>MEI!N122</f>
        <v>0</v>
      </c>
      <c r="Z115" s="151">
        <f>JUN!N122</f>
        <v>0</v>
      </c>
      <c r="AA115" s="151">
        <f>JUL!N122</f>
        <v>0</v>
      </c>
      <c r="AB115" s="151">
        <f>AGS!N122</f>
        <v>0</v>
      </c>
      <c r="AC115" s="151">
        <f>SEPT!N122</f>
        <v>0</v>
      </c>
      <c r="AD115" s="151">
        <f>OKT!N122</f>
        <v>0</v>
      </c>
      <c r="AE115" s="151">
        <f>NOV!N122</f>
        <v>0</v>
      </c>
      <c r="AF115" s="151">
        <f>DES!N122</f>
        <v>0</v>
      </c>
      <c r="AG115" s="151">
        <f t="shared" si="0"/>
        <v>10</v>
      </c>
      <c r="AH115" s="151">
        <f t="shared" si="1"/>
        <v>0</v>
      </c>
      <c r="AI115" s="376">
        <f t="shared" si="2"/>
        <v>0</v>
      </c>
      <c r="AJ115" s="82">
        <f t="shared" si="3"/>
        <v>9</v>
      </c>
      <c r="AK115" s="82">
        <f t="shared" si="4"/>
        <v>0</v>
      </c>
      <c r="AL115" s="82">
        <f t="shared" si="5"/>
        <v>0</v>
      </c>
      <c r="AM115" s="82">
        <f t="shared" si="6"/>
        <v>1</v>
      </c>
      <c r="AN115" s="82">
        <f t="shared" si="7"/>
        <v>0</v>
      </c>
      <c r="AO115" s="82">
        <f t="shared" si="8"/>
        <v>0</v>
      </c>
    </row>
    <row r="116" spans="1:41" ht="15.75" customHeight="1" x14ac:dyDescent="0.3">
      <c r="A116" s="53">
        <v>122</v>
      </c>
      <c r="B116" s="53"/>
      <c r="C116" s="137" t="s">
        <v>599</v>
      </c>
      <c r="D116" s="137">
        <v>7</v>
      </c>
      <c r="E116" s="137" t="s">
        <v>598</v>
      </c>
      <c r="F116" s="53" t="s">
        <v>138</v>
      </c>
      <c r="G116" s="53" t="s">
        <v>145</v>
      </c>
      <c r="H116" s="53" t="s">
        <v>600</v>
      </c>
      <c r="I116" s="151">
        <f>'PUDR KAB ACT'!G124</f>
        <v>0</v>
      </c>
      <c r="J116" s="151">
        <f>'PUDR KAB ACT'!H124</f>
        <v>0</v>
      </c>
      <c r="K116" s="151">
        <f>'PUDR KAB ACT'!I124</f>
        <v>0</v>
      </c>
      <c r="L116" s="151">
        <f>'PUDR KAB ACT'!J124</f>
        <v>0</v>
      </c>
      <c r="M116" s="151">
        <f>'PUDR KAB ACT'!K124</f>
        <v>0</v>
      </c>
      <c r="N116" s="151">
        <f>'PUDR KAB ACT'!L124</f>
        <v>0</v>
      </c>
      <c r="O116" s="151">
        <f>'PUDR KAB ACT'!M124</f>
        <v>0</v>
      </c>
      <c r="P116" s="151">
        <f>'PUDR KAB ACT'!N124</f>
        <v>0</v>
      </c>
      <c r="Q116" s="151">
        <f>'PUDR KAB ACT'!O124</f>
        <v>0</v>
      </c>
      <c r="R116" s="151">
        <f>'PUDR KAB ACT'!P124</f>
        <v>0</v>
      </c>
      <c r="S116" s="151">
        <f>'PUDR KAB ACT'!Q124</f>
        <v>1</v>
      </c>
      <c r="T116" s="151">
        <f>'PUDR KAB ACT'!R124</f>
        <v>0</v>
      </c>
      <c r="U116" s="151">
        <f>JAN!N123</f>
        <v>0</v>
      </c>
      <c r="V116" s="151">
        <f>FEB!N123</f>
        <v>0</v>
      </c>
      <c r="W116" s="151">
        <f>MAR!N123</f>
        <v>0</v>
      </c>
      <c r="X116" s="151">
        <f>APR!N123</f>
        <v>0</v>
      </c>
      <c r="Y116" s="151">
        <f>MEI!N123</f>
        <v>0</v>
      </c>
      <c r="Z116" s="151">
        <f>JUN!N123</f>
        <v>0</v>
      </c>
      <c r="AA116" s="151">
        <f>JUL!N123</f>
        <v>0</v>
      </c>
      <c r="AB116" s="151">
        <f>AGS!N123</f>
        <v>0</v>
      </c>
      <c r="AC116" s="151">
        <f>SEPT!N123</f>
        <v>0</v>
      </c>
      <c r="AD116" s="151">
        <f>OKT!N123</f>
        <v>0</v>
      </c>
      <c r="AE116" s="151">
        <f>NOV!N123</f>
        <v>1</v>
      </c>
      <c r="AF116" s="151">
        <f>DES!N123</f>
        <v>0</v>
      </c>
      <c r="AG116" s="151">
        <f t="shared" si="0"/>
        <v>1</v>
      </c>
      <c r="AH116" s="151">
        <f t="shared" si="1"/>
        <v>1</v>
      </c>
      <c r="AI116" s="376">
        <f t="shared" si="2"/>
        <v>1</v>
      </c>
      <c r="AJ116" s="82">
        <f t="shared" si="3"/>
        <v>0</v>
      </c>
      <c r="AK116" s="82">
        <f t="shared" si="4"/>
        <v>0</v>
      </c>
      <c r="AL116" s="82" t="e">
        <f t="shared" si="5"/>
        <v>#DIV/0!</v>
      </c>
      <c r="AM116" s="82">
        <f t="shared" si="6"/>
        <v>1</v>
      </c>
      <c r="AN116" s="82">
        <f t="shared" si="7"/>
        <v>1</v>
      </c>
      <c r="AO116" s="82">
        <f t="shared" si="8"/>
        <v>1</v>
      </c>
    </row>
    <row r="117" spans="1:41" ht="15.75" customHeight="1" x14ac:dyDescent="0.3">
      <c r="A117" s="53">
        <v>123</v>
      </c>
      <c r="B117" s="53"/>
      <c r="C117" s="137" t="s">
        <v>591</v>
      </c>
      <c r="D117" s="137">
        <v>8</v>
      </c>
      <c r="E117" s="137" t="s">
        <v>600</v>
      </c>
      <c r="F117" s="53" t="s">
        <v>138</v>
      </c>
      <c r="G117" s="53" t="s">
        <v>146</v>
      </c>
      <c r="H117" s="53" t="s">
        <v>598</v>
      </c>
      <c r="I117" s="151">
        <f>'PUDR KAB ACT'!G125</f>
        <v>20</v>
      </c>
      <c r="J117" s="151">
        <f>'PUDR KAB ACT'!H125</f>
        <v>17</v>
      </c>
      <c r="K117" s="151">
        <f>'PUDR KAB ACT'!I125</f>
        <v>7</v>
      </c>
      <c r="L117" s="151">
        <f>'PUDR KAB ACT'!J125</f>
        <v>19</v>
      </c>
      <c r="M117" s="151">
        <f>'PUDR KAB ACT'!K125</f>
        <v>24</v>
      </c>
      <c r="N117" s="151">
        <f>'PUDR KAB ACT'!L125</f>
        <v>11</v>
      </c>
      <c r="O117" s="151">
        <f>'PUDR KAB ACT'!M125</f>
        <v>22</v>
      </c>
      <c r="P117" s="151">
        <f>'PUDR KAB ACT'!N125</f>
        <v>18</v>
      </c>
      <c r="Q117" s="151">
        <f>'PUDR KAB ACT'!O125</f>
        <v>21</v>
      </c>
      <c r="R117" s="151">
        <f>'PUDR KAB ACT'!P125</f>
        <v>27</v>
      </c>
      <c r="S117" s="151">
        <f>'PUDR KAB ACT'!Q125</f>
        <v>20</v>
      </c>
      <c r="T117" s="151">
        <f>'PUDR KAB ACT'!R125</f>
        <v>12</v>
      </c>
      <c r="U117" s="151">
        <f>JAN!N124</f>
        <v>0</v>
      </c>
      <c r="V117" s="151">
        <f>FEB!N124</f>
        <v>11</v>
      </c>
      <c r="W117" s="151">
        <f>MAR!N124</f>
        <v>3</v>
      </c>
      <c r="X117" s="151">
        <f>APR!N124</f>
        <v>7</v>
      </c>
      <c r="Y117" s="151">
        <f>MEI!N124</f>
        <v>14</v>
      </c>
      <c r="Z117" s="151">
        <f>JUN!N124</f>
        <v>5</v>
      </c>
      <c r="AA117" s="151">
        <f>JUL!N124</f>
        <v>6</v>
      </c>
      <c r="AB117" s="151">
        <f>AGS!N124</f>
        <v>17</v>
      </c>
      <c r="AC117" s="151">
        <f>SEPT!N124</f>
        <v>19</v>
      </c>
      <c r="AD117" s="151">
        <f>OKT!N124</f>
        <v>19</v>
      </c>
      <c r="AE117" s="151">
        <f>NOV!N124</f>
        <v>11</v>
      </c>
      <c r="AF117" s="151">
        <f>DES!N124</f>
        <v>0</v>
      </c>
      <c r="AG117" s="151">
        <f t="shared" si="0"/>
        <v>218</v>
      </c>
      <c r="AH117" s="151">
        <f t="shared" si="1"/>
        <v>112</v>
      </c>
      <c r="AI117" s="376">
        <f t="shared" si="2"/>
        <v>0.51376146788990829</v>
      </c>
      <c r="AJ117" s="82">
        <f t="shared" si="3"/>
        <v>98</v>
      </c>
      <c r="AK117" s="82">
        <f t="shared" si="4"/>
        <v>40</v>
      </c>
      <c r="AL117" s="82">
        <f t="shared" si="5"/>
        <v>0.40816326530612246</v>
      </c>
      <c r="AM117" s="82">
        <f t="shared" si="6"/>
        <v>120</v>
      </c>
      <c r="AN117" s="82">
        <f t="shared" si="7"/>
        <v>72</v>
      </c>
      <c r="AO117" s="82">
        <f t="shared" si="8"/>
        <v>0.6</v>
      </c>
    </row>
    <row r="118" spans="1:41" ht="15.75" customHeight="1" x14ac:dyDescent="0.3">
      <c r="A118" s="53">
        <v>124</v>
      </c>
      <c r="B118" s="53"/>
      <c r="C118" s="137" t="s">
        <v>591</v>
      </c>
      <c r="D118" s="137">
        <v>9</v>
      </c>
      <c r="E118" s="137" t="s">
        <v>600</v>
      </c>
      <c r="F118" s="53" t="s">
        <v>138</v>
      </c>
      <c r="G118" s="53" t="s">
        <v>147</v>
      </c>
      <c r="H118" s="53" t="s">
        <v>598</v>
      </c>
      <c r="I118" s="151">
        <f>'PUDR KAB ACT'!G126</f>
        <v>16</v>
      </c>
      <c r="J118" s="151">
        <f>'PUDR KAB ACT'!H126</f>
        <v>9</v>
      </c>
      <c r="K118" s="151">
        <f>'PUDR KAB ACT'!I126</f>
        <v>6</v>
      </c>
      <c r="L118" s="151">
        <f>'PUDR KAB ACT'!J126</f>
        <v>5</v>
      </c>
      <c r="M118" s="151">
        <f>'PUDR KAB ACT'!K126</f>
        <v>5</v>
      </c>
      <c r="N118" s="151">
        <f>'PUDR KAB ACT'!L126</f>
        <v>1</v>
      </c>
      <c r="O118" s="151">
        <f>'PUDR KAB ACT'!M126</f>
        <v>2</v>
      </c>
      <c r="P118" s="151">
        <f>'PUDR KAB ACT'!N126</f>
        <v>3</v>
      </c>
      <c r="Q118" s="151">
        <f>'PUDR KAB ACT'!O126</f>
        <v>5</v>
      </c>
      <c r="R118" s="151">
        <f>'PUDR KAB ACT'!P126</f>
        <v>6</v>
      </c>
      <c r="S118" s="151">
        <f>'PUDR KAB ACT'!Q126</f>
        <v>5</v>
      </c>
      <c r="T118" s="151">
        <f>'PUDR KAB ACT'!R126</f>
        <v>0</v>
      </c>
      <c r="U118" s="151">
        <f>JAN!N125</f>
        <v>2</v>
      </c>
      <c r="V118" s="151">
        <f>FEB!N125</f>
        <v>3</v>
      </c>
      <c r="W118" s="151">
        <f>MAR!N125</f>
        <v>1</v>
      </c>
      <c r="X118" s="151">
        <f>APR!N125</f>
        <v>3</v>
      </c>
      <c r="Y118" s="151">
        <f>MEI!N125</f>
        <v>0</v>
      </c>
      <c r="Z118" s="151">
        <f>JUN!N125</f>
        <v>0</v>
      </c>
      <c r="AA118" s="151">
        <f>JUL!N125</f>
        <v>0</v>
      </c>
      <c r="AB118" s="151">
        <f>AGS!N125</f>
        <v>1</v>
      </c>
      <c r="AC118" s="151">
        <f>SEPT!N125</f>
        <v>2</v>
      </c>
      <c r="AD118" s="151">
        <f>OKT!N125</f>
        <v>4</v>
      </c>
      <c r="AE118" s="151">
        <f>NOV!N125</f>
        <v>4</v>
      </c>
      <c r="AF118" s="151">
        <f>DES!N125</f>
        <v>0</v>
      </c>
      <c r="AG118" s="151">
        <f t="shared" si="0"/>
        <v>63</v>
      </c>
      <c r="AH118" s="151">
        <f t="shared" si="1"/>
        <v>20</v>
      </c>
      <c r="AI118" s="376">
        <f t="shared" si="2"/>
        <v>0.31746031746031744</v>
      </c>
      <c r="AJ118" s="82">
        <f t="shared" si="3"/>
        <v>42</v>
      </c>
      <c r="AK118" s="82">
        <f t="shared" si="4"/>
        <v>9</v>
      </c>
      <c r="AL118" s="82">
        <f t="shared" si="5"/>
        <v>0.21428571428571427</v>
      </c>
      <c r="AM118" s="82">
        <f t="shared" si="6"/>
        <v>21</v>
      </c>
      <c r="AN118" s="82">
        <f t="shared" si="7"/>
        <v>11</v>
      </c>
      <c r="AO118" s="82">
        <f t="shared" si="8"/>
        <v>0.52380952380952384</v>
      </c>
    </row>
    <row r="119" spans="1:41" ht="15.75" customHeight="1" x14ac:dyDescent="0.3">
      <c r="A119" s="53">
        <v>125</v>
      </c>
      <c r="B119" s="53"/>
      <c r="C119" s="137" t="s">
        <v>591</v>
      </c>
      <c r="D119" s="137">
        <v>10</v>
      </c>
      <c r="E119" s="137" t="s">
        <v>598</v>
      </c>
      <c r="F119" s="53" t="s">
        <v>138</v>
      </c>
      <c r="G119" s="53" t="s">
        <v>148</v>
      </c>
      <c r="H119" s="53" t="s">
        <v>598</v>
      </c>
      <c r="I119" s="151">
        <f>'PUDR KAB ACT'!G127</f>
        <v>0</v>
      </c>
      <c r="J119" s="151">
        <f>'PUDR KAB ACT'!H127</f>
        <v>0</v>
      </c>
      <c r="K119" s="151">
        <f>'PUDR KAB ACT'!I127</f>
        <v>0</v>
      </c>
      <c r="L119" s="151">
        <f>'PUDR KAB ACT'!J127</f>
        <v>0</v>
      </c>
      <c r="M119" s="151">
        <f>'PUDR KAB ACT'!K127</f>
        <v>0</v>
      </c>
      <c r="N119" s="151">
        <f>'PUDR KAB ACT'!L127</f>
        <v>0</v>
      </c>
      <c r="O119" s="151">
        <f>'PUDR KAB ACT'!M127</f>
        <v>0</v>
      </c>
      <c r="P119" s="151">
        <f>'PUDR KAB ACT'!N127</f>
        <v>0</v>
      </c>
      <c r="Q119" s="151">
        <f>'PUDR KAB ACT'!O127</f>
        <v>2</v>
      </c>
      <c r="R119" s="151">
        <f>'PUDR KAB ACT'!P127</f>
        <v>1</v>
      </c>
      <c r="S119" s="151">
        <f>'PUDR KAB ACT'!Q127</f>
        <v>0</v>
      </c>
      <c r="T119" s="151">
        <f>'PUDR KAB ACT'!R127</f>
        <v>2</v>
      </c>
      <c r="U119" s="151">
        <f>JAN!N126</f>
        <v>0</v>
      </c>
      <c r="V119" s="151">
        <f>FEB!N126</f>
        <v>0</v>
      </c>
      <c r="W119" s="151">
        <f>MAR!N126</f>
        <v>0</v>
      </c>
      <c r="X119" s="151">
        <f>APR!N126</f>
        <v>0</v>
      </c>
      <c r="Y119" s="151">
        <f>MEI!N126</f>
        <v>0</v>
      </c>
      <c r="Z119" s="151">
        <f>JUN!N126</f>
        <v>0</v>
      </c>
      <c r="AA119" s="151">
        <f>JUL!N126</f>
        <v>0</v>
      </c>
      <c r="AB119" s="151">
        <f>AGS!N126</f>
        <v>0</v>
      </c>
      <c r="AC119" s="151">
        <f>SEPT!N126</f>
        <v>2</v>
      </c>
      <c r="AD119" s="151">
        <f>OKT!N126</f>
        <v>1</v>
      </c>
      <c r="AE119" s="151">
        <f>NOV!N126</f>
        <v>0</v>
      </c>
      <c r="AF119" s="151">
        <f>DES!N126</f>
        <v>2</v>
      </c>
      <c r="AG119" s="151">
        <f t="shared" si="0"/>
        <v>5</v>
      </c>
      <c r="AH119" s="151">
        <f t="shared" si="1"/>
        <v>5</v>
      </c>
      <c r="AI119" s="376">
        <f t="shared" si="2"/>
        <v>1</v>
      </c>
      <c r="AJ119" s="82">
        <f t="shared" si="3"/>
        <v>0</v>
      </c>
      <c r="AK119" s="82">
        <f t="shared" si="4"/>
        <v>0</v>
      </c>
      <c r="AL119" s="82" t="e">
        <f t="shared" si="5"/>
        <v>#DIV/0!</v>
      </c>
      <c r="AM119" s="82">
        <f t="shared" si="6"/>
        <v>5</v>
      </c>
      <c r="AN119" s="82">
        <f t="shared" si="7"/>
        <v>5</v>
      </c>
      <c r="AO119" s="82">
        <f t="shared" si="8"/>
        <v>1</v>
      </c>
    </row>
    <row r="120" spans="1:41" ht="15.75" customHeight="1" x14ac:dyDescent="0.3">
      <c r="A120" s="53">
        <v>126</v>
      </c>
      <c r="B120" s="53"/>
      <c r="C120" s="137" t="s">
        <v>591</v>
      </c>
      <c r="D120" s="137">
        <v>11</v>
      </c>
      <c r="E120" s="137" t="s">
        <v>598</v>
      </c>
      <c r="F120" s="53" t="s">
        <v>138</v>
      </c>
      <c r="G120" s="53" t="s">
        <v>149</v>
      </c>
      <c r="H120" s="53" t="s">
        <v>598</v>
      </c>
      <c r="I120" s="151">
        <f>'PUDR KAB ACT'!G128</f>
        <v>2</v>
      </c>
      <c r="J120" s="151">
        <f>'PUDR KAB ACT'!H128</f>
        <v>5</v>
      </c>
      <c r="K120" s="151">
        <f>'PUDR KAB ACT'!I128</f>
        <v>3</v>
      </c>
      <c r="L120" s="151">
        <f>'PUDR KAB ACT'!J128</f>
        <v>7</v>
      </c>
      <c r="M120" s="151">
        <f>'PUDR KAB ACT'!K128</f>
        <v>5</v>
      </c>
      <c r="N120" s="151">
        <f>'PUDR KAB ACT'!L128</f>
        <v>4</v>
      </c>
      <c r="O120" s="151">
        <f>'PUDR KAB ACT'!M128</f>
        <v>0</v>
      </c>
      <c r="P120" s="151">
        <f>'PUDR KAB ACT'!N128</f>
        <v>0</v>
      </c>
      <c r="Q120" s="151">
        <f>'PUDR KAB ACT'!O128</f>
        <v>0</v>
      </c>
      <c r="R120" s="151">
        <f>'PUDR KAB ACT'!P128</f>
        <v>0</v>
      </c>
      <c r="S120" s="151">
        <f>'PUDR KAB ACT'!Q128</f>
        <v>0</v>
      </c>
      <c r="T120" s="151">
        <f>'PUDR KAB ACT'!R128</f>
        <v>0</v>
      </c>
      <c r="U120" s="151">
        <f>JAN!N127</f>
        <v>0</v>
      </c>
      <c r="V120" s="151">
        <f>FEB!N127</f>
        <v>0</v>
      </c>
      <c r="W120" s="151">
        <f>MAR!N127</f>
        <v>0</v>
      </c>
      <c r="X120" s="151">
        <f>APR!N127</f>
        <v>0</v>
      </c>
      <c r="Y120" s="151">
        <f>MEI!N127</f>
        <v>0</v>
      </c>
      <c r="Z120" s="151">
        <f>JUN!N127</f>
        <v>0</v>
      </c>
      <c r="AA120" s="151">
        <f>JUL!N127</f>
        <v>0</v>
      </c>
      <c r="AB120" s="151">
        <f>AGS!N127</f>
        <v>0</v>
      </c>
      <c r="AC120" s="151">
        <f>SEPT!N127</f>
        <v>0</v>
      </c>
      <c r="AD120" s="151">
        <f>OKT!N127</f>
        <v>0</v>
      </c>
      <c r="AE120" s="151">
        <f>NOV!N127</f>
        <v>0</v>
      </c>
      <c r="AF120" s="151">
        <f>DES!N127</f>
        <v>0</v>
      </c>
      <c r="AG120" s="151">
        <f t="shared" si="0"/>
        <v>26</v>
      </c>
      <c r="AH120" s="151">
        <f t="shared" si="1"/>
        <v>0</v>
      </c>
      <c r="AI120" s="376">
        <f t="shared" si="2"/>
        <v>0</v>
      </c>
      <c r="AJ120" s="82">
        <f t="shared" si="3"/>
        <v>26</v>
      </c>
      <c r="AK120" s="82">
        <f t="shared" si="4"/>
        <v>0</v>
      </c>
      <c r="AL120" s="82">
        <f t="shared" si="5"/>
        <v>0</v>
      </c>
      <c r="AM120" s="82">
        <f t="shared" si="6"/>
        <v>0</v>
      </c>
      <c r="AN120" s="82">
        <f t="shared" si="7"/>
        <v>0</v>
      </c>
      <c r="AO120" s="82" t="e">
        <f t="shared" si="8"/>
        <v>#DIV/0!</v>
      </c>
    </row>
    <row r="121" spans="1:41" ht="15.75" customHeight="1" x14ac:dyDescent="0.3">
      <c r="A121" s="53">
        <v>127</v>
      </c>
      <c r="B121" s="53"/>
      <c r="C121" s="137" t="s">
        <v>591</v>
      </c>
      <c r="D121" s="137">
        <v>12</v>
      </c>
      <c r="E121" s="137" t="s">
        <v>598</v>
      </c>
      <c r="F121" s="53" t="s">
        <v>138</v>
      </c>
      <c r="G121" s="53" t="s">
        <v>150</v>
      </c>
      <c r="H121" s="53" t="s">
        <v>598</v>
      </c>
      <c r="I121" s="151">
        <f>'PUDR KAB ACT'!G129</f>
        <v>0</v>
      </c>
      <c r="J121" s="151">
        <f>'PUDR KAB ACT'!H129</f>
        <v>1</v>
      </c>
      <c r="K121" s="151">
        <f>'PUDR KAB ACT'!I129</f>
        <v>1</v>
      </c>
      <c r="L121" s="151">
        <f>'PUDR KAB ACT'!J129</f>
        <v>0</v>
      </c>
      <c r="M121" s="151">
        <f>'PUDR KAB ACT'!K129</f>
        <v>0</v>
      </c>
      <c r="N121" s="151">
        <f>'PUDR KAB ACT'!L129</f>
        <v>0</v>
      </c>
      <c r="O121" s="151">
        <f>'PUDR KAB ACT'!M129</f>
        <v>0</v>
      </c>
      <c r="P121" s="151">
        <f>'PUDR KAB ACT'!N129</f>
        <v>0</v>
      </c>
      <c r="Q121" s="151">
        <f>'PUDR KAB ACT'!O129</f>
        <v>3</v>
      </c>
      <c r="R121" s="151">
        <f>'PUDR KAB ACT'!P129</f>
        <v>0</v>
      </c>
      <c r="S121" s="151">
        <f>'PUDR KAB ACT'!Q129</f>
        <v>0</v>
      </c>
      <c r="T121" s="151">
        <f>'PUDR KAB ACT'!R129</f>
        <v>0</v>
      </c>
      <c r="U121" s="151">
        <f>JAN!N128</f>
        <v>0</v>
      </c>
      <c r="V121" s="151">
        <f>FEB!N128</f>
        <v>1</v>
      </c>
      <c r="W121" s="151">
        <f>MAR!N128</f>
        <v>0</v>
      </c>
      <c r="X121" s="151">
        <f>APR!N128</f>
        <v>0</v>
      </c>
      <c r="Y121" s="151">
        <f>MEI!N128</f>
        <v>0</v>
      </c>
      <c r="Z121" s="151">
        <f>JUN!N128</f>
        <v>0</v>
      </c>
      <c r="AA121" s="151">
        <f>JUL!N128</f>
        <v>0</v>
      </c>
      <c r="AB121" s="151">
        <f>AGS!N128</f>
        <v>0</v>
      </c>
      <c r="AC121" s="151">
        <f>SEPT!N128</f>
        <v>3</v>
      </c>
      <c r="AD121" s="151">
        <f>OKT!N128</f>
        <v>0</v>
      </c>
      <c r="AE121" s="151">
        <f>NOV!N128</f>
        <v>0</v>
      </c>
      <c r="AF121" s="151">
        <f>DES!N128</f>
        <v>0</v>
      </c>
      <c r="AG121" s="151">
        <f t="shared" si="0"/>
        <v>5</v>
      </c>
      <c r="AH121" s="151">
        <f t="shared" si="1"/>
        <v>4</v>
      </c>
      <c r="AI121" s="376">
        <f t="shared" si="2"/>
        <v>0.8</v>
      </c>
      <c r="AJ121" s="82">
        <f t="shared" si="3"/>
        <v>2</v>
      </c>
      <c r="AK121" s="82">
        <f t="shared" si="4"/>
        <v>1</v>
      </c>
      <c r="AL121" s="82">
        <f t="shared" si="5"/>
        <v>0.5</v>
      </c>
      <c r="AM121" s="82">
        <f t="shared" si="6"/>
        <v>3</v>
      </c>
      <c r="AN121" s="82">
        <f t="shared" si="7"/>
        <v>3</v>
      </c>
      <c r="AO121" s="82">
        <f t="shared" si="8"/>
        <v>1</v>
      </c>
    </row>
    <row r="122" spans="1:41" ht="15.75" customHeight="1" x14ac:dyDescent="0.3">
      <c r="A122" s="53">
        <v>128</v>
      </c>
      <c r="B122" s="53"/>
      <c r="C122" s="137" t="s">
        <v>599</v>
      </c>
      <c r="D122" s="137">
        <v>13</v>
      </c>
      <c r="E122" s="137" t="s">
        <v>600</v>
      </c>
      <c r="F122" s="53" t="s">
        <v>138</v>
      </c>
      <c r="G122" s="53" t="s">
        <v>151</v>
      </c>
      <c r="H122" s="53" t="s">
        <v>600</v>
      </c>
      <c r="I122" s="151">
        <f>'PUDR KAB ACT'!G130</f>
        <v>0</v>
      </c>
      <c r="J122" s="151">
        <f>'PUDR KAB ACT'!H130</f>
        <v>1</v>
      </c>
      <c r="K122" s="151">
        <f>'PUDR KAB ACT'!I130</f>
        <v>0</v>
      </c>
      <c r="L122" s="151">
        <f>'PUDR KAB ACT'!J130</f>
        <v>0</v>
      </c>
      <c r="M122" s="151">
        <f>'PUDR KAB ACT'!K130</f>
        <v>0</v>
      </c>
      <c r="N122" s="151">
        <f>'PUDR KAB ACT'!L130</f>
        <v>0</v>
      </c>
      <c r="O122" s="151">
        <f>'PUDR KAB ACT'!M130</f>
        <v>1</v>
      </c>
      <c r="P122" s="151">
        <f>'PUDR KAB ACT'!N130</f>
        <v>0</v>
      </c>
      <c r="Q122" s="151">
        <f>'PUDR KAB ACT'!O130</f>
        <v>0</v>
      </c>
      <c r="R122" s="151">
        <f>'PUDR KAB ACT'!P130</f>
        <v>0</v>
      </c>
      <c r="S122" s="151">
        <f>'PUDR KAB ACT'!Q130</f>
        <v>0</v>
      </c>
      <c r="T122" s="151">
        <f>'PUDR KAB ACT'!R130</f>
        <v>0</v>
      </c>
      <c r="U122" s="151">
        <f>JAN!N129</f>
        <v>0</v>
      </c>
      <c r="V122" s="151">
        <f>FEB!N129</f>
        <v>1</v>
      </c>
      <c r="W122" s="151">
        <f>MAR!N129</f>
        <v>0</v>
      </c>
      <c r="X122" s="151">
        <f>APR!N129</f>
        <v>0</v>
      </c>
      <c r="Y122" s="151">
        <f>MEI!N129</f>
        <v>0</v>
      </c>
      <c r="Z122" s="151">
        <f>JUN!N129</f>
        <v>0</v>
      </c>
      <c r="AA122" s="151">
        <f>JUL!N129</f>
        <v>0</v>
      </c>
      <c r="AB122" s="151">
        <f>AGS!N129</f>
        <v>0</v>
      </c>
      <c r="AC122" s="151">
        <f>SEPT!N129</f>
        <v>0</v>
      </c>
      <c r="AD122" s="151">
        <f>OKT!N129</f>
        <v>0</v>
      </c>
      <c r="AE122" s="151">
        <f>NOV!N129</f>
        <v>0</v>
      </c>
      <c r="AF122" s="151">
        <f>DES!N129</f>
        <v>0</v>
      </c>
      <c r="AG122" s="151">
        <f t="shared" si="0"/>
        <v>2</v>
      </c>
      <c r="AH122" s="151">
        <f t="shared" si="1"/>
        <v>1</v>
      </c>
      <c r="AI122" s="376">
        <f t="shared" si="2"/>
        <v>0.5</v>
      </c>
      <c r="AJ122" s="82">
        <f t="shared" si="3"/>
        <v>1</v>
      </c>
      <c r="AK122" s="82">
        <f t="shared" si="4"/>
        <v>1</v>
      </c>
      <c r="AL122" s="82">
        <f t="shared" si="5"/>
        <v>1</v>
      </c>
      <c r="AM122" s="82">
        <f t="shared" si="6"/>
        <v>1</v>
      </c>
      <c r="AN122" s="82">
        <f t="shared" si="7"/>
        <v>0</v>
      </c>
      <c r="AO122" s="82">
        <f t="shared" si="8"/>
        <v>0</v>
      </c>
    </row>
    <row r="123" spans="1:41" ht="15.75" customHeight="1" x14ac:dyDescent="0.3">
      <c r="A123" s="53">
        <v>129</v>
      </c>
      <c r="B123" s="53"/>
      <c r="C123" s="137" t="s">
        <v>599</v>
      </c>
      <c r="D123" s="137">
        <v>14</v>
      </c>
      <c r="E123" s="137" t="s">
        <v>598</v>
      </c>
      <c r="F123" s="53" t="s">
        <v>138</v>
      </c>
      <c r="G123" s="53" t="s">
        <v>152</v>
      </c>
      <c r="H123" s="53" t="s">
        <v>600</v>
      </c>
      <c r="I123" s="151">
        <f>'PUDR KAB ACT'!G131</f>
        <v>3</v>
      </c>
      <c r="J123" s="151">
        <f>'PUDR KAB ACT'!H131</f>
        <v>1</v>
      </c>
      <c r="K123" s="151">
        <f>'PUDR KAB ACT'!I131</f>
        <v>2</v>
      </c>
      <c r="L123" s="151">
        <f>'PUDR KAB ACT'!J131</f>
        <v>0</v>
      </c>
      <c r="M123" s="151">
        <f>'PUDR KAB ACT'!K131</f>
        <v>4</v>
      </c>
      <c r="N123" s="151">
        <f>'PUDR KAB ACT'!L131</f>
        <v>2</v>
      </c>
      <c r="O123" s="151">
        <f>'PUDR KAB ACT'!M131</f>
        <v>3</v>
      </c>
      <c r="P123" s="151">
        <f>'PUDR KAB ACT'!N131</f>
        <v>2</v>
      </c>
      <c r="Q123" s="151">
        <f>'PUDR KAB ACT'!O131</f>
        <v>2</v>
      </c>
      <c r="R123" s="151">
        <f>'PUDR KAB ACT'!P131</f>
        <v>0</v>
      </c>
      <c r="S123" s="151">
        <f>'PUDR KAB ACT'!Q131</f>
        <v>1</v>
      </c>
      <c r="T123" s="151">
        <f>'PUDR KAB ACT'!R131</f>
        <v>0</v>
      </c>
      <c r="U123" s="151">
        <f>JAN!N130</f>
        <v>0</v>
      </c>
      <c r="V123" s="151">
        <f>FEB!N130</f>
        <v>1</v>
      </c>
      <c r="W123" s="151">
        <f>MAR!N130</f>
        <v>2</v>
      </c>
      <c r="X123" s="151">
        <f>APR!N130</f>
        <v>0</v>
      </c>
      <c r="Y123" s="151">
        <f>MEI!N130</f>
        <v>1</v>
      </c>
      <c r="Z123" s="151">
        <f>JUN!N130</f>
        <v>1</v>
      </c>
      <c r="AA123" s="151">
        <f>JUL!N130</f>
        <v>1</v>
      </c>
      <c r="AB123" s="151">
        <f>AGS!N130</f>
        <v>1</v>
      </c>
      <c r="AC123" s="151">
        <f>SEPT!N130</f>
        <v>0</v>
      </c>
      <c r="AD123" s="151">
        <f>OKT!N130</f>
        <v>0</v>
      </c>
      <c r="AE123" s="151">
        <f>NOV!N130</f>
        <v>0</v>
      </c>
      <c r="AF123" s="151">
        <f>DES!N130</f>
        <v>0</v>
      </c>
      <c r="AG123" s="151">
        <f t="shared" si="0"/>
        <v>20</v>
      </c>
      <c r="AH123" s="151">
        <f t="shared" si="1"/>
        <v>7</v>
      </c>
      <c r="AI123" s="376">
        <f t="shared" si="2"/>
        <v>0.35</v>
      </c>
      <c r="AJ123" s="82">
        <f t="shared" si="3"/>
        <v>12</v>
      </c>
      <c r="AK123" s="82">
        <f t="shared" si="4"/>
        <v>5</v>
      </c>
      <c r="AL123" s="82">
        <f t="shared" si="5"/>
        <v>0.41666666666666669</v>
      </c>
      <c r="AM123" s="82">
        <f t="shared" si="6"/>
        <v>8</v>
      </c>
      <c r="AN123" s="82">
        <f t="shared" si="7"/>
        <v>2</v>
      </c>
      <c r="AO123" s="82">
        <f t="shared" si="8"/>
        <v>0.25</v>
      </c>
    </row>
    <row r="124" spans="1:41" ht="15.75" customHeight="1" x14ac:dyDescent="0.3">
      <c r="A124" s="53">
        <v>130</v>
      </c>
      <c r="B124" s="53"/>
      <c r="C124" s="137" t="s">
        <v>591</v>
      </c>
      <c r="D124" s="137">
        <v>15</v>
      </c>
      <c r="E124" s="137" t="s">
        <v>598</v>
      </c>
      <c r="F124" s="53" t="s">
        <v>138</v>
      </c>
      <c r="G124" s="53" t="s">
        <v>153</v>
      </c>
      <c r="H124" s="53" t="s">
        <v>598</v>
      </c>
      <c r="I124" s="151">
        <f>'PUDR KAB ACT'!G132</f>
        <v>0</v>
      </c>
      <c r="J124" s="151">
        <f>'PUDR KAB ACT'!H132</f>
        <v>0</v>
      </c>
      <c r="K124" s="151">
        <f>'PUDR KAB ACT'!I132</f>
        <v>0</v>
      </c>
      <c r="L124" s="151">
        <f>'PUDR KAB ACT'!J132</f>
        <v>0</v>
      </c>
      <c r="M124" s="151">
        <f>'PUDR KAB ACT'!K132</f>
        <v>0</v>
      </c>
      <c r="N124" s="151">
        <f>'PUDR KAB ACT'!L132</f>
        <v>0</v>
      </c>
      <c r="O124" s="151">
        <f>'PUDR KAB ACT'!M132</f>
        <v>1</v>
      </c>
      <c r="P124" s="151">
        <f>'PUDR KAB ACT'!N132</f>
        <v>2</v>
      </c>
      <c r="Q124" s="151">
        <f>'PUDR KAB ACT'!O132</f>
        <v>1</v>
      </c>
      <c r="R124" s="151">
        <f>'PUDR KAB ACT'!P132</f>
        <v>0</v>
      </c>
      <c r="S124" s="151">
        <f>'PUDR KAB ACT'!Q132</f>
        <v>0</v>
      </c>
      <c r="T124" s="151">
        <f>'PUDR KAB ACT'!R132</f>
        <v>0</v>
      </c>
      <c r="U124" s="151">
        <f>JAN!N131</f>
        <v>0</v>
      </c>
      <c r="V124" s="151">
        <f>FEB!N131</f>
        <v>0</v>
      </c>
      <c r="W124" s="151">
        <f>MAR!N131</f>
        <v>0</v>
      </c>
      <c r="X124" s="151">
        <f>APR!N131</f>
        <v>0</v>
      </c>
      <c r="Y124" s="151">
        <f>MEI!N131</f>
        <v>0</v>
      </c>
      <c r="Z124" s="151">
        <f>JUN!N131</f>
        <v>0</v>
      </c>
      <c r="AA124" s="151">
        <f>JUL!N131</f>
        <v>1</v>
      </c>
      <c r="AB124" s="151">
        <f>AGS!N131</f>
        <v>2</v>
      </c>
      <c r="AC124" s="151">
        <f>SEPT!N131</f>
        <v>1</v>
      </c>
      <c r="AD124" s="151">
        <f>OKT!N131</f>
        <v>0</v>
      </c>
      <c r="AE124" s="151">
        <f>NOV!N131</f>
        <v>0</v>
      </c>
      <c r="AF124" s="151">
        <f>DES!N131</f>
        <v>0</v>
      </c>
      <c r="AG124" s="151">
        <f t="shared" si="0"/>
        <v>4</v>
      </c>
      <c r="AH124" s="151">
        <f t="shared" si="1"/>
        <v>4</v>
      </c>
      <c r="AI124" s="376">
        <f t="shared" si="2"/>
        <v>1</v>
      </c>
      <c r="AJ124" s="82">
        <f t="shared" si="3"/>
        <v>0</v>
      </c>
      <c r="AK124" s="82">
        <f t="shared" si="4"/>
        <v>0</v>
      </c>
      <c r="AL124" s="82" t="e">
        <f t="shared" si="5"/>
        <v>#DIV/0!</v>
      </c>
      <c r="AM124" s="82">
        <f t="shared" si="6"/>
        <v>4</v>
      </c>
      <c r="AN124" s="82">
        <f t="shared" si="7"/>
        <v>4</v>
      </c>
      <c r="AO124" s="82">
        <f t="shared" si="8"/>
        <v>1</v>
      </c>
    </row>
    <row r="125" spans="1:41" ht="15.75" customHeight="1" x14ac:dyDescent="0.3">
      <c r="A125" s="53">
        <v>131</v>
      </c>
      <c r="B125" s="53"/>
      <c r="C125" s="137" t="s">
        <v>591</v>
      </c>
      <c r="D125" s="137">
        <v>16</v>
      </c>
      <c r="E125" s="137" t="s">
        <v>598</v>
      </c>
      <c r="F125" s="53" t="s">
        <v>138</v>
      </c>
      <c r="G125" s="53" t="s">
        <v>154</v>
      </c>
      <c r="H125" s="53" t="s">
        <v>598</v>
      </c>
      <c r="I125" s="151">
        <f>'PUDR KAB ACT'!G133</f>
        <v>0</v>
      </c>
      <c r="J125" s="151">
        <f>'PUDR KAB ACT'!H133</f>
        <v>0</v>
      </c>
      <c r="K125" s="151">
        <f>'PUDR KAB ACT'!I133</f>
        <v>0</v>
      </c>
      <c r="L125" s="151">
        <f>'PUDR KAB ACT'!J133</f>
        <v>0</v>
      </c>
      <c r="M125" s="151">
        <f>'PUDR KAB ACT'!K133</f>
        <v>0</v>
      </c>
      <c r="N125" s="151">
        <f>'PUDR KAB ACT'!L133</f>
        <v>0</v>
      </c>
      <c r="O125" s="151">
        <f>'PUDR KAB ACT'!M133</f>
        <v>0</v>
      </c>
      <c r="P125" s="151">
        <f>'PUDR KAB ACT'!N133</f>
        <v>0</v>
      </c>
      <c r="Q125" s="151">
        <f>'PUDR KAB ACT'!O133</f>
        <v>0</v>
      </c>
      <c r="R125" s="151">
        <f>'PUDR KAB ACT'!P133</f>
        <v>0</v>
      </c>
      <c r="S125" s="151">
        <f>'PUDR KAB ACT'!Q133</f>
        <v>0</v>
      </c>
      <c r="T125" s="151">
        <f>'PUDR KAB ACT'!R133</f>
        <v>0</v>
      </c>
      <c r="U125" s="151">
        <f>JAN!N132</f>
        <v>0</v>
      </c>
      <c r="V125" s="151">
        <f>FEB!N132</f>
        <v>0</v>
      </c>
      <c r="W125" s="151">
        <f>MAR!N132</f>
        <v>0</v>
      </c>
      <c r="X125" s="151">
        <f>APR!N132</f>
        <v>0</v>
      </c>
      <c r="Y125" s="151">
        <f>MEI!N132</f>
        <v>0</v>
      </c>
      <c r="Z125" s="151">
        <f>JUN!N132</f>
        <v>0</v>
      </c>
      <c r="AA125" s="151">
        <f>JUL!N132</f>
        <v>0</v>
      </c>
      <c r="AB125" s="151">
        <f>AGS!N132</f>
        <v>0</v>
      </c>
      <c r="AC125" s="151">
        <f>SEPT!N132</f>
        <v>0</v>
      </c>
      <c r="AD125" s="151">
        <f>OKT!N132</f>
        <v>0</v>
      </c>
      <c r="AE125" s="151">
        <f>NOV!N132</f>
        <v>0</v>
      </c>
      <c r="AF125" s="151">
        <f>DES!N132</f>
        <v>0</v>
      </c>
      <c r="AG125" s="151">
        <f t="shared" si="0"/>
        <v>0</v>
      </c>
      <c r="AH125" s="151">
        <f t="shared" si="1"/>
        <v>0</v>
      </c>
      <c r="AI125" s="376" t="e">
        <f t="shared" si="2"/>
        <v>#DIV/0!</v>
      </c>
      <c r="AJ125" s="82">
        <f t="shared" si="3"/>
        <v>0</v>
      </c>
      <c r="AK125" s="82">
        <f t="shared" si="4"/>
        <v>0</v>
      </c>
      <c r="AL125" s="82" t="e">
        <f t="shared" si="5"/>
        <v>#DIV/0!</v>
      </c>
      <c r="AM125" s="82">
        <f t="shared" si="6"/>
        <v>0</v>
      </c>
      <c r="AN125" s="82">
        <f t="shared" si="7"/>
        <v>0</v>
      </c>
      <c r="AO125" s="82" t="e">
        <f t="shared" si="8"/>
        <v>#DIV/0!</v>
      </c>
    </row>
    <row r="126" spans="1:41" ht="15.75" customHeight="1" x14ac:dyDescent="0.3">
      <c r="A126" s="53">
        <v>132</v>
      </c>
      <c r="B126" s="53"/>
      <c r="C126" s="137" t="s">
        <v>599</v>
      </c>
      <c r="D126" s="137">
        <v>17</v>
      </c>
      <c r="E126" s="137" t="s">
        <v>600</v>
      </c>
      <c r="F126" s="53" t="s">
        <v>138</v>
      </c>
      <c r="G126" s="53" t="s">
        <v>155</v>
      </c>
      <c r="H126" s="53" t="s">
        <v>600</v>
      </c>
      <c r="I126" s="151">
        <f>'PUDR KAB ACT'!G134</f>
        <v>5</v>
      </c>
      <c r="J126" s="151">
        <f>'PUDR KAB ACT'!H134</f>
        <v>5</v>
      </c>
      <c r="K126" s="151">
        <f>'PUDR KAB ACT'!I134</f>
        <v>0</v>
      </c>
      <c r="L126" s="151">
        <f>'PUDR KAB ACT'!J134</f>
        <v>2</v>
      </c>
      <c r="M126" s="151">
        <f>'PUDR KAB ACT'!K134</f>
        <v>3</v>
      </c>
      <c r="N126" s="151">
        <f>'PUDR KAB ACT'!L134</f>
        <v>0</v>
      </c>
      <c r="O126" s="151">
        <f>'PUDR KAB ACT'!M134</f>
        <v>2</v>
      </c>
      <c r="P126" s="151">
        <f>'PUDR KAB ACT'!N134</f>
        <v>1</v>
      </c>
      <c r="Q126" s="151">
        <f>'PUDR KAB ACT'!O134</f>
        <v>0</v>
      </c>
      <c r="R126" s="151">
        <f>'PUDR KAB ACT'!P134</f>
        <v>0</v>
      </c>
      <c r="S126" s="151">
        <f>'PUDR KAB ACT'!Q134</f>
        <v>0</v>
      </c>
      <c r="T126" s="151">
        <f>'PUDR KAB ACT'!R134</f>
        <v>1</v>
      </c>
      <c r="U126" s="151">
        <f>JAN!N133</f>
        <v>5</v>
      </c>
      <c r="V126" s="151">
        <f>FEB!N133</f>
        <v>5</v>
      </c>
      <c r="W126" s="151">
        <f>MAR!N133</f>
        <v>0</v>
      </c>
      <c r="X126" s="151">
        <f>APR!N133</f>
        <v>2</v>
      </c>
      <c r="Y126" s="151">
        <f>MEI!N133</f>
        <v>3</v>
      </c>
      <c r="Z126" s="151">
        <f>JUN!N133</f>
        <v>0</v>
      </c>
      <c r="AA126" s="151">
        <f>JUL!N133</f>
        <v>2</v>
      </c>
      <c r="AB126" s="151">
        <f>AGS!N133</f>
        <v>1</v>
      </c>
      <c r="AC126" s="151">
        <f>SEPT!N133</f>
        <v>0</v>
      </c>
      <c r="AD126" s="151">
        <f>OKT!N133</f>
        <v>0</v>
      </c>
      <c r="AE126" s="151">
        <f>NOV!N133</f>
        <v>0</v>
      </c>
      <c r="AF126" s="151">
        <f>DES!N133</f>
        <v>1</v>
      </c>
      <c r="AG126" s="151">
        <f t="shared" si="0"/>
        <v>19</v>
      </c>
      <c r="AH126" s="151">
        <f t="shared" si="1"/>
        <v>19</v>
      </c>
      <c r="AI126" s="376">
        <f t="shared" si="2"/>
        <v>1</v>
      </c>
      <c r="AJ126" s="82">
        <f t="shared" si="3"/>
        <v>15</v>
      </c>
      <c r="AK126" s="82">
        <f t="shared" si="4"/>
        <v>15</v>
      </c>
      <c r="AL126" s="82">
        <f t="shared" si="5"/>
        <v>1</v>
      </c>
      <c r="AM126" s="82">
        <f t="shared" si="6"/>
        <v>4</v>
      </c>
      <c r="AN126" s="82">
        <f t="shared" si="7"/>
        <v>4</v>
      </c>
      <c r="AO126" s="82">
        <f t="shared" si="8"/>
        <v>1</v>
      </c>
    </row>
    <row r="127" spans="1:41" ht="15.75" customHeight="1" x14ac:dyDescent="0.3">
      <c r="A127" s="53">
        <v>133</v>
      </c>
      <c r="B127" s="53"/>
      <c r="C127" s="137" t="s">
        <v>591</v>
      </c>
      <c r="D127" s="137">
        <v>1</v>
      </c>
      <c r="E127" s="137" t="s">
        <v>598</v>
      </c>
      <c r="F127" s="53" t="s">
        <v>156</v>
      </c>
      <c r="G127" s="53" t="s">
        <v>157</v>
      </c>
      <c r="H127" s="53" t="s">
        <v>598</v>
      </c>
      <c r="I127" s="151">
        <f>'PUDR KAB ACT'!G135</f>
        <v>2</v>
      </c>
      <c r="J127" s="151">
        <f>'PUDR KAB ACT'!H135</f>
        <v>4</v>
      </c>
      <c r="K127" s="151">
        <f>'PUDR KAB ACT'!I135</f>
        <v>4</v>
      </c>
      <c r="L127" s="151">
        <f>'PUDR KAB ACT'!J135</f>
        <v>0</v>
      </c>
      <c r="M127" s="151">
        <f>'PUDR KAB ACT'!K135</f>
        <v>3</v>
      </c>
      <c r="N127" s="151">
        <f>'PUDR KAB ACT'!L135</f>
        <v>3</v>
      </c>
      <c r="O127" s="151">
        <f>'PUDR KAB ACT'!M135</f>
        <v>5</v>
      </c>
      <c r="P127" s="151">
        <f>'PUDR KAB ACT'!N135</f>
        <v>1</v>
      </c>
      <c r="Q127" s="151">
        <f>'PUDR KAB ACT'!O135</f>
        <v>1</v>
      </c>
      <c r="R127" s="151">
        <f>'PUDR KAB ACT'!P135</f>
        <v>1</v>
      </c>
      <c r="S127" s="151">
        <f>'PUDR KAB ACT'!Q135</f>
        <v>1</v>
      </c>
      <c r="T127" s="151">
        <f>'PUDR KAB ACT'!R135</f>
        <v>0</v>
      </c>
      <c r="U127" s="151">
        <f>JAN!N134</f>
        <v>2</v>
      </c>
      <c r="V127" s="151">
        <f>FEB!N134</f>
        <v>4</v>
      </c>
      <c r="W127" s="151">
        <f>MAR!N134</f>
        <v>4</v>
      </c>
      <c r="X127" s="151">
        <f>APR!N134</f>
        <v>0</v>
      </c>
      <c r="Y127" s="151">
        <f>MEI!N134</f>
        <v>3</v>
      </c>
      <c r="Z127" s="151">
        <f>JUN!N134</f>
        <v>3</v>
      </c>
      <c r="AA127" s="151">
        <f>JUL!N134</f>
        <v>5</v>
      </c>
      <c r="AB127" s="151">
        <f>AGS!N134</f>
        <v>1</v>
      </c>
      <c r="AC127" s="151">
        <f>SEPT!N134</f>
        <v>1</v>
      </c>
      <c r="AD127" s="151">
        <f>OKT!N134</f>
        <v>1</v>
      </c>
      <c r="AE127" s="151">
        <f>NOV!N134</f>
        <v>1</v>
      </c>
      <c r="AF127" s="151">
        <f>DES!N134</f>
        <v>0</v>
      </c>
      <c r="AG127" s="151">
        <f t="shared" si="0"/>
        <v>25</v>
      </c>
      <c r="AH127" s="151">
        <f t="shared" si="1"/>
        <v>25</v>
      </c>
      <c r="AI127" s="376">
        <f t="shared" si="2"/>
        <v>1</v>
      </c>
      <c r="AJ127" s="82">
        <f t="shared" si="3"/>
        <v>16</v>
      </c>
      <c r="AK127" s="82">
        <f t="shared" si="4"/>
        <v>16</v>
      </c>
      <c r="AL127" s="82">
        <f t="shared" si="5"/>
        <v>1</v>
      </c>
      <c r="AM127" s="82">
        <f t="shared" si="6"/>
        <v>9</v>
      </c>
      <c r="AN127" s="82">
        <f t="shared" si="7"/>
        <v>9</v>
      </c>
      <c r="AO127" s="82">
        <f t="shared" si="8"/>
        <v>1</v>
      </c>
    </row>
    <row r="128" spans="1:41" ht="15.75" customHeight="1" x14ac:dyDescent="0.3">
      <c r="A128" s="53">
        <v>134</v>
      </c>
      <c r="B128" s="53"/>
      <c r="C128" s="137" t="s">
        <v>591</v>
      </c>
      <c r="D128" s="137">
        <v>2</v>
      </c>
      <c r="E128" s="137" t="s">
        <v>598</v>
      </c>
      <c r="F128" s="53" t="s">
        <v>156</v>
      </c>
      <c r="G128" s="53" t="s">
        <v>158</v>
      </c>
      <c r="H128" s="53" t="s">
        <v>598</v>
      </c>
      <c r="I128" s="151">
        <f>'PUDR KAB ACT'!G136</f>
        <v>0</v>
      </c>
      <c r="J128" s="151">
        <f>'PUDR KAB ACT'!H136</f>
        <v>0</v>
      </c>
      <c r="K128" s="151">
        <f>'PUDR KAB ACT'!I136</f>
        <v>0</v>
      </c>
      <c r="L128" s="151">
        <f>'PUDR KAB ACT'!J136</f>
        <v>0</v>
      </c>
      <c r="M128" s="151">
        <f>'PUDR KAB ACT'!K136</f>
        <v>0</v>
      </c>
      <c r="N128" s="151">
        <f>'PUDR KAB ACT'!L136</f>
        <v>0</v>
      </c>
      <c r="O128" s="151">
        <f>'PUDR KAB ACT'!M136</f>
        <v>0</v>
      </c>
      <c r="P128" s="151">
        <f>'PUDR KAB ACT'!N136</f>
        <v>0</v>
      </c>
      <c r="Q128" s="151">
        <f>'PUDR KAB ACT'!O136</f>
        <v>0</v>
      </c>
      <c r="R128" s="151">
        <f>'PUDR KAB ACT'!P136</f>
        <v>0</v>
      </c>
      <c r="S128" s="151">
        <f>'PUDR KAB ACT'!Q136</f>
        <v>0</v>
      </c>
      <c r="T128" s="151">
        <f>'PUDR KAB ACT'!R136</f>
        <v>0</v>
      </c>
      <c r="U128" s="151">
        <f>JAN!N135</f>
        <v>0</v>
      </c>
      <c r="V128" s="151">
        <f>FEB!N135</f>
        <v>0</v>
      </c>
      <c r="W128" s="151">
        <f>MAR!N135</f>
        <v>0</v>
      </c>
      <c r="X128" s="151">
        <f>APR!N135</f>
        <v>0</v>
      </c>
      <c r="Y128" s="151">
        <f>MEI!N135</f>
        <v>0</v>
      </c>
      <c r="Z128" s="151">
        <f>JUN!N135</f>
        <v>0</v>
      </c>
      <c r="AA128" s="151">
        <f>JUL!N135</f>
        <v>0</v>
      </c>
      <c r="AB128" s="151">
        <f>AGS!N135</f>
        <v>0</v>
      </c>
      <c r="AC128" s="151">
        <f>SEPT!N135</f>
        <v>0</v>
      </c>
      <c r="AD128" s="151">
        <f>OKT!N135</f>
        <v>0</v>
      </c>
      <c r="AE128" s="151">
        <f>NOV!N135</f>
        <v>0</v>
      </c>
      <c r="AF128" s="151">
        <f>DES!N135</f>
        <v>0</v>
      </c>
      <c r="AG128" s="151">
        <f t="shared" si="0"/>
        <v>0</v>
      </c>
      <c r="AH128" s="151">
        <f t="shared" si="1"/>
        <v>0</v>
      </c>
      <c r="AI128" s="376" t="e">
        <f t="shared" si="2"/>
        <v>#DIV/0!</v>
      </c>
      <c r="AJ128" s="82">
        <f t="shared" si="3"/>
        <v>0</v>
      </c>
      <c r="AK128" s="82">
        <f t="shared" si="4"/>
        <v>0</v>
      </c>
      <c r="AL128" s="82" t="e">
        <f t="shared" si="5"/>
        <v>#DIV/0!</v>
      </c>
      <c r="AM128" s="82">
        <f t="shared" si="6"/>
        <v>0</v>
      </c>
      <c r="AN128" s="82">
        <f t="shared" si="7"/>
        <v>0</v>
      </c>
      <c r="AO128" s="82" t="e">
        <f t="shared" si="8"/>
        <v>#DIV/0!</v>
      </c>
    </row>
    <row r="129" spans="1:41" ht="15.75" customHeight="1" x14ac:dyDescent="0.3">
      <c r="A129" s="53">
        <v>135</v>
      </c>
      <c r="B129" s="53"/>
      <c r="C129" s="137" t="s">
        <v>599</v>
      </c>
      <c r="D129" s="137">
        <v>3</v>
      </c>
      <c r="E129" s="137" t="s">
        <v>600</v>
      </c>
      <c r="F129" s="53" t="s">
        <v>156</v>
      </c>
      <c r="G129" s="53" t="s">
        <v>159</v>
      </c>
      <c r="H129" s="53" t="s">
        <v>600</v>
      </c>
      <c r="I129" s="151">
        <f>'PUDR KAB ACT'!G137</f>
        <v>6</v>
      </c>
      <c r="J129" s="151">
        <f>'PUDR KAB ACT'!H137</f>
        <v>4</v>
      </c>
      <c r="K129" s="151">
        <f>'PUDR KAB ACT'!I137</f>
        <v>13</v>
      </c>
      <c r="L129" s="151">
        <f>'PUDR KAB ACT'!J137</f>
        <v>19</v>
      </c>
      <c r="M129" s="151">
        <f>'PUDR KAB ACT'!K137</f>
        <v>29</v>
      </c>
      <c r="N129" s="151">
        <f>'PUDR KAB ACT'!L137</f>
        <v>5</v>
      </c>
      <c r="O129" s="151">
        <f>'PUDR KAB ACT'!M137</f>
        <v>5</v>
      </c>
      <c r="P129" s="151">
        <f>'PUDR KAB ACT'!N137</f>
        <v>13</v>
      </c>
      <c r="Q129" s="151">
        <f>'PUDR KAB ACT'!O137</f>
        <v>15</v>
      </c>
      <c r="R129" s="151">
        <f>'PUDR KAB ACT'!P137</f>
        <v>28</v>
      </c>
      <c r="S129" s="151">
        <f>'PUDR KAB ACT'!Q137</f>
        <v>15</v>
      </c>
      <c r="T129" s="151">
        <f>'PUDR KAB ACT'!R137</f>
        <v>2</v>
      </c>
      <c r="U129" s="151">
        <f>JAN!N136</f>
        <v>4</v>
      </c>
      <c r="V129" s="151">
        <f>FEB!N136</f>
        <v>4</v>
      </c>
      <c r="W129" s="151">
        <f>MAR!N136</f>
        <v>8</v>
      </c>
      <c r="X129" s="151">
        <f>APR!N136</f>
        <v>19</v>
      </c>
      <c r="Y129" s="151">
        <f>MEI!N136</f>
        <v>27</v>
      </c>
      <c r="Z129" s="151">
        <f>JUN!N136</f>
        <v>5</v>
      </c>
      <c r="AA129" s="151">
        <f>JUL!N136</f>
        <v>5</v>
      </c>
      <c r="AB129" s="151">
        <f>AGS!N136</f>
        <v>13</v>
      </c>
      <c r="AC129" s="151">
        <f>SEPT!N136</f>
        <v>14</v>
      </c>
      <c r="AD129" s="151">
        <f>OKT!N136</f>
        <v>0</v>
      </c>
      <c r="AE129" s="151">
        <f>NOV!N136</f>
        <v>0</v>
      </c>
      <c r="AF129" s="151">
        <f>DES!N136</f>
        <v>0</v>
      </c>
      <c r="AG129" s="151">
        <f t="shared" si="0"/>
        <v>154</v>
      </c>
      <c r="AH129" s="151">
        <f t="shared" si="1"/>
        <v>99</v>
      </c>
      <c r="AI129" s="376">
        <f t="shared" si="2"/>
        <v>0.6428571428571429</v>
      </c>
      <c r="AJ129" s="82">
        <f t="shared" si="3"/>
        <v>76</v>
      </c>
      <c r="AK129" s="82">
        <f t="shared" si="4"/>
        <v>67</v>
      </c>
      <c r="AL129" s="82">
        <f t="shared" si="5"/>
        <v>0.88157894736842102</v>
      </c>
      <c r="AM129" s="82">
        <f t="shared" si="6"/>
        <v>78</v>
      </c>
      <c r="AN129" s="82">
        <f t="shared" si="7"/>
        <v>32</v>
      </c>
      <c r="AO129" s="82">
        <f t="shared" si="8"/>
        <v>0.41025641025641024</v>
      </c>
    </row>
    <row r="130" spans="1:41" ht="15.75" customHeight="1" x14ac:dyDescent="0.3">
      <c r="A130" s="53">
        <v>136</v>
      </c>
      <c r="B130" s="53"/>
      <c r="C130" s="137" t="s">
        <v>599</v>
      </c>
      <c r="D130" s="137">
        <v>4</v>
      </c>
      <c r="E130" s="137" t="s">
        <v>600</v>
      </c>
      <c r="F130" s="53" t="s">
        <v>156</v>
      </c>
      <c r="G130" s="53" t="s">
        <v>160</v>
      </c>
      <c r="H130" s="53" t="s">
        <v>600</v>
      </c>
      <c r="I130" s="151">
        <f>'PUDR KAB ACT'!G138</f>
        <v>0</v>
      </c>
      <c r="J130" s="151">
        <f>'PUDR KAB ACT'!H138</f>
        <v>0</v>
      </c>
      <c r="K130" s="151">
        <f>'PUDR KAB ACT'!I138</f>
        <v>1</v>
      </c>
      <c r="L130" s="151">
        <f>'PUDR KAB ACT'!J138</f>
        <v>0</v>
      </c>
      <c r="M130" s="151">
        <f>'PUDR KAB ACT'!K138</f>
        <v>1</v>
      </c>
      <c r="N130" s="151">
        <f>'PUDR KAB ACT'!L138</f>
        <v>1</v>
      </c>
      <c r="O130" s="151">
        <f>'PUDR KAB ACT'!M138</f>
        <v>0</v>
      </c>
      <c r="P130" s="151">
        <f>'PUDR KAB ACT'!N138</f>
        <v>2</v>
      </c>
      <c r="Q130" s="151">
        <f>'PUDR KAB ACT'!O138</f>
        <v>7</v>
      </c>
      <c r="R130" s="151">
        <f>'PUDR KAB ACT'!P138</f>
        <v>14</v>
      </c>
      <c r="S130" s="151">
        <f>'PUDR KAB ACT'!Q138</f>
        <v>0</v>
      </c>
      <c r="T130" s="151">
        <f>'PUDR KAB ACT'!R138</f>
        <v>0</v>
      </c>
      <c r="U130" s="151">
        <f>JAN!N137</f>
        <v>0</v>
      </c>
      <c r="V130" s="151">
        <f>FEB!N137</f>
        <v>0</v>
      </c>
      <c r="W130" s="151">
        <f>MAR!N137</f>
        <v>0</v>
      </c>
      <c r="X130" s="151">
        <f>APR!N137</f>
        <v>0</v>
      </c>
      <c r="Y130" s="151">
        <f>MEI!N137</f>
        <v>1</v>
      </c>
      <c r="Z130" s="151">
        <f>JUN!N137</f>
        <v>1</v>
      </c>
      <c r="AA130" s="151">
        <f>JUL!N137</f>
        <v>0</v>
      </c>
      <c r="AB130" s="151">
        <f>AGS!N137</f>
        <v>2</v>
      </c>
      <c r="AC130" s="151">
        <f>SEPT!N137</f>
        <v>7</v>
      </c>
      <c r="AD130" s="151">
        <f>OKT!N137</f>
        <v>14</v>
      </c>
      <c r="AE130" s="151">
        <f>NOV!N137</f>
        <v>0</v>
      </c>
      <c r="AF130" s="151">
        <f>DES!N137</f>
        <v>0</v>
      </c>
      <c r="AG130" s="151">
        <f t="shared" si="0"/>
        <v>26</v>
      </c>
      <c r="AH130" s="151">
        <f t="shared" si="1"/>
        <v>25</v>
      </c>
      <c r="AI130" s="376">
        <f t="shared" si="2"/>
        <v>0.96153846153846156</v>
      </c>
      <c r="AJ130" s="82">
        <f t="shared" si="3"/>
        <v>3</v>
      </c>
      <c r="AK130" s="82">
        <f t="shared" si="4"/>
        <v>2</v>
      </c>
      <c r="AL130" s="82">
        <f t="shared" si="5"/>
        <v>0.66666666666666663</v>
      </c>
      <c r="AM130" s="82">
        <f t="shared" si="6"/>
        <v>23</v>
      </c>
      <c r="AN130" s="82">
        <f t="shared" si="7"/>
        <v>23</v>
      </c>
      <c r="AO130" s="82">
        <f t="shared" si="8"/>
        <v>1</v>
      </c>
    </row>
    <row r="131" spans="1:41" ht="15.75" customHeight="1" x14ac:dyDescent="0.3">
      <c r="A131" s="53">
        <v>137</v>
      </c>
      <c r="B131" s="53"/>
      <c r="C131" s="137" t="s">
        <v>591</v>
      </c>
      <c r="D131" s="137">
        <v>5</v>
      </c>
      <c r="E131" s="137" t="s">
        <v>598</v>
      </c>
      <c r="F131" s="53" t="s">
        <v>156</v>
      </c>
      <c r="G131" s="53" t="s">
        <v>161</v>
      </c>
      <c r="H131" s="53" t="s">
        <v>598</v>
      </c>
      <c r="I131" s="151">
        <f>'PUDR KAB ACT'!G139</f>
        <v>2</v>
      </c>
      <c r="J131" s="151">
        <f>'PUDR KAB ACT'!H139</f>
        <v>0</v>
      </c>
      <c r="K131" s="151">
        <f>'PUDR KAB ACT'!I139</f>
        <v>0</v>
      </c>
      <c r="L131" s="151">
        <f>'PUDR KAB ACT'!J139</f>
        <v>0</v>
      </c>
      <c r="M131" s="151">
        <f>'PUDR KAB ACT'!K139</f>
        <v>1</v>
      </c>
      <c r="N131" s="151">
        <f>'PUDR KAB ACT'!L139</f>
        <v>0</v>
      </c>
      <c r="O131" s="151">
        <f>'PUDR KAB ACT'!M139</f>
        <v>0</v>
      </c>
      <c r="P131" s="151">
        <f>'PUDR KAB ACT'!N139</f>
        <v>1</v>
      </c>
      <c r="Q131" s="151">
        <f>'PUDR KAB ACT'!O139</f>
        <v>0</v>
      </c>
      <c r="R131" s="151">
        <f>'PUDR KAB ACT'!P139</f>
        <v>1</v>
      </c>
      <c r="S131" s="151">
        <f>'PUDR KAB ACT'!Q139</f>
        <v>0</v>
      </c>
      <c r="T131" s="151">
        <f>'PUDR KAB ACT'!R139</f>
        <v>0</v>
      </c>
      <c r="U131" s="151">
        <f>JAN!N138</f>
        <v>2</v>
      </c>
      <c r="V131" s="151">
        <f>FEB!N138</f>
        <v>0</v>
      </c>
      <c r="W131" s="151">
        <f>MAR!N138</f>
        <v>0</v>
      </c>
      <c r="X131" s="151">
        <f>APR!N138</f>
        <v>0</v>
      </c>
      <c r="Y131" s="151">
        <f>MEI!N138</f>
        <v>1</v>
      </c>
      <c r="Z131" s="151">
        <f>JUN!N138</f>
        <v>0</v>
      </c>
      <c r="AA131" s="151">
        <f>JUL!N138</f>
        <v>0</v>
      </c>
      <c r="AB131" s="151">
        <f>AGS!N138</f>
        <v>1</v>
      </c>
      <c r="AC131" s="151">
        <f>SEPT!N138</f>
        <v>0</v>
      </c>
      <c r="AD131" s="151">
        <f>OKT!N138</f>
        <v>1</v>
      </c>
      <c r="AE131" s="151">
        <f>NOV!N138</f>
        <v>0</v>
      </c>
      <c r="AF131" s="151">
        <f>DES!N138</f>
        <v>0</v>
      </c>
      <c r="AG131" s="151">
        <f t="shared" si="0"/>
        <v>5</v>
      </c>
      <c r="AH131" s="151">
        <f t="shared" si="1"/>
        <v>5</v>
      </c>
      <c r="AI131" s="376">
        <f t="shared" si="2"/>
        <v>1</v>
      </c>
      <c r="AJ131" s="82">
        <f t="shared" si="3"/>
        <v>3</v>
      </c>
      <c r="AK131" s="82">
        <f t="shared" si="4"/>
        <v>3</v>
      </c>
      <c r="AL131" s="82">
        <f t="shared" si="5"/>
        <v>1</v>
      </c>
      <c r="AM131" s="82">
        <f t="shared" si="6"/>
        <v>2</v>
      </c>
      <c r="AN131" s="82">
        <f t="shared" si="7"/>
        <v>2</v>
      </c>
      <c r="AO131" s="82">
        <f t="shared" si="8"/>
        <v>1</v>
      </c>
    </row>
    <row r="132" spans="1:41" ht="15.75" customHeight="1" x14ac:dyDescent="0.3">
      <c r="A132" s="53">
        <v>138</v>
      </c>
      <c r="B132" s="53"/>
      <c r="C132" s="137" t="s">
        <v>591</v>
      </c>
      <c r="D132" s="137">
        <v>6</v>
      </c>
      <c r="E132" s="137" t="s">
        <v>598</v>
      </c>
      <c r="F132" s="53" t="s">
        <v>156</v>
      </c>
      <c r="G132" s="53" t="s">
        <v>162</v>
      </c>
      <c r="H132" s="53" t="s">
        <v>598</v>
      </c>
      <c r="I132" s="151">
        <f>'PUDR KAB ACT'!G140</f>
        <v>0</v>
      </c>
      <c r="J132" s="151">
        <f>'PUDR KAB ACT'!H140</f>
        <v>0</v>
      </c>
      <c r="K132" s="151">
        <f>'PUDR KAB ACT'!I140</f>
        <v>4</v>
      </c>
      <c r="L132" s="151">
        <f>'PUDR KAB ACT'!J140</f>
        <v>2</v>
      </c>
      <c r="M132" s="151">
        <f>'PUDR KAB ACT'!K140</f>
        <v>0</v>
      </c>
      <c r="N132" s="151">
        <f>'PUDR KAB ACT'!L140</f>
        <v>0</v>
      </c>
      <c r="O132" s="151">
        <f>'PUDR KAB ACT'!M140</f>
        <v>0</v>
      </c>
      <c r="P132" s="151">
        <f>'PUDR KAB ACT'!N140</f>
        <v>0</v>
      </c>
      <c r="Q132" s="151">
        <f>'PUDR KAB ACT'!O140</f>
        <v>0</v>
      </c>
      <c r="R132" s="151">
        <f>'PUDR KAB ACT'!P140</f>
        <v>5</v>
      </c>
      <c r="S132" s="151">
        <f>'PUDR KAB ACT'!Q140</f>
        <v>0</v>
      </c>
      <c r="T132" s="151">
        <f>'PUDR KAB ACT'!R140</f>
        <v>1</v>
      </c>
      <c r="U132" s="151">
        <f>JAN!N139</f>
        <v>0</v>
      </c>
      <c r="V132" s="151">
        <f>FEB!N139</f>
        <v>0</v>
      </c>
      <c r="W132" s="151">
        <f>MAR!N139</f>
        <v>4</v>
      </c>
      <c r="X132" s="151">
        <f>APR!N139</f>
        <v>2</v>
      </c>
      <c r="Y132" s="151">
        <f>MEI!N139</f>
        <v>0</v>
      </c>
      <c r="Z132" s="151">
        <f>JUN!N139</f>
        <v>0</v>
      </c>
      <c r="AA132" s="151">
        <f>JUL!N139</f>
        <v>0</v>
      </c>
      <c r="AB132" s="151">
        <f>AGS!N139</f>
        <v>0</v>
      </c>
      <c r="AC132" s="151">
        <f>SEPT!N139</f>
        <v>0</v>
      </c>
      <c r="AD132" s="151">
        <f>OKT!N139</f>
        <v>5</v>
      </c>
      <c r="AE132" s="151">
        <f>NOV!N139</f>
        <v>0</v>
      </c>
      <c r="AF132" s="151">
        <f>DES!N139</f>
        <v>1</v>
      </c>
      <c r="AG132" s="151">
        <f t="shared" si="0"/>
        <v>12</v>
      </c>
      <c r="AH132" s="151">
        <f t="shared" si="1"/>
        <v>12</v>
      </c>
      <c r="AI132" s="376">
        <f t="shared" si="2"/>
        <v>1</v>
      </c>
      <c r="AJ132" s="82">
        <f t="shared" si="3"/>
        <v>6</v>
      </c>
      <c r="AK132" s="82">
        <f t="shared" si="4"/>
        <v>6</v>
      </c>
      <c r="AL132" s="82">
        <f t="shared" si="5"/>
        <v>1</v>
      </c>
      <c r="AM132" s="82">
        <f t="shared" si="6"/>
        <v>6</v>
      </c>
      <c r="AN132" s="82">
        <f t="shared" si="7"/>
        <v>6</v>
      </c>
      <c r="AO132" s="82">
        <f t="shared" si="8"/>
        <v>1</v>
      </c>
    </row>
    <row r="133" spans="1:41" ht="15.75" customHeight="1" x14ac:dyDescent="0.3">
      <c r="A133" s="53">
        <v>139</v>
      </c>
      <c r="B133" s="53"/>
      <c r="C133" s="137" t="s">
        <v>591</v>
      </c>
      <c r="D133" s="137">
        <v>7</v>
      </c>
      <c r="E133" s="137" t="s">
        <v>598</v>
      </c>
      <c r="F133" s="53" t="s">
        <v>156</v>
      </c>
      <c r="G133" s="53" t="s">
        <v>163</v>
      </c>
      <c r="H133" s="53" t="s">
        <v>598</v>
      </c>
      <c r="I133" s="151">
        <f>'PUDR KAB ACT'!G141</f>
        <v>0</v>
      </c>
      <c r="J133" s="151">
        <f>'PUDR KAB ACT'!H141</f>
        <v>1</v>
      </c>
      <c r="K133" s="151">
        <f>'PUDR KAB ACT'!I141</f>
        <v>2</v>
      </c>
      <c r="L133" s="151">
        <f>'PUDR KAB ACT'!J141</f>
        <v>0</v>
      </c>
      <c r="M133" s="151">
        <f>'PUDR KAB ACT'!K141</f>
        <v>1</v>
      </c>
      <c r="N133" s="151">
        <f>'PUDR KAB ACT'!L141</f>
        <v>1</v>
      </c>
      <c r="O133" s="151">
        <f>'PUDR KAB ACT'!M141</f>
        <v>0</v>
      </c>
      <c r="P133" s="151">
        <f>'PUDR KAB ACT'!N141</f>
        <v>0</v>
      </c>
      <c r="Q133" s="151">
        <f>'PUDR KAB ACT'!O141</f>
        <v>0</v>
      </c>
      <c r="R133" s="151">
        <f>'PUDR KAB ACT'!P141</f>
        <v>0</v>
      </c>
      <c r="S133" s="151">
        <f>'PUDR KAB ACT'!Q141</f>
        <v>0</v>
      </c>
      <c r="T133" s="151">
        <f>'PUDR KAB ACT'!R141</f>
        <v>0</v>
      </c>
      <c r="U133" s="151">
        <f>JAN!N140</f>
        <v>0</v>
      </c>
      <c r="V133" s="151">
        <f>FEB!N140</f>
        <v>0</v>
      </c>
      <c r="W133" s="151">
        <f>MAR!N140</f>
        <v>0</v>
      </c>
      <c r="X133" s="151">
        <f>APR!N140</f>
        <v>0</v>
      </c>
      <c r="Y133" s="151">
        <f>MEI!N140</f>
        <v>1</v>
      </c>
      <c r="Z133" s="151">
        <f>JUN!N140</f>
        <v>1</v>
      </c>
      <c r="AA133" s="151">
        <f>JUL!N140</f>
        <v>0</v>
      </c>
      <c r="AB133" s="151">
        <f>AGS!N140</f>
        <v>0</v>
      </c>
      <c r="AC133" s="151">
        <f>SEPT!N140</f>
        <v>0</v>
      </c>
      <c r="AD133" s="151">
        <f>OKT!N140</f>
        <v>0</v>
      </c>
      <c r="AE133" s="151">
        <f>NOV!N140</f>
        <v>0</v>
      </c>
      <c r="AF133" s="151">
        <f>DES!N140</f>
        <v>0</v>
      </c>
      <c r="AG133" s="151">
        <f t="shared" si="0"/>
        <v>5</v>
      </c>
      <c r="AH133" s="151">
        <f t="shared" si="1"/>
        <v>2</v>
      </c>
      <c r="AI133" s="376">
        <f t="shared" si="2"/>
        <v>0.4</v>
      </c>
      <c r="AJ133" s="82">
        <f t="shared" si="3"/>
        <v>5</v>
      </c>
      <c r="AK133" s="82">
        <f t="shared" si="4"/>
        <v>2</v>
      </c>
      <c r="AL133" s="82">
        <f t="shared" si="5"/>
        <v>0.4</v>
      </c>
      <c r="AM133" s="82">
        <f t="shared" si="6"/>
        <v>0</v>
      </c>
      <c r="AN133" s="82">
        <f t="shared" si="7"/>
        <v>0</v>
      </c>
      <c r="AO133" s="82" t="e">
        <f t="shared" si="8"/>
        <v>#DIV/0!</v>
      </c>
    </row>
    <row r="134" spans="1:41" ht="15.75" customHeight="1" x14ac:dyDescent="0.3">
      <c r="A134" s="53">
        <v>140</v>
      </c>
      <c r="B134" s="53"/>
      <c r="C134" s="137" t="s">
        <v>599</v>
      </c>
      <c r="D134" s="137">
        <v>1</v>
      </c>
      <c r="E134" s="137" t="s">
        <v>598</v>
      </c>
      <c r="F134" s="53" t="s">
        <v>164</v>
      </c>
      <c r="G134" s="81" t="s">
        <v>165</v>
      </c>
      <c r="H134" s="53" t="s">
        <v>600</v>
      </c>
      <c r="I134" s="151">
        <f>'PUDR KAB ACT'!G142</f>
        <v>0</v>
      </c>
      <c r="J134" s="151">
        <f>'PUDR KAB ACT'!H142</f>
        <v>0</v>
      </c>
      <c r="K134" s="151">
        <f>'PUDR KAB ACT'!I142</f>
        <v>0</v>
      </c>
      <c r="L134" s="151">
        <f>'PUDR KAB ACT'!J142</f>
        <v>0</v>
      </c>
      <c r="M134" s="151">
        <f>'PUDR KAB ACT'!K142</f>
        <v>0</v>
      </c>
      <c r="N134" s="151">
        <f>'PUDR KAB ACT'!L142</f>
        <v>1</v>
      </c>
      <c r="O134" s="151">
        <f>'PUDR KAB ACT'!M142</f>
        <v>1</v>
      </c>
      <c r="P134" s="151">
        <f>'PUDR KAB ACT'!N142</f>
        <v>0</v>
      </c>
      <c r="Q134" s="151">
        <f>'PUDR KAB ACT'!O142</f>
        <v>0</v>
      </c>
      <c r="R134" s="151">
        <f>'PUDR KAB ACT'!P142</f>
        <v>0</v>
      </c>
      <c r="S134" s="151">
        <f>'PUDR KAB ACT'!Q142</f>
        <v>0</v>
      </c>
      <c r="T134" s="151">
        <f>'PUDR KAB ACT'!R142</f>
        <v>0</v>
      </c>
      <c r="U134" s="151">
        <f>JAN!N141</f>
        <v>0</v>
      </c>
      <c r="V134" s="151">
        <f>FEB!N141</f>
        <v>0</v>
      </c>
      <c r="W134" s="151">
        <f>MAR!N141</f>
        <v>0</v>
      </c>
      <c r="X134" s="151">
        <f>APR!N141</f>
        <v>0</v>
      </c>
      <c r="Y134" s="151">
        <f>MEI!N141</f>
        <v>0</v>
      </c>
      <c r="Z134" s="151">
        <f>JUN!N141</f>
        <v>1</v>
      </c>
      <c r="AA134" s="151">
        <f>JUL!N141</f>
        <v>1</v>
      </c>
      <c r="AB134" s="151">
        <f>AGS!N141</f>
        <v>0</v>
      </c>
      <c r="AC134" s="151">
        <f>SEPT!N141</f>
        <v>0</v>
      </c>
      <c r="AD134" s="151">
        <f>OKT!N141</f>
        <v>0</v>
      </c>
      <c r="AE134" s="151">
        <f>NOV!N141</f>
        <v>0</v>
      </c>
      <c r="AF134" s="151">
        <f>DES!N141</f>
        <v>0</v>
      </c>
      <c r="AG134" s="151">
        <f t="shared" si="0"/>
        <v>2</v>
      </c>
      <c r="AH134" s="151">
        <f t="shared" si="1"/>
        <v>2</v>
      </c>
      <c r="AI134" s="376">
        <f t="shared" si="2"/>
        <v>1</v>
      </c>
      <c r="AJ134" s="82">
        <f t="shared" si="3"/>
        <v>1</v>
      </c>
      <c r="AK134" s="82">
        <f t="shared" si="4"/>
        <v>1</v>
      </c>
      <c r="AL134" s="82">
        <f t="shared" si="5"/>
        <v>1</v>
      </c>
      <c r="AM134" s="82">
        <f t="shared" si="6"/>
        <v>1</v>
      </c>
      <c r="AN134" s="82">
        <f t="shared" si="7"/>
        <v>1</v>
      </c>
      <c r="AO134" s="82">
        <f t="shared" si="8"/>
        <v>1</v>
      </c>
    </row>
    <row r="135" spans="1:41" ht="15.75" customHeight="1" x14ac:dyDescent="0.3">
      <c r="A135" s="53">
        <v>141</v>
      </c>
      <c r="B135" s="53"/>
      <c r="C135" s="137" t="s">
        <v>599</v>
      </c>
      <c r="D135" s="137">
        <v>2</v>
      </c>
      <c r="E135" s="137" t="s">
        <v>598</v>
      </c>
      <c r="F135" s="53" t="s">
        <v>164</v>
      </c>
      <c r="G135" s="81" t="s">
        <v>166</v>
      </c>
      <c r="H135" s="53" t="s">
        <v>598</v>
      </c>
      <c r="I135" s="151">
        <f>'PUDR KAB ACT'!G143</f>
        <v>0</v>
      </c>
      <c r="J135" s="151">
        <f>'PUDR KAB ACT'!H143</f>
        <v>0</v>
      </c>
      <c r="K135" s="151">
        <f>'PUDR KAB ACT'!I143</f>
        <v>0</v>
      </c>
      <c r="L135" s="151">
        <f>'PUDR KAB ACT'!J143</f>
        <v>0</v>
      </c>
      <c r="M135" s="151">
        <f>'PUDR KAB ACT'!K143</f>
        <v>0</v>
      </c>
      <c r="N135" s="151">
        <f>'PUDR KAB ACT'!L143</f>
        <v>0</v>
      </c>
      <c r="O135" s="151">
        <f>'PUDR KAB ACT'!M143</f>
        <v>0</v>
      </c>
      <c r="P135" s="151">
        <f>'PUDR KAB ACT'!N143</f>
        <v>0</v>
      </c>
      <c r="Q135" s="151">
        <f>'PUDR KAB ACT'!O143</f>
        <v>0</v>
      </c>
      <c r="R135" s="151">
        <f>'PUDR KAB ACT'!P143</f>
        <v>0</v>
      </c>
      <c r="S135" s="151">
        <f>'PUDR KAB ACT'!Q143</f>
        <v>0</v>
      </c>
      <c r="T135" s="151">
        <f>'PUDR KAB ACT'!R143</f>
        <v>0</v>
      </c>
      <c r="U135" s="151">
        <f>JAN!N142</f>
        <v>0</v>
      </c>
      <c r="V135" s="151">
        <f>FEB!N142</f>
        <v>0</v>
      </c>
      <c r="W135" s="151">
        <f>MAR!N142</f>
        <v>0</v>
      </c>
      <c r="X135" s="151">
        <f>APR!N142</f>
        <v>0</v>
      </c>
      <c r="Y135" s="151">
        <f>MEI!N142</f>
        <v>0</v>
      </c>
      <c r="Z135" s="151">
        <f>JUN!N142</f>
        <v>0</v>
      </c>
      <c r="AA135" s="151">
        <f>JUL!N142</f>
        <v>0</v>
      </c>
      <c r="AB135" s="151">
        <f>AGS!N142</f>
        <v>0</v>
      </c>
      <c r="AC135" s="151">
        <f>SEPT!N142</f>
        <v>0</v>
      </c>
      <c r="AD135" s="151">
        <f>OKT!N142</f>
        <v>0</v>
      </c>
      <c r="AE135" s="151">
        <f>NOV!N142</f>
        <v>0</v>
      </c>
      <c r="AF135" s="151">
        <f>DES!N142</f>
        <v>0</v>
      </c>
      <c r="AG135" s="151">
        <f t="shared" si="0"/>
        <v>0</v>
      </c>
      <c r="AH135" s="151">
        <f t="shared" si="1"/>
        <v>0</v>
      </c>
      <c r="AI135" s="376" t="e">
        <f t="shared" si="2"/>
        <v>#DIV/0!</v>
      </c>
      <c r="AJ135" s="82">
        <f t="shared" si="3"/>
        <v>0</v>
      </c>
      <c r="AK135" s="82">
        <f t="shared" si="4"/>
        <v>0</v>
      </c>
      <c r="AL135" s="82" t="e">
        <f t="shared" si="5"/>
        <v>#DIV/0!</v>
      </c>
      <c r="AM135" s="82">
        <f t="shared" si="6"/>
        <v>0</v>
      </c>
      <c r="AN135" s="82">
        <f t="shared" si="7"/>
        <v>0</v>
      </c>
      <c r="AO135" s="82" t="e">
        <f t="shared" si="8"/>
        <v>#DIV/0!</v>
      </c>
    </row>
    <row r="136" spans="1:41" ht="15.75" customHeight="1" x14ac:dyDescent="0.3">
      <c r="A136" s="53">
        <v>142</v>
      </c>
      <c r="B136" s="53"/>
      <c r="C136" s="137" t="s">
        <v>599</v>
      </c>
      <c r="D136" s="137">
        <v>3</v>
      </c>
      <c r="E136" s="137" t="s">
        <v>600</v>
      </c>
      <c r="F136" s="53" t="s">
        <v>164</v>
      </c>
      <c r="G136" s="81" t="s">
        <v>167</v>
      </c>
      <c r="H136" s="53" t="s">
        <v>598</v>
      </c>
      <c r="I136" s="151">
        <f>'PUDR KAB ACT'!G144</f>
        <v>10</v>
      </c>
      <c r="J136" s="151">
        <f>'PUDR KAB ACT'!H144</f>
        <v>3</v>
      </c>
      <c r="K136" s="151">
        <f>'PUDR KAB ACT'!I144</f>
        <v>8</v>
      </c>
      <c r="L136" s="151">
        <f>'PUDR KAB ACT'!J144</f>
        <v>8</v>
      </c>
      <c r="M136" s="151">
        <f>'PUDR KAB ACT'!K144</f>
        <v>0</v>
      </c>
      <c r="N136" s="151">
        <f>'PUDR KAB ACT'!L144</f>
        <v>2</v>
      </c>
      <c r="O136" s="151">
        <f>'PUDR KAB ACT'!M144</f>
        <v>42</v>
      </c>
      <c r="P136" s="151">
        <f>'PUDR KAB ACT'!N144</f>
        <v>47</v>
      </c>
      <c r="Q136" s="151">
        <f>'PUDR KAB ACT'!O144</f>
        <v>71</v>
      </c>
      <c r="R136" s="151">
        <f>'PUDR KAB ACT'!P144</f>
        <v>55</v>
      </c>
      <c r="S136" s="151">
        <f>'PUDR KAB ACT'!Q144</f>
        <v>25</v>
      </c>
      <c r="T136" s="151">
        <f>'PUDR KAB ACT'!R144</f>
        <v>22</v>
      </c>
      <c r="U136" s="151">
        <f>JAN!N143</f>
        <v>10</v>
      </c>
      <c r="V136" s="151">
        <f>FEB!N143</f>
        <v>3</v>
      </c>
      <c r="W136" s="151">
        <f>MAR!N143</f>
        <v>8</v>
      </c>
      <c r="X136" s="151">
        <f>APR!N143</f>
        <v>7</v>
      </c>
      <c r="Y136" s="151">
        <f>MEI!N143</f>
        <v>0</v>
      </c>
      <c r="Z136" s="151">
        <f>JUN!N143</f>
        <v>2</v>
      </c>
      <c r="AA136" s="151">
        <f>JUL!N143</f>
        <v>41</v>
      </c>
      <c r="AB136" s="151">
        <f>AGS!N143</f>
        <v>47</v>
      </c>
      <c r="AC136" s="151">
        <f>SEPT!N143</f>
        <v>71</v>
      </c>
      <c r="AD136" s="151">
        <f>OKT!N143</f>
        <v>54</v>
      </c>
      <c r="AE136" s="151">
        <f>NOV!N143</f>
        <v>25</v>
      </c>
      <c r="AF136" s="151">
        <f>DES!N143</f>
        <v>19</v>
      </c>
      <c r="AG136" s="151">
        <f t="shared" si="0"/>
        <v>293</v>
      </c>
      <c r="AH136" s="151">
        <f t="shared" si="1"/>
        <v>287</v>
      </c>
      <c r="AI136" s="376">
        <f t="shared" si="2"/>
        <v>0.97952218430034133</v>
      </c>
      <c r="AJ136" s="82">
        <f t="shared" si="3"/>
        <v>31</v>
      </c>
      <c r="AK136" s="82">
        <f t="shared" si="4"/>
        <v>30</v>
      </c>
      <c r="AL136" s="82">
        <f t="shared" si="5"/>
        <v>0.967741935483871</v>
      </c>
      <c r="AM136" s="82">
        <f t="shared" si="6"/>
        <v>262</v>
      </c>
      <c r="AN136" s="82">
        <f t="shared" si="7"/>
        <v>257</v>
      </c>
      <c r="AO136" s="82">
        <f t="shared" si="8"/>
        <v>0.98091603053435117</v>
      </c>
    </row>
    <row r="137" spans="1:41" ht="15.75" customHeight="1" x14ac:dyDescent="0.3">
      <c r="A137" s="53">
        <v>143</v>
      </c>
      <c r="B137" s="53"/>
      <c r="C137" s="137" t="s">
        <v>591</v>
      </c>
      <c r="D137" s="137">
        <v>4</v>
      </c>
      <c r="E137" s="137" t="s">
        <v>598</v>
      </c>
      <c r="F137" s="53" t="s">
        <v>164</v>
      </c>
      <c r="G137" s="81" t="s">
        <v>168</v>
      </c>
      <c r="H137" s="53" t="s">
        <v>598</v>
      </c>
      <c r="I137" s="151">
        <f>'PUDR KAB ACT'!G145</f>
        <v>0</v>
      </c>
      <c r="J137" s="151">
        <f>'PUDR KAB ACT'!H145</f>
        <v>0</v>
      </c>
      <c r="K137" s="151">
        <f>'PUDR KAB ACT'!I145</f>
        <v>1</v>
      </c>
      <c r="L137" s="151">
        <f>'PUDR KAB ACT'!J145</f>
        <v>2</v>
      </c>
      <c r="M137" s="151">
        <f>'PUDR KAB ACT'!K145</f>
        <v>2</v>
      </c>
      <c r="N137" s="151">
        <f>'PUDR KAB ACT'!L145</f>
        <v>0</v>
      </c>
      <c r="O137" s="151">
        <f>'PUDR KAB ACT'!M145</f>
        <v>0</v>
      </c>
      <c r="P137" s="151">
        <f>'PUDR KAB ACT'!N145</f>
        <v>0</v>
      </c>
      <c r="Q137" s="151">
        <f>'PUDR KAB ACT'!O145</f>
        <v>0</v>
      </c>
      <c r="R137" s="151">
        <f>'PUDR KAB ACT'!P145</f>
        <v>0</v>
      </c>
      <c r="S137" s="151">
        <f>'PUDR KAB ACT'!Q145</f>
        <v>0</v>
      </c>
      <c r="T137" s="151">
        <f>'PUDR KAB ACT'!R145</f>
        <v>3</v>
      </c>
      <c r="U137" s="151">
        <f>JAN!N144</f>
        <v>0</v>
      </c>
      <c r="V137" s="151">
        <f>FEB!N144</f>
        <v>0</v>
      </c>
      <c r="W137" s="151">
        <f>MAR!N144</f>
        <v>1</v>
      </c>
      <c r="X137" s="151">
        <f>APR!N144</f>
        <v>2</v>
      </c>
      <c r="Y137" s="151">
        <f>MEI!N144</f>
        <v>2</v>
      </c>
      <c r="Z137" s="151">
        <f>JUN!N144</f>
        <v>0</v>
      </c>
      <c r="AA137" s="151">
        <f>JUL!N144</f>
        <v>0</v>
      </c>
      <c r="AB137" s="151">
        <f>AGS!N144</f>
        <v>0</v>
      </c>
      <c r="AC137" s="151">
        <f>SEPT!N144</f>
        <v>0</v>
      </c>
      <c r="AD137" s="151">
        <f>OKT!N144</f>
        <v>0</v>
      </c>
      <c r="AE137" s="151">
        <f>NOV!N144</f>
        <v>0</v>
      </c>
      <c r="AF137" s="151">
        <f>DES!N144</f>
        <v>3</v>
      </c>
      <c r="AG137" s="151">
        <f t="shared" si="0"/>
        <v>8</v>
      </c>
      <c r="AH137" s="151">
        <f t="shared" si="1"/>
        <v>8</v>
      </c>
      <c r="AI137" s="376">
        <f t="shared" si="2"/>
        <v>1</v>
      </c>
      <c r="AJ137" s="82">
        <f t="shared" si="3"/>
        <v>5</v>
      </c>
      <c r="AK137" s="82">
        <f t="shared" si="4"/>
        <v>5</v>
      </c>
      <c r="AL137" s="82">
        <f t="shared" si="5"/>
        <v>1</v>
      </c>
      <c r="AM137" s="82">
        <f t="shared" si="6"/>
        <v>3</v>
      </c>
      <c r="AN137" s="82">
        <f t="shared" si="7"/>
        <v>3</v>
      </c>
      <c r="AO137" s="82">
        <f t="shared" si="8"/>
        <v>1</v>
      </c>
    </row>
    <row r="138" spans="1:41" ht="15.75" customHeight="1" x14ac:dyDescent="0.3">
      <c r="A138" s="53">
        <v>144</v>
      </c>
      <c r="B138" s="53"/>
      <c r="C138" s="137" t="s">
        <v>591</v>
      </c>
      <c r="D138" s="137">
        <v>5</v>
      </c>
      <c r="E138" s="137" t="s">
        <v>598</v>
      </c>
      <c r="F138" s="53" t="s">
        <v>164</v>
      </c>
      <c r="G138" s="81" t="s">
        <v>169</v>
      </c>
      <c r="H138" s="53" t="s">
        <v>598</v>
      </c>
      <c r="I138" s="151">
        <f>'PUDR KAB ACT'!G146</f>
        <v>0</v>
      </c>
      <c r="J138" s="151">
        <f>'PUDR KAB ACT'!H146</f>
        <v>0</v>
      </c>
      <c r="K138" s="151">
        <f>'PUDR KAB ACT'!I146</f>
        <v>0</v>
      </c>
      <c r="L138" s="151">
        <f>'PUDR KAB ACT'!J146</f>
        <v>0</v>
      </c>
      <c r="M138" s="151">
        <f>'PUDR KAB ACT'!K146</f>
        <v>1</v>
      </c>
      <c r="N138" s="151">
        <f>'PUDR KAB ACT'!L146</f>
        <v>0</v>
      </c>
      <c r="O138" s="151">
        <f>'PUDR KAB ACT'!M146</f>
        <v>1</v>
      </c>
      <c r="P138" s="151">
        <f>'PUDR KAB ACT'!N146</f>
        <v>0</v>
      </c>
      <c r="Q138" s="151">
        <f>'PUDR KAB ACT'!O146</f>
        <v>1</v>
      </c>
      <c r="R138" s="151">
        <f>'PUDR KAB ACT'!P146</f>
        <v>1</v>
      </c>
      <c r="S138" s="151">
        <f>'PUDR KAB ACT'!Q146</f>
        <v>1</v>
      </c>
      <c r="T138" s="151">
        <f>'PUDR KAB ACT'!R146</f>
        <v>0</v>
      </c>
      <c r="U138" s="151">
        <f>JAN!N145</f>
        <v>0</v>
      </c>
      <c r="V138" s="151">
        <f>FEB!N145</f>
        <v>0</v>
      </c>
      <c r="W138" s="151">
        <f>MAR!N145</f>
        <v>0</v>
      </c>
      <c r="X138" s="151">
        <f>APR!N145</f>
        <v>0</v>
      </c>
      <c r="Y138" s="151">
        <f>MEI!N145</f>
        <v>1</v>
      </c>
      <c r="Z138" s="151">
        <f>JUN!N145</f>
        <v>0</v>
      </c>
      <c r="AA138" s="151">
        <f>JUL!N145</f>
        <v>1</v>
      </c>
      <c r="AB138" s="151">
        <f>AGS!N145</f>
        <v>0</v>
      </c>
      <c r="AC138" s="151">
        <f>SEPT!N145</f>
        <v>1</v>
      </c>
      <c r="AD138" s="151">
        <f>OKT!N145</f>
        <v>1</v>
      </c>
      <c r="AE138" s="151">
        <f>NOV!N145</f>
        <v>1</v>
      </c>
      <c r="AF138" s="151">
        <f>DES!N145</f>
        <v>0</v>
      </c>
      <c r="AG138" s="151">
        <f t="shared" si="0"/>
        <v>5</v>
      </c>
      <c r="AH138" s="151">
        <f t="shared" si="1"/>
        <v>5</v>
      </c>
      <c r="AI138" s="376">
        <f t="shared" si="2"/>
        <v>1</v>
      </c>
      <c r="AJ138" s="82">
        <f t="shared" si="3"/>
        <v>1</v>
      </c>
      <c r="AK138" s="82">
        <f t="shared" si="4"/>
        <v>1</v>
      </c>
      <c r="AL138" s="82">
        <f t="shared" si="5"/>
        <v>1</v>
      </c>
      <c r="AM138" s="82">
        <f t="shared" si="6"/>
        <v>4</v>
      </c>
      <c r="AN138" s="82">
        <f t="shared" si="7"/>
        <v>4</v>
      </c>
      <c r="AO138" s="82">
        <f t="shared" si="8"/>
        <v>1</v>
      </c>
    </row>
    <row r="139" spans="1:41" ht="15.75" customHeight="1" x14ac:dyDescent="0.3">
      <c r="A139" s="53">
        <v>145</v>
      </c>
      <c r="B139" s="53"/>
      <c r="C139" s="137" t="s">
        <v>717</v>
      </c>
      <c r="D139" s="137">
        <v>6</v>
      </c>
      <c r="E139" s="137" t="s">
        <v>598</v>
      </c>
      <c r="F139" s="53" t="s">
        <v>164</v>
      </c>
      <c r="G139" s="81" t="s">
        <v>170</v>
      </c>
      <c r="H139" s="53" t="s">
        <v>633</v>
      </c>
      <c r="I139" s="151">
        <f>'PUDR KAB ACT'!G147</f>
        <v>1</v>
      </c>
      <c r="J139" s="151">
        <f>'PUDR KAB ACT'!H147</f>
        <v>1</v>
      </c>
      <c r="K139" s="151">
        <f>'PUDR KAB ACT'!I147</f>
        <v>1</v>
      </c>
      <c r="L139" s="151">
        <f>'PUDR KAB ACT'!J147</f>
        <v>0</v>
      </c>
      <c r="M139" s="151">
        <f>'PUDR KAB ACT'!K147</f>
        <v>0</v>
      </c>
      <c r="N139" s="151">
        <f>'PUDR KAB ACT'!L147</f>
        <v>0</v>
      </c>
      <c r="O139" s="151">
        <f>'PUDR KAB ACT'!M147</f>
        <v>0</v>
      </c>
      <c r="P139" s="151">
        <f>'PUDR KAB ACT'!N147</f>
        <v>1</v>
      </c>
      <c r="Q139" s="151">
        <f>'PUDR KAB ACT'!O147</f>
        <v>0</v>
      </c>
      <c r="R139" s="151">
        <f>'PUDR KAB ACT'!P147</f>
        <v>0</v>
      </c>
      <c r="S139" s="151">
        <f>'PUDR KAB ACT'!Q147</f>
        <v>0</v>
      </c>
      <c r="T139" s="151">
        <f>'PUDR KAB ACT'!R147</f>
        <v>0</v>
      </c>
      <c r="U139" s="151">
        <f>JAN!N146</f>
        <v>1</v>
      </c>
      <c r="V139" s="151">
        <f>FEB!N146</f>
        <v>1</v>
      </c>
      <c r="W139" s="151">
        <f>MAR!N146</f>
        <v>1</v>
      </c>
      <c r="X139" s="151">
        <f>APR!N146</f>
        <v>0</v>
      </c>
      <c r="Y139" s="151">
        <f>MEI!N146</f>
        <v>0</v>
      </c>
      <c r="Z139" s="151">
        <f>JUN!N146</f>
        <v>0</v>
      </c>
      <c r="AA139" s="151">
        <f>JUL!N146</f>
        <v>0</v>
      </c>
      <c r="AB139" s="151">
        <f>AGS!N146</f>
        <v>1</v>
      </c>
      <c r="AC139" s="151">
        <f>SEPT!N146</f>
        <v>0</v>
      </c>
      <c r="AD139" s="151">
        <f>OKT!N146</f>
        <v>0</v>
      </c>
      <c r="AE139" s="151">
        <f>NOV!N146</f>
        <v>0</v>
      </c>
      <c r="AF139" s="151">
        <f>DES!N146</f>
        <v>0</v>
      </c>
      <c r="AG139" s="151">
        <f t="shared" si="0"/>
        <v>4</v>
      </c>
      <c r="AH139" s="151">
        <f t="shared" si="1"/>
        <v>4</v>
      </c>
      <c r="AI139" s="376">
        <f t="shared" si="2"/>
        <v>1</v>
      </c>
      <c r="AJ139" s="82">
        <f t="shared" si="3"/>
        <v>3</v>
      </c>
      <c r="AK139" s="82">
        <f t="shared" si="4"/>
        <v>3</v>
      </c>
      <c r="AL139" s="82">
        <f t="shared" si="5"/>
        <v>1</v>
      </c>
      <c r="AM139" s="82">
        <f t="shared" si="6"/>
        <v>1</v>
      </c>
      <c r="AN139" s="82">
        <f t="shared" si="7"/>
        <v>1</v>
      </c>
      <c r="AO139" s="82">
        <f t="shared" si="8"/>
        <v>1</v>
      </c>
    </row>
    <row r="140" spans="1:41" ht="15.75" customHeight="1" x14ac:dyDescent="0.3">
      <c r="A140" s="53">
        <v>146</v>
      </c>
      <c r="B140" s="53"/>
      <c r="C140" s="137" t="s">
        <v>591</v>
      </c>
      <c r="D140" s="137">
        <v>7</v>
      </c>
      <c r="E140" s="137" t="s">
        <v>598</v>
      </c>
      <c r="F140" s="53" t="s">
        <v>164</v>
      </c>
      <c r="G140" s="81" t="s">
        <v>171</v>
      </c>
      <c r="H140" s="53" t="s">
        <v>598</v>
      </c>
      <c r="I140" s="151">
        <f>'PUDR KAB ACT'!G148</f>
        <v>0</v>
      </c>
      <c r="J140" s="151">
        <f>'PUDR KAB ACT'!H148</f>
        <v>0</v>
      </c>
      <c r="K140" s="151">
        <f>'PUDR KAB ACT'!I148</f>
        <v>0</v>
      </c>
      <c r="L140" s="151">
        <f>'PUDR KAB ACT'!J148</f>
        <v>0</v>
      </c>
      <c r="M140" s="151">
        <f>'PUDR KAB ACT'!K148</f>
        <v>0</v>
      </c>
      <c r="N140" s="151">
        <f>'PUDR KAB ACT'!L148</f>
        <v>0</v>
      </c>
      <c r="O140" s="151">
        <f>'PUDR KAB ACT'!M148</f>
        <v>0</v>
      </c>
      <c r="P140" s="151">
        <f>'PUDR KAB ACT'!N148</f>
        <v>0</v>
      </c>
      <c r="Q140" s="151">
        <f>'PUDR KAB ACT'!O148</f>
        <v>0</v>
      </c>
      <c r="R140" s="151">
        <f>'PUDR KAB ACT'!P148</f>
        <v>0</v>
      </c>
      <c r="S140" s="151">
        <f>'PUDR KAB ACT'!Q148</f>
        <v>0</v>
      </c>
      <c r="T140" s="151">
        <f>'PUDR KAB ACT'!R148</f>
        <v>0</v>
      </c>
      <c r="U140" s="151">
        <f>JAN!N147</f>
        <v>0</v>
      </c>
      <c r="V140" s="151">
        <f>FEB!N147</f>
        <v>0</v>
      </c>
      <c r="W140" s="151">
        <f>MAR!N147</f>
        <v>0</v>
      </c>
      <c r="X140" s="151">
        <f>APR!N147</f>
        <v>0</v>
      </c>
      <c r="Y140" s="151">
        <f>MEI!N147</f>
        <v>0</v>
      </c>
      <c r="Z140" s="151">
        <f>JUN!N147</f>
        <v>0</v>
      </c>
      <c r="AA140" s="151">
        <f>JUL!N147</f>
        <v>0</v>
      </c>
      <c r="AB140" s="151">
        <f>AGS!N147</f>
        <v>0</v>
      </c>
      <c r="AC140" s="151">
        <f>SEPT!N147</f>
        <v>0</v>
      </c>
      <c r="AD140" s="151">
        <f>OKT!N147</f>
        <v>0</v>
      </c>
      <c r="AE140" s="151">
        <f>NOV!N147</f>
        <v>0</v>
      </c>
      <c r="AF140" s="151">
        <f>DES!N147</f>
        <v>0</v>
      </c>
      <c r="AG140" s="151">
        <f t="shared" si="0"/>
        <v>0</v>
      </c>
      <c r="AH140" s="151">
        <f t="shared" si="1"/>
        <v>0</v>
      </c>
      <c r="AI140" s="376" t="e">
        <f t="shared" si="2"/>
        <v>#DIV/0!</v>
      </c>
      <c r="AJ140" s="82">
        <f t="shared" si="3"/>
        <v>0</v>
      </c>
      <c r="AK140" s="82">
        <f t="shared" si="4"/>
        <v>0</v>
      </c>
      <c r="AL140" s="82" t="e">
        <f t="shared" si="5"/>
        <v>#DIV/0!</v>
      </c>
      <c r="AM140" s="82">
        <f t="shared" si="6"/>
        <v>0</v>
      </c>
      <c r="AN140" s="82">
        <f t="shared" si="7"/>
        <v>0</v>
      </c>
      <c r="AO140" s="82" t="e">
        <f t="shared" si="8"/>
        <v>#DIV/0!</v>
      </c>
    </row>
    <row r="141" spans="1:41" ht="15.75" customHeight="1" x14ac:dyDescent="0.3">
      <c r="A141" s="53">
        <v>147</v>
      </c>
      <c r="B141" s="53"/>
      <c r="C141" s="137" t="s">
        <v>599</v>
      </c>
      <c r="D141" s="137">
        <v>8</v>
      </c>
      <c r="E141" s="137" t="s">
        <v>598</v>
      </c>
      <c r="F141" s="53" t="s">
        <v>164</v>
      </c>
      <c r="G141" s="81" t="s">
        <v>172</v>
      </c>
      <c r="H141" s="53" t="s">
        <v>600</v>
      </c>
      <c r="I141" s="151">
        <f>'PUDR KAB ACT'!G149</f>
        <v>0</v>
      </c>
      <c r="J141" s="151">
        <f>'PUDR KAB ACT'!H149</f>
        <v>0</v>
      </c>
      <c r="K141" s="151">
        <f>'PUDR KAB ACT'!I149</f>
        <v>0</v>
      </c>
      <c r="L141" s="151">
        <f>'PUDR KAB ACT'!J149</f>
        <v>0</v>
      </c>
      <c r="M141" s="151">
        <f>'PUDR KAB ACT'!K149</f>
        <v>1</v>
      </c>
      <c r="N141" s="151">
        <f>'PUDR KAB ACT'!L149</f>
        <v>0</v>
      </c>
      <c r="O141" s="151">
        <f>'PUDR KAB ACT'!M149</f>
        <v>0</v>
      </c>
      <c r="P141" s="151">
        <f>'PUDR KAB ACT'!N149</f>
        <v>0</v>
      </c>
      <c r="Q141" s="151">
        <f>'PUDR KAB ACT'!O149</f>
        <v>0</v>
      </c>
      <c r="R141" s="151">
        <f>'PUDR KAB ACT'!P149</f>
        <v>0</v>
      </c>
      <c r="S141" s="151">
        <f>'PUDR KAB ACT'!Q149</f>
        <v>0</v>
      </c>
      <c r="T141" s="151">
        <f>'PUDR KAB ACT'!R149</f>
        <v>0</v>
      </c>
      <c r="U141" s="151">
        <f>JAN!N148</f>
        <v>0</v>
      </c>
      <c r="V141" s="151">
        <f>FEB!N148</f>
        <v>0</v>
      </c>
      <c r="W141" s="151">
        <f>MAR!N148</f>
        <v>0</v>
      </c>
      <c r="X141" s="151">
        <f>APR!N148</f>
        <v>0</v>
      </c>
      <c r="Y141" s="151">
        <f>MEI!N148</f>
        <v>1</v>
      </c>
      <c r="Z141" s="151">
        <f>JUN!N148</f>
        <v>0</v>
      </c>
      <c r="AA141" s="151">
        <f>JUL!N148</f>
        <v>0</v>
      </c>
      <c r="AB141" s="151">
        <f>AGS!N148</f>
        <v>0</v>
      </c>
      <c r="AC141" s="151">
        <f>SEPT!N148</f>
        <v>0</v>
      </c>
      <c r="AD141" s="151">
        <f>OKT!N148</f>
        <v>0</v>
      </c>
      <c r="AE141" s="151">
        <f>NOV!N148</f>
        <v>0</v>
      </c>
      <c r="AF141" s="151">
        <f>DES!N148</f>
        <v>0</v>
      </c>
      <c r="AG141" s="151">
        <f t="shared" si="0"/>
        <v>1</v>
      </c>
      <c r="AH141" s="151">
        <f t="shared" si="1"/>
        <v>1</v>
      </c>
      <c r="AI141" s="376">
        <f t="shared" si="2"/>
        <v>1</v>
      </c>
      <c r="AJ141" s="82">
        <f t="shared" si="3"/>
        <v>1</v>
      </c>
      <c r="AK141" s="82">
        <f t="shared" si="4"/>
        <v>1</v>
      </c>
      <c r="AL141" s="82">
        <f t="shared" si="5"/>
        <v>1</v>
      </c>
      <c r="AM141" s="82">
        <f t="shared" si="6"/>
        <v>0</v>
      </c>
      <c r="AN141" s="82">
        <f t="shared" si="7"/>
        <v>0</v>
      </c>
      <c r="AO141" s="82" t="e">
        <f t="shared" si="8"/>
        <v>#DIV/0!</v>
      </c>
    </row>
    <row r="142" spans="1:41" ht="15.75" customHeight="1" x14ac:dyDescent="0.3">
      <c r="A142" s="53">
        <v>149</v>
      </c>
      <c r="B142" s="53"/>
      <c r="C142" s="137" t="s">
        <v>591</v>
      </c>
      <c r="D142" s="137">
        <v>10</v>
      </c>
      <c r="E142" s="137" t="s">
        <v>598</v>
      </c>
      <c r="F142" s="53" t="s">
        <v>164</v>
      </c>
      <c r="G142" s="81" t="s">
        <v>174</v>
      </c>
      <c r="H142" s="53" t="s">
        <v>598</v>
      </c>
      <c r="I142" s="151">
        <f>'PUDR KAB ACT'!G151</f>
        <v>1</v>
      </c>
      <c r="J142" s="151">
        <f>'PUDR KAB ACT'!H151</f>
        <v>1</v>
      </c>
      <c r="K142" s="151">
        <f>'PUDR KAB ACT'!I151</f>
        <v>0</v>
      </c>
      <c r="L142" s="151">
        <f>'PUDR KAB ACT'!J151</f>
        <v>0</v>
      </c>
      <c r="M142" s="151">
        <f>'PUDR KAB ACT'!K151</f>
        <v>0</v>
      </c>
      <c r="N142" s="151">
        <f>'PUDR KAB ACT'!L151</f>
        <v>0</v>
      </c>
      <c r="O142" s="151">
        <f>'PUDR KAB ACT'!M151</f>
        <v>0</v>
      </c>
      <c r="P142" s="151">
        <f>'PUDR KAB ACT'!N151</f>
        <v>1</v>
      </c>
      <c r="Q142" s="151">
        <f>'PUDR KAB ACT'!O151</f>
        <v>0</v>
      </c>
      <c r="R142" s="151">
        <f>'PUDR KAB ACT'!P151</f>
        <v>0</v>
      </c>
      <c r="S142" s="151">
        <f>'PUDR KAB ACT'!Q151</f>
        <v>4</v>
      </c>
      <c r="T142" s="151">
        <f>'PUDR KAB ACT'!R151</f>
        <v>0</v>
      </c>
      <c r="U142" s="151">
        <f>JAN!N150</f>
        <v>1</v>
      </c>
      <c r="V142" s="151">
        <f>FEB!N150</f>
        <v>1</v>
      </c>
      <c r="W142" s="151">
        <f>MAR!N150</f>
        <v>0</v>
      </c>
      <c r="X142" s="151">
        <f>APR!N150</f>
        <v>0</v>
      </c>
      <c r="Y142" s="151">
        <f>MEI!N150</f>
        <v>0</v>
      </c>
      <c r="Z142" s="151">
        <f>JUN!N150</f>
        <v>0</v>
      </c>
      <c r="AA142" s="151">
        <f>JUL!N150</f>
        <v>0</v>
      </c>
      <c r="AB142" s="151">
        <f>AGS!N150</f>
        <v>1</v>
      </c>
      <c r="AC142" s="151">
        <f>SEPT!N150</f>
        <v>0</v>
      </c>
      <c r="AD142" s="151">
        <f>OKT!N150</f>
        <v>0</v>
      </c>
      <c r="AE142" s="151">
        <f>NOV!N150</f>
        <v>4</v>
      </c>
      <c r="AF142" s="151">
        <f>DES!N150</f>
        <v>0</v>
      </c>
      <c r="AG142" s="151">
        <f t="shared" si="0"/>
        <v>7</v>
      </c>
      <c r="AH142" s="151">
        <f t="shared" si="1"/>
        <v>7</v>
      </c>
      <c r="AI142" s="376">
        <f t="shared" si="2"/>
        <v>1</v>
      </c>
      <c r="AJ142" s="82">
        <f t="shared" si="3"/>
        <v>2</v>
      </c>
      <c r="AK142" s="82">
        <f t="shared" si="4"/>
        <v>2</v>
      </c>
      <c r="AL142" s="82">
        <f t="shared" si="5"/>
        <v>1</v>
      </c>
      <c r="AM142" s="82">
        <f t="shared" si="6"/>
        <v>5</v>
      </c>
      <c r="AN142" s="82">
        <f t="shared" si="7"/>
        <v>5</v>
      </c>
      <c r="AO142" s="82">
        <f t="shared" si="8"/>
        <v>1</v>
      </c>
    </row>
    <row r="143" spans="1:41" ht="15.75" customHeight="1" x14ac:dyDescent="0.3">
      <c r="A143" s="53">
        <v>150</v>
      </c>
      <c r="B143" s="53"/>
      <c r="C143" s="137" t="s">
        <v>591</v>
      </c>
      <c r="D143" s="137">
        <v>11</v>
      </c>
      <c r="E143" s="137" t="s">
        <v>600</v>
      </c>
      <c r="F143" s="53" t="s">
        <v>164</v>
      </c>
      <c r="G143" s="81" t="s">
        <v>175</v>
      </c>
      <c r="H143" s="53" t="s">
        <v>598</v>
      </c>
      <c r="I143" s="151">
        <f>'PUDR KAB ACT'!G152</f>
        <v>0</v>
      </c>
      <c r="J143" s="151">
        <f>'PUDR KAB ACT'!H152</f>
        <v>0</v>
      </c>
      <c r="K143" s="151">
        <f>'PUDR KAB ACT'!I152</f>
        <v>0</v>
      </c>
      <c r="L143" s="151">
        <f>'PUDR KAB ACT'!J152</f>
        <v>0</v>
      </c>
      <c r="M143" s="151">
        <f>'PUDR KAB ACT'!K152</f>
        <v>1</v>
      </c>
      <c r="N143" s="151">
        <f>'PUDR KAB ACT'!L152</f>
        <v>2</v>
      </c>
      <c r="O143" s="151">
        <f>'PUDR KAB ACT'!M152</f>
        <v>0</v>
      </c>
      <c r="P143" s="151">
        <f>'PUDR KAB ACT'!N152</f>
        <v>0</v>
      </c>
      <c r="Q143" s="151">
        <f>'PUDR KAB ACT'!O152</f>
        <v>0</v>
      </c>
      <c r="R143" s="151">
        <f>'PUDR KAB ACT'!P152</f>
        <v>0</v>
      </c>
      <c r="S143" s="151">
        <f>'PUDR KAB ACT'!Q152</f>
        <v>0</v>
      </c>
      <c r="T143" s="151">
        <f>'PUDR KAB ACT'!R152</f>
        <v>0</v>
      </c>
      <c r="U143" s="151">
        <f>JAN!N151</f>
        <v>0</v>
      </c>
      <c r="V143" s="151">
        <f>FEB!N151</f>
        <v>0</v>
      </c>
      <c r="W143" s="151">
        <f>MAR!N151</f>
        <v>0</v>
      </c>
      <c r="X143" s="151">
        <f>APR!N151</f>
        <v>0</v>
      </c>
      <c r="Y143" s="151">
        <f>MEI!N151</f>
        <v>1</v>
      </c>
      <c r="Z143" s="151">
        <f>JUN!N151</f>
        <v>2</v>
      </c>
      <c r="AA143" s="151">
        <f>JUL!N151</f>
        <v>0</v>
      </c>
      <c r="AB143" s="151">
        <f>AGS!N151</f>
        <v>0</v>
      </c>
      <c r="AC143" s="151">
        <f>SEPT!N151</f>
        <v>0</v>
      </c>
      <c r="AD143" s="151">
        <f>OKT!N151</f>
        <v>0</v>
      </c>
      <c r="AE143" s="151">
        <f>NOV!N151</f>
        <v>0</v>
      </c>
      <c r="AF143" s="151">
        <f>DES!N151</f>
        <v>0</v>
      </c>
      <c r="AG143" s="151">
        <f t="shared" si="0"/>
        <v>3</v>
      </c>
      <c r="AH143" s="151">
        <f t="shared" si="1"/>
        <v>3</v>
      </c>
      <c r="AI143" s="376">
        <f t="shared" si="2"/>
        <v>1</v>
      </c>
      <c r="AJ143" s="82">
        <f t="shared" si="3"/>
        <v>3</v>
      </c>
      <c r="AK143" s="82">
        <f t="shared" si="4"/>
        <v>3</v>
      </c>
      <c r="AL143" s="82">
        <f t="shared" si="5"/>
        <v>1</v>
      </c>
      <c r="AM143" s="82">
        <f t="shared" si="6"/>
        <v>0</v>
      </c>
      <c r="AN143" s="82">
        <f t="shared" si="7"/>
        <v>0</v>
      </c>
      <c r="AO143" s="82" t="e">
        <f t="shared" si="8"/>
        <v>#DIV/0!</v>
      </c>
    </row>
    <row r="144" spans="1:41" ht="15.75" customHeight="1" x14ac:dyDescent="0.3">
      <c r="A144" s="53">
        <v>151</v>
      </c>
      <c r="B144" s="53"/>
      <c r="C144" s="137" t="s">
        <v>599</v>
      </c>
      <c r="D144" s="137">
        <v>12</v>
      </c>
      <c r="E144" s="137" t="s">
        <v>598</v>
      </c>
      <c r="F144" s="53" t="s">
        <v>164</v>
      </c>
      <c r="G144" s="81" t="s">
        <v>176</v>
      </c>
      <c r="H144" s="53" t="s">
        <v>598</v>
      </c>
      <c r="I144" s="151">
        <f>'PUDR KAB ACT'!G153</f>
        <v>0</v>
      </c>
      <c r="J144" s="151">
        <f>'PUDR KAB ACT'!H153</f>
        <v>0</v>
      </c>
      <c r="K144" s="151">
        <f>'PUDR KAB ACT'!I153</f>
        <v>0</v>
      </c>
      <c r="L144" s="151">
        <f>'PUDR KAB ACT'!J153</f>
        <v>0</v>
      </c>
      <c r="M144" s="151">
        <f>'PUDR KAB ACT'!K153</f>
        <v>0</v>
      </c>
      <c r="N144" s="151">
        <f>'PUDR KAB ACT'!L153</f>
        <v>0</v>
      </c>
      <c r="O144" s="151">
        <f>'PUDR KAB ACT'!M153</f>
        <v>0</v>
      </c>
      <c r="P144" s="151">
        <f>'PUDR KAB ACT'!N153</f>
        <v>0</v>
      </c>
      <c r="Q144" s="151">
        <f>'PUDR KAB ACT'!O153</f>
        <v>0</v>
      </c>
      <c r="R144" s="151">
        <f>'PUDR KAB ACT'!P153</f>
        <v>0</v>
      </c>
      <c r="S144" s="151">
        <f>'PUDR KAB ACT'!Q153</f>
        <v>0</v>
      </c>
      <c r="T144" s="151">
        <f>'PUDR KAB ACT'!R153</f>
        <v>0</v>
      </c>
      <c r="U144" s="151">
        <f>JAN!N152</f>
        <v>0</v>
      </c>
      <c r="V144" s="151">
        <f>FEB!N152</f>
        <v>0</v>
      </c>
      <c r="W144" s="151">
        <f>MAR!N152</f>
        <v>0</v>
      </c>
      <c r="X144" s="151">
        <f>APR!N152</f>
        <v>0</v>
      </c>
      <c r="Y144" s="151">
        <f>MEI!N152</f>
        <v>0</v>
      </c>
      <c r="Z144" s="151">
        <f>JUN!N152</f>
        <v>0</v>
      </c>
      <c r="AA144" s="151">
        <f>JUL!N152</f>
        <v>0</v>
      </c>
      <c r="AB144" s="151">
        <f>AGS!N152</f>
        <v>0</v>
      </c>
      <c r="AC144" s="151">
        <f>SEPT!N152</f>
        <v>0</v>
      </c>
      <c r="AD144" s="151">
        <f>OKT!N152</f>
        <v>0</v>
      </c>
      <c r="AE144" s="151">
        <f>NOV!N152</f>
        <v>0</v>
      </c>
      <c r="AF144" s="151">
        <f>DES!N152</f>
        <v>0</v>
      </c>
      <c r="AG144" s="151">
        <f t="shared" si="0"/>
        <v>0</v>
      </c>
      <c r="AH144" s="151">
        <f t="shared" si="1"/>
        <v>0</v>
      </c>
      <c r="AI144" s="376" t="e">
        <f t="shared" si="2"/>
        <v>#DIV/0!</v>
      </c>
      <c r="AJ144" s="82">
        <f t="shared" si="3"/>
        <v>0</v>
      </c>
      <c r="AK144" s="82">
        <f t="shared" si="4"/>
        <v>0</v>
      </c>
      <c r="AL144" s="82" t="e">
        <f t="shared" si="5"/>
        <v>#DIV/0!</v>
      </c>
      <c r="AM144" s="82">
        <f t="shared" si="6"/>
        <v>0</v>
      </c>
      <c r="AN144" s="82">
        <f t="shared" si="7"/>
        <v>0</v>
      </c>
      <c r="AO144" s="82" t="e">
        <f t="shared" si="8"/>
        <v>#DIV/0!</v>
      </c>
    </row>
    <row r="145" spans="1:41" ht="15.75" customHeight="1" x14ac:dyDescent="0.3">
      <c r="A145" s="53">
        <v>153</v>
      </c>
      <c r="B145" s="53"/>
      <c r="C145" s="137" t="s">
        <v>599</v>
      </c>
      <c r="D145" s="137">
        <v>14</v>
      </c>
      <c r="E145" s="137" t="s">
        <v>600</v>
      </c>
      <c r="F145" s="53" t="s">
        <v>164</v>
      </c>
      <c r="G145" s="81" t="s">
        <v>178</v>
      </c>
      <c r="H145" s="53" t="s">
        <v>600</v>
      </c>
      <c r="I145" s="151">
        <f>'PUDR KAB ACT'!G155</f>
        <v>91</v>
      </c>
      <c r="J145" s="151">
        <f>'PUDR KAB ACT'!H155</f>
        <v>92</v>
      </c>
      <c r="K145" s="151">
        <f>'PUDR KAB ACT'!I155</f>
        <v>35</v>
      </c>
      <c r="L145" s="151">
        <f>'PUDR KAB ACT'!J155</f>
        <v>24</v>
      </c>
      <c r="M145" s="151">
        <f>'PUDR KAB ACT'!K155</f>
        <v>26</v>
      </c>
      <c r="N145" s="151">
        <f>'PUDR KAB ACT'!L155</f>
        <v>27</v>
      </c>
      <c r="O145" s="151">
        <f>'PUDR KAB ACT'!M155</f>
        <v>66</v>
      </c>
      <c r="P145" s="151">
        <f>'PUDR KAB ACT'!N155</f>
        <v>87</v>
      </c>
      <c r="Q145" s="151">
        <f>'PUDR KAB ACT'!O155</f>
        <v>122</v>
      </c>
      <c r="R145" s="151">
        <f>'PUDR KAB ACT'!P155</f>
        <v>56</v>
      </c>
      <c r="S145" s="151">
        <f>'PUDR KAB ACT'!Q155</f>
        <v>41</v>
      </c>
      <c r="T145" s="151">
        <f>'PUDR KAB ACT'!R155</f>
        <v>57</v>
      </c>
      <c r="U145" s="151">
        <f>JAN!N154</f>
        <v>70</v>
      </c>
      <c r="V145" s="151">
        <f>FEB!N154</f>
        <v>57</v>
      </c>
      <c r="W145" s="151">
        <f>MAR!N154</f>
        <v>22</v>
      </c>
      <c r="X145" s="151">
        <f>APR!N154</f>
        <v>18</v>
      </c>
      <c r="Y145" s="151">
        <f>MEI!N154</f>
        <v>19</v>
      </c>
      <c r="Z145" s="151">
        <f>JUN!N154</f>
        <v>17</v>
      </c>
      <c r="AA145" s="151">
        <f>JUL!N154</f>
        <v>43</v>
      </c>
      <c r="AB145" s="151">
        <f>AGS!N154</f>
        <v>4</v>
      </c>
      <c r="AC145" s="151">
        <f>SEPT!N154</f>
        <v>18</v>
      </c>
      <c r="AD145" s="151">
        <f>OKT!N154</f>
        <v>12</v>
      </c>
      <c r="AE145" s="151">
        <f>NOV!N154</f>
        <v>9</v>
      </c>
      <c r="AF145" s="151">
        <f>DES!N154</f>
        <v>12</v>
      </c>
      <c r="AG145" s="151">
        <f t="shared" si="0"/>
        <v>724</v>
      </c>
      <c r="AH145" s="151">
        <f t="shared" si="1"/>
        <v>301</v>
      </c>
      <c r="AI145" s="376">
        <f t="shared" si="2"/>
        <v>0.41574585635359118</v>
      </c>
      <c r="AJ145" s="82">
        <f t="shared" si="3"/>
        <v>295</v>
      </c>
      <c r="AK145" s="82">
        <f t="shared" si="4"/>
        <v>203</v>
      </c>
      <c r="AL145" s="82">
        <f t="shared" si="5"/>
        <v>0.68813559322033901</v>
      </c>
      <c r="AM145" s="82">
        <f t="shared" si="6"/>
        <v>429</v>
      </c>
      <c r="AN145" s="82">
        <f t="shared" si="7"/>
        <v>98</v>
      </c>
      <c r="AO145" s="82">
        <f t="shared" si="8"/>
        <v>0.22843822843822845</v>
      </c>
    </row>
    <row r="146" spans="1:41" ht="15.75" customHeight="1" x14ac:dyDescent="0.3">
      <c r="A146" s="53">
        <v>154</v>
      </c>
      <c r="B146" s="53"/>
      <c r="C146" s="137" t="s">
        <v>601</v>
      </c>
      <c r="D146" s="137">
        <v>15</v>
      </c>
      <c r="E146" s="137" t="s">
        <v>598</v>
      </c>
      <c r="F146" s="53" t="s">
        <v>164</v>
      </c>
      <c r="G146" s="81" t="s">
        <v>179</v>
      </c>
      <c r="H146" s="53" t="s">
        <v>601</v>
      </c>
      <c r="I146" s="151">
        <f>'PUDR KAB ACT'!G156</f>
        <v>0</v>
      </c>
      <c r="J146" s="151">
        <f>'PUDR KAB ACT'!H156</f>
        <v>0</v>
      </c>
      <c r="K146" s="151">
        <f>'PUDR KAB ACT'!I156</f>
        <v>0</v>
      </c>
      <c r="L146" s="151">
        <f>'PUDR KAB ACT'!J156</f>
        <v>0</v>
      </c>
      <c r="M146" s="151">
        <f>'PUDR KAB ACT'!K156</f>
        <v>0</v>
      </c>
      <c r="N146" s="151">
        <f>'PUDR KAB ACT'!L156</f>
        <v>0</v>
      </c>
      <c r="O146" s="151">
        <f>'PUDR KAB ACT'!M156</f>
        <v>0</v>
      </c>
      <c r="P146" s="151">
        <f>'PUDR KAB ACT'!N156</f>
        <v>0</v>
      </c>
      <c r="Q146" s="151">
        <f>'PUDR KAB ACT'!O156</f>
        <v>0</v>
      </c>
      <c r="R146" s="151">
        <f>'PUDR KAB ACT'!P156</f>
        <v>0</v>
      </c>
      <c r="S146" s="151">
        <f>'PUDR KAB ACT'!Q156</f>
        <v>0</v>
      </c>
      <c r="T146" s="151">
        <f>'PUDR KAB ACT'!R156</f>
        <v>0</v>
      </c>
      <c r="U146" s="151">
        <f>JAN!N155</f>
        <v>0</v>
      </c>
      <c r="V146" s="151">
        <f>FEB!N155</f>
        <v>0</v>
      </c>
      <c r="W146" s="151">
        <f>MAR!N155</f>
        <v>0</v>
      </c>
      <c r="X146" s="151">
        <f>APR!N155</f>
        <v>0</v>
      </c>
      <c r="Y146" s="151">
        <f>MEI!N155</f>
        <v>0</v>
      </c>
      <c r="Z146" s="151">
        <f>JUN!N155</f>
        <v>0</v>
      </c>
      <c r="AA146" s="151">
        <f>JUL!N155</f>
        <v>0</v>
      </c>
      <c r="AB146" s="151">
        <f>AGS!N155</f>
        <v>0</v>
      </c>
      <c r="AC146" s="151">
        <f>SEPT!N155</f>
        <v>0</v>
      </c>
      <c r="AD146" s="151">
        <f>OKT!N155</f>
        <v>0</v>
      </c>
      <c r="AE146" s="151">
        <f>NOV!N155</f>
        <v>0</v>
      </c>
      <c r="AF146" s="151">
        <f>DES!N155</f>
        <v>0</v>
      </c>
      <c r="AG146" s="151">
        <f t="shared" si="0"/>
        <v>0</v>
      </c>
      <c r="AH146" s="151">
        <f t="shared" si="1"/>
        <v>0</v>
      </c>
      <c r="AI146" s="376" t="e">
        <f t="shared" si="2"/>
        <v>#DIV/0!</v>
      </c>
      <c r="AJ146" s="82">
        <f t="shared" si="3"/>
        <v>0</v>
      </c>
      <c r="AK146" s="82">
        <f t="shared" si="4"/>
        <v>0</v>
      </c>
      <c r="AL146" s="82" t="e">
        <f t="shared" si="5"/>
        <v>#DIV/0!</v>
      </c>
      <c r="AM146" s="82">
        <f t="shared" si="6"/>
        <v>0</v>
      </c>
      <c r="AN146" s="82">
        <f t="shared" si="7"/>
        <v>0</v>
      </c>
      <c r="AO146" s="82" t="e">
        <f t="shared" si="8"/>
        <v>#DIV/0!</v>
      </c>
    </row>
    <row r="147" spans="1:41" ht="15.75" customHeight="1" x14ac:dyDescent="0.3">
      <c r="A147" s="53">
        <v>155</v>
      </c>
      <c r="B147" s="53"/>
      <c r="C147" s="137" t="s">
        <v>591</v>
      </c>
      <c r="D147" s="137">
        <v>1</v>
      </c>
      <c r="E147" s="137" t="s">
        <v>598</v>
      </c>
      <c r="F147" s="53" t="s">
        <v>180</v>
      </c>
      <c r="G147" s="53" t="s">
        <v>874</v>
      </c>
      <c r="H147" s="53" t="s">
        <v>598</v>
      </c>
      <c r="I147" s="151">
        <f>'PUDR KAB ACT'!G157</f>
        <v>56</v>
      </c>
      <c r="J147" s="151">
        <f>'PUDR KAB ACT'!H157</f>
        <v>41</v>
      </c>
      <c r="K147" s="151">
        <f>'PUDR KAB ACT'!I157</f>
        <v>23</v>
      </c>
      <c r="L147" s="151">
        <f>'PUDR KAB ACT'!J157</f>
        <v>7</v>
      </c>
      <c r="M147" s="151">
        <f>'PUDR KAB ACT'!K157</f>
        <v>15</v>
      </c>
      <c r="N147" s="151">
        <f>'PUDR KAB ACT'!L157</f>
        <v>3</v>
      </c>
      <c r="O147" s="151">
        <f>'PUDR KAB ACT'!M157</f>
        <v>26</v>
      </c>
      <c r="P147" s="151">
        <f>'PUDR KAB ACT'!N157</f>
        <v>324</v>
      </c>
      <c r="Q147" s="151">
        <f>'PUDR KAB ACT'!O157</f>
        <v>324</v>
      </c>
      <c r="R147" s="151">
        <f>'PUDR KAB ACT'!P157</f>
        <v>0</v>
      </c>
      <c r="S147" s="151">
        <f>'PUDR KAB ACT'!Q157</f>
        <v>155</v>
      </c>
      <c r="T147" s="151">
        <f>'PUDR KAB ACT'!R157</f>
        <v>99</v>
      </c>
      <c r="U147" s="151">
        <f>JAN!N156</f>
        <v>28</v>
      </c>
      <c r="V147" s="151">
        <f>FEB!N156</f>
        <v>26</v>
      </c>
      <c r="W147" s="151">
        <f>MAR!N156</f>
        <v>16</v>
      </c>
      <c r="X147" s="151">
        <f>APR!N156</f>
        <v>4</v>
      </c>
      <c r="Y147" s="151">
        <f>MEI!N156</f>
        <v>9</v>
      </c>
      <c r="Z147" s="151">
        <f>JUN!N156</f>
        <v>0</v>
      </c>
      <c r="AA147" s="151">
        <f>JUL!N156</f>
        <v>13</v>
      </c>
      <c r="AB147" s="151">
        <f>AGS!N156</f>
        <v>37</v>
      </c>
      <c r="AC147" s="151">
        <f>SEPT!N156</f>
        <v>37</v>
      </c>
      <c r="AD147" s="151">
        <f>OKT!N156</f>
        <v>0</v>
      </c>
      <c r="AE147" s="151">
        <f>NOV!N156</f>
        <v>3</v>
      </c>
      <c r="AF147" s="151">
        <f>DES!N156</f>
        <v>0</v>
      </c>
      <c r="AG147" s="151">
        <f t="shared" si="0"/>
        <v>1073</v>
      </c>
      <c r="AH147" s="151">
        <f t="shared" si="1"/>
        <v>173</v>
      </c>
      <c r="AI147" s="376">
        <f t="shared" si="2"/>
        <v>0.16123019571295433</v>
      </c>
      <c r="AJ147" s="82">
        <f t="shared" si="3"/>
        <v>145</v>
      </c>
      <c r="AK147" s="82">
        <f t="shared" si="4"/>
        <v>83</v>
      </c>
      <c r="AL147" s="82">
        <f t="shared" si="5"/>
        <v>0.57241379310344831</v>
      </c>
      <c r="AM147" s="82">
        <f t="shared" si="6"/>
        <v>928</v>
      </c>
      <c r="AN147" s="82">
        <f t="shared" si="7"/>
        <v>90</v>
      </c>
      <c r="AO147" s="82">
        <f t="shared" si="8"/>
        <v>9.6982758620689655E-2</v>
      </c>
    </row>
    <row r="148" spans="1:41" ht="15.75" customHeight="1" x14ac:dyDescent="0.3">
      <c r="A148" s="53">
        <v>157</v>
      </c>
      <c r="B148" s="53"/>
      <c r="C148" s="137" t="s">
        <v>591</v>
      </c>
      <c r="D148" s="137">
        <v>3</v>
      </c>
      <c r="E148" s="137" t="s">
        <v>598</v>
      </c>
      <c r="F148" s="53" t="s">
        <v>180</v>
      </c>
      <c r="G148" s="53" t="s">
        <v>873</v>
      </c>
      <c r="H148" s="53" t="s">
        <v>598</v>
      </c>
      <c r="I148" s="151">
        <f>'PUDR KAB ACT'!G159</f>
        <v>1</v>
      </c>
      <c r="J148" s="151">
        <f>'PUDR KAB ACT'!H159</f>
        <v>2</v>
      </c>
      <c r="K148" s="151">
        <f>'PUDR KAB ACT'!I159</f>
        <v>3</v>
      </c>
      <c r="L148" s="151">
        <f>'PUDR KAB ACT'!J159</f>
        <v>3</v>
      </c>
      <c r="M148" s="151">
        <f>'PUDR KAB ACT'!K159</f>
        <v>5</v>
      </c>
      <c r="N148" s="151">
        <f>'PUDR KAB ACT'!L159</f>
        <v>0</v>
      </c>
      <c r="O148" s="151">
        <f>'PUDR KAB ACT'!M159</f>
        <v>2</v>
      </c>
      <c r="P148" s="151">
        <f>'PUDR KAB ACT'!N159</f>
        <v>1</v>
      </c>
      <c r="Q148" s="151">
        <f>'PUDR KAB ACT'!O159</f>
        <v>1</v>
      </c>
      <c r="R148" s="151">
        <f>'PUDR KAB ACT'!P159</f>
        <v>0</v>
      </c>
      <c r="S148" s="151">
        <f>'PUDR KAB ACT'!Q159</f>
        <v>5</v>
      </c>
      <c r="T148" s="151">
        <f>'PUDR KAB ACT'!R159</f>
        <v>4</v>
      </c>
      <c r="U148" s="151">
        <f>JAN!N158</f>
        <v>0</v>
      </c>
      <c r="V148" s="151">
        <f>FEB!N158</f>
        <v>2</v>
      </c>
      <c r="W148" s="151">
        <f>MAR!N158</f>
        <v>3</v>
      </c>
      <c r="X148" s="151">
        <f>APR!N158</f>
        <v>3</v>
      </c>
      <c r="Y148" s="151">
        <f>MEI!N158</f>
        <v>5</v>
      </c>
      <c r="Z148" s="151">
        <f>JUN!N158</f>
        <v>0</v>
      </c>
      <c r="AA148" s="151">
        <f>JUL!N158</f>
        <v>2</v>
      </c>
      <c r="AB148" s="151">
        <f>AGS!N158</f>
        <v>1</v>
      </c>
      <c r="AC148" s="151">
        <f>SEPT!N158</f>
        <v>1</v>
      </c>
      <c r="AD148" s="151">
        <f>OKT!N158</f>
        <v>0</v>
      </c>
      <c r="AE148" s="151">
        <f>NOV!N158</f>
        <v>5</v>
      </c>
      <c r="AF148" s="151">
        <f>DES!N158</f>
        <v>4</v>
      </c>
      <c r="AG148" s="151">
        <f t="shared" si="0"/>
        <v>27</v>
      </c>
      <c r="AH148" s="151">
        <f t="shared" si="1"/>
        <v>26</v>
      </c>
      <c r="AI148" s="376">
        <f t="shared" si="2"/>
        <v>0.96296296296296291</v>
      </c>
      <c r="AJ148" s="82">
        <f t="shared" si="3"/>
        <v>14</v>
      </c>
      <c r="AK148" s="82">
        <f t="shared" si="4"/>
        <v>13</v>
      </c>
      <c r="AL148" s="82">
        <f t="shared" si="5"/>
        <v>0.9285714285714286</v>
      </c>
      <c r="AM148" s="82">
        <f t="shared" si="6"/>
        <v>13</v>
      </c>
      <c r="AN148" s="82">
        <f t="shared" si="7"/>
        <v>13</v>
      </c>
      <c r="AO148" s="82">
        <f t="shared" si="8"/>
        <v>1</v>
      </c>
    </row>
    <row r="149" spans="1:41" ht="15.75" customHeight="1" x14ac:dyDescent="0.3">
      <c r="A149" s="53">
        <v>158</v>
      </c>
      <c r="B149" s="53"/>
      <c r="C149" s="137" t="s">
        <v>599</v>
      </c>
      <c r="D149" s="137">
        <v>4</v>
      </c>
      <c r="E149" s="137" t="s">
        <v>600</v>
      </c>
      <c r="F149" s="53" t="s">
        <v>180</v>
      </c>
      <c r="G149" s="53" t="s">
        <v>878</v>
      </c>
      <c r="H149" s="53" t="s">
        <v>600</v>
      </c>
      <c r="I149" s="151">
        <f>'PUDR KAB ACT'!G160</f>
        <v>34</v>
      </c>
      <c r="J149" s="151">
        <f>'PUDR KAB ACT'!H160</f>
        <v>34</v>
      </c>
      <c r="K149" s="151">
        <f>'PUDR KAB ACT'!I160</f>
        <v>32</v>
      </c>
      <c r="L149" s="151">
        <f>'PUDR KAB ACT'!J160</f>
        <v>23</v>
      </c>
      <c r="M149" s="151">
        <f>'PUDR KAB ACT'!K160</f>
        <v>21</v>
      </c>
      <c r="N149" s="151">
        <f>'PUDR KAB ACT'!L160</f>
        <v>0</v>
      </c>
      <c r="O149" s="151">
        <f>'PUDR KAB ACT'!M160</f>
        <v>37</v>
      </c>
      <c r="P149" s="151">
        <f>'PUDR KAB ACT'!N160</f>
        <v>18</v>
      </c>
      <c r="Q149" s="151">
        <f>'PUDR KAB ACT'!O160</f>
        <v>18</v>
      </c>
      <c r="R149" s="151">
        <f>'PUDR KAB ACT'!P160</f>
        <v>0</v>
      </c>
      <c r="S149" s="151">
        <f>'PUDR KAB ACT'!Q160</f>
        <v>7</v>
      </c>
      <c r="T149" s="151">
        <f>'PUDR KAB ACT'!R160</f>
        <v>8</v>
      </c>
      <c r="U149" s="151">
        <f>JAN!N159</f>
        <v>1</v>
      </c>
      <c r="V149" s="151">
        <f>FEB!N159</f>
        <v>2</v>
      </c>
      <c r="W149" s="151">
        <f>MAR!N159</f>
        <v>2</v>
      </c>
      <c r="X149" s="151">
        <f>APR!N159</f>
        <v>2</v>
      </c>
      <c r="Y149" s="151">
        <f>MEI!N159</f>
        <v>1</v>
      </c>
      <c r="Z149" s="151">
        <f>JUN!N159</f>
        <v>0</v>
      </c>
      <c r="AA149" s="151">
        <f>JUL!N159</f>
        <v>1</v>
      </c>
      <c r="AB149" s="151">
        <f>AGS!N159</f>
        <v>13</v>
      </c>
      <c r="AC149" s="151">
        <f>SEPT!N159</f>
        <v>13</v>
      </c>
      <c r="AD149" s="151">
        <f>OKT!N159</f>
        <v>0</v>
      </c>
      <c r="AE149" s="151">
        <f>NOV!N159</f>
        <v>7</v>
      </c>
      <c r="AF149" s="151">
        <f>DES!N159</f>
        <v>9</v>
      </c>
      <c r="AG149" s="151">
        <f t="shared" si="0"/>
        <v>232</v>
      </c>
      <c r="AH149" s="151">
        <f t="shared" si="1"/>
        <v>51</v>
      </c>
      <c r="AI149" s="376">
        <f t="shared" si="2"/>
        <v>0.21982758620689655</v>
      </c>
      <c r="AJ149" s="82">
        <f t="shared" si="3"/>
        <v>144</v>
      </c>
      <c r="AK149" s="82">
        <f t="shared" si="4"/>
        <v>8</v>
      </c>
      <c r="AL149" s="82">
        <f t="shared" si="5"/>
        <v>5.5555555555555552E-2</v>
      </c>
      <c r="AM149" s="82">
        <f t="shared" si="6"/>
        <v>88</v>
      </c>
      <c r="AN149" s="82">
        <f t="shared" si="7"/>
        <v>43</v>
      </c>
      <c r="AO149" s="82">
        <f t="shared" si="8"/>
        <v>0.48863636363636365</v>
      </c>
    </row>
    <row r="150" spans="1:41" ht="15.75" customHeight="1" x14ac:dyDescent="0.3">
      <c r="A150" s="53">
        <v>159</v>
      </c>
      <c r="B150" s="53"/>
      <c r="C150" s="137" t="s">
        <v>599</v>
      </c>
      <c r="D150" s="137">
        <v>5</v>
      </c>
      <c r="E150" s="137" t="s">
        <v>600</v>
      </c>
      <c r="F150" s="53" t="s">
        <v>180</v>
      </c>
      <c r="G150" s="53" t="s">
        <v>879</v>
      </c>
      <c r="H150" s="53" t="s">
        <v>600</v>
      </c>
      <c r="I150" s="151">
        <f>'PUDR KAB ACT'!G161</f>
        <v>14</v>
      </c>
      <c r="J150" s="151">
        <f>'PUDR KAB ACT'!H161</f>
        <v>11</v>
      </c>
      <c r="K150" s="151">
        <f>'PUDR KAB ACT'!I161</f>
        <v>8</v>
      </c>
      <c r="L150" s="151">
        <f>'PUDR KAB ACT'!J161</f>
        <v>13</v>
      </c>
      <c r="M150" s="151">
        <f>'PUDR KAB ACT'!K161</f>
        <v>5</v>
      </c>
      <c r="N150" s="151">
        <f>'PUDR KAB ACT'!L161</f>
        <v>22</v>
      </c>
      <c r="O150" s="151">
        <f>'PUDR KAB ACT'!M161</f>
        <v>2</v>
      </c>
      <c r="P150" s="151">
        <f>'PUDR KAB ACT'!N161</f>
        <v>1</v>
      </c>
      <c r="Q150" s="151">
        <f>'PUDR KAB ACT'!O161</f>
        <v>1</v>
      </c>
      <c r="R150" s="151">
        <f>'PUDR KAB ACT'!P161</f>
        <v>0</v>
      </c>
      <c r="S150" s="151">
        <f>'PUDR KAB ACT'!Q161</f>
        <v>0</v>
      </c>
      <c r="T150" s="151">
        <f>'PUDR KAB ACT'!R161</f>
        <v>0</v>
      </c>
      <c r="U150" s="151">
        <f>JAN!N160</f>
        <v>3</v>
      </c>
      <c r="V150" s="151">
        <f>FEB!N160</f>
        <v>0</v>
      </c>
      <c r="W150" s="151">
        <f>MAR!N160</f>
        <v>1</v>
      </c>
      <c r="X150" s="151">
        <f>APR!N160</f>
        <v>6</v>
      </c>
      <c r="Y150" s="151">
        <f>MEI!N160</f>
        <v>1</v>
      </c>
      <c r="Z150" s="151">
        <f>JUN!N160</f>
        <v>0</v>
      </c>
      <c r="AA150" s="151">
        <f>JUL!N160</f>
        <v>0</v>
      </c>
      <c r="AB150" s="151">
        <f>AGS!N160</f>
        <v>0</v>
      </c>
      <c r="AC150" s="151">
        <f>SEPT!N160</f>
        <v>0</v>
      </c>
      <c r="AD150" s="151">
        <f>OKT!N160</f>
        <v>0</v>
      </c>
      <c r="AE150" s="151">
        <f>NOV!N160</f>
        <v>0</v>
      </c>
      <c r="AF150" s="151">
        <f>DES!N160</f>
        <v>0</v>
      </c>
      <c r="AG150" s="151">
        <f t="shared" si="0"/>
        <v>77</v>
      </c>
      <c r="AH150" s="151">
        <f t="shared" si="1"/>
        <v>11</v>
      </c>
      <c r="AI150" s="376">
        <f t="shared" si="2"/>
        <v>0.14285714285714285</v>
      </c>
      <c r="AJ150" s="82">
        <f t="shared" si="3"/>
        <v>73</v>
      </c>
      <c r="AK150" s="82">
        <f t="shared" si="4"/>
        <v>11</v>
      </c>
      <c r="AL150" s="82">
        <f t="shared" si="5"/>
        <v>0.15068493150684931</v>
      </c>
      <c r="AM150" s="82">
        <f t="shared" si="6"/>
        <v>4</v>
      </c>
      <c r="AN150" s="82">
        <f t="shared" si="7"/>
        <v>0</v>
      </c>
      <c r="AO150" s="82">
        <f t="shared" si="8"/>
        <v>0</v>
      </c>
    </row>
    <row r="151" spans="1:41" ht="15.75" customHeight="1" x14ac:dyDescent="0.3">
      <c r="A151" s="53">
        <v>160</v>
      </c>
      <c r="B151" s="53"/>
      <c r="C151" s="137" t="s">
        <v>601</v>
      </c>
      <c r="D151" s="137">
        <v>6</v>
      </c>
      <c r="E151" s="137" t="s">
        <v>600</v>
      </c>
      <c r="F151" s="53" t="s">
        <v>180</v>
      </c>
      <c r="G151" s="53" t="s">
        <v>881</v>
      </c>
      <c r="H151" s="53" t="s">
        <v>601</v>
      </c>
      <c r="I151" s="151">
        <f>'PUDR KAB ACT'!G162</f>
        <v>12</v>
      </c>
      <c r="J151" s="151">
        <f>'PUDR KAB ACT'!H162</f>
        <v>9</v>
      </c>
      <c r="K151" s="151">
        <f>'PUDR KAB ACT'!I162</f>
        <v>2</v>
      </c>
      <c r="L151" s="151">
        <f>'PUDR KAB ACT'!J162</f>
        <v>1</v>
      </c>
      <c r="M151" s="151">
        <f>'PUDR KAB ACT'!K162</f>
        <v>3</v>
      </c>
      <c r="N151" s="151">
        <f>'PUDR KAB ACT'!L162</f>
        <v>62</v>
      </c>
      <c r="O151" s="151">
        <f>'PUDR KAB ACT'!M162</f>
        <v>0</v>
      </c>
      <c r="P151" s="151">
        <f>'PUDR KAB ACT'!N162</f>
        <v>1</v>
      </c>
      <c r="Q151" s="151">
        <f>'PUDR KAB ACT'!O162</f>
        <v>1</v>
      </c>
      <c r="R151" s="151">
        <f>'PUDR KAB ACT'!P162</f>
        <v>0</v>
      </c>
      <c r="S151" s="151">
        <f>'PUDR KAB ACT'!Q162</f>
        <v>2</v>
      </c>
      <c r="T151" s="151">
        <f>'PUDR KAB ACT'!R162</f>
        <v>1</v>
      </c>
      <c r="U151" s="151">
        <f>JAN!N161</f>
        <v>11</v>
      </c>
      <c r="V151" s="151">
        <f>FEB!N161</f>
        <v>8</v>
      </c>
      <c r="W151" s="151">
        <f>MAR!N161</f>
        <v>0</v>
      </c>
      <c r="X151" s="151">
        <f>APR!N161</f>
        <v>1</v>
      </c>
      <c r="Y151" s="151">
        <f>MEI!N161</f>
        <v>3</v>
      </c>
      <c r="Z151" s="151">
        <f>JUN!N161</f>
        <v>0</v>
      </c>
      <c r="AA151" s="151">
        <f>JUL!N161</f>
        <v>0</v>
      </c>
      <c r="AB151" s="151">
        <f>AGS!N161</f>
        <v>1</v>
      </c>
      <c r="AC151" s="151">
        <f>SEPT!N161</f>
        <v>1</v>
      </c>
      <c r="AD151" s="151">
        <f>OKT!N161</f>
        <v>0</v>
      </c>
      <c r="AE151" s="151">
        <f>NOV!N161</f>
        <v>2</v>
      </c>
      <c r="AF151" s="151">
        <f>DES!N161</f>
        <v>1</v>
      </c>
      <c r="AG151" s="151">
        <f t="shared" si="0"/>
        <v>94</v>
      </c>
      <c r="AH151" s="151">
        <f t="shared" si="1"/>
        <v>28</v>
      </c>
      <c r="AI151" s="376">
        <f t="shared" si="2"/>
        <v>0.2978723404255319</v>
      </c>
      <c r="AJ151" s="82">
        <f t="shared" si="3"/>
        <v>89</v>
      </c>
      <c r="AK151" s="82">
        <f t="shared" si="4"/>
        <v>23</v>
      </c>
      <c r="AL151" s="82">
        <f t="shared" si="5"/>
        <v>0.25842696629213485</v>
      </c>
      <c r="AM151" s="82">
        <f t="shared" si="6"/>
        <v>5</v>
      </c>
      <c r="AN151" s="82">
        <f t="shared" si="7"/>
        <v>5</v>
      </c>
      <c r="AO151" s="82">
        <f t="shared" si="8"/>
        <v>1</v>
      </c>
    </row>
    <row r="152" spans="1:41" ht="15.75" customHeight="1" x14ac:dyDescent="0.3">
      <c r="A152" s="53">
        <v>162</v>
      </c>
      <c r="B152" s="53"/>
      <c r="C152" s="137" t="s">
        <v>599</v>
      </c>
      <c r="D152" s="137">
        <v>8</v>
      </c>
      <c r="E152" s="137" t="s">
        <v>600</v>
      </c>
      <c r="F152" s="53" t="s">
        <v>180</v>
      </c>
      <c r="G152" s="53" t="s">
        <v>876</v>
      </c>
      <c r="H152" s="53" t="s">
        <v>600</v>
      </c>
      <c r="I152" s="151">
        <f>'PUDR KAB ACT'!G164</f>
        <v>0</v>
      </c>
      <c r="J152" s="151">
        <f>'PUDR KAB ACT'!H164</f>
        <v>0</v>
      </c>
      <c r="K152" s="151">
        <f>'PUDR KAB ACT'!I164</f>
        <v>0</v>
      </c>
      <c r="L152" s="151">
        <f>'PUDR KAB ACT'!J164</f>
        <v>0</v>
      </c>
      <c r="M152" s="151">
        <f>'PUDR KAB ACT'!K164</f>
        <v>3</v>
      </c>
      <c r="N152" s="151">
        <f>'PUDR KAB ACT'!L164</f>
        <v>2</v>
      </c>
      <c r="O152" s="151">
        <f>'PUDR KAB ACT'!M164</f>
        <v>3</v>
      </c>
      <c r="P152" s="151">
        <f>'PUDR KAB ACT'!N164</f>
        <v>0</v>
      </c>
      <c r="Q152" s="151">
        <f>'PUDR KAB ACT'!O164</f>
        <v>0</v>
      </c>
      <c r="R152" s="151">
        <f>'PUDR KAB ACT'!P164</f>
        <v>0</v>
      </c>
      <c r="S152" s="151">
        <f>'PUDR KAB ACT'!Q164</f>
        <v>11</v>
      </c>
      <c r="T152" s="151">
        <f>'PUDR KAB ACT'!R164</f>
        <v>76</v>
      </c>
      <c r="U152" s="151">
        <f>JAN!N163</f>
        <v>0</v>
      </c>
      <c r="V152" s="151">
        <f>FEB!N163</f>
        <v>0</v>
      </c>
      <c r="W152" s="151">
        <f>MAR!N163</f>
        <v>0</v>
      </c>
      <c r="X152" s="151">
        <f>APR!N163</f>
        <v>0</v>
      </c>
      <c r="Y152" s="151">
        <f>MEI!N163</f>
        <v>3</v>
      </c>
      <c r="Z152" s="151">
        <f>JUN!N163</f>
        <v>0</v>
      </c>
      <c r="AA152" s="151">
        <f>JUL!N163</f>
        <v>3</v>
      </c>
      <c r="AB152" s="151">
        <f>AGS!N163</f>
        <v>0</v>
      </c>
      <c r="AC152" s="151">
        <f>SEPT!N163</f>
        <v>0</v>
      </c>
      <c r="AD152" s="151">
        <f>OKT!N163</f>
        <v>0</v>
      </c>
      <c r="AE152" s="151">
        <f>NOV!N163</f>
        <v>11</v>
      </c>
      <c r="AF152" s="151">
        <f>DES!N163</f>
        <v>76</v>
      </c>
      <c r="AG152" s="151">
        <f t="shared" si="0"/>
        <v>95</v>
      </c>
      <c r="AH152" s="151">
        <f t="shared" si="1"/>
        <v>93</v>
      </c>
      <c r="AI152" s="376">
        <f t="shared" si="2"/>
        <v>0.97894736842105268</v>
      </c>
      <c r="AJ152" s="82">
        <f t="shared" si="3"/>
        <v>5</v>
      </c>
      <c r="AK152" s="82">
        <f t="shared" si="4"/>
        <v>3</v>
      </c>
      <c r="AL152" s="82">
        <f t="shared" si="5"/>
        <v>0.6</v>
      </c>
      <c r="AM152" s="82">
        <f t="shared" si="6"/>
        <v>90</v>
      </c>
      <c r="AN152" s="82">
        <f t="shared" si="7"/>
        <v>90</v>
      </c>
      <c r="AO152" s="82">
        <f t="shared" si="8"/>
        <v>1</v>
      </c>
    </row>
    <row r="153" spans="1:41" ht="15.75" customHeight="1" x14ac:dyDescent="0.3">
      <c r="A153" s="53">
        <v>163</v>
      </c>
      <c r="B153" s="53"/>
      <c r="C153" s="137" t="s">
        <v>599</v>
      </c>
      <c r="D153" s="137">
        <v>9</v>
      </c>
      <c r="E153" s="137" t="s">
        <v>600</v>
      </c>
      <c r="F153" s="53" t="s">
        <v>180</v>
      </c>
      <c r="G153" s="53" t="s">
        <v>875</v>
      </c>
      <c r="H153" s="53" t="s">
        <v>600</v>
      </c>
      <c r="I153" s="151">
        <f>'PUDR KAB ACT'!G165</f>
        <v>0</v>
      </c>
      <c r="J153" s="151">
        <f>'PUDR KAB ACT'!H165</f>
        <v>0</v>
      </c>
      <c r="K153" s="151">
        <f>'PUDR KAB ACT'!I165</f>
        <v>0</v>
      </c>
      <c r="L153" s="151">
        <f>'PUDR KAB ACT'!J165</f>
        <v>0</v>
      </c>
      <c r="M153" s="151">
        <f>'PUDR KAB ACT'!K165</f>
        <v>0</v>
      </c>
      <c r="N153" s="151">
        <f>'PUDR KAB ACT'!L165</f>
        <v>0</v>
      </c>
      <c r="O153" s="151">
        <f>'PUDR KAB ACT'!M165</f>
        <v>0</v>
      </c>
      <c r="P153" s="151">
        <f>'PUDR KAB ACT'!N165</f>
        <v>0</v>
      </c>
      <c r="Q153" s="151">
        <f>'PUDR KAB ACT'!O165</f>
        <v>0</v>
      </c>
      <c r="R153" s="151">
        <f>'PUDR KAB ACT'!P165</f>
        <v>0</v>
      </c>
      <c r="S153" s="151">
        <f>'PUDR KAB ACT'!Q165</f>
        <v>0</v>
      </c>
      <c r="T153" s="151">
        <f>'PUDR KAB ACT'!R165</f>
        <v>0</v>
      </c>
      <c r="U153" s="151">
        <f>JAN!N164</f>
        <v>0</v>
      </c>
      <c r="V153" s="151">
        <f>FEB!N164</f>
        <v>0</v>
      </c>
      <c r="W153" s="151">
        <f>MAR!N164</f>
        <v>0</v>
      </c>
      <c r="X153" s="151">
        <f>APR!N164</f>
        <v>0</v>
      </c>
      <c r="Y153" s="151">
        <f>MEI!N164</f>
        <v>0</v>
      </c>
      <c r="Z153" s="151">
        <f>JUN!N164</f>
        <v>0</v>
      </c>
      <c r="AA153" s="151">
        <f>JUL!N164</f>
        <v>0</v>
      </c>
      <c r="AB153" s="151">
        <f>AGS!N164</f>
        <v>0</v>
      </c>
      <c r="AC153" s="151">
        <f>SEPT!N164</f>
        <v>0</v>
      </c>
      <c r="AD153" s="151">
        <f>OKT!N164</f>
        <v>0</v>
      </c>
      <c r="AE153" s="151">
        <f>NOV!N164</f>
        <v>0</v>
      </c>
      <c r="AF153" s="151">
        <f>DES!N164</f>
        <v>0</v>
      </c>
      <c r="AG153" s="151">
        <f t="shared" si="0"/>
        <v>0</v>
      </c>
      <c r="AH153" s="151">
        <f t="shared" si="1"/>
        <v>0</v>
      </c>
      <c r="AI153" s="376" t="e">
        <f t="shared" si="2"/>
        <v>#DIV/0!</v>
      </c>
      <c r="AJ153" s="82">
        <f t="shared" si="3"/>
        <v>0</v>
      </c>
      <c r="AK153" s="82">
        <f t="shared" si="4"/>
        <v>0</v>
      </c>
      <c r="AL153" s="82" t="e">
        <f t="shared" si="5"/>
        <v>#DIV/0!</v>
      </c>
      <c r="AM153" s="82">
        <f t="shared" si="6"/>
        <v>0</v>
      </c>
      <c r="AN153" s="82">
        <f t="shared" si="7"/>
        <v>0</v>
      </c>
      <c r="AO153" s="82" t="e">
        <f t="shared" si="8"/>
        <v>#DIV/0!</v>
      </c>
    </row>
    <row r="154" spans="1:41" ht="15.75" customHeight="1" x14ac:dyDescent="0.3">
      <c r="A154" s="53">
        <v>164</v>
      </c>
      <c r="B154" s="53"/>
      <c r="C154" s="137" t="s">
        <v>591</v>
      </c>
      <c r="D154" s="137">
        <v>10</v>
      </c>
      <c r="E154" s="137" t="s">
        <v>598</v>
      </c>
      <c r="F154" s="53" t="s">
        <v>180</v>
      </c>
      <c r="G154" s="53" t="s">
        <v>872</v>
      </c>
      <c r="H154" s="53" t="s">
        <v>598</v>
      </c>
      <c r="I154" s="151">
        <f>'PUDR KAB ACT'!G166</f>
        <v>0</v>
      </c>
      <c r="J154" s="151">
        <f>'PUDR KAB ACT'!H166</f>
        <v>0</v>
      </c>
      <c r="K154" s="151">
        <f>'PUDR KAB ACT'!I166</f>
        <v>1</v>
      </c>
      <c r="L154" s="151">
        <f>'PUDR KAB ACT'!J166</f>
        <v>0</v>
      </c>
      <c r="M154" s="151">
        <f>'PUDR KAB ACT'!K166</f>
        <v>0</v>
      </c>
      <c r="N154" s="151">
        <f>'PUDR KAB ACT'!L166</f>
        <v>0</v>
      </c>
      <c r="O154" s="151">
        <f>'PUDR KAB ACT'!M166</f>
        <v>0</v>
      </c>
      <c r="P154" s="151">
        <f>'PUDR KAB ACT'!N166</f>
        <v>0</v>
      </c>
      <c r="Q154" s="151">
        <f>'PUDR KAB ACT'!O166</f>
        <v>0</v>
      </c>
      <c r="R154" s="151">
        <f>'PUDR KAB ACT'!P166</f>
        <v>0</v>
      </c>
      <c r="S154" s="151">
        <f>'PUDR KAB ACT'!Q166</f>
        <v>0</v>
      </c>
      <c r="T154" s="151">
        <f>'PUDR KAB ACT'!R166</f>
        <v>0</v>
      </c>
      <c r="U154" s="151">
        <f>JAN!N165</f>
        <v>0</v>
      </c>
      <c r="V154" s="151">
        <f>FEB!N165</f>
        <v>0</v>
      </c>
      <c r="W154" s="151">
        <f>MAR!N165</f>
        <v>0</v>
      </c>
      <c r="X154" s="151">
        <f>APR!N165</f>
        <v>0</v>
      </c>
      <c r="Y154" s="151">
        <f>MEI!N165</f>
        <v>0</v>
      </c>
      <c r="Z154" s="151">
        <f>JUN!N165</f>
        <v>0</v>
      </c>
      <c r="AA154" s="151">
        <f>JUL!N165</f>
        <v>0</v>
      </c>
      <c r="AB154" s="151">
        <f>AGS!N165</f>
        <v>0</v>
      </c>
      <c r="AC154" s="151">
        <f>SEPT!N165</f>
        <v>0</v>
      </c>
      <c r="AD154" s="151">
        <f>OKT!N165</f>
        <v>0</v>
      </c>
      <c r="AE154" s="151">
        <f>NOV!N165</f>
        <v>0</v>
      </c>
      <c r="AF154" s="151">
        <f>DES!N165</f>
        <v>0</v>
      </c>
      <c r="AG154" s="151">
        <f t="shared" si="0"/>
        <v>1</v>
      </c>
      <c r="AH154" s="151">
        <f t="shared" si="1"/>
        <v>0</v>
      </c>
      <c r="AI154" s="376">
        <f t="shared" si="2"/>
        <v>0</v>
      </c>
      <c r="AJ154" s="82">
        <f t="shared" si="3"/>
        <v>1</v>
      </c>
      <c r="AK154" s="82">
        <f t="shared" si="4"/>
        <v>0</v>
      </c>
      <c r="AL154" s="82">
        <f t="shared" si="5"/>
        <v>0</v>
      </c>
      <c r="AM154" s="82">
        <f t="shared" si="6"/>
        <v>0</v>
      </c>
      <c r="AN154" s="82">
        <f t="shared" si="7"/>
        <v>0</v>
      </c>
      <c r="AO154" s="82" t="e">
        <f t="shared" si="8"/>
        <v>#DIV/0!</v>
      </c>
    </row>
    <row r="155" spans="1:41" ht="15.75" customHeight="1" x14ac:dyDescent="0.3">
      <c r="A155" s="53">
        <v>250</v>
      </c>
      <c r="B155" s="53"/>
      <c r="C155" s="137" t="s">
        <v>599</v>
      </c>
      <c r="D155" s="137">
        <v>1</v>
      </c>
      <c r="E155" s="137" t="s">
        <v>600</v>
      </c>
      <c r="F155" s="53" t="s">
        <v>281</v>
      </c>
      <c r="G155" s="53" t="s">
        <v>282</v>
      </c>
      <c r="H155" s="53" t="s">
        <v>600</v>
      </c>
      <c r="I155" s="151">
        <f>'PUDR KAB ACT'!G252</f>
        <v>11</v>
      </c>
      <c r="J155" s="151">
        <f>'PUDR KAB ACT'!H252</f>
        <v>2</v>
      </c>
      <c r="K155" s="151">
        <f>'PUDR KAB ACT'!I252</f>
        <v>3</v>
      </c>
      <c r="L155" s="151">
        <f>'PUDR KAB ACT'!J252</f>
        <v>4</v>
      </c>
      <c r="M155" s="151">
        <f>'PUDR KAB ACT'!K252</f>
        <v>2</v>
      </c>
      <c r="N155" s="151">
        <f>'PUDR KAB ACT'!L252</f>
        <v>0</v>
      </c>
      <c r="O155" s="151">
        <f>'PUDR KAB ACT'!M252</f>
        <v>2</v>
      </c>
      <c r="P155" s="151">
        <f>'PUDR KAB ACT'!N252</f>
        <v>2</v>
      </c>
      <c r="Q155" s="151">
        <f>'PUDR KAB ACT'!O252</f>
        <v>0</v>
      </c>
      <c r="R155" s="151">
        <f>'PUDR KAB ACT'!P252</f>
        <v>1</v>
      </c>
      <c r="S155" s="151">
        <f>'PUDR KAB ACT'!Q252</f>
        <v>1</v>
      </c>
      <c r="T155" s="151">
        <f>'PUDR KAB ACT'!R252</f>
        <v>0</v>
      </c>
      <c r="U155" s="151">
        <f>JAN!N251</f>
        <v>1</v>
      </c>
      <c r="V155" s="151">
        <f>FEB!N251</f>
        <v>1</v>
      </c>
      <c r="W155" s="151">
        <f>MAR!N251</f>
        <v>1</v>
      </c>
      <c r="X155" s="151">
        <f>APR!N251</f>
        <v>0</v>
      </c>
      <c r="Y155" s="151">
        <f>MEI!N251</f>
        <v>0</v>
      </c>
      <c r="Z155" s="151">
        <f>JUN!N251</f>
        <v>0</v>
      </c>
      <c r="AA155" s="151">
        <f>JUL!N251</f>
        <v>0</v>
      </c>
      <c r="AB155" s="151">
        <f>AGS!N251</f>
        <v>1</v>
      </c>
      <c r="AC155" s="151">
        <f>SEPT!N251</f>
        <v>0</v>
      </c>
      <c r="AD155" s="151">
        <f>OKT!N251</f>
        <v>0</v>
      </c>
      <c r="AE155" s="151">
        <f>NOV!N251</f>
        <v>0</v>
      </c>
      <c r="AF155" s="151">
        <f>DES!N251</f>
        <v>1</v>
      </c>
      <c r="AG155" s="151">
        <f t="shared" si="0"/>
        <v>28</v>
      </c>
      <c r="AH155" s="151">
        <f t="shared" si="1"/>
        <v>5</v>
      </c>
      <c r="AI155" s="376">
        <f t="shared" si="2"/>
        <v>0.17857142857142858</v>
      </c>
      <c r="AJ155" s="82">
        <f t="shared" si="3"/>
        <v>22</v>
      </c>
      <c r="AK155" s="82">
        <f t="shared" si="4"/>
        <v>3</v>
      </c>
      <c r="AL155" s="82">
        <f t="shared" si="5"/>
        <v>0.13636363636363635</v>
      </c>
      <c r="AM155" s="82">
        <f t="shared" si="6"/>
        <v>6</v>
      </c>
      <c r="AN155" s="82">
        <f t="shared" si="7"/>
        <v>2</v>
      </c>
      <c r="AO155" s="82">
        <f t="shared" si="8"/>
        <v>0.33333333333333331</v>
      </c>
    </row>
    <row r="156" spans="1:41" ht="15.75" customHeight="1" x14ac:dyDescent="0.3">
      <c r="A156" s="53">
        <v>251</v>
      </c>
      <c r="B156" s="53"/>
      <c r="C156" s="137" t="s">
        <v>599</v>
      </c>
      <c r="D156" s="137">
        <v>2</v>
      </c>
      <c r="E156" s="137" t="s">
        <v>600</v>
      </c>
      <c r="F156" s="53" t="s">
        <v>281</v>
      </c>
      <c r="G156" s="53" t="s">
        <v>283</v>
      </c>
      <c r="H156" s="53" t="s">
        <v>600</v>
      </c>
      <c r="I156" s="151">
        <f>'PUDR KAB ACT'!G253</f>
        <v>13</v>
      </c>
      <c r="J156" s="151">
        <f>'PUDR KAB ACT'!H253</f>
        <v>9</v>
      </c>
      <c r="K156" s="151">
        <f>'PUDR KAB ACT'!I253</f>
        <v>15</v>
      </c>
      <c r="L156" s="151">
        <f>'PUDR KAB ACT'!J253</f>
        <v>15</v>
      </c>
      <c r="M156" s="151">
        <f>'PUDR KAB ACT'!K253</f>
        <v>17</v>
      </c>
      <c r="N156" s="151">
        <f>'PUDR KAB ACT'!L253</f>
        <v>14</v>
      </c>
      <c r="O156" s="151">
        <f>'PUDR KAB ACT'!M253</f>
        <v>0</v>
      </c>
      <c r="P156" s="151">
        <f>'PUDR KAB ACT'!N253</f>
        <v>0</v>
      </c>
      <c r="Q156" s="151">
        <f>'PUDR KAB ACT'!O253</f>
        <v>1</v>
      </c>
      <c r="R156" s="151">
        <f>'PUDR KAB ACT'!P253</f>
        <v>2</v>
      </c>
      <c r="S156" s="151">
        <f>'PUDR KAB ACT'!Q253</f>
        <v>3</v>
      </c>
      <c r="T156" s="151">
        <f>'PUDR KAB ACT'!R253</f>
        <v>3</v>
      </c>
      <c r="U156" s="151">
        <f>JAN!N252</f>
        <v>0</v>
      </c>
      <c r="V156" s="151">
        <f>FEB!N252</f>
        <v>0</v>
      </c>
      <c r="W156" s="151">
        <f>MAR!N252</f>
        <v>0</v>
      </c>
      <c r="X156" s="151">
        <f>APR!N252</f>
        <v>0</v>
      </c>
      <c r="Y156" s="151">
        <f>MEI!N252</f>
        <v>0</v>
      </c>
      <c r="Z156" s="151">
        <f>JUN!N252</f>
        <v>0</v>
      </c>
      <c r="AA156" s="151">
        <f>JUL!N252</f>
        <v>0</v>
      </c>
      <c r="AB156" s="151">
        <f>AGS!N252</f>
        <v>0</v>
      </c>
      <c r="AC156" s="151">
        <f>SEPT!N252</f>
        <v>0</v>
      </c>
      <c r="AD156" s="151">
        <f>OKT!N252</f>
        <v>0</v>
      </c>
      <c r="AE156" s="151">
        <f>NOV!N252</f>
        <v>0</v>
      </c>
      <c r="AF156" s="151">
        <f>DES!N252</f>
        <v>0</v>
      </c>
      <c r="AG156" s="151">
        <f t="shared" si="0"/>
        <v>92</v>
      </c>
      <c r="AH156" s="151">
        <f t="shared" si="1"/>
        <v>0</v>
      </c>
      <c r="AI156" s="376">
        <f t="shared" si="2"/>
        <v>0</v>
      </c>
      <c r="AJ156" s="82">
        <f t="shared" si="3"/>
        <v>83</v>
      </c>
      <c r="AK156" s="82">
        <f t="shared" si="4"/>
        <v>0</v>
      </c>
      <c r="AL156" s="82">
        <f t="shared" si="5"/>
        <v>0</v>
      </c>
      <c r="AM156" s="82">
        <f t="shared" si="6"/>
        <v>9</v>
      </c>
      <c r="AN156" s="82">
        <f t="shared" si="7"/>
        <v>0</v>
      </c>
      <c r="AO156" s="82">
        <f t="shared" si="8"/>
        <v>0</v>
      </c>
    </row>
    <row r="157" spans="1:41" ht="15.75" customHeight="1" x14ac:dyDescent="0.3">
      <c r="A157" s="53">
        <v>252</v>
      </c>
      <c r="B157" s="53"/>
      <c r="C157" s="137" t="s">
        <v>591</v>
      </c>
      <c r="D157" s="137">
        <v>3</v>
      </c>
      <c r="E157" s="137" t="s">
        <v>598</v>
      </c>
      <c r="F157" s="53" t="s">
        <v>281</v>
      </c>
      <c r="G157" s="53" t="s">
        <v>284</v>
      </c>
      <c r="H157" s="53" t="s">
        <v>598</v>
      </c>
      <c r="I157" s="151">
        <f>'PUDR KAB ACT'!G254</f>
        <v>4</v>
      </c>
      <c r="J157" s="151">
        <f>'PUDR KAB ACT'!H254</f>
        <v>1</v>
      </c>
      <c r="K157" s="151">
        <f>'PUDR KAB ACT'!I254</f>
        <v>0</v>
      </c>
      <c r="L157" s="151">
        <f>'PUDR KAB ACT'!J254</f>
        <v>1</v>
      </c>
      <c r="M157" s="151">
        <f>'PUDR KAB ACT'!K254</f>
        <v>1</v>
      </c>
      <c r="N157" s="151">
        <f>'PUDR KAB ACT'!L254</f>
        <v>1</v>
      </c>
      <c r="O157" s="151">
        <f>'PUDR KAB ACT'!M254</f>
        <v>2</v>
      </c>
      <c r="P157" s="151">
        <f>'PUDR KAB ACT'!N254</f>
        <v>0</v>
      </c>
      <c r="Q157" s="151">
        <f>'PUDR KAB ACT'!O254</f>
        <v>0</v>
      </c>
      <c r="R157" s="151">
        <f>'PUDR KAB ACT'!P254</f>
        <v>1</v>
      </c>
      <c r="S157" s="151">
        <f>'PUDR KAB ACT'!Q254</f>
        <v>0</v>
      </c>
      <c r="T157" s="151">
        <f>'PUDR KAB ACT'!R254</f>
        <v>0</v>
      </c>
      <c r="U157" s="151">
        <f>JAN!N253</f>
        <v>0</v>
      </c>
      <c r="V157" s="151">
        <f>FEB!N253</f>
        <v>0</v>
      </c>
      <c r="W157" s="151">
        <f>MAR!N253</f>
        <v>0</v>
      </c>
      <c r="X157" s="151">
        <f>APR!N253</f>
        <v>0</v>
      </c>
      <c r="Y157" s="151">
        <f>MEI!N253</f>
        <v>0</v>
      </c>
      <c r="Z157" s="151">
        <f>JUN!N253</f>
        <v>1</v>
      </c>
      <c r="AA157" s="151">
        <f>JUL!N253</f>
        <v>0</v>
      </c>
      <c r="AB157" s="151">
        <f>AGS!N253</f>
        <v>0</v>
      </c>
      <c r="AC157" s="151">
        <f>SEPT!N253</f>
        <v>0</v>
      </c>
      <c r="AD157" s="151">
        <f>OKT!N253</f>
        <v>0</v>
      </c>
      <c r="AE157" s="151">
        <f>NOV!N253</f>
        <v>0</v>
      </c>
      <c r="AF157" s="151">
        <f>DES!N253</f>
        <v>0</v>
      </c>
      <c r="AG157" s="151">
        <f t="shared" si="0"/>
        <v>11</v>
      </c>
      <c r="AH157" s="151">
        <f t="shared" si="1"/>
        <v>1</v>
      </c>
      <c r="AI157" s="376">
        <f t="shared" si="2"/>
        <v>9.0909090909090912E-2</v>
      </c>
      <c r="AJ157" s="82">
        <f t="shared" si="3"/>
        <v>8</v>
      </c>
      <c r="AK157" s="82">
        <f t="shared" si="4"/>
        <v>1</v>
      </c>
      <c r="AL157" s="82">
        <f t="shared" si="5"/>
        <v>0.125</v>
      </c>
      <c r="AM157" s="82">
        <f t="shared" si="6"/>
        <v>3</v>
      </c>
      <c r="AN157" s="82">
        <f t="shared" si="7"/>
        <v>0</v>
      </c>
      <c r="AO157" s="82">
        <f t="shared" si="8"/>
        <v>0</v>
      </c>
    </row>
    <row r="158" spans="1:41" ht="15.75" customHeight="1" x14ac:dyDescent="0.3">
      <c r="A158" s="53">
        <v>253</v>
      </c>
      <c r="B158" s="53"/>
      <c r="C158" s="137" t="s">
        <v>591</v>
      </c>
      <c r="D158" s="137">
        <v>4</v>
      </c>
      <c r="E158" s="137" t="s">
        <v>598</v>
      </c>
      <c r="F158" s="53" t="s">
        <v>281</v>
      </c>
      <c r="G158" s="53" t="s">
        <v>285</v>
      </c>
      <c r="H158" s="53" t="s">
        <v>598</v>
      </c>
      <c r="I158" s="151">
        <f>'PUDR KAB ACT'!G255</f>
        <v>0</v>
      </c>
      <c r="J158" s="151">
        <f>'PUDR KAB ACT'!H255</f>
        <v>0</v>
      </c>
      <c r="K158" s="151">
        <f>'PUDR KAB ACT'!I255</f>
        <v>1</v>
      </c>
      <c r="L158" s="151">
        <f>'PUDR KAB ACT'!J255</f>
        <v>0</v>
      </c>
      <c r="M158" s="151">
        <f>'PUDR KAB ACT'!K255</f>
        <v>0</v>
      </c>
      <c r="N158" s="151">
        <f>'PUDR KAB ACT'!L255</f>
        <v>0</v>
      </c>
      <c r="O158" s="151">
        <f>'PUDR KAB ACT'!M255</f>
        <v>0</v>
      </c>
      <c r="P158" s="151">
        <f>'PUDR KAB ACT'!N255</f>
        <v>0</v>
      </c>
      <c r="Q158" s="151">
        <f>'PUDR KAB ACT'!O255</f>
        <v>0</v>
      </c>
      <c r="R158" s="151">
        <f>'PUDR KAB ACT'!P255</f>
        <v>0</v>
      </c>
      <c r="S158" s="151">
        <f>'PUDR KAB ACT'!Q255</f>
        <v>0</v>
      </c>
      <c r="T158" s="151">
        <f>'PUDR KAB ACT'!R255</f>
        <v>0</v>
      </c>
      <c r="U158" s="151">
        <f>JAN!N254</f>
        <v>0</v>
      </c>
      <c r="V158" s="151">
        <f>FEB!N254</f>
        <v>0</v>
      </c>
      <c r="W158" s="151">
        <f>MAR!N254</f>
        <v>1</v>
      </c>
      <c r="X158" s="151">
        <f>APR!N254</f>
        <v>0</v>
      </c>
      <c r="Y158" s="151">
        <f>MEI!N254</f>
        <v>0</v>
      </c>
      <c r="Z158" s="151">
        <f>JUN!N254</f>
        <v>0</v>
      </c>
      <c r="AA158" s="151">
        <f>JUL!N254</f>
        <v>0</v>
      </c>
      <c r="AB158" s="151">
        <f>AGS!N254</f>
        <v>0</v>
      </c>
      <c r="AC158" s="151">
        <f>SEPT!N254</f>
        <v>0</v>
      </c>
      <c r="AD158" s="151">
        <f>OKT!N254</f>
        <v>0</v>
      </c>
      <c r="AE158" s="151">
        <f>NOV!N254</f>
        <v>0</v>
      </c>
      <c r="AF158" s="151">
        <f>DES!N254</f>
        <v>0</v>
      </c>
      <c r="AG158" s="151">
        <f t="shared" si="0"/>
        <v>1</v>
      </c>
      <c r="AH158" s="151">
        <f t="shared" si="1"/>
        <v>1</v>
      </c>
      <c r="AI158" s="376">
        <f t="shared" si="2"/>
        <v>1</v>
      </c>
      <c r="AJ158" s="82">
        <f t="shared" si="3"/>
        <v>1</v>
      </c>
      <c r="AK158" s="82">
        <f t="shared" si="4"/>
        <v>1</v>
      </c>
      <c r="AL158" s="82">
        <f t="shared" si="5"/>
        <v>1</v>
      </c>
      <c r="AM158" s="82">
        <f t="shared" si="6"/>
        <v>0</v>
      </c>
      <c r="AN158" s="82">
        <f t="shared" si="7"/>
        <v>0</v>
      </c>
      <c r="AO158" s="82" t="e">
        <f t="shared" si="8"/>
        <v>#DIV/0!</v>
      </c>
    </row>
    <row r="159" spans="1:41" ht="15.75" customHeight="1" x14ac:dyDescent="0.3">
      <c r="A159" s="53">
        <v>254</v>
      </c>
      <c r="B159" s="53"/>
      <c r="C159" s="137" t="s">
        <v>591</v>
      </c>
      <c r="D159" s="137">
        <v>5</v>
      </c>
      <c r="E159" s="137" t="s">
        <v>598</v>
      </c>
      <c r="F159" s="53" t="s">
        <v>281</v>
      </c>
      <c r="G159" s="53" t="s">
        <v>286</v>
      </c>
      <c r="H159" s="53" t="s">
        <v>598</v>
      </c>
      <c r="I159" s="151">
        <f>'PUDR KAB ACT'!G256</f>
        <v>0</v>
      </c>
      <c r="J159" s="151">
        <f>'PUDR KAB ACT'!H256</f>
        <v>1</v>
      </c>
      <c r="K159" s="151">
        <f>'PUDR KAB ACT'!I256</f>
        <v>2</v>
      </c>
      <c r="L159" s="151">
        <f>'PUDR KAB ACT'!J256</f>
        <v>4</v>
      </c>
      <c r="M159" s="151">
        <f>'PUDR KAB ACT'!K256</f>
        <v>0</v>
      </c>
      <c r="N159" s="151">
        <f>'PUDR KAB ACT'!L256</f>
        <v>0</v>
      </c>
      <c r="O159" s="151">
        <f>'PUDR KAB ACT'!M256</f>
        <v>0</v>
      </c>
      <c r="P159" s="151">
        <f>'PUDR KAB ACT'!N256</f>
        <v>0</v>
      </c>
      <c r="Q159" s="151">
        <f>'PUDR KAB ACT'!O256</f>
        <v>0</v>
      </c>
      <c r="R159" s="151">
        <f>'PUDR KAB ACT'!P256</f>
        <v>0</v>
      </c>
      <c r="S159" s="151">
        <f>'PUDR KAB ACT'!Q256</f>
        <v>0</v>
      </c>
      <c r="T159" s="151">
        <f>'PUDR KAB ACT'!R256</f>
        <v>0</v>
      </c>
      <c r="U159" s="151">
        <f>JAN!N255</f>
        <v>1</v>
      </c>
      <c r="V159" s="151">
        <f>FEB!N255</f>
        <v>0</v>
      </c>
      <c r="W159" s="151">
        <f>MAR!N255</f>
        <v>0</v>
      </c>
      <c r="X159" s="151">
        <f>APR!N255</f>
        <v>4</v>
      </c>
      <c r="Y159" s="151">
        <f>MEI!N255</f>
        <v>0</v>
      </c>
      <c r="Z159" s="151">
        <f>JUN!N255</f>
        <v>0</v>
      </c>
      <c r="AA159" s="151">
        <f>JUL!N255</f>
        <v>1</v>
      </c>
      <c r="AB159" s="151">
        <f>AGS!N255</f>
        <v>0</v>
      </c>
      <c r="AC159" s="151">
        <f>SEPT!N255</f>
        <v>0</v>
      </c>
      <c r="AD159" s="151">
        <f>OKT!N255</f>
        <v>0</v>
      </c>
      <c r="AE159" s="151">
        <f>NOV!N255</f>
        <v>0</v>
      </c>
      <c r="AF159" s="151">
        <f>DES!N255</f>
        <v>0</v>
      </c>
      <c r="AG159" s="151">
        <f t="shared" si="0"/>
        <v>7</v>
      </c>
      <c r="AH159" s="151">
        <f t="shared" si="1"/>
        <v>6</v>
      </c>
      <c r="AI159" s="376">
        <f t="shared" si="2"/>
        <v>0.8571428571428571</v>
      </c>
      <c r="AJ159" s="82">
        <f t="shared" si="3"/>
        <v>7</v>
      </c>
      <c r="AK159" s="82">
        <f t="shared" si="4"/>
        <v>5</v>
      </c>
      <c r="AL159" s="82">
        <f t="shared" si="5"/>
        <v>0.7142857142857143</v>
      </c>
      <c r="AM159" s="82">
        <f t="shared" si="6"/>
        <v>0</v>
      </c>
      <c r="AN159" s="82">
        <f t="shared" si="7"/>
        <v>1</v>
      </c>
      <c r="AO159" s="82" t="e">
        <f t="shared" si="8"/>
        <v>#DIV/0!</v>
      </c>
    </row>
    <row r="160" spans="1:41" ht="15.75" customHeight="1" x14ac:dyDescent="0.3">
      <c r="A160" s="53">
        <v>255</v>
      </c>
      <c r="B160" s="53"/>
      <c r="C160" s="137" t="s">
        <v>599</v>
      </c>
      <c r="D160" s="137">
        <v>6</v>
      </c>
      <c r="E160" s="137" t="s">
        <v>600</v>
      </c>
      <c r="F160" s="53" t="s">
        <v>281</v>
      </c>
      <c r="G160" s="53" t="s">
        <v>287</v>
      </c>
      <c r="H160" s="53" t="s">
        <v>600</v>
      </c>
      <c r="I160" s="151">
        <f>'PUDR KAB ACT'!G257</f>
        <v>29</v>
      </c>
      <c r="J160" s="151">
        <f>'PUDR KAB ACT'!H257</f>
        <v>15</v>
      </c>
      <c r="K160" s="151">
        <f>'PUDR KAB ACT'!I257</f>
        <v>6</v>
      </c>
      <c r="L160" s="151">
        <f>'PUDR KAB ACT'!J257</f>
        <v>20</v>
      </c>
      <c r="M160" s="151">
        <f>'PUDR KAB ACT'!K257</f>
        <v>12</v>
      </c>
      <c r="N160" s="151">
        <f>'PUDR KAB ACT'!L257</f>
        <v>7</v>
      </c>
      <c r="O160" s="151">
        <f>'PUDR KAB ACT'!M257</f>
        <v>0</v>
      </c>
      <c r="P160" s="151">
        <f>'PUDR KAB ACT'!N257</f>
        <v>13</v>
      </c>
      <c r="Q160" s="151">
        <f>'PUDR KAB ACT'!O257</f>
        <v>9</v>
      </c>
      <c r="R160" s="151">
        <f>'PUDR KAB ACT'!P257</f>
        <v>4</v>
      </c>
      <c r="S160" s="151">
        <f>'PUDR KAB ACT'!Q257</f>
        <v>0</v>
      </c>
      <c r="T160" s="151">
        <f>'PUDR KAB ACT'!R257</f>
        <v>4</v>
      </c>
      <c r="U160" s="151">
        <f>JAN!N256</f>
        <v>5</v>
      </c>
      <c r="V160" s="151">
        <f>FEB!N256</f>
        <v>10</v>
      </c>
      <c r="W160" s="151">
        <f>MAR!N256</f>
        <v>3</v>
      </c>
      <c r="X160" s="151">
        <f>APR!N256</f>
        <v>4</v>
      </c>
      <c r="Y160" s="151">
        <f>MEI!N256</f>
        <v>0</v>
      </c>
      <c r="Z160" s="151">
        <f>JUN!N256</f>
        <v>1</v>
      </c>
      <c r="AA160" s="151">
        <f>JUL!N256</f>
        <v>1</v>
      </c>
      <c r="AB160" s="151">
        <f>AGS!N256</f>
        <v>0</v>
      </c>
      <c r="AC160" s="151">
        <f>SEPT!N256</f>
        <v>0</v>
      </c>
      <c r="AD160" s="151">
        <f>OKT!N256</f>
        <v>0</v>
      </c>
      <c r="AE160" s="151">
        <f>NOV!N256</f>
        <v>0</v>
      </c>
      <c r="AF160" s="151">
        <f>DES!N256</f>
        <v>0</v>
      </c>
      <c r="AG160" s="151">
        <f t="shared" si="0"/>
        <v>119</v>
      </c>
      <c r="AH160" s="151">
        <f t="shared" si="1"/>
        <v>24</v>
      </c>
      <c r="AI160" s="376">
        <f t="shared" si="2"/>
        <v>0.20168067226890757</v>
      </c>
      <c r="AJ160" s="82">
        <f t="shared" si="3"/>
        <v>89</v>
      </c>
      <c r="AK160" s="82">
        <f t="shared" si="4"/>
        <v>23</v>
      </c>
      <c r="AL160" s="82">
        <f t="shared" si="5"/>
        <v>0.25842696629213485</v>
      </c>
      <c r="AM160" s="82">
        <f t="shared" si="6"/>
        <v>30</v>
      </c>
      <c r="AN160" s="82">
        <f t="shared" si="7"/>
        <v>1</v>
      </c>
      <c r="AO160" s="82">
        <f t="shared" si="8"/>
        <v>3.3333333333333333E-2</v>
      </c>
    </row>
    <row r="161" spans="1:41" ht="15.75" customHeight="1" x14ac:dyDescent="0.3">
      <c r="A161" s="53">
        <v>256</v>
      </c>
      <c r="B161" s="53"/>
      <c r="C161" s="137" t="s">
        <v>599</v>
      </c>
      <c r="D161" s="137">
        <v>7</v>
      </c>
      <c r="E161" s="137" t="s">
        <v>600</v>
      </c>
      <c r="F161" s="53" t="s">
        <v>281</v>
      </c>
      <c r="G161" s="53" t="s">
        <v>288</v>
      </c>
      <c r="H161" s="53" t="s">
        <v>600</v>
      </c>
      <c r="I161" s="151">
        <f>'PUDR KAB ACT'!G258</f>
        <v>0</v>
      </c>
      <c r="J161" s="151">
        <f>'PUDR KAB ACT'!H258</f>
        <v>1</v>
      </c>
      <c r="K161" s="151">
        <f>'PUDR KAB ACT'!I258</f>
        <v>6</v>
      </c>
      <c r="L161" s="151">
        <f>'PUDR KAB ACT'!J258</f>
        <v>0</v>
      </c>
      <c r="M161" s="151">
        <f>'PUDR KAB ACT'!K258</f>
        <v>0</v>
      </c>
      <c r="N161" s="151">
        <f>'PUDR KAB ACT'!L258</f>
        <v>7</v>
      </c>
      <c r="O161" s="151">
        <f>'PUDR KAB ACT'!M258</f>
        <v>0</v>
      </c>
      <c r="P161" s="151">
        <f>'PUDR KAB ACT'!N258</f>
        <v>0</v>
      </c>
      <c r="Q161" s="151">
        <f>'PUDR KAB ACT'!O258</f>
        <v>0</v>
      </c>
      <c r="R161" s="151">
        <f>'PUDR KAB ACT'!P258</f>
        <v>1</v>
      </c>
      <c r="S161" s="151">
        <f>'PUDR KAB ACT'!Q258</f>
        <v>0</v>
      </c>
      <c r="T161" s="151">
        <f>'PUDR KAB ACT'!R258</f>
        <v>0</v>
      </c>
      <c r="U161" s="151">
        <f>JAN!N257</f>
        <v>0</v>
      </c>
      <c r="V161" s="151">
        <f>FEB!N257</f>
        <v>0</v>
      </c>
      <c r="W161" s="151">
        <f>MAR!N257</f>
        <v>0</v>
      </c>
      <c r="X161" s="151">
        <f>APR!N257</f>
        <v>0</v>
      </c>
      <c r="Y161" s="151">
        <f>MEI!N257</f>
        <v>0</v>
      </c>
      <c r="Z161" s="151">
        <f>JUN!N257</f>
        <v>0</v>
      </c>
      <c r="AA161" s="151">
        <f>JUL!N257</f>
        <v>0</v>
      </c>
      <c r="AB161" s="151">
        <f>AGS!N257</f>
        <v>0</v>
      </c>
      <c r="AC161" s="151">
        <f>SEPT!N257</f>
        <v>0</v>
      </c>
      <c r="AD161" s="151">
        <f>OKT!N257</f>
        <v>0</v>
      </c>
      <c r="AE161" s="151">
        <f>NOV!N257</f>
        <v>0</v>
      </c>
      <c r="AF161" s="151">
        <f>DES!N257</f>
        <v>0</v>
      </c>
      <c r="AG161" s="151">
        <f t="shared" si="0"/>
        <v>15</v>
      </c>
      <c r="AH161" s="151">
        <f t="shared" si="1"/>
        <v>0</v>
      </c>
      <c r="AI161" s="376">
        <f t="shared" si="2"/>
        <v>0</v>
      </c>
      <c r="AJ161" s="82">
        <f t="shared" si="3"/>
        <v>14</v>
      </c>
      <c r="AK161" s="82">
        <f t="shared" si="4"/>
        <v>0</v>
      </c>
      <c r="AL161" s="82">
        <f t="shared" si="5"/>
        <v>0</v>
      </c>
      <c r="AM161" s="82">
        <f t="shared" si="6"/>
        <v>1</v>
      </c>
      <c r="AN161" s="82">
        <f t="shared" si="7"/>
        <v>0</v>
      </c>
      <c r="AO161" s="82">
        <f t="shared" si="8"/>
        <v>0</v>
      </c>
    </row>
    <row r="162" spans="1:41" ht="15.75" customHeight="1" x14ac:dyDescent="0.3">
      <c r="A162" s="53">
        <v>258</v>
      </c>
      <c r="B162" s="53"/>
      <c r="C162" s="137" t="s">
        <v>599</v>
      </c>
      <c r="D162" s="137">
        <v>9</v>
      </c>
      <c r="E162" s="137" t="s">
        <v>600</v>
      </c>
      <c r="F162" s="53" t="s">
        <v>281</v>
      </c>
      <c r="G162" s="53" t="s">
        <v>290</v>
      </c>
      <c r="H162" s="53" t="s">
        <v>600</v>
      </c>
      <c r="I162" s="151">
        <f>'PUDR KAB ACT'!G260</f>
        <v>4</v>
      </c>
      <c r="J162" s="151">
        <f>'PUDR KAB ACT'!H260</f>
        <v>3</v>
      </c>
      <c r="K162" s="151">
        <f>'PUDR KAB ACT'!I260</f>
        <v>1</v>
      </c>
      <c r="L162" s="151">
        <f>'PUDR KAB ACT'!J260</f>
        <v>1</v>
      </c>
      <c r="M162" s="151">
        <f>'PUDR KAB ACT'!K260</f>
        <v>0</v>
      </c>
      <c r="N162" s="151">
        <f>'PUDR KAB ACT'!L260</f>
        <v>0</v>
      </c>
      <c r="O162" s="151">
        <f>'PUDR KAB ACT'!M260</f>
        <v>0</v>
      </c>
      <c r="P162" s="151">
        <f>'PUDR KAB ACT'!N260</f>
        <v>0</v>
      </c>
      <c r="Q162" s="151">
        <f>'PUDR KAB ACT'!O260</f>
        <v>0</v>
      </c>
      <c r="R162" s="151">
        <f>'PUDR KAB ACT'!P260</f>
        <v>0</v>
      </c>
      <c r="S162" s="151">
        <f>'PUDR KAB ACT'!Q260</f>
        <v>0</v>
      </c>
      <c r="T162" s="151">
        <f>'PUDR KAB ACT'!R260</f>
        <v>0</v>
      </c>
      <c r="U162" s="151">
        <f>JAN!N259</f>
        <v>0</v>
      </c>
      <c r="V162" s="151">
        <f>FEB!N259</f>
        <v>0</v>
      </c>
      <c r="W162" s="151">
        <f>MAR!N259</f>
        <v>0</v>
      </c>
      <c r="X162" s="151">
        <f>APR!N259</f>
        <v>0</v>
      </c>
      <c r="Y162" s="151">
        <f>MEI!N259</f>
        <v>0</v>
      </c>
      <c r="Z162" s="151">
        <f>JUN!N259</f>
        <v>0</v>
      </c>
      <c r="AA162" s="151">
        <f>JUL!N259</f>
        <v>0</v>
      </c>
      <c r="AB162" s="151">
        <f>AGS!N259</f>
        <v>0</v>
      </c>
      <c r="AC162" s="151">
        <f>SEPT!N259</f>
        <v>0</v>
      </c>
      <c r="AD162" s="151">
        <f>OKT!N259</f>
        <v>0</v>
      </c>
      <c r="AE162" s="151">
        <f>NOV!N259</f>
        <v>0</v>
      </c>
      <c r="AF162" s="151">
        <f>DES!N259</f>
        <v>0</v>
      </c>
      <c r="AG162" s="151">
        <f t="shared" si="0"/>
        <v>9</v>
      </c>
      <c r="AH162" s="151">
        <f t="shared" si="1"/>
        <v>0</v>
      </c>
      <c r="AI162" s="376">
        <f t="shared" si="2"/>
        <v>0</v>
      </c>
      <c r="AJ162" s="82">
        <f t="shared" si="3"/>
        <v>9</v>
      </c>
      <c r="AK162" s="82">
        <f t="shared" si="4"/>
        <v>0</v>
      </c>
      <c r="AL162" s="82">
        <f t="shared" si="5"/>
        <v>0</v>
      </c>
      <c r="AM162" s="82">
        <f t="shared" si="6"/>
        <v>0</v>
      </c>
      <c r="AN162" s="82">
        <f t="shared" si="7"/>
        <v>0</v>
      </c>
      <c r="AO162" s="82" t="e">
        <f t="shared" si="8"/>
        <v>#DIV/0!</v>
      </c>
    </row>
    <row r="163" spans="1:41" ht="15.75" customHeight="1" x14ac:dyDescent="0.3">
      <c r="A163" s="53">
        <v>259</v>
      </c>
      <c r="B163" s="53"/>
      <c r="C163" s="137" t="s">
        <v>591</v>
      </c>
      <c r="D163" s="137">
        <v>10</v>
      </c>
      <c r="E163" s="137" t="s">
        <v>598</v>
      </c>
      <c r="F163" s="53" t="s">
        <v>281</v>
      </c>
      <c r="G163" s="53" t="s">
        <v>291</v>
      </c>
      <c r="H163" s="53" t="s">
        <v>598</v>
      </c>
      <c r="I163" s="151">
        <f>'PUDR KAB ACT'!G261</f>
        <v>0</v>
      </c>
      <c r="J163" s="151">
        <f>'PUDR KAB ACT'!H261</f>
        <v>0</v>
      </c>
      <c r="K163" s="151">
        <f>'PUDR KAB ACT'!I261</f>
        <v>3</v>
      </c>
      <c r="L163" s="151">
        <f>'PUDR KAB ACT'!J261</f>
        <v>0</v>
      </c>
      <c r="M163" s="151">
        <f>'PUDR KAB ACT'!K261</f>
        <v>0</v>
      </c>
      <c r="N163" s="151">
        <f>'PUDR KAB ACT'!L261</f>
        <v>2</v>
      </c>
      <c r="O163" s="151">
        <f>'PUDR KAB ACT'!M261</f>
        <v>5</v>
      </c>
      <c r="P163" s="151">
        <f>'PUDR KAB ACT'!N261</f>
        <v>1</v>
      </c>
      <c r="Q163" s="151">
        <f>'PUDR KAB ACT'!O261</f>
        <v>0</v>
      </c>
      <c r="R163" s="151">
        <f>'PUDR KAB ACT'!P261</f>
        <v>0</v>
      </c>
      <c r="S163" s="151">
        <f>'PUDR KAB ACT'!Q261</f>
        <v>1</v>
      </c>
      <c r="T163" s="151">
        <f>'PUDR KAB ACT'!R261</f>
        <v>0</v>
      </c>
      <c r="U163" s="151">
        <f>JAN!N260</f>
        <v>0</v>
      </c>
      <c r="V163" s="151">
        <f>FEB!N260</f>
        <v>0</v>
      </c>
      <c r="W163" s="151">
        <f>MAR!N260</f>
        <v>2</v>
      </c>
      <c r="X163" s="151">
        <f>APR!N260</f>
        <v>0</v>
      </c>
      <c r="Y163" s="151">
        <f>MEI!N260</f>
        <v>0</v>
      </c>
      <c r="Z163" s="151">
        <f>JUN!N260</f>
        <v>0</v>
      </c>
      <c r="AA163" s="151">
        <f>JUL!N260</f>
        <v>0</v>
      </c>
      <c r="AB163" s="151">
        <f>AGS!N260</f>
        <v>0</v>
      </c>
      <c r="AC163" s="151">
        <f>SEPT!N260</f>
        <v>0</v>
      </c>
      <c r="AD163" s="151">
        <f>OKT!N260</f>
        <v>0</v>
      </c>
      <c r="AE163" s="151">
        <f>NOV!N260</f>
        <v>0</v>
      </c>
      <c r="AF163" s="151">
        <f>DES!N260</f>
        <v>0</v>
      </c>
      <c r="AG163" s="151">
        <f t="shared" si="0"/>
        <v>12</v>
      </c>
      <c r="AH163" s="151">
        <f t="shared" si="1"/>
        <v>2</v>
      </c>
      <c r="AI163" s="376">
        <f t="shared" si="2"/>
        <v>0.16666666666666666</v>
      </c>
      <c r="AJ163" s="82">
        <f t="shared" si="3"/>
        <v>5</v>
      </c>
      <c r="AK163" s="82">
        <f t="shared" si="4"/>
        <v>2</v>
      </c>
      <c r="AL163" s="82">
        <f t="shared" si="5"/>
        <v>0.4</v>
      </c>
      <c r="AM163" s="82">
        <f t="shared" si="6"/>
        <v>7</v>
      </c>
      <c r="AN163" s="82">
        <f t="shared" si="7"/>
        <v>0</v>
      </c>
      <c r="AO163" s="82">
        <f t="shared" si="8"/>
        <v>0</v>
      </c>
    </row>
    <row r="164" spans="1:41" ht="15.75" customHeight="1" x14ac:dyDescent="0.3">
      <c r="A164" s="53">
        <v>261</v>
      </c>
      <c r="B164" s="53"/>
      <c r="C164" s="137" t="s">
        <v>599</v>
      </c>
      <c r="D164" s="137">
        <v>12</v>
      </c>
      <c r="E164" s="137" t="s">
        <v>600</v>
      </c>
      <c r="F164" s="53" t="s">
        <v>281</v>
      </c>
      <c r="G164" s="53" t="s">
        <v>293</v>
      </c>
      <c r="H164" s="53" t="s">
        <v>600</v>
      </c>
      <c r="I164" s="151">
        <f>'PUDR KAB ACT'!G263</f>
        <v>21</v>
      </c>
      <c r="J164" s="151">
        <f>'PUDR KAB ACT'!H263</f>
        <v>17</v>
      </c>
      <c r="K164" s="151">
        <f>'PUDR KAB ACT'!I263</f>
        <v>9</v>
      </c>
      <c r="L164" s="151">
        <f>'PUDR KAB ACT'!J263</f>
        <v>9</v>
      </c>
      <c r="M164" s="151">
        <f>'PUDR KAB ACT'!K263</f>
        <v>9</v>
      </c>
      <c r="N164" s="151">
        <f>'PUDR KAB ACT'!L263</f>
        <v>0</v>
      </c>
      <c r="O164" s="151">
        <f>'PUDR KAB ACT'!M263</f>
        <v>0</v>
      </c>
      <c r="P164" s="151">
        <f>'PUDR KAB ACT'!N263</f>
        <v>6</v>
      </c>
      <c r="Q164" s="151">
        <f>'PUDR KAB ACT'!O263</f>
        <v>0</v>
      </c>
      <c r="R164" s="151">
        <f>'PUDR KAB ACT'!P263</f>
        <v>0</v>
      </c>
      <c r="S164" s="151">
        <f>'PUDR KAB ACT'!Q263</f>
        <v>0</v>
      </c>
      <c r="T164" s="151">
        <f>'PUDR KAB ACT'!R263</f>
        <v>0</v>
      </c>
      <c r="U164" s="151">
        <f>JAN!N262</f>
        <v>18</v>
      </c>
      <c r="V164" s="151">
        <f>FEB!N262</f>
        <v>16</v>
      </c>
      <c r="W164" s="151">
        <f>MAR!N262</f>
        <v>9</v>
      </c>
      <c r="X164" s="151">
        <f>APR!N262</f>
        <v>9</v>
      </c>
      <c r="Y164" s="151">
        <f>MEI!N262</f>
        <v>8</v>
      </c>
      <c r="Z164" s="151">
        <f>JUN!N262</f>
        <v>8</v>
      </c>
      <c r="AA164" s="151">
        <f>JUL!N262</f>
        <v>0</v>
      </c>
      <c r="AB164" s="151">
        <f>AGS!N262</f>
        <v>0</v>
      </c>
      <c r="AC164" s="151">
        <f>SEPT!N262</f>
        <v>0</v>
      </c>
      <c r="AD164" s="151">
        <f>OKT!N262</f>
        <v>0</v>
      </c>
      <c r="AE164" s="151">
        <f>NOV!N262</f>
        <v>0</v>
      </c>
      <c r="AF164" s="151">
        <f>DES!N262</f>
        <v>0</v>
      </c>
      <c r="AG164" s="151">
        <f t="shared" si="0"/>
        <v>71</v>
      </c>
      <c r="AH164" s="151">
        <f t="shared" si="1"/>
        <v>68</v>
      </c>
      <c r="AI164" s="376">
        <f t="shared" si="2"/>
        <v>0.95774647887323938</v>
      </c>
      <c r="AJ164" s="82">
        <f t="shared" si="3"/>
        <v>65</v>
      </c>
      <c r="AK164" s="82">
        <f t="shared" si="4"/>
        <v>68</v>
      </c>
      <c r="AL164" s="82">
        <f t="shared" si="5"/>
        <v>1.0461538461538462</v>
      </c>
      <c r="AM164" s="82">
        <f t="shared" si="6"/>
        <v>6</v>
      </c>
      <c r="AN164" s="82">
        <f t="shared" si="7"/>
        <v>0</v>
      </c>
      <c r="AO164" s="82">
        <f t="shared" si="8"/>
        <v>0</v>
      </c>
    </row>
    <row r="165" spans="1:41" ht="15.75" customHeight="1" x14ac:dyDescent="0.3">
      <c r="A165" s="53">
        <v>262</v>
      </c>
      <c r="B165" s="53"/>
      <c r="C165" s="137" t="s">
        <v>599</v>
      </c>
      <c r="D165" s="137">
        <v>13</v>
      </c>
      <c r="E165" s="137" t="s">
        <v>600</v>
      </c>
      <c r="F165" s="53" t="s">
        <v>281</v>
      </c>
      <c r="G165" s="53" t="s">
        <v>294</v>
      </c>
      <c r="H165" s="53" t="s">
        <v>600</v>
      </c>
      <c r="I165" s="151">
        <f>'PUDR KAB ACT'!G264</f>
        <v>3</v>
      </c>
      <c r="J165" s="151">
        <f>'PUDR KAB ACT'!H264</f>
        <v>6</v>
      </c>
      <c r="K165" s="151">
        <f>'PUDR KAB ACT'!I264</f>
        <v>3</v>
      </c>
      <c r="L165" s="151">
        <f>'PUDR KAB ACT'!J264</f>
        <v>0</v>
      </c>
      <c r="M165" s="151">
        <f>'PUDR KAB ACT'!K264</f>
        <v>0</v>
      </c>
      <c r="N165" s="151">
        <f>'PUDR KAB ACT'!L264</f>
        <v>0</v>
      </c>
      <c r="O165" s="151">
        <f>'PUDR KAB ACT'!M264</f>
        <v>14</v>
      </c>
      <c r="P165" s="151">
        <f>'PUDR KAB ACT'!N264</f>
        <v>0</v>
      </c>
      <c r="Q165" s="151">
        <f>'PUDR KAB ACT'!O264</f>
        <v>0</v>
      </c>
      <c r="R165" s="151">
        <f>'PUDR KAB ACT'!P264</f>
        <v>0</v>
      </c>
      <c r="S165" s="151">
        <f>'PUDR KAB ACT'!Q264</f>
        <v>0</v>
      </c>
      <c r="T165" s="151">
        <f>'PUDR KAB ACT'!R264</f>
        <v>0</v>
      </c>
      <c r="U165" s="151">
        <f>JAN!N263</f>
        <v>3</v>
      </c>
      <c r="V165" s="151">
        <f>FEB!N263</f>
        <v>0</v>
      </c>
      <c r="W165" s="151">
        <f>MAR!N263</f>
        <v>0</v>
      </c>
      <c r="X165" s="151">
        <f>APR!N263</f>
        <v>0</v>
      </c>
      <c r="Y165" s="151">
        <f>MEI!N263</f>
        <v>2</v>
      </c>
      <c r="Z165" s="151">
        <f>JUN!N263</f>
        <v>0</v>
      </c>
      <c r="AA165" s="151">
        <f>JUL!N263</f>
        <v>1</v>
      </c>
      <c r="AB165" s="151">
        <f>AGS!N263</f>
        <v>0</v>
      </c>
      <c r="AC165" s="151">
        <f>SEPT!N263</f>
        <v>0</v>
      </c>
      <c r="AD165" s="151">
        <f>OKT!N263</f>
        <v>0</v>
      </c>
      <c r="AE165" s="151">
        <f>NOV!N263</f>
        <v>0</v>
      </c>
      <c r="AF165" s="151">
        <f>DES!N263</f>
        <v>0</v>
      </c>
      <c r="AG165" s="151">
        <f t="shared" si="0"/>
        <v>26</v>
      </c>
      <c r="AH165" s="151">
        <f t="shared" si="1"/>
        <v>6</v>
      </c>
      <c r="AI165" s="376">
        <f t="shared" si="2"/>
        <v>0.23076923076923078</v>
      </c>
      <c r="AJ165" s="82">
        <f t="shared" si="3"/>
        <v>12</v>
      </c>
      <c r="AK165" s="82">
        <f t="shared" si="4"/>
        <v>5</v>
      </c>
      <c r="AL165" s="82">
        <f t="shared" si="5"/>
        <v>0.41666666666666669</v>
      </c>
      <c r="AM165" s="82">
        <f t="shared" si="6"/>
        <v>14</v>
      </c>
      <c r="AN165" s="82">
        <f t="shared" si="7"/>
        <v>1</v>
      </c>
      <c r="AO165" s="82">
        <f t="shared" si="8"/>
        <v>7.1428571428571425E-2</v>
      </c>
    </row>
    <row r="166" spans="1:41" ht="15.75" customHeight="1" x14ac:dyDescent="0.3">
      <c r="A166" s="53">
        <v>263</v>
      </c>
      <c r="B166" s="53"/>
      <c r="C166" s="137" t="s">
        <v>591</v>
      </c>
      <c r="D166" s="137">
        <v>14</v>
      </c>
      <c r="E166" s="137" t="s">
        <v>598</v>
      </c>
      <c r="F166" s="53" t="s">
        <v>281</v>
      </c>
      <c r="G166" s="53" t="s">
        <v>295</v>
      </c>
      <c r="H166" s="53" t="s">
        <v>598</v>
      </c>
      <c r="I166" s="151">
        <f>'PUDR KAB ACT'!G265</f>
        <v>1</v>
      </c>
      <c r="J166" s="151">
        <f>'PUDR KAB ACT'!H265</f>
        <v>3</v>
      </c>
      <c r="K166" s="151">
        <f>'PUDR KAB ACT'!I265</f>
        <v>0</v>
      </c>
      <c r="L166" s="151">
        <f>'PUDR KAB ACT'!J265</f>
        <v>1</v>
      </c>
      <c r="M166" s="151">
        <f>'PUDR KAB ACT'!K265</f>
        <v>1</v>
      </c>
      <c r="N166" s="151">
        <f>'PUDR KAB ACT'!L265</f>
        <v>0</v>
      </c>
      <c r="O166" s="151">
        <f>'PUDR KAB ACT'!M265</f>
        <v>2</v>
      </c>
      <c r="P166" s="151">
        <f>'PUDR KAB ACT'!N265</f>
        <v>0</v>
      </c>
      <c r="Q166" s="151">
        <f>'PUDR KAB ACT'!O265</f>
        <v>0</v>
      </c>
      <c r="R166" s="151">
        <f>'PUDR KAB ACT'!P265</f>
        <v>0</v>
      </c>
      <c r="S166" s="151">
        <f>'PUDR KAB ACT'!Q265</f>
        <v>0</v>
      </c>
      <c r="T166" s="151">
        <f>'PUDR KAB ACT'!R265</f>
        <v>0</v>
      </c>
      <c r="U166" s="151">
        <f>JAN!N264</f>
        <v>1</v>
      </c>
      <c r="V166" s="151">
        <f>FEB!N264</f>
        <v>0</v>
      </c>
      <c r="W166" s="151">
        <f>MAR!N264</f>
        <v>0</v>
      </c>
      <c r="X166" s="151">
        <f>APR!N264</f>
        <v>1</v>
      </c>
      <c r="Y166" s="151">
        <f>MEI!N264</f>
        <v>1</v>
      </c>
      <c r="Z166" s="151">
        <f>JUN!N264</f>
        <v>0</v>
      </c>
      <c r="AA166" s="151">
        <f>JUL!N264</f>
        <v>0</v>
      </c>
      <c r="AB166" s="151">
        <f>AGS!N264</f>
        <v>0</v>
      </c>
      <c r="AC166" s="151">
        <f>SEPT!N264</f>
        <v>0</v>
      </c>
      <c r="AD166" s="151">
        <f>OKT!N264</f>
        <v>0</v>
      </c>
      <c r="AE166" s="151">
        <f>NOV!N264</f>
        <v>0</v>
      </c>
      <c r="AF166" s="151">
        <f>DES!N264</f>
        <v>0</v>
      </c>
      <c r="AG166" s="151">
        <f t="shared" si="0"/>
        <v>8</v>
      </c>
      <c r="AH166" s="151">
        <f t="shared" si="1"/>
        <v>3</v>
      </c>
      <c r="AI166" s="376">
        <f t="shared" si="2"/>
        <v>0.375</v>
      </c>
      <c r="AJ166" s="82">
        <f t="shared" si="3"/>
        <v>6</v>
      </c>
      <c r="AK166" s="82">
        <f t="shared" si="4"/>
        <v>3</v>
      </c>
      <c r="AL166" s="82">
        <f t="shared" si="5"/>
        <v>0.5</v>
      </c>
      <c r="AM166" s="82">
        <f t="shared" si="6"/>
        <v>2</v>
      </c>
      <c r="AN166" s="82">
        <f t="shared" si="7"/>
        <v>0</v>
      </c>
      <c r="AO166" s="82">
        <f t="shared" si="8"/>
        <v>0</v>
      </c>
    </row>
    <row r="167" spans="1:41" ht="15.75" customHeight="1" x14ac:dyDescent="0.3">
      <c r="A167" s="53">
        <v>264</v>
      </c>
      <c r="B167" s="53"/>
      <c r="C167" s="137" t="s">
        <v>591</v>
      </c>
      <c r="D167" s="137">
        <v>15</v>
      </c>
      <c r="E167" s="137" t="s">
        <v>598</v>
      </c>
      <c r="F167" s="53" t="s">
        <v>281</v>
      </c>
      <c r="G167" s="53" t="s">
        <v>296</v>
      </c>
      <c r="H167" s="53" t="s">
        <v>598</v>
      </c>
      <c r="I167" s="151">
        <f>'PUDR KAB ACT'!G266</f>
        <v>0</v>
      </c>
      <c r="J167" s="151">
        <f>'PUDR KAB ACT'!H266</f>
        <v>0</v>
      </c>
      <c r="K167" s="151">
        <f>'PUDR KAB ACT'!I266</f>
        <v>0</v>
      </c>
      <c r="L167" s="151">
        <f>'PUDR KAB ACT'!J266</f>
        <v>0</v>
      </c>
      <c r="M167" s="151">
        <f>'PUDR KAB ACT'!K266</f>
        <v>0</v>
      </c>
      <c r="N167" s="151">
        <f>'PUDR KAB ACT'!L266</f>
        <v>0</v>
      </c>
      <c r="O167" s="151">
        <f>'PUDR KAB ACT'!M266</f>
        <v>0</v>
      </c>
      <c r="P167" s="151">
        <f>'PUDR KAB ACT'!N266</f>
        <v>0</v>
      </c>
      <c r="Q167" s="151">
        <f>'PUDR KAB ACT'!O266</f>
        <v>0</v>
      </c>
      <c r="R167" s="151">
        <f>'PUDR KAB ACT'!P266</f>
        <v>0</v>
      </c>
      <c r="S167" s="151">
        <f>'PUDR KAB ACT'!Q266</f>
        <v>0</v>
      </c>
      <c r="T167" s="151">
        <f>'PUDR KAB ACT'!R266</f>
        <v>0</v>
      </c>
      <c r="U167" s="151">
        <f>JAN!N265</f>
        <v>0</v>
      </c>
      <c r="V167" s="151">
        <f>FEB!N265</f>
        <v>0</v>
      </c>
      <c r="W167" s="151">
        <f>MAR!N265</f>
        <v>0</v>
      </c>
      <c r="X167" s="151">
        <f>APR!N265</f>
        <v>0</v>
      </c>
      <c r="Y167" s="151">
        <f>MEI!N265</f>
        <v>0</v>
      </c>
      <c r="Z167" s="151">
        <f>JUN!N265</f>
        <v>0</v>
      </c>
      <c r="AA167" s="151">
        <f>JUL!N265</f>
        <v>0</v>
      </c>
      <c r="AB167" s="151">
        <f>AGS!N265</f>
        <v>0</v>
      </c>
      <c r="AC167" s="151">
        <f>SEPT!N265</f>
        <v>0</v>
      </c>
      <c r="AD167" s="151">
        <f>OKT!N265</f>
        <v>0</v>
      </c>
      <c r="AE167" s="151">
        <f>NOV!N265</f>
        <v>0</v>
      </c>
      <c r="AF167" s="151">
        <f>DES!N265</f>
        <v>0</v>
      </c>
      <c r="AG167" s="151">
        <f t="shared" si="0"/>
        <v>0</v>
      </c>
      <c r="AH167" s="151">
        <f t="shared" si="1"/>
        <v>0</v>
      </c>
      <c r="AI167" s="376" t="e">
        <f t="shared" si="2"/>
        <v>#DIV/0!</v>
      </c>
      <c r="AJ167" s="82">
        <f t="shared" si="3"/>
        <v>0</v>
      </c>
      <c r="AK167" s="82">
        <f t="shared" si="4"/>
        <v>0</v>
      </c>
      <c r="AL167" s="82" t="e">
        <f t="shared" si="5"/>
        <v>#DIV/0!</v>
      </c>
      <c r="AM167" s="82">
        <f t="shared" si="6"/>
        <v>0</v>
      </c>
      <c r="AN167" s="82">
        <f t="shared" si="7"/>
        <v>0</v>
      </c>
      <c r="AO167" s="82" t="e">
        <f t="shared" si="8"/>
        <v>#DIV/0!</v>
      </c>
    </row>
    <row r="168" spans="1:41" ht="15.75" customHeight="1" x14ac:dyDescent="0.3">
      <c r="A168" s="53">
        <v>265</v>
      </c>
      <c r="B168" s="53"/>
      <c r="C168" s="137" t="s">
        <v>599</v>
      </c>
      <c r="D168" s="137">
        <v>1</v>
      </c>
      <c r="E168" s="137" t="s">
        <v>600</v>
      </c>
      <c r="F168" s="53" t="s">
        <v>297</v>
      </c>
      <c r="G168" s="53" t="s">
        <v>298</v>
      </c>
      <c r="H168" s="53" t="s">
        <v>600</v>
      </c>
      <c r="I168" s="151">
        <f>'PUDR KAB ACT'!G267</f>
        <v>6</v>
      </c>
      <c r="J168" s="151">
        <f>'PUDR KAB ACT'!H267</f>
        <v>8</v>
      </c>
      <c r="K168" s="151">
        <f>'PUDR KAB ACT'!I267</f>
        <v>3</v>
      </c>
      <c r="L168" s="151">
        <f>'PUDR KAB ACT'!J267</f>
        <v>4</v>
      </c>
      <c r="M168" s="151">
        <f>'PUDR KAB ACT'!K267</f>
        <v>4</v>
      </c>
      <c r="N168" s="151">
        <f>'PUDR KAB ACT'!L267</f>
        <v>4</v>
      </c>
      <c r="O168" s="151">
        <f>'PUDR KAB ACT'!M267</f>
        <v>1</v>
      </c>
      <c r="P168" s="151">
        <f>'PUDR KAB ACT'!N267</f>
        <v>3</v>
      </c>
      <c r="Q168" s="151">
        <f>'PUDR KAB ACT'!O267</f>
        <v>4</v>
      </c>
      <c r="R168" s="151">
        <f>'PUDR KAB ACT'!P267</f>
        <v>6</v>
      </c>
      <c r="S168" s="151">
        <f>'PUDR KAB ACT'!Q267</f>
        <v>9</v>
      </c>
      <c r="T168" s="151">
        <f>'PUDR KAB ACT'!R267</f>
        <v>18</v>
      </c>
      <c r="U168" s="151">
        <f>JAN!N266</f>
        <v>6</v>
      </c>
      <c r="V168" s="151">
        <f>FEB!N266</f>
        <v>8</v>
      </c>
      <c r="W168" s="151">
        <f>MAR!N266</f>
        <v>3</v>
      </c>
      <c r="X168" s="151">
        <f>APR!N266</f>
        <v>4</v>
      </c>
      <c r="Y168" s="151">
        <f>MEI!N266</f>
        <v>4</v>
      </c>
      <c r="Z168" s="151">
        <f>JUN!N266</f>
        <v>4</v>
      </c>
      <c r="AA168" s="151">
        <f>JUL!N266</f>
        <v>1</v>
      </c>
      <c r="AB168" s="151">
        <f>AGS!N266</f>
        <v>3</v>
      </c>
      <c r="AC168" s="151">
        <f>SEPT!N266</f>
        <v>4</v>
      </c>
      <c r="AD168" s="151">
        <f>OKT!N266</f>
        <v>6</v>
      </c>
      <c r="AE168" s="151">
        <f>NOV!N266</f>
        <v>9</v>
      </c>
      <c r="AF168" s="151">
        <f>DES!N266</f>
        <v>18</v>
      </c>
      <c r="AG168" s="151">
        <f t="shared" si="0"/>
        <v>70</v>
      </c>
      <c r="AH168" s="151">
        <f t="shared" si="1"/>
        <v>70</v>
      </c>
      <c r="AI168" s="376">
        <f t="shared" si="2"/>
        <v>1</v>
      </c>
      <c r="AJ168" s="82">
        <f t="shared" si="3"/>
        <v>29</v>
      </c>
      <c r="AK168" s="82">
        <f t="shared" si="4"/>
        <v>29</v>
      </c>
      <c r="AL168" s="82">
        <f t="shared" si="5"/>
        <v>1</v>
      </c>
      <c r="AM168" s="82">
        <f t="shared" si="6"/>
        <v>41</v>
      </c>
      <c r="AN168" s="82">
        <f t="shared" si="7"/>
        <v>41</v>
      </c>
      <c r="AO168" s="82">
        <f t="shared" si="8"/>
        <v>1</v>
      </c>
    </row>
    <row r="169" spans="1:41" ht="15.75" customHeight="1" x14ac:dyDescent="0.3">
      <c r="A169" s="53">
        <v>266</v>
      </c>
      <c r="B169" s="53"/>
      <c r="C169" s="137" t="s">
        <v>591</v>
      </c>
      <c r="D169" s="137">
        <v>2</v>
      </c>
      <c r="E169" s="137" t="s">
        <v>598</v>
      </c>
      <c r="F169" s="53" t="s">
        <v>297</v>
      </c>
      <c r="G169" s="53" t="s">
        <v>299</v>
      </c>
      <c r="H169" s="53" t="s">
        <v>598</v>
      </c>
      <c r="I169" s="151">
        <f>'PUDR KAB ACT'!G268</f>
        <v>0</v>
      </c>
      <c r="J169" s="151">
        <f>'PUDR KAB ACT'!H268</f>
        <v>0</v>
      </c>
      <c r="K169" s="151">
        <f>'PUDR KAB ACT'!I268</f>
        <v>5</v>
      </c>
      <c r="L169" s="151">
        <f>'PUDR KAB ACT'!J268</f>
        <v>2</v>
      </c>
      <c r="M169" s="151">
        <f>'PUDR KAB ACT'!K268</f>
        <v>1</v>
      </c>
      <c r="N169" s="151">
        <f>'PUDR KAB ACT'!L268</f>
        <v>0</v>
      </c>
      <c r="O169" s="151">
        <f>'PUDR KAB ACT'!M268</f>
        <v>0</v>
      </c>
      <c r="P169" s="151">
        <f>'PUDR KAB ACT'!N268</f>
        <v>0</v>
      </c>
      <c r="Q169" s="151">
        <f>'PUDR KAB ACT'!O268</f>
        <v>2</v>
      </c>
      <c r="R169" s="151">
        <f>'PUDR KAB ACT'!P268</f>
        <v>0</v>
      </c>
      <c r="S169" s="151">
        <f>'PUDR KAB ACT'!Q268</f>
        <v>0</v>
      </c>
      <c r="T169" s="151">
        <f>'PUDR KAB ACT'!R268</f>
        <v>0</v>
      </c>
      <c r="U169" s="151">
        <f>JAN!N267</f>
        <v>0</v>
      </c>
      <c r="V169" s="151">
        <f>FEB!N267</f>
        <v>0</v>
      </c>
      <c r="W169" s="151">
        <f>MAR!N267</f>
        <v>5</v>
      </c>
      <c r="X169" s="151">
        <f>APR!N267</f>
        <v>2</v>
      </c>
      <c r="Y169" s="151">
        <f>MEI!N267</f>
        <v>1</v>
      </c>
      <c r="Z169" s="151">
        <f>JUN!N267</f>
        <v>0</v>
      </c>
      <c r="AA169" s="151">
        <f>JUL!N267</f>
        <v>0</v>
      </c>
      <c r="AB169" s="151">
        <f>AGS!N267</f>
        <v>0</v>
      </c>
      <c r="AC169" s="151">
        <f>SEPT!N267</f>
        <v>2</v>
      </c>
      <c r="AD169" s="151">
        <f>OKT!N267</f>
        <v>0</v>
      </c>
      <c r="AE169" s="151">
        <f>NOV!N267</f>
        <v>0</v>
      </c>
      <c r="AF169" s="151">
        <f>DES!N267</f>
        <v>0</v>
      </c>
      <c r="AG169" s="151">
        <f t="shared" si="0"/>
        <v>10</v>
      </c>
      <c r="AH169" s="151">
        <f t="shared" si="1"/>
        <v>10</v>
      </c>
      <c r="AI169" s="376">
        <f t="shared" si="2"/>
        <v>1</v>
      </c>
      <c r="AJ169" s="82">
        <f t="shared" si="3"/>
        <v>8</v>
      </c>
      <c r="AK169" s="82">
        <f t="shared" si="4"/>
        <v>8</v>
      </c>
      <c r="AL169" s="82">
        <f t="shared" si="5"/>
        <v>1</v>
      </c>
      <c r="AM169" s="82">
        <f t="shared" si="6"/>
        <v>2</v>
      </c>
      <c r="AN169" s="82">
        <f t="shared" si="7"/>
        <v>2</v>
      </c>
      <c r="AO169" s="82">
        <f t="shared" si="8"/>
        <v>1</v>
      </c>
    </row>
    <row r="170" spans="1:41" ht="15.75" customHeight="1" x14ac:dyDescent="0.3">
      <c r="A170" s="53">
        <v>267</v>
      </c>
      <c r="B170" s="53"/>
      <c r="C170" s="137" t="s">
        <v>591</v>
      </c>
      <c r="D170" s="137">
        <v>3</v>
      </c>
      <c r="E170" s="137" t="s">
        <v>598</v>
      </c>
      <c r="F170" s="53" t="s">
        <v>297</v>
      </c>
      <c r="G170" s="53" t="s">
        <v>300</v>
      </c>
      <c r="H170" s="53" t="s">
        <v>598</v>
      </c>
      <c r="I170" s="151">
        <f>'PUDR KAB ACT'!G269</f>
        <v>12</v>
      </c>
      <c r="J170" s="151">
        <f>'PUDR KAB ACT'!H269</f>
        <v>4</v>
      </c>
      <c r="K170" s="151">
        <f>'PUDR KAB ACT'!I269</f>
        <v>8</v>
      </c>
      <c r="L170" s="151">
        <f>'PUDR KAB ACT'!J269</f>
        <v>3</v>
      </c>
      <c r="M170" s="151">
        <f>'PUDR KAB ACT'!K269</f>
        <v>7</v>
      </c>
      <c r="N170" s="151">
        <f>'PUDR KAB ACT'!L269</f>
        <v>3</v>
      </c>
      <c r="O170" s="151">
        <f>'PUDR KAB ACT'!M269</f>
        <v>3</v>
      </c>
      <c r="P170" s="151">
        <f>'PUDR KAB ACT'!N269</f>
        <v>5</v>
      </c>
      <c r="Q170" s="151">
        <f>'PUDR KAB ACT'!O269</f>
        <v>21</v>
      </c>
      <c r="R170" s="151">
        <f>'PUDR KAB ACT'!P269</f>
        <v>17</v>
      </c>
      <c r="S170" s="151">
        <f>'PUDR KAB ACT'!Q269</f>
        <v>23</v>
      </c>
      <c r="T170" s="151">
        <f>'PUDR KAB ACT'!R269</f>
        <v>33</v>
      </c>
      <c r="U170" s="151">
        <f>JAN!N268</f>
        <v>12</v>
      </c>
      <c r="V170" s="151">
        <f>FEB!N268</f>
        <v>4</v>
      </c>
      <c r="W170" s="151">
        <f>MAR!N268</f>
        <v>8</v>
      </c>
      <c r="X170" s="151">
        <f>APR!N268</f>
        <v>3</v>
      </c>
      <c r="Y170" s="151">
        <f>MEI!N268</f>
        <v>7</v>
      </c>
      <c r="Z170" s="151">
        <f>JUN!N268</f>
        <v>3</v>
      </c>
      <c r="AA170" s="151">
        <f>JUL!N268</f>
        <v>3</v>
      </c>
      <c r="AB170" s="151">
        <f>AGS!N268</f>
        <v>5</v>
      </c>
      <c r="AC170" s="151">
        <f>SEPT!N268</f>
        <v>21</v>
      </c>
      <c r="AD170" s="151">
        <f>OKT!N268</f>
        <v>17</v>
      </c>
      <c r="AE170" s="151">
        <f>NOV!N268</f>
        <v>23</v>
      </c>
      <c r="AF170" s="151">
        <f>DES!N268</f>
        <v>33</v>
      </c>
      <c r="AG170" s="151">
        <f t="shared" si="0"/>
        <v>139</v>
      </c>
      <c r="AH170" s="151">
        <f t="shared" si="1"/>
        <v>139</v>
      </c>
      <c r="AI170" s="376">
        <f t="shared" si="2"/>
        <v>1</v>
      </c>
      <c r="AJ170" s="82">
        <f t="shared" si="3"/>
        <v>37</v>
      </c>
      <c r="AK170" s="82">
        <f t="shared" si="4"/>
        <v>37</v>
      </c>
      <c r="AL170" s="82">
        <f t="shared" si="5"/>
        <v>1</v>
      </c>
      <c r="AM170" s="82">
        <f t="shared" si="6"/>
        <v>102</v>
      </c>
      <c r="AN170" s="82">
        <f t="shared" si="7"/>
        <v>102</v>
      </c>
      <c r="AO170" s="82">
        <f t="shared" si="8"/>
        <v>1</v>
      </c>
    </row>
    <row r="171" spans="1:41" ht="15.75" customHeight="1" x14ac:dyDescent="0.3">
      <c r="A171" s="53">
        <v>268</v>
      </c>
      <c r="B171" s="53"/>
      <c r="C171" s="137" t="s">
        <v>591</v>
      </c>
      <c r="D171" s="137">
        <v>4</v>
      </c>
      <c r="E171" s="137" t="s">
        <v>598</v>
      </c>
      <c r="F171" s="53" t="s">
        <v>297</v>
      </c>
      <c r="G171" s="53" t="s">
        <v>301</v>
      </c>
      <c r="H171" s="53" t="s">
        <v>598</v>
      </c>
      <c r="I171" s="151">
        <f>'PUDR KAB ACT'!G270</f>
        <v>5</v>
      </c>
      <c r="J171" s="151">
        <f>'PUDR KAB ACT'!H270</f>
        <v>3</v>
      </c>
      <c r="K171" s="151">
        <f>'PUDR KAB ACT'!I270</f>
        <v>4</v>
      </c>
      <c r="L171" s="151">
        <f>'PUDR KAB ACT'!J270</f>
        <v>0</v>
      </c>
      <c r="M171" s="151">
        <f>'PUDR KAB ACT'!K270</f>
        <v>0</v>
      </c>
      <c r="N171" s="151">
        <f>'PUDR KAB ACT'!L270</f>
        <v>0</v>
      </c>
      <c r="O171" s="151">
        <f>'PUDR KAB ACT'!M270</f>
        <v>0</v>
      </c>
      <c r="P171" s="151">
        <f>'PUDR KAB ACT'!N270</f>
        <v>0</v>
      </c>
      <c r="Q171" s="151">
        <f>'PUDR KAB ACT'!O270</f>
        <v>0</v>
      </c>
      <c r="R171" s="151">
        <f>'PUDR KAB ACT'!P270</f>
        <v>3</v>
      </c>
      <c r="S171" s="151">
        <f>'PUDR KAB ACT'!Q270</f>
        <v>1</v>
      </c>
      <c r="T171" s="151">
        <f>'PUDR KAB ACT'!R270</f>
        <v>2</v>
      </c>
      <c r="U171" s="151">
        <f>JAN!N269</f>
        <v>5</v>
      </c>
      <c r="V171" s="151">
        <f>FEB!N269</f>
        <v>3</v>
      </c>
      <c r="W171" s="151">
        <f>MAR!N269</f>
        <v>2</v>
      </c>
      <c r="X171" s="151">
        <f>APR!N269</f>
        <v>0</v>
      </c>
      <c r="Y171" s="151">
        <f>MEI!N269</f>
        <v>0</v>
      </c>
      <c r="Z171" s="151">
        <f>JUN!N269</f>
        <v>0</v>
      </c>
      <c r="AA171" s="151">
        <f>JUL!N269</f>
        <v>0</v>
      </c>
      <c r="AB171" s="151">
        <f>AGS!N269</f>
        <v>0</v>
      </c>
      <c r="AC171" s="151">
        <f>SEPT!N269</f>
        <v>0</v>
      </c>
      <c r="AD171" s="151">
        <f>OKT!N269</f>
        <v>3</v>
      </c>
      <c r="AE171" s="151">
        <f>NOV!N269</f>
        <v>1</v>
      </c>
      <c r="AF171" s="151">
        <f>DES!N269</f>
        <v>2</v>
      </c>
      <c r="AG171" s="151">
        <f t="shared" si="0"/>
        <v>18</v>
      </c>
      <c r="AH171" s="151">
        <f t="shared" si="1"/>
        <v>16</v>
      </c>
      <c r="AI171" s="376">
        <f t="shared" si="2"/>
        <v>0.88888888888888884</v>
      </c>
      <c r="AJ171" s="82">
        <f t="shared" si="3"/>
        <v>12</v>
      </c>
      <c r="AK171" s="82">
        <f t="shared" si="4"/>
        <v>10</v>
      </c>
      <c r="AL171" s="82">
        <f t="shared" si="5"/>
        <v>0.83333333333333337</v>
      </c>
      <c r="AM171" s="82">
        <f t="shared" si="6"/>
        <v>6</v>
      </c>
      <c r="AN171" s="82">
        <f t="shared" si="7"/>
        <v>6</v>
      </c>
      <c r="AO171" s="82">
        <f t="shared" si="8"/>
        <v>1</v>
      </c>
    </row>
    <row r="172" spans="1:41" ht="15.75" customHeight="1" x14ac:dyDescent="0.3">
      <c r="A172" s="53">
        <v>269</v>
      </c>
      <c r="B172" s="53"/>
      <c r="C172" s="137" t="s">
        <v>599</v>
      </c>
      <c r="D172" s="137">
        <v>5</v>
      </c>
      <c r="E172" s="137" t="s">
        <v>600</v>
      </c>
      <c r="F172" s="53" t="s">
        <v>297</v>
      </c>
      <c r="G172" s="53" t="s">
        <v>302</v>
      </c>
      <c r="H172" s="53" t="s">
        <v>600</v>
      </c>
      <c r="I172" s="151">
        <f>'PUDR KAB ACT'!G271</f>
        <v>1</v>
      </c>
      <c r="J172" s="151">
        <f>'PUDR KAB ACT'!H271</f>
        <v>0</v>
      </c>
      <c r="K172" s="151">
        <f>'PUDR KAB ACT'!I271</f>
        <v>1</v>
      </c>
      <c r="L172" s="151">
        <f>'PUDR KAB ACT'!J271</f>
        <v>3</v>
      </c>
      <c r="M172" s="151">
        <f>'PUDR KAB ACT'!K271</f>
        <v>1</v>
      </c>
      <c r="N172" s="151">
        <f>'PUDR KAB ACT'!L271</f>
        <v>0</v>
      </c>
      <c r="O172" s="151">
        <f>'PUDR KAB ACT'!M271</f>
        <v>0</v>
      </c>
      <c r="P172" s="151">
        <f>'PUDR KAB ACT'!N271</f>
        <v>2</v>
      </c>
      <c r="Q172" s="151">
        <f>'PUDR KAB ACT'!O271</f>
        <v>0</v>
      </c>
      <c r="R172" s="151">
        <f>'PUDR KAB ACT'!P271</f>
        <v>2</v>
      </c>
      <c r="S172" s="151">
        <f>'PUDR KAB ACT'!Q271</f>
        <v>0</v>
      </c>
      <c r="T172" s="151">
        <f>'PUDR KAB ACT'!R271</f>
        <v>1</v>
      </c>
      <c r="U172" s="151">
        <f>JAN!N270</f>
        <v>1</v>
      </c>
      <c r="V172" s="151">
        <f>FEB!N270</f>
        <v>0</v>
      </c>
      <c r="W172" s="151">
        <f>MAR!N270</f>
        <v>1</v>
      </c>
      <c r="X172" s="151">
        <f>APR!N270</f>
        <v>3</v>
      </c>
      <c r="Y172" s="151">
        <f>MEI!N270</f>
        <v>1</v>
      </c>
      <c r="Z172" s="151">
        <f>JUN!N270</f>
        <v>0</v>
      </c>
      <c r="AA172" s="151">
        <f>JUL!N270</f>
        <v>0</v>
      </c>
      <c r="AB172" s="151">
        <f>AGS!N270</f>
        <v>2</v>
      </c>
      <c r="AC172" s="151">
        <f>SEPT!N270</f>
        <v>0</v>
      </c>
      <c r="AD172" s="151">
        <f>OKT!N270</f>
        <v>2</v>
      </c>
      <c r="AE172" s="151">
        <f>NOV!N270</f>
        <v>0</v>
      </c>
      <c r="AF172" s="151">
        <f>DES!N270</f>
        <v>1</v>
      </c>
      <c r="AG172" s="151">
        <f t="shared" si="0"/>
        <v>11</v>
      </c>
      <c r="AH172" s="151">
        <f t="shared" si="1"/>
        <v>11</v>
      </c>
      <c r="AI172" s="376">
        <f t="shared" si="2"/>
        <v>1</v>
      </c>
      <c r="AJ172" s="82">
        <f t="shared" si="3"/>
        <v>6</v>
      </c>
      <c r="AK172" s="82">
        <f t="shared" si="4"/>
        <v>6</v>
      </c>
      <c r="AL172" s="82">
        <f t="shared" si="5"/>
        <v>1</v>
      </c>
      <c r="AM172" s="82">
        <f t="shared" si="6"/>
        <v>5</v>
      </c>
      <c r="AN172" s="82">
        <f t="shared" si="7"/>
        <v>5</v>
      </c>
      <c r="AO172" s="82">
        <f t="shared" si="8"/>
        <v>1</v>
      </c>
    </row>
    <row r="173" spans="1:41" ht="15.75" customHeight="1" x14ac:dyDescent="0.3">
      <c r="A173" s="53">
        <v>270</v>
      </c>
      <c r="B173" s="53"/>
      <c r="C173" s="137" t="s">
        <v>599</v>
      </c>
      <c r="D173" s="137">
        <v>6</v>
      </c>
      <c r="E173" s="137" t="s">
        <v>600</v>
      </c>
      <c r="F173" s="53" t="s">
        <v>297</v>
      </c>
      <c r="G173" s="53" t="s">
        <v>303</v>
      </c>
      <c r="H173" s="53" t="s">
        <v>600</v>
      </c>
      <c r="I173" s="151">
        <f>'PUDR KAB ACT'!G272</f>
        <v>0</v>
      </c>
      <c r="J173" s="151">
        <f>'PUDR KAB ACT'!H272</f>
        <v>1</v>
      </c>
      <c r="K173" s="151">
        <f>'PUDR KAB ACT'!I272</f>
        <v>2</v>
      </c>
      <c r="L173" s="151">
        <f>'PUDR KAB ACT'!J272</f>
        <v>1</v>
      </c>
      <c r="M173" s="151">
        <f>'PUDR KAB ACT'!K272</f>
        <v>0</v>
      </c>
      <c r="N173" s="151">
        <f>'PUDR KAB ACT'!L272</f>
        <v>1</v>
      </c>
      <c r="O173" s="151">
        <f>'PUDR KAB ACT'!M272</f>
        <v>0</v>
      </c>
      <c r="P173" s="151">
        <f>'PUDR KAB ACT'!N272</f>
        <v>1</v>
      </c>
      <c r="Q173" s="151">
        <f>'PUDR KAB ACT'!O272</f>
        <v>0</v>
      </c>
      <c r="R173" s="151">
        <f>'PUDR KAB ACT'!P272</f>
        <v>0</v>
      </c>
      <c r="S173" s="151">
        <f>'PUDR KAB ACT'!Q272</f>
        <v>0</v>
      </c>
      <c r="T173" s="151">
        <f>'PUDR KAB ACT'!R272</f>
        <v>0</v>
      </c>
      <c r="U173" s="151">
        <f>JAN!N271</f>
        <v>0</v>
      </c>
      <c r="V173" s="151">
        <f>FEB!N271</f>
        <v>1</v>
      </c>
      <c r="W173" s="151">
        <f>MAR!N271</f>
        <v>2</v>
      </c>
      <c r="X173" s="151">
        <f>APR!N271</f>
        <v>1</v>
      </c>
      <c r="Y173" s="151">
        <f>MEI!N271</f>
        <v>0</v>
      </c>
      <c r="Z173" s="151">
        <f>JUN!N271</f>
        <v>1</v>
      </c>
      <c r="AA173" s="151">
        <f>JUL!N271</f>
        <v>0</v>
      </c>
      <c r="AB173" s="151">
        <f>AGS!N271</f>
        <v>1</v>
      </c>
      <c r="AC173" s="151">
        <f>SEPT!N271</f>
        <v>0</v>
      </c>
      <c r="AD173" s="151">
        <f>OKT!N271</f>
        <v>0</v>
      </c>
      <c r="AE173" s="151">
        <f>NOV!N271</f>
        <v>0</v>
      </c>
      <c r="AF173" s="151">
        <f>DES!N271</f>
        <v>0</v>
      </c>
      <c r="AG173" s="151">
        <f t="shared" si="0"/>
        <v>6</v>
      </c>
      <c r="AH173" s="151">
        <f t="shared" si="1"/>
        <v>6</v>
      </c>
      <c r="AI173" s="376">
        <f t="shared" si="2"/>
        <v>1</v>
      </c>
      <c r="AJ173" s="82">
        <f t="shared" si="3"/>
        <v>5</v>
      </c>
      <c r="AK173" s="82">
        <f t="shared" si="4"/>
        <v>5</v>
      </c>
      <c r="AL173" s="82">
        <f t="shared" si="5"/>
        <v>1</v>
      </c>
      <c r="AM173" s="82">
        <f t="shared" si="6"/>
        <v>1</v>
      </c>
      <c r="AN173" s="82">
        <f t="shared" si="7"/>
        <v>1</v>
      </c>
      <c r="AO173" s="82">
        <f t="shared" si="8"/>
        <v>1</v>
      </c>
    </row>
    <row r="174" spans="1:41" ht="15.75" customHeight="1" x14ac:dyDescent="0.3">
      <c r="A174" s="53">
        <v>271</v>
      </c>
      <c r="B174" s="53"/>
      <c r="C174" s="137" t="s">
        <v>591</v>
      </c>
      <c r="D174" s="137">
        <v>1</v>
      </c>
      <c r="E174" s="137" t="s">
        <v>598</v>
      </c>
      <c r="F174" s="53" t="s">
        <v>304</v>
      </c>
      <c r="G174" s="53" t="s">
        <v>305</v>
      </c>
      <c r="H174" s="53" t="s">
        <v>598</v>
      </c>
      <c r="I174" s="151">
        <f>'PUDR KAB ACT'!G273</f>
        <v>0</v>
      </c>
      <c r="J174" s="151">
        <f>'PUDR KAB ACT'!H273</f>
        <v>0</v>
      </c>
      <c r="K174" s="151">
        <f>'PUDR KAB ACT'!I273</f>
        <v>3</v>
      </c>
      <c r="L174" s="151">
        <f>'PUDR KAB ACT'!J273</f>
        <v>5</v>
      </c>
      <c r="M174" s="151">
        <f>'PUDR KAB ACT'!K273</f>
        <v>5</v>
      </c>
      <c r="N174" s="151">
        <f>'PUDR KAB ACT'!L273</f>
        <v>0</v>
      </c>
      <c r="O174" s="151">
        <f>'PUDR KAB ACT'!M273</f>
        <v>0</v>
      </c>
      <c r="P174" s="151">
        <f>'PUDR KAB ACT'!N273</f>
        <v>1</v>
      </c>
      <c r="Q174" s="151">
        <f>'PUDR KAB ACT'!O273</f>
        <v>3</v>
      </c>
      <c r="R174" s="151">
        <f>'PUDR KAB ACT'!P273</f>
        <v>0</v>
      </c>
      <c r="S174" s="151">
        <f>'PUDR KAB ACT'!Q273</f>
        <v>3</v>
      </c>
      <c r="T174" s="151">
        <f>'PUDR KAB ACT'!R273</f>
        <v>1</v>
      </c>
      <c r="U174" s="151">
        <f>JAN!N272</f>
        <v>0</v>
      </c>
      <c r="V174" s="151">
        <f>FEB!N272</f>
        <v>0</v>
      </c>
      <c r="W174" s="151">
        <f>MAR!N272</f>
        <v>2</v>
      </c>
      <c r="X174" s="151">
        <f>APR!N272</f>
        <v>1</v>
      </c>
      <c r="Y174" s="151">
        <f>MEI!N272</f>
        <v>0</v>
      </c>
      <c r="Z174" s="151">
        <f>JUN!N272</f>
        <v>0</v>
      </c>
      <c r="AA174" s="151">
        <f>JUL!N272</f>
        <v>0</v>
      </c>
      <c r="AB174" s="151">
        <f>AGS!N272</f>
        <v>1</v>
      </c>
      <c r="AC174" s="151">
        <f>SEPT!N272</f>
        <v>0</v>
      </c>
      <c r="AD174" s="151">
        <f>OKT!N272</f>
        <v>1</v>
      </c>
      <c r="AE174" s="151">
        <f>NOV!N272</f>
        <v>1</v>
      </c>
      <c r="AF174" s="151">
        <f>DES!N272</f>
        <v>0</v>
      </c>
      <c r="AG174" s="151">
        <f t="shared" si="0"/>
        <v>21</v>
      </c>
      <c r="AH174" s="151">
        <f t="shared" si="1"/>
        <v>6</v>
      </c>
      <c r="AI174" s="376">
        <f t="shared" si="2"/>
        <v>0.2857142857142857</v>
      </c>
      <c r="AJ174" s="82">
        <f t="shared" si="3"/>
        <v>13</v>
      </c>
      <c r="AK174" s="82">
        <f t="shared" si="4"/>
        <v>3</v>
      </c>
      <c r="AL174" s="82">
        <f t="shared" si="5"/>
        <v>0.23076923076923078</v>
      </c>
      <c r="AM174" s="82">
        <f t="shared" si="6"/>
        <v>8</v>
      </c>
      <c r="AN174" s="82">
        <f t="shared" si="7"/>
        <v>3</v>
      </c>
      <c r="AO174" s="82">
        <f t="shared" si="8"/>
        <v>0.375</v>
      </c>
    </row>
    <row r="175" spans="1:41" ht="15.75" customHeight="1" x14ac:dyDescent="0.3">
      <c r="A175" s="53">
        <v>272</v>
      </c>
      <c r="B175" s="53"/>
      <c r="C175" s="137" t="s">
        <v>599</v>
      </c>
      <c r="D175" s="137">
        <v>2</v>
      </c>
      <c r="E175" s="137" t="s">
        <v>600</v>
      </c>
      <c r="F175" s="53" t="s">
        <v>304</v>
      </c>
      <c r="G175" s="53" t="s">
        <v>306</v>
      </c>
      <c r="H175" s="53" t="s">
        <v>600</v>
      </c>
      <c r="I175" s="151">
        <f>'PUDR KAB ACT'!G274</f>
        <v>12</v>
      </c>
      <c r="J175" s="151">
        <f>'PUDR KAB ACT'!H274</f>
        <v>7</v>
      </c>
      <c r="K175" s="151">
        <f>'PUDR KAB ACT'!I274</f>
        <v>6</v>
      </c>
      <c r="L175" s="151">
        <f>'PUDR KAB ACT'!J274</f>
        <v>14</v>
      </c>
      <c r="M175" s="151">
        <f>'PUDR KAB ACT'!K274</f>
        <v>5</v>
      </c>
      <c r="N175" s="151">
        <f>'PUDR KAB ACT'!L274</f>
        <v>0</v>
      </c>
      <c r="O175" s="151">
        <f>'PUDR KAB ACT'!M274</f>
        <v>8</v>
      </c>
      <c r="P175" s="151">
        <f>'PUDR KAB ACT'!N274</f>
        <v>13</v>
      </c>
      <c r="Q175" s="151">
        <f>'PUDR KAB ACT'!O274</f>
        <v>4</v>
      </c>
      <c r="R175" s="151">
        <f>'PUDR KAB ACT'!P274</f>
        <v>1</v>
      </c>
      <c r="S175" s="151">
        <f>'PUDR KAB ACT'!Q274</f>
        <v>5</v>
      </c>
      <c r="T175" s="151">
        <f>'PUDR KAB ACT'!R274</f>
        <v>6</v>
      </c>
      <c r="U175" s="151">
        <f>JAN!N273</f>
        <v>11</v>
      </c>
      <c r="V175" s="151">
        <f>FEB!N273</f>
        <v>6</v>
      </c>
      <c r="W175" s="151">
        <f>MAR!N273</f>
        <v>6</v>
      </c>
      <c r="X175" s="151">
        <f>APR!N273</f>
        <v>12</v>
      </c>
      <c r="Y175" s="151">
        <f>MEI!N273</f>
        <v>5</v>
      </c>
      <c r="Z175" s="151">
        <f>JUN!N273</f>
        <v>0</v>
      </c>
      <c r="AA175" s="151">
        <f>JUL!N273</f>
        <v>8</v>
      </c>
      <c r="AB175" s="151">
        <f>AGS!N273</f>
        <v>13</v>
      </c>
      <c r="AC175" s="151">
        <f>SEPT!N273</f>
        <v>4</v>
      </c>
      <c r="AD175" s="151">
        <f>OKT!N273</f>
        <v>1</v>
      </c>
      <c r="AE175" s="151">
        <f>NOV!N273</f>
        <v>6</v>
      </c>
      <c r="AF175" s="151">
        <f>DES!N273</f>
        <v>5</v>
      </c>
      <c r="AG175" s="151">
        <f t="shared" si="0"/>
        <v>81</v>
      </c>
      <c r="AH175" s="151">
        <f t="shared" si="1"/>
        <v>77</v>
      </c>
      <c r="AI175" s="376">
        <f t="shared" si="2"/>
        <v>0.95061728395061729</v>
      </c>
      <c r="AJ175" s="82">
        <f t="shared" si="3"/>
        <v>44</v>
      </c>
      <c r="AK175" s="82">
        <f t="shared" si="4"/>
        <v>40</v>
      </c>
      <c r="AL175" s="82">
        <f t="shared" si="5"/>
        <v>0.90909090909090906</v>
      </c>
      <c r="AM175" s="82">
        <f t="shared" si="6"/>
        <v>37</v>
      </c>
      <c r="AN175" s="82">
        <f t="shared" si="7"/>
        <v>37</v>
      </c>
      <c r="AO175" s="82">
        <f t="shared" si="8"/>
        <v>1</v>
      </c>
    </row>
    <row r="176" spans="1:41" ht="15.75" customHeight="1" x14ac:dyDescent="0.3">
      <c r="A176" s="53">
        <v>273</v>
      </c>
      <c r="B176" s="53"/>
      <c r="C176" s="137" t="s">
        <v>599</v>
      </c>
      <c r="D176" s="137">
        <v>3</v>
      </c>
      <c r="E176" s="137" t="s">
        <v>600</v>
      </c>
      <c r="F176" s="53" t="s">
        <v>304</v>
      </c>
      <c r="G176" s="53" t="s">
        <v>307</v>
      </c>
      <c r="H176" s="53" t="s">
        <v>600</v>
      </c>
      <c r="I176" s="151">
        <f>'PUDR KAB ACT'!G275</f>
        <v>20</v>
      </c>
      <c r="J176" s="151">
        <f>'PUDR KAB ACT'!H275</f>
        <v>30</v>
      </c>
      <c r="K176" s="151">
        <f>'PUDR KAB ACT'!I275</f>
        <v>39</v>
      </c>
      <c r="L176" s="151">
        <f>'PUDR KAB ACT'!J275</f>
        <v>27</v>
      </c>
      <c r="M176" s="151">
        <f>'PUDR KAB ACT'!K275</f>
        <v>27</v>
      </c>
      <c r="N176" s="151">
        <f>'PUDR KAB ACT'!L275</f>
        <v>20</v>
      </c>
      <c r="O176" s="151">
        <f>'PUDR KAB ACT'!M275</f>
        <v>57</v>
      </c>
      <c r="P176" s="151">
        <f>'PUDR KAB ACT'!N275</f>
        <v>0</v>
      </c>
      <c r="Q176" s="151">
        <f>'PUDR KAB ACT'!O275</f>
        <v>18</v>
      </c>
      <c r="R176" s="151">
        <f>'PUDR KAB ACT'!P275</f>
        <v>21</v>
      </c>
      <c r="S176" s="151">
        <f>'PUDR KAB ACT'!Q275</f>
        <v>22</v>
      </c>
      <c r="T176" s="151">
        <f>'PUDR KAB ACT'!R275</f>
        <v>7</v>
      </c>
      <c r="U176" s="151">
        <f>JAN!N274</f>
        <v>0</v>
      </c>
      <c r="V176" s="151">
        <f>FEB!N274</f>
        <v>0</v>
      </c>
      <c r="W176" s="151">
        <f>MAR!N274</f>
        <v>0</v>
      </c>
      <c r="X176" s="151">
        <f>APR!N274</f>
        <v>0</v>
      </c>
      <c r="Y176" s="151">
        <f>MEI!N274</f>
        <v>0</v>
      </c>
      <c r="Z176" s="151">
        <f>JUN!N274</f>
        <v>0</v>
      </c>
      <c r="AA176" s="151">
        <f>JUL!N274</f>
        <v>0</v>
      </c>
      <c r="AB176" s="151">
        <f>AGS!N274</f>
        <v>0</v>
      </c>
      <c r="AC176" s="151">
        <f>SEPT!N274</f>
        <v>0</v>
      </c>
      <c r="AD176" s="151">
        <f>OKT!N274</f>
        <v>0</v>
      </c>
      <c r="AE176" s="151">
        <f>NOV!N274</f>
        <v>0</v>
      </c>
      <c r="AF176" s="151">
        <f>DES!N274</f>
        <v>0</v>
      </c>
      <c r="AG176" s="151">
        <f t="shared" si="0"/>
        <v>288</v>
      </c>
      <c r="AH176" s="151">
        <f t="shared" si="1"/>
        <v>0</v>
      </c>
      <c r="AI176" s="376">
        <f t="shared" si="2"/>
        <v>0</v>
      </c>
      <c r="AJ176" s="82">
        <f t="shared" si="3"/>
        <v>163</v>
      </c>
      <c r="AK176" s="82">
        <f t="shared" si="4"/>
        <v>0</v>
      </c>
      <c r="AL176" s="82">
        <f t="shared" si="5"/>
        <v>0</v>
      </c>
      <c r="AM176" s="82">
        <f t="shared" si="6"/>
        <v>125</v>
      </c>
      <c r="AN176" s="82">
        <f t="shared" si="7"/>
        <v>0</v>
      </c>
      <c r="AO176" s="82">
        <f t="shared" si="8"/>
        <v>0</v>
      </c>
    </row>
    <row r="177" spans="1:41" ht="15.75" customHeight="1" x14ac:dyDescent="0.3">
      <c r="A177" s="53">
        <v>274</v>
      </c>
      <c r="B177" s="53"/>
      <c r="C177" s="137" t="s">
        <v>591</v>
      </c>
      <c r="D177" s="137">
        <v>4</v>
      </c>
      <c r="E177" s="137" t="s">
        <v>598</v>
      </c>
      <c r="F177" s="53" t="s">
        <v>304</v>
      </c>
      <c r="G177" s="53" t="s">
        <v>308</v>
      </c>
      <c r="H177" s="53" t="s">
        <v>598</v>
      </c>
      <c r="I177" s="151">
        <f>'PUDR KAB ACT'!G276</f>
        <v>2</v>
      </c>
      <c r="J177" s="151">
        <f>'PUDR KAB ACT'!H276</f>
        <v>1</v>
      </c>
      <c r="K177" s="151">
        <f>'PUDR KAB ACT'!I276</f>
        <v>3</v>
      </c>
      <c r="L177" s="151">
        <f>'PUDR KAB ACT'!J276</f>
        <v>4</v>
      </c>
      <c r="M177" s="151">
        <f>'PUDR KAB ACT'!K276</f>
        <v>2</v>
      </c>
      <c r="N177" s="151">
        <f>'PUDR KAB ACT'!L276</f>
        <v>1</v>
      </c>
      <c r="O177" s="151">
        <f>'PUDR KAB ACT'!M276</f>
        <v>3</v>
      </c>
      <c r="P177" s="151">
        <f>'PUDR KAB ACT'!N276</f>
        <v>2</v>
      </c>
      <c r="Q177" s="151">
        <f>'PUDR KAB ACT'!O276</f>
        <v>2</v>
      </c>
      <c r="R177" s="151">
        <f>'PUDR KAB ACT'!P276</f>
        <v>0</v>
      </c>
      <c r="S177" s="151">
        <f>'PUDR KAB ACT'!Q276</f>
        <v>0</v>
      </c>
      <c r="T177" s="151">
        <f>'PUDR KAB ACT'!R276</f>
        <v>0</v>
      </c>
      <c r="U177" s="151">
        <f>JAN!N275</f>
        <v>2</v>
      </c>
      <c r="V177" s="151">
        <f>FEB!N275</f>
        <v>0</v>
      </c>
      <c r="W177" s="151">
        <f>MAR!N275</f>
        <v>0</v>
      </c>
      <c r="X177" s="151">
        <f>APR!N275</f>
        <v>3</v>
      </c>
      <c r="Y177" s="151">
        <f>MEI!N275</f>
        <v>1</v>
      </c>
      <c r="Z177" s="151">
        <f>JUN!N275</f>
        <v>0</v>
      </c>
      <c r="AA177" s="151">
        <f>JUL!N275</f>
        <v>1</v>
      </c>
      <c r="AB177" s="151">
        <f>AGS!N275</f>
        <v>2</v>
      </c>
      <c r="AC177" s="151">
        <f>SEPT!N275</f>
        <v>0</v>
      </c>
      <c r="AD177" s="151">
        <f>OKT!N275</f>
        <v>0</v>
      </c>
      <c r="AE177" s="151">
        <f>NOV!N275</f>
        <v>0</v>
      </c>
      <c r="AF177" s="151">
        <f>DES!N275</f>
        <v>0</v>
      </c>
      <c r="AG177" s="151">
        <f t="shared" si="0"/>
        <v>20</v>
      </c>
      <c r="AH177" s="151">
        <f t="shared" si="1"/>
        <v>9</v>
      </c>
      <c r="AI177" s="376">
        <f t="shared" si="2"/>
        <v>0.45</v>
      </c>
      <c r="AJ177" s="82">
        <f t="shared" si="3"/>
        <v>13</v>
      </c>
      <c r="AK177" s="82">
        <f t="shared" si="4"/>
        <v>6</v>
      </c>
      <c r="AL177" s="82">
        <f t="shared" si="5"/>
        <v>0.46153846153846156</v>
      </c>
      <c r="AM177" s="82">
        <f t="shared" si="6"/>
        <v>7</v>
      </c>
      <c r="AN177" s="82">
        <f t="shared" si="7"/>
        <v>3</v>
      </c>
      <c r="AO177" s="82">
        <f t="shared" si="8"/>
        <v>0.42857142857142855</v>
      </c>
    </row>
    <row r="178" spans="1:41" ht="15.75" customHeight="1" x14ac:dyDescent="0.3">
      <c r="A178" s="53">
        <v>275</v>
      </c>
      <c r="B178" s="53"/>
      <c r="C178" s="137" t="s">
        <v>591</v>
      </c>
      <c r="D178" s="137">
        <v>5</v>
      </c>
      <c r="E178" s="137" t="s">
        <v>598</v>
      </c>
      <c r="F178" s="53" t="s">
        <v>304</v>
      </c>
      <c r="G178" s="53" t="s">
        <v>309</v>
      </c>
      <c r="H178" s="53" t="s">
        <v>598</v>
      </c>
      <c r="I178" s="151">
        <f>'PUDR KAB ACT'!G277</f>
        <v>9</v>
      </c>
      <c r="J178" s="151">
        <f>'PUDR KAB ACT'!H277</f>
        <v>7</v>
      </c>
      <c r="K178" s="151">
        <f>'PUDR KAB ACT'!I277</f>
        <v>7</v>
      </c>
      <c r="L178" s="151">
        <f>'PUDR KAB ACT'!J277</f>
        <v>22</v>
      </c>
      <c r="M178" s="151">
        <f>'PUDR KAB ACT'!K277</f>
        <v>0</v>
      </c>
      <c r="N178" s="151">
        <f>'PUDR KAB ACT'!L277</f>
        <v>8</v>
      </c>
      <c r="O178" s="151">
        <f>'PUDR KAB ACT'!M277</f>
        <v>15</v>
      </c>
      <c r="P178" s="151">
        <f>'PUDR KAB ACT'!N277</f>
        <v>0</v>
      </c>
      <c r="Q178" s="151">
        <f>'PUDR KAB ACT'!O277</f>
        <v>0</v>
      </c>
      <c r="R178" s="151">
        <f>'PUDR KAB ACT'!P277</f>
        <v>23</v>
      </c>
      <c r="S178" s="151">
        <f>'PUDR KAB ACT'!Q277</f>
        <v>14</v>
      </c>
      <c r="T178" s="151">
        <f>'PUDR KAB ACT'!R277</f>
        <v>8</v>
      </c>
      <c r="U178" s="151">
        <f>JAN!N276</f>
        <v>0</v>
      </c>
      <c r="V178" s="151">
        <f>FEB!N276</f>
        <v>0</v>
      </c>
      <c r="W178" s="151">
        <f>MAR!N276</f>
        <v>0</v>
      </c>
      <c r="X178" s="151">
        <f>APR!N276</f>
        <v>1</v>
      </c>
      <c r="Y178" s="151">
        <f>MEI!N276</f>
        <v>1</v>
      </c>
      <c r="Z178" s="151">
        <f>JUN!N276</f>
        <v>0</v>
      </c>
      <c r="AA178" s="151">
        <f>JUL!N276</f>
        <v>0</v>
      </c>
      <c r="AB178" s="151">
        <f>AGS!N276</f>
        <v>0</v>
      </c>
      <c r="AC178" s="151">
        <f>SEPT!N276</f>
        <v>0</v>
      </c>
      <c r="AD178" s="151">
        <f>OKT!N276</f>
        <v>0</v>
      </c>
      <c r="AE178" s="151">
        <f>NOV!N276</f>
        <v>0</v>
      </c>
      <c r="AF178" s="151">
        <f>DES!N276</f>
        <v>0</v>
      </c>
      <c r="AG178" s="151">
        <f t="shared" si="0"/>
        <v>113</v>
      </c>
      <c r="AH178" s="151">
        <f t="shared" si="1"/>
        <v>2</v>
      </c>
      <c r="AI178" s="376">
        <f t="shared" si="2"/>
        <v>1.7699115044247787E-2</v>
      </c>
      <c r="AJ178" s="82">
        <f t="shared" si="3"/>
        <v>53</v>
      </c>
      <c r="AK178" s="82">
        <f t="shared" si="4"/>
        <v>2</v>
      </c>
      <c r="AL178" s="82">
        <f t="shared" si="5"/>
        <v>3.7735849056603772E-2</v>
      </c>
      <c r="AM178" s="82">
        <f t="shared" si="6"/>
        <v>60</v>
      </c>
      <c r="AN178" s="82">
        <f t="shared" si="7"/>
        <v>0</v>
      </c>
      <c r="AO178" s="82">
        <f t="shared" si="8"/>
        <v>0</v>
      </c>
    </row>
    <row r="179" spans="1:41" ht="15.75" customHeight="1" x14ac:dyDescent="0.3">
      <c r="A179" s="53">
        <v>276</v>
      </c>
      <c r="B179" s="53"/>
      <c r="C179" s="137" t="s">
        <v>591</v>
      </c>
      <c r="D179" s="137">
        <v>6</v>
      </c>
      <c r="E179" s="137" t="s">
        <v>598</v>
      </c>
      <c r="F179" s="53" t="s">
        <v>304</v>
      </c>
      <c r="G179" s="53" t="s">
        <v>310</v>
      </c>
      <c r="H179" s="53" t="s">
        <v>598</v>
      </c>
      <c r="I179" s="151">
        <f>'PUDR KAB ACT'!G278</f>
        <v>7</v>
      </c>
      <c r="J179" s="151">
        <f>'PUDR KAB ACT'!H278</f>
        <v>1</v>
      </c>
      <c r="K179" s="151">
        <f>'PUDR KAB ACT'!I278</f>
        <v>0</v>
      </c>
      <c r="L179" s="151">
        <f>'PUDR KAB ACT'!J278</f>
        <v>5</v>
      </c>
      <c r="M179" s="151">
        <f>'PUDR KAB ACT'!K278</f>
        <v>2</v>
      </c>
      <c r="N179" s="151">
        <f>'PUDR KAB ACT'!L278</f>
        <v>5</v>
      </c>
      <c r="O179" s="151">
        <f>'PUDR KAB ACT'!M278</f>
        <v>5</v>
      </c>
      <c r="P179" s="151">
        <f>'PUDR KAB ACT'!N278</f>
        <v>4</v>
      </c>
      <c r="Q179" s="151">
        <f>'PUDR KAB ACT'!O278</f>
        <v>1</v>
      </c>
      <c r="R179" s="151">
        <f>'PUDR KAB ACT'!P278</f>
        <v>1</v>
      </c>
      <c r="S179" s="151">
        <f>'PUDR KAB ACT'!Q278</f>
        <v>2</v>
      </c>
      <c r="T179" s="151">
        <f>'PUDR KAB ACT'!R278</f>
        <v>1</v>
      </c>
      <c r="U179" s="151">
        <f>JAN!N277</f>
        <v>7</v>
      </c>
      <c r="V179" s="151">
        <f>FEB!N277</f>
        <v>1</v>
      </c>
      <c r="W179" s="151">
        <f>MAR!N277</f>
        <v>0</v>
      </c>
      <c r="X179" s="151">
        <f>APR!N277</f>
        <v>5</v>
      </c>
      <c r="Y179" s="151">
        <f>MEI!N277</f>
        <v>2</v>
      </c>
      <c r="Z179" s="151">
        <f>JUN!N277</f>
        <v>5</v>
      </c>
      <c r="AA179" s="151">
        <f>JUL!N277</f>
        <v>4</v>
      </c>
      <c r="AB179" s="151">
        <f>AGS!N277</f>
        <v>4</v>
      </c>
      <c r="AC179" s="151">
        <f>SEPT!N277</f>
        <v>1</v>
      </c>
      <c r="AD179" s="151">
        <f>OKT!N277</f>
        <v>1</v>
      </c>
      <c r="AE179" s="151">
        <f>NOV!N277</f>
        <v>1</v>
      </c>
      <c r="AF179" s="151">
        <f>DES!N277</f>
        <v>0</v>
      </c>
      <c r="AG179" s="151">
        <f t="shared" si="0"/>
        <v>34</v>
      </c>
      <c r="AH179" s="151">
        <f t="shared" si="1"/>
        <v>31</v>
      </c>
      <c r="AI179" s="376">
        <f t="shared" si="2"/>
        <v>0.91176470588235292</v>
      </c>
      <c r="AJ179" s="82">
        <f t="shared" si="3"/>
        <v>20</v>
      </c>
      <c r="AK179" s="82">
        <f t="shared" si="4"/>
        <v>20</v>
      </c>
      <c r="AL179" s="82">
        <f t="shared" si="5"/>
        <v>1</v>
      </c>
      <c r="AM179" s="82">
        <f t="shared" si="6"/>
        <v>14</v>
      </c>
      <c r="AN179" s="82">
        <f t="shared" si="7"/>
        <v>11</v>
      </c>
      <c r="AO179" s="82">
        <f t="shared" si="8"/>
        <v>0.7857142857142857</v>
      </c>
    </row>
    <row r="180" spans="1:41" ht="15.75" customHeight="1" x14ac:dyDescent="0.3">
      <c r="A180" s="53">
        <v>277</v>
      </c>
      <c r="B180" s="53"/>
      <c r="C180" s="137" t="s">
        <v>591</v>
      </c>
      <c r="D180" s="137">
        <v>7</v>
      </c>
      <c r="E180" s="137" t="s">
        <v>598</v>
      </c>
      <c r="F180" s="53" t="s">
        <v>304</v>
      </c>
      <c r="G180" s="53" t="s">
        <v>311</v>
      </c>
      <c r="H180" s="53" t="s">
        <v>598</v>
      </c>
      <c r="I180" s="151">
        <f>'PUDR KAB ACT'!G279</f>
        <v>5</v>
      </c>
      <c r="J180" s="151">
        <f>'PUDR KAB ACT'!H279</f>
        <v>2</v>
      </c>
      <c r="K180" s="151">
        <f>'PUDR KAB ACT'!I279</f>
        <v>5</v>
      </c>
      <c r="L180" s="151">
        <f>'PUDR KAB ACT'!J279</f>
        <v>6</v>
      </c>
      <c r="M180" s="151">
        <f>'PUDR KAB ACT'!K279</f>
        <v>2</v>
      </c>
      <c r="N180" s="151">
        <f>'PUDR KAB ACT'!L279</f>
        <v>1</v>
      </c>
      <c r="O180" s="151">
        <f>'PUDR KAB ACT'!M279</f>
        <v>1</v>
      </c>
      <c r="P180" s="151">
        <f>'PUDR KAB ACT'!N279</f>
        <v>2</v>
      </c>
      <c r="Q180" s="151">
        <f>'PUDR KAB ACT'!O279</f>
        <v>0</v>
      </c>
      <c r="R180" s="151">
        <f>'PUDR KAB ACT'!P279</f>
        <v>6</v>
      </c>
      <c r="S180" s="151">
        <f>'PUDR KAB ACT'!Q279</f>
        <v>7</v>
      </c>
      <c r="T180" s="151">
        <f>'PUDR KAB ACT'!R279</f>
        <v>4</v>
      </c>
      <c r="U180" s="151">
        <f>JAN!N278</f>
        <v>4</v>
      </c>
      <c r="V180" s="151">
        <f>FEB!N278</f>
        <v>2</v>
      </c>
      <c r="W180" s="151">
        <f>MAR!N278</f>
        <v>6</v>
      </c>
      <c r="X180" s="151">
        <f>APR!N278</f>
        <v>5</v>
      </c>
      <c r="Y180" s="151">
        <f>MEI!N278</f>
        <v>2</v>
      </c>
      <c r="Z180" s="151">
        <f>JUN!N278</f>
        <v>0</v>
      </c>
      <c r="AA180" s="151">
        <f>JUL!N278</f>
        <v>1</v>
      </c>
      <c r="AB180" s="151">
        <f>AGS!N278</f>
        <v>2</v>
      </c>
      <c r="AC180" s="151">
        <f>SEPT!N278</f>
        <v>6</v>
      </c>
      <c r="AD180" s="151">
        <f>OKT!N278</f>
        <v>4</v>
      </c>
      <c r="AE180" s="151">
        <f>NOV!N278</f>
        <v>6</v>
      </c>
      <c r="AF180" s="151">
        <f>DES!N278</f>
        <v>5</v>
      </c>
      <c r="AG180" s="151">
        <f t="shared" si="0"/>
        <v>41</v>
      </c>
      <c r="AH180" s="151">
        <f t="shared" si="1"/>
        <v>43</v>
      </c>
      <c r="AI180" s="376">
        <f t="shared" si="2"/>
        <v>1.0487804878048781</v>
      </c>
      <c r="AJ180" s="82">
        <f t="shared" si="3"/>
        <v>21</v>
      </c>
      <c r="AK180" s="82">
        <f t="shared" si="4"/>
        <v>19</v>
      </c>
      <c r="AL180" s="82">
        <f t="shared" si="5"/>
        <v>0.90476190476190477</v>
      </c>
      <c r="AM180" s="82">
        <f t="shared" si="6"/>
        <v>20</v>
      </c>
      <c r="AN180" s="82">
        <f t="shared" si="7"/>
        <v>24</v>
      </c>
      <c r="AO180" s="82">
        <f t="shared" si="8"/>
        <v>1.2</v>
      </c>
    </row>
    <row r="181" spans="1:41" ht="15.75" customHeight="1" x14ac:dyDescent="0.3">
      <c r="A181" s="53">
        <v>278</v>
      </c>
      <c r="B181" s="53"/>
      <c r="C181" s="137" t="s">
        <v>599</v>
      </c>
      <c r="D181" s="137">
        <v>8</v>
      </c>
      <c r="E181" s="137" t="s">
        <v>600</v>
      </c>
      <c r="F181" s="53" t="s">
        <v>304</v>
      </c>
      <c r="G181" s="53" t="s">
        <v>312</v>
      </c>
      <c r="H181" s="53" t="s">
        <v>600</v>
      </c>
      <c r="I181" s="151">
        <f>'PUDR KAB ACT'!G280</f>
        <v>4</v>
      </c>
      <c r="J181" s="151">
        <f>'PUDR KAB ACT'!H280</f>
        <v>6</v>
      </c>
      <c r="K181" s="151">
        <f>'PUDR KAB ACT'!I280</f>
        <v>4</v>
      </c>
      <c r="L181" s="151">
        <f>'PUDR KAB ACT'!J280</f>
        <v>2</v>
      </c>
      <c r="M181" s="151">
        <f>'PUDR KAB ACT'!K280</f>
        <v>6</v>
      </c>
      <c r="N181" s="151">
        <f>'PUDR KAB ACT'!L280</f>
        <v>4</v>
      </c>
      <c r="O181" s="151">
        <f>'PUDR KAB ACT'!M280</f>
        <v>0</v>
      </c>
      <c r="P181" s="151">
        <f>'PUDR KAB ACT'!N280</f>
        <v>1</v>
      </c>
      <c r="Q181" s="151">
        <f>'PUDR KAB ACT'!O280</f>
        <v>0</v>
      </c>
      <c r="R181" s="151">
        <f>'PUDR KAB ACT'!P280</f>
        <v>0</v>
      </c>
      <c r="S181" s="151">
        <f>'PUDR KAB ACT'!Q280</f>
        <v>4</v>
      </c>
      <c r="T181" s="151">
        <f>'PUDR KAB ACT'!R280</f>
        <v>1</v>
      </c>
      <c r="U181" s="151">
        <f>JAN!N279</f>
        <v>4</v>
      </c>
      <c r="V181" s="151">
        <f>FEB!N279</f>
        <v>4</v>
      </c>
      <c r="W181" s="151">
        <f>MAR!N279</f>
        <v>6</v>
      </c>
      <c r="X181" s="151">
        <f>APR!N279</f>
        <v>1</v>
      </c>
      <c r="Y181" s="151">
        <f>MEI!N279</f>
        <v>8</v>
      </c>
      <c r="Z181" s="151">
        <f>JUN!N279</f>
        <v>4</v>
      </c>
      <c r="AA181" s="151">
        <f>JUL!N279</f>
        <v>1</v>
      </c>
      <c r="AB181" s="151">
        <f>AGS!N279</f>
        <v>1</v>
      </c>
      <c r="AC181" s="151">
        <f>SEPT!N279</f>
        <v>0</v>
      </c>
      <c r="AD181" s="151">
        <f>OKT!N279</f>
        <v>0</v>
      </c>
      <c r="AE181" s="151">
        <f>NOV!N279</f>
        <v>2</v>
      </c>
      <c r="AF181" s="151">
        <f>DES!N279</f>
        <v>1</v>
      </c>
      <c r="AG181" s="151">
        <f t="shared" si="0"/>
        <v>32</v>
      </c>
      <c r="AH181" s="151">
        <f t="shared" si="1"/>
        <v>32</v>
      </c>
      <c r="AI181" s="376">
        <f t="shared" si="2"/>
        <v>1</v>
      </c>
      <c r="AJ181" s="82">
        <f t="shared" si="3"/>
        <v>26</v>
      </c>
      <c r="AK181" s="82">
        <f t="shared" si="4"/>
        <v>27</v>
      </c>
      <c r="AL181" s="82">
        <f t="shared" si="5"/>
        <v>1.0384615384615385</v>
      </c>
      <c r="AM181" s="82">
        <f t="shared" si="6"/>
        <v>6</v>
      </c>
      <c r="AN181" s="82">
        <f t="shared" si="7"/>
        <v>5</v>
      </c>
      <c r="AO181" s="82">
        <f t="shared" si="8"/>
        <v>0.83333333333333337</v>
      </c>
    </row>
    <row r="182" spans="1:41" ht="15.75" customHeight="1" x14ac:dyDescent="0.3">
      <c r="A182" s="53">
        <v>279</v>
      </c>
      <c r="B182" s="53"/>
      <c r="C182" s="137" t="s">
        <v>591</v>
      </c>
      <c r="D182" s="137">
        <v>9</v>
      </c>
      <c r="E182" s="137" t="s">
        <v>598</v>
      </c>
      <c r="F182" s="53" t="s">
        <v>304</v>
      </c>
      <c r="G182" s="53" t="s">
        <v>313</v>
      </c>
      <c r="H182" s="53" t="s">
        <v>598</v>
      </c>
      <c r="I182" s="151">
        <f>'PUDR KAB ACT'!G281</f>
        <v>3</v>
      </c>
      <c r="J182" s="151">
        <f>'PUDR KAB ACT'!H281</f>
        <v>2</v>
      </c>
      <c r="K182" s="151">
        <f>'PUDR KAB ACT'!I281</f>
        <v>1</v>
      </c>
      <c r="L182" s="151">
        <f>'PUDR KAB ACT'!J281</f>
        <v>4</v>
      </c>
      <c r="M182" s="151">
        <f>'PUDR KAB ACT'!K281</f>
        <v>1</v>
      </c>
      <c r="N182" s="151">
        <f>'PUDR KAB ACT'!L281</f>
        <v>2</v>
      </c>
      <c r="O182" s="151">
        <f>'PUDR KAB ACT'!M281</f>
        <v>3</v>
      </c>
      <c r="P182" s="151">
        <f>'PUDR KAB ACT'!N281</f>
        <v>2</v>
      </c>
      <c r="Q182" s="151">
        <f>'PUDR KAB ACT'!O281</f>
        <v>3</v>
      </c>
      <c r="R182" s="151">
        <f>'PUDR KAB ACT'!P281</f>
        <v>4</v>
      </c>
      <c r="S182" s="151">
        <f>'PUDR KAB ACT'!Q281</f>
        <v>0</v>
      </c>
      <c r="T182" s="151">
        <f>'PUDR KAB ACT'!R281</f>
        <v>5</v>
      </c>
      <c r="U182" s="151">
        <f>JAN!N280</f>
        <v>3</v>
      </c>
      <c r="V182" s="151">
        <f>FEB!N280</f>
        <v>2</v>
      </c>
      <c r="W182" s="151">
        <f>MAR!N280</f>
        <v>1</v>
      </c>
      <c r="X182" s="151">
        <f>APR!N280</f>
        <v>4</v>
      </c>
      <c r="Y182" s="151">
        <f>MEI!N280</f>
        <v>1</v>
      </c>
      <c r="Z182" s="151">
        <f>JUN!N280</f>
        <v>3</v>
      </c>
      <c r="AA182" s="151">
        <f>JUL!N280</f>
        <v>6</v>
      </c>
      <c r="AB182" s="151">
        <f>AGS!N280</f>
        <v>2</v>
      </c>
      <c r="AC182" s="151">
        <f>SEPT!N280</f>
        <v>5</v>
      </c>
      <c r="AD182" s="151">
        <f>OKT!N280</f>
        <v>4</v>
      </c>
      <c r="AE182" s="151">
        <f>NOV!N280</f>
        <v>0</v>
      </c>
      <c r="AF182" s="151">
        <f>DES!N280</f>
        <v>5</v>
      </c>
      <c r="AG182" s="151">
        <f t="shared" si="0"/>
        <v>30</v>
      </c>
      <c r="AH182" s="151">
        <f t="shared" si="1"/>
        <v>36</v>
      </c>
      <c r="AI182" s="376">
        <f t="shared" si="2"/>
        <v>1.2</v>
      </c>
      <c r="AJ182" s="82">
        <f t="shared" si="3"/>
        <v>13</v>
      </c>
      <c r="AK182" s="82">
        <f t="shared" si="4"/>
        <v>14</v>
      </c>
      <c r="AL182" s="82">
        <f t="shared" si="5"/>
        <v>1.0769230769230769</v>
      </c>
      <c r="AM182" s="82">
        <f t="shared" si="6"/>
        <v>17</v>
      </c>
      <c r="AN182" s="82">
        <f t="shared" si="7"/>
        <v>22</v>
      </c>
      <c r="AO182" s="82">
        <f t="shared" si="8"/>
        <v>1.2941176470588236</v>
      </c>
    </row>
    <row r="183" spans="1:41" ht="15.75" customHeight="1" x14ac:dyDescent="0.3">
      <c r="A183" s="53">
        <v>280</v>
      </c>
      <c r="B183" s="53"/>
      <c r="C183" s="137" t="s">
        <v>591</v>
      </c>
      <c r="D183" s="137">
        <v>10</v>
      </c>
      <c r="E183" s="137" t="s">
        <v>598</v>
      </c>
      <c r="F183" s="53" t="s">
        <v>304</v>
      </c>
      <c r="G183" s="53" t="s">
        <v>314</v>
      </c>
      <c r="H183" s="53" t="s">
        <v>598</v>
      </c>
      <c r="I183" s="151">
        <f>'PUDR KAB ACT'!G282</f>
        <v>1</v>
      </c>
      <c r="J183" s="151">
        <f>'PUDR KAB ACT'!H282</f>
        <v>1</v>
      </c>
      <c r="K183" s="151">
        <f>'PUDR KAB ACT'!I282</f>
        <v>1</v>
      </c>
      <c r="L183" s="151">
        <f>'PUDR KAB ACT'!J282</f>
        <v>4</v>
      </c>
      <c r="M183" s="151">
        <f>'PUDR KAB ACT'!K282</f>
        <v>0</v>
      </c>
      <c r="N183" s="151">
        <f>'PUDR KAB ACT'!L282</f>
        <v>1</v>
      </c>
      <c r="O183" s="151">
        <f>'PUDR KAB ACT'!M282</f>
        <v>4</v>
      </c>
      <c r="P183" s="151">
        <f>'PUDR KAB ACT'!N282</f>
        <v>1</v>
      </c>
      <c r="Q183" s="151">
        <f>'PUDR KAB ACT'!O282</f>
        <v>0</v>
      </c>
      <c r="R183" s="151">
        <f>'PUDR KAB ACT'!P282</f>
        <v>1</v>
      </c>
      <c r="S183" s="151">
        <f>'PUDR KAB ACT'!Q282</f>
        <v>0</v>
      </c>
      <c r="T183" s="151">
        <f>'PUDR KAB ACT'!R282</f>
        <v>0</v>
      </c>
      <c r="U183" s="151">
        <f>JAN!N281</f>
        <v>1</v>
      </c>
      <c r="V183" s="151">
        <f>FEB!N281</f>
        <v>1</v>
      </c>
      <c r="W183" s="151">
        <f>MAR!N281</f>
        <v>2</v>
      </c>
      <c r="X183" s="151">
        <f>APR!N281</f>
        <v>4</v>
      </c>
      <c r="Y183" s="151">
        <f>MEI!N281</f>
        <v>1</v>
      </c>
      <c r="Z183" s="151">
        <f>JUN!N281</f>
        <v>0</v>
      </c>
      <c r="AA183" s="151">
        <f>JUL!N281</f>
        <v>4</v>
      </c>
      <c r="AB183" s="151">
        <f>AGS!N281</f>
        <v>1</v>
      </c>
      <c r="AC183" s="151">
        <f>SEPT!N281</f>
        <v>2</v>
      </c>
      <c r="AD183" s="151">
        <f>OKT!N281</f>
        <v>1</v>
      </c>
      <c r="AE183" s="151">
        <f>NOV!N281</f>
        <v>0</v>
      </c>
      <c r="AF183" s="151">
        <f>DES!N281</f>
        <v>0</v>
      </c>
      <c r="AG183" s="151">
        <f t="shared" si="0"/>
        <v>14</v>
      </c>
      <c r="AH183" s="151">
        <f t="shared" si="1"/>
        <v>17</v>
      </c>
      <c r="AI183" s="376">
        <f t="shared" si="2"/>
        <v>1.2142857142857142</v>
      </c>
      <c r="AJ183" s="82">
        <f t="shared" si="3"/>
        <v>8</v>
      </c>
      <c r="AK183" s="82">
        <f t="shared" si="4"/>
        <v>9</v>
      </c>
      <c r="AL183" s="82">
        <f t="shared" si="5"/>
        <v>1.125</v>
      </c>
      <c r="AM183" s="82">
        <f t="shared" si="6"/>
        <v>6</v>
      </c>
      <c r="AN183" s="82">
        <f t="shared" si="7"/>
        <v>8</v>
      </c>
      <c r="AO183" s="82">
        <f t="shared" si="8"/>
        <v>1.3333333333333333</v>
      </c>
    </row>
    <row r="184" spans="1:41" ht="15.75" customHeight="1" x14ac:dyDescent="0.3">
      <c r="A184" s="53">
        <v>281</v>
      </c>
      <c r="B184" s="53"/>
      <c r="C184" s="137" t="s">
        <v>591</v>
      </c>
      <c r="D184" s="137">
        <v>11</v>
      </c>
      <c r="E184" s="137" t="s">
        <v>598</v>
      </c>
      <c r="F184" s="53" t="s">
        <v>304</v>
      </c>
      <c r="G184" s="53" t="s">
        <v>315</v>
      </c>
      <c r="H184" s="53" t="s">
        <v>598</v>
      </c>
      <c r="I184" s="151">
        <f>'PUDR KAB ACT'!G283</f>
        <v>0</v>
      </c>
      <c r="J184" s="151">
        <f>'PUDR KAB ACT'!H283</f>
        <v>1</v>
      </c>
      <c r="K184" s="151">
        <f>'PUDR KAB ACT'!I283</f>
        <v>0</v>
      </c>
      <c r="L184" s="151">
        <f>'PUDR KAB ACT'!J283</f>
        <v>0</v>
      </c>
      <c r="M184" s="151">
        <f>'PUDR KAB ACT'!K283</f>
        <v>0</v>
      </c>
      <c r="N184" s="151">
        <f>'PUDR KAB ACT'!L283</f>
        <v>0</v>
      </c>
      <c r="O184" s="151">
        <f>'PUDR KAB ACT'!M283</f>
        <v>1</v>
      </c>
      <c r="P184" s="151">
        <f>'PUDR KAB ACT'!N283</f>
        <v>0</v>
      </c>
      <c r="Q184" s="151">
        <f>'PUDR KAB ACT'!O283</f>
        <v>0</v>
      </c>
      <c r="R184" s="151">
        <f>'PUDR KAB ACT'!P283</f>
        <v>0</v>
      </c>
      <c r="S184" s="151">
        <f>'PUDR KAB ACT'!Q283</f>
        <v>0</v>
      </c>
      <c r="T184" s="151">
        <f>'PUDR KAB ACT'!R283</f>
        <v>0</v>
      </c>
      <c r="U184" s="151">
        <f>JAN!N282</f>
        <v>0</v>
      </c>
      <c r="V184" s="151">
        <f>FEB!N282</f>
        <v>0</v>
      </c>
      <c r="W184" s="151">
        <f>MAR!N282</f>
        <v>2</v>
      </c>
      <c r="X184" s="151">
        <f>APR!N282</f>
        <v>0</v>
      </c>
      <c r="Y184" s="151">
        <f>MEI!N282</f>
        <v>0</v>
      </c>
      <c r="Z184" s="151">
        <f>JUN!N282</f>
        <v>0</v>
      </c>
      <c r="AA184" s="151">
        <f>JUL!N282</f>
        <v>0</v>
      </c>
      <c r="AB184" s="151">
        <f>AGS!N282</f>
        <v>0</v>
      </c>
      <c r="AC184" s="151">
        <f>SEPT!N282</f>
        <v>0</v>
      </c>
      <c r="AD184" s="151">
        <f>OKT!N282</f>
        <v>0</v>
      </c>
      <c r="AE184" s="151">
        <f>NOV!N282</f>
        <v>0</v>
      </c>
      <c r="AF184" s="151">
        <f>DES!N282</f>
        <v>0</v>
      </c>
      <c r="AG184" s="151">
        <f t="shared" si="0"/>
        <v>2</v>
      </c>
      <c r="AH184" s="151">
        <f t="shared" si="1"/>
        <v>2</v>
      </c>
      <c r="AI184" s="376">
        <f t="shared" si="2"/>
        <v>1</v>
      </c>
      <c r="AJ184" s="82">
        <f t="shared" si="3"/>
        <v>1</v>
      </c>
      <c r="AK184" s="82">
        <f t="shared" si="4"/>
        <v>2</v>
      </c>
      <c r="AL184" s="82">
        <f t="shared" si="5"/>
        <v>2</v>
      </c>
      <c r="AM184" s="82">
        <f t="shared" si="6"/>
        <v>1</v>
      </c>
      <c r="AN184" s="82">
        <f t="shared" si="7"/>
        <v>0</v>
      </c>
      <c r="AO184" s="82">
        <f t="shared" si="8"/>
        <v>0</v>
      </c>
    </row>
    <row r="185" spans="1:41" ht="15.75" customHeight="1" x14ac:dyDescent="0.3">
      <c r="A185" s="53">
        <v>282</v>
      </c>
      <c r="B185" s="53"/>
      <c r="C185" s="137" t="s">
        <v>591</v>
      </c>
      <c r="D185" s="137">
        <v>12</v>
      </c>
      <c r="E185" s="137" t="s">
        <v>598</v>
      </c>
      <c r="F185" s="53" t="s">
        <v>304</v>
      </c>
      <c r="G185" s="53" t="s">
        <v>316</v>
      </c>
      <c r="H185" s="53" t="s">
        <v>598</v>
      </c>
      <c r="I185" s="151">
        <f>'PUDR KAB ACT'!G284</f>
        <v>4</v>
      </c>
      <c r="J185" s="151">
        <f>'PUDR KAB ACT'!H284</f>
        <v>5</v>
      </c>
      <c r="K185" s="151">
        <f>'PUDR KAB ACT'!I284</f>
        <v>7</v>
      </c>
      <c r="L185" s="151">
        <f>'PUDR KAB ACT'!J284</f>
        <v>2</v>
      </c>
      <c r="M185" s="151">
        <f>'PUDR KAB ACT'!K284</f>
        <v>2</v>
      </c>
      <c r="N185" s="151">
        <f>'PUDR KAB ACT'!L284</f>
        <v>2</v>
      </c>
      <c r="O185" s="151">
        <f>'PUDR KAB ACT'!M284</f>
        <v>8</v>
      </c>
      <c r="P185" s="151">
        <f>'PUDR KAB ACT'!N284</f>
        <v>3</v>
      </c>
      <c r="Q185" s="151">
        <f>'PUDR KAB ACT'!O284</f>
        <v>2</v>
      </c>
      <c r="R185" s="151">
        <f>'PUDR KAB ACT'!P284</f>
        <v>2</v>
      </c>
      <c r="S185" s="151">
        <f>'PUDR KAB ACT'!Q284</f>
        <v>2</v>
      </c>
      <c r="T185" s="151">
        <f>'PUDR KAB ACT'!R284</f>
        <v>4</v>
      </c>
      <c r="U185" s="151">
        <f>JAN!N283</f>
        <v>6</v>
      </c>
      <c r="V185" s="151">
        <f>FEB!N283</f>
        <v>5</v>
      </c>
      <c r="W185" s="151">
        <f>MAR!N283</f>
        <v>6</v>
      </c>
      <c r="X185" s="151">
        <f>APR!N283</f>
        <v>3</v>
      </c>
      <c r="Y185" s="151">
        <f>MEI!N283</f>
        <v>1</v>
      </c>
      <c r="Z185" s="151">
        <f>JUN!N283</f>
        <v>2</v>
      </c>
      <c r="AA185" s="151">
        <f>JUL!N283</f>
        <v>8</v>
      </c>
      <c r="AB185" s="151">
        <f>AGS!N283</f>
        <v>3</v>
      </c>
      <c r="AC185" s="151">
        <f>SEPT!N283</f>
        <v>2</v>
      </c>
      <c r="AD185" s="151">
        <f>OKT!N283</f>
        <v>2</v>
      </c>
      <c r="AE185" s="151">
        <f>NOV!N283</f>
        <v>4</v>
      </c>
      <c r="AF185" s="151">
        <f>DES!N283</f>
        <v>4</v>
      </c>
      <c r="AG185" s="151">
        <f t="shared" si="0"/>
        <v>43</v>
      </c>
      <c r="AH185" s="151">
        <f t="shared" si="1"/>
        <v>46</v>
      </c>
      <c r="AI185" s="376">
        <f t="shared" si="2"/>
        <v>1.069767441860465</v>
      </c>
      <c r="AJ185" s="82">
        <f t="shared" si="3"/>
        <v>22</v>
      </c>
      <c r="AK185" s="82">
        <f t="shared" si="4"/>
        <v>23</v>
      </c>
      <c r="AL185" s="82">
        <f t="shared" si="5"/>
        <v>1.0454545454545454</v>
      </c>
      <c r="AM185" s="82">
        <f t="shared" si="6"/>
        <v>21</v>
      </c>
      <c r="AN185" s="82">
        <f t="shared" si="7"/>
        <v>23</v>
      </c>
      <c r="AO185" s="82">
        <f t="shared" si="8"/>
        <v>1.0952380952380953</v>
      </c>
    </row>
    <row r="186" spans="1:41" ht="15.75" customHeight="1" x14ac:dyDescent="0.3">
      <c r="A186" s="53">
        <v>283</v>
      </c>
      <c r="B186" s="53"/>
      <c r="C186" s="137" t="s">
        <v>599</v>
      </c>
      <c r="D186" s="137">
        <v>13</v>
      </c>
      <c r="E186" s="137" t="s">
        <v>600</v>
      </c>
      <c r="F186" s="53" t="s">
        <v>304</v>
      </c>
      <c r="G186" s="53" t="s">
        <v>317</v>
      </c>
      <c r="H186" s="53" t="s">
        <v>600</v>
      </c>
      <c r="I186" s="151">
        <f>'PUDR KAB ACT'!G285</f>
        <v>0</v>
      </c>
      <c r="J186" s="151">
        <f>'PUDR KAB ACT'!H285</f>
        <v>0</v>
      </c>
      <c r="K186" s="151">
        <f>'PUDR KAB ACT'!I285</f>
        <v>1</v>
      </c>
      <c r="L186" s="151">
        <f>'PUDR KAB ACT'!J285</f>
        <v>1</v>
      </c>
      <c r="M186" s="151">
        <f>'PUDR KAB ACT'!K285</f>
        <v>0</v>
      </c>
      <c r="N186" s="151">
        <f>'PUDR KAB ACT'!L285</f>
        <v>0</v>
      </c>
      <c r="O186" s="151">
        <f>'PUDR KAB ACT'!M285</f>
        <v>1</v>
      </c>
      <c r="P186" s="151">
        <f>'PUDR KAB ACT'!N285</f>
        <v>0</v>
      </c>
      <c r="Q186" s="151">
        <f>'PUDR KAB ACT'!O285</f>
        <v>0</v>
      </c>
      <c r="R186" s="151">
        <f>'PUDR KAB ACT'!P285</f>
        <v>2</v>
      </c>
      <c r="S186" s="151">
        <f>'PUDR KAB ACT'!Q285</f>
        <v>0</v>
      </c>
      <c r="T186" s="151">
        <f>'PUDR KAB ACT'!R285</f>
        <v>0</v>
      </c>
      <c r="U186" s="151">
        <f>JAN!N284</f>
        <v>0</v>
      </c>
      <c r="V186" s="151">
        <f>FEB!N284</f>
        <v>0</v>
      </c>
      <c r="W186" s="151">
        <f>MAR!N284</f>
        <v>0</v>
      </c>
      <c r="X186" s="151">
        <f>APR!N284</f>
        <v>0</v>
      </c>
      <c r="Y186" s="151">
        <f>MEI!N284</f>
        <v>0</v>
      </c>
      <c r="Z186" s="151">
        <f>JUN!N284</f>
        <v>0</v>
      </c>
      <c r="AA186" s="151">
        <f>JUL!N284</f>
        <v>0</v>
      </c>
      <c r="AB186" s="151">
        <f>AGS!N284</f>
        <v>0</v>
      </c>
      <c r="AC186" s="151">
        <f>SEPT!N284</f>
        <v>0</v>
      </c>
      <c r="AD186" s="151">
        <f>OKT!N284</f>
        <v>0</v>
      </c>
      <c r="AE186" s="151">
        <f>NOV!N284</f>
        <v>0</v>
      </c>
      <c r="AF186" s="151">
        <f>DES!N284</f>
        <v>0</v>
      </c>
      <c r="AG186" s="151">
        <f t="shared" si="0"/>
        <v>5</v>
      </c>
      <c r="AH186" s="151">
        <f t="shared" si="1"/>
        <v>0</v>
      </c>
      <c r="AI186" s="376">
        <f t="shared" si="2"/>
        <v>0</v>
      </c>
      <c r="AJ186" s="82">
        <f t="shared" si="3"/>
        <v>2</v>
      </c>
      <c r="AK186" s="82">
        <f t="shared" si="4"/>
        <v>0</v>
      </c>
      <c r="AL186" s="82">
        <f t="shared" si="5"/>
        <v>0</v>
      </c>
      <c r="AM186" s="82">
        <f t="shared" si="6"/>
        <v>3</v>
      </c>
      <c r="AN186" s="82">
        <f t="shared" si="7"/>
        <v>0</v>
      </c>
      <c r="AO186" s="82">
        <f t="shared" si="8"/>
        <v>0</v>
      </c>
    </row>
    <row r="187" spans="1:41" ht="15.75" customHeight="1" x14ac:dyDescent="0.3">
      <c r="A187" s="53">
        <v>284</v>
      </c>
      <c r="B187" s="53"/>
      <c r="C187" s="137" t="s">
        <v>599</v>
      </c>
      <c r="D187" s="137">
        <v>14</v>
      </c>
      <c r="E187" s="137" t="s">
        <v>600</v>
      </c>
      <c r="F187" s="53" t="s">
        <v>304</v>
      </c>
      <c r="G187" s="53" t="s">
        <v>318</v>
      </c>
      <c r="H187" s="53" t="s">
        <v>600</v>
      </c>
      <c r="I187" s="151">
        <f>'PUDR KAB ACT'!G286</f>
        <v>0</v>
      </c>
      <c r="J187" s="151">
        <f>'PUDR KAB ACT'!H286</f>
        <v>0</v>
      </c>
      <c r="K187" s="151">
        <f>'PUDR KAB ACT'!I286</f>
        <v>1</v>
      </c>
      <c r="L187" s="151">
        <f>'PUDR KAB ACT'!J286</f>
        <v>0</v>
      </c>
      <c r="M187" s="151">
        <f>'PUDR KAB ACT'!K286</f>
        <v>0</v>
      </c>
      <c r="N187" s="151">
        <f>'PUDR KAB ACT'!L286</f>
        <v>0</v>
      </c>
      <c r="O187" s="151">
        <f>'PUDR KAB ACT'!M286</f>
        <v>4</v>
      </c>
      <c r="P187" s="151">
        <f>'PUDR KAB ACT'!N286</f>
        <v>4</v>
      </c>
      <c r="Q187" s="151">
        <f>'PUDR KAB ACT'!O286</f>
        <v>4</v>
      </c>
      <c r="R187" s="151">
        <f>'PUDR KAB ACT'!P286</f>
        <v>3</v>
      </c>
      <c r="S187" s="151">
        <f>'PUDR KAB ACT'!Q286</f>
        <v>3</v>
      </c>
      <c r="T187" s="151">
        <f>'PUDR KAB ACT'!R286</f>
        <v>1</v>
      </c>
      <c r="U187" s="151">
        <f>JAN!N285</f>
        <v>1</v>
      </c>
      <c r="V187" s="151">
        <f>FEB!N285</f>
        <v>0</v>
      </c>
      <c r="W187" s="151">
        <f>MAR!N285</f>
        <v>1</v>
      </c>
      <c r="X187" s="151">
        <f>APR!N285</f>
        <v>0</v>
      </c>
      <c r="Y187" s="151">
        <f>MEI!N285</f>
        <v>0</v>
      </c>
      <c r="Z187" s="151">
        <f>JUN!N285</f>
        <v>0</v>
      </c>
      <c r="AA187" s="151">
        <f>JUL!N285</f>
        <v>4</v>
      </c>
      <c r="AB187" s="151">
        <f>AGS!N285</f>
        <v>4</v>
      </c>
      <c r="AC187" s="151">
        <f>SEPT!N285</f>
        <v>4</v>
      </c>
      <c r="AD187" s="151">
        <f>OKT!N285</f>
        <v>4</v>
      </c>
      <c r="AE187" s="151">
        <f>NOV!N285</f>
        <v>4</v>
      </c>
      <c r="AF187" s="151">
        <f>DES!N285</f>
        <v>1</v>
      </c>
      <c r="AG187" s="151">
        <f t="shared" si="0"/>
        <v>20</v>
      </c>
      <c r="AH187" s="151">
        <f t="shared" si="1"/>
        <v>23</v>
      </c>
      <c r="AI187" s="376">
        <f t="shared" si="2"/>
        <v>1.1499999999999999</v>
      </c>
      <c r="AJ187" s="82">
        <f t="shared" si="3"/>
        <v>1</v>
      </c>
      <c r="AK187" s="82">
        <f t="shared" si="4"/>
        <v>2</v>
      </c>
      <c r="AL187" s="82">
        <f t="shared" si="5"/>
        <v>2</v>
      </c>
      <c r="AM187" s="82">
        <f t="shared" si="6"/>
        <v>19</v>
      </c>
      <c r="AN187" s="82">
        <f t="shared" si="7"/>
        <v>21</v>
      </c>
      <c r="AO187" s="82">
        <f t="shared" si="8"/>
        <v>1.1052631578947369</v>
      </c>
    </row>
    <row r="188" spans="1:41" ht="15.75" customHeight="1" x14ac:dyDescent="0.3">
      <c r="A188" s="53">
        <v>285</v>
      </c>
      <c r="B188" s="53"/>
      <c r="C188" s="137" t="s">
        <v>599</v>
      </c>
      <c r="D188" s="137">
        <v>15</v>
      </c>
      <c r="E188" s="137" t="s">
        <v>600</v>
      </c>
      <c r="F188" s="53" t="s">
        <v>304</v>
      </c>
      <c r="G188" s="53" t="s">
        <v>319</v>
      </c>
      <c r="H188" s="53" t="s">
        <v>600</v>
      </c>
      <c r="I188" s="151">
        <f>'PUDR KAB ACT'!G287</f>
        <v>10</v>
      </c>
      <c r="J188" s="151">
        <f>'PUDR KAB ACT'!H287</f>
        <v>8</v>
      </c>
      <c r="K188" s="151">
        <f>'PUDR KAB ACT'!I287</f>
        <v>5</v>
      </c>
      <c r="L188" s="151">
        <f>'PUDR KAB ACT'!J287</f>
        <v>5</v>
      </c>
      <c r="M188" s="151">
        <f>'PUDR KAB ACT'!K287</f>
        <v>0</v>
      </c>
      <c r="N188" s="151">
        <f>'PUDR KAB ACT'!L287</f>
        <v>0</v>
      </c>
      <c r="O188" s="151">
        <f>'PUDR KAB ACT'!M287</f>
        <v>0</v>
      </c>
      <c r="P188" s="151">
        <f>'PUDR KAB ACT'!N287</f>
        <v>2</v>
      </c>
      <c r="Q188" s="151">
        <f>'PUDR KAB ACT'!O287</f>
        <v>2</v>
      </c>
      <c r="R188" s="151">
        <f>'PUDR KAB ACT'!P287</f>
        <v>0</v>
      </c>
      <c r="S188" s="151">
        <f>'PUDR KAB ACT'!Q287</f>
        <v>1</v>
      </c>
      <c r="T188" s="151">
        <f>'PUDR KAB ACT'!R287</f>
        <v>1</v>
      </c>
      <c r="U188" s="151">
        <f>JAN!N286</f>
        <v>7</v>
      </c>
      <c r="V188" s="151">
        <f>FEB!N286</f>
        <v>5</v>
      </c>
      <c r="W188" s="151">
        <f>MAR!N286</f>
        <v>4</v>
      </c>
      <c r="X188" s="151">
        <f>APR!N286</f>
        <v>3</v>
      </c>
      <c r="Y188" s="151">
        <f>MEI!N286</f>
        <v>8</v>
      </c>
      <c r="Z188" s="151">
        <f>JUN!N286</f>
        <v>1</v>
      </c>
      <c r="AA188" s="151">
        <f>JUL!N286</f>
        <v>2</v>
      </c>
      <c r="AB188" s="151">
        <f>AGS!N286</f>
        <v>2</v>
      </c>
      <c r="AC188" s="151">
        <f>SEPT!N286</f>
        <v>2</v>
      </c>
      <c r="AD188" s="151">
        <f>OKT!N286</f>
        <v>0</v>
      </c>
      <c r="AE188" s="151">
        <f>NOV!N286</f>
        <v>0</v>
      </c>
      <c r="AF188" s="151">
        <f>DES!N286</f>
        <v>1</v>
      </c>
      <c r="AG188" s="151">
        <f t="shared" si="0"/>
        <v>34</v>
      </c>
      <c r="AH188" s="151">
        <f t="shared" si="1"/>
        <v>35</v>
      </c>
      <c r="AI188" s="376">
        <f t="shared" si="2"/>
        <v>1.0294117647058822</v>
      </c>
      <c r="AJ188" s="82">
        <f t="shared" si="3"/>
        <v>28</v>
      </c>
      <c r="AK188" s="82">
        <f t="shared" si="4"/>
        <v>28</v>
      </c>
      <c r="AL188" s="82">
        <f t="shared" si="5"/>
        <v>1</v>
      </c>
      <c r="AM188" s="82">
        <f t="shared" si="6"/>
        <v>6</v>
      </c>
      <c r="AN188" s="82">
        <f t="shared" si="7"/>
        <v>7</v>
      </c>
      <c r="AO188" s="82">
        <f t="shared" si="8"/>
        <v>1.1666666666666667</v>
      </c>
    </row>
    <row r="189" spans="1:41" ht="15.75" customHeight="1" x14ac:dyDescent="0.3">
      <c r="A189" s="53">
        <v>286</v>
      </c>
      <c r="B189" s="53"/>
      <c r="C189" s="137" t="s">
        <v>599</v>
      </c>
      <c r="D189" s="137">
        <v>16</v>
      </c>
      <c r="E189" s="137" t="s">
        <v>600</v>
      </c>
      <c r="F189" s="53" t="s">
        <v>304</v>
      </c>
      <c r="G189" s="53" t="s">
        <v>320</v>
      </c>
      <c r="H189" s="53" t="s">
        <v>600</v>
      </c>
      <c r="I189" s="151">
        <f>'PUDR KAB ACT'!G288</f>
        <v>0</v>
      </c>
      <c r="J189" s="151">
        <f>'PUDR KAB ACT'!H288</f>
        <v>1</v>
      </c>
      <c r="K189" s="151">
        <f>'PUDR KAB ACT'!I288</f>
        <v>11</v>
      </c>
      <c r="L189" s="151">
        <f>'PUDR KAB ACT'!J288</f>
        <v>1</v>
      </c>
      <c r="M189" s="151">
        <f>'PUDR KAB ACT'!K288</f>
        <v>5</v>
      </c>
      <c r="N189" s="151">
        <f>'PUDR KAB ACT'!L288</f>
        <v>0</v>
      </c>
      <c r="O189" s="151">
        <f>'PUDR KAB ACT'!M288</f>
        <v>4</v>
      </c>
      <c r="P189" s="151">
        <f>'PUDR KAB ACT'!N288</f>
        <v>0</v>
      </c>
      <c r="Q189" s="151">
        <f>'PUDR KAB ACT'!O288</f>
        <v>0</v>
      </c>
      <c r="R189" s="151">
        <f>'PUDR KAB ACT'!P288</f>
        <v>0</v>
      </c>
      <c r="S189" s="151">
        <f>'PUDR KAB ACT'!Q288</f>
        <v>0</v>
      </c>
      <c r="T189" s="151">
        <f>'PUDR KAB ACT'!R288</f>
        <v>0</v>
      </c>
      <c r="U189" s="151">
        <f>JAN!N287</f>
        <v>2</v>
      </c>
      <c r="V189" s="151">
        <f>FEB!N287</f>
        <v>1</v>
      </c>
      <c r="W189" s="151">
        <f>MAR!N287</f>
        <v>9</v>
      </c>
      <c r="X189" s="151">
        <f>APR!N287</f>
        <v>1</v>
      </c>
      <c r="Y189" s="151">
        <f>MEI!N287</f>
        <v>5</v>
      </c>
      <c r="Z189" s="151">
        <f>JUN!N287</f>
        <v>0</v>
      </c>
      <c r="AA189" s="151">
        <f>JUL!N287</f>
        <v>4</v>
      </c>
      <c r="AB189" s="151">
        <f>AGS!N287</f>
        <v>0</v>
      </c>
      <c r="AC189" s="151">
        <f>SEPT!N287</f>
        <v>1</v>
      </c>
      <c r="AD189" s="151">
        <f>OKT!N287</f>
        <v>2</v>
      </c>
      <c r="AE189" s="151">
        <f>NOV!N287</f>
        <v>2</v>
      </c>
      <c r="AF189" s="151">
        <f>DES!N287</f>
        <v>4</v>
      </c>
      <c r="AG189" s="151">
        <f t="shared" si="0"/>
        <v>22</v>
      </c>
      <c r="AH189" s="151">
        <f t="shared" si="1"/>
        <v>31</v>
      </c>
      <c r="AI189" s="376">
        <f t="shared" si="2"/>
        <v>1.4090909090909092</v>
      </c>
      <c r="AJ189" s="82">
        <f t="shared" si="3"/>
        <v>18</v>
      </c>
      <c r="AK189" s="82">
        <f t="shared" si="4"/>
        <v>18</v>
      </c>
      <c r="AL189" s="82">
        <f t="shared" si="5"/>
        <v>1</v>
      </c>
      <c r="AM189" s="82">
        <f t="shared" si="6"/>
        <v>4</v>
      </c>
      <c r="AN189" s="82">
        <f t="shared" si="7"/>
        <v>13</v>
      </c>
      <c r="AO189" s="82">
        <f t="shared" si="8"/>
        <v>3.25</v>
      </c>
    </row>
    <row r="190" spans="1:41" ht="15.75" customHeight="1" x14ac:dyDescent="0.3">
      <c r="A190" s="53">
        <v>287</v>
      </c>
      <c r="B190" s="53"/>
      <c r="C190" s="137" t="s">
        <v>599</v>
      </c>
      <c r="D190" s="137">
        <v>17</v>
      </c>
      <c r="E190" s="137" t="s">
        <v>600</v>
      </c>
      <c r="F190" s="53" t="s">
        <v>304</v>
      </c>
      <c r="G190" s="53" t="s">
        <v>321</v>
      </c>
      <c r="H190" s="53" t="s">
        <v>600</v>
      </c>
      <c r="I190" s="151">
        <f>'PUDR KAB ACT'!G289</f>
        <v>4</v>
      </c>
      <c r="J190" s="151">
        <f>'PUDR KAB ACT'!H289</f>
        <v>1</v>
      </c>
      <c r="K190" s="151">
        <f>'PUDR KAB ACT'!I289</f>
        <v>3</v>
      </c>
      <c r="L190" s="151">
        <f>'PUDR KAB ACT'!J289</f>
        <v>2</v>
      </c>
      <c r="M190" s="151">
        <f>'PUDR KAB ACT'!K289</f>
        <v>2</v>
      </c>
      <c r="N190" s="151">
        <f>'PUDR KAB ACT'!L289</f>
        <v>0</v>
      </c>
      <c r="O190" s="151">
        <f>'PUDR KAB ACT'!M289</f>
        <v>6</v>
      </c>
      <c r="P190" s="151">
        <f>'PUDR KAB ACT'!N289</f>
        <v>0</v>
      </c>
      <c r="Q190" s="151">
        <f>'PUDR KAB ACT'!O289</f>
        <v>3</v>
      </c>
      <c r="R190" s="151">
        <f>'PUDR KAB ACT'!P289</f>
        <v>4</v>
      </c>
      <c r="S190" s="151">
        <f>'PUDR KAB ACT'!Q289</f>
        <v>1</v>
      </c>
      <c r="T190" s="151">
        <f>'PUDR KAB ACT'!R289</f>
        <v>5</v>
      </c>
      <c r="U190" s="151">
        <f>JAN!N288</f>
        <v>0</v>
      </c>
      <c r="V190" s="151">
        <f>FEB!N288</f>
        <v>0</v>
      </c>
      <c r="W190" s="151">
        <f>MAR!N288</f>
        <v>0</v>
      </c>
      <c r="X190" s="151">
        <f>APR!N288</f>
        <v>4</v>
      </c>
      <c r="Y190" s="151">
        <f>MEI!N288</f>
        <v>1</v>
      </c>
      <c r="Z190" s="151">
        <f>JUN!N288</f>
        <v>4</v>
      </c>
      <c r="AA190" s="151">
        <f>JUL!N288</f>
        <v>4</v>
      </c>
      <c r="AB190" s="151">
        <f>AGS!N288</f>
        <v>0</v>
      </c>
      <c r="AC190" s="151">
        <f>SEPT!N288</f>
        <v>0</v>
      </c>
      <c r="AD190" s="151">
        <f>OKT!N288</f>
        <v>0</v>
      </c>
      <c r="AE190" s="151">
        <f>NOV!N288</f>
        <v>0</v>
      </c>
      <c r="AF190" s="151">
        <f>DES!N288</f>
        <v>0</v>
      </c>
      <c r="AG190" s="151">
        <f t="shared" si="0"/>
        <v>31</v>
      </c>
      <c r="AH190" s="151">
        <f t="shared" si="1"/>
        <v>13</v>
      </c>
      <c r="AI190" s="376">
        <f t="shared" si="2"/>
        <v>0.41935483870967744</v>
      </c>
      <c r="AJ190" s="82">
        <f t="shared" si="3"/>
        <v>12</v>
      </c>
      <c r="AK190" s="82">
        <f t="shared" si="4"/>
        <v>9</v>
      </c>
      <c r="AL190" s="82">
        <f t="shared" si="5"/>
        <v>0.75</v>
      </c>
      <c r="AM190" s="82">
        <f t="shared" si="6"/>
        <v>19</v>
      </c>
      <c r="AN190" s="82">
        <f t="shared" si="7"/>
        <v>4</v>
      </c>
      <c r="AO190" s="82">
        <f t="shared" si="8"/>
        <v>0.21052631578947367</v>
      </c>
    </row>
    <row r="191" spans="1:41" ht="15.75" customHeight="1" x14ac:dyDescent="0.3">
      <c r="A191" s="53">
        <v>288</v>
      </c>
      <c r="B191" s="53"/>
      <c r="C191" s="137" t="s">
        <v>591</v>
      </c>
      <c r="D191" s="137">
        <v>1</v>
      </c>
      <c r="E191" s="137" t="s">
        <v>598</v>
      </c>
      <c r="F191" s="53" t="s">
        <v>322</v>
      </c>
      <c r="G191" s="53" t="s">
        <v>323</v>
      </c>
      <c r="H191" s="53" t="s">
        <v>598</v>
      </c>
      <c r="I191" s="151">
        <f>'PUDR KAB ACT'!G290</f>
        <v>0</v>
      </c>
      <c r="J191" s="151">
        <f>'PUDR KAB ACT'!H290</f>
        <v>0</v>
      </c>
      <c r="K191" s="151">
        <f>'PUDR KAB ACT'!I290</f>
        <v>1</v>
      </c>
      <c r="L191" s="151">
        <f>'PUDR KAB ACT'!J290</f>
        <v>0</v>
      </c>
      <c r="M191" s="151">
        <f>'PUDR KAB ACT'!K290</f>
        <v>0</v>
      </c>
      <c r="N191" s="151">
        <f>'PUDR KAB ACT'!L290</f>
        <v>0</v>
      </c>
      <c r="O191" s="151">
        <f>'PUDR KAB ACT'!M290</f>
        <v>0</v>
      </c>
      <c r="P191" s="151">
        <f>'PUDR KAB ACT'!N290</f>
        <v>0</v>
      </c>
      <c r="Q191" s="151">
        <f>'PUDR KAB ACT'!O290</f>
        <v>0</v>
      </c>
      <c r="R191" s="151">
        <f>'PUDR KAB ACT'!P290</f>
        <v>0</v>
      </c>
      <c r="S191" s="151">
        <f>'PUDR KAB ACT'!Q290</f>
        <v>0</v>
      </c>
      <c r="T191" s="151">
        <f>'PUDR KAB ACT'!R290</f>
        <v>0</v>
      </c>
      <c r="U191" s="151">
        <f>JAN!N289</f>
        <v>0</v>
      </c>
      <c r="V191" s="151">
        <f>FEB!N289</f>
        <v>0</v>
      </c>
      <c r="W191" s="151">
        <f>MAR!N289</f>
        <v>0</v>
      </c>
      <c r="X191" s="151">
        <f>APR!N289</f>
        <v>0</v>
      </c>
      <c r="Y191" s="151">
        <f>MEI!N289</f>
        <v>0</v>
      </c>
      <c r="Z191" s="151">
        <f>JUN!N289</f>
        <v>0</v>
      </c>
      <c r="AA191" s="151">
        <f>JUL!N289</f>
        <v>0</v>
      </c>
      <c r="AB191" s="151">
        <f>AGS!N289</f>
        <v>0</v>
      </c>
      <c r="AC191" s="151">
        <f>SEPT!N289</f>
        <v>0</v>
      </c>
      <c r="AD191" s="151">
        <f>OKT!N289</f>
        <v>0</v>
      </c>
      <c r="AE191" s="151">
        <f>NOV!N289</f>
        <v>0</v>
      </c>
      <c r="AF191" s="151">
        <f>DES!N289</f>
        <v>0</v>
      </c>
      <c r="AG191" s="151">
        <f t="shared" si="0"/>
        <v>1</v>
      </c>
      <c r="AH191" s="151">
        <f t="shared" si="1"/>
        <v>0</v>
      </c>
      <c r="AI191" s="376">
        <f t="shared" si="2"/>
        <v>0</v>
      </c>
      <c r="AJ191" s="82">
        <f t="shared" si="3"/>
        <v>1</v>
      </c>
      <c r="AK191" s="82">
        <f t="shared" si="4"/>
        <v>0</v>
      </c>
      <c r="AL191" s="82">
        <f t="shared" si="5"/>
        <v>0</v>
      </c>
      <c r="AM191" s="82">
        <f t="shared" si="6"/>
        <v>0</v>
      </c>
      <c r="AN191" s="82">
        <f t="shared" si="7"/>
        <v>0</v>
      </c>
      <c r="AO191" s="82" t="e">
        <f t="shared" si="8"/>
        <v>#DIV/0!</v>
      </c>
    </row>
    <row r="192" spans="1:41" ht="15.75" customHeight="1" x14ac:dyDescent="0.3">
      <c r="A192" s="53">
        <v>289</v>
      </c>
      <c r="B192" s="53"/>
      <c r="C192" s="137" t="s">
        <v>599</v>
      </c>
      <c r="D192" s="137">
        <v>2</v>
      </c>
      <c r="E192" s="137" t="s">
        <v>600</v>
      </c>
      <c r="F192" s="53" t="s">
        <v>322</v>
      </c>
      <c r="G192" s="53" t="s">
        <v>324</v>
      </c>
      <c r="H192" s="53" t="s">
        <v>600</v>
      </c>
      <c r="I192" s="151">
        <f>'PUDR KAB ACT'!G291</f>
        <v>3</v>
      </c>
      <c r="J192" s="151">
        <f>'PUDR KAB ACT'!H291</f>
        <v>4</v>
      </c>
      <c r="K192" s="151">
        <f>'PUDR KAB ACT'!I291</f>
        <v>0</v>
      </c>
      <c r="L192" s="151">
        <f>'PUDR KAB ACT'!J291</f>
        <v>0</v>
      </c>
      <c r="M192" s="151">
        <f>'PUDR KAB ACT'!K291</f>
        <v>0</v>
      </c>
      <c r="N192" s="151">
        <f>'PUDR KAB ACT'!L291</f>
        <v>2</v>
      </c>
      <c r="O192" s="151">
        <f>'PUDR KAB ACT'!M291</f>
        <v>6</v>
      </c>
      <c r="P192" s="151">
        <f>'PUDR KAB ACT'!N291</f>
        <v>0</v>
      </c>
      <c r="Q192" s="151">
        <f>'PUDR KAB ACT'!O291</f>
        <v>1</v>
      </c>
      <c r="R192" s="151">
        <f>'PUDR KAB ACT'!P291</f>
        <v>0</v>
      </c>
      <c r="S192" s="151">
        <f>'PUDR KAB ACT'!Q291</f>
        <v>10</v>
      </c>
      <c r="T192" s="151">
        <f>'PUDR KAB ACT'!R291</f>
        <v>4</v>
      </c>
      <c r="U192" s="151">
        <f>JAN!N290</f>
        <v>0</v>
      </c>
      <c r="V192" s="151">
        <f>FEB!N290</f>
        <v>0</v>
      </c>
      <c r="W192" s="151">
        <f>MAR!N290</f>
        <v>0</v>
      </c>
      <c r="X192" s="151">
        <f>APR!N290</f>
        <v>0</v>
      </c>
      <c r="Y192" s="151">
        <f>MEI!N290</f>
        <v>0</v>
      </c>
      <c r="Z192" s="151">
        <f>JUN!N290</f>
        <v>0</v>
      </c>
      <c r="AA192" s="151">
        <f>JUL!N290</f>
        <v>0</v>
      </c>
      <c r="AB192" s="151">
        <f>AGS!N290</f>
        <v>0</v>
      </c>
      <c r="AC192" s="151">
        <f>SEPT!N290</f>
        <v>66</v>
      </c>
      <c r="AD192" s="151">
        <f>OKT!N290</f>
        <v>22</v>
      </c>
      <c r="AE192" s="151">
        <f>NOV!N290</f>
        <v>42</v>
      </c>
      <c r="AF192" s="151">
        <f>DES!N290</f>
        <v>0</v>
      </c>
      <c r="AG192" s="151">
        <f t="shared" si="0"/>
        <v>30</v>
      </c>
      <c r="AH192" s="151">
        <f t="shared" si="1"/>
        <v>130</v>
      </c>
      <c r="AI192" s="376">
        <f t="shared" si="2"/>
        <v>4.333333333333333</v>
      </c>
      <c r="AJ192" s="82">
        <f t="shared" si="3"/>
        <v>9</v>
      </c>
      <c r="AK192" s="82">
        <f t="shared" si="4"/>
        <v>0</v>
      </c>
      <c r="AL192" s="82">
        <f t="shared" si="5"/>
        <v>0</v>
      </c>
      <c r="AM192" s="82">
        <f t="shared" si="6"/>
        <v>21</v>
      </c>
      <c r="AN192" s="82">
        <f t="shared" si="7"/>
        <v>130</v>
      </c>
      <c r="AO192" s="82">
        <f t="shared" si="8"/>
        <v>6.1904761904761907</v>
      </c>
    </row>
    <row r="193" spans="1:41" ht="15.75" customHeight="1" x14ac:dyDescent="0.3">
      <c r="A193" s="53">
        <v>290</v>
      </c>
      <c r="B193" s="53"/>
      <c r="C193" s="137" t="s">
        <v>599</v>
      </c>
      <c r="D193" s="137">
        <v>3</v>
      </c>
      <c r="E193" s="137" t="s">
        <v>600</v>
      </c>
      <c r="F193" s="53" t="s">
        <v>322</v>
      </c>
      <c r="G193" s="53" t="s">
        <v>325</v>
      </c>
      <c r="H193" s="53" t="s">
        <v>600</v>
      </c>
      <c r="I193" s="151">
        <f>'PUDR KAB ACT'!G292</f>
        <v>0</v>
      </c>
      <c r="J193" s="151">
        <f>'PUDR KAB ACT'!H292</f>
        <v>1</v>
      </c>
      <c r="K193" s="151">
        <f>'PUDR KAB ACT'!I292</f>
        <v>2</v>
      </c>
      <c r="L193" s="151">
        <f>'PUDR KAB ACT'!J292</f>
        <v>0</v>
      </c>
      <c r="M193" s="151">
        <f>'PUDR KAB ACT'!K292</f>
        <v>1</v>
      </c>
      <c r="N193" s="151">
        <f>'PUDR KAB ACT'!L292</f>
        <v>0</v>
      </c>
      <c r="O193" s="151">
        <f>'PUDR KAB ACT'!M292</f>
        <v>0</v>
      </c>
      <c r="P193" s="151">
        <f>'PUDR KAB ACT'!N292</f>
        <v>0</v>
      </c>
      <c r="Q193" s="151">
        <f>'PUDR KAB ACT'!O292</f>
        <v>0</v>
      </c>
      <c r="R193" s="151">
        <f>'PUDR KAB ACT'!P292</f>
        <v>3</v>
      </c>
      <c r="S193" s="151">
        <f>'PUDR KAB ACT'!Q292</f>
        <v>0</v>
      </c>
      <c r="T193" s="151">
        <f>'PUDR KAB ACT'!R292</f>
        <v>0</v>
      </c>
      <c r="U193" s="151">
        <f>JAN!N291</f>
        <v>0</v>
      </c>
      <c r="V193" s="151">
        <f>FEB!N291</f>
        <v>0</v>
      </c>
      <c r="W193" s="151">
        <f>MAR!N291</f>
        <v>0</v>
      </c>
      <c r="X193" s="151">
        <f>APR!N291</f>
        <v>0</v>
      </c>
      <c r="Y193" s="151">
        <f>MEI!N291</f>
        <v>0</v>
      </c>
      <c r="Z193" s="151">
        <f>JUN!N291</f>
        <v>0</v>
      </c>
      <c r="AA193" s="151">
        <f>JUL!N291</f>
        <v>0</v>
      </c>
      <c r="AB193" s="151">
        <f>AGS!N291</f>
        <v>20</v>
      </c>
      <c r="AC193" s="151">
        <f>SEPT!N291</f>
        <v>0</v>
      </c>
      <c r="AD193" s="151">
        <f>OKT!N291</f>
        <v>0</v>
      </c>
      <c r="AE193" s="151">
        <f>NOV!N291</f>
        <v>0</v>
      </c>
      <c r="AF193" s="151">
        <f>DES!N291</f>
        <v>0</v>
      </c>
      <c r="AG193" s="151">
        <f t="shared" si="0"/>
        <v>7</v>
      </c>
      <c r="AH193" s="151">
        <f t="shared" si="1"/>
        <v>20</v>
      </c>
      <c r="AI193" s="376">
        <f t="shared" si="2"/>
        <v>2.8571428571428572</v>
      </c>
      <c r="AJ193" s="82">
        <f t="shared" si="3"/>
        <v>4</v>
      </c>
      <c r="AK193" s="82">
        <f t="shared" si="4"/>
        <v>0</v>
      </c>
      <c r="AL193" s="82">
        <f t="shared" si="5"/>
        <v>0</v>
      </c>
      <c r="AM193" s="82">
        <f t="shared" si="6"/>
        <v>3</v>
      </c>
      <c r="AN193" s="82">
        <f t="shared" si="7"/>
        <v>20</v>
      </c>
      <c r="AO193" s="82">
        <f t="shared" si="8"/>
        <v>6.666666666666667</v>
      </c>
    </row>
    <row r="194" spans="1:41" ht="15.75" customHeight="1" x14ac:dyDescent="0.3">
      <c r="A194" s="53">
        <v>291</v>
      </c>
      <c r="B194" s="53"/>
      <c r="C194" s="137" t="s">
        <v>599</v>
      </c>
      <c r="D194" s="137">
        <v>4</v>
      </c>
      <c r="E194" s="137" t="s">
        <v>600</v>
      </c>
      <c r="F194" s="53" t="s">
        <v>322</v>
      </c>
      <c r="G194" s="53" t="s">
        <v>326</v>
      </c>
      <c r="H194" s="53" t="s">
        <v>600</v>
      </c>
      <c r="I194" s="151">
        <f>'PUDR KAB ACT'!G293</f>
        <v>18</v>
      </c>
      <c r="J194" s="151">
        <f>'PUDR KAB ACT'!H293</f>
        <v>2</v>
      </c>
      <c r="K194" s="151">
        <f>'PUDR KAB ACT'!I293</f>
        <v>3</v>
      </c>
      <c r="L194" s="151">
        <f>'PUDR KAB ACT'!J293</f>
        <v>4</v>
      </c>
      <c r="M194" s="151">
        <f>'PUDR KAB ACT'!K293</f>
        <v>5</v>
      </c>
      <c r="N194" s="151">
        <f>'PUDR KAB ACT'!L293</f>
        <v>0</v>
      </c>
      <c r="O194" s="151">
        <f>'PUDR KAB ACT'!M293</f>
        <v>1</v>
      </c>
      <c r="P194" s="151">
        <f>'PUDR KAB ACT'!N293</f>
        <v>5</v>
      </c>
      <c r="Q194" s="151">
        <f>'PUDR KAB ACT'!O293</f>
        <v>6</v>
      </c>
      <c r="R194" s="151">
        <f>'PUDR KAB ACT'!P293</f>
        <v>3</v>
      </c>
      <c r="S194" s="151">
        <f>'PUDR KAB ACT'!Q293</f>
        <v>0</v>
      </c>
      <c r="T194" s="151">
        <f>'PUDR KAB ACT'!R293</f>
        <v>2</v>
      </c>
      <c r="U194" s="151">
        <f>JAN!N292</f>
        <v>0</v>
      </c>
      <c r="V194" s="151">
        <f>FEB!N292</f>
        <v>0</v>
      </c>
      <c r="W194" s="151">
        <f>MAR!N292</f>
        <v>0</v>
      </c>
      <c r="X194" s="151">
        <f>APR!N292</f>
        <v>0</v>
      </c>
      <c r="Y194" s="151">
        <f>MEI!N292</f>
        <v>0</v>
      </c>
      <c r="Z194" s="151">
        <f>JUN!N292</f>
        <v>0</v>
      </c>
      <c r="AA194" s="151">
        <f>JUL!N292</f>
        <v>0</v>
      </c>
      <c r="AB194" s="151">
        <f>AGS!N292</f>
        <v>19</v>
      </c>
      <c r="AC194" s="151">
        <f>SEPT!N292</f>
        <v>21</v>
      </c>
      <c r="AD194" s="151">
        <f>OKT!N292</f>
        <v>0</v>
      </c>
      <c r="AE194" s="151">
        <f>NOV!N292</f>
        <v>0</v>
      </c>
      <c r="AF194" s="151">
        <f>DES!N292</f>
        <v>0</v>
      </c>
      <c r="AG194" s="151">
        <f t="shared" si="0"/>
        <v>49</v>
      </c>
      <c r="AH194" s="151">
        <f t="shared" si="1"/>
        <v>40</v>
      </c>
      <c r="AI194" s="376">
        <f t="shared" si="2"/>
        <v>0.81632653061224492</v>
      </c>
      <c r="AJ194" s="82">
        <f t="shared" si="3"/>
        <v>32</v>
      </c>
      <c r="AK194" s="82">
        <f t="shared" si="4"/>
        <v>0</v>
      </c>
      <c r="AL194" s="82">
        <f t="shared" si="5"/>
        <v>0</v>
      </c>
      <c r="AM194" s="82">
        <f t="shared" si="6"/>
        <v>17</v>
      </c>
      <c r="AN194" s="82">
        <f t="shared" si="7"/>
        <v>40</v>
      </c>
      <c r="AO194" s="82">
        <f t="shared" si="8"/>
        <v>2.3529411764705883</v>
      </c>
    </row>
    <row r="195" spans="1:41" ht="15.75" customHeight="1" x14ac:dyDescent="0.3">
      <c r="A195" s="53">
        <v>292</v>
      </c>
      <c r="B195" s="53"/>
      <c r="C195" s="137" t="s">
        <v>599</v>
      </c>
      <c r="D195" s="137">
        <v>5</v>
      </c>
      <c r="E195" s="137" t="s">
        <v>600</v>
      </c>
      <c r="F195" s="53" t="s">
        <v>322</v>
      </c>
      <c r="G195" s="53" t="s">
        <v>327</v>
      </c>
      <c r="H195" s="53" t="s">
        <v>600</v>
      </c>
      <c r="I195" s="151">
        <f>'PUDR KAB ACT'!G294</f>
        <v>2</v>
      </c>
      <c r="J195" s="151">
        <f>'PUDR KAB ACT'!H294</f>
        <v>5</v>
      </c>
      <c r="K195" s="151">
        <f>'PUDR KAB ACT'!I294</f>
        <v>2</v>
      </c>
      <c r="L195" s="151">
        <f>'PUDR KAB ACT'!J294</f>
        <v>4</v>
      </c>
      <c r="M195" s="151">
        <f>'PUDR KAB ACT'!K294</f>
        <v>1</v>
      </c>
      <c r="N195" s="151">
        <f>'PUDR KAB ACT'!L294</f>
        <v>1</v>
      </c>
      <c r="O195" s="151">
        <f>'PUDR KAB ACT'!M294</f>
        <v>0</v>
      </c>
      <c r="P195" s="151">
        <f>'PUDR KAB ACT'!N294</f>
        <v>0</v>
      </c>
      <c r="Q195" s="151">
        <f>'PUDR KAB ACT'!O294</f>
        <v>0</v>
      </c>
      <c r="R195" s="151">
        <f>'PUDR KAB ACT'!P294</f>
        <v>0</v>
      </c>
      <c r="S195" s="151">
        <f>'PUDR KAB ACT'!Q294</f>
        <v>1</v>
      </c>
      <c r="T195" s="151">
        <f>'PUDR KAB ACT'!R294</f>
        <v>2</v>
      </c>
      <c r="U195" s="151">
        <f>JAN!N293</f>
        <v>0</v>
      </c>
      <c r="V195" s="151">
        <f>FEB!N293</f>
        <v>0</v>
      </c>
      <c r="W195" s="151">
        <f>MAR!N293</f>
        <v>0</v>
      </c>
      <c r="X195" s="151">
        <f>APR!N293</f>
        <v>0</v>
      </c>
      <c r="Y195" s="151">
        <f>MEI!N293</f>
        <v>0</v>
      </c>
      <c r="Z195" s="151">
        <f>JUN!N293</f>
        <v>0</v>
      </c>
      <c r="AA195" s="151">
        <f>JUL!N293</f>
        <v>0</v>
      </c>
      <c r="AB195" s="151">
        <f>AGS!N293</f>
        <v>0</v>
      </c>
      <c r="AC195" s="151">
        <f>SEPT!N293</f>
        <v>0</v>
      </c>
      <c r="AD195" s="151">
        <f>OKT!N293</f>
        <v>0</v>
      </c>
      <c r="AE195" s="151">
        <f>NOV!N293</f>
        <v>0</v>
      </c>
      <c r="AF195" s="151">
        <f>DES!N293</f>
        <v>0</v>
      </c>
      <c r="AG195" s="151">
        <f t="shared" si="0"/>
        <v>18</v>
      </c>
      <c r="AH195" s="151">
        <f t="shared" si="1"/>
        <v>0</v>
      </c>
      <c r="AI195" s="376">
        <f t="shared" si="2"/>
        <v>0</v>
      </c>
      <c r="AJ195" s="82">
        <f t="shared" si="3"/>
        <v>15</v>
      </c>
      <c r="AK195" s="82">
        <f t="shared" si="4"/>
        <v>0</v>
      </c>
      <c r="AL195" s="82">
        <f t="shared" si="5"/>
        <v>0</v>
      </c>
      <c r="AM195" s="82">
        <f t="shared" si="6"/>
        <v>3</v>
      </c>
      <c r="AN195" s="82">
        <f t="shared" si="7"/>
        <v>0</v>
      </c>
      <c r="AO195" s="82">
        <f t="shared" si="8"/>
        <v>0</v>
      </c>
    </row>
    <row r="196" spans="1:41" ht="15.75" customHeight="1" x14ac:dyDescent="0.3">
      <c r="A196" s="53">
        <v>293</v>
      </c>
      <c r="B196" s="53"/>
      <c r="C196" s="137" t="s">
        <v>599</v>
      </c>
      <c r="D196" s="137">
        <v>6</v>
      </c>
      <c r="E196" s="137" t="s">
        <v>600</v>
      </c>
      <c r="F196" s="53" t="s">
        <v>322</v>
      </c>
      <c r="G196" s="53" t="s">
        <v>328</v>
      </c>
      <c r="H196" s="53" t="s">
        <v>600</v>
      </c>
      <c r="I196" s="151">
        <f>'PUDR KAB ACT'!G295</f>
        <v>3</v>
      </c>
      <c r="J196" s="151">
        <f>'PUDR KAB ACT'!H295</f>
        <v>12</v>
      </c>
      <c r="K196" s="151">
        <f>'PUDR KAB ACT'!I295</f>
        <v>0</v>
      </c>
      <c r="L196" s="151">
        <f>'PUDR KAB ACT'!J295</f>
        <v>0</v>
      </c>
      <c r="M196" s="151">
        <f>'PUDR KAB ACT'!K295</f>
        <v>0</v>
      </c>
      <c r="N196" s="151">
        <f>'PUDR KAB ACT'!L295</f>
        <v>0</v>
      </c>
      <c r="O196" s="151">
        <f>'PUDR KAB ACT'!M295</f>
        <v>9</v>
      </c>
      <c r="P196" s="151">
        <f>'PUDR KAB ACT'!N295</f>
        <v>0</v>
      </c>
      <c r="Q196" s="151">
        <f>'PUDR KAB ACT'!O295</f>
        <v>3</v>
      </c>
      <c r="R196" s="151">
        <f>'PUDR KAB ACT'!P295</f>
        <v>0</v>
      </c>
      <c r="S196" s="151">
        <f>'PUDR KAB ACT'!Q295</f>
        <v>0</v>
      </c>
      <c r="T196" s="151">
        <f>'PUDR KAB ACT'!R295</f>
        <v>0</v>
      </c>
      <c r="U196" s="151">
        <f>JAN!N294</f>
        <v>0</v>
      </c>
      <c r="V196" s="151">
        <f>FEB!N294</f>
        <v>0</v>
      </c>
      <c r="W196" s="151">
        <f>MAR!N294</f>
        <v>0</v>
      </c>
      <c r="X196" s="151">
        <f>APR!N294</f>
        <v>0</v>
      </c>
      <c r="Y196" s="151">
        <f>MEI!N294</f>
        <v>0</v>
      </c>
      <c r="Z196" s="151">
        <f>JUN!N294</f>
        <v>0</v>
      </c>
      <c r="AA196" s="151">
        <f>JUL!N294</f>
        <v>0</v>
      </c>
      <c r="AB196" s="151">
        <f>AGS!N294</f>
        <v>0</v>
      </c>
      <c r="AC196" s="151">
        <f>SEPT!N294</f>
        <v>0</v>
      </c>
      <c r="AD196" s="151">
        <f>OKT!N294</f>
        <v>0</v>
      </c>
      <c r="AE196" s="151">
        <f>NOV!N294</f>
        <v>0</v>
      </c>
      <c r="AF196" s="151">
        <f>DES!N294</f>
        <v>0</v>
      </c>
      <c r="AG196" s="151">
        <f t="shared" si="0"/>
        <v>27</v>
      </c>
      <c r="AH196" s="151">
        <f t="shared" si="1"/>
        <v>0</v>
      </c>
      <c r="AI196" s="376">
        <f t="shared" si="2"/>
        <v>0</v>
      </c>
      <c r="AJ196" s="82">
        <f t="shared" si="3"/>
        <v>15</v>
      </c>
      <c r="AK196" s="82">
        <f t="shared" si="4"/>
        <v>0</v>
      </c>
      <c r="AL196" s="82">
        <f t="shared" si="5"/>
        <v>0</v>
      </c>
      <c r="AM196" s="82">
        <f t="shared" si="6"/>
        <v>12</v>
      </c>
      <c r="AN196" s="82">
        <f t="shared" si="7"/>
        <v>0</v>
      </c>
      <c r="AO196" s="82">
        <f t="shared" si="8"/>
        <v>0</v>
      </c>
    </row>
    <row r="197" spans="1:41" ht="15.75" customHeight="1" x14ac:dyDescent="0.3">
      <c r="A197" s="53">
        <v>294</v>
      </c>
      <c r="B197" s="53"/>
      <c r="C197" s="137" t="s">
        <v>599</v>
      </c>
      <c r="D197" s="137">
        <v>7</v>
      </c>
      <c r="E197" s="137" t="s">
        <v>598</v>
      </c>
      <c r="F197" s="53" t="s">
        <v>322</v>
      </c>
      <c r="G197" s="53" t="s">
        <v>329</v>
      </c>
      <c r="H197" s="53" t="s">
        <v>598</v>
      </c>
      <c r="I197" s="151">
        <f>'PUDR KAB ACT'!G296</f>
        <v>2</v>
      </c>
      <c r="J197" s="151">
        <f>'PUDR KAB ACT'!H296</f>
        <v>2</v>
      </c>
      <c r="K197" s="151">
        <f>'PUDR KAB ACT'!I296</f>
        <v>4</v>
      </c>
      <c r="L197" s="151">
        <f>'PUDR KAB ACT'!J296</f>
        <v>2</v>
      </c>
      <c r="M197" s="151">
        <f>'PUDR KAB ACT'!K296</f>
        <v>0</v>
      </c>
      <c r="N197" s="151">
        <f>'PUDR KAB ACT'!L296</f>
        <v>0</v>
      </c>
      <c r="O197" s="151">
        <f>'PUDR KAB ACT'!M296</f>
        <v>2</v>
      </c>
      <c r="P197" s="151">
        <f>'PUDR KAB ACT'!N296</f>
        <v>3</v>
      </c>
      <c r="Q197" s="151">
        <f>'PUDR KAB ACT'!O296</f>
        <v>2</v>
      </c>
      <c r="R197" s="151">
        <f>'PUDR KAB ACT'!P296</f>
        <v>1</v>
      </c>
      <c r="S197" s="151">
        <f>'PUDR KAB ACT'!Q296</f>
        <v>1</v>
      </c>
      <c r="T197" s="151">
        <f>'PUDR KAB ACT'!R296</f>
        <v>1</v>
      </c>
      <c r="U197" s="151">
        <f>JAN!N295</f>
        <v>0</v>
      </c>
      <c r="V197" s="151">
        <f>FEB!N295</f>
        <v>53</v>
      </c>
      <c r="W197" s="151">
        <f>MAR!N295</f>
        <v>52</v>
      </c>
      <c r="X197" s="151">
        <f>APR!N295</f>
        <v>0</v>
      </c>
      <c r="Y197" s="151">
        <f>MEI!N295</f>
        <v>0</v>
      </c>
      <c r="Z197" s="151">
        <f>JUN!N295</f>
        <v>25</v>
      </c>
      <c r="AA197" s="151">
        <f>JUL!N295</f>
        <v>0</v>
      </c>
      <c r="AB197" s="151">
        <f>AGS!N295</f>
        <v>3</v>
      </c>
      <c r="AC197" s="151">
        <f>SEPT!N295</f>
        <v>0</v>
      </c>
      <c r="AD197" s="151">
        <f>OKT!N295</f>
        <v>0</v>
      </c>
      <c r="AE197" s="151">
        <f>NOV!N295</f>
        <v>0</v>
      </c>
      <c r="AF197" s="151">
        <f>DES!N295</f>
        <v>0</v>
      </c>
      <c r="AG197" s="151">
        <f t="shared" si="0"/>
        <v>20</v>
      </c>
      <c r="AH197" s="151">
        <f t="shared" si="1"/>
        <v>133</v>
      </c>
      <c r="AI197" s="376">
        <f t="shared" si="2"/>
        <v>6.65</v>
      </c>
      <c r="AJ197" s="82">
        <f t="shared" si="3"/>
        <v>10</v>
      </c>
      <c r="AK197" s="82">
        <f t="shared" si="4"/>
        <v>130</v>
      </c>
      <c r="AL197" s="82">
        <f t="shared" si="5"/>
        <v>13</v>
      </c>
      <c r="AM197" s="82">
        <f t="shared" si="6"/>
        <v>10</v>
      </c>
      <c r="AN197" s="82">
        <f t="shared" si="7"/>
        <v>3</v>
      </c>
      <c r="AO197" s="82">
        <f t="shared" si="8"/>
        <v>0.3</v>
      </c>
    </row>
    <row r="198" spans="1:41" ht="15.75" customHeight="1" x14ac:dyDescent="0.3">
      <c r="A198" s="53">
        <v>295</v>
      </c>
      <c r="B198" s="53"/>
      <c r="C198" s="137" t="s">
        <v>599</v>
      </c>
      <c r="D198" s="137">
        <v>8</v>
      </c>
      <c r="E198" s="137" t="s">
        <v>600</v>
      </c>
      <c r="F198" s="53" t="s">
        <v>322</v>
      </c>
      <c r="G198" s="53" t="s">
        <v>330</v>
      </c>
      <c r="H198" s="53" t="s">
        <v>600</v>
      </c>
      <c r="I198" s="151">
        <f>'PUDR KAB ACT'!G297</f>
        <v>0</v>
      </c>
      <c r="J198" s="151">
        <f>'PUDR KAB ACT'!H297</f>
        <v>0</v>
      </c>
      <c r="K198" s="151">
        <f>'PUDR KAB ACT'!I297</f>
        <v>0</v>
      </c>
      <c r="L198" s="151">
        <f>'PUDR KAB ACT'!J297</f>
        <v>0</v>
      </c>
      <c r="M198" s="151">
        <f>'PUDR KAB ACT'!K297</f>
        <v>0</v>
      </c>
      <c r="N198" s="151">
        <f>'PUDR KAB ACT'!L297</f>
        <v>0</v>
      </c>
      <c r="O198" s="151">
        <f>'PUDR KAB ACT'!M297</f>
        <v>0</v>
      </c>
      <c r="P198" s="151">
        <f>'PUDR KAB ACT'!N297</f>
        <v>0</v>
      </c>
      <c r="Q198" s="151">
        <f>'PUDR KAB ACT'!O297</f>
        <v>0</v>
      </c>
      <c r="R198" s="151">
        <f>'PUDR KAB ACT'!P297</f>
        <v>0</v>
      </c>
      <c r="S198" s="151">
        <f>'PUDR KAB ACT'!Q297</f>
        <v>0</v>
      </c>
      <c r="T198" s="151">
        <f>'PUDR KAB ACT'!R297</f>
        <v>0</v>
      </c>
      <c r="U198" s="151">
        <f>JAN!N296</f>
        <v>0</v>
      </c>
      <c r="V198" s="151">
        <f>FEB!N296</f>
        <v>0</v>
      </c>
      <c r="W198" s="151">
        <f>MAR!N296</f>
        <v>0</v>
      </c>
      <c r="X198" s="151">
        <f>APR!N296</f>
        <v>0</v>
      </c>
      <c r="Y198" s="151">
        <f>MEI!N296</f>
        <v>25</v>
      </c>
      <c r="Z198" s="151">
        <f>JUN!N296</f>
        <v>0</v>
      </c>
      <c r="AA198" s="151">
        <f>JUL!N296</f>
        <v>0</v>
      </c>
      <c r="AB198" s="151">
        <f>AGS!N296</f>
        <v>0</v>
      </c>
      <c r="AC198" s="151">
        <f>SEPT!N296</f>
        <v>0</v>
      </c>
      <c r="AD198" s="151">
        <f>OKT!N296</f>
        <v>0</v>
      </c>
      <c r="AE198" s="151">
        <f>NOV!N296</f>
        <v>0</v>
      </c>
      <c r="AF198" s="151">
        <f>DES!N296</f>
        <v>0</v>
      </c>
      <c r="AG198" s="151">
        <f t="shared" si="0"/>
        <v>0</v>
      </c>
      <c r="AH198" s="151">
        <f t="shared" si="1"/>
        <v>25</v>
      </c>
      <c r="AI198" s="376" t="e">
        <f t="shared" si="2"/>
        <v>#DIV/0!</v>
      </c>
      <c r="AJ198" s="82">
        <f t="shared" si="3"/>
        <v>0</v>
      </c>
      <c r="AK198" s="82">
        <f t="shared" si="4"/>
        <v>25</v>
      </c>
      <c r="AL198" s="82" t="e">
        <f t="shared" si="5"/>
        <v>#DIV/0!</v>
      </c>
      <c r="AM198" s="82">
        <f t="shared" si="6"/>
        <v>0</v>
      </c>
      <c r="AN198" s="82">
        <f t="shared" si="7"/>
        <v>0</v>
      </c>
      <c r="AO198" s="82" t="e">
        <f t="shared" si="8"/>
        <v>#DIV/0!</v>
      </c>
    </row>
    <row r="199" spans="1:41" ht="15.75" customHeight="1" x14ac:dyDescent="0.3">
      <c r="A199" s="53">
        <v>296</v>
      </c>
      <c r="B199" s="53"/>
      <c r="C199" s="137" t="s">
        <v>599</v>
      </c>
      <c r="D199" s="137">
        <v>9</v>
      </c>
      <c r="E199" s="137" t="s">
        <v>600</v>
      </c>
      <c r="F199" s="53" t="s">
        <v>322</v>
      </c>
      <c r="G199" s="53" t="s">
        <v>331</v>
      </c>
      <c r="H199" s="53" t="s">
        <v>600</v>
      </c>
      <c r="I199" s="151">
        <f>'PUDR KAB ACT'!G298</f>
        <v>2</v>
      </c>
      <c r="J199" s="151">
        <f>'PUDR KAB ACT'!H298</f>
        <v>0</v>
      </c>
      <c r="K199" s="151">
        <f>'PUDR KAB ACT'!I298</f>
        <v>1</v>
      </c>
      <c r="L199" s="151">
        <f>'PUDR KAB ACT'!J298</f>
        <v>0</v>
      </c>
      <c r="M199" s="151">
        <f>'PUDR KAB ACT'!K298</f>
        <v>0</v>
      </c>
      <c r="N199" s="151">
        <f>'PUDR KAB ACT'!L298</f>
        <v>0</v>
      </c>
      <c r="O199" s="151">
        <f>'PUDR KAB ACT'!M298</f>
        <v>0</v>
      </c>
      <c r="P199" s="151">
        <f>'PUDR KAB ACT'!N298</f>
        <v>0</v>
      </c>
      <c r="Q199" s="151">
        <f>'PUDR KAB ACT'!O298</f>
        <v>0</v>
      </c>
      <c r="R199" s="151">
        <f>'PUDR KAB ACT'!P298</f>
        <v>0</v>
      </c>
      <c r="S199" s="151">
        <f>'PUDR KAB ACT'!Q298</f>
        <v>0</v>
      </c>
      <c r="T199" s="151">
        <f>'PUDR KAB ACT'!R298</f>
        <v>0</v>
      </c>
      <c r="U199" s="151">
        <f>JAN!N297</f>
        <v>0</v>
      </c>
      <c r="V199" s="151">
        <f>FEB!N297</f>
        <v>47</v>
      </c>
      <c r="W199" s="151">
        <f>MAR!N297</f>
        <v>0</v>
      </c>
      <c r="X199" s="151">
        <f>APR!N297</f>
        <v>0</v>
      </c>
      <c r="Y199" s="151">
        <f>MEI!N297</f>
        <v>0</v>
      </c>
      <c r="Z199" s="151">
        <f>JUN!N297</f>
        <v>0</v>
      </c>
      <c r="AA199" s="151">
        <f>JUL!N297</f>
        <v>0</v>
      </c>
      <c r="AB199" s="151">
        <f>AGS!N297</f>
        <v>0</v>
      </c>
      <c r="AC199" s="151">
        <f>SEPT!N297</f>
        <v>0</v>
      </c>
      <c r="AD199" s="151">
        <f>OKT!N297</f>
        <v>0</v>
      </c>
      <c r="AE199" s="151">
        <f>NOV!N297</f>
        <v>0</v>
      </c>
      <c r="AF199" s="151">
        <f>DES!N297</f>
        <v>0</v>
      </c>
      <c r="AG199" s="151">
        <f t="shared" si="0"/>
        <v>3</v>
      </c>
      <c r="AH199" s="151">
        <f t="shared" si="1"/>
        <v>47</v>
      </c>
      <c r="AI199" s="376">
        <f t="shared" si="2"/>
        <v>15.666666666666666</v>
      </c>
      <c r="AJ199" s="82">
        <f t="shared" si="3"/>
        <v>3</v>
      </c>
      <c r="AK199" s="82">
        <f t="shared" si="4"/>
        <v>47</v>
      </c>
      <c r="AL199" s="82">
        <f t="shared" si="5"/>
        <v>15.666666666666666</v>
      </c>
      <c r="AM199" s="82">
        <f t="shared" si="6"/>
        <v>0</v>
      </c>
      <c r="AN199" s="82">
        <f t="shared" si="7"/>
        <v>0</v>
      </c>
      <c r="AO199" s="82" t="e">
        <f t="shared" si="8"/>
        <v>#DIV/0!</v>
      </c>
    </row>
    <row r="200" spans="1:41" ht="15.75" customHeight="1" x14ac:dyDescent="0.3">
      <c r="A200" s="53">
        <v>297</v>
      </c>
      <c r="B200" s="53"/>
      <c r="C200" s="137" t="s">
        <v>591</v>
      </c>
      <c r="D200" s="137">
        <v>10</v>
      </c>
      <c r="E200" s="137" t="s">
        <v>598</v>
      </c>
      <c r="F200" s="53" t="s">
        <v>322</v>
      </c>
      <c r="G200" s="53" t="s">
        <v>332</v>
      </c>
      <c r="H200" s="53" t="s">
        <v>598</v>
      </c>
      <c r="I200" s="151">
        <f>'PUDR KAB ACT'!G299</f>
        <v>0</v>
      </c>
      <c r="J200" s="151">
        <f>'PUDR KAB ACT'!H299</f>
        <v>0</v>
      </c>
      <c r="K200" s="151">
        <f>'PUDR KAB ACT'!I299</f>
        <v>0</v>
      </c>
      <c r="L200" s="151">
        <f>'PUDR KAB ACT'!J299</f>
        <v>0</v>
      </c>
      <c r="M200" s="151">
        <f>'PUDR KAB ACT'!K299</f>
        <v>0</v>
      </c>
      <c r="N200" s="151">
        <f>'PUDR KAB ACT'!L299</f>
        <v>0</v>
      </c>
      <c r="O200" s="151">
        <f>'PUDR KAB ACT'!M299</f>
        <v>0</v>
      </c>
      <c r="P200" s="151">
        <f>'PUDR KAB ACT'!N299</f>
        <v>0</v>
      </c>
      <c r="Q200" s="151">
        <f>'PUDR KAB ACT'!O299</f>
        <v>0</v>
      </c>
      <c r="R200" s="151">
        <f>'PUDR KAB ACT'!P299</f>
        <v>0</v>
      </c>
      <c r="S200" s="151">
        <f>'PUDR KAB ACT'!Q299</f>
        <v>0</v>
      </c>
      <c r="T200" s="151">
        <f>'PUDR KAB ACT'!R299</f>
        <v>0</v>
      </c>
      <c r="U200" s="151">
        <f>JAN!N298</f>
        <v>0</v>
      </c>
      <c r="V200" s="151">
        <f>FEB!N298</f>
        <v>0</v>
      </c>
      <c r="W200" s="151">
        <f>MAR!N298</f>
        <v>0</v>
      </c>
      <c r="X200" s="151">
        <f>APR!N298</f>
        <v>0</v>
      </c>
      <c r="Y200" s="151">
        <f>MEI!N298</f>
        <v>0</v>
      </c>
      <c r="Z200" s="151">
        <f>JUN!N298</f>
        <v>0</v>
      </c>
      <c r="AA200" s="151">
        <f>JUL!N298</f>
        <v>0</v>
      </c>
      <c r="AB200" s="151">
        <f>AGS!N298</f>
        <v>0</v>
      </c>
      <c r="AC200" s="151">
        <f>SEPT!N298</f>
        <v>0</v>
      </c>
      <c r="AD200" s="151">
        <f>OKT!N298</f>
        <v>0</v>
      </c>
      <c r="AE200" s="151">
        <f>NOV!N298</f>
        <v>0</v>
      </c>
      <c r="AF200" s="151">
        <f>DES!N298</f>
        <v>0</v>
      </c>
      <c r="AG200" s="151">
        <f t="shared" si="0"/>
        <v>0</v>
      </c>
      <c r="AH200" s="151">
        <f t="shared" si="1"/>
        <v>0</v>
      </c>
      <c r="AI200" s="376" t="e">
        <f t="shared" si="2"/>
        <v>#DIV/0!</v>
      </c>
      <c r="AJ200" s="82">
        <f t="shared" si="3"/>
        <v>0</v>
      </c>
      <c r="AK200" s="82">
        <f t="shared" si="4"/>
        <v>0</v>
      </c>
      <c r="AL200" s="82" t="e">
        <f t="shared" si="5"/>
        <v>#DIV/0!</v>
      </c>
      <c r="AM200" s="82">
        <f t="shared" si="6"/>
        <v>0</v>
      </c>
      <c r="AN200" s="82">
        <f t="shared" si="7"/>
        <v>0</v>
      </c>
      <c r="AO200" s="82" t="e">
        <f t="shared" si="8"/>
        <v>#DIV/0!</v>
      </c>
    </row>
    <row r="201" spans="1:41" ht="15.75" customHeight="1" x14ac:dyDescent="0.3">
      <c r="A201" s="53">
        <v>298</v>
      </c>
      <c r="B201" s="53"/>
      <c r="C201" s="137" t="s">
        <v>591</v>
      </c>
      <c r="D201" s="137">
        <v>11</v>
      </c>
      <c r="E201" s="137" t="s">
        <v>598</v>
      </c>
      <c r="F201" s="53" t="s">
        <v>322</v>
      </c>
      <c r="G201" s="53" t="s">
        <v>333</v>
      </c>
      <c r="H201" s="53" t="s">
        <v>598</v>
      </c>
      <c r="I201" s="151">
        <f>'PUDR KAB ACT'!G300</f>
        <v>0</v>
      </c>
      <c r="J201" s="151">
        <f>'PUDR KAB ACT'!H300</f>
        <v>0</v>
      </c>
      <c r="K201" s="151">
        <f>'PUDR KAB ACT'!I300</f>
        <v>1</v>
      </c>
      <c r="L201" s="151">
        <f>'PUDR KAB ACT'!J300</f>
        <v>0</v>
      </c>
      <c r="M201" s="151">
        <f>'PUDR KAB ACT'!K300</f>
        <v>0</v>
      </c>
      <c r="N201" s="151">
        <f>'PUDR KAB ACT'!L300</f>
        <v>0</v>
      </c>
      <c r="O201" s="151">
        <f>'PUDR KAB ACT'!M300</f>
        <v>0</v>
      </c>
      <c r="P201" s="151">
        <f>'PUDR KAB ACT'!N300</f>
        <v>0</v>
      </c>
      <c r="Q201" s="151">
        <f>'PUDR KAB ACT'!O300</f>
        <v>0</v>
      </c>
      <c r="R201" s="151">
        <f>'PUDR KAB ACT'!P300</f>
        <v>0</v>
      </c>
      <c r="S201" s="151">
        <f>'PUDR KAB ACT'!Q300</f>
        <v>7</v>
      </c>
      <c r="T201" s="151">
        <f>'PUDR KAB ACT'!R300</f>
        <v>2</v>
      </c>
      <c r="U201" s="151">
        <f>JAN!N299</f>
        <v>0</v>
      </c>
      <c r="V201" s="151">
        <f>FEB!N299</f>
        <v>64</v>
      </c>
      <c r="W201" s="151">
        <f>MAR!N299</f>
        <v>70</v>
      </c>
      <c r="X201" s="151">
        <f>APR!N299</f>
        <v>33</v>
      </c>
      <c r="Y201" s="151">
        <f>MEI!N299</f>
        <v>0</v>
      </c>
      <c r="Z201" s="151">
        <f>JUN!N299</f>
        <v>0</v>
      </c>
      <c r="AA201" s="151">
        <f>JUL!N299</f>
        <v>0</v>
      </c>
      <c r="AB201" s="151">
        <f>AGS!N299</f>
        <v>0</v>
      </c>
      <c r="AC201" s="151">
        <f>SEPT!N299</f>
        <v>0</v>
      </c>
      <c r="AD201" s="151">
        <f>OKT!N299</f>
        <v>0</v>
      </c>
      <c r="AE201" s="151">
        <f>NOV!N299</f>
        <v>25</v>
      </c>
      <c r="AF201" s="151">
        <f>DES!N299</f>
        <v>0</v>
      </c>
      <c r="AG201" s="151">
        <f t="shared" si="0"/>
        <v>10</v>
      </c>
      <c r="AH201" s="151">
        <f t="shared" si="1"/>
        <v>192</v>
      </c>
      <c r="AI201" s="376">
        <f t="shared" si="2"/>
        <v>19.2</v>
      </c>
      <c r="AJ201" s="82">
        <f t="shared" si="3"/>
        <v>1</v>
      </c>
      <c r="AK201" s="82">
        <f t="shared" si="4"/>
        <v>167</v>
      </c>
      <c r="AL201" s="82">
        <f t="shared" si="5"/>
        <v>167</v>
      </c>
      <c r="AM201" s="82">
        <f t="shared" si="6"/>
        <v>9</v>
      </c>
      <c r="AN201" s="82">
        <f t="shared" si="7"/>
        <v>25</v>
      </c>
      <c r="AO201" s="82">
        <f t="shared" si="8"/>
        <v>2.7777777777777777</v>
      </c>
    </row>
    <row r="202" spans="1:41" ht="15.75" customHeight="1" x14ac:dyDescent="0.3">
      <c r="A202" s="53">
        <v>299</v>
      </c>
      <c r="B202" s="53"/>
      <c r="C202" s="137" t="s">
        <v>599</v>
      </c>
      <c r="D202" s="137">
        <v>12</v>
      </c>
      <c r="E202" s="137" t="s">
        <v>600</v>
      </c>
      <c r="F202" s="53" t="s">
        <v>322</v>
      </c>
      <c r="G202" s="53" t="s">
        <v>334</v>
      </c>
      <c r="H202" s="53" t="s">
        <v>600</v>
      </c>
      <c r="I202" s="151">
        <f>'PUDR KAB ACT'!G301</f>
        <v>1</v>
      </c>
      <c r="J202" s="151">
        <f>'PUDR KAB ACT'!H301</f>
        <v>0</v>
      </c>
      <c r="K202" s="151">
        <f>'PUDR KAB ACT'!I301</f>
        <v>0</v>
      </c>
      <c r="L202" s="151">
        <f>'PUDR KAB ACT'!J301</f>
        <v>0</v>
      </c>
      <c r="M202" s="151">
        <f>'PUDR KAB ACT'!K301</f>
        <v>0</v>
      </c>
      <c r="N202" s="151">
        <f>'PUDR KAB ACT'!L301</f>
        <v>0</v>
      </c>
      <c r="O202" s="151">
        <f>'PUDR KAB ACT'!M301</f>
        <v>0</v>
      </c>
      <c r="P202" s="151">
        <f>'PUDR KAB ACT'!N301</f>
        <v>2</v>
      </c>
      <c r="Q202" s="151">
        <f>'PUDR KAB ACT'!O301</f>
        <v>0</v>
      </c>
      <c r="R202" s="151">
        <f>'PUDR KAB ACT'!P301</f>
        <v>0</v>
      </c>
      <c r="S202" s="151">
        <f>'PUDR KAB ACT'!Q301</f>
        <v>0</v>
      </c>
      <c r="T202" s="151">
        <f>'PUDR KAB ACT'!R301</f>
        <v>0</v>
      </c>
      <c r="U202" s="151">
        <f>JAN!N300</f>
        <v>0</v>
      </c>
      <c r="V202" s="151">
        <f>FEB!N300</f>
        <v>0</v>
      </c>
      <c r="W202" s="151">
        <f>MAR!N300</f>
        <v>0</v>
      </c>
      <c r="X202" s="151">
        <f>APR!N300</f>
        <v>0</v>
      </c>
      <c r="Y202" s="151">
        <f>MEI!N300</f>
        <v>0</v>
      </c>
      <c r="Z202" s="151">
        <f>JUN!N300</f>
        <v>0</v>
      </c>
      <c r="AA202" s="151">
        <f>JUL!N300</f>
        <v>0</v>
      </c>
      <c r="AB202" s="151">
        <f>AGS!N300</f>
        <v>0</v>
      </c>
      <c r="AC202" s="151">
        <f>SEPT!N300</f>
        <v>0</v>
      </c>
      <c r="AD202" s="151">
        <f>OKT!N300</f>
        <v>0</v>
      </c>
      <c r="AE202" s="151">
        <f>NOV!N300</f>
        <v>0</v>
      </c>
      <c r="AF202" s="151">
        <f>DES!N300</f>
        <v>0</v>
      </c>
      <c r="AG202" s="151">
        <f t="shared" si="0"/>
        <v>3</v>
      </c>
      <c r="AH202" s="151">
        <f t="shared" si="1"/>
        <v>0</v>
      </c>
      <c r="AI202" s="376">
        <f t="shared" si="2"/>
        <v>0</v>
      </c>
      <c r="AJ202" s="82">
        <f t="shared" si="3"/>
        <v>1</v>
      </c>
      <c r="AK202" s="82">
        <f t="shared" si="4"/>
        <v>0</v>
      </c>
      <c r="AL202" s="82">
        <f t="shared" si="5"/>
        <v>0</v>
      </c>
      <c r="AM202" s="82">
        <f t="shared" si="6"/>
        <v>2</v>
      </c>
      <c r="AN202" s="82">
        <f t="shared" si="7"/>
        <v>0</v>
      </c>
      <c r="AO202" s="82">
        <f t="shared" si="8"/>
        <v>0</v>
      </c>
    </row>
    <row r="203" spans="1:41" ht="15.75" customHeight="1" x14ac:dyDescent="0.3">
      <c r="A203" s="53">
        <v>300</v>
      </c>
      <c r="B203" s="53"/>
      <c r="C203" s="137" t="s">
        <v>599</v>
      </c>
      <c r="D203" s="137">
        <v>13</v>
      </c>
      <c r="E203" s="137" t="s">
        <v>600</v>
      </c>
      <c r="F203" s="53" t="s">
        <v>322</v>
      </c>
      <c r="G203" s="53" t="s">
        <v>335</v>
      </c>
      <c r="H203" s="53" t="s">
        <v>600</v>
      </c>
      <c r="I203" s="151">
        <f>'PUDR KAB ACT'!G302</f>
        <v>3</v>
      </c>
      <c r="J203" s="151">
        <f>'PUDR KAB ACT'!H302</f>
        <v>0</v>
      </c>
      <c r="K203" s="151">
        <f>'PUDR KAB ACT'!I302</f>
        <v>0</v>
      </c>
      <c r="L203" s="151">
        <f>'PUDR KAB ACT'!J302</f>
        <v>5</v>
      </c>
      <c r="M203" s="151">
        <f>'PUDR KAB ACT'!K302</f>
        <v>1</v>
      </c>
      <c r="N203" s="151">
        <f>'PUDR KAB ACT'!L302</f>
        <v>2</v>
      </c>
      <c r="O203" s="151">
        <f>'PUDR KAB ACT'!M302</f>
        <v>0</v>
      </c>
      <c r="P203" s="151">
        <f>'PUDR KAB ACT'!N302</f>
        <v>4</v>
      </c>
      <c r="Q203" s="151">
        <f>'PUDR KAB ACT'!O302</f>
        <v>2</v>
      </c>
      <c r="R203" s="151">
        <f>'PUDR KAB ACT'!P302</f>
        <v>1</v>
      </c>
      <c r="S203" s="151">
        <f>'PUDR KAB ACT'!Q302</f>
        <v>0</v>
      </c>
      <c r="T203" s="151">
        <f>'PUDR KAB ACT'!R302</f>
        <v>0</v>
      </c>
      <c r="U203" s="151">
        <f>JAN!N301</f>
        <v>0</v>
      </c>
      <c r="V203" s="151">
        <f>FEB!N301</f>
        <v>0</v>
      </c>
      <c r="W203" s="151">
        <f>MAR!N301</f>
        <v>0</v>
      </c>
      <c r="X203" s="151">
        <f>APR!N301</f>
        <v>0</v>
      </c>
      <c r="Y203" s="151">
        <f>MEI!N301</f>
        <v>0</v>
      </c>
      <c r="Z203" s="151">
        <f>JUN!N301</f>
        <v>0</v>
      </c>
      <c r="AA203" s="151">
        <f>JUL!N301</f>
        <v>0</v>
      </c>
      <c r="AB203" s="151">
        <f>AGS!N301</f>
        <v>0</v>
      </c>
      <c r="AC203" s="151">
        <f>SEPT!N301</f>
        <v>0</v>
      </c>
      <c r="AD203" s="151">
        <f>OKT!N301</f>
        <v>0</v>
      </c>
      <c r="AE203" s="151">
        <f>NOV!N301</f>
        <v>0</v>
      </c>
      <c r="AF203" s="151">
        <f>DES!N301</f>
        <v>0</v>
      </c>
      <c r="AG203" s="151">
        <f t="shared" si="0"/>
        <v>18</v>
      </c>
      <c r="AH203" s="151">
        <f t="shared" si="1"/>
        <v>0</v>
      </c>
      <c r="AI203" s="376">
        <f t="shared" si="2"/>
        <v>0</v>
      </c>
      <c r="AJ203" s="82">
        <f t="shared" si="3"/>
        <v>11</v>
      </c>
      <c r="AK203" s="82">
        <f t="shared" si="4"/>
        <v>0</v>
      </c>
      <c r="AL203" s="82">
        <f t="shared" si="5"/>
        <v>0</v>
      </c>
      <c r="AM203" s="82">
        <f t="shared" si="6"/>
        <v>7</v>
      </c>
      <c r="AN203" s="82">
        <f t="shared" si="7"/>
        <v>0</v>
      </c>
      <c r="AO203" s="82">
        <f t="shared" si="8"/>
        <v>0</v>
      </c>
    </row>
    <row r="204" spans="1:41" ht="15.75" customHeight="1" x14ac:dyDescent="0.3">
      <c r="A204" s="53">
        <v>301</v>
      </c>
      <c r="B204" s="53"/>
      <c r="C204" s="137" t="s">
        <v>591</v>
      </c>
      <c r="D204" s="137">
        <v>1</v>
      </c>
      <c r="E204" s="137" t="s">
        <v>598</v>
      </c>
      <c r="F204" s="53" t="s">
        <v>336</v>
      </c>
      <c r="G204" s="53" t="s">
        <v>337</v>
      </c>
      <c r="H204" s="53" t="s">
        <v>598</v>
      </c>
      <c r="I204" s="151">
        <f>'PUDR KAB ACT'!G303</f>
        <v>7</v>
      </c>
      <c r="J204" s="151">
        <f>'PUDR KAB ACT'!H303</f>
        <v>4</v>
      </c>
      <c r="K204" s="151">
        <f>'PUDR KAB ACT'!I303</f>
        <v>1</v>
      </c>
      <c r="L204" s="151">
        <f>'PUDR KAB ACT'!J303</f>
        <v>0</v>
      </c>
      <c r="M204" s="151">
        <f>'PUDR KAB ACT'!K303</f>
        <v>0</v>
      </c>
      <c r="N204" s="151">
        <f>'PUDR KAB ACT'!L303</f>
        <v>1</v>
      </c>
      <c r="O204" s="151">
        <f>'PUDR KAB ACT'!M303</f>
        <v>0</v>
      </c>
      <c r="P204" s="151">
        <f>'PUDR KAB ACT'!N303</f>
        <v>3</v>
      </c>
      <c r="Q204" s="151">
        <f>'PUDR KAB ACT'!O303</f>
        <v>1</v>
      </c>
      <c r="R204" s="151">
        <f>'PUDR KAB ACT'!P303</f>
        <v>7</v>
      </c>
      <c r="S204" s="151">
        <f>'PUDR KAB ACT'!Q303</f>
        <v>0</v>
      </c>
      <c r="T204" s="151">
        <f>'PUDR KAB ACT'!R303</f>
        <v>0</v>
      </c>
      <c r="U204" s="151">
        <f>JAN!N302</f>
        <v>6</v>
      </c>
      <c r="V204" s="151">
        <f>FEB!N302</f>
        <v>3</v>
      </c>
      <c r="W204" s="151">
        <f>MAR!N302</f>
        <v>1</v>
      </c>
      <c r="X204" s="151">
        <f>APR!N302</f>
        <v>0</v>
      </c>
      <c r="Y204" s="151">
        <f>MEI!N302</f>
        <v>0</v>
      </c>
      <c r="Z204" s="151">
        <f>JUN!N302</f>
        <v>1</v>
      </c>
      <c r="AA204" s="151">
        <f>JUL!N302</f>
        <v>0</v>
      </c>
      <c r="AB204" s="151">
        <f>AGS!N302</f>
        <v>3</v>
      </c>
      <c r="AC204" s="151">
        <f>SEPT!N302</f>
        <v>1</v>
      </c>
      <c r="AD204" s="151">
        <f>OKT!N302</f>
        <v>4</v>
      </c>
      <c r="AE204" s="151">
        <f>NOV!N302</f>
        <v>0</v>
      </c>
      <c r="AF204" s="151">
        <f>DES!N302</f>
        <v>0</v>
      </c>
      <c r="AG204" s="151">
        <f t="shared" si="0"/>
        <v>24</v>
      </c>
      <c r="AH204" s="151">
        <f t="shared" si="1"/>
        <v>19</v>
      </c>
      <c r="AI204" s="376">
        <f t="shared" si="2"/>
        <v>0.79166666666666663</v>
      </c>
      <c r="AJ204" s="82">
        <f t="shared" si="3"/>
        <v>13</v>
      </c>
      <c r="AK204" s="82">
        <f t="shared" si="4"/>
        <v>11</v>
      </c>
      <c r="AL204" s="82">
        <f t="shared" si="5"/>
        <v>0.84615384615384615</v>
      </c>
      <c r="AM204" s="82">
        <f t="shared" si="6"/>
        <v>11</v>
      </c>
      <c r="AN204" s="82">
        <f t="shared" si="7"/>
        <v>8</v>
      </c>
      <c r="AO204" s="82">
        <f t="shared" si="8"/>
        <v>0.72727272727272729</v>
      </c>
    </row>
    <row r="205" spans="1:41" ht="15.75" customHeight="1" x14ac:dyDescent="0.3">
      <c r="A205" s="53">
        <v>302</v>
      </c>
      <c r="B205" s="53"/>
      <c r="C205" s="137" t="s">
        <v>591</v>
      </c>
      <c r="D205" s="137">
        <v>2</v>
      </c>
      <c r="E205" s="137" t="s">
        <v>598</v>
      </c>
      <c r="F205" s="53" t="s">
        <v>336</v>
      </c>
      <c r="G205" s="53" t="s">
        <v>338</v>
      </c>
      <c r="H205" s="53" t="s">
        <v>598</v>
      </c>
      <c r="I205" s="151">
        <f>'PUDR KAB ACT'!G304</f>
        <v>0</v>
      </c>
      <c r="J205" s="151">
        <f>'PUDR KAB ACT'!H304</f>
        <v>2</v>
      </c>
      <c r="K205" s="151">
        <f>'PUDR KAB ACT'!I304</f>
        <v>2</v>
      </c>
      <c r="L205" s="151">
        <f>'PUDR KAB ACT'!J304</f>
        <v>1</v>
      </c>
      <c r="M205" s="151">
        <f>'PUDR KAB ACT'!K304</f>
        <v>1</v>
      </c>
      <c r="N205" s="151">
        <f>'PUDR KAB ACT'!L304</f>
        <v>2</v>
      </c>
      <c r="O205" s="151">
        <f>'PUDR KAB ACT'!M304</f>
        <v>2</v>
      </c>
      <c r="P205" s="151">
        <f>'PUDR KAB ACT'!N304</f>
        <v>1</v>
      </c>
      <c r="Q205" s="151">
        <f>'PUDR KAB ACT'!O304</f>
        <v>0</v>
      </c>
      <c r="R205" s="151">
        <f>'PUDR KAB ACT'!P304</f>
        <v>1</v>
      </c>
      <c r="S205" s="151">
        <f>'PUDR KAB ACT'!Q304</f>
        <v>3</v>
      </c>
      <c r="T205" s="151">
        <f>'PUDR KAB ACT'!R304</f>
        <v>0</v>
      </c>
      <c r="U205" s="151">
        <f>JAN!N303</f>
        <v>0</v>
      </c>
      <c r="V205" s="151">
        <f>FEB!N303</f>
        <v>0</v>
      </c>
      <c r="W205" s="151">
        <f>MAR!N303</f>
        <v>1</v>
      </c>
      <c r="X205" s="151">
        <f>APR!N303</f>
        <v>0</v>
      </c>
      <c r="Y205" s="151">
        <f>MEI!N303</f>
        <v>1</v>
      </c>
      <c r="Z205" s="151">
        <f>JUN!N303</f>
        <v>1</v>
      </c>
      <c r="AA205" s="151">
        <f>JUL!N303</f>
        <v>2</v>
      </c>
      <c r="AB205" s="151">
        <f>AGS!N303</f>
        <v>1</v>
      </c>
      <c r="AC205" s="151">
        <f>SEPT!N303</f>
        <v>0</v>
      </c>
      <c r="AD205" s="151">
        <f>OKT!N303</f>
        <v>0</v>
      </c>
      <c r="AE205" s="151">
        <f>NOV!N303</f>
        <v>0</v>
      </c>
      <c r="AF205" s="151">
        <f>DES!N303</f>
        <v>0</v>
      </c>
      <c r="AG205" s="151">
        <f t="shared" si="0"/>
        <v>15</v>
      </c>
      <c r="AH205" s="151">
        <f t="shared" si="1"/>
        <v>6</v>
      </c>
      <c r="AI205" s="376">
        <f t="shared" si="2"/>
        <v>0.4</v>
      </c>
      <c r="AJ205" s="82">
        <f t="shared" si="3"/>
        <v>8</v>
      </c>
      <c r="AK205" s="82">
        <f t="shared" si="4"/>
        <v>3</v>
      </c>
      <c r="AL205" s="82">
        <f t="shared" si="5"/>
        <v>0.375</v>
      </c>
      <c r="AM205" s="82">
        <f t="shared" si="6"/>
        <v>7</v>
      </c>
      <c r="AN205" s="82">
        <f t="shared" si="7"/>
        <v>3</v>
      </c>
      <c r="AO205" s="82">
        <f t="shared" si="8"/>
        <v>0.42857142857142855</v>
      </c>
    </row>
    <row r="206" spans="1:41" ht="15.75" customHeight="1" x14ac:dyDescent="0.3">
      <c r="A206" s="53">
        <v>303</v>
      </c>
      <c r="B206" s="53"/>
      <c r="C206" s="137" t="s">
        <v>591</v>
      </c>
      <c r="D206" s="137">
        <v>3</v>
      </c>
      <c r="E206" s="137" t="s">
        <v>598</v>
      </c>
      <c r="F206" s="53" t="s">
        <v>336</v>
      </c>
      <c r="G206" s="53" t="s">
        <v>339</v>
      </c>
      <c r="H206" s="53" t="s">
        <v>598</v>
      </c>
      <c r="I206" s="151">
        <f>'PUDR KAB ACT'!G305</f>
        <v>9</v>
      </c>
      <c r="J206" s="151">
        <f>'PUDR KAB ACT'!H305</f>
        <v>6</v>
      </c>
      <c r="K206" s="151">
        <f>'PUDR KAB ACT'!I305</f>
        <v>9</v>
      </c>
      <c r="L206" s="151">
        <f>'PUDR KAB ACT'!J305</f>
        <v>9</v>
      </c>
      <c r="M206" s="151">
        <f>'PUDR KAB ACT'!K305</f>
        <v>9</v>
      </c>
      <c r="N206" s="151">
        <f>'PUDR KAB ACT'!L305</f>
        <v>4</v>
      </c>
      <c r="O206" s="151">
        <f>'PUDR KAB ACT'!M305</f>
        <v>12</v>
      </c>
      <c r="P206" s="151">
        <f>'PUDR KAB ACT'!N305</f>
        <v>5</v>
      </c>
      <c r="Q206" s="151">
        <f>'PUDR KAB ACT'!O305</f>
        <v>2</v>
      </c>
      <c r="R206" s="151">
        <f>'PUDR KAB ACT'!P305</f>
        <v>9</v>
      </c>
      <c r="S206" s="151">
        <f>'PUDR KAB ACT'!Q305</f>
        <v>2</v>
      </c>
      <c r="T206" s="151">
        <f>'PUDR KAB ACT'!R305</f>
        <v>7</v>
      </c>
      <c r="U206" s="151">
        <f>JAN!N304</f>
        <v>5</v>
      </c>
      <c r="V206" s="151">
        <f>FEB!N304</f>
        <v>4</v>
      </c>
      <c r="W206" s="151">
        <f>MAR!N304</f>
        <v>5</v>
      </c>
      <c r="X206" s="151">
        <f>APR!N304</f>
        <v>3</v>
      </c>
      <c r="Y206" s="151">
        <f>MEI!N304</f>
        <v>8</v>
      </c>
      <c r="Z206" s="151">
        <f>JUN!N304</f>
        <v>4</v>
      </c>
      <c r="AA206" s="151">
        <f>JUL!N304</f>
        <v>6</v>
      </c>
      <c r="AB206" s="151">
        <f>AGS!N304</f>
        <v>2</v>
      </c>
      <c r="AC206" s="151">
        <f>SEPT!N304</f>
        <v>2</v>
      </c>
      <c r="AD206" s="151">
        <f>OKT!N304</f>
        <v>8</v>
      </c>
      <c r="AE206" s="151">
        <f>NOV!N304</f>
        <v>1</v>
      </c>
      <c r="AF206" s="151">
        <f>DES!N304</f>
        <v>7</v>
      </c>
      <c r="AG206" s="151">
        <f t="shared" si="0"/>
        <v>83</v>
      </c>
      <c r="AH206" s="151">
        <f t="shared" si="1"/>
        <v>55</v>
      </c>
      <c r="AI206" s="376">
        <f t="shared" si="2"/>
        <v>0.66265060240963858</v>
      </c>
      <c r="AJ206" s="82">
        <f t="shared" si="3"/>
        <v>46</v>
      </c>
      <c r="AK206" s="82">
        <f t="shared" si="4"/>
        <v>29</v>
      </c>
      <c r="AL206" s="82">
        <f t="shared" si="5"/>
        <v>0.63043478260869568</v>
      </c>
      <c r="AM206" s="82">
        <f t="shared" si="6"/>
        <v>37</v>
      </c>
      <c r="AN206" s="82">
        <f t="shared" si="7"/>
        <v>26</v>
      </c>
      <c r="AO206" s="82">
        <f t="shared" si="8"/>
        <v>0.70270270270270274</v>
      </c>
    </row>
    <row r="207" spans="1:41" ht="15.75" customHeight="1" x14ac:dyDescent="0.3">
      <c r="A207" s="53">
        <v>304</v>
      </c>
      <c r="B207" s="53"/>
      <c r="C207" s="137" t="s">
        <v>591</v>
      </c>
      <c r="D207" s="137">
        <v>4</v>
      </c>
      <c r="E207" s="137" t="s">
        <v>598</v>
      </c>
      <c r="F207" s="53" t="s">
        <v>336</v>
      </c>
      <c r="G207" s="53" t="s">
        <v>340</v>
      </c>
      <c r="H207" s="53" t="s">
        <v>598</v>
      </c>
      <c r="I207" s="151">
        <f>'PUDR KAB ACT'!G306</f>
        <v>5</v>
      </c>
      <c r="J207" s="151">
        <f>'PUDR KAB ACT'!H306</f>
        <v>1</v>
      </c>
      <c r="K207" s="151">
        <f>'PUDR KAB ACT'!I306</f>
        <v>4</v>
      </c>
      <c r="L207" s="151">
        <f>'PUDR KAB ACT'!J306</f>
        <v>7</v>
      </c>
      <c r="M207" s="151">
        <f>'PUDR KAB ACT'!K306</f>
        <v>5</v>
      </c>
      <c r="N207" s="151">
        <f>'PUDR KAB ACT'!L306</f>
        <v>2</v>
      </c>
      <c r="O207" s="151">
        <f>'PUDR KAB ACT'!M306</f>
        <v>5</v>
      </c>
      <c r="P207" s="151">
        <f>'PUDR KAB ACT'!N306</f>
        <v>2</v>
      </c>
      <c r="Q207" s="151">
        <f>'PUDR KAB ACT'!O306</f>
        <v>5</v>
      </c>
      <c r="R207" s="151">
        <f>'PUDR KAB ACT'!P306</f>
        <v>4</v>
      </c>
      <c r="S207" s="151">
        <f>'PUDR KAB ACT'!Q306</f>
        <v>0</v>
      </c>
      <c r="T207" s="151">
        <f>'PUDR KAB ACT'!R306</f>
        <v>5</v>
      </c>
      <c r="U207" s="151">
        <f>JAN!N305</f>
        <v>5</v>
      </c>
      <c r="V207" s="151">
        <f>FEB!N305</f>
        <v>1</v>
      </c>
      <c r="W207" s="151">
        <f>MAR!N305</f>
        <v>4</v>
      </c>
      <c r="X207" s="151">
        <f>APR!N305</f>
        <v>7</v>
      </c>
      <c r="Y207" s="151">
        <f>MEI!N305</f>
        <v>5</v>
      </c>
      <c r="Z207" s="151">
        <f>JUN!N305</f>
        <v>1</v>
      </c>
      <c r="AA207" s="151">
        <f>JUL!N305</f>
        <v>5</v>
      </c>
      <c r="AB207" s="151">
        <f>AGS!N305</f>
        <v>2</v>
      </c>
      <c r="AC207" s="151">
        <f>SEPT!N305</f>
        <v>4</v>
      </c>
      <c r="AD207" s="151">
        <f>OKT!N305</f>
        <v>3</v>
      </c>
      <c r="AE207" s="151">
        <f>NOV!N305</f>
        <v>0</v>
      </c>
      <c r="AF207" s="151">
        <f>DES!N305</f>
        <v>5</v>
      </c>
      <c r="AG207" s="151">
        <f t="shared" si="0"/>
        <v>45</v>
      </c>
      <c r="AH207" s="151">
        <f t="shared" si="1"/>
        <v>42</v>
      </c>
      <c r="AI207" s="376">
        <f t="shared" si="2"/>
        <v>0.93333333333333335</v>
      </c>
      <c r="AJ207" s="82">
        <f t="shared" si="3"/>
        <v>24</v>
      </c>
      <c r="AK207" s="82">
        <f t="shared" si="4"/>
        <v>23</v>
      </c>
      <c r="AL207" s="82">
        <f t="shared" si="5"/>
        <v>0.95833333333333337</v>
      </c>
      <c r="AM207" s="82">
        <f t="shared" si="6"/>
        <v>21</v>
      </c>
      <c r="AN207" s="82">
        <f t="shared" si="7"/>
        <v>19</v>
      </c>
      <c r="AO207" s="82">
        <f t="shared" si="8"/>
        <v>0.90476190476190477</v>
      </c>
    </row>
    <row r="208" spans="1:41" ht="15.75" customHeight="1" x14ac:dyDescent="0.3">
      <c r="A208" s="53">
        <v>305</v>
      </c>
      <c r="B208" s="53"/>
      <c r="C208" s="137" t="s">
        <v>591</v>
      </c>
      <c r="D208" s="137">
        <v>5</v>
      </c>
      <c r="E208" s="137" t="s">
        <v>598</v>
      </c>
      <c r="F208" s="53" t="s">
        <v>336</v>
      </c>
      <c r="G208" s="53" t="s">
        <v>341</v>
      </c>
      <c r="H208" s="53" t="s">
        <v>598</v>
      </c>
      <c r="I208" s="151">
        <f>'PUDR KAB ACT'!G307</f>
        <v>4</v>
      </c>
      <c r="J208" s="151">
        <f>'PUDR KAB ACT'!H307</f>
        <v>7</v>
      </c>
      <c r="K208" s="151">
        <f>'PUDR KAB ACT'!I307</f>
        <v>5</v>
      </c>
      <c r="L208" s="151">
        <f>'PUDR KAB ACT'!J307</f>
        <v>0</v>
      </c>
      <c r="M208" s="151">
        <f>'PUDR KAB ACT'!K307</f>
        <v>6</v>
      </c>
      <c r="N208" s="151">
        <f>'PUDR KAB ACT'!L307</f>
        <v>3</v>
      </c>
      <c r="O208" s="151">
        <f>'PUDR KAB ACT'!M307</f>
        <v>4</v>
      </c>
      <c r="P208" s="151">
        <f>'PUDR KAB ACT'!N307</f>
        <v>10</v>
      </c>
      <c r="Q208" s="151">
        <f>'PUDR KAB ACT'!O307</f>
        <v>4</v>
      </c>
      <c r="R208" s="151">
        <f>'PUDR KAB ACT'!P307</f>
        <v>3</v>
      </c>
      <c r="S208" s="151">
        <f>'PUDR KAB ACT'!Q307</f>
        <v>5</v>
      </c>
      <c r="T208" s="151">
        <f>'PUDR KAB ACT'!R307</f>
        <v>3</v>
      </c>
      <c r="U208" s="151">
        <f>JAN!N306</f>
        <v>4</v>
      </c>
      <c r="V208" s="151">
        <f>FEB!N306</f>
        <v>4</v>
      </c>
      <c r="W208" s="151">
        <f>MAR!N306</f>
        <v>4</v>
      </c>
      <c r="X208" s="151">
        <f>APR!N306</f>
        <v>0</v>
      </c>
      <c r="Y208" s="151">
        <f>MEI!N306</f>
        <v>2</v>
      </c>
      <c r="Z208" s="151">
        <f>JUN!N306</f>
        <v>3</v>
      </c>
      <c r="AA208" s="151">
        <f>JUL!N306</f>
        <v>4</v>
      </c>
      <c r="AB208" s="151">
        <f>AGS!N306</f>
        <v>6</v>
      </c>
      <c r="AC208" s="151">
        <f>SEPT!N306</f>
        <v>3</v>
      </c>
      <c r="AD208" s="151">
        <f>OKT!N306</f>
        <v>2</v>
      </c>
      <c r="AE208" s="151">
        <f>NOV!N306</f>
        <v>3</v>
      </c>
      <c r="AF208" s="151">
        <f>DES!N306</f>
        <v>0</v>
      </c>
      <c r="AG208" s="151">
        <f t="shared" si="0"/>
        <v>54</v>
      </c>
      <c r="AH208" s="151">
        <f t="shared" si="1"/>
        <v>35</v>
      </c>
      <c r="AI208" s="376">
        <f t="shared" si="2"/>
        <v>0.64814814814814814</v>
      </c>
      <c r="AJ208" s="82">
        <f t="shared" si="3"/>
        <v>25</v>
      </c>
      <c r="AK208" s="82">
        <f t="shared" si="4"/>
        <v>17</v>
      </c>
      <c r="AL208" s="82">
        <f t="shared" si="5"/>
        <v>0.68</v>
      </c>
      <c r="AM208" s="82">
        <f t="shared" si="6"/>
        <v>29</v>
      </c>
      <c r="AN208" s="82">
        <f t="shared" si="7"/>
        <v>18</v>
      </c>
      <c r="AO208" s="82">
        <f t="shared" si="8"/>
        <v>0.62068965517241381</v>
      </c>
    </row>
    <row r="209" spans="1:41" ht="15.75" customHeight="1" x14ac:dyDescent="0.3">
      <c r="A209" s="53">
        <v>306</v>
      </c>
      <c r="B209" s="53"/>
      <c r="C209" s="137" t="s">
        <v>591</v>
      </c>
      <c r="D209" s="137">
        <v>6</v>
      </c>
      <c r="E209" s="137" t="s">
        <v>598</v>
      </c>
      <c r="F209" s="53" t="s">
        <v>336</v>
      </c>
      <c r="G209" s="53" t="s">
        <v>342</v>
      </c>
      <c r="H209" s="53" t="s">
        <v>598</v>
      </c>
      <c r="I209" s="151">
        <f>'PUDR KAB ACT'!G308</f>
        <v>0</v>
      </c>
      <c r="J209" s="151">
        <f>'PUDR KAB ACT'!H308</f>
        <v>0</v>
      </c>
      <c r="K209" s="151">
        <f>'PUDR KAB ACT'!I308</f>
        <v>2</v>
      </c>
      <c r="L209" s="151">
        <f>'PUDR KAB ACT'!J308</f>
        <v>0</v>
      </c>
      <c r="M209" s="151">
        <f>'PUDR KAB ACT'!K308</f>
        <v>0</v>
      </c>
      <c r="N209" s="151">
        <f>'PUDR KAB ACT'!L308</f>
        <v>0</v>
      </c>
      <c r="O209" s="151">
        <f>'PUDR KAB ACT'!M308</f>
        <v>1</v>
      </c>
      <c r="P209" s="151">
        <f>'PUDR KAB ACT'!N308</f>
        <v>0</v>
      </c>
      <c r="Q209" s="151">
        <f>'PUDR KAB ACT'!O308</f>
        <v>1</v>
      </c>
      <c r="R209" s="151">
        <f>'PUDR KAB ACT'!P308</f>
        <v>3</v>
      </c>
      <c r="S209" s="151">
        <f>'PUDR KAB ACT'!Q308</f>
        <v>0</v>
      </c>
      <c r="T209" s="151">
        <f>'PUDR KAB ACT'!R308</f>
        <v>0</v>
      </c>
      <c r="U209" s="151">
        <f>JAN!N307</f>
        <v>0</v>
      </c>
      <c r="V209" s="151">
        <f>FEB!N307</f>
        <v>0</v>
      </c>
      <c r="W209" s="151">
        <f>MAR!N307</f>
        <v>2</v>
      </c>
      <c r="X209" s="151">
        <f>APR!N307</f>
        <v>0</v>
      </c>
      <c r="Y209" s="151">
        <f>MEI!N307</f>
        <v>0</v>
      </c>
      <c r="Z209" s="151">
        <f>JUN!N307</f>
        <v>0</v>
      </c>
      <c r="AA209" s="151">
        <f>JUL!N307</f>
        <v>1</v>
      </c>
      <c r="AB209" s="151">
        <f>AGS!N307</f>
        <v>0</v>
      </c>
      <c r="AC209" s="151">
        <f>SEPT!N307</f>
        <v>1</v>
      </c>
      <c r="AD209" s="151">
        <f>OKT!N307</f>
        <v>3</v>
      </c>
      <c r="AE209" s="151">
        <f>NOV!N307</f>
        <v>0</v>
      </c>
      <c r="AF209" s="151">
        <f>DES!N307</f>
        <v>0</v>
      </c>
      <c r="AG209" s="151">
        <f t="shared" si="0"/>
        <v>7</v>
      </c>
      <c r="AH209" s="151">
        <f t="shared" si="1"/>
        <v>7</v>
      </c>
      <c r="AI209" s="376">
        <f t="shared" si="2"/>
        <v>1</v>
      </c>
      <c r="AJ209" s="82">
        <f t="shared" si="3"/>
        <v>2</v>
      </c>
      <c r="AK209" s="82">
        <f t="shared" si="4"/>
        <v>2</v>
      </c>
      <c r="AL209" s="82">
        <f t="shared" si="5"/>
        <v>1</v>
      </c>
      <c r="AM209" s="82">
        <f t="shared" si="6"/>
        <v>5</v>
      </c>
      <c r="AN209" s="82">
        <f t="shared" si="7"/>
        <v>5</v>
      </c>
      <c r="AO209" s="82">
        <f t="shared" si="8"/>
        <v>1</v>
      </c>
    </row>
    <row r="210" spans="1:41" ht="15.75" customHeight="1" x14ac:dyDescent="0.3">
      <c r="A210" s="53">
        <v>307</v>
      </c>
      <c r="B210" s="53"/>
      <c r="C210" s="137" t="s">
        <v>591</v>
      </c>
      <c r="D210" s="137">
        <v>7</v>
      </c>
      <c r="E210" s="137" t="s">
        <v>598</v>
      </c>
      <c r="F210" s="53" t="s">
        <v>336</v>
      </c>
      <c r="G210" s="53" t="s">
        <v>343</v>
      </c>
      <c r="H210" s="53" t="s">
        <v>598</v>
      </c>
      <c r="I210" s="151">
        <f>'PUDR KAB ACT'!G309</f>
        <v>5</v>
      </c>
      <c r="J210" s="151">
        <f>'PUDR KAB ACT'!H309</f>
        <v>6</v>
      </c>
      <c r="K210" s="151">
        <f>'PUDR KAB ACT'!I309</f>
        <v>5</v>
      </c>
      <c r="L210" s="151">
        <f>'PUDR KAB ACT'!J309</f>
        <v>1</v>
      </c>
      <c r="M210" s="151">
        <f>'PUDR KAB ACT'!K309</f>
        <v>13</v>
      </c>
      <c r="N210" s="151">
        <f>'PUDR KAB ACT'!L309</f>
        <v>5</v>
      </c>
      <c r="O210" s="151">
        <f>'PUDR KAB ACT'!M309</f>
        <v>3</v>
      </c>
      <c r="P210" s="151">
        <f>'PUDR KAB ACT'!N309</f>
        <v>4</v>
      </c>
      <c r="Q210" s="151">
        <f>'PUDR KAB ACT'!O309</f>
        <v>6</v>
      </c>
      <c r="R210" s="151">
        <f>'PUDR KAB ACT'!P309</f>
        <v>3</v>
      </c>
      <c r="S210" s="151">
        <f>'PUDR KAB ACT'!Q309</f>
        <v>5</v>
      </c>
      <c r="T210" s="151">
        <f>'PUDR KAB ACT'!R309</f>
        <v>4</v>
      </c>
      <c r="U210" s="151">
        <f>JAN!N308</f>
        <v>4</v>
      </c>
      <c r="V210" s="151">
        <f>FEB!N308</f>
        <v>6</v>
      </c>
      <c r="W210" s="151">
        <f>MAR!N308</f>
        <v>5</v>
      </c>
      <c r="X210" s="151">
        <f>APR!N308</f>
        <v>1</v>
      </c>
      <c r="Y210" s="151">
        <f>MEI!N308</f>
        <v>12</v>
      </c>
      <c r="Z210" s="151">
        <f>JUN!N308</f>
        <v>5</v>
      </c>
      <c r="AA210" s="151">
        <f>JUL!N308</f>
        <v>3</v>
      </c>
      <c r="AB210" s="151">
        <f>AGS!N308</f>
        <v>3</v>
      </c>
      <c r="AC210" s="151">
        <f>SEPT!N308</f>
        <v>6</v>
      </c>
      <c r="AD210" s="151">
        <f>OKT!N308</f>
        <v>3</v>
      </c>
      <c r="AE210" s="151">
        <f>NOV!N308</f>
        <v>5</v>
      </c>
      <c r="AF210" s="151">
        <f>DES!N308</f>
        <v>4</v>
      </c>
      <c r="AG210" s="151">
        <f t="shared" si="0"/>
        <v>60</v>
      </c>
      <c r="AH210" s="151">
        <f t="shared" si="1"/>
        <v>57</v>
      </c>
      <c r="AI210" s="376">
        <f t="shared" si="2"/>
        <v>0.95</v>
      </c>
      <c r="AJ210" s="82">
        <f t="shared" si="3"/>
        <v>35</v>
      </c>
      <c r="AK210" s="82">
        <f t="shared" si="4"/>
        <v>33</v>
      </c>
      <c r="AL210" s="82">
        <f t="shared" si="5"/>
        <v>0.94285714285714284</v>
      </c>
      <c r="AM210" s="82">
        <f t="shared" si="6"/>
        <v>25</v>
      </c>
      <c r="AN210" s="82">
        <f t="shared" si="7"/>
        <v>24</v>
      </c>
      <c r="AO210" s="82">
        <f t="shared" si="8"/>
        <v>0.96</v>
      </c>
    </row>
    <row r="211" spans="1:41" ht="15.75" customHeight="1" x14ac:dyDescent="0.3">
      <c r="A211" s="53">
        <v>308</v>
      </c>
      <c r="B211" s="53"/>
      <c r="C211" s="137" t="s">
        <v>591</v>
      </c>
      <c r="D211" s="137">
        <v>8</v>
      </c>
      <c r="E211" s="137" t="s">
        <v>598</v>
      </c>
      <c r="F211" s="53" t="s">
        <v>336</v>
      </c>
      <c r="G211" s="53" t="s">
        <v>344</v>
      </c>
      <c r="H211" s="53" t="s">
        <v>598</v>
      </c>
      <c r="I211" s="151">
        <f>'PUDR KAB ACT'!G310</f>
        <v>8</v>
      </c>
      <c r="J211" s="151">
        <f>'PUDR KAB ACT'!H310</f>
        <v>9</v>
      </c>
      <c r="K211" s="151">
        <f>'PUDR KAB ACT'!I310</f>
        <v>8</v>
      </c>
      <c r="L211" s="151">
        <f>'PUDR KAB ACT'!J310</f>
        <v>6</v>
      </c>
      <c r="M211" s="151">
        <f>'PUDR KAB ACT'!K310</f>
        <v>9</v>
      </c>
      <c r="N211" s="151">
        <f>'PUDR KAB ACT'!L310</f>
        <v>4</v>
      </c>
      <c r="O211" s="151">
        <f>'PUDR KAB ACT'!M310</f>
        <v>3</v>
      </c>
      <c r="P211" s="151">
        <f>'PUDR KAB ACT'!N310</f>
        <v>4</v>
      </c>
      <c r="Q211" s="151">
        <f>'PUDR KAB ACT'!O310</f>
        <v>3</v>
      </c>
      <c r="R211" s="151">
        <f>'PUDR KAB ACT'!P310</f>
        <v>3</v>
      </c>
      <c r="S211" s="151">
        <f>'PUDR KAB ACT'!Q310</f>
        <v>1</v>
      </c>
      <c r="T211" s="151">
        <f>'PUDR KAB ACT'!R310</f>
        <v>1</v>
      </c>
      <c r="U211" s="151">
        <f>JAN!N309</f>
        <v>7</v>
      </c>
      <c r="V211" s="151">
        <f>FEB!N309</f>
        <v>7</v>
      </c>
      <c r="W211" s="151">
        <f>MAR!N309</f>
        <v>7</v>
      </c>
      <c r="X211" s="151">
        <f>APR!N309</f>
        <v>6</v>
      </c>
      <c r="Y211" s="151">
        <f>MEI!N309</f>
        <v>6</v>
      </c>
      <c r="Z211" s="151">
        <f>JUN!N309</f>
        <v>4</v>
      </c>
      <c r="AA211" s="151">
        <f>JUL!N309</f>
        <v>3</v>
      </c>
      <c r="AB211" s="151">
        <f>AGS!N309</f>
        <v>4</v>
      </c>
      <c r="AC211" s="151">
        <f>SEPT!N309</f>
        <v>3</v>
      </c>
      <c r="AD211" s="151">
        <f>OKT!N309</f>
        <v>3</v>
      </c>
      <c r="AE211" s="151">
        <f>NOV!N309</f>
        <v>1</v>
      </c>
      <c r="AF211" s="151">
        <f>DES!N309</f>
        <v>1</v>
      </c>
      <c r="AG211" s="151">
        <f t="shared" si="0"/>
        <v>59</v>
      </c>
      <c r="AH211" s="151">
        <f t="shared" si="1"/>
        <v>52</v>
      </c>
      <c r="AI211" s="376">
        <f t="shared" si="2"/>
        <v>0.88135593220338981</v>
      </c>
      <c r="AJ211" s="82">
        <f t="shared" si="3"/>
        <v>44</v>
      </c>
      <c r="AK211" s="82">
        <f t="shared" si="4"/>
        <v>37</v>
      </c>
      <c r="AL211" s="82">
        <f t="shared" si="5"/>
        <v>0.84090909090909094</v>
      </c>
      <c r="AM211" s="82">
        <f t="shared" si="6"/>
        <v>15</v>
      </c>
      <c r="AN211" s="82">
        <f t="shared" si="7"/>
        <v>15</v>
      </c>
      <c r="AO211" s="82">
        <f t="shared" si="8"/>
        <v>1</v>
      </c>
    </row>
    <row r="212" spans="1:41" ht="15.75" customHeight="1" x14ac:dyDescent="0.3">
      <c r="A212" s="53">
        <v>309</v>
      </c>
      <c r="B212" s="53"/>
      <c r="C212" s="137" t="s">
        <v>599</v>
      </c>
      <c r="D212" s="137">
        <v>9</v>
      </c>
      <c r="E212" s="137" t="s">
        <v>598</v>
      </c>
      <c r="F212" s="53" t="s">
        <v>336</v>
      </c>
      <c r="G212" s="53" t="s">
        <v>345</v>
      </c>
      <c r="H212" s="53" t="s">
        <v>598</v>
      </c>
      <c r="I212" s="151">
        <f>'PUDR KAB ACT'!G311</f>
        <v>11</v>
      </c>
      <c r="J212" s="151">
        <f>'PUDR KAB ACT'!H311</f>
        <v>9</v>
      </c>
      <c r="K212" s="151">
        <f>'PUDR KAB ACT'!I311</f>
        <v>6</v>
      </c>
      <c r="L212" s="151">
        <f>'PUDR KAB ACT'!J311</f>
        <v>7</v>
      </c>
      <c r="M212" s="151">
        <f>'PUDR KAB ACT'!K311</f>
        <v>9</v>
      </c>
      <c r="N212" s="151">
        <f>'PUDR KAB ACT'!L311</f>
        <v>5</v>
      </c>
      <c r="O212" s="151">
        <f>'PUDR KAB ACT'!M311</f>
        <v>5</v>
      </c>
      <c r="P212" s="151">
        <f>'PUDR KAB ACT'!N311</f>
        <v>6</v>
      </c>
      <c r="Q212" s="151">
        <f>'PUDR KAB ACT'!O311</f>
        <v>5</v>
      </c>
      <c r="R212" s="151">
        <f>'PUDR KAB ACT'!P311</f>
        <v>1</v>
      </c>
      <c r="S212" s="151">
        <f>'PUDR KAB ACT'!Q311</f>
        <v>4</v>
      </c>
      <c r="T212" s="151">
        <f>'PUDR KAB ACT'!R311</f>
        <v>4</v>
      </c>
      <c r="U212" s="151">
        <f>JAN!N310</f>
        <v>11</v>
      </c>
      <c r="V212" s="151">
        <f>FEB!N310</f>
        <v>9</v>
      </c>
      <c r="W212" s="151">
        <f>MAR!N310</f>
        <v>6</v>
      </c>
      <c r="X212" s="151">
        <f>APR!N310</f>
        <v>7</v>
      </c>
      <c r="Y212" s="151">
        <f>MEI!N310</f>
        <v>9</v>
      </c>
      <c r="Z212" s="151">
        <f>JUN!N310</f>
        <v>5</v>
      </c>
      <c r="AA212" s="151">
        <f>JUL!N310</f>
        <v>3</v>
      </c>
      <c r="AB212" s="151">
        <f>AGS!N310</f>
        <v>6</v>
      </c>
      <c r="AC212" s="151">
        <f>SEPT!N310</f>
        <v>3</v>
      </c>
      <c r="AD212" s="151">
        <f>OKT!N310</f>
        <v>1</v>
      </c>
      <c r="AE212" s="151">
        <f>NOV!N310</f>
        <v>4</v>
      </c>
      <c r="AF212" s="151">
        <f>DES!N310</f>
        <v>2</v>
      </c>
      <c r="AG212" s="151">
        <f t="shared" si="0"/>
        <v>72</v>
      </c>
      <c r="AH212" s="151">
        <f t="shared" si="1"/>
        <v>66</v>
      </c>
      <c r="AI212" s="376">
        <f t="shared" si="2"/>
        <v>0.91666666666666663</v>
      </c>
      <c r="AJ212" s="82">
        <f t="shared" si="3"/>
        <v>47</v>
      </c>
      <c r="AK212" s="82">
        <f t="shared" si="4"/>
        <v>47</v>
      </c>
      <c r="AL212" s="82">
        <f t="shared" si="5"/>
        <v>1</v>
      </c>
      <c r="AM212" s="82">
        <f t="shared" si="6"/>
        <v>25</v>
      </c>
      <c r="AN212" s="82">
        <f t="shared" si="7"/>
        <v>19</v>
      </c>
      <c r="AO212" s="82">
        <f t="shared" si="8"/>
        <v>0.76</v>
      </c>
    </row>
    <row r="213" spans="1:41" ht="15.75" customHeight="1" x14ac:dyDescent="0.3">
      <c r="A213" s="53">
        <v>310</v>
      </c>
      <c r="B213" s="53"/>
      <c r="C213" s="137" t="s">
        <v>591</v>
      </c>
      <c r="D213" s="137">
        <v>10</v>
      </c>
      <c r="E213" s="137" t="s">
        <v>598</v>
      </c>
      <c r="F213" s="53" t="s">
        <v>336</v>
      </c>
      <c r="G213" s="53" t="s">
        <v>346</v>
      </c>
      <c r="H213" s="53" t="s">
        <v>598</v>
      </c>
      <c r="I213" s="151">
        <f>'PUDR KAB ACT'!G312</f>
        <v>2</v>
      </c>
      <c r="J213" s="151">
        <f>'PUDR KAB ACT'!H312</f>
        <v>5</v>
      </c>
      <c r="K213" s="151">
        <f>'PUDR KAB ACT'!I312</f>
        <v>5</v>
      </c>
      <c r="L213" s="151">
        <f>'PUDR KAB ACT'!J312</f>
        <v>4</v>
      </c>
      <c r="M213" s="151">
        <f>'PUDR KAB ACT'!K312</f>
        <v>3</v>
      </c>
      <c r="N213" s="151">
        <f>'PUDR KAB ACT'!L312</f>
        <v>2</v>
      </c>
      <c r="O213" s="151">
        <f>'PUDR KAB ACT'!M312</f>
        <v>0</v>
      </c>
      <c r="P213" s="151">
        <f>'PUDR KAB ACT'!N312</f>
        <v>5</v>
      </c>
      <c r="Q213" s="151">
        <f>'PUDR KAB ACT'!O312</f>
        <v>0</v>
      </c>
      <c r="R213" s="151">
        <f>'PUDR KAB ACT'!P312</f>
        <v>2</v>
      </c>
      <c r="S213" s="151">
        <f>'PUDR KAB ACT'!Q312</f>
        <v>2</v>
      </c>
      <c r="T213" s="151">
        <f>'PUDR KAB ACT'!R312</f>
        <v>4</v>
      </c>
      <c r="U213" s="151">
        <f>JAN!N311</f>
        <v>1</v>
      </c>
      <c r="V213" s="151">
        <f>FEB!N311</f>
        <v>4</v>
      </c>
      <c r="W213" s="151">
        <f>MAR!N311</f>
        <v>4</v>
      </c>
      <c r="X213" s="151">
        <f>APR!N311</f>
        <v>2</v>
      </c>
      <c r="Y213" s="151">
        <f>MEI!N311</f>
        <v>3</v>
      </c>
      <c r="Z213" s="151">
        <f>JUN!N311</f>
        <v>2</v>
      </c>
      <c r="AA213" s="151">
        <f>JUL!N311</f>
        <v>0</v>
      </c>
      <c r="AB213" s="151">
        <f>AGS!N311</f>
        <v>5</v>
      </c>
      <c r="AC213" s="151">
        <f>SEPT!N311</f>
        <v>0</v>
      </c>
      <c r="AD213" s="151">
        <f>OKT!N311</f>
        <v>2</v>
      </c>
      <c r="AE213" s="151">
        <f>NOV!N311</f>
        <v>1</v>
      </c>
      <c r="AF213" s="151">
        <f>DES!N311</f>
        <v>4</v>
      </c>
      <c r="AG213" s="151">
        <f t="shared" si="0"/>
        <v>34</v>
      </c>
      <c r="AH213" s="151">
        <f t="shared" si="1"/>
        <v>28</v>
      </c>
      <c r="AI213" s="376">
        <f t="shared" si="2"/>
        <v>0.82352941176470584</v>
      </c>
      <c r="AJ213" s="82">
        <f t="shared" si="3"/>
        <v>21</v>
      </c>
      <c r="AK213" s="82">
        <f t="shared" si="4"/>
        <v>16</v>
      </c>
      <c r="AL213" s="82">
        <f t="shared" si="5"/>
        <v>0.76190476190476186</v>
      </c>
      <c r="AM213" s="82">
        <f t="shared" si="6"/>
        <v>13</v>
      </c>
      <c r="AN213" s="82">
        <f t="shared" si="7"/>
        <v>12</v>
      </c>
      <c r="AO213" s="82">
        <f t="shared" si="8"/>
        <v>0.92307692307692313</v>
      </c>
    </row>
    <row r="214" spans="1:41" ht="15.75" customHeight="1" x14ac:dyDescent="0.3">
      <c r="A214" s="53">
        <v>311</v>
      </c>
      <c r="B214" s="53"/>
      <c r="C214" s="137" t="s">
        <v>591</v>
      </c>
      <c r="D214" s="137">
        <v>11</v>
      </c>
      <c r="E214" s="137" t="s">
        <v>598</v>
      </c>
      <c r="F214" s="53" t="s">
        <v>336</v>
      </c>
      <c r="G214" s="53" t="s">
        <v>347</v>
      </c>
      <c r="H214" s="53" t="s">
        <v>598</v>
      </c>
      <c r="I214" s="151">
        <f>'PUDR KAB ACT'!G313</f>
        <v>24</v>
      </c>
      <c r="J214" s="151">
        <f>'PUDR KAB ACT'!H313</f>
        <v>19</v>
      </c>
      <c r="K214" s="151">
        <f>'PUDR KAB ACT'!I313</f>
        <v>13</v>
      </c>
      <c r="L214" s="151">
        <f>'PUDR KAB ACT'!J313</f>
        <v>17</v>
      </c>
      <c r="M214" s="151">
        <f>'PUDR KAB ACT'!K313</f>
        <v>15</v>
      </c>
      <c r="N214" s="151">
        <f>'PUDR KAB ACT'!L313</f>
        <v>16</v>
      </c>
      <c r="O214" s="151">
        <f>'PUDR KAB ACT'!M313</f>
        <v>22</v>
      </c>
      <c r="P214" s="151">
        <f>'PUDR KAB ACT'!N313</f>
        <v>15</v>
      </c>
      <c r="Q214" s="151">
        <f>'PUDR KAB ACT'!O313</f>
        <v>17</v>
      </c>
      <c r="R214" s="151">
        <f>'PUDR KAB ACT'!P313</f>
        <v>11</v>
      </c>
      <c r="S214" s="151">
        <f>'PUDR KAB ACT'!Q313</f>
        <v>11</v>
      </c>
      <c r="T214" s="151">
        <f>'PUDR KAB ACT'!R313</f>
        <v>11</v>
      </c>
      <c r="U214" s="151">
        <f>JAN!N312</f>
        <v>11</v>
      </c>
      <c r="V214" s="151">
        <f>FEB!N312</f>
        <v>13</v>
      </c>
      <c r="W214" s="151">
        <f>MAR!N312</f>
        <v>10</v>
      </c>
      <c r="X214" s="151">
        <f>APR!N312</f>
        <v>9</v>
      </c>
      <c r="Y214" s="151">
        <f>MEI!N312</f>
        <v>10</v>
      </c>
      <c r="Z214" s="151">
        <f>JUN!N312</f>
        <v>10</v>
      </c>
      <c r="AA214" s="151">
        <f>JUL!N312</f>
        <v>14</v>
      </c>
      <c r="AB214" s="151">
        <f>AGS!N312</f>
        <v>7</v>
      </c>
      <c r="AC214" s="151">
        <f>SEPT!N312</f>
        <v>8</v>
      </c>
      <c r="AD214" s="151">
        <f>OKT!N312</f>
        <v>3</v>
      </c>
      <c r="AE214" s="151">
        <f>NOV!N312</f>
        <v>9</v>
      </c>
      <c r="AF214" s="151">
        <f>DES!N312</f>
        <v>4</v>
      </c>
      <c r="AG214" s="151">
        <f t="shared" si="0"/>
        <v>191</v>
      </c>
      <c r="AH214" s="151">
        <f t="shared" si="1"/>
        <v>108</v>
      </c>
      <c r="AI214" s="376">
        <f t="shared" si="2"/>
        <v>0.56544502617801051</v>
      </c>
      <c r="AJ214" s="82">
        <f t="shared" si="3"/>
        <v>104</v>
      </c>
      <c r="AK214" s="82">
        <f t="shared" si="4"/>
        <v>63</v>
      </c>
      <c r="AL214" s="82">
        <f t="shared" si="5"/>
        <v>0.60576923076923073</v>
      </c>
      <c r="AM214" s="82">
        <f t="shared" si="6"/>
        <v>87</v>
      </c>
      <c r="AN214" s="82">
        <f t="shared" si="7"/>
        <v>45</v>
      </c>
      <c r="AO214" s="82">
        <f t="shared" si="8"/>
        <v>0.51724137931034486</v>
      </c>
    </row>
    <row r="215" spans="1:41" ht="15.75" customHeight="1" x14ac:dyDescent="0.3">
      <c r="A215" s="53">
        <v>312</v>
      </c>
      <c r="B215" s="53"/>
      <c r="C215" s="137" t="s">
        <v>591</v>
      </c>
      <c r="D215" s="137">
        <v>12</v>
      </c>
      <c r="E215" s="137" t="s">
        <v>598</v>
      </c>
      <c r="F215" s="53" t="s">
        <v>336</v>
      </c>
      <c r="G215" s="53" t="s">
        <v>348</v>
      </c>
      <c r="H215" s="53" t="s">
        <v>598</v>
      </c>
      <c r="I215" s="151">
        <f>'PUDR KAB ACT'!G314</f>
        <v>11</v>
      </c>
      <c r="J215" s="151">
        <f>'PUDR KAB ACT'!H314</f>
        <v>7</v>
      </c>
      <c r="K215" s="151">
        <f>'PUDR KAB ACT'!I314</f>
        <v>16</v>
      </c>
      <c r="L215" s="151">
        <f>'PUDR KAB ACT'!J314</f>
        <v>21</v>
      </c>
      <c r="M215" s="151">
        <f>'PUDR KAB ACT'!K314</f>
        <v>23</v>
      </c>
      <c r="N215" s="151">
        <f>'PUDR KAB ACT'!L314</f>
        <v>20</v>
      </c>
      <c r="O215" s="151">
        <f>'PUDR KAB ACT'!M314</f>
        <v>15</v>
      </c>
      <c r="P215" s="151">
        <f>'PUDR KAB ACT'!N314</f>
        <v>9</v>
      </c>
      <c r="Q215" s="151">
        <f>'PUDR KAB ACT'!O314</f>
        <v>7</v>
      </c>
      <c r="R215" s="151">
        <f>'PUDR KAB ACT'!P314</f>
        <v>4</v>
      </c>
      <c r="S215" s="151">
        <f>'PUDR KAB ACT'!Q314</f>
        <v>7</v>
      </c>
      <c r="T215" s="151">
        <f>'PUDR KAB ACT'!R314</f>
        <v>1</v>
      </c>
      <c r="U215" s="151">
        <f>JAN!N313</f>
        <v>5</v>
      </c>
      <c r="V215" s="151">
        <f>FEB!N313</f>
        <v>4</v>
      </c>
      <c r="W215" s="151">
        <f>MAR!N313</f>
        <v>1</v>
      </c>
      <c r="X215" s="151">
        <f>APR!N313</f>
        <v>2</v>
      </c>
      <c r="Y215" s="151">
        <f>MEI!N313</f>
        <v>4</v>
      </c>
      <c r="Z215" s="151">
        <f>JUN!N313</f>
        <v>19</v>
      </c>
      <c r="AA215" s="151">
        <f>JUL!N313</f>
        <v>7</v>
      </c>
      <c r="AB215" s="151">
        <f>AGS!N313</f>
        <v>3</v>
      </c>
      <c r="AC215" s="151">
        <f>SEPT!N313</f>
        <v>5</v>
      </c>
      <c r="AD215" s="151">
        <f>OKT!N313</f>
        <v>4</v>
      </c>
      <c r="AE215" s="151">
        <f>NOV!N313</f>
        <v>3</v>
      </c>
      <c r="AF215" s="151">
        <f>DES!N313</f>
        <v>1</v>
      </c>
      <c r="AG215" s="151">
        <f t="shared" si="0"/>
        <v>141</v>
      </c>
      <c r="AH215" s="151">
        <f t="shared" si="1"/>
        <v>58</v>
      </c>
      <c r="AI215" s="376">
        <f t="shared" si="2"/>
        <v>0.41134751773049644</v>
      </c>
      <c r="AJ215" s="82">
        <f t="shared" si="3"/>
        <v>98</v>
      </c>
      <c r="AK215" s="82">
        <f t="shared" si="4"/>
        <v>35</v>
      </c>
      <c r="AL215" s="82">
        <f t="shared" si="5"/>
        <v>0.35714285714285715</v>
      </c>
      <c r="AM215" s="82">
        <f t="shared" si="6"/>
        <v>43</v>
      </c>
      <c r="AN215" s="82">
        <f t="shared" si="7"/>
        <v>23</v>
      </c>
      <c r="AO215" s="82">
        <f t="shared" si="8"/>
        <v>0.53488372093023251</v>
      </c>
    </row>
    <row r="216" spans="1:41" ht="15.75" customHeight="1" x14ac:dyDescent="0.3">
      <c r="A216" s="53">
        <v>313</v>
      </c>
      <c r="B216" s="53"/>
      <c r="C216" s="137" t="s">
        <v>591</v>
      </c>
      <c r="D216" s="137">
        <v>13</v>
      </c>
      <c r="E216" s="137" t="s">
        <v>598</v>
      </c>
      <c r="F216" s="53" t="s">
        <v>336</v>
      </c>
      <c r="G216" s="53" t="s">
        <v>349</v>
      </c>
      <c r="H216" s="53" t="s">
        <v>598</v>
      </c>
      <c r="I216" s="151">
        <f>'PUDR KAB ACT'!G315</f>
        <v>3</v>
      </c>
      <c r="J216" s="151">
        <f>'PUDR KAB ACT'!H315</f>
        <v>3</v>
      </c>
      <c r="K216" s="151">
        <f>'PUDR KAB ACT'!I315</f>
        <v>1</v>
      </c>
      <c r="L216" s="151">
        <f>'PUDR KAB ACT'!J315</f>
        <v>3</v>
      </c>
      <c r="M216" s="151">
        <f>'PUDR KAB ACT'!K315</f>
        <v>2</v>
      </c>
      <c r="N216" s="151">
        <f>'PUDR KAB ACT'!L315</f>
        <v>0</v>
      </c>
      <c r="O216" s="151">
        <f>'PUDR KAB ACT'!M315</f>
        <v>2</v>
      </c>
      <c r="P216" s="151">
        <f>'PUDR KAB ACT'!N315</f>
        <v>1</v>
      </c>
      <c r="Q216" s="151">
        <f>'PUDR KAB ACT'!O315</f>
        <v>1</v>
      </c>
      <c r="R216" s="151">
        <f>'PUDR KAB ACT'!P315</f>
        <v>0</v>
      </c>
      <c r="S216" s="151">
        <f>'PUDR KAB ACT'!Q315</f>
        <v>2</v>
      </c>
      <c r="T216" s="151">
        <f>'PUDR KAB ACT'!R315</f>
        <v>0</v>
      </c>
      <c r="U216" s="151">
        <f>JAN!N314</f>
        <v>3</v>
      </c>
      <c r="V216" s="151">
        <f>FEB!N314</f>
        <v>0</v>
      </c>
      <c r="W216" s="151">
        <f>MAR!N314</f>
        <v>0</v>
      </c>
      <c r="X216" s="151">
        <f>APR!N314</f>
        <v>1</v>
      </c>
      <c r="Y216" s="151">
        <f>MEI!N314</f>
        <v>2</v>
      </c>
      <c r="Z216" s="151">
        <f>JUN!N314</f>
        <v>0</v>
      </c>
      <c r="AA216" s="151">
        <f>JUL!N314</f>
        <v>1</v>
      </c>
      <c r="AB216" s="151">
        <f>AGS!N314</f>
        <v>1</v>
      </c>
      <c r="AC216" s="151">
        <f>SEPT!N314</f>
        <v>1</v>
      </c>
      <c r="AD216" s="151">
        <f>OKT!N314</f>
        <v>0</v>
      </c>
      <c r="AE216" s="151">
        <f>NOV!N314</f>
        <v>2</v>
      </c>
      <c r="AF216" s="151">
        <f>DES!N314</f>
        <v>0</v>
      </c>
      <c r="AG216" s="151">
        <f t="shared" si="0"/>
        <v>18</v>
      </c>
      <c r="AH216" s="151">
        <f t="shared" si="1"/>
        <v>11</v>
      </c>
      <c r="AI216" s="376">
        <f t="shared" si="2"/>
        <v>0.61111111111111116</v>
      </c>
      <c r="AJ216" s="82">
        <f t="shared" si="3"/>
        <v>12</v>
      </c>
      <c r="AK216" s="82">
        <f t="shared" si="4"/>
        <v>6</v>
      </c>
      <c r="AL216" s="82">
        <f t="shared" si="5"/>
        <v>0.5</v>
      </c>
      <c r="AM216" s="82">
        <f t="shared" si="6"/>
        <v>6</v>
      </c>
      <c r="AN216" s="82">
        <f t="shared" si="7"/>
        <v>5</v>
      </c>
      <c r="AO216" s="82">
        <f t="shared" si="8"/>
        <v>0.83333333333333337</v>
      </c>
    </row>
    <row r="217" spans="1:41" ht="15.75" customHeight="1" x14ac:dyDescent="0.3">
      <c r="A217" s="53">
        <v>314</v>
      </c>
      <c r="B217" s="53"/>
      <c r="C217" s="137" t="s">
        <v>599</v>
      </c>
      <c r="D217" s="137">
        <v>14</v>
      </c>
      <c r="E217" s="137" t="s">
        <v>600</v>
      </c>
      <c r="F217" s="53" t="s">
        <v>336</v>
      </c>
      <c r="G217" s="53" t="s">
        <v>350</v>
      </c>
      <c r="H217" s="53" t="s">
        <v>600</v>
      </c>
      <c r="I217" s="151">
        <f>'PUDR KAB ACT'!G316</f>
        <v>2</v>
      </c>
      <c r="J217" s="151">
        <f>'PUDR KAB ACT'!H316</f>
        <v>5</v>
      </c>
      <c r="K217" s="151">
        <f>'PUDR KAB ACT'!I316</f>
        <v>3</v>
      </c>
      <c r="L217" s="151">
        <f>'PUDR KAB ACT'!J316</f>
        <v>5</v>
      </c>
      <c r="M217" s="151">
        <f>'PUDR KAB ACT'!K316</f>
        <v>4</v>
      </c>
      <c r="N217" s="151">
        <f>'PUDR KAB ACT'!L316</f>
        <v>2</v>
      </c>
      <c r="O217" s="151">
        <f>'PUDR KAB ACT'!M316</f>
        <v>2</v>
      </c>
      <c r="P217" s="151">
        <f>'PUDR KAB ACT'!N316</f>
        <v>0</v>
      </c>
      <c r="Q217" s="151">
        <f>'PUDR KAB ACT'!O316</f>
        <v>7</v>
      </c>
      <c r="R217" s="151">
        <f>'PUDR KAB ACT'!P316</f>
        <v>3</v>
      </c>
      <c r="S217" s="151">
        <f>'PUDR KAB ACT'!Q316</f>
        <v>3</v>
      </c>
      <c r="T217" s="151">
        <f>'PUDR KAB ACT'!R316</f>
        <v>0</v>
      </c>
      <c r="U217" s="151">
        <f>JAN!N315</f>
        <v>2</v>
      </c>
      <c r="V217" s="151">
        <f>FEB!N315</f>
        <v>3</v>
      </c>
      <c r="W217" s="151">
        <f>MAR!N315</f>
        <v>3</v>
      </c>
      <c r="X217" s="151">
        <f>APR!N315</f>
        <v>3</v>
      </c>
      <c r="Y217" s="151">
        <f>MEI!N315</f>
        <v>3</v>
      </c>
      <c r="Z217" s="151">
        <f>JUN!N315</f>
        <v>2</v>
      </c>
      <c r="AA217" s="151">
        <f>JUL!N315</f>
        <v>1</v>
      </c>
      <c r="AB217" s="151">
        <f>AGS!N315</f>
        <v>0</v>
      </c>
      <c r="AC217" s="151">
        <f>SEPT!N315</f>
        <v>7</v>
      </c>
      <c r="AD217" s="151">
        <f>OKT!N315</f>
        <v>3</v>
      </c>
      <c r="AE217" s="151">
        <f>NOV!N315</f>
        <v>3</v>
      </c>
      <c r="AF217" s="151">
        <f>DES!N315</f>
        <v>0</v>
      </c>
      <c r="AG217" s="151">
        <f t="shared" si="0"/>
        <v>36</v>
      </c>
      <c r="AH217" s="151">
        <f t="shared" si="1"/>
        <v>30</v>
      </c>
      <c r="AI217" s="376">
        <f t="shared" si="2"/>
        <v>0.83333333333333337</v>
      </c>
      <c r="AJ217" s="82">
        <f t="shared" si="3"/>
        <v>21</v>
      </c>
      <c r="AK217" s="82">
        <f t="shared" si="4"/>
        <v>16</v>
      </c>
      <c r="AL217" s="82">
        <f t="shared" si="5"/>
        <v>0.76190476190476186</v>
      </c>
      <c r="AM217" s="82">
        <f t="shared" si="6"/>
        <v>15</v>
      </c>
      <c r="AN217" s="82">
        <f t="shared" si="7"/>
        <v>14</v>
      </c>
      <c r="AO217" s="82">
        <f t="shared" si="8"/>
        <v>0.93333333333333335</v>
      </c>
    </row>
    <row r="218" spans="1:41" ht="15.75" customHeight="1" x14ac:dyDescent="0.3">
      <c r="A218" s="53">
        <v>315</v>
      </c>
      <c r="B218" s="53"/>
      <c r="C218" s="137" t="s">
        <v>591</v>
      </c>
      <c r="D218" s="137">
        <v>15</v>
      </c>
      <c r="E218" s="137" t="s">
        <v>598</v>
      </c>
      <c r="F218" s="53" t="s">
        <v>336</v>
      </c>
      <c r="G218" s="53" t="s">
        <v>351</v>
      </c>
      <c r="H218" s="53" t="s">
        <v>598</v>
      </c>
      <c r="I218" s="151">
        <f>'PUDR KAB ACT'!G317</f>
        <v>2</v>
      </c>
      <c r="J218" s="151">
        <f>'PUDR KAB ACT'!H317</f>
        <v>2</v>
      </c>
      <c r="K218" s="151">
        <f>'PUDR KAB ACT'!I317</f>
        <v>2</v>
      </c>
      <c r="L218" s="151">
        <f>'PUDR KAB ACT'!J317</f>
        <v>3</v>
      </c>
      <c r="M218" s="151">
        <f>'PUDR KAB ACT'!K317</f>
        <v>3</v>
      </c>
      <c r="N218" s="151">
        <f>'PUDR KAB ACT'!L317</f>
        <v>0</v>
      </c>
      <c r="O218" s="151">
        <f>'PUDR KAB ACT'!M317</f>
        <v>1</v>
      </c>
      <c r="P218" s="151">
        <f>'PUDR KAB ACT'!N317</f>
        <v>1</v>
      </c>
      <c r="Q218" s="151">
        <f>'PUDR KAB ACT'!O317</f>
        <v>4</v>
      </c>
      <c r="R218" s="151">
        <f>'PUDR KAB ACT'!P317</f>
        <v>2</v>
      </c>
      <c r="S218" s="151">
        <f>'PUDR KAB ACT'!Q317</f>
        <v>1</v>
      </c>
      <c r="T218" s="151">
        <f>'PUDR KAB ACT'!R317</f>
        <v>3</v>
      </c>
      <c r="U218" s="151">
        <f>JAN!N316</f>
        <v>2</v>
      </c>
      <c r="V218" s="151">
        <f>FEB!N316</f>
        <v>0</v>
      </c>
      <c r="W218" s="151">
        <f>MAR!N316</f>
        <v>2</v>
      </c>
      <c r="X218" s="151">
        <f>APR!N316</f>
        <v>1</v>
      </c>
      <c r="Y218" s="151">
        <f>MEI!N316</f>
        <v>1</v>
      </c>
      <c r="Z218" s="151">
        <f>JUN!N316</f>
        <v>0</v>
      </c>
      <c r="AA218" s="151">
        <f>JUL!N316</f>
        <v>0</v>
      </c>
      <c r="AB218" s="151">
        <f>AGS!N316</f>
        <v>1</v>
      </c>
      <c r="AC218" s="151">
        <f>SEPT!N316</f>
        <v>1</v>
      </c>
      <c r="AD218" s="151">
        <f>OKT!N316</f>
        <v>1</v>
      </c>
      <c r="AE218" s="151">
        <f>NOV!N316</f>
        <v>0</v>
      </c>
      <c r="AF218" s="151">
        <f>DES!N316</f>
        <v>0</v>
      </c>
      <c r="AG218" s="151">
        <f t="shared" si="0"/>
        <v>24</v>
      </c>
      <c r="AH218" s="151">
        <f t="shared" si="1"/>
        <v>9</v>
      </c>
      <c r="AI218" s="376">
        <f t="shared" si="2"/>
        <v>0.375</v>
      </c>
      <c r="AJ218" s="82">
        <f t="shared" si="3"/>
        <v>12</v>
      </c>
      <c r="AK218" s="82">
        <f t="shared" si="4"/>
        <v>6</v>
      </c>
      <c r="AL218" s="82">
        <f t="shared" si="5"/>
        <v>0.5</v>
      </c>
      <c r="AM218" s="82">
        <f t="shared" si="6"/>
        <v>12</v>
      </c>
      <c r="AN218" s="82">
        <f t="shared" si="7"/>
        <v>3</v>
      </c>
      <c r="AO218" s="82">
        <f t="shared" si="8"/>
        <v>0.25</v>
      </c>
    </row>
    <row r="219" spans="1:41" ht="15.75" customHeight="1" x14ac:dyDescent="0.3">
      <c r="A219" s="53">
        <v>316</v>
      </c>
      <c r="B219" s="53"/>
      <c r="C219" s="137" t="s">
        <v>591</v>
      </c>
      <c r="D219" s="137">
        <v>16</v>
      </c>
      <c r="E219" s="137" t="s">
        <v>598</v>
      </c>
      <c r="F219" s="53" t="s">
        <v>336</v>
      </c>
      <c r="G219" s="53" t="s">
        <v>352</v>
      </c>
      <c r="H219" s="53" t="s">
        <v>598</v>
      </c>
      <c r="I219" s="151">
        <f>'PUDR KAB ACT'!G318</f>
        <v>7</v>
      </c>
      <c r="J219" s="151">
        <f>'PUDR KAB ACT'!H318</f>
        <v>7</v>
      </c>
      <c r="K219" s="151">
        <f>'PUDR KAB ACT'!I318</f>
        <v>3</v>
      </c>
      <c r="L219" s="151">
        <f>'PUDR KAB ACT'!J318</f>
        <v>4</v>
      </c>
      <c r="M219" s="151">
        <f>'PUDR KAB ACT'!K318</f>
        <v>7</v>
      </c>
      <c r="N219" s="151">
        <f>'PUDR KAB ACT'!L318</f>
        <v>7</v>
      </c>
      <c r="O219" s="151">
        <f>'PUDR KAB ACT'!M318</f>
        <v>8</v>
      </c>
      <c r="P219" s="151">
        <f>'PUDR KAB ACT'!N318</f>
        <v>5</v>
      </c>
      <c r="Q219" s="151">
        <f>'PUDR KAB ACT'!O318</f>
        <v>3</v>
      </c>
      <c r="R219" s="151">
        <f>'PUDR KAB ACT'!P318</f>
        <v>3</v>
      </c>
      <c r="S219" s="151">
        <f>'PUDR KAB ACT'!Q318</f>
        <v>3</v>
      </c>
      <c r="T219" s="151">
        <f>'PUDR KAB ACT'!R318</f>
        <v>3</v>
      </c>
      <c r="U219" s="151">
        <f>JAN!N317</f>
        <v>7</v>
      </c>
      <c r="V219" s="151">
        <f>FEB!N317</f>
        <v>7</v>
      </c>
      <c r="W219" s="151">
        <f>MAR!N317</f>
        <v>2</v>
      </c>
      <c r="X219" s="151">
        <f>APR!N317</f>
        <v>2</v>
      </c>
      <c r="Y219" s="151">
        <f>MEI!N317</f>
        <v>5</v>
      </c>
      <c r="Z219" s="151">
        <f>JUN!N317</f>
        <v>4</v>
      </c>
      <c r="AA219" s="151">
        <f>JUL!N317</f>
        <v>7</v>
      </c>
      <c r="AB219" s="151">
        <f>AGS!N317</f>
        <v>4</v>
      </c>
      <c r="AC219" s="151">
        <f>SEPT!N317</f>
        <v>2</v>
      </c>
      <c r="AD219" s="151">
        <f>OKT!N317</f>
        <v>3</v>
      </c>
      <c r="AE219" s="151">
        <f>NOV!N317</f>
        <v>3</v>
      </c>
      <c r="AF219" s="151">
        <f>DES!N317</f>
        <v>3</v>
      </c>
      <c r="AG219" s="151">
        <f t="shared" si="0"/>
        <v>60</v>
      </c>
      <c r="AH219" s="151">
        <f t="shared" si="1"/>
        <v>49</v>
      </c>
      <c r="AI219" s="376">
        <f t="shared" si="2"/>
        <v>0.81666666666666665</v>
      </c>
      <c r="AJ219" s="82">
        <f t="shared" si="3"/>
        <v>35</v>
      </c>
      <c r="AK219" s="82">
        <f t="shared" si="4"/>
        <v>27</v>
      </c>
      <c r="AL219" s="82">
        <f t="shared" si="5"/>
        <v>0.77142857142857146</v>
      </c>
      <c r="AM219" s="82">
        <f t="shared" si="6"/>
        <v>25</v>
      </c>
      <c r="AN219" s="82">
        <f t="shared" si="7"/>
        <v>22</v>
      </c>
      <c r="AO219" s="82">
        <f t="shared" si="8"/>
        <v>0.88</v>
      </c>
    </row>
    <row r="220" spans="1:41" ht="15.75" customHeight="1" x14ac:dyDescent="0.3">
      <c r="A220" s="53">
        <v>317</v>
      </c>
      <c r="B220" s="53"/>
      <c r="C220" s="137" t="s">
        <v>599</v>
      </c>
      <c r="D220" s="137">
        <v>17</v>
      </c>
      <c r="E220" s="137" t="s">
        <v>600</v>
      </c>
      <c r="F220" s="53" t="s">
        <v>336</v>
      </c>
      <c r="G220" s="53" t="s">
        <v>353</v>
      </c>
      <c r="H220" s="53" t="s">
        <v>600</v>
      </c>
      <c r="I220" s="151">
        <f>'PUDR KAB ACT'!G319</f>
        <v>0</v>
      </c>
      <c r="J220" s="151">
        <f>'PUDR KAB ACT'!H319</f>
        <v>10</v>
      </c>
      <c r="K220" s="151">
        <f>'PUDR KAB ACT'!I319</f>
        <v>3</v>
      </c>
      <c r="L220" s="151">
        <f>'PUDR KAB ACT'!J319</f>
        <v>2</v>
      </c>
      <c r="M220" s="151">
        <f>'PUDR KAB ACT'!K319</f>
        <v>3</v>
      </c>
      <c r="N220" s="151">
        <f>'PUDR KAB ACT'!L319</f>
        <v>5</v>
      </c>
      <c r="O220" s="151">
        <f>'PUDR KAB ACT'!M319</f>
        <v>1</v>
      </c>
      <c r="P220" s="151">
        <f>'PUDR KAB ACT'!N319</f>
        <v>2</v>
      </c>
      <c r="Q220" s="151">
        <f>'PUDR KAB ACT'!O319</f>
        <v>0</v>
      </c>
      <c r="R220" s="151">
        <f>'PUDR KAB ACT'!P319</f>
        <v>1</v>
      </c>
      <c r="S220" s="151">
        <f>'PUDR KAB ACT'!Q319</f>
        <v>1</v>
      </c>
      <c r="T220" s="151">
        <f>'PUDR KAB ACT'!R319</f>
        <v>2</v>
      </c>
      <c r="U220" s="151">
        <f>JAN!N318</f>
        <v>0</v>
      </c>
      <c r="V220" s="151">
        <f>FEB!N318</f>
        <v>9</v>
      </c>
      <c r="W220" s="151">
        <f>MAR!N318</f>
        <v>3</v>
      </c>
      <c r="X220" s="151">
        <f>APR!N318</f>
        <v>2</v>
      </c>
      <c r="Y220" s="151">
        <f>MEI!N318</f>
        <v>3</v>
      </c>
      <c r="Z220" s="151">
        <f>JUN!N318</f>
        <v>3</v>
      </c>
      <c r="AA220" s="151">
        <f>JUL!N318</f>
        <v>0</v>
      </c>
      <c r="AB220" s="151">
        <f>AGS!N318</f>
        <v>0</v>
      </c>
      <c r="AC220" s="151">
        <f>SEPT!N318</f>
        <v>0</v>
      </c>
      <c r="AD220" s="151">
        <f>OKT!N318</f>
        <v>1</v>
      </c>
      <c r="AE220" s="151">
        <f>NOV!N318</f>
        <v>1</v>
      </c>
      <c r="AF220" s="151">
        <f>DES!N318</f>
        <v>1</v>
      </c>
      <c r="AG220" s="151">
        <f t="shared" si="0"/>
        <v>30</v>
      </c>
      <c r="AH220" s="151">
        <f t="shared" si="1"/>
        <v>23</v>
      </c>
      <c r="AI220" s="376">
        <f t="shared" si="2"/>
        <v>0.76666666666666672</v>
      </c>
      <c r="AJ220" s="82">
        <f t="shared" si="3"/>
        <v>23</v>
      </c>
      <c r="AK220" s="82">
        <f t="shared" si="4"/>
        <v>20</v>
      </c>
      <c r="AL220" s="82">
        <f t="shared" si="5"/>
        <v>0.86956521739130432</v>
      </c>
      <c r="AM220" s="82">
        <f t="shared" si="6"/>
        <v>7</v>
      </c>
      <c r="AN220" s="82">
        <f t="shared" si="7"/>
        <v>3</v>
      </c>
      <c r="AO220" s="82">
        <f t="shared" si="8"/>
        <v>0.42857142857142855</v>
      </c>
    </row>
    <row r="221" spans="1:41" ht="15.75" customHeight="1" x14ac:dyDescent="0.3">
      <c r="A221" s="53">
        <v>318</v>
      </c>
      <c r="B221" s="53"/>
      <c r="C221" s="137" t="s">
        <v>591</v>
      </c>
      <c r="D221" s="137">
        <v>18</v>
      </c>
      <c r="E221" s="137" t="s">
        <v>598</v>
      </c>
      <c r="F221" s="53" t="s">
        <v>336</v>
      </c>
      <c r="G221" s="53" t="s">
        <v>354</v>
      </c>
      <c r="H221" s="53" t="s">
        <v>598</v>
      </c>
      <c r="I221" s="151">
        <f>'PUDR KAB ACT'!G320</f>
        <v>2</v>
      </c>
      <c r="J221" s="151">
        <f>'PUDR KAB ACT'!H320</f>
        <v>4</v>
      </c>
      <c r="K221" s="151">
        <f>'PUDR KAB ACT'!I320</f>
        <v>1</v>
      </c>
      <c r="L221" s="151">
        <f>'PUDR KAB ACT'!J320</f>
        <v>3</v>
      </c>
      <c r="M221" s="151">
        <f>'PUDR KAB ACT'!K320</f>
        <v>1</v>
      </c>
      <c r="N221" s="151">
        <f>'PUDR KAB ACT'!L320</f>
        <v>2</v>
      </c>
      <c r="O221" s="151">
        <f>'PUDR KAB ACT'!M320</f>
        <v>0</v>
      </c>
      <c r="P221" s="151">
        <f>'PUDR KAB ACT'!N320</f>
        <v>3</v>
      </c>
      <c r="Q221" s="151">
        <f>'PUDR KAB ACT'!O320</f>
        <v>1</v>
      </c>
      <c r="R221" s="151">
        <f>'PUDR KAB ACT'!P320</f>
        <v>0</v>
      </c>
      <c r="S221" s="151">
        <f>'PUDR KAB ACT'!Q320</f>
        <v>1</v>
      </c>
      <c r="T221" s="151">
        <f>'PUDR KAB ACT'!R320</f>
        <v>0</v>
      </c>
      <c r="U221" s="151">
        <f>JAN!N319</f>
        <v>1</v>
      </c>
      <c r="V221" s="151">
        <f>FEB!N319</f>
        <v>2</v>
      </c>
      <c r="W221" s="151">
        <f>MAR!N319</f>
        <v>0</v>
      </c>
      <c r="X221" s="151">
        <f>APR!N319</f>
        <v>2</v>
      </c>
      <c r="Y221" s="151">
        <f>MEI!N319</f>
        <v>1</v>
      </c>
      <c r="Z221" s="151">
        <f>JUN!N319</f>
        <v>0</v>
      </c>
      <c r="AA221" s="151">
        <f>JUL!N319</f>
        <v>0</v>
      </c>
      <c r="AB221" s="151">
        <f>AGS!N319</f>
        <v>3</v>
      </c>
      <c r="AC221" s="151">
        <f>SEPT!N319</f>
        <v>1</v>
      </c>
      <c r="AD221" s="151">
        <f>OKT!N319</f>
        <v>0</v>
      </c>
      <c r="AE221" s="151">
        <f>NOV!N319</f>
        <v>1</v>
      </c>
      <c r="AF221" s="151">
        <f>DES!N319</f>
        <v>0</v>
      </c>
      <c r="AG221" s="151">
        <f t="shared" si="0"/>
        <v>18</v>
      </c>
      <c r="AH221" s="151">
        <f t="shared" si="1"/>
        <v>11</v>
      </c>
      <c r="AI221" s="376">
        <f t="shared" si="2"/>
        <v>0.61111111111111116</v>
      </c>
      <c r="AJ221" s="82">
        <f t="shared" si="3"/>
        <v>13</v>
      </c>
      <c r="AK221" s="82">
        <f t="shared" si="4"/>
        <v>6</v>
      </c>
      <c r="AL221" s="82">
        <f t="shared" si="5"/>
        <v>0.46153846153846156</v>
      </c>
      <c r="AM221" s="82">
        <f t="shared" si="6"/>
        <v>5</v>
      </c>
      <c r="AN221" s="82">
        <f t="shared" si="7"/>
        <v>5</v>
      </c>
      <c r="AO221" s="82">
        <f t="shared" si="8"/>
        <v>1</v>
      </c>
    </row>
    <row r="222" spans="1:41" ht="15.75" customHeight="1" x14ac:dyDescent="0.3">
      <c r="A222" s="53">
        <v>319</v>
      </c>
      <c r="B222" s="53"/>
      <c r="C222" s="137" t="s">
        <v>599</v>
      </c>
      <c r="D222" s="137">
        <v>19</v>
      </c>
      <c r="E222" s="137" t="s">
        <v>600</v>
      </c>
      <c r="F222" s="53" t="s">
        <v>336</v>
      </c>
      <c r="G222" s="53" t="s">
        <v>355</v>
      </c>
      <c r="H222" s="53" t="s">
        <v>600</v>
      </c>
      <c r="I222" s="151">
        <f>'PUDR KAB ACT'!G321</f>
        <v>2</v>
      </c>
      <c r="J222" s="151">
        <f>'PUDR KAB ACT'!H321</f>
        <v>4</v>
      </c>
      <c r="K222" s="151">
        <f>'PUDR KAB ACT'!I321</f>
        <v>5</v>
      </c>
      <c r="L222" s="151">
        <f>'PUDR KAB ACT'!J321</f>
        <v>3</v>
      </c>
      <c r="M222" s="151">
        <f>'PUDR KAB ACT'!K321</f>
        <v>1</v>
      </c>
      <c r="N222" s="151">
        <f>'PUDR KAB ACT'!L321</f>
        <v>2</v>
      </c>
      <c r="O222" s="151">
        <f>'PUDR KAB ACT'!M321</f>
        <v>1</v>
      </c>
      <c r="P222" s="151">
        <f>'PUDR KAB ACT'!N321</f>
        <v>2</v>
      </c>
      <c r="Q222" s="151">
        <f>'PUDR KAB ACT'!O321</f>
        <v>1</v>
      </c>
      <c r="R222" s="151">
        <f>'PUDR KAB ACT'!P321</f>
        <v>4</v>
      </c>
      <c r="S222" s="151">
        <f>'PUDR KAB ACT'!Q321</f>
        <v>5</v>
      </c>
      <c r="T222" s="151">
        <f>'PUDR KAB ACT'!R321</f>
        <v>4</v>
      </c>
      <c r="U222" s="151">
        <f>JAN!N320</f>
        <v>1</v>
      </c>
      <c r="V222" s="151">
        <f>FEB!N320</f>
        <v>0</v>
      </c>
      <c r="W222" s="151">
        <f>MAR!N320</f>
        <v>0</v>
      </c>
      <c r="X222" s="151">
        <f>APR!N320</f>
        <v>1</v>
      </c>
      <c r="Y222" s="151">
        <f>MEI!N320</f>
        <v>0</v>
      </c>
      <c r="Z222" s="151">
        <f>JUN!N320</f>
        <v>1</v>
      </c>
      <c r="AA222" s="151">
        <f>JUL!N320</f>
        <v>0</v>
      </c>
      <c r="AB222" s="151">
        <f>AGS!N320</f>
        <v>0</v>
      </c>
      <c r="AC222" s="151">
        <f>SEPT!N320</f>
        <v>0</v>
      </c>
      <c r="AD222" s="151">
        <f>OKT!N320</f>
        <v>1</v>
      </c>
      <c r="AE222" s="151">
        <f>NOV!N320</f>
        <v>0</v>
      </c>
      <c r="AF222" s="151">
        <f>DES!N320</f>
        <v>0</v>
      </c>
      <c r="AG222" s="151">
        <f t="shared" si="0"/>
        <v>34</v>
      </c>
      <c r="AH222" s="151">
        <f t="shared" si="1"/>
        <v>4</v>
      </c>
      <c r="AI222" s="376">
        <f t="shared" si="2"/>
        <v>0.11764705882352941</v>
      </c>
      <c r="AJ222" s="82">
        <f t="shared" si="3"/>
        <v>17</v>
      </c>
      <c r="AK222" s="82">
        <f t="shared" si="4"/>
        <v>3</v>
      </c>
      <c r="AL222" s="82">
        <f t="shared" si="5"/>
        <v>0.17647058823529413</v>
      </c>
      <c r="AM222" s="82">
        <f t="shared" si="6"/>
        <v>17</v>
      </c>
      <c r="AN222" s="82">
        <f t="shared" si="7"/>
        <v>1</v>
      </c>
      <c r="AO222" s="82">
        <f t="shared" si="8"/>
        <v>5.8823529411764705E-2</v>
      </c>
    </row>
    <row r="223" spans="1:41" ht="15.75" customHeight="1" x14ac:dyDescent="0.3">
      <c r="A223" s="53">
        <v>320</v>
      </c>
      <c r="B223" s="53"/>
      <c r="C223" s="137" t="s">
        <v>591</v>
      </c>
      <c r="D223" s="137">
        <v>20</v>
      </c>
      <c r="E223" s="137" t="s">
        <v>598</v>
      </c>
      <c r="F223" s="53" t="s">
        <v>336</v>
      </c>
      <c r="G223" s="53" t="s">
        <v>356</v>
      </c>
      <c r="H223" s="53" t="s">
        <v>598</v>
      </c>
      <c r="I223" s="151">
        <f>'PUDR KAB ACT'!G322</f>
        <v>4</v>
      </c>
      <c r="J223" s="151">
        <f>'PUDR KAB ACT'!H322</f>
        <v>0</v>
      </c>
      <c r="K223" s="151">
        <f>'PUDR KAB ACT'!I322</f>
        <v>0</v>
      </c>
      <c r="L223" s="151">
        <f>'PUDR KAB ACT'!J322</f>
        <v>0</v>
      </c>
      <c r="M223" s="151">
        <f>'PUDR KAB ACT'!K322</f>
        <v>2</v>
      </c>
      <c r="N223" s="151">
        <f>'PUDR KAB ACT'!L322</f>
        <v>7</v>
      </c>
      <c r="O223" s="151">
        <f>'PUDR KAB ACT'!M322</f>
        <v>2</v>
      </c>
      <c r="P223" s="151">
        <f>'PUDR KAB ACT'!N322</f>
        <v>0</v>
      </c>
      <c r="Q223" s="151">
        <f>'PUDR KAB ACT'!O322</f>
        <v>0</v>
      </c>
      <c r="R223" s="151">
        <f>'PUDR KAB ACT'!P322</f>
        <v>0</v>
      </c>
      <c r="S223" s="151">
        <f>'PUDR KAB ACT'!Q322</f>
        <v>1</v>
      </c>
      <c r="T223" s="151">
        <f>'PUDR KAB ACT'!R322</f>
        <v>0</v>
      </c>
      <c r="U223" s="151">
        <f>JAN!N321</f>
        <v>0</v>
      </c>
      <c r="V223" s="151">
        <f>FEB!N321</f>
        <v>0</v>
      </c>
      <c r="W223" s="151">
        <f>MAR!N321</f>
        <v>0</v>
      </c>
      <c r="X223" s="151">
        <f>APR!N321</f>
        <v>0</v>
      </c>
      <c r="Y223" s="151">
        <f>MEI!N321</f>
        <v>1</v>
      </c>
      <c r="Z223" s="151">
        <f>JUN!N321</f>
        <v>0</v>
      </c>
      <c r="AA223" s="151">
        <f>JUL!N321</f>
        <v>1</v>
      </c>
      <c r="AB223" s="151">
        <f>AGS!N321</f>
        <v>0</v>
      </c>
      <c r="AC223" s="151">
        <f>SEPT!N321</f>
        <v>0</v>
      </c>
      <c r="AD223" s="151">
        <f>OKT!N321</f>
        <v>0</v>
      </c>
      <c r="AE223" s="151">
        <f>NOV!N321</f>
        <v>0</v>
      </c>
      <c r="AF223" s="151">
        <f>DES!N321</f>
        <v>0</v>
      </c>
      <c r="AG223" s="151">
        <f t="shared" si="0"/>
        <v>16</v>
      </c>
      <c r="AH223" s="151">
        <f t="shared" si="1"/>
        <v>2</v>
      </c>
      <c r="AI223" s="376">
        <f t="shared" si="2"/>
        <v>0.125</v>
      </c>
      <c r="AJ223" s="82">
        <f t="shared" si="3"/>
        <v>13</v>
      </c>
      <c r="AK223" s="82">
        <f t="shared" si="4"/>
        <v>1</v>
      </c>
      <c r="AL223" s="82">
        <f t="shared" si="5"/>
        <v>7.6923076923076927E-2</v>
      </c>
      <c r="AM223" s="82">
        <f t="shared" si="6"/>
        <v>3</v>
      </c>
      <c r="AN223" s="82">
        <f t="shared" si="7"/>
        <v>1</v>
      </c>
      <c r="AO223" s="82">
        <f t="shared" si="8"/>
        <v>0.33333333333333331</v>
      </c>
    </row>
    <row r="224" spans="1:41" ht="15.75" customHeight="1" x14ac:dyDescent="0.3">
      <c r="A224" s="53">
        <v>321</v>
      </c>
      <c r="B224" s="53"/>
      <c r="C224" s="137" t="s">
        <v>591</v>
      </c>
      <c r="D224" s="137">
        <v>21</v>
      </c>
      <c r="E224" s="137" t="s">
        <v>598</v>
      </c>
      <c r="F224" s="53" t="s">
        <v>336</v>
      </c>
      <c r="G224" s="53" t="s">
        <v>357</v>
      </c>
      <c r="H224" s="53" t="s">
        <v>598</v>
      </c>
      <c r="I224" s="151">
        <f>'PUDR KAB ACT'!G323</f>
        <v>1</v>
      </c>
      <c r="J224" s="151">
        <f>'PUDR KAB ACT'!H323</f>
        <v>6</v>
      </c>
      <c r="K224" s="151">
        <f>'PUDR KAB ACT'!I323</f>
        <v>7</v>
      </c>
      <c r="L224" s="151">
        <f>'PUDR KAB ACT'!J323</f>
        <v>1</v>
      </c>
      <c r="M224" s="151">
        <f>'PUDR KAB ACT'!K323</f>
        <v>0</v>
      </c>
      <c r="N224" s="151">
        <f>'PUDR KAB ACT'!L323</f>
        <v>1</v>
      </c>
      <c r="O224" s="151">
        <f>'PUDR KAB ACT'!M323</f>
        <v>3</v>
      </c>
      <c r="P224" s="151">
        <f>'PUDR KAB ACT'!N323</f>
        <v>5</v>
      </c>
      <c r="Q224" s="151">
        <f>'PUDR KAB ACT'!O323</f>
        <v>3</v>
      </c>
      <c r="R224" s="151">
        <f>'PUDR KAB ACT'!P323</f>
        <v>2</v>
      </c>
      <c r="S224" s="151">
        <f>'PUDR KAB ACT'!Q323</f>
        <v>0</v>
      </c>
      <c r="T224" s="151">
        <f>'PUDR KAB ACT'!R323</f>
        <v>2</v>
      </c>
      <c r="U224" s="151">
        <f>JAN!N322</f>
        <v>1</v>
      </c>
      <c r="V224" s="151">
        <f>FEB!N322</f>
        <v>6</v>
      </c>
      <c r="W224" s="151">
        <f>MAR!N322</f>
        <v>7</v>
      </c>
      <c r="X224" s="151">
        <f>APR!N322</f>
        <v>1</v>
      </c>
      <c r="Y224" s="151">
        <f>MEI!N322</f>
        <v>0</v>
      </c>
      <c r="Z224" s="151">
        <f>JUN!N322</f>
        <v>1</v>
      </c>
      <c r="AA224" s="151">
        <f>JUL!N322</f>
        <v>3</v>
      </c>
      <c r="AB224" s="151">
        <f>AGS!N322</f>
        <v>5</v>
      </c>
      <c r="AC224" s="151">
        <f>SEPT!N322</f>
        <v>3</v>
      </c>
      <c r="AD224" s="151">
        <f>OKT!N322</f>
        <v>2</v>
      </c>
      <c r="AE224" s="151">
        <f>NOV!N322</f>
        <v>0</v>
      </c>
      <c r="AF224" s="151">
        <f>DES!N322</f>
        <v>2</v>
      </c>
      <c r="AG224" s="151">
        <f t="shared" si="0"/>
        <v>31</v>
      </c>
      <c r="AH224" s="151">
        <f t="shared" si="1"/>
        <v>31</v>
      </c>
      <c r="AI224" s="376">
        <f t="shared" si="2"/>
        <v>1</v>
      </c>
      <c r="AJ224" s="82">
        <f t="shared" si="3"/>
        <v>16</v>
      </c>
      <c r="AK224" s="82">
        <f t="shared" si="4"/>
        <v>16</v>
      </c>
      <c r="AL224" s="82">
        <f t="shared" si="5"/>
        <v>1</v>
      </c>
      <c r="AM224" s="82">
        <f t="shared" si="6"/>
        <v>15</v>
      </c>
      <c r="AN224" s="82">
        <f t="shared" si="7"/>
        <v>15</v>
      </c>
      <c r="AO224" s="82">
        <f t="shared" si="8"/>
        <v>1</v>
      </c>
    </row>
    <row r="225" spans="1:41" ht="15.75" customHeight="1" x14ac:dyDescent="0.3">
      <c r="A225" s="53">
        <v>322</v>
      </c>
      <c r="B225" s="53"/>
      <c r="C225" s="137" t="s">
        <v>599</v>
      </c>
      <c r="D225" s="137">
        <v>22</v>
      </c>
      <c r="E225" s="137" t="s">
        <v>600</v>
      </c>
      <c r="F225" s="53" t="s">
        <v>336</v>
      </c>
      <c r="G225" s="53" t="s">
        <v>358</v>
      </c>
      <c r="H225" s="53" t="s">
        <v>600</v>
      </c>
      <c r="I225" s="151">
        <f>'PUDR KAB ACT'!G324</f>
        <v>5</v>
      </c>
      <c r="J225" s="151">
        <f>'PUDR KAB ACT'!H324</f>
        <v>7</v>
      </c>
      <c r="K225" s="151">
        <f>'PUDR KAB ACT'!I324</f>
        <v>2</v>
      </c>
      <c r="L225" s="151">
        <f>'PUDR KAB ACT'!J324</f>
        <v>2</v>
      </c>
      <c r="M225" s="151">
        <f>'PUDR KAB ACT'!K324</f>
        <v>2</v>
      </c>
      <c r="N225" s="151">
        <f>'PUDR KAB ACT'!L324</f>
        <v>3</v>
      </c>
      <c r="O225" s="151">
        <f>'PUDR KAB ACT'!M324</f>
        <v>1</v>
      </c>
      <c r="P225" s="151">
        <f>'PUDR KAB ACT'!N324</f>
        <v>4</v>
      </c>
      <c r="Q225" s="151">
        <f>'PUDR KAB ACT'!O324</f>
        <v>1</v>
      </c>
      <c r="R225" s="151">
        <f>'PUDR KAB ACT'!P324</f>
        <v>0</v>
      </c>
      <c r="S225" s="151">
        <f>'PUDR KAB ACT'!Q324</f>
        <v>1</v>
      </c>
      <c r="T225" s="151">
        <f>'PUDR KAB ACT'!R324</f>
        <v>1</v>
      </c>
      <c r="U225" s="151">
        <f>JAN!N323</f>
        <v>0</v>
      </c>
      <c r="V225" s="151">
        <f>FEB!N323</f>
        <v>0</v>
      </c>
      <c r="W225" s="151">
        <f>MAR!N323</f>
        <v>0</v>
      </c>
      <c r="X225" s="151">
        <f>APR!N323</f>
        <v>0</v>
      </c>
      <c r="Y225" s="151">
        <f>MEI!N323</f>
        <v>0</v>
      </c>
      <c r="Z225" s="151">
        <f>JUN!N323</f>
        <v>0</v>
      </c>
      <c r="AA225" s="151">
        <f>JUL!N323</f>
        <v>0</v>
      </c>
      <c r="AB225" s="151">
        <f>AGS!N323</f>
        <v>0</v>
      </c>
      <c r="AC225" s="151">
        <f>SEPT!N323</f>
        <v>0</v>
      </c>
      <c r="AD225" s="151">
        <f>OKT!N323</f>
        <v>0</v>
      </c>
      <c r="AE225" s="151">
        <f>NOV!N323</f>
        <v>0</v>
      </c>
      <c r="AF225" s="151">
        <f>DES!N323</f>
        <v>0</v>
      </c>
      <c r="AG225" s="151">
        <f t="shared" si="0"/>
        <v>29</v>
      </c>
      <c r="AH225" s="151">
        <f t="shared" si="1"/>
        <v>0</v>
      </c>
      <c r="AI225" s="376">
        <f t="shared" si="2"/>
        <v>0</v>
      </c>
      <c r="AJ225" s="82">
        <f t="shared" si="3"/>
        <v>21</v>
      </c>
      <c r="AK225" s="82">
        <f t="shared" si="4"/>
        <v>0</v>
      </c>
      <c r="AL225" s="82">
        <f t="shared" si="5"/>
        <v>0</v>
      </c>
      <c r="AM225" s="82">
        <f t="shared" si="6"/>
        <v>8</v>
      </c>
      <c r="AN225" s="82">
        <f t="shared" si="7"/>
        <v>0</v>
      </c>
      <c r="AO225" s="82">
        <f t="shared" si="8"/>
        <v>0</v>
      </c>
    </row>
    <row r="226" spans="1:41" ht="15.75" customHeight="1" x14ac:dyDescent="0.3">
      <c r="A226" s="53">
        <v>323</v>
      </c>
      <c r="B226" s="53"/>
      <c r="C226" s="137" t="s">
        <v>599</v>
      </c>
      <c r="D226" s="137">
        <v>23</v>
      </c>
      <c r="E226" s="137" t="s">
        <v>600</v>
      </c>
      <c r="F226" s="53" t="s">
        <v>336</v>
      </c>
      <c r="G226" s="53" t="s">
        <v>359</v>
      </c>
      <c r="H226" s="53" t="s">
        <v>600</v>
      </c>
      <c r="I226" s="151">
        <f>'PUDR KAB ACT'!G325</f>
        <v>21</v>
      </c>
      <c r="J226" s="151">
        <f>'PUDR KAB ACT'!H325</f>
        <v>12</v>
      </c>
      <c r="K226" s="151">
        <f>'PUDR KAB ACT'!I325</f>
        <v>22</v>
      </c>
      <c r="L226" s="151">
        <f>'PUDR KAB ACT'!J325</f>
        <v>9</v>
      </c>
      <c r="M226" s="151">
        <f>'PUDR KAB ACT'!K325</f>
        <v>14</v>
      </c>
      <c r="N226" s="151">
        <f>'PUDR KAB ACT'!L325</f>
        <v>20</v>
      </c>
      <c r="O226" s="151">
        <f>'PUDR KAB ACT'!M325</f>
        <v>17</v>
      </c>
      <c r="P226" s="151">
        <f>'PUDR KAB ACT'!N325</f>
        <v>16</v>
      </c>
      <c r="Q226" s="151">
        <f>'PUDR KAB ACT'!O325</f>
        <v>12</v>
      </c>
      <c r="R226" s="151">
        <f>'PUDR KAB ACT'!P325</f>
        <v>7</v>
      </c>
      <c r="S226" s="151">
        <f>'PUDR KAB ACT'!Q325</f>
        <v>10</v>
      </c>
      <c r="T226" s="151">
        <f>'PUDR KAB ACT'!R325</f>
        <v>12</v>
      </c>
      <c r="U226" s="151">
        <f>JAN!N324</f>
        <v>13</v>
      </c>
      <c r="V226" s="151">
        <f>FEB!N324</f>
        <v>7</v>
      </c>
      <c r="W226" s="151">
        <f>MAR!N324</f>
        <v>10</v>
      </c>
      <c r="X226" s="151">
        <f>APR!N324</f>
        <v>3</v>
      </c>
      <c r="Y226" s="151">
        <f>MEI!N324</f>
        <v>6</v>
      </c>
      <c r="Z226" s="151">
        <f>JUN!N324</f>
        <v>3</v>
      </c>
      <c r="AA226" s="151">
        <f>JUL!N324</f>
        <v>8</v>
      </c>
      <c r="AB226" s="151">
        <f>AGS!N324</f>
        <v>7</v>
      </c>
      <c r="AC226" s="151">
        <f>SEPT!N324</f>
        <v>8</v>
      </c>
      <c r="AD226" s="151">
        <f>OKT!N324</f>
        <v>4</v>
      </c>
      <c r="AE226" s="151">
        <f>NOV!N324</f>
        <v>5</v>
      </c>
      <c r="AF226" s="151">
        <f>DES!N324</f>
        <v>6</v>
      </c>
      <c r="AG226" s="151">
        <f t="shared" si="0"/>
        <v>172</v>
      </c>
      <c r="AH226" s="151">
        <f t="shared" si="1"/>
        <v>80</v>
      </c>
      <c r="AI226" s="376">
        <f t="shared" si="2"/>
        <v>0.46511627906976744</v>
      </c>
      <c r="AJ226" s="82">
        <f t="shared" si="3"/>
        <v>98</v>
      </c>
      <c r="AK226" s="82">
        <f t="shared" si="4"/>
        <v>42</v>
      </c>
      <c r="AL226" s="82">
        <f t="shared" si="5"/>
        <v>0.42857142857142855</v>
      </c>
      <c r="AM226" s="82">
        <f t="shared" si="6"/>
        <v>74</v>
      </c>
      <c r="AN226" s="82">
        <f t="shared" si="7"/>
        <v>38</v>
      </c>
      <c r="AO226" s="82">
        <f t="shared" si="8"/>
        <v>0.51351351351351349</v>
      </c>
    </row>
    <row r="227" spans="1:41" ht="15.75" customHeight="1" x14ac:dyDescent="0.3">
      <c r="A227" s="53">
        <v>324</v>
      </c>
      <c r="B227" s="53"/>
      <c r="C227" s="137" t="s">
        <v>591</v>
      </c>
      <c r="D227" s="137">
        <v>24</v>
      </c>
      <c r="E227" s="137" t="s">
        <v>598</v>
      </c>
      <c r="F227" s="53" t="s">
        <v>336</v>
      </c>
      <c r="G227" s="53" t="s">
        <v>360</v>
      </c>
      <c r="H227" s="53" t="s">
        <v>598</v>
      </c>
      <c r="I227" s="151">
        <f>'PUDR KAB ACT'!G326</f>
        <v>5</v>
      </c>
      <c r="J227" s="151">
        <f>'PUDR KAB ACT'!H326</f>
        <v>1</v>
      </c>
      <c r="K227" s="151">
        <f>'PUDR KAB ACT'!I326</f>
        <v>3</v>
      </c>
      <c r="L227" s="151">
        <f>'PUDR KAB ACT'!J326</f>
        <v>4</v>
      </c>
      <c r="M227" s="151">
        <f>'PUDR KAB ACT'!K326</f>
        <v>3</v>
      </c>
      <c r="N227" s="151">
        <f>'PUDR KAB ACT'!L326</f>
        <v>2</v>
      </c>
      <c r="O227" s="151">
        <f>'PUDR KAB ACT'!M326</f>
        <v>1</v>
      </c>
      <c r="P227" s="151">
        <f>'PUDR KAB ACT'!N326</f>
        <v>2</v>
      </c>
      <c r="Q227" s="151">
        <f>'PUDR KAB ACT'!O326</f>
        <v>2</v>
      </c>
      <c r="R227" s="151">
        <f>'PUDR KAB ACT'!P326</f>
        <v>5</v>
      </c>
      <c r="S227" s="151">
        <f>'PUDR KAB ACT'!Q326</f>
        <v>1</v>
      </c>
      <c r="T227" s="151">
        <f>'PUDR KAB ACT'!R326</f>
        <v>3</v>
      </c>
      <c r="U227" s="151">
        <f>JAN!N325</f>
        <v>4</v>
      </c>
      <c r="V227" s="151">
        <f>FEB!N325</f>
        <v>1</v>
      </c>
      <c r="W227" s="151">
        <f>MAR!N325</f>
        <v>2</v>
      </c>
      <c r="X227" s="151">
        <f>APR!N325</f>
        <v>4</v>
      </c>
      <c r="Y227" s="151">
        <f>MEI!N325</f>
        <v>1</v>
      </c>
      <c r="Z227" s="151">
        <f>JUN!N325</f>
        <v>2</v>
      </c>
      <c r="AA227" s="151">
        <f>JUL!N325</f>
        <v>1</v>
      </c>
      <c r="AB227" s="151">
        <f>AGS!N325</f>
        <v>2</v>
      </c>
      <c r="AC227" s="151">
        <f>SEPT!N325</f>
        <v>2</v>
      </c>
      <c r="AD227" s="151">
        <f>OKT!N325</f>
        <v>4</v>
      </c>
      <c r="AE227" s="151">
        <f>NOV!N325</f>
        <v>0</v>
      </c>
      <c r="AF227" s="151">
        <f>DES!N325</f>
        <v>3</v>
      </c>
      <c r="AG227" s="151">
        <f t="shared" si="0"/>
        <v>32</v>
      </c>
      <c r="AH227" s="151">
        <f t="shared" si="1"/>
        <v>26</v>
      </c>
      <c r="AI227" s="376">
        <f t="shared" si="2"/>
        <v>0.8125</v>
      </c>
      <c r="AJ227" s="82">
        <f t="shared" si="3"/>
        <v>18</v>
      </c>
      <c r="AK227" s="82">
        <f t="shared" si="4"/>
        <v>14</v>
      </c>
      <c r="AL227" s="82">
        <f t="shared" si="5"/>
        <v>0.77777777777777779</v>
      </c>
      <c r="AM227" s="82">
        <f t="shared" si="6"/>
        <v>14</v>
      </c>
      <c r="AN227" s="82">
        <f t="shared" si="7"/>
        <v>12</v>
      </c>
      <c r="AO227" s="82">
        <f t="shared" si="8"/>
        <v>0.8571428571428571</v>
      </c>
    </row>
    <row r="228" spans="1:41" ht="15.75" customHeight="1" x14ac:dyDescent="0.3">
      <c r="A228" s="53">
        <v>325</v>
      </c>
      <c r="B228" s="53"/>
      <c r="C228" s="137" t="s">
        <v>591</v>
      </c>
      <c r="D228" s="137">
        <v>1</v>
      </c>
      <c r="E228" s="137" t="s">
        <v>598</v>
      </c>
      <c r="F228" s="53" t="s">
        <v>361</v>
      </c>
      <c r="G228" s="53" t="s">
        <v>362</v>
      </c>
      <c r="H228" s="53" t="s">
        <v>598</v>
      </c>
      <c r="I228" s="151">
        <f>'PUDR KAB ACT'!G327</f>
        <v>0</v>
      </c>
      <c r="J228" s="151">
        <f>'PUDR KAB ACT'!H327</f>
        <v>0</v>
      </c>
      <c r="K228" s="151">
        <f>'PUDR KAB ACT'!I327</f>
        <v>0</v>
      </c>
      <c r="L228" s="151">
        <f>'PUDR KAB ACT'!J327</f>
        <v>0</v>
      </c>
      <c r="M228" s="151">
        <f>'PUDR KAB ACT'!K327</f>
        <v>0</v>
      </c>
      <c r="N228" s="151">
        <f>'PUDR KAB ACT'!L327</f>
        <v>0</v>
      </c>
      <c r="O228" s="151">
        <f>'PUDR KAB ACT'!M327</f>
        <v>0</v>
      </c>
      <c r="P228" s="151">
        <f>'PUDR KAB ACT'!N327</f>
        <v>0</v>
      </c>
      <c r="Q228" s="151">
        <f>'PUDR KAB ACT'!O327</f>
        <v>0</v>
      </c>
      <c r="R228" s="151">
        <f>'PUDR KAB ACT'!P327</f>
        <v>0</v>
      </c>
      <c r="S228" s="151">
        <f>'PUDR KAB ACT'!Q327</f>
        <v>0</v>
      </c>
      <c r="T228" s="151">
        <f>'PUDR KAB ACT'!R327</f>
        <v>0</v>
      </c>
      <c r="U228" s="151">
        <f>JAN!N326</f>
        <v>0</v>
      </c>
      <c r="V228" s="151">
        <f>FEB!N326</f>
        <v>0</v>
      </c>
      <c r="W228" s="151">
        <f>MAR!N326</f>
        <v>0</v>
      </c>
      <c r="X228" s="151">
        <f>APR!N326</f>
        <v>0</v>
      </c>
      <c r="Y228" s="151">
        <f>MEI!N326</f>
        <v>0</v>
      </c>
      <c r="Z228" s="151">
        <f>JUN!N326</f>
        <v>0</v>
      </c>
      <c r="AA228" s="151">
        <f>JUL!N326</f>
        <v>0</v>
      </c>
      <c r="AB228" s="151">
        <f>AGS!N326</f>
        <v>0</v>
      </c>
      <c r="AC228" s="151">
        <f>SEPT!N326</f>
        <v>0</v>
      </c>
      <c r="AD228" s="151">
        <f>OKT!N326</f>
        <v>0</v>
      </c>
      <c r="AE228" s="151">
        <f>NOV!N326</f>
        <v>0</v>
      </c>
      <c r="AF228" s="151">
        <f>DES!N326</f>
        <v>0</v>
      </c>
      <c r="AG228" s="151">
        <f t="shared" si="0"/>
        <v>0</v>
      </c>
      <c r="AH228" s="151">
        <f t="shared" si="1"/>
        <v>0</v>
      </c>
      <c r="AI228" s="376" t="e">
        <f t="shared" si="2"/>
        <v>#DIV/0!</v>
      </c>
      <c r="AJ228" s="82">
        <f t="shared" si="3"/>
        <v>0</v>
      </c>
      <c r="AK228" s="82">
        <f t="shared" si="4"/>
        <v>0</v>
      </c>
      <c r="AL228" s="82" t="e">
        <f t="shared" si="5"/>
        <v>#DIV/0!</v>
      </c>
      <c r="AM228" s="82">
        <f t="shared" si="6"/>
        <v>0</v>
      </c>
      <c r="AN228" s="82">
        <f t="shared" si="7"/>
        <v>0</v>
      </c>
      <c r="AO228" s="82" t="e">
        <f t="shared" si="8"/>
        <v>#DIV/0!</v>
      </c>
    </row>
    <row r="229" spans="1:41" ht="15.75" customHeight="1" x14ac:dyDescent="0.3">
      <c r="A229" s="53">
        <v>326</v>
      </c>
      <c r="B229" s="53"/>
      <c r="C229" s="137" t="s">
        <v>599</v>
      </c>
      <c r="D229" s="137">
        <v>2</v>
      </c>
      <c r="E229" s="137" t="s">
        <v>600</v>
      </c>
      <c r="F229" s="53" t="s">
        <v>361</v>
      </c>
      <c r="G229" s="53" t="s">
        <v>363</v>
      </c>
      <c r="H229" s="53" t="s">
        <v>600</v>
      </c>
      <c r="I229" s="151">
        <f>'PUDR KAB ACT'!G328</f>
        <v>0</v>
      </c>
      <c r="J229" s="151">
        <f>'PUDR KAB ACT'!H328</f>
        <v>3</v>
      </c>
      <c r="K229" s="151">
        <f>'PUDR KAB ACT'!I328</f>
        <v>0</v>
      </c>
      <c r="L229" s="151">
        <f>'PUDR KAB ACT'!J328</f>
        <v>0</v>
      </c>
      <c r="M229" s="151">
        <f>'PUDR KAB ACT'!K328</f>
        <v>0</v>
      </c>
      <c r="N229" s="151">
        <f>'PUDR KAB ACT'!L328</f>
        <v>0</v>
      </c>
      <c r="O229" s="151">
        <f>'PUDR KAB ACT'!M328</f>
        <v>1</v>
      </c>
      <c r="P229" s="151">
        <f>'PUDR KAB ACT'!N328</f>
        <v>0</v>
      </c>
      <c r="Q229" s="151">
        <f>'PUDR KAB ACT'!O328</f>
        <v>0</v>
      </c>
      <c r="R229" s="151">
        <f>'PUDR KAB ACT'!P328</f>
        <v>0</v>
      </c>
      <c r="S229" s="151">
        <f>'PUDR KAB ACT'!Q328</f>
        <v>0</v>
      </c>
      <c r="T229" s="151">
        <f>'PUDR KAB ACT'!R328</f>
        <v>1</v>
      </c>
      <c r="U229" s="151">
        <f>JAN!N327</f>
        <v>0</v>
      </c>
      <c r="V229" s="151">
        <f>FEB!N327</f>
        <v>3</v>
      </c>
      <c r="W229" s="151">
        <f>MAR!N327</f>
        <v>0</v>
      </c>
      <c r="X229" s="151">
        <f>APR!N327</f>
        <v>0</v>
      </c>
      <c r="Y229" s="151">
        <f>MEI!N327</f>
        <v>0</v>
      </c>
      <c r="Z229" s="151">
        <f>JUN!N327</f>
        <v>0</v>
      </c>
      <c r="AA229" s="151">
        <f>JUL!N327</f>
        <v>0</v>
      </c>
      <c r="AB229" s="151">
        <f>AGS!N327</f>
        <v>0</v>
      </c>
      <c r="AC229" s="151">
        <f>SEPT!N327</f>
        <v>0</v>
      </c>
      <c r="AD229" s="151">
        <f>OKT!N327</f>
        <v>0</v>
      </c>
      <c r="AE229" s="151">
        <f>NOV!N327</f>
        <v>1</v>
      </c>
      <c r="AF229" s="151">
        <f>DES!N327</f>
        <v>1</v>
      </c>
      <c r="AG229" s="151">
        <f t="shared" si="0"/>
        <v>5</v>
      </c>
      <c r="AH229" s="151">
        <f t="shared" si="1"/>
        <v>5</v>
      </c>
      <c r="AI229" s="376">
        <f t="shared" si="2"/>
        <v>1</v>
      </c>
      <c r="AJ229" s="82">
        <f t="shared" si="3"/>
        <v>3</v>
      </c>
      <c r="AK229" s="82">
        <f t="shared" si="4"/>
        <v>3</v>
      </c>
      <c r="AL229" s="82">
        <f t="shared" si="5"/>
        <v>1</v>
      </c>
      <c r="AM229" s="82">
        <f t="shared" si="6"/>
        <v>2</v>
      </c>
      <c r="AN229" s="82">
        <f t="shared" si="7"/>
        <v>2</v>
      </c>
      <c r="AO229" s="82">
        <f t="shared" si="8"/>
        <v>1</v>
      </c>
    </row>
    <row r="230" spans="1:41" ht="15.75" customHeight="1" x14ac:dyDescent="0.3">
      <c r="A230" s="53">
        <v>327</v>
      </c>
      <c r="B230" s="53"/>
      <c r="C230" s="137" t="s">
        <v>599</v>
      </c>
      <c r="D230" s="137">
        <v>3</v>
      </c>
      <c r="E230" s="137" t="s">
        <v>600</v>
      </c>
      <c r="F230" s="53" t="s">
        <v>361</v>
      </c>
      <c r="G230" s="53" t="s">
        <v>364</v>
      </c>
      <c r="H230" s="53" t="s">
        <v>600</v>
      </c>
      <c r="I230" s="151">
        <f>'PUDR KAB ACT'!G329</f>
        <v>4</v>
      </c>
      <c r="J230" s="151">
        <f>'PUDR KAB ACT'!H329</f>
        <v>0</v>
      </c>
      <c r="K230" s="151">
        <f>'PUDR KAB ACT'!I329</f>
        <v>1</v>
      </c>
      <c r="L230" s="151">
        <f>'PUDR KAB ACT'!J329</f>
        <v>27</v>
      </c>
      <c r="M230" s="151">
        <f>'PUDR KAB ACT'!K329</f>
        <v>10</v>
      </c>
      <c r="N230" s="151">
        <f>'PUDR KAB ACT'!L329</f>
        <v>0</v>
      </c>
      <c r="O230" s="151">
        <f>'PUDR KAB ACT'!M329</f>
        <v>0</v>
      </c>
      <c r="P230" s="151">
        <f>'PUDR KAB ACT'!N329</f>
        <v>0</v>
      </c>
      <c r="Q230" s="151">
        <f>'PUDR KAB ACT'!O329</f>
        <v>0</v>
      </c>
      <c r="R230" s="151">
        <f>'PUDR KAB ACT'!P329</f>
        <v>0</v>
      </c>
      <c r="S230" s="151">
        <f>'PUDR KAB ACT'!Q329</f>
        <v>0</v>
      </c>
      <c r="T230" s="151">
        <f>'PUDR KAB ACT'!R329</f>
        <v>0</v>
      </c>
      <c r="U230" s="151">
        <f>JAN!N328</f>
        <v>4</v>
      </c>
      <c r="V230" s="151">
        <f>FEB!N328</f>
        <v>0</v>
      </c>
      <c r="W230" s="151">
        <f>MAR!N328</f>
        <v>1</v>
      </c>
      <c r="X230" s="151">
        <f>APR!N328</f>
        <v>27</v>
      </c>
      <c r="Y230" s="151">
        <f>MEI!N328</f>
        <v>10</v>
      </c>
      <c r="Z230" s="151">
        <f>JUN!N328</f>
        <v>0</v>
      </c>
      <c r="AA230" s="151">
        <f>JUL!N328</f>
        <v>0</v>
      </c>
      <c r="AB230" s="151">
        <f>AGS!N328</f>
        <v>0</v>
      </c>
      <c r="AC230" s="151">
        <f>SEPT!N328</f>
        <v>0</v>
      </c>
      <c r="AD230" s="151">
        <f>OKT!N328</f>
        <v>0</v>
      </c>
      <c r="AE230" s="151">
        <f>NOV!N328</f>
        <v>0</v>
      </c>
      <c r="AF230" s="151">
        <f>DES!N328</f>
        <v>0</v>
      </c>
      <c r="AG230" s="151">
        <f t="shared" si="0"/>
        <v>42</v>
      </c>
      <c r="AH230" s="151">
        <f t="shared" si="1"/>
        <v>42</v>
      </c>
      <c r="AI230" s="376">
        <f t="shared" si="2"/>
        <v>1</v>
      </c>
      <c r="AJ230" s="82">
        <f t="shared" si="3"/>
        <v>42</v>
      </c>
      <c r="AK230" s="82">
        <f t="shared" si="4"/>
        <v>42</v>
      </c>
      <c r="AL230" s="82">
        <f t="shared" si="5"/>
        <v>1</v>
      </c>
      <c r="AM230" s="82">
        <f t="shared" si="6"/>
        <v>0</v>
      </c>
      <c r="AN230" s="82">
        <f t="shared" si="7"/>
        <v>0</v>
      </c>
      <c r="AO230" s="82" t="e">
        <f t="shared" si="8"/>
        <v>#DIV/0!</v>
      </c>
    </row>
    <row r="231" spans="1:41" ht="15.75" customHeight="1" x14ac:dyDescent="0.3">
      <c r="A231" s="53">
        <v>328</v>
      </c>
      <c r="B231" s="53"/>
      <c r="C231" s="137" t="s">
        <v>599</v>
      </c>
      <c r="D231" s="137">
        <v>4</v>
      </c>
      <c r="E231" s="137" t="s">
        <v>600</v>
      </c>
      <c r="F231" s="53" t="s">
        <v>361</v>
      </c>
      <c r="G231" s="53" t="s">
        <v>365</v>
      </c>
      <c r="H231" s="53" t="s">
        <v>600</v>
      </c>
      <c r="I231" s="151">
        <f>'PUDR KAB ACT'!G330</f>
        <v>1</v>
      </c>
      <c r="J231" s="151">
        <f>'PUDR KAB ACT'!H330</f>
        <v>0</v>
      </c>
      <c r="K231" s="151">
        <f>'PUDR KAB ACT'!I330</f>
        <v>0</v>
      </c>
      <c r="L231" s="151">
        <f>'PUDR KAB ACT'!J330</f>
        <v>0</v>
      </c>
      <c r="M231" s="151">
        <f>'PUDR KAB ACT'!K330</f>
        <v>0</v>
      </c>
      <c r="N231" s="151">
        <f>'PUDR KAB ACT'!L330</f>
        <v>0</v>
      </c>
      <c r="O231" s="151">
        <f>'PUDR KAB ACT'!M330</f>
        <v>0</v>
      </c>
      <c r="P231" s="151">
        <f>'PUDR KAB ACT'!N330</f>
        <v>0</v>
      </c>
      <c r="Q231" s="151">
        <f>'PUDR KAB ACT'!O330</f>
        <v>3</v>
      </c>
      <c r="R231" s="151">
        <f>'PUDR KAB ACT'!P330</f>
        <v>0</v>
      </c>
      <c r="S231" s="151">
        <f>'PUDR KAB ACT'!Q330</f>
        <v>0</v>
      </c>
      <c r="T231" s="151">
        <f>'PUDR KAB ACT'!R330</f>
        <v>1</v>
      </c>
      <c r="U231" s="151">
        <f>JAN!N329</f>
        <v>1</v>
      </c>
      <c r="V231" s="151">
        <f>FEB!N329</f>
        <v>0</v>
      </c>
      <c r="W231" s="151">
        <f>MAR!N329</f>
        <v>0</v>
      </c>
      <c r="X231" s="151">
        <f>APR!N329</f>
        <v>0</v>
      </c>
      <c r="Y231" s="151">
        <f>MEI!N329</f>
        <v>0</v>
      </c>
      <c r="Z231" s="151">
        <f>JUN!N329</f>
        <v>0</v>
      </c>
      <c r="AA231" s="151">
        <f>JUL!N329</f>
        <v>0</v>
      </c>
      <c r="AB231" s="151">
        <f>AGS!N329</f>
        <v>0</v>
      </c>
      <c r="AC231" s="151">
        <f>SEPT!N329</f>
        <v>3</v>
      </c>
      <c r="AD231" s="151">
        <f>OKT!N329</f>
        <v>0</v>
      </c>
      <c r="AE231" s="151">
        <f>NOV!N329</f>
        <v>0</v>
      </c>
      <c r="AF231" s="151">
        <f>DES!N329</f>
        <v>1</v>
      </c>
      <c r="AG231" s="151">
        <f t="shared" si="0"/>
        <v>5</v>
      </c>
      <c r="AH231" s="151">
        <f t="shared" si="1"/>
        <v>5</v>
      </c>
      <c r="AI231" s="376">
        <f t="shared" si="2"/>
        <v>1</v>
      </c>
      <c r="AJ231" s="82">
        <f t="shared" si="3"/>
        <v>1</v>
      </c>
      <c r="AK231" s="82">
        <f t="shared" si="4"/>
        <v>1</v>
      </c>
      <c r="AL231" s="82">
        <f t="shared" si="5"/>
        <v>1</v>
      </c>
      <c r="AM231" s="82">
        <f t="shared" si="6"/>
        <v>4</v>
      </c>
      <c r="AN231" s="82">
        <f t="shared" si="7"/>
        <v>4</v>
      </c>
      <c r="AO231" s="82">
        <f t="shared" si="8"/>
        <v>1</v>
      </c>
    </row>
    <row r="232" spans="1:41" ht="15.75" customHeight="1" x14ac:dyDescent="0.3">
      <c r="A232" s="53">
        <v>329</v>
      </c>
      <c r="B232" s="53"/>
      <c r="C232" s="137" t="s">
        <v>599</v>
      </c>
      <c r="D232" s="137">
        <v>5</v>
      </c>
      <c r="E232" s="137" t="s">
        <v>600</v>
      </c>
      <c r="F232" s="53" t="s">
        <v>361</v>
      </c>
      <c r="G232" s="53" t="s">
        <v>366</v>
      </c>
      <c r="H232" s="53" t="s">
        <v>600</v>
      </c>
      <c r="I232" s="151">
        <f>'PUDR KAB ACT'!G331</f>
        <v>0</v>
      </c>
      <c r="J232" s="151">
        <f>'PUDR KAB ACT'!H331</f>
        <v>0</v>
      </c>
      <c r="K232" s="151">
        <f>'PUDR KAB ACT'!I331</f>
        <v>0</v>
      </c>
      <c r="L232" s="151">
        <f>'PUDR KAB ACT'!J331</f>
        <v>0</v>
      </c>
      <c r="M232" s="151">
        <f>'PUDR KAB ACT'!K331</f>
        <v>0</v>
      </c>
      <c r="N232" s="151">
        <f>'PUDR KAB ACT'!L331</f>
        <v>0</v>
      </c>
      <c r="O232" s="151">
        <f>'PUDR KAB ACT'!M331</f>
        <v>0</v>
      </c>
      <c r="P232" s="151">
        <f>'PUDR KAB ACT'!N331</f>
        <v>0</v>
      </c>
      <c r="Q232" s="151">
        <f>'PUDR KAB ACT'!O331</f>
        <v>1</v>
      </c>
      <c r="R232" s="151">
        <f>'PUDR KAB ACT'!P331</f>
        <v>0</v>
      </c>
      <c r="S232" s="151">
        <f>'PUDR KAB ACT'!Q331</f>
        <v>0</v>
      </c>
      <c r="T232" s="151">
        <f>'PUDR KAB ACT'!R331</f>
        <v>0</v>
      </c>
      <c r="U232" s="151">
        <f>JAN!N330</f>
        <v>0</v>
      </c>
      <c r="V232" s="151">
        <f>FEB!N330</f>
        <v>0</v>
      </c>
      <c r="W232" s="151">
        <f>MAR!N330</f>
        <v>0</v>
      </c>
      <c r="X232" s="151">
        <f>APR!N330</f>
        <v>0</v>
      </c>
      <c r="Y232" s="151">
        <f>MEI!N330</f>
        <v>0</v>
      </c>
      <c r="Z232" s="151">
        <f>JUN!N330</f>
        <v>0</v>
      </c>
      <c r="AA232" s="151">
        <f>JUL!N330</f>
        <v>0</v>
      </c>
      <c r="AB232" s="151">
        <f>AGS!N330</f>
        <v>0</v>
      </c>
      <c r="AC232" s="151">
        <f>SEPT!N330</f>
        <v>1</v>
      </c>
      <c r="AD232" s="151">
        <f>OKT!N330</f>
        <v>0</v>
      </c>
      <c r="AE232" s="151">
        <f>NOV!N330</f>
        <v>0</v>
      </c>
      <c r="AF232" s="151">
        <f>DES!N330</f>
        <v>0</v>
      </c>
      <c r="AG232" s="151">
        <f t="shared" si="0"/>
        <v>1</v>
      </c>
      <c r="AH232" s="151">
        <f t="shared" si="1"/>
        <v>1</v>
      </c>
      <c r="AI232" s="376">
        <f t="shared" si="2"/>
        <v>1</v>
      </c>
      <c r="AJ232" s="82">
        <f t="shared" si="3"/>
        <v>0</v>
      </c>
      <c r="AK232" s="82">
        <f t="shared" si="4"/>
        <v>0</v>
      </c>
      <c r="AL232" s="82" t="e">
        <f t="shared" si="5"/>
        <v>#DIV/0!</v>
      </c>
      <c r="AM232" s="82">
        <f t="shared" si="6"/>
        <v>1</v>
      </c>
      <c r="AN232" s="82">
        <f t="shared" si="7"/>
        <v>1</v>
      </c>
      <c r="AO232" s="82">
        <f t="shared" si="8"/>
        <v>1</v>
      </c>
    </row>
    <row r="233" spans="1:41" ht="15.75" customHeight="1" x14ac:dyDescent="0.3">
      <c r="A233" s="53">
        <v>330</v>
      </c>
      <c r="B233" s="53"/>
      <c r="C233" s="137" t="s">
        <v>591</v>
      </c>
      <c r="D233" s="137">
        <v>6</v>
      </c>
      <c r="E233" s="137" t="s">
        <v>598</v>
      </c>
      <c r="F233" s="53" t="s">
        <v>361</v>
      </c>
      <c r="G233" s="53" t="s">
        <v>367</v>
      </c>
      <c r="H233" s="53" t="s">
        <v>598</v>
      </c>
      <c r="I233" s="151">
        <f>'PUDR KAB ACT'!G332</f>
        <v>2</v>
      </c>
      <c r="J233" s="151">
        <f>'PUDR KAB ACT'!H332</f>
        <v>0</v>
      </c>
      <c r="K233" s="151">
        <f>'PUDR KAB ACT'!I332</f>
        <v>0</v>
      </c>
      <c r="L233" s="151">
        <f>'PUDR KAB ACT'!J332</f>
        <v>2</v>
      </c>
      <c r="M233" s="151">
        <f>'PUDR KAB ACT'!K332</f>
        <v>0</v>
      </c>
      <c r="N233" s="151">
        <f>'PUDR KAB ACT'!L332</f>
        <v>1</v>
      </c>
      <c r="O233" s="151">
        <f>'PUDR KAB ACT'!M332</f>
        <v>0</v>
      </c>
      <c r="P233" s="151">
        <f>'PUDR KAB ACT'!N332</f>
        <v>0</v>
      </c>
      <c r="Q233" s="151">
        <f>'PUDR KAB ACT'!O332</f>
        <v>0</v>
      </c>
      <c r="R233" s="151">
        <f>'PUDR KAB ACT'!P332</f>
        <v>0</v>
      </c>
      <c r="S233" s="151">
        <f>'PUDR KAB ACT'!Q332</f>
        <v>0</v>
      </c>
      <c r="T233" s="151">
        <f>'PUDR KAB ACT'!R332</f>
        <v>0</v>
      </c>
      <c r="U233" s="151">
        <f>JAN!N331</f>
        <v>2</v>
      </c>
      <c r="V233" s="151">
        <f>FEB!N331</f>
        <v>0</v>
      </c>
      <c r="W233" s="151">
        <f>MAR!N331</f>
        <v>0</v>
      </c>
      <c r="X233" s="151">
        <f>APR!N331</f>
        <v>2</v>
      </c>
      <c r="Y233" s="151">
        <f>MEI!N331</f>
        <v>0</v>
      </c>
      <c r="Z233" s="151">
        <f>JUN!N331</f>
        <v>1</v>
      </c>
      <c r="AA233" s="151">
        <f>JUL!N331</f>
        <v>0</v>
      </c>
      <c r="AB233" s="151">
        <f>AGS!N331</f>
        <v>0</v>
      </c>
      <c r="AC233" s="151">
        <f>SEPT!N331</f>
        <v>0</v>
      </c>
      <c r="AD233" s="151">
        <f>OKT!N331</f>
        <v>0</v>
      </c>
      <c r="AE233" s="151">
        <f>NOV!N331</f>
        <v>0</v>
      </c>
      <c r="AF233" s="151">
        <f>DES!N331</f>
        <v>0</v>
      </c>
      <c r="AG233" s="151">
        <f t="shared" si="0"/>
        <v>5</v>
      </c>
      <c r="AH233" s="151">
        <f t="shared" si="1"/>
        <v>5</v>
      </c>
      <c r="AI233" s="376">
        <f t="shared" si="2"/>
        <v>1</v>
      </c>
      <c r="AJ233" s="82">
        <f t="shared" si="3"/>
        <v>5</v>
      </c>
      <c r="AK233" s="82">
        <f t="shared" si="4"/>
        <v>5</v>
      </c>
      <c r="AL233" s="82">
        <f t="shared" si="5"/>
        <v>1</v>
      </c>
      <c r="AM233" s="82">
        <f t="shared" si="6"/>
        <v>0</v>
      </c>
      <c r="AN233" s="82">
        <f t="shared" si="7"/>
        <v>0</v>
      </c>
      <c r="AO233" s="82" t="e">
        <f t="shared" si="8"/>
        <v>#DIV/0!</v>
      </c>
    </row>
    <row r="234" spans="1:41" ht="15.75" customHeight="1" x14ac:dyDescent="0.3">
      <c r="A234" s="53">
        <v>331</v>
      </c>
      <c r="B234" s="53"/>
      <c r="C234" s="137" t="s">
        <v>591</v>
      </c>
      <c r="D234" s="137">
        <v>1</v>
      </c>
      <c r="E234" s="137" t="s">
        <v>598</v>
      </c>
      <c r="F234" s="53" t="s">
        <v>368</v>
      </c>
      <c r="G234" s="53" t="s">
        <v>369</v>
      </c>
      <c r="H234" s="53" t="s">
        <v>598</v>
      </c>
      <c r="I234" s="151">
        <f>'PUDR KAB ACT'!G333</f>
        <v>0</v>
      </c>
      <c r="J234" s="151">
        <f>'PUDR KAB ACT'!H333</f>
        <v>0</v>
      </c>
      <c r="K234" s="151">
        <f>'PUDR KAB ACT'!I333</f>
        <v>0</v>
      </c>
      <c r="L234" s="151">
        <f>'PUDR KAB ACT'!J333</f>
        <v>0</v>
      </c>
      <c r="M234" s="151">
        <f>'PUDR KAB ACT'!K333</f>
        <v>0</v>
      </c>
      <c r="N234" s="151">
        <f>'PUDR KAB ACT'!L333</f>
        <v>0</v>
      </c>
      <c r="O234" s="151">
        <f>'PUDR KAB ACT'!M333</f>
        <v>0</v>
      </c>
      <c r="P234" s="151">
        <f>'PUDR KAB ACT'!N333</f>
        <v>0</v>
      </c>
      <c r="Q234" s="151">
        <f>'PUDR KAB ACT'!O333</f>
        <v>0</v>
      </c>
      <c r="R234" s="151">
        <f>'PUDR KAB ACT'!P333</f>
        <v>0</v>
      </c>
      <c r="S234" s="151">
        <f>'PUDR KAB ACT'!Q333</f>
        <v>0</v>
      </c>
      <c r="T234" s="151">
        <f>'PUDR KAB ACT'!R333</f>
        <v>0</v>
      </c>
      <c r="U234" s="151">
        <f>JAN!N332</f>
        <v>0</v>
      </c>
      <c r="V234" s="151">
        <f>FEB!N332</f>
        <v>0</v>
      </c>
      <c r="W234" s="151">
        <f>MAR!N332</f>
        <v>0</v>
      </c>
      <c r="X234" s="151">
        <f>APR!N332</f>
        <v>0</v>
      </c>
      <c r="Y234" s="151">
        <f>MEI!N332</f>
        <v>0</v>
      </c>
      <c r="Z234" s="151">
        <f>JUN!N332</f>
        <v>0</v>
      </c>
      <c r="AA234" s="151">
        <f>JUL!N332</f>
        <v>0</v>
      </c>
      <c r="AB234" s="151">
        <f>AGS!N332</f>
        <v>0</v>
      </c>
      <c r="AC234" s="151">
        <f>SEPT!N332</f>
        <v>0</v>
      </c>
      <c r="AD234" s="151">
        <f>OKT!N332</f>
        <v>0</v>
      </c>
      <c r="AE234" s="151">
        <f>NOV!N332</f>
        <v>0</v>
      </c>
      <c r="AF234" s="151">
        <f>DES!N332</f>
        <v>0</v>
      </c>
      <c r="AG234" s="151">
        <f t="shared" si="0"/>
        <v>0</v>
      </c>
      <c r="AH234" s="151">
        <f t="shared" si="1"/>
        <v>0</v>
      </c>
      <c r="AI234" s="376" t="e">
        <f t="shared" si="2"/>
        <v>#DIV/0!</v>
      </c>
      <c r="AJ234" s="82">
        <f t="shared" si="3"/>
        <v>0</v>
      </c>
      <c r="AK234" s="82">
        <f t="shared" si="4"/>
        <v>0</v>
      </c>
      <c r="AL234" s="82" t="e">
        <f t="shared" si="5"/>
        <v>#DIV/0!</v>
      </c>
      <c r="AM234" s="82">
        <f t="shared" si="6"/>
        <v>0</v>
      </c>
      <c r="AN234" s="82">
        <f t="shared" si="7"/>
        <v>0</v>
      </c>
      <c r="AO234" s="82" t="e">
        <f t="shared" si="8"/>
        <v>#DIV/0!</v>
      </c>
    </row>
    <row r="235" spans="1:41" ht="15.75" customHeight="1" x14ac:dyDescent="0.3">
      <c r="A235" s="53">
        <v>332</v>
      </c>
      <c r="B235" s="53"/>
      <c r="C235" s="137" t="s">
        <v>591</v>
      </c>
      <c r="D235" s="137">
        <v>2</v>
      </c>
      <c r="E235" s="137" t="s">
        <v>598</v>
      </c>
      <c r="F235" s="53" t="s">
        <v>368</v>
      </c>
      <c r="G235" s="53" t="s">
        <v>370</v>
      </c>
      <c r="H235" s="53" t="s">
        <v>598</v>
      </c>
      <c r="I235" s="151">
        <f>'PUDR KAB ACT'!G334</f>
        <v>0</v>
      </c>
      <c r="J235" s="151">
        <f>'PUDR KAB ACT'!H334</f>
        <v>0</v>
      </c>
      <c r="K235" s="151">
        <f>'PUDR KAB ACT'!I334</f>
        <v>0</v>
      </c>
      <c r="L235" s="151">
        <f>'PUDR KAB ACT'!J334</f>
        <v>0</v>
      </c>
      <c r="M235" s="151">
        <f>'PUDR KAB ACT'!K334</f>
        <v>0</v>
      </c>
      <c r="N235" s="151">
        <f>'PUDR KAB ACT'!L334</f>
        <v>0</v>
      </c>
      <c r="O235" s="151">
        <f>'PUDR KAB ACT'!M334</f>
        <v>0</v>
      </c>
      <c r="P235" s="151">
        <f>'PUDR KAB ACT'!N334</f>
        <v>0</v>
      </c>
      <c r="Q235" s="151">
        <f>'PUDR KAB ACT'!O334</f>
        <v>0</v>
      </c>
      <c r="R235" s="151">
        <f>'PUDR KAB ACT'!P334</f>
        <v>0</v>
      </c>
      <c r="S235" s="151">
        <f>'PUDR KAB ACT'!Q334</f>
        <v>0</v>
      </c>
      <c r="T235" s="151">
        <f>'PUDR KAB ACT'!R334</f>
        <v>0</v>
      </c>
      <c r="U235" s="151">
        <f>JAN!N333</f>
        <v>0</v>
      </c>
      <c r="V235" s="151">
        <f>FEB!N333</f>
        <v>0</v>
      </c>
      <c r="W235" s="151">
        <f>MAR!N333</f>
        <v>0</v>
      </c>
      <c r="X235" s="151">
        <f>APR!N333</f>
        <v>0</v>
      </c>
      <c r="Y235" s="151">
        <f>MEI!N333</f>
        <v>0</v>
      </c>
      <c r="Z235" s="151">
        <f>JUN!N333</f>
        <v>0</v>
      </c>
      <c r="AA235" s="151">
        <f>JUL!N333</f>
        <v>0</v>
      </c>
      <c r="AB235" s="151">
        <f>AGS!N333</f>
        <v>0</v>
      </c>
      <c r="AC235" s="151">
        <f>SEPT!N333</f>
        <v>0</v>
      </c>
      <c r="AD235" s="151">
        <f>OKT!N333</f>
        <v>0</v>
      </c>
      <c r="AE235" s="151">
        <f>NOV!N333</f>
        <v>0</v>
      </c>
      <c r="AF235" s="151">
        <f>DES!N333</f>
        <v>0</v>
      </c>
      <c r="AG235" s="151">
        <f t="shared" si="0"/>
        <v>0</v>
      </c>
      <c r="AH235" s="151">
        <f t="shared" si="1"/>
        <v>0</v>
      </c>
      <c r="AI235" s="376" t="e">
        <f t="shared" si="2"/>
        <v>#DIV/0!</v>
      </c>
      <c r="AJ235" s="82">
        <f t="shared" si="3"/>
        <v>0</v>
      </c>
      <c r="AK235" s="82">
        <f t="shared" si="4"/>
        <v>0</v>
      </c>
      <c r="AL235" s="82" t="e">
        <f t="shared" si="5"/>
        <v>#DIV/0!</v>
      </c>
      <c r="AM235" s="82">
        <f t="shared" si="6"/>
        <v>0</v>
      </c>
      <c r="AN235" s="82">
        <f t="shared" si="7"/>
        <v>0</v>
      </c>
      <c r="AO235" s="82" t="e">
        <f t="shared" si="8"/>
        <v>#DIV/0!</v>
      </c>
    </row>
    <row r="236" spans="1:41" ht="15.75" customHeight="1" x14ac:dyDescent="0.3">
      <c r="A236" s="53">
        <v>333</v>
      </c>
      <c r="B236" s="53"/>
      <c r="C236" s="137" t="s">
        <v>591</v>
      </c>
      <c r="D236" s="137">
        <v>3</v>
      </c>
      <c r="E236" s="137" t="s">
        <v>598</v>
      </c>
      <c r="F236" s="53" t="s">
        <v>368</v>
      </c>
      <c r="G236" s="53" t="s">
        <v>371</v>
      </c>
      <c r="H236" s="53" t="s">
        <v>598</v>
      </c>
      <c r="I236" s="151">
        <f>'PUDR KAB ACT'!G335</f>
        <v>2</v>
      </c>
      <c r="J236" s="151">
        <f>'PUDR KAB ACT'!H335</f>
        <v>0</v>
      </c>
      <c r="K236" s="151">
        <f>'PUDR KAB ACT'!I335</f>
        <v>0</v>
      </c>
      <c r="L236" s="151">
        <f>'PUDR KAB ACT'!J335</f>
        <v>0</v>
      </c>
      <c r="M236" s="151">
        <f>'PUDR KAB ACT'!K335</f>
        <v>0</v>
      </c>
      <c r="N236" s="151">
        <f>'PUDR KAB ACT'!L335</f>
        <v>0</v>
      </c>
      <c r="O236" s="151">
        <f>'PUDR KAB ACT'!M335</f>
        <v>0</v>
      </c>
      <c r="P236" s="151">
        <f>'PUDR KAB ACT'!N335</f>
        <v>0</v>
      </c>
      <c r="Q236" s="151">
        <f>'PUDR KAB ACT'!O335</f>
        <v>0</v>
      </c>
      <c r="R236" s="151">
        <f>'PUDR KAB ACT'!P335</f>
        <v>0</v>
      </c>
      <c r="S236" s="151">
        <f>'PUDR KAB ACT'!Q335</f>
        <v>1</v>
      </c>
      <c r="T236" s="151">
        <f>'PUDR KAB ACT'!R335</f>
        <v>0</v>
      </c>
      <c r="U236" s="151">
        <f>JAN!N334</f>
        <v>2</v>
      </c>
      <c r="V236" s="151">
        <f>FEB!N334</f>
        <v>0</v>
      </c>
      <c r="W236" s="151">
        <f>MAR!N334</f>
        <v>0</v>
      </c>
      <c r="X236" s="151">
        <f>APR!N334</f>
        <v>0</v>
      </c>
      <c r="Y236" s="151">
        <f>MEI!N334</f>
        <v>0</v>
      </c>
      <c r="Z236" s="151">
        <f>JUN!N334</f>
        <v>0</v>
      </c>
      <c r="AA236" s="151">
        <f>JUL!N334</f>
        <v>0</v>
      </c>
      <c r="AB236" s="151">
        <f>AGS!N334</f>
        <v>0</v>
      </c>
      <c r="AC236" s="151">
        <f>SEPT!N334</f>
        <v>0</v>
      </c>
      <c r="AD236" s="151">
        <f>OKT!N334</f>
        <v>0</v>
      </c>
      <c r="AE236" s="151">
        <f>NOV!N334</f>
        <v>1</v>
      </c>
      <c r="AF236" s="151">
        <f>DES!N334</f>
        <v>0</v>
      </c>
      <c r="AG236" s="151">
        <f t="shared" si="0"/>
        <v>3</v>
      </c>
      <c r="AH236" s="151">
        <f t="shared" si="1"/>
        <v>3</v>
      </c>
      <c r="AI236" s="376">
        <f t="shared" si="2"/>
        <v>1</v>
      </c>
      <c r="AJ236" s="82">
        <f t="shared" si="3"/>
        <v>2</v>
      </c>
      <c r="AK236" s="82">
        <f t="shared" si="4"/>
        <v>2</v>
      </c>
      <c r="AL236" s="82">
        <f t="shared" si="5"/>
        <v>1</v>
      </c>
      <c r="AM236" s="82">
        <f t="shared" si="6"/>
        <v>1</v>
      </c>
      <c r="AN236" s="82">
        <f t="shared" si="7"/>
        <v>1</v>
      </c>
      <c r="AO236" s="82">
        <f t="shared" si="8"/>
        <v>1</v>
      </c>
    </row>
    <row r="237" spans="1:41" ht="15.75" customHeight="1" x14ac:dyDescent="0.3">
      <c r="A237" s="53">
        <v>334</v>
      </c>
      <c r="B237" s="53"/>
      <c r="C237" s="137" t="s">
        <v>591</v>
      </c>
      <c r="D237" s="137">
        <v>4</v>
      </c>
      <c r="E237" s="137" t="s">
        <v>598</v>
      </c>
      <c r="F237" s="53" t="s">
        <v>368</v>
      </c>
      <c r="G237" s="53" t="s">
        <v>372</v>
      </c>
      <c r="H237" s="53" t="s">
        <v>598</v>
      </c>
      <c r="I237" s="151">
        <f>'PUDR KAB ACT'!G336</f>
        <v>1</v>
      </c>
      <c r="J237" s="151">
        <f>'PUDR KAB ACT'!H336</f>
        <v>0</v>
      </c>
      <c r="K237" s="151">
        <f>'PUDR KAB ACT'!I336</f>
        <v>0</v>
      </c>
      <c r="L237" s="151">
        <f>'PUDR KAB ACT'!J336</f>
        <v>0</v>
      </c>
      <c r="M237" s="151">
        <f>'PUDR KAB ACT'!K336</f>
        <v>0</v>
      </c>
      <c r="N237" s="151">
        <f>'PUDR KAB ACT'!L336</f>
        <v>0</v>
      </c>
      <c r="O237" s="151">
        <f>'PUDR KAB ACT'!M336</f>
        <v>0</v>
      </c>
      <c r="P237" s="151">
        <f>'PUDR KAB ACT'!N336</f>
        <v>0</v>
      </c>
      <c r="Q237" s="151">
        <f>'PUDR KAB ACT'!O336</f>
        <v>0</v>
      </c>
      <c r="R237" s="151">
        <f>'PUDR KAB ACT'!P336</f>
        <v>0</v>
      </c>
      <c r="S237" s="151">
        <f>'PUDR KAB ACT'!Q336</f>
        <v>0</v>
      </c>
      <c r="T237" s="151">
        <f>'PUDR KAB ACT'!R336</f>
        <v>0</v>
      </c>
      <c r="U237" s="151">
        <f>JAN!N335</f>
        <v>0</v>
      </c>
      <c r="V237" s="151">
        <f>FEB!N335</f>
        <v>0</v>
      </c>
      <c r="W237" s="151">
        <f>MAR!N335</f>
        <v>0</v>
      </c>
      <c r="X237" s="151">
        <f>APR!N335</f>
        <v>0</v>
      </c>
      <c r="Y237" s="151">
        <f>MEI!N335</f>
        <v>0</v>
      </c>
      <c r="Z237" s="151">
        <f>JUN!N335</f>
        <v>0</v>
      </c>
      <c r="AA237" s="151">
        <f>JUL!N335</f>
        <v>0</v>
      </c>
      <c r="AB237" s="151">
        <f>AGS!N335</f>
        <v>0</v>
      </c>
      <c r="AC237" s="151">
        <f>SEPT!N335</f>
        <v>0</v>
      </c>
      <c r="AD237" s="151">
        <f>OKT!N335</f>
        <v>0</v>
      </c>
      <c r="AE237" s="151">
        <f>NOV!N335</f>
        <v>0</v>
      </c>
      <c r="AF237" s="151">
        <f>DES!N335</f>
        <v>0</v>
      </c>
      <c r="AG237" s="151">
        <f t="shared" si="0"/>
        <v>1</v>
      </c>
      <c r="AH237" s="151">
        <f t="shared" si="1"/>
        <v>0</v>
      </c>
      <c r="AI237" s="376">
        <f t="shared" si="2"/>
        <v>0</v>
      </c>
      <c r="AJ237" s="82">
        <f t="shared" si="3"/>
        <v>1</v>
      </c>
      <c r="AK237" s="82">
        <f t="shared" si="4"/>
        <v>0</v>
      </c>
      <c r="AL237" s="82">
        <f t="shared" si="5"/>
        <v>0</v>
      </c>
      <c r="AM237" s="82">
        <f t="shared" si="6"/>
        <v>0</v>
      </c>
      <c r="AN237" s="82">
        <f t="shared" si="7"/>
        <v>0</v>
      </c>
      <c r="AO237" s="82" t="e">
        <f t="shared" si="8"/>
        <v>#DIV/0!</v>
      </c>
    </row>
    <row r="238" spans="1:41" ht="15.75" customHeight="1" x14ac:dyDescent="0.3">
      <c r="A238" s="53">
        <v>335</v>
      </c>
      <c r="B238" s="53"/>
      <c r="C238" s="137" t="s">
        <v>599</v>
      </c>
      <c r="D238" s="137">
        <v>5</v>
      </c>
      <c r="E238" s="137" t="s">
        <v>598</v>
      </c>
      <c r="F238" s="53" t="s">
        <v>368</v>
      </c>
      <c r="G238" s="53" t="s">
        <v>373</v>
      </c>
      <c r="H238" s="53" t="s">
        <v>598</v>
      </c>
      <c r="I238" s="151">
        <f>'PUDR KAB ACT'!G337</f>
        <v>2</v>
      </c>
      <c r="J238" s="151">
        <f>'PUDR KAB ACT'!H337</f>
        <v>4</v>
      </c>
      <c r="K238" s="151">
        <f>'PUDR KAB ACT'!I337</f>
        <v>3</v>
      </c>
      <c r="L238" s="151">
        <f>'PUDR KAB ACT'!J337</f>
        <v>3</v>
      </c>
      <c r="M238" s="151">
        <f>'PUDR KAB ACT'!K337</f>
        <v>2</v>
      </c>
      <c r="N238" s="151">
        <f>'PUDR KAB ACT'!L337</f>
        <v>1</v>
      </c>
      <c r="O238" s="151">
        <f>'PUDR KAB ACT'!M337</f>
        <v>1</v>
      </c>
      <c r="P238" s="151">
        <f>'PUDR KAB ACT'!N337</f>
        <v>0</v>
      </c>
      <c r="Q238" s="151">
        <f>'PUDR KAB ACT'!O337</f>
        <v>0</v>
      </c>
      <c r="R238" s="151">
        <f>'PUDR KAB ACT'!P337</f>
        <v>0</v>
      </c>
      <c r="S238" s="151">
        <f>'PUDR KAB ACT'!Q337</f>
        <v>0</v>
      </c>
      <c r="T238" s="151">
        <f>'PUDR KAB ACT'!R337</f>
        <v>0</v>
      </c>
      <c r="U238" s="151">
        <f>JAN!N336</f>
        <v>2</v>
      </c>
      <c r="V238" s="151">
        <f>FEB!N336</f>
        <v>1</v>
      </c>
      <c r="W238" s="151">
        <f>MAR!N336</f>
        <v>2</v>
      </c>
      <c r="X238" s="151">
        <f>APR!N336</f>
        <v>1</v>
      </c>
      <c r="Y238" s="151">
        <f>MEI!N336</f>
        <v>0</v>
      </c>
      <c r="Z238" s="151">
        <f>JUN!N336</f>
        <v>1</v>
      </c>
      <c r="AA238" s="151">
        <f>JUL!N336</f>
        <v>1</v>
      </c>
      <c r="AB238" s="151">
        <f>AGS!N336</f>
        <v>0</v>
      </c>
      <c r="AC238" s="151">
        <f>SEPT!N336</f>
        <v>0</v>
      </c>
      <c r="AD238" s="151">
        <f>OKT!N336</f>
        <v>0</v>
      </c>
      <c r="AE238" s="151">
        <f>NOV!N336</f>
        <v>0</v>
      </c>
      <c r="AF238" s="151">
        <f>DES!N336</f>
        <v>0</v>
      </c>
      <c r="AG238" s="151">
        <f t="shared" si="0"/>
        <v>16</v>
      </c>
      <c r="AH238" s="151">
        <f t="shared" si="1"/>
        <v>8</v>
      </c>
      <c r="AI238" s="376">
        <f t="shared" si="2"/>
        <v>0.5</v>
      </c>
      <c r="AJ238" s="82">
        <f t="shared" si="3"/>
        <v>15</v>
      </c>
      <c r="AK238" s="82">
        <f t="shared" si="4"/>
        <v>7</v>
      </c>
      <c r="AL238" s="82">
        <f t="shared" si="5"/>
        <v>0.46666666666666667</v>
      </c>
      <c r="AM238" s="82">
        <f t="shared" si="6"/>
        <v>1</v>
      </c>
      <c r="AN238" s="82">
        <f t="shared" si="7"/>
        <v>1</v>
      </c>
      <c r="AO238" s="82">
        <f t="shared" si="8"/>
        <v>1</v>
      </c>
    </row>
    <row r="239" spans="1:41" ht="15.75" customHeight="1" x14ac:dyDescent="0.3">
      <c r="A239" s="53">
        <v>336</v>
      </c>
      <c r="B239" s="53"/>
      <c r="C239" s="137" t="s">
        <v>599</v>
      </c>
      <c r="D239" s="137">
        <v>6</v>
      </c>
      <c r="E239" s="137" t="s">
        <v>600</v>
      </c>
      <c r="F239" s="53" t="s">
        <v>368</v>
      </c>
      <c r="G239" s="53" t="s">
        <v>374</v>
      </c>
      <c r="H239" s="53" t="s">
        <v>600</v>
      </c>
      <c r="I239" s="151">
        <f>'PUDR KAB ACT'!G338</f>
        <v>0</v>
      </c>
      <c r="J239" s="151">
        <f>'PUDR KAB ACT'!H338</f>
        <v>3</v>
      </c>
      <c r="K239" s="151">
        <f>'PUDR KAB ACT'!I338</f>
        <v>3</v>
      </c>
      <c r="L239" s="151">
        <f>'PUDR KAB ACT'!J338</f>
        <v>3</v>
      </c>
      <c r="M239" s="151">
        <f>'PUDR KAB ACT'!K338</f>
        <v>4</v>
      </c>
      <c r="N239" s="151">
        <f>'PUDR KAB ACT'!L338</f>
        <v>0</v>
      </c>
      <c r="O239" s="151">
        <f>'PUDR KAB ACT'!M338</f>
        <v>0</v>
      </c>
      <c r="P239" s="151">
        <f>'PUDR KAB ACT'!N338</f>
        <v>1</v>
      </c>
      <c r="Q239" s="151">
        <f>'PUDR KAB ACT'!O338</f>
        <v>0</v>
      </c>
      <c r="R239" s="151">
        <f>'PUDR KAB ACT'!P338</f>
        <v>0</v>
      </c>
      <c r="S239" s="151">
        <f>'PUDR KAB ACT'!Q338</f>
        <v>1</v>
      </c>
      <c r="T239" s="151">
        <f>'PUDR KAB ACT'!R338</f>
        <v>0</v>
      </c>
      <c r="U239" s="151">
        <f>JAN!N337</f>
        <v>0</v>
      </c>
      <c r="V239" s="151">
        <f>FEB!N337</f>
        <v>0</v>
      </c>
      <c r="W239" s="151">
        <f>MAR!N337</f>
        <v>3</v>
      </c>
      <c r="X239" s="151">
        <f>APR!N337</f>
        <v>3</v>
      </c>
      <c r="Y239" s="151">
        <f>MEI!N337</f>
        <v>2</v>
      </c>
      <c r="Z239" s="151">
        <f>JUN!N337</f>
        <v>0</v>
      </c>
      <c r="AA239" s="151">
        <f>JUL!N337</f>
        <v>0</v>
      </c>
      <c r="AB239" s="151">
        <f>AGS!N337</f>
        <v>0</v>
      </c>
      <c r="AC239" s="151">
        <f>SEPT!N337</f>
        <v>0</v>
      </c>
      <c r="AD239" s="151">
        <f>OKT!N337</f>
        <v>0</v>
      </c>
      <c r="AE239" s="151">
        <f>NOV!N337</f>
        <v>1</v>
      </c>
      <c r="AF239" s="151">
        <f>DES!N337</f>
        <v>0</v>
      </c>
      <c r="AG239" s="151">
        <f t="shared" si="0"/>
        <v>15</v>
      </c>
      <c r="AH239" s="151">
        <f t="shared" si="1"/>
        <v>9</v>
      </c>
      <c r="AI239" s="376">
        <f t="shared" si="2"/>
        <v>0.6</v>
      </c>
      <c r="AJ239" s="82">
        <f t="shared" si="3"/>
        <v>13</v>
      </c>
      <c r="AK239" s="82">
        <f t="shared" si="4"/>
        <v>8</v>
      </c>
      <c r="AL239" s="82">
        <f t="shared" si="5"/>
        <v>0.61538461538461542</v>
      </c>
      <c r="AM239" s="82">
        <f t="shared" si="6"/>
        <v>2</v>
      </c>
      <c r="AN239" s="82">
        <f t="shared" si="7"/>
        <v>1</v>
      </c>
      <c r="AO239" s="82">
        <f t="shared" si="8"/>
        <v>0.5</v>
      </c>
    </row>
    <row r="240" spans="1:41" ht="15.75" customHeight="1" x14ac:dyDescent="0.3">
      <c r="A240" s="53">
        <v>337</v>
      </c>
      <c r="B240" s="53"/>
      <c r="C240" s="137" t="s">
        <v>599</v>
      </c>
      <c r="D240" s="137">
        <v>7</v>
      </c>
      <c r="E240" s="137" t="s">
        <v>598</v>
      </c>
      <c r="F240" s="53" t="s">
        <v>368</v>
      </c>
      <c r="G240" s="53" t="s">
        <v>375</v>
      </c>
      <c r="H240" s="53" t="s">
        <v>598</v>
      </c>
      <c r="I240" s="151">
        <f>'PUDR KAB ACT'!G339</f>
        <v>13</v>
      </c>
      <c r="J240" s="151">
        <f>'PUDR KAB ACT'!H339</f>
        <v>10</v>
      </c>
      <c r="K240" s="151">
        <f>'PUDR KAB ACT'!I339</f>
        <v>8</v>
      </c>
      <c r="L240" s="151">
        <f>'PUDR KAB ACT'!J339</f>
        <v>16</v>
      </c>
      <c r="M240" s="151">
        <f>'PUDR KAB ACT'!K339</f>
        <v>11</v>
      </c>
      <c r="N240" s="151">
        <f>'PUDR KAB ACT'!L339</f>
        <v>10</v>
      </c>
      <c r="O240" s="151">
        <f>'PUDR KAB ACT'!M339</f>
        <v>8</v>
      </c>
      <c r="P240" s="151">
        <f>'PUDR KAB ACT'!N339</f>
        <v>14</v>
      </c>
      <c r="Q240" s="151">
        <f>'PUDR KAB ACT'!O339</f>
        <v>2</v>
      </c>
      <c r="R240" s="151">
        <f>'PUDR KAB ACT'!P339</f>
        <v>3</v>
      </c>
      <c r="S240" s="151">
        <f>'PUDR KAB ACT'!Q339</f>
        <v>2</v>
      </c>
      <c r="T240" s="151">
        <f>'PUDR KAB ACT'!R339</f>
        <v>0</v>
      </c>
      <c r="U240" s="151">
        <f>JAN!N338</f>
        <v>5</v>
      </c>
      <c r="V240" s="151">
        <f>FEB!N338</f>
        <v>4</v>
      </c>
      <c r="W240" s="151">
        <f>MAR!N338</f>
        <v>3</v>
      </c>
      <c r="X240" s="151">
        <f>APR!N338</f>
        <v>7</v>
      </c>
      <c r="Y240" s="151">
        <f>MEI!N338</f>
        <v>6</v>
      </c>
      <c r="Z240" s="151">
        <f>JUN!N338</f>
        <v>4</v>
      </c>
      <c r="AA240" s="151">
        <f>JUL!N338</f>
        <v>2</v>
      </c>
      <c r="AB240" s="151">
        <f>AGS!N338</f>
        <v>2</v>
      </c>
      <c r="AC240" s="151">
        <f>SEPT!N338</f>
        <v>1</v>
      </c>
      <c r="AD240" s="151">
        <f>OKT!N338</f>
        <v>0</v>
      </c>
      <c r="AE240" s="151">
        <f>NOV!N338</f>
        <v>2</v>
      </c>
      <c r="AF240" s="151">
        <f>DES!N338</f>
        <v>0</v>
      </c>
      <c r="AG240" s="151">
        <f t="shared" si="0"/>
        <v>97</v>
      </c>
      <c r="AH240" s="151">
        <f t="shared" si="1"/>
        <v>36</v>
      </c>
      <c r="AI240" s="376">
        <f t="shared" si="2"/>
        <v>0.37113402061855671</v>
      </c>
      <c r="AJ240" s="82">
        <f t="shared" si="3"/>
        <v>68</v>
      </c>
      <c r="AK240" s="82">
        <f t="shared" si="4"/>
        <v>29</v>
      </c>
      <c r="AL240" s="82">
        <f t="shared" si="5"/>
        <v>0.4264705882352941</v>
      </c>
      <c r="AM240" s="82">
        <f t="shared" si="6"/>
        <v>29</v>
      </c>
      <c r="AN240" s="82">
        <f t="shared" si="7"/>
        <v>7</v>
      </c>
      <c r="AO240" s="82">
        <f t="shared" si="8"/>
        <v>0.2413793103448276</v>
      </c>
    </row>
    <row r="241" spans="1:41" ht="15.75" customHeight="1" x14ac:dyDescent="0.3">
      <c r="A241" s="53">
        <v>338</v>
      </c>
      <c r="B241" s="53"/>
      <c r="C241" s="137" t="s">
        <v>599</v>
      </c>
      <c r="D241" s="137">
        <v>8</v>
      </c>
      <c r="E241" s="137" t="s">
        <v>600</v>
      </c>
      <c r="F241" s="53" t="s">
        <v>368</v>
      </c>
      <c r="G241" s="53" t="s">
        <v>376</v>
      </c>
      <c r="H241" s="53" t="s">
        <v>600</v>
      </c>
      <c r="I241" s="151">
        <f>'PUDR KAB ACT'!G340</f>
        <v>7</v>
      </c>
      <c r="J241" s="151">
        <f>'PUDR KAB ACT'!H340</f>
        <v>8</v>
      </c>
      <c r="K241" s="151">
        <f>'PUDR KAB ACT'!I340</f>
        <v>8</v>
      </c>
      <c r="L241" s="151">
        <f>'PUDR KAB ACT'!J340</f>
        <v>13</v>
      </c>
      <c r="M241" s="151">
        <f>'PUDR KAB ACT'!K340</f>
        <v>7</v>
      </c>
      <c r="N241" s="151">
        <f>'PUDR KAB ACT'!L340</f>
        <v>7</v>
      </c>
      <c r="O241" s="151">
        <f>'PUDR KAB ACT'!M340</f>
        <v>5</v>
      </c>
      <c r="P241" s="151">
        <f>'PUDR KAB ACT'!N340</f>
        <v>4</v>
      </c>
      <c r="Q241" s="151">
        <f>'PUDR KAB ACT'!O340</f>
        <v>8</v>
      </c>
      <c r="R241" s="151">
        <f>'PUDR KAB ACT'!P340</f>
        <v>7</v>
      </c>
      <c r="S241" s="151">
        <f>'PUDR KAB ACT'!Q340</f>
        <v>17</v>
      </c>
      <c r="T241" s="151">
        <f>'PUDR KAB ACT'!R340</f>
        <v>10</v>
      </c>
      <c r="U241" s="151">
        <f>JAN!N339</f>
        <v>2</v>
      </c>
      <c r="V241" s="151">
        <f>FEB!N339</f>
        <v>0</v>
      </c>
      <c r="W241" s="151">
        <f>MAR!N339</f>
        <v>1</v>
      </c>
      <c r="X241" s="151">
        <f>APR!N339</f>
        <v>4</v>
      </c>
      <c r="Y241" s="151">
        <f>MEI!N339</f>
        <v>1</v>
      </c>
      <c r="Z241" s="151">
        <f>JUN!N339</f>
        <v>0</v>
      </c>
      <c r="AA241" s="151">
        <f>JUL!N339</f>
        <v>1</v>
      </c>
      <c r="AB241" s="151">
        <f>AGS!N339</f>
        <v>0</v>
      </c>
      <c r="AC241" s="151">
        <f>SEPT!N339</f>
        <v>8</v>
      </c>
      <c r="AD241" s="151">
        <f>OKT!N339</f>
        <v>0</v>
      </c>
      <c r="AE241" s="151">
        <f>NOV!N339</f>
        <v>0</v>
      </c>
      <c r="AF241" s="151">
        <f>DES!N339</f>
        <v>1</v>
      </c>
      <c r="AG241" s="151">
        <f t="shared" si="0"/>
        <v>101</v>
      </c>
      <c r="AH241" s="151">
        <f t="shared" si="1"/>
        <v>18</v>
      </c>
      <c r="AI241" s="376">
        <f t="shared" si="2"/>
        <v>0.17821782178217821</v>
      </c>
      <c r="AJ241" s="82">
        <f t="shared" si="3"/>
        <v>50</v>
      </c>
      <c r="AK241" s="82">
        <f t="shared" si="4"/>
        <v>8</v>
      </c>
      <c r="AL241" s="82">
        <f t="shared" si="5"/>
        <v>0.16</v>
      </c>
      <c r="AM241" s="82">
        <f t="shared" si="6"/>
        <v>51</v>
      </c>
      <c r="AN241" s="82">
        <f t="shared" si="7"/>
        <v>10</v>
      </c>
      <c r="AO241" s="82">
        <f t="shared" si="8"/>
        <v>0.19607843137254902</v>
      </c>
    </row>
    <row r="242" spans="1:41" ht="15.75" customHeight="1" x14ac:dyDescent="0.3">
      <c r="A242" s="53">
        <v>339</v>
      </c>
      <c r="B242" s="53"/>
      <c r="C242" s="137" t="s">
        <v>599</v>
      </c>
      <c r="D242" s="137">
        <v>9</v>
      </c>
      <c r="E242" s="137" t="s">
        <v>600</v>
      </c>
      <c r="F242" s="53" t="s">
        <v>368</v>
      </c>
      <c r="G242" s="53" t="s">
        <v>377</v>
      </c>
      <c r="H242" s="53" t="s">
        <v>600</v>
      </c>
      <c r="I242" s="151">
        <f>'PUDR KAB ACT'!G341</f>
        <v>5</v>
      </c>
      <c r="J242" s="151">
        <f>'PUDR KAB ACT'!H341</f>
        <v>4</v>
      </c>
      <c r="K242" s="151">
        <f>'PUDR KAB ACT'!I341</f>
        <v>13</v>
      </c>
      <c r="L242" s="151">
        <f>'PUDR KAB ACT'!J341</f>
        <v>7</v>
      </c>
      <c r="M242" s="151">
        <f>'PUDR KAB ACT'!K341</f>
        <v>11</v>
      </c>
      <c r="N242" s="151">
        <f>'PUDR KAB ACT'!L341</f>
        <v>4</v>
      </c>
      <c r="O242" s="151">
        <f>'PUDR KAB ACT'!M341</f>
        <v>1</v>
      </c>
      <c r="P242" s="151">
        <f>'PUDR KAB ACT'!N341</f>
        <v>4</v>
      </c>
      <c r="Q242" s="151">
        <f>'PUDR KAB ACT'!O341</f>
        <v>8</v>
      </c>
      <c r="R242" s="151">
        <f>'PUDR KAB ACT'!P341</f>
        <v>6</v>
      </c>
      <c r="S242" s="151">
        <f>'PUDR KAB ACT'!Q341</f>
        <v>5</v>
      </c>
      <c r="T242" s="151">
        <f>'PUDR KAB ACT'!R341</f>
        <v>6</v>
      </c>
      <c r="U242" s="151">
        <f>JAN!N340</f>
        <v>5</v>
      </c>
      <c r="V242" s="151">
        <f>FEB!N340</f>
        <v>4</v>
      </c>
      <c r="W242" s="151">
        <f>MAR!N340</f>
        <v>13</v>
      </c>
      <c r="X242" s="151">
        <f>APR!N340</f>
        <v>7</v>
      </c>
      <c r="Y242" s="151">
        <f>MEI!N340</f>
        <v>11</v>
      </c>
      <c r="Z242" s="151">
        <f>JUN!N340</f>
        <v>4</v>
      </c>
      <c r="AA242" s="151">
        <f>JUL!N340</f>
        <v>1</v>
      </c>
      <c r="AB242" s="151">
        <f>AGS!N340</f>
        <v>4</v>
      </c>
      <c r="AC242" s="151">
        <f>SEPT!N340</f>
        <v>8</v>
      </c>
      <c r="AD242" s="151">
        <f>OKT!N340</f>
        <v>6</v>
      </c>
      <c r="AE242" s="151">
        <f>NOV!N340</f>
        <v>5</v>
      </c>
      <c r="AF242" s="151">
        <f>DES!N340</f>
        <v>6</v>
      </c>
      <c r="AG242" s="151">
        <f t="shared" si="0"/>
        <v>74</v>
      </c>
      <c r="AH242" s="151">
        <f t="shared" si="1"/>
        <v>74</v>
      </c>
      <c r="AI242" s="376">
        <f t="shared" si="2"/>
        <v>1</v>
      </c>
      <c r="AJ242" s="82">
        <f t="shared" si="3"/>
        <v>44</v>
      </c>
      <c r="AK242" s="82">
        <f t="shared" si="4"/>
        <v>44</v>
      </c>
      <c r="AL242" s="82">
        <f t="shared" si="5"/>
        <v>1</v>
      </c>
      <c r="AM242" s="82">
        <f t="shared" si="6"/>
        <v>30</v>
      </c>
      <c r="AN242" s="82">
        <f t="shared" si="7"/>
        <v>30</v>
      </c>
      <c r="AO242" s="82">
        <f t="shared" si="8"/>
        <v>1</v>
      </c>
    </row>
    <row r="243" spans="1:41" ht="15.75" customHeight="1" x14ac:dyDescent="0.3">
      <c r="A243" s="53">
        <v>341</v>
      </c>
      <c r="B243" s="53"/>
      <c r="C243" s="137" t="s">
        <v>591</v>
      </c>
      <c r="D243" s="137">
        <v>11</v>
      </c>
      <c r="E243" s="137" t="s">
        <v>598</v>
      </c>
      <c r="F243" s="53" t="s">
        <v>368</v>
      </c>
      <c r="G243" s="53" t="s">
        <v>379</v>
      </c>
      <c r="H243" s="53" t="s">
        <v>598</v>
      </c>
      <c r="I243" s="151">
        <f>'PUDR KAB ACT'!G343</f>
        <v>0</v>
      </c>
      <c r="J243" s="151">
        <f>'PUDR KAB ACT'!H343</f>
        <v>0</v>
      </c>
      <c r="K243" s="151">
        <f>'PUDR KAB ACT'!I343</f>
        <v>0</v>
      </c>
      <c r="L243" s="151">
        <f>'PUDR KAB ACT'!J343</f>
        <v>0</v>
      </c>
      <c r="M243" s="151">
        <f>'PUDR KAB ACT'!K343</f>
        <v>0</v>
      </c>
      <c r="N243" s="151">
        <f>'PUDR KAB ACT'!L343</f>
        <v>0</v>
      </c>
      <c r="O243" s="151">
        <f>'PUDR KAB ACT'!M343</f>
        <v>1</v>
      </c>
      <c r="P243" s="151">
        <f>'PUDR KAB ACT'!N343</f>
        <v>0</v>
      </c>
      <c r="Q243" s="151">
        <f>'PUDR KAB ACT'!O343</f>
        <v>1</v>
      </c>
      <c r="R243" s="151">
        <f>'PUDR KAB ACT'!P343</f>
        <v>0</v>
      </c>
      <c r="S243" s="151">
        <f>'PUDR KAB ACT'!Q343</f>
        <v>0</v>
      </c>
      <c r="T243" s="151">
        <f>'PUDR KAB ACT'!R343</f>
        <v>1</v>
      </c>
      <c r="U243" s="151">
        <f>JAN!N342</f>
        <v>0</v>
      </c>
      <c r="V243" s="151">
        <f>FEB!N342</f>
        <v>0</v>
      </c>
      <c r="W243" s="151">
        <f>MAR!N342</f>
        <v>0</v>
      </c>
      <c r="X243" s="151">
        <f>APR!N342</f>
        <v>0</v>
      </c>
      <c r="Y243" s="151">
        <f>MEI!N342</f>
        <v>0</v>
      </c>
      <c r="Z243" s="151">
        <f>JUN!N342</f>
        <v>0</v>
      </c>
      <c r="AA243" s="151">
        <f>JUL!N342</f>
        <v>0</v>
      </c>
      <c r="AB243" s="151">
        <f>AGS!N342</f>
        <v>0</v>
      </c>
      <c r="AC243" s="151">
        <f>SEPT!N342</f>
        <v>0</v>
      </c>
      <c r="AD243" s="151">
        <f>OKT!N342</f>
        <v>0</v>
      </c>
      <c r="AE243" s="151">
        <f>NOV!N342</f>
        <v>0</v>
      </c>
      <c r="AF243" s="151">
        <f>DES!N342</f>
        <v>1</v>
      </c>
      <c r="AG243" s="151">
        <f t="shared" si="0"/>
        <v>3</v>
      </c>
      <c r="AH243" s="151">
        <f t="shared" si="1"/>
        <v>1</v>
      </c>
      <c r="AI243" s="376">
        <f t="shared" si="2"/>
        <v>0.33333333333333331</v>
      </c>
      <c r="AJ243" s="82">
        <f t="shared" si="3"/>
        <v>0</v>
      </c>
      <c r="AK243" s="82">
        <f t="shared" si="4"/>
        <v>0</v>
      </c>
      <c r="AL243" s="82" t="e">
        <f t="shared" si="5"/>
        <v>#DIV/0!</v>
      </c>
      <c r="AM243" s="82">
        <f t="shared" si="6"/>
        <v>3</v>
      </c>
      <c r="AN243" s="82">
        <f t="shared" si="7"/>
        <v>1</v>
      </c>
      <c r="AO243" s="82">
        <f t="shared" si="8"/>
        <v>0.33333333333333331</v>
      </c>
    </row>
    <row r="244" spans="1:41" ht="15.75" customHeight="1" x14ac:dyDescent="0.3">
      <c r="A244" s="53">
        <v>342</v>
      </c>
      <c r="B244" s="53"/>
      <c r="C244" s="137" t="s">
        <v>599</v>
      </c>
      <c r="D244" s="137">
        <v>12</v>
      </c>
      <c r="E244" s="137" t="s">
        <v>598</v>
      </c>
      <c r="F244" s="53" t="s">
        <v>368</v>
      </c>
      <c r="G244" s="53" t="s">
        <v>380</v>
      </c>
      <c r="H244" s="53" t="s">
        <v>598</v>
      </c>
      <c r="I244" s="151">
        <f>'PUDR KAB ACT'!G344</f>
        <v>0</v>
      </c>
      <c r="J244" s="151">
        <f>'PUDR KAB ACT'!H344</f>
        <v>0</v>
      </c>
      <c r="K244" s="151">
        <f>'PUDR KAB ACT'!I344</f>
        <v>0</v>
      </c>
      <c r="L244" s="151">
        <f>'PUDR KAB ACT'!J344</f>
        <v>0</v>
      </c>
      <c r="M244" s="151">
        <f>'PUDR KAB ACT'!K344</f>
        <v>0</v>
      </c>
      <c r="N244" s="151">
        <f>'PUDR KAB ACT'!L344</f>
        <v>0</v>
      </c>
      <c r="O244" s="151">
        <f>'PUDR KAB ACT'!M344</f>
        <v>15</v>
      </c>
      <c r="P244" s="151">
        <f>'PUDR KAB ACT'!N344</f>
        <v>0</v>
      </c>
      <c r="Q244" s="151">
        <f>'PUDR KAB ACT'!O344</f>
        <v>0</v>
      </c>
      <c r="R244" s="151">
        <f>'PUDR KAB ACT'!P344</f>
        <v>0</v>
      </c>
      <c r="S244" s="151">
        <f>'PUDR KAB ACT'!Q344</f>
        <v>0</v>
      </c>
      <c r="T244" s="151">
        <f>'PUDR KAB ACT'!R344</f>
        <v>0</v>
      </c>
      <c r="U244" s="151">
        <f>JAN!N343</f>
        <v>0</v>
      </c>
      <c r="V244" s="151">
        <f>FEB!N343</f>
        <v>0</v>
      </c>
      <c r="W244" s="151">
        <f>MAR!N343</f>
        <v>0</v>
      </c>
      <c r="X244" s="151">
        <f>APR!N343</f>
        <v>0</v>
      </c>
      <c r="Y244" s="151">
        <f>MEI!N343</f>
        <v>0</v>
      </c>
      <c r="Z244" s="151">
        <f>JUN!N343</f>
        <v>0</v>
      </c>
      <c r="AA244" s="151">
        <f>JUL!N343</f>
        <v>0</v>
      </c>
      <c r="AB244" s="151">
        <f>AGS!N343</f>
        <v>0</v>
      </c>
      <c r="AC244" s="151">
        <f>SEPT!N343</f>
        <v>0</v>
      </c>
      <c r="AD244" s="151">
        <f>OKT!N343</f>
        <v>0</v>
      </c>
      <c r="AE244" s="151">
        <f>NOV!N343</f>
        <v>0</v>
      </c>
      <c r="AF244" s="151">
        <f>DES!N343</f>
        <v>0</v>
      </c>
      <c r="AG244" s="151">
        <f t="shared" si="0"/>
        <v>15</v>
      </c>
      <c r="AH244" s="151">
        <f t="shared" si="1"/>
        <v>0</v>
      </c>
      <c r="AI244" s="376">
        <f t="shared" si="2"/>
        <v>0</v>
      </c>
      <c r="AJ244" s="82">
        <f t="shared" si="3"/>
        <v>0</v>
      </c>
      <c r="AK244" s="82">
        <f t="shared" si="4"/>
        <v>0</v>
      </c>
      <c r="AL244" s="82" t="e">
        <f t="shared" si="5"/>
        <v>#DIV/0!</v>
      </c>
      <c r="AM244" s="82">
        <f t="shared" si="6"/>
        <v>15</v>
      </c>
      <c r="AN244" s="82">
        <f t="shared" si="7"/>
        <v>0</v>
      </c>
      <c r="AO244" s="82">
        <f t="shared" si="8"/>
        <v>0</v>
      </c>
    </row>
    <row r="245" spans="1:41" ht="15.75" customHeight="1" x14ac:dyDescent="0.3">
      <c r="A245" s="53">
        <v>343</v>
      </c>
      <c r="B245" s="53"/>
      <c r="C245" s="137" t="s">
        <v>591</v>
      </c>
      <c r="D245" s="137">
        <v>13</v>
      </c>
      <c r="E245" s="137" t="s">
        <v>598</v>
      </c>
      <c r="F245" s="53" t="s">
        <v>368</v>
      </c>
      <c r="G245" s="53" t="s">
        <v>381</v>
      </c>
      <c r="H245" s="53" t="s">
        <v>598</v>
      </c>
      <c r="I245" s="151">
        <f>'PUDR KAB ACT'!G345</f>
        <v>4</v>
      </c>
      <c r="J245" s="151">
        <f>'PUDR KAB ACT'!H345</f>
        <v>0</v>
      </c>
      <c r="K245" s="151">
        <f>'PUDR KAB ACT'!I345</f>
        <v>1</v>
      </c>
      <c r="L245" s="151">
        <f>'PUDR KAB ACT'!J345</f>
        <v>2</v>
      </c>
      <c r="M245" s="151">
        <f>'PUDR KAB ACT'!K345</f>
        <v>3</v>
      </c>
      <c r="N245" s="151">
        <f>'PUDR KAB ACT'!L345</f>
        <v>2</v>
      </c>
      <c r="O245" s="151">
        <f>'PUDR KAB ACT'!M345</f>
        <v>1</v>
      </c>
      <c r="P245" s="151">
        <f>'PUDR KAB ACT'!N345</f>
        <v>2</v>
      </c>
      <c r="Q245" s="151">
        <f>'PUDR KAB ACT'!O345</f>
        <v>2</v>
      </c>
      <c r="R245" s="151">
        <f>'PUDR KAB ACT'!P345</f>
        <v>3</v>
      </c>
      <c r="S245" s="151">
        <f>'PUDR KAB ACT'!Q345</f>
        <v>3</v>
      </c>
      <c r="T245" s="151">
        <f>'PUDR KAB ACT'!R345</f>
        <v>10</v>
      </c>
      <c r="U245" s="151">
        <f>JAN!N344</f>
        <v>1</v>
      </c>
      <c r="V245" s="151">
        <f>FEB!N344</f>
        <v>0</v>
      </c>
      <c r="W245" s="151">
        <f>MAR!N344</f>
        <v>0</v>
      </c>
      <c r="X245" s="151">
        <f>APR!N344</f>
        <v>0</v>
      </c>
      <c r="Y245" s="151">
        <f>MEI!N344</f>
        <v>0</v>
      </c>
      <c r="Z245" s="151">
        <f>JUN!N344</f>
        <v>1</v>
      </c>
      <c r="AA245" s="151">
        <f>JUL!N344</f>
        <v>1</v>
      </c>
      <c r="AB245" s="151">
        <f>AGS!N344</f>
        <v>2</v>
      </c>
      <c r="AC245" s="151">
        <f>SEPT!N344</f>
        <v>2</v>
      </c>
      <c r="AD245" s="151">
        <f>OKT!N344</f>
        <v>2</v>
      </c>
      <c r="AE245" s="151">
        <f>NOV!N344</f>
        <v>1</v>
      </c>
      <c r="AF245" s="151">
        <f>DES!N344</f>
        <v>5</v>
      </c>
      <c r="AG245" s="151">
        <f t="shared" si="0"/>
        <v>33</v>
      </c>
      <c r="AH245" s="151">
        <f t="shared" si="1"/>
        <v>15</v>
      </c>
      <c r="AI245" s="376">
        <f t="shared" si="2"/>
        <v>0.45454545454545453</v>
      </c>
      <c r="AJ245" s="82">
        <f t="shared" si="3"/>
        <v>12</v>
      </c>
      <c r="AK245" s="82">
        <f t="shared" si="4"/>
        <v>2</v>
      </c>
      <c r="AL245" s="82">
        <f t="shared" si="5"/>
        <v>0.16666666666666666</v>
      </c>
      <c r="AM245" s="82">
        <f t="shared" si="6"/>
        <v>21</v>
      </c>
      <c r="AN245" s="82">
        <f t="shared" si="7"/>
        <v>13</v>
      </c>
      <c r="AO245" s="82">
        <f t="shared" si="8"/>
        <v>0.61904761904761907</v>
      </c>
    </row>
    <row r="246" spans="1:41" ht="15.75" customHeight="1" x14ac:dyDescent="0.3">
      <c r="A246" s="53">
        <v>344</v>
      </c>
      <c r="B246" s="53"/>
      <c r="C246" s="137" t="s">
        <v>599</v>
      </c>
      <c r="D246" s="137">
        <v>14</v>
      </c>
      <c r="E246" s="137" t="s">
        <v>600</v>
      </c>
      <c r="F246" s="53" t="s">
        <v>368</v>
      </c>
      <c r="G246" s="53" t="s">
        <v>382</v>
      </c>
      <c r="H246" s="53" t="s">
        <v>600</v>
      </c>
      <c r="I246" s="151">
        <f>'PUDR KAB ACT'!G346</f>
        <v>5</v>
      </c>
      <c r="J246" s="151">
        <f>'PUDR KAB ACT'!H346</f>
        <v>5</v>
      </c>
      <c r="K246" s="151">
        <f>'PUDR KAB ACT'!I346</f>
        <v>2</v>
      </c>
      <c r="L246" s="151">
        <f>'PUDR KAB ACT'!J346</f>
        <v>4</v>
      </c>
      <c r="M246" s="151">
        <f>'PUDR KAB ACT'!K346</f>
        <v>11</v>
      </c>
      <c r="N246" s="151">
        <f>'PUDR KAB ACT'!L346</f>
        <v>9</v>
      </c>
      <c r="O246" s="151">
        <f>'PUDR KAB ACT'!M346</f>
        <v>20</v>
      </c>
      <c r="P246" s="151">
        <f>'PUDR KAB ACT'!N346</f>
        <v>9</v>
      </c>
      <c r="Q246" s="151">
        <f>'PUDR KAB ACT'!O346</f>
        <v>5</v>
      </c>
      <c r="R246" s="151">
        <f>'PUDR KAB ACT'!P346</f>
        <v>13</v>
      </c>
      <c r="S246" s="151">
        <f>'PUDR KAB ACT'!Q346</f>
        <v>3</v>
      </c>
      <c r="T246" s="151">
        <f>'PUDR KAB ACT'!R346</f>
        <v>3</v>
      </c>
      <c r="U246" s="151">
        <f>JAN!N345</f>
        <v>1</v>
      </c>
      <c r="V246" s="151">
        <f>FEB!N345</f>
        <v>5</v>
      </c>
      <c r="W246" s="151">
        <f>MAR!N345</f>
        <v>2</v>
      </c>
      <c r="X246" s="151">
        <f>APR!N345</f>
        <v>4</v>
      </c>
      <c r="Y246" s="151">
        <f>MEI!N345</f>
        <v>11</v>
      </c>
      <c r="Z246" s="151">
        <f>JUN!N345</f>
        <v>9</v>
      </c>
      <c r="AA246" s="151">
        <f>JUL!N345</f>
        <v>20</v>
      </c>
      <c r="AB246" s="151">
        <f>AGS!N345</f>
        <v>8</v>
      </c>
      <c r="AC246" s="151">
        <f>SEPT!N345</f>
        <v>5</v>
      </c>
      <c r="AD246" s="151">
        <f>OKT!N345</f>
        <v>13</v>
      </c>
      <c r="AE246" s="151">
        <f>NOV!N345</f>
        <v>3</v>
      </c>
      <c r="AF246" s="151">
        <f>DES!N345</f>
        <v>3</v>
      </c>
      <c r="AG246" s="151">
        <f t="shared" si="0"/>
        <v>89</v>
      </c>
      <c r="AH246" s="151">
        <f t="shared" si="1"/>
        <v>84</v>
      </c>
      <c r="AI246" s="376">
        <f t="shared" si="2"/>
        <v>0.9438202247191011</v>
      </c>
      <c r="AJ246" s="82">
        <f t="shared" si="3"/>
        <v>36</v>
      </c>
      <c r="AK246" s="82">
        <f t="shared" si="4"/>
        <v>32</v>
      </c>
      <c r="AL246" s="82">
        <f t="shared" si="5"/>
        <v>0.88888888888888884</v>
      </c>
      <c r="AM246" s="82">
        <f t="shared" si="6"/>
        <v>53</v>
      </c>
      <c r="AN246" s="82">
        <f t="shared" si="7"/>
        <v>52</v>
      </c>
      <c r="AO246" s="82">
        <f t="shared" si="8"/>
        <v>0.98113207547169812</v>
      </c>
    </row>
    <row r="247" spans="1:41" ht="15.75" customHeight="1" x14ac:dyDescent="0.3">
      <c r="A247" s="53">
        <v>345</v>
      </c>
      <c r="B247" s="53"/>
      <c r="C247" s="137" t="s">
        <v>591</v>
      </c>
      <c r="D247" s="137">
        <v>1</v>
      </c>
      <c r="E247" s="137" t="s">
        <v>598</v>
      </c>
      <c r="F247" s="53" t="s">
        <v>383</v>
      </c>
      <c r="G247" s="53" t="s">
        <v>384</v>
      </c>
      <c r="H247" s="53" t="s">
        <v>598</v>
      </c>
      <c r="I247" s="151">
        <f>'PUDR KAB ACT'!G347</f>
        <v>0</v>
      </c>
      <c r="J247" s="151">
        <f>'PUDR KAB ACT'!H347</f>
        <v>0</v>
      </c>
      <c r="K247" s="151">
        <f>'PUDR KAB ACT'!I347</f>
        <v>1</v>
      </c>
      <c r="L247" s="151">
        <f>'PUDR KAB ACT'!J347</f>
        <v>0</v>
      </c>
      <c r="M247" s="151">
        <f>'PUDR KAB ACT'!K347</f>
        <v>0</v>
      </c>
      <c r="N247" s="151">
        <f>'PUDR KAB ACT'!L347</f>
        <v>0</v>
      </c>
      <c r="O247" s="151">
        <f>'PUDR KAB ACT'!M347</f>
        <v>0</v>
      </c>
      <c r="P247" s="151">
        <f>'PUDR KAB ACT'!N347</f>
        <v>0</v>
      </c>
      <c r="Q247" s="151">
        <f>'PUDR KAB ACT'!O347</f>
        <v>0</v>
      </c>
      <c r="R247" s="151">
        <f>'PUDR KAB ACT'!P347</f>
        <v>0</v>
      </c>
      <c r="S247" s="151">
        <f>'PUDR KAB ACT'!Q347</f>
        <v>0</v>
      </c>
      <c r="T247" s="151">
        <f>'PUDR KAB ACT'!R347</f>
        <v>0</v>
      </c>
      <c r="U247" s="151">
        <f>JAN!N346</f>
        <v>0</v>
      </c>
      <c r="V247" s="151">
        <f>FEB!N346</f>
        <v>0</v>
      </c>
      <c r="W247" s="151">
        <f>MAR!N346</f>
        <v>1</v>
      </c>
      <c r="X247" s="151">
        <f>APR!N346</f>
        <v>0</v>
      </c>
      <c r="Y247" s="151">
        <f>MEI!N346</f>
        <v>0</v>
      </c>
      <c r="Z247" s="151">
        <f>JUN!N346</f>
        <v>0</v>
      </c>
      <c r="AA247" s="151">
        <f>JUL!N346</f>
        <v>0</v>
      </c>
      <c r="AB247" s="151">
        <f>AGS!N346</f>
        <v>0</v>
      </c>
      <c r="AC247" s="151">
        <f>SEPT!N346</f>
        <v>0</v>
      </c>
      <c r="AD247" s="151">
        <f>OKT!N346</f>
        <v>0</v>
      </c>
      <c r="AE247" s="151">
        <f>NOV!N346</f>
        <v>0</v>
      </c>
      <c r="AF247" s="151">
        <f>DES!N346</f>
        <v>0</v>
      </c>
      <c r="AG247" s="151">
        <f t="shared" si="0"/>
        <v>1</v>
      </c>
      <c r="AH247" s="151">
        <f t="shared" si="1"/>
        <v>1</v>
      </c>
      <c r="AI247" s="376">
        <f t="shared" si="2"/>
        <v>1</v>
      </c>
      <c r="AJ247" s="82">
        <f t="shared" si="3"/>
        <v>1</v>
      </c>
      <c r="AK247" s="82">
        <f t="shared" si="4"/>
        <v>1</v>
      </c>
      <c r="AL247" s="82">
        <f t="shared" si="5"/>
        <v>1</v>
      </c>
      <c r="AM247" s="82">
        <f t="shared" si="6"/>
        <v>0</v>
      </c>
      <c r="AN247" s="82">
        <f t="shared" si="7"/>
        <v>0</v>
      </c>
      <c r="AO247" s="82" t="e">
        <f t="shared" si="8"/>
        <v>#DIV/0!</v>
      </c>
    </row>
    <row r="248" spans="1:41" ht="15.75" customHeight="1" x14ac:dyDescent="0.3">
      <c r="A248" s="53">
        <v>346</v>
      </c>
      <c r="B248" s="53"/>
      <c r="C248" s="137" t="s">
        <v>591</v>
      </c>
      <c r="D248" s="137">
        <v>2</v>
      </c>
      <c r="E248" s="137" t="s">
        <v>598</v>
      </c>
      <c r="F248" s="53" t="s">
        <v>383</v>
      </c>
      <c r="G248" s="53" t="s">
        <v>385</v>
      </c>
      <c r="H248" s="53" t="s">
        <v>598</v>
      </c>
      <c r="I248" s="151">
        <f>'PUDR KAB ACT'!G348</f>
        <v>1</v>
      </c>
      <c r="J248" s="151">
        <f>'PUDR KAB ACT'!H348</f>
        <v>0</v>
      </c>
      <c r="K248" s="151">
        <f>'PUDR KAB ACT'!I348</f>
        <v>0</v>
      </c>
      <c r="L248" s="151">
        <f>'PUDR KAB ACT'!J348</f>
        <v>0</v>
      </c>
      <c r="M248" s="151">
        <f>'PUDR KAB ACT'!K348</f>
        <v>0</v>
      </c>
      <c r="N248" s="151">
        <f>'PUDR KAB ACT'!L348</f>
        <v>0</v>
      </c>
      <c r="O248" s="151">
        <f>'PUDR KAB ACT'!M348</f>
        <v>0</v>
      </c>
      <c r="P248" s="151">
        <f>'PUDR KAB ACT'!N348</f>
        <v>0</v>
      </c>
      <c r="Q248" s="151">
        <f>'PUDR KAB ACT'!O348</f>
        <v>0</v>
      </c>
      <c r="R248" s="151">
        <f>'PUDR KAB ACT'!P348</f>
        <v>0</v>
      </c>
      <c r="S248" s="151">
        <f>'PUDR KAB ACT'!Q348</f>
        <v>0</v>
      </c>
      <c r="T248" s="151">
        <f>'PUDR KAB ACT'!R348</f>
        <v>0</v>
      </c>
      <c r="U248" s="151">
        <f>JAN!N347</f>
        <v>1</v>
      </c>
      <c r="V248" s="151">
        <f>FEB!N347</f>
        <v>0</v>
      </c>
      <c r="W248" s="151">
        <f>MAR!N347</f>
        <v>0</v>
      </c>
      <c r="X248" s="151">
        <f>APR!N347</f>
        <v>0</v>
      </c>
      <c r="Y248" s="151">
        <f>MEI!N347</f>
        <v>0</v>
      </c>
      <c r="Z248" s="151">
        <f>JUN!N347</f>
        <v>0</v>
      </c>
      <c r="AA248" s="151">
        <f>JUL!N347</f>
        <v>0</v>
      </c>
      <c r="AB248" s="151">
        <f>AGS!N347</f>
        <v>0</v>
      </c>
      <c r="AC248" s="151">
        <f>SEPT!N347</f>
        <v>0</v>
      </c>
      <c r="AD248" s="151">
        <f>OKT!N347</f>
        <v>0</v>
      </c>
      <c r="AE248" s="151">
        <f>NOV!N347</f>
        <v>0</v>
      </c>
      <c r="AF248" s="151">
        <f>DES!N347</f>
        <v>0</v>
      </c>
      <c r="AG248" s="151">
        <f t="shared" si="0"/>
        <v>1</v>
      </c>
      <c r="AH248" s="151">
        <f t="shared" si="1"/>
        <v>1</v>
      </c>
      <c r="AI248" s="376">
        <f t="shared" si="2"/>
        <v>1</v>
      </c>
      <c r="AJ248" s="82">
        <f t="shared" si="3"/>
        <v>1</v>
      </c>
      <c r="AK248" s="82">
        <f t="shared" si="4"/>
        <v>1</v>
      </c>
      <c r="AL248" s="82">
        <f t="shared" si="5"/>
        <v>1</v>
      </c>
      <c r="AM248" s="82">
        <f t="shared" si="6"/>
        <v>0</v>
      </c>
      <c r="AN248" s="82">
        <f t="shared" si="7"/>
        <v>0</v>
      </c>
      <c r="AO248" s="82" t="e">
        <f t="shared" si="8"/>
        <v>#DIV/0!</v>
      </c>
    </row>
    <row r="249" spans="1:41" ht="15.75" customHeight="1" x14ac:dyDescent="0.3">
      <c r="A249" s="53">
        <v>347</v>
      </c>
      <c r="B249" s="53"/>
      <c r="C249" s="137" t="s">
        <v>599</v>
      </c>
      <c r="D249" s="137">
        <v>3</v>
      </c>
      <c r="E249" s="137" t="s">
        <v>600</v>
      </c>
      <c r="F249" s="53" t="s">
        <v>383</v>
      </c>
      <c r="G249" s="53" t="s">
        <v>386</v>
      </c>
      <c r="H249" s="53" t="s">
        <v>600</v>
      </c>
      <c r="I249" s="151">
        <f>'PUDR KAB ACT'!G349</f>
        <v>0</v>
      </c>
      <c r="J249" s="151">
        <f>'PUDR KAB ACT'!H349</f>
        <v>0</v>
      </c>
      <c r="K249" s="151">
        <f>'PUDR KAB ACT'!I349</f>
        <v>1</v>
      </c>
      <c r="L249" s="151">
        <f>'PUDR KAB ACT'!J349</f>
        <v>1</v>
      </c>
      <c r="M249" s="151">
        <f>'PUDR KAB ACT'!K349</f>
        <v>0</v>
      </c>
      <c r="N249" s="151">
        <f>'PUDR KAB ACT'!L349</f>
        <v>2</v>
      </c>
      <c r="O249" s="151">
        <f>'PUDR KAB ACT'!M349</f>
        <v>0</v>
      </c>
      <c r="P249" s="151">
        <f>'PUDR KAB ACT'!N349</f>
        <v>1</v>
      </c>
      <c r="Q249" s="151">
        <f>'PUDR KAB ACT'!O349</f>
        <v>1</v>
      </c>
      <c r="R249" s="151">
        <f>'PUDR KAB ACT'!P349</f>
        <v>0</v>
      </c>
      <c r="S249" s="151">
        <f>'PUDR KAB ACT'!Q349</f>
        <v>0</v>
      </c>
      <c r="T249" s="151">
        <f>'PUDR KAB ACT'!R349</f>
        <v>1</v>
      </c>
      <c r="U249" s="151">
        <f>JAN!N348</f>
        <v>0</v>
      </c>
      <c r="V249" s="151">
        <f>FEB!N348</f>
        <v>0</v>
      </c>
      <c r="W249" s="151">
        <f>MAR!N348</f>
        <v>1</v>
      </c>
      <c r="X249" s="151">
        <f>APR!N348</f>
        <v>1</v>
      </c>
      <c r="Y249" s="151">
        <f>MEI!N348</f>
        <v>0</v>
      </c>
      <c r="Z249" s="151">
        <f>JUN!N348</f>
        <v>2</v>
      </c>
      <c r="AA249" s="151">
        <f>JUL!N348</f>
        <v>0</v>
      </c>
      <c r="AB249" s="151">
        <f>AGS!N348</f>
        <v>1</v>
      </c>
      <c r="AC249" s="151">
        <f>SEPT!N348</f>
        <v>1</v>
      </c>
      <c r="AD249" s="151">
        <f>OKT!N348</f>
        <v>0</v>
      </c>
      <c r="AE249" s="151">
        <f>NOV!N348</f>
        <v>0</v>
      </c>
      <c r="AF249" s="151">
        <f>DES!N348</f>
        <v>1</v>
      </c>
      <c r="AG249" s="151">
        <f t="shared" si="0"/>
        <v>7</v>
      </c>
      <c r="AH249" s="151">
        <f t="shared" si="1"/>
        <v>7</v>
      </c>
      <c r="AI249" s="376">
        <f t="shared" si="2"/>
        <v>1</v>
      </c>
      <c r="AJ249" s="82">
        <f t="shared" si="3"/>
        <v>4</v>
      </c>
      <c r="AK249" s="82">
        <f t="shared" si="4"/>
        <v>4</v>
      </c>
      <c r="AL249" s="82">
        <f t="shared" si="5"/>
        <v>1</v>
      </c>
      <c r="AM249" s="82">
        <f t="shared" si="6"/>
        <v>3</v>
      </c>
      <c r="AN249" s="82">
        <f t="shared" si="7"/>
        <v>3</v>
      </c>
      <c r="AO249" s="82">
        <f t="shared" si="8"/>
        <v>1</v>
      </c>
    </row>
    <row r="250" spans="1:41" ht="15.75" customHeight="1" x14ac:dyDescent="0.3">
      <c r="A250" s="53">
        <v>348</v>
      </c>
      <c r="B250" s="53"/>
      <c r="C250" s="137" t="s">
        <v>599</v>
      </c>
      <c r="D250" s="137">
        <v>4</v>
      </c>
      <c r="E250" s="137" t="s">
        <v>600</v>
      </c>
      <c r="F250" s="53" t="s">
        <v>383</v>
      </c>
      <c r="G250" s="53" t="s">
        <v>387</v>
      </c>
      <c r="H250" s="53" t="s">
        <v>600</v>
      </c>
      <c r="I250" s="151">
        <f>'PUDR KAB ACT'!G350</f>
        <v>0</v>
      </c>
      <c r="J250" s="151">
        <f>'PUDR KAB ACT'!H350</f>
        <v>2</v>
      </c>
      <c r="K250" s="151">
        <f>'PUDR KAB ACT'!I350</f>
        <v>0</v>
      </c>
      <c r="L250" s="151">
        <f>'PUDR KAB ACT'!J350</f>
        <v>0</v>
      </c>
      <c r="M250" s="151">
        <f>'PUDR KAB ACT'!K350</f>
        <v>0</v>
      </c>
      <c r="N250" s="151">
        <f>'PUDR KAB ACT'!L350</f>
        <v>0</v>
      </c>
      <c r="O250" s="151">
        <f>'PUDR KAB ACT'!M350</f>
        <v>0</v>
      </c>
      <c r="P250" s="151">
        <f>'PUDR KAB ACT'!N350</f>
        <v>0</v>
      </c>
      <c r="Q250" s="151">
        <f>'PUDR KAB ACT'!O350</f>
        <v>0</v>
      </c>
      <c r="R250" s="151">
        <f>'PUDR KAB ACT'!P350</f>
        <v>0</v>
      </c>
      <c r="S250" s="151">
        <f>'PUDR KAB ACT'!Q350</f>
        <v>0</v>
      </c>
      <c r="T250" s="151">
        <f>'PUDR KAB ACT'!R350</f>
        <v>0</v>
      </c>
      <c r="U250" s="151">
        <f>JAN!N349</f>
        <v>0</v>
      </c>
      <c r="V250" s="151">
        <f>FEB!N349</f>
        <v>2</v>
      </c>
      <c r="W250" s="151">
        <f>MAR!N349</f>
        <v>0</v>
      </c>
      <c r="X250" s="151">
        <f>APR!N349</f>
        <v>0</v>
      </c>
      <c r="Y250" s="151">
        <f>MEI!N349</f>
        <v>0</v>
      </c>
      <c r="Z250" s="151">
        <f>JUN!N349</f>
        <v>0</v>
      </c>
      <c r="AA250" s="151">
        <f>JUL!N349</f>
        <v>0</v>
      </c>
      <c r="AB250" s="151">
        <f>AGS!N349</f>
        <v>0</v>
      </c>
      <c r="AC250" s="151">
        <f>SEPT!N349</f>
        <v>0</v>
      </c>
      <c r="AD250" s="151">
        <f>OKT!N349</f>
        <v>0</v>
      </c>
      <c r="AE250" s="151">
        <f>NOV!N349</f>
        <v>0</v>
      </c>
      <c r="AF250" s="151">
        <f>DES!N349</f>
        <v>0</v>
      </c>
      <c r="AG250" s="151">
        <f t="shared" si="0"/>
        <v>2</v>
      </c>
      <c r="AH250" s="151">
        <f t="shared" si="1"/>
        <v>2</v>
      </c>
      <c r="AI250" s="376">
        <f t="shared" si="2"/>
        <v>1</v>
      </c>
      <c r="AJ250" s="82">
        <f t="shared" si="3"/>
        <v>2</v>
      </c>
      <c r="AK250" s="82">
        <f t="shared" si="4"/>
        <v>2</v>
      </c>
      <c r="AL250" s="82">
        <f t="shared" si="5"/>
        <v>1</v>
      </c>
      <c r="AM250" s="82">
        <f t="shared" si="6"/>
        <v>0</v>
      </c>
      <c r="AN250" s="82">
        <f t="shared" si="7"/>
        <v>0</v>
      </c>
      <c r="AO250" s="82" t="e">
        <f t="shared" si="8"/>
        <v>#DIV/0!</v>
      </c>
    </row>
    <row r="251" spans="1:41" ht="15.75" customHeight="1" x14ac:dyDescent="0.3">
      <c r="A251" s="53">
        <v>349</v>
      </c>
      <c r="B251" s="53"/>
      <c r="C251" s="137" t="s">
        <v>599</v>
      </c>
      <c r="D251" s="137">
        <v>5</v>
      </c>
      <c r="E251" s="137" t="s">
        <v>600</v>
      </c>
      <c r="F251" s="53" t="s">
        <v>383</v>
      </c>
      <c r="G251" s="53" t="s">
        <v>388</v>
      </c>
      <c r="H251" s="53" t="s">
        <v>600</v>
      </c>
      <c r="I251" s="151">
        <f>'PUDR KAB ACT'!G351</f>
        <v>0</v>
      </c>
      <c r="J251" s="151">
        <f>'PUDR KAB ACT'!H351</f>
        <v>0</v>
      </c>
      <c r="K251" s="151">
        <f>'PUDR KAB ACT'!I351</f>
        <v>0</v>
      </c>
      <c r="L251" s="151">
        <f>'PUDR KAB ACT'!J351</f>
        <v>0</v>
      </c>
      <c r="M251" s="151">
        <f>'PUDR KAB ACT'!K351</f>
        <v>0</v>
      </c>
      <c r="N251" s="151">
        <f>'PUDR KAB ACT'!L351</f>
        <v>1</v>
      </c>
      <c r="O251" s="151">
        <f>'PUDR KAB ACT'!M351</f>
        <v>2</v>
      </c>
      <c r="P251" s="151">
        <f>'PUDR KAB ACT'!N351</f>
        <v>0</v>
      </c>
      <c r="Q251" s="151">
        <f>'PUDR KAB ACT'!O351</f>
        <v>0</v>
      </c>
      <c r="R251" s="151">
        <f>'PUDR KAB ACT'!P351</f>
        <v>0</v>
      </c>
      <c r="S251" s="151">
        <f>'PUDR KAB ACT'!Q351</f>
        <v>0</v>
      </c>
      <c r="T251" s="151">
        <f>'PUDR KAB ACT'!R351</f>
        <v>0</v>
      </c>
      <c r="U251" s="151">
        <f>JAN!N350</f>
        <v>0</v>
      </c>
      <c r="V251" s="151">
        <f>FEB!N350</f>
        <v>0</v>
      </c>
      <c r="W251" s="151">
        <f>MAR!N350</f>
        <v>0</v>
      </c>
      <c r="X251" s="151">
        <f>APR!N350</f>
        <v>0</v>
      </c>
      <c r="Y251" s="151">
        <f>MEI!N350</f>
        <v>0</v>
      </c>
      <c r="Z251" s="151">
        <f>JUN!N350</f>
        <v>1</v>
      </c>
      <c r="AA251" s="151">
        <f>JUL!N350</f>
        <v>2</v>
      </c>
      <c r="AB251" s="151">
        <f>AGS!N350</f>
        <v>0</v>
      </c>
      <c r="AC251" s="151">
        <f>SEPT!N350</f>
        <v>0</v>
      </c>
      <c r="AD251" s="151">
        <f>OKT!N350</f>
        <v>0</v>
      </c>
      <c r="AE251" s="151">
        <f>NOV!N350</f>
        <v>0</v>
      </c>
      <c r="AF251" s="151">
        <f>DES!N350</f>
        <v>0</v>
      </c>
      <c r="AG251" s="151">
        <f t="shared" si="0"/>
        <v>3</v>
      </c>
      <c r="AH251" s="151">
        <f t="shared" si="1"/>
        <v>3</v>
      </c>
      <c r="AI251" s="376">
        <f t="shared" si="2"/>
        <v>1</v>
      </c>
      <c r="AJ251" s="82">
        <f t="shared" si="3"/>
        <v>1</v>
      </c>
      <c r="AK251" s="82">
        <f t="shared" si="4"/>
        <v>1</v>
      </c>
      <c r="AL251" s="82">
        <f t="shared" si="5"/>
        <v>1</v>
      </c>
      <c r="AM251" s="82">
        <f t="shared" si="6"/>
        <v>2</v>
      </c>
      <c r="AN251" s="82">
        <f t="shared" si="7"/>
        <v>2</v>
      </c>
      <c r="AO251" s="82">
        <f t="shared" si="8"/>
        <v>1</v>
      </c>
    </row>
    <row r="252" spans="1:41" ht="15.75" customHeight="1" x14ac:dyDescent="0.3">
      <c r="A252" s="53">
        <v>350</v>
      </c>
      <c r="B252" s="53"/>
      <c r="C252" s="137" t="s">
        <v>599</v>
      </c>
      <c r="D252" s="137">
        <v>6</v>
      </c>
      <c r="E252" s="137" t="s">
        <v>600</v>
      </c>
      <c r="F252" s="53" t="s">
        <v>383</v>
      </c>
      <c r="G252" s="53" t="s">
        <v>389</v>
      </c>
      <c r="H252" s="53" t="s">
        <v>600</v>
      </c>
      <c r="I252" s="151">
        <f>'PUDR KAB ACT'!G352</f>
        <v>6</v>
      </c>
      <c r="J252" s="151">
        <f>'PUDR KAB ACT'!H352</f>
        <v>0</v>
      </c>
      <c r="K252" s="151">
        <f>'PUDR KAB ACT'!I352</f>
        <v>2</v>
      </c>
      <c r="L252" s="151">
        <f>'PUDR KAB ACT'!J352</f>
        <v>2</v>
      </c>
      <c r="M252" s="151">
        <f>'PUDR KAB ACT'!K352</f>
        <v>0</v>
      </c>
      <c r="N252" s="151">
        <f>'PUDR KAB ACT'!L352</f>
        <v>0</v>
      </c>
      <c r="O252" s="151">
        <f>'PUDR KAB ACT'!M352</f>
        <v>0</v>
      </c>
      <c r="P252" s="151">
        <f>'PUDR KAB ACT'!N352</f>
        <v>0</v>
      </c>
      <c r="Q252" s="151">
        <f>'PUDR KAB ACT'!O352</f>
        <v>0</v>
      </c>
      <c r="R252" s="151">
        <f>'PUDR KAB ACT'!P352</f>
        <v>0</v>
      </c>
      <c r="S252" s="151">
        <f>'PUDR KAB ACT'!Q352</f>
        <v>0</v>
      </c>
      <c r="T252" s="151">
        <f>'PUDR KAB ACT'!R352</f>
        <v>0</v>
      </c>
      <c r="U252" s="151">
        <f>JAN!N351</f>
        <v>6</v>
      </c>
      <c r="V252" s="151">
        <f>FEB!N351</f>
        <v>0</v>
      </c>
      <c r="W252" s="151">
        <f>MAR!N351</f>
        <v>2</v>
      </c>
      <c r="X252" s="151">
        <f>APR!N351</f>
        <v>2</v>
      </c>
      <c r="Y252" s="151">
        <f>MEI!N351</f>
        <v>0</v>
      </c>
      <c r="Z252" s="151">
        <f>JUN!N351</f>
        <v>0</v>
      </c>
      <c r="AA252" s="151">
        <f>JUL!N351</f>
        <v>0</v>
      </c>
      <c r="AB252" s="151">
        <f>AGS!N351</f>
        <v>0</v>
      </c>
      <c r="AC252" s="151">
        <f>SEPT!N351</f>
        <v>0</v>
      </c>
      <c r="AD252" s="151">
        <f>OKT!N351</f>
        <v>0</v>
      </c>
      <c r="AE252" s="151">
        <f>NOV!N351</f>
        <v>0</v>
      </c>
      <c r="AF252" s="151">
        <f>DES!N351</f>
        <v>0</v>
      </c>
      <c r="AG252" s="151">
        <f t="shared" si="0"/>
        <v>10</v>
      </c>
      <c r="AH252" s="151">
        <f t="shared" si="1"/>
        <v>10</v>
      </c>
      <c r="AI252" s="376">
        <f t="shared" si="2"/>
        <v>1</v>
      </c>
      <c r="AJ252" s="82">
        <f t="shared" si="3"/>
        <v>10</v>
      </c>
      <c r="AK252" s="82">
        <f t="shared" si="4"/>
        <v>10</v>
      </c>
      <c r="AL252" s="82">
        <f t="shared" si="5"/>
        <v>1</v>
      </c>
      <c r="AM252" s="82">
        <f t="shared" si="6"/>
        <v>0</v>
      </c>
      <c r="AN252" s="82">
        <f t="shared" si="7"/>
        <v>0</v>
      </c>
      <c r="AO252" s="82" t="e">
        <f t="shared" si="8"/>
        <v>#DIV/0!</v>
      </c>
    </row>
    <row r="253" spans="1:41" ht="15.75" customHeight="1" x14ac:dyDescent="0.3">
      <c r="A253" s="53">
        <v>351</v>
      </c>
      <c r="B253" s="53"/>
      <c r="C253" s="137" t="s">
        <v>599</v>
      </c>
      <c r="D253" s="137">
        <v>7</v>
      </c>
      <c r="E253" s="137" t="s">
        <v>600</v>
      </c>
      <c r="F253" s="53" t="s">
        <v>383</v>
      </c>
      <c r="G253" s="53" t="s">
        <v>390</v>
      </c>
      <c r="H253" s="53" t="s">
        <v>600</v>
      </c>
      <c r="I253" s="151">
        <f>'PUDR KAB ACT'!G353</f>
        <v>0</v>
      </c>
      <c r="J253" s="151">
        <f>'PUDR KAB ACT'!H353</f>
        <v>0</v>
      </c>
      <c r="K253" s="151">
        <f>'PUDR KAB ACT'!I353</f>
        <v>0</v>
      </c>
      <c r="L253" s="151">
        <f>'PUDR KAB ACT'!J353</f>
        <v>0</v>
      </c>
      <c r="M253" s="151">
        <f>'PUDR KAB ACT'!K353</f>
        <v>0</v>
      </c>
      <c r="N253" s="151">
        <f>'PUDR KAB ACT'!L353</f>
        <v>0</v>
      </c>
      <c r="O253" s="151">
        <f>'PUDR KAB ACT'!M353</f>
        <v>0</v>
      </c>
      <c r="P253" s="151">
        <f>'PUDR KAB ACT'!N353</f>
        <v>0</v>
      </c>
      <c r="Q253" s="151">
        <f>'PUDR KAB ACT'!O353</f>
        <v>0</v>
      </c>
      <c r="R253" s="151">
        <f>'PUDR KAB ACT'!P353</f>
        <v>1</v>
      </c>
      <c r="S253" s="151">
        <f>'PUDR KAB ACT'!Q353</f>
        <v>0</v>
      </c>
      <c r="T253" s="151">
        <f>'PUDR KAB ACT'!R353</f>
        <v>0</v>
      </c>
      <c r="U253" s="151">
        <f>JAN!N352</f>
        <v>0</v>
      </c>
      <c r="V253" s="151">
        <f>FEB!N352</f>
        <v>0</v>
      </c>
      <c r="W253" s="151">
        <f>MAR!N352</f>
        <v>0</v>
      </c>
      <c r="X253" s="151">
        <f>APR!N352</f>
        <v>0</v>
      </c>
      <c r="Y253" s="151">
        <f>MEI!N352</f>
        <v>0</v>
      </c>
      <c r="Z253" s="151">
        <f>JUN!N352</f>
        <v>0</v>
      </c>
      <c r="AA253" s="151">
        <f>JUL!N352</f>
        <v>0</v>
      </c>
      <c r="AB253" s="151">
        <f>AGS!N352</f>
        <v>0</v>
      </c>
      <c r="AC253" s="151">
        <f>SEPT!N352</f>
        <v>0</v>
      </c>
      <c r="AD253" s="151">
        <f>OKT!N352</f>
        <v>1</v>
      </c>
      <c r="AE253" s="151">
        <f>NOV!N352</f>
        <v>0</v>
      </c>
      <c r="AF253" s="151">
        <f>DES!N352</f>
        <v>0</v>
      </c>
      <c r="AG253" s="151">
        <f t="shared" si="0"/>
        <v>1</v>
      </c>
      <c r="AH253" s="151">
        <f t="shared" si="1"/>
        <v>1</v>
      </c>
      <c r="AI253" s="376">
        <f t="shared" si="2"/>
        <v>1</v>
      </c>
      <c r="AJ253" s="82">
        <f t="shared" si="3"/>
        <v>0</v>
      </c>
      <c r="AK253" s="82">
        <f t="shared" si="4"/>
        <v>0</v>
      </c>
      <c r="AL253" s="82" t="e">
        <f t="shared" si="5"/>
        <v>#DIV/0!</v>
      </c>
      <c r="AM253" s="82">
        <f t="shared" si="6"/>
        <v>1</v>
      </c>
      <c r="AN253" s="82">
        <f t="shared" si="7"/>
        <v>1</v>
      </c>
      <c r="AO253" s="82">
        <f t="shared" si="8"/>
        <v>1</v>
      </c>
    </row>
    <row r="254" spans="1:41" ht="15.75" customHeight="1" x14ac:dyDescent="0.3">
      <c r="A254" s="53">
        <v>352</v>
      </c>
      <c r="B254" s="53"/>
      <c r="C254" s="137" t="s">
        <v>599</v>
      </c>
      <c r="D254" s="137">
        <v>8</v>
      </c>
      <c r="E254" s="137" t="s">
        <v>600</v>
      </c>
      <c r="F254" s="53" t="s">
        <v>383</v>
      </c>
      <c r="G254" s="53" t="s">
        <v>391</v>
      </c>
      <c r="H254" s="53" t="s">
        <v>600</v>
      </c>
      <c r="I254" s="151">
        <f>'PUDR KAB ACT'!G354</f>
        <v>0</v>
      </c>
      <c r="J254" s="151">
        <f>'PUDR KAB ACT'!H354</f>
        <v>1</v>
      </c>
      <c r="K254" s="151">
        <f>'PUDR KAB ACT'!I354</f>
        <v>0</v>
      </c>
      <c r="L254" s="151">
        <f>'PUDR KAB ACT'!J354</f>
        <v>0</v>
      </c>
      <c r="M254" s="151">
        <f>'PUDR KAB ACT'!K354</f>
        <v>0</v>
      </c>
      <c r="N254" s="151">
        <f>'PUDR KAB ACT'!L354</f>
        <v>0</v>
      </c>
      <c r="O254" s="151">
        <f>'PUDR KAB ACT'!M354</f>
        <v>0</v>
      </c>
      <c r="P254" s="151">
        <f>'PUDR KAB ACT'!N354</f>
        <v>0</v>
      </c>
      <c r="Q254" s="151">
        <f>'PUDR KAB ACT'!O354</f>
        <v>0</v>
      </c>
      <c r="R254" s="151">
        <f>'PUDR KAB ACT'!P354</f>
        <v>0</v>
      </c>
      <c r="S254" s="151">
        <f>'PUDR KAB ACT'!Q354</f>
        <v>0</v>
      </c>
      <c r="T254" s="151">
        <f>'PUDR KAB ACT'!R354</f>
        <v>0</v>
      </c>
      <c r="U254" s="151">
        <f>JAN!N353</f>
        <v>0</v>
      </c>
      <c r="V254" s="151">
        <f>FEB!N353</f>
        <v>1</v>
      </c>
      <c r="W254" s="151">
        <f>MAR!N353</f>
        <v>0</v>
      </c>
      <c r="X254" s="151">
        <f>APR!N353</f>
        <v>0</v>
      </c>
      <c r="Y254" s="151">
        <f>MEI!N353</f>
        <v>0</v>
      </c>
      <c r="Z254" s="151">
        <f>JUN!N353</f>
        <v>0</v>
      </c>
      <c r="AA254" s="151">
        <f>JUL!N353</f>
        <v>0</v>
      </c>
      <c r="AB254" s="151">
        <f>AGS!N353</f>
        <v>0</v>
      </c>
      <c r="AC254" s="151">
        <f>SEPT!N353</f>
        <v>0</v>
      </c>
      <c r="AD254" s="151">
        <f>OKT!N353</f>
        <v>0</v>
      </c>
      <c r="AE254" s="151">
        <f>NOV!N353</f>
        <v>0</v>
      </c>
      <c r="AF254" s="151">
        <f>DES!N353</f>
        <v>0</v>
      </c>
      <c r="AG254" s="151">
        <f t="shared" si="0"/>
        <v>1</v>
      </c>
      <c r="AH254" s="151">
        <f t="shared" si="1"/>
        <v>1</v>
      </c>
      <c r="AI254" s="376">
        <f t="shared" si="2"/>
        <v>1</v>
      </c>
      <c r="AJ254" s="82">
        <f t="shared" si="3"/>
        <v>1</v>
      </c>
      <c r="AK254" s="82">
        <f t="shared" si="4"/>
        <v>1</v>
      </c>
      <c r="AL254" s="82">
        <f t="shared" si="5"/>
        <v>1</v>
      </c>
      <c r="AM254" s="82">
        <f t="shared" si="6"/>
        <v>0</v>
      </c>
      <c r="AN254" s="82">
        <f t="shared" si="7"/>
        <v>0</v>
      </c>
      <c r="AO254" s="82" t="e">
        <f t="shared" si="8"/>
        <v>#DIV/0!</v>
      </c>
    </row>
    <row r="255" spans="1:41" ht="15.75" customHeight="1" x14ac:dyDescent="0.3">
      <c r="A255" s="53">
        <v>353</v>
      </c>
      <c r="B255" s="53"/>
      <c r="C255" s="137" t="s">
        <v>599</v>
      </c>
      <c r="D255" s="137">
        <v>9</v>
      </c>
      <c r="E255" s="137" t="s">
        <v>600</v>
      </c>
      <c r="F255" s="53" t="s">
        <v>383</v>
      </c>
      <c r="G255" s="53" t="s">
        <v>392</v>
      </c>
      <c r="H255" s="53" t="s">
        <v>600</v>
      </c>
      <c r="I255" s="151">
        <f>'PUDR KAB ACT'!G355</f>
        <v>3</v>
      </c>
      <c r="J255" s="151">
        <f>'PUDR KAB ACT'!H355</f>
        <v>1</v>
      </c>
      <c r="K255" s="151">
        <f>'PUDR KAB ACT'!I355</f>
        <v>0</v>
      </c>
      <c r="L255" s="151">
        <f>'PUDR KAB ACT'!J355</f>
        <v>0</v>
      </c>
      <c r="M255" s="151">
        <f>'PUDR KAB ACT'!K355</f>
        <v>1</v>
      </c>
      <c r="N255" s="151">
        <f>'PUDR KAB ACT'!L355</f>
        <v>0</v>
      </c>
      <c r="O255" s="151">
        <f>'PUDR KAB ACT'!M355</f>
        <v>0</v>
      </c>
      <c r="P255" s="151">
        <f>'PUDR KAB ACT'!N355</f>
        <v>0</v>
      </c>
      <c r="Q255" s="151">
        <f>'PUDR KAB ACT'!O355</f>
        <v>0</v>
      </c>
      <c r="R255" s="151">
        <f>'PUDR KAB ACT'!P355</f>
        <v>0</v>
      </c>
      <c r="S255" s="151">
        <f>'PUDR KAB ACT'!Q355</f>
        <v>6</v>
      </c>
      <c r="T255" s="151">
        <f>'PUDR KAB ACT'!R355</f>
        <v>1</v>
      </c>
      <c r="U255" s="151">
        <f>JAN!N354</f>
        <v>3</v>
      </c>
      <c r="V255" s="151">
        <f>FEB!N354</f>
        <v>1</v>
      </c>
      <c r="W255" s="151">
        <f>MAR!N354</f>
        <v>0</v>
      </c>
      <c r="X255" s="151">
        <f>APR!N354</f>
        <v>0</v>
      </c>
      <c r="Y255" s="151">
        <f>MEI!N354</f>
        <v>1</v>
      </c>
      <c r="Z255" s="151">
        <f>JUN!N354</f>
        <v>0</v>
      </c>
      <c r="AA255" s="151">
        <f>JUL!N354</f>
        <v>0</v>
      </c>
      <c r="AB255" s="151">
        <f>AGS!N354</f>
        <v>0</v>
      </c>
      <c r="AC255" s="151">
        <f>SEPT!N354</f>
        <v>0</v>
      </c>
      <c r="AD255" s="151">
        <f>OKT!N354</f>
        <v>0</v>
      </c>
      <c r="AE255" s="151">
        <f>NOV!N354</f>
        <v>6</v>
      </c>
      <c r="AF255" s="151">
        <f>DES!N354</f>
        <v>1</v>
      </c>
      <c r="AG255" s="151">
        <f t="shared" si="0"/>
        <v>12</v>
      </c>
      <c r="AH255" s="151">
        <f t="shared" si="1"/>
        <v>12</v>
      </c>
      <c r="AI255" s="376">
        <f t="shared" si="2"/>
        <v>1</v>
      </c>
      <c r="AJ255" s="82">
        <f t="shared" si="3"/>
        <v>5</v>
      </c>
      <c r="AK255" s="82">
        <f t="shared" si="4"/>
        <v>5</v>
      </c>
      <c r="AL255" s="82">
        <f t="shared" si="5"/>
        <v>1</v>
      </c>
      <c r="AM255" s="82">
        <f t="shared" si="6"/>
        <v>7</v>
      </c>
      <c r="AN255" s="82">
        <f t="shared" si="7"/>
        <v>7</v>
      </c>
      <c r="AO255" s="82">
        <f t="shared" si="8"/>
        <v>1</v>
      </c>
    </row>
    <row r="256" spans="1:41" ht="15.75" customHeight="1" x14ac:dyDescent="0.3">
      <c r="A256" s="53">
        <v>354</v>
      </c>
      <c r="B256" s="53"/>
      <c r="C256" s="137" t="s">
        <v>599</v>
      </c>
      <c r="D256" s="137">
        <v>10</v>
      </c>
      <c r="E256" s="137" t="s">
        <v>600</v>
      </c>
      <c r="F256" s="53" t="s">
        <v>383</v>
      </c>
      <c r="G256" s="53" t="s">
        <v>393</v>
      </c>
      <c r="H256" s="53" t="s">
        <v>600</v>
      </c>
      <c r="I256" s="151">
        <f>'PUDR KAB ACT'!G356</f>
        <v>2</v>
      </c>
      <c r="J256" s="151">
        <f>'PUDR KAB ACT'!H356</f>
        <v>1</v>
      </c>
      <c r="K256" s="151">
        <f>'PUDR KAB ACT'!I356</f>
        <v>0</v>
      </c>
      <c r="L256" s="151">
        <f>'PUDR KAB ACT'!J356</f>
        <v>0</v>
      </c>
      <c r="M256" s="151">
        <f>'PUDR KAB ACT'!K356</f>
        <v>0</v>
      </c>
      <c r="N256" s="151">
        <f>'PUDR KAB ACT'!L356</f>
        <v>0</v>
      </c>
      <c r="O256" s="151">
        <f>'PUDR KAB ACT'!M356</f>
        <v>0</v>
      </c>
      <c r="P256" s="151">
        <f>'PUDR KAB ACT'!N356</f>
        <v>0</v>
      </c>
      <c r="Q256" s="151">
        <f>'PUDR KAB ACT'!O356</f>
        <v>0</v>
      </c>
      <c r="R256" s="151">
        <f>'PUDR KAB ACT'!P356</f>
        <v>0</v>
      </c>
      <c r="S256" s="151">
        <f>'PUDR KAB ACT'!Q356</f>
        <v>0</v>
      </c>
      <c r="T256" s="151">
        <f>'PUDR KAB ACT'!R356</f>
        <v>0</v>
      </c>
      <c r="U256" s="151">
        <f>JAN!N355</f>
        <v>2</v>
      </c>
      <c r="V256" s="151">
        <f>FEB!N355</f>
        <v>1</v>
      </c>
      <c r="W256" s="151">
        <f>MAR!N355</f>
        <v>0</v>
      </c>
      <c r="X256" s="151">
        <f>APR!N355</f>
        <v>0</v>
      </c>
      <c r="Y256" s="151">
        <f>MEI!N355</f>
        <v>0</v>
      </c>
      <c r="Z256" s="151">
        <f>JUN!N355</f>
        <v>0</v>
      </c>
      <c r="AA256" s="151">
        <f>JUL!N355</f>
        <v>0</v>
      </c>
      <c r="AB256" s="151">
        <f>AGS!N355</f>
        <v>0</v>
      </c>
      <c r="AC256" s="151">
        <f>SEPT!N355</f>
        <v>0</v>
      </c>
      <c r="AD256" s="151">
        <f>OKT!N355</f>
        <v>0</v>
      </c>
      <c r="AE256" s="151">
        <f>NOV!N355</f>
        <v>0</v>
      </c>
      <c r="AF256" s="151">
        <f>DES!N355</f>
        <v>0</v>
      </c>
      <c r="AG256" s="151">
        <f t="shared" si="0"/>
        <v>3</v>
      </c>
      <c r="AH256" s="151">
        <f t="shared" si="1"/>
        <v>3</v>
      </c>
      <c r="AI256" s="376">
        <f t="shared" si="2"/>
        <v>1</v>
      </c>
      <c r="AJ256" s="82">
        <f t="shared" si="3"/>
        <v>3</v>
      </c>
      <c r="AK256" s="82">
        <f t="shared" si="4"/>
        <v>3</v>
      </c>
      <c r="AL256" s="82">
        <f t="shared" si="5"/>
        <v>1</v>
      </c>
      <c r="AM256" s="82">
        <f t="shared" si="6"/>
        <v>0</v>
      </c>
      <c r="AN256" s="82">
        <f t="shared" si="7"/>
        <v>0</v>
      </c>
      <c r="AO256" s="82" t="e">
        <f t="shared" si="8"/>
        <v>#DIV/0!</v>
      </c>
    </row>
    <row r="257" spans="1:41" ht="15.75" customHeight="1" x14ac:dyDescent="0.3">
      <c r="A257" s="53">
        <v>355</v>
      </c>
      <c r="B257" s="53"/>
      <c r="C257" s="137" t="s">
        <v>599</v>
      </c>
      <c r="D257" s="137">
        <v>11</v>
      </c>
      <c r="E257" s="137" t="s">
        <v>600</v>
      </c>
      <c r="F257" s="53" t="s">
        <v>383</v>
      </c>
      <c r="G257" s="53" t="s">
        <v>394</v>
      </c>
      <c r="H257" s="53" t="s">
        <v>600</v>
      </c>
      <c r="I257" s="151">
        <f>'PUDR KAB ACT'!G357</f>
        <v>0</v>
      </c>
      <c r="J257" s="151">
        <f>'PUDR KAB ACT'!H357</f>
        <v>2</v>
      </c>
      <c r="K257" s="151">
        <f>'PUDR KAB ACT'!I357</f>
        <v>0</v>
      </c>
      <c r="L257" s="151">
        <f>'PUDR KAB ACT'!J357</f>
        <v>0</v>
      </c>
      <c r="M257" s="151">
        <f>'PUDR KAB ACT'!K357</f>
        <v>1</v>
      </c>
      <c r="N257" s="151">
        <f>'PUDR KAB ACT'!L357</f>
        <v>3</v>
      </c>
      <c r="O257" s="151">
        <f>'PUDR KAB ACT'!M357</f>
        <v>0</v>
      </c>
      <c r="P257" s="151">
        <f>'PUDR KAB ACT'!N357</f>
        <v>3</v>
      </c>
      <c r="Q257" s="151">
        <f>'PUDR KAB ACT'!O357</f>
        <v>3</v>
      </c>
      <c r="R257" s="151">
        <f>'PUDR KAB ACT'!P357</f>
        <v>0</v>
      </c>
      <c r="S257" s="151">
        <f>'PUDR KAB ACT'!Q357</f>
        <v>0</v>
      </c>
      <c r="T257" s="151">
        <f>'PUDR KAB ACT'!R357</f>
        <v>1</v>
      </c>
      <c r="U257" s="151">
        <f>JAN!N356</f>
        <v>0</v>
      </c>
      <c r="V257" s="151">
        <f>FEB!N356</f>
        <v>2</v>
      </c>
      <c r="W257" s="151">
        <f>MAR!N356</f>
        <v>0</v>
      </c>
      <c r="X257" s="151">
        <f>APR!N356</f>
        <v>0</v>
      </c>
      <c r="Y257" s="151">
        <f>MEI!N356</f>
        <v>1</v>
      </c>
      <c r="Z257" s="151">
        <f>JUN!N356</f>
        <v>3</v>
      </c>
      <c r="AA257" s="151">
        <f>JUL!N356</f>
        <v>0</v>
      </c>
      <c r="AB257" s="151">
        <f>AGS!N356</f>
        <v>3</v>
      </c>
      <c r="AC257" s="151">
        <f>SEPT!N356</f>
        <v>3</v>
      </c>
      <c r="AD257" s="151">
        <f>OKT!N356</f>
        <v>0</v>
      </c>
      <c r="AE257" s="151">
        <f>NOV!N356</f>
        <v>0</v>
      </c>
      <c r="AF257" s="151">
        <f>DES!N356</f>
        <v>1</v>
      </c>
      <c r="AG257" s="151">
        <f t="shared" si="0"/>
        <v>13</v>
      </c>
      <c r="AH257" s="151">
        <f t="shared" si="1"/>
        <v>13</v>
      </c>
      <c r="AI257" s="376">
        <f t="shared" si="2"/>
        <v>1</v>
      </c>
      <c r="AJ257" s="82">
        <f t="shared" si="3"/>
        <v>6</v>
      </c>
      <c r="AK257" s="82">
        <f t="shared" si="4"/>
        <v>6</v>
      </c>
      <c r="AL257" s="82">
        <f t="shared" si="5"/>
        <v>1</v>
      </c>
      <c r="AM257" s="82">
        <f t="shared" si="6"/>
        <v>7</v>
      </c>
      <c r="AN257" s="82">
        <f t="shared" si="7"/>
        <v>7</v>
      </c>
      <c r="AO257" s="82">
        <f t="shared" si="8"/>
        <v>1</v>
      </c>
    </row>
    <row r="258" spans="1:41" ht="15.75" customHeight="1" x14ac:dyDescent="0.3">
      <c r="A258" s="53">
        <v>356</v>
      </c>
      <c r="B258" s="53"/>
      <c r="C258" s="137" t="s">
        <v>599</v>
      </c>
      <c r="D258" s="137">
        <v>12</v>
      </c>
      <c r="E258" s="137" t="s">
        <v>600</v>
      </c>
      <c r="F258" s="53" t="s">
        <v>383</v>
      </c>
      <c r="G258" s="53" t="s">
        <v>395</v>
      </c>
      <c r="H258" s="53" t="s">
        <v>600</v>
      </c>
      <c r="I258" s="151">
        <f>'PUDR KAB ACT'!G358</f>
        <v>0</v>
      </c>
      <c r="J258" s="151">
        <f>'PUDR KAB ACT'!H358</f>
        <v>0</v>
      </c>
      <c r="K258" s="151">
        <f>'PUDR KAB ACT'!I358</f>
        <v>0</v>
      </c>
      <c r="L258" s="151">
        <f>'PUDR KAB ACT'!J358</f>
        <v>0</v>
      </c>
      <c r="M258" s="151">
        <f>'PUDR KAB ACT'!K358</f>
        <v>0</v>
      </c>
      <c r="N258" s="151">
        <f>'PUDR KAB ACT'!L358</f>
        <v>0</v>
      </c>
      <c r="O258" s="151">
        <f>'PUDR KAB ACT'!M358</f>
        <v>14</v>
      </c>
      <c r="P258" s="151">
        <f>'PUDR KAB ACT'!N358</f>
        <v>0</v>
      </c>
      <c r="Q258" s="151">
        <f>'PUDR KAB ACT'!O358</f>
        <v>21</v>
      </c>
      <c r="R258" s="151">
        <f>'PUDR KAB ACT'!P358</f>
        <v>0</v>
      </c>
      <c r="S258" s="151">
        <f>'PUDR KAB ACT'!Q358</f>
        <v>2</v>
      </c>
      <c r="T258" s="151">
        <f>'PUDR KAB ACT'!R358</f>
        <v>0</v>
      </c>
      <c r="U258" s="151">
        <f>JAN!N357</f>
        <v>0</v>
      </c>
      <c r="V258" s="151">
        <f>FEB!N357</f>
        <v>0</v>
      </c>
      <c r="W258" s="151">
        <f>MAR!N357</f>
        <v>0</v>
      </c>
      <c r="X258" s="151">
        <f>APR!N357</f>
        <v>0</v>
      </c>
      <c r="Y258" s="151">
        <f>MEI!N357</f>
        <v>0</v>
      </c>
      <c r="Z258" s="151">
        <f>JUN!N357</f>
        <v>0</v>
      </c>
      <c r="AA258" s="151">
        <f>JUL!N357</f>
        <v>5</v>
      </c>
      <c r="AB258" s="151">
        <f>AGS!N357</f>
        <v>0</v>
      </c>
      <c r="AC258" s="151">
        <f>SEPT!N357</f>
        <v>7</v>
      </c>
      <c r="AD258" s="151">
        <f>OKT!N357</f>
        <v>0</v>
      </c>
      <c r="AE258" s="151">
        <f>NOV!N357</f>
        <v>2</v>
      </c>
      <c r="AF258" s="151">
        <f>DES!N357</f>
        <v>0</v>
      </c>
      <c r="AG258" s="151">
        <f t="shared" si="0"/>
        <v>37</v>
      </c>
      <c r="AH258" s="151">
        <f t="shared" si="1"/>
        <v>14</v>
      </c>
      <c r="AI258" s="376">
        <f t="shared" si="2"/>
        <v>0.3783783783783784</v>
      </c>
      <c r="AJ258" s="82">
        <f t="shared" si="3"/>
        <v>0</v>
      </c>
      <c r="AK258" s="82">
        <f t="shared" si="4"/>
        <v>0</v>
      </c>
      <c r="AL258" s="82" t="e">
        <f t="shared" si="5"/>
        <v>#DIV/0!</v>
      </c>
      <c r="AM258" s="82">
        <f t="shared" si="6"/>
        <v>37</v>
      </c>
      <c r="AN258" s="82">
        <f t="shared" si="7"/>
        <v>14</v>
      </c>
      <c r="AO258" s="82">
        <f t="shared" si="8"/>
        <v>0.3783783783783784</v>
      </c>
    </row>
    <row r="259" spans="1:41" ht="15.75" customHeight="1" x14ac:dyDescent="0.3">
      <c r="A259" s="53">
        <v>357</v>
      </c>
      <c r="B259" s="53"/>
      <c r="C259" s="137" t="s">
        <v>599</v>
      </c>
      <c r="D259" s="137">
        <v>13</v>
      </c>
      <c r="E259" s="137" t="s">
        <v>600</v>
      </c>
      <c r="F259" s="53" t="s">
        <v>383</v>
      </c>
      <c r="G259" s="53" t="s">
        <v>396</v>
      </c>
      <c r="H259" s="53" t="s">
        <v>600</v>
      </c>
      <c r="I259" s="151">
        <f>'PUDR KAB ACT'!G359</f>
        <v>0</v>
      </c>
      <c r="J259" s="151">
        <f>'PUDR KAB ACT'!H359</f>
        <v>1</v>
      </c>
      <c r="K259" s="151">
        <f>'PUDR KAB ACT'!I359</f>
        <v>1</v>
      </c>
      <c r="L259" s="151">
        <f>'PUDR KAB ACT'!J359</f>
        <v>4</v>
      </c>
      <c r="M259" s="151">
        <f>'PUDR KAB ACT'!K359</f>
        <v>0</v>
      </c>
      <c r="N259" s="151">
        <f>'PUDR KAB ACT'!L359</f>
        <v>1</v>
      </c>
      <c r="O259" s="151">
        <f>'PUDR KAB ACT'!M359</f>
        <v>0</v>
      </c>
      <c r="P259" s="151">
        <f>'PUDR KAB ACT'!N359</f>
        <v>0</v>
      </c>
      <c r="Q259" s="151">
        <f>'PUDR KAB ACT'!O359</f>
        <v>0</v>
      </c>
      <c r="R259" s="151">
        <f>'PUDR KAB ACT'!P359</f>
        <v>0</v>
      </c>
      <c r="S259" s="151">
        <f>'PUDR KAB ACT'!Q359</f>
        <v>0</v>
      </c>
      <c r="T259" s="151">
        <f>'PUDR KAB ACT'!R359</f>
        <v>0</v>
      </c>
      <c r="U259" s="151">
        <f>JAN!N358</f>
        <v>0</v>
      </c>
      <c r="V259" s="151">
        <f>FEB!N358</f>
        <v>1</v>
      </c>
      <c r="W259" s="151">
        <f>MAR!N358</f>
        <v>1</v>
      </c>
      <c r="X259" s="151">
        <f>APR!N358</f>
        <v>4</v>
      </c>
      <c r="Y259" s="151">
        <f>MEI!N358</f>
        <v>0</v>
      </c>
      <c r="Z259" s="151">
        <f>JUN!N358</f>
        <v>1</v>
      </c>
      <c r="AA259" s="151">
        <f>JUL!N358</f>
        <v>0</v>
      </c>
      <c r="AB259" s="151">
        <f>AGS!N358</f>
        <v>0</v>
      </c>
      <c r="AC259" s="151">
        <f>SEPT!N358</f>
        <v>3</v>
      </c>
      <c r="AD259" s="151">
        <f>OKT!N358</f>
        <v>0</v>
      </c>
      <c r="AE259" s="151">
        <f>NOV!N358</f>
        <v>0</v>
      </c>
      <c r="AF259" s="151">
        <f>DES!N358</f>
        <v>0</v>
      </c>
      <c r="AG259" s="151">
        <f t="shared" si="0"/>
        <v>7</v>
      </c>
      <c r="AH259" s="151">
        <f t="shared" si="1"/>
        <v>10</v>
      </c>
      <c r="AI259" s="376">
        <f t="shared" si="2"/>
        <v>1.4285714285714286</v>
      </c>
      <c r="AJ259" s="82">
        <f t="shared" si="3"/>
        <v>7</v>
      </c>
      <c r="AK259" s="82">
        <f t="shared" si="4"/>
        <v>7</v>
      </c>
      <c r="AL259" s="82">
        <f t="shared" si="5"/>
        <v>1</v>
      </c>
      <c r="AM259" s="82">
        <f t="shared" si="6"/>
        <v>0</v>
      </c>
      <c r="AN259" s="82">
        <f t="shared" si="7"/>
        <v>3</v>
      </c>
      <c r="AO259" s="82" t="e">
        <f t="shared" si="8"/>
        <v>#DIV/0!</v>
      </c>
    </row>
    <row r="260" spans="1:41" ht="15.75" customHeight="1" x14ac:dyDescent="0.3">
      <c r="A260" s="53">
        <v>358</v>
      </c>
      <c r="B260" s="53"/>
      <c r="C260" s="137" t="s">
        <v>591</v>
      </c>
      <c r="D260" s="137">
        <v>14</v>
      </c>
      <c r="E260" s="137" t="s">
        <v>598</v>
      </c>
      <c r="F260" s="53" t="s">
        <v>383</v>
      </c>
      <c r="G260" s="53" t="s">
        <v>397</v>
      </c>
      <c r="H260" s="53" t="s">
        <v>598</v>
      </c>
      <c r="I260" s="151">
        <f>'PUDR KAB ACT'!G360</f>
        <v>0</v>
      </c>
      <c r="J260" s="151">
        <f>'PUDR KAB ACT'!H360</f>
        <v>0</v>
      </c>
      <c r="K260" s="151">
        <f>'PUDR KAB ACT'!I360</f>
        <v>1</v>
      </c>
      <c r="L260" s="151">
        <f>'PUDR KAB ACT'!J360</f>
        <v>0</v>
      </c>
      <c r="M260" s="151">
        <f>'PUDR KAB ACT'!K360</f>
        <v>0</v>
      </c>
      <c r="N260" s="151">
        <f>'PUDR KAB ACT'!L360</f>
        <v>0</v>
      </c>
      <c r="O260" s="151">
        <f>'PUDR KAB ACT'!M360</f>
        <v>0</v>
      </c>
      <c r="P260" s="151">
        <f>'PUDR KAB ACT'!N360</f>
        <v>0</v>
      </c>
      <c r="Q260" s="151">
        <f>'PUDR KAB ACT'!O360</f>
        <v>0</v>
      </c>
      <c r="R260" s="151">
        <f>'PUDR KAB ACT'!P360</f>
        <v>0</v>
      </c>
      <c r="S260" s="151">
        <f>'PUDR KAB ACT'!Q360</f>
        <v>0</v>
      </c>
      <c r="T260" s="151">
        <f>'PUDR KAB ACT'!R360</f>
        <v>0</v>
      </c>
      <c r="U260" s="151">
        <f>JAN!N359</f>
        <v>0</v>
      </c>
      <c r="V260" s="151">
        <f>FEB!N359</f>
        <v>0</v>
      </c>
      <c r="W260" s="151">
        <f>MAR!N359</f>
        <v>1</v>
      </c>
      <c r="X260" s="151">
        <f>APR!N359</f>
        <v>0</v>
      </c>
      <c r="Y260" s="151">
        <f>MEI!N359</f>
        <v>0</v>
      </c>
      <c r="Z260" s="151">
        <f>JUN!N359</f>
        <v>0</v>
      </c>
      <c r="AA260" s="151">
        <f>JUL!N359</f>
        <v>0</v>
      </c>
      <c r="AB260" s="151">
        <f>AGS!N359</f>
        <v>0</v>
      </c>
      <c r="AC260" s="151">
        <f>SEPT!N359</f>
        <v>0</v>
      </c>
      <c r="AD260" s="151">
        <f>OKT!N359</f>
        <v>0</v>
      </c>
      <c r="AE260" s="151">
        <f>NOV!N359</f>
        <v>0</v>
      </c>
      <c r="AF260" s="151">
        <f>DES!N359</f>
        <v>0</v>
      </c>
      <c r="AG260" s="151">
        <f t="shared" si="0"/>
        <v>1</v>
      </c>
      <c r="AH260" s="151">
        <f t="shared" si="1"/>
        <v>1</v>
      </c>
      <c r="AI260" s="376">
        <f t="shared" si="2"/>
        <v>1</v>
      </c>
      <c r="AJ260" s="82">
        <f t="shared" si="3"/>
        <v>1</v>
      </c>
      <c r="AK260" s="82">
        <f t="shared" si="4"/>
        <v>1</v>
      </c>
      <c r="AL260" s="82">
        <f t="shared" si="5"/>
        <v>1</v>
      </c>
      <c r="AM260" s="82">
        <f t="shared" si="6"/>
        <v>0</v>
      </c>
      <c r="AN260" s="82">
        <f t="shared" si="7"/>
        <v>0</v>
      </c>
      <c r="AO260" s="82" t="e">
        <f t="shared" si="8"/>
        <v>#DIV/0!</v>
      </c>
    </row>
    <row r="261" spans="1:41" ht="15.75" customHeight="1" x14ac:dyDescent="0.3">
      <c r="A261" s="53">
        <v>359</v>
      </c>
      <c r="B261" s="53"/>
      <c r="C261" s="137" t="s">
        <v>599</v>
      </c>
      <c r="D261" s="137">
        <v>1</v>
      </c>
      <c r="E261" s="137" t="s">
        <v>600</v>
      </c>
      <c r="F261" s="53" t="s">
        <v>398</v>
      </c>
      <c r="G261" s="53" t="s">
        <v>399</v>
      </c>
      <c r="H261" s="53" t="s">
        <v>600</v>
      </c>
      <c r="I261" s="151">
        <f>'PUDR KAB ACT'!G361</f>
        <v>17</v>
      </c>
      <c r="J261" s="151">
        <f>'PUDR KAB ACT'!H361</f>
        <v>4</v>
      </c>
      <c r="K261" s="151">
        <f>'PUDR KAB ACT'!I361</f>
        <v>13</v>
      </c>
      <c r="L261" s="151">
        <f>'PUDR KAB ACT'!J361</f>
        <v>6</v>
      </c>
      <c r="M261" s="151">
        <f>'PUDR KAB ACT'!K361</f>
        <v>10</v>
      </c>
      <c r="N261" s="151">
        <f>'PUDR KAB ACT'!L361</f>
        <v>6</v>
      </c>
      <c r="O261" s="151">
        <f>'PUDR KAB ACT'!M361</f>
        <v>5</v>
      </c>
      <c r="P261" s="151">
        <f>'PUDR KAB ACT'!N361</f>
        <v>8</v>
      </c>
      <c r="Q261" s="151">
        <f>'PUDR KAB ACT'!O361</f>
        <v>4</v>
      </c>
      <c r="R261" s="151">
        <f>'PUDR KAB ACT'!P361</f>
        <v>10</v>
      </c>
      <c r="S261" s="151">
        <f>'PUDR KAB ACT'!Q361</f>
        <v>7</v>
      </c>
      <c r="T261" s="151">
        <f>'PUDR KAB ACT'!R361</f>
        <v>8</v>
      </c>
      <c r="U261" s="151">
        <f>JAN!N360</f>
        <v>17</v>
      </c>
      <c r="V261" s="151">
        <f>FEB!N360</f>
        <v>4</v>
      </c>
      <c r="W261" s="151">
        <f>MAR!N360</f>
        <v>13</v>
      </c>
      <c r="X261" s="151">
        <f>APR!N360</f>
        <v>6</v>
      </c>
      <c r="Y261" s="151">
        <f>MEI!N360</f>
        <v>10</v>
      </c>
      <c r="Z261" s="151">
        <f>JUN!N360</f>
        <v>6</v>
      </c>
      <c r="AA261" s="151">
        <f>JUL!N360</f>
        <v>5</v>
      </c>
      <c r="AB261" s="151">
        <f>AGS!N360</f>
        <v>8</v>
      </c>
      <c r="AC261" s="151">
        <f>SEPT!N360</f>
        <v>4</v>
      </c>
      <c r="AD261" s="151">
        <f>OKT!N360</f>
        <v>10</v>
      </c>
      <c r="AE261" s="151">
        <f>NOV!N360</f>
        <v>7</v>
      </c>
      <c r="AF261" s="151">
        <f>DES!N360</f>
        <v>8</v>
      </c>
      <c r="AG261" s="151">
        <f t="shared" si="0"/>
        <v>98</v>
      </c>
      <c r="AH261" s="151">
        <f t="shared" si="1"/>
        <v>98</v>
      </c>
      <c r="AI261" s="376">
        <f t="shared" si="2"/>
        <v>1</v>
      </c>
      <c r="AJ261" s="82">
        <f t="shared" si="3"/>
        <v>56</v>
      </c>
      <c r="AK261" s="82">
        <f t="shared" si="4"/>
        <v>56</v>
      </c>
      <c r="AL261" s="82">
        <f t="shared" si="5"/>
        <v>1</v>
      </c>
      <c r="AM261" s="82">
        <f t="shared" si="6"/>
        <v>42</v>
      </c>
      <c r="AN261" s="82">
        <f t="shared" si="7"/>
        <v>42</v>
      </c>
      <c r="AO261" s="82">
        <f t="shared" si="8"/>
        <v>1</v>
      </c>
    </row>
    <row r="262" spans="1:41" ht="15.75" customHeight="1" x14ac:dyDescent="0.3">
      <c r="A262" s="53">
        <v>360</v>
      </c>
      <c r="B262" s="53"/>
      <c r="C262" s="137" t="s">
        <v>599</v>
      </c>
      <c r="D262" s="137">
        <v>2</v>
      </c>
      <c r="E262" s="137" t="s">
        <v>600</v>
      </c>
      <c r="F262" s="53" t="s">
        <v>398</v>
      </c>
      <c r="G262" s="53" t="s">
        <v>400</v>
      </c>
      <c r="H262" s="53" t="s">
        <v>600</v>
      </c>
      <c r="I262" s="151">
        <f>'PUDR KAB ACT'!G362</f>
        <v>9</v>
      </c>
      <c r="J262" s="151">
        <f>'PUDR KAB ACT'!H362</f>
        <v>8</v>
      </c>
      <c r="K262" s="151">
        <f>'PUDR KAB ACT'!I362</f>
        <v>12</v>
      </c>
      <c r="L262" s="151">
        <f>'PUDR KAB ACT'!J362</f>
        <v>8</v>
      </c>
      <c r="M262" s="151">
        <f>'PUDR KAB ACT'!K362</f>
        <v>7</v>
      </c>
      <c r="N262" s="151">
        <f>'PUDR KAB ACT'!L362</f>
        <v>6</v>
      </c>
      <c r="O262" s="151">
        <f>'PUDR KAB ACT'!M362</f>
        <v>5</v>
      </c>
      <c r="P262" s="151">
        <f>'PUDR KAB ACT'!N362</f>
        <v>2</v>
      </c>
      <c r="Q262" s="151">
        <f>'PUDR KAB ACT'!O362</f>
        <v>8</v>
      </c>
      <c r="R262" s="151">
        <f>'PUDR KAB ACT'!P362</f>
        <v>1</v>
      </c>
      <c r="S262" s="151">
        <f>'PUDR KAB ACT'!Q362</f>
        <v>12</v>
      </c>
      <c r="T262" s="151">
        <f>'PUDR KAB ACT'!R362</f>
        <v>15</v>
      </c>
      <c r="U262" s="151">
        <f>JAN!N361</f>
        <v>3</v>
      </c>
      <c r="V262" s="151">
        <f>FEB!N361</f>
        <v>5</v>
      </c>
      <c r="W262" s="151">
        <f>MAR!N361</f>
        <v>7</v>
      </c>
      <c r="X262" s="151">
        <f>APR!N361</f>
        <v>2</v>
      </c>
      <c r="Y262" s="151">
        <f>MEI!N361</f>
        <v>3</v>
      </c>
      <c r="Z262" s="151">
        <f>JUN!N361</f>
        <v>6</v>
      </c>
      <c r="AA262" s="151">
        <f>JUL!N361</f>
        <v>2</v>
      </c>
      <c r="AB262" s="151">
        <f>AGS!N361</f>
        <v>1</v>
      </c>
      <c r="AC262" s="151">
        <f>SEPT!N361</f>
        <v>0</v>
      </c>
      <c r="AD262" s="151">
        <f>OKT!N361</f>
        <v>0</v>
      </c>
      <c r="AE262" s="151">
        <f>NOV!N361</f>
        <v>3</v>
      </c>
      <c r="AF262" s="151">
        <f>DES!N361</f>
        <v>7</v>
      </c>
      <c r="AG262" s="151">
        <f t="shared" si="0"/>
        <v>93</v>
      </c>
      <c r="AH262" s="151">
        <f t="shared" si="1"/>
        <v>39</v>
      </c>
      <c r="AI262" s="376">
        <f t="shared" si="2"/>
        <v>0.41935483870967744</v>
      </c>
      <c r="AJ262" s="82">
        <f t="shared" si="3"/>
        <v>50</v>
      </c>
      <c r="AK262" s="82">
        <f t="shared" si="4"/>
        <v>26</v>
      </c>
      <c r="AL262" s="82">
        <f t="shared" si="5"/>
        <v>0.52</v>
      </c>
      <c r="AM262" s="82">
        <f t="shared" si="6"/>
        <v>43</v>
      </c>
      <c r="AN262" s="82">
        <f t="shared" si="7"/>
        <v>13</v>
      </c>
      <c r="AO262" s="82">
        <f t="shared" si="8"/>
        <v>0.30232558139534882</v>
      </c>
    </row>
    <row r="263" spans="1:41" ht="15.75" customHeight="1" x14ac:dyDescent="0.3">
      <c r="A263" s="53">
        <v>361</v>
      </c>
      <c r="B263" s="53"/>
      <c r="C263" s="137" t="s">
        <v>599</v>
      </c>
      <c r="D263" s="137">
        <v>3</v>
      </c>
      <c r="E263" s="137" t="s">
        <v>600</v>
      </c>
      <c r="F263" s="53" t="s">
        <v>398</v>
      </c>
      <c r="G263" s="53" t="s">
        <v>401</v>
      </c>
      <c r="H263" s="53" t="s">
        <v>600</v>
      </c>
      <c r="I263" s="151">
        <f>'PUDR KAB ACT'!G363</f>
        <v>17</v>
      </c>
      <c r="J263" s="151">
        <f>'PUDR KAB ACT'!H363</f>
        <v>19</v>
      </c>
      <c r="K263" s="151">
        <f>'PUDR KAB ACT'!I363</f>
        <v>13</v>
      </c>
      <c r="L263" s="151">
        <f>'PUDR KAB ACT'!J363</f>
        <v>23</v>
      </c>
      <c r="M263" s="151">
        <f>'PUDR KAB ACT'!K363</f>
        <v>14</v>
      </c>
      <c r="N263" s="151">
        <f>'PUDR KAB ACT'!L363</f>
        <v>5</v>
      </c>
      <c r="O263" s="151">
        <f>'PUDR KAB ACT'!M363</f>
        <v>33</v>
      </c>
      <c r="P263" s="151">
        <f>'PUDR KAB ACT'!N363</f>
        <v>52</v>
      </c>
      <c r="Q263" s="151">
        <f>'PUDR KAB ACT'!O363</f>
        <v>22</v>
      </c>
      <c r="R263" s="151">
        <f>'PUDR KAB ACT'!P363</f>
        <v>64</v>
      </c>
      <c r="S263" s="151">
        <f>'PUDR KAB ACT'!Q363</f>
        <v>66</v>
      </c>
      <c r="T263" s="151">
        <f>'PUDR KAB ACT'!R363</f>
        <v>97</v>
      </c>
      <c r="U263" s="151">
        <f>JAN!N362</f>
        <v>13</v>
      </c>
      <c r="V263" s="151">
        <f>FEB!N362</f>
        <v>14</v>
      </c>
      <c r="W263" s="151">
        <f>MAR!N362</f>
        <v>7</v>
      </c>
      <c r="X263" s="151">
        <f>APR!N362</f>
        <v>22</v>
      </c>
      <c r="Y263" s="151">
        <f>MEI!N362</f>
        <v>10</v>
      </c>
      <c r="Z263" s="151">
        <f>JUN!N362</f>
        <v>3</v>
      </c>
      <c r="AA263" s="151">
        <f>JUL!N362</f>
        <v>6</v>
      </c>
      <c r="AB263" s="151">
        <f>AGS!N362</f>
        <v>1</v>
      </c>
      <c r="AC263" s="151">
        <f>SEPT!N362</f>
        <v>0</v>
      </c>
      <c r="AD263" s="151">
        <f>OKT!N362</f>
        <v>26</v>
      </c>
      <c r="AE263" s="151">
        <f>NOV!N362</f>
        <v>17</v>
      </c>
      <c r="AF263" s="151">
        <f>DES!N362</f>
        <v>34</v>
      </c>
      <c r="AG263" s="151">
        <f t="shared" si="0"/>
        <v>425</v>
      </c>
      <c r="AH263" s="151">
        <f t="shared" si="1"/>
        <v>153</v>
      </c>
      <c r="AI263" s="376">
        <f t="shared" si="2"/>
        <v>0.36</v>
      </c>
      <c r="AJ263" s="82">
        <f t="shared" si="3"/>
        <v>91</v>
      </c>
      <c r="AK263" s="82">
        <f t="shared" si="4"/>
        <v>69</v>
      </c>
      <c r="AL263" s="82">
        <f t="shared" si="5"/>
        <v>0.75824175824175821</v>
      </c>
      <c r="AM263" s="82">
        <f t="shared" si="6"/>
        <v>334</v>
      </c>
      <c r="AN263" s="82">
        <f t="shared" si="7"/>
        <v>84</v>
      </c>
      <c r="AO263" s="82">
        <f t="shared" si="8"/>
        <v>0.25149700598802394</v>
      </c>
    </row>
    <row r="264" spans="1:41" ht="15.75" customHeight="1" x14ac:dyDescent="0.3">
      <c r="A264" s="53">
        <v>363</v>
      </c>
      <c r="B264" s="53"/>
      <c r="C264" s="137" t="s">
        <v>591</v>
      </c>
      <c r="D264" s="137">
        <v>5</v>
      </c>
      <c r="E264" s="137" t="s">
        <v>598</v>
      </c>
      <c r="F264" s="53" t="s">
        <v>398</v>
      </c>
      <c r="G264" s="53" t="s">
        <v>403</v>
      </c>
      <c r="H264" s="53" t="s">
        <v>598</v>
      </c>
      <c r="I264" s="151">
        <f>'PUDR KAB ACT'!G365</f>
        <v>7</v>
      </c>
      <c r="J264" s="151">
        <f>'PUDR KAB ACT'!H365</f>
        <v>1</v>
      </c>
      <c r="K264" s="151">
        <f>'PUDR KAB ACT'!I365</f>
        <v>5</v>
      </c>
      <c r="L264" s="151">
        <f>'PUDR KAB ACT'!J365</f>
        <v>1</v>
      </c>
      <c r="M264" s="151">
        <f>'PUDR KAB ACT'!K365</f>
        <v>2</v>
      </c>
      <c r="N264" s="151">
        <f>'PUDR KAB ACT'!L365</f>
        <v>2</v>
      </c>
      <c r="O264" s="151">
        <f>'PUDR KAB ACT'!M365</f>
        <v>0</v>
      </c>
      <c r="P264" s="151">
        <f>'PUDR KAB ACT'!N365</f>
        <v>2</v>
      </c>
      <c r="Q264" s="151">
        <f>'PUDR KAB ACT'!O365</f>
        <v>2</v>
      </c>
      <c r="R264" s="151">
        <f>'PUDR KAB ACT'!P365</f>
        <v>4</v>
      </c>
      <c r="S264" s="151">
        <f>'PUDR KAB ACT'!Q365</f>
        <v>8</v>
      </c>
      <c r="T264" s="151">
        <f>'PUDR KAB ACT'!R365</f>
        <v>7</v>
      </c>
      <c r="U264" s="151">
        <f>JAN!N364</f>
        <v>1</v>
      </c>
      <c r="V264" s="151">
        <f>FEB!N364</f>
        <v>0</v>
      </c>
      <c r="W264" s="151">
        <f>MAR!N364</f>
        <v>1</v>
      </c>
      <c r="X264" s="151">
        <f>APR!N364</f>
        <v>0</v>
      </c>
      <c r="Y264" s="151">
        <f>MEI!N364</f>
        <v>0</v>
      </c>
      <c r="Z264" s="151">
        <f>JUN!N364</f>
        <v>0</v>
      </c>
      <c r="AA264" s="151">
        <f>JUL!N364</f>
        <v>0</v>
      </c>
      <c r="AB264" s="151">
        <f>AGS!N364</f>
        <v>0</v>
      </c>
      <c r="AC264" s="151">
        <f>SEPT!N364</f>
        <v>0</v>
      </c>
      <c r="AD264" s="151">
        <f>OKT!N364</f>
        <v>0</v>
      </c>
      <c r="AE264" s="151">
        <f>NOV!N364</f>
        <v>2</v>
      </c>
      <c r="AF264" s="151">
        <f>DES!N364</f>
        <v>0</v>
      </c>
      <c r="AG264" s="151">
        <f t="shared" si="0"/>
        <v>41</v>
      </c>
      <c r="AH264" s="151">
        <f t="shared" si="1"/>
        <v>4</v>
      </c>
      <c r="AI264" s="376">
        <f t="shared" si="2"/>
        <v>9.7560975609756101E-2</v>
      </c>
      <c r="AJ264" s="82">
        <f t="shared" si="3"/>
        <v>18</v>
      </c>
      <c r="AK264" s="82">
        <f t="shared" si="4"/>
        <v>2</v>
      </c>
      <c r="AL264" s="82">
        <f t="shared" si="5"/>
        <v>0.1111111111111111</v>
      </c>
      <c r="AM264" s="82">
        <f t="shared" si="6"/>
        <v>23</v>
      </c>
      <c r="AN264" s="82">
        <f t="shared" si="7"/>
        <v>2</v>
      </c>
      <c r="AO264" s="82">
        <f t="shared" si="8"/>
        <v>8.6956521739130432E-2</v>
      </c>
    </row>
    <row r="265" spans="1:41" ht="15.75" customHeight="1" x14ac:dyDescent="0.3">
      <c r="A265" s="53">
        <v>364</v>
      </c>
      <c r="B265" s="53"/>
      <c r="C265" s="137" t="s">
        <v>599</v>
      </c>
      <c r="D265" s="137">
        <v>6</v>
      </c>
      <c r="E265" s="137" t="s">
        <v>600</v>
      </c>
      <c r="F265" s="53" t="s">
        <v>398</v>
      </c>
      <c r="G265" s="53" t="s">
        <v>404</v>
      </c>
      <c r="H265" s="53" t="s">
        <v>600</v>
      </c>
      <c r="I265" s="151">
        <f>'PUDR KAB ACT'!G366</f>
        <v>8</v>
      </c>
      <c r="J265" s="151">
        <f>'PUDR KAB ACT'!H366</f>
        <v>6</v>
      </c>
      <c r="K265" s="151">
        <f>'PUDR KAB ACT'!I366</f>
        <v>16</v>
      </c>
      <c r="L265" s="151">
        <f>'PUDR KAB ACT'!J366</f>
        <v>7</v>
      </c>
      <c r="M265" s="151">
        <f>'PUDR KAB ACT'!K366</f>
        <v>10</v>
      </c>
      <c r="N265" s="151">
        <f>'PUDR KAB ACT'!L366</f>
        <v>7</v>
      </c>
      <c r="O265" s="151">
        <f>'PUDR KAB ACT'!M366</f>
        <v>5</v>
      </c>
      <c r="P265" s="151">
        <f>'PUDR KAB ACT'!N366</f>
        <v>4</v>
      </c>
      <c r="Q265" s="151">
        <f>'PUDR KAB ACT'!O366</f>
        <v>1</v>
      </c>
      <c r="R265" s="151">
        <f>'PUDR KAB ACT'!P366</f>
        <v>9</v>
      </c>
      <c r="S265" s="151">
        <f>'PUDR KAB ACT'!Q366</f>
        <v>7</v>
      </c>
      <c r="T265" s="151">
        <f>'PUDR KAB ACT'!R366</f>
        <v>2</v>
      </c>
      <c r="U265" s="151">
        <f>JAN!N365</f>
        <v>8</v>
      </c>
      <c r="V265" s="151">
        <f>FEB!N365</f>
        <v>6</v>
      </c>
      <c r="W265" s="151">
        <f>MAR!N365</f>
        <v>16</v>
      </c>
      <c r="X265" s="151">
        <f>APR!N365</f>
        <v>7</v>
      </c>
      <c r="Y265" s="151">
        <f>MEI!N365</f>
        <v>10</v>
      </c>
      <c r="Z265" s="151">
        <f>JUN!N365</f>
        <v>7</v>
      </c>
      <c r="AA265" s="151">
        <f>JUL!N365</f>
        <v>5</v>
      </c>
      <c r="AB265" s="151">
        <f>AGS!N365</f>
        <v>4</v>
      </c>
      <c r="AC265" s="151">
        <f>SEPT!N365</f>
        <v>1</v>
      </c>
      <c r="AD265" s="151">
        <f>OKT!N365</f>
        <v>9</v>
      </c>
      <c r="AE265" s="151">
        <f>NOV!N365</f>
        <v>7</v>
      </c>
      <c r="AF265" s="151">
        <f>DES!N365</f>
        <v>2</v>
      </c>
      <c r="AG265" s="151">
        <f t="shared" si="0"/>
        <v>82</v>
      </c>
      <c r="AH265" s="151">
        <f t="shared" si="1"/>
        <v>82</v>
      </c>
      <c r="AI265" s="376">
        <f t="shared" si="2"/>
        <v>1</v>
      </c>
      <c r="AJ265" s="82">
        <f t="shared" si="3"/>
        <v>54</v>
      </c>
      <c r="AK265" s="82">
        <f t="shared" si="4"/>
        <v>54</v>
      </c>
      <c r="AL265" s="82">
        <f t="shared" si="5"/>
        <v>1</v>
      </c>
      <c r="AM265" s="82">
        <f t="shared" si="6"/>
        <v>28</v>
      </c>
      <c r="AN265" s="82">
        <f t="shared" si="7"/>
        <v>28</v>
      </c>
      <c r="AO265" s="82">
        <f t="shared" si="8"/>
        <v>1</v>
      </c>
    </row>
    <row r="266" spans="1:41" ht="15.75" customHeight="1" x14ac:dyDescent="0.3">
      <c r="A266" s="53">
        <v>365</v>
      </c>
      <c r="B266" s="53"/>
      <c r="C266" s="137" t="s">
        <v>591</v>
      </c>
      <c r="D266" s="137">
        <v>7</v>
      </c>
      <c r="E266" s="137" t="s">
        <v>598</v>
      </c>
      <c r="F266" s="53" t="s">
        <v>398</v>
      </c>
      <c r="G266" s="53" t="s">
        <v>405</v>
      </c>
      <c r="H266" s="53" t="s">
        <v>598</v>
      </c>
      <c r="I266" s="151">
        <f>'PUDR KAB ACT'!G367</f>
        <v>2</v>
      </c>
      <c r="J266" s="151">
        <f>'PUDR KAB ACT'!H367</f>
        <v>2</v>
      </c>
      <c r="K266" s="151">
        <f>'PUDR KAB ACT'!I367</f>
        <v>1</v>
      </c>
      <c r="L266" s="151">
        <f>'PUDR KAB ACT'!J367</f>
        <v>0</v>
      </c>
      <c r="M266" s="151">
        <f>'PUDR KAB ACT'!K367</f>
        <v>0</v>
      </c>
      <c r="N266" s="151">
        <f>'PUDR KAB ACT'!L367</f>
        <v>1</v>
      </c>
      <c r="O266" s="151">
        <f>'PUDR KAB ACT'!M367</f>
        <v>0</v>
      </c>
      <c r="P266" s="151">
        <f>'PUDR KAB ACT'!N367</f>
        <v>0</v>
      </c>
      <c r="Q266" s="151">
        <f>'PUDR KAB ACT'!O367</f>
        <v>0</v>
      </c>
      <c r="R266" s="151">
        <f>'PUDR KAB ACT'!P367</f>
        <v>0</v>
      </c>
      <c r="S266" s="151">
        <f>'PUDR KAB ACT'!Q367</f>
        <v>0</v>
      </c>
      <c r="T266" s="151">
        <f>'PUDR KAB ACT'!R367</f>
        <v>0</v>
      </c>
      <c r="U266" s="151">
        <f>JAN!N366</f>
        <v>1</v>
      </c>
      <c r="V266" s="151">
        <f>FEB!N366</f>
        <v>1</v>
      </c>
      <c r="W266" s="151">
        <f>MAR!N366</f>
        <v>0</v>
      </c>
      <c r="X266" s="151">
        <f>APR!N366</f>
        <v>0</v>
      </c>
      <c r="Y266" s="151">
        <f>MEI!N366</f>
        <v>0</v>
      </c>
      <c r="Z266" s="151">
        <f>JUN!N366</f>
        <v>1</v>
      </c>
      <c r="AA266" s="151">
        <f>JUL!N366</f>
        <v>0</v>
      </c>
      <c r="AB266" s="151">
        <f>AGS!N366</f>
        <v>0</v>
      </c>
      <c r="AC266" s="151">
        <f>SEPT!N366</f>
        <v>0</v>
      </c>
      <c r="AD266" s="151">
        <f>OKT!N366</f>
        <v>0</v>
      </c>
      <c r="AE266" s="151">
        <f>NOV!N366</f>
        <v>0</v>
      </c>
      <c r="AF266" s="151">
        <f>DES!N366</f>
        <v>0</v>
      </c>
      <c r="AG266" s="151">
        <f t="shared" si="0"/>
        <v>6</v>
      </c>
      <c r="AH266" s="151">
        <f t="shared" si="1"/>
        <v>3</v>
      </c>
      <c r="AI266" s="376">
        <f t="shared" si="2"/>
        <v>0.5</v>
      </c>
      <c r="AJ266" s="82">
        <f t="shared" si="3"/>
        <v>6</v>
      </c>
      <c r="AK266" s="82">
        <f t="shared" si="4"/>
        <v>3</v>
      </c>
      <c r="AL266" s="82">
        <f t="shared" si="5"/>
        <v>0.5</v>
      </c>
      <c r="AM266" s="82">
        <f t="shared" si="6"/>
        <v>0</v>
      </c>
      <c r="AN266" s="82">
        <f t="shared" si="7"/>
        <v>0</v>
      </c>
      <c r="AO266" s="82" t="e">
        <f t="shared" si="8"/>
        <v>#DIV/0!</v>
      </c>
    </row>
    <row r="267" spans="1:41" ht="15.75" customHeight="1" x14ac:dyDescent="0.3">
      <c r="A267" s="53">
        <v>366</v>
      </c>
      <c r="B267" s="53"/>
      <c r="C267" s="137" t="s">
        <v>591</v>
      </c>
      <c r="D267" s="137">
        <v>8</v>
      </c>
      <c r="E267" s="137" t="s">
        <v>598</v>
      </c>
      <c r="F267" s="53" t="s">
        <v>398</v>
      </c>
      <c r="G267" s="53" t="s">
        <v>406</v>
      </c>
      <c r="H267" s="53" t="s">
        <v>598</v>
      </c>
      <c r="I267" s="151">
        <f>'PUDR KAB ACT'!G368</f>
        <v>17</v>
      </c>
      <c r="J267" s="151">
        <f>'PUDR KAB ACT'!H368</f>
        <v>7</v>
      </c>
      <c r="K267" s="151">
        <f>'PUDR KAB ACT'!I368</f>
        <v>14</v>
      </c>
      <c r="L267" s="151">
        <f>'PUDR KAB ACT'!J368</f>
        <v>10</v>
      </c>
      <c r="M267" s="151">
        <f>'PUDR KAB ACT'!K368</f>
        <v>6</v>
      </c>
      <c r="N267" s="151">
        <f>'PUDR KAB ACT'!L368</f>
        <v>7</v>
      </c>
      <c r="O267" s="151">
        <f>'PUDR KAB ACT'!M368</f>
        <v>5</v>
      </c>
      <c r="P267" s="151">
        <f>'PUDR KAB ACT'!N368</f>
        <v>3</v>
      </c>
      <c r="Q267" s="151">
        <f>'PUDR KAB ACT'!O368</f>
        <v>4</v>
      </c>
      <c r="R267" s="151">
        <f>'PUDR KAB ACT'!P368</f>
        <v>6</v>
      </c>
      <c r="S267" s="151">
        <f>'PUDR KAB ACT'!Q368</f>
        <v>9</v>
      </c>
      <c r="T267" s="151">
        <f>'PUDR KAB ACT'!R368</f>
        <v>15</v>
      </c>
      <c r="U267" s="151">
        <f>JAN!N367</f>
        <v>12</v>
      </c>
      <c r="V267" s="151">
        <f>FEB!N367</f>
        <v>5</v>
      </c>
      <c r="W267" s="151">
        <f>MAR!N367</f>
        <v>10</v>
      </c>
      <c r="X267" s="151">
        <f>APR!N367</f>
        <v>9</v>
      </c>
      <c r="Y267" s="151">
        <f>MEI!N367</f>
        <v>4</v>
      </c>
      <c r="Z267" s="151">
        <f>JUN!N367</f>
        <v>3</v>
      </c>
      <c r="AA267" s="151">
        <f>JUL!N367</f>
        <v>4</v>
      </c>
      <c r="AB267" s="151">
        <f>AGS!N367</f>
        <v>0</v>
      </c>
      <c r="AC267" s="151">
        <f>SEPT!N367</f>
        <v>3</v>
      </c>
      <c r="AD267" s="151">
        <f>OKT!N367</f>
        <v>4</v>
      </c>
      <c r="AE267" s="151">
        <f>NOV!N367</f>
        <v>2</v>
      </c>
      <c r="AF267" s="151">
        <f>DES!N367</f>
        <v>2</v>
      </c>
      <c r="AG267" s="151">
        <f t="shared" si="0"/>
        <v>103</v>
      </c>
      <c r="AH267" s="151">
        <f t="shared" si="1"/>
        <v>58</v>
      </c>
      <c r="AI267" s="376">
        <f t="shared" si="2"/>
        <v>0.56310679611650483</v>
      </c>
      <c r="AJ267" s="82">
        <f t="shared" si="3"/>
        <v>61</v>
      </c>
      <c r="AK267" s="82">
        <f t="shared" si="4"/>
        <v>43</v>
      </c>
      <c r="AL267" s="82">
        <f t="shared" si="5"/>
        <v>0.70491803278688525</v>
      </c>
      <c r="AM267" s="82">
        <f t="shared" si="6"/>
        <v>42</v>
      </c>
      <c r="AN267" s="82">
        <f t="shared" si="7"/>
        <v>15</v>
      </c>
      <c r="AO267" s="82">
        <f t="shared" si="8"/>
        <v>0.35714285714285715</v>
      </c>
    </row>
    <row r="268" spans="1:41" ht="15.75" customHeight="1" x14ac:dyDescent="0.3">
      <c r="A268" s="53">
        <v>368</v>
      </c>
      <c r="B268" s="53"/>
      <c r="C268" s="137" t="s">
        <v>599</v>
      </c>
      <c r="D268" s="137">
        <v>10</v>
      </c>
      <c r="E268" s="137" t="s">
        <v>600</v>
      </c>
      <c r="F268" s="53" t="s">
        <v>398</v>
      </c>
      <c r="G268" s="53" t="s">
        <v>408</v>
      </c>
      <c r="H268" s="53" t="s">
        <v>600</v>
      </c>
      <c r="I268" s="151">
        <f>'PUDR KAB ACT'!G370</f>
        <v>4</v>
      </c>
      <c r="J268" s="151">
        <f>'PUDR KAB ACT'!H370</f>
        <v>0</v>
      </c>
      <c r="K268" s="151">
        <f>'PUDR KAB ACT'!I370</f>
        <v>0</v>
      </c>
      <c r="L268" s="151">
        <f>'PUDR KAB ACT'!J370</f>
        <v>0</v>
      </c>
      <c r="M268" s="151">
        <f>'PUDR KAB ACT'!K370</f>
        <v>0</v>
      </c>
      <c r="N268" s="151">
        <f>'PUDR KAB ACT'!L370</f>
        <v>0</v>
      </c>
      <c r="O268" s="151">
        <f>'PUDR KAB ACT'!M370</f>
        <v>1</v>
      </c>
      <c r="P268" s="151">
        <f>'PUDR KAB ACT'!N370</f>
        <v>0</v>
      </c>
      <c r="Q268" s="151">
        <f>'PUDR KAB ACT'!O370</f>
        <v>0</v>
      </c>
      <c r="R268" s="151">
        <f>'PUDR KAB ACT'!P370</f>
        <v>0</v>
      </c>
      <c r="S268" s="151">
        <f>'PUDR KAB ACT'!Q370</f>
        <v>0</v>
      </c>
      <c r="T268" s="151">
        <f>'PUDR KAB ACT'!R370</f>
        <v>0</v>
      </c>
      <c r="U268" s="151">
        <f>JAN!N369</f>
        <v>4</v>
      </c>
      <c r="V268" s="151">
        <f>FEB!N369</f>
        <v>0</v>
      </c>
      <c r="W268" s="151">
        <f>MAR!N369</f>
        <v>0</v>
      </c>
      <c r="X268" s="151">
        <f>APR!N369</f>
        <v>0</v>
      </c>
      <c r="Y268" s="151">
        <f>MEI!N369</f>
        <v>0</v>
      </c>
      <c r="Z268" s="151">
        <f>JUN!N369</f>
        <v>0</v>
      </c>
      <c r="AA268" s="151">
        <f>JUL!N369</f>
        <v>1</v>
      </c>
      <c r="AB268" s="151">
        <f>AGS!N369</f>
        <v>0</v>
      </c>
      <c r="AC268" s="151">
        <f>SEPT!N369</f>
        <v>0</v>
      </c>
      <c r="AD268" s="151">
        <f>OKT!N369</f>
        <v>0</v>
      </c>
      <c r="AE268" s="151">
        <f>NOV!N369</f>
        <v>0</v>
      </c>
      <c r="AF268" s="151">
        <f>DES!N369</f>
        <v>0</v>
      </c>
      <c r="AG268" s="151">
        <f t="shared" si="0"/>
        <v>5</v>
      </c>
      <c r="AH268" s="151">
        <f t="shared" si="1"/>
        <v>5</v>
      </c>
      <c r="AI268" s="376">
        <f t="shared" si="2"/>
        <v>1</v>
      </c>
      <c r="AJ268" s="82">
        <f t="shared" si="3"/>
        <v>4</v>
      </c>
      <c r="AK268" s="82">
        <f t="shared" si="4"/>
        <v>4</v>
      </c>
      <c r="AL268" s="82">
        <f t="shared" si="5"/>
        <v>1</v>
      </c>
      <c r="AM268" s="82">
        <f t="shared" si="6"/>
        <v>1</v>
      </c>
      <c r="AN268" s="82">
        <f t="shared" si="7"/>
        <v>1</v>
      </c>
      <c r="AO268" s="82">
        <f t="shared" si="8"/>
        <v>1</v>
      </c>
    </row>
    <row r="269" spans="1:41" ht="15.75" customHeight="1" x14ac:dyDescent="0.3">
      <c r="A269" s="53">
        <v>369</v>
      </c>
      <c r="B269" s="53"/>
      <c r="C269" s="137" t="s">
        <v>599</v>
      </c>
      <c r="D269" s="137">
        <v>1</v>
      </c>
      <c r="E269" s="137" t="s">
        <v>600</v>
      </c>
      <c r="F269" s="53" t="s">
        <v>409</v>
      </c>
      <c r="G269" s="53" t="s">
        <v>410</v>
      </c>
      <c r="H269" s="53" t="s">
        <v>600</v>
      </c>
      <c r="I269" s="151">
        <f>'PUDR KAB ACT'!G371</f>
        <v>0</v>
      </c>
      <c r="J269" s="151">
        <f>'PUDR KAB ACT'!H371</f>
        <v>0</v>
      </c>
      <c r="K269" s="151">
        <f>'PUDR KAB ACT'!I371</f>
        <v>0</v>
      </c>
      <c r="L269" s="151">
        <f>'PUDR KAB ACT'!J371</f>
        <v>0</v>
      </c>
      <c r="M269" s="151">
        <f>'PUDR KAB ACT'!K371</f>
        <v>0</v>
      </c>
      <c r="N269" s="151">
        <f>'PUDR KAB ACT'!L371</f>
        <v>0</v>
      </c>
      <c r="O269" s="151">
        <f>'PUDR KAB ACT'!M371</f>
        <v>0</v>
      </c>
      <c r="P269" s="151">
        <f>'PUDR KAB ACT'!N371</f>
        <v>0</v>
      </c>
      <c r="Q269" s="151">
        <f>'PUDR KAB ACT'!O371</f>
        <v>0</v>
      </c>
      <c r="R269" s="151">
        <f>'PUDR KAB ACT'!P371</f>
        <v>0</v>
      </c>
      <c r="S269" s="151">
        <f>'PUDR KAB ACT'!Q371</f>
        <v>0</v>
      </c>
      <c r="T269" s="151">
        <f>'PUDR KAB ACT'!R371</f>
        <v>0</v>
      </c>
      <c r="U269" s="151">
        <f>JAN!N370</f>
        <v>0</v>
      </c>
      <c r="V269" s="151">
        <f>FEB!N370</f>
        <v>0</v>
      </c>
      <c r="W269" s="151">
        <f>MAR!N370</f>
        <v>0</v>
      </c>
      <c r="X269" s="151">
        <f>APR!N370</f>
        <v>0</v>
      </c>
      <c r="Y269" s="151">
        <f>MEI!N370</f>
        <v>0</v>
      </c>
      <c r="Z269" s="151">
        <f>JUN!N370</f>
        <v>0</v>
      </c>
      <c r="AA269" s="151">
        <f>JUL!N370</f>
        <v>0</v>
      </c>
      <c r="AB269" s="151">
        <f>AGS!N370</f>
        <v>0</v>
      </c>
      <c r="AC269" s="151">
        <f>SEPT!N370</f>
        <v>0</v>
      </c>
      <c r="AD269" s="151">
        <f>OKT!N370</f>
        <v>0</v>
      </c>
      <c r="AE269" s="151">
        <f>NOV!N370</f>
        <v>0</v>
      </c>
      <c r="AF269" s="151">
        <f>DES!N370</f>
        <v>0</v>
      </c>
      <c r="AG269" s="151">
        <f t="shared" si="0"/>
        <v>0</v>
      </c>
      <c r="AH269" s="151">
        <f t="shared" si="1"/>
        <v>0</v>
      </c>
      <c r="AI269" s="376" t="e">
        <f t="shared" si="2"/>
        <v>#DIV/0!</v>
      </c>
      <c r="AJ269" s="82">
        <f t="shared" si="3"/>
        <v>0</v>
      </c>
      <c r="AK269" s="82">
        <f t="shared" si="4"/>
        <v>0</v>
      </c>
      <c r="AL269" s="82" t="e">
        <f t="shared" si="5"/>
        <v>#DIV/0!</v>
      </c>
      <c r="AM269" s="82">
        <f t="shared" si="6"/>
        <v>0</v>
      </c>
      <c r="AN269" s="82">
        <f t="shared" si="7"/>
        <v>0</v>
      </c>
      <c r="AO269" s="82" t="e">
        <f t="shared" si="8"/>
        <v>#DIV/0!</v>
      </c>
    </row>
    <row r="270" spans="1:41" ht="15.75" customHeight="1" x14ac:dyDescent="0.3">
      <c r="A270" s="53">
        <v>370</v>
      </c>
      <c r="B270" s="53"/>
      <c r="C270" s="137" t="s">
        <v>591</v>
      </c>
      <c r="D270" s="137">
        <v>2</v>
      </c>
      <c r="E270" s="137" t="s">
        <v>598</v>
      </c>
      <c r="F270" s="53" t="s">
        <v>409</v>
      </c>
      <c r="G270" s="53" t="s">
        <v>411</v>
      </c>
      <c r="H270" s="53" t="s">
        <v>598</v>
      </c>
      <c r="I270" s="151">
        <f>'PUDR KAB ACT'!G372</f>
        <v>1</v>
      </c>
      <c r="J270" s="151">
        <f>'PUDR KAB ACT'!H372</f>
        <v>0</v>
      </c>
      <c r="K270" s="151">
        <f>'PUDR KAB ACT'!I372</f>
        <v>0</v>
      </c>
      <c r="L270" s="151">
        <f>'PUDR KAB ACT'!J372</f>
        <v>2</v>
      </c>
      <c r="M270" s="151">
        <f>'PUDR KAB ACT'!K372</f>
        <v>1</v>
      </c>
      <c r="N270" s="151">
        <f>'PUDR KAB ACT'!L372</f>
        <v>0</v>
      </c>
      <c r="O270" s="151">
        <f>'PUDR KAB ACT'!M372</f>
        <v>0</v>
      </c>
      <c r="P270" s="151">
        <f>'PUDR KAB ACT'!N372</f>
        <v>1</v>
      </c>
      <c r="Q270" s="151">
        <f>'PUDR KAB ACT'!O372</f>
        <v>0</v>
      </c>
      <c r="R270" s="151">
        <f>'PUDR KAB ACT'!P372</f>
        <v>0</v>
      </c>
      <c r="S270" s="151">
        <f>'PUDR KAB ACT'!Q372</f>
        <v>0</v>
      </c>
      <c r="T270" s="151">
        <f>'PUDR KAB ACT'!R372</f>
        <v>1</v>
      </c>
      <c r="U270" s="151">
        <f>JAN!N371</f>
        <v>1</v>
      </c>
      <c r="V270" s="151">
        <f>FEB!N371</f>
        <v>0</v>
      </c>
      <c r="W270" s="151">
        <f>MAR!N371</f>
        <v>0</v>
      </c>
      <c r="X270" s="151">
        <f>APR!N371</f>
        <v>2</v>
      </c>
      <c r="Y270" s="151">
        <f>MEI!N371</f>
        <v>1</v>
      </c>
      <c r="Z270" s="151">
        <f>JUN!N371</f>
        <v>0</v>
      </c>
      <c r="AA270" s="151">
        <f>JUL!N371</f>
        <v>0</v>
      </c>
      <c r="AB270" s="151">
        <f>AGS!N371</f>
        <v>1</v>
      </c>
      <c r="AC270" s="151">
        <f>SEPT!N371</f>
        <v>0</v>
      </c>
      <c r="AD270" s="151">
        <f>OKT!N371</f>
        <v>0</v>
      </c>
      <c r="AE270" s="151">
        <f>NOV!N371</f>
        <v>0</v>
      </c>
      <c r="AF270" s="151">
        <f>DES!N371</f>
        <v>1</v>
      </c>
      <c r="AG270" s="151">
        <f t="shared" si="0"/>
        <v>6</v>
      </c>
      <c r="AH270" s="151">
        <f t="shared" si="1"/>
        <v>6</v>
      </c>
      <c r="AI270" s="376">
        <f t="shared" si="2"/>
        <v>1</v>
      </c>
      <c r="AJ270" s="82">
        <f t="shared" si="3"/>
        <v>4</v>
      </c>
      <c r="AK270" s="82">
        <f t="shared" si="4"/>
        <v>4</v>
      </c>
      <c r="AL270" s="82">
        <f t="shared" si="5"/>
        <v>1</v>
      </c>
      <c r="AM270" s="82">
        <f t="shared" si="6"/>
        <v>2</v>
      </c>
      <c r="AN270" s="82">
        <f t="shared" si="7"/>
        <v>2</v>
      </c>
      <c r="AO270" s="82">
        <f t="shared" si="8"/>
        <v>1</v>
      </c>
    </row>
    <row r="271" spans="1:41" ht="15.75" customHeight="1" x14ac:dyDescent="0.3">
      <c r="A271" s="53">
        <v>371</v>
      </c>
      <c r="B271" s="53"/>
      <c r="C271" s="137" t="s">
        <v>599</v>
      </c>
      <c r="D271" s="137">
        <v>3</v>
      </c>
      <c r="E271" s="137" t="s">
        <v>600</v>
      </c>
      <c r="F271" s="53" t="s">
        <v>409</v>
      </c>
      <c r="G271" s="53" t="s">
        <v>412</v>
      </c>
      <c r="H271" s="53" t="s">
        <v>600</v>
      </c>
      <c r="I271" s="151">
        <f>'PUDR KAB ACT'!G373</f>
        <v>0</v>
      </c>
      <c r="J271" s="151">
        <f>'PUDR KAB ACT'!H373</f>
        <v>0</v>
      </c>
      <c r="K271" s="151">
        <f>'PUDR KAB ACT'!I373</f>
        <v>0</v>
      </c>
      <c r="L271" s="151">
        <f>'PUDR KAB ACT'!J373</f>
        <v>2</v>
      </c>
      <c r="M271" s="151">
        <f>'PUDR KAB ACT'!K373</f>
        <v>2</v>
      </c>
      <c r="N271" s="151">
        <f>'PUDR KAB ACT'!L373</f>
        <v>0</v>
      </c>
      <c r="O271" s="151">
        <f>'PUDR KAB ACT'!M373</f>
        <v>1</v>
      </c>
      <c r="P271" s="151">
        <f>'PUDR KAB ACT'!N373</f>
        <v>0</v>
      </c>
      <c r="Q271" s="151">
        <f>'PUDR KAB ACT'!O373</f>
        <v>0</v>
      </c>
      <c r="R271" s="151">
        <f>'PUDR KAB ACT'!P373</f>
        <v>0</v>
      </c>
      <c r="S271" s="151">
        <f>'PUDR KAB ACT'!Q373</f>
        <v>0</v>
      </c>
      <c r="T271" s="151">
        <f>'PUDR KAB ACT'!R373</f>
        <v>0</v>
      </c>
      <c r="U271" s="151">
        <f>JAN!N372</f>
        <v>0</v>
      </c>
      <c r="V271" s="151">
        <f>FEB!N372</f>
        <v>0</v>
      </c>
      <c r="W271" s="151">
        <f>MAR!N372</f>
        <v>0</v>
      </c>
      <c r="X271" s="151">
        <f>APR!N372</f>
        <v>2</v>
      </c>
      <c r="Y271" s="151">
        <f>MEI!N372</f>
        <v>2</v>
      </c>
      <c r="Z271" s="151">
        <f>JUN!N372</f>
        <v>0</v>
      </c>
      <c r="AA271" s="151">
        <f>JUL!N372</f>
        <v>1</v>
      </c>
      <c r="AB271" s="151">
        <f>AGS!N372</f>
        <v>0</v>
      </c>
      <c r="AC271" s="151">
        <f>SEPT!N372</f>
        <v>0</v>
      </c>
      <c r="AD271" s="151">
        <f>OKT!N372</f>
        <v>0</v>
      </c>
      <c r="AE271" s="151">
        <f>NOV!N372</f>
        <v>0</v>
      </c>
      <c r="AF271" s="151">
        <f>DES!N372</f>
        <v>0</v>
      </c>
      <c r="AG271" s="151">
        <f t="shared" si="0"/>
        <v>5</v>
      </c>
      <c r="AH271" s="151">
        <f t="shared" si="1"/>
        <v>5</v>
      </c>
      <c r="AI271" s="376">
        <f t="shared" si="2"/>
        <v>1</v>
      </c>
      <c r="AJ271" s="82">
        <f t="shared" si="3"/>
        <v>4</v>
      </c>
      <c r="AK271" s="82">
        <f t="shared" si="4"/>
        <v>4</v>
      </c>
      <c r="AL271" s="82">
        <f t="shared" si="5"/>
        <v>1</v>
      </c>
      <c r="AM271" s="82">
        <f t="shared" si="6"/>
        <v>1</v>
      </c>
      <c r="AN271" s="82">
        <f t="shared" si="7"/>
        <v>1</v>
      </c>
      <c r="AO271" s="82">
        <f t="shared" si="8"/>
        <v>1</v>
      </c>
    </row>
    <row r="272" spans="1:41" ht="15.75" customHeight="1" x14ac:dyDescent="0.3">
      <c r="A272" s="53">
        <v>372</v>
      </c>
      <c r="B272" s="53"/>
      <c r="C272" s="137" t="s">
        <v>599</v>
      </c>
      <c r="D272" s="137">
        <v>4</v>
      </c>
      <c r="E272" s="137" t="s">
        <v>600</v>
      </c>
      <c r="F272" s="53" t="s">
        <v>409</v>
      </c>
      <c r="G272" s="53" t="s">
        <v>413</v>
      </c>
      <c r="H272" s="53" t="s">
        <v>600</v>
      </c>
      <c r="I272" s="151">
        <f>'PUDR KAB ACT'!G374</f>
        <v>2</v>
      </c>
      <c r="J272" s="151">
        <f>'PUDR KAB ACT'!H374</f>
        <v>2</v>
      </c>
      <c r="K272" s="151">
        <f>'PUDR KAB ACT'!I374</f>
        <v>3</v>
      </c>
      <c r="L272" s="151">
        <f>'PUDR KAB ACT'!J374</f>
        <v>1</v>
      </c>
      <c r="M272" s="151">
        <f>'PUDR KAB ACT'!K374</f>
        <v>2</v>
      </c>
      <c r="N272" s="151">
        <f>'PUDR KAB ACT'!L374</f>
        <v>1</v>
      </c>
      <c r="O272" s="151">
        <f>'PUDR KAB ACT'!M374</f>
        <v>0</v>
      </c>
      <c r="P272" s="151">
        <f>'PUDR KAB ACT'!N374</f>
        <v>1</v>
      </c>
      <c r="Q272" s="151">
        <f>'PUDR KAB ACT'!O374</f>
        <v>2</v>
      </c>
      <c r="R272" s="151">
        <f>'PUDR KAB ACT'!P374</f>
        <v>2</v>
      </c>
      <c r="S272" s="151">
        <f>'PUDR KAB ACT'!Q374</f>
        <v>0</v>
      </c>
      <c r="T272" s="151">
        <f>'PUDR KAB ACT'!R374</f>
        <v>0</v>
      </c>
      <c r="U272" s="151">
        <f>JAN!N373</f>
        <v>2</v>
      </c>
      <c r="V272" s="151">
        <f>FEB!N373</f>
        <v>2</v>
      </c>
      <c r="W272" s="151">
        <f>MAR!N373</f>
        <v>3</v>
      </c>
      <c r="X272" s="151">
        <f>APR!N373</f>
        <v>1</v>
      </c>
      <c r="Y272" s="151">
        <f>MEI!N373</f>
        <v>2</v>
      </c>
      <c r="Z272" s="151">
        <f>JUN!N373</f>
        <v>1</v>
      </c>
      <c r="AA272" s="151">
        <f>JUL!N373</f>
        <v>0</v>
      </c>
      <c r="AB272" s="151">
        <f>AGS!N373</f>
        <v>1</v>
      </c>
      <c r="AC272" s="151">
        <f>SEPT!N373</f>
        <v>2</v>
      </c>
      <c r="AD272" s="151">
        <f>OKT!N373</f>
        <v>2</v>
      </c>
      <c r="AE272" s="151">
        <f>NOV!N373</f>
        <v>0</v>
      </c>
      <c r="AF272" s="151">
        <f>DES!N373</f>
        <v>0</v>
      </c>
      <c r="AG272" s="151">
        <f t="shared" si="0"/>
        <v>16</v>
      </c>
      <c r="AH272" s="151">
        <f t="shared" si="1"/>
        <v>16</v>
      </c>
      <c r="AI272" s="376">
        <f t="shared" si="2"/>
        <v>1</v>
      </c>
      <c r="AJ272" s="82">
        <f t="shared" si="3"/>
        <v>11</v>
      </c>
      <c r="AK272" s="82">
        <f t="shared" si="4"/>
        <v>11</v>
      </c>
      <c r="AL272" s="82">
        <f t="shared" si="5"/>
        <v>1</v>
      </c>
      <c r="AM272" s="82">
        <f t="shared" si="6"/>
        <v>5</v>
      </c>
      <c r="AN272" s="82">
        <f t="shared" si="7"/>
        <v>5</v>
      </c>
      <c r="AO272" s="82">
        <f t="shared" si="8"/>
        <v>1</v>
      </c>
    </row>
    <row r="273" spans="1:41" ht="15.75" customHeight="1" x14ac:dyDescent="0.3">
      <c r="A273" s="53">
        <v>373</v>
      </c>
      <c r="B273" s="53"/>
      <c r="C273" s="137" t="s">
        <v>599</v>
      </c>
      <c r="D273" s="137">
        <v>5</v>
      </c>
      <c r="E273" s="137" t="s">
        <v>600</v>
      </c>
      <c r="F273" s="53" t="s">
        <v>409</v>
      </c>
      <c r="G273" s="53" t="s">
        <v>414</v>
      </c>
      <c r="H273" s="53" t="s">
        <v>600</v>
      </c>
      <c r="I273" s="151">
        <f>'PUDR KAB ACT'!G375</f>
        <v>0</v>
      </c>
      <c r="J273" s="151">
        <f>'PUDR KAB ACT'!H375</f>
        <v>0</v>
      </c>
      <c r="K273" s="151">
        <f>'PUDR KAB ACT'!I375</f>
        <v>0</v>
      </c>
      <c r="L273" s="151">
        <f>'PUDR KAB ACT'!J375</f>
        <v>0</v>
      </c>
      <c r="M273" s="151">
        <f>'PUDR KAB ACT'!K375</f>
        <v>0</v>
      </c>
      <c r="N273" s="151">
        <f>'PUDR KAB ACT'!L375</f>
        <v>0</v>
      </c>
      <c r="O273" s="151">
        <f>'PUDR KAB ACT'!M375</f>
        <v>0</v>
      </c>
      <c r="P273" s="151">
        <f>'PUDR KAB ACT'!N375</f>
        <v>0</v>
      </c>
      <c r="Q273" s="151">
        <f>'PUDR KAB ACT'!O375</f>
        <v>0</v>
      </c>
      <c r="R273" s="151">
        <f>'PUDR KAB ACT'!P375</f>
        <v>0</v>
      </c>
      <c r="S273" s="151">
        <f>'PUDR KAB ACT'!Q375</f>
        <v>0</v>
      </c>
      <c r="T273" s="151">
        <f>'PUDR KAB ACT'!R375</f>
        <v>0</v>
      </c>
      <c r="U273" s="151">
        <f>JAN!N374</f>
        <v>0</v>
      </c>
      <c r="V273" s="151">
        <f>FEB!N374</f>
        <v>0</v>
      </c>
      <c r="W273" s="151">
        <f>MAR!N374</f>
        <v>0</v>
      </c>
      <c r="X273" s="151">
        <f>APR!N374</f>
        <v>0</v>
      </c>
      <c r="Y273" s="151">
        <f>MEI!N374</f>
        <v>0</v>
      </c>
      <c r="Z273" s="151">
        <f>JUN!N374</f>
        <v>0</v>
      </c>
      <c r="AA273" s="151">
        <f>JUL!N374</f>
        <v>0</v>
      </c>
      <c r="AB273" s="151">
        <f>AGS!N374</f>
        <v>0</v>
      </c>
      <c r="AC273" s="151">
        <f>SEPT!N374</f>
        <v>0</v>
      </c>
      <c r="AD273" s="151">
        <f>OKT!N374</f>
        <v>0</v>
      </c>
      <c r="AE273" s="151">
        <f>NOV!N374</f>
        <v>0</v>
      </c>
      <c r="AF273" s="151">
        <f>DES!N374</f>
        <v>0</v>
      </c>
      <c r="AG273" s="151">
        <f t="shared" si="0"/>
        <v>0</v>
      </c>
      <c r="AH273" s="151">
        <f t="shared" si="1"/>
        <v>0</v>
      </c>
      <c r="AI273" s="376" t="e">
        <f t="shared" si="2"/>
        <v>#DIV/0!</v>
      </c>
      <c r="AJ273" s="82">
        <f t="shared" si="3"/>
        <v>0</v>
      </c>
      <c r="AK273" s="82">
        <f t="shared" si="4"/>
        <v>0</v>
      </c>
      <c r="AL273" s="82" t="e">
        <f t="shared" si="5"/>
        <v>#DIV/0!</v>
      </c>
      <c r="AM273" s="82">
        <f t="shared" si="6"/>
        <v>0</v>
      </c>
      <c r="AN273" s="82">
        <f t="shared" si="7"/>
        <v>0</v>
      </c>
      <c r="AO273" s="82" t="e">
        <f t="shared" si="8"/>
        <v>#DIV/0!</v>
      </c>
    </row>
    <row r="274" spans="1:41" ht="15.75" customHeight="1" x14ac:dyDescent="0.3">
      <c r="A274" s="53">
        <v>374</v>
      </c>
      <c r="B274" s="53"/>
      <c r="C274" s="137" t="s">
        <v>591</v>
      </c>
      <c r="D274" s="137">
        <v>1</v>
      </c>
      <c r="E274" s="137" t="s">
        <v>598</v>
      </c>
      <c r="F274" s="53" t="s">
        <v>415</v>
      </c>
      <c r="G274" s="53" t="s">
        <v>416</v>
      </c>
      <c r="H274" s="53" t="s">
        <v>598</v>
      </c>
      <c r="I274" s="151">
        <f>'PUDR KAB ACT'!G376</f>
        <v>0</v>
      </c>
      <c r="J274" s="151">
        <f>'PUDR KAB ACT'!H376</f>
        <v>0</v>
      </c>
      <c r="K274" s="151">
        <f>'PUDR KAB ACT'!I376</f>
        <v>4</v>
      </c>
      <c r="L274" s="151">
        <f>'PUDR KAB ACT'!J376</f>
        <v>1</v>
      </c>
      <c r="M274" s="151">
        <f>'PUDR KAB ACT'!K376</f>
        <v>0</v>
      </c>
      <c r="N274" s="151">
        <f>'PUDR KAB ACT'!L376</f>
        <v>0</v>
      </c>
      <c r="O274" s="151">
        <f>'PUDR KAB ACT'!M376</f>
        <v>0</v>
      </c>
      <c r="P274" s="151">
        <f>'PUDR KAB ACT'!N376</f>
        <v>0</v>
      </c>
      <c r="Q274" s="151">
        <f>'PUDR KAB ACT'!O376</f>
        <v>0</v>
      </c>
      <c r="R274" s="151">
        <f>'PUDR KAB ACT'!P376</f>
        <v>1</v>
      </c>
      <c r="S274" s="151">
        <f>'PUDR KAB ACT'!Q376</f>
        <v>0</v>
      </c>
      <c r="T274" s="151">
        <f>'PUDR KAB ACT'!R376</f>
        <v>0</v>
      </c>
      <c r="U274" s="151">
        <f>JAN!N375</f>
        <v>0</v>
      </c>
      <c r="V274" s="151">
        <f>FEB!N375</f>
        <v>0</v>
      </c>
      <c r="W274" s="151">
        <f>MAR!N375</f>
        <v>3</v>
      </c>
      <c r="X274" s="151">
        <f>APR!N375</f>
        <v>0</v>
      </c>
      <c r="Y274" s="151">
        <f>MEI!N375</f>
        <v>0</v>
      </c>
      <c r="Z274" s="151">
        <f>JUN!N375</f>
        <v>0</v>
      </c>
      <c r="AA274" s="151">
        <f>JUL!N375</f>
        <v>0</v>
      </c>
      <c r="AB274" s="151">
        <f>AGS!N375</f>
        <v>0</v>
      </c>
      <c r="AC274" s="151">
        <f>SEPT!N375</f>
        <v>0</v>
      </c>
      <c r="AD274" s="151">
        <f>OKT!N375</f>
        <v>1</v>
      </c>
      <c r="AE274" s="151">
        <f>NOV!N375</f>
        <v>0</v>
      </c>
      <c r="AF274" s="151">
        <f>DES!N375</f>
        <v>0</v>
      </c>
      <c r="AG274" s="151">
        <f t="shared" si="0"/>
        <v>6</v>
      </c>
      <c r="AH274" s="151">
        <f t="shared" si="1"/>
        <v>4</v>
      </c>
      <c r="AI274" s="376">
        <f t="shared" si="2"/>
        <v>0.66666666666666663</v>
      </c>
      <c r="AJ274" s="82">
        <f t="shared" si="3"/>
        <v>5</v>
      </c>
      <c r="AK274" s="82">
        <f t="shared" si="4"/>
        <v>3</v>
      </c>
      <c r="AL274" s="82">
        <f t="shared" si="5"/>
        <v>0.6</v>
      </c>
      <c r="AM274" s="82">
        <f t="shared" si="6"/>
        <v>1</v>
      </c>
      <c r="AN274" s="82">
        <f t="shared" si="7"/>
        <v>1</v>
      </c>
      <c r="AO274" s="82">
        <f t="shared" si="8"/>
        <v>1</v>
      </c>
    </row>
    <row r="275" spans="1:41" ht="15.75" customHeight="1" x14ac:dyDescent="0.3">
      <c r="A275" s="53">
        <v>375</v>
      </c>
      <c r="B275" s="53"/>
      <c r="C275" s="137" t="s">
        <v>591</v>
      </c>
      <c r="D275" s="137">
        <v>2</v>
      </c>
      <c r="E275" s="137" t="s">
        <v>598</v>
      </c>
      <c r="F275" s="53" t="s">
        <v>415</v>
      </c>
      <c r="G275" s="53" t="s">
        <v>417</v>
      </c>
      <c r="H275" s="53" t="s">
        <v>598</v>
      </c>
      <c r="I275" s="151">
        <f>'PUDR KAB ACT'!G377</f>
        <v>1</v>
      </c>
      <c r="J275" s="151">
        <f>'PUDR KAB ACT'!H377</f>
        <v>1</v>
      </c>
      <c r="K275" s="151">
        <f>'PUDR KAB ACT'!I377</f>
        <v>5</v>
      </c>
      <c r="L275" s="151">
        <f>'PUDR KAB ACT'!J377</f>
        <v>5</v>
      </c>
      <c r="M275" s="151">
        <f>'PUDR KAB ACT'!K377</f>
        <v>4</v>
      </c>
      <c r="N275" s="151">
        <f>'PUDR KAB ACT'!L377</f>
        <v>3</v>
      </c>
      <c r="O275" s="151">
        <f>'PUDR KAB ACT'!M377</f>
        <v>0</v>
      </c>
      <c r="P275" s="151">
        <f>'PUDR KAB ACT'!N377</f>
        <v>3</v>
      </c>
      <c r="Q275" s="151">
        <f>'PUDR KAB ACT'!O377</f>
        <v>0</v>
      </c>
      <c r="R275" s="151">
        <f>'PUDR KAB ACT'!P377</f>
        <v>0</v>
      </c>
      <c r="S275" s="151">
        <f>'PUDR KAB ACT'!Q377</f>
        <v>2</v>
      </c>
      <c r="T275" s="151">
        <f>'PUDR KAB ACT'!R377</f>
        <v>0</v>
      </c>
      <c r="U275" s="151">
        <f>JAN!N376</f>
        <v>1</v>
      </c>
      <c r="V275" s="151">
        <f>FEB!N376</f>
        <v>1</v>
      </c>
      <c r="W275" s="151">
        <f>MAR!N376</f>
        <v>5</v>
      </c>
      <c r="X275" s="151">
        <f>APR!N376</f>
        <v>5</v>
      </c>
      <c r="Y275" s="151">
        <f>MEI!N376</f>
        <v>4</v>
      </c>
      <c r="Z275" s="151">
        <f>JUN!N376</f>
        <v>3</v>
      </c>
      <c r="AA275" s="151">
        <f>JUL!N376</f>
        <v>0</v>
      </c>
      <c r="AB275" s="151">
        <f>AGS!N376</f>
        <v>3</v>
      </c>
      <c r="AC275" s="151">
        <f>SEPT!N376</f>
        <v>0</v>
      </c>
      <c r="AD275" s="151">
        <f>OKT!N376</f>
        <v>0</v>
      </c>
      <c r="AE275" s="151">
        <f>NOV!N376</f>
        <v>2</v>
      </c>
      <c r="AF275" s="151">
        <f>DES!N376</f>
        <v>0</v>
      </c>
      <c r="AG275" s="151">
        <f t="shared" si="0"/>
        <v>24</v>
      </c>
      <c r="AH275" s="151">
        <f t="shared" si="1"/>
        <v>24</v>
      </c>
      <c r="AI275" s="376">
        <f t="shared" si="2"/>
        <v>1</v>
      </c>
      <c r="AJ275" s="82">
        <f t="shared" si="3"/>
        <v>19</v>
      </c>
      <c r="AK275" s="82">
        <f t="shared" si="4"/>
        <v>19</v>
      </c>
      <c r="AL275" s="82">
        <f t="shared" si="5"/>
        <v>1</v>
      </c>
      <c r="AM275" s="82">
        <f t="shared" si="6"/>
        <v>5</v>
      </c>
      <c r="AN275" s="82">
        <f t="shared" si="7"/>
        <v>5</v>
      </c>
      <c r="AO275" s="82">
        <f t="shared" si="8"/>
        <v>1</v>
      </c>
    </row>
    <row r="276" spans="1:41" ht="15.75" customHeight="1" x14ac:dyDescent="0.3">
      <c r="A276" s="53">
        <v>376</v>
      </c>
      <c r="B276" s="53"/>
      <c r="C276" s="137" t="s">
        <v>599</v>
      </c>
      <c r="D276" s="137">
        <v>3</v>
      </c>
      <c r="E276" s="137" t="s">
        <v>600</v>
      </c>
      <c r="F276" s="53" t="s">
        <v>415</v>
      </c>
      <c r="G276" s="53" t="s">
        <v>418</v>
      </c>
      <c r="H276" s="53" t="s">
        <v>600</v>
      </c>
      <c r="I276" s="151">
        <f>'PUDR KAB ACT'!G378</f>
        <v>18</v>
      </c>
      <c r="J276" s="151">
        <f>'PUDR KAB ACT'!H378</f>
        <v>14</v>
      </c>
      <c r="K276" s="151">
        <f>'PUDR KAB ACT'!I378</f>
        <v>14</v>
      </c>
      <c r="L276" s="151">
        <f>'PUDR KAB ACT'!J378</f>
        <v>14</v>
      </c>
      <c r="M276" s="151">
        <f>'PUDR KAB ACT'!K378</f>
        <v>12</v>
      </c>
      <c r="N276" s="151">
        <f>'PUDR KAB ACT'!L378</f>
        <v>15</v>
      </c>
      <c r="O276" s="151">
        <f>'PUDR KAB ACT'!M378</f>
        <v>9</v>
      </c>
      <c r="P276" s="151">
        <f>'PUDR KAB ACT'!N378</f>
        <v>5</v>
      </c>
      <c r="Q276" s="151">
        <f>'PUDR KAB ACT'!O378</f>
        <v>6</v>
      </c>
      <c r="R276" s="151">
        <f>'PUDR KAB ACT'!P378</f>
        <v>6</v>
      </c>
      <c r="S276" s="151">
        <f>'PUDR KAB ACT'!Q378</f>
        <v>3</v>
      </c>
      <c r="T276" s="151">
        <f>'PUDR KAB ACT'!R378</f>
        <v>3</v>
      </c>
      <c r="U276" s="151">
        <f>JAN!N377</f>
        <v>11</v>
      </c>
      <c r="V276" s="151">
        <f>FEB!N377</f>
        <v>14</v>
      </c>
      <c r="W276" s="151">
        <f>MAR!N377</f>
        <v>14</v>
      </c>
      <c r="X276" s="151">
        <f>APR!N377</f>
        <v>9</v>
      </c>
      <c r="Y276" s="151">
        <f>MEI!N377</f>
        <v>12</v>
      </c>
      <c r="Z276" s="151">
        <f>JUN!N377</f>
        <v>14</v>
      </c>
      <c r="AA276" s="151">
        <f>JUL!N377</f>
        <v>3</v>
      </c>
      <c r="AB276" s="151">
        <f>AGS!N377</f>
        <v>3</v>
      </c>
      <c r="AC276" s="151">
        <f>SEPT!N377</f>
        <v>3</v>
      </c>
      <c r="AD276" s="151">
        <f>OKT!N377</f>
        <v>3</v>
      </c>
      <c r="AE276" s="151">
        <f>NOV!N377</f>
        <v>3</v>
      </c>
      <c r="AF276" s="151">
        <f>DES!N377</f>
        <v>1</v>
      </c>
      <c r="AG276" s="151">
        <f t="shared" si="0"/>
        <v>119</v>
      </c>
      <c r="AH276" s="151">
        <f t="shared" si="1"/>
        <v>90</v>
      </c>
      <c r="AI276" s="376">
        <f t="shared" si="2"/>
        <v>0.75630252100840334</v>
      </c>
      <c r="AJ276" s="82">
        <f t="shared" si="3"/>
        <v>87</v>
      </c>
      <c r="AK276" s="82">
        <f t="shared" si="4"/>
        <v>74</v>
      </c>
      <c r="AL276" s="82">
        <f t="shared" si="5"/>
        <v>0.85057471264367812</v>
      </c>
      <c r="AM276" s="82">
        <f t="shared" si="6"/>
        <v>32</v>
      </c>
      <c r="AN276" s="82">
        <f t="shared" si="7"/>
        <v>16</v>
      </c>
      <c r="AO276" s="82">
        <f t="shared" si="8"/>
        <v>0.5</v>
      </c>
    </row>
    <row r="277" spans="1:41" ht="15.75" customHeight="1" x14ac:dyDescent="0.3">
      <c r="A277" s="53">
        <v>377</v>
      </c>
      <c r="B277" s="53"/>
      <c r="C277" s="137" t="s">
        <v>599</v>
      </c>
      <c r="D277" s="137">
        <v>4</v>
      </c>
      <c r="E277" s="137" t="s">
        <v>600</v>
      </c>
      <c r="F277" s="53" t="s">
        <v>415</v>
      </c>
      <c r="G277" s="53" t="s">
        <v>419</v>
      </c>
      <c r="H277" s="53" t="s">
        <v>600</v>
      </c>
      <c r="I277" s="151">
        <f>'PUDR KAB ACT'!G379</f>
        <v>17</v>
      </c>
      <c r="J277" s="151">
        <f>'PUDR KAB ACT'!H379</f>
        <v>9</v>
      </c>
      <c r="K277" s="151">
        <f>'PUDR KAB ACT'!I379</f>
        <v>10</v>
      </c>
      <c r="L277" s="151">
        <f>'PUDR KAB ACT'!J379</f>
        <v>11</v>
      </c>
      <c r="M277" s="151">
        <f>'PUDR KAB ACT'!K379</f>
        <v>5</v>
      </c>
      <c r="N277" s="151">
        <f>'PUDR KAB ACT'!L379</f>
        <v>7</v>
      </c>
      <c r="O277" s="151">
        <f>'PUDR KAB ACT'!M379</f>
        <v>2</v>
      </c>
      <c r="P277" s="151">
        <f>'PUDR KAB ACT'!N379</f>
        <v>6</v>
      </c>
      <c r="Q277" s="151">
        <f>'PUDR KAB ACT'!O379</f>
        <v>7</v>
      </c>
      <c r="R277" s="151">
        <f>'PUDR KAB ACT'!P379</f>
        <v>10</v>
      </c>
      <c r="S277" s="151">
        <f>'PUDR KAB ACT'!Q379</f>
        <v>10</v>
      </c>
      <c r="T277" s="151">
        <f>'PUDR KAB ACT'!R379</f>
        <v>17</v>
      </c>
      <c r="U277" s="151">
        <f>JAN!N378</f>
        <v>0</v>
      </c>
      <c r="V277" s="151">
        <f>FEB!N378</f>
        <v>0</v>
      </c>
      <c r="W277" s="151">
        <f>MAR!N378</f>
        <v>0</v>
      </c>
      <c r="X277" s="151">
        <f>APR!N378</f>
        <v>0</v>
      </c>
      <c r="Y277" s="151">
        <f>MEI!N378</f>
        <v>0</v>
      </c>
      <c r="Z277" s="151">
        <f>JUN!N378</f>
        <v>0</v>
      </c>
      <c r="AA277" s="151">
        <f>JUL!N378</f>
        <v>0</v>
      </c>
      <c r="AB277" s="151">
        <f>AGS!N378</f>
        <v>0</v>
      </c>
      <c r="AC277" s="151">
        <f>SEPT!N378</f>
        <v>0</v>
      </c>
      <c r="AD277" s="151">
        <f>OKT!N378</f>
        <v>0</v>
      </c>
      <c r="AE277" s="151">
        <f>NOV!N378</f>
        <v>10</v>
      </c>
      <c r="AF277" s="151">
        <f>DES!N378</f>
        <v>16</v>
      </c>
      <c r="AG277" s="151">
        <f t="shared" si="0"/>
        <v>111</v>
      </c>
      <c r="AH277" s="151">
        <f t="shared" si="1"/>
        <v>26</v>
      </c>
      <c r="AI277" s="376">
        <f t="shared" si="2"/>
        <v>0.23423423423423423</v>
      </c>
      <c r="AJ277" s="82">
        <f t="shared" si="3"/>
        <v>59</v>
      </c>
      <c r="AK277" s="82">
        <f t="shared" si="4"/>
        <v>0</v>
      </c>
      <c r="AL277" s="82">
        <f t="shared" si="5"/>
        <v>0</v>
      </c>
      <c r="AM277" s="82">
        <f t="shared" si="6"/>
        <v>52</v>
      </c>
      <c r="AN277" s="82">
        <f t="shared" si="7"/>
        <v>26</v>
      </c>
      <c r="AO277" s="82">
        <f t="shared" si="8"/>
        <v>0.5</v>
      </c>
    </row>
    <row r="278" spans="1:41" ht="15.75" customHeight="1" x14ac:dyDescent="0.3">
      <c r="A278" s="53">
        <v>378</v>
      </c>
      <c r="B278" s="53"/>
      <c r="C278" s="137" t="s">
        <v>599</v>
      </c>
      <c r="D278" s="137">
        <v>5</v>
      </c>
      <c r="E278" s="137" t="s">
        <v>598</v>
      </c>
      <c r="F278" s="53" t="s">
        <v>415</v>
      </c>
      <c r="G278" s="53" t="s">
        <v>420</v>
      </c>
      <c r="H278" s="53" t="s">
        <v>598</v>
      </c>
      <c r="I278" s="151">
        <f>'PUDR KAB ACT'!G380</f>
        <v>3</v>
      </c>
      <c r="J278" s="151">
        <f>'PUDR KAB ACT'!H380</f>
        <v>5</v>
      </c>
      <c r="K278" s="151">
        <f>'PUDR KAB ACT'!I380</f>
        <v>3</v>
      </c>
      <c r="L278" s="151">
        <f>'PUDR KAB ACT'!J380</f>
        <v>4</v>
      </c>
      <c r="M278" s="151">
        <f>'PUDR KAB ACT'!K380</f>
        <v>2</v>
      </c>
      <c r="N278" s="151">
        <f>'PUDR KAB ACT'!L380</f>
        <v>4</v>
      </c>
      <c r="O278" s="151">
        <f>'PUDR KAB ACT'!M380</f>
        <v>3</v>
      </c>
      <c r="P278" s="151">
        <f>'PUDR KAB ACT'!N380</f>
        <v>1</v>
      </c>
      <c r="Q278" s="151">
        <f>'PUDR KAB ACT'!O380</f>
        <v>2</v>
      </c>
      <c r="R278" s="151">
        <f>'PUDR KAB ACT'!P380</f>
        <v>4</v>
      </c>
      <c r="S278" s="151">
        <f>'PUDR KAB ACT'!Q380</f>
        <v>1</v>
      </c>
      <c r="T278" s="151">
        <f>'PUDR KAB ACT'!R380</f>
        <v>0</v>
      </c>
      <c r="U278" s="151">
        <f>JAN!N379</f>
        <v>3</v>
      </c>
      <c r="V278" s="151">
        <f>FEB!N379</f>
        <v>5</v>
      </c>
      <c r="W278" s="151">
        <f>MAR!N379</f>
        <v>3</v>
      </c>
      <c r="X278" s="151">
        <f>APR!N379</f>
        <v>4</v>
      </c>
      <c r="Y278" s="151">
        <f>MEI!N379</f>
        <v>2</v>
      </c>
      <c r="Z278" s="151">
        <f>JUN!N379</f>
        <v>4</v>
      </c>
      <c r="AA278" s="151">
        <f>JUL!N379</f>
        <v>3</v>
      </c>
      <c r="AB278" s="151">
        <f>AGS!N379</f>
        <v>1</v>
      </c>
      <c r="AC278" s="151">
        <f>SEPT!N379</f>
        <v>2</v>
      </c>
      <c r="AD278" s="151">
        <f>OKT!N379</f>
        <v>4</v>
      </c>
      <c r="AE278" s="151">
        <f>NOV!N379</f>
        <v>1</v>
      </c>
      <c r="AF278" s="151">
        <f>DES!N379</f>
        <v>0</v>
      </c>
      <c r="AG278" s="151">
        <f t="shared" si="0"/>
        <v>32</v>
      </c>
      <c r="AH278" s="151">
        <f t="shared" si="1"/>
        <v>32</v>
      </c>
      <c r="AI278" s="376">
        <f t="shared" si="2"/>
        <v>1</v>
      </c>
      <c r="AJ278" s="82">
        <f t="shared" si="3"/>
        <v>21</v>
      </c>
      <c r="AK278" s="82">
        <f t="shared" si="4"/>
        <v>21</v>
      </c>
      <c r="AL278" s="82">
        <f t="shared" si="5"/>
        <v>1</v>
      </c>
      <c r="AM278" s="82">
        <f t="shared" si="6"/>
        <v>11</v>
      </c>
      <c r="AN278" s="82">
        <f t="shared" si="7"/>
        <v>11</v>
      </c>
      <c r="AO278" s="82">
        <f t="shared" si="8"/>
        <v>1</v>
      </c>
    </row>
    <row r="279" spans="1:41" ht="15.75" customHeight="1" x14ac:dyDescent="0.3">
      <c r="A279" s="53">
        <v>379</v>
      </c>
      <c r="B279" s="53"/>
      <c r="C279" s="137" t="s">
        <v>591</v>
      </c>
      <c r="D279" s="137">
        <v>6</v>
      </c>
      <c r="E279" s="137" t="s">
        <v>598</v>
      </c>
      <c r="F279" s="53" t="s">
        <v>415</v>
      </c>
      <c r="G279" s="53" t="s">
        <v>421</v>
      </c>
      <c r="H279" s="53" t="s">
        <v>598</v>
      </c>
      <c r="I279" s="151">
        <f>'PUDR KAB ACT'!G381</f>
        <v>4</v>
      </c>
      <c r="J279" s="151">
        <f>'PUDR KAB ACT'!H381</f>
        <v>7</v>
      </c>
      <c r="K279" s="151">
        <f>'PUDR KAB ACT'!I381</f>
        <v>1</v>
      </c>
      <c r="L279" s="151">
        <f>'PUDR KAB ACT'!J381</f>
        <v>1</v>
      </c>
      <c r="M279" s="151">
        <f>'PUDR KAB ACT'!K381</f>
        <v>5</v>
      </c>
      <c r="N279" s="151">
        <f>'PUDR KAB ACT'!L381</f>
        <v>6</v>
      </c>
      <c r="O279" s="151">
        <f>'PUDR KAB ACT'!M381</f>
        <v>6</v>
      </c>
      <c r="P279" s="151">
        <f>'PUDR KAB ACT'!N381</f>
        <v>2</v>
      </c>
      <c r="Q279" s="151">
        <f>'PUDR KAB ACT'!O381</f>
        <v>2</v>
      </c>
      <c r="R279" s="151">
        <f>'PUDR KAB ACT'!P381</f>
        <v>0</v>
      </c>
      <c r="S279" s="151">
        <f>'PUDR KAB ACT'!Q381</f>
        <v>5</v>
      </c>
      <c r="T279" s="151">
        <f>'PUDR KAB ACT'!R381</f>
        <v>1</v>
      </c>
      <c r="U279" s="151">
        <f>JAN!N380</f>
        <v>4</v>
      </c>
      <c r="V279" s="151">
        <f>FEB!N380</f>
        <v>7</v>
      </c>
      <c r="W279" s="151">
        <f>MAR!N380</f>
        <v>1</v>
      </c>
      <c r="X279" s="151">
        <f>APR!N380</f>
        <v>1</v>
      </c>
      <c r="Y279" s="151">
        <f>MEI!N380</f>
        <v>5</v>
      </c>
      <c r="Z279" s="151">
        <f>JUN!N380</f>
        <v>6</v>
      </c>
      <c r="AA279" s="151">
        <f>JUL!N380</f>
        <v>6</v>
      </c>
      <c r="AB279" s="151">
        <f>AGS!N380</f>
        <v>2</v>
      </c>
      <c r="AC279" s="151">
        <f>SEPT!N380</f>
        <v>2</v>
      </c>
      <c r="AD279" s="151">
        <f>OKT!N380</f>
        <v>0</v>
      </c>
      <c r="AE279" s="151">
        <f>NOV!N380</f>
        <v>5</v>
      </c>
      <c r="AF279" s="151">
        <f>DES!N380</f>
        <v>1</v>
      </c>
      <c r="AG279" s="151">
        <f t="shared" si="0"/>
        <v>40</v>
      </c>
      <c r="AH279" s="151">
        <f t="shared" si="1"/>
        <v>40</v>
      </c>
      <c r="AI279" s="376">
        <f t="shared" si="2"/>
        <v>1</v>
      </c>
      <c r="AJ279" s="82">
        <f t="shared" si="3"/>
        <v>24</v>
      </c>
      <c r="AK279" s="82">
        <f t="shared" si="4"/>
        <v>24</v>
      </c>
      <c r="AL279" s="82">
        <f t="shared" si="5"/>
        <v>1</v>
      </c>
      <c r="AM279" s="82">
        <f t="shared" si="6"/>
        <v>16</v>
      </c>
      <c r="AN279" s="82">
        <f t="shared" si="7"/>
        <v>16</v>
      </c>
      <c r="AO279" s="82">
        <f t="shared" si="8"/>
        <v>1</v>
      </c>
    </row>
    <row r="280" spans="1:41" ht="15.75" customHeight="1" x14ac:dyDescent="0.3">
      <c r="A280" s="53">
        <v>380</v>
      </c>
      <c r="B280" s="53"/>
      <c r="C280" s="137" t="s">
        <v>599</v>
      </c>
      <c r="D280" s="137">
        <v>7</v>
      </c>
      <c r="E280" s="137" t="s">
        <v>598</v>
      </c>
      <c r="F280" s="53" t="s">
        <v>415</v>
      </c>
      <c r="G280" s="53" t="s">
        <v>422</v>
      </c>
      <c r="H280" s="53" t="s">
        <v>598</v>
      </c>
      <c r="I280" s="151">
        <f>'PUDR KAB ACT'!G382</f>
        <v>1</v>
      </c>
      <c r="J280" s="151">
        <f>'PUDR KAB ACT'!H382</f>
        <v>1</v>
      </c>
      <c r="K280" s="151">
        <f>'PUDR KAB ACT'!I382</f>
        <v>2</v>
      </c>
      <c r="L280" s="151">
        <f>'PUDR KAB ACT'!J382</f>
        <v>1</v>
      </c>
      <c r="M280" s="151">
        <f>'PUDR KAB ACT'!K382</f>
        <v>1</v>
      </c>
      <c r="N280" s="151">
        <f>'PUDR KAB ACT'!L382</f>
        <v>1</v>
      </c>
      <c r="O280" s="151">
        <f>'PUDR KAB ACT'!M382</f>
        <v>0</v>
      </c>
      <c r="P280" s="151">
        <f>'PUDR KAB ACT'!N382</f>
        <v>0</v>
      </c>
      <c r="Q280" s="151">
        <f>'PUDR KAB ACT'!O382</f>
        <v>0</v>
      </c>
      <c r="R280" s="151">
        <f>'PUDR KAB ACT'!P382</f>
        <v>0</v>
      </c>
      <c r="S280" s="151">
        <f>'PUDR KAB ACT'!Q382</f>
        <v>5</v>
      </c>
      <c r="T280" s="151">
        <f>'PUDR KAB ACT'!R382</f>
        <v>1</v>
      </c>
      <c r="U280" s="151">
        <f>JAN!N381</f>
        <v>1</v>
      </c>
      <c r="V280" s="151">
        <f>FEB!N381</f>
        <v>1</v>
      </c>
      <c r="W280" s="151">
        <f>MAR!N381</f>
        <v>2</v>
      </c>
      <c r="X280" s="151">
        <f>APR!N381</f>
        <v>1</v>
      </c>
      <c r="Y280" s="151">
        <f>MEI!N381</f>
        <v>1</v>
      </c>
      <c r="Z280" s="151">
        <f>JUN!N381</f>
        <v>1</v>
      </c>
      <c r="AA280" s="151">
        <f>JUL!N381</f>
        <v>0</v>
      </c>
      <c r="AB280" s="151">
        <f>AGS!N381</f>
        <v>0</v>
      </c>
      <c r="AC280" s="151">
        <f>SEPT!N381</f>
        <v>0</v>
      </c>
      <c r="AD280" s="151">
        <f>OKT!N381</f>
        <v>0</v>
      </c>
      <c r="AE280" s="151">
        <f>NOV!N381</f>
        <v>5</v>
      </c>
      <c r="AF280" s="151">
        <f>DES!N381</f>
        <v>1</v>
      </c>
      <c r="AG280" s="151">
        <f t="shared" si="0"/>
        <v>13</v>
      </c>
      <c r="AH280" s="151">
        <f t="shared" si="1"/>
        <v>13</v>
      </c>
      <c r="AI280" s="376">
        <f t="shared" si="2"/>
        <v>1</v>
      </c>
      <c r="AJ280" s="82">
        <f t="shared" si="3"/>
        <v>7</v>
      </c>
      <c r="AK280" s="82">
        <f t="shared" si="4"/>
        <v>7</v>
      </c>
      <c r="AL280" s="82">
        <f t="shared" si="5"/>
        <v>1</v>
      </c>
      <c r="AM280" s="82">
        <f t="shared" si="6"/>
        <v>6</v>
      </c>
      <c r="AN280" s="82">
        <f t="shared" si="7"/>
        <v>6</v>
      </c>
      <c r="AO280" s="82">
        <f t="shared" si="8"/>
        <v>1</v>
      </c>
    </row>
    <row r="281" spans="1:41" ht="15.75" customHeight="1" x14ac:dyDescent="0.3">
      <c r="A281" s="53">
        <v>381</v>
      </c>
      <c r="B281" s="53"/>
      <c r="C281" s="137" t="s">
        <v>591</v>
      </c>
      <c r="D281" s="137">
        <v>8</v>
      </c>
      <c r="E281" s="137" t="s">
        <v>598</v>
      </c>
      <c r="F281" s="53" t="s">
        <v>415</v>
      </c>
      <c r="G281" s="53" t="s">
        <v>423</v>
      </c>
      <c r="H281" s="53" t="s">
        <v>598</v>
      </c>
      <c r="I281" s="151">
        <f>'PUDR KAB ACT'!G383</f>
        <v>8</v>
      </c>
      <c r="J281" s="151">
        <f>'PUDR KAB ACT'!H383</f>
        <v>4</v>
      </c>
      <c r="K281" s="151">
        <f>'PUDR KAB ACT'!I383</f>
        <v>2</v>
      </c>
      <c r="L281" s="151">
        <f>'PUDR KAB ACT'!J383</f>
        <v>1</v>
      </c>
      <c r="M281" s="151">
        <f>'PUDR KAB ACT'!K383</f>
        <v>1</v>
      </c>
      <c r="N281" s="151">
        <f>'PUDR KAB ACT'!L383</f>
        <v>3</v>
      </c>
      <c r="O281" s="151">
        <f>'PUDR KAB ACT'!M383</f>
        <v>4</v>
      </c>
      <c r="P281" s="151">
        <f>'PUDR KAB ACT'!N383</f>
        <v>0</v>
      </c>
      <c r="Q281" s="151">
        <f>'PUDR KAB ACT'!O383</f>
        <v>0</v>
      </c>
      <c r="R281" s="151">
        <f>'PUDR KAB ACT'!P383</f>
        <v>2</v>
      </c>
      <c r="S281" s="151">
        <f>'PUDR KAB ACT'!Q383</f>
        <v>0</v>
      </c>
      <c r="T281" s="151">
        <f>'PUDR KAB ACT'!R383</f>
        <v>0</v>
      </c>
      <c r="U281" s="151">
        <f>JAN!N382</f>
        <v>2</v>
      </c>
      <c r="V281" s="151">
        <f>FEB!N382</f>
        <v>9</v>
      </c>
      <c r="W281" s="151">
        <f>MAR!N382</f>
        <v>1</v>
      </c>
      <c r="X281" s="151">
        <f>APR!N382</f>
        <v>0</v>
      </c>
      <c r="Y281" s="151">
        <f>MEI!N382</f>
        <v>1</v>
      </c>
      <c r="Z281" s="151">
        <f>JUN!N382</f>
        <v>0</v>
      </c>
      <c r="AA281" s="151">
        <f>JUL!N382</f>
        <v>2</v>
      </c>
      <c r="AB281" s="151">
        <f>AGS!N382</f>
        <v>0</v>
      </c>
      <c r="AC281" s="151">
        <f>SEPT!N382</f>
        <v>0</v>
      </c>
      <c r="AD281" s="151">
        <f>OKT!N382</f>
        <v>2</v>
      </c>
      <c r="AE281" s="151">
        <f>NOV!N382</f>
        <v>0</v>
      </c>
      <c r="AF281" s="151">
        <f>DES!N382</f>
        <v>0</v>
      </c>
      <c r="AG281" s="151">
        <f t="shared" si="0"/>
        <v>25</v>
      </c>
      <c r="AH281" s="151">
        <f t="shared" si="1"/>
        <v>17</v>
      </c>
      <c r="AI281" s="376">
        <f t="shared" si="2"/>
        <v>0.68</v>
      </c>
      <c r="AJ281" s="82">
        <f t="shared" si="3"/>
        <v>19</v>
      </c>
      <c r="AK281" s="82">
        <f t="shared" si="4"/>
        <v>13</v>
      </c>
      <c r="AL281" s="82">
        <f t="shared" si="5"/>
        <v>0.68421052631578949</v>
      </c>
      <c r="AM281" s="82">
        <f t="shared" si="6"/>
        <v>6</v>
      </c>
      <c r="AN281" s="82">
        <f t="shared" si="7"/>
        <v>4</v>
      </c>
      <c r="AO281" s="82">
        <f t="shared" si="8"/>
        <v>0.66666666666666663</v>
      </c>
    </row>
    <row r="282" spans="1:41" ht="15.75" customHeight="1" x14ac:dyDescent="0.3">
      <c r="A282" s="53">
        <v>383</v>
      </c>
      <c r="B282" s="53"/>
      <c r="C282" s="137" t="s">
        <v>591</v>
      </c>
      <c r="D282" s="137">
        <v>10</v>
      </c>
      <c r="E282" s="137" t="s">
        <v>598</v>
      </c>
      <c r="F282" s="53" t="s">
        <v>415</v>
      </c>
      <c r="G282" s="53" t="s">
        <v>425</v>
      </c>
      <c r="H282" s="53" t="s">
        <v>598</v>
      </c>
      <c r="I282" s="151">
        <f>'PUDR KAB ACT'!G385</f>
        <v>1</v>
      </c>
      <c r="J282" s="151">
        <f>'PUDR KAB ACT'!H385</f>
        <v>1</v>
      </c>
      <c r="K282" s="151">
        <f>'PUDR KAB ACT'!I385</f>
        <v>0</v>
      </c>
      <c r="L282" s="151">
        <f>'PUDR KAB ACT'!J385</f>
        <v>4</v>
      </c>
      <c r="M282" s="151">
        <f>'PUDR KAB ACT'!K385</f>
        <v>7</v>
      </c>
      <c r="N282" s="151">
        <f>'PUDR KAB ACT'!L385</f>
        <v>0</v>
      </c>
      <c r="O282" s="151">
        <f>'PUDR KAB ACT'!M385</f>
        <v>1</v>
      </c>
      <c r="P282" s="151">
        <f>'PUDR KAB ACT'!N385</f>
        <v>0</v>
      </c>
      <c r="Q282" s="151">
        <f>'PUDR KAB ACT'!O385</f>
        <v>3</v>
      </c>
      <c r="R282" s="151">
        <f>'PUDR KAB ACT'!P385</f>
        <v>0</v>
      </c>
      <c r="S282" s="151">
        <f>'PUDR KAB ACT'!Q385</f>
        <v>0</v>
      </c>
      <c r="T282" s="151">
        <f>'PUDR KAB ACT'!R385</f>
        <v>0</v>
      </c>
      <c r="U282" s="151">
        <f>JAN!N384</f>
        <v>1</v>
      </c>
      <c r="V282" s="151">
        <f>FEB!N384</f>
        <v>1</v>
      </c>
      <c r="W282" s="151">
        <f>MAR!N384</f>
        <v>0</v>
      </c>
      <c r="X282" s="151">
        <f>APR!N384</f>
        <v>4</v>
      </c>
      <c r="Y282" s="151">
        <f>MEI!N384</f>
        <v>7</v>
      </c>
      <c r="Z282" s="151">
        <f>JUN!N384</f>
        <v>0</v>
      </c>
      <c r="AA282" s="151">
        <f>JUL!N384</f>
        <v>1</v>
      </c>
      <c r="AB282" s="151">
        <f>AGS!N384</f>
        <v>0</v>
      </c>
      <c r="AC282" s="151">
        <f>SEPT!N384</f>
        <v>3</v>
      </c>
      <c r="AD282" s="151">
        <f>OKT!N384</f>
        <v>0</v>
      </c>
      <c r="AE282" s="151">
        <f>NOV!N384</f>
        <v>0</v>
      </c>
      <c r="AF282" s="151">
        <f>DES!N384</f>
        <v>0</v>
      </c>
      <c r="AG282" s="151">
        <f t="shared" si="0"/>
        <v>17</v>
      </c>
      <c r="AH282" s="151">
        <f t="shared" si="1"/>
        <v>17</v>
      </c>
      <c r="AI282" s="376">
        <f t="shared" si="2"/>
        <v>1</v>
      </c>
      <c r="AJ282" s="82">
        <f t="shared" si="3"/>
        <v>13</v>
      </c>
      <c r="AK282" s="82">
        <f t="shared" si="4"/>
        <v>13</v>
      </c>
      <c r="AL282" s="82">
        <f t="shared" si="5"/>
        <v>1</v>
      </c>
      <c r="AM282" s="82">
        <f t="shared" si="6"/>
        <v>4</v>
      </c>
      <c r="AN282" s="82">
        <f t="shared" si="7"/>
        <v>4</v>
      </c>
      <c r="AO282" s="82">
        <f t="shared" si="8"/>
        <v>1</v>
      </c>
    </row>
    <row r="283" spans="1:41" ht="15.75" customHeight="1" x14ac:dyDescent="0.3">
      <c r="A283" s="53">
        <v>384</v>
      </c>
      <c r="B283" s="53"/>
      <c r="C283" s="137" t="s">
        <v>599</v>
      </c>
      <c r="D283" s="137">
        <v>11</v>
      </c>
      <c r="E283" s="137" t="s">
        <v>600</v>
      </c>
      <c r="F283" s="53" t="s">
        <v>415</v>
      </c>
      <c r="G283" s="53" t="s">
        <v>426</v>
      </c>
      <c r="H283" s="53" t="s">
        <v>600</v>
      </c>
      <c r="I283" s="151">
        <f>'PUDR KAB ACT'!G386</f>
        <v>10</v>
      </c>
      <c r="J283" s="151">
        <f>'PUDR KAB ACT'!H386</f>
        <v>10</v>
      </c>
      <c r="K283" s="151">
        <f>'PUDR KAB ACT'!I386</f>
        <v>5</v>
      </c>
      <c r="L283" s="151">
        <f>'PUDR KAB ACT'!J386</f>
        <v>7</v>
      </c>
      <c r="M283" s="151">
        <f>'PUDR KAB ACT'!K386</f>
        <v>7</v>
      </c>
      <c r="N283" s="151">
        <f>'PUDR KAB ACT'!L386</f>
        <v>4</v>
      </c>
      <c r="O283" s="151">
        <f>'PUDR KAB ACT'!M386</f>
        <v>2</v>
      </c>
      <c r="P283" s="151">
        <f>'PUDR KAB ACT'!N386</f>
        <v>3</v>
      </c>
      <c r="Q283" s="151">
        <f>'PUDR KAB ACT'!O386</f>
        <v>3</v>
      </c>
      <c r="R283" s="151">
        <f>'PUDR KAB ACT'!P386</f>
        <v>1</v>
      </c>
      <c r="S283" s="151">
        <f>'PUDR KAB ACT'!Q386</f>
        <v>9</v>
      </c>
      <c r="T283" s="151">
        <f>'PUDR KAB ACT'!R386</f>
        <v>3</v>
      </c>
      <c r="U283" s="151">
        <f>JAN!N385</f>
        <v>0</v>
      </c>
      <c r="V283" s="151">
        <f>FEB!N385</f>
        <v>0</v>
      </c>
      <c r="W283" s="151">
        <f>MAR!N385</f>
        <v>0</v>
      </c>
      <c r="X283" s="151">
        <f>APR!N385</f>
        <v>0</v>
      </c>
      <c r="Y283" s="151">
        <f>MEI!N385</f>
        <v>0</v>
      </c>
      <c r="Z283" s="151">
        <f>JUN!N385</f>
        <v>0</v>
      </c>
      <c r="AA283" s="151">
        <f>JUL!N385</f>
        <v>0</v>
      </c>
      <c r="AB283" s="151">
        <f>AGS!N385</f>
        <v>0</v>
      </c>
      <c r="AC283" s="151">
        <f>SEPT!N385</f>
        <v>0</v>
      </c>
      <c r="AD283" s="151">
        <f>OKT!N385</f>
        <v>0</v>
      </c>
      <c r="AE283" s="151">
        <f>NOV!N385</f>
        <v>0</v>
      </c>
      <c r="AF283" s="151">
        <f>DES!N385</f>
        <v>0</v>
      </c>
      <c r="AG283" s="151">
        <f t="shared" si="0"/>
        <v>64</v>
      </c>
      <c r="AH283" s="151">
        <f t="shared" si="1"/>
        <v>0</v>
      </c>
      <c r="AI283" s="376">
        <f t="shared" si="2"/>
        <v>0</v>
      </c>
      <c r="AJ283" s="82">
        <f t="shared" si="3"/>
        <v>43</v>
      </c>
      <c r="AK283" s="82">
        <f t="shared" si="4"/>
        <v>0</v>
      </c>
      <c r="AL283" s="82">
        <f t="shared" si="5"/>
        <v>0</v>
      </c>
      <c r="AM283" s="82">
        <f t="shared" si="6"/>
        <v>21</v>
      </c>
      <c r="AN283" s="82">
        <f t="shared" si="7"/>
        <v>0</v>
      </c>
      <c r="AO283" s="82">
        <f t="shared" si="8"/>
        <v>0</v>
      </c>
    </row>
    <row r="284" spans="1:41" ht="15.75" customHeight="1" x14ac:dyDescent="0.3">
      <c r="A284" s="53">
        <v>385</v>
      </c>
      <c r="B284" s="53"/>
      <c r="C284" s="137" t="s">
        <v>599</v>
      </c>
      <c r="D284" s="137">
        <v>12</v>
      </c>
      <c r="E284" s="137" t="s">
        <v>600</v>
      </c>
      <c r="F284" s="53" t="s">
        <v>415</v>
      </c>
      <c r="G284" s="53" t="s">
        <v>427</v>
      </c>
      <c r="H284" s="53" t="s">
        <v>600</v>
      </c>
      <c r="I284" s="151">
        <f>'PUDR KAB ACT'!G387</f>
        <v>5</v>
      </c>
      <c r="J284" s="151">
        <f>'PUDR KAB ACT'!H387</f>
        <v>3</v>
      </c>
      <c r="K284" s="151">
        <f>'PUDR KAB ACT'!I387</f>
        <v>12</v>
      </c>
      <c r="L284" s="151">
        <f>'PUDR KAB ACT'!J387</f>
        <v>26</v>
      </c>
      <c r="M284" s="151">
        <f>'PUDR KAB ACT'!K387</f>
        <v>4</v>
      </c>
      <c r="N284" s="151">
        <f>'PUDR KAB ACT'!L387</f>
        <v>4</v>
      </c>
      <c r="O284" s="151">
        <f>'PUDR KAB ACT'!M387</f>
        <v>2</v>
      </c>
      <c r="P284" s="151">
        <f>'PUDR KAB ACT'!N387</f>
        <v>1</v>
      </c>
      <c r="Q284" s="151">
        <f>'PUDR KAB ACT'!O387</f>
        <v>1</v>
      </c>
      <c r="R284" s="151">
        <f>'PUDR KAB ACT'!P387</f>
        <v>3</v>
      </c>
      <c r="S284" s="151">
        <f>'PUDR KAB ACT'!Q387</f>
        <v>15</v>
      </c>
      <c r="T284" s="151">
        <f>'PUDR KAB ACT'!R387</f>
        <v>9</v>
      </c>
      <c r="U284" s="151">
        <f>JAN!N386</f>
        <v>0</v>
      </c>
      <c r="V284" s="151">
        <f>FEB!N386</f>
        <v>0</v>
      </c>
      <c r="W284" s="151">
        <f>MAR!N386</f>
        <v>0</v>
      </c>
      <c r="X284" s="151">
        <f>APR!N386</f>
        <v>0</v>
      </c>
      <c r="Y284" s="151">
        <f>MEI!N386</f>
        <v>0</v>
      </c>
      <c r="Z284" s="151">
        <f>JUN!N386</f>
        <v>0</v>
      </c>
      <c r="AA284" s="151">
        <f>JUL!N386</f>
        <v>0</v>
      </c>
      <c r="AB284" s="151">
        <f>AGS!N386</f>
        <v>0</v>
      </c>
      <c r="AC284" s="151">
        <f>SEPT!N386</f>
        <v>0</v>
      </c>
      <c r="AD284" s="151">
        <f>OKT!N386</f>
        <v>0</v>
      </c>
      <c r="AE284" s="151">
        <f>NOV!N386</f>
        <v>0</v>
      </c>
      <c r="AF284" s="151">
        <f>DES!N386</f>
        <v>0</v>
      </c>
      <c r="AG284" s="151">
        <f t="shared" si="0"/>
        <v>85</v>
      </c>
      <c r="AH284" s="151">
        <f t="shared" si="1"/>
        <v>0</v>
      </c>
      <c r="AI284" s="376">
        <f t="shared" si="2"/>
        <v>0</v>
      </c>
      <c r="AJ284" s="82">
        <f t="shared" si="3"/>
        <v>54</v>
      </c>
      <c r="AK284" s="82">
        <f t="shared" si="4"/>
        <v>0</v>
      </c>
      <c r="AL284" s="82">
        <f t="shared" si="5"/>
        <v>0</v>
      </c>
      <c r="AM284" s="82">
        <f t="shared" si="6"/>
        <v>31</v>
      </c>
      <c r="AN284" s="82">
        <f t="shared" si="7"/>
        <v>0</v>
      </c>
      <c r="AO284" s="82">
        <f t="shared" si="8"/>
        <v>0</v>
      </c>
    </row>
    <row r="285" spans="1:41" ht="15.75" customHeight="1" x14ac:dyDescent="0.3">
      <c r="A285" s="53">
        <v>386</v>
      </c>
      <c r="B285" s="53"/>
      <c r="C285" s="137" t="s">
        <v>599</v>
      </c>
      <c r="D285" s="137">
        <v>13</v>
      </c>
      <c r="E285" s="137" t="s">
        <v>600</v>
      </c>
      <c r="F285" s="53" t="s">
        <v>415</v>
      </c>
      <c r="G285" s="53" t="s">
        <v>428</v>
      </c>
      <c r="H285" s="53" t="s">
        <v>600</v>
      </c>
      <c r="I285" s="151">
        <f>'PUDR KAB ACT'!G388</f>
        <v>22</v>
      </c>
      <c r="J285" s="151">
        <f>'PUDR KAB ACT'!H388</f>
        <v>19</v>
      </c>
      <c r="K285" s="151">
        <f>'PUDR KAB ACT'!I388</f>
        <v>10</v>
      </c>
      <c r="L285" s="151">
        <f>'PUDR KAB ACT'!J388</f>
        <v>3</v>
      </c>
      <c r="M285" s="151">
        <f>'PUDR KAB ACT'!K388</f>
        <v>6</v>
      </c>
      <c r="N285" s="151">
        <f>'PUDR KAB ACT'!L388</f>
        <v>1</v>
      </c>
      <c r="O285" s="151">
        <f>'PUDR KAB ACT'!M388</f>
        <v>2</v>
      </c>
      <c r="P285" s="151">
        <f>'PUDR KAB ACT'!N388</f>
        <v>4</v>
      </c>
      <c r="Q285" s="151">
        <f>'PUDR KAB ACT'!O388</f>
        <v>1</v>
      </c>
      <c r="R285" s="151">
        <f>'PUDR KAB ACT'!P388</f>
        <v>4</v>
      </c>
      <c r="S285" s="151">
        <f>'PUDR KAB ACT'!Q388</f>
        <v>8</v>
      </c>
      <c r="T285" s="151">
        <f>'PUDR KAB ACT'!R388</f>
        <v>25</v>
      </c>
      <c r="U285" s="151">
        <f>JAN!N387</f>
        <v>21</v>
      </c>
      <c r="V285" s="151">
        <f>FEB!N387</f>
        <v>19</v>
      </c>
      <c r="W285" s="151">
        <f>MAR!N387</f>
        <v>10</v>
      </c>
      <c r="X285" s="151">
        <f>APR!N387</f>
        <v>3</v>
      </c>
      <c r="Y285" s="151">
        <f>MEI!N387</f>
        <v>6</v>
      </c>
      <c r="Z285" s="151">
        <f>JUN!N387</f>
        <v>1</v>
      </c>
      <c r="AA285" s="151">
        <f>JUL!N387</f>
        <v>2</v>
      </c>
      <c r="AB285" s="151">
        <f>AGS!N387</f>
        <v>4</v>
      </c>
      <c r="AC285" s="151">
        <f>SEPT!N387</f>
        <v>1</v>
      </c>
      <c r="AD285" s="151">
        <f>OKT!N387</f>
        <v>3</v>
      </c>
      <c r="AE285" s="151">
        <f>NOV!N387</f>
        <v>7</v>
      </c>
      <c r="AF285" s="151">
        <f>DES!N387</f>
        <v>25</v>
      </c>
      <c r="AG285" s="151">
        <f t="shared" si="0"/>
        <v>105</v>
      </c>
      <c r="AH285" s="151">
        <f t="shared" si="1"/>
        <v>102</v>
      </c>
      <c r="AI285" s="376">
        <f t="shared" si="2"/>
        <v>0.97142857142857142</v>
      </c>
      <c r="AJ285" s="82">
        <f t="shared" si="3"/>
        <v>61</v>
      </c>
      <c r="AK285" s="82">
        <f t="shared" si="4"/>
        <v>60</v>
      </c>
      <c r="AL285" s="82">
        <f t="shared" si="5"/>
        <v>0.98360655737704916</v>
      </c>
      <c r="AM285" s="82">
        <f t="shared" si="6"/>
        <v>44</v>
      </c>
      <c r="AN285" s="82">
        <f t="shared" si="7"/>
        <v>42</v>
      </c>
      <c r="AO285" s="82">
        <f t="shared" si="8"/>
        <v>0.95454545454545459</v>
      </c>
    </row>
    <row r="286" spans="1:41" ht="15.75" customHeight="1" x14ac:dyDescent="0.3">
      <c r="A286" s="53">
        <v>387</v>
      </c>
      <c r="B286" s="53"/>
      <c r="C286" s="137" t="s">
        <v>591</v>
      </c>
      <c r="D286" s="137">
        <v>1</v>
      </c>
      <c r="E286" s="137" t="s">
        <v>598</v>
      </c>
      <c r="F286" s="53" t="s">
        <v>429</v>
      </c>
      <c r="G286" s="53" t="s">
        <v>430</v>
      </c>
      <c r="H286" s="53" t="s">
        <v>598</v>
      </c>
      <c r="I286" s="151">
        <f>'PUDR KAB ACT'!G389</f>
        <v>0</v>
      </c>
      <c r="J286" s="151">
        <f>'PUDR KAB ACT'!H389</f>
        <v>1</v>
      </c>
      <c r="K286" s="151">
        <f>'PUDR KAB ACT'!I389</f>
        <v>0</v>
      </c>
      <c r="L286" s="151">
        <f>'PUDR KAB ACT'!J389</f>
        <v>0</v>
      </c>
      <c r="M286" s="151">
        <f>'PUDR KAB ACT'!K389</f>
        <v>0</v>
      </c>
      <c r="N286" s="151">
        <f>'PUDR KAB ACT'!L389</f>
        <v>0</v>
      </c>
      <c r="O286" s="151">
        <f>'PUDR KAB ACT'!M389</f>
        <v>2</v>
      </c>
      <c r="P286" s="151">
        <f>'PUDR KAB ACT'!N389</f>
        <v>1</v>
      </c>
      <c r="Q286" s="151">
        <f>'PUDR KAB ACT'!O389</f>
        <v>0</v>
      </c>
      <c r="R286" s="151">
        <f>'PUDR KAB ACT'!P389</f>
        <v>1</v>
      </c>
      <c r="S286" s="151">
        <f>'PUDR KAB ACT'!Q389</f>
        <v>1</v>
      </c>
      <c r="T286" s="151">
        <f>'PUDR KAB ACT'!R389</f>
        <v>1</v>
      </c>
      <c r="U286" s="151">
        <f>JAN!N388</f>
        <v>0</v>
      </c>
      <c r="V286" s="151">
        <f>FEB!N388</f>
        <v>1</v>
      </c>
      <c r="W286" s="151">
        <f>MAR!N388</f>
        <v>0</v>
      </c>
      <c r="X286" s="151">
        <f>APR!N388</f>
        <v>0</v>
      </c>
      <c r="Y286" s="151">
        <f>MEI!N388</f>
        <v>0</v>
      </c>
      <c r="Z286" s="151">
        <f>JUN!N388</f>
        <v>0</v>
      </c>
      <c r="AA286" s="151">
        <f>JUL!N388</f>
        <v>2</v>
      </c>
      <c r="AB286" s="151">
        <f>AGS!N388</f>
        <v>1</v>
      </c>
      <c r="AC286" s="151">
        <f>SEPT!N388</f>
        <v>0</v>
      </c>
      <c r="AD286" s="151">
        <f>OKT!N388</f>
        <v>0</v>
      </c>
      <c r="AE286" s="151">
        <f>NOV!N388</f>
        <v>1</v>
      </c>
      <c r="AF286" s="151">
        <f>DES!N388</f>
        <v>1</v>
      </c>
      <c r="AG286" s="151">
        <f t="shared" si="0"/>
        <v>7</v>
      </c>
      <c r="AH286" s="151">
        <f t="shared" si="1"/>
        <v>6</v>
      </c>
      <c r="AI286" s="376">
        <f t="shared" si="2"/>
        <v>0.8571428571428571</v>
      </c>
      <c r="AJ286" s="82">
        <f t="shared" si="3"/>
        <v>1</v>
      </c>
      <c r="AK286" s="82">
        <f t="shared" si="4"/>
        <v>1</v>
      </c>
      <c r="AL286" s="82">
        <f t="shared" si="5"/>
        <v>1</v>
      </c>
      <c r="AM286" s="82">
        <f t="shared" si="6"/>
        <v>6</v>
      </c>
      <c r="AN286" s="82">
        <f t="shared" si="7"/>
        <v>5</v>
      </c>
      <c r="AO286" s="82">
        <f t="shared" si="8"/>
        <v>0.83333333333333337</v>
      </c>
    </row>
    <row r="287" spans="1:41" ht="15.75" customHeight="1" x14ac:dyDescent="0.3">
      <c r="A287" s="53">
        <v>388</v>
      </c>
      <c r="B287" s="53"/>
      <c r="C287" s="137" t="s">
        <v>591</v>
      </c>
      <c r="D287" s="137">
        <v>2</v>
      </c>
      <c r="E287" s="137" t="s">
        <v>598</v>
      </c>
      <c r="F287" s="53" t="s">
        <v>429</v>
      </c>
      <c r="G287" s="53" t="s">
        <v>431</v>
      </c>
      <c r="H287" s="53" t="s">
        <v>598</v>
      </c>
      <c r="I287" s="151">
        <f>'PUDR KAB ACT'!G390</f>
        <v>1</v>
      </c>
      <c r="J287" s="151">
        <f>'PUDR KAB ACT'!H390</f>
        <v>1</v>
      </c>
      <c r="K287" s="151">
        <f>'PUDR KAB ACT'!I390</f>
        <v>1</v>
      </c>
      <c r="L287" s="151">
        <f>'PUDR KAB ACT'!J390</f>
        <v>0</v>
      </c>
      <c r="M287" s="151">
        <f>'PUDR KAB ACT'!K390</f>
        <v>1</v>
      </c>
      <c r="N287" s="151">
        <f>'PUDR KAB ACT'!L390</f>
        <v>1</v>
      </c>
      <c r="O287" s="151">
        <f>'PUDR KAB ACT'!M390</f>
        <v>0</v>
      </c>
      <c r="P287" s="151">
        <f>'PUDR KAB ACT'!N390</f>
        <v>1</v>
      </c>
      <c r="Q287" s="151">
        <f>'PUDR KAB ACT'!O390</f>
        <v>0</v>
      </c>
      <c r="R287" s="151">
        <f>'PUDR KAB ACT'!P390</f>
        <v>0</v>
      </c>
      <c r="S287" s="151">
        <f>'PUDR KAB ACT'!Q390</f>
        <v>1</v>
      </c>
      <c r="T287" s="151">
        <f>'PUDR KAB ACT'!R390</f>
        <v>1</v>
      </c>
      <c r="U287" s="151">
        <f>JAN!N389</f>
        <v>1</v>
      </c>
      <c r="V287" s="151">
        <f>FEB!N389</f>
        <v>1</v>
      </c>
      <c r="W287" s="151">
        <f>MAR!N389</f>
        <v>1</v>
      </c>
      <c r="X287" s="151">
        <f>APR!N389</f>
        <v>0</v>
      </c>
      <c r="Y287" s="151">
        <f>MEI!N389</f>
        <v>1</v>
      </c>
      <c r="Z287" s="151">
        <f>JUN!N389</f>
        <v>1</v>
      </c>
      <c r="AA287" s="151">
        <f>JUL!N389</f>
        <v>0</v>
      </c>
      <c r="AB287" s="151">
        <f>AGS!N389</f>
        <v>1</v>
      </c>
      <c r="AC287" s="151">
        <f>SEPT!N389</f>
        <v>0</v>
      </c>
      <c r="AD287" s="151">
        <f>OKT!N389</f>
        <v>0</v>
      </c>
      <c r="AE287" s="151">
        <f>NOV!N389</f>
        <v>1</v>
      </c>
      <c r="AF287" s="151">
        <f>DES!N389</f>
        <v>1</v>
      </c>
      <c r="AG287" s="151">
        <f t="shared" si="0"/>
        <v>8</v>
      </c>
      <c r="AH287" s="151">
        <f t="shared" si="1"/>
        <v>8</v>
      </c>
      <c r="AI287" s="376">
        <f t="shared" si="2"/>
        <v>1</v>
      </c>
      <c r="AJ287" s="82">
        <f t="shared" si="3"/>
        <v>5</v>
      </c>
      <c r="AK287" s="82">
        <f t="shared" si="4"/>
        <v>5</v>
      </c>
      <c r="AL287" s="82">
        <f t="shared" si="5"/>
        <v>1</v>
      </c>
      <c r="AM287" s="82">
        <f t="shared" si="6"/>
        <v>3</v>
      </c>
      <c r="AN287" s="82">
        <f t="shared" si="7"/>
        <v>3</v>
      </c>
      <c r="AO287" s="82">
        <f t="shared" si="8"/>
        <v>1</v>
      </c>
    </row>
    <row r="288" spans="1:41" ht="15.75" customHeight="1" x14ac:dyDescent="0.3">
      <c r="A288" s="53">
        <v>389</v>
      </c>
      <c r="B288" s="53"/>
      <c r="C288" s="137" t="s">
        <v>591</v>
      </c>
      <c r="D288" s="137">
        <v>3</v>
      </c>
      <c r="E288" s="137" t="s">
        <v>598</v>
      </c>
      <c r="F288" s="53" t="s">
        <v>429</v>
      </c>
      <c r="G288" s="53" t="s">
        <v>432</v>
      </c>
      <c r="H288" s="53" t="s">
        <v>598</v>
      </c>
      <c r="I288" s="151">
        <f>'PUDR KAB ACT'!G391</f>
        <v>2</v>
      </c>
      <c r="J288" s="151">
        <f>'PUDR KAB ACT'!H391</f>
        <v>0</v>
      </c>
      <c r="K288" s="151">
        <f>'PUDR KAB ACT'!I391</f>
        <v>0</v>
      </c>
      <c r="L288" s="151">
        <f>'PUDR KAB ACT'!J391</f>
        <v>0</v>
      </c>
      <c r="M288" s="151">
        <f>'PUDR KAB ACT'!K391</f>
        <v>2</v>
      </c>
      <c r="N288" s="151">
        <f>'PUDR KAB ACT'!L391</f>
        <v>0</v>
      </c>
      <c r="O288" s="151">
        <f>'PUDR KAB ACT'!M391</f>
        <v>0</v>
      </c>
      <c r="P288" s="151">
        <f>'PUDR KAB ACT'!N391</f>
        <v>4</v>
      </c>
      <c r="Q288" s="151">
        <f>'PUDR KAB ACT'!O391</f>
        <v>0</v>
      </c>
      <c r="R288" s="151">
        <f>'PUDR KAB ACT'!P391</f>
        <v>1</v>
      </c>
      <c r="S288" s="151">
        <f>'PUDR KAB ACT'!Q391</f>
        <v>0</v>
      </c>
      <c r="T288" s="151">
        <f>'PUDR KAB ACT'!R391</f>
        <v>1</v>
      </c>
      <c r="U288" s="151">
        <f>JAN!N390</f>
        <v>2</v>
      </c>
      <c r="V288" s="151">
        <f>FEB!N390</f>
        <v>0</v>
      </c>
      <c r="W288" s="151">
        <f>MAR!N390</f>
        <v>0</v>
      </c>
      <c r="X288" s="151">
        <f>APR!N390</f>
        <v>0</v>
      </c>
      <c r="Y288" s="151">
        <f>MEI!N390</f>
        <v>2</v>
      </c>
      <c r="Z288" s="151">
        <f>JUN!N390</f>
        <v>0</v>
      </c>
      <c r="AA288" s="151">
        <f>JUL!N390</f>
        <v>0</v>
      </c>
      <c r="AB288" s="151">
        <f>AGS!N390</f>
        <v>4</v>
      </c>
      <c r="AC288" s="151">
        <f>SEPT!N390</f>
        <v>0</v>
      </c>
      <c r="AD288" s="151">
        <f>OKT!N390</f>
        <v>0</v>
      </c>
      <c r="AE288" s="151">
        <f>NOV!N390</f>
        <v>0</v>
      </c>
      <c r="AF288" s="151">
        <f>DES!N390</f>
        <v>1</v>
      </c>
      <c r="AG288" s="151">
        <f t="shared" si="0"/>
        <v>10</v>
      </c>
      <c r="AH288" s="151">
        <f t="shared" si="1"/>
        <v>9</v>
      </c>
      <c r="AI288" s="376">
        <f t="shared" si="2"/>
        <v>0.9</v>
      </c>
      <c r="AJ288" s="82">
        <f t="shared" si="3"/>
        <v>4</v>
      </c>
      <c r="AK288" s="82">
        <f t="shared" si="4"/>
        <v>4</v>
      </c>
      <c r="AL288" s="82">
        <f t="shared" si="5"/>
        <v>1</v>
      </c>
      <c r="AM288" s="82">
        <f t="shared" si="6"/>
        <v>6</v>
      </c>
      <c r="AN288" s="82">
        <f t="shared" si="7"/>
        <v>5</v>
      </c>
      <c r="AO288" s="82">
        <f t="shared" si="8"/>
        <v>0.83333333333333337</v>
      </c>
    </row>
    <row r="289" spans="1:41" ht="15.75" customHeight="1" x14ac:dyDescent="0.3">
      <c r="A289" s="53">
        <v>390</v>
      </c>
      <c r="B289" s="53"/>
      <c r="C289" s="137" t="s">
        <v>591</v>
      </c>
      <c r="D289" s="137">
        <v>4</v>
      </c>
      <c r="E289" s="137" t="s">
        <v>598</v>
      </c>
      <c r="F289" s="53" t="s">
        <v>429</v>
      </c>
      <c r="G289" s="53" t="s">
        <v>433</v>
      </c>
      <c r="H289" s="53" t="s">
        <v>598</v>
      </c>
      <c r="I289" s="151">
        <f>'PUDR KAB ACT'!G392</f>
        <v>1</v>
      </c>
      <c r="J289" s="151">
        <f>'PUDR KAB ACT'!H392</f>
        <v>0</v>
      </c>
      <c r="K289" s="151">
        <f>'PUDR KAB ACT'!I392</f>
        <v>2</v>
      </c>
      <c r="L289" s="151">
        <f>'PUDR KAB ACT'!J392</f>
        <v>0</v>
      </c>
      <c r="M289" s="151">
        <f>'PUDR KAB ACT'!K392</f>
        <v>0</v>
      </c>
      <c r="N289" s="151">
        <f>'PUDR KAB ACT'!L392</f>
        <v>4</v>
      </c>
      <c r="O289" s="151">
        <f>'PUDR KAB ACT'!M392</f>
        <v>0</v>
      </c>
      <c r="P289" s="151">
        <f>'PUDR KAB ACT'!N392</f>
        <v>0</v>
      </c>
      <c r="Q289" s="151">
        <f>'PUDR KAB ACT'!O392</f>
        <v>1</v>
      </c>
      <c r="R289" s="151">
        <f>'PUDR KAB ACT'!P392</f>
        <v>1</v>
      </c>
      <c r="S289" s="151">
        <f>'PUDR KAB ACT'!Q392</f>
        <v>0</v>
      </c>
      <c r="T289" s="151">
        <f>'PUDR KAB ACT'!R392</f>
        <v>1</v>
      </c>
      <c r="U289" s="151">
        <f>JAN!N391</f>
        <v>1</v>
      </c>
      <c r="V289" s="151">
        <f>FEB!N391</f>
        <v>0</v>
      </c>
      <c r="W289" s="151">
        <f>MAR!N391</f>
        <v>2</v>
      </c>
      <c r="X289" s="151">
        <f>APR!N391</f>
        <v>0</v>
      </c>
      <c r="Y289" s="151">
        <f>MEI!N391</f>
        <v>0</v>
      </c>
      <c r="Z289" s="151">
        <f>JUN!N391</f>
        <v>4</v>
      </c>
      <c r="AA289" s="151">
        <f>JUL!N391</f>
        <v>0</v>
      </c>
      <c r="AB289" s="151">
        <f>AGS!N391</f>
        <v>0</v>
      </c>
      <c r="AC289" s="151">
        <f>SEPT!N391</f>
        <v>1</v>
      </c>
      <c r="AD289" s="151">
        <f>OKT!N391</f>
        <v>0</v>
      </c>
      <c r="AE289" s="151">
        <f>NOV!N391</f>
        <v>0</v>
      </c>
      <c r="AF289" s="151">
        <f>DES!N391</f>
        <v>1</v>
      </c>
      <c r="AG289" s="151">
        <f t="shared" si="0"/>
        <v>10</v>
      </c>
      <c r="AH289" s="151">
        <f t="shared" si="1"/>
        <v>9</v>
      </c>
      <c r="AI289" s="376">
        <f t="shared" si="2"/>
        <v>0.9</v>
      </c>
      <c r="AJ289" s="82">
        <f t="shared" si="3"/>
        <v>7</v>
      </c>
      <c r="AK289" s="82">
        <f t="shared" si="4"/>
        <v>7</v>
      </c>
      <c r="AL289" s="82">
        <f t="shared" si="5"/>
        <v>1</v>
      </c>
      <c r="AM289" s="82">
        <f t="shared" si="6"/>
        <v>3</v>
      </c>
      <c r="AN289" s="82">
        <f t="shared" si="7"/>
        <v>2</v>
      </c>
      <c r="AO289" s="82">
        <f t="shared" si="8"/>
        <v>0.66666666666666663</v>
      </c>
    </row>
    <row r="290" spans="1:41" ht="15.75" customHeight="1" x14ac:dyDescent="0.3">
      <c r="A290" s="53">
        <v>391</v>
      </c>
      <c r="B290" s="53"/>
      <c r="C290" s="137" t="s">
        <v>591</v>
      </c>
      <c r="D290" s="137">
        <v>5</v>
      </c>
      <c r="E290" s="137" t="s">
        <v>598</v>
      </c>
      <c r="F290" s="53" t="s">
        <v>429</v>
      </c>
      <c r="G290" s="53" t="s">
        <v>434</v>
      </c>
      <c r="H290" s="53" t="s">
        <v>598</v>
      </c>
      <c r="I290" s="151">
        <f>'PUDR KAB ACT'!G393</f>
        <v>5</v>
      </c>
      <c r="J290" s="151">
        <f>'PUDR KAB ACT'!H393</f>
        <v>3</v>
      </c>
      <c r="K290" s="151">
        <f>'PUDR KAB ACT'!I393</f>
        <v>2</v>
      </c>
      <c r="L290" s="151">
        <f>'PUDR KAB ACT'!J393</f>
        <v>3</v>
      </c>
      <c r="M290" s="151">
        <f>'PUDR KAB ACT'!K393</f>
        <v>4</v>
      </c>
      <c r="N290" s="151">
        <f>'PUDR KAB ACT'!L393</f>
        <v>6</v>
      </c>
      <c r="O290" s="151">
        <f>'PUDR KAB ACT'!M393</f>
        <v>3</v>
      </c>
      <c r="P290" s="151">
        <f>'PUDR KAB ACT'!N393</f>
        <v>1</v>
      </c>
      <c r="Q290" s="151">
        <f>'PUDR KAB ACT'!O393</f>
        <v>0</v>
      </c>
      <c r="R290" s="151">
        <f>'PUDR KAB ACT'!P393</f>
        <v>1</v>
      </c>
      <c r="S290" s="151">
        <f>'PUDR KAB ACT'!Q393</f>
        <v>0</v>
      </c>
      <c r="T290" s="151">
        <f>'PUDR KAB ACT'!R393</f>
        <v>0</v>
      </c>
      <c r="U290" s="151">
        <f>JAN!N392</f>
        <v>5</v>
      </c>
      <c r="V290" s="151">
        <f>FEB!N392</f>
        <v>3</v>
      </c>
      <c r="W290" s="151">
        <f>MAR!N392</f>
        <v>2</v>
      </c>
      <c r="X290" s="151">
        <f>APR!N392</f>
        <v>3</v>
      </c>
      <c r="Y290" s="151">
        <f>MEI!N392</f>
        <v>4</v>
      </c>
      <c r="Z290" s="151">
        <f>JUN!N392</f>
        <v>6</v>
      </c>
      <c r="AA290" s="151">
        <f>JUL!N392</f>
        <v>3</v>
      </c>
      <c r="AB290" s="151">
        <f>AGS!N392</f>
        <v>1</v>
      </c>
      <c r="AC290" s="151">
        <f>SEPT!N392</f>
        <v>0</v>
      </c>
      <c r="AD290" s="151">
        <f>OKT!N392</f>
        <v>0</v>
      </c>
      <c r="AE290" s="151">
        <f>NOV!N392</f>
        <v>0</v>
      </c>
      <c r="AF290" s="151">
        <f>DES!N392</f>
        <v>0</v>
      </c>
      <c r="AG290" s="151">
        <f t="shared" si="0"/>
        <v>28</v>
      </c>
      <c r="AH290" s="151">
        <f t="shared" si="1"/>
        <v>27</v>
      </c>
      <c r="AI290" s="376">
        <f t="shared" si="2"/>
        <v>0.9642857142857143</v>
      </c>
      <c r="AJ290" s="82">
        <f t="shared" si="3"/>
        <v>23</v>
      </c>
      <c r="AK290" s="82">
        <f t="shared" si="4"/>
        <v>23</v>
      </c>
      <c r="AL290" s="82">
        <f t="shared" si="5"/>
        <v>1</v>
      </c>
      <c r="AM290" s="82">
        <f t="shared" si="6"/>
        <v>5</v>
      </c>
      <c r="AN290" s="82">
        <f t="shared" si="7"/>
        <v>4</v>
      </c>
      <c r="AO290" s="82">
        <f t="shared" si="8"/>
        <v>0.8</v>
      </c>
    </row>
    <row r="291" spans="1:41" ht="15.75" customHeight="1" x14ac:dyDescent="0.3">
      <c r="A291" s="53">
        <v>392</v>
      </c>
      <c r="B291" s="53"/>
      <c r="C291" s="137" t="s">
        <v>591</v>
      </c>
      <c r="D291" s="137">
        <v>6</v>
      </c>
      <c r="E291" s="137" t="s">
        <v>598</v>
      </c>
      <c r="F291" s="53" t="s">
        <v>429</v>
      </c>
      <c r="G291" s="53" t="s">
        <v>435</v>
      </c>
      <c r="H291" s="53" t="s">
        <v>598</v>
      </c>
      <c r="I291" s="151">
        <f>'PUDR KAB ACT'!G394</f>
        <v>0</v>
      </c>
      <c r="J291" s="151">
        <f>'PUDR KAB ACT'!H394</f>
        <v>0</v>
      </c>
      <c r="K291" s="151">
        <f>'PUDR KAB ACT'!I394</f>
        <v>0</v>
      </c>
      <c r="L291" s="151">
        <f>'PUDR KAB ACT'!J394</f>
        <v>0</v>
      </c>
      <c r="M291" s="151">
        <f>'PUDR KAB ACT'!K394</f>
        <v>0</v>
      </c>
      <c r="N291" s="151">
        <f>'PUDR KAB ACT'!L394</f>
        <v>0</v>
      </c>
      <c r="O291" s="151">
        <f>'PUDR KAB ACT'!M394</f>
        <v>0</v>
      </c>
      <c r="P291" s="151">
        <f>'PUDR KAB ACT'!N394</f>
        <v>0</v>
      </c>
      <c r="Q291" s="151">
        <f>'PUDR KAB ACT'!O394</f>
        <v>0</v>
      </c>
      <c r="R291" s="151">
        <f>'PUDR KAB ACT'!P394</f>
        <v>0</v>
      </c>
      <c r="S291" s="151">
        <f>'PUDR KAB ACT'!Q394</f>
        <v>0</v>
      </c>
      <c r="T291" s="151">
        <f>'PUDR KAB ACT'!R394</f>
        <v>0</v>
      </c>
      <c r="U291" s="151">
        <f>JAN!N393</f>
        <v>0</v>
      </c>
      <c r="V291" s="151">
        <f>FEB!N393</f>
        <v>0</v>
      </c>
      <c r="W291" s="151">
        <f>MAR!N393</f>
        <v>0</v>
      </c>
      <c r="X291" s="151">
        <f>APR!N393</f>
        <v>0</v>
      </c>
      <c r="Y291" s="151">
        <f>MEI!N393</f>
        <v>0</v>
      </c>
      <c r="Z291" s="151">
        <f>JUN!N393</f>
        <v>0</v>
      </c>
      <c r="AA291" s="151">
        <f>JUL!N393</f>
        <v>3</v>
      </c>
      <c r="AB291" s="151">
        <f>AGS!N393</f>
        <v>0</v>
      </c>
      <c r="AC291" s="151">
        <f>SEPT!N393</f>
        <v>0</v>
      </c>
      <c r="AD291" s="151">
        <f>OKT!N393</f>
        <v>0</v>
      </c>
      <c r="AE291" s="151">
        <f>NOV!N393</f>
        <v>0</v>
      </c>
      <c r="AF291" s="151">
        <f>DES!N393</f>
        <v>0</v>
      </c>
      <c r="AG291" s="151">
        <f t="shared" si="0"/>
        <v>0</v>
      </c>
      <c r="AH291" s="151">
        <f t="shared" si="1"/>
        <v>3</v>
      </c>
      <c r="AI291" s="376" t="e">
        <f t="shared" si="2"/>
        <v>#DIV/0!</v>
      </c>
      <c r="AJ291" s="82">
        <f t="shared" si="3"/>
        <v>0</v>
      </c>
      <c r="AK291" s="82">
        <f t="shared" si="4"/>
        <v>0</v>
      </c>
      <c r="AL291" s="82" t="e">
        <f t="shared" si="5"/>
        <v>#DIV/0!</v>
      </c>
      <c r="AM291" s="82">
        <f t="shared" si="6"/>
        <v>0</v>
      </c>
      <c r="AN291" s="82">
        <f t="shared" si="7"/>
        <v>3</v>
      </c>
      <c r="AO291" s="82" t="e">
        <f t="shared" si="8"/>
        <v>#DIV/0!</v>
      </c>
    </row>
    <row r="292" spans="1:41" ht="15.75" customHeight="1" x14ac:dyDescent="0.3">
      <c r="A292" s="53"/>
      <c r="B292" s="53"/>
      <c r="C292" s="137"/>
      <c r="D292" s="137">
        <v>7</v>
      </c>
      <c r="E292" s="137" t="s">
        <v>600</v>
      </c>
      <c r="F292" s="53" t="s">
        <v>429</v>
      </c>
      <c r="G292" s="53" t="s">
        <v>436</v>
      </c>
      <c r="H292" s="53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  <c r="AB292" s="151"/>
      <c r="AC292" s="151"/>
      <c r="AD292" s="151"/>
      <c r="AE292" s="151"/>
      <c r="AF292" s="151"/>
      <c r="AG292" s="151"/>
      <c r="AH292" s="151"/>
      <c r="AI292" s="376"/>
      <c r="AJ292" s="82"/>
      <c r="AK292" s="82"/>
      <c r="AL292" s="82"/>
      <c r="AM292" s="82"/>
      <c r="AN292" s="82"/>
      <c r="AO292" s="82"/>
    </row>
    <row r="293" spans="1:41" ht="15.75" customHeight="1" x14ac:dyDescent="0.3">
      <c r="A293" s="53">
        <v>393</v>
      </c>
      <c r="B293" s="53"/>
      <c r="C293" s="137" t="s">
        <v>599</v>
      </c>
      <c r="D293" s="137">
        <v>1</v>
      </c>
      <c r="E293" s="137" t="s">
        <v>600</v>
      </c>
      <c r="F293" s="53" t="s">
        <v>437</v>
      </c>
      <c r="G293" s="53" t="s">
        <v>745</v>
      </c>
      <c r="H293" s="53" t="s">
        <v>600</v>
      </c>
      <c r="I293" s="151">
        <f>'PUDR KAB ACT'!G396</f>
        <v>1</v>
      </c>
      <c r="J293" s="151">
        <f>'PUDR KAB ACT'!H396</f>
        <v>0</v>
      </c>
      <c r="K293" s="151">
        <f>'PUDR KAB ACT'!I396</f>
        <v>0</v>
      </c>
      <c r="L293" s="151">
        <f>'PUDR KAB ACT'!J396</f>
        <v>1</v>
      </c>
      <c r="M293" s="151">
        <f>'PUDR KAB ACT'!K396</f>
        <v>5</v>
      </c>
      <c r="N293" s="151">
        <f>'PUDR KAB ACT'!L396</f>
        <v>4</v>
      </c>
      <c r="O293" s="151">
        <f>'PUDR KAB ACT'!M396</f>
        <v>0</v>
      </c>
      <c r="P293" s="151">
        <f>'PUDR KAB ACT'!N396</f>
        <v>0</v>
      </c>
      <c r="Q293" s="151">
        <f>'PUDR KAB ACT'!O396</f>
        <v>0</v>
      </c>
      <c r="R293" s="151">
        <f>'PUDR KAB ACT'!P396</f>
        <v>1</v>
      </c>
      <c r="S293" s="151">
        <f>'PUDR KAB ACT'!Q396</f>
        <v>0</v>
      </c>
      <c r="T293" s="151">
        <f>'PUDR KAB ACT'!R396</f>
        <v>1</v>
      </c>
      <c r="U293" s="151">
        <f>JAN!N394</f>
        <v>1</v>
      </c>
      <c r="V293" s="151">
        <f>FEB!N394</f>
        <v>0</v>
      </c>
      <c r="W293" s="151">
        <f>MAR!N394</f>
        <v>0</v>
      </c>
      <c r="X293" s="151">
        <f>APR!N394</f>
        <v>1</v>
      </c>
      <c r="Y293" s="151">
        <f>MEI!N394</f>
        <v>5</v>
      </c>
      <c r="Z293" s="151">
        <f>JUN!N394</f>
        <v>4</v>
      </c>
      <c r="AA293" s="151">
        <f>JUL!N394</f>
        <v>0</v>
      </c>
      <c r="AB293" s="151">
        <f>AGS!N394</f>
        <v>0</v>
      </c>
      <c r="AC293" s="151">
        <f>SEPT!N394</f>
        <v>0</v>
      </c>
      <c r="AD293" s="151">
        <f>OKT!N394</f>
        <v>1</v>
      </c>
      <c r="AE293" s="151">
        <f>NOV!N394</f>
        <v>0</v>
      </c>
      <c r="AF293" s="151">
        <f>DES!N394</f>
        <v>1</v>
      </c>
      <c r="AG293" s="151">
        <f t="shared" ref="AG293:AG414" si="9">SUM(I293:T293)</f>
        <v>13</v>
      </c>
      <c r="AH293" s="151">
        <f t="shared" ref="AH293:AH414" si="10">SUM(U293:AF293)</f>
        <v>13</v>
      </c>
      <c r="AI293" s="376">
        <f t="shared" ref="AI293:AI414" si="11">AH293/AG293</f>
        <v>1</v>
      </c>
      <c r="AJ293" s="82">
        <f t="shared" ref="AJ293:AJ414" si="12">SUM(I293:N293)</f>
        <v>11</v>
      </c>
      <c r="AK293" s="82">
        <f t="shared" ref="AK293:AK414" si="13">SUM(U293:Z293)</f>
        <v>11</v>
      </c>
      <c r="AL293" s="82">
        <f t="shared" ref="AL293:AL414" si="14">AK293/AJ293</f>
        <v>1</v>
      </c>
      <c r="AM293" s="82">
        <f t="shared" ref="AM293:AM414" si="15">SUM(O293:T293)</f>
        <v>2</v>
      </c>
      <c r="AN293" s="82">
        <f t="shared" ref="AN293:AN414" si="16">SUM(AA293:AF293)</f>
        <v>2</v>
      </c>
      <c r="AO293" s="82">
        <f t="shared" ref="AO293:AO414" si="17">AN293/AM293</f>
        <v>1</v>
      </c>
    </row>
    <row r="294" spans="1:41" ht="15.75" customHeight="1" x14ac:dyDescent="0.3">
      <c r="A294" s="53">
        <v>394</v>
      </c>
      <c r="B294" s="53"/>
      <c r="C294" s="137" t="s">
        <v>599</v>
      </c>
      <c r="D294" s="137">
        <v>2</v>
      </c>
      <c r="E294" s="137" t="s">
        <v>598</v>
      </c>
      <c r="F294" s="53" t="s">
        <v>437</v>
      </c>
      <c r="G294" s="53" t="s">
        <v>746</v>
      </c>
      <c r="H294" s="53" t="s">
        <v>600</v>
      </c>
      <c r="I294" s="151">
        <f>'PUDR KAB ACT'!G397</f>
        <v>0</v>
      </c>
      <c r="J294" s="151">
        <f>'PUDR KAB ACT'!H397</f>
        <v>0</v>
      </c>
      <c r="K294" s="151">
        <f>'PUDR KAB ACT'!I397</f>
        <v>3</v>
      </c>
      <c r="L294" s="151">
        <f>'PUDR KAB ACT'!J397</f>
        <v>0</v>
      </c>
      <c r="M294" s="151">
        <f>'PUDR KAB ACT'!K397</f>
        <v>1</v>
      </c>
      <c r="N294" s="151">
        <f>'PUDR KAB ACT'!L397</f>
        <v>5</v>
      </c>
      <c r="O294" s="151">
        <f>'PUDR KAB ACT'!M397</f>
        <v>0</v>
      </c>
      <c r="P294" s="151">
        <f>'PUDR KAB ACT'!N397</f>
        <v>0</v>
      </c>
      <c r="Q294" s="151">
        <f>'PUDR KAB ACT'!O397</f>
        <v>0</v>
      </c>
      <c r="R294" s="151">
        <f>'PUDR KAB ACT'!P397</f>
        <v>0</v>
      </c>
      <c r="S294" s="151">
        <f>'PUDR KAB ACT'!Q397</f>
        <v>0</v>
      </c>
      <c r="T294" s="151">
        <f>'PUDR KAB ACT'!R397</f>
        <v>0</v>
      </c>
      <c r="U294" s="151">
        <f>JAN!N395</f>
        <v>0</v>
      </c>
      <c r="V294" s="151">
        <f>FEB!N395</f>
        <v>0</v>
      </c>
      <c r="W294" s="151">
        <f>MAR!N395</f>
        <v>3</v>
      </c>
      <c r="X294" s="151">
        <f>APR!N395</f>
        <v>0</v>
      </c>
      <c r="Y294" s="151">
        <f>MEI!N395</f>
        <v>1</v>
      </c>
      <c r="Z294" s="151">
        <f>JUN!N395</f>
        <v>5</v>
      </c>
      <c r="AA294" s="151">
        <f>JUL!N395</f>
        <v>0</v>
      </c>
      <c r="AB294" s="151">
        <f>AGS!N395</f>
        <v>0</v>
      </c>
      <c r="AC294" s="151">
        <f>SEPT!N395</f>
        <v>0</v>
      </c>
      <c r="AD294" s="151">
        <f>OKT!N395</f>
        <v>0</v>
      </c>
      <c r="AE294" s="151">
        <f>NOV!N395</f>
        <v>0</v>
      </c>
      <c r="AF294" s="151">
        <f>DES!N395</f>
        <v>0</v>
      </c>
      <c r="AG294" s="151">
        <f t="shared" si="9"/>
        <v>9</v>
      </c>
      <c r="AH294" s="151">
        <f t="shared" si="10"/>
        <v>9</v>
      </c>
      <c r="AI294" s="376">
        <f t="shared" si="11"/>
        <v>1</v>
      </c>
      <c r="AJ294" s="82">
        <f t="shared" si="12"/>
        <v>9</v>
      </c>
      <c r="AK294" s="82">
        <f t="shared" si="13"/>
        <v>9</v>
      </c>
      <c r="AL294" s="82">
        <f t="shared" si="14"/>
        <v>1</v>
      </c>
      <c r="AM294" s="82">
        <f t="shared" si="15"/>
        <v>0</v>
      </c>
      <c r="AN294" s="82">
        <f t="shared" si="16"/>
        <v>0</v>
      </c>
      <c r="AO294" s="82" t="e">
        <f t="shared" si="17"/>
        <v>#DIV/0!</v>
      </c>
    </row>
    <row r="295" spans="1:41" ht="15.75" customHeight="1" x14ac:dyDescent="0.3">
      <c r="A295" s="53">
        <v>395</v>
      </c>
      <c r="B295" s="53"/>
      <c r="C295" s="137" t="s">
        <v>591</v>
      </c>
      <c r="D295" s="137">
        <v>3</v>
      </c>
      <c r="E295" s="137" t="s">
        <v>598</v>
      </c>
      <c r="F295" s="53" t="s">
        <v>437</v>
      </c>
      <c r="G295" s="53" t="s">
        <v>747</v>
      </c>
      <c r="H295" s="53" t="s">
        <v>598</v>
      </c>
      <c r="I295" s="151">
        <f>'PUDR KAB ACT'!G398</f>
        <v>2</v>
      </c>
      <c r="J295" s="151">
        <f>'PUDR KAB ACT'!H398</f>
        <v>0</v>
      </c>
      <c r="K295" s="151">
        <f>'PUDR KAB ACT'!I398</f>
        <v>0</v>
      </c>
      <c r="L295" s="151">
        <f>'PUDR KAB ACT'!J398</f>
        <v>0</v>
      </c>
      <c r="M295" s="151">
        <f>'PUDR KAB ACT'!K398</f>
        <v>0</v>
      </c>
      <c r="N295" s="151">
        <f>'PUDR KAB ACT'!L398</f>
        <v>1</v>
      </c>
      <c r="O295" s="151">
        <f>'PUDR KAB ACT'!M398</f>
        <v>0</v>
      </c>
      <c r="P295" s="151">
        <f>'PUDR KAB ACT'!N398</f>
        <v>0</v>
      </c>
      <c r="Q295" s="151">
        <f>'PUDR KAB ACT'!O398</f>
        <v>0</v>
      </c>
      <c r="R295" s="151">
        <f>'PUDR KAB ACT'!P398</f>
        <v>0</v>
      </c>
      <c r="S295" s="151">
        <f>'PUDR KAB ACT'!Q398</f>
        <v>0</v>
      </c>
      <c r="T295" s="151">
        <f>'PUDR KAB ACT'!R398</f>
        <v>0</v>
      </c>
      <c r="U295" s="151">
        <f>JAN!N396</f>
        <v>2</v>
      </c>
      <c r="V295" s="151">
        <f>FEB!N396</f>
        <v>0</v>
      </c>
      <c r="W295" s="151">
        <f>MAR!N396</f>
        <v>0</v>
      </c>
      <c r="X295" s="151">
        <f>APR!N396</f>
        <v>0</v>
      </c>
      <c r="Y295" s="151">
        <f>MEI!N396</f>
        <v>0</v>
      </c>
      <c r="Z295" s="151">
        <f>JUN!N396</f>
        <v>1</v>
      </c>
      <c r="AA295" s="151">
        <f>JUL!N396</f>
        <v>0</v>
      </c>
      <c r="AB295" s="151">
        <f>AGS!N396</f>
        <v>0</v>
      </c>
      <c r="AC295" s="151">
        <f>SEPT!N396</f>
        <v>0</v>
      </c>
      <c r="AD295" s="151">
        <f>OKT!N396</f>
        <v>0</v>
      </c>
      <c r="AE295" s="151">
        <f>NOV!N396</f>
        <v>0</v>
      </c>
      <c r="AF295" s="151">
        <f>DES!N396</f>
        <v>0</v>
      </c>
      <c r="AG295" s="151">
        <f t="shared" si="9"/>
        <v>3</v>
      </c>
      <c r="AH295" s="151">
        <f t="shared" si="10"/>
        <v>3</v>
      </c>
      <c r="AI295" s="376">
        <f t="shared" si="11"/>
        <v>1</v>
      </c>
      <c r="AJ295" s="82">
        <f t="shared" si="12"/>
        <v>3</v>
      </c>
      <c r="AK295" s="82">
        <f t="shared" si="13"/>
        <v>3</v>
      </c>
      <c r="AL295" s="82">
        <f t="shared" si="14"/>
        <v>1</v>
      </c>
      <c r="AM295" s="82">
        <f t="shared" si="15"/>
        <v>0</v>
      </c>
      <c r="AN295" s="82">
        <f t="shared" si="16"/>
        <v>0</v>
      </c>
      <c r="AO295" s="82" t="e">
        <f t="shared" si="17"/>
        <v>#DIV/0!</v>
      </c>
    </row>
    <row r="296" spans="1:41" ht="15.75" customHeight="1" x14ac:dyDescent="0.3">
      <c r="A296" s="53">
        <v>396</v>
      </c>
      <c r="B296" s="53"/>
      <c r="C296" s="137" t="s">
        <v>591</v>
      </c>
      <c r="D296" s="137">
        <v>4</v>
      </c>
      <c r="E296" s="137" t="s">
        <v>598</v>
      </c>
      <c r="F296" s="53" t="s">
        <v>437</v>
      </c>
      <c r="G296" s="53" t="s">
        <v>748</v>
      </c>
      <c r="H296" s="53" t="s">
        <v>598</v>
      </c>
      <c r="I296" s="151">
        <f>'PUDR KAB ACT'!G399</f>
        <v>1</v>
      </c>
      <c r="J296" s="151">
        <f>'PUDR KAB ACT'!H399</f>
        <v>0</v>
      </c>
      <c r="K296" s="151">
        <f>'PUDR KAB ACT'!I399</f>
        <v>0</v>
      </c>
      <c r="L296" s="151">
        <f>'PUDR KAB ACT'!J399</f>
        <v>1</v>
      </c>
      <c r="M296" s="151">
        <f>'PUDR KAB ACT'!K399</f>
        <v>0</v>
      </c>
      <c r="N296" s="151">
        <f>'PUDR KAB ACT'!L399</f>
        <v>0</v>
      </c>
      <c r="O296" s="151">
        <f>'PUDR KAB ACT'!M399</f>
        <v>0</v>
      </c>
      <c r="P296" s="151">
        <f>'PUDR KAB ACT'!N399</f>
        <v>0</v>
      </c>
      <c r="Q296" s="151">
        <f>'PUDR KAB ACT'!O399</f>
        <v>0</v>
      </c>
      <c r="R296" s="151">
        <f>'PUDR KAB ACT'!P399</f>
        <v>0</v>
      </c>
      <c r="S296" s="151">
        <f>'PUDR KAB ACT'!Q399</f>
        <v>0</v>
      </c>
      <c r="T296" s="151">
        <f>'PUDR KAB ACT'!R399</f>
        <v>0</v>
      </c>
      <c r="U296" s="151">
        <f>JAN!N397</f>
        <v>1</v>
      </c>
      <c r="V296" s="151">
        <f>FEB!N397</f>
        <v>0</v>
      </c>
      <c r="W296" s="151">
        <f>MAR!N397</f>
        <v>0</v>
      </c>
      <c r="X296" s="151">
        <f>APR!N397</f>
        <v>1</v>
      </c>
      <c r="Y296" s="151">
        <f>MEI!N397</f>
        <v>0</v>
      </c>
      <c r="Z296" s="151">
        <f>JUN!N397</f>
        <v>0</v>
      </c>
      <c r="AA296" s="151">
        <f>JUL!N397</f>
        <v>0</v>
      </c>
      <c r="AB296" s="151">
        <f>AGS!N397</f>
        <v>0</v>
      </c>
      <c r="AC296" s="151">
        <f>SEPT!N397</f>
        <v>0</v>
      </c>
      <c r="AD296" s="151">
        <f>OKT!N397</f>
        <v>0</v>
      </c>
      <c r="AE296" s="151">
        <f>NOV!N397</f>
        <v>0</v>
      </c>
      <c r="AF296" s="151">
        <f>DES!N397</f>
        <v>0</v>
      </c>
      <c r="AG296" s="151">
        <f t="shared" si="9"/>
        <v>2</v>
      </c>
      <c r="AH296" s="151">
        <f t="shared" si="10"/>
        <v>2</v>
      </c>
      <c r="AI296" s="376">
        <f t="shared" si="11"/>
        <v>1</v>
      </c>
      <c r="AJ296" s="82">
        <f t="shared" si="12"/>
        <v>2</v>
      </c>
      <c r="AK296" s="82">
        <f t="shared" si="13"/>
        <v>2</v>
      </c>
      <c r="AL296" s="82">
        <f t="shared" si="14"/>
        <v>1</v>
      </c>
      <c r="AM296" s="82">
        <f t="shared" si="15"/>
        <v>0</v>
      </c>
      <c r="AN296" s="82">
        <f t="shared" si="16"/>
        <v>0</v>
      </c>
      <c r="AO296" s="82" t="e">
        <f t="shared" si="17"/>
        <v>#DIV/0!</v>
      </c>
    </row>
    <row r="297" spans="1:41" ht="15.75" customHeight="1" x14ac:dyDescent="0.3">
      <c r="A297" s="53">
        <v>397</v>
      </c>
      <c r="B297" s="53"/>
      <c r="C297" s="137" t="s">
        <v>591</v>
      </c>
      <c r="D297" s="137">
        <v>5</v>
      </c>
      <c r="E297" s="137" t="s">
        <v>598</v>
      </c>
      <c r="F297" s="53" t="s">
        <v>437</v>
      </c>
      <c r="G297" s="53" t="s">
        <v>683</v>
      </c>
      <c r="H297" s="53" t="s">
        <v>598</v>
      </c>
      <c r="I297" s="151">
        <f>'PUDR KAB ACT'!G400</f>
        <v>3</v>
      </c>
      <c r="J297" s="151">
        <f>'PUDR KAB ACT'!H400</f>
        <v>0</v>
      </c>
      <c r="K297" s="151">
        <f>'PUDR KAB ACT'!I400</f>
        <v>1</v>
      </c>
      <c r="L297" s="151">
        <f>'PUDR KAB ACT'!J400</f>
        <v>1</v>
      </c>
      <c r="M297" s="151">
        <f>'PUDR KAB ACT'!K400</f>
        <v>1</v>
      </c>
      <c r="N297" s="151">
        <f>'PUDR KAB ACT'!L400</f>
        <v>0</v>
      </c>
      <c r="O297" s="151">
        <f>'PUDR KAB ACT'!M400</f>
        <v>0</v>
      </c>
      <c r="P297" s="151">
        <f>'PUDR KAB ACT'!N400</f>
        <v>2</v>
      </c>
      <c r="Q297" s="151">
        <f>'PUDR KAB ACT'!O400</f>
        <v>0</v>
      </c>
      <c r="R297" s="151">
        <f>'PUDR KAB ACT'!P400</f>
        <v>0</v>
      </c>
      <c r="S297" s="151">
        <f>'PUDR KAB ACT'!Q400</f>
        <v>0</v>
      </c>
      <c r="T297" s="151">
        <f>'PUDR KAB ACT'!R400</f>
        <v>0</v>
      </c>
      <c r="U297" s="151">
        <f>JAN!N398</f>
        <v>3</v>
      </c>
      <c r="V297" s="151">
        <f>FEB!N398</f>
        <v>0</v>
      </c>
      <c r="W297" s="151">
        <f>MAR!N398</f>
        <v>1</v>
      </c>
      <c r="X297" s="151">
        <f>APR!N398</f>
        <v>1</v>
      </c>
      <c r="Y297" s="151">
        <f>MEI!N398</f>
        <v>1</v>
      </c>
      <c r="Z297" s="151">
        <f>JUN!N398</f>
        <v>0</v>
      </c>
      <c r="AA297" s="151">
        <f>JUL!N398</f>
        <v>0</v>
      </c>
      <c r="AB297" s="151">
        <f>AGS!N398</f>
        <v>2</v>
      </c>
      <c r="AC297" s="151">
        <f>SEPT!N398</f>
        <v>0</v>
      </c>
      <c r="AD297" s="151">
        <f>OKT!N398</f>
        <v>0</v>
      </c>
      <c r="AE297" s="151">
        <f>NOV!N398</f>
        <v>0</v>
      </c>
      <c r="AF297" s="151">
        <f>DES!N398</f>
        <v>0</v>
      </c>
      <c r="AG297" s="151">
        <f t="shared" si="9"/>
        <v>8</v>
      </c>
      <c r="AH297" s="151">
        <f t="shared" si="10"/>
        <v>8</v>
      </c>
      <c r="AI297" s="376">
        <f t="shared" si="11"/>
        <v>1</v>
      </c>
      <c r="AJ297" s="82">
        <f t="shared" si="12"/>
        <v>6</v>
      </c>
      <c r="AK297" s="82">
        <f t="shared" si="13"/>
        <v>6</v>
      </c>
      <c r="AL297" s="82">
        <f t="shared" si="14"/>
        <v>1</v>
      </c>
      <c r="AM297" s="82">
        <f t="shared" si="15"/>
        <v>2</v>
      </c>
      <c r="AN297" s="82">
        <f t="shared" si="16"/>
        <v>2</v>
      </c>
      <c r="AO297" s="82">
        <f t="shared" si="17"/>
        <v>1</v>
      </c>
    </row>
    <row r="298" spans="1:41" ht="15.75" customHeight="1" x14ac:dyDescent="0.3">
      <c r="A298" s="53">
        <v>398</v>
      </c>
      <c r="B298" s="53"/>
      <c r="C298" s="137" t="s">
        <v>591</v>
      </c>
      <c r="D298" s="137">
        <v>6</v>
      </c>
      <c r="E298" s="137" t="s">
        <v>598</v>
      </c>
      <c r="F298" s="53" t="s">
        <v>437</v>
      </c>
      <c r="G298" s="53" t="s">
        <v>684</v>
      </c>
      <c r="H298" s="53" t="s">
        <v>598</v>
      </c>
      <c r="I298" s="151">
        <f>'PUDR KAB ACT'!G401</f>
        <v>0</v>
      </c>
      <c r="J298" s="151">
        <f>'PUDR KAB ACT'!H401</f>
        <v>0</v>
      </c>
      <c r="K298" s="151">
        <f>'PUDR KAB ACT'!I401</f>
        <v>0</v>
      </c>
      <c r="L298" s="151">
        <f>'PUDR KAB ACT'!J401</f>
        <v>0</v>
      </c>
      <c r="M298" s="151">
        <f>'PUDR KAB ACT'!K401</f>
        <v>0</v>
      </c>
      <c r="N298" s="151">
        <f>'PUDR KAB ACT'!L401</f>
        <v>1</v>
      </c>
      <c r="O298" s="151">
        <f>'PUDR KAB ACT'!M401</f>
        <v>0</v>
      </c>
      <c r="P298" s="151">
        <f>'PUDR KAB ACT'!N401</f>
        <v>0</v>
      </c>
      <c r="Q298" s="151">
        <f>'PUDR KAB ACT'!O401</f>
        <v>0</v>
      </c>
      <c r="R298" s="151">
        <f>'PUDR KAB ACT'!P401</f>
        <v>0</v>
      </c>
      <c r="S298" s="151">
        <f>'PUDR KAB ACT'!Q401</f>
        <v>0</v>
      </c>
      <c r="T298" s="151">
        <f>'PUDR KAB ACT'!R401</f>
        <v>0</v>
      </c>
      <c r="U298" s="151">
        <f>JAN!N399</f>
        <v>0</v>
      </c>
      <c r="V298" s="151">
        <f>FEB!N399</f>
        <v>0</v>
      </c>
      <c r="W298" s="151">
        <f>MAR!N399</f>
        <v>0</v>
      </c>
      <c r="X298" s="151">
        <f>APR!N399</f>
        <v>0</v>
      </c>
      <c r="Y298" s="151">
        <f>MEI!N399</f>
        <v>0</v>
      </c>
      <c r="Z298" s="151">
        <f>JUN!N399</f>
        <v>1</v>
      </c>
      <c r="AA298" s="151">
        <f>JUL!N399</f>
        <v>0</v>
      </c>
      <c r="AB298" s="151">
        <f>AGS!N399</f>
        <v>0</v>
      </c>
      <c r="AC298" s="151">
        <f>SEPT!N399</f>
        <v>0</v>
      </c>
      <c r="AD298" s="151">
        <f>OKT!N399</f>
        <v>0</v>
      </c>
      <c r="AE298" s="151">
        <f>NOV!N399</f>
        <v>0</v>
      </c>
      <c r="AF298" s="151">
        <f>DES!N399</f>
        <v>0</v>
      </c>
      <c r="AG298" s="151">
        <f t="shared" si="9"/>
        <v>1</v>
      </c>
      <c r="AH298" s="151">
        <f t="shared" si="10"/>
        <v>1</v>
      </c>
      <c r="AI298" s="376">
        <f t="shared" si="11"/>
        <v>1</v>
      </c>
      <c r="AJ298" s="82">
        <f t="shared" si="12"/>
        <v>1</v>
      </c>
      <c r="AK298" s="82">
        <f t="shared" si="13"/>
        <v>1</v>
      </c>
      <c r="AL298" s="82">
        <f t="shared" si="14"/>
        <v>1</v>
      </c>
      <c r="AM298" s="82">
        <f t="shared" si="15"/>
        <v>0</v>
      </c>
      <c r="AN298" s="82">
        <f t="shared" si="16"/>
        <v>0</v>
      </c>
      <c r="AO298" s="82" t="e">
        <f t="shared" si="17"/>
        <v>#DIV/0!</v>
      </c>
    </row>
    <row r="299" spans="1:41" ht="15.75" customHeight="1" x14ac:dyDescent="0.3">
      <c r="A299" s="53">
        <v>399</v>
      </c>
      <c r="B299" s="53"/>
      <c r="C299" s="137" t="s">
        <v>591</v>
      </c>
      <c r="D299" s="137">
        <v>7</v>
      </c>
      <c r="E299" s="137" t="s">
        <v>598</v>
      </c>
      <c r="F299" s="53" t="s">
        <v>437</v>
      </c>
      <c r="G299" s="53" t="s">
        <v>685</v>
      </c>
      <c r="H299" s="53" t="s">
        <v>598</v>
      </c>
      <c r="I299" s="151">
        <f>'PUDR KAB ACT'!G402</f>
        <v>0</v>
      </c>
      <c r="J299" s="151">
        <f>'PUDR KAB ACT'!H402</f>
        <v>0</v>
      </c>
      <c r="K299" s="151">
        <f>'PUDR KAB ACT'!I402</f>
        <v>0</v>
      </c>
      <c r="L299" s="151">
        <f>'PUDR KAB ACT'!J402</f>
        <v>0</v>
      </c>
      <c r="M299" s="151">
        <f>'PUDR KAB ACT'!K402</f>
        <v>1</v>
      </c>
      <c r="N299" s="151">
        <f>'PUDR KAB ACT'!L402</f>
        <v>0</v>
      </c>
      <c r="O299" s="151">
        <f>'PUDR KAB ACT'!M402</f>
        <v>0</v>
      </c>
      <c r="P299" s="151">
        <f>'PUDR KAB ACT'!N402</f>
        <v>0</v>
      </c>
      <c r="Q299" s="151">
        <f>'PUDR KAB ACT'!O402</f>
        <v>0</v>
      </c>
      <c r="R299" s="151">
        <f>'PUDR KAB ACT'!P402</f>
        <v>0</v>
      </c>
      <c r="S299" s="151">
        <f>'PUDR KAB ACT'!Q402</f>
        <v>0</v>
      </c>
      <c r="T299" s="151">
        <f>'PUDR KAB ACT'!R402</f>
        <v>0</v>
      </c>
      <c r="U299" s="151">
        <f>JAN!N400</f>
        <v>0</v>
      </c>
      <c r="V299" s="151">
        <f>FEB!N400</f>
        <v>0</v>
      </c>
      <c r="W299" s="151">
        <f>MAR!N400</f>
        <v>0</v>
      </c>
      <c r="X299" s="151">
        <f>APR!N400</f>
        <v>0</v>
      </c>
      <c r="Y299" s="151">
        <f>MEI!N400</f>
        <v>1</v>
      </c>
      <c r="Z299" s="151">
        <f>JUN!N400</f>
        <v>0</v>
      </c>
      <c r="AA299" s="151">
        <f>JUL!N400</f>
        <v>0</v>
      </c>
      <c r="AB299" s="151">
        <f>AGS!N400</f>
        <v>0</v>
      </c>
      <c r="AC299" s="151">
        <f>SEPT!N400</f>
        <v>0</v>
      </c>
      <c r="AD299" s="151">
        <f>OKT!N400</f>
        <v>0</v>
      </c>
      <c r="AE299" s="151">
        <f>NOV!N400</f>
        <v>0</v>
      </c>
      <c r="AF299" s="151">
        <f>DES!N400</f>
        <v>0</v>
      </c>
      <c r="AG299" s="151">
        <f t="shared" si="9"/>
        <v>1</v>
      </c>
      <c r="AH299" s="151">
        <f t="shared" si="10"/>
        <v>1</v>
      </c>
      <c r="AI299" s="376">
        <f t="shared" si="11"/>
        <v>1</v>
      </c>
      <c r="AJ299" s="82">
        <f t="shared" si="12"/>
        <v>1</v>
      </c>
      <c r="AK299" s="82">
        <f t="shared" si="13"/>
        <v>1</v>
      </c>
      <c r="AL299" s="82">
        <f t="shared" si="14"/>
        <v>1</v>
      </c>
      <c r="AM299" s="82">
        <f t="shared" si="15"/>
        <v>0</v>
      </c>
      <c r="AN299" s="82">
        <f t="shared" si="16"/>
        <v>0</v>
      </c>
      <c r="AO299" s="82" t="e">
        <f t="shared" si="17"/>
        <v>#DIV/0!</v>
      </c>
    </row>
    <row r="300" spans="1:41" ht="15.75" customHeight="1" x14ac:dyDescent="0.3">
      <c r="A300" s="53">
        <v>400</v>
      </c>
      <c r="B300" s="53"/>
      <c r="C300" s="137" t="s">
        <v>591</v>
      </c>
      <c r="D300" s="137">
        <v>8</v>
      </c>
      <c r="E300" s="137" t="s">
        <v>598</v>
      </c>
      <c r="F300" s="53" t="s">
        <v>437</v>
      </c>
      <c r="G300" s="53" t="s">
        <v>749</v>
      </c>
      <c r="H300" s="53" t="s">
        <v>598</v>
      </c>
      <c r="I300" s="151">
        <f>'PUDR KAB ACT'!G403</f>
        <v>1</v>
      </c>
      <c r="J300" s="151">
        <f>'PUDR KAB ACT'!H403</f>
        <v>2</v>
      </c>
      <c r="K300" s="151">
        <f>'PUDR KAB ACT'!I403</f>
        <v>2</v>
      </c>
      <c r="L300" s="151">
        <f>'PUDR KAB ACT'!J403</f>
        <v>0</v>
      </c>
      <c r="M300" s="151">
        <f>'PUDR KAB ACT'!K403</f>
        <v>2</v>
      </c>
      <c r="N300" s="151">
        <f>'PUDR KAB ACT'!L403</f>
        <v>2</v>
      </c>
      <c r="O300" s="151">
        <f>'PUDR KAB ACT'!M403</f>
        <v>2</v>
      </c>
      <c r="P300" s="151">
        <f>'PUDR KAB ACT'!N403</f>
        <v>1</v>
      </c>
      <c r="Q300" s="151">
        <f>'PUDR KAB ACT'!O403</f>
        <v>2</v>
      </c>
      <c r="R300" s="151">
        <f>'PUDR KAB ACT'!P403</f>
        <v>0</v>
      </c>
      <c r="S300" s="151">
        <f>'PUDR KAB ACT'!Q403</f>
        <v>2</v>
      </c>
      <c r="T300" s="151">
        <f>'PUDR KAB ACT'!R403</f>
        <v>2</v>
      </c>
      <c r="U300" s="151">
        <f>JAN!N401</f>
        <v>1</v>
      </c>
      <c r="V300" s="151">
        <f>FEB!N401</f>
        <v>2</v>
      </c>
      <c r="W300" s="151">
        <f>MAR!N401</f>
        <v>2</v>
      </c>
      <c r="X300" s="151">
        <f>APR!N401</f>
        <v>0</v>
      </c>
      <c r="Y300" s="151">
        <f>MEI!N401</f>
        <v>2</v>
      </c>
      <c r="Z300" s="151">
        <f>JUN!N401</f>
        <v>2</v>
      </c>
      <c r="AA300" s="151">
        <f>JUL!N401</f>
        <v>2</v>
      </c>
      <c r="AB300" s="151">
        <f>AGS!N401</f>
        <v>1</v>
      </c>
      <c r="AC300" s="151">
        <f>SEPT!N401</f>
        <v>2</v>
      </c>
      <c r="AD300" s="151">
        <f>OKT!N401</f>
        <v>0</v>
      </c>
      <c r="AE300" s="151">
        <f>NOV!N401</f>
        <v>2</v>
      </c>
      <c r="AF300" s="151">
        <f>DES!N401</f>
        <v>2</v>
      </c>
      <c r="AG300" s="151">
        <f t="shared" si="9"/>
        <v>18</v>
      </c>
      <c r="AH300" s="151">
        <f t="shared" si="10"/>
        <v>18</v>
      </c>
      <c r="AI300" s="376">
        <f t="shared" si="11"/>
        <v>1</v>
      </c>
      <c r="AJ300" s="82">
        <f t="shared" si="12"/>
        <v>9</v>
      </c>
      <c r="AK300" s="82">
        <f t="shared" si="13"/>
        <v>9</v>
      </c>
      <c r="AL300" s="82">
        <f t="shared" si="14"/>
        <v>1</v>
      </c>
      <c r="AM300" s="82">
        <f t="shared" si="15"/>
        <v>9</v>
      </c>
      <c r="AN300" s="82">
        <f t="shared" si="16"/>
        <v>9</v>
      </c>
      <c r="AO300" s="82">
        <f t="shared" si="17"/>
        <v>1</v>
      </c>
    </row>
    <row r="301" spans="1:41" ht="15.75" customHeight="1" x14ac:dyDescent="0.3">
      <c r="A301" s="53">
        <v>401</v>
      </c>
      <c r="B301" s="53"/>
      <c r="C301" s="137" t="s">
        <v>591</v>
      </c>
      <c r="D301" s="137">
        <v>1</v>
      </c>
      <c r="E301" s="137" t="s">
        <v>600</v>
      </c>
      <c r="F301" s="53" t="s">
        <v>446</v>
      </c>
      <c r="G301" s="53" t="s">
        <v>447</v>
      </c>
      <c r="H301" s="53" t="s">
        <v>598</v>
      </c>
      <c r="I301" s="151">
        <f>'PUDR KAB ACT'!G404</f>
        <v>2</v>
      </c>
      <c r="J301" s="151">
        <f>'PUDR KAB ACT'!H404</f>
        <v>0</v>
      </c>
      <c r="K301" s="151">
        <f>'PUDR KAB ACT'!I404</f>
        <v>1</v>
      </c>
      <c r="L301" s="151">
        <f>'PUDR KAB ACT'!J404</f>
        <v>1</v>
      </c>
      <c r="M301" s="151">
        <f>'PUDR KAB ACT'!K404</f>
        <v>0</v>
      </c>
      <c r="N301" s="151">
        <f>'PUDR KAB ACT'!L404</f>
        <v>0</v>
      </c>
      <c r="O301" s="151">
        <f>'PUDR KAB ACT'!M404</f>
        <v>0</v>
      </c>
      <c r="P301" s="151">
        <f>'PUDR KAB ACT'!N404</f>
        <v>0</v>
      </c>
      <c r="Q301" s="151">
        <f>'PUDR KAB ACT'!O404</f>
        <v>0</v>
      </c>
      <c r="R301" s="151">
        <f>'PUDR KAB ACT'!P404</f>
        <v>0</v>
      </c>
      <c r="S301" s="151">
        <f>'PUDR KAB ACT'!Q404</f>
        <v>0</v>
      </c>
      <c r="T301" s="151">
        <f>'PUDR KAB ACT'!R404</f>
        <v>0</v>
      </c>
      <c r="U301" s="151">
        <f>JAN!N402</f>
        <v>2</v>
      </c>
      <c r="V301" s="151">
        <f>FEB!N402</f>
        <v>0</v>
      </c>
      <c r="W301" s="151">
        <f>MAR!N402</f>
        <v>1</v>
      </c>
      <c r="X301" s="151">
        <f>APR!N402</f>
        <v>1</v>
      </c>
      <c r="Y301" s="151">
        <f>MEI!N402</f>
        <v>0</v>
      </c>
      <c r="Z301" s="151">
        <f>JUN!N402</f>
        <v>0</v>
      </c>
      <c r="AA301" s="151">
        <f>JUL!N402</f>
        <v>0</v>
      </c>
      <c r="AB301" s="151">
        <f>AGS!N402</f>
        <v>0</v>
      </c>
      <c r="AC301" s="151">
        <f>SEPT!N402</f>
        <v>0</v>
      </c>
      <c r="AD301" s="151">
        <f>OKT!N402</f>
        <v>0</v>
      </c>
      <c r="AE301" s="151">
        <f>NOV!N402</f>
        <v>0</v>
      </c>
      <c r="AF301" s="151">
        <f>DES!N402</f>
        <v>0</v>
      </c>
      <c r="AG301" s="151">
        <f t="shared" si="9"/>
        <v>4</v>
      </c>
      <c r="AH301" s="151">
        <f t="shared" si="10"/>
        <v>4</v>
      </c>
      <c r="AI301" s="376">
        <f t="shared" si="11"/>
        <v>1</v>
      </c>
      <c r="AJ301" s="82">
        <f t="shared" si="12"/>
        <v>4</v>
      </c>
      <c r="AK301" s="82">
        <f t="shared" si="13"/>
        <v>4</v>
      </c>
      <c r="AL301" s="82">
        <f t="shared" si="14"/>
        <v>1</v>
      </c>
      <c r="AM301" s="82">
        <f t="shared" si="15"/>
        <v>0</v>
      </c>
      <c r="AN301" s="82">
        <f t="shared" si="16"/>
        <v>0</v>
      </c>
      <c r="AO301" s="82" t="e">
        <f t="shared" si="17"/>
        <v>#DIV/0!</v>
      </c>
    </row>
    <row r="302" spans="1:41" ht="15.75" customHeight="1" x14ac:dyDescent="0.3">
      <c r="A302" s="53">
        <v>402</v>
      </c>
      <c r="B302" s="53"/>
      <c r="C302" s="137" t="s">
        <v>599</v>
      </c>
      <c r="D302" s="137">
        <v>2</v>
      </c>
      <c r="E302" s="137" t="s">
        <v>598</v>
      </c>
      <c r="F302" s="53" t="s">
        <v>446</v>
      </c>
      <c r="G302" s="53" t="s">
        <v>448</v>
      </c>
      <c r="H302" s="53" t="s">
        <v>600</v>
      </c>
      <c r="I302" s="151">
        <f>'PUDR KAB ACT'!G405</f>
        <v>14</v>
      </c>
      <c r="J302" s="151">
        <f>'PUDR KAB ACT'!H405</f>
        <v>7</v>
      </c>
      <c r="K302" s="151">
        <f>'PUDR KAB ACT'!I405</f>
        <v>3</v>
      </c>
      <c r="L302" s="151">
        <f>'PUDR KAB ACT'!J405</f>
        <v>7</v>
      </c>
      <c r="M302" s="151">
        <f>'PUDR KAB ACT'!K405</f>
        <v>7</v>
      </c>
      <c r="N302" s="151">
        <f>'PUDR KAB ACT'!L405</f>
        <v>0</v>
      </c>
      <c r="O302" s="151">
        <f>'PUDR KAB ACT'!M405</f>
        <v>8</v>
      </c>
      <c r="P302" s="151">
        <f>'PUDR KAB ACT'!N405</f>
        <v>2</v>
      </c>
      <c r="Q302" s="151">
        <f>'PUDR KAB ACT'!O405</f>
        <v>2</v>
      </c>
      <c r="R302" s="151">
        <f>'PUDR KAB ACT'!P405</f>
        <v>0</v>
      </c>
      <c r="S302" s="151">
        <f>'PUDR KAB ACT'!Q405</f>
        <v>0</v>
      </c>
      <c r="T302" s="151">
        <f>'PUDR KAB ACT'!R405</f>
        <v>5</v>
      </c>
      <c r="U302" s="151">
        <f>JAN!N403</f>
        <v>10</v>
      </c>
      <c r="V302" s="151">
        <f>FEB!N403</f>
        <v>6</v>
      </c>
      <c r="W302" s="151">
        <f>MAR!N403</f>
        <v>1</v>
      </c>
      <c r="X302" s="151">
        <f>APR!N403</f>
        <v>6</v>
      </c>
      <c r="Y302" s="151">
        <f>MEI!N403</f>
        <v>4</v>
      </c>
      <c r="Z302" s="151">
        <f>JUN!N403</f>
        <v>0</v>
      </c>
      <c r="AA302" s="151">
        <f>JUL!N403</f>
        <v>3</v>
      </c>
      <c r="AB302" s="151">
        <f>AGS!N403</f>
        <v>0</v>
      </c>
      <c r="AC302" s="151">
        <f>SEPT!N403</f>
        <v>2</v>
      </c>
      <c r="AD302" s="151">
        <f>OKT!N403</f>
        <v>0</v>
      </c>
      <c r="AE302" s="151">
        <f>NOV!N403</f>
        <v>0</v>
      </c>
      <c r="AF302" s="151">
        <f>DES!N403</f>
        <v>5</v>
      </c>
      <c r="AG302" s="151">
        <f t="shared" si="9"/>
        <v>55</v>
      </c>
      <c r="AH302" s="151">
        <f t="shared" si="10"/>
        <v>37</v>
      </c>
      <c r="AI302" s="376">
        <f t="shared" si="11"/>
        <v>0.67272727272727273</v>
      </c>
      <c r="AJ302" s="82">
        <f t="shared" si="12"/>
        <v>38</v>
      </c>
      <c r="AK302" s="82">
        <f t="shared" si="13"/>
        <v>27</v>
      </c>
      <c r="AL302" s="82">
        <f t="shared" si="14"/>
        <v>0.71052631578947367</v>
      </c>
      <c r="AM302" s="82">
        <f t="shared" si="15"/>
        <v>17</v>
      </c>
      <c r="AN302" s="82">
        <f t="shared" si="16"/>
        <v>10</v>
      </c>
      <c r="AO302" s="82">
        <f t="shared" si="17"/>
        <v>0.58823529411764708</v>
      </c>
    </row>
    <row r="303" spans="1:41" ht="15.75" customHeight="1" x14ac:dyDescent="0.3">
      <c r="A303" s="53">
        <v>403</v>
      </c>
      <c r="B303" s="53"/>
      <c r="C303" s="137" t="s">
        <v>591</v>
      </c>
      <c r="D303" s="137">
        <v>3</v>
      </c>
      <c r="E303" s="137" t="s">
        <v>598</v>
      </c>
      <c r="F303" s="53" t="s">
        <v>446</v>
      </c>
      <c r="G303" s="53" t="s">
        <v>449</v>
      </c>
      <c r="H303" s="53" t="s">
        <v>598</v>
      </c>
      <c r="I303" s="151">
        <f>'PUDR KAB ACT'!G406</f>
        <v>0</v>
      </c>
      <c r="J303" s="151">
        <f>'PUDR KAB ACT'!H406</f>
        <v>0</v>
      </c>
      <c r="K303" s="151">
        <f>'PUDR KAB ACT'!I406</f>
        <v>0</v>
      </c>
      <c r="L303" s="151">
        <f>'PUDR KAB ACT'!J406</f>
        <v>0</v>
      </c>
      <c r="M303" s="151">
        <f>'PUDR KAB ACT'!K406</f>
        <v>0</v>
      </c>
      <c r="N303" s="151">
        <f>'PUDR KAB ACT'!L406</f>
        <v>0</v>
      </c>
      <c r="O303" s="151">
        <f>'PUDR KAB ACT'!M406</f>
        <v>0</v>
      </c>
      <c r="P303" s="151">
        <f>'PUDR KAB ACT'!N406</f>
        <v>0</v>
      </c>
      <c r="Q303" s="151">
        <f>'PUDR KAB ACT'!O406</f>
        <v>0</v>
      </c>
      <c r="R303" s="151">
        <f>'PUDR KAB ACT'!P406</f>
        <v>0</v>
      </c>
      <c r="S303" s="151">
        <f>'PUDR KAB ACT'!Q406</f>
        <v>0</v>
      </c>
      <c r="T303" s="151">
        <f>'PUDR KAB ACT'!R406</f>
        <v>0</v>
      </c>
      <c r="U303" s="151">
        <f>JAN!N404</f>
        <v>0</v>
      </c>
      <c r="V303" s="151">
        <f>FEB!N404</f>
        <v>0</v>
      </c>
      <c r="W303" s="151">
        <f>MAR!N404</f>
        <v>0</v>
      </c>
      <c r="X303" s="151">
        <f>APR!N404</f>
        <v>0</v>
      </c>
      <c r="Y303" s="151">
        <f>MEI!N404</f>
        <v>0</v>
      </c>
      <c r="Z303" s="151">
        <f>JUN!N404</f>
        <v>0</v>
      </c>
      <c r="AA303" s="151">
        <f>JUL!N404</f>
        <v>0</v>
      </c>
      <c r="AB303" s="151">
        <f>AGS!N404</f>
        <v>0</v>
      </c>
      <c r="AC303" s="151">
        <f>SEPT!N404</f>
        <v>0</v>
      </c>
      <c r="AD303" s="151">
        <f>OKT!N404</f>
        <v>0</v>
      </c>
      <c r="AE303" s="151">
        <f>NOV!N404</f>
        <v>0</v>
      </c>
      <c r="AF303" s="151">
        <f>DES!N404</f>
        <v>0</v>
      </c>
      <c r="AG303" s="151">
        <f t="shared" si="9"/>
        <v>0</v>
      </c>
      <c r="AH303" s="151">
        <f t="shared" si="10"/>
        <v>0</v>
      </c>
      <c r="AI303" s="376" t="e">
        <f t="shared" si="11"/>
        <v>#DIV/0!</v>
      </c>
      <c r="AJ303" s="82">
        <f t="shared" si="12"/>
        <v>0</v>
      </c>
      <c r="AK303" s="82">
        <f t="shared" si="13"/>
        <v>0</v>
      </c>
      <c r="AL303" s="82" t="e">
        <f t="shared" si="14"/>
        <v>#DIV/0!</v>
      </c>
      <c r="AM303" s="82">
        <f t="shared" si="15"/>
        <v>0</v>
      </c>
      <c r="AN303" s="82">
        <f t="shared" si="16"/>
        <v>0</v>
      </c>
      <c r="AO303" s="82" t="e">
        <f t="shared" si="17"/>
        <v>#DIV/0!</v>
      </c>
    </row>
    <row r="304" spans="1:41" ht="15.75" customHeight="1" x14ac:dyDescent="0.3">
      <c r="A304" s="53">
        <v>404</v>
      </c>
      <c r="B304" s="53"/>
      <c r="C304" s="137" t="s">
        <v>591</v>
      </c>
      <c r="D304" s="137">
        <v>4</v>
      </c>
      <c r="E304" s="137" t="s">
        <v>600</v>
      </c>
      <c r="F304" s="53" t="s">
        <v>446</v>
      </c>
      <c r="G304" s="53" t="s">
        <v>450</v>
      </c>
      <c r="H304" s="53" t="s">
        <v>598</v>
      </c>
      <c r="I304" s="151">
        <f>'PUDR KAB ACT'!G407</f>
        <v>1</v>
      </c>
      <c r="J304" s="151">
        <f>'PUDR KAB ACT'!H407</f>
        <v>1</v>
      </c>
      <c r="K304" s="151">
        <f>'PUDR KAB ACT'!I407</f>
        <v>0</v>
      </c>
      <c r="L304" s="151">
        <f>'PUDR KAB ACT'!J407</f>
        <v>0</v>
      </c>
      <c r="M304" s="151">
        <f>'PUDR KAB ACT'!K407</f>
        <v>0</v>
      </c>
      <c r="N304" s="151">
        <f>'PUDR KAB ACT'!L407</f>
        <v>0</v>
      </c>
      <c r="O304" s="151">
        <f>'PUDR KAB ACT'!M407</f>
        <v>0</v>
      </c>
      <c r="P304" s="151">
        <f>'PUDR KAB ACT'!N407</f>
        <v>0</v>
      </c>
      <c r="Q304" s="151">
        <f>'PUDR KAB ACT'!O407</f>
        <v>0</v>
      </c>
      <c r="R304" s="151">
        <f>'PUDR KAB ACT'!P407</f>
        <v>0</v>
      </c>
      <c r="S304" s="151">
        <f>'PUDR KAB ACT'!Q407</f>
        <v>0</v>
      </c>
      <c r="T304" s="151">
        <f>'PUDR KAB ACT'!R407</f>
        <v>0</v>
      </c>
      <c r="U304" s="151">
        <f>JAN!N405</f>
        <v>1</v>
      </c>
      <c r="V304" s="151">
        <f>FEB!N405</f>
        <v>1</v>
      </c>
      <c r="W304" s="151">
        <f>MAR!N405</f>
        <v>0</v>
      </c>
      <c r="X304" s="151">
        <f>APR!N405</f>
        <v>0</v>
      </c>
      <c r="Y304" s="151">
        <f>MEI!N405</f>
        <v>0</v>
      </c>
      <c r="Z304" s="151">
        <f>JUN!N405</f>
        <v>0</v>
      </c>
      <c r="AA304" s="151">
        <f>JUL!N405</f>
        <v>0</v>
      </c>
      <c r="AB304" s="151">
        <f>AGS!N405</f>
        <v>0</v>
      </c>
      <c r="AC304" s="151">
        <f>SEPT!N405</f>
        <v>0</v>
      </c>
      <c r="AD304" s="151">
        <f>OKT!N405</f>
        <v>0</v>
      </c>
      <c r="AE304" s="151">
        <f>NOV!N405</f>
        <v>0</v>
      </c>
      <c r="AF304" s="151">
        <f>DES!N405</f>
        <v>0</v>
      </c>
      <c r="AG304" s="151">
        <f t="shared" si="9"/>
        <v>2</v>
      </c>
      <c r="AH304" s="151">
        <f t="shared" si="10"/>
        <v>2</v>
      </c>
      <c r="AI304" s="376">
        <f t="shared" si="11"/>
        <v>1</v>
      </c>
      <c r="AJ304" s="82">
        <f t="shared" si="12"/>
        <v>2</v>
      </c>
      <c r="AK304" s="82">
        <f t="shared" si="13"/>
        <v>2</v>
      </c>
      <c r="AL304" s="82">
        <f t="shared" si="14"/>
        <v>1</v>
      </c>
      <c r="AM304" s="82">
        <f t="shared" si="15"/>
        <v>0</v>
      </c>
      <c r="AN304" s="82">
        <f t="shared" si="16"/>
        <v>0</v>
      </c>
      <c r="AO304" s="82" t="e">
        <f t="shared" si="17"/>
        <v>#DIV/0!</v>
      </c>
    </row>
    <row r="305" spans="1:41" ht="15.75" customHeight="1" x14ac:dyDescent="0.3">
      <c r="A305" s="53">
        <v>405</v>
      </c>
      <c r="B305" s="53"/>
      <c r="C305" s="137" t="s">
        <v>599</v>
      </c>
      <c r="D305" s="137">
        <v>5</v>
      </c>
      <c r="E305" s="137" t="s">
        <v>600</v>
      </c>
      <c r="F305" s="53" t="s">
        <v>446</v>
      </c>
      <c r="G305" s="53" t="s">
        <v>451</v>
      </c>
      <c r="H305" s="53" t="s">
        <v>600</v>
      </c>
      <c r="I305" s="151">
        <f>'PUDR KAB ACT'!G408</f>
        <v>0</v>
      </c>
      <c r="J305" s="151">
        <f>'PUDR KAB ACT'!H408</f>
        <v>0</v>
      </c>
      <c r="K305" s="151">
        <f>'PUDR KAB ACT'!I408</f>
        <v>0</v>
      </c>
      <c r="L305" s="151">
        <f>'PUDR KAB ACT'!J408</f>
        <v>0</v>
      </c>
      <c r="M305" s="151">
        <f>'PUDR KAB ACT'!K408</f>
        <v>0</v>
      </c>
      <c r="N305" s="151">
        <f>'PUDR KAB ACT'!L408</f>
        <v>0</v>
      </c>
      <c r="O305" s="151">
        <f>'PUDR KAB ACT'!M408</f>
        <v>0</v>
      </c>
      <c r="P305" s="151">
        <f>'PUDR KAB ACT'!N408</f>
        <v>0</v>
      </c>
      <c r="Q305" s="151">
        <f>'PUDR KAB ACT'!O408</f>
        <v>0</v>
      </c>
      <c r="R305" s="151">
        <f>'PUDR KAB ACT'!P408</f>
        <v>0</v>
      </c>
      <c r="S305" s="151">
        <f>'PUDR KAB ACT'!Q408</f>
        <v>0</v>
      </c>
      <c r="T305" s="151">
        <f>'PUDR KAB ACT'!R408</f>
        <v>0</v>
      </c>
      <c r="U305" s="151">
        <f>JAN!N406</f>
        <v>0</v>
      </c>
      <c r="V305" s="151">
        <f>FEB!N406</f>
        <v>0</v>
      </c>
      <c r="W305" s="151">
        <f>MAR!N406</f>
        <v>0</v>
      </c>
      <c r="X305" s="151">
        <f>APR!N406</f>
        <v>0</v>
      </c>
      <c r="Y305" s="151">
        <f>MEI!N406</f>
        <v>0</v>
      </c>
      <c r="Z305" s="151">
        <f>JUN!N406</f>
        <v>0</v>
      </c>
      <c r="AA305" s="151">
        <f>JUL!N406</f>
        <v>0</v>
      </c>
      <c r="AB305" s="151">
        <f>AGS!N406</f>
        <v>0</v>
      </c>
      <c r="AC305" s="151">
        <f>SEPT!N406</f>
        <v>0</v>
      </c>
      <c r="AD305" s="151">
        <f>OKT!N406</f>
        <v>0</v>
      </c>
      <c r="AE305" s="151">
        <f>NOV!N406</f>
        <v>0</v>
      </c>
      <c r="AF305" s="151">
        <f>DES!N406</f>
        <v>0</v>
      </c>
      <c r="AG305" s="151">
        <f t="shared" si="9"/>
        <v>0</v>
      </c>
      <c r="AH305" s="151">
        <f t="shared" si="10"/>
        <v>0</v>
      </c>
      <c r="AI305" s="376" t="e">
        <f t="shared" si="11"/>
        <v>#DIV/0!</v>
      </c>
      <c r="AJ305" s="82">
        <f t="shared" si="12"/>
        <v>0</v>
      </c>
      <c r="AK305" s="82">
        <f t="shared" si="13"/>
        <v>0</v>
      </c>
      <c r="AL305" s="82" t="e">
        <f t="shared" si="14"/>
        <v>#DIV/0!</v>
      </c>
      <c r="AM305" s="82">
        <f t="shared" si="15"/>
        <v>0</v>
      </c>
      <c r="AN305" s="82">
        <f t="shared" si="16"/>
        <v>0</v>
      </c>
      <c r="AO305" s="82" t="e">
        <f t="shared" si="17"/>
        <v>#DIV/0!</v>
      </c>
    </row>
    <row r="306" spans="1:41" ht="15.75" customHeight="1" x14ac:dyDescent="0.3">
      <c r="A306" s="53">
        <v>406</v>
      </c>
      <c r="B306" s="53"/>
      <c r="C306" s="137" t="s">
        <v>599</v>
      </c>
      <c r="D306" s="137">
        <v>6</v>
      </c>
      <c r="E306" s="137" t="s">
        <v>598</v>
      </c>
      <c r="F306" s="53" t="s">
        <v>446</v>
      </c>
      <c r="G306" s="53" t="s">
        <v>452</v>
      </c>
      <c r="H306" s="53" t="s">
        <v>600</v>
      </c>
      <c r="I306" s="151">
        <f>'PUDR KAB ACT'!G409</f>
        <v>3</v>
      </c>
      <c r="J306" s="151">
        <f>'PUDR KAB ACT'!H409</f>
        <v>2</v>
      </c>
      <c r="K306" s="151">
        <f>'PUDR KAB ACT'!I409</f>
        <v>2</v>
      </c>
      <c r="L306" s="151">
        <f>'PUDR KAB ACT'!J409</f>
        <v>2</v>
      </c>
      <c r="M306" s="151">
        <f>'PUDR KAB ACT'!K409</f>
        <v>4</v>
      </c>
      <c r="N306" s="151">
        <f>'PUDR KAB ACT'!L409</f>
        <v>0</v>
      </c>
      <c r="O306" s="151">
        <f>'PUDR KAB ACT'!M409</f>
        <v>0</v>
      </c>
      <c r="P306" s="151">
        <f>'PUDR KAB ACT'!N409</f>
        <v>0</v>
      </c>
      <c r="Q306" s="151">
        <f>'PUDR KAB ACT'!O409</f>
        <v>0</v>
      </c>
      <c r="R306" s="151">
        <f>'PUDR KAB ACT'!P409</f>
        <v>0</v>
      </c>
      <c r="S306" s="151">
        <f>'PUDR KAB ACT'!Q409</f>
        <v>0</v>
      </c>
      <c r="T306" s="151">
        <f>'PUDR KAB ACT'!R409</f>
        <v>0</v>
      </c>
      <c r="U306" s="151">
        <f>JAN!N407</f>
        <v>3</v>
      </c>
      <c r="V306" s="151">
        <f>FEB!N407</f>
        <v>2</v>
      </c>
      <c r="W306" s="151">
        <f>MAR!N407</f>
        <v>2</v>
      </c>
      <c r="X306" s="151">
        <f>APR!N407</f>
        <v>2</v>
      </c>
      <c r="Y306" s="151">
        <f>MEI!N407</f>
        <v>4</v>
      </c>
      <c r="Z306" s="151">
        <f>JUN!N407</f>
        <v>0</v>
      </c>
      <c r="AA306" s="151">
        <f>JUL!N407</f>
        <v>0</v>
      </c>
      <c r="AB306" s="151">
        <f>AGS!N407</f>
        <v>0</v>
      </c>
      <c r="AC306" s="151">
        <f>SEPT!N407</f>
        <v>0</v>
      </c>
      <c r="AD306" s="151">
        <f>OKT!N407</f>
        <v>0</v>
      </c>
      <c r="AE306" s="151">
        <f>NOV!N407</f>
        <v>0</v>
      </c>
      <c r="AF306" s="151">
        <f>DES!N407</f>
        <v>0</v>
      </c>
      <c r="AG306" s="151">
        <f t="shared" si="9"/>
        <v>13</v>
      </c>
      <c r="AH306" s="151">
        <f t="shared" si="10"/>
        <v>13</v>
      </c>
      <c r="AI306" s="376">
        <f t="shared" si="11"/>
        <v>1</v>
      </c>
      <c r="AJ306" s="82">
        <f t="shared" si="12"/>
        <v>13</v>
      </c>
      <c r="AK306" s="82">
        <f t="shared" si="13"/>
        <v>13</v>
      </c>
      <c r="AL306" s="82">
        <f t="shared" si="14"/>
        <v>1</v>
      </c>
      <c r="AM306" s="82">
        <f t="shared" si="15"/>
        <v>0</v>
      </c>
      <c r="AN306" s="82">
        <f t="shared" si="16"/>
        <v>0</v>
      </c>
      <c r="AO306" s="82" t="e">
        <f t="shared" si="17"/>
        <v>#DIV/0!</v>
      </c>
    </row>
    <row r="307" spans="1:41" ht="15.75" customHeight="1" x14ac:dyDescent="0.3">
      <c r="A307" s="53">
        <v>407</v>
      </c>
      <c r="B307" s="53"/>
      <c r="C307" s="137" t="s">
        <v>591</v>
      </c>
      <c r="D307" s="137">
        <v>7</v>
      </c>
      <c r="E307" s="137" t="s">
        <v>598</v>
      </c>
      <c r="F307" s="53" t="s">
        <v>446</v>
      </c>
      <c r="G307" s="53" t="s">
        <v>453</v>
      </c>
      <c r="H307" s="53" t="s">
        <v>598</v>
      </c>
      <c r="I307" s="151">
        <f>'PUDR KAB ACT'!G410</f>
        <v>1</v>
      </c>
      <c r="J307" s="151">
        <f>'PUDR KAB ACT'!H410</f>
        <v>1</v>
      </c>
      <c r="K307" s="151">
        <f>'PUDR KAB ACT'!I410</f>
        <v>3</v>
      </c>
      <c r="L307" s="151">
        <f>'PUDR KAB ACT'!J410</f>
        <v>0</v>
      </c>
      <c r="M307" s="151">
        <f>'PUDR KAB ACT'!K410</f>
        <v>1</v>
      </c>
      <c r="N307" s="151">
        <f>'PUDR KAB ACT'!L410</f>
        <v>1</v>
      </c>
      <c r="O307" s="151">
        <f>'PUDR KAB ACT'!M410</f>
        <v>0</v>
      </c>
      <c r="P307" s="151">
        <f>'PUDR KAB ACT'!N410</f>
        <v>0</v>
      </c>
      <c r="Q307" s="151">
        <f>'PUDR KAB ACT'!O410</f>
        <v>0</v>
      </c>
      <c r="R307" s="151">
        <f>'PUDR KAB ACT'!P410</f>
        <v>0</v>
      </c>
      <c r="S307" s="151">
        <f>'PUDR KAB ACT'!Q410</f>
        <v>0</v>
      </c>
      <c r="T307" s="151">
        <f>'PUDR KAB ACT'!R410</f>
        <v>0</v>
      </c>
      <c r="U307" s="151">
        <f>JAN!N408</f>
        <v>1</v>
      </c>
      <c r="V307" s="151">
        <f>FEB!N408</f>
        <v>1</v>
      </c>
      <c r="W307" s="151">
        <f>MAR!N408</f>
        <v>3</v>
      </c>
      <c r="X307" s="151">
        <f>APR!N408</f>
        <v>0</v>
      </c>
      <c r="Y307" s="151">
        <f>MEI!N408</f>
        <v>1</v>
      </c>
      <c r="Z307" s="151">
        <f>JUN!N408</f>
        <v>1</v>
      </c>
      <c r="AA307" s="151">
        <f>JUL!N408</f>
        <v>0</v>
      </c>
      <c r="AB307" s="151">
        <f>AGS!N408</f>
        <v>0</v>
      </c>
      <c r="AC307" s="151">
        <f>SEPT!N408</f>
        <v>0</v>
      </c>
      <c r="AD307" s="151">
        <f>OKT!N408</f>
        <v>0</v>
      </c>
      <c r="AE307" s="151">
        <f>NOV!N408</f>
        <v>0</v>
      </c>
      <c r="AF307" s="151">
        <f>DES!N408</f>
        <v>0</v>
      </c>
      <c r="AG307" s="151">
        <f t="shared" si="9"/>
        <v>7</v>
      </c>
      <c r="AH307" s="151">
        <f t="shared" si="10"/>
        <v>7</v>
      </c>
      <c r="AI307" s="376">
        <f t="shared" si="11"/>
        <v>1</v>
      </c>
      <c r="AJ307" s="82">
        <f t="shared" si="12"/>
        <v>7</v>
      </c>
      <c r="AK307" s="82">
        <f t="shared" si="13"/>
        <v>7</v>
      </c>
      <c r="AL307" s="82">
        <f t="shared" si="14"/>
        <v>1</v>
      </c>
      <c r="AM307" s="82">
        <f t="shared" si="15"/>
        <v>0</v>
      </c>
      <c r="AN307" s="82">
        <f t="shared" si="16"/>
        <v>0</v>
      </c>
      <c r="AO307" s="82" t="e">
        <f t="shared" si="17"/>
        <v>#DIV/0!</v>
      </c>
    </row>
    <row r="308" spans="1:41" ht="15.75" customHeight="1" x14ac:dyDescent="0.3">
      <c r="A308" s="53">
        <v>408</v>
      </c>
      <c r="B308" s="53"/>
      <c r="C308" s="137" t="s">
        <v>591</v>
      </c>
      <c r="D308" s="137">
        <v>8</v>
      </c>
      <c r="E308" s="137" t="s">
        <v>598</v>
      </c>
      <c r="F308" s="53" t="s">
        <v>446</v>
      </c>
      <c r="G308" s="53" t="s">
        <v>454</v>
      </c>
      <c r="H308" s="53" t="s">
        <v>598</v>
      </c>
      <c r="I308" s="151">
        <f>'PUDR KAB ACT'!G411</f>
        <v>1</v>
      </c>
      <c r="J308" s="151">
        <f>'PUDR KAB ACT'!H411</f>
        <v>0</v>
      </c>
      <c r="K308" s="151">
        <f>'PUDR KAB ACT'!I411</f>
        <v>0</v>
      </c>
      <c r="L308" s="151">
        <f>'PUDR KAB ACT'!J411</f>
        <v>0</v>
      </c>
      <c r="M308" s="151">
        <f>'PUDR KAB ACT'!K411</f>
        <v>0</v>
      </c>
      <c r="N308" s="151">
        <f>'PUDR KAB ACT'!L411</f>
        <v>0</v>
      </c>
      <c r="O308" s="151">
        <f>'PUDR KAB ACT'!M411</f>
        <v>0</v>
      </c>
      <c r="P308" s="151">
        <f>'PUDR KAB ACT'!N411</f>
        <v>0</v>
      </c>
      <c r="Q308" s="151">
        <f>'PUDR KAB ACT'!O411</f>
        <v>0</v>
      </c>
      <c r="R308" s="151">
        <f>'PUDR KAB ACT'!P411</f>
        <v>0</v>
      </c>
      <c r="S308" s="151">
        <f>'PUDR KAB ACT'!Q411</f>
        <v>0</v>
      </c>
      <c r="T308" s="151">
        <f>'PUDR KAB ACT'!R411</f>
        <v>0</v>
      </c>
      <c r="U308" s="151">
        <f>JAN!N409</f>
        <v>1</v>
      </c>
      <c r="V308" s="151">
        <f>FEB!N409</f>
        <v>0</v>
      </c>
      <c r="W308" s="151">
        <f>MAR!N409</f>
        <v>0</v>
      </c>
      <c r="X308" s="151">
        <f>APR!N409</f>
        <v>0</v>
      </c>
      <c r="Y308" s="151">
        <f>MEI!N409</f>
        <v>0</v>
      </c>
      <c r="Z308" s="151">
        <f>JUN!N409</f>
        <v>0</v>
      </c>
      <c r="AA308" s="151">
        <f>JUL!N409</f>
        <v>0</v>
      </c>
      <c r="AB308" s="151">
        <f>AGS!N409</f>
        <v>0</v>
      </c>
      <c r="AC308" s="151">
        <f>SEPT!N409</f>
        <v>0</v>
      </c>
      <c r="AD308" s="151">
        <f>OKT!N409</f>
        <v>0</v>
      </c>
      <c r="AE308" s="151">
        <f>NOV!N409</f>
        <v>0</v>
      </c>
      <c r="AF308" s="151">
        <f>DES!N409</f>
        <v>0</v>
      </c>
      <c r="AG308" s="151">
        <f t="shared" si="9"/>
        <v>1</v>
      </c>
      <c r="AH308" s="151">
        <f t="shared" si="10"/>
        <v>1</v>
      </c>
      <c r="AI308" s="376">
        <f t="shared" si="11"/>
        <v>1</v>
      </c>
      <c r="AJ308" s="82">
        <f t="shared" si="12"/>
        <v>1</v>
      </c>
      <c r="AK308" s="82">
        <f t="shared" si="13"/>
        <v>1</v>
      </c>
      <c r="AL308" s="82">
        <f t="shared" si="14"/>
        <v>1</v>
      </c>
      <c r="AM308" s="82">
        <f t="shared" si="15"/>
        <v>0</v>
      </c>
      <c r="AN308" s="82">
        <f t="shared" si="16"/>
        <v>0</v>
      </c>
      <c r="AO308" s="82" t="e">
        <f t="shared" si="17"/>
        <v>#DIV/0!</v>
      </c>
    </row>
    <row r="309" spans="1:41" ht="15.75" customHeight="1" x14ac:dyDescent="0.3">
      <c r="A309" s="53">
        <v>409</v>
      </c>
      <c r="B309" s="53"/>
      <c r="C309" s="137" t="s">
        <v>591</v>
      </c>
      <c r="D309" s="137">
        <v>9</v>
      </c>
      <c r="E309" s="137" t="s">
        <v>598</v>
      </c>
      <c r="F309" s="53" t="s">
        <v>446</v>
      </c>
      <c r="G309" s="53" t="s">
        <v>455</v>
      </c>
      <c r="H309" s="53" t="s">
        <v>598</v>
      </c>
      <c r="I309" s="151">
        <f>'PUDR KAB ACT'!G412</f>
        <v>0</v>
      </c>
      <c r="J309" s="151">
        <f>'PUDR KAB ACT'!H412</f>
        <v>6</v>
      </c>
      <c r="K309" s="151">
        <f>'PUDR KAB ACT'!I412</f>
        <v>0</v>
      </c>
      <c r="L309" s="151">
        <f>'PUDR KAB ACT'!J412</f>
        <v>0</v>
      </c>
      <c r="M309" s="151">
        <f>'PUDR KAB ACT'!K412</f>
        <v>0</v>
      </c>
      <c r="N309" s="151">
        <f>'PUDR KAB ACT'!L412</f>
        <v>0</v>
      </c>
      <c r="O309" s="151">
        <f>'PUDR KAB ACT'!M412</f>
        <v>0</v>
      </c>
      <c r="P309" s="151">
        <f>'PUDR KAB ACT'!N412</f>
        <v>0</v>
      </c>
      <c r="Q309" s="151">
        <f>'PUDR KAB ACT'!O412</f>
        <v>0</v>
      </c>
      <c r="R309" s="151">
        <f>'PUDR KAB ACT'!P412</f>
        <v>0</v>
      </c>
      <c r="S309" s="151">
        <f>'PUDR KAB ACT'!Q412</f>
        <v>0</v>
      </c>
      <c r="T309" s="151">
        <f>'PUDR KAB ACT'!R412</f>
        <v>0</v>
      </c>
      <c r="U309" s="151">
        <f>JAN!N410</f>
        <v>0</v>
      </c>
      <c r="V309" s="151">
        <f>FEB!N410</f>
        <v>6</v>
      </c>
      <c r="W309" s="151">
        <f>MAR!N410</f>
        <v>0</v>
      </c>
      <c r="X309" s="151">
        <f>APR!N410</f>
        <v>0</v>
      </c>
      <c r="Y309" s="151">
        <f>MEI!N410</f>
        <v>0</v>
      </c>
      <c r="Z309" s="151">
        <f>JUN!N410</f>
        <v>0</v>
      </c>
      <c r="AA309" s="151">
        <f>JUL!N410</f>
        <v>0</v>
      </c>
      <c r="AB309" s="151">
        <f>AGS!N410</f>
        <v>0</v>
      </c>
      <c r="AC309" s="151">
        <f>SEPT!N410</f>
        <v>0</v>
      </c>
      <c r="AD309" s="151">
        <f>OKT!N410</f>
        <v>0</v>
      </c>
      <c r="AE309" s="151">
        <f>NOV!N410</f>
        <v>0</v>
      </c>
      <c r="AF309" s="151">
        <f>DES!N410</f>
        <v>0</v>
      </c>
      <c r="AG309" s="151">
        <f t="shared" si="9"/>
        <v>6</v>
      </c>
      <c r="AH309" s="151">
        <f t="shared" si="10"/>
        <v>6</v>
      </c>
      <c r="AI309" s="376">
        <f t="shared" si="11"/>
        <v>1</v>
      </c>
      <c r="AJ309" s="82">
        <f t="shared" si="12"/>
        <v>6</v>
      </c>
      <c r="AK309" s="82">
        <f t="shared" si="13"/>
        <v>6</v>
      </c>
      <c r="AL309" s="82">
        <f t="shared" si="14"/>
        <v>1</v>
      </c>
      <c r="AM309" s="82">
        <f t="shared" si="15"/>
        <v>0</v>
      </c>
      <c r="AN309" s="82">
        <f t="shared" si="16"/>
        <v>0</v>
      </c>
      <c r="AO309" s="82" t="e">
        <f t="shared" si="17"/>
        <v>#DIV/0!</v>
      </c>
    </row>
    <row r="310" spans="1:41" ht="15.75" customHeight="1" x14ac:dyDescent="0.3">
      <c r="A310" s="53">
        <v>410</v>
      </c>
      <c r="B310" s="53"/>
      <c r="C310" s="137" t="s">
        <v>591</v>
      </c>
      <c r="D310" s="137">
        <v>10</v>
      </c>
      <c r="E310" s="137" t="s">
        <v>598</v>
      </c>
      <c r="F310" s="53" t="s">
        <v>446</v>
      </c>
      <c r="G310" s="53" t="s">
        <v>456</v>
      </c>
      <c r="H310" s="53" t="s">
        <v>598</v>
      </c>
      <c r="I310" s="151">
        <f>'PUDR KAB ACT'!G413</f>
        <v>0</v>
      </c>
      <c r="J310" s="151">
        <f>'PUDR KAB ACT'!H413</f>
        <v>0</v>
      </c>
      <c r="K310" s="151">
        <f>'PUDR KAB ACT'!I413</f>
        <v>0</v>
      </c>
      <c r="L310" s="151">
        <f>'PUDR KAB ACT'!J413</f>
        <v>0</v>
      </c>
      <c r="M310" s="151">
        <f>'PUDR KAB ACT'!K413</f>
        <v>0</v>
      </c>
      <c r="N310" s="151">
        <f>'PUDR KAB ACT'!L413</f>
        <v>0</v>
      </c>
      <c r="O310" s="151">
        <f>'PUDR KAB ACT'!M413</f>
        <v>0</v>
      </c>
      <c r="P310" s="151">
        <f>'PUDR KAB ACT'!N413</f>
        <v>0</v>
      </c>
      <c r="Q310" s="151">
        <f>'PUDR KAB ACT'!O413</f>
        <v>0</v>
      </c>
      <c r="R310" s="151">
        <f>'PUDR KAB ACT'!P413</f>
        <v>0</v>
      </c>
      <c r="S310" s="151">
        <f>'PUDR KAB ACT'!Q413</f>
        <v>0</v>
      </c>
      <c r="T310" s="151">
        <f>'PUDR KAB ACT'!R413</f>
        <v>0</v>
      </c>
      <c r="U310" s="151">
        <f>JAN!N411</f>
        <v>0</v>
      </c>
      <c r="V310" s="151">
        <f>FEB!N411</f>
        <v>0</v>
      </c>
      <c r="W310" s="151">
        <f>MAR!N411</f>
        <v>0</v>
      </c>
      <c r="X310" s="151">
        <f>APR!N411</f>
        <v>0</v>
      </c>
      <c r="Y310" s="151">
        <f>MEI!N411</f>
        <v>0</v>
      </c>
      <c r="Z310" s="151">
        <f>JUN!N411</f>
        <v>0</v>
      </c>
      <c r="AA310" s="151">
        <f>JUL!N411</f>
        <v>0</v>
      </c>
      <c r="AB310" s="151">
        <f>AGS!N411</f>
        <v>0</v>
      </c>
      <c r="AC310" s="151">
        <f>SEPT!N411</f>
        <v>0</v>
      </c>
      <c r="AD310" s="151">
        <f>OKT!N411</f>
        <v>0</v>
      </c>
      <c r="AE310" s="151">
        <f>NOV!N411</f>
        <v>0</v>
      </c>
      <c r="AF310" s="151">
        <f>DES!N411</f>
        <v>0</v>
      </c>
      <c r="AG310" s="151">
        <f t="shared" si="9"/>
        <v>0</v>
      </c>
      <c r="AH310" s="151">
        <f t="shared" si="10"/>
        <v>0</v>
      </c>
      <c r="AI310" s="376" t="e">
        <f t="shared" si="11"/>
        <v>#DIV/0!</v>
      </c>
      <c r="AJ310" s="82">
        <f t="shared" si="12"/>
        <v>0</v>
      </c>
      <c r="AK310" s="82">
        <f t="shared" si="13"/>
        <v>0</v>
      </c>
      <c r="AL310" s="82" t="e">
        <f t="shared" si="14"/>
        <v>#DIV/0!</v>
      </c>
      <c r="AM310" s="82">
        <f t="shared" si="15"/>
        <v>0</v>
      </c>
      <c r="AN310" s="82">
        <f t="shared" si="16"/>
        <v>0</v>
      </c>
      <c r="AO310" s="82" t="e">
        <f t="shared" si="17"/>
        <v>#DIV/0!</v>
      </c>
    </row>
    <row r="311" spans="1:41" ht="15.75" customHeight="1" x14ac:dyDescent="0.3">
      <c r="A311" s="53">
        <v>411</v>
      </c>
      <c r="B311" s="53"/>
      <c r="C311" s="137" t="s">
        <v>591</v>
      </c>
      <c r="D311" s="137">
        <v>11</v>
      </c>
      <c r="E311" s="137" t="s">
        <v>598</v>
      </c>
      <c r="F311" s="53" t="s">
        <v>446</v>
      </c>
      <c r="G311" s="53" t="s">
        <v>457</v>
      </c>
      <c r="H311" s="53" t="s">
        <v>598</v>
      </c>
      <c r="I311" s="151">
        <f>'PUDR KAB ACT'!G414</f>
        <v>1</v>
      </c>
      <c r="J311" s="151">
        <f>'PUDR KAB ACT'!H414</f>
        <v>0</v>
      </c>
      <c r="K311" s="151">
        <f>'PUDR KAB ACT'!I414</f>
        <v>0</v>
      </c>
      <c r="L311" s="151">
        <f>'PUDR KAB ACT'!J414</f>
        <v>0</v>
      </c>
      <c r="M311" s="151">
        <f>'PUDR KAB ACT'!K414</f>
        <v>0</v>
      </c>
      <c r="N311" s="151">
        <f>'PUDR KAB ACT'!L414</f>
        <v>0</v>
      </c>
      <c r="O311" s="151">
        <f>'PUDR KAB ACT'!M414</f>
        <v>0</v>
      </c>
      <c r="P311" s="151">
        <f>'PUDR KAB ACT'!N414</f>
        <v>0</v>
      </c>
      <c r="Q311" s="151">
        <f>'PUDR KAB ACT'!O414</f>
        <v>0</v>
      </c>
      <c r="R311" s="151">
        <f>'PUDR KAB ACT'!P414</f>
        <v>0</v>
      </c>
      <c r="S311" s="151">
        <f>'PUDR KAB ACT'!Q414</f>
        <v>0</v>
      </c>
      <c r="T311" s="151">
        <f>'PUDR KAB ACT'!R414</f>
        <v>0</v>
      </c>
      <c r="U311" s="151">
        <f>JAN!N412</f>
        <v>0</v>
      </c>
      <c r="V311" s="151">
        <f>FEB!N412</f>
        <v>0</v>
      </c>
      <c r="W311" s="151">
        <f>MAR!N412</f>
        <v>0</v>
      </c>
      <c r="X311" s="151">
        <f>APR!N412</f>
        <v>0</v>
      </c>
      <c r="Y311" s="151">
        <f>MEI!N412</f>
        <v>0</v>
      </c>
      <c r="Z311" s="151">
        <f>JUN!N412</f>
        <v>0</v>
      </c>
      <c r="AA311" s="151">
        <f>JUL!N412</f>
        <v>0</v>
      </c>
      <c r="AB311" s="151">
        <f>AGS!N412</f>
        <v>0</v>
      </c>
      <c r="AC311" s="151">
        <f>SEPT!N412</f>
        <v>0</v>
      </c>
      <c r="AD311" s="151">
        <f>OKT!N412</f>
        <v>0</v>
      </c>
      <c r="AE311" s="151">
        <f>NOV!N412</f>
        <v>0</v>
      </c>
      <c r="AF311" s="151">
        <f>DES!N412</f>
        <v>0</v>
      </c>
      <c r="AG311" s="151">
        <f t="shared" si="9"/>
        <v>1</v>
      </c>
      <c r="AH311" s="151">
        <f t="shared" si="10"/>
        <v>0</v>
      </c>
      <c r="AI311" s="376">
        <f t="shared" si="11"/>
        <v>0</v>
      </c>
      <c r="AJ311" s="82">
        <f t="shared" si="12"/>
        <v>1</v>
      </c>
      <c r="AK311" s="82">
        <f t="shared" si="13"/>
        <v>0</v>
      </c>
      <c r="AL311" s="82">
        <f t="shared" si="14"/>
        <v>0</v>
      </c>
      <c r="AM311" s="82">
        <f t="shared" si="15"/>
        <v>0</v>
      </c>
      <c r="AN311" s="82">
        <f t="shared" si="16"/>
        <v>0</v>
      </c>
      <c r="AO311" s="82" t="e">
        <f t="shared" si="17"/>
        <v>#DIV/0!</v>
      </c>
    </row>
    <row r="312" spans="1:41" ht="15.75" customHeight="1" x14ac:dyDescent="0.3">
      <c r="A312" s="53">
        <v>412</v>
      </c>
      <c r="B312" s="53"/>
      <c r="C312" s="137" t="s">
        <v>591</v>
      </c>
      <c r="D312" s="137">
        <v>12</v>
      </c>
      <c r="E312" s="137" t="s">
        <v>598</v>
      </c>
      <c r="F312" s="53" t="s">
        <v>446</v>
      </c>
      <c r="G312" s="53" t="s">
        <v>458</v>
      </c>
      <c r="H312" s="53" t="s">
        <v>598</v>
      </c>
      <c r="I312" s="151">
        <f>'PUDR KAB ACT'!G415</f>
        <v>0</v>
      </c>
      <c r="J312" s="151">
        <f>'PUDR KAB ACT'!H415</f>
        <v>0</v>
      </c>
      <c r="K312" s="151">
        <f>'PUDR KAB ACT'!I415</f>
        <v>0</v>
      </c>
      <c r="L312" s="151">
        <f>'PUDR KAB ACT'!J415</f>
        <v>0</v>
      </c>
      <c r="M312" s="151">
        <f>'PUDR KAB ACT'!K415</f>
        <v>0</v>
      </c>
      <c r="N312" s="151">
        <f>'PUDR KAB ACT'!L415</f>
        <v>0</v>
      </c>
      <c r="O312" s="151">
        <f>'PUDR KAB ACT'!M415</f>
        <v>2</v>
      </c>
      <c r="P312" s="151">
        <f>'PUDR KAB ACT'!N415</f>
        <v>1</v>
      </c>
      <c r="Q312" s="151">
        <f>'PUDR KAB ACT'!O415</f>
        <v>0</v>
      </c>
      <c r="R312" s="151">
        <f>'PUDR KAB ACT'!P415</f>
        <v>0</v>
      </c>
      <c r="S312" s="151">
        <f>'PUDR KAB ACT'!Q415</f>
        <v>0</v>
      </c>
      <c r="T312" s="151">
        <f>'PUDR KAB ACT'!R415</f>
        <v>0</v>
      </c>
      <c r="U312" s="151">
        <f>JAN!N413</f>
        <v>0</v>
      </c>
      <c r="V312" s="151">
        <f>FEB!N413</f>
        <v>0</v>
      </c>
      <c r="W312" s="151">
        <f>MAR!N413</f>
        <v>0</v>
      </c>
      <c r="X312" s="151">
        <f>APR!N413</f>
        <v>0</v>
      </c>
      <c r="Y312" s="151">
        <f>MEI!N413</f>
        <v>0</v>
      </c>
      <c r="Z312" s="151">
        <f>JUN!N413</f>
        <v>0</v>
      </c>
      <c r="AA312" s="151">
        <f>JUL!N413</f>
        <v>2</v>
      </c>
      <c r="AB312" s="151">
        <f>AGS!N413</f>
        <v>1</v>
      </c>
      <c r="AC312" s="151">
        <f>SEPT!N413</f>
        <v>0</v>
      </c>
      <c r="AD312" s="151">
        <f>OKT!N413</f>
        <v>0</v>
      </c>
      <c r="AE312" s="151">
        <f>NOV!N413</f>
        <v>0</v>
      </c>
      <c r="AF312" s="151">
        <f>DES!N413</f>
        <v>0</v>
      </c>
      <c r="AG312" s="151">
        <f t="shared" si="9"/>
        <v>3</v>
      </c>
      <c r="AH312" s="151">
        <f t="shared" si="10"/>
        <v>3</v>
      </c>
      <c r="AI312" s="376">
        <f t="shared" si="11"/>
        <v>1</v>
      </c>
      <c r="AJ312" s="82">
        <f t="shared" si="12"/>
        <v>0</v>
      </c>
      <c r="AK312" s="82">
        <f t="shared" si="13"/>
        <v>0</v>
      </c>
      <c r="AL312" s="82" t="e">
        <f t="shared" si="14"/>
        <v>#DIV/0!</v>
      </c>
      <c r="AM312" s="82">
        <f t="shared" si="15"/>
        <v>3</v>
      </c>
      <c r="AN312" s="82">
        <f t="shared" si="16"/>
        <v>3</v>
      </c>
      <c r="AO312" s="82">
        <f t="shared" si="17"/>
        <v>1</v>
      </c>
    </row>
    <row r="313" spans="1:41" ht="15.75" customHeight="1" x14ac:dyDescent="0.3">
      <c r="A313" s="53">
        <v>413</v>
      </c>
      <c r="B313" s="53"/>
      <c r="C313" s="137" t="s">
        <v>591</v>
      </c>
      <c r="D313" s="137">
        <v>13</v>
      </c>
      <c r="E313" s="137" t="s">
        <v>598</v>
      </c>
      <c r="F313" s="53" t="s">
        <v>446</v>
      </c>
      <c r="G313" s="53" t="s">
        <v>459</v>
      </c>
      <c r="H313" s="53" t="s">
        <v>598</v>
      </c>
      <c r="I313" s="151">
        <f>'PUDR KAB ACT'!G416</f>
        <v>2</v>
      </c>
      <c r="J313" s="151">
        <f>'PUDR KAB ACT'!H416</f>
        <v>0</v>
      </c>
      <c r="K313" s="151">
        <f>'PUDR KAB ACT'!I416</f>
        <v>1</v>
      </c>
      <c r="L313" s="151">
        <f>'PUDR KAB ACT'!J416</f>
        <v>0</v>
      </c>
      <c r="M313" s="151">
        <f>'PUDR KAB ACT'!K416</f>
        <v>2</v>
      </c>
      <c r="N313" s="151">
        <f>'PUDR KAB ACT'!L416</f>
        <v>2</v>
      </c>
      <c r="O313" s="151">
        <f>'PUDR KAB ACT'!M416</f>
        <v>0</v>
      </c>
      <c r="P313" s="151">
        <f>'PUDR KAB ACT'!N416</f>
        <v>0</v>
      </c>
      <c r="Q313" s="151">
        <f>'PUDR KAB ACT'!O416</f>
        <v>0</v>
      </c>
      <c r="R313" s="151">
        <f>'PUDR KAB ACT'!P416</f>
        <v>0</v>
      </c>
      <c r="S313" s="151">
        <f>'PUDR KAB ACT'!Q416</f>
        <v>0</v>
      </c>
      <c r="T313" s="151">
        <f>'PUDR KAB ACT'!R416</f>
        <v>0</v>
      </c>
      <c r="U313" s="151">
        <f>JAN!N414</f>
        <v>2</v>
      </c>
      <c r="V313" s="151">
        <f>FEB!N414</f>
        <v>0</v>
      </c>
      <c r="W313" s="151">
        <f>MAR!N414</f>
        <v>1</v>
      </c>
      <c r="X313" s="151">
        <f>APR!N414</f>
        <v>0</v>
      </c>
      <c r="Y313" s="151">
        <f>MEI!N414</f>
        <v>2</v>
      </c>
      <c r="Z313" s="151">
        <f>JUN!N414</f>
        <v>2</v>
      </c>
      <c r="AA313" s="151">
        <f>JUL!N414</f>
        <v>0</v>
      </c>
      <c r="AB313" s="151">
        <f>AGS!N414</f>
        <v>0</v>
      </c>
      <c r="AC313" s="151">
        <f>SEPT!N414</f>
        <v>0</v>
      </c>
      <c r="AD313" s="151">
        <f>OKT!N414</f>
        <v>0</v>
      </c>
      <c r="AE313" s="151">
        <f>NOV!N414</f>
        <v>0</v>
      </c>
      <c r="AF313" s="151">
        <f>DES!N414</f>
        <v>0</v>
      </c>
      <c r="AG313" s="151">
        <f t="shared" si="9"/>
        <v>7</v>
      </c>
      <c r="AH313" s="151">
        <f t="shared" si="10"/>
        <v>7</v>
      </c>
      <c r="AI313" s="376">
        <f t="shared" si="11"/>
        <v>1</v>
      </c>
      <c r="AJ313" s="82">
        <f t="shared" si="12"/>
        <v>7</v>
      </c>
      <c r="AK313" s="82">
        <f t="shared" si="13"/>
        <v>7</v>
      </c>
      <c r="AL313" s="82">
        <f t="shared" si="14"/>
        <v>1</v>
      </c>
      <c r="AM313" s="82">
        <f t="shared" si="15"/>
        <v>0</v>
      </c>
      <c r="AN313" s="82">
        <f t="shared" si="16"/>
        <v>0</v>
      </c>
      <c r="AO313" s="82" t="e">
        <f t="shared" si="17"/>
        <v>#DIV/0!</v>
      </c>
    </row>
    <row r="314" spans="1:41" ht="15.75" customHeight="1" x14ac:dyDescent="0.3">
      <c r="A314" s="53">
        <v>414</v>
      </c>
      <c r="B314" s="53"/>
      <c r="C314" s="137" t="s">
        <v>591</v>
      </c>
      <c r="D314" s="137">
        <v>14</v>
      </c>
      <c r="E314" s="137" t="s">
        <v>598</v>
      </c>
      <c r="F314" s="53" t="s">
        <v>446</v>
      </c>
      <c r="G314" s="53" t="s">
        <v>460</v>
      </c>
      <c r="H314" s="53" t="s">
        <v>598</v>
      </c>
      <c r="I314" s="151">
        <f>'PUDR KAB ACT'!G417</f>
        <v>0</v>
      </c>
      <c r="J314" s="151">
        <f>'PUDR KAB ACT'!H417</f>
        <v>1</v>
      </c>
      <c r="K314" s="151">
        <f>'PUDR KAB ACT'!I417</f>
        <v>0</v>
      </c>
      <c r="L314" s="151">
        <f>'PUDR KAB ACT'!J417</f>
        <v>1</v>
      </c>
      <c r="M314" s="151">
        <f>'PUDR KAB ACT'!K417</f>
        <v>0</v>
      </c>
      <c r="N314" s="151">
        <f>'PUDR KAB ACT'!L417</f>
        <v>1</v>
      </c>
      <c r="O314" s="151">
        <f>'PUDR KAB ACT'!M417</f>
        <v>0</v>
      </c>
      <c r="P314" s="151">
        <f>'PUDR KAB ACT'!N417</f>
        <v>0</v>
      </c>
      <c r="Q314" s="151">
        <f>'PUDR KAB ACT'!O417</f>
        <v>0</v>
      </c>
      <c r="R314" s="151">
        <f>'PUDR KAB ACT'!P417</f>
        <v>3</v>
      </c>
      <c r="S314" s="151">
        <f>'PUDR KAB ACT'!Q417</f>
        <v>0</v>
      </c>
      <c r="T314" s="151">
        <f>'PUDR KAB ACT'!R417</f>
        <v>0</v>
      </c>
      <c r="U314" s="151">
        <f>JAN!N415</f>
        <v>0</v>
      </c>
      <c r="V314" s="151">
        <f>FEB!N415</f>
        <v>1</v>
      </c>
      <c r="W314" s="151">
        <f>MAR!N415</f>
        <v>0</v>
      </c>
      <c r="X314" s="151">
        <f>APR!N415</f>
        <v>1</v>
      </c>
      <c r="Y314" s="151">
        <f>MEI!N415</f>
        <v>0</v>
      </c>
      <c r="Z314" s="151">
        <f>JUN!N415</f>
        <v>0</v>
      </c>
      <c r="AA314" s="151">
        <f>JUL!N415</f>
        <v>0</v>
      </c>
      <c r="AB314" s="151">
        <f>AGS!N415</f>
        <v>0</v>
      </c>
      <c r="AC314" s="151">
        <f>SEPT!N415</f>
        <v>0</v>
      </c>
      <c r="AD314" s="151">
        <f>OKT!N415</f>
        <v>3</v>
      </c>
      <c r="AE314" s="151">
        <f>NOV!N415</f>
        <v>0</v>
      </c>
      <c r="AF314" s="151">
        <f>DES!N415</f>
        <v>0</v>
      </c>
      <c r="AG314" s="151">
        <f t="shared" si="9"/>
        <v>6</v>
      </c>
      <c r="AH314" s="151">
        <f t="shared" si="10"/>
        <v>5</v>
      </c>
      <c r="AI314" s="376">
        <f t="shared" si="11"/>
        <v>0.83333333333333337</v>
      </c>
      <c r="AJ314" s="82">
        <f t="shared" si="12"/>
        <v>3</v>
      </c>
      <c r="AK314" s="82">
        <f t="shared" si="13"/>
        <v>2</v>
      </c>
      <c r="AL314" s="82">
        <f t="shared" si="14"/>
        <v>0.66666666666666663</v>
      </c>
      <c r="AM314" s="82">
        <f t="shared" si="15"/>
        <v>3</v>
      </c>
      <c r="AN314" s="82">
        <f t="shared" si="16"/>
        <v>3</v>
      </c>
      <c r="AO314" s="82">
        <f t="shared" si="17"/>
        <v>1</v>
      </c>
    </row>
    <row r="315" spans="1:41" ht="15.75" customHeight="1" x14ac:dyDescent="0.3">
      <c r="A315" s="53">
        <v>415</v>
      </c>
      <c r="B315" s="53"/>
      <c r="C315" s="137" t="s">
        <v>591</v>
      </c>
      <c r="D315" s="137">
        <v>15</v>
      </c>
      <c r="E315" s="137" t="s">
        <v>598</v>
      </c>
      <c r="F315" s="53" t="s">
        <v>446</v>
      </c>
      <c r="G315" s="53" t="s">
        <v>461</v>
      </c>
      <c r="H315" s="53" t="s">
        <v>598</v>
      </c>
      <c r="I315" s="151">
        <f>'PUDR KAB ACT'!G418</f>
        <v>0</v>
      </c>
      <c r="J315" s="151">
        <f>'PUDR KAB ACT'!H418</f>
        <v>1</v>
      </c>
      <c r="K315" s="151">
        <f>'PUDR KAB ACT'!I418</f>
        <v>0</v>
      </c>
      <c r="L315" s="151">
        <f>'PUDR KAB ACT'!J418</f>
        <v>0</v>
      </c>
      <c r="M315" s="151">
        <f>'PUDR KAB ACT'!K418</f>
        <v>0</v>
      </c>
      <c r="N315" s="151">
        <f>'PUDR KAB ACT'!L418</f>
        <v>3</v>
      </c>
      <c r="O315" s="151">
        <f>'PUDR KAB ACT'!M418</f>
        <v>0</v>
      </c>
      <c r="P315" s="151">
        <f>'PUDR KAB ACT'!N418</f>
        <v>0</v>
      </c>
      <c r="Q315" s="151">
        <f>'PUDR KAB ACT'!O418</f>
        <v>0</v>
      </c>
      <c r="R315" s="151">
        <f>'PUDR KAB ACT'!P418</f>
        <v>0</v>
      </c>
      <c r="S315" s="151">
        <f>'PUDR KAB ACT'!Q418</f>
        <v>0</v>
      </c>
      <c r="T315" s="151">
        <f>'PUDR KAB ACT'!R418</f>
        <v>0</v>
      </c>
      <c r="U315" s="151">
        <f>JAN!N416</f>
        <v>0</v>
      </c>
      <c r="V315" s="151">
        <f>FEB!N416</f>
        <v>1</v>
      </c>
      <c r="W315" s="151">
        <f>MAR!N416</f>
        <v>0</v>
      </c>
      <c r="X315" s="151">
        <f>APR!N416</f>
        <v>0</v>
      </c>
      <c r="Y315" s="151">
        <f>MEI!N416</f>
        <v>0</v>
      </c>
      <c r="Z315" s="151">
        <f>JUN!N416</f>
        <v>3</v>
      </c>
      <c r="AA315" s="151">
        <f>JUL!N416</f>
        <v>0</v>
      </c>
      <c r="AB315" s="151">
        <f>AGS!N416</f>
        <v>0</v>
      </c>
      <c r="AC315" s="151">
        <f>SEPT!N416</f>
        <v>0</v>
      </c>
      <c r="AD315" s="151">
        <f>OKT!N416</f>
        <v>0</v>
      </c>
      <c r="AE315" s="151">
        <f>NOV!N416</f>
        <v>0</v>
      </c>
      <c r="AF315" s="151">
        <f>DES!N416</f>
        <v>0</v>
      </c>
      <c r="AG315" s="151">
        <f t="shared" si="9"/>
        <v>4</v>
      </c>
      <c r="AH315" s="151">
        <f t="shared" si="10"/>
        <v>4</v>
      </c>
      <c r="AI315" s="376">
        <f t="shared" si="11"/>
        <v>1</v>
      </c>
      <c r="AJ315" s="82">
        <f t="shared" si="12"/>
        <v>4</v>
      </c>
      <c r="AK315" s="82">
        <f t="shared" si="13"/>
        <v>4</v>
      </c>
      <c r="AL315" s="82">
        <f t="shared" si="14"/>
        <v>1</v>
      </c>
      <c r="AM315" s="82">
        <f t="shared" si="15"/>
        <v>0</v>
      </c>
      <c r="AN315" s="82">
        <f t="shared" si="16"/>
        <v>0</v>
      </c>
      <c r="AO315" s="82" t="e">
        <f t="shared" si="17"/>
        <v>#DIV/0!</v>
      </c>
    </row>
    <row r="316" spans="1:41" ht="15.75" customHeight="1" x14ac:dyDescent="0.3">
      <c r="A316" s="53">
        <v>416</v>
      </c>
      <c r="B316" s="53"/>
      <c r="C316" s="137" t="s">
        <v>591</v>
      </c>
      <c r="D316" s="137">
        <v>16</v>
      </c>
      <c r="E316" s="137" t="s">
        <v>598</v>
      </c>
      <c r="F316" s="53" t="s">
        <v>446</v>
      </c>
      <c r="G316" s="53" t="s">
        <v>462</v>
      </c>
      <c r="H316" s="53" t="s">
        <v>598</v>
      </c>
      <c r="I316" s="151">
        <f>'PUDR KAB ACT'!G419</f>
        <v>0</v>
      </c>
      <c r="J316" s="151">
        <f>'PUDR KAB ACT'!H419</f>
        <v>0</v>
      </c>
      <c r="K316" s="151">
        <f>'PUDR KAB ACT'!I419</f>
        <v>0</v>
      </c>
      <c r="L316" s="151">
        <f>'PUDR KAB ACT'!J419</f>
        <v>0</v>
      </c>
      <c r="M316" s="151">
        <f>'PUDR KAB ACT'!K419</f>
        <v>1</v>
      </c>
      <c r="N316" s="151">
        <f>'PUDR KAB ACT'!L419</f>
        <v>0</v>
      </c>
      <c r="O316" s="151">
        <f>'PUDR KAB ACT'!M419</f>
        <v>0</v>
      </c>
      <c r="P316" s="151">
        <f>'PUDR KAB ACT'!N419</f>
        <v>0</v>
      </c>
      <c r="Q316" s="151">
        <f>'PUDR KAB ACT'!O419</f>
        <v>0</v>
      </c>
      <c r="R316" s="151">
        <f>'PUDR KAB ACT'!P419</f>
        <v>0</v>
      </c>
      <c r="S316" s="151">
        <f>'PUDR KAB ACT'!Q419</f>
        <v>0</v>
      </c>
      <c r="T316" s="151">
        <f>'PUDR KAB ACT'!R419</f>
        <v>0</v>
      </c>
      <c r="U316" s="151">
        <f>JAN!N417</f>
        <v>0</v>
      </c>
      <c r="V316" s="151">
        <f>FEB!N417</f>
        <v>0</v>
      </c>
      <c r="W316" s="151">
        <f>MAR!N417</f>
        <v>0</v>
      </c>
      <c r="X316" s="151">
        <f>APR!N417</f>
        <v>0</v>
      </c>
      <c r="Y316" s="151">
        <f>MEI!N417</f>
        <v>1</v>
      </c>
      <c r="Z316" s="151">
        <f>JUN!N417</f>
        <v>0</v>
      </c>
      <c r="AA316" s="151">
        <f>JUL!N417</f>
        <v>0</v>
      </c>
      <c r="AB316" s="151">
        <f>AGS!N417</f>
        <v>0</v>
      </c>
      <c r="AC316" s="151">
        <f>SEPT!N417</f>
        <v>0</v>
      </c>
      <c r="AD316" s="151">
        <f>OKT!N417</f>
        <v>0</v>
      </c>
      <c r="AE316" s="151">
        <f>NOV!N417</f>
        <v>0</v>
      </c>
      <c r="AF316" s="151">
        <f>DES!N417</f>
        <v>0</v>
      </c>
      <c r="AG316" s="151">
        <f t="shared" si="9"/>
        <v>1</v>
      </c>
      <c r="AH316" s="151">
        <f t="shared" si="10"/>
        <v>1</v>
      </c>
      <c r="AI316" s="376">
        <f t="shared" si="11"/>
        <v>1</v>
      </c>
      <c r="AJ316" s="82">
        <f t="shared" si="12"/>
        <v>1</v>
      </c>
      <c r="AK316" s="82">
        <f t="shared" si="13"/>
        <v>1</v>
      </c>
      <c r="AL316" s="82">
        <f t="shared" si="14"/>
        <v>1</v>
      </c>
      <c r="AM316" s="82">
        <f t="shared" si="15"/>
        <v>0</v>
      </c>
      <c r="AN316" s="82">
        <f t="shared" si="16"/>
        <v>0</v>
      </c>
      <c r="AO316" s="82" t="e">
        <f t="shared" si="17"/>
        <v>#DIV/0!</v>
      </c>
    </row>
    <row r="317" spans="1:41" ht="15.75" customHeight="1" x14ac:dyDescent="0.3">
      <c r="A317" s="53">
        <v>417</v>
      </c>
      <c r="B317" s="53"/>
      <c r="C317" s="137" t="s">
        <v>591</v>
      </c>
      <c r="D317" s="137">
        <v>17</v>
      </c>
      <c r="E317" s="137" t="s">
        <v>600</v>
      </c>
      <c r="F317" s="53" t="s">
        <v>446</v>
      </c>
      <c r="G317" s="53" t="s">
        <v>463</v>
      </c>
      <c r="H317" s="53" t="s">
        <v>598</v>
      </c>
      <c r="I317" s="151">
        <f>'PUDR KAB ACT'!G420</f>
        <v>2</v>
      </c>
      <c r="J317" s="151">
        <f>'PUDR KAB ACT'!H420</f>
        <v>0</v>
      </c>
      <c r="K317" s="151">
        <f>'PUDR KAB ACT'!I420</f>
        <v>0</v>
      </c>
      <c r="L317" s="151">
        <f>'PUDR KAB ACT'!J420</f>
        <v>1</v>
      </c>
      <c r="M317" s="151">
        <f>'PUDR KAB ACT'!K420</f>
        <v>1</v>
      </c>
      <c r="N317" s="151">
        <f>'PUDR KAB ACT'!L420</f>
        <v>0</v>
      </c>
      <c r="O317" s="151">
        <f>'PUDR KAB ACT'!M420</f>
        <v>0</v>
      </c>
      <c r="P317" s="151">
        <f>'PUDR KAB ACT'!N420</f>
        <v>0</v>
      </c>
      <c r="Q317" s="151">
        <f>'PUDR KAB ACT'!O420</f>
        <v>0</v>
      </c>
      <c r="R317" s="151">
        <f>'PUDR KAB ACT'!P420</f>
        <v>0</v>
      </c>
      <c r="S317" s="151">
        <f>'PUDR KAB ACT'!Q420</f>
        <v>0</v>
      </c>
      <c r="T317" s="151">
        <f>'PUDR KAB ACT'!R420</f>
        <v>0</v>
      </c>
      <c r="U317" s="151">
        <f>JAN!N418</f>
        <v>2</v>
      </c>
      <c r="V317" s="151">
        <f>FEB!N418</f>
        <v>0</v>
      </c>
      <c r="W317" s="151">
        <f>MAR!N418</f>
        <v>0</v>
      </c>
      <c r="X317" s="151">
        <f>APR!N418</f>
        <v>1</v>
      </c>
      <c r="Y317" s="151">
        <f>MEI!N418</f>
        <v>1</v>
      </c>
      <c r="Z317" s="151">
        <f>JUN!N418</f>
        <v>0</v>
      </c>
      <c r="AA317" s="151">
        <f>JUL!N418</f>
        <v>0</v>
      </c>
      <c r="AB317" s="151">
        <f>AGS!N418</f>
        <v>0</v>
      </c>
      <c r="AC317" s="151">
        <f>SEPT!N418</f>
        <v>0</v>
      </c>
      <c r="AD317" s="151">
        <f>OKT!N418</f>
        <v>0</v>
      </c>
      <c r="AE317" s="151">
        <f>NOV!N418</f>
        <v>0</v>
      </c>
      <c r="AF317" s="151">
        <f>DES!N418</f>
        <v>0</v>
      </c>
      <c r="AG317" s="151">
        <f t="shared" si="9"/>
        <v>4</v>
      </c>
      <c r="AH317" s="151">
        <f t="shared" si="10"/>
        <v>4</v>
      </c>
      <c r="AI317" s="376">
        <f t="shared" si="11"/>
        <v>1</v>
      </c>
      <c r="AJ317" s="82">
        <f t="shared" si="12"/>
        <v>4</v>
      </c>
      <c r="AK317" s="82">
        <f t="shared" si="13"/>
        <v>4</v>
      </c>
      <c r="AL317" s="82">
        <f t="shared" si="14"/>
        <v>1</v>
      </c>
      <c r="AM317" s="82">
        <f t="shared" si="15"/>
        <v>0</v>
      </c>
      <c r="AN317" s="82">
        <f t="shared" si="16"/>
        <v>0</v>
      </c>
      <c r="AO317" s="82" t="e">
        <f t="shared" si="17"/>
        <v>#DIV/0!</v>
      </c>
    </row>
    <row r="318" spans="1:41" ht="15.75" customHeight="1" x14ac:dyDescent="0.3">
      <c r="A318" s="53">
        <v>418</v>
      </c>
      <c r="B318" s="53"/>
      <c r="C318" s="137" t="s">
        <v>591</v>
      </c>
      <c r="D318" s="137">
        <v>18</v>
      </c>
      <c r="E318" s="137" t="s">
        <v>598</v>
      </c>
      <c r="F318" s="53" t="s">
        <v>446</v>
      </c>
      <c r="G318" s="53" t="s">
        <v>464</v>
      </c>
      <c r="H318" s="53" t="s">
        <v>598</v>
      </c>
      <c r="I318" s="151">
        <f>'PUDR KAB ACT'!G421</f>
        <v>0</v>
      </c>
      <c r="J318" s="151">
        <f>'PUDR KAB ACT'!H421</f>
        <v>2</v>
      </c>
      <c r="K318" s="151">
        <f>'PUDR KAB ACT'!I421</f>
        <v>2</v>
      </c>
      <c r="L318" s="151">
        <f>'PUDR KAB ACT'!J421</f>
        <v>2</v>
      </c>
      <c r="M318" s="151">
        <f>'PUDR KAB ACT'!K421</f>
        <v>0</v>
      </c>
      <c r="N318" s="151">
        <f>'PUDR KAB ACT'!L421</f>
        <v>0</v>
      </c>
      <c r="O318" s="151">
        <f>'PUDR KAB ACT'!M421</f>
        <v>0</v>
      </c>
      <c r="P318" s="151">
        <f>'PUDR KAB ACT'!N421</f>
        <v>0</v>
      </c>
      <c r="Q318" s="151">
        <f>'PUDR KAB ACT'!O421</f>
        <v>0</v>
      </c>
      <c r="R318" s="151">
        <f>'PUDR KAB ACT'!P421</f>
        <v>0</v>
      </c>
      <c r="S318" s="151">
        <f>'PUDR KAB ACT'!Q421</f>
        <v>0</v>
      </c>
      <c r="T318" s="151">
        <f>'PUDR KAB ACT'!R421</f>
        <v>0</v>
      </c>
      <c r="U318" s="151">
        <f>JAN!N419</f>
        <v>0</v>
      </c>
      <c r="V318" s="151">
        <f>FEB!N419</f>
        <v>2</v>
      </c>
      <c r="W318" s="151">
        <f>MAR!N419</f>
        <v>2</v>
      </c>
      <c r="X318" s="151">
        <f>APR!N419</f>
        <v>2</v>
      </c>
      <c r="Y318" s="151">
        <f>MEI!N419</f>
        <v>0</v>
      </c>
      <c r="Z318" s="151">
        <f>JUN!N419</f>
        <v>0</v>
      </c>
      <c r="AA318" s="151">
        <f>JUL!N419</f>
        <v>0</v>
      </c>
      <c r="AB318" s="151">
        <f>AGS!N419</f>
        <v>0</v>
      </c>
      <c r="AC318" s="151">
        <f>SEPT!N419</f>
        <v>0</v>
      </c>
      <c r="AD318" s="151">
        <f>OKT!N419</f>
        <v>0</v>
      </c>
      <c r="AE318" s="151">
        <f>NOV!N419</f>
        <v>0</v>
      </c>
      <c r="AF318" s="151">
        <f>DES!N419</f>
        <v>0</v>
      </c>
      <c r="AG318" s="151">
        <f t="shared" si="9"/>
        <v>6</v>
      </c>
      <c r="AH318" s="151">
        <f t="shared" si="10"/>
        <v>6</v>
      </c>
      <c r="AI318" s="376">
        <f t="shared" si="11"/>
        <v>1</v>
      </c>
      <c r="AJ318" s="82">
        <f t="shared" si="12"/>
        <v>6</v>
      </c>
      <c r="AK318" s="82">
        <f t="shared" si="13"/>
        <v>6</v>
      </c>
      <c r="AL318" s="82">
        <f t="shared" si="14"/>
        <v>1</v>
      </c>
      <c r="AM318" s="82">
        <f t="shared" si="15"/>
        <v>0</v>
      </c>
      <c r="AN318" s="82">
        <f t="shared" si="16"/>
        <v>0</v>
      </c>
      <c r="AO318" s="82" t="e">
        <f t="shared" si="17"/>
        <v>#DIV/0!</v>
      </c>
    </row>
    <row r="319" spans="1:41" ht="15.75" customHeight="1" x14ac:dyDescent="0.3">
      <c r="A319" s="53">
        <v>419</v>
      </c>
      <c r="B319" s="53"/>
      <c r="C319" s="137" t="s">
        <v>591</v>
      </c>
      <c r="D319" s="137">
        <v>19</v>
      </c>
      <c r="E319" s="137" t="s">
        <v>598</v>
      </c>
      <c r="F319" s="53" t="s">
        <v>446</v>
      </c>
      <c r="G319" s="53" t="s">
        <v>465</v>
      </c>
      <c r="H319" s="53" t="s">
        <v>598</v>
      </c>
      <c r="I319" s="151">
        <f>'PUDR KAB ACT'!G422</f>
        <v>0</v>
      </c>
      <c r="J319" s="151">
        <f>'PUDR KAB ACT'!H422</f>
        <v>1</v>
      </c>
      <c r="K319" s="151">
        <f>'PUDR KAB ACT'!I422</f>
        <v>2</v>
      </c>
      <c r="L319" s="151">
        <f>'PUDR KAB ACT'!J422</f>
        <v>1</v>
      </c>
      <c r="M319" s="151">
        <f>'PUDR KAB ACT'!K422</f>
        <v>1</v>
      </c>
      <c r="N319" s="151">
        <f>'PUDR KAB ACT'!L422</f>
        <v>0</v>
      </c>
      <c r="O319" s="151">
        <f>'PUDR KAB ACT'!M422</f>
        <v>0</v>
      </c>
      <c r="P319" s="151">
        <f>'PUDR KAB ACT'!N422</f>
        <v>0</v>
      </c>
      <c r="Q319" s="151">
        <f>'PUDR KAB ACT'!O422</f>
        <v>0</v>
      </c>
      <c r="R319" s="151">
        <f>'PUDR KAB ACT'!P422</f>
        <v>0</v>
      </c>
      <c r="S319" s="151">
        <f>'PUDR KAB ACT'!Q422</f>
        <v>0</v>
      </c>
      <c r="T319" s="151">
        <f>'PUDR KAB ACT'!R422</f>
        <v>0</v>
      </c>
      <c r="U319" s="151">
        <f>JAN!N420</f>
        <v>0</v>
      </c>
      <c r="V319" s="151">
        <f>FEB!N420</f>
        <v>1</v>
      </c>
      <c r="W319" s="151">
        <f>MAR!N420</f>
        <v>2</v>
      </c>
      <c r="X319" s="151">
        <f>APR!N420</f>
        <v>1</v>
      </c>
      <c r="Y319" s="151">
        <f>MEI!N420</f>
        <v>1</v>
      </c>
      <c r="Z319" s="151">
        <f>JUN!N420</f>
        <v>0</v>
      </c>
      <c r="AA319" s="151">
        <f>JUL!N420</f>
        <v>0</v>
      </c>
      <c r="AB319" s="151">
        <f>AGS!N420</f>
        <v>0</v>
      </c>
      <c r="AC319" s="151">
        <f>SEPT!N420</f>
        <v>0</v>
      </c>
      <c r="AD319" s="151">
        <f>OKT!N420</f>
        <v>0</v>
      </c>
      <c r="AE319" s="151">
        <f>NOV!N420</f>
        <v>0</v>
      </c>
      <c r="AF319" s="151">
        <f>DES!N420</f>
        <v>0</v>
      </c>
      <c r="AG319" s="151">
        <f t="shared" si="9"/>
        <v>5</v>
      </c>
      <c r="AH319" s="151">
        <f t="shared" si="10"/>
        <v>5</v>
      </c>
      <c r="AI319" s="376">
        <f t="shared" si="11"/>
        <v>1</v>
      </c>
      <c r="AJ319" s="82">
        <f t="shared" si="12"/>
        <v>5</v>
      </c>
      <c r="AK319" s="82">
        <f t="shared" si="13"/>
        <v>5</v>
      </c>
      <c r="AL319" s="82">
        <f t="shared" si="14"/>
        <v>1</v>
      </c>
      <c r="AM319" s="82">
        <f t="shared" si="15"/>
        <v>0</v>
      </c>
      <c r="AN319" s="82">
        <f t="shared" si="16"/>
        <v>0</v>
      </c>
      <c r="AO319" s="82" t="e">
        <f t="shared" si="17"/>
        <v>#DIV/0!</v>
      </c>
    </row>
    <row r="320" spans="1:41" ht="15.75" customHeight="1" x14ac:dyDescent="0.3">
      <c r="A320" s="53">
        <v>420</v>
      </c>
      <c r="B320" s="53"/>
      <c r="C320" s="137" t="s">
        <v>591</v>
      </c>
      <c r="D320" s="137">
        <v>20</v>
      </c>
      <c r="E320" s="137" t="s">
        <v>598</v>
      </c>
      <c r="F320" s="53" t="s">
        <v>446</v>
      </c>
      <c r="G320" s="53" t="s">
        <v>466</v>
      </c>
      <c r="H320" s="53" t="s">
        <v>598</v>
      </c>
      <c r="I320" s="151">
        <f>'PUDR KAB ACT'!G423</f>
        <v>0</v>
      </c>
      <c r="J320" s="151">
        <f>'PUDR KAB ACT'!H423</f>
        <v>1</v>
      </c>
      <c r="K320" s="151">
        <f>'PUDR KAB ACT'!I423</f>
        <v>1</v>
      </c>
      <c r="L320" s="151">
        <f>'PUDR KAB ACT'!J423</f>
        <v>3</v>
      </c>
      <c r="M320" s="151">
        <f>'PUDR KAB ACT'!K423</f>
        <v>2</v>
      </c>
      <c r="N320" s="151">
        <f>'PUDR KAB ACT'!L423</f>
        <v>1</v>
      </c>
      <c r="O320" s="151">
        <f>'PUDR KAB ACT'!M423</f>
        <v>0</v>
      </c>
      <c r="P320" s="151">
        <f>'PUDR KAB ACT'!N423</f>
        <v>0</v>
      </c>
      <c r="Q320" s="151">
        <f>'PUDR KAB ACT'!O423</f>
        <v>0</v>
      </c>
      <c r="R320" s="151">
        <f>'PUDR KAB ACT'!P423</f>
        <v>0</v>
      </c>
      <c r="S320" s="151">
        <f>'PUDR KAB ACT'!Q423</f>
        <v>0</v>
      </c>
      <c r="T320" s="151">
        <f>'PUDR KAB ACT'!R423</f>
        <v>0</v>
      </c>
      <c r="U320" s="151">
        <f>JAN!N421</f>
        <v>0</v>
      </c>
      <c r="V320" s="151">
        <f>FEB!N421</f>
        <v>0</v>
      </c>
      <c r="W320" s="151">
        <f>MAR!N421</f>
        <v>0</v>
      </c>
      <c r="X320" s="151">
        <f>APR!N421</f>
        <v>0</v>
      </c>
      <c r="Y320" s="151">
        <f>MEI!N421</f>
        <v>0</v>
      </c>
      <c r="Z320" s="151">
        <f>JUN!N421</f>
        <v>1</v>
      </c>
      <c r="AA320" s="151">
        <f>JUL!N421</f>
        <v>0</v>
      </c>
      <c r="AB320" s="151">
        <f>AGS!N421</f>
        <v>0</v>
      </c>
      <c r="AC320" s="151">
        <f>SEPT!N421</f>
        <v>0</v>
      </c>
      <c r="AD320" s="151">
        <f>OKT!N421</f>
        <v>0</v>
      </c>
      <c r="AE320" s="151">
        <f>NOV!N421</f>
        <v>0</v>
      </c>
      <c r="AF320" s="151">
        <f>DES!N421</f>
        <v>0</v>
      </c>
      <c r="AG320" s="151">
        <f t="shared" si="9"/>
        <v>8</v>
      </c>
      <c r="AH320" s="151">
        <f t="shared" si="10"/>
        <v>1</v>
      </c>
      <c r="AI320" s="376">
        <f t="shared" si="11"/>
        <v>0.125</v>
      </c>
      <c r="AJ320" s="82">
        <f t="shared" si="12"/>
        <v>8</v>
      </c>
      <c r="AK320" s="82">
        <f t="shared" si="13"/>
        <v>1</v>
      </c>
      <c r="AL320" s="82">
        <f t="shared" si="14"/>
        <v>0.125</v>
      </c>
      <c r="AM320" s="82">
        <f t="shared" si="15"/>
        <v>0</v>
      </c>
      <c r="AN320" s="82">
        <f t="shared" si="16"/>
        <v>0</v>
      </c>
      <c r="AO320" s="82" t="e">
        <f t="shared" si="17"/>
        <v>#DIV/0!</v>
      </c>
    </row>
    <row r="321" spans="1:41" ht="15.75" customHeight="1" x14ac:dyDescent="0.3">
      <c r="A321" s="53">
        <v>421</v>
      </c>
      <c r="B321" s="53"/>
      <c r="C321" s="137" t="s">
        <v>591</v>
      </c>
      <c r="D321" s="137">
        <v>21</v>
      </c>
      <c r="E321" s="137" t="s">
        <v>598</v>
      </c>
      <c r="F321" s="53" t="s">
        <v>446</v>
      </c>
      <c r="G321" s="53" t="s">
        <v>467</v>
      </c>
      <c r="H321" s="53" t="s">
        <v>598</v>
      </c>
      <c r="I321" s="151">
        <f>'PUDR KAB ACT'!G424</f>
        <v>4</v>
      </c>
      <c r="J321" s="151">
        <f>'PUDR KAB ACT'!H424</f>
        <v>1</v>
      </c>
      <c r="K321" s="151">
        <f>'PUDR KAB ACT'!I424</f>
        <v>2</v>
      </c>
      <c r="L321" s="151">
        <f>'PUDR KAB ACT'!J424</f>
        <v>3</v>
      </c>
      <c r="M321" s="151">
        <f>'PUDR KAB ACT'!K424</f>
        <v>3</v>
      </c>
      <c r="N321" s="151">
        <f>'PUDR KAB ACT'!L424</f>
        <v>0</v>
      </c>
      <c r="O321" s="151">
        <f>'PUDR KAB ACT'!M424</f>
        <v>1</v>
      </c>
      <c r="P321" s="151">
        <f>'PUDR KAB ACT'!N424</f>
        <v>0</v>
      </c>
      <c r="Q321" s="151">
        <f>'PUDR KAB ACT'!O424</f>
        <v>1</v>
      </c>
      <c r="R321" s="151">
        <f>'PUDR KAB ACT'!P424</f>
        <v>0</v>
      </c>
      <c r="S321" s="151">
        <f>'PUDR KAB ACT'!Q424</f>
        <v>0</v>
      </c>
      <c r="T321" s="151">
        <f>'PUDR KAB ACT'!R424</f>
        <v>0</v>
      </c>
      <c r="U321" s="151">
        <f>JAN!N422</f>
        <v>4</v>
      </c>
      <c r="V321" s="151">
        <f>FEB!N422</f>
        <v>1</v>
      </c>
      <c r="W321" s="151">
        <f>MAR!N422</f>
        <v>2</v>
      </c>
      <c r="X321" s="151">
        <f>APR!N422</f>
        <v>3</v>
      </c>
      <c r="Y321" s="151">
        <f>MEI!N422</f>
        <v>3</v>
      </c>
      <c r="Z321" s="151">
        <f>JUN!N422</f>
        <v>0</v>
      </c>
      <c r="AA321" s="151">
        <f>JUL!N422</f>
        <v>0</v>
      </c>
      <c r="AB321" s="151">
        <f>AGS!N422</f>
        <v>0</v>
      </c>
      <c r="AC321" s="151">
        <f>SEPT!N422</f>
        <v>0</v>
      </c>
      <c r="AD321" s="151">
        <f>OKT!N422</f>
        <v>0</v>
      </c>
      <c r="AE321" s="151">
        <f>NOV!N422</f>
        <v>0</v>
      </c>
      <c r="AF321" s="151">
        <f>DES!N422</f>
        <v>0</v>
      </c>
      <c r="AG321" s="151">
        <f t="shared" si="9"/>
        <v>15</v>
      </c>
      <c r="AH321" s="151">
        <f t="shared" si="10"/>
        <v>13</v>
      </c>
      <c r="AI321" s="376">
        <f t="shared" si="11"/>
        <v>0.8666666666666667</v>
      </c>
      <c r="AJ321" s="82">
        <f t="shared" si="12"/>
        <v>13</v>
      </c>
      <c r="AK321" s="82">
        <f t="shared" si="13"/>
        <v>13</v>
      </c>
      <c r="AL321" s="82">
        <f t="shared" si="14"/>
        <v>1</v>
      </c>
      <c r="AM321" s="82">
        <f t="shared" si="15"/>
        <v>2</v>
      </c>
      <c r="AN321" s="82">
        <f t="shared" si="16"/>
        <v>0</v>
      </c>
      <c r="AO321" s="82">
        <f t="shared" si="17"/>
        <v>0</v>
      </c>
    </row>
    <row r="322" spans="1:41" ht="15.75" customHeight="1" x14ac:dyDescent="0.3">
      <c r="A322" s="53">
        <v>422</v>
      </c>
      <c r="B322" s="53"/>
      <c r="C322" s="137" t="s">
        <v>591</v>
      </c>
      <c r="D322" s="137">
        <v>22</v>
      </c>
      <c r="E322" s="137" t="s">
        <v>598</v>
      </c>
      <c r="F322" s="53" t="s">
        <v>446</v>
      </c>
      <c r="G322" s="53" t="s">
        <v>468</v>
      </c>
      <c r="H322" s="53" t="s">
        <v>598</v>
      </c>
      <c r="I322" s="151">
        <f>'PUDR KAB ACT'!G425</f>
        <v>0</v>
      </c>
      <c r="J322" s="151">
        <f>'PUDR KAB ACT'!H425</f>
        <v>0</v>
      </c>
      <c r="K322" s="151">
        <f>'PUDR KAB ACT'!I425</f>
        <v>0</v>
      </c>
      <c r="L322" s="151">
        <f>'PUDR KAB ACT'!J425</f>
        <v>0</v>
      </c>
      <c r="M322" s="151">
        <f>'PUDR KAB ACT'!K425</f>
        <v>0</v>
      </c>
      <c r="N322" s="151">
        <f>'PUDR KAB ACT'!L425</f>
        <v>6</v>
      </c>
      <c r="O322" s="151">
        <f>'PUDR KAB ACT'!M425</f>
        <v>0</v>
      </c>
      <c r="P322" s="151">
        <f>'PUDR KAB ACT'!N425</f>
        <v>0</v>
      </c>
      <c r="Q322" s="151">
        <f>'PUDR KAB ACT'!O425</f>
        <v>0</v>
      </c>
      <c r="R322" s="151">
        <f>'PUDR KAB ACT'!P425</f>
        <v>0</v>
      </c>
      <c r="S322" s="151">
        <f>'PUDR KAB ACT'!Q425</f>
        <v>0</v>
      </c>
      <c r="T322" s="151">
        <f>'PUDR KAB ACT'!R425</f>
        <v>0</v>
      </c>
      <c r="U322" s="151">
        <f>JAN!N423</f>
        <v>0</v>
      </c>
      <c r="V322" s="151">
        <f>FEB!N423</f>
        <v>0</v>
      </c>
      <c r="W322" s="151">
        <f>MAR!N423</f>
        <v>0</v>
      </c>
      <c r="X322" s="151">
        <f>APR!N423</f>
        <v>0</v>
      </c>
      <c r="Y322" s="151">
        <f>MEI!N423</f>
        <v>0</v>
      </c>
      <c r="Z322" s="151">
        <f>JUN!N423</f>
        <v>4</v>
      </c>
      <c r="AA322" s="151">
        <f>JUL!N423</f>
        <v>0</v>
      </c>
      <c r="AB322" s="151">
        <f>AGS!N423</f>
        <v>0</v>
      </c>
      <c r="AC322" s="151">
        <f>SEPT!N423</f>
        <v>0</v>
      </c>
      <c r="AD322" s="151">
        <f>OKT!N423</f>
        <v>0</v>
      </c>
      <c r="AE322" s="151">
        <f>NOV!N423</f>
        <v>0</v>
      </c>
      <c r="AF322" s="151">
        <f>DES!N423</f>
        <v>0</v>
      </c>
      <c r="AG322" s="151">
        <f t="shared" si="9"/>
        <v>6</v>
      </c>
      <c r="AH322" s="151">
        <f t="shared" si="10"/>
        <v>4</v>
      </c>
      <c r="AI322" s="376">
        <f t="shared" si="11"/>
        <v>0.66666666666666663</v>
      </c>
      <c r="AJ322" s="82">
        <f t="shared" si="12"/>
        <v>6</v>
      </c>
      <c r="AK322" s="82">
        <f t="shared" si="13"/>
        <v>4</v>
      </c>
      <c r="AL322" s="82">
        <f t="shared" si="14"/>
        <v>0.66666666666666663</v>
      </c>
      <c r="AM322" s="82">
        <f t="shared" si="15"/>
        <v>0</v>
      </c>
      <c r="AN322" s="82">
        <f t="shared" si="16"/>
        <v>0</v>
      </c>
      <c r="AO322" s="82" t="e">
        <f t="shared" si="17"/>
        <v>#DIV/0!</v>
      </c>
    </row>
    <row r="323" spans="1:41" ht="15.75" customHeight="1" x14ac:dyDescent="0.3">
      <c r="A323" s="53">
        <v>423</v>
      </c>
      <c r="B323" s="53"/>
      <c r="C323" s="137" t="s">
        <v>591</v>
      </c>
      <c r="D323" s="137">
        <v>23</v>
      </c>
      <c r="E323" s="137" t="s">
        <v>598</v>
      </c>
      <c r="F323" s="53" t="s">
        <v>446</v>
      </c>
      <c r="G323" s="53" t="s">
        <v>469</v>
      </c>
      <c r="H323" s="53" t="s">
        <v>598</v>
      </c>
      <c r="I323" s="151">
        <f>'PUDR KAB ACT'!G426</f>
        <v>1</v>
      </c>
      <c r="J323" s="151">
        <f>'PUDR KAB ACT'!H426</f>
        <v>1</v>
      </c>
      <c r="K323" s="151">
        <f>'PUDR KAB ACT'!I426</f>
        <v>0</v>
      </c>
      <c r="L323" s="151">
        <f>'PUDR KAB ACT'!J426</f>
        <v>0</v>
      </c>
      <c r="M323" s="151">
        <f>'PUDR KAB ACT'!K426</f>
        <v>0</v>
      </c>
      <c r="N323" s="151">
        <f>'PUDR KAB ACT'!L426</f>
        <v>1</v>
      </c>
      <c r="O323" s="151">
        <f>'PUDR KAB ACT'!M426</f>
        <v>0</v>
      </c>
      <c r="P323" s="151">
        <f>'PUDR KAB ACT'!N426</f>
        <v>0</v>
      </c>
      <c r="Q323" s="151">
        <f>'PUDR KAB ACT'!O426</f>
        <v>0</v>
      </c>
      <c r="R323" s="151">
        <f>'PUDR KAB ACT'!P426</f>
        <v>0</v>
      </c>
      <c r="S323" s="151">
        <f>'PUDR KAB ACT'!Q426</f>
        <v>0</v>
      </c>
      <c r="T323" s="151">
        <f>'PUDR KAB ACT'!R426</f>
        <v>0</v>
      </c>
      <c r="U323" s="151">
        <f>JAN!N424</f>
        <v>1</v>
      </c>
      <c r="V323" s="151">
        <f>FEB!N424</f>
        <v>1</v>
      </c>
      <c r="W323" s="151">
        <f>MAR!N424</f>
        <v>0</v>
      </c>
      <c r="X323" s="151">
        <f>APR!N424</f>
        <v>0</v>
      </c>
      <c r="Y323" s="151">
        <f>MEI!N424</f>
        <v>0</v>
      </c>
      <c r="Z323" s="151">
        <f>JUN!N424</f>
        <v>1</v>
      </c>
      <c r="AA323" s="151">
        <f>JUL!N424</f>
        <v>0</v>
      </c>
      <c r="AB323" s="151">
        <f>AGS!N424</f>
        <v>0</v>
      </c>
      <c r="AC323" s="151">
        <f>SEPT!N424</f>
        <v>0</v>
      </c>
      <c r="AD323" s="151">
        <f>OKT!N424</f>
        <v>0</v>
      </c>
      <c r="AE323" s="151">
        <f>NOV!N424</f>
        <v>0</v>
      </c>
      <c r="AF323" s="151">
        <f>DES!N424</f>
        <v>0</v>
      </c>
      <c r="AG323" s="151">
        <f t="shared" si="9"/>
        <v>3</v>
      </c>
      <c r="AH323" s="151">
        <f t="shared" si="10"/>
        <v>3</v>
      </c>
      <c r="AI323" s="376">
        <f t="shared" si="11"/>
        <v>1</v>
      </c>
      <c r="AJ323" s="82">
        <f t="shared" si="12"/>
        <v>3</v>
      </c>
      <c r="AK323" s="82">
        <f t="shared" si="13"/>
        <v>3</v>
      </c>
      <c r="AL323" s="82">
        <f t="shared" si="14"/>
        <v>1</v>
      </c>
      <c r="AM323" s="82">
        <f t="shared" si="15"/>
        <v>0</v>
      </c>
      <c r="AN323" s="82">
        <f t="shared" si="16"/>
        <v>0</v>
      </c>
      <c r="AO323" s="82" t="e">
        <f t="shared" si="17"/>
        <v>#DIV/0!</v>
      </c>
    </row>
    <row r="324" spans="1:41" ht="15.75" customHeight="1" x14ac:dyDescent="0.3">
      <c r="A324" s="53">
        <v>424</v>
      </c>
      <c r="B324" s="53"/>
      <c r="C324" s="137" t="s">
        <v>591</v>
      </c>
      <c r="D324" s="137">
        <v>24</v>
      </c>
      <c r="E324" s="137" t="s">
        <v>598</v>
      </c>
      <c r="F324" s="53" t="s">
        <v>446</v>
      </c>
      <c r="G324" s="53" t="s">
        <v>470</v>
      </c>
      <c r="H324" s="53" t="s">
        <v>598</v>
      </c>
      <c r="I324" s="151">
        <f>'PUDR KAB ACT'!G427</f>
        <v>0</v>
      </c>
      <c r="J324" s="151">
        <f>'PUDR KAB ACT'!H427</f>
        <v>0</v>
      </c>
      <c r="K324" s="151">
        <f>'PUDR KAB ACT'!I427</f>
        <v>0</v>
      </c>
      <c r="L324" s="151">
        <f>'PUDR KAB ACT'!J427</f>
        <v>0</v>
      </c>
      <c r="M324" s="151">
        <f>'PUDR KAB ACT'!K427</f>
        <v>0</v>
      </c>
      <c r="N324" s="151">
        <f>'PUDR KAB ACT'!L427</f>
        <v>6</v>
      </c>
      <c r="O324" s="151">
        <f>'PUDR KAB ACT'!M427</f>
        <v>0</v>
      </c>
      <c r="P324" s="151">
        <f>'PUDR KAB ACT'!N427</f>
        <v>0</v>
      </c>
      <c r="Q324" s="151">
        <f>'PUDR KAB ACT'!O427</f>
        <v>0</v>
      </c>
      <c r="R324" s="151">
        <f>'PUDR KAB ACT'!P427</f>
        <v>0</v>
      </c>
      <c r="S324" s="151">
        <f>'PUDR KAB ACT'!Q427</f>
        <v>0</v>
      </c>
      <c r="T324" s="151">
        <f>'PUDR KAB ACT'!R427</f>
        <v>0</v>
      </c>
      <c r="U324" s="151">
        <f>JAN!N425</f>
        <v>0</v>
      </c>
      <c r="V324" s="151">
        <f>FEB!N425</f>
        <v>0</v>
      </c>
      <c r="W324" s="151">
        <f>MAR!N425</f>
        <v>0</v>
      </c>
      <c r="X324" s="151">
        <f>APR!N425</f>
        <v>0</v>
      </c>
      <c r="Y324" s="151">
        <f>MEI!N425</f>
        <v>0</v>
      </c>
      <c r="Z324" s="151">
        <f>JUN!N425</f>
        <v>6</v>
      </c>
      <c r="AA324" s="151">
        <f>JUL!N425</f>
        <v>0</v>
      </c>
      <c r="AB324" s="151">
        <f>AGS!N425</f>
        <v>0</v>
      </c>
      <c r="AC324" s="151">
        <f>SEPT!N425</f>
        <v>0</v>
      </c>
      <c r="AD324" s="151">
        <f>OKT!N425</f>
        <v>0</v>
      </c>
      <c r="AE324" s="151">
        <f>NOV!N425</f>
        <v>0</v>
      </c>
      <c r="AF324" s="151">
        <f>DES!N425</f>
        <v>0</v>
      </c>
      <c r="AG324" s="151">
        <f t="shared" si="9"/>
        <v>6</v>
      </c>
      <c r="AH324" s="151">
        <f t="shared" si="10"/>
        <v>6</v>
      </c>
      <c r="AI324" s="376">
        <f t="shared" si="11"/>
        <v>1</v>
      </c>
      <c r="AJ324" s="82">
        <f t="shared" si="12"/>
        <v>6</v>
      </c>
      <c r="AK324" s="82">
        <f t="shared" si="13"/>
        <v>6</v>
      </c>
      <c r="AL324" s="82">
        <f t="shared" si="14"/>
        <v>1</v>
      </c>
      <c r="AM324" s="82">
        <f t="shared" si="15"/>
        <v>0</v>
      </c>
      <c r="AN324" s="82">
        <f t="shared" si="16"/>
        <v>0</v>
      </c>
      <c r="AO324" s="82" t="e">
        <f t="shared" si="17"/>
        <v>#DIV/0!</v>
      </c>
    </row>
    <row r="325" spans="1:41" ht="15.75" customHeight="1" x14ac:dyDescent="0.3">
      <c r="A325" s="53">
        <v>425</v>
      </c>
      <c r="B325" s="53"/>
      <c r="C325" s="137" t="s">
        <v>591</v>
      </c>
      <c r="D325" s="137">
        <v>25</v>
      </c>
      <c r="E325" s="137" t="s">
        <v>598</v>
      </c>
      <c r="F325" s="53" t="s">
        <v>446</v>
      </c>
      <c r="G325" s="53" t="s">
        <v>471</v>
      </c>
      <c r="H325" s="53" t="s">
        <v>598</v>
      </c>
      <c r="I325" s="151">
        <f>'PUDR KAB ACT'!G428</f>
        <v>0</v>
      </c>
      <c r="J325" s="151">
        <f>'PUDR KAB ACT'!H428</f>
        <v>0</v>
      </c>
      <c r="K325" s="151">
        <f>'PUDR KAB ACT'!I428</f>
        <v>0</v>
      </c>
      <c r="L325" s="151">
        <f>'PUDR KAB ACT'!J428</f>
        <v>0</v>
      </c>
      <c r="M325" s="151">
        <f>'PUDR KAB ACT'!K428</f>
        <v>0</v>
      </c>
      <c r="N325" s="151">
        <f>'PUDR KAB ACT'!L428</f>
        <v>0</v>
      </c>
      <c r="O325" s="151">
        <f>'PUDR KAB ACT'!M428</f>
        <v>0</v>
      </c>
      <c r="P325" s="151">
        <f>'PUDR KAB ACT'!N428</f>
        <v>0</v>
      </c>
      <c r="Q325" s="151">
        <f>'PUDR KAB ACT'!O428</f>
        <v>0</v>
      </c>
      <c r="R325" s="151">
        <f>'PUDR KAB ACT'!P428</f>
        <v>1</v>
      </c>
      <c r="S325" s="151">
        <f>'PUDR KAB ACT'!Q428</f>
        <v>0</v>
      </c>
      <c r="T325" s="151">
        <f>'PUDR KAB ACT'!R428</f>
        <v>0</v>
      </c>
      <c r="U325" s="151">
        <f>JAN!N426</f>
        <v>0</v>
      </c>
      <c r="V325" s="151">
        <f>FEB!N426</f>
        <v>0</v>
      </c>
      <c r="W325" s="151">
        <f>MAR!N426</f>
        <v>0</v>
      </c>
      <c r="X325" s="151">
        <f>APR!N426</f>
        <v>0</v>
      </c>
      <c r="Y325" s="151">
        <f>MEI!N426</f>
        <v>0</v>
      </c>
      <c r="Z325" s="151">
        <f>JUN!N426</f>
        <v>0</v>
      </c>
      <c r="AA325" s="151">
        <f>JUL!N426</f>
        <v>0</v>
      </c>
      <c r="AB325" s="151">
        <f>AGS!N426</f>
        <v>0</v>
      </c>
      <c r="AC325" s="151">
        <f>SEPT!N426</f>
        <v>0</v>
      </c>
      <c r="AD325" s="151">
        <f>OKT!N426</f>
        <v>0</v>
      </c>
      <c r="AE325" s="151">
        <f>NOV!N426</f>
        <v>0</v>
      </c>
      <c r="AF325" s="151">
        <f>DES!N426</f>
        <v>0</v>
      </c>
      <c r="AG325" s="151">
        <f t="shared" si="9"/>
        <v>1</v>
      </c>
      <c r="AH325" s="151">
        <f t="shared" si="10"/>
        <v>0</v>
      </c>
      <c r="AI325" s="376">
        <f t="shared" si="11"/>
        <v>0</v>
      </c>
      <c r="AJ325" s="82">
        <f t="shared" si="12"/>
        <v>0</v>
      </c>
      <c r="AK325" s="82">
        <f t="shared" si="13"/>
        <v>0</v>
      </c>
      <c r="AL325" s="82" t="e">
        <f t="shared" si="14"/>
        <v>#DIV/0!</v>
      </c>
      <c r="AM325" s="82">
        <f t="shared" si="15"/>
        <v>1</v>
      </c>
      <c r="AN325" s="82">
        <f t="shared" si="16"/>
        <v>0</v>
      </c>
      <c r="AO325" s="82">
        <f t="shared" si="17"/>
        <v>0</v>
      </c>
    </row>
    <row r="326" spans="1:41" ht="15.75" customHeight="1" x14ac:dyDescent="0.3">
      <c r="A326" s="53">
        <v>426</v>
      </c>
      <c r="B326" s="53"/>
      <c r="C326" s="137" t="s">
        <v>591</v>
      </c>
      <c r="D326" s="137">
        <v>26</v>
      </c>
      <c r="E326" s="137" t="s">
        <v>598</v>
      </c>
      <c r="F326" s="53" t="s">
        <v>446</v>
      </c>
      <c r="G326" s="53" t="s">
        <v>472</v>
      </c>
      <c r="H326" s="53" t="s">
        <v>598</v>
      </c>
      <c r="I326" s="151">
        <f>'PUDR KAB ACT'!G429</f>
        <v>1</v>
      </c>
      <c r="J326" s="151">
        <f>'PUDR KAB ACT'!H429</f>
        <v>0</v>
      </c>
      <c r="K326" s="151">
        <f>'PUDR KAB ACT'!I429</f>
        <v>0</v>
      </c>
      <c r="L326" s="151">
        <f>'PUDR KAB ACT'!J429</f>
        <v>0</v>
      </c>
      <c r="M326" s="151">
        <f>'PUDR KAB ACT'!K429</f>
        <v>0</v>
      </c>
      <c r="N326" s="151">
        <f>'PUDR KAB ACT'!L429</f>
        <v>0</v>
      </c>
      <c r="O326" s="151">
        <f>'PUDR KAB ACT'!M429</f>
        <v>1</v>
      </c>
      <c r="P326" s="151">
        <f>'PUDR KAB ACT'!N429</f>
        <v>0</v>
      </c>
      <c r="Q326" s="151">
        <f>'PUDR KAB ACT'!O429</f>
        <v>0</v>
      </c>
      <c r="R326" s="151">
        <f>'PUDR KAB ACT'!P429</f>
        <v>0</v>
      </c>
      <c r="S326" s="151">
        <f>'PUDR KAB ACT'!Q429</f>
        <v>0</v>
      </c>
      <c r="T326" s="151">
        <f>'PUDR KAB ACT'!R429</f>
        <v>0</v>
      </c>
      <c r="U326" s="151">
        <f>JAN!N427</f>
        <v>1</v>
      </c>
      <c r="V326" s="151">
        <f>FEB!N427</f>
        <v>0</v>
      </c>
      <c r="W326" s="151">
        <f>MAR!N427</f>
        <v>0</v>
      </c>
      <c r="X326" s="151">
        <f>APR!N427</f>
        <v>0</v>
      </c>
      <c r="Y326" s="151">
        <f>MEI!N427</f>
        <v>0</v>
      </c>
      <c r="Z326" s="151">
        <f>JUN!N427</f>
        <v>0</v>
      </c>
      <c r="AA326" s="151">
        <f>JUL!N427</f>
        <v>1</v>
      </c>
      <c r="AB326" s="151">
        <f>AGS!N427</f>
        <v>0</v>
      </c>
      <c r="AC326" s="151">
        <f>SEPT!N427</f>
        <v>0</v>
      </c>
      <c r="AD326" s="151">
        <f>OKT!N427</f>
        <v>0</v>
      </c>
      <c r="AE326" s="151">
        <f>NOV!N427</f>
        <v>0</v>
      </c>
      <c r="AF326" s="151">
        <f>DES!N427</f>
        <v>0</v>
      </c>
      <c r="AG326" s="151">
        <f t="shared" si="9"/>
        <v>2</v>
      </c>
      <c r="AH326" s="151">
        <f t="shared" si="10"/>
        <v>2</v>
      </c>
      <c r="AI326" s="376">
        <f t="shared" si="11"/>
        <v>1</v>
      </c>
      <c r="AJ326" s="82">
        <f t="shared" si="12"/>
        <v>1</v>
      </c>
      <c r="AK326" s="82">
        <f t="shared" si="13"/>
        <v>1</v>
      </c>
      <c r="AL326" s="82">
        <f t="shared" si="14"/>
        <v>1</v>
      </c>
      <c r="AM326" s="82">
        <f t="shared" si="15"/>
        <v>1</v>
      </c>
      <c r="AN326" s="82">
        <f t="shared" si="16"/>
        <v>1</v>
      </c>
      <c r="AO326" s="82">
        <f t="shared" si="17"/>
        <v>1</v>
      </c>
    </row>
    <row r="327" spans="1:41" ht="15.75" customHeight="1" x14ac:dyDescent="0.3">
      <c r="A327" s="53">
        <v>427</v>
      </c>
      <c r="B327" s="53"/>
      <c r="C327" s="137" t="s">
        <v>599</v>
      </c>
      <c r="D327" s="137">
        <v>27</v>
      </c>
      <c r="E327" s="137" t="s">
        <v>600</v>
      </c>
      <c r="F327" s="53" t="s">
        <v>446</v>
      </c>
      <c r="G327" s="53" t="s">
        <v>473</v>
      </c>
      <c r="H327" s="53" t="s">
        <v>600</v>
      </c>
      <c r="I327" s="151">
        <f>'PUDR KAB ACT'!G430</f>
        <v>0</v>
      </c>
      <c r="J327" s="151">
        <f>'PUDR KAB ACT'!H430</f>
        <v>0</v>
      </c>
      <c r="K327" s="151">
        <f>'PUDR KAB ACT'!I430</f>
        <v>0</v>
      </c>
      <c r="L327" s="151">
        <f>'PUDR KAB ACT'!J430</f>
        <v>0</v>
      </c>
      <c r="M327" s="151">
        <f>'PUDR KAB ACT'!K430</f>
        <v>0</v>
      </c>
      <c r="N327" s="151">
        <f>'PUDR KAB ACT'!L430</f>
        <v>15</v>
      </c>
      <c r="O327" s="151">
        <f>'PUDR KAB ACT'!M430</f>
        <v>0</v>
      </c>
      <c r="P327" s="151">
        <f>'PUDR KAB ACT'!N430</f>
        <v>0</v>
      </c>
      <c r="Q327" s="151">
        <f>'PUDR KAB ACT'!O430</f>
        <v>0</v>
      </c>
      <c r="R327" s="151">
        <f>'PUDR KAB ACT'!P430</f>
        <v>0</v>
      </c>
      <c r="S327" s="151">
        <f>'PUDR KAB ACT'!Q430</f>
        <v>0</v>
      </c>
      <c r="T327" s="151">
        <f>'PUDR KAB ACT'!R430</f>
        <v>0</v>
      </c>
      <c r="U327" s="151">
        <f>JAN!N428</f>
        <v>0</v>
      </c>
      <c r="V327" s="151">
        <f>FEB!N428</f>
        <v>0</v>
      </c>
      <c r="W327" s="151">
        <f>MAR!N428</f>
        <v>0</v>
      </c>
      <c r="X327" s="151">
        <f>APR!N428</f>
        <v>0</v>
      </c>
      <c r="Y327" s="151">
        <f>MEI!N428</f>
        <v>0</v>
      </c>
      <c r="Z327" s="151">
        <f>JUN!N428</f>
        <v>15</v>
      </c>
      <c r="AA327" s="151">
        <f>JUL!N428</f>
        <v>0</v>
      </c>
      <c r="AB327" s="151">
        <f>AGS!N428</f>
        <v>0</v>
      </c>
      <c r="AC327" s="151">
        <f>SEPT!N428</f>
        <v>0</v>
      </c>
      <c r="AD327" s="151">
        <f>OKT!N428</f>
        <v>0</v>
      </c>
      <c r="AE327" s="151">
        <f>NOV!N428</f>
        <v>0</v>
      </c>
      <c r="AF327" s="151">
        <f>DES!N428</f>
        <v>0</v>
      </c>
      <c r="AG327" s="151">
        <f t="shared" si="9"/>
        <v>15</v>
      </c>
      <c r="AH327" s="151">
        <f t="shared" si="10"/>
        <v>15</v>
      </c>
      <c r="AI327" s="376">
        <f t="shared" si="11"/>
        <v>1</v>
      </c>
      <c r="AJ327" s="82">
        <f t="shared" si="12"/>
        <v>15</v>
      </c>
      <c r="AK327" s="82">
        <f t="shared" si="13"/>
        <v>15</v>
      </c>
      <c r="AL327" s="82">
        <f t="shared" si="14"/>
        <v>1</v>
      </c>
      <c r="AM327" s="82">
        <f t="shared" si="15"/>
        <v>0</v>
      </c>
      <c r="AN327" s="82">
        <f t="shared" si="16"/>
        <v>0</v>
      </c>
      <c r="AO327" s="82" t="e">
        <f t="shared" si="17"/>
        <v>#DIV/0!</v>
      </c>
    </row>
    <row r="328" spans="1:41" ht="15.75" customHeight="1" x14ac:dyDescent="0.3">
      <c r="A328" s="53">
        <v>428</v>
      </c>
      <c r="B328" s="53"/>
      <c r="C328" s="137" t="s">
        <v>599</v>
      </c>
      <c r="D328" s="137">
        <v>1</v>
      </c>
      <c r="E328" s="137" t="s">
        <v>600</v>
      </c>
      <c r="F328" s="53" t="s">
        <v>474</v>
      </c>
      <c r="G328" s="53" t="s">
        <v>640</v>
      </c>
      <c r="H328" s="53" t="s">
        <v>600</v>
      </c>
      <c r="I328" s="151">
        <f>'PUDR KAB ACT'!G431</f>
        <v>3</v>
      </c>
      <c r="J328" s="151">
        <f>'PUDR KAB ACT'!H431</f>
        <v>5</v>
      </c>
      <c r="K328" s="151">
        <f>'PUDR KAB ACT'!I431</f>
        <v>2</v>
      </c>
      <c r="L328" s="151">
        <f>'PUDR KAB ACT'!J431</f>
        <v>5</v>
      </c>
      <c r="M328" s="151">
        <f>'PUDR KAB ACT'!K431</f>
        <v>6</v>
      </c>
      <c r="N328" s="151">
        <f>'PUDR KAB ACT'!L431</f>
        <v>5</v>
      </c>
      <c r="O328" s="151">
        <f>'PUDR KAB ACT'!M431</f>
        <v>3</v>
      </c>
      <c r="P328" s="151">
        <f>'PUDR KAB ACT'!N431</f>
        <v>1</v>
      </c>
      <c r="Q328" s="151">
        <f>'PUDR KAB ACT'!O431</f>
        <v>5</v>
      </c>
      <c r="R328" s="151">
        <f>'PUDR KAB ACT'!P431</f>
        <v>3</v>
      </c>
      <c r="S328" s="151">
        <f>'PUDR KAB ACT'!Q431</f>
        <v>2</v>
      </c>
      <c r="T328" s="151">
        <f>'PUDR KAB ACT'!R431</f>
        <v>8</v>
      </c>
      <c r="U328" s="151">
        <f>JAN!N429</f>
        <v>3</v>
      </c>
      <c r="V328" s="151">
        <f>FEB!N429</f>
        <v>5</v>
      </c>
      <c r="W328" s="151">
        <f>MAR!N429</f>
        <v>2</v>
      </c>
      <c r="X328" s="151">
        <f>APR!N429</f>
        <v>5</v>
      </c>
      <c r="Y328" s="151">
        <f>MEI!N429</f>
        <v>6</v>
      </c>
      <c r="Z328" s="151">
        <f>JUN!N429</f>
        <v>5</v>
      </c>
      <c r="AA328" s="151">
        <f>JUL!N429</f>
        <v>3</v>
      </c>
      <c r="AB328" s="151">
        <f>AGS!N429</f>
        <v>1</v>
      </c>
      <c r="AC328" s="151">
        <f>SEPT!N429</f>
        <v>5</v>
      </c>
      <c r="AD328" s="151">
        <f>OKT!N429</f>
        <v>3</v>
      </c>
      <c r="AE328" s="151">
        <f>NOV!N429</f>
        <v>2</v>
      </c>
      <c r="AF328" s="151">
        <f>DES!N429</f>
        <v>8</v>
      </c>
      <c r="AG328" s="151">
        <f t="shared" si="9"/>
        <v>48</v>
      </c>
      <c r="AH328" s="151">
        <f t="shared" si="10"/>
        <v>48</v>
      </c>
      <c r="AI328" s="376">
        <f t="shared" si="11"/>
        <v>1</v>
      </c>
      <c r="AJ328" s="82">
        <f t="shared" si="12"/>
        <v>26</v>
      </c>
      <c r="AK328" s="82">
        <f t="shared" si="13"/>
        <v>26</v>
      </c>
      <c r="AL328" s="82">
        <f t="shared" si="14"/>
        <v>1</v>
      </c>
      <c r="AM328" s="82">
        <f t="shared" si="15"/>
        <v>22</v>
      </c>
      <c r="AN328" s="82">
        <f t="shared" si="16"/>
        <v>22</v>
      </c>
      <c r="AO328" s="82">
        <f t="shared" si="17"/>
        <v>1</v>
      </c>
    </row>
    <row r="329" spans="1:41" ht="15.75" customHeight="1" x14ac:dyDescent="0.3">
      <c r="A329" s="53">
        <v>429</v>
      </c>
      <c r="B329" s="53"/>
      <c r="C329" s="137" t="s">
        <v>599</v>
      </c>
      <c r="D329" s="137">
        <v>2</v>
      </c>
      <c r="E329" s="137" t="s">
        <v>600</v>
      </c>
      <c r="F329" s="53" t="s">
        <v>474</v>
      </c>
      <c r="G329" s="53" t="s">
        <v>641</v>
      </c>
      <c r="H329" s="53" t="s">
        <v>600</v>
      </c>
      <c r="I329" s="151">
        <f>'PUDR KAB ACT'!G432</f>
        <v>2</v>
      </c>
      <c r="J329" s="151">
        <f>'PUDR KAB ACT'!H432</f>
        <v>0</v>
      </c>
      <c r="K329" s="151">
        <f>'PUDR KAB ACT'!I432</f>
        <v>0</v>
      </c>
      <c r="L329" s="151">
        <f>'PUDR KAB ACT'!J432</f>
        <v>0</v>
      </c>
      <c r="M329" s="151">
        <f>'PUDR KAB ACT'!K432</f>
        <v>2</v>
      </c>
      <c r="N329" s="151">
        <f>'PUDR KAB ACT'!L432</f>
        <v>0</v>
      </c>
      <c r="O329" s="151">
        <f>'PUDR KAB ACT'!M432</f>
        <v>2</v>
      </c>
      <c r="P329" s="151">
        <f>'PUDR KAB ACT'!N432</f>
        <v>0</v>
      </c>
      <c r="Q329" s="151">
        <f>'PUDR KAB ACT'!O432</f>
        <v>0</v>
      </c>
      <c r="R329" s="151">
        <f>'PUDR KAB ACT'!P432</f>
        <v>0</v>
      </c>
      <c r="S329" s="151">
        <f>'PUDR KAB ACT'!Q432</f>
        <v>1</v>
      </c>
      <c r="T329" s="151">
        <f>'PUDR KAB ACT'!R432</f>
        <v>0</v>
      </c>
      <c r="U329" s="151">
        <f>JAN!N430</f>
        <v>2</v>
      </c>
      <c r="V329" s="151">
        <f>FEB!N430</f>
        <v>0</v>
      </c>
      <c r="W329" s="151">
        <f>MAR!N430</f>
        <v>0</v>
      </c>
      <c r="X329" s="151">
        <f>APR!N430</f>
        <v>0</v>
      </c>
      <c r="Y329" s="151">
        <f>MEI!N430</f>
        <v>2</v>
      </c>
      <c r="Z329" s="151">
        <f>JUN!N430</f>
        <v>0</v>
      </c>
      <c r="AA329" s="151">
        <f>JUL!N430</f>
        <v>2</v>
      </c>
      <c r="AB329" s="151">
        <f>AGS!N430</f>
        <v>0</v>
      </c>
      <c r="AC329" s="151">
        <f>SEPT!N430</f>
        <v>0</v>
      </c>
      <c r="AD329" s="151">
        <f>OKT!N430</f>
        <v>0</v>
      </c>
      <c r="AE329" s="151">
        <f>NOV!N430</f>
        <v>1</v>
      </c>
      <c r="AF329" s="151">
        <f>DES!N430</f>
        <v>0</v>
      </c>
      <c r="AG329" s="151">
        <f t="shared" si="9"/>
        <v>7</v>
      </c>
      <c r="AH329" s="151">
        <f t="shared" si="10"/>
        <v>7</v>
      </c>
      <c r="AI329" s="376">
        <f t="shared" si="11"/>
        <v>1</v>
      </c>
      <c r="AJ329" s="82">
        <f t="shared" si="12"/>
        <v>4</v>
      </c>
      <c r="AK329" s="82">
        <f t="shared" si="13"/>
        <v>4</v>
      </c>
      <c r="AL329" s="82">
        <f t="shared" si="14"/>
        <v>1</v>
      </c>
      <c r="AM329" s="82">
        <f t="shared" si="15"/>
        <v>3</v>
      </c>
      <c r="AN329" s="82">
        <f t="shared" si="16"/>
        <v>3</v>
      </c>
      <c r="AO329" s="82">
        <f t="shared" si="17"/>
        <v>1</v>
      </c>
    </row>
    <row r="330" spans="1:41" ht="15.75" customHeight="1" x14ac:dyDescent="0.3">
      <c r="A330" s="53">
        <v>430</v>
      </c>
      <c r="B330" s="53"/>
      <c r="C330" s="137" t="s">
        <v>599</v>
      </c>
      <c r="D330" s="137">
        <v>3</v>
      </c>
      <c r="E330" s="137" t="s">
        <v>600</v>
      </c>
      <c r="F330" s="53" t="s">
        <v>474</v>
      </c>
      <c r="G330" s="53" t="s">
        <v>642</v>
      </c>
      <c r="H330" s="53" t="s">
        <v>600</v>
      </c>
      <c r="I330" s="151">
        <f>'PUDR KAB ACT'!G433</f>
        <v>0</v>
      </c>
      <c r="J330" s="151">
        <f>'PUDR KAB ACT'!H433</f>
        <v>1</v>
      </c>
      <c r="K330" s="151">
        <f>'PUDR KAB ACT'!I433</f>
        <v>3</v>
      </c>
      <c r="L330" s="151">
        <f>'PUDR KAB ACT'!J433</f>
        <v>6</v>
      </c>
      <c r="M330" s="151">
        <f>'PUDR KAB ACT'!K433</f>
        <v>6</v>
      </c>
      <c r="N330" s="151">
        <f>'PUDR KAB ACT'!L433</f>
        <v>6</v>
      </c>
      <c r="O330" s="151">
        <f>'PUDR KAB ACT'!M433</f>
        <v>2</v>
      </c>
      <c r="P330" s="151">
        <f>'PUDR KAB ACT'!N433</f>
        <v>0</v>
      </c>
      <c r="Q330" s="151">
        <f>'PUDR KAB ACT'!O433</f>
        <v>0</v>
      </c>
      <c r="R330" s="151">
        <f>'PUDR KAB ACT'!P433</f>
        <v>0</v>
      </c>
      <c r="S330" s="151">
        <f>'PUDR KAB ACT'!Q433</f>
        <v>0</v>
      </c>
      <c r="T330" s="151">
        <f>'PUDR KAB ACT'!R433</f>
        <v>0</v>
      </c>
      <c r="U330" s="151">
        <f>JAN!N431</f>
        <v>0</v>
      </c>
      <c r="V330" s="151">
        <f>FEB!N431</f>
        <v>1</v>
      </c>
      <c r="W330" s="151">
        <f>MAR!N431</f>
        <v>3</v>
      </c>
      <c r="X330" s="151">
        <f>APR!N431</f>
        <v>6</v>
      </c>
      <c r="Y330" s="151">
        <f>MEI!N431</f>
        <v>6</v>
      </c>
      <c r="Z330" s="151">
        <f>JUN!N431</f>
        <v>6</v>
      </c>
      <c r="AA330" s="151">
        <f>JUL!N431</f>
        <v>2</v>
      </c>
      <c r="AB330" s="151">
        <f>AGS!N431</f>
        <v>0</v>
      </c>
      <c r="AC330" s="151">
        <f>SEPT!N431</f>
        <v>0</v>
      </c>
      <c r="AD330" s="151">
        <f>OKT!N431</f>
        <v>0</v>
      </c>
      <c r="AE330" s="151">
        <f>NOV!N431</f>
        <v>0</v>
      </c>
      <c r="AF330" s="151">
        <f>DES!N431</f>
        <v>0</v>
      </c>
      <c r="AG330" s="151">
        <f t="shared" si="9"/>
        <v>24</v>
      </c>
      <c r="AH330" s="151">
        <f t="shared" si="10"/>
        <v>24</v>
      </c>
      <c r="AI330" s="376">
        <f t="shared" si="11"/>
        <v>1</v>
      </c>
      <c r="AJ330" s="82">
        <f t="shared" si="12"/>
        <v>22</v>
      </c>
      <c r="AK330" s="82">
        <f t="shared" si="13"/>
        <v>22</v>
      </c>
      <c r="AL330" s="82">
        <f t="shared" si="14"/>
        <v>1</v>
      </c>
      <c r="AM330" s="82">
        <f t="shared" si="15"/>
        <v>2</v>
      </c>
      <c r="AN330" s="82">
        <f t="shared" si="16"/>
        <v>2</v>
      </c>
      <c r="AO330" s="82">
        <f t="shared" si="17"/>
        <v>1</v>
      </c>
    </row>
    <row r="331" spans="1:41" ht="15.75" customHeight="1" x14ac:dyDescent="0.3">
      <c r="A331" s="53">
        <v>431</v>
      </c>
      <c r="B331" s="53"/>
      <c r="C331" s="137" t="s">
        <v>599</v>
      </c>
      <c r="D331" s="137">
        <v>4</v>
      </c>
      <c r="E331" s="137" t="s">
        <v>598</v>
      </c>
      <c r="F331" s="53" t="s">
        <v>474</v>
      </c>
      <c r="G331" s="53" t="s">
        <v>643</v>
      </c>
      <c r="H331" s="53" t="s">
        <v>600</v>
      </c>
      <c r="I331" s="151">
        <f>'PUDR KAB ACT'!G434</f>
        <v>4</v>
      </c>
      <c r="J331" s="151">
        <f>'PUDR KAB ACT'!H434</f>
        <v>8</v>
      </c>
      <c r="K331" s="151">
        <f>'PUDR KAB ACT'!I434</f>
        <v>1</v>
      </c>
      <c r="L331" s="151">
        <f>'PUDR KAB ACT'!J434</f>
        <v>0</v>
      </c>
      <c r="M331" s="151">
        <f>'PUDR KAB ACT'!K434</f>
        <v>7</v>
      </c>
      <c r="N331" s="151">
        <f>'PUDR KAB ACT'!L434</f>
        <v>0</v>
      </c>
      <c r="O331" s="151">
        <f>'PUDR KAB ACT'!M434</f>
        <v>2</v>
      </c>
      <c r="P331" s="151">
        <f>'PUDR KAB ACT'!N434</f>
        <v>4</v>
      </c>
      <c r="Q331" s="151">
        <f>'PUDR KAB ACT'!O434</f>
        <v>0</v>
      </c>
      <c r="R331" s="151">
        <f>'PUDR KAB ACT'!P434</f>
        <v>3</v>
      </c>
      <c r="S331" s="151">
        <f>'PUDR KAB ACT'!Q434</f>
        <v>0</v>
      </c>
      <c r="T331" s="151">
        <f>'PUDR KAB ACT'!R434</f>
        <v>0</v>
      </c>
      <c r="U331" s="151">
        <f>JAN!N432</f>
        <v>4</v>
      </c>
      <c r="V331" s="151">
        <f>FEB!N432</f>
        <v>8</v>
      </c>
      <c r="W331" s="151">
        <f>MAR!N432</f>
        <v>1</v>
      </c>
      <c r="X331" s="151">
        <f>APR!N432</f>
        <v>0</v>
      </c>
      <c r="Y331" s="151">
        <f>MEI!N432</f>
        <v>7</v>
      </c>
      <c r="Z331" s="151">
        <f>JUN!N432</f>
        <v>0</v>
      </c>
      <c r="AA331" s="151">
        <f>JUL!N432</f>
        <v>2</v>
      </c>
      <c r="AB331" s="151">
        <f>AGS!N432</f>
        <v>4</v>
      </c>
      <c r="AC331" s="151">
        <f>SEPT!N432</f>
        <v>0</v>
      </c>
      <c r="AD331" s="151">
        <f>OKT!N432</f>
        <v>3</v>
      </c>
      <c r="AE331" s="151">
        <f>NOV!N432</f>
        <v>0</v>
      </c>
      <c r="AF331" s="151">
        <f>DES!N432</f>
        <v>0</v>
      </c>
      <c r="AG331" s="151">
        <f t="shared" si="9"/>
        <v>29</v>
      </c>
      <c r="AH331" s="151">
        <f t="shared" si="10"/>
        <v>29</v>
      </c>
      <c r="AI331" s="376">
        <f t="shared" si="11"/>
        <v>1</v>
      </c>
      <c r="AJ331" s="82">
        <f t="shared" si="12"/>
        <v>20</v>
      </c>
      <c r="AK331" s="82">
        <f t="shared" si="13"/>
        <v>20</v>
      </c>
      <c r="AL331" s="82">
        <f t="shared" si="14"/>
        <v>1</v>
      </c>
      <c r="AM331" s="82">
        <f t="shared" si="15"/>
        <v>9</v>
      </c>
      <c r="AN331" s="82">
        <f t="shared" si="16"/>
        <v>9</v>
      </c>
      <c r="AO331" s="82">
        <f t="shared" si="17"/>
        <v>1</v>
      </c>
    </row>
    <row r="332" spans="1:41" ht="15.75" customHeight="1" x14ac:dyDescent="0.3">
      <c r="A332" s="53">
        <v>432</v>
      </c>
      <c r="B332" s="53"/>
      <c r="C332" s="137" t="s">
        <v>599</v>
      </c>
      <c r="D332" s="137">
        <v>5</v>
      </c>
      <c r="E332" s="137" t="s">
        <v>600</v>
      </c>
      <c r="F332" s="53" t="s">
        <v>474</v>
      </c>
      <c r="G332" s="53" t="s">
        <v>644</v>
      </c>
      <c r="H332" s="53" t="s">
        <v>598</v>
      </c>
      <c r="I332" s="151">
        <f>'PUDR KAB ACT'!G435</f>
        <v>0</v>
      </c>
      <c r="J332" s="151">
        <f>'PUDR KAB ACT'!H435</f>
        <v>0</v>
      </c>
      <c r="K332" s="151">
        <f>'PUDR KAB ACT'!I435</f>
        <v>2</v>
      </c>
      <c r="L332" s="151">
        <f>'PUDR KAB ACT'!J435</f>
        <v>0</v>
      </c>
      <c r="M332" s="151">
        <f>'PUDR KAB ACT'!K435</f>
        <v>0</v>
      </c>
      <c r="N332" s="151">
        <f>'PUDR KAB ACT'!L435</f>
        <v>0</v>
      </c>
      <c r="O332" s="151">
        <f>'PUDR KAB ACT'!M435</f>
        <v>0</v>
      </c>
      <c r="P332" s="151">
        <f>'PUDR KAB ACT'!N435</f>
        <v>2</v>
      </c>
      <c r="Q332" s="151">
        <f>'PUDR KAB ACT'!O435</f>
        <v>1</v>
      </c>
      <c r="R332" s="151">
        <f>'PUDR KAB ACT'!P435</f>
        <v>0</v>
      </c>
      <c r="S332" s="151">
        <f>'PUDR KAB ACT'!Q435</f>
        <v>1</v>
      </c>
      <c r="T332" s="151">
        <f>'PUDR KAB ACT'!R435</f>
        <v>0</v>
      </c>
      <c r="U332" s="151">
        <f>JAN!N433</f>
        <v>0</v>
      </c>
      <c r="V332" s="151">
        <f>FEB!N433</f>
        <v>0</v>
      </c>
      <c r="W332" s="151">
        <f>MAR!N433</f>
        <v>2</v>
      </c>
      <c r="X332" s="151">
        <f>APR!N433</f>
        <v>0</v>
      </c>
      <c r="Y332" s="151">
        <f>MEI!N433</f>
        <v>0</v>
      </c>
      <c r="Z332" s="151">
        <f>JUN!N433</f>
        <v>0</v>
      </c>
      <c r="AA332" s="151">
        <f>JUL!N433</f>
        <v>0</v>
      </c>
      <c r="AB332" s="151">
        <f>AGS!N433</f>
        <v>2</v>
      </c>
      <c r="AC332" s="151">
        <f>SEPT!N433</f>
        <v>1</v>
      </c>
      <c r="AD332" s="151">
        <f>OKT!N433</f>
        <v>0</v>
      </c>
      <c r="AE332" s="151">
        <f>NOV!N433</f>
        <v>1</v>
      </c>
      <c r="AF332" s="151">
        <f>DES!N433</f>
        <v>0</v>
      </c>
      <c r="AG332" s="151">
        <f t="shared" si="9"/>
        <v>6</v>
      </c>
      <c r="AH332" s="151">
        <f t="shared" si="10"/>
        <v>6</v>
      </c>
      <c r="AI332" s="376">
        <f t="shared" si="11"/>
        <v>1</v>
      </c>
      <c r="AJ332" s="82">
        <f t="shared" si="12"/>
        <v>2</v>
      </c>
      <c r="AK332" s="82">
        <f t="shared" si="13"/>
        <v>2</v>
      </c>
      <c r="AL332" s="82">
        <f t="shared" si="14"/>
        <v>1</v>
      </c>
      <c r="AM332" s="82">
        <f t="shared" si="15"/>
        <v>4</v>
      </c>
      <c r="AN332" s="82">
        <f t="shared" si="16"/>
        <v>4</v>
      </c>
      <c r="AO332" s="82">
        <f t="shared" si="17"/>
        <v>1</v>
      </c>
    </row>
    <row r="333" spans="1:41" ht="15.75" customHeight="1" x14ac:dyDescent="0.3">
      <c r="A333" s="53">
        <v>433</v>
      </c>
      <c r="B333" s="53"/>
      <c r="C333" s="137" t="s">
        <v>599</v>
      </c>
      <c r="D333" s="137">
        <v>6</v>
      </c>
      <c r="E333" s="137" t="s">
        <v>598</v>
      </c>
      <c r="F333" s="53" t="s">
        <v>474</v>
      </c>
      <c r="G333" s="53" t="s">
        <v>645</v>
      </c>
      <c r="H333" s="53" t="s">
        <v>600</v>
      </c>
      <c r="I333" s="151">
        <f>'PUDR KAB ACT'!G436</f>
        <v>50</v>
      </c>
      <c r="J333" s="151">
        <f>'PUDR KAB ACT'!H436</f>
        <v>18</v>
      </c>
      <c r="K333" s="151">
        <f>'PUDR KAB ACT'!I436</f>
        <v>39</v>
      </c>
      <c r="L333" s="151">
        <f>'PUDR KAB ACT'!J436</f>
        <v>8</v>
      </c>
      <c r="M333" s="151">
        <f>'PUDR KAB ACT'!K436</f>
        <v>14</v>
      </c>
      <c r="N333" s="151">
        <f>'PUDR KAB ACT'!L436</f>
        <v>17</v>
      </c>
      <c r="O333" s="151">
        <f>'PUDR KAB ACT'!M436</f>
        <v>6</v>
      </c>
      <c r="P333" s="151">
        <f>'PUDR KAB ACT'!N436</f>
        <v>10</v>
      </c>
      <c r="Q333" s="151">
        <f>'PUDR KAB ACT'!O436</f>
        <v>6</v>
      </c>
      <c r="R333" s="151">
        <f>'PUDR KAB ACT'!P436</f>
        <v>7</v>
      </c>
      <c r="S333" s="151">
        <f>'PUDR KAB ACT'!Q436</f>
        <v>0</v>
      </c>
      <c r="T333" s="151">
        <f>'PUDR KAB ACT'!R436</f>
        <v>1</v>
      </c>
      <c r="U333" s="151">
        <f>JAN!N434</f>
        <v>50</v>
      </c>
      <c r="V333" s="151">
        <f>FEB!N434</f>
        <v>18</v>
      </c>
      <c r="W333" s="151">
        <f>MAR!N434</f>
        <v>39</v>
      </c>
      <c r="X333" s="151">
        <f>APR!N434</f>
        <v>8</v>
      </c>
      <c r="Y333" s="151">
        <f>MEI!N434</f>
        <v>14</v>
      </c>
      <c r="Z333" s="151">
        <f>JUN!N434</f>
        <v>17</v>
      </c>
      <c r="AA333" s="151">
        <f>JUL!N434</f>
        <v>6</v>
      </c>
      <c r="AB333" s="151">
        <f>AGS!N434</f>
        <v>10</v>
      </c>
      <c r="AC333" s="151">
        <f>SEPT!N434</f>
        <v>6</v>
      </c>
      <c r="AD333" s="151">
        <f>OKT!N434</f>
        <v>7</v>
      </c>
      <c r="AE333" s="151">
        <f>NOV!N434</f>
        <v>0</v>
      </c>
      <c r="AF333" s="151">
        <f>DES!N434</f>
        <v>1</v>
      </c>
      <c r="AG333" s="151">
        <f t="shared" si="9"/>
        <v>176</v>
      </c>
      <c r="AH333" s="151">
        <f t="shared" si="10"/>
        <v>176</v>
      </c>
      <c r="AI333" s="376">
        <f t="shared" si="11"/>
        <v>1</v>
      </c>
      <c r="AJ333" s="82">
        <f t="shared" si="12"/>
        <v>146</v>
      </c>
      <c r="AK333" s="82">
        <f t="shared" si="13"/>
        <v>146</v>
      </c>
      <c r="AL333" s="82">
        <f t="shared" si="14"/>
        <v>1</v>
      </c>
      <c r="AM333" s="82">
        <f t="shared" si="15"/>
        <v>30</v>
      </c>
      <c r="AN333" s="82">
        <f t="shared" si="16"/>
        <v>30</v>
      </c>
      <c r="AO333" s="82">
        <f t="shared" si="17"/>
        <v>1</v>
      </c>
    </row>
    <row r="334" spans="1:41" ht="15.75" customHeight="1" x14ac:dyDescent="0.3">
      <c r="A334" s="53">
        <v>434</v>
      </c>
      <c r="B334" s="53"/>
      <c r="C334" s="137" t="s">
        <v>591</v>
      </c>
      <c r="D334" s="137">
        <v>7</v>
      </c>
      <c r="E334" s="137" t="s">
        <v>598</v>
      </c>
      <c r="F334" s="53" t="s">
        <v>474</v>
      </c>
      <c r="G334" s="53" t="s">
        <v>646</v>
      </c>
      <c r="H334" s="53" t="s">
        <v>598</v>
      </c>
      <c r="I334" s="151">
        <f>'PUDR KAB ACT'!G437</f>
        <v>0</v>
      </c>
      <c r="J334" s="151">
        <f>'PUDR KAB ACT'!H437</f>
        <v>1</v>
      </c>
      <c r="K334" s="151">
        <f>'PUDR KAB ACT'!I437</f>
        <v>1</v>
      </c>
      <c r="L334" s="151">
        <f>'PUDR KAB ACT'!J437</f>
        <v>7</v>
      </c>
      <c r="M334" s="151">
        <f>'PUDR KAB ACT'!K437</f>
        <v>9</v>
      </c>
      <c r="N334" s="151">
        <f>'PUDR KAB ACT'!L437</f>
        <v>3</v>
      </c>
      <c r="O334" s="151">
        <f>'PUDR KAB ACT'!M437</f>
        <v>1</v>
      </c>
      <c r="P334" s="151">
        <f>'PUDR KAB ACT'!N437</f>
        <v>0</v>
      </c>
      <c r="Q334" s="151">
        <f>'PUDR KAB ACT'!O437</f>
        <v>0</v>
      </c>
      <c r="R334" s="151">
        <f>'PUDR KAB ACT'!P437</f>
        <v>1</v>
      </c>
      <c r="S334" s="151">
        <f>'PUDR KAB ACT'!Q437</f>
        <v>1</v>
      </c>
      <c r="T334" s="151">
        <f>'PUDR KAB ACT'!R437</f>
        <v>3</v>
      </c>
      <c r="U334" s="151">
        <f>JAN!N435</f>
        <v>0</v>
      </c>
      <c r="V334" s="151">
        <f>FEB!N435</f>
        <v>1</v>
      </c>
      <c r="W334" s="151">
        <f>MAR!N435</f>
        <v>1</v>
      </c>
      <c r="X334" s="151">
        <f>APR!N435</f>
        <v>7</v>
      </c>
      <c r="Y334" s="151">
        <f>MEI!N435</f>
        <v>9</v>
      </c>
      <c r="Z334" s="151">
        <f>JUN!N435</f>
        <v>3</v>
      </c>
      <c r="AA334" s="151">
        <f>JUL!N435</f>
        <v>1</v>
      </c>
      <c r="AB334" s="151">
        <f>AGS!N435</f>
        <v>0</v>
      </c>
      <c r="AC334" s="151">
        <f>SEPT!N435</f>
        <v>0</v>
      </c>
      <c r="AD334" s="151">
        <f>OKT!N435</f>
        <v>1</v>
      </c>
      <c r="AE334" s="151">
        <f>NOV!N435</f>
        <v>1</v>
      </c>
      <c r="AF334" s="151">
        <f>DES!N435</f>
        <v>3</v>
      </c>
      <c r="AG334" s="151">
        <f t="shared" si="9"/>
        <v>27</v>
      </c>
      <c r="AH334" s="151">
        <f t="shared" si="10"/>
        <v>27</v>
      </c>
      <c r="AI334" s="376">
        <f t="shared" si="11"/>
        <v>1</v>
      </c>
      <c r="AJ334" s="82">
        <f t="shared" si="12"/>
        <v>21</v>
      </c>
      <c r="AK334" s="82">
        <f t="shared" si="13"/>
        <v>21</v>
      </c>
      <c r="AL334" s="82">
        <f t="shared" si="14"/>
        <v>1</v>
      </c>
      <c r="AM334" s="82">
        <f t="shared" si="15"/>
        <v>6</v>
      </c>
      <c r="AN334" s="82">
        <f t="shared" si="16"/>
        <v>6</v>
      </c>
      <c r="AO334" s="82">
        <f t="shared" si="17"/>
        <v>1</v>
      </c>
    </row>
    <row r="335" spans="1:41" ht="15.75" customHeight="1" x14ac:dyDescent="0.3">
      <c r="A335" s="53">
        <v>435</v>
      </c>
      <c r="B335" s="53"/>
      <c r="C335" s="137" t="s">
        <v>591</v>
      </c>
      <c r="D335" s="137">
        <v>8</v>
      </c>
      <c r="E335" s="137" t="s">
        <v>598</v>
      </c>
      <c r="F335" s="53" t="s">
        <v>474</v>
      </c>
      <c r="G335" s="53" t="s">
        <v>647</v>
      </c>
      <c r="H335" s="53" t="s">
        <v>598</v>
      </c>
      <c r="I335" s="151">
        <f>'PUDR KAB ACT'!G438</f>
        <v>1</v>
      </c>
      <c r="J335" s="151">
        <f>'PUDR KAB ACT'!H438</f>
        <v>1</v>
      </c>
      <c r="K335" s="151">
        <f>'PUDR KAB ACT'!I438</f>
        <v>2</v>
      </c>
      <c r="L335" s="151">
        <f>'PUDR KAB ACT'!J438</f>
        <v>0</v>
      </c>
      <c r="M335" s="151">
        <f>'PUDR KAB ACT'!K438</f>
        <v>0</v>
      </c>
      <c r="N335" s="151">
        <f>'PUDR KAB ACT'!L438</f>
        <v>1</v>
      </c>
      <c r="O335" s="151">
        <f>'PUDR KAB ACT'!M438</f>
        <v>1</v>
      </c>
      <c r="P335" s="151">
        <f>'PUDR KAB ACT'!N438</f>
        <v>0</v>
      </c>
      <c r="Q335" s="151">
        <f>'PUDR KAB ACT'!O438</f>
        <v>0</v>
      </c>
      <c r="R335" s="151">
        <f>'PUDR KAB ACT'!P438</f>
        <v>0</v>
      </c>
      <c r="S335" s="151">
        <f>'PUDR KAB ACT'!Q438</f>
        <v>0</v>
      </c>
      <c r="T335" s="151">
        <f>'PUDR KAB ACT'!R438</f>
        <v>0</v>
      </c>
      <c r="U335" s="151">
        <f>JAN!N436</f>
        <v>1</v>
      </c>
      <c r="V335" s="151">
        <f>FEB!N436</f>
        <v>1</v>
      </c>
      <c r="W335" s="151">
        <f>MAR!N436</f>
        <v>2</v>
      </c>
      <c r="X335" s="151">
        <f>APR!N436</f>
        <v>0</v>
      </c>
      <c r="Y335" s="151">
        <f>MEI!N436</f>
        <v>0</v>
      </c>
      <c r="Z335" s="151">
        <f>JUN!N436</f>
        <v>1</v>
      </c>
      <c r="AA335" s="151">
        <f>JUL!N436</f>
        <v>1</v>
      </c>
      <c r="AB335" s="151">
        <f>AGS!N436</f>
        <v>0</v>
      </c>
      <c r="AC335" s="151">
        <f>SEPT!N436</f>
        <v>0</v>
      </c>
      <c r="AD335" s="151">
        <f>OKT!N436</f>
        <v>0</v>
      </c>
      <c r="AE335" s="151">
        <f>NOV!N436</f>
        <v>0</v>
      </c>
      <c r="AF335" s="151">
        <f>DES!N436</f>
        <v>0</v>
      </c>
      <c r="AG335" s="151">
        <f t="shared" si="9"/>
        <v>6</v>
      </c>
      <c r="AH335" s="151">
        <f t="shared" si="10"/>
        <v>6</v>
      </c>
      <c r="AI335" s="376">
        <f t="shared" si="11"/>
        <v>1</v>
      </c>
      <c r="AJ335" s="82">
        <f t="shared" si="12"/>
        <v>5</v>
      </c>
      <c r="AK335" s="82">
        <f t="shared" si="13"/>
        <v>5</v>
      </c>
      <c r="AL335" s="82">
        <f t="shared" si="14"/>
        <v>1</v>
      </c>
      <c r="AM335" s="82">
        <f t="shared" si="15"/>
        <v>1</v>
      </c>
      <c r="AN335" s="82">
        <f t="shared" si="16"/>
        <v>1</v>
      </c>
      <c r="AO335" s="82">
        <f t="shared" si="17"/>
        <v>1</v>
      </c>
    </row>
    <row r="336" spans="1:41" ht="15.75" customHeight="1" x14ac:dyDescent="0.3">
      <c r="A336" s="53">
        <v>436</v>
      </c>
      <c r="B336" s="53"/>
      <c r="C336" s="137" t="s">
        <v>591</v>
      </c>
      <c r="D336" s="137">
        <v>9</v>
      </c>
      <c r="E336" s="137" t="s">
        <v>598</v>
      </c>
      <c r="F336" s="53" t="s">
        <v>474</v>
      </c>
      <c r="G336" s="53" t="s">
        <v>648</v>
      </c>
      <c r="H336" s="53" t="s">
        <v>598</v>
      </c>
      <c r="I336" s="151">
        <f>'PUDR KAB ACT'!G439</f>
        <v>0</v>
      </c>
      <c r="J336" s="151">
        <f>'PUDR KAB ACT'!H439</f>
        <v>0</v>
      </c>
      <c r="K336" s="151">
        <f>'PUDR KAB ACT'!I439</f>
        <v>2</v>
      </c>
      <c r="L336" s="151">
        <f>'PUDR KAB ACT'!J439</f>
        <v>0</v>
      </c>
      <c r="M336" s="151">
        <f>'PUDR KAB ACT'!K439</f>
        <v>0</v>
      </c>
      <c r="N336" s="151">
        <f>'PUDR KAB ACT'!L439</f>
        <v>1</v>
      </c>
      <c r="O336" s="151">
        <f>'PUDR KAB ACT'!M439</f>
        <v>1</v>
      </c>
      <c r="P336" s="151">
        <f>'PUDR KAB ACT'!N439</f>
        <v>0</v>
      </c>
      <c r="Q336" s="151">
        <f>'PUDR KAB ACT'!O439</f>
        <v>0</v>
      </c>
      <c r="R336" s="151">
        <f>'PUDR KAB ACT'!P439</f>
        <v>0</v>
      </c>
      <c r="S336" s="151">
        <f>'PUDR KAB ACT'!Q439</f>
        <v>0</v>
      </c>
      <c r="T336" s="151">
        <f>'PUDR KAB ACT'!R439</f>
        <v>0</v>
      </c>
      <c r="U336" s="151">
        <f>JAN!N437</f>
        <v>0</v>
      </c>
      <c r="V336" s="151">
        <f>FEB!N437</f>
        <v>0</v>
      </c>
      <c r="W336" s="151">
        <f>MAR!N437</f>
        <v>2</v>
      </c>
      <c r="X336" s="151">
        <f>APR!N437</f>
        <v>0</v>
      </c>
      <c r="Y336" s="151">
        <f>MEI!N437</f>
        <v>0</v>
      </c>
      <c r="Z336" s="151">
        <f>JUN!N437</f>
        <v>1</v>
      </c>
      <c r="AA336" s="151">
        <f>JUL!N437</f>
        <v>1</v>
      </c>
      <c r="AB336" s="151">
        <f>AGS!N437</f>
        <v>0</v>
      </c>
      <c r="AC336" s="151">
        <f>SEPT!N437</f>
        <v>0</v>
      </c>
      <c r="AD336" s="151">
        <f>OKT!N437</f>
        <v>0</v>
      </c>
      <c r="AE336" s="151">
        <f>NOV!N437</f>
        <v>0</v>
      </c>
      <c r="AF336" s="151">
        <f>DES!N437</f>
        <v>0</v>
      </c>
      <c r="AG336" s="151">
        <f t="shared" si="9"/>
        <v>4</v>
      </c>
      <c r="AH336" s="151">
        <f t="shared" si="10"/>
        <v>4</v>
      </c>
      <c r="AI336" s="376">
        <f t="shared" si="11"/>
        <v>1</v>
      </c>
      <c r="AJ336" s="82">
        <f t="shared" si="12"/>
        <v>3</v>
      </c>
      <c r="AK336" s="82">
        <f t="shared" si="13"/>
        <v>3</v>
      </c>
      <c r="AL336" s="82">
        <f t="shared" si="14"/>
        <v>1</v>
      </c>
      <c r="AM336" s="82">
        <f t="shared" si="15"/>
        <v>1</v>
      </c>
      <c r="AN336" s="82">
        <f t="shared" si="16"/>
        <v>1</v>
      </c>
      <c r="AO336" s="82">
        <f t="shared" si="17"/>
        <v>1</v>
      </c>
    </row>
    <row r="337" spans="1:41" ht="15.75" customHeight="1" x14ac:dyDescent="0.3">
      <c r="A337" s="53">
        <v>437</v>
      </c>
      <c r="B337" s="53"/>
      <c r="C337" s="137" t="s">
        <v>591</v>
      </c>
      <c r="D337" s="137">
        <v>10</v>
      </c>
      <c r="E337" s="137" t="s">
        <v>598</v>
      </c>
      <c r="F337" s="53" t="s">
        <v>474</v>
      </c>
      <c r="G337" s="53" t="s">
        <v>649</v>
      </c>
      <c r="H337" s="53" t="s">
        <v>598</v>
      </c>
      <c r="I337" s="151">
        <f>'PUDR KAB ACT'!G440</f>
        <v>1</v>
      </c>
      <c r="J337" s="151">
        <f>'PUDR KAB ACT'!H440</f>
        <v>0</v>
      </c>
      <c r="K337" s="151">
        <f>'PUDR KAB ACT'!I440</f>
        <v>2</v>
      </c>
      <c r="L337" s="151">
        <f>'PUDR KAB ACT'!J440</f>
        <v>0</v>
      </c>
      <c r="M337" s="151">
        <f>'PUDR KAB ACT'!K440</f>
        <v>1</v>
      </c>
      <c r="N337" s="151">
        <f>'PUDR KAB ACT'!L440</f>
        <v>0</v>
      </c>
      <c r="O337" s="151">
        <f>'PUDR KAB ACT'!M440</f>
        <v>3</v>
      </c>
      <c r="P337" s="151">
        <f>'PUDR KAB ACT'!N440</f>
        <v>0</v>
      </c>
      <c r="Q337" s="151">
        <f>'PUDR KAB ACT'!O440</f>
        <v>1</v>
      </c>
      <c r="R337" s="151">
        <f>'PUDR KAB ACT'!P440</f>
        <v>1</v>
      </c>
      <c r="S337" s="151">
        <f>'PUDR KAB ACT'!Q440</f>
        <v>0</v>
      </c>
      <c r="T337" s="151">
        <f>'PUDR KAB ACT'!R440</f>
        <v>0</v>
      </c>
      <c r="U337" s="151">
        <f>JAN!N438</f>
        <v>1</v>
      </c>
      <c r="V337" s="151">
        <f>FEB!N438</f>
        <v>0</v>
      </c>
      <c r="W337" s="151">
        <f>MAR!N438</f>
        <v>2</v>
      </c>
      <c r="X337" s="151">
        <f>APR!N438</f>
        <v>0</v>
      </c>
      <c r="Y337" s="151">
        <f>MEI!N438</f>
        <v>1</v>
      </c>
      <c r="Z337" s="151">
        <f>JUN!N438</f>
        <v>0</v>
      </c>
      <c r="AA337" s="151">
        <f>JUL!N438</f>
        <v>3</v>
      </c>
      <c r="AB337" s="151">
        <f>AGS!N438</f>
        <v>0</v>
      </c>
      <c r="AC337" s="151">
        <f>SEPT!N438</f>
        <v>1</v>
      </c>
      <c r="AD337" s="151">
        <f>OKT!N438</f>
        <v>1</v>
      </c>
      <c r="AE337" s="151">
        <f>NOV!N438</f>
        <v>0</v>
      </c>
      <c r="AF337" s="151">
        <f>DES!N438</f>
        <v>0</v>
      </c>
      <c r="AG337" s="151">
        <f t="shared" si="9"/>
        <v>9</v>
      </c>
      <c r="AH337" s="151">
        <f t="shared" si="10"/>
        <v>9</v>
      </c>
      <c r="AI337" s="376">
        <f t="shared" si="11"/>
        <v>1</v>
      </c>
      <c r="AJ337" s="82">
        <f t="shared" si="12"/>
        <v>4</v>
      </c>
      <c r="AK337" s="82">
        <f t="shared" si="13"/>
        <v>4</v>
      </c>
      <c r="AL337" s="82">
        <f t="shared" si="14"/>
        <v>1</v>
      </c>
      <c r="AM337" s="82">
        <f t="shared" si="15"/>
        <v>5</v>
      </c>
      <c r="AN337" s="82">
        <f t="shared" si="16"/>
        <v>5</v>
      </c>
      <c r="AO337" s="82">
        <f t="shared" si="17"/>
        <v>1</v>
      </c>
    </row>
    <row r="338" spans="1:41" ht="15.75" customHeight="1" x14ac:dyDescent="0.3">
      <c r="A338" s="53">
        <v>438</v>
      </c>
      <c r="B338" s="53"/>
      <c r="C338" s="137" t="s">
        <v>591</v>
      </c>
      <c r="D338" s="137">
        <v>11</v>
      </c>
      <c r="E338" s="137" t="s">
        <v>598</v>
      </c>
      <c r="F338" s="53" t="s">
        <v>474</v>
      </c>
      <c r="G338" s="53" t="s">
        <v>650</v>
      </c>
      <c r="H338" s="53" t="s">
        <v>598</v>
      </c>
      <c r="I338" s="151">
        <f>'PUDR KAB ACT'!G441</f>
        <v>0</v>
      </c>
      <c r="J338" s="151">
        <f>'PUDR KAB ACT'!H441</f>
        <v>0</v>
      </c>
      <c r="K338" s="151">
        <f>'PUDR KAB ACT'!I441</f>
        <v>0</v>
      </c>
      <c r="L338" s="151">
        <f>'PUDR KAB ACT'!J441</f>
        <v>0</v>
      </c>
      <c r="M338" s="151">
        <f>'PUDR KAB ACT'!K441</f>
        <v>0</v>
      </c>
      <c r="N338" s="151">
        <f>'PUDR KAB ACT'!L441</f>
        <v>1</v>
      </c>
      <c r="O338" s="151">
        <f>'PUDR KAB ACT'!M441</f>
        <v>0</v>
      </c>
      <c r="P338" s="151">
        <f>'PUDR KAB ACT'!N441</f>
        <v>0</v>
      </c>
      <c r="Q338" s="151">
        <f>'PUDR KAB ACT'!O441</f>
        <v>0</v>
      </c>
      <c r="R338" s="151">
        <f>'PUDR KAB ACT'!P441</f>
        <v>0</v>
      </c>
      <c r="S338" s="151">
        <f>'PUDR KAB ACT'!Q441</f>
        <v>0</v>
      </c>
      <c r="T338" s="151">
        <f>'PUDR KAB ACT'!R441</f>
        <v>0</v>
      </c>
      <c r="U338" s="151">
        <f>JAN!N439</f>
        <v>0</v>
      </c>
      <c r="V338" s="151">
        <f>FEB!N439</f>
        <v>0</v>
      </c>
      <c r="W338" s="151">
        <f>MAR!N439</f>
        <v>0</v>
      </c>
      <c r="X338" s="151">
        <f>APR!N439</f>
        <v>0</v>
      </c>
      <c r="Y338" s="151">
        <f>MEI!N439</f>
        <v>0</v>
      </c>
      <c r="Z338" s="151">
        <f>JUN!N439</f>
        <v>1</v>
      </c>
      <c r="AA338" s="151">
        <f>JUL!N439</f>
        <v>0</v>
      </c>
      <c r="AB338" s="151">
        <f>AGS!N439</f>
        <v>0</v>
      </c>
      <c r="AC338" s="151">
        <f>SEPT!N439</f>
        <v>0</v>
      </c>
      <c r="AD338" s="151">
        <f>OKT!N439</f>
        <v>0</v>
      </c>
      <c r="AE338" s="151">
        <f>NOV!N439</f>
        <v>0</v>
      </c>
      <c r="AF338" s="151">
        <f>DES!N439</f>
        <v>0</v>
      </c>
      <c r="AG338" s="151">
        <f t="shared" si="9"/>
        <v>1</v>
      </c>
      <c r="AH338" s="151">
        <f t="shared" si="10"/>
        <v>1</v>
      </c>
      <c r="AI338" s="376">
        <f t="shared" si="11"/>
        <v>1</v>
      </c>
      <c r="AJ338" s="82">
        <f t="shared" si="12"/>
        <v>1</v>
      </c>
      <c r="AK338" s="82">
        <f t="shared" si="13"/>
        <v>1</v>
      </c>
      <c r="AL338" s="82">
        <f t="shared" si="14"/>
        <v>1</v>
      </c>
      <c r="AM338" s="82">
        <f t="shared" si="15"/>
        <v>0</v>
      </c>
      <c r="AN338" s="82">
        <f t="shared" si="16"/>
        <v>0</v>
      </c>
      <c r="AO338" s="82" t="e">
        <f t="shared" si="17"/>
        <v>#DIV/0!</v>
      </c>
    </row>
    <row r="339" spans="1:41" ht="15.75" customHeight="1" x14ac:dyDescent="0.3">
      <c r="A339" s="53">
        <v>439</v>
      </c>
      <c r="B339" s="53"/>
      <c r="C339" s="137" t="s">
        <v>591</v>
      </c>
      <c r="D339" s="137">
        <v>12</v>
      </c>
      <c r="E339" s="137" t="s">
        <v>598</v>
      </c>
      <c r="F339" s="53" t="s">
        <v>474</v>
      </c>
      <c r="G339" s="53" t="s">
        <v>651</v>
      </c>
      <c r="H339" s="53" t="s">
        <v>598</v>
      </c>
      <c r="I339" s="151">
        <f>'PUDR KAB ACT'!G442</f>
        <v>0</v>
      </c>
      <c r="J339" s="151">
        <f>'PUDR KAB ACT'!H442</f>
        <v>0</v>
      </c>
      <c r="K339" s="151">
        <f>'PUDR KAB ACT'!I442</f>
        <v>0</v>
      </c>
      <c r="L339" s="151">
        <f>'PUDR KAB ACT'!J442</f>
        <v>0</v>
      </c>
      <c r="M339" s="151">
        <f>'PUDR KAB ACT'!K442</f>
        <v>0</v>
      </c>
      <c r="N339" s="151">
        <f>'PUDR KAB ACT'!L442</f>
        <v>0</v>
      </c>
      <c r="O339" s="151">
        <f>'PUDR KAB ACT'!M442</f>
        <v>0</v>
      </c>
      <c r="P339" s="151">
        <f>'PUDR KAB ACT'!N442</f>
        <v>0</v>
      </c>
      <c r="Q339" s="151">
        <f>'PUDR KAB ACT'!O442</f>
        <v>0</v>
      </c>
      <c r="R339" s="151">
        <f>'PUDR KAB ACT'!P442</f>
        <v>1</v>
      </c>
      <c r="S339" s="151">
        <f>'PUDR KAB ACT'!Q442</f>
        <v>0</v>
      </c>
      <c r="T339" s="151">
        <f>'PUDR KAB ACT'!R442</f>
        <v>0</v>
      </c>
      <c r="U339" s="151">
        <f>JAN!N440</f>
        <v>0</v>
      </c>
      <c r="V339" s="151">
        <f>FEB!N440</f>
        <v>0</v>
      </c>
      <c r="W339" s="151">
        <f>MAR!N440</f>
        <v>0</v>
      </c>
      <c r="X339" s="151">
        <f>APR!N440</f>
        <v>0</v>
      </c>
      <c r="Y339" s="151">
        <f>MEI!N440</f>
        <v>0</v>
      </c>
      <c r="Z339" s="151">
        <f>JUN!N440</f>
        <v>0</v>
      </c>
      <c r="AA339" s="151">
        <f>JUL!N440</f>
        <v>0</v>
      </c>
      <c r="AB339" s="151">
        <f>AGS!N440</f>
        <v>0</v>
      </c>
      <c r="AC339" s="151">
        <f>SEPT!N440</f>
        <v>0</v>
      </c>
      <c r="AD339" s="151">
        <f>OKT!N440</f>
        <v>1</v>
      </c>
      <c r="AE339" s="151">
        <f>NOV!N440</f>
        <v>0</v>
      </c>
      <c r="AF339" s="151">
        <f>DES!N440</f>
        <v>0</v>
      </c>
      <c r="AG339" s="151">
        <f t="shared" si="9"/>
        <v>1</v>
      </c>
      <c r="AH339" s="151">
        <f t="shared" si="10"/>
        <v>1</v>
      </c>
      <c r="AI339" s="376">
        <f t="shared" si="11"/>
        <v>1</v>
      </c>
      <c r="AJ339" s="82">
        <f t="shared" si="12"/>
        <v>0</v>
      </c>
      <c r="AK339" s="82">
        <f t="shared" si="13"/>
        <v>0</v>
      </c>
      <c r="AL339" s="82" t="e">
        <f t="shared" si="14"/>
        <v>#DIV/0!</v>
      </c>
      <c r="AM339" s="82">
        <f t="shared" si="15"/>
        <v>1</v>
      </c>
      <c r="AN339" s="82">
        <f t="shared" si="16"/>
        <v>1</v>
      </c>
      <c r="AO339" s="82">
        <f t="shared" si="17"/>
        <v>1</v>
      </c>
    </row>
    <row r="340" spans="1:41" ht="15.75" customHeight="1" x14ac:dyDescent="0.3">
      <c r="A340" s="53">
        <v>440</v>
      </c>
      <c r="B340" s="53"/>
      <c r="C340" s="137" t="s">
        <v>591</v>
      </c>
      <c r="D340" s="137">
        <v>13</v>
      </c>
      <c r="E340" s="137" t="s">
        <v>598</v>
      </c>
      <c r="F340" s="53" t="s">
        <v>474</v>
      </c>
      <c r="G340" s="53" t="s">
        <v>652</v>
      </c>
      <c r="H340" s="53" t="s">
        <v>598</v>
      </c>
      <c r="I340" s="151">
        <f>'PUDR KAB ACT'!G443</f>
        <v>0</v>
      </c>
      <c r="J340" s="151">
        <f>'PUDR KAB ACT'!H443</f>
        <v>0</v>
      </c>
      <c r="K340" s="151">
        <f>'PUDR KAB ACT'!I443</f>
        <v>0</v>
      </c>
      <c r="L340" s="151">
        <f>'PUDR KAB ACT'!J443</f>
        <v>0</v>
      </c>
      <c r="M340" s="151">
        <f>'PUDR KAB ACT'!K443</f>
        <v>0</v>
      </c>
      <c r="N340" s="151">
        <f>'PUDR KAB ACT'!L443</f>
        <v>0</v>
      </c>
      <c r="O340" s="151">
        <f>'PUDR KAB ACT'!M443</f>
        <v>0</v>
      </c>
      <c r="P340" s="151">
        <f>'PUDR KAB ACT'!N443</f>
        <v>1</v>
      </c>
      <c r="Q340" s="151">
        <f>'PUDR KAB ACT'!O443</f>
        <v>0</v>
      </c>
      <c r="R340" s="151">
        <f>'PUDR KAB ACT'!P443</f>
        <v>0</v>
      </c>
      <c r="S340" s="151">
        <f>'PUDR KAB ACT'!Q443</f>
        <v>0</v>
      </c>
      <c r="T340" s="151">
        <f>'PUDR KAB ACT'!R443</f>
        <v>0</v>
      </c>
      <c r="U340" s="151">
        <f>JAN!N441</f>
        <v>0</v>
      </c>
      <c r="V340" s="151">
        <f>FEB!N441</f>
        <v>0</v>
      </c>
      <c r="W340" s="151">
        <f>MAR!N441</f>
        <v>0</v>
      </c>
      <c r="X340" s="151">
        <f>APR!N441</f>
        <v>0</v>
      </c>
      <c r="Y340" s="151">
        <f>MEI!N441</f>
        <v>0</v>
      </c>
      <c r="Z340" s="151">
        <f>JUN!N441</f>
        <v>0</v>
      </c>
      <c r="AA340" s="151">
        <f>JUL!N441</f>
        <v>0</v>
      </c>
      <c r="AB340" s="151">
        <f>AGS!N441</f>
        <v>1</v>
      </c>
      <c r="AC340" s="151">
        <f>SEPT!N441</f>
        <v>0</v>
      </c>
      <c r="AD340" s="151">
        <f>OKT!N441</f>
        <v>0</v>
      </c>
      <c r="AE340" s="151">
        <f>NOV!N441</f>
        <v>0</v>
      </c>
      <c r="AF340" s="151">
        <f>DES!N441</f>
        <v>0</v>
      </c>
      <c r="AG340" s="151">
        <f t="shared" si="9"/>
        <v>1</v>
      </c>
      <c r="AH340" s="151">
        <f t="shared" si="10"/>
        <v>1</v>
      </c>
      <c r="AI340" s="376">
        <f t="shared" si="11"/>
        <v>1</v>
      </c>
      <c r="AJ340" s="82">
        <f t="shared" si="12"/>
        <v>0</v>
      </c>
      <c r="AK340" s="82">
        <f t="shared" si="13"/>
        <v>0</v>
      </c>
      <c r="AL340" s="82" t="e">
        <f t="shared" si="14"/>
        <v>#DIV/0!</v>
      </c>
      <c r="AM340" s="82">
        <f t="shared" si="15"/>
        <v>1</v>
      </c>
      <c r="AN340" s="82">
        <f t="shared" si="16"/>
        <v>1</v>
      </c>
      <c r="AO340" s="82">
        <f t="shared" si="17"/>
        <v>1</v>
      </c>
    </row>
    <row r="341" spans="1:41" ht="15.75" customHeight="1" x14ac:dyDescent="0.3">
      <c r="A341" s="53">
        <v>441</v>
      </c>
      <c r="B341" s="53"/>
      <c r="C341" s="137" t="s">
        <v>591</v>
      </c>
      <c r="D341" s="137">
        <v>14</v>
      </c>
      <c r="E341" s="137" t="s">
        <v>598</v>
      </c>
      <c r="F341" s="53" t="s">
        <v>474</v>
      </c>
      <c r="G341" s="53" t="s">
        <v>653</v>
      </c>
      <c r="H341" s="53" t="s">
        <v>598</v>
      </c>
      <c r="I341" s="151">
        <f>'PUDR KAB ACT'!G444</f>
        <v>0</v>
      </c>
      <c r="J341" s="151">
        <f>'PUDR KAB ACT'!H444</f>
        <v>0</v>
      </c>
      <c r="K341" s="151">
        <f>'PUDR KAB ACT'!I444</f>
        <v>0</v>
      </c>
      <c r="L341" s="151">
        <f>'PUDR KAB ACT'!J444</f>
        <v>1</v>
      </c>
      <c r="M341" s="151">
        <f>'PUDR KAB ACT'!K444</f>
        <v>1</v>
      </c>
      <c r="N341" s="151">
        <f>'PUDR KAB ACT'!L444</f>
        <v>0</v>
      </c>
      <c r="O341" s="151">
        <f>'PUDR KAB ACT'!M444</f>
        <v>0</v>
      </c>
      <c r="P341" s="151">
        <f>'PUDR KAB ACT'!N444</f>
        <v>1</v>
      </c>
      <c r="Q341" s="151">
        <f>'PUDR KAB ACT'!O444</f>
        <v>1</v>
      </c>
      <c r="R341" s="151">
        <f>'PUDR KAB ACT'!P444</f>
        <v>0</v>
      </c>
      <c r="S341" s="151">
        <f>'PUDR KAB ACT'!Q444</f>
        <v>0</v>
      </c>
      <c r="T341" s="151">
        <f>'PUDR KAB ACT'!R444</f>
        <v>0</v>
      </c>
      <c r="U341" s="151">
        <f>JAN!N442</f>
        <v>0</v>
      </c>
      <c r="V341" s="151">
        <f>FEB!N442</f>
        <v>0</v>
      </c>
      <c r="W341" s="151">
        <f>MAR!N442</f>
        <v>0</v>
      </c>
      <c r="X341" s="151">
        <f>APR!N442</f>
        <v>1</v>
      </c>
      <c r="Y341" s="151">
        <f>MEI!N442</f>
        <v>1</v>
      </c>
      <c r="Z341" s="151">
        <f>JUN!N442</f>
        <v>0</v>
      </c>
      <c r="AA341" s="151">
        <f>JUL!N442</f>
        <v>0</v>
      </c>
      <c r="AB341" s="151">
        <f>AGS!N442</f>
        <v>1</v>
      </c>
      <c r="AC341" s="151">
        <f>SEPT!N442</f>
        <v>1</v>
      </c>
      <c r="AD341" s="151">
        <f>OKT!N442</f>
        <v>0</v>
      </c>
      <c r="AE341" s="151">
        <f>NOV!N442</f>
        <v>0</v>
      </c>
      <c r="AF341" s="151">
        <f>DES!N442</f>
        <v>0</v>
      </c>
      <c r="AG341" s="151">
        <f t="shared" si="9"/>
        <v>4</v>
      </c>
      <c r="AH341" s="151">
        <f t="shared" si="10"/>
        <v>4</v>
      </c>
      <c r="AI341" s="376">
        <f t="shared" si="11"/>
        <v>1</v>
      </c>
      <c r="AJ341" s="82">
        <f t="shared" si="12"/>
        <v>2</v>
      </c>
      <c r="AK341" s="82">
        <f t="shared" si="13"/>
        <v>2</v>
      </c>
      <c r="AL341" s="82">
        <f t="shared" si="14"/>
        <v>1</v>
      </c>
      <c r="AM341" s="82">
        <f t="shared" si="15"/>
        <v>2</v>
      </c>
      <c r="AN341" s="82">
        <f t="shared" si="16"/>
        <v>2</v>
      </c>
      <c r="AO341" s="82">
        <f t="shared" si="17"/>
        <v>1</v>
      </c>
    </row>
    <row r="342" spans="1:41" ht="15.75" customHeight="1" x14ac:dyDescent="0.3">
      <c r="A342" s="53">
        <v>442</v>
      </c>
      <c r="B342" s="53"/>
      <c r="C342" s="137" t="s">
        <v>591</v>
      </c>
      <c r="D342" s="137">
        <v>15</v>
      </c>
      <c r="E342" s="137" t="s">
        <v>598</v>
      </c>
      <c r="F342" s="53" t="s">
        <v>474</v>
      </c>
      <c r="G342" s="53" t="s">
        <v>654</v>
      </c>
      <c r="H342" s="53" t="s">
        <v>598</v>
      </c>
      <c r="I342" s="151">
        <f>'PUDR KAB ACT'!G445</f>
        <v>2</v>
      </c>
      <c r="J342" s="151">
        <f>'PUDR KAB ACT'!H445</f>
        <v>1</v>
      </c>
      <c r="K342" s="151">
        <f>'PUDR KAB ACT'!I445</f>
        <v>1</v>
      </c>
      <c r="L342" s="151">
        <f>'PUDR KAB ACT'!J445</f>
        <v>3</v>
      </c>
      <c r="M342" s="151">
        <f>'PUDR KAB ACT'!K445</f>
        <v>0</v>
      </c>
      <c r="N342" s="151">
        <f>'PUDR KAB ACT'!L445</f>
        <v>0</v>
      </c>
      <c r="O342" s="151">
        <f>'PUDR KAB ACT'!M445</f>
        <v>0</v>
      </c>
      <c r="P342" s="151">
        <f>'PUDR KAB ACT'!N445</f>
        <v>0</v>
      </c>
      <c r="Q342" s="151">
        <f>'PUDR KAB ACT'!O445</f>
        <v>0</v>
      </c>
      <c r="R342" s="151">
        <f>'PUDR KAB ACT'!P445</f>
        <v>0</v>
      </c>
      <c r="S342" s="151">
        <f>'PUDR KAB ACT'!Q445</f>
        <v>0</v>
      </c>
      <c r="T342" s="151">
        <f>'PUDR KAB ACT'!R445</f>
        <v>0</v>
      </c>
      <c r="U342" s="151">
        <f>JAN!N443</f>
        <v>2</v>
      </c>
      <c r="V342" s="151">
        <f>FEB!N443</f>
        <v>1</v>
      </c>
      <c r="W342" s="151">
        <f>MAR!N443</f>
        <v>1</v>
      </c>
      <c r="X342" s="151">
        <f>APR!N443</f>
        <v>3</v>
      </c>
      <c r="Y342" s="151">
        <f>MEI!N443</f>
        <v>0</v>
      </c>
      <c r="Z342" s="151">
        <f>JUN!N443</f>
        <v>0</v>
      </c>
      <c r="AA342" s="151">
        <f>JUL!N443</f>
        <v>0</v>
      </c>
      <c r="AB342" s="151">
        <f>AGS!N443</f>
        <v>0</v>
      </c>
      <c r="AC342" s="151">
        <f>SEPT!N443</f>
        <v>0</v>
      </c>
      <c r="AD342" s="151">
        <f>OKT!N443</f>
        <v>0</v>
      </c>
      <c r="AE342" s="151">
        <f>NOV!N443</f>
        <v>0</v>
      </c>
      <c r="AF342" s="151">
        <f>DES!N443</f>
        <v>0</v>
      </c>
      <c r="AG342" s="151">
        <f t="shared" si="9"/>
        <v>7</v>
      </c>
      <c r="AH342" s="151">
        <f t="shared" si="10"/>
        <v>7</v>
      </c>
      <c r="AI342" s="376">
        <f t="shared" si="11"/>
        <v>1</v>
      </c>
      <c r="AJ342" s="82">
        <f t="shared" si="12"/>
        <v>7</v>
      </c>
      <c r="AK342" s="82">
        <f t="shared" si="13"/>
        <v>7</v>
      </c>
      <c r="AL342" s="82">
        <f t="shared" si="14"/>
        <v>1</v>
      </c>
      <c r="AM342" s="82">
        <f t="shared" si="15"/>
        <v>0</v>
      </c>
      <c r="AN342" s="82">
        <f t="shared" si="16"/>
        <v>0</v>
      </c>
      <c r="AO342" s="82" t="e">
        <f t="shared" si="17"/>
        <v>#DIV/0!</v>
      </c>
    </row>
    <row r="343" spans="1:41" ht="15.75" customHeight="1" x14ac:dyDescent="0.3">
      <c r="A343" s="53">
        <v>443</v>
      </c>
      <c r="B343" s="53"/>
      <c r="C343" s="137" t="s">
        <v>591</v>
      </c>
      <c r="D343" s="137">
        <v>16</v>
      </c>
      <c r="E343" s="137" t="s">
        <v>598</v>
      </c>
      <c r="F343" s="53" t="s">
        <v>474</v>
      </c>
      <c r="G343" s="53" t="s">
        <v>655</v>
      </c>
      <c r="H343" s="53" t="s">
        <v>598</v>
      </c>
      <c r="I343" s="151">
        <f>'PUDR KAB ACT'!G446</f>
        <v>0</v>
      </c>
      <c r="J343" s="151">
        <f>'PUDR KAB ACT'!H446</f>
        <v>1</v>
      </c>
      <c r="K343" s="151">
        <f>'PUDR KAB ACT'!I446</f>
        <v>8</v>
      </c>
      <c r="L343" s="151">
        <f>'PUDR KAB ACT'!J446</f>
        <v>10</v>
      </c>
      <c r="M343" s="151">
        <f>'PUDR KAB ACT'!K446</f>
        <v>30</v>
      </c>
      <c r="N343" s="151">
        <f>'PUDR KAB ACT'!L446</f>
        <v>13</v>
      </c>
      <c r="O343" s="151">
        <f>'PUDR KAB ACT'!M446</f>
        <v>14</v>
      </c>
      <c r="P343" s="151">
        <f>'PUDR KAB ACT'!N446</f>
        <v>10</v>
      </c>
      <c r="Q343" s="151">
        <f>'PUDR KAB ACT'!O446</f>
        <v>15</v>
      </c>
      <c r="R343" s="151">
        <f>'PUDR KAB ACT'!P446</f>
        <v>14</v>
      </c>
      <c r="S343" s="151">
        <f>'PUDR KAB ACT'!Q446</f>
        <v>14</v>
      </c>
      <c r="T343" s="151">
        <f>'PUDR KAB ACT'!R446</f>
        <v>8</v>
      </c>
      <c r="U343" s="151">
        <f>JAN!N444</f>
        <v>0</v>
      </c>
      <c r="V343" s="151">
        <f>FEB!N444</f>
        <v>1</v>
      </c>
      <c r="W343" s="151">
        <f>MAR!N444</f>
        <v>8</v>
      </c>
      <c r="X343" s="151">
        <f>APR!N444</f>
        <v>10</v>
      </c>
      <c r="Y343" s="151">
        <f>MEI!N444</f>
        <v>30</v>
      </c>
      <c r="Z343" s="151">
        <f>JUN!N444</f>
        <v>13</v>
      </c>
      <c r="AA343" s="151">
        <f>JUL!N444</f>
        <v>14</v>
      </c>
      <c r="AB343" s="151">
        <f>AGS!N444</f>
        <v>10</v>
      </c>
      <c r="AC343" s="151">
        <f>SEPT!N444</f>
        <v>15</v>
      </c>
      <c r="AD343" s="151">
        <f>OKT!N444</f>
        <v>14</v>
      </c>
      <c r="AE343" s="151">
        <f>NOV!N444</f>
        <v>14</v>
      </c>
      <c r="AF343" s="151">
        <f>DES!N444</f>
        <v>8</v>
      </c>
      <c r="AG343" s="151">
        <f t="shared" si="9"/>
        <v>137</v>
      </c>
      <c r="AH343" s="151">
        <f t="shared" si="10"/>
        <v>137</v>
      </c>
      <c r="AI343" s="376">
        <f t="shared" si="11"/>
        <v>1</v>
      </c>
      <c r="AJ343" s="82">
        <f t="shared" si="12"/>
        <v>62</v>
      </c>
      <c r="AK343" s="82">
        <f t="shared" si="13"/>
        <v>62</v>
      </c>
      <c r="AL343" s="82">
        <f t="shared" si="14"/>
        <v>1</v>
      </c>
      <c r="AM343" s="82">
        <f t="shared" si="15"/>
        <v>75</v>
      </c>
      <c r="AN343" s="82">
        <f t="shared" si="16"/>
        <v>75</v>
      </c>
      <c r="AO343" s="82">
        <f t="shared" si="17"/>
        <v>1</v>
      </c>
    </row>
    <row r="344" spans="1:41" ht="15.75" customHeight="1" x14ac:dyDescent="0.3">
      <c r="A344" s="53">
        <v>444</v>
      </c>
      <c r="B344" s="53"/>
      <c r="C344" s="137" t="s">
        <v>591</v>
      </c>
      <c r="D344" s="137">
        <v>17</v>
      </c>
      <c r="E344" s="137" t="s">
        <v>598</v>
      </c>
      <c r="F344" s="53" t="s">
        <v>474</v>
      </c>
      <c r="G344" s="53" t="s">
        <v>656</v>
      </c>
      <c r="H344" s="53" t="s">
        <v>598</v>
      </c>
      <c r="I344" s="151">
        <f>'PUDR KAB ACT'!G447</f>
        <v>2</v>
      </c>
      <c r="J344" s="151">
        <f>'PUDR KAB ACT'!H447</f>
        <v>0</v>
      </c>
      <c r="K344" s="151">
        <f>'PUDR KAB ACT'!I447</f>
        <v>4</v>
      </c>
      <c r="L344" s="151">
        <f>'PUDR KAB ACT'!J447</f>
        <v>4</v>
      </c>
      <c r="M344" s="151">
        <f>'PUDR KAB ACT'!K447</f>
        <v>2</v>
      </c>
      <c r="N344" s="151">
        <f>'PUDR KAB ACT'!L447</f>
        <v>5</v>
      </c>
      <c r="O344" s="151">
        <f>'PUDR KAB ACT'!M447</f>
        <v>1</v>
      </c>
      <c r="P344" s="151">
        <f>'PUDR KAB ACT'!N447</f>
        <v>0</v>
      </c>
      <c r="Q344" s="151">
        <f>'PUDR KAB ACT'!O447</f>
        <v>0</v>
      </c>
      <c r="R344" s="151">
        <f>'PUDR KAB ACT'!P447</f>
        <v>1</v>
      </c>
      <c r="S344" s="151">
        <f>'PUDR KAB ACT'!Q447</f>
        <v>3</v>
      </c>
      <c r="T344" s="151">
        <f>'PUDR KAB ACT'!R447</f>
        <v>1</v>
      </c>
      <c r="U344" s="151">
        <f>JAN!N445</f>
        <v>2</v>
      </c>
      <c r="V344" s="151">
        <f>FEB!N445</f>
        <v>0</v>
      </c>
      <c r="W344" s="151">
        <f>MAR!N445</f>
        <v>4</v>
      </c>
      <c r="X344" s="151">
        <f>APR!N445</f>
        <v>4</v>
      </c>
      <c r="Y344" s="151">
        <f>MEI!N445</f>
        <v>2</v>
      </c>
      <c r="Z344" s="151">
        <f>JUN!N445</f>
        <v>5</v>
      </c>
      <c r="AA344" s="151">
        <f>JUL!N445</f>
        <v>1</v>
      </c>
      <c r="AB344" s="151">
        <f>AGS!N445</f>
        <v>0</v>
      </c>
      <c r="AC344" s="151">
        <f>SEPT!N445</f>
        <v>0</v>
      </c>
      <c r="AD344" s="151">
        <f>OKT!N445</f>
        <v>1</v>
      </c>
      <c r="AE344" s="151">
        <f>NOV!N445</f>
        <v>3</v>
      </c>
      <c r="AF344" s="151">
        <f>DES!N445</f>
        <v>1</v>
      </c>
      <c r="AG344" s="151">
        <f t="shared" si="9"/>
        <v>23</v>
      </c>
      <c r="AH344" s="151">
        <f t="shared" si="10"/>
        <v>23</v>
      </c>
      <c r="AI344" s="376">
        <f t="shared" si="11"/>
        <v>1</v>
      </c>
      <c r="AJ344" s="82">
        <f t="shared" si="12"/>
        <v>17</v>
      </c>
      <c r="AK344" s="82">
        <f t="shared" si="13"/>
        <v>17</v>
      </c>
      <c r="AL344" s="82">
        <f t="shared" si="14"/>
        <v>1</v>
      </c>
      <c r="AM344" s="82">
        <f t="shared" si="15"/>
        <v>6</v>
      </c>
      <c r="AN344" s="82">
        <f t="shared" si="16"/>
        <v>6</v>
      </c>
      <c r="AO344" s="82">
        <f t="shared" si="17"/>
        <v>1</v>
      </c>
    </row>
    <row r="345" spans="1:41" ht="15.75" customHeight="1" x14ac:dyDescent="0.3">
      <c r="A345" s="53">
        <v>445</v>
      </c>
      <c r="B345" s="53"/>
      <c r="C345" s="137" t="s">
        <v>591</v>
      </c>
      <c r="D345" s="137">
        <v>18</v>
      </c>
      <c r="E345" s="137" t="s">
        <v>598</v>
      </c>
      <c r="F345" s="53" t="s">
        <v>474</v>
      </c>
      <c r="G345" s="53" t="s">
        <v>657</v>
      </c>
      <c r="H345" s="53" t="s">
        <v>598</v>
      </c>
      <c r="I345" s="151">
        <f>'PUDR KAB ACT'!G448</f>
        <v>6</v>
      </c>
      <c r="J345" s="151">
        <f>'PUDR KAB ACT'!H448</f>
        <v>3</v>
      </c>
      <c r="K345" s="151">
        <f>'PUDR KAB ACT'!I448</f>
        <v>8</v>
      </c>
      <c r="L345" s="151">
        <f>'PUDR KAB ACT'!J448</f>
        <v>8</v>
      </c>
      <c r="M345" s="151">
        <f>'PUDR KAB ACT'!K448</f>
        <v>5</v>
      </c>
      <c r="N345" s="151">
        <f>'PUDR KAB ACT'!L448</f>
        <v>2</v>
      </c>
      <c r="O345" s="151">
        <f>'PUDR KAB ACT'!M448</f>
        <v>7</v>
      </c>
      <c r="P345" s="151">
        <f>'PUDR KAB ACT'!N448</f>
        <v>3</v>
      </c>
      <c r="Q345" s="151">
        <f>'PUDR KAB ACT'!O448</f>
        <v>4</v>
      </c>
      <c r="R345" s="151">
        <f>'PUDR KAB ACT'!P448</f>
        <v>6</v>
      </c>
      <c r="S345" s="151">
        <f>'PUDR KAB ACT'!Q448</f>
        <v>6</v>
      </c>
      <c r="T345" s="151">
        <f>'PUDR KAB ACT'!R448</f>
        <v>1</v>
      </c>
      <c r="U345" s="151">
        <f>JAN!N446</f>
        <v>6</v>
      </c>
      <c r="V345" s="151">
        <f>FEB!N446</f>
        <v>3</v>
      </c>
      <c r="W345" s="151">
        <f>MAR!N446</f>
        <v>8</v>
      </c>
      <c r="X345" s="151">
        <f>APR!N446</f>
        <v>8</v>
      </c>
      <c r="Y345" s="151">
        <f>MEI!N446</f>
        <v>5</v>
      </c>
      <c r="Z345" s="151">
        <f>JUN!N446</f>
        <v>2</v>
      </c>
      <c r="AA345" s="151">
        <f>JUL!N446</f>
        <v>7</v>
      </c>
      <c r="AB345" s="151">
        <f>AGS!N446</f>
        <v>3</v>
      </c>
      <c r="AC345" s="151">
        <f>SEPT!N446</f>
        <v>4</v>
      </c>
      <c r="AD345" s="151">
        <f>OKT!N446</f>
        <v>6</v>
      </c>
      <c r="AE345" s="151">
        <f>NOV!N446</f>
        <v>6</v>
      </c>
      <c r="AF345" s="151">
        <f>DES!N446</f>
        <v>1</v>
      </c>
      <c r="AG345" s="151">
        <f t="shared" si="9"/>
        <v>59</v>
      </c>
      <c r="AH345" s="151">
        <f t="shared" si="10"/>
        <v>59</v>
      </c>
      <c r="AI345" s="376">
        <f t="shared" si="11"/>
        <v>1</v>
      </c>
      <c r="AJ345" s="82">
        <f t="shared" si="12"/>
        <v>32</v>
      </c>
      <c r="AK345" s="82">
        <f t="shared" si="13"/>
        <v>32</v>
      </c>
      <c r="AL345" s="82">
        <f t="shared" si="14"/>
        <v>1</v>
      </c>
      <c r="AM345" s="82">
        <f t="shared" si="15"/>
        <v>27</v>
      </c>
      <c r="AN345" s="82">
        <f t="shared" si="16"/>
        <v>27</v>
      </c>
      <c r="AO345" s="82">
        <f t="shared" si="17"/>
        <v>1</v>
      </c>
    </row>
    <row r="346" spans="1:41" ht="15.75" customHeight="1" x14ac:dyDescent="0.3">
      <c r="A346" s="53">
        <v>446</v>
      </c>
      <c r="B346" s="53"/>
      <c r="C346" s="137" t="s">
        <v>591</v>
      </c>
      <c r="D346" s="137">
        <v>19</v>
      </c>
      <c r="E346" s="137" t="s">
        <v>598</v>
      </c>
      <c r="F346" s="53" t="s">
        <v>474</v>
      </c>
      <c r="G346" s="53" t="s">
        <v>658</v>
      </c>
      <c r="H346" s="53" t="s">
        <v>598</v>
      </c>
      <c r="I346" s="151">
        <f>'PUDR KAB ACT'!G449</f>
        <v>1</v>
      </c>
      <c r="J346" s="151">
        <f>'PUDR KAB ACT'!H449</f>
        <v>0</v>
      </c>
      <c r="K346" s="151">
        <f>'PUDR KAB ACT'!I449</f>
        <v>1</v>
      </c>
      <c r="L346" s="151">
        <f>'PUDR KAB ACT'!J449</f>
        <v>0</v>
      </c>
      <c r="M346" s="151">
        <f>'PUDR KAB ACT'!K449</f>
        <v>0</v>
      </c>
      <c r="N346" s="151">
        <f>'PUDR KAB ACT'!L449</f>
        <v>1</v>
      </c>
      <c r="O346" s="151">
        <f>'PUDR KAB ACT'!M449</f>
        <v>1</v>
      </c>
      <c r="P346" s="151">
        <f>'PUDR KAB ACT'!N449</f>
        <v>0</v>
      </c>
      <c r="Q346" s="151">
        <f>'PUDR KAB ACT'!O449</f>
        <v>1</v>
      </c>
      <c r="R346" s="151">
        <f>'PUDR KAB ACT'!P449</f>
        <v>1</v>
      </c>
      <c r="S346" s="151">
        <f>'PUDR KAB ACT'!Q449</f>
        <v>0</v>
      </c>
      <c r="T346" s="151">
        <f>'PUDR KAB ACT'!R449</f>
        <v>1</v>
      </c>
      <c r="U346" s="151">
        <f>JAN!N447</f>
        <v>1</v>
      </c>
      <c r="V346" s="151">
        <f>FEB!N447</f>
        <v>0</v>
      </c>
      <c r="W346" s="151">
        <f>MAR!N447</f>
        <v>1</v>
      </c>
      <c r="X346" s="151">
        <f>APR!N447</f>
        <v>0</v>
      </c>
      <c r="Y346" s="151">
        <f>MEI!N447</f>
        <v>0</v>
      </c>
      <c r="Z346" s="151">
        <f>JUN!N447</f>
        <v>1</v>
      </c>
      <c r="AA346" s="151">
        <f>JUL!N447</f>
        <v>1</v>
      </c>
      <c r="AB346" s="151">
        <f>AGS!N447</f>
        <v>0</v>
      </c>
      <c r="AC346" s="151">
        <f>SEPT!N447</f>
        <v>1</v>
      </c>
      <c r="AD346" s="151">
        <f>OKT!N447</f>
        <v>1</v>
      </c>
      <c r="AE346" s="151">
        <f>NOV!N447</f>
        <v>0</v>
      </c>
      <c r="AF346" s="151">
        <f>DES!N447</f>
        <v>1</v>
      </c>
      <c r="AG346" s="151">
        <f t="shared" si="9"/>
        <v>7</v>
      </c>
      <c r="AH346" s="151">
        <f t="shared" si="10"/>
        <v>7</v>
      </c>
      <c r="AI346" s="376">
        <f t="shared" si="11"/>
        <v>1</v>
      </c>
      <c r="AJ346" s="82">
        <f t="shared" si="12"/>
        <v>3</v>
      </c>
      <c r="AK346" s="82">
        <f t="shared" si="13"/>
        <v>3</v>
      </c>
      <c r="AL346" s="82">
        <f t="shared" si="14"/>
        <v>1</v>
      </c>
      <c r="AM346" s="82">
        <f t="shared" si="15"/>
        <v>4</v>
      </c>
      <c r="AN346" s="82">
        <f t="shared" si="16"/>
        <v>4</v>
      </c>
      <c r="AO346" s="82">
        <f t="shared" si="17"/>
        <v>1</v>
      </c>
    </row>
    <row r="347" spans="1:41" ht="15.75" customHeight="1" x14ac:dyDescent="0.3">
      <c r="A347" s="53">
        <v>447</v>
      </c>
      <c r="B347" s="53"/>
      <c r="C347" s="137" t="s">
        <v>591</v>
      </c>
      <c r="D347" s="137">
        <v>20</v>
      </c>
      <c r="E347" s="137" t="s">
        <v>598</v>
      </c>
      <c r="F347" s="53" t="s">
        <v>474</v>
      </c>
      <c r="G347" s="53" t="s">
        <v>659</v>
      </c>
      <c r="H347" s="53" t="s">
        <v>598</v>
      </c>
      <c r="I347" s="151">
        <f>'PUDR KAB ACT'!G450</f>
        <v>1</v>
      </c>
      <c r="J347" s="151">
        <f>'PUDR KAB ACT'!H450</f>
        <v>3</v>
      </c>
      <c r="K347" s="151">
        <f>'PUDR KAB ACT'!I450</f>
        <v>1</v>
      </c>
      <c r="L347" s="151">
        <f>'PUDR KAB ACT'!J450</f>
        <v>1</v>
      </c>
      <c r="M347" s="151">
        <f>'PUDR KAB ACT'!K450</f>
        <v>2</v>
      </c>
      <c r="N347" s="151">
        <f>'PUDR KAB ACT'!L450</f>
        <v>4</v>
      </c>
      <c r="O347" s="151">
        <f>'PUDR KAB ACT'!M450</f>
        <v>3</v>
      </c>
      <c r="P347" s="151">
        <f>'PUDR KAB ACT'!N450</f>
        <v>3</v>
      </c>
      <c r="Q347" s="151">
        <f>'PUDR KAB ACT'!O450</f>
        <v>2</v>
      </c>
      <c r="R347" s="151">
        <f>'PUDR KAB ACT'!P450</f>
        <v>0</v>
      </c>
      <c r="S347" s="151">
        <f>'PUDR KAB ACT'!Q450</f>
        <v>1</v>
      </c>
      <c r="T347" s="151">
        <f>'PUDR KAB ACT'!R450</f>
        <v>3</v>
      </c>
      <c r="U347" s="151">
        <f>JAN!N448</f>
        <v>1</v>
      </c>
      <c r="V347" s="151">
        <f>FEB!N448</f>
        <v>3</v>
      </c>
      <c r="W347" s="151">
        <f>MAR!N448</f>
        <v>1</v>
      </c>
      <c r="X347" s="151">
        <f>APR!N448</f>
        <v>1</v>
      </c>
      <c r="Y347" s="151">
        <f>MEI!N448</f>
        <v>2</v>
      </c>
      <c r="Z347" s="151">
        <f>JUN!N448</f>
        <v>4</v>
      </c>
      <c r="AA347" s="151">
        <f>JUL!N448</f>
        <v>3</v>
      </c>
      <c r="AB347" s="151">
        <f>AGS!N448</f>
        <v>3</v>
      </c>
      <c r="AC347" s="151">
        <f>SEPT!N448</f>
        <v>2</v>
      </c>
      <c r="AD347" s="151">
        <f>OKT!N448</f>
        <v>0</v>
      </c>
      <c r="AE347" s="151">
        <f>NOV!N448</f>
        <v>1</v>
      </c>
      <c r="AF347" s="151">
        <f>DES!N448</f>
        <v>3</v>
      </c>
      <c r="AG347" s="151">
        <f t="shared" si="9"/>
        <v>24</v>
      </c>
      <c r="AH347" s="151">
        <f t="shared" si="10"/>
        <v>24</v>
      </c>
      <c r="AI347" s="376">
        <f t="shared" si="11"/>
        <v>1</v>
      </c>
      <c r="AJ347" s="82">
        <f t="shared" si="12"/>
        <v>12</v>
      </c>
      <c r="AK347" s="82">
        <f t="shared" si="13"/>
        <v>12</v>
      </c>
      <c r="AL347" s="82">
        <f t="shared" si="14"/>
        <v>1</v>
      </c>
      <c r="AM347" s="82">
        <f t="shared" si="15"/>
        <v>12</v>
      </c>
      <c r="AN347" s="82">
        <f t="shared" si="16"/>
        <v>12</v>
      </c>
      <c r="AO347" s="82">
        <f t="shared" si="17"/>
        <v>1</v>
      </c>
    </row>
    <row r="348" spans="1:41" ht="15.75" customHeight="1" x14ac:dyDescent="0.3">
      <c r="A348" s="53">
        <v>448</v>
      </c>
      <c r="B348" s="53"/>
      <c r="C348" s="137" t="s">
        <v>591</v>
      </c>
      <c r="D348" s="137">
        <v>21</v>
      </c>
      <c r="E348" s="137" t="s">
        <v>598</v>
      </c>
      <c r="F348" s="53" t="s">
        <v>474</v>
      </c>
      <c r="G348" s="53" t="s">
        <v>660</v>
      </c>
      <c r="H348" s="53" t="s">
        <v>598</v>
      </c>
      <c r="I348" s="151">
        <f>'PUDR KAB ACT'!G451</f>
        <v>3</v>
      </c>
      <c r="J348" s="151">
        <f>'PUDR KAB ACT'!H451</f>
        <v>0</v>
      </c>
      <c r="K348" s="151">
        <f>'PUDR KAB ACT'!I451</f>
        <v>2</v>
      </c>
      <c r="L348" s="151">
        <f>'PUDR KAB ACT'!J451</f>
        <v>1</v>
      </c>
      <c r="M348" s="151">
        <f>'PUDR KAB ACT'!K451</f>
        <v>2</v>
      </c>
      <c r="N348" s="151">
        <f>'PUDR KAB ACT'!L451</f>
        <v>3</v>
      </c>
      <c r="O348" s="151">
        <f>'PUDR KAB ACT'!M451</f>
        <v>0</v>
      </c>
      <c r="P348" s="151">
        <f>'PUDR KAB ACT'!N451</f>
        <v>4</v>
      </c>
      <c r="Q348" s="151">
        <f>'PUDR KAB ACT'!O451</f>
        <v>0</v>
      </c>
      <c r="R348" s="151">
        <f>'PUDR KAB ACT'!P451</f>
        <v>4</v>
      </c>
      <c r="S348" s="151">
        <f>'PUDR KAB ACT'!Q451</f>
        <v>1</v>
      </c>
      <c r="T348" s="151">
        <f>'PUDR KAB ACT'!R451</f>
        <v>3</v>
      </c>
      <c r="U348" s="151">
        <f>JAN!N449</f>
        <v>3</v>
      </c>
      <c r="V348" s="151">
        <f>FEB!N449</f>
        <v>0</v>
      </c>
      <c r="W348" s="151">
        <f>MAR!N449</f>
        <v>2</v>
      </c>
      <c r="X348" s="151">
        <f>APR!N449</f>
        <v>1</v>
      </c>
      <c r="Y348" s="151">
        <f>MEI!N449</f>
        <v>2</v>
      </c>
      <c r="Z348" s="151">
        <f>JUN!N449</f>
        <v>3</v>
      </c>
      <c r="AA348" s="151">
        <f>JUL!N449</f>
        <v>0</v>
      </c>
      <c r="AB348" s="151">
        <f>AGS!N449</f>
        <v>4</v>
      </c>
      <c r="AC348" s="151">
        <f>SEPT!N449</f>
        <v>0</v>
      </c>
      <c r="AD348" s="151">
        <f>OKT!N449</f>
        <v>4</v>
      </c>
      <c r="AE348" s="151">
        <f>NOV!N449</f>
        <v>1</v>
      </c>
      <c r="AF348" s="151">
        <f>DES!N449</f>
        <v>3</v>
      </c>
      <c r="AG348" s="151">
        <f t="shared" si="9"/>
        <v>23</v>
      </c>
      <c r="AH348" s="151">
        <f t="shared" si="10"/>
        <v>23</v>
      </c>
      <c r="AI348" s="376">
        <f t="shared" si="11"/>
        <v>1</v>
      </c>
      <c r="AJ348" s="82">
        <f t="shared" si="12"/>
        <v>11</v>
      </c>
      <c r="AK348" s="82">
        <f t="shared" si="13"/>
        <v>11</v>
      </c>
      <c r="AL348" s="82">
        <f t="shared" si="14"/>
        <v>1</v>
      </c>
      <c r="AM348" s="82">
        <f t="shared" si="15"/>
        <v>12</v>
      </c>
      <c r="AN348" s="82">
        <f t="shared" si="16"/>
        <v>12</v>
      </c>
      <c r="AO348" s="82">
        <f t="shared" si="17"/>
        <v>1</v>
      </c>
    </row>
    <row r="349" spans="1:41" ht="15.75" customHeight="1" x14ac:dyDescent="0.3">
      <c r="A349" s="53">
        <v>449</v>
      </c>
      <c r="B349" s="53"/>
      <c r="C349" s="137" t="s">
        <v>591</v>
      </c>
      <c r="D349" s="137">
        <v>22</v>
      </c>
      <c r="E349" s="137" t="s">
        <v>598</v>
      </c>
      <c r="F349" s="53" t="s">
        <v>474</v>
      </c>
      <c r="G349" s="53" t="s">
        <v>661</v>
      </c>
      <c r="H349" s="53" t="s">
        <v>598</v>
      </c>
      <c r="I349" s="151">
        <f>'PUDR KAB ACT'!G452</f>
        <v>2</v>
      </c>
      <c r="J349" s="151">
        <f>'PUDR KAB ACT'!H452</f>
        <v>0</v>
      </c>
      <c r="K349" s="151">
        <f>'PUDR KAB ACT'!I452</f>
        <v>0</v>
      </c>
      <c r="L349" s="151">
        <f>'PUDR KAB ACT'!J452</f>
        <v>2</v>
      </c>
      <c r="M349" s="151">
        <f>'PUDR KAB ACT'!K452</f>
        <v>1</v>
      </c>
      <c r="N349" s="151">
        <f>'PUDR KAB ACT'!L452</f>
        <v>1</v>
      </c>
      <c r="O349" s="151">
        <f>'PUDR KAB ACT'!M452</f>
        <v>0</v>
      </c>
      <c r="P349" s="151">
        <f>'PUDR KAB ACT'!N452</f>
        <v>0</v>
      </c>
      <c r="Q349" s="151">
        <f>'PUDR KAB ACT'!O452</f>
        <v>0</v>
      </c>
      <c r="R349" s="151">
        <f>'PUDR KAB ACT'!P452</f>
        <v>0</v>
      </c>
      <c r="S349" s="151">
        <f>'PUDR KAB ACT'!Q452</f>
        <v>0</v>
      </c>
      <c r="T349" s="151">
        <f>'PUDR KAB ACT'!R452</f>
        <v>0</v>
      </c>
      <c r="U349" s="151">
        <f>JAN!N450</f>
        <v>2</v>
      </c>
      <c r="V349" s="151">
        <f>FEB!N450</f>
        <v>0</v>
      </c>
      <c r="W349" s="151">
        <f>MAR!N450</f>
        <v>0</v>
      </c>
      <c r="X349" s="151">
        <f>APR!N450</f>
        <v>2</v>
      </c>
      <c r="Y349" s="151">
        <f>MEI!N450</f>
        <v>1</v>
      </c>
      <c r="Z349" s="151">
        <f>JUN!N450</f>
        <v>1</v>
      </c>
      <c r="AA349" s="151">
        <f>JUL!N450</f>
        <v>0</v>
      </c>
      <c r="AB349" s="151">
        <f>AGS!N450</f>
        <v>0</v>
      </c>
      <c r="AC349" s="151">
        <f>SEPT!N450</f>
        <v>0</v>
      </c>
      <c r="AD349" s="151">
        <f>OKT!N450</f>
        <v>0</v>
      </c>
      <c r="AE349" s="151">
        <f>NOV!N450</f>
        <v>0</v>
      </c>
      <c r="AF349" s="151">
        <f>DES!N450</f>
        <v>0</v>
      </c>
      <c r="AG349" s="151">
        <f t="shared" si="9"/>
        <v>6</v>
      </c>
      <c r="AH349" s="151">
        <f t="shared" si="10"/>
        <v>6</v>
      </c>
      <c r="AI349" s="376">
        <f t="shared" si="11"/>
        <v>1</v>
      </c>
      <c r="AJ349" s="82">
        <f t="shared" si="12"/>
        <v>6</v>
      </c>
      <c r="AK349" s="82">
        <f t="shared" si="13"/>
        <v>6</v>
      </c>
      <c r="AL349" s="82">
        <f t="shared" si="14"/>
        <v>1</v>
      </c>
      <c r="AM349" s="82">
        <f t="shared" si="15"/>
        <v>0</v>
      </c>
      <c r="AN349" s="82">
        <f t="shared" si="16"/>
        <v>0</v>
      </c>
      <c r="AO349" s="82" t="e">
        <f t="shared" si="17"/>
        <v>#DIV/0!</v>
      </c>
    </row>
    <row r="350" spans="1:41" ht="15.75" customHeight="1" x14ac:dyDescent="0.3">
      <c r="A350" s="53">
        <v>450</v>
      </c>
      <c r="B350" s="53"/>
      <c r="C350" s="137" t="s">
        <v>591</v>
      </c>
      <c r="D350" s="137">
        <v>23</v>
      </c>
      <c r="E350" s="137" t="s">
        <v>598</v>
      </c>
      <c r="F350" s="53" t="s">
        <v>474</v>
      </c>
      <c r="G350" s="53" t="s">
        <v>662</v>
      </c>
      <c r="H350" s="53" t="s">
        <v>598</v>
      </c>
      <c r="I350" s="151">
        <f>'PUDR KAB ACT'!G453</f>
        <v>0</v>
      </c>
      <c r="J350" s="151">
        <f>'PUDR KAB ACT'!H453</f>
        <v>0</v>
      </c>
      <c r="K350" s="151">
        <f>'PUDR KAB ACT'!I453</f>
        <v>0</v>
      </c>
      <c r="L350" s="151">
        <f>'PUDR KAB ACT'!J453</f>
        <v>0</v>
      </c>
      <c r="M350" s="151">
        <f>'PUDR KAB ACT'!K453</f>
        <v>0</v>
      </c>
      <c r="N350" s="151">
        <f>'PUDR KAB ACT'!L453</f>
        <v>6</v>
      </c>
      <c r="O350" s="151">
        <f>'PUDR KAB ACT'!M453</f>
        <v>0</v>
      </c>
      <c r="P350" s="151">
        <f>'PUDR KAB ACT'!N453</f>
        <v>2</v>
      </c>
      <c r="Q350" s="151">
        <f>'PUDR KAB ACT'!O453</f>
        <v>0</v>
      </c>
      <c r="R350" s="151">
        <f>'PUDR KAB ACT'!P453</f>
        <v>0</v>
      </c>
      <c r="S350" s="151">
        <f>'PUDR KAB ACT'!Q453</f>
        <v>0</v>
      </c>
      <c r="T350" s="151">
        <f>'PUDR KAB ACT'!R453</f>
        <v>1</v>
      </c>
      <c r="U350" s="151">
        <f>JAN!N451</f>
        <v>0</v>
      </c>
      <c r="V350" s="151">
        <f>FEB!N451</f>
        <v>0</v>
      </c>
      <c r="W350" s="151">
        <f>MAR!N451</f>
        <v>0</v>
      </c>
      <c r="X350" s="151">
        <f>APR!N451</f>
        <v>0</v>
      </c>
      <c r="Y350" s="151">
        <f>MEI!N451</f>
        <v>0</v>
      </c>
      <c r="Z350" s="151">
        <f>JUN!N451</f>
        <v>6</v>
      </c>
      <c r="AA350" s="151">
        <f>JUL!N451</f>
        <v>0</v>
      </c>
      <c r="AB350" s="151">
        <f>AGS!N451</f>
        <v>2</v>
      </c>
      <c r="AC350" s="151">
        <f>SEPT!N451</f>
        <v>0</v>
      </c>
      <c r="AD350" s="151">
        <f>OKT!N451</f>
        <v>0</v>
      </c>
      <c r="AE350" s="151">
        <f>NOV!N451</f>
        <v>0</v>
      </c>
      <c r="AF350" s="151">
        <f>DES!N451</f>
        <v>1</v>
      </c>
      <c r="AG350" s="151">
        <f t="shared" si="9"/>
        <v>9</v>
      </c>
      <c r="AH350" s="151">
        <f t="shared" si="10"/>
        <v>9</v>
      </c>
      <c r="AI350" s="376">
        <f t="shared" si="11"/>
        <v>1</v>
      </c>
      <c r="AJ350" s="82">
        <f t="shared" si="12"/>
        <v>6</v>
      </c>
      <c r="AK350" s="82">
        <f t="shared" si="13"/>
        <v>6</v>
      </c>
      <c r="AL350" s="82">
        <f t="shared" si="14"/>
        <v>1</v>
      </c>
      <c r="AM350" s="82">
        <f t="shared" si="15"/>
        <v>3</v>
      </c>
      <c r="AN350" s="82">
        <f t="shared" si="16"/>
        <v>3</v>
      </c>
      <c r="AO350" s="82">
        <f t="shared" si="17"/>
        <v>1</v>
      </c>
    </row>
    <row r="351" spans="1:41" ht="15.75" customHeight="1" x14ac:dyDescent="0.3">
      <c r="A351" s="53">
        <v>451</v>
      </c>
      <c r="B351" s="53"/>
      <c r="C351" s="137" t="s">
        <v>591</v>
      </c>
      <c r="D351" s="137">
        <v>24</v>
      </c>
      <c r="E351" s="137" t="s">
        <v>598</v>
      </c>
      <c r="F351" s="53" t="s">
        <v>474</v>
      </c>
      <c r="G351" s="53" t="s">
        <v>663</v>
      </c>
      <c r="H351" s="53" t="s">
        <v>598</v>
      </c>
      <c r="I351" s="151">
        <f>'PUDR KAB ACT'!G454</f>
        <v>4</v>
      </c>
      <c r="J351" s="151">
        <f>'PUDR KAB ACT'!H454</f>
        <v>0</v>
      </c>
      <c r="K351" s="151">
        <f>'PUDR KAB ACT'!I454</f>
        <v>0</v>
      </c>
      <c r="L351" s="151">
        <f>'PUDR KAB ACT'!J454</f>
        <v>0</v>
      </c>
      <c r="M351" s="151">
        <f>'PUDR KAB ACT'!K454</f>
        <v>0</v>
      </c>
      <c r="N351" s="151">
        <f>'PUDR KAB ACT'!L454</f>
        <v>0</v>
      </c>
      <c r="O351" s="151">
        <f>'PUDR KAB ACT'!M454</f>
        <v>2</v>
      </c>
      <c r="P351" s="151">
        <f>'PUDR KAB ACT'!N454</f>
        <v>2</v>
      </c>
      <c r="Q351" s="151">
        <f>'PUDR KAB ACT'!O454</f>
        <v>0</v>
      </c>
      <c r="R351" s="151">
        <f>'PUDR KAB ACT'!P454</f>
        <v>0</v>
      </c>
      <c r="S351" s="151">
        <f>'PUDR KAB ACT'!Q454</f>
        <v>4</v>
      </c>
      <c r="T351" s="151">
        <f>'PUDR KAB ACT'!R454</f>
        <v>0</v>
      </c>
      <c r="U351" s="151">
        <f>JAN!N452</f>
        <v>4</v>
      </c>
      <c r="V351" s="151">
        <f>FEB!N452</f>
        <v>0</v>
      </c>
      <c r="W351" s="151">
        <f>MAR!N452</f>
        <v>0</v>
      </c>
      <c r="X351" s="151">
        <f>APR!N452</f>
        <v>0</v>
      </c>
      <c r="Y351" s="151">
        <f>MEI!N452</f>
        <v>0</v>
      </c>
      <c r="Z351" s="151">
        <f>JUN!N452</f>
        <v>0</v>
      </c>
      <c r="AA351" s="151">
        <f>JUL!N452</f>
        <v>2</v>
      </c>
      <c r="AB351" s="151">
        <f>AGS!N452</f>
        <v>2</v>
      </c>
      <c r="AC351" s="151">
        <f>SEPT!N452</f>
        <v>0</v>
      </c>
      <c r="AD351" s="151">
        <f>OKT!N452</f>
        <v>0</v>
      </c>
      <c r="AE351" s="151">
        <f>NOV!N452</f>
        <v>4</v>
      </c>
      <c r="AF351" s="151">
        <f>DES!N452</f>
        <v>0</v>
      </c>
      <c r="AG351" s="151">
        <f t="shared" si="9"/>
        <v>12</v>
      </c>
      <c r="AH351" s="151">
        <f t="shared" si="10"/>
        <v>12</v>
      </c>
      <c r="AI351" s="376">
        <f t="shared" si="11"/>
        <v>1</v>
      </c>
      <c r="AJ351" s="82">
        <f t="shared" si="12"/>
        <v>4</v>
      </c>
      <c r="AK351" s="82">
        <f t="shared" si="13"/>
        <v>4</v>
      </c>
      <c r="AL351" s="82">
        <f t="shared" si="14"/>
        <v>1</v>
      </c>
      <c r="AM351" s="82">
        <f t="shared" si="15"/>
        <v>8</v>
      </c>
      <c r="AN351" s="82">
        <f t="shared" si="16"/>
        <v>8</v>
      </c>
      <c r="AO351" s="82">
        <f t="shared" si="17"/>
        <v>1</v>
      </c>
    </row>
    <row r="352" spans="1:41" ht="15.75" customHeight="1" x14ac:dyDescent="0.3">
      <c r="A352" s="53">
        <v>452</v>
      </c>
      <c r="B352" s="53"/>
      <c r="C352" s="137" t="s">
        <v>591</v>
      </c>
      <c r="D352" s="137">
        <v>25</v>
      </c>
      <c r="E352" s="137" t="s">
        <v>598</v>
      </c>
      <c r="F352" s="53" t="s">
        <v>474</v>
      </c>
      <c r="G352" s="53" t="s">
        <v>664</v>
      </c>
      <c r="H352" s="53" t="s">
        <v>598</v>
      </c>
      <c r="I352" s="151">
        <f>'PUDR KAB ACT'!G455</f>
        <v>0</v>
      </c>
      <c r="J352" s="151">
        <f>'PUDR KAB ACT'!H455</f>
        <v>0</v>
      </c>
      <c r="K352" s="151">
        <f>'PUDR KAB ACT'!I455</f>
        <v>0</v>
      </c>
      <c r="L352" s="151">
        <f>'PUDR KAB ACT'!J455</f>
        <v>0</v>
      </c>
      <c r="M352" s="151">
        <f>'PUDR KAB ACT'!K455</f>
        <v>2</v>
      </c>
      <c r="N352" s="151">
        <f>'PUDR KAB ACT'!L455</f>
        <v>0</v>
      </c>
      <c r="O352" s="151">
        <f>'PUDR KAB ACT'!M455</f>
        <v>0</v>
      </c>
      <c r="P352" s="151">
        <f>'PUDR KAB ACT'!N455</f>
        <v>0</v>
      </c>
      <c r="Q352" s="151">
        <f>'PUDR KAB ACT'!O455</f>
        <v>0</v>
      </c>
      <c r="R352" s="151">
        <f>'PUDR KAB ACT'!P455</f>
        <v>0</v>
      </c>
      <c r="S352" s="151">
        <f>'PUDR KAB ACT'!Q455</f>
        <v>0</v>
      </c>
      <c r="T352" s="151">
        <f>'PUDR KAB ACT'!R455</f>
        <v>0</v>
      </c>
      <c r="U352" s="151">
        <f>JAN!N453</f>
        <v>0</v>
      </c>
      <c r="V352" s="151">
        <f>FEB!N453</f>
        <v>0</v>
      </c>
      <c r="W352" s="151">
        <f>MAR!N453</f>
        <v>0</v>
      </c>
      <c r="X352" s="151">
        <f>APR!N453</f>
        <v>0</v>
      </c>
      <c r="Y352" s="151">
        <f>MEI!N453</f>
        <v>2</v>
      </c>
      <c r="Z352" s="151">
        <f>JUN!N453</f>
        <v>0</v>
      </c>
      <c r="AA352" s="151">
        <f>JUL!N453</f>
        <v>0</v>
      </c>
      <c r="AB352" s="151">
        <f>AGS!N453</f>
        <v>0</v>
      </c>
      <c r="AC352" s="151">
        <f>SEPT!N453</f>
        <v>0</v>
      </c>
      <c r="AD352" s="151">
        <f>OKT!N453</f>
        <v>0</v>
      </c>
      <c r="AE352" s="151">
        <f>NOV!N453</f>
        <v>0</v>
      </c>
      <c r="AF352" s="151">
        <f>DES!N453</f>
        <v>0</v>
      </c>
      <c r="AG352" s="151">
        <f t="shared" si="9"/>
        <v>2</v>
      </c>
      <c r="AH352" s="151">
        <f t="shared" si="10"/>
        <v>2</v>
      </c>
      <c r="AI352" s="376">
        <f t="shared" si="11"/>
        <v>1</v>
      </c>
      <c r="AJ352" s="82">
        <f t="shared" si="12"/>
        <v>2</v>
      </c>
      <c r="AK352" s="82">
        <f t="shared" si="13"/>
        <v>2</v>
      </c>
      <c r="AL352" s="82">
        <f t="shared" si="14"/>
        <v>1</v>
      </c>
      <c r="AM352" s="82">
        <f t="shared" si="15"/>
        <v>0</v>
      </c>
      <c r="AN352" s="82">
        <f t="shared" si="16"/>
        <v>0</v>
      </c>
      <c r="AO352" s="82" t="e">
        <f t="shared" si="17"/>
        <v>#DIV/0!</v>
      </c>
    </row>
    <row r="353" spans="1:41" ht="15.75" customHeight="1" x14ac:dyDescent="0.3">
      <c r="A353" s="53">
        <v>453</v>
      </c>
      <c r="B353" s="53"/>
      <c r="C353" s="137" t="s">
        <v>591</v>
      </c>
      <c r="D353" s="137">
        <v>26</v>
      </c>
      <c r="E353" s="137" t="s">
        <v>598</v>
      </c>
      <c r="F353" s="53" t="s">
        <v>474</v>
      </c>
      <c r="G353" s="53" t="s">
        <v>665</v>
      </c>
      <c r="H353" s="53" t="s">
        <v>598</v>
      </c>
      <c r="I353" s="151">
        <f>'PUDR KAB ACT'!G456</f>
        <v>1</v>
      </c>
      <c r="J353" s="151">
        <f>'PUDR KAB ACT'!H456</f>
        <v>0</v>
      </c>
      <c r="K353" s="151">
        <f>'PUDR KAB ACT'!I456</f>
        <v>0</v>
      </c>
      <c r="L353" s="151">
        <f>'PUDR KAB ACT'!J456</f>
        <v>0</v>
      </c>
      <c r="M353" s="151">
        <f>'PUDR KAB ACT'!K456</f>
        <v>0</v>
      </c>
      <c r="N353" s="151">
        <f>'PUDR KAB ACT'!L456</f>
        <v>0</v>
      </c>
      <c r="O353" s="151">
        <f>'PUDR KAB ACT'!M456</f>
        <v>0</v>
      </c>
      <c r="P353" s="151">
        <f>'PUDR KAB ACT'!N456</f>
        <v>0</v>
      </c>
      <c r="Q353" s="151">
        <f>'PUDR KAB ACT'!O456</f>
        <v>0</v>
      </c>
      <c r="R353" s="151">
        <f>'PUDR KAB ACT'!P456</f>
        <v>0</v>
      </c>
      <c r="S353" s="151">
        <f>'PUDR KAB ACT'!Q456</f>
        <v>0</v>
      </c>
      <c r="T353" s="151">
        <f>'PUDR KAB ACT'!R456</f>
        <v>0</v>
      </c>
      <c r="U353" s="151">
        <f>JAN!N454</f>
        <v>1</v>
      </c>
      <c r="V353" s="151">
        <f>FEB!N454</f>
        <v>0</v>
      </c>
      <c r="W353" s="151">
        <f>MAR!N454</f>
        <v>0</v>
      </c>
      <c r="X353" s="151">
        <f>APR!N454</f>
        <v>0</v>
      </c>
      <c r="Y353" s="151">
        <f>MEI!N454</f>
        <v>0</v>
      </c>
      <c r="Z353" s="151">
        <f>JUN!N454</f>
        <v>0</v>
      </c>
      <c r="AA353" s="151">
        <f>JUL!N454</f>
        <v>0</v>
      </c>
      <c r="AB353" s="151">
        <f>AGS!N454</f>
        <v>0</v>
      </c>
      <c r="AC353" s="151">
        <f>SEPT!N454</f>
        <v>0</v>
      </c>
      <c r="AD353" s="151">
        <f>OKT!N454</f>
        <v>0</v>
      </c>
      <c r="AE353" s="151">
        <f>NOV!N454</f>
        <v>0</v>
      </c>
      <c r="AF353" s="151">
        <f>DES!N454</f>
        <v>0</v>
      </c>
      <c r="AG353" s="151">
        <f t="shared" si="9"/>
        <v>1</v>
      </c>
      <c r="AH353" s="151">
        <f t="shared" si="10"/>
        <v>1</v>
      </c>
      <c r="AI353" s="376">
        <f t="shared" si="11"/>
        <v>1</v>
      </c>
      <c r="AJ353" s="82">
        <f t="shared" si="12"/>
        <v>1</v>
      </c>
      <c r="AK353" s="82">
        <f t="shared" si="13"/>
        <v>1</v>
      </c>
      <c r="AL353" s="82">
        <f t="shared" si="14"/>
        <v>1</v>
      </c>
      <c r="AM353" s="82">
        <f t="shared" si="15"/>
        <v>0</v>
      </c>
      <c r="AN353" s="82">
        <f t="shared" si="16"/>
        <v>0</v>
      </c>
      <c r="AO353" s="82" t="e">
        <f t="shared" si="17"/>
        <v>#DIV/0!</v>
      </c>
    </row>
    <row r="354" spans="1:41" ht="15.75" customHeight="1" x14ac:dyDescent="0.3">
      <c r="A354" s="53">
        <v>454</v>
      </c>
      <c r="B354" s="53"/>
      <c r="C354" s="137" t="s">
        <v>591</v>
      </c>
      <c r="D354" s="137">
        <v>27</v>
      </c>
      <c r="E354" s="137" t="s">
        <v>598</v>
      </c>
      <c r="F354" s="53" t="s">
        <v>474</v>
      </c>
      <c r="G354" s="53" t="s">
        <v>666</v>
      </c>
      <c r="H354" s="53" t="s">
        <v>598</v>
      </c>
      <c r="I354" s="151">
        <f>'PUDR KAB ACT'!G457</f>
        <v>0</v>
      </c>
      <c r="J354" s="151">
        <f>'PUDR KAB ACT'!H457</f>
        <v>1</v>
      </c>
      <c r="K354" s="151">
        <f>'PUDR KAB ACT'!I457</f>
        <v>0</v>
      </c>
      <c r="L354" s="151">
        <f>'PUDR KAB ACT'!J457</f>
        <v>1</v>
      </c>
      <c r="M354" s="151">
        <f>'PUDR KAB ACT'!K457</f>
        <v>0</v>
      </c>
      <c r="N354" s="151">
        <f>'PUDR KAB ACT'!L457</f>
        <v>0</v>
      </c>
      <c r="O354" s="151">
        <f>'PUDR KAB ACT'!M457</f>
        <v>0</v>
      </c>
      <c r="P354" s="151">
        <f>'PUDR KAB ACT'!N457</f>
        <v>0</v>
      </c>
      <c r="Q354" s="151">
        <f>'PUDR KAB ACT'!O457</f>
        <v>0</v>
      </c>
      <c r="R354" s="151">
        <f>'PUDR KAB ACT'!P457</f>
        <v>0</v>
      </c>
      <c r="S354" s="151">
        <f>'PUDR KAB ACT'!Q457</f>
        <v>1</v>
      </c>
      <c r="T354" s="151">
        <f>'PUDR KAB ACT'!R457</f>
        <v>0</v>
      </c>
      <c r="U354" s="151">
        <f>JAN!N455</f>
        <v>0</v>
      </c>
      <c r="V354" s="151">
        <f>FEB!N455</f>
        <v>1</v>
      </c>
      <c r="W354" s="151">
        <f>MAR!N455</f>
        <v>0</v>
      </c>
      <c r="X354" s="151">
        <f>APR!N455</f>
        <v>1</v>
      </c>
      <c r="Y354" s="151">
        <f>MEI!N455</f>
        <v>0</v>
      </c>
      <c r="Z354" s="151">
        <f>JUN!N455</f>
        <v>0</v>
      </c>
      <c r="AA354" s="151">
        <f>JUL!N455</f>
        <v>0</v>
      </c>
      <c r="AB354" s="151">
        <f>AGS!N455</f>
        <v>0</v>
      </c>
      <c r="AC354" s="151">
        <f>SEPT!N455</f>
        <v>0</v>
      </c>
      <c r="AD354" s="151">
        <f>OKT!N455</f>
        <v>0</v>
      </c>
      <c r="AE354" s="151">
        <f>NOV!N455</f>
        <v>1</v>
      </c>
      <c r="AF354" s="151">
        <f>DES!N455</f>
        <v>0</v>
      </c>
      <c r="AG354" s="151">
        <f t="shared" si="9"/>
        <v>3</v>
      </c>
      <c r="AH354" s="151">
        <f t="shared" si="10"/>
        <v>3</v>
      </c>
      <c r="AI354" s="376">
        <f t="shared" si="11"/>
        <v>1</v>
      </c>
      <c r="AJ354" s="82">
        <f t="shared" si="12"/>
        <v>2</v>
      </c>
      <c r="AK354" s="82">
        <f t="shared" si="13"/>
        <v>2</v>
      </c>
      <c r="AL354" s="82">
        <f t="shared" si="14"/>
        <v>1</v>
      </c>
      <c r="AM354" s="82">
        <f t="shared" si="15"/>
        <v>1</v>
      </c>
      <c r="AN354" s="82">
        <f t="shared" si="16"/>
        <v>1</v>
      </c>
      <c r="AO354" s="82">
        <f t="shared" si="17"/>
        <v>1</v>
      </c>
    </row>
    <row r="355" spans="1:41" ht="15.75" customHeight="1" x14ac:dyDescent="0.3">
      <c r="A355" s="53">
        <v>455</v>
      </c>
      <c r="B355" s="53"/>
      <c r="C355" s="137" t="s">
        <v>591</v>
      </c>
      <c r="D355" s="137">
        <v>28</v>
      </c>
      <c r="E355" s="137" t="s">
        <v>598</v>
      </c>
      <c r="F355" s="53" t="s">
        <v>474</v>
      </c>
      <c r="G355" s="53" t="s">
        <v>667</v>
      </c>
      <c r="H355" s="53" t="s">
        <v>598</v>
      </c>
      <c r="I355" s="151">
        <f>'PUDR KAB ACT'!G458</f>
        <v>2</v>
      </c>
      <c r="J355" s="151">
        <f>'PUDR KAB ACT'!H458</f>
        <v>2</v>
      </c>
      <c r="K355" s="151">
        <f>'PUDR KAB ACT'!I458</f>
        <v>0</v>
      </c>
      <c r="L355" s="151">
        <f>'PUDR KAB ACT'!J458</f>
        <v>3</v>
      </c>
      <c r="M355" s="151">
        <f>'PUDR KAB ACT'!K458</f>
        <v>2</v>
      </c>
      <c r="N355" s="151">
        <f>'PUDR KAB ACT'!L458</f>
        <v>2</v>
      </c>
      <c r="O355" s="151">
        <f>'PUDR KAB ACT'!M458</f>
        <v>0</v>
      </c>
      <c r="P355" s="151">
        <f>'PUDR KAB ACT'!N458</f>
        <v>1</v>
      </c>
      <c r="Q355" s="151">
        <f>'PUDR KAB ACT'!O458</f>
        <v>1</v>
      </c>
      <c r="R355" s="151">
        <f>'PUDR KAB ACT'!P458</f>
        <v>1</v>
      </c>
      <c r="S355" s="151">
        <f>'PUDR KAB ACT'!Q458</f>
        <v>1</v>
      </c>
      <c r="T355" s="151">
        <f>'PUDR KAB ACT'!R458</f>
        <v>0</v>
      </c>
      <c r="U355" s="151">
        <f>JAN!N456</f>
        <v>2</v>
      </c>
      <c r="V355" s="151">
        <f>FEB!N456</f>
        <v>2</v>
      </c>
      <c r="W355" s="151">
        <f>MAR!N456</f>
        <v>0</v>
      </c>
      <c r="X355" s="151">
        <f>APR!N456</f>
        <v>3</v>
      </c>
      <c r="Y355" s="151">
        <f>MEI!N456</f>
        <v>2</v>
      </c>
      <c r="Z355" s="151">
        <f>JUN!N456</f>
        <v>2</v>
      </c>
      <c r="AA355" s="151">
        <f>JUL!N456</f>
        <v>0</v>
      </c>
      <c r="AB355" s="151">
        <f>AGS!N456</f>
        <v>1</v>
      </c>
      <c r="AC355" s="151">
        <f>SEPT!N456</f>
        <v>1</v>
      </c>
      <c r="AD355" s="151">
        <f>OKT!N456</f>
        <v>1</v>
      </c>
      <c r="AE355" s="151">
        <f>NOV!N456</f>
        <v>1</v>
      </c>
      <c r="AF355" s="151">
        <f>DES!N456</f>
        <v>0</v>
      </c>
      <c r="AG355" s="151">
        <f t="shared" si="9"/>
        <v>15</v>
      </c>
      <c r="AH355" s="151">
        <f t="shared" si="10"/>
        <v>15</v>
      </c>
      <c r="AI355" s="376">
        <f t="shared" si="11"/>
        <v>1</v>
      </c>
      <c r="AJ355" s="82">
        <f t="shared" si="12"/>
        <v>11</v>
      </c>
      <c r="AK355" s="82">
        <f t="shared" si="13"/>
        <v>11</v>
      </c>
      <c r="AL355" s="82">
        <f t="shared" si="14"/>
        <v>1</v>
      </c>
      <c r="AM355" s="82">
        <f t="shared" si="15"/>
        <v>4</v>
      </c>
      <c r="AN355" s="82">
        <f t="shared" si="16"/>
        <v>4</v>
      </c>
      <c r="AO355" s="82">
        <f t="shared" si="17"/>
        <v>1</v>
      </c>
    </row>
    <row r="356" spans="1:41" ht="15.75" customHeight="1" x14ac:dyDescent="0.3">
      <c r="A356" s="53">
        <v>456</v>
      </c>
      <c r="B356" s="53"/>
      <c r="C356" s="137" t="s">
        <v>591</v>
      </c>
      <c r="D356" s="137">
        <v>29</v>
      </c>
      <c r="E356" s="137" t="s">
        <v>598</v>
      </c>
      <c r="F356" s="53" t="s">
        <v>474</v>
      </c>
      <c r="G356" s="53" t="s">
        <v>668</v>
      </c>
      <c r="H356" s="53" t="s">
        <v>598</v>
      </c>
      <c r="I356" s="151">
        <f>'PUDR KAB ACT'!G459</f>
        <v>0</v>
      </c>
      <c r="J356" s="151">
        <f>'PUDR KAB ACT'!H459</f>
        <v>0</v>
      </c>
      <c r="K356" s="151">
        <f>'PUDR KAB ACT'!I459</f>
        <v>0</v>
      </c>
      <c r="L356" s="151">
        <f>'PUDR KAB ACT'!J459</f>
        <v>0</v>
      </c>
      <c r="M356" s="151">
        <f>'PUDR KAB ACT'!K459</f>
        <v>1</v>
      </c>
      <c r="N356" s="151">
        <f>'PUDR KAB ACT'!L459</f>
        <v>0</v>
      </c>
      <c r="O356" s="151">
        <f>'PUDR KAB ACT'!M459</f>
        <v>0</v>
      </c>
      <c r="P356" s="151">
        <f>'PUDR KAB ACT'!N459</f>
        <v>0</v>
      </c>
      <c r="Q356" s="151">
        <f>'PUDR KAB ACT'!O459</f>
        <v>0</v>
      </c>
      <c r="R356" s="151">
        <f>'PUDR KAB ACT'!P459</f>
        <v>1</v>
      </c>
      <c r="S356" s="151">
        <f>'PUDR KAB ACT'!Q459</f>
        <v>0</v>
      </c>
      <c r="T356" s="151">
        <f>'PUDR KAB ACT'!R459</f>
        <v>0</v>
      </c>
      <c r="U356" s="151">
        <f>JAN!N457</f>
        <v>0</v>
      </c>
      <c r="V356" s="151">
        <f>FEB!N457</f>
        <v>0</v>
      </c>
      <c r="W356" s="151">
        <f>MAR!N457</f>
        <v>0</v>
      </c>
      <c r="X356" s="151">
        <f>APR!N457</f>
        <v>0</v>
      </c>
      <c r="Y356" s="151">
        <f>MEI!N457</f>
        <v>1</v>
      </c>
      <c r="Z356" s="151">
        <f>JUN!N457</f>
        <v>0</v>
      </c>
      <c r="AA356" s="151">
        <f>JUL!N457</f>
        <v>0</v>
      </c>
      <c r="AB356" s="151">
        <f>AGS!N457</f>
        <v>0</v>
      </c>
      <c r="AC356" s="151">
        <f>SEPT!N457</f>
        <v>0</v>
      </c>
      <c r="AD356" s="151">
        <f>OKT!N457</f>
        <v>1</v>
      </c>
      <c r="AE356" s="151">
        <f>NOV!N457</f>
        <v>0</v>
      </c>
      <c r="AF356" s="151">
        <f>DES!N457</f>
        <v>0</v>
      </c>
      <c r="AG356" s="151">
        <f t="shared" si="9"/>
        <v>2</v>
      </c>
      <c r="AH356" s="151">
        <f t="shared" si="10"/>
        <v>2</v>
      </c>
      <c r="AI356" s="376">
        <f t="shared" si="11"/>
        <v>1</v>
      </c>
      <c r="AJ356" s="82">
        <f t="shared" si="12"/>
        <v>1</v>
      </c>
      <c r="AK356" s="82">
        <f t="shared" si="13"/>
        <v>1</v>
      </c>
      <c r="AL356" s="82">
        <f t="shared" si="14"/>
        <v>1</v>
      </c>
      <c r="AM356" s="82">
        <f t="shared" si="15"/>
        <v>1</v>
      </c>
      <c r="AN356" s="82">
        <f t="shared" si="16"/>
        <v>1</v>
      </c>
      <c r="AO356" s="82">
        <f t="shared" si="17"/>
        <v>1</v>
      </c>
    </row>
    <row r="357" spans="1:41" ht="15.75" customHeight="1" x14ac:dyDescent="0.3">
      <c r="A357" s="53">
        <v>457</v>
      </c>
      <c r="B357" s="53"/>
      <c r="C357" s="137" t="s">
        <v>591</v>
      </c>
      <c r="D357" s="137">
        <v>30</v>
      </c>
      <c r="E357" s="137" t="s">
        <v>598</v>
      </c>
      <c r="F357" s="53" t="s">
        <v>474</v>
      </c>
      <c r="G357" s="53" t="s">
        <v>669</v>
      </c>
      <c r="H357" s="53" t="s">
        <v>598</v>
      </c>
      <c r="I357" s="151">
        <f>'PUDR KAB ACT'!G460</f>
        <v>0</v>
      </c>
      <c r="J357" s="151">
        <f>'PUDR KAB ACT'!H460</f>
        <v>0</v>
      </c>
      <c r="K357" s="151">
        <f>'PUDR KAB ACT'!I460</f>
        <v>0</v>
      </c>
      <c r="L357" s="151">
        <f>'PUDR KAB ACT'!J460</f>
        <v>0</v>
      </c>
      <c r="M357" s="151">
        <f>'PUDR KAB ACT'!K460</f>
        <v>0</v>
      </c>
      <c r="N357" s="151">
        <f>'PUDR KAB ACT'!L460</f>
        <v>0</v>
      </c>
      <c r="O357" s="151">
        <f>'PUDR KAB ACT'!M460</f>
        <v>0</v>
      </c>
      <c r="P357" s="151">
        <f>'PUDR KAB ACT'!N460</f>
        <v>0</v>
      </c>
      <c r="Q357" s="151">
        <f>'PUDR KAB ACT'!O460</f>
        <v>0</v>
      </c>
      <c r="R357" s="151">
        <f>'PUDR KAB ACT'!P460</f>
        <v>0</v>
      </c>
      <c r="S357" s="151">
        <f>'PUDR KAB ACT'!Q460</f>
        <v>0</v>
      </c>
      <c r="T357" s="151">
        <f>'PUDR KAB ACT'!R460</f>
        <v>0</v>
      </c>
      <c r="U357" s="151">
        <f>JAN!N458</f>
        <v>0</v>
      </c>
      <c r="V357" s="151">
        <f>FEB!N458</f>
        <v>0</v>
      </c>
      <c r="W357" s="151">
        <f>MAR!N458</f>
        <v>0</v>
      </c>
      <c r="X357" s="151">
        <f>APR!N458</f>
        <v>0</v>
      </c>
      <c r="Y357" s="151">
        <f>MEI!N458</f>
        <v>0</v>
      </c>
      <c r="Z357" s="151">
        <f>JUN!N458</f>
        <v>0</v>
      </c>
      <c r="AA357" s="151">
        <f>JUL!N458</f>
        <v>0</v>
      </c>
      <c r="AB357" s="151">
        <f>AGS!N458</f>
        <v>0</v>
      </c>
      <c r="AC357" s="151">
        <f>SEPT!N458</f>
        <v>0</v>
      </c>
      <c r="AD357" s="151">
        <f>OKT!N458</f>
        <v>0</v>
      </c>
      <c r="AE357" s="151">
        <f>NOV!N458</f>
        <v>0</v>
      </c>
      <c r="AF357" s="151">
        <f>DES!N458</f>
        <v>0</v>
      </c>
      <c r="AG357" s="151">
        <f t="shared" si="9"/>
        <v>0</v>
      </c>
      <c r="AH357" s="151">
        <f t="shared" si="10"/>
        <v>0</v>
      </c>
      <c r="AI357" s="376" t="e">
        <f t="shared" si="11"/>
        <v>#DIV/0!</v>
      </c>
      <c r="AJ357" s="82">
        <f t="shared" si="12"/>
        <v>0</v>
      </c>
      <c r="AK357" s="82">
        <f t="shared" si="13"/>
        <v>0</v>
      </c>
      <c r="AL357" s="82" t="e">
        <f t="shared" si="14"/>
        <v>#DIV/0!</v>
      </c>
      <c r="AM357" s="82">
        <f t="shared" si="15"/>
        <v>0</v>
      </c>
      <c r="AN357" s="82">
        <f t="shared" si="16"/>
        <v>0</v>
      </c>
      <c r="AO357" s="82" t="e">
        <f t="shared" si="17"/>
        <v>#DIV/0!</v>
      </c>
    </row>
    <row r="358" spans="1:41" ht="15.75" customHeight="1" x14ac:dyDescent="0.3">
      <c r="A358" s="53">
        <v>458</v>
      </c>
      <c r="B358" s="53"/>
      <c r="C358" s="137" t="s">
        <v>591</v>
      </c>
      <c r="D358" s="137">
        <v>31</v>
      </c>
      <c r="E358" s="137" t="s">
        <v>598</v>
      </c>
      <c r="F358" s="53" t="s">
        <v>474</v>
      </c>
      <c r="G358" s="53" t="s">
        <v>670</v>
      </c>
      <c r="H358" s="53" t="s">
        <v>598</v>
      </c>
      <c r="I358" s="151">
        <f>'PUDR KAB ACT'!G461</f>
        <v>0</v>
      </c>
      <c r="J358" s="151">
        <f>'PUDR KAB ACT'!H461</f>
        <v>0</v>
      </c>
      <c r="K358" s="151">
        <f>'PUDR KAB ACT'!I461</f>
        <v>0</v>
      </c>
      <c r="L358" s="151">
        <f>'PUDR KAB ACT'!J461</f>
        <v>0</v>
      </c>
      <c r="M358" s="151">
        <f>'PUDR KAB ACT'!K461</f>
        <v>0</v>
      </c>
      <c r="N358" s="151">
        <f>'PUDR KAB ACT'!L461</f>
        <v>0</v>
      </c>
      <c r="O358" s="151">
        <f>'PUDR KAB ACT'!M461</f>
        <v>0</v>
      </c>
      <c r="P358" s="151">
        <f>'PUDR KAB ACT'!N461</f>
        <v>0</v>
      </c>
      <c r="Q358" s="151">
        <f>'PUDR KAB ACT'!O461</f>
        <v>0</v>
      </c>
      <c r="R358" s="151">
        <f>'PUDR KAB ACT'!P461</f>
        <v>0</v>
      </c>
      <c r="S358" s="151">
        <f>'PUDR KAB ACT'!Q461</f>
        <v>0</v>
      </c>
      <c r="T358" s="151">
        <f>'PUDR KAB ACT'!R461</f>
        <v>0</v>
      </c>
      <c r="U358" s="151">
        <f>JAN!N459</f>
        <v>0</v>
      </c>
      <c r="V358" s="151">
        <f>FEB!N459</f>
        <v>0</v>
      </c>
      <c r="W358" s="151">
        <f>MAR!N459</f>
        <v>0</v>
      </c>
      <c r="X358" s="151">
        <f>APR!N459</f>
        <v>0</v>
      </c>
      <c r="Y358" s="151">
        <f>MEI!N459</f>
        <v>0</v>
      </c>
      <c r="Z358" s="151">
        <f>JUN!N459</f>
        <v>0</v>
      </c>
      <c r="AA358" s="151">
        <f>JUL!N459</f>
        <v>0</v>
      </c>
      <c r="AB358" s="151">
        <f>AGS!N459</f>
        <v>0</v>
      </c>
      <c r="AC358" s="151">
        <f>SEPT!N459</f>
        <v>0</v>
      </c>
      <c r="AD358" s="151">
        <f>OKT!N459</f>
        <v>0</v>
      </c>
      <c r="AE358" s="151">
        <f>NOV!N459</f>
        <v>0</v>
      </c>
      <c r="AF358" s="151">
        <f>DES!N459</f>
        <v>0</v>
      </c>
      <c r="AG358" s="151">
        <f t="shared" si="9"/>
        <v>0</v>
      </c>
      <c r="AH358" s="151">
        <f t="shared" si="10"/>
        <v>0</v>
      </c>
      <c r="AI358" s="376" t="e">
        <f t="shared" si="11"/>
        <v>#DIV/0!</v>
      </c>
      <c r="AJ358" s="82">
        <f t="shared" si="12"/>
        <v>0</v>
      </c>
      <c r="AK358" s="82">
        <f t="shared" si="13"/>
        <v>0</v>
      </c>
      <c r="AL358" s="82" t="e">
        <f t="shared" si="14"/>
        <v>#DIV/0!</v>
      </c>
      <c r="AM358" s="82">
        <f t="shared" si="15"/>
        <v>0</v>
      </c>
      <c r="AN358" s="82">
        <f t="shared" si="16"/>
        <v>0</v>
      </c>
      <c r="AO358" s="82" t="e">
        <f t="shared" si="17"/>
        <v>#DIV/0!</v>
      </c>
    </row>
    <row r="359" spans="1:41" ht="15.75" customHeight="1" x14ac:dyDescent="0.3">
      <c r="A359" s="53">
        <v>459</v>
      </c>
      <c r="B359" s="53"/>
      <c r="C359" s="137" t="s">
        <v>591</v>
      </c>
      <c r="D359" s="137">
        <v>32</v>
      </c>
      <c r="E359" s="137" t="s">
        <v>598</v>
      </c>
      <c r="F359" s="53" t="s">
        <v>474</v>
      </c>
      <c r="G359" s="53" t="s">
        <v>671</v>
      </c>
      <c r="H359" s="53" t="s">
        <v>598</v>
      </c>
      <c r="I359" s="151">
        <f>'PUDR KAB ACT'!G462</f>
        <v>3</v>
      </c>
      <c r="J359" s="151">
        <f>'PUDR KAB ACT'!H462</f>
        <v>1</v>
      </c>
      <c r="K359" s="151">
        <f>'PUDR KAB ACT'!I462</f>
        <v>0</v>
      </c>
      <c r="L359" s="151">
        <f>'PUDR KAB ACT'!J462</f>
        <v>0</v>
      </c>
      <c r="M359" s="151">
        <f>'PUDR KAB ACT'!K462</f>
        <v>1</v>
      </c>
      <c r="N359" s="151">
        <f>'PUDR KAB ACT'!L462</f>
        <v>1</v>
      </c>
      <c r="O359" s="151">
        <f>'PUDR KAB ACT'!M462</f>
        <v>1</v>
      </c>
      <c r="P359" s="151">
        <f>'PUDR KAB ACT'!N462</f>
        <v>0</v>
      </c>
      <c r="Q359" s="151">
        <f>'PUDR KAB ACT'!O462</f>
        <v>0</v>
      </c>
      <c r="R359" s="151">
        <f>'PUDR KAB ACT'!P462</f>
        <v>0</v>
      </c>
      <c r="S359" s="151">
        <f>'PUDR KAB ACT'!Q462</f>
        <v>0</v>
      </c>
      <c r="T359" s="151">
        <f>'PUDR KAB ACT'!R462</f>
        <v>0</v>
      </c>
      <c r="U359" s="151">
        <f>JAN!N460</f>
        <v>3</v>
      </c>
      <c r="V359" s="151">
        <f>FEB!N460</f>
        <v>1</v>
      </c>
      <c r="W359" s="151">
        <f>MAR!N460</f>
        <v>0</v>
      </c>
      <c r="X359" s="151">
        <f>APR!N460</f>
        <v>0</v>
      </c>
      <c r="Y359" s="151">
        <f>MEI!N460</f>
        <v>1</v>
      </c>
      <c r="Z359" s="151">
        <f>JUN!N460</f>
        <v>1</v>
      </c>
      <c r="AA359" s="151">
        <f>JUL!N460</f>
        <v>1</v>
      </c>
      <c r="AB359" s="151">
        <f>AGS!N460</f>
        <v>0</v>
      </c>
      <c r="AC359" s="151">
        <f>SEPT!N460</f>
        <v>0</v>
      </c>
      <c r="AD359" s="151">
        <f>OKT!N460</f>
        <v>0</v>
      </c>
      <c r="AE359" s="151">
        <f>NOV!N460</f>
        <v>0</v>
      </c>
      <c r="AF359" s="151">
        <f>DES!N460</f>
        <v>0</v>
      </c>
      <c r="AG359" s="151">
        <f t="shared" si="9"/>
        <v>7</v>
      </c>
      <c r="AH359" s="151">
        <f t="shared" si="10"/>
        <v>7</v>
      </c>
      <c r="AI359" s="376">
        <f t="shared" si="11"/>
        <v>1</v>
      </c>
      <c r="AJ359" s="82">
        <f t="shared" si="12"/>
        <v>6</v>
      </c>
      <c r="AK359" s="82">
        <f t="shared" si="13"/>
        <v>6</v>
      </c>
      <c r="AL359" s="82">
        <f t="shared" si="14"/>
        <v>1</v>
      </c>
      <c r="AM359" s="82">
        <f t="shared" si="15"/>
        <v>1</v>
      </c>
      <c r="AN359" s="82">
        <f t="shared" si="16"/>
        <v>1</v>
      </c>
      <c r="AO359" s="82">
        <f t="shared" si="17"/>
        <v>1</v>
      </c>
    </row>
    <row r="360" spans="1:41" ht="15.75" customHeight="1" x14ac:dyDescent="0.3">
      <c r="A360" s="53">
        <v>460</v>
      </c>
      <c r="B360" s="53"/>
      <c r="C360" s="137" t="s">
        <v>591</v>
      </c>
      <c r="D360" s="137">
        <v>33</v>
      </c>
      <c r="E360" s="137" t="s">
        <v>598</v>
      </c>
      <c r="F360" s="53" t="s">
        <v>474</v>
      </c>
      <c r="G360" s="53" t="s">
        <v>672</v>
      </c>
      <c r="H360" s="53" t="s">
        <v>598</v>
      </c>
      <c r="I360" s="151">
        <f>'PUDR KAB ACT'!G463</f>
        <v>6</v>
      </c>
      <c r="J360" s="151">
        <f>'PUDR KAB ACT'!H463</f>
        <v>6</v>
      </c>
      <c r="K360" s="151">
        <f>'PUDR KAB ACT'!I463</f>
        <v>5</v>
      </c>
      <c r="L360" s="151">
        <f>'PUDR KAB ACT'!J463</f>
        <v>3</v>
      </c>
      <c r="M360" s="151">
        <f>'PUDR KAB ACT'!K463</f>
        <v>4</v>
      </c>
      <c r="N360" s="151">
        <f>'PUDR KAB ACT'!L463</f>
        <v>3</v>
      </c>
      <c r="O360" s="151">
        <f>'PUDR KAB ACT'!M463</f>
        <v>5</v>
      </c>
      <c r="P360" s="151">
        <f>'PUDR KAB ACT'!N463</f>
        <v>9</v>
      </c>
      <c r="Q360" s="151">
        <f>'PUDR KAB ACT'!O463</f>
        <v>3</v>
      </c>
      <c r="R360" s="151">
        <f>'PUDR KAB ACT'!P463</f>
        <v>7</v>
      </c>
      <c r="S360" s="151">
        <f>'PUDR KAB ACT'!Q463</f>
        <v>1</v>
      </c>
      <c r="T360" s="151">
        <f>'PUDR KAB ACT'!R463</f>
        <v>0</v>
      </c>
      <c r="U360" s="151">
        <f>JAN!N461</f>
        <v>6</v>
      </c>
      <c r="V360" s="151">
        <f>FEB!N461</f>
        <v>6</v>
      </c>
      <c r="W360" s="151">
        <f>MAR!N461</f>
        <v>5</v>
      </c>
      <c r="X360" s="151">
        <f>APR!N461</f>
        <v>3</v>
      </c>
      <c r="Y360" s="151">
        <f>MEI!N461</f>
        <v>4</v>
      </c>
      <c r="Z360" s="151">
        <f>JUN!N461</f>
        <v>3</v>
      </c>
      <c r="AA360" s="151">
        <f>JUL!N461</f>
        <v>5</v>
      </c>
      <c r="AB360" s="151">
        <f>AGS!N461</f>
        <v>9</v>
      </c>
      <c r="AC360" s="151">
        <f>SEPT!N461</f>
        <v>3</v>
      </c>
      <c r="AD360" s="151">
        <f>OKT!N461</f>
        <v>7</v>
      </c>
      <c r="AE360" s="151">
        <f>NOV!N461</f>
        <v>1</v>
      </c>
      <c r="AF360" s="151">
        <f>DES!N461</f>
        <v>0</v>
      </c>
      <c r="AG360" s="151">
        <f t="shared" si="9"/>
        <v>52</v>
      </c>
      <c r="AH360" s="151">
        <f t="shared" si="10"/>
        <v>52</v>
      </c>
      <c r="AI360" s="376">
        <f t="shared" si="11"/>
        <v>1</v>
      </c>
      <c r="AJ360" s="82">
        <f t="shared" si="12"/>
        <v>27</v>
      </c>
      <c r="AK360" s="82">
        <f t="shared" si="13"/>
        <v>27</v>
      </c>
      <c r="AL360" s="82">
        <f t="shared" si="14"/>
        <v>1</v>
      </c>
      <c r="AM360" s="82">
        <f t="shared" si="15"/>
        <v>25</v>
      </c>
      <c r="AN360" s="82">
        <f t="shared" si="16"/>
        <v>25</v>
      </c>
      <c r="AO360" s="82">
        <f t="shared" si="17"/>
        <v>1</v>
      </c>
    </row>
    <row r="361" spans="1:41" ht="15.75" customHeight="1" x14ac:dyDescent="0.3">
      <c r="A361" s="53">
        <v>461</v>
      </c>
      <c r="B361" s="53"/>
      <c r="C361" s="137" t="s">
        <v>591</v>
      </c>
      <c r="D361" s="137">
        <v>34</v>
      </c>
      <c r="E361" s="137" t="s">
        <v>598</v>
      </c>
      <c r="F361" s="53" t="s">
        <v>474</v>
      </c>
      <c r="G361" s="53" t="s">
        <v>673</v>
      </c>
      <c r="H361" s="53" t="s">
        <v>598</v>
      </c>
      <c r="I361" s="151">
        <f>'PUDR KAB ACT'!G464</f>
        <v>0</v>
      </c>
      <c r="J361" s="151">
        <f>'PUDR KAB ACT'!H464</f>
        <v>0</v>
      </c>
      <c r="K361" s="151">
        <f>'PUDR KAB ACT'!I464</f>
        <v>0</v>
      </c>
      <c r="L361" s="151">
        <f>'PUDR KAB ACT'!J464</f>
        <v>0</v>
      </c>
      <c r="M361" s="151">
        <f>'PUDR KAB ACT'!K464</f>
        <v>0</v>
      </c>
      <c r="N361" s="151">
        <f>'PUDR KAB ACT'!L464</f>
        <v>0</v>
      </c>
      <c r="O361" s="151">
        <f>'PUDR KAB ACT'!M464</f>
        <v>0</v>
      </c>
      <c r="P361" s="151">
        <f>'PUDR KAB ACT'!N464</f>
        <v>0</v>
      </c>
      <c r="Q361" s="151">
        <f>'PUDR KAB ACT'!O464</f>
        <v>0</v>
      </c>
      <c r="R361" s="151">
        <f>'PUDR KAB ACT'!P464</f>
        <v>0</v>
      </c>
      <c r="S361" s="151">
        <f>'PUDR KAB ACT'!Q464</f>
        <v>0</v>
      </c>
      <c r="T361" s="151">
        <f>'PUDR KAB ACT'!R464</f>
        <v>0</v>
      </c>
      <c r="U361" s="151">
        <f>JAN!N462</f>
        <v>0</v>
      </c>
      <c r="V361" s="151">
        <f>FEB!N462</f>
        <v>0</v>
      </c>
      <c r="W361" s="151">
        <f>MAR!N462</f>
        <v>0</v>
      </c>
      <c r="X361" s="151">
        <f>APR!N462</f>
        <v>0</v>
      </c>
      <c r="Y361" s="151">
        <f>MEI!N462</f>
        <v>0</v>
      </c>
      <c r="Z361" s="151">
        <f>JUN!N462</f>
        <v>0</v>
      </c>
      <c r="AA361" s="151">
        <f>JUL!N462</f>
        <v>0</v>
      </c>
      <c r="AB361" s="151">
        <f>AGS!N462</f>
        <v>0</v>
      </c>
      <c r="AC361" s="151">
        <f>SEPT!N462</f>
        <v>0</v>
      </c>
      <c r="AD361" s="151">
        <f>OKT!N462</f>
        <v>0</v>
      </c>
      <c r="AE361" s="151">
        <f>NOV!N462</f>
        <v>0</v>
      </c>
      <c r="AF361" s="151">
        <f>DES!N462</f>
        <v>0</v>
      </c>
      <c r="AG361" s="151">
        <f t="shared" si="9"/>
        <v>0</v>
      </c>
      <c r="AH361" s="151">
        <f t="shared" si="10"/>
        <v>0</v>
      </c>
      <c r="AI361" s="376" t="e">
        <f t="shared" si="11"/>
        <v>#DIV/0!</v>
      </c>
      <c r="AJ361" s="82">
        <f t="shared" si="12"/>
        <v>0</v>
      </c>
      <c r="AK361" s="82">
        <f t="shared" si="13"/>
        <v>0</v>
      </c>
      <c r="AL361" s="82" t="e">
        <f t="shared" si="14"/>
        <v>#DIV/0!</v>
      </c>
      <c r="AM361" s="82">
        <f t="shared" si="15"/>
        <v>0</v>
      </c>
      <c r="AN361" s="82">
        <f t="shared" si="16"/>
        <v>0</v>
      </c>
      <c r="AO361" s="82" t="e">
        <f t="shared" si="17"/>
        <v>#DIV/0!</v>
      </c>
    </row>
    <row r="362" spans="1:41" ht="15.75" customHeight="1" x14ac:dyDescent="0.3">
      <c r="A362" s="53">
        <v>462</v>
      </c>
      <c r="B362" s="53"/>
      <c r="C362" s="137" t="s">
        <v>591</v>
      </c>
      <c r="D362" s="137">
        <v>35</v>
      </c>
      <c r="E362" s="137" t="s">
        <v>600</v>
      </c>
      <c r="F362" s="53" t="s">
        <v>474</v>
      </c>
      <c r="G362" s="53" t="s">
        <v>566</v>
      </c>
      <c r="H362" s="53" t="s">
        <v>598</v>
      </c>
      <c r="I362" s="151">
        <f>'PUDR KAB ACT'!G465</f>
        <v>0</v>
      </c>
      <c r="J362" s="151">
        <f>'PUDR KAB ACT'!H465</f>
        <v>0</v>
      </c>
      <c r="K362" s="151">
        <f>'PUDR KAB ACT'!I465</f>
        <v>0</v>
      </c>
      <c r="L362" s="151">
        <f>'PUDR KAB ACT'!J465</f>
        <v>0</v>
      </c>
      <c r="M362" s="151">
        <f>'PUDR KAB ACT'!K465</f>
        <v>0</v>
      </c>
      <c r="N362" s="151">
        <f>'PUDR KAB ACT'!L465</f>
        <v>0</v>
      </c>
      <c r="O362" s="151">
        <f>'PUDR KAB ACT'!M465</f>
        <v>0</v>
      </c>
      <c r="P362" s="151">
        <f>'PUDR KAB ACT'!N465</f>
        <v>0</v>
      </c>
      <c r="Q362" s="151">
        <f>'PUDR KAB ACT'!O465</f>
        <v>0</v>
      </c>
      <c r="R362" s="151">
        <f>'PUDR KAB ACT'!P465</f>
        <v>0</v>
      </c>
      <c r="S362" s="151">
        <f>'PUDR KAB ACT'!Q465</f>
        <v>0</v>
      </c>
      <c r="T362" s="151">
        <f>'PUDR KAB ACT'!R465</f>
        <v>0</v>
      </c>
      <c r="U362" s="151">
        <f>JAN!N463</f>
        <v>0</v>
      </c>
      <c r="V362" s="151">
        <f>FEB!N463</f>
        <v>0</v>
      </c>
      <c r="W362" s="151">
        <f>MAR!N463</f>
        <v>0</v>
      </c>
      <c r="X362" s="151">
        <f>APR!N463</f>
        <v>0</v>
      </c>
      <c r="Y362" s="151">
        <f>MEI!N463</f>
        <v>0</v>
      </c>
      <c r="Z362" s="151">
        <f>JUN!N463</f>
        <v>0</v>
      </c>
      <c r="AA362" s="151">
        <f>JUL!N463</f>
        <v>0</v>
      </c>
      <c r="AB362" s="151">
        <f>AGS!N463</f>
        <v>0</v>
      </c>
      <c r="AC362" s="151">
        <f>SEPT!N463</f>
        <v>0</v>
      </c>
      <c r="AD362" s="151">
        <f>OKT!N463</f>
        <v>0</v>
      </c>
      <c r="AE362" s="151">
        <f>NOV!N463</f>
        <v>0</v>
      </c>
      <c r="AF362" s="151">
        <f>DES!N463</f>
        <v>0</v>
      </c>
      <c r="AG362" s="151">
        <f t="shared" si="9"/>
        <v>0</v>
      </c>
      <c r="AH362" s="151">
        <f t="shared" si="10"/>
        <v>0</v>
      </c>
      <c r="AI362" s="376" t="e">
        <f t="shared" si="11"/>
        <v>#DIV/0!</v>
      </c>
      <c r="AJ362" s="82">
        <f t="shared" si="12"/>
        <v>0</v>
      </c>
      <c r="AK362" s="82">
        <f t="shared" si="13"/>
        <v>0</v>
      </c>
      <c r="AL362" s="82" t="e">
        <f t="shared" si="14"/>
        <v>#DIV/0!</v>
      </c>
      <c r="AM362" s="82">
        <f t="shared" si="15"/>
        <v>0</v>
      </c>
      <c r="AN362" s="82">
        <f t="shared" si="16"/>
        <v>0</v>
      </c>
      <c r="AO362" s="82" t="e">
        <f t="shared" si="17"/>
        <v>#DIV/0!</v>
      </c>
    </row>
    <row r="363" spans="1:41" ht="15.75" customHeight="1" x14ac:dyDescent="0.3">
      <c r="A363" s="53">
        <v>463</v>
      </c>
      <c r="B363" s="53"/>
      <c r="C363" s="137" t="s">
        <v>591</v>
      </c>
      <c r="D363" s="137">
        <v>1</v>
      </c>
      <c r="E363" s="137" t="s">
        <v>598</v>
      </c>
      <c r="F363" s="53" t="s">
        <v>511</v>
      </c>
      <c r="G363" s="53" t="s">
        <v>674</v>
      </c>
      <c r="H363" s="53" t="s">
        <v>598</v>
      </c>
      <c r="I363" s="151">
        <f>'PUDR KAB ACT'!G466</f>
        <v>7</v>
      </c>
      <c r="J363" s="151">
        <f>'PUDR KAB ACT'!H466</f>
        <v>1</v>
      </c>
      <c r="K363" s="151">
        <f>'PUDR KAB ACT'!I466</f>
        <v>6</v>
      </c>
      <c r="L363" s="151">
        <f>'PUDR KAB ACT'!J466</f>
        <v>1</v>
      </c>
      <c r="M363" s="151">
        <f>'PUDR KAB ACT'!K466</f>
        <v>0</v>
      </c>
      <c r="N363" s="151">
        <f>'PUDR KAB ACT'!L466</f>
        <v>0</v>
      </c>
      <c r="O363" s="151">
        <f>'PUDR KAB ACT'!M466</f>
        <v>1</v>
      </c>
      <c r="P363" s="151">
        <f>'PUDR KAB ACT'!N466</f>
        <v>5</v>
      </c>
      <c r="Q363" s="151">
        <f>'PUDR KAB ACT'!O466</f>
        <v>2</v>
      </c>
      <c r="R363" s="151">
        <f>'PUDR KAB ACT'!P466</f>
        <v>0</v>
      </c>
      <c r="S363" s="151">
        <f>'PUDR KAB ACT'!Q466</f>
        <v>2</v>
      </c>
      <c r="T363" s="151">
        <f>'PUDR KAB ACT'!R466</f>
        <v>1</v>
      </c>
      <c r="U363" s="151">
        <f>JAN!N464</f>
        <v>7</v>
      </c>
      <c r="V363" s="151">
        <f>FEB!N464</f>
        <v>1</v>
      </c>
      <c r="W363" s="151">
        <f>MAR!N464</f>
        <v>4</v>
      </c>
      <c r="X363" s="151">
        <f>APR!N464</f>
        <v>1</v>
      </c>
      <c r="Y363" s="151">
        <f>MEI!N464</f>
        <v>0</v>
      </c>
      <c r="Z363" s="151">
        <f>JUN!N464</f>
        <v>0</v>
      </c>
      <c r="AA363" s="151">
        <f>JUL!N464</f>
        <v>1</v>
      </c>
      <c r="AB363" s="151">
        <f>AGS!N464</f>
        <v>3</v>
      </c>
      <c r="AC363" s="151">
        <f>SEPT!N464</f>
        <v>0</v>
      </c>
      <c r="AD363" s="151">
        <f>OKT!N464</f>
        <v>0</v>
      </c>
      <c r="AE363" s="151">
        <f>NOV!N464</f>
        <v>1</v>
      </c>
      <c r="AF363" s="151">
        <f>DES!N464</f>
        <v>0</v>
      </c>
      <c r="AG363" s="151">
        <f t="shared" si="9"/>
        <v>26</v>
      </c>
      <c r="AH363" s="151">
        <f t="shared" si="10"/>
        <v>18</v>
      </c>
      <c r="AI363" s="376">
        <f t="shared" si="11"/>
        <v>0.69230769230769229</v>
      </c>
      <c r="AJ363" s="82">
        <f t="shared" si="12"/>
        <v>15</v>
      </c>
      <c r="AK363" s="82">
        <f t="shared" si="13"/>
        <v>13</v>
      </c>
      <c r="AL363" s="82">
        <f t="shared" si="14"/>
        <v>0.8666666666666667</v>
      </c>
      <c r="AM363" s="82">
        <f t="shared" si="15"/>
        <v>11</v>
      </c>
      <c r="AN363" s="82">
        <f t="shared" si="16"/>
        <v>5</v>
      </c>
      <c r="AO363" s="82">
        <f t="shared" si="17"/>
        <v>0.45454545454545453</v>
      </c>
    </row>
    <row r="364" spans="1:41" ht="15.75" customHeight="1" x14ac:dyDescent="0.3">
      <c r="A364" s="53">
        <v>464</v>
      </c>
      <c r="B364" s="53"/>
      <c r="C364" s="137" t="s">
        <v>591</v>
      </c>
      <c r="D364" s="137">
        <v>2</v>
      </c>
      <c r="E364" s="137" t="s">
        <v>598</v>
      </c>
      <c r="F364" s="53" t="s">
        <v>511</v>
      </c>
      <c r="G364" s="53" t="s">
        <v>675</v>
      </c>
      <c r="H364" s="53" t="s">
        <v>598</v>
      </c>
      <c r="I364" s="151">
        <f>'PUDR KAB ACT'!G467</f>
        <v>0</v>
      </c>
      <c r="J364" s="151">
        <f>'PUDR KAB ACT'!H467</f>
        <v>0</v>
      </c>
      <c r="K364" s="151">
        <f>'PUDR KAB ACT'!I467</f>
        <v>0</v>
      </c>
      <c r="L364" s="151">
        <f>'PUDR KAB ACT'!J467</f>
        <v>0</v>
      </c>
      <c r="M364" s="151">
        <f>'PUDR KAB ACT'!K467</f>
        <v>0</v>
      </c>
      <c r="N364" s="151">
        <f>'PUDR KAB ACT'!L467</f>
        <v>4</v>
      </c>
      <c r="O364" s="151">
        <f>'PUDR KAB ACT'!M467</f>
        <v>0</v>
      </c>
      <c r="P364" s="151">
        <f>'PUDR KAB ACT'!N467</f>
        <v>0</v>
      </c>
      <c r="Q364" s="151">
        <f>'PUDR KAB ACT'!O467</f>
        <v>0</v>
      </c>
      <c r="R364" s="151">
        <f>'PUDR KAB ACT'!P467</f>
        <v>0</v>
      </c>
      <c r="S364" s="151">
        <f>'PUDR KAB ACT'!Q467</f>
        <v>0</v>
      </c>
      <c r="T364" s="151">
        <f>'PUDR KAB ACT'!R467</f>
        <v>0</v>
      </c>
      <c r="U364" s="151">
        <f>JAN!N465</f>
        <v>0</v>
      </c>
      <c r="V364" s="151">
        <f>FEB!N465</f>
        <v>0</v>
      </c>
      <c r="W364" s="151">
        <f>MAR!N465</f>
        <v>0</v>
      </c>
      <c r="X364" s="151">
        <f>APR!N465</f>
        <v>0</v>
      </c>
      <c r="Y364" s="151">
        <f>MEI!N465</f>
        <v>0</v>
      </c>
      <c r="Z364" s="151">
        <f>JUN!N465</f>
        <v>4</v>
      </c>
      <c r="AA364" s="151">
        <f>JUL!N465</f>
        <v>0</v>
      </c>
      <c r="AB364" s="151">
        <f>AGS!N465</f>
        <v>0</v>
      </c>
      <c r="AC364" s="151">
        <f>SEPT!N465</f>
        <v>0</v>
      </c>
      <c r="AD364" s="151">
        <f>OKT!N465</f>
        <v>0</v>
      </c>
      <c r="AE364" s="151">
        <f>NOV!N465</f>
        <v>0</v>
      </c>
      <c r="AF364" s="151">
        <f>DES!N465</f>
        <v>0</v>
      </c>
      <c r="AG364" s="151">
        <f t="shared" si="9"/>
        <v>4</v>
      </c>
      <c r="AH364" s="151">
        <f t="shared" si="10"/>
        <v>4</v>
      </c>
      <c r="AI364" s="376">
        <f t="shared" si="11"/>
        <v>1</v>
      </c>
      <c r="AJ364" s="82">
        <f t="shared" si="12"/>
        <v>4</v>
      </c>
      <c r="AK364" s="82">
        <f t="shared" si="13"/>
        <v>4</v>
      </c>
      <c r="AL364" s="82">
        <f t="shared" si="14"/>
        <v>1</v>
      </c>
      <c r="AM364" s="82">
        <f t="shared" si="15"/>
        <v>0</v>
      </c>
      <c r="AN364" s="82">
        <f t="shared" si="16"/>
        <v>0</v>
      </c>
      <c r="AO364" s="82" t="e">
        <f t="shared" si="17"/>
        <v>#DIV/0!</v>
      </c>
    </row>
    <row r="365" spans="1:41" ht="15.75" customHeight="1" x14ac:dyDescent="0.3">
      <c r="A365" s="53">
        <v>465</v>
      </c>
      <c r="B365" s="53"/>
      <c r="C365" s="137" t="s">
        <v>599</v>
      </c>
      <c r="D365" s="137">
        <v>3</v>
      </c>
      <c r="E365" s="137" t="s">
        <v>598</v>
      </c>
      <c r="F365" s="53" t="s">
        <v>511</v>
      </c>
      <c r="G365" s="53" t="s">
        <v>676</v>
      </c>
      <c r="H365" s="53" t="s">
        <v>600</v>
      </c>
      <c r="I365" s="151">
        <f>'PUDR KAB ACT'!G468</f>
        <v>0</v>
      </c>
      <c r="J365" s="151">
        <f>'PUDR KAB ACT'!H468</f>
        <v>0</v>
      </c>
      <c r="K365" s="151">
        <f>'PUDR KAB ACT'!I468</f>
        <v>0</v>
      </c>
      <c r="L365" s="151">
        <f>'PUDR KAB ACT'!J468</f>
        <v>0</v>
      </c>
      <c r="M365" s="151">
        <f>'PUDR KAB ACT'!K468</f>
        <v>0</v>
      </c>
      <c r="N365" s="151">
        <f>'PUDR KAB ACT'!L468</f>
        <v>0</v>
      </c>
      <c r="O365" s="151">
        <f>'PUDR KAB ACT'!M468</f>
        <v>0</v>
      </c>
      <c r="P365" s="151">
        <f>'PUDR KAB ACT'!N468</f>
        <v>0</v>
      </c>
      <c r="Q365" s="151">
        <f>'PUDR KAB ACT'!O468</f>
        <v>0</v>
      </c>
      <c r="R365" s="151">
        <f>'PUDR KAB ACT'!P468</f>
        <v>0</v>
      </c>
      <c r="S365" s="151">
        <f>'PUDR KAB ACT'!Q468</f>
        <v>0</v>
      </c>
      <c r="T365" s="151">
        <f>'PUDR KAB ACT'!R468</f>
        <v>0</v>
      </c>
      <c r="U365" s="151">
        <f>JAN!N466</f>
        <v>0</v>
      </c>
      <c r="V365" s="151">
        <f>FEB!N466</f>
        <v>0</v>
      </c>
      <c r="W365" s="151">
        <f>MAR!N466</f>
        <v>0</v>
      </c>
      <c r="X365" s="151">
        <f>APR!N466</f>
        <v>0</v>
      </c>
      <c r="Y365" s="151">
        <f>MEI!N466</f>
        <v>0</v>
      </c>
      <c r="Z365" s="151">
        <f>JUN!N466</f>
        <v>0</v>
      </c>
      <c r="AA365" s="151">
        <f>JUL!N466</f>
        <v>0</v>
      </c>
      <c r="AB365" s="151">
        <f>AGS!N466</f>
        <v>0</v>
      </c>
      <c r="AC365" s="151">
        <f>SEPT!N466</f>
        <v>0</v>
      </c>
      <c r="AD365" s="151">
        <f>OKT!N466</f>
        <v>0</v>
      </c>
      <c r="AE365" s="151">
        <f>NOV!N466</f>
        <v>0</v>
      </c>
      <c r="AF365" s="151">
        <f>DES!N466</f>
        <v>0</v>
      </c>
      <c r="AG365" s="151">
        <f t="shared" si="9"/>
        <v>0</v>
      </c>
      <c r="AH365" s="151">
        <f t="shared" si="10"/>
        <v>0</v>
      </c>
      <c r="AI365" s="376" t="e">
        <f t="shared" si="11"/>
        <v>#DIV/0!</v>
      </c>
      <c r="AJ365" s="82">
        <f t="shared" si="12"/>
        <v>0</v>
      </c>
      <c r="AK365" s="82">
        <f t="shared" si="13"/>
        <v>0</v>
      </c>
      <c r="AL365" s="82" t="e">
        <f t="shared" si="14"/>
        <v>#DIV/0!</v>
      </c>
      <c r="AM365" s="82">
        <f t="shared" si="15"/>
        <v>0</v>
      </c>
      <c r="AN365" s="82">
        <f t="shared" si="16"/>
        <v>0</v>
      </c>
      <c r="AO365" s="82" t="e">
        <f t="shared" si="17"/>
        <v>#DIV/0!</v>
      </c>
    </row>
    <row r="366" spans="1:41" ht="15.75" customHeight="1" x14ac:dyDescent="0.3">
      <c r="A366" s="53">
        <v>466</v>
      </c>
      <c r="B366" s="53"/>
      <c r="C366" s="137" t="s">
        <v>591</v>
      </c>
      <c r="D366" s="137">
        <v>4</v>
      </c>
      <c r="E366" s="137" t="s">
        <v>598</v>
      </c>
      <c r="F366" s="53" t="s">
        <v>511</v>
      </c>
      <c r="G366" s="53" t="s">
        <v>677</v>
      </c>
      <c r="H366" s="53" t="s">
        <v>598</v>
      </c>
      <c r="I366" s="151">
        <f>'PUDR KAB ACT'!G469</f>
        <v>0</v>
      </c>
      <c r="J366" s="151">
        <f>'PUDR KAB ACT'!H469</f>
        <v>0</v>
      </c>
      <c r="K366" s="151">
        <f>'PUDR KAB ACT'!I469</f>
        <v>0</v>
      </c>
      <c r="L366" s="151">
        <f>'PUDR KAB ACT'!J469</f>
        <v>0</v>
      </c>
      <c r="M366" s="151">
        <f>'PUDR KAB ACT'!K469</f>
        <v>0</v>
      </c>
      <c r="N366" s="151">
        <f>'PUDR KAB ACT'!L469</f>
        <v>0</v>
      </c>
      <c r="O366" s="151">
        <f>'PUDR KAB ACT'!M469</f>
        <v>0</v>
      </c>
      <c r="P366" s="151">
        <f>'PUDR KAB ACT'!N469</f>
        <v>0</v>
      </c>
      <c r="Q366" s="151">
        <f>'PUDR KAB ACT'!O469</f>
        <v>0</v>
      </c>
      <c r="R366" s="151">
        <f>'PUDR KAB ACT'!P469</f>
        <v>0</v>
      </c>
      <c r="S366" s="151">
        <f>'PUDR KAB ACT'!Q469</f>
        <v>0</v>
      </c>
      <c r="T366" s="151">
        <f>'PUDR KAB ACT'!R469</f>
        <v>0</v>
      </c>
      <c r="U366" s="151">
        <f>JAN!N467</f>
        <v>0</v>
      </c>
      <c r="V366" s="151">
        <f>FEB!N467</f>
        <v>0</v>
      </c>
      <c r="W366" s="151">
        <f>MAR!N467</f>
        <v>0</v>
      </c>
      <c r="X366" s="151">
        <f>APR!N467</f>
        <v>0</v>
      </c>
      <c r="Y366" s="151">
        <f>MEI!N467</f>
        <v>0</v>
      </c>
      <c r="Z366" s="151">
        <f>JUN!N467</f>
        <v>0</v>
      </c>
      <c r="AA366" s="151">
        <f>JUL!N467</f>
        <v>0</v>
      </c>
      <c r="AB366" s="151">
        <f>AGS!N467</f>
        <v>0</v>
      </c>
      <c r="AC366" s="151">
        <f>SEPT!N467</f>
        <v>0</v>
      </c>
      <c r="AD366" s="151">
        <f>OKT!N467</f>
        <v>0</v>
      </c>
      <c r="AE366" s="151">
        <f>NOV!N467</f>
        <v>0</v>
      </c>
      <c r="AF366" s="151">
        <f>DES!N467</f>
        <v>0</v>
      </c>
      <c r="AG366" s="151">
        <f t="shared" si="9"/>
        <v>0</v>
      </c>
      <c r="AH366" s="151">
        <f t="shared" si="10"/>
        <v>0</v>
      </c>
      <c r="AI366" s="376" t="e">
        <f t="shared" si="11"/>
        <v>#DIV/0!</v>
      </c>
      <c r="AJ366" s="82">
        <f t="shared" si="12"/>
        <v>0</v>
      </c>
      <c r="AK366" s="82">
        <f t="shared" si="13"/>
        <v>0</v>
      </c>
      <c r="AL366" s="82" t="e">
        <f t="shared" si="14"/>
        <v>#DIV/0!</v>
      </c>
      <c r="AM366" s="82">
        <f t="shared" si="15"/>
        <v>0</v>
      </c>
      <c r="AN366" s="82">
        <f t="shared" si="16"/>
        <v>0</v>
      </c>
      <c r="AO366" s="82" t="e">
        <f t="shared" si="17"/>
        <v>#DIV/0!</v>
      </c>
    </row>
    <row r="367" spans="1:41" ht="15.75" customHeight="1" x14ac:dyDescent="0.3">
      <c r="A367" s="53">
        <v>467</v>
      </c>
      <c r="B367" s="53"/>
      <c r="C367" s="137" t="s">
        <v>591</v>
      </c>
      <c r="D367" s="137">
        <v>5</v>
      </c>
      <c r="E367" s="137" t="s">
        <v>598</v>
      </c>
      <c r="F367" s="53" t="s">
        <v>511</v>
      </c>
      <c r="G367" s="53" t="s">
        <v>678</v>
      </c>
      <c r="H367" s="53" t="s">
        <v>598</v>
      </c>
      <c r="I367" s="151">
        <f>'PUDR KAB ACT'!G470</f>
        <v>0</v>
      </c>
      <c r="J367" s="151">
        <f>'PUDR KAB ACT'!H470</f>
        <v>0</v>
      </c>
      <c r="K367" s="151">
        <f>'PUDR KAB ACT'!I470</f>
        <v>0</v>
      </c>
      <c r="L367" s="151">
        <f>'PUDR KAB ACT'!J470</f>
        <v>0</v>
      </c>
      <c r="M367" s="151">
        <f>'PUDR KAB ACT'!K470</f>
        <v>0</v>
      </c>
      <c r="N367" s="151">
        <f>'PUDR KAB ACT'!L470</f>
        <v>0</v>
      </c>
      <c r="O367" s="151">
        <f>'PUDR KAB ACT'!M470</f>
        <v>0</v>
      </c>
      <c r="P367" s="151">
        <f>'PUDR KAB ACT'!N470</f>
        <v>0</v>
      </c>
      <c r="Q367" s="151">
        <f>'PUDR KAB ACT'!O470</f>
        <v>0</v>
      </c>
      <c r="R367" s="151">
        <f>'PUDR KAB ACT'!P470</f>
        <v>0</v>
      </c>
      <c r="S367" s="151">
        <f>'PUDR KAB ACT'!Q470</f>
        <v>0</v>
      </c>
      <c r="T367" s="151">
        <f>'PUDR KAB ACT'!R470</f>
        <v>0</v>
      </c>
      <c r="U367" s="151">
        <f>JAN!N468</f>
        <v>0</v>
      </c>
      <c r="V367" s="151">
        <f>FEB!N468</f>
        <v>0</v>
      </c>
      <c r="W367" s="151">
        <f>MAR!N468</f>
        <v>0</v>
      </c>
      <c r="X367" s="151">
        <f>APR!N468</f>
        <v>0</v>
      </c>
      <c r="Y367" s="151">
        <f>MEI!N468</f>
        <v>0</v>
      </c>
      <c r="Z367" s="151">
        <f>JUN!N468</f>
        <v>0</v>
      </c>
      <c r="AA367" s="151">
        <f>JUL!N468</f>
        <v>0</v>
      </c>
      <c r="AB367" s="151">
        <f>AGS!N468</f>
        <v>0</v>
      </c>
      <c r="AC367" s="151">
        <f>SEPT!N468</f>
        <v>0</v>
      </c>
      <c r="AD367" s="151">
        <f>OKT!N468</f>
        <v>0</v>
      </c>
      <c r="AE367" s="151">
        <f>NOV!N468</f>
        <v>0</v>
      </c>
      <c r="AF367" s="151">
        <f>DES!N468</f>
        <v>0</v>
      </c>
      <c r="AG367" s="151">
        <f t="shared" si="9"/>
        <v>0</v>
      </c>
      <c r="AH367" s="151">
        <f t="shared" si="10"/>
        <v>0</v>
      </c>
      <c r="AI367" s="376" t="e">
        <f t="shared" si="11"/>
        <v>#DIV/0!</v>
      </c>
      <c r="AJ367" s="82">
        <f t="shared" si="12"/>
        <v>0</v>
      </c>
      <c r="AK367" s="82">
        <f t="shared" si="13"/>
        <v>0</v>
      </c>
      <c r="AL367" s="82" t="e">
        <f t="shared" si="14"/>
        <v>#DIV/0!</v>
      </c>
      <c r="AM367" s="82">
        <f t="shared" si="15"/>
        <v>0</v>
      </c>
      <c r="AN367" s="82">
        <f t="shared" si="16"/>
        <v>0</v>
      </c>
      <c r="AO367" s="82" t="e">
        <f t="shared" si="17"/>
        <v>#DIV/0!</v>
      </c>
    </row>
    <row r="368" spans="1:41" ht="15.75" customHeight="1" x14ac:dyDescent="0.3">
      <c r="A368" s="53">
        <v>468</v>
      </c>
      <c r="B368" s="53"/>
      <c r="C368" s="137" t="s">
        <v>591</v>
      </c>
      <c r="D368" s="137">
        <v>1</v>
      </c>
      <c r="E368" s="137" t="s">
        <v>598</v>
      </c>
      <c r="F368" s="53" t="s">
        <v>517</v>
      </c>
      <c r="G368" s="53" t="s">
        <v>750</v>
      </c>
      <c r="H368" s="53" t="s">
        <v>598</v>
      </c>
      <c r="I368" s="151">
        <f>'PUDR KAB ACT'!G471</f>
        <v>0</v>
      </c>
      <c r="J368" s="151">
        <f>'PUDR KAB ACT'!H471</f>
        <v>0</v>
      </c>
      <c r="K368" s="151">
        <f>'PUDR KAB ACT'!I471</f>
        <v>0</v>
      </c>
      <c r="L368" s="151">
        <f>'PUDR KAB ACT'!J471</f>
        <v>0</v>
      </c>
      <c r="M368" s="151">
        <f>'PUDR KAB ACT'!K471</f>
        <v>0</v>
      </c>
      <c r="N368" s="151">
        <f>'PUDR KAB ACT'!L471</f>
        <v>8</v>
      </c>
      <c r="O368" s="151">
        <f>'PUDR KAB ACT'!M471</f>
        <v>0</v>
      </c>
      <c r="P368" s="151">
        <f>'PUDR KAB ACT'!N471</f>
        <v>0</v>
      </c>
      <c r="Q368" s="151">
        <f>'PUDR KAB ACT'!O471</f>
        <v>0</v>
      </c>
      <c r="R368" s="151">
        <f>'PUDR KAB ACT'!P471</f>
        <v>0</v>
      </c>
      <c r="S368" s="151">
        <f>'PUDR KAB ACT'!Q471</f>
        <v>0</v>
      </c>
      <c r="T368" s="151">
        <f>'PUDR KAB ACT'!R471</f>
        <v>0</v>
      </c>
      <c r="U368" s="151">
        <f>JAN!N469</f>
        <v>0</v>
      </c>
      <c r="V368" s="151">
        <f>FEB!N469</f>
        <v>0</v>
      </c>
      <c r="W368" s="151">
        <f>MAR!N469</f>
        <v>0</v>
      </c>
      <c r="X368" s="151">
        <f>APR!N469</f>
        <v>0</v>
      </c>
      <c r="Y368" s="151">
        <f>MEI!N469</f>
        <v>0</v>
      </c>
      <c r="Z368" s="151">
        <f>JUN!N469</f>
        <v>7</v>
      </c>
      <c r="AA368" s="151">
        <f>JUL!N469</f>
        <v>0</v>
      </c>
      <c r="AB368" s="151">
        <f>AGS!N469</f>
        <v>0</v>
      </c>
      <c r="AC368" s="151">
        <f>SEPT!N469</f>
        <v>0</v>
      </c>
      <c r="AD368" s="151">
        <f>OKT!N469</f>
        <v>0</v>
      </c>
      <c r="AE368" s="151">
        <f>NOV!N469</f>
        <v>0</v>
      </c>
      <c r="AF368" s="151">
        <f>DES!N469</f>
        <v>0</v>
      </c>
      <c r="AG368" s="151">
        <f t="shared" si="9"/>
        <v>8</v>
      </c>
      <c r="AH368" s="151">
        <f t="shared" si="10"/>
        <v>7</v>
      </c>
      <c r="AI368" s="376">
        <f t="shared" si="11"/>
        <v>0.875</v>
      </c>
      <c r="AJ368" s="82">
        <f t="shared" si="12"/>
        <v>8</v>
      </c>
      <c r="AK368" s="82">
        <f t="shared" si="13"/>
        <v>7</v>
      </c>
      <c r="AL368" s="82">
        <f t="shared" si="14"/>
        <v>0.875</v>
      </c>
      <c r="AM368" s="82">
        <f t="shared" si="15"/>
        <v>0</v>
      </c>
      <c r="AN368" s="82">
        <f t="shared" si="16"/>
        <v>0</v>
      </c>
      <c r="AO368" s="82" t="e">
        <f t="shared" si="17"/>
        <v>#DIV/0!</v>
      </c>
    </row>
    <row r="369" spans="1:41" ht="15.75" customHeight="1" x14ac:dyDescent="0.3">
      <c r="A369" s="53">
        <v>469</v>
      </c>
      <c r="B369" s="53"/>
      <c r="C369" s="137" t="s">
        <v>591</v>
      </c>
      <c r="D369" s="137">
        <v>2</v>
      </c>
      <c r="E369" s="137" t="s">
        <v>598</v>
      </c>
      <c r="F369" s="53" t="s">
        <v>517</v>
      </c>
      <c r="G369" s="53" t="s">
        <v>751</v>
      </c>
      <c r="H369" s="53" t="s">
        <v>598</v>
      </c>
      <c r="I369" s="151">
        <f>'PUDR KAB ACT'!G472</f>
        <v>0</v>
      </c>
      <c r="J369" s="151">
        <f>'PUDR KAB ACT'!H472</f>
        <v>1</v>
      </c>
      <c r="K369" s="151">
        <f>'PUDR KAB ACT'!I472</f>
        <v>1</v>
      </c>
      <c r="L369" s="151">
        <f>'PUDR KAB ACT'!J472</f>
        <v>0</v>
      </c>
      <c r="M369" s="151">
        <f>'PUDR KAB ACT'!K472</f>
        <v>0</v>
      </c>
      <c r="N369" s="151">
        <f>'PUDR KAB ACT'!L472</f>
        <v>0</v>
      </c>
      <c r="O369" s="151">
        <f>'PUDR KAB ACT'!M472</f>
        <v>1</v>
      </c>
      <c r="P369" s="151">
        <f>'PUDR KAB ACT'!N472</f>
        <v>0</v>
      </c>
      <c r="Q369" s="151">
        <f>'PUDR KAB ACT'!O472</f>
        <v>0</v>
      </c>
      <c r="R369" s="151">
        <f>'PUDR KAB ACT'!P472</f>
        <v>0</v>
      </c>
      <c r="S369" s="151">
        <f>'PUDR KAB ACT'!Q472</f>
        <v>0</v>
      </c>
      <c r="T369" s="151">
        <f>'PUDR KAB ACT'!R472</f>
        <v>0</v>
      </c>
      <c r="U369" s="151">
        <f>JAN!N470</f>
        <v>0</v>
      </c>
      <c r="V369" s="151">
        <f>FEB!N470</f>
        <v>0</v>
      </c>
      <c r="W369" s="151">
        <f>MAR!N470</f>
        <v>1</v>
      </c>
      <c r="X369" s="151">
        <f>APR!N470</f>
        <v>0</v>
      </c>
      <c r="Y369" s="151">
        <f>MEI!N470</f>
        <v>0</v>
      </c>
      <c r="Z369" s="151">
        <f>JUN!N470</f>
        <v>0</v>
      </c>
      <c r="AA369" s="151">
        <f>JUL!N470</f>
        <v>0</v>
      </c>
      <c r="AB369" s="151">
        <f>AGS!N470</f>
        <v>0</v>
      </c>
      <c r="AC369" s="151">
        <f>SEPT!N470</f>
        <v>0</v>
      </c>
      <c r="AD369" s="151">
        <f>OKT!N470</f>
        <v>0</v>
      </c>
      <c r="AE369" s="151">
        <f>NOV!N470</f>
        <v>0</v>
      </c>
      <c r="AF369" s="151">
        <f>DES!N470</f>
        <v>0</v>
      </c>
      <c r="AG369" s="151">
        <f t="shared" si="9"/>
        <v>3</v>
      </c>
      <c r="AH369" s="151">
        <f t="shared" si="10"/>
        <v>1</v>
      </c>
      <c r="AI369" s="376">
        <f t="shared" si="11"/>
        <v>0.33333333333333331</v>
      </c>
      <c r="AJ369" s="82">
        <f t="shared" si="12"/>
        <v>2</v>
      </c>
      <c r="AK369" s="82">
        <f t="shared" si="13"/>
        <v>1</v>
      </c>
      <c r="AL369" s="82">
        <f t="shared" si="14"/>
        <v>0.5</v>
      </c>
      <c r="AM369" s="82">
        <f t="shared" si="15"/>
        <v>1</v>
      </c>
      <c r="AN369" s="82">
        <f t="shared" si="16"/>
        <v>0</v>
      </c>
      <c r="AO369" s="82">
        <f t="shared" si="17"/>
        <v>0</v>
      </c>
    </row>
    <row r="370" spans="1:41" ht="15.75" customHeight="1" x14ac:dyDescent="0.3">
      <c r="A370" s="53">
        <v>470</v>
      </c>
      <c r="B370" s="53"/>
      <c r="C370" s="137" t="s">
        <v>591</v>
      </c>
      <c r="D370" s="137">
        <v>3</v>
      </c>
      <c r="E370" s="137" t="s">
        <v>598</v>
      </c>
      <c r="F370" s="53" t="s">
        <v>517</v>
      </c>
      <c r="G370" s="53" t="s">
        <v>752</v>
      </c>
      <c r="H370" s="53" t="s">
        <v>598</v>
      </c>
      <c r="I370" s="151">
        <f>'PUDR KAB ACT'!G473</f>
        <v>9</v>
      </c>
      <c r="J370" s="151">
        <f>'PUDR KAB ACT'!H473</f>
        <v>8</v>
      </c>
      <c r="K370" s="151">
        <f>'PUDR KAB ACT'!I473</f>
        <v>11</v>
      </c>
      <c r="L370" s="151">
        <f>'PUDR KAB ACT'!J473</f>
        <v>9</v>
      </c>
      <c r="M370" s="151">
        <f>'PUDR KAB ACT'!K473</f>
        <v>9</v>
      </c>
      <c r="N370" s="151">
        <f>'PUDR KAB ACT'!L473</f>
        <v>0</v>
      </c>
      <c r="O370" s="151">
        <f>'PUDR KAB ACT'!M473</f>
        <v>7</v>
      </c>
      <c r="P370" s="151">
        <f>'PUDR KAB ACT'!N473</f>
        <v>6</v>
      </c>
      <c r="Q370" s="151">
        <f>'PUDR KAB ACT'!O473</f>
        <v>4</v>
      </c>
      <c r="R370" s="151">
        <f>'PUDR KAB ACT'!P473</f>
        <v>0</v>
      </c>
      <c r="S370" s="151">
        <f>'PUDR KAB ACT'!Q473</f>
        <v>2</v>
      </c>
      <c r="T370" s="151">
        <f>'PUDR KAB ACT'!R473</f>
        <v>2</v>
      </c>
      <c r="U370" s="151">
        <f>JAN!N471</f>
        <v>9</v>
      </c>
      <c r="V370" s="151">
        <f>FEB!N471</f>
        <v>8</v>
      </c>
      <c r="W370" s="151">
        <f>MAR!N471</f>
        <v>11</v>
      </c>
      <c r="X370" s="151">
        <f>APR!N471</f>
        <v>9</v>
      </c>
      <c r="Y370" s="151">
        <f>MEI!N471</f>
        <v>9</v>
      </c>
      <c r="Z370" s="151">
        <f>JUN!N471</f>
        <v>0</v>
      </c>
      <c r="AA370" s="151">
        <f>JUL!N471</f>
        <v>7</v>
      </c>
      <c r="AB370" s="151">
        <f>AGS!N471</f>
        <v>6</v>
      </c>
      <c r="AC370" s="151">
        <f>SEPT!N471</f>
        <v>4</v>
      </c>
      <c r="AD370" s="151">
        <f>OKT!N471</f>
        <v>0</v>
      </c>
      <c r="AE370" s="151">
        <f>NOV!N471</f>
        <v>2</v>
      </c>
      <c r="AF370" s="151">
        <f>DES!N471</f>
        <v>2</v>
      </c>
      <c r="AG370" s="151">
        <f t="shared" si="9"/>
        <v>67</v>
      </c>
      <c r="AH370" s="151">
        <f t="shared" si="10"/>
        <v>67</v>
      </c>
      <c r="AI370" s="376">
        <f t="shared" si="11"/>
        <v>1</v>
      </c>
      <c r="AJ370" s="82">
        <f t="shared" si="12"/>
        <v>46</v>
      </c>
      <c r="AK370" s="82">
        <f t="shared" si="13"/>
        <v>46</v>
      </c>
      <c r="AL370" s="82">
        <f t="shared" si="14"/>
        <v>1</v>
      </c>
      <c r="AM370" s="82">
        <f t="shared" si="15"/>
        <v>21</v>
      </c>
      <c r="AN370" s="82">
        <f t="shared" si="16"/>
        <v>21</v>
      </c>
      <c r="AO370" s="82">
        <f t="shared" si="17"/>
        <v>1</v>
      </c>
    </row>
    <row r="371" spans="1:41" ht="15.75" customHeight="1" x14ac:dyDescent="0.3">
      <c r="A371" s="53">
        <v>471</v>
      </c>
      <c r="B371" s="53"/>
      <c r="C371" s="137" t="s">
        <v>591</v>
      </c>
      <c r="D371" s="137">
        <v>4</v>
      </c>
      <c r="E371" s="137" t="s">
        <v>598</v>
      </c>
      <c r="F371" s="53" t="s">
        <v>517</v>
      </c>
      <c r="G371" s="53" t="s">
        <v>753</v>
      </c>
      <c r="H371" s="53" t="s">
        <v>598</v>
      </c>
      <c r="I371" s="151">
        <f>'PUDR KAB ACT'!G474</f>
        <v>0</v>
      </c>
      <c r="J371" s="151">
        <f>'PUDR KAB ACT'!H474</f>
        <v>0</v>
      </c>
      <c r="K371" s="151">
        <f>'PUDR KAB ACT'!I474</f>
        <v>0</v>
      </c>
      <c r="L371" s="151">
        <f>'PUDR KAB ACT'!J474</f>
        <v>0</v>
      </c>
      <c r="M371" s="151">
        <f>'PUDR KAB ACT'!K474</f>
        <v>0</v>
      </c>
      <c r="N371" s="151">
        <f>'PUDR KAB ACT'!L474</f>
        <v>1</v>
      </c>
      <c r="O371" s="151">
        <f>'PUDR KAB ACT'!M474</f>
        <v>0</v>
      </c>
      <c r="P371" s="151">
        <f>'PUDR KAB ACT'!N474</f>
        <v>0</v>
      </c>
      <c r="Q371" s="151">
        <f>'PUDR KAB ACT'!O474</f>
        <v>0</v>
      </c>
      <c r="R371" s="151">
        <f>'PUDR KAB ACT'!P474</f>
        <v>0</v>
      </c>
      <c r="S371" s="151">
        <f>'PUDR KAB ACT'!Q474</f>
        <v>0</v>
      </c>
      <c r="T371" s="151">
        <f>'PUDR KAB ACT'!R474</f>
        <v>0</v>
      </c>
      <c r="U371" s="151">
        <f>JAN!N472</f>
        <v>0</v>
      </c>
      <c r="V371" s="151">
        <f>FEB!N472</f>
        <v>0</v>
      </c>
      <c r="W371" s="151">
        <f>MAR!N472</f>
        <v>0</v>
      </c>
      <c r="X371" s="151">
        <f>APR!N472</f>
        <v>0</v>
      </c>
      <c r="Y371" s="151">
        <f>MEI!N472</f>
        <v>0</v>
      </c>
      <c r="Z371" s="151">
        <f>JUN!N472</f>
        <v>0</v>
      </c>
      <c r="AA371" s="151">
        <f>JUL!N472</f>
        <v>0</v>
      </c>
      <c r="AB371" s="151">
        <f>AGS!N472</f>
        <v>0</v>
      </c>
      <c r="AC371" s="151">
        <f>SEPT!N472</f>
        <v>0</v>
      </c>
      <c r="AD371" s="151">
        <f>OKT!N472</f>
        <v>0</v>
      </c>
      <c r="AE371" s="151">
        <f>NOV!N472</f>
        <v>0</v>
      </c>
      <c r="AF371" s="151">
        <f>DES!N472</f>
        <v>0</v>
      </c>
      <c r="AG371" s="151">
        <f t="shared" si="9"/>
        <v>1</v>
      </c>
      <c r="AH371" s="151">
        <f t="shared" si="10"/>
        <v>0</v>
      </c>
      <c r="AI371" s="376">
        <f t="shared" si="11"/>
        <v>0</v>
      </c>
      <c r="AJ371" s="82">
        <f t="shared" si="12"/>
        <v>1</v>
      </c>
      <c r="AK371" s="82">
        <f t="shared" si="13"/>
        <v>0</v>
      </c>
      <c r="AL371" s="82">
        <f t="shared" si="14"/>
        <v>0</v>
      </c>
      <c r="AM371" s="82">
        <f t="shared" si="15"/>
        <v>0</v>
      </c>
      <c r="AN371" s="82">
        <f t="shared" si="16"/>
        <v>0</v>
      </c>
      <c r="AO371" s="82" t="e">
        <f t="shared" si="17"/>
        <v>#DIV/0!</v>
      </c>
    </row>
    <row r="372" spans="1:41" ht="15.75" customHeight="1" x14ac:dyDescent="0.3">
      <c r="A372" s="53">
        <v>472</v>
      </c>
      <c r="B372" s="53"/>
      <c r="C372" s="137" t="s">
        <v>591</v>
      </c>
      <c r="D372" s="137">
        <v>5</v>
      </c>
      <c r="E372" s="137" t="s">
        <v>598</v>
      </c>
      <c r="F372" s="53" t="s">
        <v>517</v>
      </c>
      <c r="G372" s="53" t="s">
        <v>754</v>
      </c>
      <c r="H372" s="53" t="s">
        <v>598</v>
      </c>
      <c r="I372" s="151">
        <f>'PUDR KAB ACT'!G475</f>
        <v>0</v>
      </c>
      <c r="J372" s="151">
        <f>'PUDR KAB ACT'!H475</f>
        <v>0</v>
      </c>
      <c r="K372" s="151">
        <f>'PUDR KAB ACT'!I475</f>
        <v>1</v>
      </c>
      <c r="L372" s="151">
        <f>'PUDR KAB ACT'!J475</f>
        <v>1</v>
      </c>
      <c r="M372" s="151">
        <f>'PUDR KAB ACT'!K475</f>
        <v>0</v>
      </c>
      <c r="N372" s="151">
        <f>'PUDR KAB ACT'!L475</f>
        <v>0</v>
      </c>
      <c r="O372" s="151">
        <f>'PUDR KAB ACT'!M475</f>
        <v>0</v>
      </c>
      <c r="P372" s="151">
        <f>'PUDR KAB ACT'!N475</f>
        <v>0</v>
      </c>
      <c r="Q372" s="151">
        <f>'PUDR KAB ACT'!O475</f>
        <v>0</v>
      </c>
      <c r="R372" s="151">
        <f>'PUDR KAB ACT'!P475</f>
        <v>7</v>
      </c>
      <c r="S372" s="151">
        <f>'PUDR KAB ACT'!Q475</f>
        <v>4</v>
      </c>
      <c r="T372" s="151">
        <f>'PUDR KAB ACT'!R475</f>
        <v>1</v>
      </c>
      <c r="U372" s="151">
        <f>JAN!N473</f>
        <v>0</v>
      </c>
      <c r="V372" s="151">
        <f>FEB!N473</f>
        <v>0</v>
      </c>
      <c r="W372" s="151">
        <f>MAR!N473</f>
        <v>0</v>
      </c>
      <c r="X372" s="151">
        <f>APR!N473</f>
        <v>1</v>
      </c>
      <c r="Y372" s="151">
        <f>MEI!N473</f>
        <v>0</v>
      </c>
      <c r="Z372" s="151">
        <f>JUN!N473</f>
        <v>0</v>
      </c>
      <c r="AA372" s="151">
        <f>JUL!N473</f>
        <v>0</v>
      </c>
      <c r="AB372" s="151">
        <f>AGS!N473</f>
        <v>0</v>
      </c>
      <c r="AC372" s="151">
        <f>SEPT!N473</f>
        <v>0</v>
      </c>
      <c r="AD372" s="151">
        <f>OKT!N473</f>
        <v>4</v>
      </c>
      <c r="AE372" s="151">
        <f>NOV!N473</f>
        <v>4</v>
      </c>
      <c r="AF372" s="151">
        <f>DES!N473</f>
        <v>1</v>
      </c>
      <c r="AG372" s="151">
        <f t="shared" si="9"/>
        <v>14</v>
      </c>
      <c r="AH372" s="151">
        <f t="shared" si="10"/>
        <v>10</v>
      </c>
      <c r="AI372" s="376">
        <f t="shared" si="11"/>
        <v>0.7142857142857143</v>
      </c>
      <c r="AJ372" s="82">
        <f t="shared" si="12"/>
        <v>2</v>
      </c>
      <c r="AK372" s="82">
        <f t="shared" si="13"/>
        <v>1</v>
      </c>
      <c r="AL372" s="82">
        <f t="shared" si="14"/>
        <v>0.5</v>
      </c>
      <c r="AM372" s="82">
        <f t="shared" si="15"/>
        <v>12</v>
      </c>
      <c r="AN372" s="82">
        <f t="shared" si="16"/>
        <v>9</v>
      </c>
      <c r="AO372" s="82">
        <f t="shared" si="17"/>
        <v>0.75</v>
      </c>
    </row>
    <row r="373" spans="1:41" ht="15.75" customHeight="1" x14ac:dyDescent="0.3">
      <c r="A373" s="53">
        <v>473</v>
      </c>
      <c r="B373" s="53"/>
      <c r="C373" s="137" t="s">
        <v>591</v>
      </c>
      <c r="D373" s="137">
        <v>6</v>
      </c>
      <c r="E373" s="137" t="s">
        <v>598</v>
      </c>
      <c r="F373" s="53" t="s">
        <v>517</v>
      </c>
      <c r="G373" s="53" t="s">
        <v>755</v>
      </c>
      <c r="H373" s="53" t="s">
        <v>598</v>
      </c>
      <c r="I373" s="151">
        <f>'PUDR KAB ACT'!G476</f>
        <v>0</v>
      </c>
      <c r="J373" s="151">
        <f>'PUDR KAB ACT'!H476</f>
        <v>0</v>
      </c>
      <c r="K373" s="151">
        <f>'PUDR KAB ACT'!I476</f>
        <v>0</v>
      </c>
      <c r="L373" s="151">
        <f>'PUDR KAB ACT'!J476</f>
        <v>0</v>
      </c>
      <c r="M373" s="151">
        <f>'PUDR KAB ACT'!K476</f>
        <v>0</v>
      </c>
      <c r="N373" s="151">
        <f>'PUDR KAB ACT'!L476</f>
        <v>0</v>
      </c>
      <c r="O373" s="151">
        <f>'PUDR KAB ACT'!M476</f>
        <v>0</v>
      </c>
      <c r="P373" s="151">
        <f>'PUDR KAB ACT'!N476</f>
        <v>0</v>
      </c>
      <c r="Q373" s="151">
        <f>'PUDR KAB ACT'!O476</f>
        <v>0</v>
      </c>
      <c r="R373" s="151">
        <f>'PUDR KAB ACT'!P476</f>
        <v>0</v>
      </c>
      <c r="S373" s="151">
        <f>'PUDR KAB ACT'!Q476</f>
        <v>0</v>
      </c>
      <c r="T373" s="151">
        <f>'PUDR KAB ACT'!R476</f>
        <v>0</v>
      </c>
      <c r="U373" s="151">
        <f>JAN!N474</f>
        <v>0</v>
      </c>
      <c r="V373" s="151">
        <f>FEB!N474</f>
        <v>0</v>
      </c>
      <c r="W373" s="151">
        <f>MAR!N474</f>
        <v>0</v>
      </c>
      <c r="X373" s="151">
        <f>APR!N474</f>
        <v>0</v>
      </c>
      <c r="Y373" s="151">
        <f>MEI!N474</f>
        <v>0</v>
      </c>
      <c r="Z373" s="151">
        <f>JUN!N474</f>
        <v>0</v>
      </c>
      <c r="AA373" s="151">
        <f>JUL!N474</f>
        <v>0</v>
      </c>
      <c r="AB373" s="151">
        <f>AGS!N474</f>
        <v>0</v>
      </c>
      <c r="AC373" s="151">
        <f>SEPT!N474</f>
        <v>0</v>
      </c>
      <c r="AD373" s="151">
        <f>OKT!N474</f>
        <v>0</v>
      </c>
      <c r="AE373" s="151">
        <f>NOV!N474</f>
        <v>0</v>
      </c>
      <c r="AF373" s="151">
        <f>DES!N474</f>
        <v>0</v>
      </c>
      <c r="AG373" s="151">
        <f t="shared" si="9"/>
        <v>0</v>
      </c>
      <c r="AH373" s="151">
        <f t="shared" si="10"/>
        <v>0</v>
      </c>
      <c r="AI373" s="376" t="e">
        <f t="shared" si="11"/>
        <v>#DIV/0!</v>
      </c>
      <c r="AJ373" s="82">
        <f t="shared" si="12"/>
        <v>0</v>
      </c>
      <c r="AK373" s="82">
        <f t="shared" si="13"/>
        <v>0</v>
      </c>
      <c r="AL373" s="82" t="e">
        <f t="shared" si="14"/>
        <v>#DIV/0!</v>
      </c>
      <c r="AM373" s="82">
        <f t="shared" si="15"/>
        <v>0</v>
      </c>
      <c r="AN373" s="82">
        <f t="shared" si="16"/>
        <v>0</v>
      </c>
      <c r="AO373" s="82" t="e">
        <f t="shared" si="17"/>
        <v>#DIV/0!</v>
      </c>
    </row>
    <row r="374" spans="1:41" ht="15.75" customHeight="1" x14ac:dyDescent="0.3">
      <c r="A374" s="53">
        <v>474</v>
      </c>
      <c r="B374" s="53"/>
      <c r="C374" s="137" t="s">
        <v>591</v>
      </c>
      <c r="D374" s="137">
        <v>7</v>
      </c>
      <c r="E374" s="137" t="s">
        <v>598</v>
      </c>
      <c r="F374" s="53" t="s">
        <v>517</v>
      </c>
      <c r="G374" s="53" t="s">
        <v>756</v>
      </c>
      <c r="H374" s="53" t="s">
        <v>598</v>
      </c>
      <c r="I374" s="151">
        <f>'PUDR KAB ACT'!G477</f>
        <v>14</v>
      </c>
      <c r="J374" s="151">
        <f>'PUDR KAB ACT'!H477</f>
        <v>7</v>
      </c>
      <c r="K374" s="151">
        <f>'PUDR KAB ACT'!I477</f>
        <v>3</v>
      </c>
      <c r="L374" s="151">
        <f>'PUDR KAB ACT'!J477</f>
        <v>4</v>
      </c>
      <c r="M374" s="151">
        <f>'PUDR KAB ACT'!K477</f>
        <v>6</v>
      </c>
      <c r="N374" s="151">
        <f>'PUDR KAB ACT'!L477</f>
        <v>0</v>
      </c>
      <c r="O374" s="151">
        <f>'PUDR KAB ACT'!M477</f>
        <v>4</v>
      </c>
      <c r="P374" s="151">
        <f>'PUDR KAB ACT'!N477</f>
        <v>2</v>
      </c>
      <c r="Q374" s="151">
        <f>'PUDR KAB ACT'!O477</f>
        <v>4</v>
      </c>
      <c r="R374" s="151">
        <f>'PUDR KAB ACT'!P477</f>
        <v>0</v>
      </c>
      <c r="S374" s="151">
        <f>'PUDR KAB ACT'!Q477</f>
        <v>2</v>
      </c>
      <c r="T374" s="151">
        <f>'PUDR KAB ACT'!R477</f>
        <v>4</v>
      </c>
      <c r="U374" s="151">
        <f>JAN!N475</f>
        <v>13</v>
      </c>
      <c r="V374" s="151">
        <f>FEB!N475</f>
        <v>7</v>
      </c>
      <c r="W374" s="151">
        <f>MAR!N475</f>
        <v>3</v>
      </c>
      <c r="X374" s="151">
        <f>APR!N475</f>
        <v>4</v>
      </c>
      <c r="Y374" s="151">
        <f>MEI!N475</f>
        <v>5</v>
      </c>
      <c r="Z374" s="151">
        <f>JUN!N475</f>
        <v>0</v>
      </c>
      <c r="AA374" s="151">
        <f>JUL!N475</f>
        <v>3</v>
      </c>
      <c r="AB374" s="151">
        <f>AGS!N475</f>
        <v>2</v>
      </c>
      <c r="AC374" s="151">
        <f>SEPT!N475</f>
        <v>4</v>
      </c>
      <c r="AD374" s="151">
        <f>OKT!N475</f>
        <v>0</v>
      </c>
      <c r="AE374" s="151">
        <f>NOV!N475</f>
        <v>2</v>
      </c>
      <c r="AF374" s="151">
        <f>DES!N475</f>
        <v>4</v>
      </c>
      <c r="AG374" s="151">
        <f t="shared" si="9"/>
        <v>50</v>
      </c>
      <c r="AH374" s="151">
        <f t="shared" si="10"/>
        <v>47</v>
      </c>
      <c r="AI374" s="376">
        <f t="shared" si="11"/>
        <v>0.94</v>
      </c>
      <c r="AJ374" s="82">
        <f t="shared" si="12"/>
        <v>34</v>
      </c>
      <c r="AK374" s="82">
        <f t="shared" si="13"/>
        <v>32</v>
      </c>
      <c r="AL374" s="82">
        <f t="shared" si="14"/>
        <v>0.94117647058823528</v>
      </c>
      <c r="AM374" s="82">
        <f t="shared" si="15"/>
        <v>16</v>
      </c>
      <c r="AN374" s="82">
        <f t="shared" si="16"/>
        <v>15</v>
      </c>
      <c r="AO374" s="82">
        <f t="shared" si="17"/>
        <v>0.9375</v>
      </c>
    </row>
    <row r="375" spans="1:41" ht="15.75" customHeight="1" x14ac:dyDescent="0.3">
      <c r="A375" s="53">
        <v>475</v>
      </c>
      <c r="B375" s="53"/>
      <c r="C375" s="137" t="s">
        <v>591</v>
      </c>
      <c r="D375" s="137">
        <v>8</v>
      </c>
      <c r="E375" s="137" t="s">
        <v>598</v>
      </c>
      <c r="F375" s="53" t="s">
        <v>517</v>
      </c>
      <c r="G375" s="53" t="s">
        <v>757</v>
      </c>
      <c r="H375" s="53" t="s">
        <v>598</v>
      </c>
      <c r="I375" s="151">
        <f>'PUDR KAB ACT'!G478</f>
        <v>0</v>
      </c>
      <c r="J375" s="151">
        <f>'PUDR KAB ACT'!H478</f>
        <v>0</v>
      </c>
      <c r="K375" s="151">
        <f>'PUDR KAB ACT'!I478</f>
        <v>0</v>
      </c>
      <c r="L375" s="151">
        <f>'PUDR KAB ACT'!J478</f>
        <v>0</v>
      </c>
      <c r="M375" s="151">
        <f>'PUDR KAB ACT'!K478</f>
        <v>0</v>
      </c>
      <c r="N375" s="151">
        <f>'PUDR KAB ACT'!L478</f>
        <v>0</v>
      </c>
      <c r="O375" s="151">
        <f>'PUDR KAB ACT'!M478</f>
        <v>0</v>
      </c>
      <c r="P375" s="151">
        <f>'PUDR KAB ACT'!N478</f>
        <v>0</v>
      </c>
      <c r="Q375" s="151">
        <f>'PUDR KAB ACT'!O478</f>
        <v>0</v>
      </c>
      <c r="R375" s="151">
        <f>'PUDR KAB ACT'!P478</f>
        <v>5</v>
      </c>
      <c r="S375" s="151">
        <f>'PUDR KAB ACT'!Q478</f>
        <v>0</v>
      </c>
      <c r="T375" s="151">
        <f>'PUDR KAB ACT'!R478</f>
        <v>0</v>
      </c>
      <c r="U375" s="151">
        <f>JAN!N476</f>
        <v>0</v>
      </c>
      <c r="V375" s="151">
        <f>FEB!N476</f>
        <v>0</v>
      </c>
      <c r="W375" s="151">
        <f>MAR!N476</f>
        <v>0</v>
      </c>
      <c r="X375" s="151">
        <f>APR!N476</f>
        <v>0</v>
      </c>
      <c r="Y375" s="151">
        <f>MEI!N476</f>
        <v>0</v>
      </c>
      <c r="Z375" s="151">
        <f>JUN!N476</f>
        <v>0</v>
      </c>
      <c r="AA375" s="151">
        <f>JUL!N476</f>
        <v>0</v>
      </c>
      <c r="AB375" s="151">
        <f>AGS!N476</f>
        <v>0</v>
      </c>
      <c r="AC375" s="151">
        <f>SEPT!N476</f>
        <v>0</v>
      </c>
      <c r="AD375" s="151">
        <f>OKT!N476</f>
        <v>1</v>
      </c>
      <c r="AE375" s="151">
        <f>NOV!N476</f>
        <v>0</v>
      </c>
      <c r="AF375" s="151">
        <f>DES!N476</f>
        <v>0</v>
      </c>
      <c r="AG375" s="151">
        <f t="shared" si="9"/>
        <v>5</v>
      </c>
      <c r="AH375" s="151">
        <f t="shared" si="10"/>
        <v>1</v>
      </c>
      <c r="AI375" s="376">
        <f t="shared" si="11"/>
        <v>0.2</v>
      </c>
      <c r="AJ375" s="82">
        <f t="shared" si="12"/>
        <v>0</v>
      </c>
      <c r="AK375" s="82">
        <f t="shared" si="13"/>
        <v>0</v>
      </c>
      <c r="AL375" s="82" t="e">
        <f t="shared" si="14"/>
        <v>#DIV/0!</v>
      </c>
      <c r="AM375" s="82">
        <f t="shared" si="15"/>
        <v>5</v>
      </c>
      <c r="AN375" s="82">
        <f t="shared" si="16"/>
        <v>1</v>
      </c>
      <c r="AO375" s="82">
        <f t="shared" si="17"/>
        <v>0.2</v>
      </c>
    </row>
    <row r="376" spans="1:41" ht="15.75" customHeight="1" x14ac:dyDescent="0.3">
      <c r="A376" s="53">
        <v>476</v>
      </c>
      <c r="B376" s="53"/>
      <c r="C376" s="137" t="s">
        <v>591</v>
      </c>
      <c r="D376" s="137">
        <v>9</v>
      </c>
      <c r="E376" s="137" t="s">
        <v>598</v>
      </c>
      <c r="F376" s="53" t="s">
        <v>517</v>
      </c>
      <c r="G376" s="53" t="s">
        <v>758</v>
      </c>
      <c r="H376" s="53" t="s">
        <v>598</v>
      </c>
      <c r="I376" s="151">
        <f>'PUDR KAB ACT'!G479</f>
        <v>1</v>
      </c>
      <c r="J376" s="151">
        <f>'PUDR KAB ACT'!H479</f>
        <v>1</v>
      </c>
      <c r="K376" s="151">
        <f>'PUDR KAB ACT'!I479</f>
        <v>2</v>
      </c>
      <c r="L376" s="151">
        <f>'PUDR KAB ACT'!J479</f>
        <v>0</v>
      </c>
      <c r="M376" s="151">
        <f>'PUDR KAB ACT'!K479</f>
        <v>1</v>
      </c>
      <c r="N376" s="151">
        <f>'PUDR KAB ACT'!L479</f>
        <v>0</v>
      </c>
      <c r="O376" s="151">
        <f>'PUDR KAB ACT'!M479</f>
        <v>2</v>
      </c>
      <c r="P376" s="151">
        <f>'PUDR KAB ACT'!N479</f>
        <v>1</v>
      </c>
      <c r="Q376" s="151">
        <f>'PUDR KAB ACT'!O479</f>
        <v>0</v>
      </c>
      <c r="R376" s="151">
        <f>'PUDR KAB ACT'!P479</f>
        <v>0</v>
      </c>
      <c r="S376" s="151">
        <f>'PUDR KAB ACT'!Q479</f>
        <v>1</v>
      </c>
      <c r="T376" s="151">
        <f>'PUDR KAB ACT'!R479</f>
        <v>0</v>
      </c>
      <c r="U376" s="151">
        <f>JAN!N477</f>
        <v>1</v>
      </c>
      <c r="V376" s="151">
        <f>FEB!N477</f>
        <v>0</v>
      </c>
      <c r="W376" s="151">
        <f>MAR!N477</f>
        <v>0</v>
      </c>
      <c r="X376" s="151">
        <f>APR!N477</f>
        <v>0</v>
      </c>
      <c r="Y376" s="151">
        <f>MEI!N477</f>
        <v>1</v>
      </c>
      <c r="Z376" s="151">
        <f>JUN!N477</f>
        <v>0</v>
      </c>
      <c r="AA376" s="151">
        <f>JUL!N477</f>
        <v>2</v>
      </c>
      <c r="AB376" s="151">
        <f>AGS!N477</f>
        <v>1</v>
      </c>
      <c r="AC376" s="151">
        <f>SEPT!N477</f>
        <v>0</v>
      </c>
      <c r="AD376" s="151">
        <f>OKT!N477</f>
        <v>0</v>
      </c>
      <c r="AE376" s="151">
        <f>NOV!N477</f>
        <v>0</v>
      </c>
      <c r="AF376" s="151">
        <f>DES!N477</f>
        <v>0</v>
      </c>
      <c r="AG376" s="151">
        <f t="shared" si="9"/>
        <v>9</v>
      </c>
      <c r="AH376" s="151">
        <f t="shared" si="10"/>
        <v>5</v>
      </c>
      <c r="AI376" s="376">
        <f t="shared" si="11"/>
        <v>0.55555555555555558</v>
      </c>
      <c r="AJ376" s="82">
        <f t="shared" si="12"/>
        <v>5</v>
      </c>
      <c r="AK376" s="82">
        <f t="shared" si="13"/>
        <v>2</v>
      </c>
      <c r="AL376" s="82">
        <f t="shared" si="14"/>
        <v>0.4</v>
      </c>
      <c r="AM376" s="82">
        <f t="shared" si="15"/>
        <v>4</v>
      </c>
      <c r="AN376" s="82">
        <f t="shared" si="16"/>
        <v>3</v>
      </c>
      <c r="AO376" s="82">
        <f t="shared" si="17"/>
        <v>0.75</v>
      </c>
    </row>
    <row r="377" spans="1:41" ht="15.75" customHeight="1" x14ac:dyDescent="0.3">
      <c r="A377" s="53">
        <v>477</v>
      </c>
      <c r="B377" s="53"/>
      <c r="C377" s="137" t="s">
        <v>591</v>
      </c>
      <c r="D377" s="137">
        <v>10</v>
      </c>
      <c r="E377" s="137" t="s">
        <v>598</v>
      </c>
      <c r="F377" s="53" t="s">
        <v>517</v>
      </c>
      <c r="G377" s="53" t="s">
        <v>759</v>
      </c>
      <c r="H377" s="53" t="s">
        <v>598</v>
      </c>
      <c r="I377" s="151">
        <f>'PUDR KAB ACT'!G480</f>
        <v>4</v>
      </c>
      <c r="J377" s="151">
        <f>'PUDR KAB ACT'!H480</f>
        <v>3</v>
      </c>
      <c r="K377" s="151">
        <f>'PUDR KAB ACT'!I480</f>
        <v>4</v>
      </c>
      <c r="L377" s="151">
        <f>'PUDR KAB ACT'!J480</f>
        <v>3</v>
      </c>
      <c r="M377" s="151">
        <f>'PUDR KAB ACT'!K480</f>
        <v>1</v>
      </c>
      <c r="N377" s="151">
        <f>'PUDR KAB ACT'!L480</f>
        <v>1</v>
      </c>
      <c r="O377" s="151">
        <f>'PUDR KAB ACT'!M480</f>
        <v>0</v>
      </c>
      <c r="P377" s="151">
        <f>'PUDR KAB ACT'!N480</f>
        <v>3</v>
      </c>
      <c r="Q377" s="151">
        <f>'PUDR KAB ACT'!O480</f>
        <v>1</v>
      </c>
      <c r="R377" s="151">
        <f>'PUDR KAB ACT'!P480</f>
        <v>0</v>
      </c>
      <c r="S377" s="151">
        <f>'PUDR KAB ACT'!Q480</f>
        <v>2</v>
      </c>
      <c r="T377" s="151">
        <f>'PUDR KAB ACT'!R480</f>
        <v>1</v>
      </c>
      <c r="U377" s="151">
        <f>JAN!N478</f>
        <v>1</v>
      </c>
      <c r="V377" s="151">
        <f>FEB!N478</f>
        <v>2</v>
      </c>
      <c r="W377" s="151">
        <f>MAR!N478</f>
        <v>0</v>
      </c>
      <c r="X377" s="151">
        <f>APR!N478</f>
        <v>1</v>
      </c>
      <c r="Y377" s="151">
        <f>MEI!N478</f>
        <v>0</v>
      </c>
      <c r="Z377" s="151">
        <f>JUN!N478</f>
        <v>1</v>
      </c>
      <c r="AA377" s="151">
        <f>JUL!N478</f>
        <v>0</v>
      </c>
      <c r="AB377" s="151">
        <f>AGS!N478</f>
        <v>2</v>
      </c>
      <c r="AC377" s="151">
        <f>SEPT!N478</f>
        <v>1</v>
      </c>
      <c r="AD377" s="151">
        <f>OKT!N478</f>
        <v>0</v>
      </c>
      <c r="AE377" s="151">
        <f>NOV!N478</f>
        <v>2</v>
      </c>
      <c r="AF377" s="151">
        <f>DES!N478</f>
        <v>1</v>
      </c>
      <c r="AG377" s="151">
        <f t="shared" si="9"/>
        <v>23</v>
      </c>
      <c r="AH377" s="151">
        <f t="shared" si="10"/>
        <v>11</v>
      </c>
      <c r="AI377" s="376">
        <f t="shared" si="11"/>
        <v>0.47826086956521741</v>
      </c>
      <c r="AJ377" s="82">
        <f t="shared" si="12"/>
        <v>16</v>
      </c>
      <c r="AK377" s="82">
        <f t="shared" si="13"/>
        <v>5</v>
      </c>
      <c r="AL377" s="82">
        <f t="shared" si="14"/>
        <v>0.3125</v>
      </c>
      <c r="AM377" s="82">
        <f t="shared" si="15"/>
        <v>7</v>
      </c>
      <c r="AN377" s="82">
        <f t="shared" si="16"/>
        <v>6</v>
      </c>
      <c r="AO377" s="82">
        <f t="shared" si="17"/>
        <v>0.8571428571428571</v>
      </c>
    </row>
    <row r="378" spans="1:41" ht="15.75" customHeight="1" x14ac:dyDescent="0.3">
      <c r="A378" s="53">
        <v>478</v>
      </c>
      <c r="B378" s="53"/>
      <c r="C378" s="137" t="s">
        <v>591</v>
      </c>
      <c r="D378" s="137">
        <v>11</v>
      </c>
      <c r="E378" s="137" t="s">
        <v>598</v>
      </c>
      <c r="F378" s="53" t="s">
        <v>517</v>
      </c>
      <c r="G378" s="53" t="s">
        <v>760</v>
      </c>
      <c r="H378" s="53" t="s">
        <v>598</v>
      </c>
      <c r="I378" s="151">
        <f>'PUDR KAB ACT'!G481</f>
        <v>3</v>
      </c>
      <c r="J378" s="151">
        <f>'PUDR KAB ACT'!H481</f>
        <v>1</v>
      </c>
      <c r="K378" s="151">
        <f>'PUDR KAB ACT'!I481</f>
        <v>1</v>
      </c>
      <c r="L378" s="151">
        <f>'PUDR KAB ACT'!J481</f>
        <v>0</v>
      </c>
      <c r="M378" s="151">
        <f>'PUDR KAB ACT'!K481</f>
        <v>0</v>
      </c>
      <c r="N378" s="151">
        <f>'PUDR KAB ACT'!L481</f>
        <v>0</v>
      </c>
      <c r="O378" s="151">
        <f>'PUDR KAB ACT'!M481</f>
        <v>1</v>
      </c>
      <c r="P378" s="151">
        <f>'PUDR KAB ACT'!N481</f>
        <v>0</v>
      </c>
      <c r="Q378" s="151">
        <f>'PUDR KAB ACT'!O481</f>
        <v>0</v>
      </c>
      <c r="R378" s="151">
        <f>'PUDR KAB ACT'!P481</f>
        <v>0</v>
      </c>
      <c r="S378" s="151">
        <f>'PUDR KAB ACT'!Q481</f>
        <v>0</v>
      </c>
      <c r="T378" s="151">
        <f>'PUDR KAB ACT'!R481</f>
        <v>0</v>
      </c>
      <c r="U378" s="151">
        <f>JAN!N479</f>
        <v>3</v>
      </c>
      <c r="V378" s="151">
        <f>FEB!N479</f>
        <v>1</v>
      </c>
      <c r="W378" s="151">
        <f>MAR!N479</f>
        <v>1</v>
      </c>
      <c r="X378" s="151">
        <f>APR!N479</f>
        <v>0</v>
      </c>
      <c r="Y378" s="151">
        <f>MEI!N479</f>
        <v>0</v>
      </c>
      <c r="Z378" s="151">
        <f>JUN!N479</f>
        <v>0</v>
      </c>
      <c r="AA378" s="151">
        <f>JUL!N479</f>
        <v>1</v>
      </c>
      <c r="AB378" s="151">
        <f>AGS!N479</f>
        <v>0</v>
      </c>
      <c r="AC378" s="151">
        <f>SEPT!N479</f>
        <v>0</v>
      </c>
      <c r="AD378" s="151">
        <f>OKT!N479</f>
        <v>0</v>
      </c>
      <c r="AE378" s="151">
        <f>NOV!N479</f>
        <v>0</v>
      </c>
      <c r="AF378" s="151">
        <f>DES!N479</f>
        <v>0</v>
      </c>
      <c r="AG378" s="151">
        <f t="shared" si="9"/>
        <v>6</v>
      </c>
      <c r="AH378" s="151">
        <f t="shared" si="10"/>
        <v>6</v>
      </c>
      <c r="AI378" s="376">
        <f t="shared" si="11"/>
        <v>1</v>
      </c>
      <c r="AJ378" s="82">
        <f t="shared" si="12"/>
        <v>5</v>
      </c>
      <c r="AK378" s="82">
        <f t="shared" si="13"/>
        <v>5</v>
      </c>
      <c r="AL378" s="82">
        <f t="shared" si="14"/>
        <v>1</v>
      </c>
      <c r="AM378" s="82">
        <f t="shared" si="15"/>
        <v>1</v>
      </c>
      <c r="AN378" s="82">
        <f t="shared" si="16"/>
        <v>1</v>
      </c>
      <c r="AO378" s="82">
        <f t="shared" si="17"/>
        <v>1</v>
      </c>
    </row>
    <row r="379" spans="1:41" ht="15.75" customHeight="1" x14ac:dyDescent="0.3">
      <c r="A379" s="53">
        <v>479</v>
      </c>
      <c r="B379" s="53"/>
      <c r="C379" s="137" t="s">
        <v>591</v>
      </c>
      <c r="D379" s="137">
        <v>12</v>
      </c>
      <c r="E379" s="137" t="s">
        <v>598</v>
      </c>
      <c r="F379" s="53" t="s">
        <v>517</v>
      </c>
      <c r="G379" s="53" t="s">
        <v>761</v>
      </c>
      <c r="H379" s="53" t="s">
        <v>598</v>
      </c>
      <c r="I379" s="151">
        <f>'PUDR KAB ACT'!G482</f>
        <v>0</v>
      </c>
      <c r="J379" s="151">
        <f>'PUDR KAB ACT'!H482</f>
        <v>0</v>
      </c>
      <c r="K379" s="151">
        <f>'PUDR KAB ACT'!I482</f>
        <v>0</v>
      </c>
      <c r="L379" s="151">
        <f>'PUDR KAB ACT'!J482</f>
        <v>0</v>
      </c>
      <c r="M379" s="151">
        <f>'PUDR KAB ACT'!K482</f>
        <v>1</v>
      </c>
      <c r="N379" s="151">
        <f>'PUDR KAB ACT'!L482</f>
        <v>0</v>
      </c>
      <c r="O379" s="151">
        <f>'PUDR KAB ACT'!M482</f>
        <v>0</v>
      </c>
      <c r="P379" s="151">
        <f>'PUDR KAB ACT'!N482</f>
        <v>0</v>
      </c>
      <c r="Q379" s="151">
        <f>'PUDR KAB ACT'!O482</f>
        <v>0</v>
      </c>
      <c r="R379" s="151">
        <f>'PUDR KAB ACT'!P482</f>
        <v>0</v>
      </c>
      <c r="S379" s="151">
        <f>'PUDR KAB ACT'!Q482</f>
        <v>0</v>
      </c>
      <c r="T379" s="151">
        <f>'PUDR KAB ACT'!R482</f>
        <v>0</v>
      </c>
      <c r="U379" s="151">
        <f>JAN!N480</f>
        <v>0</v>
      </c>
      <c r="V379" s="151">
        <f>FEB!N480</f>
        <v>0</v>
      </c>
      <c r="W379" s="151">
        <f>MAR!N480</f>
        <v>0</v>
      </c>
      <c r="X379" s="151">
        <f>APR!N480</f>
        <v>0</v>
      </c>
      <c r="Y379" s="151">
        <f>MEI!N480</f>
        <v>1</v>
      </c>
      <c r="Z379" s="151">
        <f>JUN!N480</f>
        <v>0</v>
      </c>
      <c r="AA379" s="151">
        <f>JUL!N480</f>
        <v>0</v>
      </c>
      <c r="AB379" s="151">
        <f>AGS!N480</f>
        <v>0</v>
      </c>
      <c r="AC379" s="151">
        <f>SEPT!N480</f>
        <v>0</v>
      </c>
      <c r="AD379" s="151">
        <f>OKT!N480</f>
        <v>0</v>
      </c>
      <c r="AE379" s="151">
        <f>NOV!N480</f>
        <v>0</v>
      </c>
      <c r="AF379" s="151">
        <f>DES!N480</f>
        <v>0</v>
      </c>
      <c r="AG379" s="151">
        <f t="shared" si="9"/>
        <v>1</v>
      </c>
      <c r="AH379" s="151">
        <f t="shared" si="10"/>
        <v>1</v>
      </c>
      <c r="AI379" s="376">
        <f t="shared" si="11"/>
        <v>1</v>
      </c>
      <c r="AJ379" s="82">
        <f t="shared" si="12"/>
        <v>1</v>
      </c>
      <c r="AK379" s="82">
        <f t="shared" si="13"/>
        <v>1</v>
      </c>
      <c r="AL379" s="82">
        <f t="shared" si="14"/>
        <v>1</v>
      </c>
      <c r="AM379" s="82">
        <f t="shared" si="15"/>
        <v>0</v>
      </c>
      <c r="AN379" s="82">
        <f t="shared" si="16"/>
        <v>0</v>
      </c>
      <c r="AO379" s="82" t="e">
        <f t="shared" si="17"/>
        <v>#DIV/0!</v>
      </c>
    </row>
    <row r="380" spans="1:41" ht="15.75" customHeight="1" x14ac:dyDescent="0.3">
      <c r="A380" s="53">
        <v>480</v>
      </c>
      <c r="B380" s="53"/>
      <c r="C380" s="137" t="s">
        <v>591</v>
      </c>
      <c r="D380" s="137">
        <v>13</v>
      </c>
      <c r="E380" s="137" t="s">
        <v>598</v>
      </c>
      <c r="F380" s="53" t="s">
        <v>517</v>
      </c>
      <c r="G380" s="53" t="s">
        <v>762</v>
      </c>
      <c r="H380" s="53" t="s">
        <v>598</v>
      </c>
      <c r="I380" s="151">
        <f>'PUDR KAB ACT'!G483</f>
        <v>0</v>
      </c>
      <c r="J380" s="151">
        <f>'PUDR KAB ACT'!H483</f>
        <v>0</v>
      </c>
      <c r="K380" s="151">
        <f>'PUDR KAB ACT'!I483</f>
        <v>0</v>
      </c>
      <c r="L380" s="151">
        <f>'PUDR KAB ACT'!J483</f>
        <v>0</v>
      </c>
      <c r="M380" s="151">
        <f>'PUDR KAB ACT'!K483</f>
        <v>0</v>
      </c>
      <c r="N380" s="151">
        <f>'PUDR KAB ACT'!L483</f>
        <v>1</v>
      </c>
      <c r="O380" s="151">
        <f>'PUDR KAB ACT'!M483</f>
        <v>0</v>
      </c>
      <c r="P380" s="151">
        <f>'PUDR KAB ACT'!N483</f>
        <v>0</v>
      </c>
      <c r="Q380" s="151">
        <f>'PUDR KAB ACT'!O483</f>
        <v>0</v>
      </c>
      <c r="R380" s="151">
        <f>'PUDR KAB ACT'!P483</f>
        <v>0</v>
      </c>
      <c r="S380" s="151">
        <f>'PUDR KAB ACT'!Q483</f>
        <v>0</v>
      </c>
      <c r="T380" s="151">
        <f>'PUDR KAB ACT'!R483</f>
        <v>0</v>
      </c>
      <c r="U380" s="151">
        <f>JAN!N481</f>
        <v>0</v>
      </c>
      <c r="V380" s="151">
        <f>FEB!N481</f>
        <v>0</v>
      </c>
      <c r="W380" s="151">
        <f>MAR!N481</f>
        <v>0</v>
      </c>
      <c r="X380" s="151">
        <f>APR!N481</f>
        <v>0</v>
      </c>
      <c r="Y380" s="151">
        <f>MEI!N481</f>
        <v>0</v>
      </c>
      <c r="Z380" s="151">
        <f>JUN!N481</f>
        <v>1</v>
      </c>
      <c r="AA380" s="151">
        <f>JUL!N481</f>
        <v>0</v>
      </c>
      <c r="AB380" s="151">
        <f>AGS!N481</f>
        <v>0</v>
      </c>
      <c r="AC380" s="151">
        <f>SEPT!N481</f>
        <v>0</v>
      </c>
      <c r="AD380" s="151">
        <f>OKT!N481</f>
        <v>0</v>
      </c>
      <c r="AE380" s="151">
        <f>NOV!N481</f>
        <v>0</v>
      </c>
      <c r="AF380" s="151">
        <f>DES!N481</f>
        <v>0</v>
      </c>
      <c r="AG380" s="151">
        <f t="shared" si="9"/>
        <v>1</v>
      </c>
      <c r="AH380" s="151">
        <f t="shared" si="10"/>
        <v>1</v>
      </c>
      <c r="AI380" s="376">
        <f t="shared" si="11"/>
        <v>1</v>
      </c>
      <c r="AJ380" s="82">
        <f t="shared" si="12"/>
        <v>1</v>
      </c>
      <c r="AK380" s="82">
        <f t="shared" si="13"/>
        <v>1</v>
      </c>
      <c r="AL380" s="82">
        <f t="shared" si="14"/>
        <v>1</v>
      </c>
      <c r="AM380" s="82">
        <f t="shared" si="15"/>
        <v>0</v>
      </c>
      <c r="AN380" s="82">
        <f t="shared" si="16"/>
        <v>0</v>
      </c>
      <c r="AO380" s="82" t="e">
        <f t="shared" si="17"/>
        <v>#DIV/0!</v>
      </c>
    </row>
    <row r="381" spans="1:41" ht="15.75" customHeight="1" x14ac:dyDescent="0.3">
      <c r="A381" s="53">
        <v>481</v>
      </c>
      <c r="B381" s="53"/>
      <c r="C381" s="137" t="s">
        <v>591</v>
      </c>
      <c r="D381" s="137">
        <v>14</v>
      </c>
      <c r="E381" s="137" t="s">
        <v>598</v>
      </c>
      <c r="F381" s="53" t="s">
        <v>517</v>
      </c>
      <c r="G381" s="53" t="s">
        <v>763</v>
      </c>
      <c r="H381" s="53" t="s">
        <v>598</v>
      </c>
      <c r="I381" s="151">
        <f>'PUDR KAB ACT'!G484</f>
        <v>0</v>
      </c>
      <c r="J381" s="151">
        <f>'PUDR KAB ACT'!H484</f>
        <v>0</v>
      </c>
      <c r="K381" s="151">
        <f>'PUDR KAB ACT'!I484</f>
        <v>0</v>
      </c>
      <c r="L381" s="151">
        <f>'PUDR KAB ACT'!J484</f>
        <v>0</v>
      </c>
      <c r="M381" s="151">
        <f>'PUDR KAB ACT'!K484</f>
        <v>0</v>
      </c>
      <c r="N381" s="151">
        <f>'PUDR KAB ACT'!L484</f>
        <v>0</v>
      </c>
      <c r="O381" s="151">
        <f>'PUDR KAB ACT'!M484</f>
        <v>0</v>
      </c>
      <c r="P381" s="151">
        <f>'PUDR KAB ACT'!N484</f>
        <v>0</v>
      </c>
      <c r="Q381" s="151">
        <f>'PUDR KAB ACT'!O484</f>
        <v>0</v>
      </c>
      <c r="R381" s="151">
        <f>'PUDR KAB ACT'!P484</f>
        <v>0</v>
      </c>
      <c r="S381" s="151">
        <f>'PUDR KAB ACT'!Q484</f>
        <v>0</v>
      </c>
      <c r="T381" s="151">
        <f>'PUDR KAB ACT'!R484</f>
        <v>0</v>
      </c>
      <c r="U381" s="151">
        <f>JAN!N482</f>
        <v>0</v>
      </c>
      <c r="V381" s="151">
        <f>FEB!N482</f>
        <v>0</v>
      </c>
      <c r="W381" s="151">
        <f>MAR!N482</f>
        <v>0</v>
      </c>
      <c r="X381" s="151">
        <f>APR!N482</f>
        <v>0</v>
      </c>
      <c r="Y381" s="151">
        <f>MEI!N482</f>
        <v>0</v>
      </c>
      <c r="Z381" s="151">
        <f>JUN!N482</f>
        <v>0</v>
      </c>
      <c r="AA381" s="151">
        <f>JUL!N482</f>
        <v>0</v>
      </c>
      <c r="AB381" s="151">
        <f>AGS!N482</f>
        <v>0</v>
      </c>
      <c r="AC381" s="151">
        <f>SEPT!N482</f>
        <v>0</v>
      </c>
      <c r="AD381" s="151">
        <f>OKT!N482</f>
        <v>0</v>
      </c>
      <c r="AE381" s="151">
        <f>NOV!N482</f>
        <v>0</v>
      </c>
      <c r="AF381" s="151">
        <f>DES!N482</f>
        <v>0</v>
      </c>
      <c r="AG381" s="151">
        <f t="shared" si="9"/>
        <v>0</v>
      </c>
      <c r="AH381" s="151">
        <f t="shared" si="10"/>
        <v>0</v>
      </c>
      <c r="AI381" s="376" t="e">
        <f t="shared" si="11"/>
        <v>#DIV/0!</v>
      </c>
      <c r="AJ381" s="82">
        <f t="shared" si="12"/>
        <v>0</v>
      </c>
      <c r="AK381" s="82">
        <f t="shared" si="13"/>
        <v>0</v>
      </c>
      <c r="AL381" s="82" t="e">
        <f t="shared" si="14"/>
        <v>#DIV/0!</v>
      </c>
      <c r="AM381" s="82">
        <f t="shared" si="15"/>
        <v>0</v>
      </c>
      <c r="AN381" s="82">
        <f t="shared" si="16"/>
        <v>0</v>
      </c>
      <c r="AO381" s="82" t="e">
        <f t="shared" si="17"/>
        <v>#DIV/0!</v>
      </c>
    </row>
    <row r="382" spans="1:41" ht="15.75" customHeight="1" x14ac:dyDescent="0.3">
      <c r="A382" s="53">
        <v>482</v>
      </c>
      <c r="B382" s="53"/>
      <c r="C382" s="137" t="s">
        <v>591</v>
      </c>
      <c r="D382" s="137">
        <v>15</v>
      </c>
      <c r="E382" s="137" t="s">
        <v>598</v>
      </c>
      <c r="F382" s="53" t="s">
        <v>517</v>
      </c>
      <c r="G382" s="53" t="s">
        <v>764</v>
      </c>
      <c r="H382" s="53" t="s">
        <v>598</v>
      </c>
      <c r="I382" s="151">
        <f>'PUDR KAB ACT'!G485</f>
        <v>0</v>
      </c>
      <c r="J382" s="151">
        <f>'PUDR KAB ACT'!H485</f>
        <v>1</v>
      </c>
      <c r="K382" s="151">
        <f>'PUDR KAB ACT'!I485</f>
        <v>0</v>
      </c>
      <c r="L382" s="151">
        <f>'PUDR KAB ACT'!J485</f>
        <v>0</v>
      </c>
      <c r="M382" s="151">
        <f>'PUDR KAB ACT'!K485</f>
        <v>0</v>
      </c>
      <c r="N382" s="151">
        <f>'PUDR KAB ACT'!L485</f>
        <v>0</v>
      </c>
      <c r="O382" s="151">
        <f>'PUDR KAB ACT'!M485</f>
        <v>0</v>
      </c>
      <c r="P382" s="151">
        <f>'PUDR KAB ACT'!N485</f>
        <v>1</v>
      </c>
      <c r="Q382" s="151">
        <f>'PUDR KAB ACT'!O485</f>
        <v>0</v>
      </c>
      <c r="R382" s="151">
        <f>'PUDR KAB ACT'!P485</f>
        <v>13</v>
      </c>
      <c r="S382" s="151">
        <f>'PUDR KAB ACT'!Q485</f>
        <v>0</v>
      </c>
      <c r="T382" s="151">
        <f>'PUDR KAB ACT'!R485</f>
        <v>0</v>
      </c>
      <c r="U382" s="151">
        <f>JAN!N483</f>
        <v>0</v>
      </c>
      <c r="V382" s="151">
        <f>FEB!N483</f>
        <v>1</v>
      </c>
      <c r="W382" s="151">
        <f>MAR!N483</f>
        <v>0</v>
      </c>
      <c r="X382" s="151">
        <f>APR!N483</f>
        <v>0</v>
      </c>
      <c r="Y382" s="151">
        <f>MEI!N483</f>
        <v>0</v>
      </c>
      <c r="Z382" s="151">
        <f>JUN!N483</f>
        <v>0</v>
      </c>
      <c r="AA382" s="151">
        <f>JUL!N483</f>
        <v>0</v>
      </c>
      <c r="AB382" s="151">
        <f>AGS!N483</f>
        <v>1</v>
      </c>
      <c r="AC382" s="151">
        <f>SEPT!N483</f>
        <v>0</v>
      </c>
      <c r="AD382" s="151">
        <f>OKT!N483</f>
        <v>13</v>
      </c>
      <c r="AE382" s="151">
        <f>NOV!N483</f>
        <v>0</v>
      </c>
      <c r="AF382" s="151">
        <f>DES!N483</f>
        <v>0</v>
      </c>
      <c r="AG382" s="151">
        <f t="shared" si="9"/>
        <v>15</v>
      </c>
      <c r="AH382" s="151">
        <f t="shared" si="10"/>
        <v>15</v>
      </c>
      <c r="AI382" s="376">
        <f t="shared" si="11"/>
        <v>1</v>
      </c>
      <c r="AJ382" s="82">
        <f t="shared" si="12"/>
        <v>1</v>
      </c>
      <c r="AK382" s="82">
        <f t="shared" si="13"/>
        <v>1</v>
      </c>
      <c r="AL382" s="82">
        <f t="shared" si="14"/>
        <v>1</v>
      </c>
      <c r="AM382" s="82">
        <f t="shared" si="15"/>
        <v>14</v>
      </c>
      <c r="AN382" s="82">
        <f t="shared" si="16"/>
        <v>14</v>
      </c>
      <c r="AO382" s="82">
        <f t="shared" si="17"/>
        <v>1</v>
      </c>
    </row>
    <row r="383" spans="1:41" ht="15.75" customHeight="1" x14ac:dyDescent="0.3">
      <c r="A383" s="53">
        <v>483</v>
      </c>
      <c r="B383" s="53"/>
      <c r="C383" s="137" t="s">
        <v>591</v>
      </c>
      <c r="D383" s="137">
        <v>16</v>
      </c>
      <c r="E383" s="137" t="s">
        <v>598</v>
      </c>
      <c r="F383" s="53" t="s">
        <v>517</v>
      </c>
      <c r="G383" s="53" t="s">
        <v>765</v>
      </c>
      <c r="H383" s="53" t="s">
        <v>598</v>
      </c>
      <c r="I383" s="151">
        <f>'PUDR KAB ACT'!G486</f>
        <v>0</v>
      </c>
      <c r="J383" s="151">
        <f>'PUDR KAB ACT'!H486</f>
        <v>0</v>
      </c>
      <c r="K383" s="151">
        <f>'PUDR KAB ACT'!I486</f>
        <v>0</v>
      </c>
      <c r="L383" s="151">
        <f>'PUDR KAB ACT'!J486</f>
        <v>0</v>
      </c>
      <c r="M383" s="151">
        <f>'PUDR KAB ACT'!K486</f>
        <v>0</v>
      </c>
      <c r="N383" s="151">
        <f>'PUDR KAB ACT'!L486</f>
        <v>0</v>
      </c>
      <c r="O383" s="151">
        <f>'PUDR KAB ACT'!M486</f>
        <v>0</v>
      </c>
      <c r="P383" s="151">
        <f>'PUDR KAB ACT'!N486</f>
        <v>0</v>
      </c>
      <c r="Q383" s="151">
        <f>'PUDR KAB ACT'!O486</f>
        <v>0</v>
      </c>
      <c r="R383" s="151">
        <f>'PUDR KAB ACT'!P486</f>
        <v>0</v>
      </c>
      <c r="S383" s="151">
        <f>'PUDR KAB ACT'!Q486</f>
        <v>0</v>
      </c>
      <c r="T383" s="151">
        <f>'PUDR KAB ACT'!R486</f>
        <v>0</v>
      </c>
      <c r="U383" s="151">
        <f>JAN!N484</f>
        <v>0</v>
      </c>
      <c r="V383" s="151">
        <f>FEB!N484</f>
        <v>0</v>
      </c>
      <c r="W383" s="151">
        <f>MAR!N484</f>
        <v>0</v>
      </c>
      <c r="X383" s="151">
        <f>APR!N484</f>
        <v>0</v>
      </c>
      <c r="Y383" s="151">
        <f>MEI!N484</f>
        <v>0</v>
      </c>
      <c r="Z383" s="151">
        <f>JUN!N484</f>
        <v>0</v>
      </c>
      <c r="AA383" s="151">
        <f>JUL!N484</f>
        <v>0</v>
      </c>
      <c r="AB383" s="151">
        <f>AGS!N484</f>
        <v>0</v>
      </c>
      <c r="AC383" s="151">
        <f>SEPT!N484</f>
        <v>0</v>
      </c>
      <c r="AD383" s="151">
        <f>OKT!N484</f>
        <v>0</v>
      </c>
      <c r="AE383" s="151">
        <f>NOV!N484</f>
        <v>0</v>
      </c>
      <c r="AF383" s="151">
        <f>DES!N484</f>
        <v>0</v>
      </c>
      <c r="AG383" s="151">
        <f t="shared" si="9"/>
        <v>0</v>
      </c>
      <c r="AH383" s="151">
        <f t="shared" si="10"/>
        <v>0</v>
      </c>
      <c r="AI383" s="376" t="e">
        <f t="shared" si="11"/>
        <v>#DIV/0!</v>
      </c>
      <c r="AJ383" s="82">
        <f t="shared" si="12"/>
        <v>0</v>
      </c>
      <c r="AK383" s="82">
        <f t="shared" si="13"/>
        <v>0</v>
      </c>
      <c r="AL383" s="82" t="e">
        <f t="shared" si="14"/>
        <v>#DIV/0!</v>
      </c>
      <c r="AM383" s="82">
        <f t="shared" si="15"/>
        <v>0</v>
      </c>
      <c r="AN383" s="82">
        <f t="shared" si="16"/>
        <v>0</v>
      </c>
      <c r="AO383" s="82" t="e">
        <f t="shared" si="17"/>
        <v>#DIV/0!</v>
      </c>
    </row>
    <row r="384" spans="1:41" ht="15.75" customHeight="1" x14ac:dyDescent="0.3">
      <c r="A384" s="53">
        <v>484</v>
      </c>
      <c r="B384" s="53"/>
      <c r="C384" s="137" t="s">
        <v>591</v>
      </c>
      <c r="D384" s="137">
        <v>17</v>
      </c>
      <c r="E384" s="137" t="s">
        <v>598</v>
      </c>
      <c r="F384" s="53" t="s">
        <v>517</v>
      </c>
      <c r="G384" s="53" t="s">
        <v>766</v>
      </c>
      <c r="H384" s="53" t="s">
        <v>598</v>
      </c>
      <c r="I384" s="151">
        <f>'PUDR KAB ACT'!G487</f>
        <v>0</v>
      </c>
      <c r="J384" s="151">
        <f>'PUDR KAB ACT'!H487</f>
        <v>0</v>
      </c>
      <c r="K384" s="151">
        <f>'PUDR KAB ACT'!I487</f>
        <v>0</v>
      </c>
      <c r="L384" s="151">
        <f>'PUDR KAB ACT'!J487</f>
        <v>0</v>
      </c>
      <c r="M384" s="151">
        <f>'PUDR KAB ACT'!K487</f>
        <v>0</v>
      </c>
      <c r="N384" s="151">
        <f>'PUDR KAB ACT'!L487</f>
        <v>0</v>
      </c>
      <c r="O384" s="151">
        <f>'PUDR KAB ACT'!M487</f>
        <v>0</v>
      </c>
      <c r="P384" s="151">
        <f>'PUDR KAB ACT'!N487</f>
        <v>0</v>
      </c>
      <c r="Q384" s="151">
        <f>'PUDR KAB ACT'!O487</f>
        <v>0</v>
      </c>
      <c r="R384" s="151">
        <f>'PUDR KAB ACT'!P487</f>
        <v>0</v>
      </c>
      <c r="S384" s="151">
        <f>'PUDR KAB ACT'!Q487</f>
        <v>0</v>
      </c>
      <c r="T384" s="151">
        <f>'PUDR KAB ACT'!R487</f>
        <v>0</v>
      </c>
      <c r="U384" s="151">
        <f>JAN!N485</f>
        <v>0</v>
      </c>
      <c r="V384" s="151">
        <f>FEB!N485</f>
        <v>0</v>
      </c>
      <c r="W384" s="151">
        <f>MAR!N485</f>
        <v>0</v>
      </c>
      <c r="X384" s="151">
        <f>APR!N485</f>
        <v>0</v>
      </c>
      <c r="Y384" s="151">
        <f>MEI!N485</f>
        <v>0</v>
      </c>
      <c r="Z384" s="151">
        <f>JUN!N485</f>
        <v>0</v>
      </c>
      <c r="AA384" s="151">
        <f>JUL!N485</f>
        <v>0</v>
      </c>
      <c r="AB384" s="151">
        <f>AGS!N485</f>
        <v>0</v>
      </c>
      <c r="AC384" s="151">
        <f>SEPT!N485</f>
        <v>0</v>
      </c>
      <c r="AD384" s="151">
        <f>OKT!N485</f>
        <v>0</v>
      </c>
      <c r="AE384" s="151">
        <f>NOV!N485</f>
        <v>0</v>
      </c>
      <c r="AF384" s="151">
        <f>DES!N485</f>
        <v>0</v>
      </c>
      <c r="AG384" s="151">
        <f t="shared" si="9"/>
        <v>0</v>
      </c>
      <c r="AH384" s="151">
        <f t="shared" si="10"/>
        <v>0</v>
      </c>
      <c r="AI384" s="376" t="e">
        <f t="shared" si="11"/>
        <v>#DIV/0!</v>
      </c>
      <c r="AJ384" s="82">
        <f t="shared" si="12"/>
        <v>0</v>
      </c>
      <c r="AK384" s="82">
        <f t="shared" si="13"/>
        <v>0</v>
      </c>
      <c r="AL384" s="82" t="e">
        <f t="shared" si="14"/>
        <v>#DIV/0!</v>
      </c>
      <c r="AM384" s="82">
        <f t="shared" si="15"/>
        <v>0</v>
      </c>
      <c r="AN384" s="82">
        <f t="shared" si="16"/>
        <v>0</v>
      </c>
      <c r="AO384" s="82" t="e">
        <f t="shared" si="17"/>
        <v>#DIV/0!</v>
      </c>
    </row>
    <row r="385" spans="1:41" ht="15.75" customHeight="1" x14ac:dyDescent="0.3">
      <c r="A385" s="53">
        <v>485</v>
      </c>
      <c r="B385" s="53"/>
      <c r="C385" s="137" t="s">
        <v>591</v>
      </c>
      <c r="D385" s="137">
        <v>18</v>
      </c>
      <c r="E385" s="137" t="s">
        <v>598</v>
      </c>
      <c r="F385" s="53" t="s">
        <v>517</v>
      </c>
      <c r="G385" s="53" t="s">
        <v>767</v>
      </c>
      <c r="H385" s="53" t="s">
        <v>598</v>
      </c>
      <c r="I385" s="151">
        <f>'PUDR KAB ACT'!G488</f>
        <v>2</v>
      </c>
      <c r="J385" s="151">
        <f>'PUDR KAB ACT'!H488</f>
        <v>1</v>
      </c>
      <c r="K385" s="151">
        <f>'PUDR KAB ACT'!I488</f>
        <v>1</v>
      </c>
      <c r="L385" s="151">
        <f>'PUDR KAB ACT'!J488</f>
        <v>0</v>
      </c>
      <c r="M385" s="151">
        <f>'PUDR KAB ACT'!K488</f>
        <v>1</v>
      </c>
      <c r="N385" s="151">
        <f>'PUDR KAB ACT'!L488</f>
        <v>0</v>
      </c>
      <c r="O385" s="151">
        <f>'PUDR KAB ACT'!M488</f>
        <v>1</v>
      </c>
      <c r="P385" s="151">
        <f>'PUDR KAB ACT'!N488</f>
        <v>2</v>
      </c>
      <c r="Q385" s="151">
        <f>'PUDR KAB ACT'!O488</f>
        <v>0</v>
      </c>
      <c r="R385" s="151">
        <f>'PUDR KAB ACT'!P488</f>
        <v>0</v>
      </c>
      <c r="S385" s="151">
        <f>'PUDR KAB ACT'!Q488</f>
        <v>1</v>
      </c>
      <c r="T385" s="151">
        <f>'PUDR KAB ACT'!R488</f>
        <v>0</v>
      </c>
      <c r="U385" s="151">
        <f>JAN!N486</f>
        <v>2</v>
      </c>
      <c r="V385" s="151">
        <f>FEB!N486</f>
        <v>1</v>
      </c>
      <c r="W385" s="151">
        <f>MAR!N486</f>
        <v>1</v>
      </c>
      <c r="X385" s="151">
        <f>APR!N486</f>
        <v>0</v>
      </c>
      <c r="Y385" s="151">
        <f>MEI!N486</f>
        <v>0</v>
      </c>
      <c r="Z385" s="151">
        <f>JUN!N486</f>
        <v>0</v>
      </c>
      <c r="AA385" s="151">
        <f>JUL!N486</f>
        <v>1</v>
      </c>
      <c r="AB385" s="151">
        <f>AGS!N486</f>
        <v>2</v>
      </c>
      <c r="AC385" s="151">
        <f>SEPT!N486</f>
        <v>0</v>
      </c>
      <c r="AD385" s="151">
        <f>OKT!N486</f>
        <v>0</v>
      </c>
      <c r="AE385" s="151">
        <f>NOV!N486</f>
        <v>1</v>
      </c>
      <c r="AF385" s="151">
        <f>DES!N486</f>
        <v>0</v>
      </c>
      <c r="AG385" s="151">
        <f t="shared" si="9"/>
        <v>9</v>
      </c>
      <c r="AH385" s="151">
        <f t="shared" si="10"/>
        <v>8</v>
      </c>
      <c r="AI385" s="376">
        <f t="shared" si="11"/>
        <v>0.88888888888888884</v>
      </c>
      <c r="AJ385" s="82">
        <f t="shared" si="12"/>
        <v>5</v>
      </c>
      <c r="AK385" s="82">
        <f t="shared" si="13"/>
        <v>4</v>
      </c>
      <c r="AL385" s="82">
        <f t="shared" si="14"/>
        <v>0.8</v>
      </c>
      <c r="AM385" s="82">
        <f t="shared" si="15"/>
        <v>4</v>
      </c>
      <c r="AN385" s="82">
        <f t="shared" si="16"/>
        <v>4</v>
      </c>
      <c r="AO385" s="82">
        <f t="shared" si="17"/>
        <v>1</v>
      </c>
    </row>
    <row r="386" spans="1:41" ht="15.75" customHeight="1" x14ac:dyDescent="0.3">
      <c r="A386" s="53">
        <v>486</v>
      </c>
      <c r="B386" s="53"/>
      <c r="C386" s="137" t="s">
        <v>591</v>
      </c>
      <c r="D386" s="137">
        <v>19</v>
      </c>
      <c r="E386" s="137" t="s">
        <v>598</v>
      </c>
      <c r="F386" s="53" t="s">
        <v>517</v>
      </c>
      <c r="G386" s="53" t="s">
        <v>768</v>
      </c>
      <c r="H386" s="53" t="s">
        <v>598</v>
      </c>
      <c r="I386" s="151">
        <f>'PUDR KAB ACT'!G489</f>
        <v>5</v>
      </c>
      <c r="J386" s="151">
        <f>'PUDR KAB ACT'!H489</f>
        <v>1</v>
      </c>
      <c r="K386" s="151">
        <f>'PUDR KAB ACT'!I489</f>
        <v>2</v>
      </c>
      <c r="L386" s="151">
        <f>'PUDR KAB ACT'!J489</f>
        <v>1</v>
      </c>
      <c r="M386" s="151">
        <f>'PUDR KAB ACT'!K489</f>
        <v>3</v>
      </c>
      <c r="N386" s="151">
        <f>'PUDR KAB ACT'!L489</f>
        <v>1</v>
      </c>
      <c r="O386" s="151">
        <f>'PUDR KAB ACT'!M489</f>
        <v>2</v>
      </c>
      <c r="P386" s="151">
        <f>'PUDR KAB ACT'!N489</f>
        <v>1</v>
      </c>
      <c r="Q386" s="151">
        <f>'PUDR KAB ACT'!O489</f>
        <v>1</v>
      </c>
      <c r="R386" s="151">
        <f>'PUDR KAB ACT'!P489</f>
        <v>7</v>
      </c>
      <c r="S386" s="151">
        <f>'PUDR KAB ACT'!Q489</f>
        <v>4</v>
      </c>
      <c r="T386" s="151">
        <f>'PUDR KAB ACT'!R489</f>
        <v>5</v>
      </c>
      <c r="U386" s="151">
        <f>JAN!N487</f>
        <v>5</v>
      </c>
      <c r="V386" s="151">
        <f>FEB!N487</f>
        <v>1</v>
      </c>
      <c r="W386" s="151">
        <f>MAR!N487</f>
        <v>2</v>
      </c>
      <c r="X386" s="151">
        <f>APR!N487</f>
        <v>1</v>
      </c>
      <c r="Y386" s="151">
        <f>MEI!N487</f>
        <v>3</v>
      </c>
      <c r="Z386" s="151">
        <f>JUN!N487</f>
        <v>0</v>
      </c>
      <c r="AA386" s="151">
        <f>JUL!N487</f>
        <v>2</v>
      </c>
      <c r="AB386" s="151">
        <f>AGS!N487</f>
        <v>1</v>
      </c>
      <c r="AC386" s="151">
        <f>SEPT!N487</f>
        <v>1</v>
      </c>
      <c r="AD386" s="151">
        <f>OKT!N487</f>
        <v>6</v>
      </c>
      <c r="AE386" s="151">
        <f>NOV!N487</f>
        <v>4</v>
      </c>
      <c r="AF386" s="151">
        <f>DES!N487</f>
        <v>5</v>
      </c>
      <c r="AG386" s="151">
        <f t="shared" si="9"/>
        <v>33</v>
      </c>
      <c r="AH386" s="151">
        <f t="shared" si="10"/>
        <v>31</v>
      </c>
      <c r="AI386" s="376">
        <f t="shared" si="11"/>
        <v>0.93939393939393945</v>
      </c>
      <c r="AJ386" s="82">
        <f t="shared" si="12"/>
        <v>13</v>
      </c>
      <c r="AK386" s="82">
        <f t="shared" si="13"/>
        <v>12</v>
      </c>
      <c r="AL386" s="82">
        <f t="shared" si="14"/>
        <v>0.92307692307692313</v>
      </c>
      <c r="AM386" s="82">
        <f t="shared" si="15"/>
        <v>20</v>
      </c>
      <c r="AN386" s="82">
        <f t="shared" si="16"/>
        <v>19</v>
      </c>
      <c r="AO386" s="82">
        <f t="shared" si="17"/>
        <v>0.95</v>
      </c>
    </row>
    <row r="387" spans="1:41" ht="15.75" customHeight="1" x14ac:dyDescent="0.3">
      <c r="A387" s="53">
        <v>487</v>
      </c>
      <c r="B387" s="53"/>
      <c r="C387" s="137" t="s">
        <v>591</v>
      </c>
      <c r="D387" s="137">
        <v>20</v>
      </c>
      <c r="E387" s="137" t="s">
        <v>598</v>
      </c>
      <c r="F387" s="53" t="s">
        <v>517</v>
      </c>
      <c r="G387" s="53" t="s">
        <v>769</v>
      </c>
      <c r="H387" s="53" t="s">
        <v>598</v>
      </c>
      <c r="I387" s="151">
        <f>'PUDR KAB ACT'!G490</f>
        <v>0</v>
      </c>
      <c r="J387" s="151">
        <f>'PUDR KAB ACT'!H490</f>
        <v>0</v>
      </c>
      <c r="K387" s="151">
        <f>'PUDR KAB ACT'!I490</f>
        <v>0</v>
      </c>
      <c r="L387" s="151">
        <f>'PUDR KAB ACT'!J490</f>
        <v>0</v>
      </c>
      <c r="M387" s="151">
        <f>'PUDR KAB ACT'!K490</f>
        <v>0</v>
      </c>
      <c r="N387" s="151">
        <f>'PUDR KAB ACT'!L490</f>
        <v>0</v>
      </c>
      <c r="O387" s="151">
        <f>'PUDR KAB ACT'!M490</f>
        <v>0</v>
      </c>
      <c r="P387" s="151">
        <f>'PUDR KAB ACT'!N490</f>
        <v>0</v>
      </c>
      <c r="Q387" s="151">
        <f>'PUDR KAB ACT'!O490</f>
        <v>0</v>
      </c>
      <c r="R387" s="151">
        <f>'PUDR KAB ACT'!P490</f>
        <v>0</v>
      </c>
      <c r="S387" s="151">
        <f>'PUDR KAB ACT'!Q490</f>
        <v>0</v>
      </c>
      <c r="T387" s="151">
        <f>'PUDR KAB ACT'!R490</f>
        <v>0</v>
      </c>
      <c r="U387" s="151">
        <f>JAN!N488</f>
        <v>0</v>
      </c>
      <c r="V387" s="151">
        <f>FEB!N488</f>
        <v>0</v>
      </c>
      <c r="W387" s="151">
        <f>MAR!N488</f>
        <v>0</v>
      </c>
      <c r="X387" s="151">
        <f>APR!N488</f>
        <v>0</v>
      </c>
      <c r="Y387" s="151">
        <f>MEI!N488</f>
        <v>0</v>
      </c>
      <c r="Z387" s="151">
        <f>JUN!N488</f>
        <v>0</v>
      </c>
      <c r="AA387" s="151">
        <f>JUL!N488</f>
        <v>0</v>
      </c>
      <c r="AB387" s="151">
        <f>AGS!N488</f>
        <v>0</v>
      </c>
      <c r="AC387" s="151">
        <f>SEPT!N488</f>
        <v>0</v>
      </c>
      <c r="AD387" s="151">
        <f>OKT!N488</f>
        <v>0</v>
      </c>
      <c r="AE387" s="151">
        <f>NOV!N488</f>
        <v>0</v>
      </c>
      <c r="AF387" s="151">
        <f>DES!N488</f>
        <v>0</v>
      </c>
      <c r="AG387" s="151">
        <f t="shared" si="9"/>
        <v>0</v>
      </c>
      <c r="AH387" s="151">
        <f t="shared" si="10"/>
        <v>0</v>
      </c>
      <c r="AI387" s="376" t="e">
        <f t="shared" si="11"/>
        <v>#DIV/0!</v>
      </c>
      <c r="AJ387" s="82">
        <f t="shared" si="12"/>
        <v>0</v>
      </c>
      <c r="AK387" s="82">
        <f t="shared" si="13"/>
        <v>0</v>
      </c>
      <c r="AL387" s="82" t="e">
        <f t="shared" si="14"/>
        <v>#DIV/0!</v>
      </c>
      <c r="AM387" s="82">
        <f t="shared" si="15"/>
        <v>0</v>
      </c>
      <c r="AN387" s="82">
        <f t="shared" si="16"/>
        <v>0</v>
      </c>
      <c r="AO387" s="82" t="e">
        <f t="shared" si="17"/>
        <v>#DIV/0!</v>
      </c>
    </row>
    <row r="388" spans="1:41" ht="15.75" customHeight="1" x14ac:dyDescent="0.3">
      <c r="A388" s="53">
        <v>488</v>
      </c>
      <c r="B388" s="53"/>
      <c r="C388" s="137" t="s">
        <v>591</v>
      </c>
      <c r="D388" s="137">
        <v>21</v>
      </c>
      <c r="E388" s="137" t="s">
        <v>598</v>
      </c>
      <c r="F388" s="53" t="s">
        <v>517</v>
      </c>
      <c r="G388" s="53" t="s">
        <v>770</v>
      </c>
      <c r="H388" s="53" t="s">
        <v>598</v>
      </c>
      <c r="I388" s="151">
        <f>'PUDR KAB ACT'!G491</f>
        <v>0</v>
      </c>
      <c r="J388" s="151">
        <f>'PUDR KAB ACT'!H491</f>
        <v>0</v>
      </c>
      <c r="K388" s="151">
        <f>'PUDR KAB ACT'!I491</f>
        <v>0</v>
      </c>
      <c r="L388" s="151">
        <f>'PUDR KAB ACT'!J491</f>
        <v>0</v>
      </c>
      <c r="M388" s="151">
        <f>'PUDR KAB ACT'!K491</f>
        <v>0</v>
      </c>
      <c r="N388" s="151">
        <f>'PUDR KAB ACT'!L491</f>
        <v>0</v>
      </c>
      <c r="O388" s="151">
        <f>'PUDR KAB ACT'!M491</f>
        <v>0</v>
      </c>
      <c r="P388" s="151">
        <f>'PUDR KAB ACT'!N491</f>
        <v>0</v>
      </c>
      <c r="Q388" s="151">
        <f>'PUDR KAB ACT'!O491</f>
        <v>0</v>
      </c>
      <c r="R388" s="151">
        <f>'PUDR KAB ACT'!P491</f>
        <v>0</v>
      </c>
      <c r="S388" s="151">
        <f>'PUDR KAB ACT'!Q491</f>
        <v>0</v>
      </c>
      <c r="T388" s="151">
        <f>'PUDR KAB ACT'!R491</f>
        <v>0</v>
      </c>
      <c r="U388" s="151">
        <f>JAN!N489</f>
        <v>0</v>
      </c>
      <c r="V388" s="151">
        <f>FEB!N489</f>
        <v>0</v>
      </c>
      <c r="W388" s="151">
        <f>MAR!N489</f>
        <v>0</v>
      </c>
      <c r="X388" s="151">
        <f>APR!N489</f>
        <v>0</v>
      </c>
      <c r="Y388" s="151">
        <f>MEI!N489</f>
        <v>0</v>
      </c>
      <c r="Z388" s="151">
        <f>JUN!N489</f>
        <v>0</v>
      </c>
      <c r="AA388" s="151">
        <f>JUL!N489</f>
        <v>0</v>
      </c>
      <c r="AB388" s="151">
        <f>AGS!N489</f>
        <v>0</v>
      </c>
      <c r="AC388" s="151">
        <f>SEPT!N489</f>
        <v>0</v>
      </c>
      <c r="AD388" s="151">
        <f>OKT!N489</f>
        <v>0</v>
      </c>
      <c r="AE388" s="151">
        <f>NOV!N489</f>
        <v>0</v>
      </c>
      <c r="AF388" s="151">
        <f>DES!N489</f>
        <v>0</v>
      </c>
      <c r="AG388" s="151">
        <f t="shared" si="9"/>
        <v>0</v>
      </c>
      <c r="AH388" s="151">
        <f t="shared" si="10"/>
        <v>0</v>
      </c>
      <c r="AI388" s="376" t="e">
        <f t="shared" si="11"/>
        <v>#DIV/0!</v>
      </c>
      <c r="AJ388" s="82">
        <f t="shared" si="12"/>
        <v>0</v>
      </c>
      <c r="AK388" s="82">
        <f t="shared" si="13"/>
        <v>0</v>
      </c>
      <c r="AL388" s="82" t="e">
        <f t="shared" si="14"/>
        <v>#DIV/0!</v>
      </c>
      <c r="AM388" s="82">
        <f t="shared" si="15"/>
        <v>0</v>
      </c>
      <c r="AN388" s="82">
        <f t="shared" si="16"/>
        <v>0</v>
      </c>
      <c r="AO388" s="82" t="e">
        <f t="shared" si="17"/>
        <v>#DIV/0!</v>
      </c>
    </row>
    <row r="389" spans="1:41" ht="15.75" customHeight="1" x14ac:dyDescent="0.3">
      <c r="A389" s="53">
        <v>489</v>
      </c>
      <c r="B389" s="53"/>
      <c r="C389" s="137" t="s">
        <v>591</v>
      </c>
      <c r="D389" s="137">
        <v>22</v>
      </c>
      <c r="E389" s="137" t="s">
        <v>598</v>
      </c>
      <c r="F389" s="53" t="s">
        <v>517</v>
      </c>
      <c r="G389" s="53" t="s">
        <v>771</v>
      </c>
      <c r="H389" s="53" t="s">
        <v>598</v>
      </c>
      <c r="I389" s="151">
        <f>'PUDR KAB ACT'!G492</f>
        <v>0</v>
      </c>
      <c r="J389" s="151">
        <f>'PUDR KAB ACT'!H492</f>
        <v>0</v>
      </c>
      <c r="K389" s="151">
        <f>'PUDR KAB ACT'!I492</f>
        <v>0</v>
      </c>
      <c r="L389" s="151">
        <f>'PUDR KAB ACT'!J492</f>
        <v>0</v>
      </c>
      <c r="M389" s="151">
        <f>'PUDR KAB ACT'!K492</f>
        <v>0</v>
      </c>
      <c r="N389" s="151">
        <f>'PUDR KAB ACT'!L492</f>
        <v>0</v>
      </c>
      <c r="O389" s="151">
        <f>'PUDR KAB ACT'!M492</f>
        <v>0</v>
      </c>
      <c r="P389" s="151">
        <f>'PUDR KAB ACT'!N492</f>
        <v>0</v>
      </c>
      <c r="Q389" s="151">
        <f>'PUDR KAB ACT'!O492</f>
        <v>0</v>
      </c>
      <c r="R389" s="151">
        <f>'PUDR KAB ACT'!P492</f>
        <v>1</v>
      </c>
      <c r="S389" s="151">
        <f>'PUDR KAB ACT'!Q492</f>
        <v>0</v>
      </c>
      <c r="T389" s="151">
        <f>'PUDR KAB ACT'!R492</f>
        <v>0</v>
      </c>
      <c r="U389" s="151">
        <f>JAN!N490</f>
        <v>0</v>
      </c>
      <c r="V389" s="151">
        <f>FEB!N490</f>
        <v>0</v>
      </c>
      <c r="W389" s="151">
        <f>MAR!N490</f>
        <v>0</v>
      </c>
      <c r="X389" s="151">
        <f>APR!N490</f>
        <v>0</v>
      </c>
      <c r="Y389" s="151">
        <f>MEI!N490</f>
        <v>0</v>
      </c>
      <c r="Z389" s="151">
        <f>JUN!N490</f>
        <v>0</v>
      </c>
      <c r="AA389" s="151">
        <f>JUL!N490</f>
        <v>0</v>
      </c>
      <c r="AB389" s="151">
        <f>AGS!N490</f>
        <v>0</v>
      </c>
      <c r="AC389" s="151">
        <f>SEPT!N490</f>
        <v>0</v>
      </c>
      <c r="AD389" s="151">
        <f>OKT!N490</f>
        <v>1</v>
      </c>
      <c r="AE389" s="151">
        <f>NOV!N490</f>
        <v>0</v>
      </c>
      <c r="AF389" s="151">
        <f>DES!N490</f>
        <v>0</v>
      </c>
      <c r="AG389" s="151">
        <f t="shared" si="9"/>
        <v>1</v>
      </c>
      <c r="AH389" s="151">
        <f t="shared" si="10"/>
        <v>1</v>
      </c>
      <c r="AI389" s="376">
        <f t="shared" si="11"/>
        <v>1</v>
      </c>
      <c r="AJ389" s="82">
        <f t="shared" si="12"/>
        <v>0</v>
      </c>
      <c r="AK389" s="82">
        <f t="shared" si="13"/>
        <v>0</v>
      </c>
      <c r="AL389" s="82" t="e">
        <f t="shared" si="14"/>
        <v>#DIV/0!</v>
      </c>
      <c r="AM389" s="82">
        <f t="shared" si="15"/>
        <v>1</v>
      </c>
      <c r="AN389" s="82">
        <f t="shared" si="16"/>
        <v>1</v>
      </c>
      <c r="AO389" s="82">
        <f t="shared" si="17"/>
        <v>1</v>
      </c>
    </row>
    <row r="390" spans="1:41" ht="15.75" customHeight="1" x14ac:dyDescent="0.3">
      <c r="A390" s="53">
        <v>490</v>
      </c>
      <c r="B390" s="53"/>
      <c r="C390" s="137" t="s">
        <v>591</v>
      </c>
      <c r="D390" s="137">
        <v>23</v>
      </c>
      <c r="E390" s="137" t="s">
        <v>598</v>
      </c>
      <c r="F390" s="53" t="s">
        <v>517</v>
      </c>
      <c r="G390" s="53" t="s">
        <v>772</v>
      </c>
      <c r="H390" s="53" t="s">
        <v>598</v>
      </c>
      <c r="I390" s="151">
        <f>'PUDR KAB ACT'!G493</f>
        <v>0</v>
      </c>
      <c r="J390" s="151">
        <f>'PUDR KAB ACT'!H493</f>
        <v>0</v>
      </c>
      <c r="K390" s="151">
        <f>'PUDR KAB ACT'!I493</f>
        <v>0</v>
      </c>
      <c r="L390" s="151">
        <f>'PUDR KAB ACT'!J493</f>
        <v>0</v>
      </c>
      <c r="M390" s="151">
        <f>'PUDR KAB ACT'!K493</f>
        <v>0</v>
      </c>
      <c r="N390" s="151">
        <f>'PUDR KAB ACT'!L493</f>
        <v>0</v>
      </c>
      <c r="O390" s="151">
        <f>'PUDR KAB ACT'!M493</f>
        <v>0</v>
      </c>
      <c r="P390" s="151">
        <f>'PUDR KAB ACT'!N493</f>
        <v>0</v>
      </c>
      <c r="Q390" s="151">
        <f>'PUDR KAB ACT'!O493</f>
        <v>0</v>
      </c>
      <c r="R390" s="151">
        <f>'PUDR KAB ACT'!P493</f>
        <v>0</v>
      </c>
      <c r="S390" s="151">
        <f>'PUDR KAB ACT'!Q493</f>
        <v>0</v>
      </c>
      <c r="T390" s="151">
        <f>'PUDR KAB ACT'!R493</f>
        <v>0</v>
      </c>
      <c r="U390" s="151">
        <f>JAN!N491</f>
        <v>0</v>
      </c>
      <c r="V390" s="151">
        <f>FEB!N491</f>
        <v>0</v>
      </c>
      <c r="W390" s="151">
        <f>MAR!N491</f>
        <v>0</v>
      </c>
      <c r="X390" s="151">
        <f>APR!N491</f>
        <v>0</v>
      </c>
      <c r="Y390" s="151">
        <f>MEI!N491</f>
        <v>0</v>
      </c>
      <c r="Z390" s="151">
        <f>JUN!N491</f>
        <v>0</v>
      </c>
      <c r="AA390" s="151">
        <f>JUL!N491</f>
        <v>0</v>
      </c>
      <c r="AB390" s="151">
        <f>AGS!N491</f>
        <v>0</v>
      </c>
      <c r="AC390" s="151">
        <f>SEPT!N491</f>
        <v>0</v>
      </c>
      <c r="AD390" s="151">
        <f>OKT!N491</f>
        <v>0</v>
      </c>
      <c r="AE390" s="151">
        <f>NOV!N491</f>
        <v>0</v>
      </c>
      <c r="AF390" s="151">
        <f>DES!N491</f>
        <v>0</v>
      </c>
      <c r="AG390" s="151">
        <f t="shared" si="9"/>
        <v>0</v>
      </c>
      <c r="AH390" s="151">
        <f t="shared" si="10"/>
        <v>0</v>
      </c>
      <c r="AI390" s="376" t="e">
        <f t="shared" si="11"/>
        <v>#DIV/0!</v>
      </c>
      <c r="AJ390" s="82">
        <f t="shared" si="12"/>
        <v>0</v>
      </c>
      <c r="AK390" s="82">
        <f t="shared" si="13"/>
        <v>0</v>
      </c>
      <c r="AL390" s="82" t="e">
        <f t="shared" si="14"/>
        <v>#DIV/0!</v>
      </c>
      <c r="AM390" s="82">
        <f t="shared" si="15"/>
        <v>0</v>
      </c>
      <c r="AN390" s="82">
        <f t="shared" si="16"/>
        <v>0</v>
      </c>
      <c r="AO390" s="82" t="e">
        <f t="shared" si="17"/>
        <v>#DIV/0!</v>
      </c>
    </row>
    <row r="391" spans="1:41" ht="15.75" customHeight="1" x14ac:dyDescent="0.3">
      <c r="A391" s="53">
        <v>491</v>
      </c>
      <c r="B391" s="53"/>
      <c r="C391" s="137" t="s">
        <v>591</v>
      </c>
      <c r="D391" s="137">
        <v>24</v>
      </c>
      <c r="E391" s="137" t="s">
        <v>598</v>
      </c>
      <c r="F391" s="53" t="s">
        <v>517</v>
      </c>
      <c r="G391" s="53" t="s">
        <v>773</v>
      </c>
      <c r="H391" s="53" t="s">
        <v>598</v>
      </c>
      <c r="I391" s="151">
        <f>'PUDR KAB ACT'!G494</f>
        <v>0</v>
      </c>
      <c r="J391" s="151">
        <f>'PUDR KAB ACT'!H494</f>
        <v>0</v>
      </c>
      <c r="K391" s="151">
        <f>'PUDR KAB ACT'!I494</f>
        <v>0</v>
      </c>
      <c r="L391" s="151">
        <f>'PUDR KAB ACT'!J494</f>
        <v>0</v>
      </c>
      <c r="M391" s="151">
        <f>'PUDR KAB ACT'!K494</f>
        <v>0</v>
      </c>
      <c r="N391" s="151">
        <f>'PUDR KAB ACT'!L494</f>
        <v>1</v>
      </c>
      <c r="O391" s="151">
        <f>'PUDR KAB ACT'!M494</f>
        <v>0</v>
      </c>
      <c r="P391" s="151">
        <f>'PUDR KAB ACT'!N494</f>
        <v>0</v>
      </c>
      <c r="Q391" s="151">
        <f>'PUDR KAB ACT'!O494</f>
        <v>0</v>
      </c>
      <c r="R391" s="151">
        <f>'PUDR KAB ACT'!P494</f>
        <v>0</v>
      </c>
      <c r="S391" s="151">
        <f>'PUDR KAB ACT'!Q494</f>
        <v>0</v>
      </c>
      <c r="T391" s="151">
        <f>'PUDR KAB ACT'!R494</f>
        <v>0</v>
      </c>
      <c r="U391" s="151">
        <f>JAN!N492</f>
        <v>0</v>
      </c>
      <c r="V391" s="151">
        <f>FEB!N492</f>
        <v>0</v>
      </c>
      <c r="W391" s="151">
        <f>MAR!N492</f>
        <v>0</v>
      </c>
      <c r="X391" s="151">
        <f>APR!N492</f>
        <v>0</v>
      </c>
      <c r="Y391" s="151">
        <f>MEI!N492</f>
        <v>0</v>
      </c>
      <c r="Z391" s="151">
        <f>JUN!N492</f>
        <v>1</v>
      </c>
      <c r="AA391" s="151">
        <f>JUL!N492</f>
        <v>0</v>
      </c>
      <c r="AB391" s="151">
        <f>AGS!N492</f>
        <v>0</v>
      </c>
      <c r="AC391" s="151">
        <f>SEPT!N492</f>
        <v>0</v>
      </c>
      <c r="AD391" s="151">
        <f>OKT!N492</f>
        <v>0</v>
      </c>
      <c r="AE391" s="151">
        <f>NOV!N492</f>
        <v>0</v>
      </c>
      <c r="AF391" s="151">
        <f>DES!N492</f>
        <v>0</v>
      </c>
      <c r="AG391" s="151">
        <f t="shared" si="9"/>
        <v>1</v>
      </c>
      <c r="AH391" s="151">
        <f t="shared" si="10"/>
        <v>1</v>
      </c>
      <c r="AI391" s="376">
        <f t="shared" si="11"/>
        <v>1</v>
      </c>
      <c r="AJ391" s="82">
        <f t="shared" si="12"/>
        <v>1</v>
      </c>
      <c r="AK391" s="82">
        <f t="shared" si="13"/>
        <v>1</v>
      </c>
      <c r="AL391" s="82">
        <f t="shared" si="14"/>
        <v>1</v>
      </c>
      <c r="AM391" s="82">
        <f t="shared" si="15"/>
        <v>0</v>
      </c>
      <c r="AN391" s="82">
        <f t="shared" si="16"/>
        <v>0</v>
      </c>
      <c r="AO391" s="82" t="e">
        <f t="shared" si="17"/>
        <v>#DIV/0!</v>
      </c>
    </row>
    <row r="392" spans="1:41" ht="15.75" customHeight="1" x14ac:dyDescent="0.3">
      <c r="A392" s="53">
        <v>492</v>
      </c>
      <c r="B392" s="53"/>
      <c r="C392" s="137" t="s">
        <v>591</v>
      </c>
      <c r="D392" s="137">
        <v>25</v>
      </c>
      <c r="E392" s="137" t="s">
        <v>598</v>
      </c>
      <c r="F392" s="53" t="s">
        <v>517</v>
      </c>
      <c r="G392" s="53" t="s">
        <v>774</v>
      </c>
      <c r="H392" s="53" t="s">
        <v>598</v>
      </c>
      <c r="I392" s="151">
        <f>'PUDR KAB ACT'!G495</f>
        <v>0</v>
      </c>
      <c r="J392" s="151">
        <f>'PUDR KAB ACT'!H495</f>
        <v>0</v>
      </c>
      <c r="K392" s="151">
        <f>'PUDR KAB ACT'!I495</f>
        <v>0</v>
      </c>
      <c r="L392" s="151">
        <f>'PUDR KAB ACT'!J495</f>
        <v>0</v>
      </c>
      <c r="M392" s="151">
        <f>'PUDR KAB ACT'!K495</f>
        <v>0</v>
      </c>
      <c r="N392" s="151">
        <f>'PUDR KAB ACT'!L495</f>
        <v>1</v>
      </c>
      <c r="O392" s="151">
        <f>'PUDR KAB ACT'!M495</f>
        <v>0</v>
      </c>
      <c r="P392" s="151">
        <f>'PUDR KAB ACT'!N495</f>
        <v>0</v>
      </c>
      <c r="Q392" s="151">
        <f>'PUDR KAB ACT'!O495</f>
        <v>0</v>
      </c>
      <c r="R392" s="151">
        <f>'PUDR KAB ACT'!P495</f>
        <v>0</v>
      </c>
      <c r="S392" s="151">
        <f>'PUDR KAB ACT'!Q495</f>
        <v>1</v>
      </c>
      <c r="T392" s="151">
        <f>'PUDR KAB ACT'!R495</f>
        <v>2</v>
      </c>
      <c r="U392" s="151">
        <f>JAN!N493</f>
        <v>0</v>
      </c>
      <c r="V392" s="151">
        <f>FEB!N493</f>
        <v>0</v>
      </c>
      <c r="W392" s="151">
        <f>MAR!N493</f>
        <v>0</v>
      </c>
      <c r="X392" s="151">
        <f>APR!N493</f>
        <v>0</v>
      </c>
      <c r="Y392" s="151">
        <f>MEI!N493</f>
        <v>0</v>
      </c>
      <c r="Z392" s="151">
        <f>JUN!N493</f>
        <v>0</v>
      </c>
      <c r="AA392" s="151">
        <f>JUL!N493</f>
        <v>0</v>
      </c>
      <c r="AB392" s="151">
        <f>AGS!N493</f>
        <v>0</v>
      </c>
      <c r="AC392" s="151">
        <f>SEPT!N493</f>
        <v>0</v>
      </c>
      <c r="AD392" s="151">
        <f>OKT!N493</f>
        <v>0</v>
      </c>
      <c r="AE392" s="151">
        <f>NOV!N493</f>
        <v>0</v>
      </c>
      <c r="AF392" s="151">
        <f>DES!N493</f>
        <v>0</v>
      </c>
      <c r="AG392" s="151">
        <f t="shared" si="9"/>
        <v>4</v>
      </c>
      <c r="AH392" s="151">
        <f t="shared" si="10"/>
        <v>0</v>
      </c>
      <c r="AI392" s="376">
        <f t="shared" si="11"/>
        <v>0</v>
      </c>
      <c r="AJ392" s="82">
        <f t="shared" si="12"/>
        <v>1</v>
      </c>
      <c r="AK392" s="82">
        <f t="shared" si="13"/>
        <v>0</v>
      </c>
      <c r="AL392" s="82">
        <f t="shared" si="14"/>
        <v>0</v>
      </c>
      <c r="AM392" s="82">
        <f t="shared" si="15"/>
        <v>3</v>
      </c>
      <c r="AN392" s="82">
        <f t="shared" si="16"/>
        <v>0</v>
      </c>
      <c r="AO392" s="82">
        <f t="shared" si="17"/>
        <v>0</v>
      </c>
    </row>
    <row r="393" spans="1:41" ht="15.75" customHeight="1" x14ac:dyDescent="0.3">
      <c r="A393" s="53">
        <v>493</v>
      </c>
      <c r="B393" s="53"/>
      <c r="C393" s="137" t="s">
        <v>591</v>
      </c>
      <c r="D393" s="137">
        <v>26</v>
      </c>
      <c r="E393" s="137" t="s">
        <v>598</v>
      </c>
      <c r="F393" s="53" t="s">
        <v>517</v>
      </c>
      <c r="G393" s="53" t="s">
        <v>775</v>
      </c>
      <c r="H393" s="53" t="s">
        <v>598</v>
      </c>
      <c r="I393" s="151">
        <f>'PUDR KAB ACT'!G496</f>
        <v>0</v>
      </c>
      <c r="J393" s="151">
        <f>'PUDR KAB ACT'!H496</f>
        <v>0</v>
      </c>
      <c r="K393" s="151">
        <f>'PUDR KAB ACT'!I496</f>
        <v>0</v>
      </c>
      <c r="L393" s="151">
        <f>'PUDR KAB ACT'!J496</f>
        <v>0</v>
      </c>
      <c r="M393" s="151">
        <f>'PUDR KAB ACT'!K496</f>
        <v>0</v>
      </c>
      <c r="N393" s="151">
        <f>'PUDR KAB ACT'!L496</f>
        <v>0</v>
      </c>
      <c r="O393" s="151">
        <f>'PUDR KAB ACT'!M496</f>
        <v>0</v>
      </c>
      <c r="P393" s="151">
        <f>'PUDR KAB ACT'!N496</f>
        <v>0</v>
      </c>
      <c r="Q393" s="151">
        <f>'PUDR KAB ACT'!O496</f>
        <v>0</v>
      </c>
      <c r="R393" s="151">
        <f>'PUDR KAB ACT'!P496</f>
        <v>1</v>
      </c>
      <c r="S393" s="151">
        <f>'PUDR KAB ACT'!Q496</f>
        <v>0</v>
      </c>
      <c r="T393" s="151">
        <f>'PUDR KAB ACT'!R496</f>
        <v>0</v>
      </c>
      <c r="U393" s="151">
        <f>JAN!N494</f>
        <v>0</v>
      </c>
      <c r="V393" s="151">
        <f>FEB!N494</f>
        <v>0</v>
      </c>
      <c r="W393" s="151">
        <f>MAR!N494</f>
        <v>0</v>
      </c>
      <c r="X393" s="151">
        <f>APR!N494</f>
        <v>0</v>
      </c>
      <c r="Y393" s="151">
        <f>MEI!N494</f>
        <v>0</v>
      </c>
      <c r="Z393" s="151">
        <f>JUN!N494</f>
        <v>0</v>
      </c>
      <c r="AA393" s="151">
        <f>JUL!N494</f>
        <v>0</v>
      </c>
      <c r="AB393" s="151">
        <f>AGS!N494</f>
        <v>0</v>
      </c>
      <c r="AC393" s="151">
        <f>SEPT!N494</f>
        <v>0</v>
      </c>
      <c r="AD393" s="151">
        <f>OKT!N494</f>
        <v>1</v>
      </c>
      <c r="AE393" s="151">
        <f>NOV!N494</f>
        <v>0</v>
      </c>
      <c r="AF393" s="151">
        <f>DES!N494</f>
        <v>0</v>
      </c>
      <c r="AG393" s="151">
        <f t="shared" si="9"/>
        <v>1</v>
      </c>
      <c r="AH393" s="151">
        <f t="shared" si="10"/>
        <v>1</v>
      </c>
      <c r="AI393" s="376">
        <f t="shared" si="11"/>
        <v>1</v>
      </c>
      <c r="AJ393" s="82">
        <f t="shared" si="12"/>
        <v>0</v>
      </c>
      <c r="AK393" s="82">
        <f t="shared" si="13"/>
        <v>0</v>
      </c>
      <c r="AL393" s="82" t="e">
        <f t="shared" si="14"/>
        <v>#DIV/0!</v>
      </c>
      <c r="AM393" s="82">
        <f t="shared" si="15"/>
        <v>1</v>
      </c>
      <c r="AN393" s="82">
        <f t="shared" si="16"/>
        <v>1</v>
      </c>
      <c r="AO393" s="82">
        <f t="shared" si="17"/>
        <v>1</v>
      </c>
    </row>
    <row r="394" spans="1:41" ht="15.75" customHeight="1" x14ac:dyDescent="0.3">
      <c r="A394" s="53">
        <v>494</v>
      </c>
      <c r="B394" s="53"/>
      <c r="C394" s="137" t="s">
        <v>591</v>
      </c>
      <c r="D394" s="137">
        <v>27</v>
      </c>
      <c r="E394" s="137" t="s">
        <v>598</v>
      </c>
      <c r="F394" s="53" t="s">
        <v>517</v>
      </c>
      <c r="G394" s="53" t="s">
        <v>776</v>
      </c>
      <c r="H394" s="53" t="s">
        <v>598</v>
      </c>
      <c r="I394" s="151">
        <f>'PUDR KAB ACT'!G497</f>
        <v>0</v>
      </c>
      <c r="J394" s="151">
        <f>'PUDR KAB ACT'!H497</f>
        <v>0</v>
      </c>
      <c r="K394" s="151">
        <f>'PUDR KAB ACT'!I497</f>
        <v>0</v>
      </c>
      <c r="L394" s="151">
        <f>'PUDR KAB ACT'!J497</f>
        <v>0</v>
      </c>
      <c r="M394" s="151">
        <f>'PUDR KAB ACT'!K497</f>
        <v>0</v>
      </c>
      <c r="N394" s="151">
        <f>'PUDR KAB ACT'!L497</f>
        <v>0</v>
      </c>
      <c r="O394" s="151">
        <f>'PUDR KAB ACT'!M497</f>
        <v>0</v>
      </c>
      <c r="P394" s="151">
        <f>'PUDR KAB ACT'!N497</f>
        <v>0</v>
      </c>
      <c r="Q394" s="151">
        <f>'PUDR KAB ACT'!O497</f>
        <v>0</v>
      </c>
      <c r="R394" s="151">
        <f>'PUDR KAB ACT'!P497</f>
        <v>2</v>
      </c>
      <c r="S394" s="151">
        <f>'PUDR KAB ACT'!Q497</f>
        <v>1</v>
      </c>
      <c r="T394" s="151">
        <f>'PUDR KAB ACT'!R497</f>
        <v>0</v>
      </c>
      <c r="U394" s="151">
        <f>JAN!N495</f>
        <v>0</v>
      </c>
      <c r="V394" s="151">
        <f>FEB!N495</f>
        <v>0</v>
      </c>
      <c r="W394" s="151">
        <f>MAR!N495</f>
        <v>0</v>
      </c>
      <c r="X394" s="151">
        <f>APR!N495</f>
        <v>0</v>
      </c>
      <c r="Y394" s="151">
        <f>MEI!N495</f>
        <v>0</v>
      </c>
      <c r="Z394" s="151">
        <f>JUN!N495</f>
        <v>0</v>
      </c>
      <c r="AA394" s="151">
        <f>JUL!N495</f>
        <v>0</v>
      </c>
      <c r="AB394" s="151">
        <f>AGS!N495</f>
        <v>0</v>
      </c>
      <c r="AC394" s="151">
        <f>SEPT!N495</f>
        <v>0</v>
      </c>
      <c r="AD394" s="151">
        <f>OKT!N495</f>
        <v>2</v>
      </c>
      <c r="AE394" s="151">
        <f>NOV!N495</f>
        <v>0</v>
      </c>
      <c r="AF394" s="151">
        <f>DES!N495</f>
        <v>0</v>
      </c>
      <c r="AG394" s="151">
        <f t="shared" si="9"/>
        <v>3</v>
      </c>
      <c r="AH394" s="151">
        <f t="shared" si="10"/>
        <v>2</v>
      </c>
      <c r="AI394" s="376">
        <f t="shared" si="11"/>
        <v>0.66666666666666663</v>
      </c>
      <c r="AJ394" s="82">
        <f t="shared" si="12"/>
        <v>0</v>
      </c>
      <c r="AK394" s="82">
        <f t="shared" si="13"/>
        <v>0</v>
      </c>
      <c r="AL394" s="82" t="e">
        <f t="shared" si="14"/>
        <v>#DIV/0!</v>
      </c>
      <c r="AM394" s="82">
        <f t="shared" si="15"/>
        <v>3</v>
      </c>
      <c r="AN394" s="82">
        <f t="shared" si="16"/>
        <v>2</v>
      </c>
      <c r="AO394" s="82">
        <f t="shared" si="17"/>
        <v>0.66666666666666663</v>
      </c>
    </row>
    <row r="395" spans="1:41" ht="15.75" customHeight="1" x14ac:dyDescent="0.3">
      <c r="A395" s="53">
        <v>495</v>
      </c>
      <c r="B395" s="53"/>
      <c r="C395" s="137" t="s">
        <v>591</v>
      </c>
      <c r="D395" s="137">
        <v>28</v>
      </c>
      <c r="E395" s="137" t="s">
        <v>598</v>
      </c>
      <c r="F395" s="53" t="s">
        <v>517</v>
      </c>
      <c r="G395" s="53" t="s">
        <v>777</v>
      </c>
      <c r="H395" s="53" t="s">
        <v>598</v>
      </c>
      <c r="I395" s="151">
        <f>'PUDR KAB ACT'!G498</f>
        <v>0</v>
      </c>
      <c r="J395" s="151">
        <f>'PUDR KAB ACT'!H498</f>
        <v>0</v>
      </c>
      <c r="K395" s="151">
        <f>'PUDR KAB ACT'!I498</f>
        <v>0</v>
      </c>
      <c r="L395" s="151">
        <f>'PUDR KAB ACT'!J498</f>
        <v>0</v>
      </c>
      <c r="M395" s="151">
        <f>'PUDR KAB ACT'!K498</f>
        <v>0</v>
      </c>
      <c r="N395" s="151">
        <f>'PUDR KAB ACT'!L498</f>
        <v>0</v>
      </c>
      <c r="O395" s="151">
        <f>'PUDR KAB ACT'!M498</f>
        <v>0</v>
      </c>
      <c r="P395" s="151">
        <f>'PUDR KAB ACT'!N498</f>
        <v>0</v>
      </c>
      <c r="Q395" s="151">
        <f>'PUDR KAB ACT'!O498</f>
        <v>0</v>
      </c>
      <c r="R395" s="151">
        <f>'PUDR KAB ACT'!P498</f>
        <v>0</v>
      </c>
      <c r="S395" s="151">
        <f>'PUDR KAB ACT'!Q498</f>
        <v>0</v>
      </c>
      <c r="T395" s="151">
        <f>'PUDR KAB ACT'!R498</f>
        <v>0</v>
      </c>
      <c r="U395" s="151">
        <f>JAN!N496</f>
        <v>0</v>
      </c>
      <c r="V395" s="151">
        <f>FEB!N496</f>
        <v>0</v>
      </c>
      <c r="W395" s="151">
        <f>MAR!N496</f>
        <v>0</v>
      </c>
      <c r="X395" s="151">
        <f>APR!N496</f>
        <v>0</v>
      </c>
      <c r="Y395" s="151">
        <f>MEI!N496</f>
        <v>0</v>
      </c>
      <c r="Z395" s="151">
        <f>JUN!N496</f>
        <v>0</v>
      </c>
      <c r="AA395" s="151">
        <f>JUL!N496</f>
        <v>0</v>
      </c>
      <c r="AB395" s="151">
        <f>AGS!N496</f>
        <v>0</v>
      </c>
      <c r="AC395" s="151">
        <f>SEPT!N496</f>
        <v>0</v>
      </c>
      <c r="AD395" s="151">
        <f>OKT!N496</f>
        <v>0</v>
      </c>
      <c r="AE395" s="151">
        <f>NOV!N496</f>
        <v>0</v>
      </c>
      <c r="AF395" s="151">
        <f>DES!N496</f>
        <v>0</v>
      </c>
      <c r="AG395" s="151">
        <f t="shared" si="9"/>
        <v>0</v>
      </c>
      <c r="AH395" s="151">
        <f t="shared" si="10"/>
        <v>0</v>
      </c>
      <c r="AI395" s="376" t="e">
        <f t="shared" si="11"/>
        <v>#DIV/0!</v>
      </c>
      <c r="AJ395" s="82">
        <f t="shared" si="12"/>
        <v>0</v>
      </c>
      <c r="AK395" s="82">
        <f t="shared" si="13"/>
        <v>0</v>
      </c>
      <c r="AL395" s="82" t="e">
        <f t="shared" si="14"/>
        <v>#DIV/0!</v>
      </c>
      <c r="AM395" s="82">
        <f t="shared" si="15"/>
        <v>0</v>
      </c>
      <c r="AN395" s="82">
        <f t="shared" si="16"/>
        <v>0</v>
      </c>
      <c r="AO395" s="82" t="e">
        <f t="shared" si="17"/>
        <v>#DIV/0!</v>
      </c>
    </row>
    <row r="396" spans="1:41" ht="15.75" customHeight="1" x14ac:dyDescent="0.3">
      <c r="A396" s="53">
        <v>496</v>
      </c>
      <c r="B396" s="53"/>
      <c r="C396" s="137" t="s">
        <v>591</v>
      </c>
      <c r="D396" s="137">
        <v>29</v>
      </c>
      <c r="E396" s="137" t="s">
        <v>598</v>
      </c>
      <c r="F396" s="53" t="s">
        <v>517</v>
      </c>
      <c r="G396" s="53" t="s">
        <v>778</v>
      </c>
      <c r="H396" s="53" t="s">
        <v>598</v>
      </c>
      <c r="I396" s="151">
        <f>'PUDR KAB ACT'!G499</f>
        <v>0</v>
      </c>
      <c r="J396" s="151">
        <f>'PUDR KAB ACT'!H499</f>
        <v>0</v>
      </c>
      <c r="K396" s="151">
        <f>'PUDR KAB ACT'!I499</f>
        <v>0</v>
      </c>
      <c r="L396" s="151">
        <f>'PUDR KAB ACT'!J499</f>
        <v>0</v>
      </c>
      <c r="M396" s="151">
        <f>'PUDR KAB ACT'!K499</f>
        <v>0</v>
      </c>
      <c r="N396" s="151">
        <f>'PUDR KAB ACT'!L499</f>
        <v>0</v>
      </c>
      <c r="O396" s="151">
        <f>'PUDR KAB ACT'!M499</f>
        <v>0</v>
      </c>
      <c r="P396" s="151">
        <f>'PUDR KAB ACT'!N499</f>
        <v>0</v>
      </c>
      <c r="Q396" s="151">
        <f>'PUDR KAB ACT'!O499</f>
        <v>0</v>
      </c>
      <c r="R396" s="151">
        <f>'PUDR KAB ACT'!P499</f>
        <v>0</v>
      </c>
      <c r="S396" s="151">
        <f>'PUDR KAB ACT'!Q499</f>
        <v>0</v>
      </c>
      <c r="T396" s="151">
        <f>'PUDR KAB ACT'!R499</f>
        <v>0</v>
      </c>
      <c r="U396" s="151">
        <f>JAN!N497</f>
        <v>0</v>
      </c>
      <c r="V396" s="151">
        <f>FEB!N497</f>
        <v>0</v>
      </c>
      <c r="W396" s="151">
        <f>MAR!N497</f>
        <v>0</v>
      </c>
      <c r="X396" s="151">
        <f>APR!N497</f>
        <v>0</v>
      </c>
      <c r="Y396" s="151">
        <f>MEI!N497</f>
        <v>0</v>
      </c>
      <c r="Z396" s="151">
        <f>JUN!N497</f>
        <v>0</v>
      </c>
      <c r="AA396" s="151">
        <f>JUL!N497</f>
        <v>0</v>
      </c>
      <c r="AB396" s="151">
        <f>AGS!N497</f>
        <v>0</v>
      </c>
      <c r="AC396" s="151">
        <f>SEPT!N497</f>
        <v>0</v>
      </c>
      <c r="AD396" s="151">
        <f>OKT!N497</f>
        <v>0</v>
      </c>
      <c r="AE396" s="151">
        <f>NOV!N497</f>
        <v>0</v>
      </c>
      <c r="AF396" s="151">
        <f>DES!N497</f>
        <v>0</v>
      </c>
      <c r="AG396" s="151">
        <f t="shared" si="9"/>
        <v>0</v>
      </c>
      <c r="AH396" s="151">
        <f t="shared" si="10"/>
        <v>0</v>
      </c>
      <c r="AI396" s="376" t="e">
        <f t="shared" si="11"/>
        <v>#DIV/0!</v>
      </c>
      <c r="AJ396" s="82">
        <f t="shared" si="12"/>
        <v>0</v>
      </c>
      <c r="AK396" s="82">
        <f t="shared" si="13"/>
        <v>0</v>
      </c>
      <c r="AL396" s="82" t="e">
        <f t="shared" si="14"/>
        <v>#DIV/0!</v>
      </c>
      <c r="AM396" s="82">
        <f t="shared" si="15"/>
        <v>0</v>
      </c>
      <c r="AN396" s="82">
        <f t="shared" si="16"/>
        <v>0</v>
      </c>
      <c r="AO396" s="82" t="e">
        <f t="shared" si="17"/>
        <v>#DIV/0!</v>
      </c>
    </row>
    <row r="397" spans="1:41" ht="15.75" customHeight="1" x14ac:dyDescent="0.3">
      <c r="A397" s="53">
        <v>497</v>
      </c>
      <c r="B397" s="53"/>
      <c r="C397" s="137" t="s">
        <v>591</v>
      </c>
      <c r="D397" s="137">
        <v>30</v>
      </c>
      <c r="E397" s="137" t="s">
        <v>598</v>
      </c>
      <c r="F397" s="53" t="s">
        <v>517</v>
      </c>
      <c r="G397" s="53" t="s">
        <v>779</v>
      </c>
      <c r="H397" s="53" t="s">
        <v>598</v>
      </c>
      <c r="I397" s="151">
        <f>'PUDR KAB ACT'!G500</f>
        <v>2</v>
      </c>
      <c r="J397" s="151">
        <f>'PUDR KAB ACT'!H500</f>
        <v>1</v>
      </c>
      <c r="K397" s="151">
        <f>'PUDR KAB ACT'!I500</f>
        <v>1</v>
      </c>
      <c r="L397" s="151">
        <f>'PUDR KAB ACT'!J500</f>
        <v>2</v>
      </c>
      <c r="M397" s="151">
        <f>'PUDR KAB ACT'!K500</f>
        <v>1</v>
      </c>
      <c r="N397" s="151">
        <f>'PUDR KAB ACT'!L500</f>
        <v>0</v>
      </c>
      <c r="O397" s="151">
        <f>'PUDR KAB ACT'!M500</f>
        <v>1</v>
      </c>
      <c r="P397" s="151">
        <f>'PUDR KAB ACT'!N500</f>
        <v>0</v>
      </c>
      <c r="Q397" s="151">
        <f>'PUDR KAB ACT'!O500</f>
        <v>1</v>
      </c>
      <c r="R397" s="151">
        <f>'PUDR KAB ACT'!P500</f>
        <v>1</v>
      </c>
      <c r="S397" s="151">
        <f>'PUDR KAB ACT'!Q500</f>
        <v>2</v>
      </c>
      <c r="T397" s="151">
        <f>'PUDR KAB ACT'!R500</f>
        <v>1</v>
      </c>
      <c r="U397" s="151">
        <f>JAN!N498</f>
        <v>2</v>
      </c>
      <c r="V397" s="151">
        <f>FEB!N498</f>
        <v>1</v>
      </c>
      <c r="W397" s="151">
        <f>MAR!N498</f>
        <v>1</v>
      </c>
      <c r="X397" s="151">
        <f>APR!N498</f>
        <v>2</v>
      </c>
      <c r="Y397" s="151">
        <f>MEI!N498</f>
        <v>1</v>
      </c>
      <c r="Z397" s="151">
        <f>JUN!N498</f>
        <v>0</v>
      </c>
      <c r="AA397" s="151">
        <f>JUL!N498</f>
        <v>1</v>
      </c>
      <c r="AB397" s="151">
        <f>AGS!N498</f>
        <v>0</v>
      </c>
      <c r="AC397" s="151">
        <f>SEPT!N498</f>
        <v>0</v>
      </c>
      <c r="AD397" s="151">
        <f>OKT!N498</f>
        <v>1</v>
      </c>
      <c r="AE397" s="151">
        <f>NOV!N498</f>
        <v>2</v>
      </c>
      <c r="AF397" s="151">
        <f>DES!N498</f>
        <v>1</v>
      </c>
      <c r="AG397" s="151">
        <f t="shared" si="9"/>
        <v>13</v>
      </c>
      <c r="AH397" s="151">
        <f t="shared" si="10"/>
        <v>12</v>
      </c>
      <c r="AI397" s="376">
        <f t="shared" si="11"/>
        <v>0.92307692307692313</v>
      </c>
      <c r="AJ397" s="82">
        <f t="shared" si="12"/>
        <v>7</v>
      </c>
      <c r="AK397" s="82">
        <f t="shared" si="13"/>
        <v>7</v>
      </c>
      <c r="AL397" s="82">
        <f t="shared" si="14"/>
        <v>1</v>
      </c>
      <c r="AM397" s="82">
        <f t="shared" si="15"/>
        <v>6</v>
      </c>
      <c r="AN397" s="82">
        <f t="shared" si="16"/>
        <v>5</v>
      </c>
      <c r="AO397" s="82">
        <f t="shared" si="17"/>
        <v>0.83333333333333337</v>
      </c>
    </row>
    <row r="398" spans="1:41" ht="15.75" customHeight="1" x14ac:dyDescent="0.3">
      <c r="A398" s="53">
        <v>498</v>
      </c>
      <c r="B398" s="53"/>
      <c r="C398" s="137" t="s">
        <v>591</v>
      </c>
      <c r="D398" s="137">
        <v>31</v>
      </c>
      <c r="E398" s="137" t="s">
        <v>598</v>
      </c>
      <c r="F398" s="53" t="s">
        <v>517</v>
      </c>
      <c r="G398" s="53" t="s">
        <v>780</v>
      </c>
      <c r="H398" s="53" t="s">
        <v>598</v>
      </c>
      <c r="I398" s="151">
        <f>'PUDR KAB ACT'!G501</f>
        <v>0</v>
      </c>
      <c r="J398" s="151">
        <f>'PUDR KAB ACT'!H501</f>
        <v>1</v>
      </c>
      <c r="K398" s="151">
        <f>'PUDR KAB ACT'!I501</f>
        <v>0</v>
      </c>
      <c r="L398" s="151">
        <f>'PUDR KAB ACT'!J501</f>
        <v>2</v>
      </c>
      <c r="M398" s="151">
        <f>'PUDR KAB ACT'!K501</f>
        <v>1</v>
      </c>
      <c r="N398" s="151">
        <f>'PUDR KAB ACT'!L501</f>
        <v>0</v>
      </c>
      <c r="O398" s="151">
        <f>'PUDR KAB ACT'!M501</f>
        <v>2</v>
      </c>
      <c r="P398" s="151">
        <f>'PUDR KAB ACT'!N501</f>
        <v>0</v>
      </c>
      <c r="Q398" s="151">
        <f>'PUDR KAB ACT'!O501</f>
        <v>0</v>
      </c>
      <c r="R398" s="151">
        <f>'PUDR KAB ACT'!P501</f>
        <v>1</v>
      </c>
      <c r="S398" s="151">
        <f>'PUDR KAB ACT'!Q501</f>
        <v>0</v>
      </c>
      <c r="T398" s="151">
        <f>'PUDR KAB ACT'!R501</f>
        <v>1</v>
      </c>
      <c r="U398" s="151">
        <f>JAN!N499</f>
        <v>0</v>
      </c>
      <c r="V398" s="151">
        <f>FEB!N499</f>
        <v>0</v>
      </c>
      <c r="W398" s="151">
        <f>MAR!N499</f>
        <v>0</v>
      </c>
      <c r="X398" s="151">
        <f>APR!N499</f>
        <v>1</v>
      </c>
      <c r="Y398" s="151">
        <f>MEI!N499</f>
        <v>0</v>
      </c>
      <c r="Z398" s="151">
        <f>JUN!N499</f>
        <v>0</v>
      </c>
      <c r="AA398" s="151">
        <f>JUL!N499</f>
        <v>0</v>
      </c>
      <c r="AB398" s="151">
        <f>AGS!N499</f>
        <v>0</v>
      </c>
      <c r="AC398" s="151">
        <f>SEPT!N499</f>
        <v>0</v>
      </c>
      <c r="AD398" s="151">
        <f>OKT!N499</f>
        <v>1</v>
      </c>
      <c r="AE398" s="151">
        <f>NOV!N499</f>
        <v>0</v>
      </c>
      <c r="AF398" s="151">
        <f>DES!N499</f>
        <v>0</v>
      </c>
      <c r="AG398" s="151">
        <f t="shared" si="9"/>
        <v>8</v>
      </c>
      <c r="AH398" s="151">
        <f t="shared" si="10"/>
        <v>2</v>
      </c>
      <c r="AI398" s="376">
        <f t="shared" si="11"/>
        <v>0.25</v>
      </c>
      <c r="AJ398" s="82">
        <f t="shared" si="12"/>
        <v>4</v>
      </c>
      <c r="AK398" s="82">
        <f t="shared" si="13"/>
        <v>1</v>
      </c>
      <c r="AL398" s="82">
        <f t="shared" si="14"/>
        <v>0.25</v>
      </c>
      <c r="AM398" s="82">
        <f t="shared" si="15"/>
        <v>4</v>
      </c>
      <c r="AN398" s="82">
        <f t="shared" si="16"/>
        <v>1</v>
      </c>
      <c r="AO398" s="82">
        <f t="shared" si="17"/>
        <v>0.25</v>
      </c>
    </row>
    <row r="399" spans="1:41" ht="15.75" customHeight="1" x14ac:dyDescent="0.3">
      <c r="A399" s="53">
        <v>499</v>
      </c>
      <c r="B399" s="53"/>
      <c r="C399" s="137" t="s">
        <v>591</v>
      </c>
      <c r="D399" s="137">
        <v>32</v>
      </c>
      <c r="E399" s="137" t="s">
        <v>598</v>
      </c>
      <c r="F399" s="53" t="s">
        <v>517</v>
      </c>
      <c r="G399" s="53" t="s">
        <v>781</v>
      </c>
      <c r="H399" s="53" t="s">
        <v>598</v>
      </c>
      <c r="I399" s="151">
        <f>'PUDR KAB ACT'!G502</f>
        <v>0</v>
      </c>
      <c r="J399" s="151">
        <f>'PUDR KAB ACT'!H502</f>
        <v>0</v>
      </c>
      <c r="K399" s="151">
        <f>'PUDR KAB ACT'!I502</f>
        <v>1</v>
      </c>
      <c r="L399" s="151">
        <f>'PUDR KAB ACT'!J502</f>
        <v>0</v>
      </c>
      <c r="M399" s="151">
        <f>'PUDR KAB ACT'!K502</f>
        <v>1</v>
      </c>
      <c r="N399" s="151">
        <f>'PUDR KAB ACT'!L502</f>
        <v>0</v>
      </c>
      <c r="O399" s="151">
        <f>'PUDR KAB ACT'!M502</f>
        <v>1</v>
      </c>
      <c r="P399" s="151">
        <f>'PUDR KAB ACT'!N502</f>
        <v>0</v>
      </c>
      <c r="Q399" s="151">
        <f>'PUDR KAB ACT'!O502</f>
        <v>0</v>
      </c>
      <c r="R399" s="151">
        <f>'PUDR KAB ACT'!P502</f>
        <v>0</v>
      </c>
      <c r="S399" s="151">
        <f>'PUDR KAB ACT'!Q502</f>
        <v>0</v>
      </c>
      <c r="T399" s="151">
        <f>'PUDR KAB ACT'!R502</f>
        <v>0</v>
      </c>
      <c r="U399" s="151">
        <f>JAN!N500</f>
        <v>0</v>
      </c>
      <c r="V399" s="151">
        <f>FEB!N500</f>
        <v>0</v>
      </c>
      <c r="W399" s="151">
        <f>MAR!N500</f>
        <v>0</v>
      </c>
      <c r="X399" s="151">
        <f>APR!N500</f>
        <v>0</v>
      </c>
      <c r="Y399" s="151">
        <f>MEI!N500</f>
        <v>0</v>
      </c>
      <c r="Z399" s="151">
        <f>JUN!N500</f>
        <v>0</v>
      </c>
      <c r="AA399" s="151">
        <f>JUL!N500</f>
        <v>0</v>
      </c>
      <c r="AB399" s="151">
        <f>AGS!N500</f>
        <v>0</v>
      </c>
      <c r="AC399" s="151">
        <f>SEPT!N500</f>
        <v>0</v>
      </c>
      <c r="AD399" s="151">
        <f>OKT!N500</f>
        <v>0</v>
      </c>
      <c r="AE399" s="151">
        <f>NOV!N500</f>
        <v>0</v>
      </c>
      <c r="AF399" s="151">
        <f>DES!N500</f>
        <v>0</v>
      </c>
      <c r="AG399" s="151">
        <f t="shared" si="9"/>
        <v>3</v>
      </c>
      <c r="AH399" s="151">
        <f t="shared" si="10"/>
        <v>0</v>
      </c>
      <c r="AI399" s="376">
        <f t="shared" si="11"/>
        <v>0</v>
      </c>
      <c r="AJ399" s="82">
        <f t="shared" si="12"/>
        <v>2</v>
      </c>
      <c r="AK399" s="82">
        <f t="shared" si="13"/>
        <v>0</v>
      </c>
      <c r="AL399" s="82">
        <f t="shared" si="14"/>
        <v>0</v>
      </c>
      <c r="AM399" s="82">
        <f t="shared" si="15"/>
        <v>1</v>
      </c>
      <c r="AN399" s="82">
        <f t="shared" si="16"/>
        <v>0</v>
      </c>
      <c r="AO399" s="82">
        <f t="shared" si="17"/>
        <v>0</v>
      </c>
    </row>
    <row r="400" spans="1:41" ht="15.75" customHeight="1" x14ac:dyDescent="0.3">
      <c r="A400" s="53">
        <v>500</v>
      </c>
      <c r="B400" s="53"/>
      <c r="C400" s="137" t="s">
        <v>591</v>
      </c>
      <c r="D400" s="137">
        <v>33</v>
      </c>
      <c r="E400" s="137" t="s">
        <v>598</v>
      </c>
      <c r="F400" s="53" t="s">
        <v>517</v>
      </c>
      <c r="G400" s="53" t="s">
        <v>782</v>
      </c>
      <c r="H400" s="53" t="s">
        <v>598</v>
      </c>
      <c r="I400" s="151">
        <f>'PUDR KAB ACT'!G503</f>
        <v>0</v>
      </c>
      <c r="J400" s="151">
        <f>'PUDR KAB ACT'!H503</f>
        <v>0</v>
      </c>
      <c r="K400" s="151">
        <f>'PUDR KAB ACT'!I503</f>
        <v>1</v>
      </c>
      <c r="L400" s="151">
        <f>'PUDR KAB ACT'!J503</f>
        <v>0</v>
      </c>
      <c r="M400" s="151">
        <f>'PUDR KAB ACT'!K503</f>
        <v>0</v>
      </c>
      <c r="N400" s="151">
        <f>'PUDR KAB ACT'!L503</f>
        <v>3</v>
      </c>
      <c r="O400" s="151">
        <f>'PUDR KAB ACT'!M503</f>
        <v>0</v>
      </c>
      <c r="P400" s="151">
        <f>'PUDR KAB ACT'!N503</f>
        <v>0</v>
      </c>
      <c r="Q400" s="151">
        <f>'PUDR KAB ACT'!O503</f>
        <v>1</v>
      </c>
      <c r="R400" s="151">
        <f>'PUDR KAB ACT'!P503</f>
        <v>0</v>
      </c>
      <c r="S400" s="151">
        <f>'PUDR KAB ACT'!Q503</f>
        <v>0</v>
      </c>
      <c r="T400" s="151">
        <f>'PUDR KAB ACT'!R503</f>
        <v>0</v>
      </c>
      <c r="U400" s="151">
        <f>JAN!N501</f>
        <v>0</v>
      </c>
      <c r="V400" s="151">
        <f>FEB!N501</f>
        <v>0</v>
      </c>
      <c r="W400" s="151">
        <f>MAR!N501</f>
        <v>0</v>
      </c>
      <c r="X400" s="151">
        <f>APR!N501</f>
        <v>0</v>
      </c>
      <c r="Y400" s="151">
        <f>MEI!N501</f>
        <v>0</v>
      </c>
      <c r="Z400" s="151">
        <f>JUN!N501</f>
        <v>0</v>
      </c>
      <c r="AA400" s="151">
        <f>JUL!N501</f>
        <v>0</v>
      </c>
      <c r="AB400" s="151">
        <f>AGS!N501</f>
        <v>0</v>
      </c>
      <c r="AC400" s="151">
        <f>SEPT!N501</f>
        <v>0</v>
      </c>
      <c r="AD400" s="151">
        <f>OKT!N501</f>
        <v>0</v>
      </c>
      <c r="AE400" s="151">
        <f>NOV!N501</f>
        <v>0</v>
      </c>
      <c r="AF400" s="151">
        <f>DES!N501</f>
        <v>0</v>
      </c>
      <c r="AG400" s="151">
        <f t="shared" si="9"/>
        <v>5</v>
      </c>
      <c r="AH400" s="151">
        <f t="shared" si="10"/>
        <v>0</v>
      </c>
      <c r="AI400" s="376">
        <f t="shared" si="11"/>
        <v>0</v>
      </c>
      <c r="AJ400" s="82">
        <f t="shared" si="12"/>
        <v>4</v>
      </c>
      <c r="AK400" s="82">
        <f t="shared" si="13"/>
        <v>0</v>
      </c>
      <c r="AL400" s="82">
        <f t="shared" si="14"/>
        <v>0</v>
      </c>
      <c r="AM400" s="82">
        <f t="shared" si="15"/>
        <v>1</v>
      </c>
      <c r="AN400" s="82">
        <f t="shared" si="16"/>
        <v>0</v>
      </c>
      <c r="AO400" s="82">
        <f t="shared" si="17"/>
        <v>0</v>
      </c>
    </row>
    <row r="401" spans="1:43" ht="15.75" customHeight="1" x14ac:dyDescent="0.3">
      <c r="A401" s="53">
        <v>501</v>
      </c>
      <c r="B401" s="53"/>
      <c r="C401" s="137" t="s">
        <v>591</v>
      </c>
      <c r="D401" s="137">
        <v>34</v>
      </c>
      <c r="E401" s="137" t="s">
        <v>598</v>
      </c>
      <c r="F401" s="53" t="s">
        <v>517</v>
      </c>
      <c r="G401" s="53" t="s">
        <v>783</v>
      </c>
      <c r="H401" s="53" t="s">
        <v>598</v>
      </c>
      <c r="I401" s="151">
        <f>'PUDR KAB ACT'!G504</f>
        <v>0</v>
      </c>
      <c r="J401" s="151">
        <f>'PUDR KAB ACT'!H504</f>
        <v>0</v>
      </c>
      <c r="K401" s="151">
        <f>'PUDR KAB ACT'!I504</f>
        <v>0</v>
      </c>
      <c r="L401" s="151">
        <f>'PUDR KAB ACT'!J504</f>
        <v>0</v>
      </c>
      <c r="M401" s="151">
        <f>'PUDR KAB ACT'!K504</f>
        <v>0</v>
      </c>
      <c r="N401" s="151">
        <f>'PUDR KAB ACT'!L504</f>
        <v>0</v>
      </c>
      <c r="O401" s="151">
        <f>'PUDR KAB ACT'!M504</f>
        <v>0</v>
      </c>
      <c r="P401" s="151">
        <f>'PUDR KAB ACT'!N504</f>
        <v>0</v>
      </c>
      <c r="Q401" s="151">
        <f>'PUDR KAB ACT'!O504</f>
        <v>0</v>
      </c>
      <c r="R401" s="151">
        <f>'PUDR KAB ACT'!P504</f>
        <v>0</v>
      </c>
      <c r="S401" s="151">
        <f>'PUDR KAB ACT'!Q504</f>
        <v>1</v>
      </c>
      <c r="T401" s="151">
        <f>'PUDR KAB ACT'!R504</f>
        <v>0</v>
      </c>
      <c r="U401" s="151">
        <f>JAN!N502</f>
        <v>0</v>
      </c>
      <c r="V401" s="151">
        <f>FEB!N502</f>
        <v>0</v>
      </c>
      <c r="W401" s="151">
        <f>MAR!N502</f>
        <v>0</v>
      </c>
      <c r="X401" s="151">
        <f>APR!N502</f>
        <v>0</v>
      </c>
      <c r="Y401" s="151">
        <f>MEI!N502</f>
        <v>0</v>
      </c>
      <c r="Z401" s="151">
        <f>JUN!N502</f>
        <v>0</v>
      </c>
      <c r="AA401" s="151">
        <f>JUL!N502</f>
        <v>0</v>
      </c>
      <c r="AB401" s="151">
        <f>AGS!N502</f>
        <v>0</v>
      </c>
      <c r="AC401" s="151">
        <f>SEPT!N502</f>
        <v>0</v>
      </c>
      <c r="AD401" s="151">
        <f>OKT!N502</f>
        <v>0</v>
      </c>
      <c r="AE401" s="151">
        <f>NOV!N502</f>
        <v>1</v>
      </c>
      <c r="AF401" s="151">
        <f>DES!N502</f>
        <v>0</v>
      </c>
      <c r="AG401" s="151">
        <f t="shared" si="9"/>
        <v>1</v>
      </c>
      <c r="AH401" s="151">
        <f t="shared" si="10"/>
        <v>1</v>
      </c>
      <c r="AI401" s="376">
        <f t="shared" si="11"/>
        <v>1</v>
      </c>
      <c r="AJ401" s="82">
        <f t="shared" si="12"/>
        <v>0</v>
      </c>
      <c r="AK401" s="82">
        <f t="shared" si="13"/>
        <v>0</v>
      </c>
      <c r="AL401" s="82" t="e">
        <f t="shared" si="14"/>
        <v>#DIV/0!</v>
      </c>
      <c r="AM401" s="82">
        <f t="shared" si="15"/>
        <v>1</v>
      </c>
      <c r="AN401" s="82">
        <f t="shared" si="16"/>
        <v>1</v>
      </c>
      <c r="AO401" s="82">
        <f t="shared" si="17"/>
        <v>1</v>
      </c>
    </row>
    <row r="402" spans="1:43" ht="15.75" customHeight="1" x14ac:dyDescent="0.3">
      <c r="A402" s="53">
        <v>502</v>
      </c>
      <c r="B402" s="53"/>
      <c r="C402" s="137" t="s">
        <v>591</v>
      </c>
      <c r="D402" s="137">
        <v>35</v>
      </c>
      <c r="E402" s="137" t="s">
        <v>598</v>
      </c>
      <c r="F402" s="53" t="s">
        <v>517</v>
      </c>
      <c r="G402" s="53" t="s">
        <v>784</v>
      </c>
      <c r="H402" s="53" t="s">
        <v>598</v>
      </c>
      <c r="I402" s="151">
        <f>'PUDR KAB ACT'!G505</f>
        <v>0</v>
      </c>
      <c r="J402" s="151">
        <f>'PUDR KAB ACT'!H505</f>
        <v>0</v>
      </c>
      <c r="K402" s="151">
        <f>'PUDR KAB ACT'!I505</f>
        <v>0</v>
      </c>
      <c r="L402" s="151">
        <f>'PUDR KAB ACT'!J505</f>
        <v>0</v>
      </c>
      <c r="M402" s="151">
        <f>'PUDR KAB ACT'!K505</f>
        <v>0</v>
      </c>
      <c r="N402" s="151">
        <f>'PUDR KAB ACT'!L505</f>
        <v>0</v>
      </c>
      <c r="O402" s="151">
        <f>'PUDR KAB ACT'!M505</f>
        <v>0</v>
      </c>
      <c r="P402" s="151">
        <f>'PUDR KAB ACT'!N505</f>
        <v>0</v>
      </c>
      <c r="Q402" s="151">
        <f>'PUDR KAB ACT'!O505</f>
        <v>0</v>
      </c>
      <c r="R402" s="151">
        <f>'PUDR KAB ACT'!P505</f>
        <v>0</v>
      </c>
      <c r="S402" s="151">
        <f>'PUDR KAB ACT'!Q505</f>
        <v>0</v>
      </c>
      <c r="T402" s="151">
        <f>'PUDR KAB ACT'!R505</f>
        <v>0</v>
      </c>
      <c r="U402" s="151">
        <f>JAN!N503</f>
        <v>0</v>
      </c>
      <c r="V402" s="151">
        <f>FEB!N503</f>
        <v>0</v>
      </c>
      <c r="W402" s="151">
        <f>MAR!N503</f>
        <v>0</v>
      </c>
      <c r="X402" s="151">
        <f>APR!N503</f>
        <v>0</v>
      </c>
      <c r="Y402" s="151">
        <f>MEI!N503</f>
        <v>0</v>
      </c>
      <c r="Z402" s="151">
        <f>JUN!N503</f>
        <v>0</v>
      </c>
      <c r="AA402" s="151">
        <f>JUL!N503</f>
        <v>0</v>
      </c>
      <c r="AB402" s="151">
        <f>AGS!N503</f>
        <v>0</v>
      </c>
      <c r="AC402" s="151">
        <f>SEPT!N503</f>
        <v>0</v>
      </c>
      <c r="AD402" s="151">
        <f>OKT!N503</f>
        <v>0</v>
      </c>
      <c r="AE402" s="151">
        <f>NOV!N503</f>
        <v>0</v>
      </c>
      <c r="AF402" s="151">
        <f>DES!N503</f>
        <v>0</v>
      </c>
      <c r="AG402" s="151">
        <f t="shared" si="9"/>
        <v>0</v>
      </c>
      <c r="AH402" s="151">
        <f t="shared" si="10"/>
        <v>0</v>
      </c>
      <c r="AI402" s="376" t="e">
        <f t="shared" si="11"/>
        <v>#DIV/0!</v>
      </c>
      <c r="AJ402" s="82">
        <f t="shared" si="12"/>
        <v>0</v>
      </c>
      <c r="AK402" s="82">
        <f t="shared" si="13"/>
        <v>0</v>
      </c>
      <c r="AL402" s="82" t="e">
        <f t="shared" si="14"/>
        <v>#DIV/0!</v>
      </c>
      <c r="AM402" s="82">
        <f t="shared" si="15"/>
        <v>0</v>
      </c>
      <c r="AN402" s="82">
        <f t="shared" si="16"/>
        <v>0</v>
      </c>
      <c r="AO402" s="82" t="e">
        <f t="shared" si="17"/>
        <v>#DIV/0!</v>
      </c>
    </row>
    <row r="403" spans="1:43" ht="15.75" customHeight="1" x14ac:dyDescent="0.3">
      <c r="A403" s="53">
        <v>503</v>
      </c>
      <c r="B403" s="53"/>
      <c r="C403" s="137" t="s">
        <v>591</v>
      </c>
      <c r="D403" s="137">
        <v>36</v>
      </c>
      <c r="E403" s="137" t="s">
        <v>598</v>
      </c>
      <c r="F403" s="53" t="s">
        <v>517</v>
      </c>
      <c r="G403" s="53" t="s">
        <v>785</v>
      </c>
      <c r="H403" s="53" t="s">
        <v>598</v>
      </c>
      <c r="I403" s="151">
        <f>'PUDR KAB ACT'!G506</f>
        <v>1</v>
      </c>
      <c r="J403" s="151">
        <f>'PUDR KAB ACT'!H506</f>
        <v>0</v>
      </c>
      <c r="K403" s="151">
        <f>'PUDR KAB ACT'!I506</f>
        <v>0</v>
      </c>
      <c r="L403" s="151">
        <f>'PUDR KAB ACT'!J506</f>
        <v>0</v>
      </c>
      <c r="M403" s="151">
        <f>'PUDR KAB ACT'!K506</f>
        <v>1</v>
      </c>
      <c r="N403" s="151">
        <f>'PUDR KAB ACT'!L506</f>
        <v>0</v>
      </c>
      <c r="O403" s="151">
        <f>'PUDR KAB ACT'!M506</f>
        <v>1</v>
      </c>
      <c r="P403" s="151">
        <f>'PUDR KAB ACT'!N506</f>
        <v>1</v>
      </c>
      <c r="Q403" s="151">
        <f>'PUDR KAB ACT'!O506</f>
        <v>2</v>
      </c>
      <c r="R403" s="151">
        <f>'PUDR KAB ACT'!P506</f>
        <v>0</v>
      </c>
      <c r="S403" s="151">
        <f>'PUDR KAB ACT'!Q506</f>
        <v>22</v>
      </c>
      <c r="T403" s="151">
        <f>'PUDR KAB ACT'!R506</f>
        <v>43</v>
      </c>
      <c r="U403" s="151">
        <f>JAN!N504</f>
        <v>1</v>
      </c>
      <c r="V403" s="151">
        <f>FEB!N504</f>
        <v>0</v>
      </c>
      <c r="W403" s="151">
        <f>MAR!N504</f>
        <v>0</v>
      </c>
      <c r="X403" s="151">
        <f>APR!N504</f>
        <v>0</v>
      </c>
      <c r="Y403" s="151">
        <f>MEI!N504</f>
        <v>0</v>
      </c>
      <c r="Z403" s="151">
        <f>JUN!N504</f>
        <v>0</v>
      </c>
      <c r="AA403" s="151">
        <f>JUL!N504</f>
        <v>1</v>
      </c>
      <c r="AB403" s="151">
        <f>AGS!N504</f>
        <v>1</v>
      </c>
      <c r="AC403" s="151">
        <f>SEPT!N504</f>
        <v>1</v>
      </c>
      <c r="AD403" s="151">
        <f>OKT!N504</f>
        <v>0</v>
      </c>
      <c r="AE403" s="151">
        <f>NOV!N504</f>
        <v>21</v>
      </c>
      <c r="AF403" s="151">
        <f>DES!N504</f>
        <v>42</v>
      </c>
      <c r="AG403" s="151">
        <f t="shared" si="9"/>
        <v>71</v>
      </c>
      <c r="AH403" s="151">
        <f t="shared" si="10"/>
        <v>67</v>
      </c>
      <c r="AI403" s="376">
        <f t="shared" si="11"/>
        <v>0.94366197183098588</v>
      </c>
      <c r="AJ403" s="82">
        <f t="shared" si="12"/>
        <v>2</v>
      </c>
      <c r="AK403" s="82">
        <f t="shared" si="13"/>
        <v>1</v>
      </c>
      <c r="AL403" s="82">
        <f t="shared" si="14"/>
        <v>0.5</v>
      </c>
      <c r="AM403" s="82">
        <f t="shared" si="15"/>
        <v>69</v>
      </c>
      <c r="AN403" s="82">
        <f t="shared" si="16"/>
        <v>66</v>
      </c>
      <c r="AO403" s="82">
        <f t="shared" si="17"/>
        <v>0.95652173913043481</v>
      </c>
    </row>
    <row r="404" spans="1:43" ht="15.75" customHeight="1" x14ac:dyDescent="0.3">
      <c r="A404" s="53">
        <v>504</v>
      </c>
      <c r="B404" s="53"/>
      <c r="C404" s="137" t="s">
        <v>591</v>
      </c>
      <c r="D404" s="137">
        <v>37</v>
      </c>
      <c r="E404" s="137" t="s">
        <v>598</v>
      </c>
      <c r="F404" s="53" t="s">
        <v>517</v>
      </c>
      <c r="G404" s="53" t="s">
        <v>786</v>
      </c>
      <c r="H404" s="53" t="s">
        <v>598</v>
      </c>
      <c r="I404" s="151">
        <f>'PUDR KAB ACT'!G507</f>
        <v>0</v>
      </c>
      <c r="J404" s="151">
        <f>'PUDR KAB ACT'!H507</f>
        <v>0</v>
      </c>
      <c r="K404" s="151">
        <f>'PUDR KAB ACT'!I507</f>
        <v>0</v>
      </c>
      <c r="L404" s="151">
        <f>'PUDR KAB ACT'!J507</f>
        <v>1</v>
      </c>
      <c r="M404" s="151">
        <f>'PUDR KAB ACT'!K507</f>
        <v>0</v>
      </c>
      <c r="N404" s="151">
        <f>'PUDR KAB ACT'!L507</f>
        <v>0</v>
      </c>
      <c r="O404" s="151">
        <f>'PUDR KAB ACT'!M507</f>
        <v>0</v>
      </c>
      <c r="P404" s="151">
        <f>'PUDR KAB ACT'!N507</f>
        <v>0</v>
      </c>
      <c r="Q404" s="151">
        <f>'PUDR KAB ACT'!O507</f>
        <v>0</v>
      </c>
      <c r="R404" s="151">
        <f>'PUDR KAB ACT'!P507</f>
        <v>3</v>
      </c>
      <c r="S404" s="151">
        <f>'PUDR KAB ACT'!Q507</f>
        <v>1</v>
      </c>
      <c r="T404" s="151">
        <f>'PUDR KAB ACT'!R507</f>
        <v>0</v>
      </c>
      <c r="U404" s="151">
        <f>JAN!N505</f>
        <v>0</v>
      </c>
      <c r="V404" s="151">
        <f>FEB!N505</f>
        <v>0</v>
      </c>
      <c r="W404" s="151">
        <f>MAR!N505</f>
        <v>0</v>
      </c>
      <c r="X404" s="151">
        <f>APR!N505</f>
        <v>0</v>
      </c>
      <c r="Y404" s="151">
        <f>MEI!N505</f>
        <v>0</v>
      </c>
      <c r="Z404" s="151">
        <f>JUN!N505</f>
        <v>0</v>
      </c>
      <c r="AA404" s="151">
        <f>JUL!N505</f>
        <v>0</v>
      </c>
      <c r="AB404" s="151">
        <f>AGS!N505</f>
        <v>0</v>
      </c>
      <c r="AC404" s="151">
        <f>SEPT!N505</f>
        <v>0</v>
      </c>
      <c r="AD404" s="151">
        <f>OKT!N505</f>
        <v>0</v>
      </c>
      <c r="AE404" s="151">
        <f>NOV!N505</f>
        <v>1</v>
      </c>
      <c r="AF404" s="151">
        <f>DES!N505</f>
        <v>0</v>
      </c>
      <c r="AG404" s="151">
        <f t="shared" si="9"/>
        <v>5</v>
      </c>
      <c r="AH404" s="151">
        <f t="shared" si="10"/>
        <v>1</v>
      </c>
      <c r="AI404" s="376">
        <f t="shared" si="11"/>
        <v>0.2</v>
      </c>
      <c r="AJ404" s="82">
        <f t="shared" si="12"/>
        <v>1</v>
      </c>
      <c r="AK404" s="82">
        <f t="shared" si="13"/>
        <v>0</v>
      </c>
      <c r="AL404" s="82">
        <f t="shared" si="14"/>
        <v>0</v>
      </c>
      <c r="AM404" s="82">
        <f t="shared" si="15"/>
        <v>4</v>
      </c>
      <c r="AN404" s="82">
        <f t="shared" si="16"/>
        <v>1</v>
      </c>
      <c r="AO404" s="82">
        <f t="shared" si="17"/>
        <v>0.25</v>
      </c>
      <c r="AQ404" s="377">
        <f>205/413</f>
        <v>0.49636803874092011</v>
      </c>
    </row>
    <row r="405" spans="1:43" ht="15.75" customHeight="1" x14ac:dyDescent="0.3">
      <c r="A405" s="53">
        <v>505</v>
      </c>
      <c r="B405" s="53"/>
      <c r="C405" s="137" t="s">
        <v>591</v>
      </c>
      <c r="D405" s="137">
        <v>38</v>
      </c>
      <c r="E405" s="137" t="s">
        <v>598</v>
      </c>
      <c r="F405" s="53" t="s">
        <v>517</v>
      </c>
      <c r="G405" s="53" t="s">
        <v>787</v>
      </c>
      <c r="H405" s="53" t="s">
        <v>598</v>
      </c>
      <c r="I405" s="151">
        <f>'PUDR KAB ACT'!G508</f>
        <v>0</v>
      </c>
      <c r="J405" s="151">
        <f>'PUDR KAB ACT'!H508</f>
        <v>0</v>
      </c>
      <c r="K405" s="151">
        <f>'PUDR KAB ACT'!I508</f>
        <v>0</v>
      </c>
      <c r="L405" s="151">
        <f>'PUDR KAB ACT'!J508</f>
        <v>0</v>
      </c>
      <c r="M405" s="151">
        <f>'PUDR KAB ACT'!K508</f>
        <v>0</v>
      </c>
      <c r="N405" s="151">
        <f>'PUDR KAB ACT'!L508</f>
        <v>0</v>
      </c>
      <c r="O405" s="151">
        <f>'PUDR KAB ACT'!M508</f>
        <v>0</v>
      </c>
      <c r="P405" s="151">
        <f>'PUDR KAB ACT'!N508</f>
        <v>0</v>
      </c>
      <c r="Q405" s="151">
        <f>'PUDR KAB ACT'!O508</f>
        <v>0</v>
      </c>
      <c r="R405" s="151">
        <f>'PUDR KAB ACT'!P508</f>
        <v>0</v>
      </c>
      <c r="S405" s="151">
        <f>'PUDR KAB ACT'!Q508</f>
        <v>0</v>
      </c>
      <c r="T405" s="151">
        <f>'PUDR KAB ACT'!R508</f>
        <v>0</v>
      </c>
      <c r="U405" s="151">
        <f>JAN!N506</f>
        <v>0</v>
      </c>
      <c r="V405" s="151">
        <f>FEB!N506</f>
        <v>0</v>
      </c>
      <c r="W405" s="151">
        <f>MAR!N506</f>
        <v>0</v>
      </c>
      <c r="X405" s="151">
        <f>APR!N506</f>
        <v>0</v>
      </c>
      <c r="Y405" s="151">
        <f>MEI!N506</f>
        <v>0</v>
      </c>
      <c r="Z405" s="151">
        <f>JUN!N506</f>
        <v>0</v>
      </c>
      <c r="AA405" s="151">
        <f>JUL!N506</f>
        <v>0</v>
      </c>
      <c r="AB405" s="151">
        <f>AGS!N506</f>
        <v>0</v>
      </c>
      <c r="AC405" s="151">
        <f>SEPT!N506</f>
        <v>0</v>
      </c>
      <c r="AD405" s="151">
        <f>OKT!N506</f>
        <v>0</v>
      </c>
      <c r="AE405" s="151">
        <f>NOV!N506</f>
        <v>0</v>
      </c>
      <c r="AF405" s="151">
        <f>DES!N506</f>
        <v>0</v>
      </c>
      <c r="AG405" s="151">
        <f t="shared" si="9"/>
        <v>0</v>
      </c>
      <c r="AH405" s="151">
        <f t="shared" si="10"/>
        <v>0</v>
      </c>
      <c r="AI405" s="376" t="e">
        <f t="shared" si="11"/>
        <v>#DIV/0!</v>
      </c>
      <c r="AJ405" s="82">
        <f t="shared" si="12"/>
        <v>0</v>
      </c>
      <c r="AK405" s="82">
        <f t="shared" si="13"/>
        <v>0</v>
      </c>
      <c r="AL405" s="82" t="e">
        <f t="shared" si="14"/>
        <v>#DIV/0!</v>
      </c>
      <c r="AM405" s="82">
        <f t="shared" si="15"/>
        <v>0</v>
      </c>
      <c r="AN405" s="82">
        <f t="shared" si="16"/>
        <v>0</v>
      </c>
      <c r="AO405" s="82" t="e">
        <f t="shared" si="17"/>
        <v>#DIV/0!</v>
      </c>
    </row>
    <row r="406" spans="1:43" ht="15.75" customHeight="1" x14ac:dyDescent="0.3">
      <c r="A406" s="53">
        <v>506</v>
      </c>
      <c r="B406" s="53"/>
      <c r="C406" s="137" t="s">
        <v>591</v>
      </c>
      <c r="D406" s="137">
        <v>1</v>
      </c>
      <c r="E406" s="137" t="s">
        <v>598</v>
      </c>
      <c r="F406" s="53" t="s">
        <v>556</v>
      </c>
      <c r="G406" s="53" t="s">
        <v>687</v>
      </c>
      <c r="H406" s="53" t="s">
        <v>598</v>
      </c>
      <c r="I406" s="151">
        <f>'PUDR KAB ACT'!G509</f>
        <v>0</v>
      </c>
      <c r="J406" s="151">
        <f>'PUDR KAB ACT'!H509</f>
        <v>0</v>
      </c>
      <c r="K406" s="151">
        <f>'PUDR KAB ACT'!I509</f>
        <v>0</v>
      </c>
      <c r="L406" s="151">
        <f>'PUDR KAB ACT'!J509</f>
        <v>0</v>
      </c>
      <c r="M406" s="151">
        <f>'PUDR KAB ACT'!K509</f>
        <v>0</v>
      </c>
      <c r="N406" s="151">
        <f>'PUDR KAB ACT'!L509</f>
        <v>0</v>
      </c>
      <c r="O406" s="151">
        <f>'PUDR KAB ACT'!M509</f>
        <v>0</v>
      </c>
      <c r="P406" s="151">
        <f>'PUDR KAB ACT'!N509</f>
        <v>0</v>
      </c>
      <c r="Q406" s="151">
        <f>'PUDR KAB ACT'!O509</f>
        <v>0</v>
      </c>
      <c r="R406" s="151">
        <f>'PUDR KAB ACT'!P509</f>
        <v>0</v>
      </c>
      <c r="S406" s="151">
        <f>'PUDR KAB ACT'!Q509</f>
        <v>1</v>
      </c>
      <c r="T406" s="151">
        <f>'PUDR KAB ACT'!R509</f>
        <v>0</v>
      </c>
      <c r="U406" s="151">
        <f>JAN!N507</f>
        <v>0</v>
      </c>
      <c r="V406" s="151">
        <f>FEB!N507</f>
        <v>0</v>
      </c>
      <c r="W406" s="151">
        <f>MAR!N507</f>
        <v>0</v>
      </c>
      <c r="X406" s="151">
        <f>APR!N507</f>
        <v>0</v>
      </c>
      <c r="Y406" s="151">
        <f>MEI!N507</f>
        <v>0</v>
      </c>
      <c r="Z406" s="151">
        <f>JUN!N507</f>
        <v>0</v>
      </c>
      <c r="AA406" s="151">
        <f>JUL!N507</f>
        <v>0</v>
      </c>
      <c r="AB406" s="151">
        <f>AGS!N507</f>
        <v>0</v>
      </c>
      <c r="AC406" s="151">
        <f>SEPT!N507</f>
        <v>0</v>
      </c>
      <c r="AD406" s="151">
        <f>OKT!N507</f>
        <v>0</v>
      </c>
      <c r="AE406" s="151">
        <f>NOV!N507</f>
        <v>1</v>
      </c>
      <c r="AF406" s="151">
        <f>DES!N507</f>
        <v>0</v>
      </c>
      <c r="AG406" s="151">
        <f t="shared" si="9"/>
        <v>1</v>
      </c>
      <c r="AH406" s="151">
        <f t="shared" si="10"/>
        <v>1</v>
      </c>
      <c r="AI406" s="376">
        <f t="shared" si="11"/>
        <v>1</v>
      </c>
      <c r="AJ406" s="82">
        <f t="shared" si="12"/>
        <v>0</v>
      </c>
      <c r="AK406" s="82">
        <f t="shared" si="13"/>
        <v>0</v>
      </c>
      <c r="AL406" s="82" t="e">
        <f t="shared" si="14"/>
        <v>#DIV/0!</v>
      </c>
      <c r="AM406" s="82">
        <f t="shared" si="15"/>
        <v>1</v>
      </c>
      <c r="AN406" s="82">
        <f t="shared" si="16"/>
        <v>1</v>
      </c>
      <c r="AO406" s="82">
        <f t="shared" si="17"/>
        <v>1</v>
      </c>
    </row>
    <row r="407" spans="1:43" ht="15.75" customHeight="1" x14ac:dyDescent="0.3">
      <c r="A407" s="53">
        <v>507</v>
      </c>
      <c r="B407" s="53"/>
      <c r="C407" s="137" t="s">
        <v>591</v>
      </c>
      <c r="D407" s="137">
        <v>2</v>
      </c>
      <c r="E407" s="137" t="s">
        <v>598</v>
      </c>
      <c r="F407" s="53" t="s">
        <v>556</v>
      </c>
      <c r="G407" s="53" t="s">
        <v>688</v>
      </c>
      <c r="H407" s="53" t="s">
        <v>598</v>
      </c>
      <c r="I407" s="151">
        <f>'PUDR KAB ACT'!G510</f>
        <v>1</v>
      </c>
      <c r="J407" s="151">
        <f>'PUDR KAB ACT'!H510</f>
        <v>0</v>
      </c>
      <c r="K407" s="151">
        <f>'PUDR KAB ACT'!I510</f>
        <v>0</v>
      </c>
      <c r="L407" s="151">
        <f>'PUDR KAB ACT'!J510</f>
        <v>2</v>
      </c>
      <c r="M407" s="151">
        <f>'PUDR KAB ACT'!K510</f>
        <v>0</v>
      </c>
      <c r="N407" s="151">
        <f>'PUDR KAB ACT'!L510</f>
        <v>1</v>
      </c>
      <c r="O407" s="151">
        <f>'PUDR KAB ACT'!M510</f>
        <v>0</v>
      </c>
      <c r="P407" s="151">
        <f>'PUDR KAB ACT'!N510</f>
        <v>1</v>
      </c>
      <c r="Q407" s="151">
        <f>'PUDR KAB ACT'!O510</f>
        <v>1</v>
      </c>
      <c r="R407" s="151">
        <f>'PUDR KAB ACT'!P510</f>
        <v>2</v>
      </c>
      <c r="S407" s="151">
        <f>'PUDR KAB ACT'!Q510</f>
        <v>1</v>
      </c>
      <c r="T407" s="151">
        <f>'PUDR KAB ACT'!R510</f>
        <v>0</v>
      </c>
      <c r="U407" s="151">
        <f>JAN!N508</f>
        <v>1</v>
      </c>
      <c r="V407" s="151">
        <f>FEB!N508</f>
        <v>0</v>
      </c>
      <c r="W407" s="151">
        <f>MAR!N508</f>
        <v>0</v>
      </c>
      <c r="X407" s="151">
        <f>APR!N508</f>
        <v>2</v>
      </c>
      <c r="Y407" s="151">
        <f>MEI!N508</f>
        <v>0</v>
      </c>
      <c r="Z407" s="151">
        <f>JUN!N508</f>
        <v>0</v>
      </c>
      <c r="AA407" s="151">
        <f>JUL!N508</f>
        <v>0</v>
      </c>
      <c r="AB407" s="151">
        <f>AGS!N508</f>
        <v>1</v>
      </c>
      <c r="AC407" s="151">
        <f>SEPT!N508</f>
        <v>1</v>
      </c>
      <c r="AD407" s="151">
        <f>OKT!N508</f>
        <v>0</v>
      </c>
      <c r="AE407" s="151">
        <f>NOV!N508</f>
        <v>1</v>
      </c>
      <c r="AF407" s="151">
        <f>DES!N508</f>
        <v>0</v>
      </c>
      <c r="AG407" s="151">
        <f t="shared" si="9"/>
        <v>9</v>
      </c>
      <c r="AH407" s="151">
        <f t="shared" si="10"/>
        <v>6</v>
      </c>
      <c r="AI407" s="376">
        <f t="shared" si="11"/>
        <v>0.66666666666666663</v>
      </c>
      <c r="AJ407" s="82">
        <f t="shared" si="12"/>
        <v>4</v>
      </c>
      <c r="AK407" s="82">
        <f t="shared" si="13"/>
        <v>3</v>
      </c>
      <c r="AL407" s="82">
        <f t="shared" si="14"/>
        <v>0.75</v>
      </c>
      <c r="AM407" s="82">
        <f t="shared" si="15"/>
        <v>5</v>
      </c>
      <c r="AN407" s="82">
        <f t="shared" si="16"/>
        <v>3</v>
      </c>
      <c r="AO407" s="82">
        <f t="shared" si="17"/>
        <v>0.6</v>
      </c>
    </row>
    <row r="408" spans="1:43" ht="15.75" customHeight="1" x14ac:dyDescent="0.3">
      <c r="A408" s="53">
        <v>508</v>
      </c>
      <c r="B408" s="53"/>
      <c r="C408" s="137" t="s">
        <v>591</v>
      </c>
      <c r="D408" s="137">
        <v>3</v>
      </c>
      <c r="E408" s="137" t="s">
        <v>598</v>
      </c>
      <c r="F408" s="53" t="s">
        <v>556</v>
      </c>
      <c r="G408" s="53" t="s">
        <v>689</v>
      </c>
      <c r="H408" s="53" t="s">
        <v>598</v>
      </c>
      <c r="I408" s="151">
        <f>'PUDR KAB ACT'!G511</f>
        <v>0</v>
      </c>
      <c r="J408" s="151">
        <f>'PUDR KAB ACT'!H511</f>
        <v>0</v>
      </c>
      <c r="K408" s="151">
        <f>'PUDR KAB ACT'!I511</f>
        <v>0</v>
      </c>
      <c r="L408" s="151">
        <f>'PUDR KAB ACT'!J511</f>
        <v>0</v>
      </c>
      <c r="M408" s="151">
        <f>'PUDR KAB ACT'!K511</f>
        <v>0</v>
      </c>
      <c r="N408" s="151">
        <f>'PUDR KAB ACT'!L511</f>
        <v>1</v>
      </c>
      <c r="O408" s="151">
        <f>'PUDR KAB ACT'!M511</f>
        <v>0</v>
      </c>
      <c r="P408" s="151">
        <f>'PUDR KAB ACT'!N511</f>
        <v>0</v>
      </c>
      <c r="Q408" s="151">
        <f>'PUDR KAB ACT'!O511</f>
        <v>0</v>
      </c>
      <c r="R408" s="151">
        <f>'PUDR KAB ACT'!P511</f>
        <v>0</v>
      </c>
      <c r="S408" s="151">
        <f>'PUDR KAB ACT'!Q511</f>
        <v>0</v>
      </c>
      <c r="T408" s="151">
        <f>'PUDR KAB ACT'!R511</f>
        <v>0</v>
      </c>
      <c r="U408" s="151">
        <f>JAN!N509</f>
        <v>0</v>
      </c>
      <c r="V408" s="151">
        <f>FEB!N509</f>
        <v>0</v>
      </c>
      <c r="W408" s="151">
        <f>MAR!N509</f>
        <v>0</v>
      </c>
      <c r="X408" s="151">
        <f>APR!N509</f>
        <v>0</v>
      </c>
      <c r="Y408" s="151">
        <f>MEI!N509</f>
        <v>0</v>
      </c>
      <c r="Z408" s="151">
        <f>JUN!N509</f>
        <v>0</v>
      </c>
      <c r="AA408" s="151">
        <f>JUL!N509</f>
        <v>0</v>
      </c>
      <c r="AB408" s="151">
        <f>AGS!N509</f>
        <v>0</v>
      </c>
      <c r="AC408" s="151">
        <f>SEPT!N509</f>
        <v>0</v>
      </c>
      <c r="AD408" s="151">
        <f>OKT!N509</f>
        <v>0</v>
      </c>
      <c r="AE408" s="151">
        <f>NOV!N509</f>
        <v>0</v>
      </c>
      <c r="AF408" s="151">
        <f>DES!N509</f>
        <v>0</v>
      </c>
      <c r="AG408" s="151">
        <f t="shared" si="9"/>
        <v>1</v>
      </c>
      <c r="AH408" s="151">
        <f t="shared" si="10"/>
        <v>0</v>
      </c>
      <c r="AI408" s="376">
        <f t="shared" si="11"/>
        <v>0</v>
      </c>
      <c r="AJ408" s="82">
        <f t="shared" si="12"/>
        <v>1</v>
      </c>
      <c r="AK408" s="82">
        <f t="shared" si="13"/>
        <v>0</v>
      </c>
      <c r="AL408" s="82">
        <f t="shared" si="14"/>
        <v>0</v>
      </c>
      <c r="AM408" s="82">
        <f t="shared" si="15"/>
        <v>0</v>
      </c>
      <c r="AN408" s="82">
        <f t="shared" si="16"/>
        <v>0</v>
      </c>
      <c r="AO408" s="82" t="e">
        <f t="shared" si="17"/>
        <v>#DIV/0!</v>
      </c>
    </row>
    <row r="409" spans="1:43" ht="15.75" customHeight="1" x14ac:dyDescent="0.3">
      <c r="A409" s="53">
        <v>509</v>
      </c>
      <c r="B409" s="53"/>
      <c r="C409" s="137" t="s">
        <v>591</v>
      </c>
      <c r="D409" s="137">
        <v>4</v>
      </c>
      <c r="E409" s="137" t="s">
        <v>598</v>
      </c>
      <c r="F409" s="53" t="s">
        <v>556</v>
      </c>
      <c r="G409" s="53" t="s">
        <v>690</v>
      </c>
      <c r="H409" s="53" t="s">
        <v>598</v>
      </c>
      <c r="I409" s="151">
        <f>'PUDR KAB ACT'!G512</f>
        <v>0</v>
      </c>
      <c r="J409" s="151">
        <f>'PUDR KAB ACT'!H512</f>
        <v>0</v>
      </c>
      <c r="K409" s="151">
        <f>'PUDR KAB ACT'!I512</f>
        <v>0</v>
      </c>
      <c r="L409" s="151">
        <f>'PUDR KAB ACT'!J512</f>
        <v>1</v>
      </c>
      <c r="M409" s="151">
        <f>'PUDR KAB ACT'!K512</f>
        <v>0</v>
      </c>
      <c r="N409" s="151">
        <f>'PUDR KAB ACT'!L512</f>
        <v>16</v>
      </c>
      <c r="O409" s="151">
        <f>'PUDR KAB ACT'!M512</f>
        <v>0</v>
      </c>
      <c r="P409" s="151">
        <f>'PUDR KAB ACT'!N512</f>
        <v>0</v>
      </c>
      <c r="Q409" s="151">
        <f>'PUDR KAB ACT'!O512</f>
        <v>1</v>
      </c>
      <c r="R409" s="151">
        <f>'PUDR KAB ACT'!P512</f>
        <v>0</v>
      </c>
      <c r="S409" s="151">
        <f>'PUDR KAB ACT'!Q512</f>
        <v>0</v>
      </c>
      <c r="T409" s="151">
        <f>'PUDR KAB ACT'!R512</f>
        <v>0</v>
      </c>
      <c r="U409" s="151">
        <f>JAN!N510</f>
        <v>0</v>
      </c>
      <c r="V409" s="151">
        <f>FEB!N510</f>
        <v>0</v>
      </c>
      <c r="W409" s="151">
        <f>MAR!N510</f>
        <v>0</v>
      </c>
      <c r="X409" s="151">
        <f>APR!N510</f>
        <v>1</v>
      </c>
      <c r="Y409" s="151">
        <f>MEI!N510</f>
        <v>0</v>
      </c>
      <c r="Z409" s="151">
        <f>JUN!N510</f>
        <v>2</v>
      </c>
      <c r="AA409" s="151">
        <f>JUL!N510</f>
        <v>0</v>
      </c>
      <c r="AB409" s="151">
        <f>AGS!N510</f>
        <v>0</v>
      </c>
      <c r="AC409" s="151">
        <f>SEPT!N510</f>
        <v>1</v>
      </c>
      <c r="AD409" s="151">
        <f>OKT!N510</f>
        <v>0</v>
      </c>
      <c r="AE409" s="151">
        <f>NOV!N510</f>
        <v>0</v>
      </c>
      <c r="AF409" s="151">
        <f>DES!N510</f>
        <v>0</v>
      </c>
      <c r="AG409" s="151">
        <f t="shared" si="9"/>
        <v>18</v>
      </c>
      <c r="AH409" s="151">
        <f t="shared" si="10"/>
        <v>4</v>
      </c>
      <c r="AI409" s="376">
        <f t="shared" si="11"/>
        <v>0.22222222222222221</v>
      </c>
      <c r="AJ409" s="82">
        <f t="shared" si="12"/>
        <v>17</v>
      </c>
      <c r="AK409" s="82">
        <f t="shared" si="13"/>
        <v>3</v>
      </c>
      <c r="AL409" s="82">
        <f t="shared" si="14"/>
        <v>0.17647058823529413</v>
      </c>
      <c r="AM409" s="82">
        <f t="shared" si="15"/>
        <v>1</v>
      </c>
      <c r="AN409" s="82">
        <f t="shared" si="16"/>
        <v>1</v>
      </c>
      <c r="AO409" s="82">
        <f t="shared" si="17"/>
        <v>1</v>
      </c>
    </row>
    <row r="410" spans="1:43" ht="15.75" customHeight="1" x14ac:dyDescent="0.3">
      <c r="A410" s="53">
        <v>510</v>
      </c>
      <c r="B410" s="53"/>
      <c r="C410" s="137" t="s">
        <v>591</v>
      </c>
      <c r="D410" s="137">
        <v>5</v>
      </c>
      <c r="E410" s="137" t="s">
        <v>598</v>
      </c>
      <c r="F410" s="53" t="s">
        <v>556</v>
      </c>
      <c r="G410" s="53" t="s">
        <v>691</v>
      </c>
      <c r="H410" s="53" t="s">
        <v>598</v>
      </c>
      <c r="I410" s="151">
        <f>'PUDR KAB ACT'!G513</f>
        <v>0</v>
      </c>
      <c r="J410" s="151">
        <f>'PUDR KAB ACT'!H513</f>
        <v>0</v>
      </c>
      <c r="K410" s="151">
        <f>'PUDR KAB ACT'!I513</f>
        <v>0</v>
      </c>
      <c r="L410" s="151">
        <f>'PUDR KAB ACT'!J513</f>
        <v>0</v>
      </c>
      <c r="M410" s="151">
        <f>'PUDR KAB ACT'!K513</f>
        <v>0</v>
      </c>
      <c r="N410" s="151">
        <f>'PUDR KAB ACT'!L513</f>
        <v>0</v>
      </c>
      <c r="O410" s="151">
        <f>'PUDR KAB ACT'!M513</f>
        <v>0</v>
      </c>
      <c r="P410" s="151">
        <f>'PUDR KAB ACT'!N513</f>
        <v>0</v>
      </c>
      <c r="Q410" s="151">
        <f>'PUDR KAB ACT'!O513</f>
        <v>0</v>
      </c>
      <c r="R410" s="151">
        <f>'PUDR KAB ACT'!P513</f>
        <v>1</v>
      </c>
      <c r="S410" s="151">
        <f>'PUDR KAB ACT'!Q513</f>
        <v>0</v>
      </c>
      <c r="T410" s="151">
        <f>'PUDR KAB ACT'!R513</f>
        <v>0</v>
      </c>
      <c r="U410" s="151">
        <f>JAN!N511</f>
        <v>0</v>
      </c>
      <c r="V410" s="151">
        <f>FEB!N511</f>
        <v>0</v>
      </c>
      <c r="W410" s="151">
        <f>MAR!N511</f>
        <v>0</v>
      </c>
      <c r="X410" s="151">
        <f>APR!N511</f>
        <v>0</v>
      </c>
      <c r="Y410" s="151">
        <f>MEI!N511</f>
        <v>0</v>
      </c>
      <c r="Z410" s="151">
        <f>JUN!N511</f>
        <v>0</v>
      </c>
      <c r="AA410" s="151">
        <f>JUL!N511</f>
        <v>0</v>
      </c>
      <c r="AB410" s="151">
        <f>AGS!N511</f>
        <v>0</v>
      </c>
      <c r="AC410" s="151">
        <f>SEPT!N511</f>
        <v>0</v>
      </c>
      <c r="AD410" s="151">
        <f>OKT!N511</f>
        <v>1</v>
      </c>
      <c r="AE410" s="151">
        <f>NOV!N511</f>
        <v>0</v>
      </c>
      <c r="AF410" s="151">
        <f>DES!N511</f>
        <v>0</v>
      </c>
      <c r="AG410" s="151">
        <f t="shared" si="9"/>
        <v>1</v>
      </c>
      <c r="AH410" s="151">
        <f t="shared" si="10"/>
        <v>1</v>
      </c>
      <c r="AI410" s="376">
        <f t="shared" si="11"/>
        <v>1</v>
      </c>
      <c r="AJ410" s="82">
        <f t="shared" si="12"/>
        <v>0</v>
      </c>
      <c r="AK410" s="82">
        <f t="shared" si="13"/>
        <v>0</v>
      </c>
      <c r="AL410" s="82" t="e">
        <f t="shared" si="14"/>
        <v>#DIV/0!</v>
      </c>
      <c r="AM410" s="82">
        <f t="shared" si="15"/>
        <v>1</v>
      </c>
      <c r="AN410" s="82">
        <f t="shared" si="16"/>
        <v>1</v>
      </c>
      <c r="AO410" s="82">
        <f t="shared" si="17"/>
        <v>1</v>
      </c>
    </row>
    <row r="411" spans="1:43" ht="15.75" customHeight="1" x14ac:dyDescent="0.3">
      <c r="A411" s="53">
        <v>511</v>
      </c>
      <c r="B411" s="53"/>
      <c r="C411" s="137" t="s">
        <v>591</v>
      </c>
      <c r="D411" s="137">
        <v>6</v>
      </c>
      <c r="E411" s="137" t="s">
        <v>598</v>
      </c>
      <c r="F411" s="53" t="s">
        <v>556</v>
      </c>
      <c r="G411" s="53" t="s">
        <v>692</v>
      </c>
      <c r="H411" s="53" t="s">
        <v>598</v>
      </c>
      <c r="I411" s="151">
        <f>'PUDR KAB ACT'!G514</f>
        <v>0</v>
      </c>
      <c r="J411" s="151">
        <f>'PUDR KAB ACT'!H514</f>
        <v>0</v>
      </c>
      <c r="K411" s="151">
        <f>'PUDR KAB ACT'!I514</f>
        <v>0</v>
      </c>
      <c r="L411" s="151">
        <f>'PUDR KAB ACT'!J514</f>
        <v>0</v>
      </c>
      <c r="M411" s="151">
        <f>'PUDR KAB ACT'!K514</f>
        <v>0</v>
      </c>
      <c r="N411" s="151">
        <f>'PUDR KAB ACT'!L514</f>
        <v>3</v>
      </c>
      <c r="O411" s="151">
        <f>'PUDR KAB ACT'!M514</f>
        <v>0</v>
      </c>
      <c r="P411" s="151">
        <f>'PUDR KAB ACT'!N514</f>
        <v>0</v>
      </c>
      <c r="Q411" s="151">
        <f>'PUDR KAB ACT'!O514</f>
        <v>0</v>
      </c>
      <c r="R411" s="151">
        <f>'PUDR KAB ACT'!P514</f>
        <v>0</v>
      </c>
      <c r="S411" s="151">
        <f>'PUDR KAB ACT'!Q514</f>
        <v>0</v>
      </c>
      <c r="T411" s="151">
        <f>'PUDR KAB ACT'!R514</f>
        <v>0</v>
      </c>
      <c r="U411" s="151">
        <f>JAN!N512</f>
        <v>0</v>
      </c>
      <c r="V411" s="151">
        <f>FEB!N512</f>
        <v>0</v>
      </c>
      <c r="W411" s="151">
        <f>MAR!N512</f>
        <v>0</v>
      </c>
      <c r="X411" s="151">
        <f>APR!N512</f>
        <v>0</v>
      </c>
      <c r="Y411" s="151">
        <f>MEI!N512</f>
        <v>0</v>
      </c>
      <c r="Z411" s="151">
        <f>JUN!N512</f>
        <v>3</v>
      </c>
      <c r="AA411" s="151">
        <f>JUL!N512</f>
        <v>0</v>
      </c>
      <c r="AB411" s="151">
        <f>AGS!N512</f>
        <v>0</v>
      </c>
      <c r="AC411" s="151">
        <f>SEPT!N512</f>
        <v>0</v>
      </c>
      <c r="AD411" s="151">
        <f>OKT!N512</f>
        <v>0</v>
      </c>
      <c r="AE411" s="151">
        <f>NOV!N512</f>
        <v>0</v>
      </c>
      <c r="AF411" s="151">
        <f>DES!N512</f>
        <v>0</v>
      </c>
      <c r="AG411" s="151">
        <f t="shared" si="9"/>
        <v>3</v>
      </c>
      <c r="AH411" s="151">
        <f t="shared" si="10"/>
        <v>3</v>
      </c>
      <c r="AI411" s="376">
        <f t="shared" si="11"/>
        <v>1</v>
      </c>
      <c r="AJ411" s="82">
        <f t="shared" si="12"/>
        <v>3</v>
      </c>
      <c r="AK411" s="82">
        <f t="shared" si="13"/>
        <v>3</v>
      </c>
      <c r="AL411" s="82">
        <f t="shared" si="14"/>
        <v>1</v>
      </c>
      <c r="AM411" s="82">
        <f t="shared" si="15"/>
        <v>0</v>
      </c>
      <c r="AN411" s="82">
        <f t="shared" si="16"/>
        <v>0</v>
      </c>
      <c r="AO411" s="82" t="e">
        <f t="shared" si="17"/>
        <v>#DIV/0!</v>
      </c>
    </row>
    <row r="412" spans="1:43" ht="15.75" customHeight="1" x14ac:dyDescent="0.3">
      <c r="A412" s="53">
        <v>512</v>
      </c>
      <c r="B412" s="53"/>
      <c r="C412" s="137" t="s">
        <v>591</v>
      </c>
      <c r="D412" s="137">
        <v>7</v>
      </c>
      <c r="E412" s="137" t="s">
        <v>598</v>
      </c>
      <c r="F412" s="53" t="s">
        <v>556</v>
      </c>
      <c r="G412" s="53" t="s">
        <v>693</v>
      </c>
      <c r="H412" s="53" t="s">
        <v>598</v>
      </c>
      <c r="I412" s="151">
        <f>'PUDR KAB ACT'!G515</f>
        <v>0</v>
      </c>
      <c r="J412" s="151">
        <f>'PUDR KAB ACT'!H515</f>
        <v>0</v>
      </c>
      <c r="K412" s="151">
        <f>'PUDR KAB ACT'!I515</f>
        <v>0</v>
      </c>
      <c r="L412" s="151">
        <f>'PUDR KAB ACT'!J515</f>
        <v>0</v>
      </c>
      <c r="M412" s="151">
        <f>'PUDR KAB ACT'!K515</f>
        <v>0</v>
      </c>
      <c r="N412" s="151">
        <f>'PUDR KAB ACT'!L515</f>
        <v>24</v>
      </c>
      <c r="O412" s="151">
        <f>'PUDR KAB ACT'!M515</f>
        <v>0</v>
      </c>
      <c r="P412" s="151">
        <f>'PUDR KAB ACT'!N515</f>
        <v>0</v>
      </c>
      <c r="Q412" s="151">
        <f>'PUDR KAB ACT'!O515</f>
        <v>0</v>
      </c>
      <c r="R412" s="151">
        <f>'PUDR KAB ACT'!P515</f>
        <v>0</v>
      </c>
      <c r="S412" s="151">
        <f>'PUDR KAB ACT'!Q515</f>
        <v>0</v>
      </c>
      <c r="T412" s="151">
        <f>'PUDR KAB ACT'!R515</f>
        <v>0</v>
      </c>
      <c r="U412" s="151">
        <f>JAN!N513</f>
        <v>0</v>
      </c>
      <c r="V412" s="151">
        <f>FEB!N513</f>
        <v>0</v>
      </c>
      <c r="W412" s="151">
        <f>MAR!N513</f>
        <v>0</v>
      </c>
      <c r="X412" s="151">
        <f>APR!N513</f>
        <v>0</v>
      </c>
      <c r="Y412" s="151">
        <f>MEI!N513</f>
        <v>0</v>
      </c>
      <c r="Z412" s="151">
        <f>JUN!N513</f>
        <v>3</v>
      </c>
      <c r="AA412" s="151">
        <f>JUL!N513</f>
        <v>0</v>
      </c>
      <c r="AB412" s="151">
        <f>AGS!N513</f>
        <v>0</v>
      </c>
      <c r="AC412" s="151">
        <f>SEPT!N513</f>
        <v>0</v>
      </c>
      <c r="AD412" s="151">
        <f>OKT!N513</f>
        <v>0</v>
      </c>
      <c r="AE412" s="151">
        <f>NOV!N513</f>
        <v>0</v>
      </c>
      <c r="AF412" s="151">
        <f>DES!N513</f>
        <v>0</v>
      </c>
      <c r="AG412" s="151">
        <f t="shared" si="9"/>
        <v>24</v>
      </c>
      <c r="AH412" s="151">
        <f t="shared" si="10"/>
        <v>3</v>
      </c>
      <c r="AI412" s="376">
        <f t="shared" si="11"/>
        <v>0.125</v>
      </c>
      <c r="AJ412" s="82">
        <f t="shared" si="12"/>
        <v>24</v>
      </c>
      <c r="AK412" s="82">
        <f t="shared" si="13"/>
        <v>3</v>
      </c>
      <c r="AL412" s="82">
        <f t="shared" si="14"/>
        <v>0.125</v>
      </c>
      <c r="AM412" s="82">
        <f t="shared" si="15"/>
        <v>0</v>
      </c>
      <c r="AN412" s="82">
        <f t="shared" si="16"/>
        <v>0</v>
      </c>
      <c r="AO412" s="82" t="e">
        <f t="shared" si="17"/>
        <v>#DIV/0!</v>
      </c>
    </row>
    <row r="413" spans="1:43" ht="15.75" customHeight="1" x14ac:dyDescent="0.3">
      <c r="A413" s="53">
        <v>513</v>
      </c>
      <c r="B413" s="53"/>
      <c r="C413" s="137" t="s">
        <v>591</v>
      </c>
      <c r="D413" s="137">
        <v>8</v>
      </c>
      <c r="E413" s="380" t="s">
        <v>598</v>
      </c>
      <c r="F413" s="53" t="s">
        <v>556</v>
      </c>
      <c r="G413" s="53" t="s">
        <v>694</v>
      </c>
      <c r="H413" s="53" t="s">
        <v>598</v>
      </c>
      <c r="I413" s="151">
        <f>'PUDR KAB ACT'!G516</f>
        <v>0</v>
      </c>
      <c r="J413" s="151">
        <f>'PUDR KAB ACT'!H516</f>
        <v>0</v>
      </c>
      <c r="K413" s="151">
        <f>'PUDR KAB ACT'!I516</f>
        <v>0</v>
      </c>
      <c r="L413" s="151">
        <f>'PUDR KAB ACT'!J516</f>
        <v>0</v>
      </c>
      <c r="M413" s="151">
        <f>'PUDR KAB ACT'!K516</f>
        <v>0</v>
      </c>
      <c r="N413" s="151">
        <f>'PUDR KAB ACT'!L516</f>
        <v>2</v>
      </c>
      <c r="O413" s="151">
        <f>'PUDR KAB ACT'!M516</f>
        <v>0</v>
      </c>
      <c r="P413" s="151">
        <f>'PUDR KAB ACT'!N516</f>
        <v>0</v>
      </c>
      <c r="Q413" s="151">
        <f>'PUDR KAB ACT'!O516</f>
        <v>0</v>
      </c>
      <c r="R413" s="151">
        <f>'PUDR KAB ACT'!P516</f>
        <v>0</v>
      </c>
      <c r="S413" s="151">
        <f>'PUDR KAB ACT'!Q516</f>
        <v>0</v>
      </c>
      <c r="T413" s="151">
        <f>'PUDR KAB ACT'!R516</f>
        <v>0</v>
      </c>
      <c r="U413" s="151">
        <f>JAN!N514</f>
        <v>0</v>
      </c>
      <c r="V413" s="151">
        <f>FEB!N514</f>
        <v>0</v>
      </c>
      <c r="W413" s="151">
        <f>MAR!N514</f>
        <v>0</v>
      </c>
      <c r="X413" s="151">
        <f>APR!N514</f>
        <v>0</v>
      </c>
      <c r="Y413" s="151">
        <f>MEI!N514</f>
        <v>0</v>
      </c>
      <c r="Z413" s="151">
        <f>JUN!N514</f>
        <v>1</v>
      </c>
      <c r="AA413" s="151">
        <f>JUL!N514</f>
        <v>0</v>
      </c>
      <c r="AB413" s="151">
        <f>AGS!N514</f>
        <v>0</v>
      </c>
      <c r="AC413" s="151">
        <f>SEPT!N514</f>
        <v>0</v>
      </c>
      <c r="AD413" s="151">
        <f>OKT!N514</f>
        <v>0</v>
      </c>
      <c r="AE413" s="151">
        <f>NOV!N514</f>
        <v>0</v>
      </c>
      <c r="AF413" s="151">
        <f>DES!N514</f>
        <v>0</v>
      </c>
      <c r="AG413" s="151">
        <f t="shared" si="9"/>
        <v>2</v>
      </c>
      <c r="AH413" s="151">
        <f t="shared" si="10"/>
        <v>1</v>
      </c>
      <c r="AI413" s="376">
        <f t="shared" si="11"/>
        <v>0.5</v>
      </c>
      <c r="AJ413" s="82">
        <f t="shared" si="12"/>
        <v>2</v>
      </c>
      <c r="AK413" s="82">
        <f t="shared" si="13"/>
        <v>1</v>
      </c>
      <c r="AL413" s="82">
        <f t="shared" si="14"/>
        <v>0.5</v>
      </c>
      <c r="AM413" s="82">
        <f t="shared" si="15"/>
        <v>0</v>
      </c>
      <c r="AN413" s="82">
        <f t="shared" si="16"/>
        <v>0</v>
      </c>
      <c r="AO413" s="82" t="e">
        <f t="shared" si="17"/>
        <v>#DIV/0!</v>
      </c>
    </row>
    <row r="414" spans="1:43" ht="15.75" customHeight="1" x14ac:dyDescent="0.3">
      <c r="A414" s="53">
        <v>514</v>
      </c>
      <c r="B414" s="53"/>
      <c r="C414" s="137" t="s">
        <v>591</v>
      </c>
      <c r="D414" s="137">
        <v>9</v>
      </c>
      <c r="E414" s="380" t="s">
        <v>598</v>
      </c>
      <c r="F414" s="53" t="s">
        <v>556</v>
      </c>
      <c r="G414" s="53" t="s">
        <v>695</v>
      </c>
      <c r="H414" s="53" t="s">
        <v>598</v>
      </c>
      <c r="I414" s="151">
        <f>'PUDR KAB ACT'!G517</f>
        <v>3</v>
      </c>
      <c r="J414" s="151">
        <f>'PUDR KAB ACT'!H517</f>
        <v>1</v>
      </c>
      <c r="K414" s="151">
        <f>'PUDR KAB ACT'!I517</f>
        <v>0</v>
      </c>
      <c r="L414" s="151">
        <f>'PUDR KAB ACT'!J517</f>
        <v>0</v>
      </c>
      <c r="M414" s="151">
        <f>'PUDR KAB ACT'!K517</f>
        <v>0</v>
      </c>
      <c r="N414" s="151">
        <f>'PUDR KAB ACT'!L517</f>
        <v>2</v>
      </c>
      <c r="O414" s="151">
        <f>'PUDR KAB ACT'!M517</f>
        <v>1</v>
      </c>
      <c r="P414" s="151">
        <f>'PUDR KAB ACT'!N517</f>
        <v>0</v>
      </c>
      <c r="Q414" s="151">
        <f>'PUDR KAB ACT'!O517</f>
        <v>0</v>
      </c>
      <c r="R414" s="151">
        <f>'PUDR KAB ACT'!P517</f>
        <v>0</v>
      </c>
      <c r="S414" s="151">
        <f>'PUDR KAB ACT'!Q517</f>
        <v>1</v>
      </c>
      <c r="T414" s="151">
        <f>'PUDR KAB ACT'!R517</f>
        <v>3</v>
      </c>
      <c r="U414" s="151">
        <f>JAN!N515</f>
        <v>0</v>
      </c>
      <c r="V414" s="151">
        <f>FEB!N515</f>
        <v>0</v>
      </c>
      <c r="W414" s="151">
        <f>MAR!N515</f>
        <v>0</v>
      </c>
      <c r="X414" s="151">
        <f>APR!N515</f>
        <v>0</v>
      </c>
      <c r="Y414" s="151">
        <f>MEI!N515</f>
        <v>0</v>
      </c>
      <c r="Z414" s="151">
        <f>JUN!N515</f>
        <v>1</v>
      </c>
      <c r="AA414" s="151">
        <f>JUL!N515</f>
        <v>0</v>
      </c>
      <c r="AB414" s="151">
        <f>AGS!N515</f>
        <v>0</v>
      </c>
      <c r="AC414" s="151">
        <f>SEPT!N515</f>
        <v>0</v>
      </c>
      <c r="AD414" s="151">
        <f>OKT!N515</f>
        <v>0</v>
      </c>
      <c r="AE414" s="151">
        <f>NOV!N515</f>
        <v>0</v>
      </c>
      <c r="AF414" s="151">
        <f>DES!N515</f>
        <v>0</v>
      </c>
      <c r="AG414" s="151">
        <f t="shared" si="9"/>
        <v>11</v>
      </c>
      <c r="AH414" s="151">
        <f t="shared" si="10"/>
        <v>1</v>
      </c>
      <c r="AI414" s="376">
        <f t="shared" si="11"/>
        <v>9.0909090909090912E-2</v>
      </c>
      <c r="AJ414" s="82">
        <f t="shared" si="12"/>
        <v>6</v>
      </c>
      <c r="AK414" s="82">
        <f t="shared" si="13"/>
        <v>1</v>
      </c>
      <c r="AL414" s="82">
        <f t="shared" si="14"/>
        <v>0.16666666666666666</v>
      </c>
      <c r="AM414" s="82">
        <f t="shared" si="15"/>
        <v>5</v>
      </c>
      <c r="AN414" s="82">
        <f t="shared" si="16"/>
        <v>0</v>
      </c>
      <c r="AO414" s="82">
        <f t="shared" si="17"/>
        <v>0</v>
      </c>
    </row>
    <row r="415" spans="1:43" ht="15.75" customHeight="1" x14ac:dyDescent="0.3">
      <c r="D415" s="272"/>
      <c r="E415" s="272"/>
      <c r="AG415" s="378">
        <f>SUM(AG2:AG414)</f>
        <v>12106</v>
      </c>
      <c r="AH415" s="378">
        <f>SUM(AH2:AH414)</f>
        <v>7835</v>
      </c>
      <c r="AI415" s="379">
        <f>AH415/AG415</f>
        <v>0.64719973566826372</v>
      </c>
      <c r="AJ415" s="272"/>
      <c r="AK415" s="272"/>
      <c r="AL415" s="272"/>
      <c r="AM415" s="272"/>
      <c r="AN415" s="272"/>
      <c r="AO415" s="272"/>
    </row>
    <row r="416" spans="1:43" ht="15.75" customHeight="1" x14ac:dyDescent="0.3">
      <c r="D416" s="272"/>
      <c r="E416" s="272"/>
      <c r="AJ416" s="272"/>
      <c r="AK416" s="272"/>
      <c r="AL416" s="272"/>
      <c r="AM416" s="272"/>
      <c r="AN416" s="272"/>
      <c r="AO416" s="272"/>
    </row>
    <row r="417" spans="4:41" ht="15.75" customHeight="1" x14ac:dyDescent="0.3">
      <c r="D417" s="272"/>
      <c r="E417" s="272"/>
      <c r="AJ417" s="272"/>
      <c r="AK417" s="272"/>
      <c r="AL417" s="272"/>
      <c r="AM417" s="272"/>
      <c r="AN417" s="272"/>
      <c r="AO417" s="272"/>
    </row>
    <row r="418" spans="4:41" ht="15.75" customHeight="1" x14ac:dyDescent="0.3">
      <c r="D418" s="272"/>
      <c r="E418" s="272"/>
      <c r="AJ418" s="272"/>
      <c r="AK418" s="272"/>
      <c r="AL418" s="272"/>
      <c r="AM418" s="272"/>
      <c r="AN418" s="272"/>
      <c r="AO418" s="272"/>
    </row>
    <row r="419" spans="4:41" ht="15.75" customHeight="1" x14ac:dyDescent="0.3">
      <c r="D419" s="272"/>
      <c r="E419" s="272"/>
      <c r="AJ419" s="272"/>
      <c r="AK419" s="272"/>
      <c r="AL419" s="272"/>
      <c r="AM419" s="272"/>
      <c r="AN419" s="272"/>
      <c r="AO419" s="272"/>
    </row>
    <row r="420" spans="4:41" ht="15.75" customHeight="1" x14ac:dyDescent="0.3">
      <c r="D420" s="272"/>
      <c r="E420" s="272"/>
      <c r="AJ420" s="272"/>
      <c r="AK420" s="272"/>
      <c r="AL420" s="272"/>
      <c r="AM420" s="272"/>
      <c r="AN420" s="272"/>
      <c r="AO420" s="272"/>
    </row>
    <row r="421" spans="4:41" ht="15.75" customHeight="1" x14ac:dyDescent="0.3">
      <c r="D421" s="272"/>
      <c r="E421" s="272"/>
      <c r="AJ421" s="272"/>
      <c r="AK421" s="272"/>
      <c r="AL421" s="272"/>
      <c r="AM421" s="272"/>
      <c r="AN421" s="272"/>
      <c r="AO421" s="272"/>
    </row>
    <row r="422" spans="4:41" ht="15.75" customHeight="1" x14ac:dyDescent="0.3">
      <c r="D422" s="272"/>
      <c r="E422" s="272"/>
      <c r="AJ422" s="272"/>
      <c r="AK422" s="272"/>
      <c r="AL422" s="272"/>
      <c r="AM422" s="272"/>
      <c r="AN422" s="272"/>
      <c r="AO422" s="272"/>
    </row>
    <row r="423" spans="4:41" ht="15.75" customHeight="1" x14ac:dyDescent="0.3">
      <c r="D423" s="272"/>
      <c r="E423" s="272"/>
      <c r="AJ423" s="272"/>
      <c r="AK423" s="272"/>
      <c r="AL423" s="272"/>
      <c r="AM423" s="272"/>
      <c r="AN423" s="272"/>
      <c r="AO423" s="272"/>
    </row>
    <row r="424" spans="4:41" ht="15.75" customHeight="1" x14ac:dyDescent="0.3">
      <c r="D424" s="272"/>
      <c r="E424" s="272"/>
      <c r="AJ424" s="272"/>
      <c r="AK424" s="272"/>
      <c r="AL424" s="272"/>
      <c r="AM424" s="272"/>
      <c r="AN424" s="272"/>
      <c r="AO424" s="272"/>
    </row>
    <row r="425" spans="4:41" ht="15.75" customHeight="1" x14ac:dyDescent="0.3">
      <c r="D425" s="272"/>
      <c r="E425" s="272"/>
      <c r="AJ425" s="272"/>
      <c r="AK425" s="272"/>
      <c r="AL425" s="272"/>
      <c r="AM425" s="272"/>
      <c r="AN425" s="272"/>
      <c r="AO425" s="272"/>
    </row>
    <row r="426" spans="4:41" ht="15.75" customHeight="1" x14ac:dyDescent="0.3">
      <c r="D426" s="272"/>
      <c r="E426" s="272"/>
      <c r="AJ426" s="272"/>
      <c r="AK426" s="272"/>
      <c r="AL426" s="272"/>
      <c r="AM426" s="272"/>
      <c r="AN426" s="272"/>
      <c r="AO426" s="272"/>
    </row>
    <row r="427" spans="4:41" ht="15.75" customHeight="1" x14ac:dyDescent="0.3">
      <c r="D427" s="272"/>
      <c r="E427" s="272"/>
      <c r="AJ427" s="272"/>
      <c r="AK427" s="272"/>
      <c r="AL427" s="272"/>
      <c r="AM427" s="272"/>
      <c r="AN427" s="272"/>
      <c r="AO427" s="272"/>
    </row>
    <row r="428" spans="4:41" ht="15.75" customHeight="1" x14ac:dyDescent="0.3">
      <c r="D428" s="272"/>
      <c r="E428" s="272"/>
      <c r="AJ428" s="272"/>
      <c r="AK428" s="272"/>
      <c r="AL428" s="272"/>
      <c r="AM428" s="272"/>
      <c r="AN428" s="272"/>
      <c r="AO428" s="272"/>
    </row>
    <row r="429" spans="4:41" ht="15.75" customHeight="1" x14ac:dyDescent="0.3">
      <c r="D429" s="272"/>
      <c r="E429" s="272"/>
      <c r="AJ429" s="272"/>
      <c r="AK429" s="272"/>
      <c r="AL429" s="272"/>
      <c r="AM429" s="272"/>
      <c r="AN429" s="272"/>
      <c r="AO429" s="272"/>
    </row>
    <row r="430" spans="4:41" ht="15.75" customHeight="1" x14ac:dyDescent="0.3">
      <c r="D430" s="272"/>
      <c r="E430" s="272"/>
      <c r="AJ430" s="272"/>
      <c r="AK430" s="272"/>
      <c r="AL430" s="272"/>
      <c r="AM430" s="272"/>
      <c r="AN430" s="272"/>
      <c r="AO430" s="272"/>
    </row>
    <row r="431" spans="4:41" ht="15.75" customHeight="1" x14ac:dyDescent="0.3">
      <c r="D431" s="272"/>
      <c r="E431" s="272"/>
      <c r="AJ431" s="272"/>
      <c r="AK431" s="272"/>
      <c r="AL431" s="272"/>
      <c r="AM431" s="272"/>
      <c r="AN431" s="272"/>
      <c r="AO431" s="272"/>
    </row>
    <row r="432" spans="4:41" ht="15.75" customHeight="1" x14ac:dyDescent="0.3">
      <c r="D432" s="272"/>
      <c r="E432" s="272"/>
      <c r="AJ432" s="272"/>
      <c r="AK432" s="272"/>
      <c r="AL432" s="272"/>
      <c r="AM432" s="272"/>
      <c r="AN432" s="272"/>
      <c r="AO432" s="272"/>
    </row>
    <row r="433" spans="4:41" ht="15.75" customHeight="1" x14ac:dyDescent="0.3">
      <c r="D433" s="272"/>
      <c r="E433" s="272"/>
      <c r="AJ433" s="272"/>
      <c r="AK433" s="272"/>
      <c r="AL433" s="272"/>
      <c r="AM433" s="272"/>
      <c r="AN433" s="272"/>
      <c r="AO433" s="272"/>
    </row>
    <row r="434" spans="4:41" ht="15.75" customHeight="1" x14ac:dyDescent="0.3">
      <c r="D434" s="272"/>
      <c r="E434" s="272"/>
      <c r="AJ434" s="272"/>
      <c r="AK434" s="272"/>
      <c r="AL434" s="272"/>
      <c r="AM434" s="272"/>
      <c r="AN434" s="272"/>
      <c r="AO434" s="272"/>
    </row>
    <row r="435" spans="4:41" ht="15.75" customHeight="1" x14ac:dyDescent="0.3">
      <c r="D435" s="272"/>
      <c r="E435" s="272"/>
      <c r="AJ435" s="272"/>
      <c r="AK435" s="272"/>
      <c r="AL435" s="272"/>
      <c r="AM435" s="272"/>
      <c r="AN435" s="272"/>
      <c r="AO435" s="272"/>
    </row>
    <row r="436" spans="4:41" ht="15.75" customHeight="1" x14ac:dyDescent="0.3">
      <c r="D436" s="272"/>
      <c r="E436" s="272"/>
      <c r="AJ436" s="272"/>
      <c r="AK436" s="272"/>
      <c r="AL436" s="272"/>
      <c r="AM436" s="272"/>
      <c r="AN436" s="272"/>
      <c r="AO436" s="272"/>
    </row>
    <row r="437" spans="4:41" ht="15.75" customHeight="1" x14ac:dyDescent="0.3">
      <c r="D437" s="272"/>
      <c r="E437" s="272"/>
      <c r="AJ437" s="272"/>
      <c r="AK437" s="272"/>
      <c r="AL437" s="272"/>
      <c r="AM437" s="272"/>
      <c r="AN437" s="272"/>
      <c r="AO437" s="272"/>
    </row>
    <row r="438" spans="4:41" ht="15.75" customHeight="1" x14ac:dyDescent="0.3">
      <c r="D438" s="272"/>
      <c r="E438" s="272"/>
      <c r="AJ438" s="272"/>
      <c r="AK438" s="272"/>
      <c r="AL438" s="272"/>
      <c r="AM438" s="272"/>
      <c r="AN438" s="272"/>
      <c r="AO438" s="272"/>
    </row>
    <row r="439" spans="4:41" ht="15.75" customHeight="1" x14ac:dyDescent="0.3">
      <c r="D439" s="272"/>
      <c r="E439" s="272"/>
      <c r="AJ439" s="272"/>
      <c r="AK439" s="272"/>
      <c r="AL439" s="272"/>
      <c r="AM439" s="272"/>
      <c r="AN439" s="272"/>
      <c r="AO439" s="272"/>
    </row>
    <row r="440" spans="4:41" ht="15.75" customHeight="1" x14ac:dyDescent="0.3">
      <c r="D440" s="272"/>
      <c r="E440" s="272"/>
      <c r="AJ440" s="272"/>
      <c r="AK440" s="272"/>
      <c r="AL440" s="272"/>
      <c r="AM440" s="272"/>
      <c r="AN440" s="272"/>
      <c r="AO440" s="272"/>
    </row>
    <row r="441" spans="4:41" ht="15.75" customHeight="1" x14ac:dyDescent="0.3">
      <c r="D441" s="272"/>
      <c r="E441" s="272"/>
      <c r="AJ441" s="272"/>
      <c r="AK441" s="272"/>
      <c r="AL441" s="272"/>
      <c r="AM441" s="272"/>
      <c r="AN441" s="272"/>
      <c r="AO441" s="272"/>
    </row>
    <row r="442" spans="4:41" ht="15.75" customHeight="1" x14ac:dyDescent="0.3">
      <c r="D442" s="272"/>
      <c r="E442" s="272"/>
      <c r="AJ442" s="272"/>
      <c r="AK442" s="272"/>
      <c r="AL442" s="272"/>
      <c r="AM442" s="272"/>
      <c r="AN442" s="272"/>
      <c r="AO442" s="272"/>
    </row>
    <row r="443" spans="4:41" ht="15.75" customHeight="1" x14ac:dyDescent="0.3">
      <c r="D443" s="272"/>
      <c r="E443" s="272"/>
      <c r="AJ443" s="272"/>
      <c r="AK443" s="272"/>
      <c r="AL443" s="272"/>
      <c r="AM443" s="272"/>
      <c r="AN443" s="272"/>
      <c r="AO443" s="272"/>
    </row>
    <row r="444" spans="4:41" ht="15.75" customHeight="1" x14ac:dyDescent="0.3">
      <c r="D444" s="272"/>
      <c r="E444" s="272"/>
      <c r="AJ444" s="272"/>
      <c r="AK444" s="272"/>
      <c r="AL444" s="272"/>
      <c r="AM444" s="272"/>
      <c r="AN444" s="272"/>
      <c r="AO444" s="272"/>
    </row>
    <row r="445" spans="4:41" ht="15.75" customHeight="1" x14ac:dyDescent="0.3">
      <c r="D445" s="272"/>
      <c r="E445" s="272"/>
      <c r="AJ445" s="272"/>
      <c r="AK445" s="272"/>
      <c r="AL445" s="272"/>
      <c r="AM445" s="272"/>
      <c r="AN445" s="272"/>
      <c r="AO445" s="272"/>
    </row>
    <row r="446" spans="4:41" ht="15.75" customHeight="1" x14ac:dyDescent="0.3">
      <c r="D446" s="272"/>
      <c r="E446" s="272"/>
      <c r="AJ446" s="272"/>
      <c r="AK446" s="272"/>
      <c r="AL446" s="272"/>
      <c r="AM446" s="272"/>
      <c r="AN446" s="272"/>
      <c r="AO446" s="272"/>
    </row>
    <row r="447" spans="4:41" ht="15.75" customHeight="1" x14ac:dyDescent="0.3">
      <c r="D447" s="272"/>
      <c r="E447" s="272"/>
      <c r="AJ447" s="272"/>
      <c r="AK447" s="272"/>
      <c r="AL447" s="272"/>
      <c r="AM447" s="272"/>
      <c r="AN447" s="272"/>
      <c r="AO447" s="272"/>
    </row>
    <row r="448" spans="4:41" ht="15.75" customHeight="1" x14ac:dyDescent="0.3">
      <c r="D448" s="272"/>
      <c r="E448" s="272"/>
      <c r="AJ448" s="272"/>
      <c r="AK448" s="272"/>
      <c r="AL448" s="272"/>
      <c r="AM448" s="272"/>
      <c r="AN448" s="272"/>
      <c r="AO448" s="272"/>
    </row>
    <row r="449" spans="4:41" ht="15.75" customHeight="1" x14ac:dyDescent="0.3">
      <c r="D449" s="272"/>
      <c r="E449" s="272"/>
      <c r="AJ449" s="272"/>
      <c r="AK449" s="272"/>
      <c r="AL449" s="272"/>
      <c r="AM449" s="272"/>
      <c r="AN449" s="272"/>
      <c r="AO449" s="272"/>
    </row>
    <row r="450" spans="4:41" ht="15.75" customHeight="1" x14ac:dyDescent="0.3">
      <c r="D450" s="272"/>
      <c r="E450" s="272"/>
      <c r="AJ450" s="272"/>
      <c r="AK450" s="272"/>
      <c r="AL450" s="272"/>
      <c r="AM450" s="272"/>
      <c r="AN450" s="272"/>
      <c r="AO450" s="272"/>
    </row>
    <row r="451" spans="4:41" ht="15.75" customHeight="1" x14ac:dyDescent="0.3">
      <c r="D451" s="272"/>
      <c r="E451" s="272"/>
      <c r="AJ451" s="272"/>
      <c r="AK451" s="272"/>
      <c r="AL451" s="272"/>
      <c r="AM451" s="272"/>
      <c r="AN451" s="272"/>
      <c r="AO451" s="272"/>
    </row>
    <row r="452" spans="4:41" ht="15.75" customHeight="1" x14ac:dyDescent="0.3">
      <c r="D452" s="272"/>
      <c r="E452" s="272"/>
      <c r="AJ452" s="272"/>
      <c r="AK452" s="272"/>
      <c r="AL452" s="272"/>
      <c r="AM452" s="272"/>
      <c r="AN452" s="272"/>
      <c r="AO452" s="272"/>
    </row>
    <row r="453" spans="4:41" ht="15.75" customHeight="1" x14ac:dyDescent="0.3">
      <c r="D453" s="272"/>
      <c r="E453" s="272"/>
      <c r="AJ453" s="272"/>
      <c r="AK453" s="272"/>
      <c r="AL453" s="272"/>
      <c r="AM453" s="272"/>
      <c r="AN453" s="272"/>
      <c r="AO453" s="272"/>
    </row>
    <row r="454" spans="4:41" ht="15.75" customHeight="1" x14ac:dyDescent="0.3">
      <c r="D454" s="272"/>
      <c r="E454" s="272"/>
      <c r="AJ454" s="272"/>
      <c r="AK454" s="272"/>
      <c r="AL454" s="272"/>
      <c r="AM454" s="272"/>
      <c r="AN454" s="272"/>
      <c r="AO454" s="272"/>
    </row>
    <row r="455" spans="4:41" ht="15.75" customHeight="1" x14ac:dyDescent="0.3">
      <c r="D455" s="272"/>
      <c r="E455" s="272"/>
      <c r="AJ455" s="272"/>
      <c r="AK455" s="272"/>
      <c r="AL455" s="272"/>
      <c r="AM455" s="272"/>
      <c r="AN455" s="272"/>
      <c r="AO455" s="272"/>
    </row>
    <row r="456" spans="4:41" ht="15.75" customHeight="1" x14ac:dyDescent="0.3">
      <c r="D456" s="272"/>
      <c r="E456" s="272"/>
      <c r="AJ456" s="272"/>
      <c r="AK456" s="272"/>
      <c r="AL456" s="272"/>
      <c r="AM456" s="272"/>
      <c r="AN456" s="272"/>
      <c r="AO456" s="272"/>
    </row>
    <row r="457" spans="4:41" ht="15.75" customHeight="1" x14ac:dyDescent="0.3">
      <c r="D457" s="272"/>
      <c r="E457" s="272"/>
      <c r="AJ457" s="272"/>
      <c r="AK457" s="272"/>
      <c r="AL457" s="272"/>
      <c r="AM457" s="272"/>
      <c r="AN457" s="272"/>
      <c r="AO457" s="272"/>
    </row>
    <row r="458" spans="4:41" ht="15.75" customHeight="1" x14ac:dyDescent="0.3">
      <c r="D458" s="272"/>
      <c r="E458" s="272"/>
      <c r="AJ458" s="272"/>
      <c r="AK458" s="272"/>
      <c r="AL458" s="272"/>
      <c r="AM458" s="272"/>
      <c r="AN458" s="272"/>
      <c r="AO458" s="272"/>
    </row>
    <row r="459" spans="4:41" ht="15.75" customHeight="1" x14ac:dyDescent="0.3">
      <c r="D459" s="272"/>
      <c r="E459" s="272"/>
      <c r="AJ459" s="272"/>
      <c r="AK459" s="272"/>
      <c r="AL459" s="272"/>
      <c r="AM459" s="272"/>
      <c r="AN459" s="272"/>
      <c r="AO459" s="272"/>
    </row>
    <row r="460" spans="4:41" ht="15.75" customHeight="1" x14ac:dyDescent="0.3">
      <c r="D460" s="272"/>
      <c r="E460" s="272"/>
      <c r="AJ460" s="272"/>
      <c r="AK460" s="272"/>
      <c r="AL460" s="272"/>
      <c r="AM460" s="272"/>
      <c r="AN460" s="272"/>
      <c r="AO460" s="272"/>
    </row>
    <row r="461" spans="4:41" ht="15.75" customHeight="1" x14ac:dyDescent="0.3">
      <c r="D461" s="272"/>
      <c r="E461" s="272"/>
      <c r="AJ461" s="272"/>
      <c r="AK461" s="272"/>
      <c r="AL461" s="272"/>
      <c r="AM461" s="272"/>
      <c r="AN461" s="272"/>
      <c r="AO461" s="272"/>
    </row>
    <row r="462" spans="4:41" ht="15.75" customHeight="1" x14ac:dyDescent="0.3">
      <c r="D462" s="272"/>
      <c r="E462" s="272"/>
      <c r="AJ462" s="272"/>
      <c r="AK462" s="272"/>
      <c r="AL462" s="272"/>
      <c r="AM462" s="272"/>
      <c r="AN462" s="272"/>
      <c r="AO462" s="272"/>
    </row>
    <row r="463" spans="4:41" ht="15.75" customHeight="1" x14ac:dyDescent="0.3">
      <c r="D463" s="272"/>
      <c r="E463" s="272"/>
      <c r="AJ463" s="272"/>
      <c r="AK463" s="272"/>
      <c r="AL463" s="272"/>
      <c r="AM463" s="272"/>
      <c r="AN463" s="272"/>
      <c r="AO463" s="272"/>
    </row>
    <row r="464" spans="4:41" ht="15.75" customHeight="1" x14ac:dyDescent="0.3">
      <c r="D464" s="272"/>
      <c r="E464" s="272"/>
      <c r="AJ464" s="272"/>
      <c r="AK464" s="272"/>
      <c r="AL464" s="272"/>
      <c r="AM464" s="272"/>
      <c r="AN464" s="272"/>
      <c r="AO464" s="272"/>
    </row>
    <row r="465" spans="4:41" ht="15.75" customHeight="1" x14ac:dyDescent="0.3">
      <c r="D465" s="272"/>
      <c r="E465" s="272"/>
      <c r="AJ465" s="272"/>
      <c r="AK465" s="272"/>
      <c r="AL465" s="272"/>
      <c r="AM465" s="272"/>
      <c r="AN465" s="272"/>
      <c r="AO465" s="272"/>
    </row>
    <row r="466" spans="4:41" ht="15.75" customHeight="1" x14ac:dyDescent="0.3">
      <c r="D466" s="272"/>
      <c r="E466" s="272"/>
      <c r="AJ466" s="272"/>
      <c r="AK466" s="272"/>
      <c r="AL466" s="272"/>
      <c r="AM466" s="272"/>
      <c r="AN466" s="272"/>
      <c r="AO466" s="272"/>
    </row>
    <row r="467" spans="4:41" ht="15.75" customHeight="1" x14ac:dyDescent="0.3">
      <c r="D467" s="272"/>
      <c r="E467" s="272"/>
      <c r="AJ467" s="272"/>
      <c r="AK467" s="272"/>
      <c r="AL467" s="272"/>
      <c r="AM467" s="272"/>
      <c r="AN467" s="272"/>
      <c r="AO467" s="272"/>
    </row>
    <row r="468" spans="4:41" ht="15.75" customHeight="1" x14ac:dyDescent="0.3">
      <c r="D468" s="272"/>
      <c r="E468" s="272"/>
      <c r="AJ468" s="272"/>
      <c r="AK468" s="272"/>
      <c r="AL468" s="272"/>
      <c r="AM468" s="272"/>
      <c r="AN468" s="272"/>
      <c r="AO468" s="272"/>
    </row>
    <row r="469" spans="4:41" ht="15.75" customHeight="1" x14ac:dyDescent="0.3">
      <c r="D469" s="272"/>
      <c r="E469" s="272"/>
      <c r="AJ469" s="272"/>
      <c r="AK469" s="272"/>
      <c r="AL469" s="272"/>
      <c r="AM469" s="272"/>
      <c r="AN469" s="272"/>
      <c r="AO469" s="272"/>
    </row>
    <row r="470" spans="4:41" ht="15.75" customHeight="1" x14ac:dyDescent="0.3">
      <c r="D470" s="272"/>
      <c r="E470" s="272"/>
      <c r="AJ470" s="272"/>
      <c r="AK470" s="272"/>
      <c r="AL470" s="272"/>
      <c r="AM470" s="272"/>
      <c r="AN470" s="272"/>
      <c r="AO470" s="272"/>
    </row>
    <row r="471" spans="4:41" ht="15.75" customHeight="1" x14ac:dyDescent="0.3">
      <c r="D471" s="272"/>
      <c r="E471" s="272"/>
      <c r="AJ471" s="272"/>
      <c r="AK471" s="272"/>
      <c r="AL471" s="272"/>
      <c r="AM471" s="272"/>
      <c r="AN471" s="272"/>
      <c r="AO471" s="272"/>
    </row>
    <row r="472" spans="4:41" ht="15.75" customHeight="1" x14ac:dyDescent="0.3">
      <c r="D472" s="272"/>
      <c r="E472" s="272"/>
      <c r="AJ472" s="272"/>
      <c r="AK472" s="272"/>
      <c r="AL472" s="272"/>
      <c r="AM472" s="272"/>
      <c r="AN472" s="272"/>
      <c r="AO472" s="272"/>
    </row>
    <row r="473" spans="4:41" ht="15.75" customHeight="1" x14ac:dyDescent="0.3">
      <c r="D473" s="272"/>
      <c r="E473" s="272"/>
      <c r="AJ473" s="272"/>
      <c r="AK473" s="272"/>
      <c r="AL473" s="272"/>
      <c r="AM473" s="272"/>
      <c r="AN473" s="272"/>
      <c r="AO473" s="272"/>
    </row>
    <row r="474" spans="4:41" ht="15.75" customHeight="1" x14ac:dyDescent="0.3">
      <c r="D474" s="272"/>
      <c r="E474" s="272"/>
      <c r="AJ474" s="272"/>
      <c r="AK474" s="272"/>
      <c r="AL474" s="272"/>
      <c r="AM474" s="272"/>
      <c r="AN474" s="272"/>
      <c r="AO474" s="272"/>
    </row>
    <row r="475" spans="4:41" ht="15.75" customHeight="1" x14ac:dyDescent="0.3">
      <c r="D475" s="272"/>
      <c r="E475" s="272"/>
      <c r="AJ475" s="272"/>
      <c r="AK475" s="272"/>
      <c r="AL475" s="272"/>
      <c r="AM475" s="272"/>
      <c r="AN475" s="272"/>
      <c r="AO475" s="272"/>
    </row>
    <row r="476" spans="4:41" ht="15.75" customHeight="1" x14ac:dyDescent="0.3">
      <c r="D476" s="272"/>
      <c r="E476" s="272"/>
      <c r="AJ476" s="272"/>
      <c r="AK476" s="272"/>
      <c r="AL476" s="272"/>
      <c r="AM476" s="272"/>
      <c r="AN476" s="272"/>
      <c r="AO476" s="272"/>
    </row>
    <row r="477" spans="4:41" ht="15.75" customHeight="1" x14ac:dyDescent="0.3">
      <c r="D477" s="272"/>
      <c r="E477" s="272"/>
      <c r="AJ477" s="272"/>
      <c r="AK477" s="272"/>
      <c r="AL477" s="272"/>
      <c r="AM477" s="272"/>
      <c r="AN477" s="272"/>
      <c r="AO477" s="272"/>
    </row>
    <row r="478" spans="4:41" ht="15.75" customHeight="1" x14ac:dyDescent="0.3">
      <c r="D478" s="272"/>
      <c r="E478" s="272"/>
      <c r="AJ478" s="272"/>
      <c r="AK478" s="272"/>
      <c r="AL478" s="272"/>
      <c r="AM478" s="272"/>
      <c r="AN478" s="272"/>
      <c r="AO478" s="272"/>
    </row>
    <row r="479" spans="4:41" ht="15.75" customHeight="1" x14ac:dyDescent="0.3">
      <c r="D479" s="272"/>
      <c r="E479" s="272"/>
      <c r="AJ479" s="272"/>
      <c r="AK479" s="272"/>
      <c r="AL479" s="272"/>
      <c r="AM479" s="272"/>
      <c r="AN479" s="272"/>
      <c r="AO479" s="272"/>
    </row>
    <row r="480" spans="4:41" ht="15.75" customHeight="1" x14ac:dyDescent="0.3">
      <c r="D480" s="272"/>
      <c r="E480" s="272"/>
      <c r="AJ480" s="272"/>
      <c r="AK480" s="272"/>
      <c r="AL480" s="272"/>
      <c r="AM480" s="272"/>
      <c r="AN480" s="272"/>
      <c r="AO480" s="272"/>
    </row>
    <row r="481" spans="4:41" ht="15.75" customHeight="1" x14ac:dyDescent="0.3">
      <c r="D481" s="272"/>
      <c r="E481" s="272"/>
      <c r="AJ481" s="272"/>
      <c r="AK481" s="272"/>
      <c r="AL481" s="272"/>
      <c r="AM481" s="272"/>
      <c r="AN481" s="272"/>
      <c r="AO481" s="272"/>
    </row>
    <row r="482" spans="4:41" ht="15.75" customHeight="1" x14ac:dyDescent="0.3">
      <c r="D482" s="272"/>
      <c r="E482" s="272"/>
      <c r="AJ482" s="272"/>
      <c r="AK482" s="272"/>
      <c r="AL482" s="272"/>
      <c r="AM482" s="272"/>
      <c r="AN482" s="272"/>
      <c r="AO482" s="272"/>
    </row>
    <row r="483" spans="4:41" ht="15.75" customHeight="1" x14ac:dyDescent="0.3">
      <c r="D483" s="272"/>
      <c r="E483" s="272"/>
      <c r="AJ483" s="272"/>
      <c r="AK483" s="272"/>
      <c r="AL483" s="272"/>
      <c r="AM483" s="272"/>
      <c r="AN483" s="272"/>
      <c r="AO483" s="272"/>
    </row>
    <row r="484" spans="4:41" ht="15.75" customHeight="1" x14ac:dyDescent="0.3">
      <c r="D484" s="272"/>
      <c r="E484" s="272"/>
      <c r="AJ484" s="272"/>
      <c r="AK484" s="272"/>
      <c r="AL484" s="272"/>
      <c r="AM484" s="272"/>
      <c r="AN484" s="272"/>
      <c r="AO484" s="272"/>
    </row>
    <row r="485" spans="4:41" ht="15.75" customHeight="1" x14ac:dyDescent="0.3">
      <c r="D485" s="272"/>
      <c r="E485" s="272"/>
      <c r="AJ485" s="272"/>
      <c r="AK485" s="272"/>
      <c r="AL485" s="272"/>
      <c r="AM485" s="272"/>
      <c r="AN485" s="272"/>
      <c r="AO485" s="272"/>
    </row>
    <row r="486" spans="4:41" ht="15.75" customHeight="1" x14ac:dyDescent="0.3">
      <c r="D486" s="272"/>
      <c r="E486" s="272"/>
      <c r="AJ486" s="272"/>
      <c r="AK486" s="272"/>
      <c r="AL486" s="272"/>
      <c r="AM486" s="272"/>
      <c r="AN486" s="272"/>
      <c r="AO486" s="272"/>
    </row>
    <row r="487" spans="4:41" ht="15.75" customHeight="1" x14ac:dyDescent="0.3">
      <c r="D487" s="272"/>
      <c r="E487" s="272"/>
      <c r="AJ487" s="272"/>
      <c r="AK487" s="272"/>
      <c r="AL487" s="272"/>
      <c r="AM487" s="272"/>
      <c r="AN487" s="272"/>
      <c r="AO487" s="272"/>
    </row>
    <row r="488" spans="4:41" ht="15.75" customHeight="1" x14ac:dyDescent="0.3">
      <c r="D488" s="272"/>
      <c r="E488" s="272"/>
      <c r="AJ488" s="272"/>
      <c r="AK488" s="272"/>
      <c r="AL488" s="272"/>
      <c r="AM488" s="272"/>
      <c r="AN488" s="272"/>
      <c r="AO488" s="272"/>
    </row>
    <row r="489" spans="4:41" ht="15.75" customHeight="1" x14ac:dyDescent="0.3">
      <c r="D489" s="272"/>
      <c r="E489" s="272"/>
      <c r="AJ489" s="272"/>
      <c r="AK489" s="272"/>
      <c r="AL489" s="272"/>
      <c r="AM489" s="272"/>
      <c r="AN489" s="272"/>
      <c r="AO489" s="272"/>
    </row>
    <row r="490" spans="4:41" ht="15.75" customHeight="1" x14ac:dyDescent="0.3">
      <c r="D490" s="272"/>
      <c r="E490" s="272"/>
      <c r="AJ490" s="272"/>
      <c r="AK490" s="272"/>
      <c r="AL490" s="272"/>
      <c r="AM490" s="272"/>
      <c r="AN490" s="272"/>
      <c r="AO490" s="272"/>
    </row>
    <row r="491" spans="4:41" ht="15.75" customHeight="1" x14ac:dyDescent="0.3">
      <c r="D491" s="272"/>
      <c r="E491" s="272"/>
      <c r="AJ491" s="272"/>
      <c r="AK491" s="272"/>
      <c r="AL491" s="272"/>
      <c r="AM491" s="272"/>
      <c r="AN491" s="272"/>
      <c r="AO491" s="272"/>
    </row>
    <row r="492" spans="4:41" ht="15.75" customHeight="1" x14ac:dyDescent="0.3">
      <c r="D492" s="272"/>
      <c r="E492" s="272"/>
      <c r="AJ492" s="272"/>
      <c r="AK492" s="272"/>
      <c r="AL492" s="272"/>
      <c r="AM492" s="272"/>
      <c r="AN492" s="272"/>
      <c r="AO492" s="272"/>
    </row>
    <row r="493" spans="4:41" ht="15.75" customHeight="1" x14ac:dyDescent="0.3">
      <c r="D493" s="272"/>
      <c r="E493" s="272"/>
      <c r="AJ493" s="272"/>
      <c r="AK493" s="272"/>
      <c r="AL493" s="272"/>
      <c r="AM493" s="272"/>
      <c r="AN493" s="272"/>
      <c r="AO493" s="272"/>
    </row>
    <row r="494" spans="4:41" ht="15.75" customHeight="1" x14ac:dyDescent="0.3">
      <c r="D494" s="272"/>
      <c r="E494" s="272"/>
      <c r="AJ494" s="272"/>
      <c r="AK494" s="272"/>
      <c r="AL494" s="272"/>
      <c r="AM494" s="272"/>
      <c r="AN494" s="272"/>
      <c r="AO494" s="272"/>
    </row>
    <row r="495" spans="4:41" ht="15.75" customHeight="1" x14ac:dyDescent="0.3">
      <c r="D495" s="272"/>
      <c r="E495" s="272"/>
      <c r="AJ495" s="272"/>
      <c r="AK495" s="272"/>
      <c r="AL495" s="272"/>
      <c r="AM495" s="272"/>
      <c r="AN495" s="272"/>
      <c r="AO495" s="272"/>
    </row>
    <row r="496" spans="4:41" ht="15.75" customHeight="1" x14ac:dyDescent="0.3">
      <c r="D496" s="272"/>
      <c r="E496" s="272"/>
      <c r="AJ496" s="272"/>
      <c r="AK496" s="272"/>
      <c r="AL496" s="272"/>
      <c r="AM496" s="272"/>
      <c r="AN496" s="272"/>
      <c r="AO496" s="272"/>
    </row>
    <row r="497" spans="4:41" ht="15.75" customHeight="1" x14ac:dyDescent="0.3">
      <c r="D497" s="272"/>
      <c r="E497" s="272"/>
      <c r="AJ497" s="272"/>
      <c r="AK497" s="272"/>
      <c r="AL497" s="272"/>
      <c r="AM497" s="272"/>
      <c r="AN497" s="272"/>
      <c r="AO497" s="272"/>
    </row>
    <row r="498" spans="4:41" ht="15.75" customHeight="1" x14ac:dyDescent="0.3">
      <c r="D498" s="272"/>
      <c r="E498" s="272"/>
      <c r="AJ498" s="272"/>
      <c r="AK498" s="272"/>
      <c r="AL498" s="272"/>
      <c r="AM498" s="272"/>
      <c r="AN498" s="272"/>
      <c r="AO498" s="272"/>
    </row>
    <row r="499" spans="4:41" ht="15.75" customHeight="1" x14ac:dyDescent="0.3">
      <c r="D499" s="272"/>
      <c r="E499" s="272"/>
      <c r="AJ499" s="272"/>
      <c r="AK499" s="272"/>
      <c r="AL499" s="272"/>
      <c r="AM499" s="272"/>
      <c r="AN499" s="272"/>
      <c r="AO499" s="272"/>
    </row>
    <row r="500" spans="4:41" ht="15.75" customHeight="1" x14ac:dyDescent="0.3">
      <c r="D500" s="272"/>
      <c r="E500" s="272"/>
      <c r="AJ500" s="272"/>
      <c r="AK500" s="272"/>
      <c r="AL500" s="272"/>
      <c r="AM500" s="272"/>
      <c r="AN500" s="272"/>
      <c r="AO500" s="272"/>
    </row>
    <row r="501" spans="4:41" ht="15.75" customHeight="1" x14ac:dyDescent="0.3">
      <c r="D501" s="272"/>
      <c r="E501" s="272"/>
      <c r="AJ501" s="272"/>
      <c r="AK501" s="272"/>
      <c r="AL501" s="272"/>
      <c r="AM501" s="272"/>
      <c r="AN501" s="272"/>
      <c r="AO501" s="272"/>
    </row>
    <row r="502" spans="4:41" ht="15.75" customHeight="1" x14ac:dyDescent="0.3">
      <c r="D502" s="272"/>
      <c r="E502" s="272"/>
      <c r="AJ502" s="272"/>
      <c r="AK502" s="272"/>
      <c r="AL502" s="272"/>
      <c r="AM502" s="272"/>
      <c r="AN502" s="272"/>
      <c r="AO502" s="272"/>
    </row>
    <row r="503" spans="4:41" ht="15.75" customHeight="1" x14ac:dyDescent="0.3">
      <c r="D503" s="272"/>
      <c r="E503" s="272"/>
      <c r="AJ503" s="272"/>
      <c r="AK503" s="272"/>
      <c r="AL503" s="272"/>
      <c r="AM503" s="272"/>
      <c r="AN503" s="272"/>
      <c r="AO503" s="272"/>
    </row>
    <row r="504" spans="4:41" ht="15.75" customHeight="1" x14ac:dyDescent="0.3">
      <c r="D504" s="272"/>
      <c r="E504" s="272"/>
      <c r="AJ504" s="272"/>
      <c r="AK504" s="272"/>
      <c r="AL504" s="272"/>
      <c r="AM504" s="272"/>
      <c r="AN504" s="272"/>
      <c r="AO504" s="272"/>
    </row>
    <row r="505" spans="4:41" ht="15.75" customHeight="1" x14ac:dyDescent="0.3">
      <c r="D505" s="272"/>
      <c r="E505" s="272"/>
      <c r="AJ505" s="272"/>
      <c r="AK505" s="272"/>
      <c r="AL505" s="272"/>
      <c r="AM505" s="272"/>
      <c r="AN505" s="272"/>
      <c r="AO505" s="272"/>
    </row>
    <row r="506" spans="4:41" ht="15.75" customHeight="1" x14ac:dyDescent="0.3">
      <c r="D506" s="272"/>
      <c r="E506" s="272"/>
      <c r="AJ506" s="272"/>
      <c r="AK506" s="272"/>
      <c r="AL506" s="272"/>
      <c r="AM506" s="272"/>
      <c r="AN506" s="272"/>
      <c r="AO506" s="272"/>
    </row>
    <row r="507" spans="4:41" ht="15.75" customHeight="1" x14ac:dyDescent="0.3">
      <c r="D507" s="272"/>
      <c r="E507" s="272"/>
      <c r="AJ507" s="272"/>
      <c r="AK507" s="272"/>
      <c r="AL507" s="272"/>
      <c r="AM507" s="272"/>
      <c r="AN507" s="272"/>
      <c r="AO507" s="272"/>
    </row>
    <row r="508" spans="4:41" ht="15.75" customHeight="1" x14ac:dyDescent="0.3">
      <c r="D508" s="272"/>
      <c r="E508" s="272"/>
      <c r="AJ508" s="272"/>
      <c r="AK508" s="272"/>
      <c r="AL508" s="272"/>
      <c r="AM508" s="272"/>
      <c r="AN508" s="272"/>
      <c r="AO508" s="272"/>
    </row>
    <row r="509" spans="4:41" ht="15.75" customHeight="1" x14ac:dyDescent="0.3">
      <c r="D509" s="272"/>
      <c r="E509" s="272"/>
      <c r="AJ509" s="272"/>
      <c r="AK509" s="272"/>
      <c r="AL509" s="272"/>
      <c r="AM509" s="272"/>
      <c r="AN509" s="272"/>
      <c r="AO509" s="272"/>
    </row>
    <row r="510" spans="4:41" ht="15.75" customHeight="1" x14ac:dyDescent="0.3">
      <c r="D510" s="272"/>
      <c r="E510" s="272"/>
      <c r="AJ510" s="272"/>
      <c r="AK510" s="272"/>
      <c r="AL510" s="272"/>
      <c r="AM510" s="272"/>
      <c r="AN510" s="272"/>
      <c r="AO510" s="272"/>
    </row>
    <row r="511" spans="4:41" ht="15.75" customHeight="1" x14ac:dyDescent="0.3">
      <c r="D511" s="272"/>
      <c r="E511" s="272"/>
      <c r="AJ511" s="272"/>
      <c r="AK511" s="272"/>
      <c r="AL511" s="272"/>
      <c r="AM511" s="272"/>
      <c r="AN511" s="272"/>
      <c r="AO511" s="272"/>
    </row>
    <row r="512" spans="4:41" ht="15.75" customHeight="1" x14ac:dyDescent="0.3">
      <c r="D512" s="272"/>
      <c r="E512" s="272"/>
      <c r="AJ512" s="272"/>
      <c r="AK512" s="272"/>
      <c r="AL512" s="272"/>
      <c r="AM512" s="272"/>
      <c r="AN512" s="272"/>
      <c r="AO512" s="272"/>
    </row>
    <row r="513" spans="4:41" ht="15.75" customHeight="1" x14ac:dyDescent="0.3">
      <c r="D513" s="272"/>
      <c r="E513" s="272"/>
      <c r="AJ513" s="272"/>
      <c r="AK513" s="272"/>
      <c r="AL513" s="272"/>
      <c r="AM513" s="272"/>
      <c r="AN513" s="272"/>
      <c r="AO513" s="272"/>
    </row>
    <row r="514" spans="4:41" ht="15.75" customHeight="1" x14ac:dyDescent="0.3">
      <c r="D514" s="272"/>
      <c r="E514" s="272"/>
      <c r="AJ514" s="272"/>
      <c r="AK514" s="272"/>
      <c r="AL514" s="272"/>
      <c r="AM514" s="272"/>
      <c r="AN514" s="272"/>
      <c r="AO514" s="272"/>
    </row>
    <row r="515" spans="4:41" ht="15.75" customHeight="1" x14ac:dyDescent="0.3">
      <c r="D515" s="272"/>
      <c r="E515" s="272"/>
      <c r="AJ515" s="272"/>
      <c r="AK515" s="272"/>
      <c r="AL515" s="272"/>
      <c r="AM515" s="272"/>
      <c r="AN515" s="272"/>
      <c r="AO515" s="272"/>
    </row>
    <row r="516" spans="4:41" ht="15.75" customHeight="1" x14ac:dyDescent="0.3">
      <c r="D516" s="272"/>
      <c r="E516" s="272"/>
      <c r="AJ516" s="272"/>
      <c r="AK516" s="272"/>
      <c r="AL516" s="272"/>
      <c r="AM516" s="272"/>
      <c r="AN516" s="272"/>
      <c r="AO516" s="272"/>
    </row>
    <row r="517" spans="4:41" ht="15.75" customHeight="1" x14ac:dyDescent="0.3">
      <c r="D517" s="272"/>
      <c r="E517" s="272"/>
      <c r="AJ517" s="272"/>
      <c r="AK517" s="272"/>
      <c r="AL517" s="272"/>
      <c r="AM517" s="272"/>
      <c r="AN517" s="272"/>
      <c r="AO517" s="272"/>
    </row>
    <row r="518" spans="4:41" ht="15.75" customHeight="1" x14ac:dyDescent="0.3">
      <c r="D518" s="272"/>
      <c r="E518" s="272"/>
      <c r="AJ518" s="272"/>
      <c r="AK518" s="272"/>
      <c r="AL518" s="272"/>
      <c r="AM518" s="272"/>
      <c r="AN518" s="272"/>
      <c r="AO518" s="272"/>
    </row>
    <row r="519" spans="4:41" ht="15.75" customHeight="1" x14ac:dyDescent="0.3">
      <c r="D519" s="272"/>
      <c r="E519" s="272"/>
      <c r="AJ519" s="272"/>
      <c r="AK519" s="272"/>
      <c r="AL519" s="272"/>
      <c r="AM519" s="272"/>
      <c r="AN519" s="272"/>
      <c r="AO519" s="272"/>
    </row>
    <row r="520" spans="4:41" ht="15.75" customHeight="1" x14ac:dyDescent="0.3">
      <c r="D520" s="272"/>
      <c r="E520" s="272"/>
      <c r="AJ520" s="272"/>
      <c r="AK520" s="272"/>
      <c r="AL520" s="272"/>
      <c r="AM520" s="272"/>
      <c r="AN520" s="272"/>
      <c r="AO520" s="272"/>
    </row>
    <row r="521" spans="4:41" ht="15.75" customHeight="1" x14ac:dyDescent="0.3">
      <c r="D521" s="272"/>
      <c r="E521" s="272"/>
      <c r="AJ521" s="272"/>
      <c r="AK521" s="272"/>
      <c r="AL521" s="272"/>
      <c r="AM521" s="272"/>
      <c r="AN521" s="272"/>
      <c r="AO521" s="272"/>
    </row>
    <row r="522" spans="4:41" ht="15.75" customHeight="1" x14ac:dyDescent="0.3">
      <c r="D522" s="272"/>
      <c r="E522" s="272"/>
      <c r="AJ522" s="272"/>
      <c r="AK522" s="272"/>
      <c r="AL522" s="272"/>
      <c r="AM522" s="272"/>
      <c r="AN522" s="272"/>
      <c r="AO522" s="272"/>
    </row>
    <row r="523" spans="4:41" ht="15.75" customHeight="1" x14ac:dyDescent="0.3">
      <c r="D523" s="272"/>
      <c r="E523" s="272"/>
      <c r="AJ523" s="272"/>
      <c r="AK523" s="272"/>
      <c r="AL523" s="272"/>
      <c r="AM523" s="272"/>
      <c r="AN523" s="272"/>
      <c r="AO523" s="272"/>
    </row>
    <row r="524" spans="4:41" ht="15.75" customHeight="1" x14ac:dyDescent="0.3">
      <c r="D524" s="272"/>
      <c r="E524" s="272"/>
      <c r="AJ524" s="272"/>
      <c r="AK524" s="272"/>
      <c r="AL524" s="272"/>
      <c r="AM524" s="272"/>
      <c r="AN524" s="272"/>
      <c r="AO524" s="272"/>
    </row>
    <row r="525" spans="4:41" ht="15.75" customHeight="1" x14ac:dyDescent="0.3">
      <c r="D525" s="272"/>
      <c r="E525" s="272"/>
      <c r="AJ525" s="272"/>
      <c r="AK525" s="272"/>
      <c r="AL525" s="272"/>
      <c r="AM525" s="272"/>
      <c r="AN525" s="272"/>
      <c r="AO525" s="272"/>
    </row>
    <row r="526" spans="4:41" ht="15.75" customHeight="1" x14ac:dyDescent="0.3">
      <c r="D526" s="272"/>
      <c r="E526" s="272"/>
      <c r="AJ526" s="272"/>
      <c r="AK526" s="272"/>
      <c r="AL526" s="272"/>
      <c r="AM526" s="272"/>
      <c r="AN526" s="272"/>
      <c r="AO526" s="272"/>
    </row>
    <row r="527" spans="4:41" ht="15.75" customHeight="1" x14ac:dyDescent="0.3">
      <c r="D527" s="272"/>
      <c r="E527" s="272"/>
      <c r="AJ527" s="272"/>
      <c r="AK527" s="272"/>
      <c r="AL527" s="272"/>
      <c r="AM527" s="272"/>
      <c r="AN527" s="272"/>
      <c r="AO527" s="272"/>
    </row>
    <row r="528" spans="4:41" ht="15.75" customHeight="1" x14ac:dyDescent="0.3">
      <c r="D528" s="272"/>
      <c r="E528" s="272"/>
      <c r="AJ528" s="272"/>
      <c r="AK528" s="272"/>
      <c r="AL528" s="272"/>
      <c r="AM528" s="272"/>
      <c r="AN528" s="272"/>
      <c r="AO528" s="272"/>
    </row>
    <row r="529" spans="4:41" ht="15.75" customHeight="1" x14ac:dyDescent="0.3">
      <c r="D529" s="272"/>
      <c r="E529" s="272"/>
      <c r="AJ529" s="272"/>
      <c r="AK529" s="272"/>
      <c r="AL529" s="272"/>
      <c r="AM529" s="272"/>
      <c r="AN529" s="272"/>
      <c r="AO529" s="272"/>
    </row>
    <row r="530" spans="4:41" ht="15.75" customHeight="1" x14ac:dyDescent="0.3">
      <c r="D530" s="272"/>
      <c r="E530" s="272"/>
      <c r="AJ530" s="272"/>
      <c r="AK530" s="272"/>
      <c r="AL530" s="272"/>
      <c r="AM530" s="272"/>
      <c r="AN530" s="272"/>
      <c r="AO530" s="272"/>
    </row>
    <row r="531" spans="4:41" ht="15.75" customHeight="1" x14ac:dyDescent="0.3">
      <c r="D531" s="272"/>
      <c r="E531" s="272"/>
      <c r="AJ531" s="272"/>
      <c r="AK531" s="272"/>
      <c r="AL531" s="272"/>
      <c r="AM531" s="272"/>
      <c r="AN531" s="272"/>
      <c r="AO531" s="272"/>
    </row>
    <row r="532" spans="4:41" ht="15.75" customHeight="1" x14ac:dyDescent="0.3">
      <c r="D532" s="272"/>
      <c r="E532" s="272"/>
      <c r="AJ532" s="272"/>
      <c r="AK532" s="272"/>
      <c r="AL532" s="272"/>
      <c r="AM532" s="272"/>
      <c r="AN532" s="272"/>
      <c r="AO532" s="272"/>
    </row>
    <row r="533" spans="4:41" ht="15.75" customHeight="1" x14ac:dyDescent="0.3">
      <c r="D533" s="272"/>
      <c r="E533" s="272"/>
      <c r="AJ533" s="272"/>
      <c r="AK533" s="272"/>
      <c r="AL533" s="272"/>
      <c r="AM533" s="272"/>
      <c r="AN533" s="272"/>
      <c r="AO533" s="272"/>
    </row>
    <row r="534" spans="4:41" ht="15.75" customHeight="1" x14ac:dyDescent="0.3">
      <c r="D534" s="272"/>
      <c r="E534" s="272"/>
      <c r="AJ534" s="272"/>
      <c r="AK534" s="272"/>
      <c r="AL534" s="272"/>
      <c r="AM534" s="272"/>
      <c r="AN534" s="272"/>
      <c r="AO534" s="272"/>
    </row>
    <row r="535" spans="4:41" ht="15.75" customHeight="1" x14ac:dyDescent="0.3">
      <c r="D535" s="272"/>
      <c r="E535" s="272"/>
      <c r="AJ535" s="272"/>
      <c r="AK535" s="272"/>
      <c r="AL535" s="272"/>
      <c r="AM535" s="272"/>
      <c r="AN535" s="272"/>
      <c r="AO535" s="272"/>
    </row>
    <row r="536" spans="4:41" ht="15.75" customHeight="1" x14ac:dyDescent="0.3">
      <c r="D536" s="272"/>
      <c r="E536" s="272"/>
      <c r="AJ536" s="272"/>
      <c r="AK536" s="272"/>
      <c r="AL536" s="272"/>
      <c r="AM536" s="272"/>
      <c r="AN536" s="272"/>
      <c r="AO536" s="272"/>
    </row>
    <row r="537" spans="4:41" ht="15.75" customHeight="1" x14ac:dyDescent="0.3">
      <c r="D537" s="272"/>
      <c r="E537" s="272"/>
      <c r="AJ537" s="272"/>
      <c r="AK537" s="272"/>
      <c r="AL537" s="272"/>
      <c r="AM537" s="272"/>
      <c r="AN537" s="272"/>
      <c r="AO537" s="272"/>
    </row>
    <row r="538" spans="4:41" ht="15.75" customHeight="1" x14ac:dyDescent="0.3">
      <c r="D538" s="272"/>
      <c r="E538" s="272"/>
      <c r="AJ538" s="272"/>
      <c r="AK538" s="272"/>
      <c r="AL538" s="272"/>
      <c r="AM538" s="272"/>
      <c r="AN538" s="272"/>
      <c r="AO538" s="272"/>
    </row>
    <row r="539" spans="4:41" ht="15.75" customHeight="1" x14ac:dyDescent="0.3">
      <c r="D539" s="272"/>
      <c r="E539" s="272"/>
      <c r="AJ539" s="272"/>
      <c r="AK539" s="272"/>
      <c r="AL539" s="272"/>
      <c r="AM539" s="272"/>
      <c r="AN539" s="272"/>
      <c r="AO539" s="272"/>
    </row>
    <row r="540" spans="4:41" ht="15.75" customHeight="1" x14ac:dyDescent="0.3">
      <c r="D540" s="272"/>
      <c r="E540" s="272"/>
      <c r="AJ540" s="272"/>
      <c r="AK540" s="272"/>
      <c r="AL540" s="272"/>
      <c r="AM540" s="272"/>
      <c r="AN540" s="272"/>
      <c r="AO540" s="272"/>
    </row>
    <row r="541" spans="4:41" ht="15.75" customHeight="1" x14ac:dyDescent="0.3">
      <c r="D541" s="272"/>
      <c r="E541" s="272"/>
      <c r="AJ541" s="272"/>
      <c r="AK541" s="272"/>
      <c r="AL541" s="272"/>
      <c r="AM541" s="272"/>
      <c r="AN541" s="272"/>
      <c r="AO541" s="272"/>
    </row>
    <row r="542" spans="4:41" ht="15.75" customHeight="1" x14ac:dyDescent="0.3">
      <c r="D542" s="272"/>
      <c r="E542" s="272"/>
      <c r="AJ542" s="272"/>
      <c r="AK542" s="272"/>
      <c r="AL542" s="272"/>
      <c r="AM542" s="272"/>
      <c r="AN542" s="272"/>
      <c r="AO542" s="272"/>
    </row>
    <row r="543" spans="4:41" ht="15.75" customHeight="1" x14ac:dyDescent="0.3">
      <c r="D543" s="272"/>
      <c r="E543" s="272"/>
      <c r="AJ543" s="272"/>
      <c r="AK543" s="272"/>
      <c r="AL543" s="272"/>
      <c r="AM543" s="272"/>
      <c r="AN543" s="272"/>
      <c r="AO543" s="272"/>
    </row>
    <row r="544" spans="4:41" ht="15.75" customHeight="1" x14ac:dyDescent="0.3">
      <c r="D544" s="272"/>
      <c r="E544" s="272"/>
      <c r="AJ544" s="272"/>
      <c r="AK544" s="272"/>
      <c r="AL544" s="272"/>
      <c r="AM544" s="272"/>
      <c r="AN544" s="272"/>
      <c r="AO544" s="272"/>
    </row>
    <row r="545" spans="4:41" ht="15.75" customHeight="1" x14ac:dyDescent="0.3">
      <c r="D545" s="272"/>
      <c r="E545" s="272"/>
      <c r="AJ545" s="272"/>
      <c r="AK545" s="272"/>
      <c r="AL545" s="272"/>
      <c r="AM545" s="272"/>
      <c r="AN545" s="272"/>
      <c r="AO545" s="272"/>
    </row>
    <row r="546" spans="4:41" ht="15.75" customHeight="1" x14ac:dyDescent="0.3">
      <c r="D546" s="272"/>
      <c r="E546" s="272"/>
      <c r="AJ546" s="272"/>
      <c r="AK546" s="272"/>
      <c r="AL546" s="272"/>
      <c r="AM546" s="272"/>
      <c r="AN546" s="272"/>
      <c r="AO546" s="272"/>
    </row>
    <row r="547" spans="4:41" ht="15.75" customHeight="1" x14ac:dyDescent="0.3">
      <c r="D547" s="272"/>
      <c r="E547" s="272"/>
      <c r="AJ547" s="272"/>
      <c r="AK547" s="272"/>
      <c r="AL547" s="272"/>
      <c r="AM547" s="272"/>
      <c r="AN547" s="272"/>
      <c r="AO547" s="272"/>
    </row>
    <row r="548" spans="4:41" ht="15.75" customHeight="1" x14ac:dyDescent="0.3">
      <c r="D548" s="272"/>
      <c r="E548" s="272"/>
      <c r="AJ548" s="272"/>
      <c r="AK548" s="272"/>
      <c r="AL548" s="272"/>
      <c r="AM548" s="272"/>
      <c r="AN548" s="272"/>
      <c r="AO548" s="272"/>
    </row>
    <row r="549" spans="4:41" ht="15.75" customHeight="1" x14ac:dyDescent="0.3">
      <c r="D549" s="272"/>
      <c r="E549" s="272"/>
      <c r="AJ549" s="272"/>
      <c r="AK549" s="272"/>
      <c r="AL549" s="272"/>
      <c r="AM549" s="272"/>
      <c r="AN549" s="272"/>
      <c r="AO549" s="272"/>
    </row>
    <row r="550" spans="4:41" ht="15.75" customHeight="1" x14ac:dyDescent="0.3">
      <c r="D550" s="272"/>
      <c r="E550" s="272"/>
      <c r="AJ550" s="272"/>
      <c r="AK550" s="272"/>
      <c r="AL550" s="272"/>
      <c r="AM550" s="272"/>
      <c r="AN550" s="272"/>
      <c r="AO550" s="272"/>
    </row>
    <row r="551" spans="4:41" ht="15.75" customHeight="1" x14ac:dyDescent="0.3">
      <c r="D551" s="272"/>
      <c r="E551" s="272"/>
      <c r="AJ551" s="272"/>
      <c r="AK551" s="272"/>
      <c r="AL551" s="272"/>
      <c r="AM551" s="272"/>
      <c r="AN551" s="272"/>
      <c r="AO551" s="272"/>
    </row>
    <row r="552" spans="4:41" ht="15.75" customHeight="1" x14ac:dyDescent="0.3">
      <c r="D552" s="272"/>
      <c r="E552" s="272"/>
      <c r="AJ552" s="272"/>
      <c r="AK552" s="272"/>
      <c r="AL552" s="272"/>
      <c r="AM552" s="272"/>
      <c r="AN552" s="272"/>
      <c r="AO552" s="272"/>
    </row>
    <row r="553" spans="4:41" ht="15.75" customHeight="1" x14ac:dyDescent="0.3">
      <c r="D553" s="272"/>
      <c r="E553" s="272"/>
      <c r="AJ553" s="272"/>
      <c r="AK553" s="272"/>
      <c r="AL553" s="272"/>
      <c r="AM553" s="272"/>
      <c r="AN553" s="272"/>
      <c r="AO553" s="272"/>
    </row>
    <row r="554" spans="4:41" ht="15.75" customHeight="1" x14ac:dyDescent="0.3">
      <c r="D554" s="272"/>
      <c r="E554" s="272"/>
      <c r="AJ554" s="272"/>
      <c r="AK554" s="272"/>
      <c r="AL554" s="272"/>
      <c r="AM554" s="272"/>
      <c r="AN554" s="272"/>
      <c r="AO554" s="272"/>
    </row>
    <row r="555" spans="4:41" ht="15.75" customHeight="1" x14ac:dyDescent="0.3">
      <c r="D555" s="272"/>
      <c r="E555" s="272"/>
      <c r="AJ555" s="272"/>
      <c r="AK555" s="272"/>
      <c r="AL555" s="272"/>
      <c r="AM555" s="272"/>
      <c r="AN555" s="272"/>
      <c r="AO555" s="272"/>
    </row>
    <row r="556" spans="4:41" ht="15.75" customHeight="1" x14ac:dyDescent="0.3">
      <c r="D556" s="272"/>
      <c r="E556" s="272"/>
      <c r="AJ556" s="272"/>
      <c r="AK556" s="272"/>
      <c r="AL556" s="272"/>
      <c r="AM556" s="272"/>
      <c r="AN556" s="272"/>
      <c r="AO556" s="272"/>
    </row>
    <row r="557" spans="4:41" ht="15.75" customHeight="1" x14ac:dyDescent="0.3">
      <c r="D557" s="272"/>
      <c r="E557" s="272"/>
      <c r="AJ557" s="272"/>
      <c r="AK557" s="272"/>
      <c r="AL557" s="272"/>
      <c r="AM557" s="272"/>
      <c r="AN557" s="272"/>
      <c r="AO557" s="272"/>
    </row>
    <row r="558" spans="4:41" ht="15.75" customHeight="1" x14ac:dyDescent="0.3">
      <c r="D558" s="272"/>
      <c r="E558" s="272"/>
      <c r="AJ558" s="272"/>
      <c r="AK558" s="272"/>
      <c r="AL558" s="272"/>
      <c r="AM558" s="272"/>
      <c r="AN558" s="272"/>
      <c r="AO558" s="272"/>
    </row>
    <row r="559" spans="4:41" ht="15.75" customHeight="1" x14ac:dyDescent="0.3">
      <c r="D559" s="272"/>
      <c r="E559" s="272"/>
      <c r="AJ559" s="272"/>
      <c r="AK559" s="272"/>
      <c r="AL559" s="272"/>
      <c r="AM559" s="272"/>
      <c r="AN559" s="272"/>
      <c r="AO559" s="272"/>
    </row>
    <row r="560" spans="4:41" ht="15.75" customHeight="1" x14ac:dyDescent="0.3">
      <c r="D560" s="272"/>
      <c r="E560" s="272"/>
      <c r="AJ560" s="272"/>
      <c r="AK560" s="272"/>
      <c r="AL560" s="272"/>
      <c r="AM560" s="272"/>
      <c r="AN560" s="272"/>
      <c r="AO560" s="272"/>
    </row>
    <row r="561" spans="4:41" ht="15.75" customHeight="1" x14ac:dyDescent="0.3">
      <c r="D561" s="272"/>
      <c r="E561" s="272"/>
      <c r="AJ561" s="272"/>
      <c r="AK561" s="272"/>
      <c r="AL561" s="272"/>
      <c r="AM561" s="272"/>
      <c r="AN561" s="272"/>
      <c r="AO561" s="272"/>
    </row>
    <row r="562" spans="4:41" ht="15.75" customHeight="1" x14ac:dyDescent="0.3">
      <c r="D562" s="272"/>
      <c r="E562" s="272"/>
      <c r="AJ562" s="272"/>
      <c r="AK562" s="272"/>
      <c r="AL562" s="272"/>
      <c r="AM562" s="272"/>
      <c r="AN562" s="272"/>
      <c r="AO562" s="272"/>
    </row>
    <row r="563" spans="4:41" ht="15.75" customHeight="1" x14ac:dyDescent="0.3">
      <c r="D563" s="272"/>
      <c r="E563" s="272"/>
      <c r="AJ563" s="272"/>
      <c r="AK563" s="272"/>
      <c r="AL563" s="272"/>
      <c r="AM563" s="272"/>
      <c r="AN563" s="272"/>
      <c r="AO563" s="272"/>
    </row>
    <row r="564" spans="4:41" ht="15.75" customHeight="1" x14ac:dyDescent="0.3">
      <c r="D564" s="272"/>
      <c r="E564" s="272"/>
      <c r="AJ564" s="272"/>
      <c r="AK564" s="272"/>
      <c r="AL564" s="272"/>
      <c r="AM564" s="272"/>
      <c r="AN564" s="272"/>
      <c r="AO564" s="272"/>
    </row>
    <row r="565" spans="4:41" ht="15.75" customHeight="1" x14ac:dyDescent="0.3">
      <c r="D565" s="272"/>
      <c r="E565" s="272"/>
      <c r="AJ565" s="272"/>
      <c r="AK565" s="272"/>
      <c r="AL565" s="272"/>
      <c r="AM565" s="272"/>
      <c r="AN565" s="272"/>
      <c r="AO565" s="272"/>
    </row>
    <row r="566" spans="4:41" ht="15.75" customHeight="1" x14ac:dyDescent="0.3">
      <c r="D566" s="272"/>
      <c r="E566" s="272"/>
      <c r="AJ566" s="272"/>
      <c r="AK566" s="272"/>
      <c r="AL566" s="272"/>
      <c r="AM566" s="272"/>
      <c r="AN566" s="272"/>
      <c r="AO566" s="272"/>
    </row>
    <row r="567" spans="4:41" ht="15.75" customHeight="1" x14ac:dyDescent="0.3">
      <c r="D567" s="272"/>
      <c r="E567" s="272"/>
      <c r="AJ567" s="272"/>
      <c r="AK567" s="272"/>
      <c r="AL567" s="272"/>
      <c r="AM567" s="272"/>
      <c r="AN567" s="272"/>
      <c r="AO567" s="272"/>
    </row>
    <row r="568" spans="4:41" ht="15.75" customHeight="1" x14ac:dyDescent="0.3">
      <c r="D568" s="272"/>
      <c r="E568" s="272"/>
      <c r="AJ568" s="272"/>
      <c r="AK568" s="272"/>
      <c r="AL568" s="272"/>
      <c r="AM568" s="272"/>
      <c r="AN568" s="272"/>
      <c r="AO568" s="272"/>
    </row>
    <row r="569" spans="4:41" ht="15.75" customHeight="1" x14ac:dyDescent="0.3">
      <c r="D569" s="272"/>
      <c r="E569" s="272"/>
      <c r="AJ569" s="272"/>
      <c r="AK569" s="272"/>
      <c r="AL569" s="272"/>
      <c r="AM569" s="272"/>
      <c r="AN569" s="272"/>
      <c r="AO569" s="272"/>
    </row>
    <row r="570" spans="4:41" ht="15.75" customHeight="1" x14ac:dyDescent="0.3">
      <c r="D570" s="272"/>
      <c r="E570" s="272"/>
      <c r="AJ570" s="272"/>
      <c r="AK570" s="272"/>
      <c r="AL570" s="272"/>
      <c r="AM570" s="272"/>
      <c r="AN570" s="272"/>
      <c r="AO570" s="272"/>
    </row>
    <row r="571" spans="4:41" ht="15.75" customHeight="1" x14ac:dyDescent="0.3">
      <c r="D571" s="272"/>
      <c r="E571" s="272"/>
      <c r="AJ571" s="272"/>
      <c r="AK571" s="272"/>
      <c r="AL571" s="272"/>
      <c r="AM571" s="272"/>
      <c r="AN571" s="272"/>
      <c r="AO571" s="272"/>
    </row>
    <row r="572" spans="4:41" ht="15.75" customHeight="1" x14ac:dyDescent="0.3">
      <c r="D572" s="272"/>
      <c r="E572" s="272"/>
      <c r="AJ572" s="272"/>
      <c r="AK572" s="272"/>
      <c r="AL572" s="272"/>
      <c r="AM572" s="272"/>
      <c r="AN572" s="272"/>
      <c r="AO572" s="272"/>
    </row>
    <row r="573" spans="4:41" ht="15.75" customHeight="1" x14ac:dyDescent="0.3">
      <c r="D573" s="272"/>
      <c r="E573" s="272"/>
      <c r="AJ573" s="272"/>
      <c r="AK573" s="272"/>
      <c r="AL573" s="272"/>
      <c r="AM573" s="272"/>
      <c r="AN573" s="272"/>
      <c r="AO573" s="272"/>
    </row>
    <row r="574" spans="4:41" ht="15.75" customHeight="1" x14ac:dyDescent="0.3">
      <c r="D574" s="272"/>
      <c r="E574" s="272"/>
      <c r="AJ574" s="272"/>
      <c r="AK574" s="272"/>
      <c r="AL574" s="272"/>
      <c r="AM574" s="272"/>
      <c r="AN574" s="272"/>
      <c r="AO574" s="272"/>
    </row>
    <row r="575" spans="4:41" ht="15.75" customHeight="1" x14ac:dyDescent="0.3">
      <c r="D575" s="272"/>
      <c r="E575" s="272"/>
      <c r="AJ575" s="272"/>
      <c r="AK575" s="272"/>
      <c r="AL575" s="272"/>
      <c r="AM575" s="272"/>
      <c r="AN575" s="272"/>
      <c r="AO575" s="272"/>
    </row>
    <row r="576" spans="4:41" ht="15.75" customHeight="1" x14ac:dyDescent="0.3">
      <c r="D576" s="272"/>
      <c r="E576" s="272"/>
      <c r="AJ576" s="272"/>
      <c r="AK576" s="272"/>
      <c r="AL576" s="272"/>
      <c r="AM576" s="272"/>
      <c r="AN576" s="272"/>
      <c r="AO576" s="272"/>
    </row>
    <row r="577" spans="4:41" ht="15.75" customHeight="1" x14ac:dyDescent="0.3">
      <c r="D577" s="272"/>
      <c r="E577" s="272"/>
      <c r="AJ577" s="272"/>
      <c r="AK577" s="272"/>
      <c r="AL577" s="272"/>
      <c r="AM577" s="272"/>
      <c r="AN577" s="272"/>
      <c r="AO577" s="272"/>
    </row>
    <row r="578" spans="4:41" ht="15.75" customHeight="1" x14ac:dyDescent="0.3">
      <c r="D578" s="272"/>
      <c r="E578" s="272"/>
      <c r="AJ578" s="272"/>
      <c r="AK578" s="272"/>
      <c r="AL578" s="272"/>
      <c r="AM578" s="272"/>
      <c r="AN578" s="272"/>
      <c r="AO578" s="272"/>
    </row>
    <row r="579" spans="4:41" ht="15.75" customHeight="1" x14ac:dyDescent="0.3">
      <c r="D579" s="272"/>
      <c r="E579" s="272"/>
      <c r="AJ579" s="272"/>
      <c r="AK579" s="272"/>
      <c r="AL579" s="272"/>
      <c r="AM579" s="272"/>
      <c r="AN579" s="272"/>
      <c r="AO579" s="272"/>
    </row>
    <row r="580" spans="4:41" ht="15.75" customHeight="1" x14ac:dyDescent="0.3">
      <c r="D580" s="272"/>
      <c r="E580" s="272"/>
      <c r="AJ580" s="272"/>
      <c r="AK580" s="272"/>
      <c r="AL580" s="272"/>
      <c r="AM580" s="272"/>
      <c r="AN580" s="272"/>
      <c r="AO580" s="272"/>
    </row>
    <row r="581" spans="4:41" ht="15.75" customHeight="1" x14ac:dyDescent="0.3">
      <c r="D581" s="272"/>
      <c r="E581" s="272"/>
      <c r="AJ581" s="272"/>
      <c r="AK581" s="272"/>
      <c r="AL581" s="272"/>
      <c r="AM581" s="272"/>
      <c r="AN581" s="272"/>
      <c r="AO581" s="272"/>
    </row>
    <row r="582" spans="4:41" ht="15.75" customHeight="1" x14ac:dyDescent="0.3">
      <c r="D582" s="272"/>
      <c r="E582" s="272"/>
      <c r="AJ582" s="272"/>
      <c r="AK582" s="272"/>
      <c r="AL582" s="272"/>
      <c r="AM582" s="272"/>
      <c r="AN582" s="272"/>
      <c r="AO582" s="272"/>
    </row>
    <row r="583" spans="4:41" ht="15.75" customHeight="1" x14ac:dyDescent="0.3">
      <c r="D583" s="272"/>
      <c r="E583" s="272"/>
      <c r="AJ583" s="272"/>
      <c r="AK583" s="272"/>
      <c r="AL583" s="272"/>
      <c r="AM583" s="272"/>
      <c r="AN583" s="272"/>
      <c r="AO583" s="272"/>
    </row>
    <row r="584" spans="4:41" ht="15.75" customHeight="1" x14ac:dyDescent="0.3">
      <c r="D584" s="272"/>
      <c r="E584" s="272"/>
      <c r="AJ584" s="272"/>
      <c r="AK584" s="272"/>
      <c r="AL584" s="272"/>
      <c r="AM584" s="272"/>
      <c r="AN584" s="272"/>
      <c r="AO584" s="272"/>
    </row>
    <row r="585" spans="4:41" ht="15.75" customHeight="1" x14ac:dyDescent="0.3">
      <c r="D585" s="272"/>
      <c r="E585" s="272"/>
      <c r="AJ585" s="272"/>
      <c r="AK585" s="272"/>
      <c r="AL585" s="272"/>
      <c r="AM585" s="272"/>
      <c r="AN585" s="272"/>
      <c r="AO585" s="272"/>
    </row>
    <row r="586" spans="4:41" ht="15.75" customHeight="1" x14ac:dyDescent="0.3">
      <c r="D586" s="272"/>
      <c r="E586" s="272"/>
      <c r="AJ586" s="272"/>
      <c r="AK586" s="272"/>
      <c r="AL586" s="272"/>
      <c r="AM586" s="272"/>
      <c r="AN586" s="272"/>
      <c r="AO586" s="272"/>
    </row>
    <row r="587" spans="4:41" ht="15.75" customHeight="1" x14ac:dyDescent="0.3">
      <c r="D587" s="272"/>
      <c r="E587" s="272"/>
      <c r="AJ587" s="272"/>
      <c r="AK587" s="272"/>
      <c r="AL587" s="272"/>
      <c r="AM587" s="272"/>
      <c r="AN587" s="272"/>
      <c r="AO587" s="272"/>
    </row>
    <row r="588" spans="4:41" ht="15.75" customHeight="1" x14ac:dyDescent="0.3">
      <c r="D588" s="272"/>
      <c r="E588" s="272"/>
      <c r="AJ588" s="272"/>
      <c r="AK588" s="272"/>
      <c r="AL588" s="272"/>
      <c r="AM588" s="272"/>
      <c r="AN588" s="272"/>
      <c r="AO588" s="272"/>
    </row>
    <row r="589" spans="4:41" ht="15.75" customHeight="1" x14ac:dyDescent="0.3">
      <c r="D589" s="272"/>
      <c r="E589" s="272"/>
      <c r="AJ589" s="272"/>
      <c r="AK589" s="272"/>
      <c r="AL589" s="272"/>
      <c r="AM589" s="272"/>
      <c r="AN589" s="272"/>
      <c r="AO589" s="272"/>
    </row>
    <row r="590" spans="4:41" ht="15.75" customHeight="1" x14ac:dyDescent="0.3">
      <c r="D590" s="272"/>
      <c r="E590" s="272"/>
      <c r="AJ590" s="272"/>
      <c r="AK590" s="272"/>
      <c r="AL590" s="272"/>
      <c r="AM590" s="272"/>
      <c r="AN590" s="272"/>
      <c r="AO590" s="272"/>
    </row>
    <row r="591" spans="4:41" ht="15.75" customHeight="1" x14ac:dyDescent="0.3">
      <c r="D591" s="272"/>
      <c r="E591" s="272"/>
      <c r="AJ591" s="272"/>
      <c r="AK591" s="272"/>
      <c r="AL591" s="272"/>
      <c r="AM591" s="272"/>
      <c r="AN591" s="272"/>
      <c r="AO591" s="272"/>
    </row>
    <row r="592" spans="4:41" ht="15.75" customHeight="1" x14ac:dyDescent="0.3">
      <c r="D592" s="272"/>
      <c r="E592" s="272"/>
      <c r="AJ592" s="272"/>
      <c r="AK592" s="272"/>
      <c r="AL592" s="272"/>
      <c r="AM592" s="272"/>
      <c r="AN592" s="272"/>
      <c r="AO592" s="272"/>
    </row>
    <row r="593" spans="4:41" ht="15.75" customHeight="1" x14ac:dyDescent="0.3">
      <c r="D593" s="272"/>
      <c r="E593" s="272"/>
      <c r="AJ593" s="272"/>
      <c r="AK593" s="272"/>
      <c r="AL593" s="272"/>
      <c r="AM593" s="272"/>
      <c r="AN593" s="272"/>
      <c r="AO593" s="272"/>
    </row>
    <row r="594" spans="4:41" ht="15.75" customHeight="1" x14ac:dyDescent="0.3">
      <c r="D594" s="272"/>
      <c r="E594" s="272"/>
      <c r="AJ594" s="272"/>
      <c r="AK594" s="272"/>
      <c r="AL594" s="272"/>
      <c r="AM594" s="272"/>
      <c r="AN594" s="272"/>
      <c r="AO594" s="272"/>
    </row>
    <row r="595" spans="4:41" ht="15.75" customHeight="1" x14ac:dyDescent="0.3">
      <c r="D595" s="272"/>
      <c r="E595" s="272"/>
      <c r="AJ595" s="272"/>
      <c r="AK595" s="272"/>
      <c r="AL595" s="272"/>
      <c r="AM595" s="272"/>
      <c r="AN595" s="272"/>
      <c r="AO595" s="272"/>
    </row>
    <row r="596" spans="4:41" ht="15.75" customHeight="1" x14ac:dyDescent="0.3">
      <c r="D596" s="272"/>
      <c r="E596" s="272"/>
      <c r="AJ596" s="272"/>
      <c r="AK596" s="272"/>
      <c r="AL596" s="272"/>
      <c r="AM596" s="272"/>
      <c r="AN596" s="272"/>
      <c r="AO596" s="272"/>
    </row>
    <row r="597" spans="4:41" ht="15.75" customHeight="1" x14ac:dyDescent="0.3">
      <c r="D597" s="272"/>
      <c r="E597" s="272"/>
      <c r="AJ597" s="272"/>
      <c r="AK597" s="272"/>
      <c r="AL597" s="272"/>
      <c r="AM597" s="272"/>
      <c r="AN597" s="272"/>
      <c r="AO597" s="272"/>
    </row>
    <row r="598" spans="4:41" ht="15.75" customHeight="1" x14ac:dyDescent="0.3">
      <c r="D598" s="272"/>
      <c r="E598" s="272"/>
      <c r="AJ598" s="272"/>
      <c r="AK598" s="272"/>
      <c r="AL598" s="272"/>
      <c r="AM598" s="272"/>
      <c r="AN598" s="272"/>
      <c r="AO598" s="272"/>
    </row>
    <row r="599" spans="4:41" ht="15.75" customHeight="1" x14ac:dyDescent="0.3">
      <c r="D599" s="272"/>
      <c r="E599" s="272"/>
      <c r="AJ599" s="272"/>
      <c r="AK599" s="272"/>
      <c r="AL599" s="272"/>
      <c r="AM599" s="272"/>
      <c r="AN599" s="272"/>
      <c r="AO599" s="272"/>
    </row>
    <row r="600" spans="4:41" ht="15.75" customHeight="1" x14ac:dyDescent="0.3">
      <c r="D600" s="272"/>
      <c r="E600" s="272"/>
      <c r="AJ600" s="272"/>
      <c r="AK600" s="272"/>
      <c r="AL600" s="272"/>
      <c r="AM600" s="272"/>
      <c r="AN600" s="272"/>
      <c r="AO600" s="272"/>
    </row>
    <row r="601" spans="4:41" ht="15.75" customHeight="1" x14ac:dyDescent="0.3">
      <c r="D601" s="272"/>
      <c r="E601" s="272"/>
      <c r="AJ601" s="272"/>
      <c r="AK601" s="272"/>
      <c r="AL601" s="272"/>
      <c r="AM601" s="272"/>
      <c r="AN601" s="272"/>
      <c r="AO601" s="272"/>
    </row>
    <row r="602" spans="4:41" ht="15.75" customHeight="1" x14ac:dyDescent="0.3">
      <c r="D602" s="272"/>
      <c r="E602" s="272"/>
      <c r="AJ602" s="272"/>
      <c r="AK602" s="272"/>
      <c r="AL602" s="272"/>
      <c r="AM602" s="272"/>
      <c r="AN602" s="272"/>
      <c r="AO602" s="272"/>
    </row>
    <row r="603" spans="4:41" ht="15.75" customHeight="1" x14ac:dyDescent="0.3">
      <c r="D603" s="272"/>
      <c r="E603" s="272"/>
      <c r="AJ603" s="272"/>
      <c r="AK603" s="272"/>
      <c r="AL603" s="272"/>
      <c r="AM603" s="272"/>
      <c r="AN603" s="272"/>
      <c r="AO603" s="272"/>
    </row>
    <row r="604" spans="4:41" ht="15.75" customHeight="1" x14ac:dyDescent="0.3">
      <c r="D604" s="272"/>
      <c r="E604" s="272"/>
      <c r="AJ604" s="272"/>
      <c r="AK604" s="272"/>
      <c r="AL604" s="272"/>
      <c r="AM604" s="272"/>
      <c r="AN604" s="272"/>
      <c r="AO604" s="272"/>
    </row>
    <row r="605" spans="4:41" ht="15.75" customHeight="1" x14ac:dyDescent="0.3">
      <c r="D605" s="272"/>
      <c r="E605" s="272"/>
      <c r="AJ605" s="272"/>
      <c r="AK605" s="272"/>
      <c r="AL605" s="272"/>
      <c r="AM605" s="272"/>
      <c r="AN605" s="272"/>
      <c r="AO605" s="272"/>
    </row>
    <row r="606" spans="4:41" ht="15.75" customHeight="1" x14ac:dyDescent="0.3">
      <c r="D606" s="272"/>
      <c r="E606" s="272"/>
      <c r="AJ606" s="272"/>
      <c r="AK606" s="272"/>
      <c r="AL606" s="272"/>
      <c r="AM606" s="272"/>
      <c r="AN606" s="272"/>
      <c r="AO606" s="272"/>
    </row>
    <row r="607" spans="4:41" ht="15.75" customHeight="1" x14ac:dyDescent="0.3">
      <c r="D607" s="272"/>
      <c r="E607" s="272"/>
      <c r="AJ607" s="272"/>
      <c r="AK607" s="272"/>
      <c r="AL607" s="272"/>
      <c r="AM607" s="272"/>
      <c r="AN607" s="272"/>
      <c r="AO607" s="272"/>
    </row>
    <row r="608" spans="4:41" ht="15.75" customHeight="1" x14ac:dyDescent="0.3">
      <c r="D608" s="272"/>
      <c r="E608" s="272"/>
      <c r="AJ608" s="272"/>
      <c r="AK608" s="272"/>
      <c r="AL608" s="272"/>
      <c r="AM608" s="272"/>
      <c r="AN608" s="272"/>
      <c r="AO608" s="272"/>
    </row>
    <row r="609" spans="4:41" ht="15.75" customHeight="1" x14ac:dyDescent="0.3">
      <c r="D609" s="272"/>
      <c r="E609" s="272"/>
      <c r="AJ609" s="272"/>
      <c r="AK609" s="272"/>
      <c r="AL609" s="272"/>
      <c r="AM609" s="272"/>
      <c r="AN609" s="272"/>
      <c r="AO609" s="272"/>
    </row>
    <row r="610" spans="4:41" ht="15.75" customHeight="1" x14ac:dyDescent="0.3">
      <c r="D610" s="272"/>
      <c r="E610" s="272"/>
      <c r="AJ610" s="272"/>
      <c r="AK610" s="272"/>
      <c r="AL610" s="272"/>
      <c r="AM610" s="272"/>
      <c r="AN610" s="272"/>
      <c r="AO610" s="272"/>
    </row>
    <row r="611" spans="4:41" ht="15.75" customHeight="1" x14ac:dyDescent="0.3">
      <c r="D611" s="272"/>
      <c r="E611" s="272"/>
      <c r="AJ611" s="272"/>
      <c r="AK611" s="272"/>
      <c r="AL611" s="272"/>
      <c r="AM611" s="272"/>
      <c r="AN611" s="272"/>
      <c r="AO611" s="272"/>
    </row>
    <row r="612" spans="4:41" ht="15.75" customHeight="1" x14ac:dyDescent="0.3">
      <c r="D612" s="272"/>
      <c r="E612" s="272"/>
      <c r="AJ612" s="272"/>
      <c r="AK612" s="272"/>
      <c r="AL612" s="272"/>
      <c r="AM612" s="272"/>
      <c r="AN612" s="272"/>
      <c r="AO612" s="272"/>
    </row>
    <row r="613" spans="4:41" ht="15.75" customHeight="1" x14ac:dyDescent="0.3">
      <c r="D613" s="272"/>
      <c r="E613" s="272"/>
      <c r="AJ613" s="272"/>
      <c r="AK613" s="272"/>
      <c r="AL613" s="272"/>
      <c r="AM613" s="272"/>
      <c r="AN613" s="272"/>
      <c r="AO613" s="272"/>
    </row>
    <row r="614" spans="4:41" ht="15.75" customHeight="1" x14ac:dyDescent="0.3">
      <c r="D614" s="272"/>
      <c r="E614" s="272"/>
      <c r="AJ614" s="272"/>
      <c r="AK614" s="272"/>
      <c r="AL614" s="272"/>
      <c r="AM614" s="272"/>
      <c r="AN614" s="272"/>
      <c r="AO614" s="272"/>
    </row>
  </sheetData>
  <autoFilter ref="A1:AO414" xr:uid="{00000000-0009-0000-0000-000016000000}"/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000"/>
  </sheetPr>
  <dimension ref="A1:CO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4.44140625" defaultRowHeight="15" customHeight="1" x14ac:dyDescent="0.3"/>
  <cols>
    <col min="1" max="1" width="5.109375" hidden="1" customWidth="1"/>
    <col min="2" max="2" width="6.109375" hidden="1" customWidth="1"/>
    <col min="3" max="3" width="18.6640625" hidden="1" customWidth="1"/>
    <col min="4" max="4" width="6.33203125" customWidth="1"/>
    <col min="5" max="5" width="26.5546875" customWidth="1"/>
    <col min="6" max="11" width="8.6640625" customWidth="1"/>
    <col min="12" max="41" width="9.109375" customWidth="1"/>
    <col min="42" max="77" width="8.6640625" customWidth="1"/>
    <col min="78" max="78" width="12.88671875" customWidth="1"/>
    <col min="79" max="79" width="8.6640625" customWidth="1"/>
    <col min="80" max="80" width="16.109375" customWidth="1"/>
    <col min="81" max="81" width="19.109375" customWidth="1"/>
    <col min="82" max="82" width="8.6640625" customWidth="1"/>
    <col min="83" max="83" width="12.5546875" customWidth="1"/>
    <col min="84" max="84" width="8.6640625" customWidth="1"/>
    <col min="85" max="85" width="10.88671875" customWidth="1"/>
    <col min="86" max="86" width="18.6640625" customWidth="1"/>
    <col min="87" max="87" width="8.6640625" customWidth="1"/>
    <col min="88" max="88" width="13.109375" customWidth="1"/>
    <col min="89" max="89" width="8.6640625" customWidth="1"/>
    <col min="90" max="90" width="13.5546875" customWidth="1"/>
    <col min="91" max="91" width="18.33203125" customWidth="1"/>
    <col min="92" max="92" width="8.6640625" customWidth="1"/>
    <col min="93" max="93" width="13.109375" customWidth="1"/>
  </cols>
  <sheetData>
    <row r="1" spans="1:93" ht="28.5" customHeight="1" x14ac:dyDescent="0.3">
      <c r="A1" s="124"/>
      <c r="B1" s="124"/>
      <c r="C1" s="124"/>
      <c r="D1" s="125"/>
      <c r="E1" s="126"/>
      <c r="F1" s="408" t="s">
        <v>740</v>
      </c>
      <c r="G1" s="409"/>
      <c r="H1" s="409"/>
      <c r="I1" s="409"/>
      <c r="J1" s="409"/>
      <c r="K1" s="409"/>
      <c r="L1" s="409"/>
      <c r="M1" s="409"/>
      <c r="N1" s="409"/>
      <c r="O1" s="409"/>
      <c r="P1" s="409"/>
      <c r="Q1" s="410"/>
      <c r="R1" s="422" t="s">
        <v>899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3"/>
      <c r="AD1" s="421" t="s">
        <v>567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3"/>
      <c r="AP1" s="411" t="s">
        <v>568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3"/>
      <c r="BB1" s="421" t="s">
        <v>900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3"/>
      <c r="BN1" s="422" t="s">
        <v>901</v>
      </c>
      <c r="BO1" s="412"/>
      <c r="BP1" s="412"/>
      <c r="BQ1" s="412"/>
      <c r="BR1" s="412"/>
      <c r="BS1" s="412"/>
      <c r="BT1" s="412"/>
      <c r="BU1" s="412"/>
      <c r="BV1" s="412"/>
      <c r="BW1" s="412"/>
      <c r="BX1" s="412"/>
      <c r="BY1" s="420"/>
      <c r="BZ1" s="418" t="s">
        <v>569</v>
      </c>
      <c r="CA1" s="412"/>
      <c r="CB1" s="412"/>
      <c r="CC1" s="412"/>
      <c r="CD1" s="413"/>
      <c r="CE1" s="421" t="s">
        <v>570</v>
      </c>
      <c r="CF1" s="412"/>
      <c r="CG1" s="412"/>
      <c r="CH1" s="412"/>
      <c r="CI1" s="420"/>
      <c r="CJ1" s="419" t="s">
        <v>571</v>
      </c>
      <c r="CK1" s="412"/>
      <c r="CL1" s="412"/>
      <c r="CM1" s="412"/>
      <c r="CN1" s="420"/>
      <c r="CO1" s="124"/>
    </row>
    <row r="2" spans="1:93" ht="48" customHeight="1" x14ac:dyDescent="0.3">
      <c r="A2" s="127" t="s">
        <v>0</v>
      </c>
      <c r="B2" s="128" t="s">
        <v>572</v>
      </c>
      <c r="C2" s="128" t="s">
        <v>573</v>
      </c>
      <c r="D2" s="129" t="s">
        <v>0</v>
      </c>
      <c r="E2" s="129" t="s">
        <v>574</v>
      </c>
      <c r="F2" s="131" t="s">
        <v>576</v>
      </c>
      <c r="G2" s="131" t="s">
        <v>577</v>
      </c>
      <c r="H2" s="131" t="s">
        <v>578</v>
      </c>
      <c r="I2" s="131" t="s">
        <v>579</v>
      </c>
      <c r="J2" s="131" t="s">
        <v>580</v>
      </c>
      <c r="K2" s="131" t="s">
        <v>581</v>
      </c>
      <c r="L2" s="131" t="s">
        <v>582</v>
      </c>
      <c r="M2" s="131" t="s">
        <v>583</v>
      </c>
      <c r="N2" s="131" t="s">
        <v>584</v>
      </c>
      <c r="O2" s="131" t="s">
        <v>585</v>
      </c>
      <c r="P2" s="131" t="s">
        <v>586</v>
      </c>
      <c r="Q2" s="131" t="s">
        <v>587</v>
      </c>
      <c r="R2" s="281" t="s">
        <v>576</v>
      </c>
      <c r="S2" s="281" t="s">
        <v>577</v>
      </c>
      <c r="T2" s="281" t="s">
        <v>578</v>
      </c>
      <c r="U2" s="281" t="s">
        <v>579</v>
      </c>
      <c r="V2" s="281" t="s">
        <v>580</v>
      </c>
      <c r="W2" s="281" t="s">
        <v>581</v>
      </c>
      <c r="X2" s="281" t="s">
        <v>582</v>
      </c>
      <c r="Y2" s="281" t="s">
        <v>583</v>
      </c>
      <c r="Z2" s="281" t="s">
        <v>584</v>
      </c>
      <c r="AA2" s="281" t="s">
        <v>585</v>
      </c>
      <c r="AB2" s="281" t="s">
        <v>586</v>
      </c>
      <c r="AC2" s="281" t="s">
        <v>587</v>
      </c>
      <c r="AD2" s="131" t="s">
        <v>576</v>
      </c>
      <c r="AE2" s="131" t="s">
        <v>577</v>
      </c>
      <c r="AF2" s="131" t="s">
        <v>578</v>
      </c>
      <c r="AG2" s="131" t="s">
        <v>579</v>
      </c>
      <c r="AH2" s="131" t="s">
        <v>580</v>
      </c>
      <c r="AI2" s="131" t="s">
        <v>581</v>
      </c>
      <c r="AJ2" s="131" t="s">
        <v>582</v>
      </c>
      <c r="AK2" s="131" t="s">
        <v>583</v>
      </c>
      <c r="AL2" s="131" t="s">
        <v>584</v>
      </c>
      <c r="AM2" s="131" t="s">
        <v>585</v>
      </c>
      <c r="AN2" s="131" t="s">
        <v>586</v>
      </c>
      <c r="AO2" s="131" t="s">
        <v>587</v>
      </c>
      <c r="AP2" s="132" t="s">
        <v>576</v>
      </c>
      <c r="AQ2" s="132" t="s">
        <v>577</v>
      </c>
      <c r="AR2" s="132" t="s">
        <v>578</v>
      </c>
      <c r="AS2" s="132" t="s">
        <v>579</v>
      </c>
      <c r="AT2" s="132" t="s">
        <v>580</v>
      </c>
      <c r="AU2" s="132" t="s">
        <v>581</v>
      </c>
      <c r="AV2" s="132" t="s">
        <v>582</v>
      </c>
      <c r="AW2" s="132" t="s">
        <v>583</v>
      </c>
      <c r="AX2" s="132" t="s">
        <v>584</v>
      </c>
      <c r="AY2" s="132" t="s">
        <v>585</v>
      </c>
      <c r="AZ2" s="132" t="s">
        <v>586</v>
      </c>
      <c r="BA2" s="133" t="s">
        <v>587</v>
      </c>
      <c r="BB2" s="282" t="s">
        <v>576</v>
      </c>
      <c r="BC2" s="282" t="s">
        <v>577</v>
      </c>
      <c r="BD2" s="282" t="s">
        <v>578</v>
      </c>
      <c r="BE2" s="282" t="s">
        <v>579</v>
      </c>
      <c r="BF2" s="282" t="s">
        <v>580</v>
      </c>
      <c r="BG2" s="282" t="s">
        <v>581</v>
      </c>
      <c r="BH2" s="282" t="s">
        <v>582</v>
      </c>
      <c r="BI2" s="282" t="s">
        <v>583</v>
      </c>
      <c r="BJ2" s="282" t="s">
        <v>584</v>
      </c>
      <c r="BK2" s="282" t="s">
        <v>585</v>
      </c>
      <c r="BL2" s="282" t="s">
        <v>586</v>
      </c>
      <c r="BM2" s="282" t="s">
        <v>587</v>
      </c>
      <c r="BN2" s="283" t="s">
        <v>576</v>
      </c>
      <c r="BO2" s="283" t="s">
        <v>577</v>
      </c>
      <c r="BP2" s="283" t="s">
        <v>578</v>
      </c>
      <c r="BQ2" s="283" t="s">
        <v>579</v>
      </c>
      <c r="BR2" s="283" t="s">
        <v>580</v>
      </c>
      <c r="BS2" s="283" t="s">
        <v>581</v>
      </c>
      <c r="BT2" s="283" t="s">
        <v>582</v>
      </c>
      <c r="BU2" s="283" t="s">
        <v>583</v>
      </c>
      <c r="BV2" s="283" t="s">
        <v>584</v>
      </c>
      <c r="BW2" s="283" t="s">
        <v>585</v>
      </c>
      <c r="BX2" s="283" t="s">
        <v>586</v>
      </c>
      <c r="BY2" s="283" t="s">
        <v>587</v>
      </c>
      <c r="BZ2" s="284" t="s">
        <v>742</v>
      </c>
      <c r="CA2" s="284" t="s">
        <v>902</v>
      </c>
      <c r="CB2" s="284" t="s">
        <v>588</v>
      </c>
      <c r="CC2" s="284" t="s">
        <v>589</v>
      </c>
      <c r="CD2" s="284" t="s">
        <v>903</v>
      </c>
      <c r="CE2" s="285" t="s">
        <v>742</v>
      </c>
      <c r="CF2" s="285" t="s">
        <v>902</v>
      </c>
      <c r="CG2" s="285" t="s">
        <v>588</v>
      </c>
      <c r="CH2" s="285" t="s">
        <v>589</v>
      </c>
      <c r="CI2" s="285" t="s">
        <v>903</v>
      </c>
      <c r="CJ2" s="286" t="s">
        <v>742</v>
      </c>
      <c r="CK2" s="286" t="s">
        <v>902</v>
      </c>
      <c r="CL2" s="286" t="s">
        <v>588</v>
      </c>
      <c r="CM2" s="286" t="s">
        <v>589</v>
      </c>
      <c r="CN2" s="286" t="s">
        <v>903</v>
      </c>
      <c r="CO2" s="287" t="s">
        <v>904</v>
      </c>
    </row>
    <row r="3" spans="1:93" ht="14.4" x14ac:dyDescent="0.3">
      <c r="A3" s="53">
        <v>1</v>
      </c>
      <c r="B3" s="53"/>
      <c r="C3" s="137" t="s">
        <v>591</v>
      </c>
      <c r="D3" s="137">
        <v>1</v>
      </c>
      <c r="E3" s="53" t="s">
        <v>16</v>
      </c>
      <c r="F3" s="288">
        <f>'PUDR KAB SD'!G3:G25</f>
        <v>502</v>
      </c>
      <c r="G3" s="288">
        <f>'PUDR KAB SD'!H3:H25</f>
        <v>525</v>
      </c>
      <c r="H3" s="288">
        <f>'PUDR KAB SD'!I3:I25</f>
        <v>703</v>
      </c>
      <c r="I3" s="288">
        <f>'PUDR KAB SD'!J3:J25</f>
        <v>637</v>
      </c>
      <c r="J3" s="288">
        <f>'PUDR KAB SD'!K3:K25</f>
        <v>658</v>
      </c>
      <c r="K3" s="288">
        <f>'PUDR KAB SD'!L3:L25</f>
        <v>774</v>
      </c>
      <c r="L3" s="288">
        <f>SUM('PUDR KAB SD'!M3:M25)</f>
        <v>1941</v>
      </c>
      <c r="M3" s="288">
        <f>'PUDR KAB SD'!N3:N25</f>
        <v>644</v>
      </c>
      <c r="N3" s="288">
        <f>'PUDR KAB SD'!O3:O25</f>
        <v>989</v>
      </c>
      <c r="O3" s="288">
        <f>'PUDR KAB SD'!P3:P25</f>
        <v>613</v>
      </c>
      <c r="P3" s="288">
        <f>'PUDR KAB SD'!Q3:Q25</f>
        <v>797</v>
      </c>
      <c r="Q3" s="288">
        <f>'PUDR KAB SD'!R3:R25</f>
        <v>514</v>
      </c>
      <c r="R3" s="288">
        <f>'PUDR KAB SD'!S3:S25</f>
        <v>502</v>
      </c>
      <c r="S3" s="288">
        <f>'PUDR KAB SD'!T3:T25</f>
        <v>525</v>
      </c>
      <c r="T3" s="288">
        <f>'PUDR KAB SD'!U3:U25</f>
        <v>703</v>
      </c>
      <c r="U3" s="288">
        <f>'PUDR KAB SD'!V3:V25</f>
        <v>637</v>
      </c>
      <c r="V3" s="288">
        <f>'PUDR KAB SD'!W3:W25</f>
        <v>658</v>
      </c>
      <c r="W3" s="288">
        <f>'PUDR KAB SD'!X3:X25</f>
        <v>774</v>
      </c>
      <c r="X3" s="288">
        <f>'PUDR KAB SD'!Y3:Y25</f>
        <v>697</v>
      </c>
      <c r="Y3" s="288">
        <f>'PUDR KAB SD'!Z3:Z25</f>
        <v>644</v>
      </c>
      <c r="Z3" s="288">
        <f>'PUDR KAB SD'!AA3:AA25</f>
        <v>989</v>
      </c>
      <c r="AA3" s="288">
        <f>'PUDR KAB SD'!AB3:AB25</f>
        <v>613</v>
      </c>
      <c r="AB3" s="288">
        <f>'PUDR KAB SD'!AC3:AC25</f>
        <v>797</v>
      </c>
      <c r="AC3" s="288">
        <f>'PUDR KAB SD'!AD3:AD25</f>
        <v>514</v>
      </c>
      <c r="AD3" s="288">
        <f>SUM('PUDR KAB ACT'!G3:G25)</f>
        <v>22</v>
      </c>
      <c r="AE3" s="288">
        <f>SUM('PUDR KAB ACT'!H3:H25)</f>
        <v>17</v>
      </c>
      <c r="AF3" s="288">
        <f>SUM('PUDR KAB ACT'!I3:I25)</f>
        <v>17</v>
      </c>
      <c r="AG3" s="288">
        <f>SUM('PUDR KAB ACT'!J3:J25)</f>
        <v>12</v>
      </c>
      <c r="AH3" s="288">
        <f>SUM('PUDR KAB ACT'!K3:K25)</f>
        <v>10</v>
      </c>
      <c r="AI3" s="288">
        <f>SUM('PUDR KAB ACT'!L3:L25)</f>
        <v>8</v>
      </c>
      <c r="AJ3" s="288">
        <f>SUM('PUDR KAB ACT'!M3:M25)</f>
        <v>6</v>
      </c>
      <c r="AK3" s="288">
        <f>SUM('PUDR KAB ACT'!N3:N25)</f>
        <v>4</v>
      </c>
      <c r="AL3" s="288">
        <f>SUM('PUDR KAB ACT'!O3:O25)</f>
        <v>4</v>
      </c>
      <c r="AM3" s="288">
        <f>SUM('PUDR KAB ACT'!P3:P25)</f>
        <v>6</v>
      </c>
      <c r="AN3" s="288">
        <f>SUM('PUDR KAB ACT'!Q3:Q25)</f>
        <v>13</v>
      </c>
      <c r="AO3" s="288">
        <f>SUM('PUDR KAB ACT'!R3:R25)</f>
        <v>9</v>
      </c>
      <c r="AP3" s="288">
        <f>SUM('PUDR KAB ACT'!S3:S25)</f>
        <v>22</v>
      </c>
      <c r="AQ3" s="288">
        <f>SUM('PUDR KAB ACT'!T3:T25)</f>
        <v>17</v>
      </c>
      <c r="AR3" s="288">
        <f>SUM('PUDR KAB ACT'!U3:U25)</f>
        <v>17</v>
      </c>
      <c r="AS3" s="288">
        <f>SUM('PUDR KAB ACT'!V3:V25)</f>
        <v>12</v>
      </c>
      <c r="AT3" s="288">
        <f>SUM('PUDR KAB ACT'!W3:W25)</f>
        <v>10</v>
      </c>
      <c r="AU3" s="288">
        <f>SUM('PUDR KAB ACT'!X3:X25)</f>
        <v>8</v>
      </c>
      <c r="AV3" s="288">
        <f>SUM('PUDR KAB ACT'!Y3:Y25)</f>
        <v>6</v>
      </c>
      <c r="AW3" s="288">
        <f>SUM('PUDR KAB ACT'!Z3:Z25)</f>
        <v>4</v>
      </c>
      <c r="AX3" s="288">
        <f>SUM('PUDR KAB ACT'!AA3:AA25)</f>
        <v>4</v>
      </c>
      <c r="AY3" s="288">
        <f>SUM('PUDR KAB ACT'!AB3:AB25)</f>
        <v>6</v>
      </c>
      <c r="AZ3" s="288">
        <f>SUM('PUDR KAB ACT'!AC3:AC25)</f>
        <v>13</v>
      </c>
      <c r="BA3" s="288">
        <f>SUM('PUDR KAB ACT'!AD3:AD25)</f>
        <v>9</v>
      </c>
      <c r="BB3" s="288"/>
      <c r="BC3" s="288"/>
      <c r="BD3" s="288"/>
      <c r="BE3" s="288"/>
      <c r="BF3" s="288"/>
      <c r="BG3" s="288"/>
      <c r="BH3" s="288"/>
      <c r="BI3" s="288"/>
      <c r="BJ3" s="288"/>
      <c r="BK3" s="288"/>
      <c r="BL3" s="288"/>
      <c r="BM3" s="288"/>
      <c r="BN3" s="288">
        <f>GETPIVOTDATA("Sum of POS JAN",'PIVOT PE'!$A$3,"PROVINSI","Aceh")</f>
        <v>22</v>
      </c>
      <c r="BO3" s="288">
        <f>GETPIVOTDATA("Sum of POS FEB",'PIVOT PE'!$A$3,"PROVINSI","Aceh")</f>
        <v>17</v>
      </c>
      <c r="BP3" s="288">
        <f>GETPIVOTDATA("Sum of POS JAN",'PIVOT PE'!$A$3,"PROVINSI","Aceh")</f>
        <v>22</v>
      </c>
      <c r="BQ3" s="288">
        <f>GETPIVOTDATA("Sum of POS FEB",'PIVOT PE'!$A$3,"PROVINSI","Aceh")</f>
        <v>17</v>
      </c>
      <c r="BR3" s="288">
        <f>GETPIVOTDATA("Sum of POS JAN",'PIVOT PE'!$A$3,"PROVINSI","Aceh")</f>
        <v>22</v>
      </c>
      <c r="BS3" s="288">
        <f>GETPIVOTDATA("Sum of POS FEB",'PIVOT PE'!$A$3,"PROVINSI","Aceh")</f>
        <v>17</v>
      </c>
      <c r="BT3" s="288">
        <f>GETPIVOTDATA("Sum of POS JAN",'PIVOT PE'!$A$3,"PROVINSI","Aceh")</f>
        <v>22</v>
      </c>
      <c r="BU3" s="288">
        <f>GETPIVOTDATA("Sum of POS FEB",'PIVOT PE'!$A$3,"PROVINSI","Aceh")</f>
        <v>17</v>
      </c>
      <c r="BV3" s="288">
        <f>GETPIVOTDATA("Sum of POS JAN",'PIVOT PE'!$A$3,"PROVINSI","Aceh")</f>
        <v>22</v>
      </c>
      <c r="BW3" s="288">
        <f>GETPIVOTDATA("Sum of POS FEB",'PIVOT PE'!$A$3,"PROVINSI","Aceh")</f>
        <v>17</v>
      </c>
      <c r="BX3" s="288">
        <f>GETPIVOTDATA("Sum of POS JAN",'PIVOT PE'!$A$3,"PROVINSI","Aceh")</f>
        <v>22</v>
      </c>
      <c r="BY3" s="288">
        <f>GETPIVOTDATA("Sum of POS FEB",'PIVOT PE'!$A$3,"PROVINSI","Aceh")</f>
        <v>17</v>
      </c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</row>
    <row r="4" spans="1:93" ht="14.4" x14ac:dyDescent="0.3">
      <c r="A4" s="53">
        <v>2</v>
      </c>
      <c r="B4" s="53"/>
      <c r="C4" s="137" t="s">
        <v>591</v>
      </c>
      <c r="D4" s="137">
        <v>2</v>
      </c>
      <c r="E4" s="53" t="s">
        <v>40</v>
      </c>
      <c r="F4" s="288">
        <f>SUM('PUDR KAB SD'!G26:G58)</f>
        <v>2176</v>
      </c>
      <c r="G4" s="288">
        <f>SUM('PUDR KAB SD'!H26:H58)</f>
        <v>2203</v>
      </c>
      <c r="H4" s="288">
        <f>SUM('PUDR KAB SD'!I26:I58)</f>
        <v>2343</v>
      </c>
      <c r="I4" s="288">
        <f>SUM('PUDR KAB SD'!J26:J58)</f>
        <v>2154</v>
      </c>
      <c r="J4" s="288">
        <f>SUM('PUDR KAB SD'!K26:K58)</f>
        <v>2698</v>
      </c>
      <c r="K4" s="288">
        <f>SUM('PUDR KAB SD'!L26:L58)</f>
        <v>1878</v>
      </c>
      <c r="L4" s="288">
        <f>SUM('PUDR KAB SD'!M26:M58)</f>
        <v>2155</v>
      </c>
      <c r="M4" s="288">
        <f>SUM('PUDR KAB SD'!N26:N58)</f>
        <v>1494</v>
      </c>
      <c r="N4" s="288">
        <f>SUM('PUDR KAB SD'!O26:O58)</f>
        <v>1920</v>
      </c>
      <c r="O4" s="288">
        <f>SUM('PUDR KAB SD'!P26:P58)</f>
        <v>2295</v>
      </c>
      <c r="P4" s="288">
        <f>SUM('PUDR KAB SD'!Q26:Q58)</f>
        <v>1046</v>
      </c>
      <c r="Q4" s="288">
        <f>SUM('PUDR KAB SD'!R26:R58)</f>
        <v>793</v>
      </c>
      <c r="R4" s="288">
        <f>SUM('PUDR KAB SD'!S26:S58)</f>
        <v>2027</v>
      </c>
      <c r="S4" s="288">
        <f>SUM('PUDR KAB SD'!T26:T58)</f>
        <v>2009</v>
      </c>
      <c r="T4" s="288">
        <f>SUM('PUDR KAB SD'!U26:U58)</f>
        <v>2055</v>
      </c>
      <c r="U4" s="288">
        <f>SUM('PUDR KAB SD'!V26:V58)</f>
        <v>1922</v>
      </c>
      <c r="V4" s="288">
        <f>SUM('PUDR KAB SD'!W26:W58)</f>
        <v>2536</v>
      </c>
      <c r="W4" s="288">
        <f>SUM('PUDR KAB SD'!X26:X58)</f>
        <v>1737</v>
      </c>
      <c r="X4" s="288">
        <f>SUM('PUDR KAB SD'!Y26:Y58)</f>
        <v>1995</v>
      </c>
      <c r="Y4" s="288">
        <f>SUM('PUDR KAB SD'!Z26:Z58)</f>
        <v>1570</v>
      </c>
      <c r="Z4" s="288">
        <f>SUM('PUDR KAB SD'!AA26:AA58)</f>
        <v>1863</v>
      </c>
      <c r="AA4" s="288">
        <f>SUM('PUDR KAB SD'!AB26:AB58)</f>
        <v>2242</v>
      </c>
      <c r="AB4" s="288">
        <f>SUM('PUDR KAB SD'!AC26:AC58)</f>
        <v>930</v>
      </c>
      <c r="AC4" s="288">
        <f>SUM('PUDR KAB SD'!AD26:AD58)</f>
        <v>691</v>
      </c>
      <c r="AD4" s="288">
        <f>SUM('PUDR KAB ACT'!G26:G58)</f>
        <v>147</v>
      </c>
      <c r="AE4" s="288">
        <f>SUM('PUDR KAB ACT'!H26:H58)</f>
        <v>121</v>
      </c>
      <c r="AF4" s="288">
        <f>SUM('PUDR KAB ACT'!I26:I58)</f>
        <v>120</v>
      </c>
      <c r="AG4" s="288">
        <f>SUM('PUDR KAB ACT'!J26:J58)</f>
        <v>109</v>
      </c>
      <c r="AH4" s="288">
        <f>SUM('PUDR KAB ACT'!K26:K58)</f>
        <v>132</v>
      </c>
      <c r="AI4" s="288">
        <f>SUM('PUDR KAB ACT'!L26:L58)</f>
        <v>152</v>
      </c>
      <c r="AJ4" s="288">
        <f>SUM('PUDR KAB ACT'!M26:M58)</f>
        <v>133</v>
      </c>
      <c r="AK4" s="288">
        <f>SUM('PUDR KAB ACT'!N26:N58)</f>
        <v>115</v>
      </c>
      <c r="AL4" s="288">
        <f>SUM('PUDR KAB ACT'!O26:O58)</f>
        <v>69</v>
      </c>
      <c r="AM4" s="288">
        <f>SUM('PUDR KAB ACT'!P26:P58)</f>
        <v>83</v>
      </c>
      <c r="AN4" s="288">
        <f>SUM('PUDR KAB ACT'!Q26:Q58)</f>
        <v>51</v>
      </c>
      <c r="AO4" s="288">
        <f>SUM('PUDR KAB ACT'!R26:R58)</f>
        <v>67</v>
      </c>
      <c r="AP4" s="288">
        <f>SUM('PUDR KAB ACT'!S26:S58)</f>
        <v>147</v>
      </c>
      <c r="AQ4" s="288">
        <f>SUM('PUDR KAB ACT'!T26:T58)</f>
        <v>121</v>
      </c>
      <c r="AR4" s="288">
        <f>SUM('PUDR KAB ACT'!U26:U58)</f>
        <v>117</v>
      </c>
      <c r="AS4" s="288">
        <f>SUM('PUDR KAB ACT'!V26:V58)</f>
        <v>108</v>
      </c>
      <c r="AT4" s="288">
        <f>SUM('PUDR KAB ACT'!W26:W58)</f>
        <v>131</v>
      </c>
      <c r="AU4" s="288">
        <f>SUM('PUDR KAB ACT'!X26:X58)</f>
        <v>151</v>
      </c>
      <c r="AV4" s="288">
        <f>SUM('PUDR KAB ACT'!Y26:Y58)</f>
        <v>132</v>
      </c>
      <c r="AW4" s="288">
        <f>SUM('PUDR KAB ACT'!Z26:Z58)</f>
        <v>114</v>
      </c>
      <c r="AX4" s="288">
        <f>SUM('PUDR KAB ACT'!AA26:AA58)</f>
        <v>68</v>
      </c>
      <c r="AY4" s="288">
        <f>SUM('PUDR KAB ACT'!AB26:AB58)</f>
        <v>83</v>
      </c>
      <c r="AZ4" s="288">
        <f>SUM('PUDR KAB ACT'!AC26:AC58)</f>
        <v>50</v>
      </c>
      <c r="BA4" s="288">
        <f>SUM('PUDR KAB ACT'!AD26:AD58)</f>
        <v>67</v>
      </c>
      <c r="BB4" s="288"/>
      <c r="BC4" s="288"/>
      <c r="BD4" s="288"/>
      <c r="BE4" s="288"/>
      <c r="BF4" s="288"/>
      <c r="BG4" s="288"/>
      <c r="BH4" s="288"/>
      <c r="BI4" s="288"/>
      <c r="BJ4" s="288"/>
      <c r="BK4" s="288"/>
      <c r="BL4" s="288"/>
      <c r="BM4" s="288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</row>
    <row r="5" spans="1:93" ht="14.4" x14ac:dyDescent="0.3">
      <c r="A5" s="53">
        <v>3</v>
      </c>
      <c r="B5" s="53"/>
      <c r="C5" s="137" t="s">
        <v>598</v>
      </c>
      <c r="D5" s="137">
        <v>3</v>
      </c>
      <c r="E5" s="53" t="s">
        <v>74</v>
      </c>
      <c r="F5" s="288">
        <f>SUM('PUDR KAB SD'!G59:G77)</f>
        <v>487</v>
      </c>
      <c r="G5" s="288">
        <f>SUM('PUDR KAB SD'!H59:H77)</f>
        <v>442</v>
      </c>
      <c r="H5" s="288">
        <f>SUM('PUDR KAB SD'!I59:I77)</f>
        <v>439</v>
      </c>
      <c r="I5" s="288">
        <f>SUM('PUDR KAB SD'!J59:J77)</f>
        <v>361</v>
      </c>
      <c r="J5" s="288">
        <f>SUM('PUDR KAB SD'!K59:K77)</f>
        <v>421</v>
      </c>
      <c r="K5" s="288">
        <f>SUM('PUDR KAB SD'!L59:L77)</f>
        <v>256</v>
      </c>
      <c r="L5" s="288">
        <f>SUM('PUDR KAB SD'!M59:M77)</f>
        <v>403</v>
      </c>
      <c r="M5" s="288">
        <f>SUM('PUDR KAB SD'!N59:N77)</f>
        <v>632</v>
      </c>
      <c r="N5" s="288">
        <f>SUM('PUDR KAB SD'!O59:O77)</f>
        <v>491</v>
      </c>
      <c r="O5" s="288">
        <f>SUM('PUDR KAB SD'!P59:P77)</f>
        <v>428</v>
      </c>
      <c r="P5" s="288">
        <f>SUM('PUDR KAB SD'!Q59:Q77)</f>
        <v>361</v>
      </c>
      <c r="Q5" s="288">
        <f>SUM('PUDR KAB SD'!R59:R77)</f>
        <v>153</v>
      </c>
      <c r="R5" s="288">
        <f>SUM('PUDR KAB SD'!S59:S77)</f>
        <v>430</v>
      </c>
      <c r="S5" s="288">
        <f>SUM('PUDR KAB SD'!T59:T77)</f>
        <v>394</v>
      </c>
      <c r="T5" s="288">
        <f>SUM('PUDR KAB SD'!U59:U77)</f>
        <v>324</v>
      </c>
      <c r="U5" s="288">
        <f>SUM('PUDR KAB SD'!V59:V77)</f>
        <v>309</v>
      </c>
      <c r="V5" s="288">
        <f>SUM('PUDR KAB SD'!W59:W77)</f>
        <v>316</v>
      </c>
      <c r="W5" s="288">
        <f>SUM('PUDR KAB SD'!X59:X77)</f>
        <v>160</v>
      </c>
      <c r="X5" s="288">
        <f>SUM('PUDR KAB SD'!Y59:Y77)</f>
        <v>332</v>
      </c>
      <c r="Y5" s="288">
        <f>SUM('PUDR KAB SD'!Z59:Z77)</f>
        <v>569</v>
      </c>
      <c r="Z5" s="288">
        <f>SUM('PUDR KAB SD'!AA59:AA77)</f>
        <v>444</v>
      </c>
      <c r="AA5" s="288">
        <f>SUM('PUDR KAB SD'!AB59:AB77)</f>
        <v>382</v>
      </c>
      <c r="AB5" s="288">
        <f>SUM('PUDR KAB SD'!AC59:AC77)</f>
        <v>363</v>
      </c>
      <c r="AC5" s="288">
        <f>SUM('PUDR KAB SD'!AD59:AD77)</f>
        <v>165</v>
      </c>
      <c r="AD5" s="288">
        <f>SUM('PUDR KAB ACT'!G59:G77)</f>
        <v>49</v>
      </c>
      <c r="AE5" s="288">
        <f>SUM('PUDR KAB ACT'!H59:H77)</f>
        <v>17</v>
      </c>
      <c r="AF5" s="288">
        <f>SUM('PUDR KAB ACT'!I59:I77)</f>
        <v>25</v>
      </c>
      <c r="AG5" s="288">
        <f>SUM('PUDR KAB ACT'!J59:J77)</f>
        <v>26</v>
      </c>
      <c r="AH5" s="288">
        <f>SUM('PUDR KAB ACT'!K59:K77)</f>
        <v>35</v>
      </c>
      <c r="AI5" s="288">
        <f>SUM('PUDR KAB ACT'!L59:L77)</f>
        <v>31</v>
      </c>
      <c r="AJ5" s="288">
        <f>SUM('PUDR KAB ACT'!M59:M77)</f>
        <v>66</v>
      </c>
      <c r="AK5" s="288">
        <f>SUM('PUDR KAB ACT'!N59:N77)</f>
        <v>124</v>
      </c>
      <c r="AL5" s="288">
        <f>SUM('PUDR KAB ACT'!O59:O77)</f>
        <v>42</v>
      </c>
      <c r="AM5" s="288">
        <f>SUM('PUDR KAB ACT'!P59:P77)</f>
        <v>29</v>
      </c>
      <c r="AN5" s="288">
        <f>SUM('PUDR KAB ACT'!Q59:Q77)</f>
        <v>20</v>
      </c>
      <c r="AO5" s="288">
        <f>SUM('PUDR KAB ACT'!R59:R77)</f>
        <v>18</v>
      </c>
      <c r="AP5" s="288">
        <f>SUM('PUDR KAB ACT'!S59:S77)</f>
        <v>49</v>
      </c>
      <c r="AQ5" s="288">
        <f>SUM('PUDR KAB ACT'!T59:T77)</f>
        <v>17</v>
      </c>
      <c r="AR5" s="288">
        <f>SUM('PUDR KAB ACT'!U59:U77)</f>
        <v>25</v>
      </c>
      <c r="AS5" s="288">
        <f>SUM('PUDR KAB ACT'!V59:V77)</f>
        <v>26</v>
      </c>
      <c r="AT5" s="288">
        <f>SUM('PUDR KAB ACT'!W59:W77)</f>
        <v>35</v>
      </c>
      <c r="AU5" s="288">
        <f>SUM('PUDR KAB ACT'!X59:X77)</f>
        <v>31</v>
      </c>
      <c r="AV5" s="288">
        <f>SUM('PUDR KAB ACT'!Y59:Y77)</f>
        <v>66</v>
      </c>
      <c r="AW5" s="288">
        <f>SUM('PUDR KAB ACT'!Z59:Z77)</f>
        <v>124</v>
      </c>
      <c r="AX5" s="288">
        <f>SUM('PUDR KAB ACT'!AA59:AA77)</f>
        <v>42</v>
      </c>
      <c r="AY5" s="288">
        <f>SUM('PUDR KAB ACT'!AB59:AB77)</f>
        <v>29</v>
      </c>
      <c r="AZ5" s="288">
        <f>SUM('PUDR KAB ACT'!AC59:AC77)</f>
        <v>20</v>
      </c>
      <c r="BA5" s="288">
        <f>SUM('PUDR KAB ACT'!AD59:AD77)</f>
        <v>18</v>
      </c>
      <c r="BB5" s="288"/>
      <c r="BC5" s="288"/>
      <c r="BD5" s="288"/>
      <c r="BE5" s="288"/>
      <c r="BF5" s="288"/>
      <c r="BG5" s="288"/>
      <c r="BH5" s="288"/>
      <c r="BI5" s="288"/>
      <c r="BJ5" s="288"/>
      <c r="BK5" s="288"/>
      <c r="BL5" s="288"/>
      <c r="BM5" s="288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</row>
    <row r="6" spans="1:93" ht="14.4" x14ac:dyDescent="0.3">
      <c r="A6" s="53">
        <v>4</v>
      </c>
      <c r="B6" s="53"/>
      <c r="C6" s="137" t="s">
        <v>591</v>
      </c>
      <c r="D6" s="137">
        <v>4</v>
      </c>
      <c r="E6" s="53" t="s">
        <v>94</v>
      </c>
      <c r="F6" s="288">
        <f>SUM('PUDR KAB SD'!G78:G89)</f>
        <v>241</v>
      </c>
      <c r="G6" s="288">
        <f>SUM('PUDR KAB SD'!H78:H89)</f>
        <v>221</v>
      </c>
      <c r="H6" s="288">
        <f>SUM('PUDR KAB SD'!I78:I89)</f>
        <v>266</v>
      </c>
      <c r="I6" s="288">
        <f>SUM('PUDR KAB SD'!J78:J89)</f>
        <v>237</v>
      </c>
      <c r="J6" s="288">
        <f>SUM('PUDR KAB SD'!K78:K89)</f>
        <v>161</v>
      </c>
      <c r="K6" s="288">
        <f>SUM('PUDR KAB SD'!L78:L89)</f>
        <v>157</v>
      </c>
      <c r="L6" s="288">
        <f>SUM('PUDR KAB SD'!M78:M89)</f>
        <v>264</v>
      </c>
      <c r="M6" s="288">
        <f>SUM('PUDR KAB SD'!N78:N89)</f>
        <v>233</v>
      </c>
      <c r="N6" s="288">
        <f>SUM('PUDR KAB SD'!O78:O89)</f>
        <v>316</v>
      </c>
      <c r="O6" s="288">
        <f>SUM('PUDR KAB SD'!P78:P89)</f>
        <v>234</v>
      </c>
      <c r="P6" s="288">
        <f>SUM('PUDR KAB SD'!Q78:Q89)</f>
        <v>259</v>
      </c>
      <c r="Q6" s="288">
        <f>SUM('PUDR KAB SD'!R78:R89)</f>
        <v>182</v>
      </c>
      <c r="R6" s="288">
        <f>SUM('PUDR KAB SD'!S78:S89)</f>
        <v>240</v>
      </c>
      <c r="S6" s="288">
        <f>SUM('PUDR KAB SD'!T78:T89)</f>
        <v>221</v>
      </c>
      <c r="T6" s="288">
        <f>SUM('PUDR KAB SD'!U78:U89)</f>
        <v>266</v>
      </c>
      <c r="U6" s="288">
        <f>SUM('PUDR KAB SD'!V78:V89)</f>
        <v>237</v>
      </c>
      <c r="V6" s="288">
        <f>SUM('PUDR KAB SD'!W78:W89)</f>
        <v>161</v>
      </c>
      <c r="W6" s="288">
        <f>SUM('PUDR KAB SD'!X78:X89)</f>
        <v>157</v>
      </c>
      <c r="X6" s="288">
        <f>SUM('PUDR KAB SD'!Y78:Y89)</f>
        <v>264</v>
      </c>
      <c r="Y6" s="288">
        <f>SUM('PUDR KAB SD'!Z78:Z89)</f>
        <v>233</v>
      </c>
      <c r="Z6" s="288">
        <f>SUM('PUDR KAB SD'!AA78:AA89)</f>
        <v>316</v>
      </c>
      <c r="AA6" s="288">
        <f>SUM('PUDR KAB SD'!AB78:AB89)</f>
        <v>234</v>
      </c>
      <c r="AB6" s="288">
        <f>SUM('PUDR KAB SD'!AC78:AC89)</f>
        <v>259</v>
      </c>
      <c r="AC6" s="288">
        <f>SUM('PUDR KAB SD'!AD78:AD89)</f>
        <v>182</v>
      </c>
      <c r="AD6" s="288">
        <f>SUM('PUDR KAB ACT'!G78:G89)</f>
        <v>12</v>
      </c>
      <c r="AE6" s="288">
        <f>SUM('PUDR KAB ACT'!H78:H89)</f>
        <v>10</v>
      </c>
      <c r="AF6" s="288">
        <f>SUM('PUDR KAB ACT'!I78:I89)</f>
        <v>8</v>
      </c>
      <c r="AG6" s="288">
        <f>SUM('PUDR KAB ACT'!J78:J89)</f>
        <v>6</v>
      </c>
      <c r="AH6" s="288">
        <f>SUM('PUDR KAB ACT'!K78:K89)</f>
        <v>9</v>
      </c>
      <c r="AI6" s="288">
        <f>SUM('PUDR KAB ACT'!L78:L89)</f>
        <v>2</v>
      </c>
      <c r="AJ6" s="288">
        <f>SUM('PUDR KAB ACT'!M78:M89)</f>
        <v>4</v>
      </c>
      <c r="AK6" s="288">
        <f>SUM('PUDR KAB ACT'!N78:N89)</f>
        <v>2</v>
      </c>
      <c r="AL6" s="288">
        <f>SUM('PUDR KAB ACT'!O78:O89)</f>
        <v>13</v>
      </c>
      <c r="AM6" s="288">
        <f>SUM('PUDR KAB ACT'!P78:P89)</f>
        <v>1</v>
      </c>
      <c r="AN6" s="288">
        <f>SUM('PUDR KAB ACT'!Q78:Q89)</f>
        <v>6</v>
      </c>
      <c r="AO6" s="288">
        <f>SUM('PUDR KAB ACT'!R78:R89)</f>
        <v>1</v>
      </c>
      <c r="AP6" s="288">
        <f>SUM('PUDR KAB ACT'!S78:S89)</f>
        <v>11</v>
      </c>
      <c r="AQ6" s="288">
        <f>SUM('PUDR KAB ACT'!T78:T89)</f>
        <v>10</v>
      </c>
      <c r="AR6" s="288">
        <f>SUM('PUDR KAB ACT'!U78:U89)</f>
        <v>8</v>
      </c>
      <c r="AS6" s="288">
        <f>SUM('PUDR KAB ACT'!V78:V89)</f>
        <v>5</v>
      </c>
      <c r="AT6" s="288">
        <f>SUM('PUDR KAB ACT'!W78:W89)</f>
        <v>9</v>
      </c>
      <c r="AU6" s="288">
        <f>SUM('PUDR KAB ACT'!X78:X89)</f>
        <v>2</v>
      </c>
      <c r="AV6" s="288">
        <f>SUM('PUDR KAB ACT'!Y78:Y89)</f>
        <v>4</v>
      </c>
      <c r="AW6" s="288">
        <f>SUM('PUDR KAB ACT'!Z78:Z89)</f>
        <v>2</v>
      </c>
      <c r="AX6" s="288">
        <f>SUM('PUDR KAB ACT'!AA78:AA89)</f>
        <v>13</v>
      </c>
      <c r="AY6" s="288">
        <f>SUM('PUDR KAB ACT'!AB78:AB89)</f>
        <v>1</v>
      </c>
      <c r="AZ6" s="288">
        <f>SUM('PUDR KAB ACT'!AC78:AC89)</f>
        <v>5</v>
      </c>
      <c r="BA6" s="288">
        <f>SUM('PUDR KAB ACT'!AD78:AD89)</f>
        <v>0</v>
      </c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  <c r="BM6" s="288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</row>
    <row r="7" spans="1:93" ht="14.4" x14ac:dyDescent="0.3">
      <c r="A7" s="53">
        <v>5</v>
      </c>
      <c r="B7" s="53"/>
      <c r="C7" s="137" t="s">
        <v>591</v>
      </c>
      <c r="D7" s="137">
        <v>5</v>
      </c>
      <c r="E7" s="53" t="s">
        <v>107</v>
      </c>
      <c r="F7" s="288">
        <f>SUM('PUDR KAB SD'!G90:G96)</f>
        <v>126</v>
      </c>
      <c r="G7" s="288">
        <f>SUM('PUDR KAB SD'!H90:H96)</f>
        <v>101</v>
      </c>
      <c r="H7" s="288">
        <f>SUM('PUDR KAB SD'!I90:I96)</f>
        <v>81</v>
      </c>
      <c r="I7" s="288">
        <f>SUM('PUDR KAB SD'!J90:J96)</f>
        <v>51</v>
      </c>
      <c r="J7" s="288">
        <f>SUM('PUDR KAB SD'!K90:K96)</f>
        <v>100</v>
      </c>
      <c r="K7" s="288">
        <f>SUM('PUDR KAB SD'!L90:L96)</f>
        <v>6</v>
      </c>
      <c r="L7" s="288">
        <f>SUM('PUDR KAB SD'!M90:M96)</f>
        <v>145</v>
      </c>
      <c r="M7" s="288">
        <f>SUM('PUDR KAB SD'!N90:N96)</f>
        <v>86</v>
      </c>
      <c r="N7" s="288">
        <f>SUM('PUDR KAB SD'!O90:O96)</f>
        <v>197</v>
      </c>
      <c r="O7" s="288">
        <f>SUM('PUDR KAB SD'!P90:P96)</f>
        <v>650</v>
      </c>
      <c r="P7" s="288">
        <f>SUM('PUDR KAB SD'!Q90:Q96)</f>
        <v>205</v>
      </c>
      <c r="Q7" s="288">
        <f>SUM('PUDR KAB SD'!R90:R96)</f>
        <v>405</v>
      </c>
      <c r="R7" s="288">
        <f>SUM('PUDR KAB SD'!S90:S96)</f>
        <v>126</v>
      </c>
      <c r="S7" s="288">
        <f>SUM('PUDR KAB SD'!T90:T96)</f>
        <v>74</v>
      </c>
      <c r="T7" s="288">
        <f>SUM('PUDR KAB SD'!U90:U96)</f>
        <v>45</v>
      </c>
      <c r="U7" s="288">
        <f>SUM('PUDR KAB SD'!V90:V96)</f>
        <v>51</v>
      </c>
      <c r="V7" s="288">
        <f>SUM('PUDR KAB SD'!W90:W96)</f>
        <v>86</v>
      </c>
      <c r="W7" s="288">
        <f>SUM('PUDR KAB SD'!X90:X96)</f>
        <v>6</v>
      </c>
      <c r="X7" s="288">
        <f>SUM('PUDR KAB SD'!Y90:Y96)</f>
        <v>145</v>
      </c>
      <c r="Y7" s="288">
        <f>SUM('PUDR KAB SD'!Z90:Z96)</f>
        <v>86</v>
      </c>
      <c r="Z7" s="288">
        <f>SUM('PUDR KAB SD'!AA90:AA96)</f>
        <v>197</v>
      </c>
      <c r="AA7" s="288">
        <f>SUM('PUDR KAB SD'!AB90:AB96)</f>
        <v>650</v>
      </c>
      <c r="AB7" s="288">
        <f>SUM('PUDR KAB SD'!AC90:AC96)</f>
        <v>195</v>
      </c>
      <c r="AC7" s="288">
        <f>SUM('PUDR KAB SD'!AD90:AD96)</f>
        <v>405</v>
      </c>
      <c r="AD7" s="288">
        <f>SUM('PUDR KAB ACT'!G90:G96)</f>
        <v>17</v>
      </c>
      <c r="AE7" s="288">
        <f>SUM('PUDR KAB ACT'!H90:H96)</f>
        <v>19</v>
      </c>
      <c r="AF7" s="288">
        <f>SUM('PUDR KAB ACT'!I90:I96)</f>
        <v>11</v>
      </c>
      <c r="AG7" s="288">
        <f>SUM('PUDR KAB ACT'!J90:J96)</f>
        <v>19</v>
      </c>
      <c r="AH7" s="288">
        <f>SUM('PUDR KAB ACT'!K90:K96)</f>
        <v>8</v>
      </c>
      <c r="AI7" s="288">
        <f>SUM('PUDR KAB ACT'!L90:L96)</f>
        <v>2</v>
      </c>
      <c r="AJ7" s="288">
        <f>SUM('PUDR KAB ACT'!M90:M96)</f>
        <v>13</v>
      </c>
      <c r="AK7" s="288">
        <f>SUM('PUDR KAB ACT'!N90:N96)</f>
        <v>14</v>
      </c>
      <c r="AL7" s="288">
        <f>SUM('PUDR KAB ACT'!O90:O96)</f>
        <v>54</v>
      </c>
      <c r="AM7" s="288">
        <f>SUM('PUDR KAB ACT'!P90:P96)</f>
        <v>37</v>
      </c>
      <c r="AN7" s="288">
        <f>SUM('PUDR KAB ACT'!Q90:Q96)</f>
        <v>11</v>
      </c>
      <c r="AO7" s="288">
        <f>SUM('PUDR KAB ACT'!R90:R96)</f>
        <v>33</v>
      </c>
      <c r="AP7" s="288">
        <f>SUM('PUDR KAB ACT'!S90:S96)</f>
        <v>14</v>
      </c>
      <c r="AQ7" s="288">
        <f>SUM('PUDR KAB ACT'!T90:T96)</f>
        <v>19</v>
      </c>
      <c r="AR7" s="288">
        <f>SUM('PUDR KAB ACT'!U90:U96)</f>
        <v>11</v>
      </c>
      <c r="AS7" s="288">
        <f>SUM('PUDR KAB ACT'!V90:V96)</f>
        <v>19</v>
      </c>
      <c r="AT7" s="288">
        <f>SUM('PUDR KAB ACT'!W90:W96)</f>
        <v>8</v>
      </c>
      <c r="AU7" s="288">
        <f>SUM('PUDR KAB ACT'!X90:X96)</f>
        <v>2</v>
      </c>
      <c r="AV7" s="288">
        <f>SUM('PUDR KAB ACT'!Y90:Y96)</f>
        <v>13</v>
      </c>
      <c r="AW7" s="288">
        <f>SUM('PUDR KAB ACT'!Z90:Z96)</f>
        <v>14</v>
      </c>
      <c r="AX7" s="288">
        <f>SUM('PUDR KAB ACT'!AA90:AA96)</f>
        <v>54</v>
      </c>
      <c r="AY7" s="288">
        <f>SUM('PUDR KAB ACT'!AB90:AB96)</f>
        <v>37</v>
      </c>
      <c r="AZ7" s="288">
        <f>SUM('PUDR KAB ACT'!AC90:AC96)</f>
        <v>11</v>
      </c>
      <c r="BA7" s="288">
        <f>SUM('PUDR KAB ACT'!AD90:AD96)</f>
        <v>33</v>
      </c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  <c r="BM7" s="288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</row>
    <row r="8" spans="1:93" ht="14.4" x14ac:dyDescent="0.3">
      <c r="A8" s="53">
        <v>6</v>
      </c>
      <c r="B8" s="53"/>
      <c r="C8" s="137" t="s">
        <v>591</v>
      </c>
      <c r="D8" s="137">
        <v>6</v>
      </c>
      <c r="E8" s="53" t="s">
        <v>115</v>
      </c>
      <c r="F8" s="288">
        <f>SUM('PUDR KAB SD'!G97:G107)</f>
        <v>2140</v>
      </c>
      <c r="G8" s="288">
        <f>SUM('PUDR KAB SD'!H97:H107)</f>
        <v>2300</v>
      </c>
      <c r="H8" s="288">
        <f>SUM('PUDR KAB SD'!I97:I107)</f>
        <v>2351</v>
      </c>
      <c r="I8" s="288">
        <f>SUM('PUDR KAB SD'!J97:J107)</f>
        <v>2194</v>
      </c>
      <c r="J8" s="288">
        <f>SUM('PUDR KAB SD'!K97:K107)</f>
        <v>2762</v>
      </c>
      <c r="K8" s="288">
        <f>SUM('PUDR KAB SD'!L97:L107)</f>
        <v>947</v>
      </c>
      <c r="L8" s="288">
        <f>SUM('PUDR KAB SD'!M97:M107)</f>
        <v>1341</v>
      </c>
      <c r="M8" s="288">
        <f>SUM('PUDR KAB SD'!N97:N107)</f>
        <v>1053</v>
      </c>
      <c r="N8" s="288">
        <f>SUM('PUDR KAB SD'!O97:O107)</f>
        <v>896</v>
      </c>
      <c r="O8" s="288">
        <f>SUM('PUDR KAB SD'!P97:P107)</f>
        <v>1083</v>
      </c>
      <c r="P8" s="288">
        <f>SUM('PUDR KAB SD'!Q97:Q107)</f>
        <v>726</v>
      </c>
      <c r="Q8" s="288">
        <f>SUM('PUDR KAB SD'!R97:R107)</f>
        <v>865</v>
      </c>
      <c r="R8" s="288">
        <f>SUM('PUDR KAB SD'!S97:S107)</f>
        <v>1997</v>
      </c>
      <c r="S8" s="288">
        <f>SUM('PUDR KAB SD'!T97:T107)</f>
        <v>1878</v>
      </c>
      <c r="T8" s="288">
        <f>SUM('PUDR KAB SD'!U97:U107)</f>
        <v>2075</v>
      </c>
      <c r="U8" s="288">
        <f>SUM('PUDR KAB SD'!V97:V107)</f>
        <v>2038</v>
      </c>
      <c r="V8" s="288">
        <f>SUM('PUDR KAB SD'!W97:W107)</f>
        <v>1981</v>
      </c>
      <c r="W8" s="288">
        <f>SUM('PUDR KAB SD'!X97:X107)</f>
        <v>1177</v>
      </c>
      <c r="X8" s="288">
        <f>SUM('PUDR KAB SD'!Y97:Y107)</f>
        <v>1509</v>
      </c>
      <c r="Y8" s="288">
        <f>SUM('PUDR KAB SD'!Z97:Z107)</f>
        <v>1294</v>
      </c>
      <c r="Z8" s="288">
        <f>SUM('PUDR KAB SD'!AA97:AA107)</f>
        <v>1188</v>
      </c>
      <c r="AA8" s="288">
        <f>SUM('PUDR KAB SD'!AB97:AB107)</f>
        <v>1288</v>
      </c>
      <c r="AB8" s="288">
        <f>SUM('PUDR KAB SD'!AC97:AC107)</f>
        <v>1004</v>
      </c>
      <c r="AC8" s="288">
        <f>SUM('PUDR KAB SD'!AD97:AD107)</f>
        <v>952</v>
      </c>
      <c r="AD8" s="288">
        <f>SUM('PUDR KAB ACT'!G97:G107)</f>
        <v>32</v>
      </c>
      <c r="AE8" s="288">
        <f>SUM('PUDR KAB ACT'!H97:H107)</f>
        <v>27</v>
      </c>
      <c r="AF8" s="288">
        <f>SUM('PUDR KAB ACT'!I97:I107)</f>
        <v>24</v>
      </c>
      <c r="AG8" s="288">
        <f>SUM('PUDR KAB ACT'!J97:J107)</f>
        <v>39</v>
      </c>
      <c r="AH8" s="288">
        <f>SUM('PUDR KAB ACT'!K97:K107)</f>
        <v>17</v>
      </c>
      <c r="AI8" s="288">
        <f>SUM('PUDR KAB ACT'!L97:L107)</f>
        <v>8</v>
      </c>
      <c r="AJ8" s="288">
        <f>SUM('PUDR KAB ACT'!M97:M107)</f>
        <v>5</v>
      </c>
      <c r="AK8" s="288">
        <f>SUM('PUDR KAB ACT'!N97:N107)</f>
        <v>8</v>
      </c>
      <c r="AL8" s="288">
        <f>SUM('PUDR KAB ACT'!O97:O107)</f>
        <v>5</v>
      </c>
      <c r="AM8" s="288">
        <f>SUM('PUDR KAB ACT'!P97:P107)</f>
        <v>3</v>
      </c>
      <c r="AN8" s="288">
        <f>SUM('PUDR KAB ACT'!Q97:Q107)</f>
        <v>13</v>
      </c>
      <c r="AO8" s="288">
        <f>SUM('PUDR KAB ACT'!R97:R107)</f>
        <v>8</v>
      </c>
      <c r="AP8" s="288">
        <f>SUM('PUDR KAB ACT'!S97:S107)</f>
        <v>31</v>
      </c>
      <c r="AQ8" s="288">
        <f>SUM('PUDR KAB ACT'!T97:T107)</f>
        <v>26</v>
      </c>
      <c r="AR8" s="288">
        <f>SUM('PUDR KAB ACT'!U97:U107)</f>
        <v>19</v>
      </c>
      <c r="AS8" s="288">
        <f>SUM('PUDR KAB ACT'!V97:V107)</f>
        <v>39</v>
      </c>
      <c r="AT8" s="288">
        <f>SUM('PUDR KAB ACT'!W97:W107)</f>
        <v>17</v>
      </c>
      <c r="AU8" s="288">
        <f>SUM('PUDR KAB ACT'!X97:X107)</f>
        <v>7</v>
      </c>
      <c r="AV8" s="288">
        <f>SUM('PUDR KAB ACT'!Y97:Y107)</f>
        <v>5</v>
      </c>
      <c r="AW8" s="288">
        <f>SUM('PUDR KAB ACT'!Z97:Z107)</f>
        <v>8</v>
      </c>
      <c r="AX8" s="288">
        <f>SUM('PUDR KAB ACT'!AA97:AA107)</f>
        <v>5</v>
      </c>
      <c r="AY8" s="288">
        <f>SUM('PUDR KAB ACT'!AB97:AB107)</f>
        <v>3</v>
      </c>
      <c r="AZ8" s="288">
        <f>SUM('PUDR KAB ACT'!AC97:AC107)</f>
        <v>13</v>
      </c>
      <c r="BA8" s="288">
        <f>SUM('PUDR KAB ACT'!AD97:AD107)</f>
        <v>8</v>
      </c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8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</row>
    <row r="9" spans="1:93" ht="14.4" x14ac:dyDescent="0.3">
      <c r="A9" s="53">
        <v>7</v>
      </c>
      <c r="B9" s="53"/>
      <c r="C9" s="137" t="s">
        <v>599</v>
      </c>
      <c r="D9" s="137">
        <v>7</v>
      </c>
      <c r="E9" s="53" t="s">
        <v>127</v>
      </c>
      <c r="F9" s="288">
        <f>SUM('PUDR KAB SD'!G108:G117)</f>
        <v>1592</v>
      </c>
      <c r="G9" s="288">
        <f>SUM('PUDR KAB SD'!H108:H117)</f>
        <v>1466</v>
      </c>
      <c r="H9" s="288">
        <f>SUM('PUDR KAB SD'!I108:I117)</f>
        <v>1165</v>
      </c>
      <c r="I9" s="288">
        <f>SUM('PUDR KAB SD'!J108:J117)</f>
        <v>1167</v>
      </c>
      <c r="J9" s="288">
        <f>SUM('PUDR KAB SD'!K108:K117)</f>
        <v>1248</v>
      </c>
      <c r="K9" s="288">
        <f>SUM('PUDR KAB SD'!L108:L117)</f>
        <v>945</v>
      </c>
      <c r="L9" s="288">
        <f>SUM('PUDR KAB SD'!M108:M117)</f>
        <v>1017</v>
      </c>
      <c r="M9" s="288">
        <f>SUM('PUDR KAB SD'!N108:N117)</f>
        <v>980</v>
      </c>
      <c r="N9" s="288">
        <f>SUM('PUDR KAB SD'!O108:O117)</f>
        <v>873</v>
      </c>
      <c r="O9" s="288">
        <f>SUM('PUDR KAB SD'!P108:P117)</f>
        <v>988</v>
      </c>
      <c r="P9" s="288">
        <f>SUM('PUDR KAB SD'!Q108:Q117)</f>
        <v>949</v>
      </c>
      <c r="Q9" s="288">
        <f>SUM('PUDR KAB SD'!R108:R117)</f>
        <v>917</v>
      </c>
      <c r="R9" s="288">
        <f>SUM('PUDR KAB SD'!S108:S117)</f>
        <v>1579</v>
      </c>
      <c r="S9" s="288">
        <f>SUM('PUDR KAB SD'!T108:T117)</f>
        <v>836</v>
      </c>
      <c r="T9" s="288">
        <f>SUM('PUDR KAB SD'!U108:U117)</f>
        <v>703</v>
      </c>
      <c r="U9" s="288">
        <f>SUM('PUDR KAB SD'!V108:V117)</f>
        <v>691</v>
      </c>
      <c r="V9" s="288">
        <f>SUM('PUDR KAB SD'!W108:W117)</f>
        <v>701</v>
      </c>
      <c r="W9" s="288">
        <f>SUM('PUDR KAB SD'!X108:X117)</f>
        <v>539</v>
      </c>
      <c r="X9" s="288">
        <f>SUM('PUDR KAB SD'!Y108:Y117)</f>
        <v>603</v>
      </c>
      <c r="Y9" s="288">
        <f>SUM('PUDR KAB SD'!Z108:Z117)</f>
        <v>661</v>
      </c>
      <c r="Z9" s="288">
        <f>SUM('PUDR KAB SD'!AA108:AA117)</f>
        <v>622</v>
      </c>
      <c r="AA9" s="288">
        <f>SUM('PUDR KAB SD'!AB108:AB117)</f>
        <v>766</v>
      </c>
      <c r="AB9" s="288">
        <f>SUM('PUDR KAB SD'!AC108:AC117)</f>
        <v>683</v>
      </c>
      <c r="AC9" s="288">
        <f>SUM('PUDR KAB SD'!AD108:AD117)</f>
        <v>657</v>
      </c>
      <c r="AD9" s="288">
        <f>SUM('PUDR KAB ACT'!G108:G117)</f>
        <v>63</v>
      </c>
      <c r="AE9" s="288">
        <f>SUM('PUDR KAB ACT'!H108:H117)</f>
        <v>43</v>
      </c>
      <c r="AF9" s="288">
        <f>SUM('PUDR KAB ACT'!I108:I117)</f>
        <v>22</v>
      </c>
      <c r="AG9" s="288">
        <f>SUM('PUDR KAB ACT'!J108:J117)</f>
        <v>23</v>
      </c>
      <c r="AH9" s="288">
        <f>SUM('PUDR KAB ACT'!K108:K117)</f>
        <v>16</v>
      </c>
      <c r="AI9" s="288">
        <f>SUM('PUDR KAB ACT'!L108:L117)</f>
        <v>18</v>
      </c>
      <c r="AJ9" s="288">
        <f>SUM('PUDR KAB ACT'!M108:M117)</f>
        <v>42</v>
      </c>
      <c r="AK9" s="288">
        <f>SUM('PUDR KAB ACT'!N108:N117)</f>
        <v>15</v>
      </c>
      <c r="AL9" s="288">
        <f>SUM('PUDR KAB ACT'!O108:O117)</f>
        <v>9</v>
      </c>
      <c r="AM9" s="288">
        <f>SUM('PUDR KAB ACT'!P108:P117)</f>
        <v>32</v>
      </c>
      <c r="AN9" s="288">
        <f>SUM('PUDR KAB ACT'!Q108:Q117)</f>
        <v>15</v>
      </c>
      <c r="AO9" s="288">
        <f>SUM('PUDR KAB ACT'!R108:R117)</f>
        <v>19</v>
      </c>
      <c r="AP9" s="288">
        <f>SUM('PUDR KAB ACT'!S108:S117)</f>
        <v>59</v>
      </c>
      <c r="AQ9" s="288">
        <f>SUM('PUDR KAB ACT'!T108:T117)</f>
        <v>41</v>
      </c>
      <c r="AR9" s="288">
        <f>SUM('PUDR KAB ACT'!U108:U117)</f>
        <v>15</v>
      </c>
      <c r="AS9" s="288">
        <f>SUM('PUDR KAB ACT'!V108:V117)</f>
        <v>18</v>
      </c>
      <c r="AT9" s="288">
        <f>SUM('PUDR KAB ACT'!W108:W117)</f>
        <v>16</v>
      </c>
      <c r="AU9" s="288">
        <f>SUM('PUDR KAB ACT'!X108:X117)</f>
        <v>17</v>
      </c>
      <c r="AV9" s="288">
        <f>SUM('PUDR KAB ACT'!Y108:Y117)</f>
        <v>42</v>
      </c>
      <c r="AW9" s="288">
        <f>SUM('PUDR KAB ACT'!Z108:Z117)</f>
        <v>12</v>
      </c>
      <c r="AX9" s="288">
        <f>SUM('PUDR KAB ACT'!AA108:AA117)</f>
        <v>8</v>
      </c>
      <c r="AY9" s="288">
        <f>SUM('PUDR KAB ACT'!AB108:AB117)</f>
        <v>31</v>
      </c>
      <c r="AZ9" s="288">
        <f>SUM('PUDR KAB ACT'!AC108:AC117)</f>
        <v>15</v>
      </c>
      <c r="BA9" s="288">
        <f>SUM('PUDR KAB ACT'!AD108:AD117)</f>
        <v>19</v>
      </c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  <c r="BM9" s="288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</row>
    <row r="10" spans="1:93" ht="14.4" x14ac:dyDescent="0.3">
      <c r="A10" s="53">
        <v>8</v>
      </c>
      <c r="B10" s="53"/>
      <c r="C10" s="137" t="s">
        <v>599</v>
      </c>
      <c r="D10" s="137">
        <v>8</v>
      </c>
      <c r="E10" s="53" t="s">
        <v>138</v>
      </c>
      <c r="F10" s="288">
        <f>SUM('PUDR KAB SD'!G118:G134)</f>
        <v>1378</v>
      </c>
      <c r="G10" s="288">
        <f>SUM('PUDR KAB SD'!H118:H134)</f>
        <v>1183</v>
      </c>
      <c r="H10" s="288">
        <f>SUM('PUDR KAB SD'!I118:I134)</f>
        <v>1144</v>
      </c>
      <c r="I10" s="288">
        <f>SUM('PUDR KAB SD'!J118:J134)</f>
        <v>1054</v>
      </c>
      <c r="J10" s="288">
        <f>SUM('PUDR KAB SD'!K118:K134)</f>
        <v>1514</v>
      </c>
      <c r="K10" s="288">
        <f>SUM('PUDR KAB SD'!L118:L134)</f>
        <v>1534</v>
      </c>
      <c r="L10" s="288">
        <f>SUM('PUDR KAB SD'!M118:M134)</f>
        <v>2315</v>
      </c>
      <c r="M10" s="288">
        <f>SUM('PUDR KAB SD'!N118:N134)</f>
        <v>1425</v>
      </c>
      <c r="N10" s="288">
        <f>SUM('PUDR KAB SD'!O118:O134)</f>
        <v>2470</v>
      </c>
      <c r="O10" s="288">
        <f>SUM('PUDR KAB SD'!P118:P134)</f>
        <v>862</v>
      </c>
      <c r="P10" s="288">
        <f>SUM('PUDR KAB SD'!Q118:Q134)</f>
        <v>677</v>
      </c>
      <c r="Q10" s="288">
        <f>SUM('PUDR KAB SD'!R118:R134)</f>
        <v>673</v>
      </c>
      <c r="R10" s="288">
        <f>SUM('PUDR KAB SD'!S118:S134)</f>
        <v>1308</v>
      </c>
      <c r="S10" s="288">
        <f>SUM('PUDR KAB SD'!T118:T134)</f>
        <v>496</v>
      </c>
      <c r="T10" s="288">
        <f>SUM('PUDR KAB SD'!U118:U134)</f>
        <v>424</v>
      </c>
      <c r="U10" s="288">
        <f>SUM('PUDR KAB SD'!V118:V134)</f>
        <v>358</v>
      </c>
      <c r="V10" s="288">
        <f>SUM('PUDR KAB SD'!W118:W134)</f>
        <v>529</v>
      </c>
      <c r="W10" s="288">
        <f>SUM('PUDR KAB SD'!X118:X134)</f>
        <v>343</v>
      </c>
      <c r="X10" s="288">
        <f>SUM('PUDR KAB SD'!Y118:Y134)</f>
        <v>537</v>
      </c>
      <c r="Y10" s="288">
        <f>SUM('PUDR KAB SD'!Z118:Z134)</f>
        <v>528</v>
      </c>
      <c r="Z10" s="288">
        <f>SUM('PUDR KAB SD'!AA118:AA134)</f>
        <v>483</v>
      </c>
      <c r="AA10" s="288">
        <f>SUM('PUDR KAB SD'!AB118:AB134)</f>
        <v>468</v>
      </c>
      <c r="AB10" s="288">
        <f>SUM('PUDR KAB SD'!AC118:AC134)</f>
        <v>359</v>
      </c>
      <c r="AC10" s="288">
        <f>SUM('PUDR KAB SD'!AD118:AD134)</f>
        <v>493</v>
      </c>
      <c r="AD10" s="288">
        <f>SUM('PUDR KAB ACT'!G118:G134)</f>
        <v>68</v>
      </c>
      <c r="AE10" s="288">
        <f>SUM('PUDR KAB ACT'!H118:H134)</f>
        <v>56</v>
      </c>
      <c r="AF10" s="288">
        <f>SUM('PUDR KAB ACT'!I118:I134)</f>
        <v>28</v>
      </c>
      <c r="AG10" s="288">
        <f>SUM('PUDR KAB ACT'!J118:J134)</f>
        <v>47</v>
      </c>
      <c r="AH10" s="288">
        <f>SUM('PUDR KAB ACT'!K118:K134)</f>
        <v>81</v>
      </c>
      <c r="AI10" s="288">
        <f>SUM('PUDR KAB ACT'!L118:L134)</f>
        <v>26</v>
      </c>
      <c r="AJ10" s="288">
        <f>SUM('PUDR KAB ACT'!M118:M134)</f>
        <v>44</v>
      </c>
      <c r="AK10" s="288">
        <f>SUM('PUDR KAB ACT'!N118:N134)</f>
        <v>65</v>
      </c>
      <c r="AL10" s="288">
        <f>SUM('PUDR KAB ACT'!O118:O134)</f>
        <v>116</v>
      </c>
      <c r="AM10" s="288">
        <f>SUM('PUDR KAB ACT'!P118:P134)</f>
        <v>51</v>
      </c>
      <c r="AN10" s="288">
        <f>SUM('PUDR KAB ACT'!Q118:Q134)</f>
        <v>38</v>
      </c>
      <c r="AO10" s="288">
        <f>SUM('PUDR KAB ACT'!R118:R134)</f>
        <v>26</v>
      </c>
      <c r="AP10" s="288">
        <f>SUM('PUDR KAB ACT'!S118:S134)</f>
        <v>50</v>
      </c>
      <c r="AQ10" s="288">
        <f>SUM('PUDR KAB ACT'!T118:T134)</f>
        <v>45</v>
      </c>
      <c r="AR10" s="288">
        <f>SUM('PUDR KAB ACT'!U118:U134)</f>
        <v>19</v>
      </c>
      <c r="AS10" s="288">
        <f>SUM('PUDR KAB ACT'!V118:V134)</f>
        <v>46</v>
      </c>
      <c r="AT10" s="288">
        <f>SUM('PUDR KAB ACT'!W118:W134)</f>
        <v>76</v>
      </c>
      <c r="AU10" s="288">
        <f>SUM('PUDR KAB ACT'!X118:X134)</f>
        <v>25</v>
      </c>
      <c r="AV10" s="288">
        <f>SUM('PUDR KAB ACT'!Y118:Y134)</f>
        <v>39</v>
      </c>
      <c r="AW10" s="288">
        <f>SUM('PUDR KAB ACT'!Z118:Z134)</f>
        <v>61</v>
      </c>
      <c r="AX10" s="288">
        <f>SUM('PUDR KAB ACT'!AA118:AA134)</f>
        <v>107</v>
      </c>
      <c r="AY10" s="288">
        <f>SUM('PUDR KAB ACT'!AB118:AB134)</f>
        <v>46</v>
      </c>
      <c r="AZ10" s="288">
        <f>SUM('PUDR KAB ACT'!AC118:AC134)</f>
        <v>32</v>
      </c>
      <c r="BA10" s="288">
        <f>SUM('PUDR KAB ACT'!AD118:AD134)</f>
        <v>23</v>
      </c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</row>
    <row r="11" spans="1:93" ht="14.4" x14ac:dyDescent="0.3">
      <c r="A11" s="53">
        <v>9</v>
      </c>
      <c r="B11" s="53"/>
      <c r="C11" s="137" t="s">
        <v>591</v>
      </c>
      <c r="D11" s="137">
        <v>9</v>
      </c>
      <c r="E11" s="53" t="s">
        <v>156</v>
      </c>
      <c r="F11" s="288">
        <f>SUM('PUDR KAB SD'!G135:G141)</f>
        <v>2094</v>
      </c>
      <c r="G11" s="288">
        <f>SUM('PUDR KAB SD'!H135:H141)</f>
        <v>2105</v>
      </c>
      <c r="H11" s="288">
        <f>SUM('PUDR KAB SD'!I135:I141)</f>
        <v>1740</v>
      </c>
      <c r="I11" s="288">
        <f>SUM('PUDR KAB SD'!J135:J141)</f>
        <v>2003</v>
      </c>
      <c r="J11" s="288">
        <f>SUM('PUDR KAB SD'!K135:K141)</f>
        <v>1979</v>
      </c>
      <c r="K11" s="288">
        <f>SUM('PUDR KAB SD'!L135:L141)</f>
        <v>1549</v>
      </c>
      <c r="L11" s="288">
        <f>SUM('PUDR KAB SD'!M135:M141)</f>
        <v>1934</v>
      </c>
      <c r="M11" s="288">
        <f>SUM('PUDR KAB SD'!N135:N141)</f>
        <v>1835</v>
      </c>
      <c r="N11" s="288">
        <f>SUM('PUDR KAB SD'!O135:O141)</f>
        <v>2152</v>
      </c>
      <c r="O11" s="288">
        <f>SUM('PUDR KAB SD'!P135:P141)</f>
        <v>2162</v>
      </c>
      <c r="P11" s="288">
        <f>SUM('PUDR KAB SD'!Q135:Q141)</f>
        <v>1802</v>
      </c>
      <c r="Q11" s="288">
        <f>SUM('PUDR KAB SD'!R135:R141)</f>
        <v>1459</v>
      </c>
      <c r="R11" s="288">
        <f>SUM('PUDR KAB SD'!S135:S141)</f>
        <v>2711</v>
      </c>
      <c r="S11" s="288">
        <f>SUM('PUDR KAB SD'!T135:T141)</f>
        <v>2146</v>
      </c>
      <c r="T11" s="288">
        <f>SUM('PUDR KAB SD'!U135:U141)</f>
        <v>1960</v>
      </c>
      <c r="U11" s="288">
        <f>SUM('PUDR KAB SD'!V135:V141)</f>
        <v>1857</v>
      </c>
      <c r="V11" s="288">
        <f>SUM('PUDR KAB SD'!W135:W141)</f>
        <v>2157</v>
      </c>
      <c r="W11" s="288">
        <f>SUM('PUDR KAB SD'!X135:X141)</f>
        <v>1596</v>
      </c>
      <c r="X11" s="288">
        <f>SUM('PUDR KAB SD'!Y135:Y141)</f>
        <v>1952</v>
      </c>
      <c r="Y11" s="288">
        <f>SUM('PUDR KAB SD'!Z135:Z141)</f>
        <v>1860</v>
      </c>
      <c r="Z11" s="288">
        <f>SUM('PUDR KAB SD'!AA135:AA141)</f>
        <v>1695</v>
      </c>
      <c r="AA11" s="288">
        <f>SUM('PUDR KAB SD'!AB135:AB141)</f>
        <v>1631</v>
      </c>
      <c r="AB11" s="288">
        <f>SUM('PUDR KAB SD'!AC135:AC141)</f>
        <v>1884</v>
      </c>
      <c r="AC11" s="288">
        <f>SUM('PUDR KAB SD'!AD135:AD141)</f>
        <v>1884</v>
      </c>
      <c r="AD11" s="288">
        <f>SUM('PUDR KAB ACT'!G135:G141)</f>
        <v>10</v>
      </c>
      <c r="AE11" s="288">
        <f>SUM('PUDR KAB ACT'!H135:H141)</f>
        <v>9</v>
      </c>
      <c r="AF11" s="288">
        <f>SUM('PUDR KAB ACT'!I135:I141)</f>
        <v>24</v>
      </c>
      <c r="AG11" s="288">
        <f>SUM('PUDR KAB ACT'!J135:J141)</f>
        <v>21</v>
      </c>
      <c r="AH11" s="288">
        <f>SUM('PUDR KAB ACT'!K135:K141)</f>
        <v>35</v>
      </c>
      <c r="AI11" s="288">
        <f>SUM('PUDR KAB ACT'!L135:L141)</f>
        <v>10</v>
      </c>
      <c r="AJ11" s="288">
        <f>SUM('PUDR KAB ACT'!M135:M141)</f>
        <v>10</v>
      </c>
      <c r="AK11" s="288">
        <f>SUM('PUDR KAB ACT'!N135:N141)</f>
        <v>17</v>
      </c>
      <c r="AL11" s="288">
        <f>SUM('PUDR KAB ACT'!O135:O141)</f>
        <v>23</v>
      </c>
      <c r="AM11" s="288">
        <f>SUM('PUDR KAB ACT'!P135:P141)</f>
        <v>49</v>
      </c>
      <c r="AN11" s="288">
        <f>SUM('PUDR KAB ACT'!Q135:Q141)</f>
        <v>16</v>
      </c>
      <c r="AO11" s="288">
        <f>SUM('PUDR KAB ACT'!R135:R141)</f>
        <v>3</v>
      </c>
      <c r="AP11" s="288">
        <f>SUM('PUDR KAB ACT'!S135:S141)</f>
        <v>10</v>
      </c>
      <c r="AQ11" s="288">
        <f>SUM('PUDR KAB ACT'!T135:T141)</f>
        <v>8</v>
      </c>
      <c r="AR11" s="288">
        <f>SUM('PUDR KAB ACT'!U135:U141)</f>
        <v>24</v>
      </c>
      <c r="AS11" s="288">
        <f>SUM('PUDR KAB ACT'!V135:V141)</f>
        <v>21</v>
      </c>
      <c r="AT11" s="288">
        <f>SUM('PUDR KAB ACT'!W135:W141)</f>
        <v>35</v>
      </c>
      <c r="AU11" s="288">
        <f>SUM('PUDR KAB ACT'!X135:X141)</f>
        <v>10</v>
      </c>
      <c r="AV11" s="288">
        <f>SUM('PUDR KAB ACT'!Y135:Y141)</f>
        <v>9</v>
      </c>
      <c r="AW11" s="288">
        <f>SUM('PUDR KAB ACT'!Z135:Z141)</f>
        <v>17</v>
      </c>
      <c r="AX11" s="288">
        <f>SUM('PUDR KAB ACT'!AA135:AA141)</f>
        <v>23</v>
      </c>
      <c r="AY11" s="288">
        <f>SUM('PUDR KAB ACT'!AB135:AB141)</f>
        <v>48</v>
      </c>
      <c r="AZ11" s="288">
        <f>SUM('PUDR KAB ACT'!AC135:AC141)</f>
        <v>16</v>
      </c>
      <c r="BA11" s="288">
        <f>SUM('PUDR KAB ACT'!AD135:AD141)</f>
        <v>3</v>
      </c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</row>
    <row r="12" spans="1:93" ht="14.4" x14ac:dyDescent="0.3">
      <c r="A12" s="53">
        <v>10</v>
      </c>
      <c r="B12" s="53"/>
      <c r="C12" s="137" t="s">
        <v>591</v>
      </c>
      <c r="D12" s="137">
        <v>10</v>
      </c>
      <c r="E12" s="53" t="s">
        <v>164</v>
      </c>
      <c r="F12" s="288">
        <f>SUM('PUDR KAB SD'!G142:G156)</f>
        <v>2956</v>
      </c>
      <c r="G12" s="288">
        <f>SUM('PUDR KAB SD'!H142:H156)</f>
        <v>2800</v>
      </c>
      <c r="H12" s="288">
        <f>SUM('PUDR KAB SD'!I142:I156)</f>
        <v>1845</v>
      </c>
      <c r="I12" s="288">
        <f>SUM('PUDR KAB SD'!J142:J156)</f>
        <v>1691</v>
      </c>
      <c r="J12" s="288">
        <f>SUM('PUDR KAB SD'!K142:K156)</f>
        <v>1549</v>
      </c>
      <c r="K12" s="288">
        <f>SUM('PUDR KAB SD'!L142:L156)</f>
        <v>1242</v>
      </c>
      <c r="L12" s="288">
        <f>SUM('PUDR KAB SD'!M142:M156)</f>
        <v>2030</v>
      </c>
      <c r="M12" s="288">
        <f>SUM('PUDR KAB SD'!N142:N156)</f>
        <v>1893</v>
      </c>
      <c r="N12" s="288">
        <f>SUM('PUDR KAB SD'!O142:O156)</f>
        <v>1881</v>
      </c>
      <c r="O12" s="288">
        <f>SUM('PUDR KAB SD'!P142:P156)</f>
        <v>1919</v>
      </c>
      <c r="P12" s="288">
        <f>SUM('PUDR KAB SD'!Q142:Q156)</f>
        <v>1805</v>
      </c>
      <c r="Q12" s="288">
        <f>SUM('PUDR KAB SD'!R142:R156)</f>
        <v>1578</v>
      </c>
      <c r="R12" s="288">
        <f>SUM('PUDR KAB SD'!S142:S156)</f>
        <v>2956</v>
      </c>
      <c r="S12" s="288">
        <f>SUM('PUDR KAB SD'!T142:T156)</f>
        <v>2800</v>
      </c>
      <c r="T12" s="288">
        <f>SUM('PUDR KAB SD'!U142:U156)</f>
        <v>1845</v>
      </c>
      <c r="U12" s="288">
        <f>SUM('PUDR KAB SD'!V142:V156)</f>
        <v>1691</v>
      </c>
      <c r="V12" s="288">
        <f>SUM('PUDR KAB SD'!W142:W156)</f>
        <v>1549</v>
      </c>
      <c r="W12" s="288">
        <f>SUM('PUDR KAB SD'!X142:X156)</f>
        <v>1242</v>
      </c>
      <c r="X12" s="288">
        <f>SUM('PUDR KAB SD'!Y142:Y156)</f>
        <v>2030</v>
      </c>
      <c r="Y12" s="288">
        <f>SUM('PUDR KAB SD'!Z142:Z156)</f>
        <v>1893</v>
      </c>
      <c r="Z12" s="288">
        <f>SUM('PUDR KAB SD'!AA142:AA156)</f>
        <v>1881</v>
      </c>
      <c r="AA12" s="288">
        <f>SUM('PUDR KAB SD'!AB142:AB156)</f>
        <v>1919</v>
      </c>
      <c r="AB12" s="288">
        <f>SUM('PUDR KAB SD'!AC142:AC156)</f>
        <v>1805</v>
      </c>
      <c r="AC12" s="288">
        <f>SUM('PUDR KAB SD'!AD142:AD156)</f>
        <v>1578</v>
      </c>
      <c r="AD12" s="288">
        <f>SUM('PUDR KAB ACT'!G142:G156)</f>
        <v>371</v>
      </c>
      <c r="AE12" s="288">
        <f>SUM('PUDR KAB ACT'!H142:H156)</f>
        <v>310</v>
      </c>
      <c r="AF12" s="288">
        <f>SUM('PUDR KAB ACT'!I142:I156)</f>
        <v>241</v>
      </c>
      <c r="AG12" s="288">
        <f>SUM('PUDR KAB ACT'!J142:J156)</f>
        <v>160</v>
      </c>
      <c r="AH12" s="288">
        <f>SUM('PUDR KAB ACT'!K142:K156)</f>
        <v>182</v>
      </c>
      <c r="AI12" s="288">
        <f>SUM('PUDR KAB ACT'!L142:L156)</f>
        <v>189</v>
      </c>
      <c r="AJ12" s="288">
        <f>SUM('PUDR KAB ACT'!M142:M156)</f>
        <v>275</v>
      </c>
      <c r="AK12" s="288">
        <f>SUM('PUDR KAB ACT'!N142:N156)</f>
        <v>265</v>
      </c>
      <c r="AL12" s="288">
        <f>SUM('PUDR KAB ACT'!O142:O156)</f>
        <v>364</v>
      </c>
      <c r="AM12" s="288">
        <f>SUM('PUDR KAB ACT'!P142:P156)</f>
        <v>345</v>
      </c>
      <c r="AN12" s="288">
        <f>SUM('PUDR KAB ACT'!Q142:Q156)</f>
        <v>252</v>
      </c>
      <c r="AO12" s="288">
        <f>SUM('PUDR KAB ACT'!R142:R156)</f>
        <v>227</v>
      </c>
      <c r="AP12" s="288">
        <f>SUM('PUDR KAB ACT'!S142:S156)</f>
        <v>370</v>
      </c>
      <c r="AQ12" s="288">
        <f>SUM('PUDR KAB ACT'!T142:T156)</f>
        <v>304</v>
      </c>
      <c r="AR12" s="288">
        <f>SUM('PUDR KAB ACT'!U142:U156)</f>
        <v>241</v>
      </c>
      <c r="AS12" s="288">
        <f>SUM('PUDR KAB ACT'!V142:V156)</f>
        <v>156</v>
      </c>
      <c r="AT12" s="288">
        <f>SUM('PUDR KAB ACT'!W142:W156)</f>
        <v>178</v>
      </c>
      <c r="AU12" s="288">
        <f>SUM('PUDR KAB ACT'!X142:X156)</f>
        <v>187</v>
      </c>
      <c r="AV12" s="288">
        <f>SUM('PUDR KAB ACT'!Y142:Y156)</f>
        <v>274</v>
      </c>
      <c r="AW12" s="288">
        <f>SUM('PUDR KAB ACT'!Z142:Z156)</f>
        <v>257</v>
      </c>
      <c r="AX12" s="288">
        <f>SUM('PUDR KAB ACT'!AA142:AA156)</f>
        <v>357</v>
      </c>
      <c r="AY12" s="288">
        <f>SUM('PUDR KAB ACT'!AB142:AB156)</f>
        <v>328</v>
      </c>
      <c r="AZ12" s="288">
        <f>SUM('PUDR KAB ACT'!AC142:AC156)</f>
        <v>250</v>
      </c>
      <c r="BA12" s="288">
        <f>SUM('PUDR KAB ACT'!AD142:AD156)</f>
        <v>225</v>
      </c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</row>
    <row r="13" spans="1:93" ht="14.4" x14ac:dyDescent="0.3">
      <c r="A13" s="53">
        <v>11</v>
      </c>
      <c r="B13" s="53"/>
      <c r="C13" s="137" t="s">
        <v>591</v>
      </c>
      <c r="D13" s="137">
        <v>11</v>
      </c>
      <c r="E13" s="53" t="s">
        <v>180</v>
      </c>
      <c r="F13" s="288">
        <f>SUM('PUDR KAB SD'!G157:G166)</f>
        <v>8180</v>
      </c>
      <c r="G13" s="288">
        <f>SUM('PUDR KAB SD'!H157:H166)</f>
        <v>7389</v>
      </c>
      <c r="H13" s="288">
        <f>SUM('PUDR KAB SD'!I157:I166)</f>
        <v>7417</v>
      </c>
      <c r="I13" s="288">
        <f>SUM('PUDR KAB SD'!J157:J166)</f>
        <v>6186</v>
      </c>
      <c r="J13" s="288">
        <f>SUM('PUDR KAB SD'!K157:K166)</f>
        <v>6748</v>
      </c>
      <c r="K13" s="288">
        <f>SUM('PUDR KAB SD'!L157:L166)</f>
        <v>5171</v>
      </c>
      <c r="L13" s="288">
        <f>SUM('PUDR KAB SD'!M157:M166)</f>
        <v>6168</v>
      </c>
      <c r="M13" s="288">
        <f>SUM('PUDR KAB SD'!N157:N166)</f>
        <v>5715</v>
      </c>
      <c r="N13" s="288">
        <f>SUM('PUDR KAB SD'!O157:O166)</f>
        <v>5715</v>
      </c>
      <c r="O13" s="288">
        <f>SUM('PUDR KAB SD'!P157:P166)</f>
        <v>5926</v>
      </c>
      <c r="P13" s="288">
        <f>SUM('PUDR KAB SD'!Q157:Q166)</f>
        <v>4561</v>
      </c>
      <c r="Q13" s="288">
        <f>SUM('PUDR KAB SD'!R157:R166)</f>
        <v>4833</v>
      </c>
      <c r="R13" s="288">
        <f>SUM('PUDR KAB SD'!S157:S166)</f>
        <v>7057</v>
      </c>
      <c r="S13" s="288">
        <f>SUM('PUDR KAB SD'!T157:T166)</f>
        <v>4827</v>
      </c>
      <c r="T13" s="288">
        <f>SUM('PUDR KAB SD'!U157:U166)</f>
        <v>5044</v>
      </c>
      <c r="U13" s="288">
        <f>SUM('PUDR KAB SD'!V157:V166)</f>
        <v>4162</v>
      </c>
      <c r="V13" s="288">
        <f>SUM('PUDR KAB SD'!W157:W166)</f>
        <v>3763</v>
      </c>
      <c r="W13" s="288">
        <f>SUM('PUDR KAB SD'!X157:X166)</f>
        <v>3113</v>
      </c>
      <c r="X13" s="288">
        <f>SUM('PUDR KAB SD'!Y157:Y166)</f>
        <v>4077</v>
      </c>
      <c r="Y13" s="288">
        <f>SUM('PUDR KAB SD'!Z157:Z166)</f>
        <v>3395</v>
      </c>
      <c r="Z13" s="288">
        <f>SUM('PUDR KAB SD'!AA157:AA166)</f>
        <v>3395</v>
      </c>
      <c r="AA13" s="288">
        <f>SUM('PUDR KAB SD'!AB157:AB166)</f>
        <v>3597</v>
      </c>
      <c r="AB13" s="288">
        <f>SUM('PUDR KAB SD'!AC157:AC166)</f>
        <v>3829</v>
      </c>
      <c r="AC13" s="288">
        <f>SUM('PUDR KAB SD'!AD157:AD166)</f>
        <v>3776</v>
      </c>
      <c r="AD13" s="288">
        <f>SUM('PUDR KAB ACT'!G157:G166)</f>
        <v>133</v>
      </c>
      <c r="AE13" s="288">
        <f>SUM('PUDR KAB ACT'!H157:H166)</f>
        <v>102</v>
      </c>
      <c r="AF13" s="288">
        <f>SUM('PUDR KAB ACT'!I157:I166)</f>
        <v>79</v>
      </c>
      <c r="AG13" s="288">
        <f>SUM('PUDR KAB ACT'!J157:J166)</f>
        <v>67</v>
      </c>
      <c r="AH13" s="288">
        <f>SUM('PUDR KAB ACT'!K157:K166)</f>
        <v>58</v>
      </c>
      <c r="AI13" s="288">
        <f>SUM('PUDR KAB ACT'!L157:L166)</f>
        <v>94</v>
      </c>
      <c r="AJ13" s="288">
        <f>SUM('PUDR KAB ACT'!M157:M166)</f>
        <v>76</v>
      </c>
      <c r="AK13" s="288">
        <f>SUM('PUDR KAB ACT'!N157:N166)</f>
        <v>346</v>
      </c>
      <c r="AL13" s="288">
        <f>SUM('PUDR KAB ACT'!O157:O166)</f>
        <v>346</v>
      </c>
      <c r="AM13" s="288">
        <f>SUM('PUDR KAB ACT'!P157:P166)</f>
        <v>0</v>
      </c>
      <c r="AN13" s="288">
        <f>SUM('PUDR KAB ACT'!Q157:Q166)</f>
        <v>196</v>
      </c>
      <c r="AO13" s="288">
        <f>SUM('PUDR KAB ACT'!R157:R166)</f>
        <v>205</v>
      </c>
      <c r="AP13" s="288">
        <f>SUM('PUDR KAB ACT'!S157:S166)</f>
        <v>97</v>
      </c>
      <c r="AQ13" s="288">
        <f>SUM('PUDR KAB ACT'!T157:T166)</f>
        <v>90</v>
      </c>
      <c r="AR13" s="288">
        <f>SUM('PUDR KAB ACT'!U157:U166)</f>
        <v>75</v>
      </c>
      <c r="AS13" s="288">
        <f>SUM('PUDR KAB ACT'!V157:V166)</f>
        <v>56</v>
      </c>
      <c r="AT13" s="288">
        <f>SUM('PUDR KAB ACT'!W157:W166)</f>
        <v>46</v>
      </c>
      <c r="AU13" s="288">
        <f>SUM('PUDR KAB ACT'!X157:X166)</f>
        <v>92</v>
      </c>
      <c r="AV13" s="288">
        <f>SUM('PUDR KAB ACT'!Y157:Y166)</f>
        <v>72</v>
      </c>
      <c r="AW13" s="288">
        <f>SUM('PUDR KAB ACT'!Z157:Z166)</f>
        <v>348</v>
      </c>
      <c r="AX13" s="288">
        <f>SUM('PUDR KAB ACT'!AA157:AA166)</f>
        <v>348</v>
      </c>
      <c r="AY13" s="288">
        <f>SUM('PUDR KAB ACT'!AB157:AB166)</f>
        <v>0</v>
      </c>
      <c r="AZ13" s="288">
        <f>SUM('PUDR KAB ACT'!AC157:AC166)</f>
        <v>195</v>
      </c>
      <c r="BA13" s="288">
        <f>SUM('PUDR KAB ACT'!AD157:AD166)</f>
        <v>210</v>
      </c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</row>
    <row r="14" spans="1:93" ht="14.4" x14ac:dyDescent="0.3">
      <c r="A14" s="53">
        <v>12</v>
      </c>
      <c r="B14" s="53"/>
      <c r="C14" s="137" t="s">
        <v>591</v>
      </c>
      <c r="D14" s="137">
        <v>12</v>
      </c>
      <c r="E14" s="53" t="s">
        <v>191</v>
      </c>
      <c r="F14" s="288">
        <f>SUM('PUDR KAB SD'!G167:G188)</f>
        <v>30759</v>
      </c>
      <c r="G14" s="288">
        <f>SUM('PUDR KAB SD'!H167:H188)</f>
        <v>37165</v>
      </c>
      <c r="H14" s="288">
        <f>SUM('PUDR KAB SD'!I167:I188)</f>
        <v>33337</v>
      </c>
      <c r="I14" s="288">
        <f>SUM('PUDR KAB SD'!J167:J188)</f>
        <v>31977</v>
      </c>
      <c r="J14" s="288">
        <f>SUM('PUDR KAB SD'!K167:K188)</f>
        <v>29362</v>
      </c>
      <c r="K14" s="288">
        <f>SUM('PUDR KAB SD'!L167:L188)</f>
        <v>19346</v>
      </c>
      <c r="L14" s="288">
        <f>SUM('PUDR KAB SD'!M167:M188)</f>
        <v>23750</v>
      </c>
      <c r="M14" s="288">
        <f>SUM('PUDR KAB SD'!N167:N188)</f>
        <v>24503</v>
      </c>
      <c r="N14" s="288">
        <f>SUM('PUDR KAB SD'!O167:O188)</f>
        <v>22933</v>
      </c>
      <c r="O14" s="288">
        <f>SUM('PUDR KAB SD'!P167:P188)</f>
        <v>30841</v>
      </c>
      <c r="P14" s="288">
        <f>SUM('PUDR KAB SD'!Q167:Q188)</f>
        <v>25082</v>
      </c>
      <c r="Q14" s="288">
        <f>SUM('PUDR KAB SD'!R167:R188)</f>
        <v>22427</v>
      </c>
      <c r="R14" s="288">
        <f>SUM('PUDR KAB SD'!S167:S188)</f>
        <v>30592</v>
      </c>
      <c r="S14" s="288">
        <f>SUM('PUDR KAB SD'!T167:T188)</f>
        <v>37158</v>
      </c>
      <c r="T14" s="288">
        <f>SUM('PUDR KAB SD'!U167:U188)</f>
        <v>32421</v>
      </c>
      <c r="U14" s="288">
        <f>SUM('PUDR KAB SD'!V167:V188)</f>
        <v>30933</v>
      </c>
      <c r="V14" s="288">
        <f>SUM('PUDR KAB SD'!W167:W188)</f>
        <v>29295</v>
      </c>
      <c r="W14" s="288">
        <f>SUM('PUDR KAB SD'!X167:X188)</f>
        <v>19346</v>
      </c>
      <c r="X14" s="288">
        <f>SUM('PUDR KAB SD'!Y167:Y188)</f>
        <v>23735</v>
      </c>
      <c r="Y14" s="288">
        <f>SUM('PUDR KAB SD'!Z167:Z188)</f>
        <v>24503</v>
      </c>
      <c r="Z14" s="288">
        <f>SUM('PUDR KAB SD'!AA167:AA188)</f>
        <v>22909</v>
      </c>
      <c r="AA14" s="288">
        <f>SUM('PUDR KAB SD'!AB167:AB188)</f>
        <v>30824</v>
      </c>
      <c r="AB14" s="288">
        <f>SUM('PUDR KAB SD'!AC167:AC188)</f>
        <v>25082</v>
      </c>
      <c r="AC14" s="288">
        <f>SUM('PUDR KAB SD'!AD167:AD188)</f>
        <v>22427</v>
      </c>
      <c r="AD14" s="288">
        <f>SUM('PUDR KAB ACT'!G167:G188)</f>
        <v>3373</v>
      </c>
      <c r="AE14" s="288">
        <f>SUM('PUDR KAB ACT'!H167:H188)</f>
        <v>2516</v>
      </c>
      <c r="AF14" s="288">
        <f>SUM('PUDR KAB ACT'!I167:I188)</f>
        <v>2181</v>
      </c>
      <c r="AG14" s="288">
        <f>SUM('PUDR KAB ACT'!J167:J188)</f>
        <v>1836</v>
      </c>
      <c r="AH14" s="288">
        <f>SUM('PUDR KAB ACT'!K167:K188)</f>
        <v>1518</v>
      </c>
      <c r="AI14" s="288">
        <f>SUM('PUDR KAB ACT'!L167:L188)</f>
        <v>1276</v>
      </c>
      <c r="AJ14" s="288">
        <f>SUM('PUDR KAB ACT'!M167:M188)</f>
        <v>1439</v>
      </c>
      <c r="AK14" s="288">
        <f>SUM('PUDR KAB ACT'!N167:N188)</f>
        <v>1060</v>
      </c>
      <c r="AL14" s="288">
        <f>SUM('PUDR KAB ACT'!O167:O188)</f>
        <v>897</v>
      </c>
      <c r="AM14" s="288">
        <f>SUM('PUDR KAB ACT'!P167:P188)</f>
        <v>826</v>
      </c>
      <c r="AN14" s="288">
        <f>SUM('PUDR KAB ACT'!Q167:Q188)</f>
        <v>752</v>
      </c>
      <c r="AO14" s="288">
        <f>SUM('PUDR KAB ACT'!R167:R188)</f>
        <v>712</v>
      </c>
      <c r="AP14" s="288">
        <f>SUM('PUDR KAB ACT'!S167:S188)</f>
        <v>3356</v>
      </c>
      <c r="AQ14" s="288">
        <f>SUM('PUDR KAB ACT'!T167:T188)</f>
        <v>1949</v>
      </c>
      <c r="AR14" s="288">
        <f>SUM('PUDR KAB ACT'!U167:U188)</f>
        <v>2163</v>
      </c>
      <c r="AS14" s="288">
        <f>SUM('PUDR KAB ACT'!V167:V188)</f>
        <v>1798</v>
      </c>
      <c r="AT14" s="288">
        <f>SUM('PUDR KAB ACT'!W167:W188)</f>
        <v>1505</v>
      </c>
      <c r="AU14" s="288">
        <f>SUM('PUDR KAB ACT'!X167:X188)</f>
        <v>1262</v>
      </c>
      <c r="AV14" s="288">
        <f>SUM('PUDR KAB ACT'!Y167:Y188)</f>
        <v>1425</v>
      </c>
      <c r="AW14" s="288">
        <f>SUM('PUDR KAB ACT'!Z167:Z188)</f>
        <v>1060</v>
      </c>
      <c r="AX14" s="288">
        <f>SUM('PUDR KAB ACT'!AA167:AA188)</f>
        <v>896</v>
      </c>
      <c r="AY14" s="288">
        <f>SUM('PUDR KAB ACT'!AB167:AB188)</f>
        <v>824</v>
      </c>
      <c r="AZ14" s="288">
        <f>SUM('PUDR KAB ACT'!AC167:AC188)</f>
        <v>752</v>
      </c>
      <c r="BA14" s="288">
        <f>SUM('PUDR KAB ACT'!AD167:AD188)</f>
        <v>698</v>
      </c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</row>
    <row r="15" spans="1:93" ht="14.4" x14ac:dyDescent="0.3">
      <c r="A15" s="53">
        <v>13</v>
      </c>
      <c r="B15" s="53"/>
      <c r="C15" s="137" t="s">
        <v>591</v>
      </c>
      <c r="D15" s="137">
        <v>13</v>
      </c>
      <c r="E15" s="53" t="s">
        <v>214</v>
      </c>
      <c r="F15" s="288">
        <f>SUM('PUDR KAB SD'!G189:G199)</f>
        <v>5935</v>
      </c>
      <c r="G15" s="288">
        <f>SUM('PUDR KAB SD'!H189:H199)</f>
        <v>6994</v>
      </c>
      <c r="H15" s="288">
        <f>SUM('PUDR KAB SD'!I189:I199)</f>
        <v>6988</v>
      </c>
      <c r="I15" s="288">
        <f>SUM('PUDR KAB SD'!J189:J199)</f>
        <v>8479</v>
      </c>
      <c r="J15" s="288">
        <f>SUM('PUDR KAB SD'!K189:K199)</f>
        <v>4241</v>
      </c>
      <c r="K15" s="288">
        <f>SUM('PUDR KAB SD'!L189:L199)</f>
        <v>4190</v>
      </c>
      <c r="L15" s="288">
        <f>SUM('PUDR KAB SD'!M189:M199)</f>
        <v>6246</v>
      </c>
      <c r="M15" s="288">
        <f>SUM('PUDR KAB SD'!N189:N199)</f>
        <v>3533.7200000000003</v>
      </c>
      <c r="N15" s="288">
        <f>SUM('PUDR KAB SD'!O189:O199)</f>
        <v>6909</v>
      </c>
      <c r="O15" s="288">
        <f>SUM('PUDR KAB SD'!P189:P199)</f>
        <v>3616.8980000000001</v>
      </c>
      <c r="P15" s="288">
        <f>SUM('PUDR KAB SD'!Q189:Q199)</f>
        <v>6611</v>
      </c>
      <c r="Q15" s="288">
        <f>SUM('PUDR KAB SD'!R189:R199)</f>
        <v>4075</v>
      </c>
      <c r="R15" s="288">
        <f>SUM('PUDR KAB SD'!S189:S199)</f>
        <v>5935</v>
      </c>
      <c r="S15" s="288">
        <f>SUM('PUDR KAB SD'!T189:T199)</f>
        <v>6972</v>
      </c>
      <c r="T15" s="288">
        <f>SUM('PUDR KAB SD'!U189:U199)</f>
        <v>6928</v>
      </c>
      <c r="U15" s="288">
        <f>SUM('PUDR KAB SD'!V189:V199)</f>
        <v>8393</v>
      </c>
      <c r="V15" s="288">
        <f>SUM('PUDR KAB SD'!W189:W199)</f>
        <v>4232</v>
      </c>
      <c r="W15" s="288">
        <f>SUM('PUDR KAB SD'!X189:X199)</f>
        <v>4096</v>
      </c>
      <c r="X15" s="288">
        <f>SUM('PUDR KAB SD'!Y189:Y199)</f>
        <v>6185</v>
      </c>
      <c r="Y15" s="288">
        <f>SUM('PUDR KAB SD'!Z189:Z199)</f>
        <v>4095.116</v>
      </c>
      <c r="Z15" s="288">
        <f>SUM('PUDR KAB SD'!AA189:AA199)</f>
        <v>6891</v>
      </c>
      <c r="AA15" s="288">
        <f>SUM('PUDR KAB SD'!AB189:AB199)</f>
        <v>4278.2469999999994</v>
      </c>
      <c r="AB15" s="288">
        <f>SUM('PUDR KAB SD'!AC189:AC199)</f>
        <v>6587</v>
      </c>
      <c r="AC15" s="288">
        <f>SUM('PUDR KAB SD'!AD189:AD199)</f>
        <v>4092</v>
      </c>
      <c r="AD15" s="288">
        <f>SUM('PUDR KAB ACT'!G189:G199)</f>
        <v>305</v>
      </c>
      <c r="AE15" s="288">
        <f>SUM('PUDR KAB ACT'!H189:H199)</f>
        <v>204</v>
      </c>
      <c r="AF15" s="288">
        <f>SUM('PUDR KAB ACT'!I189:I199)</f>
        <v>196</v>
      </c>
      <c r="AG15" s="288">
        <f>SUM('PUDR KAB ACT'!J189:J199)</f>
        <v>213</v>
      </c>
      <c r="AH15" s="288">
        <f>SUM('PUDR KAB ACT'!K189:K199)</f>
        <v>166</v>
      </c>
      <c r="AI15" s="288">
        <f>SUM('PUDR KAB ACT'!L189:L199)</f>
        <v>160</v>
      </c>
      <c r="AJ15" s="288">
        <f>SUM('PUDR KAB ACT'!M189:M199)</f>
        <v>189</v>
      </c>
      <c r="AK15" s="288">
        <f>SUM('PUDR KAB ACT'!N189:N199)</f>
        <v>179</v>
      </c>
      <c r="AL15" s="288">
        <f>SUM('PUDR KAB ACT'!O189:O199)</f>
        <v>121</v>
      </c>
      <c r="AM15" s="288">
        <f>SUM('PUDR KAB ACT'!P189:P199)</f>
        <v>121</v>
      </c>
      <c r="AN15" s="288">
        <f>SUM('PUDR KAB ACT'!Q189:Q199)</f>
        <v>106</v>
      </c>
      <c r="AO15" s="288">
        <f>SUM('PUDR KAB ACT'!R189:R199)</f>
        <v>98</v>
      </c>
      <c r="AP15" s="288">
        <f>SUM('PUDR KAB ACT'!S189:S199)</f>
        <v>304</v>
      </c>
      <c r="AQ15" s="288">
        <f>SUM('PUDR KAB ACT'!T189:T199)</f>
        <v>204</v>
      </c>
      <c r="AR15" s="288">
        <f>SUM('PUDR KAB ACT'!U189:U199)</f>
        <v>194</v>
      </c>
      <c r="AS15" s="288">
        <f>SUM('PUDR KAB ACT'!V189:V199)</f>
        <v>211</v>
      </c>
      <c r="AT15" s="288">
        <f>SUM('PUDR KAB ACT'!W189:W199)</f>
        <v>162</v>
      </c>
      <c r="AU15" s="288">
        <f>SUM('PUDR KAB ACT'!X189:X199)</f>
        <v>159</v>
      </c>
      <c r="AV15" s="288">
        <f>SUM('PUDR KAB ACT'!Y189:Y199)</f>
        <v>188</v>
      </c>
      <c r="AW15" s="288">
        <f>SUM('PUDR KAB ACT'!Z189:Z199)</f>
        <v>180</v>
      </c>
      <c r="AX15" s="288">
        <f>SUM('PUDR KAB ACT'!AA189:AA199)</f>
        <v>121</v>
      </c>
      <c r="AY15" s="288">
        <f>SUM('PUDR KAB ACT'!AB189:AB199)</f>
        <v>118</v>
      </c>
      <c r="AZ15" s="288">
        <f>SUM('PUDR KAB ACT'!AC189:AC199)</f>
        <v>105</v>
      </c>
      <c r="BA15" s="288">
        <f>SUM('PUDR KAB ACT'!AD189:AD199)</f>
        <v>98</v>
      </c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</row>
    <row r="16" spans="1:93" ht="14.4" x14ac:dyDescent="0.3">
      <c r="A16" s="53">
        <v>14</v>
      </c>
      <c r="B16" s="53"/>
      <c r="C16" s="137" t="s">
        <v>591</v>
      </c>
      <c r="D16" s="137">
        <v>14</v>
      </c>
      <c r="E16" s="53" t="s">
        <v>226</v>
      </c>
      <c r="F16" s="288">
        <f>SUM('PUDR KAB SD'!G200:G209)</f>
        <v>2500</v>
      </c>
      <c r="G16" s="288">
        <f>SUM('PUDR KAB SD'!H200:H209)</f>
        <v>3183</v>
      </c>
      <c r="H16" s="288">
        <f>SUM('PUDR KAB SD'!I200:I209)</f>
        <v>2169</v>
      </c>
      <c r="I16" s="288">
        <f>SUM('PUDR KAB SD'!J200:J209)</f>
        <v>1638</v>
      </c>
      <c r="J16" s="288">
        <f>SUM('PUDR KAB SD'!K200:K209)</f>
        <v>2068</v>
      </c>
      <c r="K16" s="288">
        <f>SUM('PUDR KAB SD'!L200:L209)</f>
        <v>1891</v>
      </c>
      <c r="L16" s="288">
        <f>SUM('PUDR KAB SD'!M200:M209)</f>
        <v>2178</v>
      </c>
      <c r="M16" s="288">
        <f>SUM('PUDR KAB SD'!N200:N209)</f>
        <v>657</v>
      </c>
      <c r="N16" s="288">
        <f>SUM('PUDR KAB SD'!O200:O209)</f>
        <v>602</v>
      </c>
      <c r="O16" s="288">
        <f>SUM('PUDR KAB SD'!P200:P209)</f>
        <v>541</v>
      </c>
      <c r="P16" s="288">
        <f>SUM('PUDR KAB SD'!Q200:Q209)</f>
        <v>543</v>
      </c>
      <c r="Q16" s="288">
        <f>SUM('PUDR KAB SD'!R200:R209)</f>
        <v>359</v>
      </c>
      <c r="R16" s="288">
        <f>SUM('PUDR KAB SD'!S200:S209)</f>
        <v>2348</v>
      </c>
      <c r="S16" s="288">
        <f>SUM('PUDR KAB SD'!T200:T209)</f>
        <v>3183</v>
      </c>
      <c r="T16" s="288">
        <f>SUM('PUDR KAB SD'!U200:U209)</f>
        <v>2169</v>
      </c>
      <c r="U16" s="288">
        <f>SUM('PUDR KAB SD'!V200:V209)</f>
        <v>1638</v>
      </c>
      <c r="V16" s="288">
        <f>SUM('PUDR KAB SD'!W200:W209)</f>
        <v>2068</v>
      </c>
      <c r="W16" s="288">
        <f>SUM('PUDR KAB SD'!X200:X209)</f>
        <v>1891</v>
      </c>
      <c r="X16" s="288">
        <f>SUM('PUDR KAB SD'!Y200:Y209)</f>
        <v>2178</v>
      </c>
      <c r="Y16" s="288">
        <f>SUM('PUDR KAB SD'!Z200:Z209)</f>
        <v>657</v>
      </c>
      <c r="Z16" s="288">
        <f>SUM('PUDR KAB SD'!AA200:AA209)</f>
        <v>602</v>
      </c>
      <c r="AA16" s="288">
        <f>SUM('PUDR KAB SD'!AB200:AB209)</f>
        <v>541</v>
      </c>
      <c r="AB16" s="288">
        <f>SUM('PUDR KAB SD'!AC200:AC209)</f>
        <v>543</v>
      </c>
      <c r="AC16" s="288">
        <f>SUM('PUDR KAB SD'!AD200:AD209)</f>
        <v>359</v>
      </c>
      <c r="AD16" s="288">
        <f>SUM('PUDR KAB ACT'!G200:G209)</f>
        <v>94</v>
      </c>
      <c r="AE16" s="288">
        <f>SUM('PUDR KAB ACT'!H200:H209)</f>
        <v>57</v>
      </c>
      <c r="AF16" s="288">
        <f>SUM('PUDR KAB ACT'!I200:I209)</f>
        <v>47</v>
      </c>
      <c r="AG16" s="288">
        <f>SUM('PUDR KAB ACT'!J200:J209)</f>
        <v>46</v>
      </c>
      <c r="AH16" s="288">
        <f>SUM('PUDR KAB ACT'!K200:K209)</f>
        <v>60</v>
      </c>
      <c r="AI16" s="288">
        <f>SUM('PUDR KAB ACT'!L200:L209)</f>
        <v>37</v>
      </c>
      <c r="AJ16" s="288">
        <f>SUM('PUDR KAB ACT'!M200:M209)</f>
        <v>58</v>
      </c>
      <c r="AK16" s="288">
        <f>SUM('PUDR KAB ACT'!N200:N209)</f>
        <v>18</v>
      </c>
      <c r="AL16" s="288">
        <f>SUM('PUDR KAB ACT'!O200:O209)</f>
        <v>10</v>
      </c>
      <c r="AM16" s="288">
        <f>SUM('PUDR KAB ACT'!P200:P209)</f>
        <v>29</v>
      </c>
      <c r="AN16" s="288">
        <f>SUM('PUDR KAB ACT'!Q200:Q209)</f>
        <v>22</v>
      </c>
      <c r="AO16" s="288">
        <f>SUM('PUDR KAB ACT'!R200:R209)</f>
        <v>7</v>
      </c>
      <c r="AP16" s="288">
        <f>SUM('PUDR KAB ACT'!S200:S209)</f>
        <v>94</v>
      </c>
      <c r="AQ16" s="288">
        <f>SUM('PUDR KAB ACT'!T200:T209)</f>
        <v>57</v>
      </c>
      <c r="AR16" s="288">
        <f>SUM('PUDR KAB ACT'!U200:U209)</f>
        <v>45</v>
      </c>
      <c r="AS16" s="288">
        <f>SUM('PUDR KAB ACT'!V200:V209)</f>
        <v>46</v>
      </c>
      <c r="AT16" s="288">
        <f>SUM('PUDR KAB ACT'!W200:W209)</f>
        <v>60</v>
      </c>
      <c r="AU16" s="288">
        <f>SUM('PUDR KAB ACT'!X200:X209)</f>
        <v>22</v>
      </c>
      <c r="AV16" s="288">
        <f>SUM('PUDR KAB ACT'!Y200:Y209)</f>
        <v>42</v>
      </c>
      <c r="AW16" s="288">
        <f>SUM('PUDR KAB ACT'!Z200:Z209)</f>
        <v>18</v>
      </c>
      <c r="AX16" s="288">
        <f>SUM('PUDR KAB ACT'!AA200:AA209)</f>
        <v>10</v>
      </c>
      <c r="AY16" s="288">
        <f>SUM('PUDR KAB ACT'!AB200:AB209)</f>
        <v>26</v>
      </c>
      <c r="AZ16" s="288">
        <f>SUM('PUDR KAB ACT'!AC200:AC209)</f>
        <v>19</v>
      </c>
      <c r="BA16" s="288">
        <f>SUM('PUDR KAB ACT'!AD200:AD209)</f>
        <v>8</v>
      </c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</row>
    <row r="17" spans="1:92" ht="14.4" x14ac:dyDescent="0.3">
      <c r="A17" s="53">
        <v>15</v>
      </c>
      <c r="B17" s="53"/>
      <c r="C17" s="137" t="s">
        <v>599</v>
      </c>
      <c r="D17" s="137">
        <v>15</v>
      </c>
      <c r="E17" s="53" t="s">
        <v>237</v>
      </c>
      <c r="F17" s="288">
        <f>SUM('PUDR KAB SD'!G210:G222)</f>
        <v>9731</v>
      </c>
      <c r="G17" s="288">
        <f>SUM('PUDR KAB SD'!H210:H222)</f>
        <v>8743</v>
      </c>
      <c r="H17" s="288">
        <f>SUM('PUDR KAB SD'!I210:I222)</f>
        <v>8799</v>
      </c>
      <c r="I17" s="288">
        <f>SUM('PUDR KAB SD'!J210:J222)</f>
        <v>8579</v>
      </c>
      <c r="J17" s="288">
        <f>SUM('PUDR KAB SD'!K210:K222)</f>
        <v>7919</v>
      </c>
      <c r="K17" s="288">
        <f>SUM('PUDR KAB SD'!L210:L222)</f>
        <v>6197</v>
      </c>
      <c r="L17" s="288">
        <f>SUM('PUDR KAB SD'!M210:M222)</f>
        <v>8312</v>
      </c>
      <c r="M17" s="288">
        <f>SUM('PUDR KAB SD'!N210:N222)</f>
        <v>9029</v>
      </c>
      <c r="N17" s="288">
        <f>SUM('PUDR KAB SD'!O210:O222)</f>
        <v>7820</v>
      </c>
      <c r="O17" s="288">
        <f>SUM('PUDR KAB SD'!P210:P222)</f>
        <v>6874</v>
      </c>
      <c r="P17" s="288">
        <f>SUM('PUDR KAB SD'!Q210:Q222)</f>
        <v>5354</v>
      </c>
      <c r="Q17" s="288">
        <f>SUM('PUDR KAB SD'!R210:R222)</f>
        <v>5053</v>
      </c>
      <c r="R17" s="288">
        <f>SUM('PUDR KAB SD'!S210:S222)</f>
        <v>9731</v>
      </c>
      <c r="S17" s="288">
        <f>SUM('PUDR KAB SD'!T210:T222)</f>
        <v>8743</v>
      </c>
      <c r="T17" s="288">
        <f>SUM('PUDR KAB SD'!U210:U222)</f>
        <v>8799</v>
      </c>
      <c r="U17" s="288">
        <f>SUM('PUDR KAB SD'!V210:V222)</f>
        <v>8579</v>
      </c>
      <c r="V17" s="288">
        <f>SUM('PUDR KAB SD'!W210:W222)</f>
        <v>7919</v>
      </c>
      <c r="W17" s="288">
        <f>SUM('PUDR KAB SD'!X210:X222)</f>
        <v>6197</v>
      </c>
      <c r="X17" s="288">
        <f>SUM('PUDR KAB SD'!Y210:Y222)</f>
        <v>8312</v>
      </c>
      <c r="Y17" s="288">
        <f>SUM('PUDR KAB SD'!Z210:Z222)</f>
        <v>9029</v>
      </c>
      <c r="Z17" s="288">
        <f>SUM('PUDR KAB SD'!AA210:AA222)</f>
        <v>7820</v>
      </c>
      <c r="AA17" s="288">
        <f>SUM('PUDR KAB SD'!AB210:AB222)</f>
        <v>6874</v>
      </c>
      <c r="AB17" s="288">
        <f>SUM('PUDR KAB SD'!AC210:AC222)</f>
        <v>5354</v>
      </c>
      <c r="AC17" s="288">
        <f>SUM('PUDR KAB SD'!AD210:AD222)</f>
        <v>5053</v>
      </c>
      <c r="AD17" s="288">
        <f>SUM('PUDR KAB ACT'!G210:G222)</f>
        <v>1717</v>
      </c>
      <c r="AE17" s="288">
        <f>SUM('PUDR KAB ACT'!H210:H222)</f>
        <v>791</v>
      </c>
      <c r="AF17" s="288">
        <f>SUM('PUDR KAB ACT'!I210:I222)</f>
        <v>733</v>
      </c>
      <c r="AG17" s="288">
        <f>SUM('PUDR KAB ACT'!J210:J222)</f>
        <v>664</v>
      </c>
      <c r="AH17" s="288">
        <f>SUM('PUDR KAB ACT'!K210:K222)</f>
        <v>638</v>
      </c>
      <c r="AI17" s="288">
        <f>SUM('PUDR KAB ACT'!L210:L222)</f>
        <v>428</v>
      </c>
      <c r="AJ17" s="288">
        <f>SUM('PUDR KAB ACT'!M210:M222)</f>
        <v>569</v>
      </c>
      <c r="AK17" s="288">
        <f>SUM('PUDR KAB ACT'!N210:N222)</f>
        <v>852</v>
      </c>
      <c r="AL17" s="288">
        <f>SUM('PUDR KAB ACT'!O210:O222)</f>
        <v>408</v>
      </c>
      <c r="AM17" s="288">
        <f>SUM('PUDR KAB ACT'!P210:P222)</f>
        <v>433</v>
      </c>
      <c r="AN17" s="288">
        <f>SUM('PUDR KAB ACT'!Q210:Q222)</f>
        <v>415</v>
      </c>
      <c r="AO17" s="288">
        <f>SUM('PUDR KAB ACT'!R210:R222)</f>
        <v>309</v>
      </c>
      <c r="AP17" s="288">
        <f>SUM('PUDR KAB ACT'!S210:S222)</f>
        <v>1424</v>
      </c>
      <c r="AQ17" s="288">
        <f>SUM('PUDR KAB ACT'!T210:T222)</f>
        <v>705</v>
      </c>
      <c r="AR17" s="288">
        <f>SUM('PUDR KAB ACT'!U210:U222)</f>
        <v>703</v>
      </c>
      <c r="AS17" s="288">
        <f>SUM('PUDR KAB ACT'!V210:V222)</f>
        <v>637</v>
      </c>
      <c r="AT17" s="288">
        <f>SUM('PUDR KAB ACT'!W210:W222)</f>
        <v>624</v>
      </c>
      <c r="AU17" s="288">
        <f>SUM('PUDR KAB ACT'!X210:X222)</f>
        <v>420</v>
      </c>
      <c r="AV17" s="288">
        <f>SUM('PUDR KAB ACT'!Y210:Y222)</f>
        <v>557</v>
      </c>
      <c r="AW17" s="288">
        <f>SUM('PUDR KAB ACT'!Z210:Z222)</f>
        <v>846</v>
      </c>
      <c r="AX17" s="288">
        <f>SUM('PUDR KAB ACT'!AA210:AA222)</f>
        <v>388</v>
      </c>
      <c r="AY17" s="288">
        <f>SUM('PUDR KAB ACT'!AB210:AB222)</f>
        <v>425</v>
      </c>
      <c r="AZ17" s="288">
        <f>SUM('PUDR KAB ACT'!AC210:AC222)</f>
        <v>406</v>
      </c>
      <c r="BA17" s="288">
        <f>SUM('PUDR KAB ACT'!AD210:AD222)</f>
        <v>290</v>
      </c>
      <c r="BB17" s="288"/>
      <c r="BC17" s="288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</row>
    <row r="18" spans="1:92" ht="14.4" x14ac:dyDescent="0.3">
      <c r="A18" s="53">
        <v>16</v>
      </c>
      <c r="B18" s="53"/>
      <c r="C18" s="137" t="s">
        <v>601</v>
      </c>
      <c r="D18" s="137">
        <v>16</v>
      </c>
      <c r="E18" s="53" t="s">
        <v>251</v>
      </c>
      <c r="F18" s="288">
        <f>SUM('PUDR KAB SD'!G223:G251)</f>
        <v>62214</v>
      </c>
      <c r="G18" s="288">
        <f>SUM('PUDR KAB SD'!H223:H251)</f>
        <v>58132</v>
      </c>
      <c r="H18" s="288">
        <f>SUM('PUDR KAB SD'!I223:I251)</f>
        <v>56309</v>
      </c>
      <c r="I18" s="288">
        <f>SUM('PUDR KAB SD'!J223:J251)</f>
        <v>54665</v>
      </c>
      <c r="J18" s="288">
        <f>SUM('PUDR KAB SD'!K223:K251)</f>
        <v>48736</v>
      </c>
      <c r="K18" s="288">
        <f>SUM('PUDR KAB SD'!L223:L251)</f>
        <v>46819</v>
      </c>
      <c r="L18" s="288">
        <f>SUM('PUDR KAB SD'!M223:M251)</f>
        <v>40403</v>
      </c>
      <c r="M18" s="288">
        <f>SUM('PUDR KAB SD'!N223:N251)</f>
        <v>26863</v>
      </c>
      <c r="N18" s="288">
        <f>SUM('PUDR KAB SD'!O223:O251)</f>
        <v>26953</v>
      </c>
      <c r="O18" s="288">
        <f>SUM('PUDR KAB SD'!P223:P251)</f>
        <v>28278</v>
      </c>
      <c r="P18" s="288">
        <f>SUM('PUDR KAB SD'!Q223:Q251)</f>
        <v>21773</v>
      </c>
      <c r="Q18" s="288">
        <f>SUM('PUDR KAB SD'!R223:R251)</f>
        <v>15586</v>
      </c>
      <c r="R18" s="288">
        <f>SUM('PUDR KAB SD'!S223:S251)</f>
        <v>61851</v>
      </c>
      <c r="S18" s="288">
        <f>SUM('PUDR KAB SD'!T223:T251)</f>
        <v>58123</v>
      </c>
      <c r="T18" s="288">
        <f>SUM('PUDR KAB SD'!U223:U251)</f>
        <v>56235</v>
      </c>
      <c r="U18" s="288">
        <f>SUM('PUDR KAB SD'!V223:V251)</f>
        <v>54638</v>
      </c>
      <c r="V18" s="288">
        <f>SUM('PUDR KAB SD'!W223:W251)</f>
        <v>48598</v>
      </c>
      <c r="W18" s="288">
        <f>SUM('PUDR KAB SD'!X223:X251)</f>
        <v>46776</v>
      </c>
      <c r="X18" s="288">
        <f>SUM('PUDR KAB SD'!Y223:Y251)</f>
        <v>39318</v>
      </c>
      <c r="Y18" s="288">
        <f>SUM('PUDR KAB SD'!Z223:Z251)</f>
        <v>25331</v>
      </c>
      <c r="Z18" s="288">
        <f>SUM('PUDR KAB SD'!AA223:AA251)</f>
        <v>25913</v>
      </c>
      <c r="AA18" s="288">
        <f>SUM('PUDR KAB SD'!AB223:AB251)</f>
        <v>27078</v>
      </c>
      <c r="AB18" s="288">
        <f>SUM('PUDR KAB SD'!AC223:AC251)</f>
        <v>21252</v>
      </c>
      <c r="AC18" s="288">
        <f>SUM('PUDR KAB SD'!AD223:AD251)</f>
        <v>15716</v>
      </c>
      <c r="AD18" s="288">
        <f>SUM('PUDR KAB ACT'!G223:G251)</f>
        <v>20647</v>
      </c>
      <c r="AE18" s="288">
        <f>SUM('PUDR KAB ACT'!H223:H251)</f>
        <v>18960</v>
      </c>
      <c r="AF18" s="288">
        <f>SUM('PUDR KAB ACT'!I223:I251)</f>
        <v>18458</v>
      </c>
      <c r="AG18" s="288">
        <f>SUM('PUDR KAB ACT'!J223:J251)</f>
        <v>19322</v>
      </c>
      <c r="AH18" s="288">
        <f>SUM('PUDR KAB ACT'!K223:K251)</f>
        <v>15384</v>
      </c>
      <c r="AI18" s="288">
        <f>SUM('PUDR KAB ACT'!L223:L251)</f>
        <v>14502</v>
      </c>
      <c r="AJ18" s="288">
        <f>SUM('PUDR KAB ACT'!M223:M251)</f>
        <v>14804</v>
      </c>
      <c r="AK18" s="288">
        <f>SUM('PUDR KAB ACT'!N223:N251)</f>
        <v>13401</v>
      </c>
      <c r="AL18" s="288">
        <f>SUM('PUDR KAB ACT'!O223:O251)</f>
        <v>11062</v>
      </c>
      <c r="AM18" s="288">
        <f>SUM('PUDR KAB ACT'!P223:P251)</f>
        <v>11935</v>
      </c>
      <c r="AN18" s="288">
        <f>SUM('PUDR KAB ACT'!Q223:Q251)</f>
        <v>9624</v>
      </c>
      <c r="AO18" s="288">
        <f>SUM('PUDR KAB ACT'!R223:R251)</f>
        <v>7971</v>
      </c>
      <c r="AP18" s="288">
        <f>SUM('PUDR KAB ACT'!S223:S251)</f>
        <v>17702</v>
      </c>
      <c r="AQ18" s="288">
        <f>SUM('PUDR KAB ACT'!T223:T251)</f>
        <v>17255</v>
      </c>
      <c r="AR18" s="288">
        <f>SUM('PUDR KAB ACT'!U223:U251)</f>
        <v>17425</v>
      </c>
      <c r="AS18" s="288">
        <f>SUM('PUDR KAB ACT'!V223:V251)</f>
        <v>18082</v>
      </c>
      <c r="AT18" s="288">
        <f>SUM('PUDR KAB ACT'!W223:W251)</f>
        <v>14382</v>
      </c>
      <c r="AU18" s="288">
        <f>SUM('PUDR KAB ACT'!X223:X251)</f>
        <v>13843</v>
      </c>
      <c r="AV18" s="288">
        <f>SUM('PUDR KAB ACT'!Y223:Y251)</f>
        <v>13755</v>
      </c>
      <c r="AW18" s="288">
        <f>SUM('PUDR KAB ACT'!Z223:Z251)</f>
        <v>12143</v>
      </c>
      <c r="AX18" s="288">
        <f>SUM('PUDR KAB ACT'!AA223:AA251)</f>
        <v>10196</v>
      </c>
      <c r="AY18" s="288">
        <f>SUM('PUDR KAB ACT'!AB223:AB251)</f>
        <v>11527</v>
      </c>
      <c r="AZ18" s="288">
        <f>SUM('PUDR KAB ACT'!AC223:AC251)</f>
        <v>8958</v>
      </c>
      <c r="BA18" s="288">
        <f>SUM('PUDR KAB ACT'!AD223:AD251)</f>
        <v>7489</v>
      </c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</row>
    <row r="19" spans="1:92" ht="14.4" x14ac:dyDescent="0.3">
      <c r="A19" s="53">
        <v>17</v>
      </c>
      <c r="B19" s="53"/>
      <c r="C19" s="137" t="s">
        <v>591</v>
      </c>
      <c r="D19" s="137">
        <v>17</v>
      </c>
      <c r="E19" s="53" t="s">
        <v>281</v>
      </c>
      <c r="F19" s="288">
        <f>SUM('PUDR KAB SD'!G252:G266)</f>
        <v>2246</v>
      </c>
      <c r="G19" s="288">
        <f>SUM('PUDR KAB SD'!H252:H266)</f>
        <v>1561</v>
      </c>
      <c r="H19" s="288">
        <f>SUM('PUDR KAB SD'!I252:I266)</f>
        <v>1067</v>
      </c>
      <c r="I19" s="288">
        <f>SUM('PUDR KAB SD'!J252:J266)</f>
        <v>1412</v>
      </c>
      <c r="J19" s="288">
        <f>SUM('PUDR KAB SD'!K252:K266)</f>
        <v>1315</v>
      </c>
      <c r="K19" s="288">
        <f>SUM('PUDR KAB SD'!L252:L266)</f>
        <v>1109</v>
      </c>
      <c r="L19" s="288">
        <f>SUM('PUDR KAB SD'!M252:M266)</f>
        <v>973</v>
      </c>
      <c r="M19" s="288">
        <f>SUM('PUDR KAB SD'!N252:N266)</f>
        <v>708</v>
      </c>
      <c r="N19" s="288">
        <f>SUM('PUDR KAB SD'!O252:O266)</f>
        <v>1409</v>
      </c>
      <c r="O19" s="288">
        <f>SUM('PUDR KAB SD'!P252:P266)</f>
        <v>1384</v>
      </c>
      <c r="P19" s="288">
        <f>SUM('PUDR KAB SD'!Q252:Q266)</f>
        <v>1660</v>
      </c>
      <c r="Q19" s="288">
        <f>SUM('PUDR KAB SD'!R252:R266)</f>
        <v>796</v>
      </c>
      <c r="R19" s="288">
        <f>SUM('PUDR KAB SD'!S252:S266)</f>
        <v>2246</v>
      </c>
      <c r="S19" s="288">
        <f>SUM('PUDR KAB SD'!T252:T266)</f>
        <v>1476</v>
      </c>
      <c r="T19" s="288">
        <f>SUM('PUDR KAB SD'!U252:U266)</f>
        <v>1067</v>
      </c>
      <c r="U19" s="288">
        <f>SUM('PUDR KAB SD'!V252:V266)</f>
        <v>1412</v>
      </c>
      <c r="V19" s="288">
        <f>SUM('PUDR KAB SD'!W252:W266)</f>
        <v>1315</v>
      </c>
      <c r="W19" s="288">
        <f>SUM('PUDR KAB SD'!X252:X266)</f>
        <v>1109</v>
      </c>
      <c r="X19" s="288">
        <f>SUM('PUDR KAB SD'!Y252:Y266)</f>
        <v>973</v>
      </c>
      <c r="Y19" s="288">
        <f>SUM('PUDR KAB SD'!Z252:Z266)</f>
        <v>708</v>
      </c>
      <c r="Z19" s="288">
        <f>SUM('PUDR KAB SD'!AA252:AA266)</f>
        <v>1409</v>
      </c>
      <c r="AA19" s="288">
        <f>SUM('PUDR KAB SD'!AB252:AB266)</f>
        <v>1384</v>
      </c>
      <c r="AB19" s="288">
        <f>SUM('PUDR KAB SD'!AC252:AC266)</f>
        <v>1660</v>
      </c>
      <c r="AC19" s="288">
        <f>SUM('PUDR KAB SD'!AD252:AD266)</f>
        <v>796</v>
      </c>
      <c r="AD19" s="288">
        <f>SUM('PUDR KAB ACT'!G252:G266)</f>
        <v>132</v>
      </c>
      <c r="AE19" s="288">
        <f>SUM('PUDR KAB ACT'!H252:H266)</f>
        <v>87</v>
      </c>
      <c r="AF19" s="288">
        <f>SUM('PUDR KAB ACT'!I252:I266)</f>
        <v>68</v>
      </c>
      <c r="AG19" s="288">
        <f>SUM('PUDR KAB ACT'!J252:J266)</f>
        <v>73</v>
      </c>
      <c r="AH19" s="288">
        <f>SUM('PUDR KAB ACT'!K252:K266)</f>
        <v>57</v>
      </c>
      <c r="AI19" s="288">
        <f>SUM('PUDR KAB ACT'!L252:L266)</f>
        <v>49</v>
      </c>
      <c r="AJ19" s="288">
        <f>SUM('PUDR KAB ACT'!M252:M266)</f>
        <v>48</v>
      </c>
      <c r="AK19" s="288">
        <f>SUM('PUDR KAB ACT'!N252:N266)</f>
        <v>26</v>
      </c>
      <c r="AL19" s="288">
        <f>SUM('PUDR KAB ACT'!O252:O266)</f>
        <v>19</v>
      </c>
      <c r="AM19" s="288">
        <f>SUM('PUDR KAB ACT'!P252:P266)</f>
        <v>20</v>
      </c>
      <c r="AN19" s="288">
        <f>SUM('PUDR KAB ACT'!Q252:Q266)</f>
        <v>11</v>
      </c>
      <c r="AO19" s="288">
        <f>SUM('PUDR KAB ACT'!R252:R266)</f>
        <v>19</v>
      </c>
      <c r="AP19" s="288">
        <f>SUM('PUDR KAB ACT'!S252:S266)</f>
        <v>132</v>
      </c>
      <c r="AQ19" s="288">
        <f>SUM('PUDR KAB ACT'!T252:T266)</f>
        <v>87</v>
      </c>
      <c r="AR19" s="288">
        <f>SUM('PUDR KAB ACT'!U252:U266)</f>
        <v>68</v>
      </c>
      <c r="AS19" s="288">
        <f>SUM('PUDR KAB ACT'!V252:V266)</f>
        <v>73</v>
      </c>
      <c r="AT19" s="288">
        <f>SUM('PUDR KAB ACT'!W252:W266)</f>
        <v>57</v>
      </c>
      <c r="AU19" s="288">
        <f>SUM('PUDR KAB ACT'!X252:X266)</f>
        <v>49</v>
      </c>
      <c r="AV19" s="288">
        <f>SUM('PUDR KAB ACT'!Y252:Y266)</f>
        <v>48</v>
      </c>
      <c r="AW19" s="288">
        <f>SUM('PUDR KAB ACT'!Z252:Z266)</f>
        <v>26</v>
      </c>
      <c r="AX19" s="288">
        <f>SUM('PUDR KAB ACT'!AA252:AA266)</f>
        <v>18</v>
      </c>
      <c r="AY19" s="288">
        <f>SUM('PUDR KAB ACT'!AB252:AB266)</f>
        <v>20</v>
      </c>
      <c r="AZ19" s="288">
        <f>SUM('PUDR KAB ACT'!AC252:AC266)</f>
        <v>11</v>
      </c>
      <c r="BA19" s="288">
        <f>SUM('PUDR KAB ACT'!AD252:AD266)</f>
        <v>19</v>
      </c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</row>
    <row r="20" spans="1:92" ht="14.4" x14ac:dyDescent="0.3">
      <c r="A20" s="53">
        <v>18</v>
      </c>
      <c r="B20" s="53"/>
      <c r="C20" s="137" t="s">
        <v>591</v>
      </c>
      <c r="D20" s="137">
        <v>18</v>
      </c>
      <c r="E20" s="53" t="s">
        <v>297</v>
      </c>
      <c r="F20" s="288">
        <f>SUM('PUDR KAB SD'!G267:G272)</f>
        <v>1265</v>
      </c>
      <c r="G20" s="288">
        <f>SUM('PUDR KAB SD'!H267:H272)</f>
        <v>510</v>
      </c>
      <c r="H20" s="288">
        <f>SUM('PUDR KAB SD'!I267:I272)</f>
        <v>1895</v>
      </c>
      <c r="I20" s="288">
        <f>SUM('PUDR KAB SD'!J267:J272)</f>
        <v>1786</v>
      </c>
      <c r="J20" s="288">
        <f>SUM('PUDR KAB SD'!K267:K272)</f>
        <v>1749</v>
      </c>
      <c r="K20" s="288">
        <f>SUM('PUDR KAB SD'!L267:L272)</f>
        <v>1335</v>
      </c>
      <c r="L20" s="288">
        <f>SUM('PUDR KAB SD'!M267:M272)</f>
        <v>1195</v>
      </c>
      <c r="M20" s="288">
        <f>SUM('PUDR KAB SD'!N267:N272)</f>
        <v>1281</v>
      </c>
      <c r="N20" s="288">
        <f>SUM('PUDR KAB SD'!O267:O272)</f>
        <v>651</v>
      </c>
      <c r="O20" s="288">
        <f>SUM('PUDR KAB SD'!P267:P272)</f>
        <v>382</v>
      </c>
      <c r="P20" s="288">
        <f>SUM('PUDR KAB SD'!Q267:Q272)</f>
        <v>1500</v>
      </c>
      <c r="Q20" s="288">
        <f>SUM('PUDR KAB SD'!R267:R272)</f>
        <v>572</v>
      </c>
      <c r="R20" s="288">
        <f>SUM('PUDR KAB SD'!S267:S272)</f>
        <v>2520</v>
      </c>
      <c r="S20" s="288">
        <f>SUM('PUDR KAB SD'!T267:T272)</f>
        <v>2105</v>
      </c>
      <c r="T20" s="288">
        <f>SUM('PUDR KAB SD'!U267:U272)</f>
        <v>2058</v>
      </c>
      <c r="U20" s="288">
        <f>SUM('PUDR KAB SD'!V267:V272)</f>
        <v>2838</v>
      </c>
      <c r="V20" s="288">
        <f>SUM('PUDR KAB SD'!W267:W272)</f>
        <v>2126</v>
      </c>
      <c r="W20" s="288">
        <f>SUM('PUDR KAB SD'!X267:X272)</f>
        <v>1509</v>
      </c>
      <c r="X20" s="288">
        <f>SUM('PUDR KAB SD'!Y267:Y272)</f>
        <v>1660</v>
      </c>
      <c r="Y20" s="288">
        <f>SUM('PUDR KAB SD'!Z267:Z272)</f>
        <v>1776</v>
      </c>
      <c r="Z20" s="288">
        <f>SUM('PUDR KAB SD'!AA267:AA272)</f>
        <v>2133</v>
      </c>
      <c r="AA20" s="288">
        <f>SUM('PUDR KAB SD'!AB267:AB272)</f>
        <v>1769</v>
      </c>
      <c r="AB20" s="288">
        <f>SUM('PUDR KAB SD'!AC267:AC272)</f>
        <v>1736</v>
      </c>
      <c r="AC20" s="288">
        <f>SUM('PUDR KAB SD'!AD267:AD272)</f>
        <v>839</v>
      </c>
      <c r="AD20" s="288">
        <f>SUM('PUDR KAB ACT'!G267:G272)</f>
        <v>24</v>
      </c>
      <c r="AE20" s="288">
        <f>SUM('PUDR KAB ACT'!H267:H272)</f>
        <v>16</v>
      </c>
      <c r="AF20" s="288">
        <f>SUM('PUDR KAB ACT'!I267:I272)</f>
        <v>23</v>
      </c>
      <c r="AG20" s="288">
        <f>SUM('PUDR KAB ACT'!J267:J272)</f>
        <v>13</v>
      </c>
      <c r="AH20" s="288">
        <f>SUM('PUDR KAB ACT'!K267:K272)</f>
        <v>13</v>
      </c>
      <c r="AI20" s="288">
        <f>SUM('PUDR KAB ACT'!L267:L272)</f>
        <v>8</v>
      </c>
      <c r="AJ20" s="288">
        <f>SUM('PUDR KAB ACT'!M267:M272)</f>
        <v>4</v>
      </c>
      <c r="AK20" s="288">
        <f>SUM('PUDR KAB ACT'!N267:N272)</f>
        <v>11</v>
      </c>
      <c r="AL20" s="288">
        <f>SUM('PUDR KAB ACT'!O267:O272)</f>
        <v>27</v>
      </c>
      <c r="AM20" s="288">
        <f>SUM('PUDR KAB ACT'!P267:P272)</f>
        <v>28</v>
      </c>
      <c r="AN20" s="288">
        <f>SUM('PUDR KAB ACT'!Q267:Q272)</f>
        <v>33</v>
      </c>
      <c r="AO20" s="288">
        <f>SUM('PUDR KAB ACT'!R267:R272)</f>
        <v>54</v>
      </c>
      <c r="AP20" s="288">
        <f>SUM('PUDR KAB ACT'!S267:S272)</f>
        <v>24</v>
      </c>
      <c r="AQ20" s="288">
        <f>SUM('PUDR KAB ACT'!T267:T272)</f>
        <v>16</v>
      </c>
      <c r="AR20" s="288">
        <f>SUM('PUDR KAB ACT'!U267:U272)</f>
        <v>25</v>
      </c>
      <c r="AS20" s="288">
        <f>SUM('PUDR KAB ACT'!V267:V272)</f>
        <v>13</v>
      </c>
      <c r="AT20" s="288">
        <f>SUM('PUDR KAB ACT'!W267:W272)</f>
        <v>13</v>
      </c>
      <c r="AU20" s="288">
        <f>SUM('PUDR KAB ACT'!X267:X272)</f>
        <v>8</v>
      </c>
      <c r="AV20" s="288">
        <f>SUM('PUDR KAB ACT'!Y267:Y272)</f>
        <v>4</v>
      </c>
      <c r="AW20" s="288">
        <f>SUM('PUDR KAB ACT'!Z267:Z272)</f>
        <v>11</v>
      </c>
      <c r="AX20" s="288">
        <f>SUM('PUDR KAB ACT'!AA267:AA272)</f>
        <v>27</v>
      </c>
      <c r="AY20" s="288">
        <f>SUM('PUDR KAB ACT'!AB267:AB272)</f>
        <v>28</v>
      </c>
      <c r="AZ20" s="288">
        <f>SUM('PUDR KAB ACT'!AC267:AC272)</f>
        <v>33</v>
      </c>
      <c r="BA20" s="288">
        <f>SUM('PUDR KAB ACT'!AD267:AD272)</f>
        <v>54</v>
      </c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</row>
    <row r="21" spans="1:92" ht="15.75" customHeight="1" x14ac:dyDescent="0.3">
      <c r="A21" s="53">
        <v>19</v>
      </c>
      <c r="B21" s="53"/>
      <c r="C21" s="137" t="s">
        <v>591</v>
      </c>
      <c r="D21" s="137">
        <v>19</v>
      </c>
      <c r="E21" s="53" t="s">
        <v>304</v>
      </c>
      <c r="F21" s="288">
        <f>SUM('PUDR KAB SD'!G273:G289)</f>
        <v>1001</v>
      </c>
      <c r="G21" s="288">
        <f>SUM('PUDR KAB SD'!H273:H289)</f>
        <v>1082</v>
      </c>
      <c r="H21" s="288">
        <f>SUM('PUDR KAB SD'!I273:I289)</f>
        <v>1317</v>
      </c>
      <c r="I21" s="288">
        <f>SUM('PUDR KAB SD'!J273:J289)</f>
        <v>1542</v>
      </c>
      <c r="J21" s="288">
        <f>SUM('PUDR KAB SD'!K273:K289)</f>
        <v>994</v>
      </c>
      <c r="K21" s="288">
        <f>SUM('PUDR KAB SD'!L273:L289)</f>
        <v>745</v>
      </c>
      <c r="L21" s="288">
        <f>SUM('PUDR KAB SD'!M273:M289)</f>
        <v>1237</v>
      </c>
      <c r="M21" s="288">
        <f>SUM('PUDR KAB SD'!N273:N289)</f>
        <v>549</v>
      </c>
      <c r="N21" s="288">
        <f>SUM('PUDR KAB SD'!O273:O289)</f>
        <v>1778</v>
      </c>
      <c r="O21" s="288">
        <f>SUM('PUDR KAB SD'!P273:P289)</f>
        <v>783</v>
      </c>
      <c r="P21" s="288">
        <f>SUM('PUDR KAB SD'!Q273:Q289)</f>
        <v>1071</v>
      </c>
      <c r="Q21" s="288">
        <f>SUM('PUDR KAB SD'!R273:R289)</f>
        <v>749</v>
      </c>
      <c r="R21" s="288">
        <f>SUM('PUDR KAB SD'!S273:S289)</f>
        <v>1001</v>
      </c>
      <c r="S21" s="288">
        <f>SUM('PUDR KAB SD'!T273:T289)</f>
        <v>1082</v>
      </c>
      <c r="T21" s="288">
        <f>SUM('PUDR KAB SD'!U273:U289)</f>
        <v>1317</v>
      </c>
      <c r="U21" s="288">
        <f>SUM('PUDR KAB SD'!V273:V289)</f>
        <v>1542</v>
      </c>
      <c r="V21" s="288">
        <f>SUM('PUDR KAB SD'!W273:W289)</f>
        <v>994</v>
      </c>
      <c r="W21" s="288">
        <f>SUM('PUDR KAB SD'!X273:X289)</f>
        <v>745</v>
      </c>
      <c r="X21" s="288">
        <f>SUM('PUDR KAB SD'!Y273:Y289)</f>
        <v>1237</v>
      </c>
      <c r="Y21" s="288">
        <f>SUM('PUDR KAB SD'!Z273:Z289)</f>
        <v>549</v>
      </c>
      <c r="Z21" s="288">
        <f>SUM('PUDR KAB SD'!AA273:AA289)</f>
        <v>1778</v>
      </c>
      <c r="AA21" s="288">
        <f>SUM('PUDR KAB SD'!AB273:AB289)</f>
        <v>783</v>
      </c>
      <c r="AB21" s="288">
        <f>SUM('PUDR KAB SD'!AC273:AC289)</f>
        <v>1071</v>
      </c>
      <c r="AC21" s="288">
        <f>SUM('PUDR KAB SD'!AD273:AD289)</f>
        <v>749</v>
      </c>
      <c r="AD21" s="288">
        <f>SUM('PUDR KAB ACT'!G273:G289)</f>
        <v>81</v>
      </c>
      <c r="AE21" s="288">
        <f>SUM('PUDR KAB ACT'!H273:H289)</f>
        <v>73</v>
      </c>
      <c r="AF21" s="288">
        <f>SUM('PUDR KAB ACT'!I273:I289)</f>
        <v>97</v>
      </c>
      <c r="AG21" s="288">
        <f>SUM('PUDR KAB ACT'!J273:J289)</f>
        <v>104</v>
      </c>
      <c r="AH21" s="288">
        <f>SUM('PUDR KAB ACT'!K273:K289)</f>
        <v>59</v>
      </c>
      <c r="AI21" s="288">
        <f>SUM('PUDR KAB ACT'!L273:L289)</f>
        <v>44</v>
      </c>
      <c r="AJ21" s="288">
        <f>SUM('PUDR KAB ACT'!M273:M289)</f>
        <v>120</v>
      </c>
      <c r="AK21" s="288">
        <f>SUM('PUDR KAB ACT'!N273:N289)</f>
        <v>35</v>
      </c>
      <c r="AL21" s="288">
        <f>SUM('PUDR KAB ACT'!O273:O289)</f>
        <v>42</v>
      </c>
      <c r="AM21" s="288">
        <f>SUM('PUDR KAB ACT'!P273:P289)</f>
        <v>68</v>
      </c>
      <c r="AN21" s="288">
        <f>SUM('PUDR KAB ACT'!Q273:Q289)</f>
        <v>64</v>
      </c>
      <c r="AO21" s="288">
        <f>SUM('PUDR KAB ACT'!R273:R289)</f>
        <v>44</v>
      </c>
      <c r="AP21" s="288">
        <f>SUM('PUDR KAB ACT'!S273:S289)</f>
        <v>77</v>
      </c>
      <c r="AQ21" s="288">
        <f>SUM('PUDR KAB ACT'!T273:T289)</f>
        <v>72</v>
      </c>
      <c r="AR21" s="288">
        <f>SUM('PUDR KAB ACT'!U273:U289)</f>
        <v>88</v>
      </c>
      <c r="AS21" s="288">
        <f>SUM('PUDR KAB ACT'!V273:V289)</f>
        <v>104</v>
      </c>
      <c r="AT21" s="288">
        <f>SUM('PUDR KAB ACT'!W273:W289)</f>
        <v>54</v>
      </c>
      <c r="AU21" s="288">
        <f>SUM('PUDR KAB ACT'!X273:X289)</f>
        <v>44</v>
      </c>
      <c r="AV21" s="288">
        <f>SUM('PUDR KAB ACT'!Y273:Y289)</f>
        <v>116</v>
      </c>
      <c r="AW21" s="288">
        <f>SUM('PUDR KAB ACT'!Z273:Z289)</f>
        <v>0</v>
      </c>
      <c r="AX21" s="288">
        <f>SUM('PUDR KAB ACT'!AA273:AA289)</f>
        <v>42</v>
      </c>
      <c r="AY21" s="288">
        <f>SUM('PUDR KAB ACT'!AB273:AB289)</f>
        <v>68</v>
      </c>
      <c r="AZ21" s="288">
        <f>SUM('PUDR KAB ACT'!AC273:AC289)</f>
        <v>63</v>
      </c>
      <c r="BA21" s="288">
        <f>SUM('PUDR KAB ACT'!AD273:AD289)</f>
        <v>44</v>
      </c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</row>
    <row r="22" spans="1:92" ht="15.75" customHeight="1" x14ac:dyDescent="0.3">
      <c r="A22" s="53">
        <v>20</v>
      </c>
      <c r="B22" s="53"/>
      <c r="C22" s="137" t="s">
        <v>591</v>
      </c>
      <c r="D22" s="137">
        <v>20</v>
      </c>
      <c r="E22" s="53" t="s">
        <v>322</v>
      </c>
      <c r="F22" s="288">
        <f>SUM('PUDR KAB SD'!G290:G302)</f>
        <v>2148</v>
      </c>
      <c r="G22" s="288">
        <f>SUM('PUDR KAB SD'!H290:H302)</f>
        <v>2150</v>
      </c>
      <c r="H22" s="288">
        <f>SUM('PUDR KAB SD'!I290:I302)</f>
        <v>1881</v>
      </c>
      <c r="I22" s="288">
        <f>SUM('PUDR KAB SD'!J290:J302)</f>
        <v>1530</v>
      </c>
      <c r="J22" s="288">
        <f>SUM('PUDR KAB SD'!K290:K302)</f>
        <v>1552</v>
      </c>
      <c r="K22" s="288">
        <f>SUM('PUDR KAB SD'!L290:L302)</f>
        <v>1030</v>
      </c>
      <c r="L22" s="288">
        <f>SUM('PUDR KAB SD'!M290:M302)</f>
        <v>1506</v>
      </c>
      <c r="M22" s="288">
        <f>SUM('PUDR KAB SD'!N290:N302)</f>
        <v>1030</v>
      </c>
      <c r="N22" s="288">
        <f>SUM('PUDR KAB SD'!O290:O302)</f>
        <v>1105</v>
      </c>
      <c r="O22" s="288">
        <f>SUM('PUDR KAB SD'!P290:P302)</f>
        <v>925</v>
      </c>
      <c r="P22" s="288">
        <f>SUM('PUDR KAB SD'!Q290:Q302)</f>
        <v>1525</v>
      </c>
      <c r="Q22" s="288">
        <f>SUM('PUDR KAB SD'!R290:R302)</f>
        <v>1039</v>
      </c>
      <c r="R22" s="288">
        <f>SUM('PUDR KAB SD'!S290:S302)</f>
        <v>2148</v>
      </c>
      <c r="S22" s="288">
        <f>SUM('PUDR KAB SD'!T290:T302)</f>
        <v>2150</v>
      </c>
      <c r="T22" s="288">
        <f>SUM('PUDR KAB SD'!U290:U302)</f>
        <v>1881</v>
      </c>
      <c r="U22" s="288">
        <f>SUM('PUDR KAB SD'!V290:V302)</f>
        <v>1530</v>
      </c>
      <c r="V22" s="288">
        <f>SUM('PUDR KAB SD'!W290:W302)</f>
        <v>1552</v>
      </c>
      <c r="W22" s="288">
        <f>SUM('PUDR KAB SD'!X290:X302)</f>
        <v>1030</v>
      </c>
      <c r="X22" s="288">
        <f>SUM('PUDR KAB SD'!Y290:Y302)</f>
        <v>1506</v>
      </c>
      <c r="Y22" s="288">
        <f>SUM('PUDR KAB SD'!Z290:Z302)</f>
        <v>1030</v>
      </c>
      <c r="Z22" s="288">
        <f>SUM('PUDR KAB SD'!AA290:AA302)</f>
        <v>1955</v>
      </c>
      <c r="AA22" s="288">
        <f>SUM('PUDR KAB SD'!AB290:AB302)</f>
        <v>1661</v>
      </c>
      <c r="AB22" s="288">
        <f>SUM('PUDR KAB SD'!AC290:AC302)</f>
        <v>1525</v>
      </c>
      <c r="AC22" s="288">
        <f>SUM('PUDR KAB SD'!AD290:AD302)</f>
        <v>1039</v>
      </c>
      <c r="AD22" s="288">
        <f>SUM('PUDR KAB ACT'!G290:G302)</f>
        <v>34</v>
      </c>
      <c r="AE22" s="288">
        <f>SUM('PUDR KAB ACT'!H290:H302)</f>
        <v>26</v>
      </c>
      <c r="AF22" s="288">
        <f>SUM('PUDR KAB ACT'!I290:I302)</f>
        <v>14</v>
      </c>
      <c r="AG22" s="288">
        <f>SUM('PUDR KAB ACT'!J290:J302)</f>
        <v>15</v>
      </c>
      <c r="AH22" s="288">
        <f>SUM('PUDR KAB ACT'!K290:K302)</f>
        <v>8</v>
      </c>
      <c r="AI22" s="288">
        <f>SUM('PUDR KAB ACT'!L290:L302)</f>
        <v>5</v>
      </c>
      <c r="AJ22" s="288">
        <f>SUM('PUDR KAB ACT'!M290:M302)</f>
        <v>18</v>
      </c>
      <c r="AK22" s="288">
        <f>SUM('PUDR KAB ACT'!N290:N302)</f>
        <v>14</v>
      </c>
      <c r="AL22" s="288">
        <f>SUM('PUDR KAB ACT'!O290:O302)</f>
        <v>14</v>
      </c>
      <c r="AM22" s="288">
        <f>SUM('PUDR KAB ACT'!P290:P302)</f>
        <v>8</v>
      </c>
      <c r="AN22" s="288">
        <f>SUM('PUDR KAB ACT'!Q290:Q302)</f>
        <v>19</v>
      </c>
      <c r="AO22" s="288">
        <f>SUM('PUDR KAB ACT'!R290:R302)</f>
        <v>11</v>
      </c>
      <c r="AP22" s="288">
        <f>SUM('PUDR KAB ACT'!S290:S302)</f>
        <v>29</v>
      </c>
      <c r="AQ22" s="288">
        <f>SUM('PUDR KAB ACT'!T290:T302)</f>
        <v>25</v>
      </c>
      <c r="AR22" s="288">
        <f>SUM('PUDR KAB ACT'!U290:U302)</f>
        <v>8</v>
      </c>
      <c r="AS22" s="288">
        <f>SUM('PUDR KAB ACT'!V290:V302)</f>
        <v>16</v>
      </c>
      <c r="AT22" s="288">
        <f>SUM('PUDR KAB ACT'!W290:W302)</f>
        <v>8</v>
      </c>
      <c r="AU22" s="288">
        <f>SUM('PUDR KAB ACT'!X290:X302)</f>
        <v>5</v>
      </c>
      <c r="AV22" s="288">
        <f>SUM('PUDR KAB ACT'!Y290:Y302)</f>
        <v>18</v>
      </c>
      <c r="AW22" s="288">
        <f>SUM('PUDR KAB ACT'!Z290:Z302)</f>
        <v>13</v>
      </c>
      <c r="AX22" s="288">
        <f>SUM('PUDR KAB ACT'!AA290:AA302)</f>
        <v>14</v>
      </c>
      <c r="AY22" s="288">
        <f>SUM('PUDR KAB ACT'!AB290:AB302)</f>
        <v>8</v>
      </c>
      <c r="AZ22" s="288">
        <f>SUM('PUDR KAB ACT'!AC290:AC302)</f>
        <v>19</v>
      </c>
      <c r="BA22" s="288">
        <f>SUM('PUDR KAB ACT'!AD290:AD302)</f>
        <v>10</v>
      </c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  <c r="BM22" s="288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</row>
    <row r="23" spans="1:92" ht="15.75" customHeight="1" x14ac:dyDescent="0.3">
      <c r="A23" s="53">
        <v>21</v>
      </c>
      <c r="B23" s="53"/>
      <c r="C23" s="137" t="s">
        <v>591</v>
      </c>
      <c r="D23" s="137">
        <v>21</v>
      </c>
      <c r="E23" s="53" t="s">
        <v>336</v>
      </c>
      <c r="F23" s="288">
        <f>SUM('PUDR KAB SD'!G303:G326)</f>
        <v>1368</v>
      </c>
      <c r="G23" s="288">
        <f>SUM('PUDR KAB SD'!H303:H326)</f>
        <v>1475</v>
      </c>
      <c r="H23" s="288">
        <f>SUM('PUDR KAB SD'!I303:I326)</f>
        <v>1273</v>
      </c>
      <c r="I23" s="288">
        <f>SUM('PUDR KAB SD'!J303:J326)</f>
        <v>1148</v>
      </c>
      <c r="J23" s="288">
        <f>SUM('PUDR KAB SD'!K303:K326)</f>
        <v>1188</v>
      </c>
      <c r="K23" s="288">
        <f>SUM('PUDR KAB SD'!L303:L326)</f>
        <v>1091</v>
      </c>
      <c r="L23" s="288">
        <f>SUM('PUDR KAB SD'!M303:M326)</f>
        <v>1263</v>
      </c>
      <c r="M23" s="288">
        <f>SUM('PUDR KAB SD'!N303:N326)</f>
        <v>1169</v>
      </c>
      <c r="N23" s="288">
        <f>SUM('PUDR KAB SD'!O303:O326)</f>
        <v>1031</v>
      </c>
      <c r="O23" s="288">
        <f>SUM('PUDR KAB SD'!P303:P326)</f>
        <v>947</v>
      </c>
      <c r="P23" s="288">
        <f>SUM('PUDR KAB SD'!Q303:Q326)</f>
        <v>980</v>
      </c>
      <c r="Q23" s="288">
        <f>SUM('PUDR KAB SD'!R303:R326)</f>
        <v>846</v>
      </c>
      <c r="R23" s="288">
        <f>SUM('PUDR KAB SD'!S303:S326)</f>
        <v>1368</v>
      </c>
      <c r="S23" s="288">
        <f>SUM('PUDR KAB SD'!T303:T326)</f>
        <v>1475</v>
      </c>
      <c r="T23" s="288">
        <f>SUM('PUDR KAB SD'!U303:U326)</f>
        <v>1273</v>
      </c>
      <c r="U23" s="288">
        <f>SUM('PUDR KAB SD'!V303:V326)</f>
        <v>1148</v>
      </c>
      <c r="V23" s="288">
        <f>SUM('PUDR KAB SD'!W303:W326)</f>
        <v>1189</v>
      </c>
      <c r="W23" s="288">
        <f>SUM('PUDR KAB SD'!X303:X326)</f>
        <v>1091</v>
      </c>
      <c r="X23" s="288">
        <f>SUM('PUDR KAB SD'!Y303:Y326)</f>
        <v>1263</v>
      </c>
      <c r="Y23" s="288">
        <f>SUM('PUDR KAB SD'!Z303:Z326)</f>
        <v>1168</v>
      </c>
      <c r="Z23" s="288">
        <f>SUM('PUDR KAB SD'!AA303:AA326)</f>
        <v>1022</v>
      </c>
      <c r="AA23" s="288">
        <f>SUM('PUDR KAB SD'!AB303:AB326)</f>
        <v>938</v>
      </c>
      <c r="AB23" s="288">
        <f>SUM('PUDR KAB SD'!AC303:AC326)</f>
        <v>975</v>
      </c>
      <c r="AC23" s="288">
        <f>SUM('PUDR KAB SD'!AD303:AD326)</f>
        <v>841</v>
      </c>
      <c r="AD23" s="288">
        <f>SUM('PUDR KAB ACT'!G303:G326)</f>
        <v>140</v>
      </c>
      <c r="AE23" s="288">
        <f>SUM('PUDR KAB ACT'!H303:H326)</f>
        <v>136</v>
      </c>
      <c r="AF23" s="288">
        <f>SUM('PUDR KAB ACT'!I303:I326)</f>
        <v>128</v>
      </c>
      <c r="AG23" s="288">
        <f>SUM('PUDR KAB ACT'!J303:J326)</f>
        <v>112</v>
      </c>
      <c r="AH23" s="288">
        <f>SUM('PUDR KAB ACT'!K303:K326)</f>
        <v>135</v>
      </c>
      <c r="AI23" s="288">
        <f>SUM('PUDR KAB ACT'!L303:L326)</f>
        <v>115</v>
      </c>
      <c r="AJ23" s="288">
        <f>SUM('PUDR KAB ACT'!M303:M326)</f>
        <v>111</v>
      </c>
      <c r="AK23" s="288">
        <f>SUM('PUDR KAB ACT'!N303:N326)</f>
        <v>105</v>
      </c>
      <c r="AL23" s="288">
        <f>SUM('PUDR KAB ACT'!O303:O326)</f>
        <v>86</v>
      </c>
      <c r="AM23" s="288">
        <f>SUM('PUDR KAB ACT'!P303:P326)</f>
        <v>78</v>
      </c>
      <c r="AN23" s="288">
        <f>SUM('PUDR KAB ACT'!Q303:Q326)</f>
        <v>69</v>
      </c>
      <c r="AO23" s="288">
        <f>SUM('PUDR KAB ACT'!R303:R326)</f>
        <v>70</v>
      </c>
      <c r="AP23" s="288">
        <f>SUM('PUDR KAB ACT'!S303:S326)</f>
        <v>131</v>
      </c>
      <c r="AQ23" s="288">
        <f>SUM('PUDR KAB ACT'!T303:T326)</f>
        <v>131</v>
      </c>
      <c r="AR23" s="288">
        <f>SUM('PUDR KAB ACT'!U303:U326)</f>
        <v>127</v>
      </c>
      <c r="AS23" s="288">
        <f>SUM('PUDR KAB ACT'!V303:V326)</f>
        <v>110</v>
      </c>
      <c r="AT23" s="288">
        <f>SUM('PUDR KAB ACT'!W303:W326)</f>
        <v>131</v>
      </c>
      <c r="AU23" s="288">
        <f>SUM('PUDR KAB ACT'!X303:X326)</f>
        <v>111</v>
      </c>
      <c r="AV23" s="288">
        <f>SUM('PUDR KAB ACT'!Y303:Y326)</f>
        <v>104</v>
      </c>
      <c r="AW23" s="288">
        <f>SUM('PUDR KAB ACT'!Z303:Z326)</f>
        <v>100</v>
      </c>
      <c r="AX23" s="288">
        <f>SUM('PUDR KAB ACT'!AA303:AA326)</f>
        <v>81</v>
      </c>
      <c r="AY23" s="288">
        <f>SUM('PUDR KAB ACT'!AB303:AB326)</f>
        <v>75</v>
      </c>
      <c r="AZ23" s="288">
        <f>SUM('PUDR KAB ACT'!AC303:AC326)</f>
        <v>67</v>
      </c>
      <c r="BA23" s="288">
        <f>SUM('PUDR KAB ACT'!AD303:AD326)</f>
        <v>69</v>
      </c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</row>
    <row r="24" spans="1:92" ht="15.75" customHeight="1" x14ac:dyDescent="0.3">
      <c r="A24" s="53">
        <v>22</v>
      </c>
      <c r="B24" s="53"/>
      <c r="C24" s="137" t="s">
        <v>591</v>
      </c>
      <c r="D24" s="137">
        <v>22</v>
      </c>
      <c r="E24" s="53" t="s">
        <v>361</v>
      </c>
      <c r="F24" s="288">
        <f>SUM('PUDR KAB SD'!G327:G332)</f>
        <v>369</v>
      </c>
      <c r="G24" s="288">
        <f>SUM('PUDR KAB SD'!H327:H332)</f>
        <v>427</v>
      </c>
      <c r="H24" s="288">
        <f>SUM('PUDR KAB SD'!I327:I332)</f>
        <v>363</v>
      </c>
      <c r="I24" s="288">
        <f>SUM('PUDR KAB SD'!J327:J332)</f>
        <v>324</v>
      </c>
      <c r="J24" s="288">
        <f>SUM('PUDR KAB SD'!K327:K332)</f>
        <v>302</v>
      </c>
      <c r="K24" s="288">
        <f>SUM('PUDR KAB SD'!L327:L332)</f>
        <v>230</v>
      </c>
      <c r="L24" s="288">
        <f>SUM('PUDR KAB SD'!M327:M332)</f>
        <v>438</v>
      </c>
      <c r="M24" s="288">
        <f>SUM('PUDR KAB SD'!N327:N332)</f>
        <v>574</v>
      </c>
      <c r="N24" s="288">
        <f>SUM('PUDR KAB SD'!O327:O332)</f>
        <v>306</v>
      </c>
      <c r="O24" s="288">
        <f>SUM('PUDR KAB SD'!P327:P332)</f>
        <v>403</v>
      </c>
      <c r="P24" s="288">
        <f>SUM('PUDR KAB SD'!Q327:Q332)</f>
        <v>226</v>
      </c>
      <c r="Q24" s="288">
        <f>SUM('PUDR KAB SD'!R327:R332)</f>
        <v>235</v>
      </c>
      <c r="R24" s="288">
        <f>SUM('PUDR KAB SD'!S327:S332)</f>
        <v>369</v>
      </c>
      <c r="S24" s="288">
        <f>SUM('PUDR KAB SD'!T327:T332)</f>
        <v>427</v>
      </c>
      <c r="T24" s="288">
        <f>SUM('PUDR KAB SD'!U327:U332)</f>
        <v>363</v>
      </c>
      <c r="U24" s="288">
        <f>SUM('PUDR KAB SD'!V327:V332)</f>
        <v>324</v>
      </c>
      <c r="V24" s="288">
        <f>SUM('PUDR KAB SD'!W327:W332)</f>
        <v>302</v>
      </c>
      <c r="W24" s="288">
        <f>SUM('PUDR KAB SD'!X327:X332)</f>
        <v>230</v>
      </c>
      <c r="X24" s="288">
        <f>SUM('PUDR KAB SD'!Y327:Y332)</f>
        <v>438</v>
      </c>
      <c r="Y24" s="288">
        <f>SUM('PUDR KAB SD'!Z327:Z332)</f>
        <v>574</v>
      </c>
      <c r="Z24" s="288">
        <f>SUM('PUDR KAB SD'!AA327:AA332)</f>
        <v>306</v>
      </c>
      <c r="AA24" s="288">
        <f>SUM('PUDR KAB SD'!AB327:AB332)</f>
        <v>403</v>
      </c>
      <c r="AB24" s="288">
        <f>SUM('PUDR KAB SD'!AC327:AC332)</f>
        <v>226</v>
      </c>
      <c r="AC24" s="288">
        <f>SUM('PUDR KAB SD'!AD327:AD332)</f>
        <v>235</v>
      </c>
      <c r="AD24" s="288">
        <f>SUM('PUDR KAB ACT'!G327:G332)</f>
        <v>7</v>
      </c>
      <c r="AE24" s="288">
        <f>SUM('PUDR KAB ACT'!H327:H332)</f>
        <v>3</v>
      </c>
      <c r="AF24" s="288">
        <f>SUM('PUDR KAB ACT'!I327:I332)</f>
        <v>1</v>
      </c>
      <c r="AG24" s="288">
        <f>SUM('PUDR KAB ACT'!J327:J332)</f>
        <v>29</v>
      </c>
      <c r="AH24" s="288">
        <f>SUM('PUDR KAB ACT'!K327:K332)</f>
        <v>10</v>
      </c>
      <c r="AI24" s="288">
        <f>SUM('PUDR KAB ACT'!L327:L332)</f>
        <v>1</v>
      </c>
      <c r="AJ24" s="288">
        <f>SUM('PUDR KAB ACT'!M327:M332)</f>
        <v>1</v>
      </c>
      <c r="AK24" s="288">
        <f>SUM('PUDR KAB ACT'!N327:N332)</f>
        <v>0</v>
      </c>
      <c r="AL24" s="288">
        <f>SUM('PUDR KAB ACT'!O327:O332)</f>
        <v>4</v>
      </c>
      <c r="AM24" s="288">
        <f>SUM('PUDR KAB ACT'!P327:P332)</f>
        <v>0</v>
      </c>
      <c r="AN24" s="288">
        <f>SUM('PUDR KAB ACT'!Q327:Q332)</f>
        <v>0</v>
      </c>
      <c r="AO24" s="288">
        <f>SUM('PUDR KAB ACT'!R327:R332)</f>
        <v>2</v>
      </c>
      <c r="AP24" s="288">
        <f>SUM('PUDR KAB ACT'!S327:S332)</f>
        <v>6</v>
      </c>
      <c r="AQ24" s="288">
        <f>SUM('PUDR KAB ACT'!T327:T332)</f>
        <v>3</v>
      </c>
      <c r="AR24" s="288">
        <f>SUM('PUDR KAB ACT'!U327:U332)</f>
        <v>1</v>
      </c>
      <c r="AS24" s="288">
        <f>SUM('PUDR KAB ACT'!V327:V332)</f>
        <v>29</v>
      </c>
      <c r="AT24" s="288">
        <f>SUM('PUDR KAB ACT'!W327:W332)</f>
        <v>10</v>
      </c>
      <c r="AU24" s="288">
        <f>SUM('PUDR KAB ACT'!X327:X332)</f>
        <v>1</v>
      </c>
      <c r="AV24" s="288">
        <f>SUM('PUDR KAB ACT'!Y327:Y332)</f>
        <v>1</v>
      </c>
      <c r="AW24" s="288">
        <f>SUM('PUDR KAB ACT'!Z327:Z332)</f>
        <v>0</v>
      </c>
      <c r="AX24" s="288">
        <f>SUM('PUDR KAB ACT'!AA327:AA332)</f>
        <v>4</v>
      </c>
      <c r="AY24" s="288">
        <f>SUM('PUDR KAB ACT'!AB327:AB332)</f>
        <v>0</v>
      </c>
      <c r="AZ24" s="288">
        <f>SUM('PUDR KAB ACT'!AC327:AC332)</f>
        <v>0</v>
      </c>
      <c r="BA24" s="288">
        <f>SUM('PUDR KAB ACT'!AD327:AD332)</f>
        <v>2</v>
      </c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</row>
    <row r="25" spans="1:92" ht="15.75" customHeight="1" x14ac:dyDescent="0.3">
      <c r="A25" s="53">
        <v>23</v>
      </c>
      <c r="B25" s="53"/>
      <c r="C25" s="137" t="s">
        <v>591</v>
      </c>
      <c r="D25" s="137">
        <v>23</v>
      </c>
      <c r="E25" s="53" t="s">
        <v>368</v>
      </c>
      <c r="F25" s="288">
        <f>SUM('PUDR KAB SD'!G333:G346)</f>
        <v>1830</v>
      </c>
      <c r="G25" s="288">
        <f>SUM('PUDR KAB SD'!H333:H346)</f>
        <v>1645</v>
      </c>
      <c r="H25" s="288">
        <f>SUM('PUDR KAB SD'!I333:I346)</f>
        <v>1502</v>
      </c>
      <c r="I25" s="288">
        <f>SUM('PUDR KAB SD'!J333:J346)</f>
        <v>1566</v>
      </c>
      <c r="J25" s="288">
        <f>SUM('PUDR KAB SD'!K333:K346)</f>
        <v>1527</v>
      </c>
      <c r="K25" s="288">
        <f>SUM('PUDR KAB SD'!L333:L346)</f>
        <v>950</v>
      </c>
      <c r="L25" s="288">
        <f>SUM('PUDR KAB SD'!M333:M346)</f>
        <v>1220</v>
      </c>
      <c r="M25" s="288">
        <f>SUM('PUDR KAB SD'!N333:N346)</f>
        <v>977</v>
      </c>
      <c r="N25" s="288">
        <f>SUM('PUDR KAB SD'!O333:O346)</f>
        <v>3127</v>
      </c>
      <c r="O25" s="288">
        <f>SUM('PUDR KAB SD'!P333:P346)</f>
        <v>1351</v>
      </c>
      <c r="P25" s="288">
        <f>SUM('PUDR KAB SD'!Q333:Q346)</f>
        <v>1248</v>
      </c>
      <c r="Q25" s="288">
        <f>SUM('PUDR KAB SD'!R333:R346)</f>
        <v>1237</v>
      </c>
      <c r="R25" s="288">
        <f>SUM('PUDR KAB SD'!S333:S346)</f>
        <v>1830</v>
      </c>
      <c r="S25" s="288">
        <f>SUM('PUDR KAB SD'!T333:T346)</f>
        <v>1645</v>
      </c>
      <c r="T25" s="288">
        <f>SUM('PUDR KAB SD'!U333:U346)</f>
        <v>1502</v>
      </c>
      <c r="U25" s="288">
        <f>SUM('PUDR KAB SD'!V333:V346)</f>
        <v>1566</v>
      </c>
      <c r="V25" s="288">
        <f>SUM('PUDR KAB SD'!W333:W346)</f>
        <v>1527</v>
      </c>
      <c r="W25" s="288">
        <f>SUM('PUDR KAB SD'!X333:X346)</f>
        <v>950</v>
      </c>
      <c r="X25" s="288">
        <f>SUM('PUDR KAB SD'!Y333:Y346)</f>
        <v>1220</v>
      </c>
      <c r="Y25" s="288">
        <f>SUM('PUDR KAB SD'!Z333:Z346)</f>
        <v>977</v>
      </c>
      <c r="Z25" s="288">
        <f>SUM('PUDR KAB SD'!AA333:AA346)</f>
        <v>3127</v>
      </c>
      <c r="AA25" s="288">
        <f>SUM('PUDR KAB SD'!AB333:AB346)</f>
        <v>1351</v>
      </c>
      <c r="AB25" s="288">
        <f>SUM('PUDR KAB SD'!AC333:AC346)</f>
        <v>1198</v>
      </c>
      <c r="AC25" s="288">
        <f>SUM('PUDR KAB SD'!AD333:AD346)</f>
        <v>1237</v>
      </c>
      <c r="AD25" s="288">
        <f>SUM('PUDR KAB ACT'!G333:G346)</f>
        <v>76</v>
      </c>
      <c r="AE25" s="288">
        <f>SUM('PUDR KAB ACT'!H333:H346)</f>
        <v>66</v>
      </c>
      <c r="AF25" s="288">
        <f>SUM('PUDR KAB ACT'!I333:I346)</f>
        <v>70</v>
      </c>
      <c r="AG25" s="288">
        <f>SUM('PUDR KAB ACT'!J333:J346)</f>
        <v>91</v>
      </c>
      <c r="AH25" s="288">
        <f>SUM('PUDR KAB ACT'!K333:K346)</f>
        <v>76</v>
      </c>
      <c r="AI25" s="288">
        <f>SUM('PUDR KAB ACT'!L333:L346)</f>
        <v>50</v>
      </c>
      <c r="AJ25" s="288">
        <f>SUM('PUDR KAB ACT'!M333:M346)</f>
        <v>54</v>
      </c>
      <c r="AK25" s="288">
        <f>SUM('PUDR KAB ACT'!N333:N346)</f>
        <v>52</v>
      </c>
      <c r="AL25" s="288">
        <f>SUM('PUDR KAB ACT'!O333:O346)</f>
        <v>28</v>
      </c>
      <c r="AM25" s="288">
        <f>SUM('PUDR KAB ACT'!P333:P346)</f>
        <v>37</v>
      </c>
      <c r="AN25" s="288">
        <f>SUM('PUDR KAB ACT'!Q333:Q346)</f>
        <v>33</v>
      </c>
      <c r="AO25" s="288">
        <f>SUM('PUDR KAB ACT'!R333:R346)</f>
        <v>31</v>
      </c>
      <c r="AP25" s="288">
        <f>SUM('PUDR KAB ACT'!S333:S346)</f>
        <v>73</v>
      </c>
      <c r="AQ25" s="288">
        <f>SUM('PUDR KAB ACT'!T333:T346)</f>
        <v>64</v>
      </c>
      <c r="AR25" s="288">
        <f>SUM('PUDR KAB ACT'!U333:U346)</f>
        <v>70</v>
      </c>
      <c r="AS25" s="288">
        <f>SUM('PUDR KAB ACT'!V333:V346)</f>
        <v>82</v>
      </c>
      <c r="AT25" s="288">
        <f>SUM('PUDR KAB ACT'!W333:W346)</f>
        <v>70</v>
      </c>
      <c r="AU25" s="288">
        <f>SUM('PUDR KAB ACT'!X333:X346)</f>
        <v>45</v>
      </c>
      <c r="AV25" s="288">
        <f>SUM('PUDR KAB ACT'!Y333:Y346)</f>
        <v>53</v>
      </c>
      <c r="AW25" s="288">
        <f>SUM('PUDR KAB ACT'!Z333:Z346)</f>
        <v>41</v>
      </c>
      <c r="AX25" s="288">
        <f>SUM('PUDR KAB ACT'!AA333:AA346)</f>
        <v>28</v>
      </c>
      <c r="AY25" s="288">
        <f>SUM('PUDR KAB ACT'!AB333:AB346)</f>
        <v>36</v>
      </c>
      <c r="AZ25" s="288">
        <f>SUM('PUDR KAB ACT'!AC333:AC346)</f>
        <v>33</v>
      </c>
      <c r="BA25" s="288">
        <f>SUM('PUDR KAB ACT'!AD333:AD346)</f>
        <v>26</v>
      </c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</row>
    <row r="26" spans="1:92" ht="15.75" customHeight="1" x14ac:dyDescent="0.3">
      <c r="A26" s="53">
        <v>24</v>
      </c>
      <c r="B26" s="53"/>
      <c r="C26" s="137" t="s">
        <v>599</v>
      </c>
      <c r="D26" s="137">
        <v>24</v>
      </c>
      <c r="E26" s="53" t="s">
        <v>383</v>
      </c>
      <c r="F26" s="288">
        <f>SUM('PUDR KAB SD'!G347:G360)</f>
        <v>2263</v>
      </c>
      <c r="G26" s="288">
        <f>SUM('PUDR KAB SD'!H347:H360)</f>
        <v>2266</v>
      </c>
      <c r="H26" s="288">
        <f>SUM('PUDR KAB SD'!I347:I360)</f>
        <v>1958</v>
      </c>
      <c r="I26" s="288">
        <f>SUM('PUDR KAB SD'!J347:J360)</f>
        <v>1912</v>
      </c>
      <c r="J26" s="288">
        <f>SUM('PUDR KAB SD'!K347:K360)</f>
        <v>2668</v>
      </c>
      <c r="K26" s="288">
        <f>SUM('PUDR KAB SD'!L347:L360)</f>
        <v>1784</v>
      </c>
      <c r="L26" s="288">
        <f>SUM('PUDR KAB SD'!M347:M360)</f>
        <v>3283.259</v>
      </c>
      <c r="M26" s="288">
        <f>SUM('PUDR KAB SD'!N347:N360)</f>
        <v>3093</v>
      </c>
      <c r="N26" s="288">
        <f>SUM('PUDR KAB SD'!O347:O360)</f>
        <v>2926</v>
      </c>
      <c r="O26" s="288">
        <f>SUM('PUDR KAB SD'!P347:P360)</f>
        <v>2564</v>
      </c>
      <c r="P26" s="288">
        <f>SUM('PUDR KAB SD'!Q347:Q360)</f>
        <v>2326</v>
      </c>
      <c r="Q26" s="288">
        <f>SUM('PUDR KAB SD'!R347:R360)</f>
        <v>1991</v>
      </c>
      <c r="R26" s="288">
        <f>SUM('PUDR KAB SD'!S347:S360)</f>
        <v>2220</v>
      </c>
      <c r="S26" s="288">
        <f>SUM('PUDR KAB SD'!T347:T360)</f>
        <v>2266</v>
      </c>
      <c r="T26" s="288">
        <f>SUM('PUDR KAB SD'!U347:U360)</f>
        <v>2254</v>
      </c>
      <c r="U26" s="288">
        <f>SUM('PUDR KAB SD'!V347:V360)</f>
        <v>1912</v>
      </c>
      <c r="V26" s="288">
        <f>SUM('PUDR KAB SD'!W347:W360)</f>
        <v>2641</v>
      </c>
      <c r="W26" s="288">
        <f>SUM('PUDR KAB SD'!X347:X360)</f>
        <v>1762</v>
      </c>
      <c r="X26" s="288">
        <f>SUM('PUDR KAB SD'!Y347:Y360)</f>
        <v>4522</v>
      </c>
      <c r="Y26" s="288">
        <f>SUM('PUDR KAB SD'!Z347:Z360)</f>
        <v>3066</v>
      </c>
      <c r="Z26" s="288">
        <f>SUM('PUDR KAB SD'!AA347:AA360)</f>
        <v>2907</v>
      </c>
      <c r="AA26" s="288">
        <f>SUM('PUDR KAB SD'!AB347:AB360)</f>
        <v>2540</v>
      </c>
      <c r="AB26" s="288">
        <f>SUM('PUDR KAB SD'!AC347:AC360)</f>
        <v>3580</v>
      </c>
      <c r="AC26" s="288">
        <f>SUM('PUDR KAB SD'!AD347:AD360)</f>
        <v>1991</v>
      </c>
      <c r="AD26" s="288">
        <f>SUM('PUDR KAB ACT'!G347:G360)</f>
        <v>12</v>
      </c>
      <c r="AE26" s="288">
        <f>SUM('PUDR KAB ACT'!H347:H360)</f>
        <v>8</v>
      </c>
      <c r="AF26" s="288">
        <f>SUM('PUDR KAB ACT'!I347:I360)</f>
        <v>6</v>
      </c>
      <c r="AG26" s="288">
        <f>SUM('PUDR KAB ACT'!J347:J360)</f>
        <v>7</v>
      </c>
      <c r="AH26" s="288">
        <f>SUM('PUDR KAB ACT'!K347:K360)</f>
        <v>2</v>
      </c>
      <c r="AI26" s="288">
        <f>SUM('PUDR KAB ACT'!L347:L360)</f>
        <v>7</v>
      </c>
      <c r="AJ26" s="288">
        <f>SUM('PUDR KAB ACT'!M347:M360)</f>
        <v>16</v>
      </c>
      <c r="AK26" s="288">
        <f>SUM('PUDR KAB ACT'!N347:N360)</f>
        <v>4</v>
      </c>
      <c r="AL26" s="288">
        <f>SUM('PUDR KAB ACT'!O347:O360)</f>
        <v>25</v>
      </c>
      <c r="AM26" s="288">
        <f>SUM('PUDR KAB ACT'!P347:P360)</f>
        <v>1</v>
      </c>
      <c r="AN26" s="288">
        <f>SUM('PUDR KAB ACT'!Q347:Q360)</f>
        <v>8</v>
      </c>
      <c r="AO26" s="288">
        <f>SUM('PUDR KAB ACT'!R347:R360)</f>
        <v>3</v>
      </c>
      <c r="AP26" s="288">
        <f>SUM('PUDR KAB ACT'!S347:S360)</f>
        <v>4</v>
      </c>
      <c r="AQ26" s="288">
        <f>SUM('PUDR KAB ACT'!T347:T360)</f>
        <v>8</v>
      </c>
      <c r="AR26" s="288">
        <f>SUM('PUDR KAB ACT'!U347:U360)</f>
        <v>5</v>
      </c>
      <c r="AS26" s="288">
        <f>SUM('PUDR KAB ACT'!V347:V360)</f>
        <v>5</v>
      </c>
      <c r="AT26" s="288">
        <f>SUM('PUDR KAB ACT'!W347:W360)</f>
        <v>2</v>
      </c>
      <c r="AU26" s="288">
        <f>SUM('PUDR KAB ACT'!X347:X360)</f>
        <v>6</v>
      </c>
      <c r="AV26" s="288">
        <f>SUM('PUDR KAB ACT'!Y347:Y360)</f>
        <v>16</v>
      </c>
      <c r="AW26" s="288">
        <f>SUM('PUDR KAB ACT'!Z347:Z360)</f>
        <v>4</v>
      </c>
      <c r="AX26" s="288">
        <f>SUM('PUDR KAB ACT'!AA347:AA360)</f>
        <v>24</v>
      </c>
      <c r="AY26" s="288">
        <f>SUM('PUDR KAB ACT'!AB347:AB360)</f>
        <v>1</v>
      </c>
      <c r="AZ26" s="288">
        <f>SUM('PUDR KAB ACT'!AC347:AC360)</f>
        <v>8</v>
      </c>
      <c r="BA26" s="288">
        <f>SUM('PUDR KAB ACT'!AD347:AD360)</f>
        <v>2</v>
      </c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88"/>
      <c r="BR26" s="288"/>
      <c r="BS26" s="288"/>
      <c r="BT26" s="288"/>
      <c r="BU26" s="288"/>
      <c r="BV26" s="288"/>
      <c r="BW26" s="288"/>
      <c r="BX26" s="288"/>
      <c r="BY26" s="288"/>
      <c r="BZ26" s="288"/>
      <c r="CA26" s="288"/>
      <c r="CB26" s="288"/>
      <c r="CC26" s="288"/>
      <c r="CD26" s="288"/>
      <c r="CE26" s="288"/>
      <c r="CF26" s="288"/>
      <c r="CG26" s="288"/>
      <c r="CH26" s="288"/>
      <c r="CI26" s="288"/>
      <c r="CJ26" s="288"/>
      <c r="CK26" s="288"/>
      <c r="CL26" s="288"/>
      <c r="CM26" s="288"/>
      <c r="CN26" s="288"/>
    </row>
    <row r="27" spans="1:92" ht="15.75" customHeight="1" x14ac:dyDescent="0.3">
      <c r="A27" s="53">
        <v>25</v>
      </c>
      <c r="B27" s="53"/>
      <c r="C27" s="137" t="s">
        <v>591</v>
      </c>
      <c r="D27" s="137">
        <v>25</v>
      </c>
      <c r="E27" s="53" t="s">
        <v>398</v>
      </c>
      <c r="F27" s="288">
        <f>SUM('PUDR KAB SD'!G361:G370)</f>
        <v>932</v>
      </c>
      <c r="G27" s="288">
        <f>SUM('PUDR KAB SD'!H361:H370)</f>
        <v>641</v>
      </c>
      <c r="H27" s="288">
        <f>SUM('PUDR KAB SD'!I361:I370)</f>
        <v>767</v>
      </c>
      <c r="I27" s="288">
        <f>SUM('PUDR KAB SD'!J361:J370)</f>
        <v>636</v>
      </c>
      <c r="J27" s="288">
        <f>SUM('PUDR KAB SD'!K361:K370)</f>
        <v>507</v>
      </c>
      <c r="K27" s="288">
        <f>SUM('PUDR KAB SD'!L361:L370)</f>
        <v>509</v>
      </c>
      <c r="L27" s="288">
        <f>SUM('PUDR KAB SD'!M361:M370)</f>
        <v>509</v>
      </c>
      <c r="M27" s="288">
        <f>SUM('PUDR KAB SD'!N361:N370)</f>
        <v>544</v>
      </c>
      <c r="N27" s="288">
        <f>SUM('PUDR KAB SD'!O361:O370)</f>
        <v>386</v>
      </c>
      <c r="O27" s="288">
        <f>SUM('PUDR KAB SD'!P361:P370)</f>
        <v>579</v>
      </c>
      <c r="P27" s="288">
        <f>SUM('PUDR KAB SD'!Q361:Q370)</f>
        <v>665</v>
      </c>
      <c r="Q27" s="288">
        <f>SUM('PUDR KAB SD'!R361:R370)</f>
        <v>708</v>
      </c>
      <c r="R27" s="288">
        <f>SUM('PUDR KAB SD'!S361:S370)</f>
        <v>932</v>
      </c>
      <c r="S27" s="288">
        <f>SUM('PUDR KAB SD'!T361:T370)</f>
        <v>634</v>
      </c>
      <c r="T27" s="288">
        <f>SUM('PUDR KAB SD'!U361:U370)</f>
        <v>767</v>
      </c>
      <c r="U27" s="288">
        <f>SUM('PUDR KAB SD'!V361:V370)</f>
        <v>636</v>
      </c>
      <c r="V27" s="288">
        <f>SUM('PUDR KAB SD'!W361:W370)</f>
        <v>507</v>
      </c>
      <c r="W27" s="288">
        <f>SUM('PUDR KAB SD'!X361:X370)</f>
        <v>509</v>
      </c>
      <c r="X27" s="288">
        <f>SUM('PUDR KAB SD'!Y361:Y370)</f>
        <v>509</v>
      </c>
      <c r="Y27" s="288">
        <f>SUM('PUDR KAB SD'!Z361:Z370)</f>
        <v>544</v>
      </c>
      <c r="Z27" s="288">
        <f>SUM('PUDR KAB SD'!AA361:AA370)</f>
        <v>386</v>
      </c>
      <c r="AA27" s="288">
        <f>SUM('PUDR KAB SD'!AB361:AB370)</f>
        <v>579</v>
      </c>
      <c r="AB27" s="288">
        <f>SUM('PUDR KAB SD'!AC361:AC370)</f>
        <v>665</v>
      </c>
      <c r="AC27" s="288">
        <f>SUM('PUDR KAB SD'!AD361:AD370)</f>
        <v>708</v>
      </c>
      <c r="AD27" s="288">
        <f>SUM('PUDR KAB ACT'!G361:G370)</f>
        <v>300</v>
      </c>
      <c r="AE27" s="288">
        <f>SUM('PUDR KAB ACT'!H361:H370)</f>
        <v>208</v>
      </c>
      <c r="AF27" s="288">
        <f>SUM('PUDR KAB ACT'!I361:I370)</f>
        <v>247</v>
      </c>
      <c r="AG27" s="288">
        <f>SUM('PUDR KAB ACT'!J361:J370)</f>
        <v>206</v>
      </c>
      <c r="AH27" s="288">
        <f>SUM('PUDR KAB ACT'!K361:K370)</f>
        <v>151</v>
      </c>
      <c r="AI27" s="288">
        <f>SUM('PUDR KAB ACT'!L361:L370)</f>
        <v>88</v>
      </c>
      <c r="AJ27" s="288">
        <f>SUM('PUDR KAB ACT'!M361:M370)</f>
        <v>108</v>
      </c>
      <c r="AK27" s="288">
        <f>SUM('PUDR KAB ACT'!N361:N370)</f>
        <v>144</v>
      </c>
      <c r="AL27" s="288">
        <f>SUM('PUDR KAB ACT'!O361:O370)</f>
        <v>88</v>
      </c>
      <c r="AM27" s="288">
        <f>SUM('PUDR KAB ACT'!P361:P370)</f>
        <v>199</v>
      </c>
      <c r="AN27" s="288">
        <f>SUM('PUDR KAB ACT'!Q361:Q370)</f>
        <v>255</v>
      </c>
      <c r="AO27" s="288">
        <f>SUM('PUDR KAB ACT'!R361:R370)</f>
        <v>303</v>
      </c>
      <c r="AP27" s="288">
        <f>SUM('PUDR KAB ACT'!S361:S370)</f>
        <v>238</v>
      </c>
      <c r="AQ27" s="288">
        <f>SUM('PUDR KAB ACT'!T361:T370)</f>
        <v>153</v>
      </c>
      <c r="AR27" s="288">
        <f>SUM('PUDR KAB ACT'!U361:U370)</f>
        <v>194</v>
      </c>
      <c r="AS27" s="288">
        <f>SUM('PUDR KAB ACT'!V361:V370)</f>
        <v>165</v>
      </c>
      <c r="AT27" s="288">
        <f>SUM('PUDR KAB ACT'!W361:W370)</f>
        <v>124</v>
      </c>
      <c r="AU27" s="288">
        <f>SUM('PUDR KAB ACT'!X361:X370)</f>
        <v>76</v>
      </c>
      <c r="AV27" s="288">
        <f>SUM('PUDR KAB ACT'!Y361:Y370)</f>
        <v>82</v>
      </c>
      <c r="AW27" s="288">
        <f>SUM('PUDR KAB ACT'!Z361:Z370)</f>
        <v>87</v>
      </c>
      <c r="AX27" s="288">
        <f>SUM('PUDR KAB ACT'!AA361:AA370)</f>
        <v>61</v>
      </c>
      <c r="AY27" s="288">
        <f>SUM('PUDR KAB ACT'!AB361:AB370)</f>
        <v>144</v>
      </c>
      <c r="AZ27" s="288">
        <f>SUM('PUDR KAB ACT'!AC361:AC370)</f>
        <v>165</v>
      </c>
      <c r="BA27" s="288">
        <f>SUM('PUDR KAB ACT'!AD361:AD370)</f>
        <v>226</v>
      </c>
      <c r="BB27" s="288"/>
      <c r="BC27" s="288"/>
      <c r="BD27" s="288"/>
      <c r="BE27" s="288"/>
      <c r="BF27" s="288"/>
      <c r="BG27" s="288"/>
      <c r="BH27" s="288"/>
      <c r="BI27" s="288"/>
      <c r="BJ27" s="288"/>
      <c r="BK27" s="288"/>
      <c r="BL27" s="288"/>
      <c r="BM27" s="288"/>
      <c r="BN27" s="288"/>
      <c r="BO27" s="288"/>
      <c r="BP27" s="288"/>
      <c r="BQ27" s="288"/>
      <c r="BR27" s="288"/>
      <c r="BS27" s="288"/>
      <c r="BT27" s="288"/>
      <c r="BU27" s="288"/>
      <c r="BV27" s="288"/>
      <c r="BW27" s="288"/>
      <c r="BX27" s="288"/>
      <c r="BY27" s="288"/>
      <c r="BZ27" s="288"/>
      <c r="CA27" s="288"/>
      <c r="CB27" s="288"/>
      <c r="CC27" s="288"/>
      <c r="CD27" s="288"/>
      <c r="CE27" s="288"/>
      <c r="CF27" s="288"/>
      <c r="CG27" s="288"/>
      <c r="CH27" s="288"/>
      <c r="CI27" s="288"/>
      <c r="CJ27" s="288"/>
      <c r="CK27" s="288"/>
      <c r="CL27" s="288"/>
      <c r="CM27" s="288"/>
      <c r="CN27" s="288"/>
    </row>
    <row r="28" spans="1:92" ht="15.75" customHeight="1" x14ac:dyDescent="0.3">
      <c r="A28" s="53">
        <v>26</v>
      </c>
      <c r="B28" s="53"/>
      <c r="C28" s="137" t="s">
        <v>591</v>
      </c>
      <c r="D28" s="137">
        <v>26</v>
      </c>
      <c r="E28" s="53" t="s">
        <v>409</v>
      </c>
      <c r="F28" s="288">
        <f>SUM('PUDR KAB SD'!G371:G375)</f>
        <v>340</v>
      </c>
      <c r="G28" s="288">
        <f>SUM('PUDR KAB SD'!H371:H375)</f>
        <v>378</v>
      </c>
      <c r="H28" s="288">
        <f>SUM('PUDR KAB SD'!I371:I375)</f>
        <v>407</v>
      </c>
      <c r="I28" s="288">
        <f>SUM('PUDR KAB SD'!J371:J375)</f>
        <v>916</v>
      </c>
      <c r="J28" s="288">
        <f>SUM('PUDR KAB SD'!K371:K375)</f>
        <v>138</v>
      </c>
      <c r="K28" s="288">
        <f>SUM('PUDR KAB SD'!L371:L375)</f>
        <v>308</v>
      </c>
      <c r="L28" s="288">
        <f>SUM('PUDR KAB SD'!M371:M375)</f>
        <v>1</v>
      </c>
      <c r="M28" s="288">
        <f>SUM('PUDR KAB SD'!N371:N375)</f>
        <v>66</v>
      </c>
      <c r="N28" s="288">
        <f>SUM('PUDR KAB SD'!O371:O375)</f>
        <v>28</v>
      </c>
      <c r="O28" s="288">
        <f>SUM('PUDR KAB SD'!P371:P375)</f>
        <v>55</v>
      </c>
      <c r="P28" s="288">
        <f>SUM('PUDR KAB SD'!Q371:Q375)</f>
        <v>0</v>
      </c>
      <c r="Q28" s="288">
        <f>SUM('PUDR KAB SD'!R371:R375)</f>
        <v>21</v>
      </c>
      <c r="R28" s="288">
        <f>SUM('PUDR KAB SD'!S371:S375)</f>
        <v>339</v>
      </c>
      <c r="S28" s="288">
        <f>SUM('PUDR KAB SD'!T371:T375)</f>
        <v>376</v>
      </c>
      <c r="T28" s="288">
        <f>SUM('PUDR KAB SD'!U371:U375)</f>
        <v>407</v>
      </c>
      <c r="U28" s="288">
        <f>SUM('PUDR KAB SD'!V371:V375)</f>
        <v>930</v>
      </c>
      <c r="V28" s="288">
        <f>SUM('PUDR KAB SD'!W371:W375)</f>
        <v>138</v>
      </c>
      <c r="W28" s="288">
        <f>SUM('PUDR KAB SD'!X371:X375)</f>
        <v>307</v>
      </c>
      <c r="X28" s="288">
        <f>SUM('PUDR KAB SD'!Y371:Y375)</f>
        <v>1</v>
      </c>
      <c r="Y28" s="288">
        <f>SUM('PUDR KAB SD'!Z371:Z375)</f>
        <v>80</v>
      </c>
      <c r="Z28" s="288">
        <f>SUM('PUDR KAB SD'!AA371:AA375)</f>
        <v>43</v>
      </c>
      <c r="AA28" s="288">
        <f>SUM('PUDR KAB SD'!AB371:AB375)</f>
        <v>55</v>
      </c>
      <c r="AB28" s="288">
        <f>SUM('PUDR KAB SD'!AC371:AC375)</f>
        <v>0</v>
      </c>
      <c r="AC28" s="288">
        <f>SUM('PUDR KAB SD'!AD371:AD375)</f>
        <v>27</v>
      </c>
      <c r="AD28" s="288">
        <f>SUM('PUDR KAB ACT'!G371:G375)</f>
        <v>3</v>
      </c>
      <c r="AE28" s="288">
        <f>SUM('PUDR KAB ACT'!H371:H375)</f>
        <v>2</v>
      </c>
      <c r="AF28" s="288">
        <f>SUM('PUDR KAB ACT'!I371:I375)</f>
        <v>3</v>
      </c>
      <c r="AG28" s="288">
        <f>SUM('PUDR KAB ACT'!J371:J375)</f>
        <v>5</v>
      </c>
      <c r="AH28" s="288">
        <f>SUM('PUDR KAB ACT'!K371:K375)</f>
        <v>5</v>
      </c>
      <c r="AI28" s="288">
        <f>SUM('PUDR KAB ACT'!L371:L375)</f>
        <v>1</v>
      </c>
      <c r="AJ28" s="288">
        <f>SUM('PUDR KAB ACT'!M371:M375)</f>
        <v>1</v>
      </c>
      <c r="AK28" s="288">
        <f>SUM('PUDR KAB ACT'!N371:N375)</f>
        <v>2</v>
      </c>
      <c r="AL28" s="288">
        <f>SUM('PUDR KAB ACT'!O371:O375)</f>
        <v>2</v>
      </c>
      <c r="AM28" s="288">
        <f>SUM('PUDR KAB ACT'!P371:P375)</f>
        <v>2</v>
      </c>
      <c r="AN28" s="288">
        <f>SUM('PUDR KAB ACT'!Q371:Q375)</f>
        <v>0</v>
      </c>
      <c r="AO28" s="288">
        <f>SUM('PUDR KAB ACT'!R371:R375)</f>
        <v>1</v>
      </c>
      <c r="AP28" s="288">
        <f>SUM('PUDR KAB ACT'!S371:S375)</f>
        <v>3</v>
      </c>
      <c r="AQ28" s="288">
        <f>SUM('PUDR KAB ACT'!T371:T375)</f>
        <v>2</v>
      </c>
      <c r="AR28" s="288">
        <f>SUM('PUDR KAB ACT'!U371:U375)</f>
        <v>3</v>
      </c>
      <c r="AS28" s="288">
        <f>SUM('PUDR KAB ACT'!V371:V375)</f>
        <v>5</v>
      </c>
      <c r="AT28" s="288">
        <f>SUM('PUDR KAB ACT'!W371:W375)</f>
        <v>5</v>
      </c>
      <c r="AU28" s="288">
        <f>SUM('PUDR KAB ACT'!X371:X375)</f>
        <v>1</v>
      </c>
      <c r="AV28" s="288">
        <f>SUM('PUDR KAB ACT'!Y371:Y375)</f>
        <v>1</v>
      </c>
      <c r="AW28" s="288">
        <f>SUM('PUDR KAB ACT'!Z371:Z375)</f>
        <v>2</v>
      </c>
      <c r="AX28" s="288">
        <f>SUM('PUDR KAB ACT'!AA371:AA375)</f>
        <v>2</v>
      </c>
      <c r="AY28" s="288">
        <f>SUM('PUDR KAB ACT'!AB371:AB375)</f>
        <v>2</v>
      </c>
      <c r="AZ28" s="288">
        <f>SUM('PUDR KAB ACT'!AC371:AC375)</f>
        <v>0</v>
      </c>
      <c r="BA28" s="288">
        <f>SUM('PUDR KAB ACT'!AD371:AD375)</f>
        <v>1</v>
      </c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  <c r="BM28" s="288"/>
      <c r="BN28" s="288"/>
      <c r="BO28" s="288"/>
      <c r="BP28" s="288"/>
      <c r="BQ28" s="288"/>
      <c r="BR28" s="288"/>
      <c r="BS28" s="288"/>
      <c r="BT28" s="288"/>
      <c r="BU28" s="288"/>
      <c r="BV28" s="288"/>
      <c r="BW28" s="288"/>
      <c r="BX28" s="288"/>
      <c r="BY28" s="288"/>
      <c r="BZ28" s="288"/>
      <c r="CA28" s="288"/>
      <c r="CB28" s="288"/>
      <c r="CC28" s="288"/>
      <c r="CD28" s="288"/>
      <c r="CE28" s="288"/>
      <c r="CF28" s="288"/>
      <c r="CG28" s="288"/>
      <c r="CH28" s="288"/>
      <c r="CI28" s="288"/>
      <c r="CJ28" s="288"/>
      <c r="CK28" s="288"/>
      <c r="CL28" s="288"/>
      <c r="CM28" s="288"/>
      <c r="CN28" s="288"/>
    </row>
    <row r="29" spans="1:92" ht="15.75" customHeight="1" x14ac:dyDescent="0.3">
      <c r="A29" s="53">
        <v>27</v>
      </c>
      <c r="B29" s="53"/>
      <c r="C29" s="137" t="s">
        <v>599</v>
      </c>
      <c r="D29" s="137">
        <v>27</v>
      </c>
      <c r="E29" s="53" t="s">
        <v>415</v>
      </c>
      <c r="F29" s="288">
        <f>SUM('PUDR KAB SD'!G376:G388)</f>
        <v>918</v>
      </c>
      <c r="G29" s="288">
        <f>SUM('PUDR KAB SD'!H376:H388)</f>
        <v>1852</v>
      </c>
      <c r="H29" s="288">
        <f>SUM('PUDR KAB SD'!I376:I388)</f>
        <v>2015</v>
      </c>
      <c r="I29" s="288">
        <f>SUM('PUDR KAB SD'!J376:J388)</f>
        <v>1453</v>
      </c>
      <c r="J29" s="288">
        <f>SUM('PUDR KAB SD'!K376:K388)</f>
        <v>1128</v>
      </c>
      <c r="K29" s="288">
        <f>SUM('PUDR KAB SD'!L376:L388)</f>
        <v>868</v>
      </c>
      <c r="L29" s="288">
        <f>SUM('PUDR KAB SD'!M376:M388)</f>
        <v>1061</v>
      </c>
      <c r="M29" s="288">
        <f>SUM('PUDR KAB SD'!N376:N388)</f>
        <v>1040</v>
      </c>
      <c r="N29" s="288">
        <f>SUM('PUDR KAB SD'!O376:O388)</f>
        <v>881</v>
      </c>
      <c r="O29" s="288">
        <f>SUM('PUDR KAB SD'!P376:P388)</f>
        <v>3787</v>
      </c>
      <c r="P29" s="288">
        <f>SUM('PUDR KAB SD'!Q376:Q388)</f>
        <v>3528</v>
      </c>
      <c r="Q29" s="288">
        <f>SUM('PUDR KAB SD'!R376:R388)</f>
        <v>967.04700000000003</v>
      </c>
      <c r="R29" s="288">
        <f>SUM('PUDR KAB SD'!S376:S388)</f>
        <v>918</v>
      </c>
      <c r="S29" s="288">
        <f>SUM('PUDR KAB SD'!T376:T388)</f>
        <v>1852</v>
      </c>
      <c r="T29" s="288">
        <f>SUM('PUDR KAB SD'!U376:U388)</f>
        <v>2080</v>
      </c>
      <c r="U29" s="288">
        <f>SUM('PUDR KAB SD'!V376:V388)</f>
        <v>1506</v>
      </c>
      <c r="V29" s="288">
        <f>SUM('PUDR KAB SD'!W376:W388)</f>
        <v>1164</v>
      </c>
      <c r="W29" s="288">
        <f>SUM('PUDR KAB SD'!X376:X388)</f>
        <v>911</v>
      </c>
      <c r="X29" s="288">
        <f>SUM('PUDR KAB SD'!Y376:Y388)</f>
        <v>1061</v>
      </c>
      <c r="Y29" s="288">
        <f>SUM('PUDR KAB SD'!Z376:Z388)</f>
        <v>1103</v>
      </c>
      <c r="Z29" s="288">
        <f>SUM('PUDR KAB SD'!AA376:AA388)</f>
        <v>945</v>
      </c>
      <c r="AA29" s="288">
        <f>SUM('PUDR KAB SD'!AB376:AB388)</f>
        <v>3859</v>
      </c>
      <c r="AB29" s="288">
        <f>SUM('PUDR KAB SD'!AC376:AC388)</f>
        <v>3610</v>
      </c>
      <c r="AC29" s="288">
        <f>SUM('PUDR KAB SD'!AD376:AD388)</f>
        <v>3153</v>
      </c>
      <c r="AD29" s="288">
        <f>SUM('PUDR KAB ACT'!G376:G388)</f>
        <v>108</v>
      </c>
      <c r="AE29" s="288">
        <f>SUM('PUDR KAB ACT'!H376:H388)</f>
        <v>99</v>
      </c>
      <c r="AF29" s="288">
        <f>SUM('PUDR KAB ACT'!I376:I388)</f>
        <v>89</v>
      </c>
      <c r="AG29" s="288">
        <f>SUM('PUDR KAB ACT'!J376:J388)</f>
        <v>94</v>
      </c>
      <c r="AH29" s="288">
        <f>SUM('PUDR KAB ACT'!K376:K388)</f>
        <v>66</v>
      </c>
      <c r="AI29" s="288">
        <f>SUM('PUDR KAB ACT'!L376:L388)</f>
        <v>60</v>
      </c>
      <c r="AJ29" s="288">
        <f>SUM('PUDR KAB ACT'!M376:M388)</f>
        <v>39</v>
      </c>
      <c r="AK29" s="288">
        <f>SUM('PUDR KAB ACT'!N376:N388)</f>
        <v>35</v>
      </c>
      <c r="AL29" s="288">
        <f>SUM('PUDR KAB ACT'!O376:O388)</f>
        <v>41</v>
      </c>
      <c r="AM29" s="288">
        <f>SUM('PUDR KAB ACT'!P376:P388)</f>
        <v>50</v>
      </c>
      <c r="AN29" s="288">
        <f>SUM('PUDR KAB ACT'!Q376:Q388)</f>
        <v>82</v>
      </c>
      <c r="AO29" s="288">
        <f>SUM('PUDR KAB ACT'!R376:R388)</f>
        <v>81</v>
      </c>
      <c r="AP29" s="288">
        <f>SUM('PUDR KAB ACT'!S376:S388)</f>
        <v>108</v>
      </c>
      <c r="AQ29" s="288">
        <f>SUM('PUDR KAB ACT'!T376:T388)</f>
        <v>96</v>
      </c>
      <c r="AR29" s="288">
        <f>SUM('PUDR KAB ACT'!U376:U388)</f>
        <v>80</v>
      </c>
      <c r="AS29" s="288">
        <f>SUM('PUDR KAB ACT'!V376:V388)</f>
        <v>94</v>
      </c>
      <c r="AT29" s="288">
        <f>SUM('PUDR KAB ACT'!W376:W388)</f>
        <v>66</v>
      </c>
      <c r="AU29" s="288">
        <f>SUM('PUDR KAB ACT'!X376:X388)</f>
        <v>58</v>
      </c>
      <c r="AV29" s="288">
        <f>SUM('PUDR KAB ACT'!Y376:Y388)</f>
        <v>37</v>
      </c>
      <c r="AW29" s="288">
        <f>SUM('PUDR KAB ACT'!Z376:Z388)</f>
        <v>35</v>
      </c>
      <c r="AX29" s="288">
        <f>SUM('PUDR KAB ACT'!AA376:AA388)</f>
        <v>41</v>
      </c>
      <c r="AY29" s="288">
        <f>SUM('PUDR KAB ACT'!AB376:AB388)</f>
        <v>49</v>
      </c>
      <c r="AZ29" s="288">
        <f>SUM('PUDR KAB ACT'!AC376:AC388)</f>
        <v>82</v>
      </c>
      <c r="BA29" s="288">
        <f>SUM('PUDR KAB ACT'!AD376:AD388)</f>
        <v>81</v>
      </c>
      <c r="BB29" s="288"/>
      <c r="BC29" s="288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288"/>
      <c r="BV29" s="288"/>
      <c r="BW29" s="288"/>
      <c r="BX29" s="288"/>
      <c r="BY29" s="288"/>
      <c r="BZ29" s="288"/>
      <c r="CA29" s="288"/>
      <c r="CB29" s="288"/>
      <c r="CC29" s="288"/>
      <c r="CD29" s="288"/>
      <c r="CE29" s="288"/>
      <c r="CF29" s="288"/>
      <c r="CG29" s="288"/>
      <c r="CH29" s="288"/>
      <c r="CI29" s="288"/>
      <c r="CJ29" s="288"/>
      <c r="CK29" s="288"/>
      <c r="CL29" s="288"/>
      <c r="CM29" s="288"/>
      <c r="CN29" s="288"/>
    </row>
    <row r="30" spans="1:92" ht="15.75" customHeight="1" x14ac:dyDescent="0.3">
      <c r="A30" s="53">
        <v>28</v>
      </c>
      <c r="B30" s="53"/>
      <c r="C30" s="137" t="s">
        <v>599</v>
      </c>
      <c r="D30" s="137">
        <v>28</v>
      </c>
      <c r="E30" s="53" t="s">
        <v>429</v>
      </c>
      <c r="F30" s="288">
        <f>SUM('PUDR KAB SD'!G389:G394)</f>
        <v>0</v>
      </c>
      <c r="G30" s="288">
        <f>SUM('PUDR KAB SD'!H389:H394)</f>
        <v>0</v>
      </c>
      <c r="H30" s="288">
        <f>SUM('PUDR KAB SD'!I389:I394)</f>
        <v>0</v>
      </c>
      <c r="I30" s="288">
        <f>SUM('PUDR KAB SD'!J389:J394)</f>
        <v>0</v>
      </c>
      <c r="J30" s="288">
        <f>SUM('PUDR KAB SD'!K389:K394)</f>
        <v>0</v>
      </c>
      <c r="K30" s="288">
        <f>SUM('PUDR KAB SD'!L389:L394)</f>
        <v>0</v>
      </c>
      <c r="L30" s="288">
        <f>SUM('PUDR KAB SD'!M389:M394)</f>
        <v>0</v>
      </c>
      <c r="M30" s="288">
        <f>SUM('PUDR KAB SD'!N389:N394)</f>
        <v>0</v>
      </c>
      <c r="N30" s="288">
        <f>SUM('PUDR KAB SD'!O389:O394)</f>
        <v>0</v>
      </c>
      <c r="O30" s="288">
        <f>SUM('PUDR KAB SD'!P389:P394)</f>
        <v>4</v>
      </c>
      <c r="P30" s="288">
        <f>SUM('PUDR KAB SD'!Q389:Q394)</f>
        <v>0</v>
      </c>
      <c r="Q30" s="288">
        <f>SUM('PUDR KAB SD'!R389:R394)</f>
        <v>0</v>
      </c>
      <c r="R30" s="288">
        <f>SUM('PUDR KAB SD'!S389:S394)</f>
        <v>9</v>
      </c>
      <c r="S30" s="288">
        <f>SUM('PUDR KAB SD'!T389:T394)</f>
        <v>5</v>
      </c>
      <c r="T30" s="288">
        <f>SUM('PUDR KAB SD'!U389:U394)</f>
        <v>5</v>
      </c>
      <c r="U30" s="288">
        <f>SUM('PUDR KAB SD'!V389:V394)</f>
        <v>3</v>
      </c>
      <c r="V30" s="288">
        <f>SUM('PUDR KAB SD'!W389:W394)</f>
        <v>7</v>
      </c>
      <c r="W30" s="288">
        <f>SUM('PUDR KAB SD'!X389:X394)</f>
        <v>11</v>
      </c>
      <c r="X30" s="288">
        <f>SUM('PUDR KAB SD'!Y389:Y394)</f>
        <v>5</v>
      </c>
      <c r="Y30" s="288">
        <f>SUM('PUDR KAB SD'!Z389:Z394)</f>
        <v>7</v>
      </c>
      <c r="Z30" s="288">
        <f>SUM('PUDR KAB SD'!AA389:AA394)</f>
        <v>1</v>
      </c>
      <c r="AA30" s="288">
        <f>SUM('PUDR KAB SD'!AB389:AB394)</f>
        <v>4</v>
      </c>
      <c r="AB30" s="288">
        <f>SUM('PUDR KAB SD'!AC389:AC394)</f>
        <v>2</v>
      </c>
      <c r="AC30" s="288">
        <f>SUM('PUDR KAB SD'!AD389:AD394)</f>
        <v>4</v>
      </c>
      <c r="AD30" s="288">
        <f>SUM('PUDR KAB ACT'!G389:G394)</f>
        <v>9</v>
      </c>
      <c r="AE30" s="288">
        <f>SUM('PUDR KAB ACT'!H389:H394)</f>
        <v>5</v>
      </c>
      <c r="AF30" s="288">
        <f>SUM('PUDR KAB ACT'!I389:I394)</f>
        <v>5</v>
      </c>
      <c r="AG30" s="288">
        <f>SUM('PUDR KAB ACT'!J389:J394)</f>
        <v>3</v>
      </c>
      <c r="AH30" s="288">
        <f>SUM('PUDR KAB ACT'!K389:K394)</f>
        <v>7</v>
      </c>
      <c r="AI30" s="288">
        <f>SUM('PUDR KAB ACT'!L389:L394)</f>
        <v>11</v>
      </c>
      <c r="AJ30" s="288">
        <f>SUM('PUDR KAB ACT'!M389:M394)</f>
        <v>5</v>
      </c>
      <c r="AK30" s="288">
        <f>SUM('PUDR KAB ACT'!N389:N394)</f>
        <v>7</v>
      </c>
      <c r="AL30" s="288">
        <f>SUM('PUDR KAB ACT'!O389:O394)</f>
        <v>1</v>
      </c>
      <c r="AM30" s="288">
        <f>SUM('PUDR KAB ACT'!P389:P394)</f>
        <v>4</v>
      </c>
      <c r="AN30" s="288">
        <f>SUM('PUDR KAB ACT'!Q389:Q394)</f>
        <v>2</v>
      </c>
      <c r="AO30" s="288">
        <f>SUM('PUDR KAB ACT'!R389:R394)</f>
        <v>4</v>
      </c>
      <c r="AP30" s="288">
        <f>SUM('PUDR KAB ACT'!S389:S394)</f>
        <v>9</v>
      </c>
      <c r="AQ30" s="288">
        <f>SUM('PUDR KAB ACT'!T389:T394)</f>
        <v>5</v>
      </c>
      <c r="AR30" s="288">
        <f>SUM('PUDR KAB ACT'!U389:U394)</f>
        <v>5</v>
      </c>
      <c r="AS30" s="288">
        <f>SUM('PUDR KAB ACT'!V389:V394)</f>
        <v>3</v>
      </c>
      <c r="AT30" s="288">
        <f>SUM('PUDR KAB ACT'!W389:W394)</f>
        <v>7</v>
      </c>
      <c r="AU30" s="288">
        <f>SUM('PUDR KAB ACT'!X389:X394)</f>
        <v>11</v>
      </c>
      <c r="AV30" s="288">
        <f>SUM('PUDR KAB ACT'!Y389:Y394)</f>
        <v>5</v>
      </c>
      <c r="AW30" s="288">
        <f>SUM('PUDR KAB ACT'!Z389:Z394)</f>
        <v>7</v>
      </c>
      <c r="AX30" s="288">
        <f>SUM('PUDR KAB ACT'!AA389:AA394)</f>
        <v>1</v>
      </c>
      <c r="AY30" s="288">
        <f>SUM('PUDR KAB ACT'!AB389:AB394)</f>
        <v>4</v>
      </c>
      <c r="AZ30" s="288">
        <f>SUM('PUDR KAB ACT'!AC389:AC394)</f>
        <v>2</v>
      </c>
      <c r="BA30" s="288">
        <f>SUM('PUDR KAB ACT'!AD389:AD394)</f>
        <v>4</v>
      </c>
      <c r="BB30" s="288"/>
      <c r="BC30" s="288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8"/>
      <c r="BZ30" s="288"/>
      <c r="CA30" s="288"/>
      <c r="CB30" s="288"/>
      <c r="CC30" s="288"/>
      <c r="CD30" s="288"/>
      <c r="CE30" s="288"/>
      <c r="CF30" s="288"/>
      <c r="CG30" s="288"/>
      <c r="CH30" s="288"/>
      <c r="CI30" s="288"/>
      <c r="CJ30" s="288"/>
      <c r="CK30" s="288"/>
      <c r="CL30" s="288"/>
      <c r="CM30" s="288"/>
      <c r="CN30" s="288"/>
    </row>
    <row r="31" spans="1:92" ht="15.75" customHeight="1" x14ac:dyDescent="0.3">
      <c r="A31" s="53">
        <v>29</v>
      </c>
      <c r="B31" s="53"/>
      <c r="C31" s="137" t="s">
        <v>591</v>
      </c>
      <c r="D31" s="137">
        <v>29</v>
      </c>
      <c r="E31" s="53" t="s">
        <v>437</v>
      </c>
      <c r="F31" s="288">
        <f>SUM('PUDR KAB SD'!G396:G403)</f>
        <v>0</v>
      </c>
      <c r="G31" s="288">
        <f>SUM('PUDR KAB SD'!H396:H403)</f>
        <v>0</v>
      </c>
      <c r="H31" s="288">
        <f>SUM('PUDR KAB SD'!I396:I403)</f>
        <v>0</v>
      </c>
      <c r="I31" s="288">
        <f>SUM('PUDR KAB SD'!J396:J403)</f>
        <v>0</v>
      </c>
      <c r="J31" s="288">
        <f>SUM('PUDR KAB SD'!K396:K403)</f>
        <v>0</v>
      </c>
      <c r="K31" s="288">
        <f>SUM('PUDR KAB SD'!L396:L403)</f>
        <v>0</v>
      </c>
      <c r="L31" s="288">
        <f>SUM('PUDR KAB SD'!M396:M403)</f>
        <v>0</v>
      </c>
      <c r="M31" s="288">
        <f>SUM('PUDR KAB SD'!N396:N403)</f>
        <v>0</v>
      </c>
      <c r="N31" s="288">
        <f>SUM('PUDR KAB SD'!O396:O403)</f>
        <v>0</v>
      </c>
      <c r="O31" s="288">
        <f>SUM('PUDR KAB SD'!P396:P403)</f>
        <v>0</v>
      </c>
      <c r="P31" s="288">
        <f>SUM('PUDR KAB SD'!Q396:Q403)</f>
        <v>0</v>
      </c>
      <c r="Q31" s="288">
        <f>SUM('PUDR KAB SD'!R396:R403)</f>
        <v>0</v>
      </c>
      <c r="R31" s="288">
        <f>SUM('PUDR KAB SD'!S396:S403)</f>
        <v>8</v>
      </c>
      <c r="S31" s="288">
        <f>SUM('PUDR KAB SD'!T396:T403)</f>
        <v>2</v>
      </c>
      <c r="T31" s="288">
        <f>SUM('PUDR KAB SD'!U396:U403)</f>
        <v>6</v>
      </c>
      <c r="U31" s="288">
        <f>SUM('PUDR KAB SD'!V396:V403)</f>
        <v>3</v>
      </c>
      <c r="V31" s="288">
        <f>SUM('PUDR KAB SD'!W396:W403)</f>
        <v>10</v>
      </c>
      <c r="W31" s="288">
        <f>SUM('PUDR KAB SD'!X396:X403)</f>
        <v>13</v>
      </c>
      <c r="X31" s="288">
        <f>SUM('PUDR KAB SD'!Y396:Y403)</f>
        <v>2</v>
      </c>
      <c r="Y31" s="288">
        <f>SUM('PUDR KAB SD'!Z396:Z403)</f>
        <v>3</v>
      </c>
      <c r="Z31" s="288">
        <f>SUM('PUDR KAB SD'!AA396:AA403)</f>
        <v>2</v>
      </c>
      <c r="AA31" s="288">
        <f>SUM('PUDR KAB SD'!AB396:AB403)</f>
        <v>1</v>
      </c>
      <c r="AB31" s="288">
        <f>SUM('PUDR KAB SD'!AC396:AC403)</f>
        <v>2</v>
      </c>
      <c r="AC31" s="288">
        <f>SUM('PUDR KAB SD'!AD396:AD403)</f>
        <v>3</v>
      </c>
      <c r="AD31" s="288">
        <f>SUM('PUDR KAB ACT'!G396:G403)</f>
        <v>8</v>
      </c>
      <c r="AE31" s="288">
        <f>SUM('PUDR KAB ACT'!H396:H403)</f>
        <v>2</v>
      </c>
      <c r="AF31" s="288">
        <f>SUM('PUDR KAB ACT'!I396:I403)</f>
        <v>6</v>
      </c>
      <c r="AG31" s="288">
        <f>SUM('PUDR KAB ACT'!J396:J403)</f>
        <v>3</v>
      </c>
      <c r="AH31" s="288">
        <f>SUM('PUDR KAB ACT'!K396:K403)</f>
        <v>10</v>
      </c>
      <c r="AI31" s="288">
        <f>SUM('PUDR KAB ACT'!L396:L403)</f>
        <v>13</v>
      </c>
      <c r="AJ31" s="288">
        <f>SUM('PUDR KAB ACT'!M396:M403)</f>
        <v>2</v>
      </c>
      <c r="AK31" s="288">
        <f>SUM('PUDR KAB ACT'!N396:N403)</f>
        <v>3</v>
      </c>
      <c r="AL31" s="288">
        <f>SUM('PUDR KAB ACT'!O396:O403)</f>
        <v>2</v>
      </c>
      <c r="AM31" s="288">
        <f>SUM('PUDR KAB ACT'!P396:P403)</f>
        <v>1</v>
      </c>
      <c r="AN31" s="288">
        <f>SUM('PUDR KAB ACT'!Q396:Q403)</f>
        <v>2</v>
      </c>
      <c r="AO31" s="288">
        <f>SUM('PUDR KAB ACT'!R396:R403)</f>
        <v>3</v>
      </c>
      <c r="AP31" s="288">
        <f>SUM('PUDR KAB ACT'!S396:S403)</f>
        <v>8</v>
      </c>
      <c r="AQ31" s="288">
        <f>SUM('PUDR KAB ACT'!T396:T403)</f>
        <v>2</v>
      </c>
      <c r="AR31" s="288">
        <f>SUM('PUDR KAB ACT'!U396:U403)</f>
        <v>6</v>
      </c>
      <c r="AS31" s="288">
        <f>SUM('PUDR KAB ACT'!V396:V403)</f>
        <v>3</v>
      </c>
      <c r="AT31" s="288">
        <f>SUM('PUDR KAB ACT'!W396:W403)</f>
        <v>10</v>
      </c>
      <c r="AU31" s="288">
        <f>SUM('PUDR KAB ACT'!X396:X403)</f>
        <v>13</v>
      </c>
      <c r="AV31" s="288">
        <f>SUM('PUDR KAB ACT'!Y396:Y403)</f>
        <v>2</v>
      </c>
      <c r="AW31" s="288">
        <f>SUM('PUDR KAB ACT'!Z396:Z403)</f>
        <v>3</v>
      </c>
      <c r="AX31" s="288">
        <f>SUM('PUDR KAB ACT'!AA396:AA403)</f>
        <v>2</v>
      </c>
      <c r="AY31" s="288">
        <f>SUM('PUDR KAB ACT'!AB396:AB403)</f>
        <v>1</v>
      </c>
      <c r="AZ31" s="288">
        <f>SUM('PUDR KAB ACT'!AC396:AC403)</f>
        <v>2</v>
      </c>
      <c r="BA31" s="288">
        <f>SUM('PUDR KAB ACT'!AD396:AD403)</f>
        <v>3</v>
      </c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288"/>
      <c r="BV31" s="288"/>
      <c r="BW31" s="288"/>
      <c r="BX31" s="288"/>
      <c r="BY31" s="288"/>
      <c r="BZ31" s="288"/>
      <c r="CA31" s="288"/>
      <c r="CB31" s="288"/>
      <c r="CC31" s="288"/>
      <c r="CD31" s="288"/>
      <c r="CE31" s="288"/>
      <c r="CF31" s="288"/>
      <c r="CG31" s="288"/>
      <c r="CH31" s="288"/>
      <c r="CI31" s="288"/>
      <c r="CJ31" s="288"/>
      <c r="CK31" s="288"/>
      <c r="CL31" s="288"/>
      <c r="CM31" s="288"/>
      <c r="CN31" s="288"/>
    </row>
    <row r="32" spans="1:92" ht="15.75" customHeight="1" x14ac:dyDescent="0.3">
      <c r="A32" s="53">
        <v>30</v>
      </c>
      <c r="B32" s="53"/>
      <c r="C32" s="137" t="s">
        <v>591</v>
      </c>
      <c r="D32" s="137">
        <v>30</v>
      </c>
      <c r="E32" s="53" t="s">
        <v>446</v>
      </c>
      <c r="F32" s="288">
        <f>SUM('PUDR KAB SD'!G404:G430)</f>
        <v>1203</v>
      </c>
      <c r="G32" s="288">
        <f>SUM('PUDR KAB SD'!H404:H430)</f>
        <v>1218</v>
      </c>
      <c r="H32" s="288">
        <f>SUM('PUDR KAB SD'!I404:I430)</f>
        <v>1177</v>
      </c>
      <c r="I32" s="288">
        <f>SUM('PUDR KAB SD'!J404:J430)</f>
        <v>1170</v>
      </c>
      <c r="J32" s="288">
        <f>SUM('PUDR KAB SD'!K404:K430)</f>
        <v>1165</v>
      </c>
      <c r="K32" s="288">
        <f>SUM('PUDR KAB SD'!L404:L430)</f>
        <v>1152</v>
      </c>
      <c r="L32" s="288">
        <f>SUM('PUDR KAB SD'!M404:M430)</f>
        <v>1166</v>
      </c>
      <c r="M32" s="288">
        <f>SUM('PUDR KAB SD'!N404:N430)</f>
        <v>1160</v>
      </c>
      <c r="N32" s="288">
        <f>SUM('PUDR KAB SD'!O404:O430)</f>
        <v>1144</v>
      </c>
      <c r="O32" s="288">
        <f>SUM('PUDR KAB SD'!P404:P430)</f>
        <v>1168</v>
      </c>
      <c r="P32" s="288">
        <f>SUM('PUDR KAB SD'!Q404:Q430)</f>
        <v>1108</v>
      </c>
      <c r="Q32" s="288">
        <f>SUM('PUDR KAB SD'!R404:R430)</f>
        <v>1173</v>
      </c>
      <c r="R32" s="288">
        <f>SUM('PUDR KAB SD'!S404:S430)</f>
        <v>31</v>
      </c>
      <c r="S32" s="288">
        <f>SUM('PUDR KAB SD'!T404:T430)</f>
        <v>25</v>
      </c>
      <c r="T32" s="288">
        <f>SUM('PUDR KAB SD'!U404:U430)</f>
        <v>17</v>
      </c>
      <c r="U32" s="288">
        <f>SUM('PUDR KAB SD'!V404:V430)</f>
        <v>21</v>
      </c>
      <c r="V32" s="288">
        <f>SUM('PUDR KAB SD'!W404:W430)</f>
        <v>22</v>
      </c>
      <c r="W32" s="288">
        <f>SUM('PUDR KAB SD'!X404:X430)</f>
        <v>1140</v>
      </c>
      <c r="X32" s="288">
        <f>SUM('PUDR KAB SD'!Y404:Y430)</f>
        <v>12</v>
      </c>
      <c r="Y32" s="288">
        <f>SUM('PUDR KAB SD'!Z404:Z430)</f>
        <v>3</v>
      </c>
      <c r="Z32" s="288">
        <f>SUM('PUDR KAB SD'!AA404:AA430)</f>
        <v>3</v>
      </c>
      <c r="AA32" s="288">
        <f>SUM('PUDR KAB SD'!AB404:AB430)</f>
        <v>4</v>
      </c>
      <c r="AB32" s="288">
        <f>SUM('PUDR KAB SD'!AC404:AC430)</f>
        <v>0</v>
      </c>
      <c r="AC32" s="288">
        <f>SUM('PUDR KAB SD'!AD404:AD430)</f>
        <v>5</v>
      </c>
      <c r="AD32" s="288">
        <f>SUM('PUDR KAB ACT'!G404:G430)</f>
        <v>33</v>
      </c>
      <c r="AE32" s="288">
        <f>SUM('PUDR KAB ACT'!H404:H430)</f>
        <v>25</v>
      </c>
      <c r="AF32" s="288">
        <f>SUM('PUDR KAB ACT'!I404:I430)</f>
        <v>17</v>
      </c>
      <c r="AG32" s="288">
        <f>SUM('PUDR KAB ACT'!J404:J430)</f>
        <v>21</v>
      </c>
      <c r="AH32" s="288">
        <f>SUM('PUDR KAB ACT'!K404:K430)</f>
        <v>22</v>
      </c>
      <c r="AI32" s="288">
        <f>SUM('PUDR KAB ACT'!L404:L430)</f>
        <v>36</v>
      </c>
      <c r="AJ32" s="288">
        <f>SUM('PUDR KAB ACT'!M404:M430)</f>
        <v>12</v>
      </c>
      <c r="AK32" s="288">
        <f>SUM('PUDR KAB ACT'!N404:N430)</f>
        <v>3</v>
      </c>
      <c r="AL32" s="288">
        <f>SUM('PUDR KAB ACT'!O404:O430)</f>
        <v>3</v>
      </c>
      <c r="AM32" s="288">
        <f>SUM('PUDR KAB ACT'!P404:P430)</f>
        <v>4</v>
      </c>
      <c r="AN32" s="288">
        <f>SUM('PUDR KAB ACT'!Q404:Q430)</f>
        <v>0</v>
      </c>
      <c r="AO32" s="288">
        <f>SUM('PUDR KAB ACT'!R404:R430)</f>
        <v>5</v>
      </c>
      <c r="AP32" s="288">
        <f>SUM('PUDR KAB ACT'!S404:S430)</f>
        <v>33</v>
      </c>
      <c r="AQ32" s="288">
        <f>SUM('PUDR KAB ACT'!T404:T430)</f>
        <v>24</v>
      </c>
      <c r="AR32" s="288">
        <f>SUM('PUDR KAB ACT'!U404:U430)</f>
        <v>16</v>
      </c>
      <c r="AS32" s="288">
        <f>SUM('PUDR KAB ACT'!V404:V430)</f>
        <v>18</v>
      </c>
      <c r="AT32" s="288">
        <f>SUM('PUDR KAB ACT'!W404:W430)</f>
        <v>21</v>
      </c>
      <c r="AU32" s="288">
        <f>SUM('PUDR KAB ACT'!X404:X430)</f>
        <v>27</v>
      </c>
      <c r="AV32" s="288">
        <f>SUM('PUDR KAB ACT'!Y404:Y430)</f>
        <v>12</v>
      </c>
      <c r="AW32" s="288">
        <f>SUM('PUDR KAB ACT'!Z404:Z430)</f>
        <v>3</v>
      </c>
      <c r="AX32" s="288">
        <f>SUM('PUDR KAB ACT'!AA404:AA430)</f>
        <v>3</v>
      </c>
      <c r="AY32" s="288">
        <f>SUM('PUDR KAB ACT'!AB404:AB430)</f>
        <v>4</v>
      </c>
      <c r="AZ32" s="288">
        <f>SUM('PUDR KAB ACT'!AC404:AC430)</f>
        <v>0</v>
      </c>
      <c r="BA32" s="288">
        <f>SUM('PUDR KAB ACT'!AD404:AD430)</f>
        <v>5</v>
      </c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88"/>
      <c r="BR32" s="288"/>
      <c r="BS32" s="288"/>
      <c r="BT32" s="288"/>
      <c r="BU32" s="288"/>
      <c r="BV32" s="288"/>
      <c r="BW32" s="288"/>
      <c r="BX32" s="288"/>
      <c r="BY32" s="288"/>
      <c r="BZ32" s="288"/>
      <c r="CA32" s="288"/>
      <c r="CB32" s="288"/>
      <c r="CC32" s="288"/>
      <c r="CD32" s="288"/>
      <c r="CE32" s="288"/>
      <c r="CF32" s="288"/>
      <c r="CG32" s="288"/>
      <c r="CH32" s="288"/>
      <c r="CI32" s="288"/>
      <c r="CJ32" s="288"/>
      <c r="CK32" s="288"/>
      <c r="CL32" s="288"/>
      <c r="CM32" s="288"/>
      <c r="CN32" s="288"/>
    </row>
    <row r="33" spans="1:92" ht="15.75" customHeight="1" x14ac:dyDescent="0.3">
      <c r="A33" s="53">
        <v>31</v>
      </c>
      <c r="B33" s="53"/>
      <c r="C33" s="137" t="s">
        <v>599</v>
      </c>
      <c r="D33" s="137">
        <v>31</v>
      </c>
      <c r="E33" s="53" t="s">
        <v>474</v>
      </c>
      <c r="F33" s="288">
        <f>SUM('PUDR KAB SD'!G431:G465)</f>
        <v>2295</v>
      </c>
      <c r="G33" s="288">
        <f>SUM('PUDR KAB SD'!H431:H465)</f>
        <v>3733</v>
      </c>
      <c r="H33" s="288">
        <f>SUM('PUDR KAB SD'!I431:I465)</f>
        <v>1322</v>
      </c>
      <c r="I33" s="288">
        <f>SUM('PUDR KAB SD'!J431:J465)</f>
        <v>953</v>
      </c>
      <c r="J33" s="288">
        <f>SUM('PUDR KAB SD'!K431:K465)</f>
        <v>1200</v>
      </c>
      <c r="K33" s="288">
        <f>SUM('PUDR KAB SD'!L431:L465)</f>
        <v>2063</v>
      </c>
      <c r="L33" s="288">
        <f>SUM('PUDR KAB SD'!M431:M465)</f>
        <v>1847</v>
      </c>
      <c r="M33" s="288">
        <f>SUM('PUDR KAB SD'!N431:N465)</f>
        <v>1654</v>
      </c>
      <c r="N33" s="288">
        <f>SUM('PUDR KAB SD'!O431:O465)</f>
        <v>2297</v>
      </c>
      <c r="O33" s="288">
        <f>SUM('PUDR KAB SD'!P431:P465)</f>
        <v>1501</v>
      </c>
      <c r="P33" s="288">
        <f>SUM('PUDR KAB SD'!Q431:Q465)</f>
        <v>1303</v>
      </c>
      <c r="Q33" s="288">
        <f>SUM('PUDR KAB SD'!R431:R465)</f>
        <v>1590</v>
      </c>
      <c r="R33" s="288">
        <f>SUM('PUDR KAB SD'!S431:S465)</f>
        <v>2295</v>
      </c>
      <c r="S33" s="288">
        <f>SUM('PUDR KAB SD'!T431:T465)</f>
        <v>3733</v>
      </c>
      <c r="T33" s="288">
        <f>SUM('PUDR KAB SD'!U431:U465)</f>
        <v>2673</v>
      </c>
      <c r="U33" s="288">
        <f>SUM('PUDR KAB SD'!V431:V465)</f>
        <v>2791</v>
      </c>
      <c r="V33" s="288">
        <f>SUM('PUDR KAB SD'!W431:W465)</f>
        <v>2204</v>
      </c>
      <c r="W33" s="288">
        <f>SUM('PUDR KAB SD'!X431:X465)</f>
        <v>0</v>
      </c>
      <c r="X33" s="288">
        <f>SUM('PUDR KAB SD'!Y431:Y465)</f>
        <v>1847</v>
      </c>
      <c r="Y33" s="288">
        <f>SUM('PUDR KAB SD'!Z431:Z465)</f>
        <v>1654</v>
      </c>
      <c r="Z33" s="288">
        <f>SUM('PUDR KAB SD'!AA431:AA465)</f>
        <v>2297</v>
      </c>
      <c r="AA33" s="288">
        <f>SUM('PUDR KAB SD'!AB431:AB465)</f>
        <v>1501</v>
      </c>
      <c r="AB33" s="288">
        <f>SUM('PUDR KAB SD'!AC431:AC465)</f>
        <v>1303</v>
      </c>
      <c r="AC33" s="288">
        <f>SUM('PUDR KAB SD'!AD431:AD465)</f>
        <v>1590</v>
      </c>
      <c r="AD33" s="288">
        <f>SUM('PUDR KAB ACT'!G431:G465)</f>
        <v>94</v>
      </c>
      <c r="AE33" s="288">
        <f>SUM('PUDR KAB ACT'!H431:H465)</f>
        <v>52</v>
      </c>
      <c r="AF33" s="288">
        <f>SUM('PUDR KAB ACT'!I431:I465)</f>
        <v>84</v>
      </c>
      <c r="AG33" s="288">
        <f>SUM('PUDR KAB ACT'!J431:J465)</f>
        <v>63</v>
      </c>
      <c r="AH33" s="288">
        <f>SUM('PUDR KAB ACT'!K431:K465)</f>
        <v>98</v>
      </c>
      <c r="AI33" s="288">
        <f>SUM('PUDR KAB ACT'!L431:L465)</f>
        <v>75</v>
      </c>
      <c r="AJ33" s="288">
        <f>SUM('PUDR KAB ACT'!M431:M465)</f>
        <v>55</v>
      </c>
      <c r="AK33" s="288">
        <f>SUM('PUDR KAB ACT'!N431:N465)</f>
        <v>53</v>
      </c>
      <c r="AL33" s="288">
        <f>SUM('PUDR KAB ACT'!O431:O465)</f>
        <v>40</v>
      </c>
      <c r="AM33" s="288">
        <f>SUM('PUDR KAB ACT'!P431:P465)</f>
        <v>51</v>
      </c>
      <c r="AN33" s="288">
        <f>SUM('PUDR KAB ACT'!Q431:Q465)</f>
        <v>37</v>
      </c>
      <c r="AO33" s="288">
        <f>SUM('PUDR KAB ACT'!R431:R465)</f>
        <v>30</v>
      </c>
      <c r="AP33" s="288">
        <f>SUM('PUDR KAB ACT'!S431:S465)</f>
        <v>94</v>
      </c>
      <c r="AQ33" s="288">
        <f>SUM('PUDR KAB ACT'!T431:T465)</f>
        <v>52</v>
      </c>
      <c r="AR33" s="288">
        <f>SUM('PUDR KAB ACT'!U431:U465)</f>
        <v>84</v>
      </c>
      <c r="AS33" s="288">
        <f>SUM('PUDR KAB ACT'!V431:V465)</f>
        <v>63</v>
      </c>
      <c r="AT33" s="288">
        <f>SUM('PUDR KAB ACT'!W431:W465)</f>
        <v>98</v>
      </c>
      <c r="AU33" s="288">
        <f>SUM('PUDR KAB ACT'!X431:X465)</f>
        <v>75</v>
      </c>
      <c r="AV33" s="288">
        <f>SUM('PUDR KAB ACT'!Y431:Y465)</f>
        <v>55</v>
      </c>
      <c r="AW33" s="288">
        <f>SUM('PUDR KAB ACT'!Z431:Z465)</f>
        <v>53</v>
      </c>
      <c r="AX33" s="288">
        <f>SUM('PUDR KAB ACT'!AA431:AA465)</f>
        <v>40</v>
      </c>
      <c r="AY33" s="288">
        <f>SUM('PUDR KAB ACT'!AB431:AB465)</f>
        <v>51</v>
      </c>
      <c r="AZ33" s="288">
        <f>SUM('PUDR KAB ACT'!AC431:AC465)</f>
        <v>37</v>
      </c>
      <c r="BA33" s="288">
        <f>SUM('PUDR KAB ACT'!AD431:AD465)</f>
        <v>30</v>
      </c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88"/>
      <c r="BR33" s="288"/>
      <c r="BS33" s="288"/>
      <c r="BT33" s="288"/>
      <c r="BU33" s="288"/>
      <c r="BV33" s="288"/>
      <c r="BW33" s="288"/>
      <c r="BX33" s="288"/>
      <c r="BY33" s="288"/>
      <c r="BZ33" s="288"/>
      <c r="CA33" s="288"/>
      <c r="CB33" s="288"/>
      <c r="CC33" s="288"/>
      <c r="CD33" s="288"/>
      <c r="CE33" s="288"/>
      <c r="CF33" s="288"/>
      <c r="CG33" s="288"/>
      <c r="CH33" s="288"/>
      <c r="CI33" s="288"/>
      <c r="CJ33" s="288"/>
      <c r="CK33" s="288"/>
      <c r="CL33" s="288"/>
      <c r="CM33" s="288"/>
      <c r="CN33" s="288"/>
    </row>
    <row r="34" spans="1:92" ht="15.75" customHeight="1" x14ac:dyDescent="0.3">
      <c r="A34" s="53">
        <v>32</v>
      </c>
      <c r="B34" s="53"/>
      <c r="C34" s="137" t="s">
        <v>591</v>
      </c>
      <c r="D34" s="137">
        <v>32</v>
      </c>
      <c r="E34" s="53" t="s">
        <v>511</v>
      </c>
      <c r="F34" s="288">
        <f>SUM('PUDR KAB SD'!G466:G470)</f>
        <v>628</v>
      </c>
      <c r="G34" s="288">
        <f>SUM('PUDR KAB SD'!H466:H470)</f>
        <v>514</v>
      </c>
      <c r="H34" s="288">
        <f>SUM('PUDR KAB SD'!I466:I470)</f>
        <v>524</v>
      </c>
      <c r="I34" s="288">
        <f>SUM('PUDR KAB SD'!J466:J470)</f>
        <v>565</v>
      </c>
      <c r="J34" s="288">
        <f>SUM('PUDR KAB SD'!K466:K470)</f>
        <v>569</v>
      </c>
      <c r="K34" s="288">
        <f>SUM('PUDR KAB SD'!L466:L470)</f>
        <v>522</v>
      </c>
      <c r="L34" s="288">
        <f>SUM('PUDR KAB SD'!M466:M470)</f>
        <v>529</v>
      </c>
      <c r="M34" s="288">
        <f>SUM('PUDR KAB SD'!N466:N470)</f>
        <v>606</v>
      </c>
      <c r="N34" s="288">
        <f>SUM('PUDR KAB SD'!O466:O470)</f>
        <v>398</v>
      </c>
      <c r="O34" s="288">
        <f>SUM('PUDR KAB SD'!P466:P470)</f>
        <v>456</v>
      </c>
      <c r="P34" s="288">
        <f>SUM('PUDR KAB SD'!Q466:Q470)</f>
        <v>381</v>
      </c>
      <c r="Q34" s="288">
        <f>SUM('PUDR KAB SD'!R466:R470)</f>
        <v>410</v>
      </c>
      <c r="R34" s="288">
        <f>SUM('PUDR KAB SD'!S466:S470)</f>
        <v>6</v>
      </c>
      <c r="S34" s="288">
        <f>SUM('PUDR KAB SD'!T466:T470)</f>
        <v>1</v>
      </c>
      <c r="T34" s="288">
        <f>SUM('PUDR KAB SD'!U466:U470)</f>
        <v>4</v>
      </c>
      <c r="U34" s="288">
        <f>SUM('PUDR KAB SD'!V466:V470)</f>
        <v>1</v>
      </c>
      <c r="V34" s="288">
        <f>SUM('PUDR KAB SD'!W466:W470)</f>
        <v>0</v>
      </c>
      <c r="W34" s="288">
        <f>SUM('PUDR KAB SD'!X466:X470)</f>
        <v>147</v>
      </c>
      <c r="X34" s="288">
        <f>SUM('PUDR KAB SD'!Y466:Y470)</f>
        <v>1</v>
      </c>
      <c r="Y34" s="288">
        <f>SUM('PUDR KAB SD'!Z466:Z470)</f>
        <v>8</v>
      </c>
      <c r="Z34" s="288">
        <f>SUM('PUDR KAB SD'!AA466:AA470)</f>
        <v>2</v>
      </c>
      <c r="AA34" s="288">
        <f>SUM('PUDR KAB SD'!AB466:AB470)</f>
        <v>2</v>
      </c>
      <c r="AB34" s="288">
        <f>SUM('PUDR KAB SD'!AC466:AC470)</f>
        <v>0</v>
      </c>
      <c r="AC34" s="288">
        <f>SUM('PUDR KAB SD'!AD466:AD470)</f>
        <v>1</v>
      </c>
      <c r="AD34" s="288">
        <f>SUM('PUDR KAB ACT'!G466:G470)</f>
        <v>7</v>
      </c>
      <c r="AE34" s="288">
        <f>SUM('PUDR KAB ACT'!H466:H470)</f>
        <v>1</v>
      </c>
      <c r="AF34" s="288">
        <f>SUM('PUDR KAB ACT'!I466:I470)</f>
        <v>6</v>
      </c>
      <c r="AG34" s="288">
        <f>SUM('PUDR KAB ACT'!J466:J470)</f>
        <v>1</v>
      </c>
      <c r="AH34" s="288">
        <f>SUM('PUDR KAB ACT'!K466:K470)</f>
        <v>0</v>
      </c>
      <c r="AI34" s="288">
        <f>SUM('PUDR KAB ACT'!L466:L470)</f>
        <v>4</v>
      </c>
      <c r="AJ34" s="288">
        <f>SUM('PUDR KAB ACT'!M466:M470)</f>
        <v>1</v>
      </c>
      <c r="AK34" s="288">
        <f>SUM('PUDR KAB ACT'!N466:N470)</f>
        <v>5</v>
      </c>
      <c r="AL34" s="288">
        <f>SUM('PUDR KAB ACT'!O466:O470)</f>
        <v>2</v>
      </c>
      <c r="AM34" s="288">
        <f>SUM('PUDR KAB ACT'!P466:P470)</f>
        <v>0</v>
      </c>
      <c r="AN34" s="288">
        <f>SUM('PUDR KAB ACT'!Q466:Q470)</f>
        <v>2</v>
      </c>
      <c r="AO34" s="288">
        <f>SUM('PUDR KAB ACT'!R466:R470)</f>
        <v>1</v>
      </c>
      <c r="AP34" s="288">
        <f>SUM('PUDR KAB ACT'!S466:S470)</f>
        <v>7</v>
      </c>
      <c r="AQ34" s="288">
        <f>SUM('PUDR KAB ACT'!T466:T470)</f>
        <v>1</v>
      </c>
      <c r="AR34" s="288">
        <f>SUM('PUDR KAB ACT'!U466:U470)</f>
        <v>5</v>
      </c>
      <c r="AS34" s="288">
        <f>SUM('PUDR KAB ACT'!V466:V470)</f>
        <v>1</v>
      </c>
      <c r="AT34" s="288">
        <f>SUM('PUDR KAB ACT'!W466:W470)</f>
        <v>0</v>
      </c>
      <c r="AU34" s="288">
        <f>SUM('PUDR KAB ACT'!X466:X470)</f>
        <v>4</v>
      </c>
      <c r="AV34" s="288">
        <f>SUM('PUDR KAB ACT'!Y466:Y470)</f>
        <v>1</v>
      </c>
      <c r="AW34" s="288">
        <f>SUM('PUDR KAB ACT'!Z466:Z470)</f>
        <v>5</v>
      </c>
      <c r="AX34" s="288">
        <f>SUM('PUDR KAB ACT'!AA466:AA470)</f>
        <v>2</v>
      </c>
      <c r="AY34" s="288">
        <f>SUM('PUDR KAB ACT'!AB466:AB470)</f>
        <v>0</v>
      </c>
      <c r="AZ34" s="288">
        <f>SUM('PUDR KAB ACT'!AC466:AC470)</f>
        <v>2</v>
      </c>
      <c r="BA34" s="288">
        <f>SUM('PUDR KAB ACT'!AD466:AD470)</f>
        <v>1</v>
      </c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88"/>
      <c r="BS34" s="288"/>
      <c r="BT34" s="288"/>
      <c r="BU34" s="288"/>
      <c r="BV34" s="288"/>
      <c r="BW34" s="288"/>
      <c r="BX34" s="288"/>
      <c r="BY34" s="288"/>
      <c r="BZ34" s="288"/>
      <c r="CA34" s="288"/>
      <c r="CB34" s="288"/>
      <c r="CC34" s="288"/>
      <c r="CD34" s="288"/>
      <c r="CE34" s="288"/>
      <c r="CF34" s="288"/>
      <c r="CG34" s="288"/>
      <c r="CH34" s="288"/>
      <c r="CI34" s="288"/>
      <c r="CJ34" s="288"/>
      <c r="CK34" s="288"/>
      <c r="CL34" s="288"/>
      <c r="CM34" s="288"/>
      <c r="CN34" s="288"/>
    </row>
    <row r="35" spans="1:92" ht="15.75" customHeight="1" x14ac:dyDescent="0.3">
      <c r="A35" s="53">
        <v>33</v>
      </c>
      <c r="B35" s="53"/>
      <c r="C35" s="137" t="s">
        <v>591</v>
      </c>
      <c r="D35" s="137">
        <v>33</v>
      </c>
      <c r="E35" s="53" t="s">
        <v>517</v>
      </c>
      <c r="F35" s="288">
        <f>SUM('PUDR KAB SD'!G471:G508)</f>
        <v>1352</v>
      </c>
      <c r="G35" s="288">
        <f>SUM('PUDR KAB SD'!H471:H508)</f>
        <v>1048</v>
      </c>
      <c r="H35" s="288">
        <f>SUM('PUDR KAB SD'!I471:I508)</f>
        <v>1172</v>
      </c>
      <c r="I35" s="288">
        <f>SUM('PUDR KAB SD'!J471:J508)</f>
        <v>1272</v>
      </c>
      <c r="J35" s="288">
        <f>SUM('PUDR KAB SD'!K471:K508)</f>
        <v>1180</v>
      </c>
      <c r="K35" s="288">
        <f>SUM('PUDR KAB SD'!L471:L508)</f>
        <v>883</v>
      </c>
      <c r="L35" s="288">
        <f>SUM('PUDR KAB SD'!M471:M508)</f>
        <v>1290</v>
      </c>
      <c r="M35" s="288">
        <f>SUM('PUDR KAB SD'!N471:N508)</f>
        <v>1287</v>
      </c>
      <c r="N35" s="288">
        <f>SUM('PUDR KAB SD'!O471:O508)</f>
        <v>1727</v>
      </c>
      <c r="O35" s="288">
        <f>SUM('PUDR KAB SD'!P471:P508)</f>
        <v>1334</v>
      </c>
      <c r="P35" s="288">
        <f>SUM('PUDR KAB SD'!Q471:Q508)</f>
        <v>1819</v>
      </c>
      <c r="Q35" s="288">
        <f>SUM('PUDR KAB SD'!R471:R508)</f>
        <v>1214</v>
      </c>
      <c r="R35" s="288">
        <f>SUM('PUDR KAB SD'!S471:S508)</f>
        <v>56</v>
      </c>
      <c r="S35" s="288">
        <f>SUM('PUDR KAB SD'!T471:T508)</f>
        <v>51</v>
      </c>
      <c r="T35" s="288">
        <f>SUM('PUDR KAB SD'!U471:U508)</f>
        <v>46</v>
      </c>
      <c r="U35" s="288">
        <f>SUM('PUDR KAB SD'!V471:V508)</f>
        <v>48</v>
      </c>
      <c r="V35" s="288">
        <f>SUM('PUDR KAB SD'!W471:W508)</f>
        <v>51</v>
      </c>
      <c r="W35" s="288">
        <f>SUM('PUDR KAB SD'!X471:X508)</f>
        <v>873</v>
      </c>
      <c r="X35" s="288">
        <f>SUM('PUDR KAB SD'!Y471:Y508)</f>
        <v>42</v>
      </c>
      <c r="Y35" s="288">
        <f>SUM('PUDR KAB SD'!Z471:Z508)</f>
        <v>27</v>
      </c>
      <c r="Z35" s="288">
        <f>SUM('PUDR KAB SD'!AA471:AA508)</f>
        <v>30</v>
      </c>
      <c r="AA35" s="288">
        <f>SUM('PUDR KAB SD'!AB471:AB508)</f>
        <v>43</v>
      </c>
      <c r="AB35" s="288">
        <f>SUM('PUDR KAB SD'!AC471:AC508)</f>
        <v>59</v>
      </c>
      <c r="AC35" s="288">
        <f>SUM('PUDR KAB SD'!AD471:AD508)</f>
        <v>67</v>
      </c>
      <c r="AD35" s="288">
        <f>SUM('PUDR KAB ACT'!G471:G508)</f>
        <v>41</v>
      </c>
      <c r="AE35" s="288">
        <f>SUM('PUDR KAB ACT'!H471:H508)</f>
        <v>26</v>
      </c>
      <c r="AF35" s="288">
        <f>SUM('PUDR KAB ACT'!I471:I508)</f>
        <v>29</v>
      </c>
      <c r="AG35" s="288">
        <f>SUM('PUDR KAB ACT'!J471:J508)</f>
        <v>23</v>
      </c>
      <c r="AH35" s="288">
        <f>SUM('PUDR KAB ACT'!K471:K508)</f>
        <v>26</v>
      </c>
      <c r="AI35" s="288">
        <f>SUM('PUDR KAB ACT'!L471:L508)</f>
        <v>17</v>
      </c>
      <c r="AJ35" s="288">
        <f>SUM('PUDR KAB ACT'!M471:M508)</f>
        <v>23</v>
      </c>
      <c r="AK35" s="288">
        <f>SUM('PUDR KAB ACT'!N471:N508)</f>
        <v>17</v>
      </c>
      <c r="AL35" s="288">
        <f>SUM('PUDR KAB ACT'!O471:O508)</f>
        <v>14</v>
      </c>
      <c r="AM35" s="288">
        <f>SUM('PUDR KAB ACT'!P471:P508)</f>
        <v>41</v>
      </c>
      <c r="AN35" s="288">
        <f>SUM('PUDR KAB ACT'!Q471:Q508)</f>
        <v>44</v>
      </c>
      <c r="AO35" s="288">
        <f>SUM('PUDR KAB ACT'!R471:R508)</f>
        <v>60</v>
      </c>
      <c r="AP35" s="288">
        <f>SUM('PUDR KAB ACT'!S471:S508)</f>
        <v>41</v>
      </c>
      <c r="AQ35" s="288">
        <f>SUM('PUDR KAB ACT'!T471:T508)</f>
        <v>24</v>
      </c>
      <c r="AR35" s="288">
        <f>SUM('PUDR KAB ACT'!U471:U508)</f>
        <v>26</v>
      </c>
      <c r="AS35" s="288">
        <f>SUM('PUDR KAB ACT'!V471:V508)</f>
        <v>23</v>
      </c>
      <c r="AT35" s="288">
        <f>SUM('PUDR KAB ACT'!W471:W508)</f>
        <v>24</v>
      </c>
      <c r="AU35" s="288">
        <f>SUM('PUDR KAB ACT'!X471:X508)</f>
        <v>14</v>
      </c>
      <c r="AV35" s="288">
        <f>SUM('PUDR KAB ACT'!Y471:Y508)</f>
        <v>21</v>
      </c>
      <c r="AW35" s="288">
        <f>SUM('PUDR KAB ACT'!Z471:Z508)</f>
        <v>17</v>
      </c>
      <c r="AX35" s="288">
        <f>SUM('PUDR KAB ACT'!AA471:AA508)</f>
        <v>14</v>
      </c>
      <c r="AY35" s="288">
        <f>SUM('PUDR KAB ACT'!AB471:AB508)</f>
        <v>41</v>
      </c>
      <c r="AZ35" s="288">
        <f>SUM('PUDR KAB ACT'!AC471:AC508)</f>
        <v>42</v>
      </c>
      <c r="BA35" s="288">
        <f>SUM('PUDR KAB ACT'!AD471:AD508)</f>
        <v>60</v>
      </c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288"/>
      <c r="BV35" s="288"/>
      <c r="BW35" s="288"/>
      <c r="BX35" s="288"/>
      <c r="BY35" s="288"/>
      <c r="BZ35" s="288"/>
      <c r="CA35" s="288"/>
      <c r="CB35" s="288"/>
      <c r="CC35" s="288"/>
      <c r="CD35" s="288"/>
      <c r="CE35" s="288"/>
      <c r="CF35" s="288"/>
      <c r="CG35" s="288"/>
      <c r="CH35" s="288"/>
      <c r="CI35" s="288"/>
      <c r="CJ35" s="288"/>
      <c r="CK35" s="288"/>
      <c r="CL35" s="288"/>
      <c r="CM35" s="288"/>
      <c r="CN35" s="288"/>
    </row>
    <row r="36" spans="1:92" ht="15.75" customHeight="1" x14ac:dyDescent="0.3">
      <c r="A36" s="53">
        <v>34</v>
      </c>
      <c r="B36" s="53"/>
      <c r="C36" s="137" t="s">
        <v>599</v>
      </c>
      <c r="D36" s="137">
        <v>34</v>
      </c>
      <c r="E36" s="53" t="s">
        <v>556</v>
      </c>
      <c r="F36" s="288">
        <f>SUM('PUDR KAB SD'!G509:G517)</f>
        <v>85</v>
      </c>
      <c r="G36" s="288">
        <f>SUM('PUDR KAB SD'!H509:H517)</f>
        <v>58</v>
      </c>
      <c r="H36" s="288">
        <f>SUM('PUDR KAB SD'!I509:I517)</f>
        <v>78</v>
      </c>
      <c r="I36" s="288">
        <f>SUM('PUDR KAB SD'!J509:J517)</f>
        <v>48</v>
      </c>
      <c r="J36" s="288">
        <f>SUM('PUDR KAB SD'!K509:K517)</f>
        <v>57</v>
      </c>
      <c r="K36" s="288">
        <f>SUM('PUDR KAB SD'!L509:L517)</f>
        <v>39</v>
      </c>
      <c r="L36" s="288">
        <f>SUM('PUDR KAB SD'!M509:M517)</f>
        <v>50</v>
      </c>
      <c r="M36" s="288">
        <f>SUM('PUDR KAB SD'!N509:N517)</f>
        <v>67</v>
      </c>
      <c r="N36" s="288">
        <f>SUM('PUDR KAB SD'!O509:O517)</f>
        <v>62</v>
      </c>
      <c r="O36" s="288">
        <f>SUM('PUDR KAB SD'!P509:P517)</f>
        <v>35</v>
      </c>
      <c r="P36" s="288">
        <f>SUM('PUDR KAB SD'!Q509:Q517)</f>
        <v>38</v>
      </c>
      <c r="Q36" s="288">
        <f>SUM('PUDR KAB SD'!R509:R517)</f>
        <v>34</v>
      </c>
      <c r="R36" s="288">
        <f>SUM('PUDR KAB SD'!S509:S517)</f>
        <v>84</v>
      </c>
      <c r="S36" s="288">
        <f>SUM('PUDR KAB SD'!T509:T517)</f>
        <v>60</v>
      </c>
      <c r="T36" s="288">
        <f>SUM('PUDR KAB SD'!U509:U517)</f>
        <v>72</v>
      </c>
      <c r="U36" s="288">
        <f>SUM('PUDR KAB SD'!V509:V517)</f>
        <v>48</v>
      </c>
      <c r="V36" s="288">
        <f>SUM('PUDR KAB SD'!W509:W517)</f>
        <v>54</v>
      </c>
      <c r="W36" s="288">
        <f>SUM('PUDR KAB SD'!X509:X517)</f>
        <v>68</v>
      </c>
      <c r="X36" s="288">
        <f>SUM('PUDR KAB SD'!Y509:Y517)</f>
        <v>64</v>
      </c>
      <c r="Y36" s="288">
        <f>SUM('PUDR KAB SD'!Z509:Z517)</f>
        <v>68</v>
      </c>
      <c r="Z36" s="288">
        <f>SUM('PUDR KAB SD'!AA509:AA517)</f>
        <v>76</v>
      </c>
      <c r="AA36" s="288">
        <f>SUM('PUDR KAB SD'!AB509:AB517)</f>
        <v>38</v>
      </c>
      <c r="AB36" s="288">
        <f>SUM('PUDR KAB SD'!AC509:AC517)</f>
        <v>3</v>
      </c>
      <c r="AC36" s="288">
        <f>SUM('PUDR KAB SD'!AD509:AD517)</f>
        <v>39</v>
      </c>
      <c r="AD36" s="288">
        <f>SUM('PUDR KAB ACT'!G509:G517)</f>
        <v>4</v>
      </c>
      <c r="AE36" s="288">
        <f>SUM('PUDR KAB ACT'!H509:H517)</f>
        <v>1</v>
      </c>
      <c r="AF36" s="288">
        <f>SUM('PUDR KAB ACT'!I509:I517)</f>
        <v>0</v>
      </c>
      <c r="AG36" s="288">
        <f>SUM('PUDR KAB ACT'!J509:J517)</f>
        <v>3</v>
      </c>
      <c r="AH36" s="288">
        <f>SUM('PUDR KAB ACT'!K509:K517)</f>
        <v>0</v>
      </c>
      <c r="AI36" s="288">
        <f>SUM('PUDR KAB ACT'!L509:L517)</f>
        <v>49</v>
      </c>
      <c r="AJ36" s="288">
        <f>SUM('PUDR KAB ACT'!M509:M517)</f>
        <v>1</v>
      </c>
      <c r="AK36" s="288">
        <f>SUM('PUDR KAB ACT'!N509:N517)</f>
        <v>1</v>
      </c>
      <c r="AL36" s="288">
        <f>SUM('PUDR KAB ACT'!O509:O517)</f>
        <v>2</v>
      </c>
      <c r="AM36" s="288">
        <f>SUM('PUDR KAB ACT'!P509:P517)</f>
        <v>3</v>
      </c>
      <c r="AN36" s="288">
        <f>SUM('PUDR KAB ACT'!Q509:Q517)</f>
        <v>3</v>
      </c>
      <c r="AO36" s="288">
        <f>SUM('PUDR KAB ACT'!R509:R517)</f>
        <v>3</v>
      </c>
      <c r="AP36" s="288">
        <f>SUM('PUDR KAB ACT'!S509:S517)</f>
        <v>3</v>
      </c>
      <c r="AQ36" s="288">
        <f>SUM('PUDR KAB ACT'!T509:T517)</f>
        <v>1</v>
      </c>
      <c r="AR36" s="288">
        <f>SUM('PUDR KAB ACT'!U509:U517)</f>
        <v>0</v>
      </c>
      <c r="AS36" s="288">
        <f>SUM('PUDR KAB ACT'!V509:V517)</f>
        <v>3</v>
      </c>
      <c r="AT36" s="288">
        <f>SUM('PUDR KAB ACT'!W509:W517)</f>
        <v>0</v>
      </c>
      <c r="AU36" s="288">
        <f>SUM('PUDR KAB ACT'!X509:X517)</f>
        <v>40</v>
      </c>
      <c r="AV36" s="288">
        <f>SUM('PUDR KAB ACT'!Y509:Y517)</f>
        <v>1</v>
      </c>
      <c r="AW36" s="288">
        <f>SUM('PUDR KAB ACT'!Z509:Z517)</f>
        <v>1</v>
      </c>
      <c r="AX36" s="288">
        <f>SUM('PUDR KAB ACT'!AA509:AA517)</f>
        <v>2</v>
      </c>
      <c r="AY36" s="288">
        <f>SUM('PUDR KAB ACT'!AB509:AB517)</f>
        <v>3</v>
      </c>
      <c r="AZ36" s="288">
        <f>SUM('PUDR KAB ACT'!AC509:AC517)</f>
        <v>2</v>
      </c>
      <c r="BA36" s="288">
        <f>SUM('PUDR KAB ACT'!AD509:AD517)</f>
        <v>3</v>
      </c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288"/>
      <c r="BV36" s="288"/>
      <c r="BW36" s="288"/>
      <c r="BX36" s="288"/>
      <c r="BY36" s="288"/>
      <c r="BZ36" s="288"/>
      <c r="CA36" s="288"/>
      <c r="CB36" s="288"/>
      <c r="CC36" s="288"/>
      <c r="CD36" s="288"/>
      <c r="CE36" s="288"/>
      <c r="CF36" s="288"/>
      <c r="CG36" s="288"/>
      <c r="CH36" s="288"/>
      <c r="CI36" s="288"/>
      <c r="CJ36" s="288"/>
      <c r="CK36" s="288"/>
      <c r="CL36" s="288"/>
      <c r="CM36" s="288"/>
      <c r="CN36" s="288"/>
    </row>
    <row r="37" spans="1:92" ht="15.75" customHeight="1" x14ac:dyDescent="0.3">
      <c r="D37" s="272"/>
      <c r="F37" s="289">
        <f t="shared" ref="F37:BA37" si="0">SUM(F3:F36)</f>
        <v>153254</v>
      </c>
      <c r="G37" s="289">
        <f t="shared" si="0"/>
        <v>155510</v>
      </c>
      <c r="H37" s="289">
        <f t="shared" si="0"/>
        <v>145814</v>
      </c>
      <c r="I37" s="289">
        <f t="shared" si="0"/>
        <v>141306</v>
      </c>
      <c r="J37" s="289">
        <f t="shared" si="0"/>
        <v>129403</v>
      </c>
      <c r="K37" s="289">
        <f t="shared" si="0"/>
        <v>107520</v>
      </c>
      <c r="L37" s="289">
        <f t="shared" si="0"/>
        <v>118170.25900000001</v>
      </c>
      <c r="M37" s="289">
        <f t="shared" si="0"/>
        <v>96380.72</v>
      </c>
      <c r="N37" s="289">
        <f t="shared" si="0"/>
        <v>102373</v>
      </c>
      <c r="O37" s="289">
        <f t="shared" si="0"/>
        <v>104968.898</v>
      </c>
      <c r="P37" s="289">
        <f t="shared" si="0"/>
        <v>91929</v>
      </c>
      <c r="Q37" s="289">
        <f t="shared" si="0"/>
        <v>73454.047000000006</v>
      </c>
      <c r="R37" s="289">
        <f t="shared" si="0"/>
        <v>149770</v>
      </c>
      <c r="S37" s="289">
        <f t="shared" si="0"/>
        <v>149750</v>
      </c>
      <c r="T37" s="289">
        <f t="shared" si="0"/>
        <v>139788</v>
      </c>
      <c r="U37" s="289">
        <f t="shared" si="0"/>
        <v>136393</v>
      </c>
      <c r="V37" s="289">
        <f t="shared" si="0"/>
        <v>122352</v>
      </c>
      <c r="W37" s="289">
        <f t="shared" si="0"/>
        <v>101555</v>
      </c>
      <c r="X37" s="289">
        <f t="shared" si="0"/>
        <v>110232</v>
      </c>
      <c r="Y37" s="289">
        <f t="shared" si="0"/>
        <v>89693.116000000009</v>
      </c>
      <c r="Z37" s="289">
        <f t="shared" si="0"/>
        <v>95630</v>
      </c>
      <c r="AA37" s="289">
        <f t="shared" si="0"/>
        <v>100300.247</v>
      </c>
      <c r="AB37" s="289">
        <f t="shared" si="0"/>
        <v>88541</v>
      </c>
      <c r="AC37" s="289">
        <f t="shared" si="0"/>
        <v>72268</v>
      </c>
      <c r="AD37" s="289">
        <f t="shared" si="0"/>
        <v>28173</v>
      </c>
      <c r="AE37" s="289">
        <f t="shared" si="0"/>
        <v>24095</v>
      </c>
      <c r="AF37" s="289">
        <f t="shared" si="0"/>
        <v>23107</v>
      </c>
      <c r="AG37" s="289">
        <f t="shared" si="0"/>
        <v>23476</v>
      </c>
      <c r="AH37" s="289">
        <f t="shared" si="0"/>
        <v>19094</v>
      </c>
      <c r="AI37" s="289">
        <f t="shared" si="0"/>
        <v>17576</v>
      </c>
      <c r="AJ37" s="289">
        <f t="shared" si="0"/>
        <v>18352</v>
      </c>
      <c r="AK37" s="289">
        <f t="shared" si="0"/>
        <v>17002</v>
      </c>
      <c r="AL37" s="289">
        <f t="shared" si="0"/>
        <v>13983</v>
      </c>
      <c r="AM37" s="289">
        <f t="shared" si="0"/>
        <v>14575</v>
      </c>
      <c r="AN37" s="289">
        <f t="shared" si="0"/>
        <v>12214</v>
      </c>
      <c r="AO37" s="289">
        <f t="shared" si="0"/>
        <v>10438</v>
      </c>
      <c r="AP37" s="289">
        <f t="shared" si="0"/>
        <v>24760</v>
      </c>
      <c r="AQ37" s="289">
        <f t="shared" si="0"/>
        <v>21634</v>
      </c>
      <c r="AR37" s="289">
        <f t="shared" si="0"/>
        <v>21912</v>
      </c>
      <c r="AS37" s="289">
        <f t="shared" si="0"/>
        <v>22090</v>
      </c>
      <c r="AT37" s="289">
        <f t="shared" si="0"/>
        <v>17994</v>
      </c>
      <c r="AU37" s="289">
        <f t="shared" si="0"/>
        <v>16826</v>
      </c>
      <c r="AV37" s="289">
        <f t="shared" si="0"/>
        <v>17206</v>
      </c>
      <c r="AW37" s="289">
        <f t="shared" si="0"/>
        <v>15616</v>
      </c>
      <c r="AX37" s="289">
        <f t="shared" si="0"/>
        <v>13046</v>
      </c>
      <c r="AY37" s="289">
        <f t="shared" si="0"/>
        <v>14067</v>
      </c>
      <c r="AZ37" s="289">
        <f t="shared" si="0"/>
        <v>11428</v>
      </c>
      <c r="BA37" s="289">
        <f t="shared" si="0"/>
        <v>9838</v>
      </c>
    </row>
    <row r="38" spans="1:92" ht="15.75" customHeight="1" x14ac:dyDescent="0.3">
      <c r="D38" s="272"/>
    </row>
    <row r="39" spans="1:92" ht="15.75" customHeight="1" x14ac:dyDescent="0.3">
      <c r="D39" s="272"/>
    </row>
    <row r="40" spans="1:92" ht="15.75" customHeight="1" x14ac:dyDescent="0.3">
      <c r="D40" s="272"/>
    </row>
    <row r="41" spans="1:92" ht="15.75" customHeight="1" x14ac:dyDescent="0.3">
      <c r="D41" s="272"/>
    </row>
    <row r="42" spans="1:92" ht="15.75" customHeight="1" x14ac:dyDescent="0.3">
      <c r="D42" s="272"/>
    </row>
    <row r="43" spans="1:92" ht="15.75" customHeight="1" x14ac:dyDescent="0.3">
      <c r="D43" s="272"/>
    </row>
    <row r="44" spans="1:92" ht="15.75" customHeight="1" x14ac:dyDescent="0.3">
      <c r="D44" s="272"/>
    </row>
    <row r="45" spans="1:92" ht="15.75" customHeight="1" x14ac:dyDescent="0.3">
      <c r="D45" s="272"/>
    </row>
    <row r="46" spans="1:92" ht="15.75" customHeight="1" x14ac:dyDescent="0.3">
      <c r="D46" s="272"/>
    </row>
    <row r="47" spans="1:92" ht="15.75" customHeight="1" x14ac:dyDescent="0.3">
      <c r="D47" s="272"/>
    </row>
    <row r="48" spans="1:92" ht="15.75" customHeight="1" x14ac:dyDescent="0.3">
      <c r="D48" s="272"/>
    </row>
    <row r="49" spans="4:4" ht="15.75" customHeight="1" x14ac:dyDescent="0.3">
      <c r="D49" s="272"/>
    </row>
    <row r="50" spans="4:4" ht="15.75" customHeight="1" x14ac:dyDescent="0.3">
      <c r="D50" s="272"/>
    </row>
    <row r="51" spans="4:4" ht="15.75" customHeight="1" x14ac:dyDescent="0.3">
      <c r="D51" s="272"/>
    </row>
    <row r="52" spans="4:4" ht="15.75" customHeight="1" x14ac:dyDescent="0.3">
      <c r="D52" s="272"/>
    </row>
    <row r="53" spans="4:4" ht="15.75" customHeight="1" x14ac:dyDescent="0.3">
      <c r="D53" s="272"/>
    </row>
    <row r="54" spans="4:4" ht="15.75" customHeight="1" x14ac:dyDescent="0.3">
      <c r="D54" s="272"/>
    </row>
    <row r="55" spans="4:4" ht="15.75" customHeight="1" x14ac:dyDescent="0.3">
      <c r="D55" s="272"/>
    </row>
    <row r="56" spans="4:4" ht="15.75" customHeight="1" x14ac:dyDescent="0.3">
      <c r="D56" s="272"/>
    </row>
    <row r="57" spans="4:4" ht="15.75" customHeight="1" x14ac:dyDescent="0.3">
      <c r="D57" s="272"/>
    </row>
    <row r="58" spans="4:4" ht="15.75" customHeight="1" x14ac:dyDescent="0.3">
      <c r="D58" s="272"/>
    </row>
    <row r="59" spans="4:4" ht="15.75" customHeight="1" x14ac:dyDescent="0.3">
      <c r="D59" s="272"/>
    </row>
    <row r="60" spans="4:4" ht="15.75" customHeight="1" x14ac:dyDescent="0.3">
      <c r="D60" s="272"/>
    </row>
    <row r="61" spans="4:4" ht="15.75" customHeight="1" x14ac:dyDescent="0.3">
      <c r="D61" s="272"/>
    </row>
    <row r="62" spans="4:4" ht="15.75" customHeight="1" x14ac:dyDescent="0.3">
      <c r="D62" s="272"/>
    </row>
    <row r="63" spans="4:4" ht="15.75" customHeight="1" x14ac:dyDescent="0.3">
      <c r="D63" s="272"/>
    </row>
    <row r="64" spans="4:4" ht="15.75" customHeight="1" x14ac:dyDescent="0.3">
      <c r="D64" s="272"/>
    </row>
    <row r="65" spans="4:4" ht="15.75" customHeight="1" x14ac:dyDescent="0.3">
      <c r="D65" s="272"/>
    </row>
    <row r="66" spans="4:4" ht="15.75" customHeight="1" x14ac:dyDescent="0.3">
      <c r="D66" s="272"/>
    </row>
    <row r="67" spans="4:4" ht="15.75" customHeight="1" x14ac:dyDescent="0.3">
      <c r="D67" s="272"/>
    </row>
    <row r="68" spans="4:4" ht="15.75" customHeight="1" x14ac:dyDescent="0.3">
      <c r="D68" s="272"/>
    </row>
    <row r="69" spans="4:4" ht="15.75" customHeight="1" x14ac:dyDescent="0.3">
      <c r="D69" s="272"/>
    </row>
    <row r="70" spans="4:4" ht="15.75" customHeight="1" x14ac:dyDescent="0.3">
      <c r="D70" s="272"/>
    </row>
    <row r="71" spans="4:4" ht="15.75" customHeight="1" x14ac:dyDescent="0.3">
      <c r="D71" s="272"/>
    </row>
    <row r="72" spans="4:4" ht="15.75" customHeight="1" x14ac:dyDescent="0.3">
      <c r="D72" s="272"/>
    </row>
    <row r="73" spans="4:4" ht="15.75" customHeight="1" x14ac:dyDescent="0.3">
      <c r="D73" s="272"/>
    </row>
    <row r="74" spans="4:4" ht="15.75" customHeight="1" x14ac:dyDescent="0.3">
      <c r="D74" s="272"/>
    </row>
    <row r="75" spans="4:4" ht="15.75" customHeight="1" x14ac:dyDescent="0.3">
      <c r="D75" s="272"/>
    </row>
    <row r="76" spans="4:4" ht="15.75" customHeight="1" x14ac:dyDescent="0.3">
      <c r="D76" s="272"/>
    </row>
    <row r="77" spans="4:4" ht="15.75" customHeight="1" x14ac:dyDescent="0.3">
      <c r="D77" s="272"/>
    </row>
    <row r="78" spans="4:4" ht="15.75" customHeight="1" x14ac:dyDescent="0.3">
      <c r="D78" s="272"/>
    </row>
    <row r="79" spans="4:4" ht="15.75" customHeight="1" x14ac:dyDescent="0.3">
      <c r="D79" s="272"/>
    </row>
    <row r="80" spans="4:4" ht="15.75" customHeight="1" x14ac:dyDescent="0.3">
      <c r="D80" s="272"/>
    </row>
    <row r="81" spans="4:4" ht="15.75" customHeight="1" x14ac:dyDescent="0.3">
      <c r="D81" s="272"/>
    </row>
    <row r="82" spans="4:4" ht="15.75" customHeight="1" x14ac:dyDescent="0.3">
      <c r="D82" s="272"/>
    </row>
    <row r="83" spans="4:4" ht="15.75" customHeight="1" x14ac:dyDescent="0.3">
      <c r="D83" s="272"/>
    </row>
    <row r="84" spans="4:4" ht="15.75" customHeight="1" x14ac:dyDescent="0.3">
      <c r="D84" s="272"/>
    </row>
    <row r="85" spans="4:4" ht="15.75" customHeight="1" x14ac:dyDescent="0.3">
      <c r="D85" s="272"/>
    </row>
    <row r="86" spans="4:4" ht="15.75" customHeight="1" x14ac:dyDescent="0.3">
      <c r="D86" s="272"/>
    </row>
    <row r="87" spans="4:4" ht="15.75" customHeight="1" x14ac:dyDescent="0.3">
      <c r="D87" s="272"/>
    </row>
    <row r="88" spans="4:4" ht="15.75" customHeight="1" x14ac:dyDescent="0.3">
      <c r="D88" s="272"/>
    </row>
    <row r="89" spans="4:4" ht="15.75" customHeight="1" x14ac:dyDescent="0.3">
      <c r="D89" s="272"/>
    </row>
    <row r="90" spans="4:4" ht="15.75" customHeight="1" x14ac:dyDescent="0.3">
      <c r="D90" s="272"/>
    </row>
    <row r="91" spans="4:4" ht="15.75" customHeight="1" x14ac:dyDescent="0.3">
      <c r="D91" s="272"/>
    </row>
    <row r="92" spans="4:4" ht="15.75" customHeight="1" x14ac:dyDescent="0.3">
      <c r="D92" s="272"/>
    </row>
    <row r="93" spans="4:4" ht="15.75" customHeight="1" x14ac:dyDescent="0.3">
      <c r="D93" s="272"/>
    </row>
    <row r="94" spans="4:4" ht="15.75" customHeight="1" x14ac:dyDescent="0.3">
      <c r="D94" s="272"/>
    </row>
    <row r="95" spans="4:4" ht="15.75" customHeight="1" x14ac:dyDescent="0.3">
      <c r="D95" s="272"/>
    </row>
    <row r="96" spans="4:4" ht="15.75" customHeight="1" x14ac:dyDescent="0.3">
      <c r="D96" s="272"/>
    </row>
    <row r="97" spans="4:4" ht="15.75" customHeight="1" x14ac:dyDescent="0.3">
      <c r="D97" s="272"/>
    </row>
    <row r="98" spans="4:4" ht="15.75" customHeight="1" x14ac:dyDescent="0.3">
      <c r="D98" s="272"/>
    </row>
    <row r="99" spans="4:4" ht="15.75" customHeight="1" x14ac:dyDescent="0.3">
      <c r="D99" s="272"/>
    </row>
    <row r="100" spans="4:4" ht="15.75" customHeight="1" x14ac:dyDescent="0.3">
      <c r="D100" s="272"/>
    </row>
    <row r="101" spans="4:4" ht="15.75" customHeight="1" x14ac:dyDescent="0.3">
      <c r="D101" s="272"/>
    </row>
    <row r="102" spans="4:4" ht="15.75" customHeight="1" x14ac:dyDescent="0.3">
      <c r="D102" s="272"/>
    </row>
    <row r="103" spans="4:4" ht="15.75" customHeight="1" x14ac:dyDescent="0.3">
      <c r="D103" s="272"/>
    </row>
    <row r="104" spans="4:4" ht="15.75" customHeight="1" x14ac:dyDescent="0.3">
      <c r="D104" s="272"/>
    </row>
    <row r="105" spans="4:4" ht="15.75" customHeight="1" x14ac:dyDescent="0.3">
      <c r="D105" s="272"/>
    </row>
    <row r="106" spans="4:4" ht="15.75" customHeight="1" x14ac:dyDescent="0.3">
      <c r="D106" s="272"/>
    </row>
    <row r="107" spans="4:4" ht="15.75" customHeight="1" x14ac:dyDescent="0.3">
      <c r="D107" s="272"/>
    </row>
    <row r="108" spans="4:4" ht="15.75" customHeight="1" x14ac:dyDescent="0.3">
      <c r="D108" s="272"/>
    </row>
    <row r="109" spans="4:4" ht="15.75" customHeight="1" x14ac:dyDescent="0.3">
      <c r="D109" s="272"/>
    </row>
    <row r="110" spans="4:4" ht="15.75" customHeight="1" x14ac:dyDescent="0.3">
      <c r="D110" s="272"/>
    </row>
    <row r="111" spans="4:4" ht="15.75" customHeight="1" x14ac:dyDescent="0.3">
      <c r="D111" s="272"/>
    </row>
    <row r="112" spans="4:4" ht="15.75" customHeight="1" x14ac:dyDescent="0.3">
      <c r="D112" s="272"/>
    </row>
    <row r="113" spans="4:4" ht="15.75" customHeight="1" x14ac:dyDescent="0.3">
      <c r="D113" s="272"/>
    </row>
    <row r="114" spans="4:4" ht="15.75" customHeight="1" x14ac:dyDescent="0.3">
      <c r="D114" s="272"/>
    </row>
    <row r="115" spans="4:4" ht="15.75" customHeight="1" x14ac:dyDescent="0.3">
      <c r="D115" s="272"/>
    </row>
    <row r="116" spans="4:4" ht="15.75" customHeight="1" x14ac:dyDescent="0.3">
      <c r="D116" s="272"/>
    </row>
    <row r="117" spans="4:4" ht="15.75" customHeight="1" x14ac:dyDescent="0.3">
      <c r="D117" s="272"/>
    </row>
    <row r="118" spans="4:4" ht="15.75" customHeight="1" x14ac:dyDescent="0.3">
      <c r="D118" s="272"/>
    </row>
    <row r="119" spans="4:4" ht="15.75" customHeight="1" x14ac:dyDescent="0.3">
      <c r="D119" s="272"/>
    </row>
    <row r="120" spans="4:4" ht="15.75" customHeight="1" x14ac:dyDescent="0.3">
      <c r="D120" s="272"/>
    </row>
    <row r="121" spans="4:4" ht="15.75" customHeight="1" x14ac:dyDescent="0.3">
      <c r="D121" s="272"/>
    </row>
    <row r="122" spans="4:4" ht="15.75" customHeight="1" x14ac:dyDescent="0.3">
      <c r="D122" s="272"/>
    </row>
    <row r="123" spans="4:4" ht="15.75" customHeight="1" x14ac:dyDescent="0.3">
      <c r="D123" s="272"/>
    </row>
    <row r="124" spans="4:4" ht="15.75" customHeight="1" x14ac:dyDescent="0.3">
      <c r="D124" s="272"/>
    </row>
    <row r="125" spans="4:4" ht="15.75" customHeight="1" x14ac:dyDescent="0.3">
      <c r="D125" s="272"/>
    </row>
    <row r="126" spans="4:4" ht="15.75" customHeight="1" x14ac:dyDescent="0.3">
      <c r="D126" s="272"/>
    </row>
    <row r="127" spans="4:4" ht="15.75" customHeight="1" x14ac:dyDescent="0.3">
      <c r="D127" s="272"/>
    </row>
    <row r="128" spans="4:4" ht="15.75" customHeight="1" x14ac:dyDescent="0.3">
      <c r="D128" s="272"/>
    </row>
    <row r="129" spans="4:4" ht="15.75" customHeight="1" x14ac:dyDescent="0.3">
      <c r="D129" s="272"/>
    </row>
    <row r="130" spans="4:4" ht="15.75" customHeight="1" x14ac:dyDescent="0.3">
      <c r="D130" s="272"/>
    </row>
    <row r="131" spans="4:4" ht="15.75" customHeight="1" x14ac:dyDescent="0.3">
      <c r="D131" s="272"/>
    </row>
    <row r="132" spans="4:4" ht="15.75" customHeight="1" x14ac:dyDescent="0.3">
      <c r="D132" s="272"/>
    </row>
    <row r="133" spans="4:4" ht="15.75" customHeight="1" x14ac:dyDescent="0.3">
      <c r="D133" s="272"/>
    </row>
    <row r="134" spans="4:4" ht="15.75" customHeight="1" x14ac:dyDescent="0.3">
      <c r="D134" s="272"/>
    </row>
    <row r="135" spans="4:4" ht="15.75" customHeight="1" x14ac:dyDescent="0.3">
      <c r="D135" s="272"/>
    </row>
    <row r="136" spans="4:4" ht="15.75" customHeight="1" x14ac:dyDescent="0.3">
      <c r="D136" s="272"/>
    </row>
    <row r="137" spans="4:4" ht="15.75" customHeight="1" x14ac:dyDescent="0.3">
      <c r="D137" s="272"/>
    </row>
    <row r="138" spans="4:4" ht="15.75" customHeight="1" x14ac:dyDescent="0.3">
      <c r="D138" s="272"/>
    </row>
    <row r="139" spans="4:4" ht="15.75" customHeight="1" x14ac:dyDescent="0.3">
      <c r="D139" s="272"/>
    </row>
    <row r="140" spans="4:4" ht="15.75" customHeight="1" x14ac:dyDescent="0.3">
      <c r="D140" s="272"/>
    </row>
    <row r="141" spans="4:4" ht="15.75" customHeight="1" x14ac:dyDescent="0.3">
      <c r="D141" s="272"/>
    </row>
    <row r="142" spans="4:4" ht="15.75" customHeight="1" x14ac:dyDescent="0.3">
      <c r="D142" s="272"/>
    </row>
    <row r="143" spans="4:4" ht="15.75" customHeight="1" x14ac:dyDescent="0.3">
      <c r="D143" s="272"/>
    </row>
    <row r="144" spans="4:4" ht="15.75" customHeight="1" x14ac:dyDescent="0.3">
      <c r="D144" s="272"/>
    </row>
    <row r="145" spans="4:4" ht="15.75" customHeight="1" x14ac:dyDescent="0.3">
      <c r="D145" s="272"/>
    </row>
    <row r="146" spans="4:4" ht="15.75" customHeight="1" x14ac:dyDescent="0.3">
      <c r="D146" s="272"/>
    </row>
    <row r="147" spans="4:4" ht="15.75" customHeight="1" x14ac:dyDescent="0.3">
      <c r="D147" s="272"/>
    </row>
    <row r="148" spans="4:4" ht="15.75" customHeight="1" x14ac:dyDescent="0.3">
      <c r="D148" s="272"/>
    </row>
    <row r="149" spans="4:4" ht="15.75" customHeight="1" x14ac:dyDescent="0.3">
      <c r="D149" s="272"/>
    </row>
    <row r="150" spans="4:4" ht="15.75" customHeight="1" x14ac:dyDescent="0.3">
      <c r="D150" s="272"/>
    </row>
    <row r="151" spans="4:4" ht="15.75" customHeight="1" x14ac:dyDescent="0.3">
      <c r="D151" s="272"/>
    </row>
    <row r="152" spans="4:4" ht="15.75" customHeight="1" x14ac:dyDescent="0.3">
      <c r="D152" s="272"/>
    </row>
    <row r="153" spans="4:4" ht="15.75" customHeight="1" x14ac:dyDescent="0.3">
      <c r="D153" s="272"/>
    </row>
    <row r="154" spans="4:4" ht="15.75" customHeight="1" x14ac:dyDescent="0.3">
      <c r="D154" s="272"/>
    </row>
    <row r="155" spans="4:4" ht="15.75" customHeight="1" x14ac:dyDescent="0.3">
      <c r="D155" s="272"/>
    </row>
    <row r="156" spans="4:4" ht="15.75" customHeight="1" x14ac:dyDescent="0.3">
      <c r="D156" s="272"/>
    </row>
    <row r="157" spans="4:4" ht="15.75" customHeight="1" x14ac:dyDescent="0.3">
      <c r="D157" s="272"/>
    </row>
    <row r="158" spans="4:4" ht="15.75" customHeight="1" x14ac:dyDescent="0.3">
      <c r="D158" s="272"/>
    </row>
    <row r="159" spans="4:4" ht="15.75" customHeight="1" x14ac:dyDescent="0.3">
      <c r="D159" s="272"/>
    </row>
    <row r="160" spans="4:4" ht="15.75" customHeight="1" x14ac:dyDescent="0.3">
      <c r="D160" s="272"/>
    </row>
    <row r="161" spans="4:4" ht="15.75" customHeight="1" x14ac:dyDescent="0.3">
      <c r="D161" s="272"/>
    </row>
    <row r="162" spans="4:4" ht="15.75" customHeight="1" x14ac:dyDescent="0.3">
      <c r="D162" s="272"/>
    </row>
    <row r="163" spans="4:4" ht="15.75" customHeight="1" x14ac:dyDescent="0.3">
      <c r="D163" s="272"/>
    </row>
    <row r="164" spans="4:4" ht="15.75" customHeight="1" x14ac:dyDescent="0.3">
      <c r="D164" s="272"/>
    </row>
    <row r="165" spans="4:4" ht="15.75" customHeight="1" x14ac:dyDescent="0.3">
      <c r="D165" s="272"/>
    </row>
    <row r="166" spans="4:4" ht="15.75" customHeight="1" x14ac:dyDescent="0.3">
      <c r="D166" s="272"/>
    </row>
    <row r="167" spans="4:4" ht="15.75" customHeight="1" x14ac:dyDescent="0.3">
      <c r="D167" s="272"/>
    </row>
    <row r="168" spans="4:4" ht="15.75" customHeight="1" x14ac:dyDescent="0.3">
      <c r="D168" s="272"/>
    </row>
    <row r="169" spans="4:4" ht="15.75" customHeight="1" x14ac:dyDescent="0.3">
      <c r="D169" s="272"/>
    </row>
    <row r="170" spans="4:4" ht="15.75" customHeight="1" x14ac:dyDescent="0.3">
      <c r="D170" s="272"/>
    </row>
    <row r="171" spans="4:4" ht="15.75" customHeight="1" x14ac:dyDescent="0.3">
      <c r="D171" s="272"/>
    </row>
    <row r="172" spans="4:4" ht="15.75" customHeight="1" x14ac:dyDescent="0.3">
      <c r="D172" s="272"/>
    </row>
    <row r="173" spans="4:4" ht="15.75" customHeight="1" x14ac:dyDescent="0.3">
      <c r="D173" s="272"/>
    </row>
    <row r="174" spans="4:4" ht="15.75" customHeight="1" x14ac:dyDescent="0.3">
      <c r="D174" s="272"/>
    </row>
    <row r="175" spans="4:4" ht="15.75" customHeight="1" x14ac:dyDescent="0.3">
      <c r="D175" s="272"/>
    </row>
    <row r="176" spans="4:4" ht="15.75" customHeight="1" x14ac:dyDescent="0.3">
      <c r="D176" s="272"/>
    </row>
    <row r="177" spans="4:4" ht="15.75" customHeight="1" x14ac:dyDescent="0.3">
      <c r="D177" s="272"/>
    </row>
    <row r="178" spans="4:4" ht="15.75" customHeight="1" x14ac:dyDescent="0.3">
      <c r="D178" s="272"/>
    </row>
    <row r="179" spans="4:4" ht="15.75" customHeight="1" x14ac:dyDescent="0.3">
      <c r="D179" s="272"/>
    </row>
    <row r="180" spans="4:4" ht="15.75" customHeight="1" x14ac:dyDescent="0.3">
      <c r="D180" s="272"/>
    </row>
    <row r="181" spans="4:4" ht="15.75" customHeight="1" x14ac:dyDescent="0.3">
      <c r="D181" s="272"/>
    </row>
    <row r="182" spans="4:4" ht="15.75" customHeight="1" x14ac:dyDescent="0.3">
      <c r="D182" s="272"/>
    </row>
    <row r="183" spans="4:4" ht="15.75" customHeight="1" x14ac:dyDescent="0.3">
      <c r="D183" s="272"/>
    </row>
    <row r="184" spans="4:4" ht="15.75" customHeight="1" x14ac:dyDescent="0.3">
      <c r="D184" s="272"/>
    </row>
    <row r="185" spans="4:4" ht="15.75" customHeight="1" x14ac:dyDescent="0.3">
      <c r="D185" s="272"/>
    </row>
    <row r="186" spans="4:4" ht="15.75" customHeight="1" x14ac:dyDescent="0.3">
      <c r="D186" s="272"/>
    </row>
    <row r="187" spans="4:4" ht="15.75" customHeight="1" x14ac:dyDescent="0.3">
      <c r="D187" s="272"/>
    </row>
    <row r="188" spans="4:4" ht="15.75" customHeight="1" x14ac:dyDescent="0.3">
      <c r="D188" s="272"/>
    </row>
    <row r="189" spans="4:4" ht="15.75" customHeight="1" x14ac:dyDescent="0.3">
      <c r="D189" s="272"/>
    </row>
    <row r="190" spans="4:4" ht="15.75" customHeight="1" x14ac:dyDescent="0.3">
      <c r="D190" s="272"/>
    </row>
    <row r="191" spans="4:4" ht="15.75" customHeight="1" x14ac:dyDescent="0.3">
      <c r="D191" s="272"/>
    </row>
    <row r="192" spans="4:4" ht="15.75" customHeight="1" x14ac:dyDescent="0.3">
      <c r="D192" s="272"/>
    </row>
    <row r="193" spans="4:4" ht="15.75" customHeight="1" x14ac:dyDescent="0.3">
      <c r="D193" s="272"/>
    </row>
    <row r="194" spans="4:4" ht="15.75" customHeight="1" x14ac:dyDescent="0.3">
      <c r="D194" s="272"/>
    </row>
    <row r="195" spans="4:4" ht="15.75" customHeight="1" x14ac:dyDescent="0.3">
      <c r="D195" s="272"/>
    </row>
    <row r="196" spans="4:4" ht="15.75" customHeight="1" x14ac:dyDescent="0.3">
      <c r="D196" s="272"/>
    </row>
    <row r="197" spans="4:4" ht="15.75" customHeight="1" x14ac:dyDescent="0.3">
      <c r="D197" s="272"/>
    </row>
    <row r="198" spans="4:4" ht="15.75" customHeight="1" x14ac:dyDescent="0.3">
      <c r="D198" s="272"/>
    </row>
    <row r="199" spans="4:4" ht="15.75" customHeight="1" x14ac:dyDescent="0.3">
      <c r="D199" s="272"/>
    </row>
    <row r="200" spans="4:4" ht="15.75" customHeight="1" x14ac:dyDescent="0.3">
      <c r="D200" s="272"/>
    </row>
    <row r="201" spans="4:4" ht="15.75" customHeight="1" x14ac:dyDescent="0.3">
      <c r="D201" s="272"/>
    </row>
    <row r="202" spans="4:4" ht="15.75" customHeight="1" x14ac:dyDescent="0.3">
      <c r="D202" s="272"/>
    </row>
    <row r="203" spans="4:4" ht="15.75" customHeight="1" x14ac:dyDescent="0.3">
      <c r="D203" s="272"/>
    </row>
    <row r="204" spans="4:4" ht="15.75" customHeight="1" x14ac:dyDescent="0.3">
      <c r="D204" s="272"/>
    </row>
    <row r="205" spans="4:4" ht="15.75" customHeight="1" x14ac:dyDescent="0.3">
      <c r="D205" s="272"/>
    </row>
    <row r="206" spans="4:4" ht="15.75" customHeight="1" x14ac:dyDescent="0.3">
      <c r="D206" s="272"/>
    </row>
    <row r="207" spans="4:4" ht="15.75" customHeight="1" x14ac:dyDescent="0.3">
      <c r="D207" s="272"/>
    </row>
    <row r="208" spans="4:4" ht="15.75" customHeight="1" x14ac:dyDescent="0.3">
      <c r="D208" s="272"/>
    </row>
    <row r="209" spans="4:4" ht="15.75" customHeight="1" x14ac:dyDescent="0.3">
      <c r="D209" s="272"/>
    </row>
    <row r="210" spans="4:4" ht="15.75" customHeight="1" x14ac:dyDescent="0.3">
      <c r="D210" s="272"/>
    </row>
    <row r="211" spans="4:4" ht="15.75" customHeight="1" x14ac:dyDescent="0.3">
      <c r="D211" s="272"/>
    </row>
    <row r="212" spans="4:4" ht="15.75" customHeight="1" x14ac:dyDescent="0.3">
      <c r="D212" s="272"/>
    </row>
    <row r="213" spans="4:4" ht="15.75" customHeight="1" x14ac:dyDescent="0.3">
      <c r="D213" s="272"/>
    </row>
    <row r="214" spans="4:4" ht="15.75" customHeight="1" x14ac:dyDescent="0.3">
      <c r="D214" s="272"/>
    </row>
    <row r="215" spans="4:4" ht="15.75" customHeight="1" x14ac:dyDescent="0.3">
      <c r="D215" s="272"/>
    </row>
    <row r="216" spans="4:4" ht="15.75" customHeight="1" x14ac:dyDescent="0.3">
      <c r="D216" s="272"/>
    </row>
    <row r="217" spans="4:4" ht="15.75" customHeight="1" x14ac:dyDescent="0.3">
      <c r="D217" s="272"/>
    </row>
    <row r="218" spans="4:4" ht="15.75" customHeight="1" x14ac:dyDescent="0.3">
      <c r="D218" s="272"/>
    </row>
    <row r="219" spans="4:4" ht="15.75" customHeight="1" x14ac:dyDescent="0.3">
      <c r="D219" s="272"/>
    </row>
    <row r="220" spans="4:4" ht="15.75" customHeight="1" x14ac:dyDescent="0.3">
      <c r="D220" s="272"/>
    </row>
    <row r="221" spans="4:4" ht="15.75" customHeight="1" x14ac:dyDescent="0.3">
      <c r="D221" s="272"/>
    </row>
    <row r="222" spans="4:4" ht="15.75" customHeight="1" x14ac:dyDescent="0.3">
      <c r="D222" s="272"/>
    </row>
    <row r="223" spans="4:4" ht="15.75" customHeight="1" x14ac:dyDescent="0.3">
      <c r="D223" s="272"/>
    </row>
    <row r="224" spans="4:4" ht="15.75" customHeight="1" x14ac:dyDescent="0.3">
      <c r="D224" s="272"/>
    </row>
    <row r="225" spans="4:4" ht="15.75" customHeight="1" x14ac:dyDescent="0.3">
      <c r="D225" s="272"/>
    </row>
    <row r="226" spans="4:4" ht="15.75" customHeight="1" x14ac:dyDescent="0.3">
      <c r="D226" s="272"/>
    </row>
    <row r="227" spans="4:4" ht="15.75" customHeight="1" x14ac:dyDescent="0.3">
      <c r="D227" s="272"/>
    </row>
    <row r="228" spans="4:4" ht="15.75" customHeight="1" x14ac:dyDescent="0.3">
      <c r="D228" s="272"/>
    </row>
    <row r="229" spans="4:4" ht="15.75" customHeight="1" x14ac:dyDescent="0.3">
      <c r="D229" s="272"/>
    </row>
    <row r="230" spans="4:4" ht="15.75" customHeight="1" x14ac:dyDescent="0.3">
      <c r="D230" s="272"/>
    </row>
    <row r="231" spans="4:4" ht="15.75" customHeight="1" x14ac:dyDescent="0.3">
      <c r="D231" s="272"/>
    </row>
    <row r="232" spans="4:4" ht="15.75" customHeight="1" x14ac:dyDescent="0.3">
      <c r="D232" s="272"/>
    </row>
    <row r="233" spans="4:4" ht="15.75" customHeight="1" x14ac:dyDescent="0.3">
      <c r="D233" s="272"/>
    </row>
    <row r="234" spans="4:4" ht="15.75" customHeight="1" x14ac:dyDescent="0.3">
      <c r="D234" s="272"/>
    </row>
    <row r="235" spans="4:4" ht="15.75" customHeight="1" x14ac:dyDescent="0.3">
      <c r="D235" s="272"/>
    </row>
    <row r="236" spans="4:4" ht="15.75" customHeight="1" x14ac:dyDescent="0.3">
      <c r="D236" s="272"/>
    </row>
    <row r="237" spans="4:4" ht="15.75" customHeight="1" x14ac:dyDescent="0.3"/>
    <row r="238" spans="4:4" ht="15.75" customHeight="1" x14ac:dyDescent="0.3"/>
    <row r="239" spans="4:4" ht="15.75" customHeight="1" x14ac:dyDescent="0.3"/>
    <row r="240" spans="4:4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9">
    <mergeCell ref="BZ1:CD1"/>
    <mergeCell ref="CJ1:CN1"/>
    <mergeCell ref="CE1:CI1"/>
    <mergeCell ref="R1:AC1"/>
    <mergeCell ref="F1:Q1"/>
    <mergeCell ref="AD1:AO1"/>
    <mergeCell ref="AP1:BA1"/>
    <mergeCell ref="BB1:BM1"/>
    <mergeCell ref="BN1:BY1"/>
  </mergeCell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C000"/>
  </sheetPr>
  <dimension ref="A1:AM716"/>
  <sheetViews>
    <sheetView zoomScale="52" zoomScaleNormal="52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4.44140625" defaultRowHeight="15" customHeight="1" x14ac:dyDescent="0.3"/>
  <cols>
    <col min="1" max="1" width="5.109375" hidden="1" customWidth="1"/>
    <col min="2" max="2" width="6.109375" hidden="1" customWidth="1"/>
    <col min="3" max="3" width="18.6640625" hidden="1" customWidth="1"/>
    <col min="4" max="4" width="6.33203125" customWidth="1"/>
    <col min="5" max="5" width="26.5546875" customWidth="1"/>
    <col min="6" max="6" width="30.44140625" customWidth="1"/>
    <col min="7" max="12" width="8.6640625" customWidth="1"/>
    <col min="13" max="18" width="9.109375" customWidth="1"/>
    <col min="19" max="30" width="8.6640625" customWidth="1"/>
    <col min="31" max="31" width="12.88671875" customWidth="1"/>
    <col min="32" max="32" width="12.33203125" customWidth="1"/>
    <col min="33" max="33" width="8.6640625" customWidth="1"/>
    <col min="34" max="34" width="12.109375" customWidth="1"/>
    <col min="35" max="36" width="9.109375" customWidth="1"/>
    <col min="37" max="37" width="12.88671875" customWidth="1"/>
    <col min="38" max="39" width="9.109375" customWidth="1"/>
  </cols>
  <sheetData>
    <row r="1" spans="1:39" ht="28.5" customHeight="1" x14ac:dyDescent="0.3">
      <c r="A1" s="124"/>
      <c r="B1" s="124"/>
      <c r="C1" s="124"/>
      <c r="D1" s="125"/>
      <c r="E1" s="126"/>
      <c r="F1" s="126"/>
      <c r="G1" s="408" t="s">
        <v>740</v>
      </c>
      <c r="H1" s="409"/>
      <c r="I1" s="409"/>
      <c r="J1" s="409"/>
      <c r="K1" s="409"/>
      <c r="L1" s="409"/>
      <c r="M1" s="409"/>
      <c r="N1" s="409"/>
      <c r="O1" s="409"/>
      <c r="P1" s="409"/>
      <c r="Q1" s="409"/>
      <c r="R1" s="410"/>
      <c r="S1" s="411" t="s">
        <v>741</v>
      </c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3"/>
      <c r="AE1" s="414" t="s">
        <v>569</v>
      </c>
      <c r="AF1" s="415"/>
      <c r="AG1" s="402"/>
      <c r="AH1" s="416" t="s">
        <v>570</v>
      </c>
      <c r="AI1" s="415"/>
      <c r="AJ1" s="402"/>
      <c r="AK1" s="417" t="s">
        <v>571</v>
      </c>
      <c r="AL1" s="415"/>
      <c r="AM1" s="402"/>
    </row>
    <row r="2" spans="1:39" ht="48" customHeight="1" x14ac:dyDescent="0.3">
      <c r="A2" s="127" t="s">
        <v>0</v>
      </c>
      <c r="B2" s="128" t="s">
        <v>572</v>
      </c>
      <c r="C2" s="128" t="s">
        <v>573</v>
      </c>
      <c r="D2" s="129" t="s">
        <v>0</v>
      </c>
      <c r="E2" s="129" t="s">
        <v>574</v>
      </c>
      <c r="F2" s="130" t="s">
        <v>575</v>
      </c>
      <c r="G2" s="131" t="s">
        <v>576</v>
      </c>
      <c r="H2" s="131" t="s">
        <v>577</v>
      </c>
      <c r="I2" s="131" t="s">
        <v>578</v>
      </c>
      <c r="J2" s="131" t="s">
        <v>579</v>
      </c>
      <c r="K2" s="131" t="s">
        <v>580</v>
      </c>
      <c r="L2" s="131" t="s">
        <v>581</v>
      </c>
      <c r="M2" s="131" t="s">
        <v>582</v>
      </c>
      <c r="N2" s="131" t="s">
        <v>583</v>
      </c>
      <c r="O2" s="131" t="s">
        <v>584</v>
      </c>
      <c r="P2" s="131" t="s">
        <v>585</v>
      </c>
      <c r="Q2" s="131" t="s">
        <v>586</v>
      </c>
      <c r="R2" s="131" t="s">
        <v>587</v>
      </c>
      <c r="S2" s="132" t="s">
        <v>576</v>
      </c>
      <c r="T2" s="132" t="s">
        <v>577</v>
      </c>
      <c r="U2" s="132" t="s">
        <v>578</v>
      </c>
      <c r="V2" s="132" t="s">
        <v>579</v>
      </c>
      <c r="W2" s="132" t="s">
        <v>580</v>
      </c>
      <c r="X2" s="132" t="s">
        <v>581</v>
      </c>
      <c r="Y2" s="132" t="s">
        <v>582</v>
      </c>
      <c r="Z2" s="132" t="s">
        <v>583</v>
      </c>
      <c r="AA2" s="132" t="s">
        <v>584</v>
      </c>
      <c r="AB2" s="132" t="s">
        <v>585</v>
      </c>
      <c r="AC2" s="132" t="s">
        <v>586</v>
      </c>
      <c r="AD2" s="133" t="s">
        <v>587</v>
      </c>
      <c r="AE2" s="134" t="s">
        <v>742</v>
      </c>
      <c r="AF2" s="134" t="s">
        <v>743</v>
      </c>
      <c r="AG2" s="134" t="s">
        <v>744</v>
      </c>
      <c r="AH2" s="135" t="s">
        <v>742</v>
      </c>
      <c r="AI2" s="135" t="s">
        <v>743</v>
      </c>
      <c r="AJ2" s="129" t="s">
        <v>744</v>
      </c>
      <c r="AK2" s="136" t="s">
        <v>742</v>
      </c>
      <c r="AL2" s="136" t="s">
        <v>743</v>
      </c>
      <c r="AM2" s="266" t="s">
        <v>744</v>
      </c>
    </row>
    <row r="3" spans="1:39" ht="14.4" x14ac:dyDescent="0.3">
      <c r="A3" s="53">
        <v>1</v>
      </c>
      <c r="B3" s="53"/>
      <c r="C3" s="137" t="s">
        <v>591</v>
      </c>
      <c r="D3" s="267">
        <v>1</v>
      </c>
      <c r="E3" s="268" t="s">
        <v>16</v>
      </c>
      <c r="F3" s="268" t="s">
        <v>17</v>
      </c>
      <c r="G3" s="269">
        <f>JAN!E2</f>
        <v>502</v>
      </c>
      <c r="H3" s="269">
        <f>FEB!E2</f>
        <v>525</v>
      </c>
      <c r="I3" s="269">
        <f>MAR!E2</f>
        <v>703</v>
      </c>
      <c r="J3" s="269">
        <f>APR!E2</f>
        <v>637</v>
      </c>
      <c r="K3" s="269">
        <f>MEI!E2</f>
        <v>658</v>
      </c>
      <c r="L3" s="269">
        <f>JUN!E2</f>
        <v>774</v>
      </c>
      <c r="M3" s="269">
        <f>JUL!E2</f>
        <v>697</v>
      </c>
      <c r="N3" s="269">
        <f>AGS!E2</f>
        <v>644</v>
      </c>
      <c r="O3" s="269">
        <f>SEPT!E2</f>
        <v>989</v>
      </c>
      <c r="P3" s="269">
        <f>OKT!E2</f>
        <v>613</v>
      </c>
      <c r="Q3" s="269">
        <f>NOV!E2</f>
        <v>797</v>
      </c>
      <c r="R3" s="269">
        <f>DES!E2</f>
        <v>514</v>
      </c>
      <c r="S3" s="269">
        <f>JAN!H2</f>
        <v>502</v>
      </c>
      <c r="T3" s="269">
        <f>FEB!H2</f>
        <v>525</v>
      </c>
      <c r="U3" s="269">
        <f>MAR!H2</f>
        <v>703</v>
      </c>
      <c r="V3" s="269">
        <f>APR!H2</f>
        <v>637</v>
      </c>
      <c r="W3" s="269">
        <f>MEI!H2</f>
        <v>658</v>
      </c>
      <c r="X3" s="269">
        <f>JUN!H2</f>
        <v>774</v>
      </c>
      <c r="Y3" s="269">
        <f>JUL!H2</f>
        <v>697</v>
      </c>
      <c r="Z3" s="269">
        <f>AGS!H2</f>
        <v>644</v>
      </c>
      <c r="AA3" s="269">
        <f>SEPT!H2</f>
        <v>989</v>
      </c>
      <c r="AB3" s="269">
        <f>OKT!H2</f>
        <v>613</v>
      </c>
      <c r="AC3" s="269">
        <f>NOV!H2</f>
        <v>797</v>
      </c>
      <c r="AD3" s="269">
        <f>DES!H2</f>
        <v>514</v>
      </c>
      <c r="AE3" s="269">
        <f t="shared" ref="AE3:AE516" si="0">SUM(G3:R3)</f>
        <v>8053</v>
      </c>
      <c r="AF3" s="269">
        <f t="shared" ref="AF3:AF516" si="1">SUM(S3:AD3)</f>
        <v>8053</v>
      </c>
      <c r="AG3" s="270">
        <f t="shared" ref="AG3:AG516" si="2">AF3/AE3</f>
        <v>1</v>
      </c>
      <c r="AH3" s="271">
        <f t="shared" ref="AH3:AH516" si="3">SUM(G3:L3)</f>
        <v>3799</v>
      </c>
      <c r="AI3" s="271">
        <f t="shared" ref="AI3:AI516" si="4">SUM(S3:X3)</f>
        <v>3799</v>
      </c>
      <c r="AJ3" s="271">
        <f t="shared" ref="AJ3:AJ516" si="5">AI3/AH3</f>
        <v>1</v>
      </c>
      <c r="AK3" s="271">
        <f t="shared" ref="AK3:AK516" si="6">SUM(M3:R3)</f>
        <v>4254</v>
      </c>
      <c r="AL3" s="271">
        <f t="shared" ref="AL3:AL516" si="7">SUM(Y3:AD3)</f>
        <v>4254</v>
      </c>
      <c r="AM3" s="271">
        <f t="shared" ref="AM3:AM516" si="8">AL3/AK3</f>
        <v>1</v>
      </c>
    </row>
    <row r="4" spans="1:39" ht="14.4" x14ac:dyDescent="0.3">
      <c r="A4" s="53">
        <v>2</v>
      </c>
      <c r="B4" s="53"/>
      <c r="C4" s="137" t="s">
        <v>591</v>
      </c>
      <c r="D4" s="267">
        <v>2</v>
      </c>
      <c r="E4" s="268" t="s">
        <v>16</v>
      </c>
      <c r="F4" s="268" t="s">
        <v>18</v>
      </c>
      <c r="G4" s="269">
        <f>JAN!E3</f>
        <v>16</v>
      </c>
      <c r="H4" s="269">
        <f>FEB!E3</f>
        <v>16</v>
      </c>
      <c r="I4" s="269">
        <f>MAR!E3</f>
        <v>16</v>
      </c>
      <c r="J4" s="269">
        <f>APR!E3</f>
        <v>16</v>
      </c>
      <c r="K4" s="269">
        <f>MEI!E3</f>
        <v>16</v>
      </c>
      <c r="L4" s="269">
        <f>JUN!E3</f>
        <v>10</v>
      </c>
      <c r="M4" s="269">
        <f>JUL!E3</f>
        <v>0</v>
      </c>
      <c r="N4" s="269">
        <f>AGS!E3</f>
        <v>0</v>
      </c>
      <c r="O4" s="269">
        <f>SEPT!E3</f>
        <v>10</v>
      </c>
      <c r="P4" s="269">
        <f>OKT!E3</f>
        <v>0</v>
      </c>
      <c r="Q4" s="269">
        <f>NOV!E3</f>
        <v>0</v>
      </c>
      <c r="R4" s="269">
        <f>DES!E3</f>
        <v>0</v>
      </c>
      <c r="S4" s="269">
        <f>JAN!H3</f>
        <v>16</v>
      </c>
      <c r="T4" s="269">
        <f>FEB!H3</f>
        <v>16</v>
      </c>
      <c r="U4" s="269">
        <f>MAR!H3</f>
        <v>16</v>
      </c>
      <c r="V4" s="269">
        <f>APR!H3</f>
        <v>16</v>
      </c>
      <c r="W4" s="269">
        <f>MEI!H3</f>
        <v>16</v>
      </c>
      <c r="X4" s="269">
        <f>JUN!H3</f>
        <v>10</v>
      </c>
      <c r="Y4" s="269">
        <f>JUL!H3</f>
        <v>0</v>
      </c>
      <c r="Z4" s="269">
        <f>AGS!H3</f>
        <v>0</v>
      </c>
      <c r="AA4" s="269">
        <f>SEPT!H3</f>
        <v>10</v>
      </c>
      <c r="AB4" s="269">
        <f>OKT!H3</f>
        <v>0</v>
      </c>
      <c r="AC4" s="269">
        <f>NOV!H3</f>
        <v>0</v>
      </c>
      <c r="AD4" s="269">
        <f>DES!H3</f>
        <v>0</v>
      </c>
      <c r="AE4" s="269">
        <f t="shared" si="0"/>
        <v>100</v>
      </c>
      <c r="AF4" s="269">
        <f t="shared" si="1"/>
        <v>100</v>
      </c>
      <c r="AG4" s="270">
        <f t="shared" si="2"/>
        <v>1</v>
      </c>
      <c r="AH4" s="271">
        <f t="shared" si="3"/>
        <v>90</v>
      </c>
      <c r="AI4" s="271">
        <f t="shared" si="4"/>
        <v>90</v>
      </c>
      <c r="AJ4" s="271">
        <f t="shared" si="5"/>
        <v>1</v>
      </c>
      <c r="AK4" s="271">
        <f t="shared" si="6"/>
        <v>10</v>
      </c>
      <c r="AL4" s="271">
        <f t="shared" si="7"/>
        <v>10</v>
      </c>
      <c r="AM4" s="271">
        <f t="shared" si="8"/>
        <v>1</v>
      </c>
    </row>
    <row r="5" spans="1:39" ht="14.4" x14ac:dyDescent="0.3">
      <c r="A5" s="53">
        <v>3</v>
      </c>
      <c r="B5" s="53"/>
      <c r="C5" s="137" t="s">
        <v>598</v>
      </c>
      <c r="D5" s="267">
        <v>3</v>
      </c>
      <c r="E5" s="268" t="s">
        <v>16</v>
      </c>
      <c r="F5" s="268" t="s">
        <v>19</v>
      </c>
      <c r="G5" s="269">
        <f>JAN!E4</f>
        <v>60</v>
      </c>
      <c r="H5" s="269">
        <f>FEB!E4</f>
        <v>110</v>
      </c>
      <c r="I5" s="269">
        <f>MAR!E4</f>
        <v>139</v>
      </c>
      <c r="J5" s="269">
        <f>APR!E4</f>
        <v>125</v>
      </c>
      <c r="K5" s="269">
        <f>MEI!E4</f>
        <v>125</v>
      </c>
      <c r="L5" s="269">
        <f>JUN!E4</f>
        <v>23</v>
      </c>
      <c r="M5" s="269">
        <f>JUL!E4</f>
        <v>36</v>
      </c>
      <c r="N5" s="269">
        <f>AGS!E4</f>
        <v>18</v>
      </c>
      <c r="O5" s="269">
        <f>SEPT!E4</f>
        <v>23</v>
      </c>
      <c r="P5" s="269">
        <f>OKT!E4</f>
        <v>29</v>
      </c>
      <c r="Q5" s="269">
        <f>NOV!E4</f>
        <v>45</v>
      </c>
      <c r="R5" s="269">
        <f>DES!E4</f>
        <v>47</v>
      </c>
      <c r="S5" s="269">
        <f>JAN!H4</f>
        <v>60</v>
      </c>
      <c r="T5" s="269">
        <f>FEB!H4</f>
        <v>110</v>
      </c>
      <c r="U5" s="269">
        <f>MAR!H4</f>
        <v>139</v>
      </c>
      <c r="V5" s="269">
        <f>APR!H4</f>
        <v>51</v>
      </c>
      <c r="W5" s="269">
        <f>MEI!H4</f>
        <v>125</v>
      </c>
      <c r="X5" s="269">
        <f>JUN!H4</f>
        <v>20</v>
      </c>
      <c r="Y5" s="269">
        <f>JUL!H4</f>
        <v>36</v>
      </c>
      <c r="Z5" s="269">
        <f>AGS!H4</f>
        <v>18</v>
      </c>
      <c r="AA5" s="269">
        <f>SEPT!H4</f>
        <v>23</v>
      </c>
      <c r="AB5" s="269">
        <f>OKT!H4</f>
        <v>29</v>
      </c>
      <c r="AC5" s="269">
        <f>NOV!H4</f>
        <v>44</v>
      </c>
      <c r="AD5" s="269">
        <f>DES!H4</f>
        <v>47</v>
      </c>
      <c r="AE5" s="269">
        <f t="shared" si="0"/>
        <v>780</v>
      </c>
      <c r="AF5" s="269">
        <f t="shared" si="1"/>
        <v>702</v>
      </c>
      <c r="AG5" s="270">
        <f t="shared" si="2"/>
        <v>0.9</v>
      </c>
      <c r="AH5" s="271">
        <f t="shared" si="3"/>
        <v>582</v>
      </c>
      <c r="AI5" s="271">
        <f t="shared" si="4"/>
        <v>505</v>
      </c>
      <c r="AJ5" s="271">
        <f t="shared" si="5"/>
        <v>0.86769759450171824</v>
      </c>
      <c r="AK5" s="271">
        <f t="shared" si="6"/>
        <v>198</v>
      </c>
      <c r="AL5" s="271">
        <f t="shared" si="7"/>
        <v>197</v>
      </c>
      <c r="AM5" s="271">
        <f t="shared" si="8"/>
        <v>0.99494949494949492</v>
      </c>
    </row>
    <row r="6" spans="1:39" ht="14.4" x14ac:dyDescent="0.3">
      <c r="A6" s="53">
        <v>4</v>
      </c>
      <c r="B6" s="53"/>
      <c r="C6" s="137" t="s">
        <v>591</v>
      </c>
      <c r="D6" s="267">
        <v>4</v>
      </c>
      <c r="E6" s="268" t="s">
        <v>16</v>
      </c>
      <c r="F6" s="268" t="s">
        <v>20</v>
      </c>
      <c r="G6" s="269">
        <f>JAN!E5</f>
        <v>34</v>
      </c>
      <c r="H6" s="269">
        <f>FEB!E5</f>
        <v>54</v>
      </c>
      <c r="I6" s="269">
        <f>MAR!E5</f>
        <v>17</v>
      </c>
      <c r="J6" s="269">
        <f>APR!E5</f>
        <v>10</v>
      </c>
      <c r="K6" s="269">
        <f>MEI!E5</f>
        <v>33</v>
      </c>
      <c r="L6" s="269">
        <f>JUN!E5</f>
        <v>50</v>
      </c>
      <c r="M6" s="269">
        <f>JUL!E5</f>
        <v>32</v>
      </c>
      <c r="N6" s="269">
        <f>AGS!E5</f>
        <v>49</v>
      </c>
      <c r="O6" s="269">
        <f>SEPT!E5</f>
        <v>36</v>
      </c>
      <c r="P6" s="269">
        <f>OKT!E5</f>
        <v>41</v>
      </c>
      <c r="Q6" s="269">
        <f>NOV!E5</f>
        <v>42</v>
      </c>
      <c r="R6" s="269">
        <f>DES!E5</f>
        <v>0</v>
      </c>
      <c r="S6" s="269">
        <f>JAN!H5</f>
        <v>34</v>
      </c>
      <c r="T6" s="269">
        <f>FEB!H5</f>
        <v>54</v>
      </c>
      <c r="U6" s="269">
        <f>MAR!H5</f>
        <v>12</v>
      </c>
      <c r="V6" s="269">
        <f>APR!H5</f>
        <v>10</v>
      </c>
      <c r="W6" s="269">
        <f>MEI!H5</f>
        <v>33</v>
      </c>
      <c r="X6" s="269">
        <f>JUN!H5</f>
        <v>50</v>
      </c>
      <c r="Y6" s="269">
        <f>JUL!H5</f>
        <v>32</v>
      </c>
      <c r="Z6" s="269">
        <f>AGS!H5</f>
        <v>49</v>
      </c>
      <c r="AA6" s="269">
        <f>SEPT!H5</f>
        <v>36</v>
      </c>
      <c r="AB6" s="269">
        <f>OKT!H5</f>
        <v>41</v>
      </c>
      <c r="AC6" s="269">
        <f>NOV!H5</f>
        <v>35</v>
      </c>
      <c r="AD6" s="269">
        <f>DES!H5</f>
        <v>0</v>
      </c>
      <c r="AE6" s="269">
        <f t="shared" si="0"/>
        <v>398</v>
      </c>
      <c r="AF6" s="269">
        <f t="shared" si="1"/>
        <v>386</v>
      </c>
      <c r="AG6" s="270">
        <f t="shared" si="2"/>
        <v>0.96984924623115576</v>
      </c>
      <c r="AH6" s="271">
        <f t="shared" si="3"/>
        <v>198</v>
      </c>
      <c r="AI6" s="271">
        <f t="shared" si="4"/>
        <v>193</v>
      </c>
      <c r="AJ6" s="271">
        <f t="shared" si="5"/>
        <v>0.9747474747474747</v>
      </c>
      <c r="AK6" s="271">
        <f t="shared" si="6"/>
        <v>200</v>
      </c>
      <c r="AL6" s="271">
        <f t="shared" si="7"/>
        <v>193</v>
      </c>
      <c r="AM6" s="271">
        <f t="shared" si="8"/>
        <v>0.96499999999999997</v>
      </c>
    </row>
    <row r="7" spans="1:39" ht="14.4" x14ac:dyDescent="0.3">
      <c r="A7" s="53">
        <v>5</v>
      </c>
      <c r="B7" s="53"/>
      <c r="C7" s="137" t="s">
        <v>591</v>
      </c>
      <c r="D7" s="267">
        <v>5</v>
      </c>
      <c r="E7" s="268" t="s">
        <v>16</v>
      </c>
      <c r="F7" s="268" t="s">
        <v>21</v>
      </c>
      <c r="G7" s="269">
        <f>JAN!E6</f>
        <v>597</v>
      </c>
      <c r="H7" s="269">
        <f>FEB!E6</f>
        <v>620</v>
      </c>
      <c r="I7" s="269">
        <f>MAR!E6</f>
        <v>694</v>
      </c>
      <c r="J7" s="269">
        <f>APR!E6</f>
        <v>440</v>
      </c>
      <c r="K7" s="269">
        <f>MEI!E6</f>
        <v>594</v>
      </c>
      <c r="L7" s="269">
        <f>JUN!E6</f>
        <v>396</v>
      </c>
      <c r="M7" s="269">
        <f>JUL!E6</f>
        <v>106</v>
      </c>
      <c r="N7" s="269">
        <f>AGS!E6</f>
        <v>155</v>
      </c>
      <c r="O7" s="269">
        <f>SEPT!E6</f>
        <v>270</v>
      </c>
      <c r="P7" s="269">
        <f>OKT!E6</f>
        <v>215</v>
      </c>
      <c r="Q7" s="269">
        <f>NOV!E6</f>
        <v>296</v>
      </c>
      <c r="R7" s="269">
        <f>DES!E6</f>
        <v>199</v>
      </c>
      <c r="S7" s="269">
        <f>JAN!H6</f>
        <v>179</v>
      </c>
      <c r="T7" s="269">
        <f>FEB!H6</f>
        <v>229</v>
      </c>
      <c r="U7" s="269">
        <f>MAR!H6</f>
        <v>290</v>
      </c>
      <c r="V7" s="269">
        <f>APR!H6</f>
        <v>328</v>
      </c>
      <c r="W7" s="269">
        <f>MEI!H6</f>
        <v>213</v>
      </c>
      <c r="X7" s="269">
        <f>JUN!H6</f>
        <v>123</v>
      </c>
      <c r="Y7" s="269">
        <f>JUL!H6</f>
        <v>106</v>
      </c>
      <c r="Z7" s="269">
        <f>AGS!H6</f>
        <v>154</v>
      </c>
      <c r="AA7" s="269">
        <f>SEPT!H6</f>
        <v>206</v>
      </c>
      <c r="AB7" s="269">
        <f>OKT!H6</f>
        <v>212</v>
      </c>
      <c r="AC7" s="269">
        <f>NOV!H6</f>
        <v>298</v>
      </c>
      <c r="AD7" s="269">
        <f>DES!H6</f>
        <v>192</v>
      </c>
      <c r="AE7" s="269">
        <f t="shared" si="0"/>
        <v>4582</v>
      </c>
      <c r="AF7" s="269">
        <f t="shared" si="1"/>
        <v>2530</v>
      </c>
      <c r="AG7" s="270">
        <f t="shared" si="2"/>
        <v>0.55216062854648629</v>
      </c>
      <c r="AH7" s="271">
        <f t="shared" si="3"/>
        <v>3341</v>
      </c>
      <c r="AI7" s="271">
        <f t="shared" si="4"/>
        <v>1362</v>
      </c>
      <c r="AJ7" s="271">
        <f t="shared" si="5"/>
        <v>0.40766237653397186</v>
      </c>
      <c r="AK7" s="271">
        <f t="shared" si="6"/>
        <v>1241</v>
      </c>
      <c r="AL7" s="271">
        <f t="shared" si="7"/>
        <v>1168</v>
      </c>
      <c r="AM7" s="271">
        <f t="shared" si="8"/>
        <v>0.94117647058823528</v>
      </c>
    </row>
    <row r="8" spans="1:39" ht="14.4" x14ac:dyDescent="0.3">
      <c r="A8" s="53">
        <v>6</v>
      </c>
      <c r="B8" s="53"/>
      <c r="C8" s="137" t="s">
        <v>591</v>
      </c>
      <c r="D8" s="267">
        <v>6</v>
      </c>
      <c r="E8" s="268" t="s">
        <v>16</v>
      </c>
      <c r="F8" s="268" t="s">
        <v>22</v>
      </c>
      <c r="G8" s="269">
        <f>JAN!E7</f>
        <v>20</v>
      </c>
      <c r="H8" s="269">
        <f>FEB!E7</f>
        <v>47</v>
      </c>
      <c r="I8" s="269">
        <f>MAR!E7</f>
        <v>54</v>
      </c>
      <c r="J8" s="269">
        <f>APR!E7</f>
        <v>71</v>
      </c>
      <c r="K8" s="269">
        <f>MEI!E7</f>
        <v>127</v>
      </c>
      <c r="L8" s="269">
        <f>JUN!E7</f>
        <v>31</v>
      </c>
      <c r="M8" s="269">
        <f>JUL!E7</f>
        <v>162</v>
      </c>
      <c r="N8" s="269">
        <f>AGS!E7</f>
        <v>33</v>
      </c>
      <c r="O8" s="269">
        <f>SEPT!E7</f>
        <v>208</v>
      </c>
      <c r="P8" s="269">
        <f>OKT!E7</f>
        <v>42</v>
      </c>
      <c r="Q8" s="269">
        <f>NOV!E7</f>
        <v>241</v>
      </c>
      <c r="R8" s="269">
        <f>DES!E7</f>
        <v>28</v>
      </c>
      <c r="S8" s="269">
        <f>JAN!H7</f>
        <v>20</v>
      </c>
      <c r="T8" s="269">
        <f>FEB!H7</f>
        <v>47</v>
      </c>
      <c r="U8" s="269">
        <f>MAR!H7</f>
        <v>54</v>
      </c>
      <c r="V8" s="269">
        <f>APR!H7</f>
        <v>71</v>
      </c>
      <c r="W8" s="269">
        <f>MEI!H7</f>
        <v>127</v>
      </c>
      <c r="X8" s="269">
        <f>JUN!H7</f>
        <v>31</v>
      </c>
      <c r="Y8" s="269">
        <f>JUL!H7</f>
        <v>162</v>
      </c>
      <c r="Z8" s="269">
        <f>AGS!H7</f>
        <v>33</v>
      </c>
      <c r="AA8" s="269">
        <f>SEPT!H7</f>
        <v>208</v>
      </c>
      <c r="AB8" s="269">
        <f>OKT!H7</f>
        <v>42</v>
      </c>
      <c r="AC8" s="269">
        <f>NOV!H7</f>
        <v>241</v>
      </c>
      <c r="AD8" s="269">
        <f>DES!H7</f>
        <v>28</v>
      </c>
      <c r="AE8" s="269">
        <f t="shared" si="0"/>
        <v>1064</v>
      </c>
      <c r="AF8" s="269">
        <f t="shared" si="1"/>
        <v>1064</v>
      </c>
      <c r="AG8" s="270">
        <f t="shared" si="2"/>
        <v>1</v>
      </c>
      <c r="AH8" s="271">
        <f t="shared" si="3"/>
        <v>350</v>
      </c>
      <c r="AI8" s="271">
        <f t="shared" si="4"/>
        <v>350</v>
      </c>
      <c r="AJ8" s="271">
        <f t="shared" si="5"/>
        <v>1</v>
      </c>
      <c r="AK8" s="271">
        <f t="shared" si="6"/>
        <v>714</v>
      </c>
      <c r="AL8" s="271">
        <f t="shared" si="7"/>
        <v>714</v>
      </c>
      <c r="AM8" s="271">
        <f t="shared" si="8"/>
        <v>1</v>
      </c>
    </row>
    <row r="9" spans="1:39" ht="14.4" x14ac:dyDescent="0.3">
      <c r="A9" s="53">
        <v>7</v>
      </c>
      <c r="B9" s="53"/>
      <c r="C9" s="137" t="s">
        <v>599</v>
      </c>
      <c r="D9" s="267">
        <v>7</v>
      </c>
      <c r="E9" s="268" t="s">
        <v>16</v>
      </c>
      <c r="F9" s="268" t="s">
        <v>23</v>
      </c>
      <c r="G9" s="269">
        <f>JAN!E8</f>
        <v>43</v>
      </c>
      <c r="H9" s="269">
        <f>FEB!E8</f>
        <v>35</v>
      </c>
      <c r="I9" s="269">
        <f>MAR!E8</f>
        <v>53</v>
      </c>
      <c r="J9" s="269">
        <f>APR!E8</f>
        <v>0</v>
      </c>
      <c r="K9" s="269">
        <f>MEI!E8</f>
        <v>21</v>
      </c>
      <c r="L9" s="269">
        <f>JUN!E8</f>
        <v>17</v>
      </c>
      <c r="M9" s="269">
        <f>JUL!E8</f>
        <v>31</v>
      </c>
      <c r="N9" s="269">
        <f>AGS!E8</f>
        <v>24</v>
      </c>
      <c r="O9" s="269">
        <f>SEPT!E8</f>
        <v>28</v>
      </c>
      <c r="P9" s="269">
        <f>OKT!E8</f>
        <v>28</v>
      </c>
      <c r="Q9" s="269">
        <f>NOV!E8</f>
        <v>40</v>
      </c>
      <c r="R9" s="269">
        <f>DES!E8</f>
        <v>49</v>
      </c>
      <c r="S9" s="269">
        <f>JAN!H8</f>
        <v>43</v>
      </c>
      <c r="T9" s="269">
        <f>FEB!H8</f>
        <v>35</v>
      </c>
      <c r="U9" s="269">
        <f>MAR!H8</f>
        <v>53</v>
      </c>
      <c r="V9" s="269">
        <f>APR!H8</f>
        <v>0</v>
      </c>
      <c r="W9" s="269">
        <f>MEI!H8</f>
        <v>21</v>
      </c>
      <c r="X9" s="269">
        <f>JUN!H8</f>
        <v>17</v>
      </c>
      <c r="Y9" s="269">
        <f>JUL!H8</f>
        <v>31</v>
      </c>
      <c r="Z9" s="269">
        <f>AGS!H8</f>
        <v>24</v>
      </c>
      <c r="AA9" s="269">
        <f>SEPT!H8</f>
        <v>28</v>
      </c>
      <c r="AB9" s="269">
        <f>OKT!H8</f>
        <v>28</v>
      </c>
      <c r="AC9" s="269">
        <f>NOV!H8</f>
        <v>40</v>
      </c>
      <c r="AD9" s="269">
        <f>DES!H8</f>
        <v>49</v>
      </c>
      <c r="AE9" s="269">
        <f t="shared" si="0"/>
        <v>369</v>
      </c>
      <c r="AF9" s="269">
        <f t="shared" si="1"/>
        <v>369</v>
      </c>
      <c r="AG9" s="270">
        <f t="shared" si="2"/>
        <v>1</v>
      </c>
      <c r="AH9" s="271">
        <f t="shared" si="3"/>
        <v>169</v>
      </c>
      <c r="AI9" s="271">
        <f t="shared" si="4"/>
        <v>169</v>
      </c>
      <c r="AJ9" s="271">
        <f t="shared" si="5"/>
        <v>1</v>
      </c>
      <c r="AK9" s="271">
        <f t="shared" si="6"/>
        <v>200</v>
      </c>
      <c r="AL9" s="271">
        <f t="shared" si="7"/>
        <v>200</v>
      </c>
      <c r="AM9" s="271">
        <f t="shared" si="8"/>
        <v>1</v>
      </c>
    </row>
    <row r="10" spans="1:39" ht="14.4" x14ac:dyDescent="0.3">
      <c r="A10" s="53">
        <v>8</v>
      </c>
      <c r="B10" s="53"/>
      <c r="C10" s="137" t="s">
        <v>599</v>
      </c>
      <c r="D10" s="267">
        <v>8</v>
      </c>
      <c r="E10" s="268" t="s">
        <v>16</v>
      </c>
      <c r="F10" s="268" t="s">
        <v>24</v>
      </c>
      <c r="G10" s="269">
        <f>JAN!E9</f>
        <v>100</v>
      </c>
      <c r="H10" s="269">
        <f>FEB!E9</f>
        <v>129</v>
      </c>
      <c r="I10" s="269">
        <f>MAR!E9</f>
        <v>113</v>
      </c>
      <c r="J10" s="269">
        <f>APR!E9</f>
        <v>95</v>
      </c>
      <c r="K10" s="269">
        <f>MEI!E9</f>
        <v>97</v>
      </c>
      <c r="L10" s="269">
        <f>JUN!E9</f>
        <v>62</v>
      </c>
      <c r="M10" s="269">
        <f>JUL!E9</f>
        <v>102</v>
      </c>
      <c r="N10" s="269">
        <f>AGS!E9</f>
        <v>39</v>
      </c>
      <c r="O10" s="269">
        <f>SEPT!E9</f>
        <v>87</v>
      </c>
      <c r="P10" s="269">
        <f>OKT!E9</f>
        <v>144</v>
      </c>
      <c r="Q10" s="269">
        <f>NOV!E9</f>
        <v>160</v>
      </c>
      <c r="R10" s="269">
        <f>DES!E9</f>
        <v>203</v>
      </c>
      <c r="S10" s="269">
        <f>JAN!H9</f>
        <v>100</v>
      </c>
      <c r="T10" s="269">
        <f>FEB!H9</f>
        <v>129</v>
      </c>
      <c r="U10" s="269">
        <f>MAR!H9</f>
        <v>113</v>
      </c>
      <c r="V10" s="269">
        <f>APR!H9</f>
        <v>95</v>
      </c>
      <c r="W10" s="269">
        <f>MEI!H9</f>
        <v>97</v>
      </c>
      <c r="X10" s="269">
        <f>JUN!H9</f>
        <v>64</v>
      </c>
      <c r="Y10" s="269">
        <f>JUL!H9</f>
        <v>102</v>
      </c>
      <c r="Z10" s="269">
        <f>AGS!H9</f>
        <v>39</v>
      </c>
      <c r="AA10" s="269">
        <f>SEPT!H9</f>
        <v>87</v>
      </c>
      <c r="AB10" s="269">
        <f>OKT!H9</f>
        <v>144</v>
      </c>
      <c r="AC10" s="269">
        <f>NOV!H9</f>
        <v>320</v>
      </c>
      <c r="AD10" s="269">
        <f>DES!H9</f>
        <v>203</v>
      </c>
      <c r="AE10" s="269">
        <f t="shared" si="0"/>
        <v>1331</v>
      </c>
      <c r="AF10" s="269">
        <f t="shared" si="1"/>
        <v>1493</v>
      </c>
      <c r="AG10" s="270">
        <f t="shared" si="2"/>
        <v>1.1217129977460556</v>
      </c>
      <c r="AH10" s="271">
        <f t="shared" si="3"/>
        <v>596</v>
      </c>
      <c r="AI10" s="271">
        <f t="shared" si="4"/>
        <v>598</v>
      </c>
      <c r="AJ10" s="271">
        <f t="shared" si="5"/>
        <v>1.0033557046979866</v>
      </c>
      <c r="AK10" s="271">
        <f t="shared" si="6"/>
        <v>735</v>
      </c>
      <c r="AL10" s="271">
        <f t="shared" si="7"/>
        <v>895</v>
      </c>
      <c r="AM10" s="271">
        <f t="shared" si="8"/>
        <v>1.217687074829932</v>
      </c>
    </row>
    <row r="11" spans="1:39" ht="14.4" x14ac:dyDescent="0.3">
      <c r="A11" s="53">
        <v>9</v>
      </c>
      <c r="B11" s="53"/>
      <c r="C11" s="137" t="s">
        <v>591</v>
      </c>
      <c r="D11" s="267">
        <v>9</v>
      </c>
      <c r="E11" s="268" t="s">
        <v>16</v>
      </c>
      <c r="F11" s="268" t="s">
        <v>25</v>
      </c>
      <c r="G11" s="269">
        <f>JAN!E10</f>
        <v>21</v>
      </c>
      <c r="H11" s="269">
        <f>FEB!E10</f>
        <v>15</v>
      </c>
      <c r="I11" s="269">
        <f>MAR!E10</f>
        <v>22</v>
      </c>
      <c r="J11" s="269">
        <f>APR!E10</f>
        <v>18</v>
      </c>
      <c r="K11" s="269">
        <f>MEI!E10</f>
        <v>11</v>
      </c>
      <c r="L11" s="269">
        <f>JUN!E10</f>
        <v>13</v>
      </c>
      <c r="M11" s="269">
        <f>JUL!E10</f>
        <v>12</v>
      </c>
      <c r="N11" s="269">
        <f>AGS!E10</f>
        <v>25</v>
      </c>
      <c r="O11" s="269">
        <f>SEPT!E10</f>
        <v>16</v>
      </c>
      <c r="P11" s="269">
        <f>OKT!E10</f>
        <v>18</v>
      </c>
      <c r="Q11" s="269">
        <f>NOV!E10</f>
        <v>12</v>
      </c>
      <c r="R11" s="269">
        <f>DES!E10</f>
        <v>7</v>
      </c>
      <c r="S11" s="269">
        <f>JAN!H10</f>
        <v>21</v>
      </c>
      <c r="T11" s="269">
        <f>FEB!H10</f>
        <v>15</v>
      </c>
      <c r="U11" s="269">
        <f>MAR!H10</f>
        <v>22</v>
      </c>
      <c r="V11" s="269">
        <f>APR!H10</f>
        <v>18</v>
      </c>
      <c r="W11" s="269">
        <f>MEI!H10</f>
        <v>11</v>
      </c>
      <c r="X11" s="269">
        <f>JUN!H10</f>
        <v>13</v>
      </c>
      <c r="Y11" s="269">
        <f>JUL!H10</f>
        <v>12</v>
      </c>
      <c r="Z11" s="269">
        <f>AGS!H10</f>
        <v>25</v>
      </c>
      <c r="AA11" s="269">
        <f>SEPT!H10</f>
        <v>16</v>
      </c>
      <c r="AB11" s="269">
        <f>OKT!H10</f>
        <v>18</v>
      </c>
      <c r="AC11" s="269">
        <f>NOV!H10</f>
        <v>12</v>
      </c>
      <c r="AD11" s="269">
        <f>DES!H10</f>
        <v>7</v>
      </c>
      <c r="AE11" s="269">
        <f t="shared" si="0"/>
        <v>190</v>
      </c>
      <c r="AF11" s="269">
        <f t="shared" si="1"/>
        <v>190</v>
      </c>
      <c r="AG11" s="270">
        <f t="shared" si="2"/>
        <v>1</v>
      </c>
      <c r="AH11" s="271">
        <f t="shared" si="3"/>
        <v>100</v>
      </c>
      <c r="AI11" s="271">
        <f t="shared" si="4"/>
        <v>100</v>
      </c>
      <c r="AJ11" s="271">
        <f t="shared" si="5"/>
        <v>1</v>
      </c>
      <c r="AK11" s="271">
        <f t="shared" si="6"/>
        <v>90</v>
      </c>
      <c r="AL11" s="271">
        <f t="shared" si="7"/>
        <v>90</v>
      </c>
      <c r="AM11" s="271">
        <f t="shared" si="8"/>
        <v>1</v>
      </c>
    </row>
    <row r="12" spans="1:39" ht="14.4" x14ac:dyDescent="0.3">
      <c r="A12" s="53">
        <v>10</v>
      </c>
      <c r="B12" s="53"/>
      <c r="C12" s="137" t="s">
        <v>591</v>
      </c>
      <c r="D12" s="267">
        <v>10</v>
      </c>
      <c r="E12" s="268" t="s">
        <v>16</v>
      </c>
      <c r="F12" s="268" t="s">
        <v>26</v>
      </c>
      <c r="G12" s="269">
        <f>JAN!E11</f>
        <v>122</v>
      </c>
      <c r="H12" s="269">
        <f>FEB!E11</f>
        <v>180</v>
      </c>
      <c r="I12" s="269">
        <f>MAR!E11</f>
        <v>183</v>
      </c>
      <c r="J12" s="269">
        <f>APR!E11</f>
        <v>152</v>
      </c>
      <c r="K12" s="269">
        <f>MEI!E11</f>
        <v>56</v>
      </c>
      <c r="L12" s="269">
        <f>JUN!E11</f>
        <v>47</v>
      </c>
      <c r="M12" s="269">
        <f>JUL!E11</f>
        <v>67</v>
      </c>
      <c r="N12" s="269">
        <f>AGS!E11</f>
        <v>85</v>
      </c>
      <c r="O12" s="269">
        <f>SEPT!E11</f>
        <v>86</v>
      </c>
      <c r="P12" s="269">
        <f>OKT!E11</f>
        <v>132</v>
      </c>
      <c r="Q12" s="269">
        <f>NOV!E11</f>
        <v>225</v>
      </c>
      <c r="R12" s="269">
        <f>DES!E11</f>
        <v>104</v>
      </c>
      <c r="S12" s="269">
        <f>JAN!H11</f>
        <v>122</v>
      </c>
      <c r="T12" s="269">
        <f>FEB!H11</f>
        <v>180</v>
      </c>
      <c r="U12" s="269">
        <f>MAR!H11</f>
        <v>183</v>
      </c>
      <c r="V12" s="269">
        <f>APR!H11</f>
        <v>152</v>
      </c>
      <c r="W12" s="269">
        <f>MEI!H11</f>
        <v>56</v>
      </c>
      <c r="X12" s="269">
        <f>JUN!H11</f>
        <v>47</v>
      </c>
      <c r="Y12" s="269">
        <f>JUL!H11</f>
        <v>67</v>
      </c>
      <c r="Z12" s="269">
        <f>AGS!H11</f>
        <v>85</v>
      </c>
      <c r="AA12" s="269">
        <f>SEPT!H11</f>
        <v>86</v>
      </c>
      <c r="AB12" s="269">
        <f>OKT!H11</f>
        <v>132</v>
      </c>
      <c r="AC12" s="269">
        <f>NOV!H11</f>
        <v>225</v>
      </c>
      <c r="AD12" s="269">
        <f>DES!H11</f>
        <v>104</v>
      </c>
      <c r="AE12" s="269">
        <f t="shared" si="0"/>
        <v>1439</v>
      </c>
      <c r="AF12" s="269">
        <f t="shared" si="1"/>
        <v>1439</v>
      </c>
      <c r="AG12" s="270">
        <f t="shared" si="2"/>
        <v>1</v>
      </c>
      <c r="AH12" s="271">
        <f t="shared" si="3"/>
        <v>740</v>
      </c>
      <c r="AI12" s="271">
        <f t="shared" si="4"/>
        <v>740</v>
      </c>
      <c r="AJ12" s="271">
        <f t="shared" si="5"/>
        <v>1</v>
      </c>
      <c r="AK12" s="271">
        <f t="shared" si="6"/>
        <v>699</v>
      </c>
      <c r="AL12" s="271">
        <f t="shared" si="7"/>
        <v>699</v>
      </c>
      <c r="AM12" s="271">
        <f t="shared" si="8"/>
        <v>1</v>
      </c>
    </row>
    <row r="13" spans="1:39" ht="14.4" x14ac:dyDescent="0.3">
      <c r="A13" s="53">
        <v>11</v>
      </c>
      <c r="B13" s="53"/>
      <c r="C13" s="137" t="s">
        <v>591</v>
      </c>
      <c r="D13" s="267">
        <v>11</v>
      </c>
      <c r="E13" s="268" t="s">
        <v>16</v>
      </c>
      <c r="F13" s="268" t="s">
        <v>27</v>
      </c>
      <c r="G13" s="269">
        <f>JAN!E12</f>
        <v>93</v>
      </c>
      <c r="H13" s="269">
        <f>FEB!E12</f>
        <v>55</v>
      </c>
      <c r="I13" s="269">
        <f>MAR!E12</f>
        <v>59</v>
      </c>
      <c r="J13" s="269">
        <f>APR!E12</f>
        <v>75</v>
      </c>
      <c r="K13" s="269">
        <f>MEI!E12</f>
        <v>53</v>
      </c>
      <c r="L13" s="269">
        <f>JUN!E12</f>
        <v>36</v>
      </c>
      <c r="M13" s="269">
        <f>JUL!E12</f>
        <v>49</v>
      </c>
      <c r="N13" s="269">
        <f>AGS!E12</f>
        <v>45</v>
      </c>
      <c r="O13" s="269">
        <f>SEPT!E12</f>
        <v>42</v>
      </c>
      <c r="P13" s="269">
        <f>OKT!E12</f>
        <v>56</v>
      </c>
      <c r="Q13" s="269">
        <f>NOV!E12</f>
        <v>85</v>
      </c>
      <c r="R13" s="269">
        <f>DES!E12</f>
        <v>87</v>
      </c>
      <c r="S13" s="269">
        <f>JAN!H12</f>
        <v>88</v>
      </c>
      <c r="T13" s="269">
        <f>FEB!H12</f>
        <v>45</v>
      </c>
      <c r="U13" s="269">
        <f>MAR!H12</f>
        <v>59</v>
      </c>
      <c r="V13" s="269">
        <f>APR!H12</f>
        <v>75</v>
      </c>
      <c r="W13" s="269">
        <f>MEI!H12</f>
        <v>53</v>
      </c>
      <c r="X13" s="269">
        <f>JUN!H12</f>
        <v>36</v>
      </c>
      <c r="Y13" s="269">
        <f>JUL!H12</f>
        <v>49</v>
      </c>
      <c r="Z13" s="269">
        <f>AGS!H12</f>
        <v>45</v>
      </c>
      <c r="AA13" s="269">
        <f>SEPT!H12</f>
        <v>42</v>
      </c>
      <c r="AB13" s="269">
        <f>OKT!H12</f>
        <v>56</v>
      </c>
      <c r="AC13" s="269">
        <f>NOV!H12</f>
        <v>85</v>
      </c>
      <c r="AD13" s="269">
        <f>DES!H12</f>
        <v>87</v>
      </c>
      <c r="AE13" s="269">
        <f t="shared" si="0"/>
        <v>735</v>
      </c>
      <c r="AF13" s="269">
        <f t="shared" si="1"/>
        <v>720</v>
      </c>
      <c r="AG13" s="270">
        <f t="shared" si="2"/>
        <v>0.97959183673469385</v>
      </c>
      <c r="AH13" s="271">
        <f t="shared" si="3"/>
        <v>371</v>
      </c>
      <c r="AI13" s="271">
        <f t="shared" si="4"/>
        <v>356</v>
      </c>
      <c r="AJ13" s="271">
        <f t="shared" si="5"/>
        <v>0.95956873315363878</v>
      </c>
      <c r="AK13" s="271">
        <f t="shared" si="6"/>
        <v>364</v>
      </c>
      <c r="AL13" s="271">
        <f t="shared" si="7"/>
        <v>364</v>
      </c>
      <c r="AM13" s="271">
        <f t="shared" si="8"/>
        <v>1</v>
      </c>
    </row>
    <row r="14" spans="1:39" ht="14.4" x14ac:dyDescent="0.3">
      <c r="A14" s="53">
        <v>12</v>
      </c>
      <c r="B14" s="53"/>
      <c r="C14" s="137" t="s">
        <v>591</v>
      </c>
      <c r="D14" s="267">
        <v>12</v>
      </c>
      <c r="E14" s="268" t="s">
        <v>16</v>
      </c>
      <c r="F14" s="268" t="s">
        <v>28</v>
      </c>
      <c r="G14" s="269">
        <f>JAN!E13</f>
        <v>0</v>
      </c>
      <c r="H14" s="269">
        <f>FEB!E13</f>
        <v>0</v>
      </c>
      <c r="I14" s="269">
        <f>MAR!E13</f>
        <v>0</v>
      </c>
      <c r="J14" s="269">
        <f>APR!E13</f>
        <v>0</v>
      </c>
      <c r="K14" s="269">
        <f>MEI!E13</f>
        <v>0</v>
      </c>
      <c r="L14" s="269">
        <f>JUN!E13</f>
        <v>0</v>
      </c>
      <c r="M14" s="269">
        <f>JUL!E13</f>
        <v>0</v>
      </c>
      <c r="N14" s="269">
        <f>AGS!E13</f>
        <v>0</v>
      </c>
      <c r="O14" s="269">
        <f>SEPT!E13</f>
        <v>4</v>
      </c>
      <c r="P14" s="269">
        <f>OKT!E13</f>
        <v>0</v>
      </c>
      <c r="Q14" s="269">
        <f>NOV!E13</f>
        <v>9</v>
      </c>
      <c r="R14" s="269">
        <f>DES!E13</f>
        <v>9</v>
      </c>
      <c r="S14" s="269">
        <f>JAN!H13</f>
        <v>0</v>
      </c>
      <c r="T14" s="269">
        <f>FEB!H13</f>
        <v>0</v>
      </c>
      <c r="U14" s="269">
        <f>MAR!H13</f>
        <v>0</v>
      </c>
      <c r="V14" s="269">
        <f>APR!H13</f>
        <v>0</v>
      </c>
      <c r="W14" s="269">
        <f>MEI!H13</f>
        <v>0</v>
      </c>
      <c r="X14" s="269">
        <f>JUN!H13</f>
        <v>0</v>
      </c>
      <c r="Y14" s="269">
        <f>JUL!H13</f>
        <v>0</v>
      </c>
      <c r="Z14" s="269">
        <f>AGS!H13</f>
        <v>0</v>
      </c>
      <c r="AA14" s="269">
        <f>SEPT!H13</f>
        <v>4</v>
      </c>
      <c r="AB14" s="269">
        <f>OKT!H13</f>
        <v>0</v>
      </c>
      <c r="AC14" s="269">
        <f>NOV!H13</f>
        <v>9</v>
      </c>
      <c r="AD14" s="269">
        <f>DES!H13</f>
        <v>9</v>
      </c>
      <c r="AE14" s="269">
        <f t="shared" si="0"/>
        <v>22</v>
      </c>
      <c r="AF14" s="269">
        <f t="shared" si="1"/>
        <v>22</v>
      </c>
      <c r="AG14" s="270">
        <f t="shared" si="2"/>
        <v>1</v>
      </c>
      <c r="AH14" s="271">
        <f t="shared" si="3"/>
        <v>0</v>
      </c>
      <c r="AI14" s="271">
        <f t="shared" si="4"/>
        <v>0</v>
      </c>
      <c r="AJ14" s="271" t="e">
        <f t="shared" si="5"/>
        <v>#DIV/0!</v>
      </c>
      <c r="AK14" s="271">
        <f t="shared" si="6"/>
        <v>22</v>
      </c>
      <c r="AL14" s="271">
        <f t="shared" si="7"/>
        <v>22</v>
      </c>
      <c r="AM14" s="271">
        <f t="shared" si="8"/>
        <v>1</v>
      </c>
    </row>
    <row r="15" spans="1:39" ht="14.4" x14ac:dyDescent="0.3">
      <c r="A15" s="53">
        <v>13</v>
      </c>
      <c r="B15" s="53"/>
      <c r="C15" s="137" t="s">
        <v>591</v>
      </c>
      <c r="D15" s="267">
        <v>13</v>
      </c>
      <c r="E15" s="268" t="s">
        <v>16</v>
      </c>
      <c r="F15" s="268" t="s">
        <v>29</v>
      </c>
      <c r="G15" s="269">
        <f>JAN!E14</f>
        <v>0</v>
      </c>
      <c r="H15" s="269">
        <f>FEB!E14</f>
        <v>0</v>
      </c>
      <c r="I15" s="269">
        <f>MAR!E14</f>
        <v>0</v>
      </c>
      <c r="J15" s="269">
        <f>APR!E14</f>
        <v>0</v>
      </c>
      <c r="K15" s="269">
        <f>MEI!E14</f>
        <v>0</v>
      </c>
      <c r="L15" s="269">
        <f>JUN!E14</f>
        <v>0</v>
      </c>
      <c r="M15" s="269">
        <f>JUL!E14</f>
        <v>0</v>
      </c>
      <c r="N15" s="269">
        <f>AGS!E14</f>
        <v>0</v>
      </c>
      <c r="O15" s="269">
        <f>SEPT!E14</f>
        <v>0</v>
      </c>
      <c r="P15" s="269">
        <f>OKT!E14</f>
        <v>0</v>
      </c>
      <c r="Q15" s="269">
        <f>NOV!E14</f>
        <v>0</v>
      </c>
      <c r="R15" s="269">
        <f>DES!E14</f>
        <v>0</v>
      </c>
      <c r="S15" s="269">
        <f>JAN!H14</f>
        <v>0</v>
      </c>
      <c r="T15" s="269">
        <f>FEB!H14</f>
        <v>0</v>
      </c>
      <c r="U15" s="269">
        <f>MAR!H14</f>
        <v>0</v>
      </c>
      <c r="V15" s="269">
        <f>APR!H14</f>
        <v>0</v>
      </c>
      <c r="W15" s="269">
        <f>MEI!H14</f>
        <v>0</v>
      </c>
      <c r="X15" s="269">
        <f>JUN!H14</f>
        <v>0</v>
      </c>
      <c r="Y15" s="269">
        <f>JUL!H14</f>
        <v>0</v>
      </c>
      <c r="Z15" s="269">
        <f>AGS!H14</f>
        <v>0</v>
      </c>
      <c r="AA15" s="269">
        <f>SEPT!H14</f>
        <v>0</v>
      </c>
      <c r="AB15" s="269">
        <f>OKT!H14</f>
        <v>0</v>
      </c>
      <c r="AC15" s="269">
        <f>NOV!H14</f>
        <v>0</v>
      </c>
      <c r="AD15" s="269">
        <f>DES!H14</f>
        <v>0</v>
      </c>
      <c r="AE15" s="269">
        <f t="shared" si="0"/>
        <v>0</v>
      </c>
      <c r="AF15" s="269">
        <f t="shared" si="1"/>
        <v>0</v>
      </c>
      <c r="AG15" s="270" t="e">
        <f t="shared" si="2"/>
        <v>#DIV/0!</v>
      </c>
      <c r="AH15" s="271">
        <f t="shared" si="3"/>
        <v>0</v>
      </c>
      <c r="AI15" s="271">
        <f t="shared" si="4"/>
        <v>0</v>
      </c>
      <c r="AJ15" s="271" t="e">
        <f t="shared" si="5"/>
        <v>#DIV/0!</v>
      </c>
      <c r="AK15" s="271">
        <f t="shared" si="6"/>
        <v>0</v>
      </c>
      <c r="AL15" s="271">
        <f t="shared" si="7"/>
        <v>0</v>
      </c>
      <c r="AM15" s="271" t="e">
        <f t="shared" si="8"/>
        <v>#DIV/0!</v>
      </c>
    </row>
    <row r="16" spans="1:39" ht="14.4" x14ac:dyDescent="0.3">
      <c r="A16" s="53">
        <v>14</v>
      </c>
      <c r="B16" s="53"/>
      <c r="C16" s="137" t="s">
        <v>591</v>
      </c>
      <c r="D16" s="267">
        <v>14</v>
      </c>
      <c r="E16" s="268" t="s">
        <v>16</v>
      </c>
      <c r="F16" s="268" t="s">
        <v>30</v>
      </c>
      <c r="G16" s="269">
        <f>JAN!E15</f>
        <v>157</v>
      </c>
      <c r="H16" s="269">
        <f>FEB!E15</f>
        <v>143</v>
      </c>
      <c r="I16" s="269">
        <f>MAR!E15</f>
        <v>203</v>
      </c>
      <c r="J16" s="269">
        <f>APR!E15</f>
        <v>171</v>
      </c>
      <c r="K16" s="269">
        <f>MEI!E15</f>
        <v>108</v>
      </c>
      <c r="L16" s="269">
        <f>JUN!E15</f>
        <v>63</v>
      </c>
      <c r="M16" s="269">
        <f>JUL!E15</f>
        <v>39</v>
      </c>
      <c r="N16" s="269">
        <f>AGS!E15</f>
        <v>74</v>
      </c>
      <c r="O16" s="269">
        <f>SEPT!E15</f>
        <v>27</v>
      </c>
      <c r="P16" s="269">
        <f>OKT!E15</f>
        <v>35</v>
      </c>
      <c r="Q16" s="269">
        <f>NOV!E15</f>
        <v>56</v>
      </c>
      <c r="R16" s="269">
        <f>DES!E15</f>
        <v>40</v>
      </c>
      <c r="S16" s="269">
        <f>JAN!H15</f>
        <v>157</v>
      </c>
      <c r="T16" s="269">
        <f>FEB!H15</f>
        <v>143</v>
      </c>
      <c r="U16" s="269">
        <f>MAR!H15</f>
        <v>203</v>
      </c>
      <c r="V16" s="269">
        <f>APR!H15</f>
        <v>171</v>
      </c>
      <c r="W16" s="269">
        <f>MEI!H15</f>
        <v>108</v>
      </c>
      <c r="X16" s="269">
        <f>JUN!H15</f>
        <v>63</v>
      </c>
      <c r="Y16" s="269">
        <f>JUL!H15</f>
        <v>39</v>
      </c>
      <c r="Z16" s="269">
        <f>AGS!H15</f>
        <v>74</v>
      </c>
      <c r="AA16" s="269">
        <f>SEPT!H15</f>
        <v>27</v>
      </c>
      <c r="AB16" s="269">
        <f>OKT!H15</f>
        <v>35</v>
      </c>
      <c r="AC16" s="269">
        <f>NOV!H15</f>
        <v>56</v>
      </c>
      <c r="AD16" s="269">
        <f>DES!H15</f>
        <v>40</v>
      </c>
      <c r="AE16" s="269">
        <f t="shared" si="0"/>
        <v>1116</v>
      </c>
      <c r="AF16" s="269">
        <f t="shared" si="1"/>
        <v>1116</v>
      </c>
      <c r="AG16" s="270">
        <f t="shared" si="2"/>
        <v>1</v>
      </c>
      <c r="AH16" s="271">
        <f t="shared" si="3"/>
        <v>845</v>
      </c>
      <c r="AI16" s="271">
        <f t="shared" si="4"/>
        <v>845</v>
      </c>
      <c r="AJ16" s="271">
        <f t="shared" si="5"/>
        <v>1</v>
      </c>
      <c r="AK16" s="271">
        <f t="shared" si="6"/>
        <v>271</v>
      </c>
      <c r="AL16" s="271">
        <f t="shared" si="7"/>
        <v>271</v>
      </c>
      <c r="AM16" s="271">
        <f t="shared" si="8"/>
        <v>1</v>
      </c>
    </row>
    <row r="17" spans="1:39" ht="14.4" x14ac:dyDescent="0.3">
      <c r="A17" s="53">
        <v>15</v>
      </c>
      <c r="B17" s="53"/>
      <c r="C17" s="137" t="s">
        <v>599</v>
      </c>
      <c r="D17" s="267">
        <v>15</v>
      </c>
      <c r="E17" s="268" t="s">
        <v>16</v>
      </c>
      <c r="F17" s="268" t="s">
        <v>31</v>
      </c>
      <c r="G17" s="269">
        <f>JAN!E16</f>
        <v>25</v>
      </c>
      <c r="H17" s="269">
        <f>FEB!E16</f>
        <v>25</v>
      </c>
      <c r="I17" s="269">
        <f>MAR!E16</f>
        <v>0</v>
      </c>
      <c r="J17" s="269">
        <f>APR!E16</f>
        <v>25</v>
      </c>
      <c r="K17" s="269">
        <f>MEI!E16</f>
        <v>25</v>
      </c>
      <c r="L17" s="269">
        <f>JUN!E16</f>
        <v>25</v>
      </c>
      <c r="M17" s="269">
        <f>JUL!E16</f>
        <v>34</v>
      </c>
      <c r="N17" s="269">
        <f>AGS!E16</f>
        <v>46</v>
      </c>
      <c r="O17" s="269">
        <f>SEPT!E16</f>
        <v>33</v>
      </c>
      <c r="P17" s="269">
        <f>OKT!E16</f>
        <v>0</v>
      </c>
      <c r="Q17" s="269">
        <f>NOV!E16</f>
        <v>8</v>
      </c>
      <c r="R17" s="269">
        <f>DES!E16</f>
        <v>55</v>
      </c>
      <c r="S17" s="269">
        <f>JAN!H16</f>
        <v>25</v>
      </c>
      <c r="T17" s="269">
        <f>FEB!H16</f>
        <v>25</v>
      </c>
      <c r="U17" s="269">
        <f>MAR!H16</f>
        <v>0</v>
      </c>
      <c r="V17" s="269">
        <f>APR!H16</f>
        <v>25</v>
      </c>
      <c r="W17" s="269">
        <f>MEI!H16</f>
        <v>25</v>
      </c>
      <c r="X17" s="269">
        <f>JUN!H16</f>
        <v>25</v>
      </c>
      <c r="Y17" s="269">
        <f>JUL!H16</f>
        <v>34</v>
      </c>
      <c r="Z17" s="269">
        <f>AGS!H16</f>
        <v>46</v>
      </c>
      <c r="AA17" s="269">
        <f>SEPT!H16</f>
        <v>33</v>
      </c>
      <c r="AB17" s="269">
        <f>OKT!H16</f>
        <v>0</v>
      </c>
      <c r="AC17" s="269">
        <f>NOV!H16</f>
        <v>8</v>
      </c>
      <c r="AD17" s="269">
        <f>DES!H16</f>
        <v>55</v>
      </c>
      <c r="AE17" s="269">
        <f t="shared" si="0"/>
        <v>301</v>
      </c>
      <c r="AF17" s="269">
        <f t="shared" si="1"/>
        <v>301</v>
      </c>
      <c r="AG17" s="270">
        <f t="shared" si="2"/>
        <v>1</v>
      </c>
      <c r="AH17" s="271">
        <f t="shared" si="3"/>
        <v>125</v>
      </c>
      <c r="AI17" s="271">
        <f t="shared" si="4"/>
        <v>125</v>
      </c>
      <c r="AJ17" s="271">
        <f t="shared" si="5"/>
        <v>1</v>
      </c>
      <c r="AK17" s="271">
        <f t="shared" si="6"/>
        <v>176</v>
      </c>
      <c r="AL17" s="271">
        <f t="shared" si="7"/>
        <v>176</v>
      </c>
      <c r="AM17" s="271">
        <f t="shared" si="8"/>
        <v>1</v>
      </c>
    </row>
    <row r="18" spans="1:39" ht="14.4" x14ac:dyDescent="0.3">
      <c r="A18" s="53">
        <v>16</v>
      </c>
      <c r="B18" s="53"/>
      <c r="C18" s="137" t="s">
        <v>601</v>
      </c>
      <c r="D18" s="267">
        <v>16</v>
      </c>
      <c r="E18" s="268" t="s">
        <v>16</v>
      </c>
      <c r="F18" s="268" t="s">
        <v>32</v>
      </c>
      <c r="G18" s="269">
        <f>JAN!E17</f>
        <v>301</v>
      </c>
      <c r="H18" s="269">
        <f>FEB!E17</f>
        <v>130</v>
      </c>
      <c r="I18" s="269">
        <f>MAR!E17</f>
        <v>213</v>
      </c>
      <c r="J18" s="269">
        <f>APR!E17</f>
        <v>134</v>
      </c>
      <c r="K18" s="269">
        <f>MEI!E17</f>
        <v>166</v>
      </c>
      <c r="L18" s="269">
        <f>JUN!E17</f>
        <v>109</v>
      </c>
      <c r="M18" s="269">
        <f>JUL!E17</f>
        <v>139</v>
      </c>
      <c r="N18" s="269">
        <f>AGS!E17</f>
        <v>97</v>
      </c>
      <c r="O18" s="269">
        <f>SEPT!E17</f>
        <v>90</v>
      </c>
      <c r="P18" s="269">
        <f>OKT!E17</f>
        <v>29</v>
      </c>
      <c r="Q18" s="269">
        <f>NOV!E17</f>
        <v>48</v>
      </c>
      <c r="R18" s="269">
        <f>DES!E17</f>
        <v>67</v>
      </c>
      <c r="S18" s="269">
        <f>JAN!H17</f>
        <v>301</v>
      </c>
      <c r="T18" s="269">
        <f>FEB!H17</f>
        <v>130</v>
      </c>
      <c r="U18" s="269">
        <f>MAR!H17</f>
        <v>211</v>
      </c>
      <c r="V18" s="269">
        <f>APR!H17</f>
        <v>134</v>
      </c>
      <c r="W18" s="269">
        <f>MEI!H17</f>
        <v>166</v>
      </c>
      <c r="X18" s="269">
        <f>JUN!H17</f>
        <v>109</v>
      </c>
      <c r="Y18" s="269">
        <f>JUL!H17</f>
        <v>139</v>
      </c>
      <c r="Z18" s="269">
        <f>AGS!H17</f>
        <v>97</v>
      </c>
      <c r="AA18" s="269">
        <f>SEPT!H17</f>
        <v>90</v>
      </c>
      <c r="AB18" s="269">
        <f>OKT!H17</f>
        <v>29</v>
      </c>
      <c r="AC18" s="269">
        <f>NOV!H17</f>
        <v>48</v>
      </c>
      <c r="AD18" s="269">
        <f>DES!H17</f>
        <v>67</v>
      </c>
      <c r="AE18" s="269">
        <f t="shared" si="0"/>
        <v>1523</v>
      </c>
      <c r="AF18" s="269">
        <f t="shared" si="1"/>
        <v>1521</v>
      </c>
      <c r="AG18" s="270">
        <f t="shared" si="2"/>
        <v>0.99868680236375573</v>
      </c>
      <c r="AH18" s="271">
        <f t="shared" si="3"/>
        <v>1053</v>
      </c>
      <c r="AI18" s="271">
        <f t="shared" si="4"/>
        <v>1051</v>
      </c>
      <c r="AJ18" s="271">
        <f t="shared" si="5"/>
        <v>0.99810066476733139</v>
      </c>
      <c r="AK18" s="271">
        <f t="shared" si="6"/>
        <v>470</v>
      </c>
      <c r="AL18" s="271">
        <f t="shared" si="7"/>
        <v>470</v>
      </c>
      <c r="AM18" s="271">
        <f t="shared" si="8"/>
        <v>1</v>
      </c>
    </row>
    <row r="19" spans="1:39" ht="14.4" x14ac:dyDescent="0.3">
      <c r="A19" s="53">
        <v>17</v>
      </c>
      <c r="B19" s="53"/>
      <c r="C19" s="137" t="s">
        <v>591</v>
      </c>
      <c r="D19" s="267">
        <v>17</v>
      </c>
      <c r="E19" s="268" t="s">
        <v>16</v>
      </c>
      <c r="F19" s="268" t="s">
        <v>33</v>
      </c>
      <c r="G19" s="269">
        <f>JAN!E18</f>
        <v>112</v>
      </c>
      <c r="H19" s="269">
        <f>FEB!E18</f>
        <v>62</v>
      </c>
      <c r="I19" s="269">
        <f>MAR!E18</f>
        <v>72</v>
      </c>
      <c r="J19" s="269">
        <f>APR!E18</f>
        <v>114</v>
      </c>
      <c r="K19" s="269">
        <f>MEI!E18</f>
        <v>179</v>
      </c>
      <c r="L19" s="269">
        <f>JUN!E18</f>
        <v>65</v>
      </c>
      <c r="M19" s="269">
        <f>JUL!E18</f>
        <v>4</v>
      </c>
      <c r="N19" s="269">
        <f>AGS!E18</f>
        <v>3</v>
      </c>
      <c r="O19" s="269">
        <f>SEPT!E18</f>
        <v>0</v>
      </c>
      <c r="P19" s="269">
        <f>OKT!E18</f>
        <v>0</v>
      </c>
      <c r="Q19" s="269">
        <f>NOV!E18</f>
        <v>10</v>
      </c>
      <c r="R19" s="269">
        <f>DES!E18</f>
        <v>2</v>
      </c>
      <c r="S19" s="269">
        <f>JAN!H18</f>
        <v>112</v>
      </c>
      <c r="T19" s="269">
        <f>FEB!H18</f>
        <v>62</v>
      </c>
      <c r="U19" s="269">
        <f>MAR!H18</f>
        <v>72</v>
      </c>
      <c r="V19" s="269">
        <f>APR!H18</f>
        <v>114</v>
      </c>
      <c r="W19" s="269">
        <f>MEI!H18</f>
        <v>179</v>
      </c>
      <c r="X19" s="269">
        <f>JUN!H18</f>
        <v>65</v>
      </c>
      <c r="Y19" s="269">
        <f>JUL!H18</f>
        <v>4</v>
      </c>
      <c r="Z19" s="269">
        <f>AGS!H18</f>
        <v>3</v>
      </c>
      <c r="AA19" s="269">
        <f>SEPT!H18</f>
        <v>0</v>
      </c>
      <c r="AB19" s="269">
        <f>OKT!H18</f>
        <v>0</v>
      </c>
      <c r="AC19" s="269">
        <f>NOV!H18</f>
        <v>10</v>
      </c>
      <c r="AD19" s="269">
        <f>DES!H18</f>
        <v>2</v>
      </c>
      <c r="AE19" s="269">
        <f t="shared" si="0"/>
        <v>623</v>
      </c>
      <c r="AF19" s="269">
        <f t="shared" si="1"/>
        <v>623</v>
      </c>
      <c r="AG19" s="270">
        <f t="shared" si="2"/>
        <v>1</v>
      </c>
      <c r="AH19" s="271">
        <f t="shared" si="3"/>
        <v>604</v>
      </c>
      <c r="AI19" s="271">
        <f t="shared" si="4"/>
        <v>604</v>
      </c>
      <c r="AJ19" s="271">
        <f t="shared" si="5"/>
        <v>1</v>
      </c>
      <c r="AK19" s="271">
        <f t="shared" si="6"/>
        <v>19</v>
      </c>
      <c r="AL19" s="271">
        <f t="shared" si="7"/>
        <v>19</v>
      </c>
      <c r="AM19" s="271">
        <f t="shared" si="8"/>
        <v>1</v>
      </c>
    </row>
    <row r="20" spans="1:39" ht="14.4" x14ac:dyDescent="0.3">
      <c r="A20" s="53">
        <v>18</v>
      </c>
      <c r="B20" s="53"/>
      <c r="C20" s="137" t="s">
        <v>591</v>
      </c>
      <c r="D20" s="267">
        <v>18</v>
      </c>
      <c r="E20" s="268" t="s">
        <v>16</v>
      </c>
      <c r="F20" s="268" t="s">
        <v>34</v>
      </c>
      <c r="G20" s="269">
        <f>JAN!E19</f>
        <v>143</v>
      </c>
      <c r="H20" s="269">
        <f>FEB!E19</f>
        <v>210</v>
      </c>
      <c r="I20" s="269">
        <f>MAR!E19</f>
        <v>237</v>
      </c>
      <c r="J20" s="269">
        <f>APR!E19</f>
        <v>124</v>
      </c>
      <c r="K20" s="269">
        <f>MEI!E19</f>
        <v>109</v>
      </c>
      <c r="L20" s="269">
        <f>JUN!E19</f>
        <v>87</v>
      </c>
      <c r="M20" s="269">
        <f>JUL!E19</f>
        <v>101</v>
      </c>
      <c r="N20" s="269">
        <f>AGS!E19</f>
        <v>123</v>
      </c>
      <c r="O20" s="269">
        <f>SEPT!E19</f>
        <v>107</v>
      </c>
      <c r="P20" s="269">
        <f>OKT!E19</f>
        <v>123</v>
      </c>
      <c r="Q20" s="269">
        <f>NOV!E19</f>
        <v>120</v>
      </c>
      <c r="R20" s="269">
        <f>DES!E19</f>
        <v>0</v>
      </c>
      <c r="S20" s="269">
        <f>JAN!H19</f>
        <v>143</v>
      </c>
      <c r="T20" s="269">
        <f>FEB!H19</f>
        <v>210</v>
      </c>
      <c r="U20" s="269">
        <f>MAR!H19</f>
        <v>237</v>
      </c>
      <c r="V20" s="269">
        <f>APR!H19</f>
        <v>124</v>
      </c>
      <c r="W20" s="269">
        <f>MEI!H19</f>
        <v>109</v>
      </c>
      <c r="X20" s="269">
        <f>JUN!H19</f>
        <v>87</v>
      </c>
      <c r="Y20" s="269">
        <f>JUL!H19</f>
        <v>101</v>
      </c>
      <c r="Z20" s="269">
        <f>AGS!H19</f>
        <v>123</v>
      </c>
      <c r="AA20" s="269">
        <f>SEPT!H19</f>
        <v>107</v>
      </c>
      <c r="AB20" s="269">
        <f>OKT!H19</f>
        <v>123</v>
      </c>
      <c r="AC20" s="269">
        <f>NOV!H19</f>
        <v>120</v>
      </c>
      <c r="AD20" s="269">
        <f>DES!H19</f>
        <v>0</v>
      </c>
      <c r="AE20" s="269">
        <f t="shared" si="0"/>
        <v>1484</v>
      </c>
      <c r="AF20" s="269">
        <f t="shared" si="1"/>
        <v>1484</v>
      </c>
      <c r="AG20" s="270">
        <f t="shared" si="2"/>
        <v>1</v>
      </c>
      <c r="AH20" s="271">
        <f t="shared" si="3"/>
        <v>910</v>
      </c>
      <c r="AI20" s="271">
        <f t="shared" si="4"/>
        <v>910</v>
      </c>
      <c r="AJ20" s="271">
        <f t="shared" si="5"/>
        <v>1</v>
      </c>
      <c r="AK20" s="271">
        <f t="shared" si="6"/>
        <v>574</v>
      </c>
      <c r="AL20" s="271">
        <f t="shared" si="7"/>
        <v>574</v>
      </c>
      <c r="AM20" s="271">
        <f t="shared" si="8"/>
        <v>1</v>
      </c>
    </row>
    <row r="21" spans="1:39" ht="15.75" customHeight="1" x14ac:dyDescent="0.3">
      <c r="A21" s="53">
        <v>19</v>
      </c>
      <c r="B21" s="53"/>
      <c r="C21" s="137" t="s">
        <v>591</v>
      </c>
      <c r="D21" s="267">
        <v>19</v>
      </c>
      <c r="E21" s="268" t="s">
        <v>16</v>
      </c>
      <c r="F21" s="268" t="s">
        <v>35</v>
      </c>
      <c r="G21" s="269">
        <f>JAN!E20</f>
        <v>50</v>
      </c>
      <c r="H21" s="269">
        <f>FEB!E20</f>
        <v>65</v>
      </c>
      <c r="I21" s="269">
        <f>MAR!E20</f>
        <v>96</v>
      </c>
      <c r="J21" s="269">
        <f>APR!E20</f>
        <v>105</v>
      </c>
      <c r="K21" s="269">
        <f>MEI!E20</f>
        <v>63</v>
      </c>
      <c r="L21" s="269">
        <f>JUN!E20</f>
        <v>46</v>
      </c>
      <c r="M21" s="269">
        <f>JUL!E20</f>
        <v>57</v>
      </c>
      <c r="N21" s="269">
        <f>AGS!E20</f>
        <v>42</v>
      </c>
      <c r="O21" s="269">
        <f>SEPT!E20</f>
        <v>21</v>
      </c>
      <c r="P21" s="269">
        <f>OKT!E20</f>
        <v>29</v>
      </c>
      <c r="Q21" s="269">
        <f>NOV!E20</f>
        <v>27</v>
      </c>
      <c r="R21" s="269">
        <f>DES!E20</f>
        <v>18</v>
      </c>
      <c r="S21" s="269">
        <f>JAN!H20</f>
        <v>50</v>
      </c>
      <c r="T21" s="269">
        <f>FEB!H20</f>
        <v>65</v>
      </c>
      <c r="U21" s="269">
        <f>MAR!H20</f>
        <v>96</v>
      </c>
      <c r="V21" s="269">
        <f>APR!H20</f>
        <v>105</v>
      </c>
      <c r="W21" s="269">
        <f>MEI!H20</f>
        <v>63</v>
      </c>
      <c r="X21" s="269">
        <f>JUN!H20</f>
        <v>46</v>
      </c>
      <c r="Y21" s="269">
        <f>JUL!H20</f>
        <v>57</v>
      </c>
      <c r="Z21" s="269">
        <f>AGS!H20</f>
        <v>42</v>
      </c>
      <c r="AA21" s="269">
        <f>SEPT!H20</f>
        <v>21</v>
      </c>
      <c r="AB21" s="269">
        <f>OKT!H20</f>
        <v>29</v>
      </c>
      <c r="AC21" s="269">
        <f>NOV!H20</f>
        <v>27</v>
      </c>
      <c r="AD21" s="269">
        <f>DES!H20</f>
        <v>18</v>
      </c>
      <c r="AE21" s="269">
        <f t="shared" si="0"/>
        <v>619</v>
      </c>
      <c r="AF21" s="269">
        <f t="shared" si="1"/>
        <v>619</v>
      </c>
      <c r="AG21" s="270">
        <f t="shared" si="2"/>
        <v>1</v>
      </c>
      <c r="AH21" s="271">
        <f t="shared" si="3"/>
        <v>425</v>
      </c>
      <c r="AI21" s="271">
        <f t="shared" si="4"/>
        <v>425</v>
      </c>
      <c r="AJ21" s="271">
        <f t="shared" si="5"/>
        <v>1</v>
      </c>
      <c r="AK21" s="271">
        <f t="shared" si="6"/>
        <v>194</v>
      </c>
      <c r="AL21" s="271">
        <f t="shared" si="7"/>
        <v>194</v>
      </c>
      <c r="AM21" s="271">
        <f t="shared" si="8"/>
        <v>1</v>
      </c>
    </row>
    <row r="22" spans="1:39" ht="15.75" customHeight="1" x14ac:dyDescent="0.3">
      <c r="A22" s="53">
        <v>20</v>
      </c>
      <c r="B22" s="53"/>
      <c r="C22" s="137" t="s">
        <v>591</v>
      </c>
      <c r="D22" s="267">
        <v>20</v>
      </c>
      <c r="E22" s="268" t="s">
        <v>16</v>
      </c>
      <c r="F22" s="268" t="s">
        <v>36</v>
      </c>
      <c r="G22" s="269">
        <f>JAN!E21</f>
        <v>326</v>
      </c>
      <c r="H22" s="269">
        <f>FEB!E21</f>
        <v>328</v>
      </c>
      <c r="I22" s="269">
        <f>MAR!E21</f>
        <v>472</v>
      </c>
      <c r="J22" s="269">
        <f>APR!E21</f>
        <v>360</v>
      </c>
      <c r="K22" s="269">
        <f>MEI!E21</f>
        <v>364</v>
      </c>
      <c r="L22" s="269">
        <f>JUN!E21</f>
        <v>187</v>
      </c>
      <c r="M22" s="269">
        <f>JUL!E21</f>
        <v>189</v>
      </c>
      <c r="N22" s="269">
        <f>AGS!E21</f>
        <v>87</v>
      </c>
      <c r="O22" s="269">
        <f>SEPT!E21</f>
        <v>112</v>
      </c>
      <c r="P22" s="269">
        <f>OKT!E21</f>
        <v>284</v>
      </c>
      <c r="Q22" s="269">
        <f>NOV!E21</f>
        <v>331</v>
      </c>
      <c r="R22" s="269">
        <f>DES!E21</f>
        <v>244</v>
      </c>
      <c r="S22" s="269">
        <f>JAN!H21</f>
        <v>326</v>
      </c>
      <c r="T22" s="269">
        <f>FEB!H21</f>
        <v>328</v>
      </c>
      <c r="U22" s="269">
        <f>MAR!H21</f>
        <v>472</v>
      </c>
      <c r="V22" s="269">
        <f>APR!H21</f>
        <v>360</v>
      </c>
      <c r="W22" s="269">
        <f>MEI!H21</f>
        <v>364</v>
      </c>
      <c r="X22" s="269">
        <f>JUN!H21</f>
        <v>187</v>
      </c>
      <c r="Y22" s="269">
        <f>JUL!H21</f>
        <v>189</v>
      </c>
      <c r="Z22" s="269">
        <f>AGS!H21</f>
        <v>87</v>
      </c>
      <c r="AA22" s="269">
        <f>SEPT!H21</f>
        <v>112</v>
      </c>
      <c r="AB22" s="269">
        <f>OKT!H21</f>
        <v>274</v>
      </c>
      <c r="AC22" s="269">
        <f>NOV!H21</f>
        <v>366</v>
      </c>
      <c r="AD22" s="269">
        <f>DES!H21</f>
        <v>244</v>
      </c>
      <c r="AE22" s="269">
        <f t="shared" si="0"/>
        <v>3284</v>
      </c>
      <c r="AF22" s="269">
        <f t="shared" si="1"/>
        <v>3309</v>
      </c>
      <c r="AG22" s="270">
        <f t="shared" si="2"/>
        <v>1.0076126674786845</v>
      </c>
      <c r="AH22" s="271">
        <f t="shared" si="3"/>
        <v>2037</v>
      </c>
      <c r="AI22" s="271">
        <f t="shared" si="4"/>
        <v>2037</v>
      </c>
      <c r="AJ22" s="271">
        <f t="shared" si="5"/>
        <v>1</v>
      </c>
      <c r="AK22" s="271">
        <f t="shared" si="6"/>
        <v>1247</v>
      </c>
      <c r="AL22" s="271">
        <f t="shared" si="7"/>
        <v>1272</v>
      </c>
      <c r="AM22" s="271">
        <f t="shared" si="8"/>
        <v>1.0200481154771452</v>
      </c>
    </row>
    <row r="23" spans="1:39" ht="15.75" customHeight="1" x14ac:dyDescent="0.3">
      <c r="A23" s="53">
        <v>21</v>
      </c>
      <c r="B23" s="53"/>
      <c r="C23" s="137" t="s">
        <v>591</v>
      </c>
      <c r="D23" s="267">
        <v>21</v>
      </c>
      <c r="E23" s="268" t="s">
        <v>16</v>
      </c>
      <c r="F23" s="268" t="s">
        <v>37</v>
      </c>
      <c r="G23" s="269">
        <f>JAN!E22</f>
        <v>130</v>
      </c>
      <c r="H23" s="269">
        <f>FEB!E22</f>
        <v>104</v>
      </c>
      <c r="I23" s="269">
        <f>MAR!E22</f>
        <v>112</v>
      </c>
      <c r="J23" s="269">
        <f>APR!E22</f>
        <v>106</v>
      </c>
      <c r="K23" s="269">
        <f>MEI!E22</f>
        <v>73</v>
      </c>
      <c r="L23" s="269">
        <f>JUN!E22</f>
        <v>42</v>
      </c>
      <c r="M23" s="269">
        <f>JUL!E22</f>
        <v>66</v>
      </c>
      <c r="N23" s="269">
        <f>AGS!E22</f>
        <v>62</v>
      </c>
      <c r="O23" s="269">
        <f>SEPT!E22</f>
        <v>92</v>
      </c>
      <c r="P23" s="269">
        <f>OKT!E22</f>
        <v>3</v>
      </c>
      <c r="Q23" s="269">
        <f>NOV!E22</f>
        <v>3</v>
      </c>
      <c r="R23" s="269">
        <f>DES!E22</f>
        <v>55</v>
      </c>
      <c r="S23" s="269">
        <f>JAN!H22</f>
        <v>130</v>
      </c>
      <c r="T23" s="269">
        <f>FEB!H22</f>
        <v>104</v>
      </c>
      <c r="U23" s="269">
        <f>MAR!H22</f>
        <v>112</v>
      </c>
      <c r="V23" s="269">
        <f>APR!H22</f>
        <v>106</v>
      </c>
      <c r="W23" s="269">
        <f>MEI!H22</f>
        <v>73</v>
      </c>
      <c r="X23" s="269">
        <f>JUN!H22</f>
        <v>42</v>
      </c>
      <c r="Y23" s="269">
        <f>JUL!H22</f>
        <v>66</v>
      </c>
      <c r="Z23" s="269">
        <f>AGS!H22</f>
        <v>62</v>
      </c>
      <c r="AA23" s="269">
        <f>SEPT!H22</f>
        <v>92</v>
      </c>
      <c r="AB23" s="269">
        <f>OKT!H22</f>
        <v>3</v>
      </c>
      <c r="AC23" s="269">
        <f>NOV!H22</f>
        <v>3</v>
      </c>
      <c r="AD23" s="269">
        <f>DES!H22</f>
        <v>55</v>
      </c>
      <c r="AE23" s="269">
        <f t="shared" si="0"/>
        <v>848</v>
      </c>
      <c r="AF23" s="269">
        <f t="shared" si="1"/>
        <v>848</v>
      </c>
      <c r="AG23" s="270">
        <f t="shared" si="2"/>
        <v>1</v>
      </c>
      <c r="AH23" s="271">
        <f t="shared" si="3"/>
        <v>567</v>
      </c>
      <c r="AI23" s="271">
        <f t="shared" si="4"/>
        <v>567</v>
      </c>
      <c r="AJ23" s="271">
        <f t="shared" si="5"/>
        <v>1</v>
      </c>
      <c r="AK23" s="271">
        <f t="shared" si="6"/>
        <v>281</v>
      </c>
      <c r="AL23" s="271">
        <f t="shared" si="7"/>
        <v>281</v>
      </c>
      <c r="AM23" s="271">
        <f t="shared" si="8"/>
        <v>1</v>
      </c>
    </row>
    <row r="24" spans="1:39" ht="15.75" customHeight="1" x14ac:dyDescent="0.3">
      <c r="A24" s="53">
        <v>22</v>
      </c>
      <c r="B24" s="53"/>
      <c r="C24" s="137" t="s">
        <v>591</v>
      </c>
      <c r="D24" s="267">
        <v>22</v>
      </c>
      <c r="E24" s="268" t="s">
        <v>16</v>
      </c>
      <c r="F24" s="268" t="s">
        <v>38</v>
      </c>
      <c r="G24" s="269">
        <f>JAN!E23</f>
        <v>43</v>
      </c>
      <c r="H24" s="269">
        <f>FEB!E23</f>
        <v>47</v>
      </c>
      <c r="I24" s="269">
        <f>MAR!E23</f>
        <v>23</v>
      </c>
      <c r="J24" s="269">
        <f>APR!E23</f>
        <v>26</v>
      </c>
      <c r="K24" s="269">
        <f>MEI!E23</f>
        <v>10</v>
      </c>
      <c r="L24" s="269">
        <f>JUN!E23</f>
        <v>6</v>
      </c>
      <c r="M24" s="269">
        <f>JUL!E23</f>
        <v>18</v>
      </c>
      <c r="N24" s="269">
        <f>AGS!E23</f>
        <v>0</v>
      </c>
      <c r="O24" s="269">
        <f>SEPT!E23</f>
        <v>21</v>
      </c>
      <c r="P24" s="269">
        <f>OKT!E23</f>
        <v>23</v>
      </c>
      <c r="Q24" s="269">
        <f>NOV!E23</f>
        <v>9</v>
      </c>
      <c r="R24" s="269">
        <f>DES!E23</f>
        <v>22</v>
      </c>
      <c r="S24" s="269">
        <f>JAN!H23</f>
        <v>43</v>
      </c>
      <c r="T24" s="269">
        <f>FEB!H23</f>
        <v>47</v>
      </c>
      <c r="U24" s="269">
        <f>MAR!H23</f>
        <v>23</v>
      </c>
      <c r="V24" s="269">
        <f>APR!H23</f>
        <v>26</v>
      </c>
      <c r="W24" s="269">
        <f>MEI!H23</f>
        <v>10</v>
      </c>
      <c r="X24" s="269">
        <f>JUN!H23</f>
        <v>6</v>
      </c>
      <c r="Y24" s="269">
        <f>JUL!H23</f>
        <v>18</v>
      </c>
      <c r="Z24" s="269">
        <f>AGS!H23</f>
        <v>0</v>
      </c>
      <c r="AA24" s="269">
        <f>SEPT!H23</f>
        <v>21</v>
      </c>
      <c r="AB24" s="269">
        <f>OKT!H23</f>
        <v>23</v>
      </c>
      <c r="AC24" s="269">
        <f>NOV!H23</f>
        <v>9</v>
      </c>
      <c r="AD24" s="269">
        <f>DES!H23</f>
        <v>22</v>
      </c>
      <c r="AE24" s="269">
        <f t="shared" si="0"/>
        <v>248</v>
      </c>
      <c r="AF24" s="269">
        <f t="shared" si="1"/>
        <v>248</v>
      </c>
      <c r="AG24" s="270">
        <f t="shared" si="2"/>
        <v>1</v>
      </c>
      <c r="AH24" s="271">
        <f t="shared" si="3"/>
        <v>155</v>
      </c>
      <c r="AI24" s="271">
        <f t="shared" si="4"/>
        <v>155</v>
      </c>
      <c r="AJ24" s="271">
        <f t="shared" si="5"/>
        <v>1</v>
      </c>
      <c r="AK24" s="271">
        <f t="shared" si="6"/>
        <v>93</v>
      </c>
      <c r="AL24" s="271">
        <f t="shared" si="7"/>
        <v>93</v>
      </c>
      <c r="AM24" s="271">
        <f t="shared" si="8"/>
        <v>1</v>
      </c>
    </row>
    <row r="25" spans="1:39" ht="15.75" customHeight="1" x14ac:dyDescent="0.3">
      <c r="A25" s="53">
        <v>23</v>
      </c>
      <c r="B25" s="53"/>
      <c r="C25" s="137" t="s">
        <v>591</v>
      </c>
      <c r="D25" s="267">
        <v>23</v>
      </c>
      <c r="E25" s="268" t="s">
        <v>16</v>
      </c>
      <c r="F25" s="268" t="s">
        <v>39</v>
      </c>
      <c r="G25" s="269">
        <f>JAN!E24</f>
        <v>100</v>
      </c>
      <c r="H25" s="269">
        <f>FEB!E24</f>
        <v>100</v>
      </c>
      <c r="I25" s="269">
        <f>MAR!E24</f>
        <v>100</v>
      </c>
      <c r="J25" s="269">
        <f>APR!E24</f>
        <v>100</v>
      </c>
      <c r="K25" s="269">
        <f>MEI!E24</f>
        <v>100</v>
      </c>
      <c r="L25" s="269">
        <f>JUN!E24</f>
        <v>100</v>
      </c>
      <c r="M25" s="269">
        <f>JUL!E24</f>
        <v>0</v>
      </c>
      <c r="N25" s="269">
        <f>AGS!E24</f>
        <v>0</v>
      </c>
      <c r="O25" s="269">
        <f>SEPT!E24</f>
        <v>10</v>
      </c>
      <c r="P25" s="269">
        <f>OKT!E24</f>
        <v>0</v>
      </c>
      <c r="Q25" s="269">
        <f>NOV!E24</f>
        <v>0</v>
      </c>
      <c r="R25" s="269">
        <f>DES!E24</f>
        <v>0</v>
      </c>
      <c r="S25" s="269">
        <f>JAN!H24</f>
        <v>100</v>
      </c>
      <c r="T25" s="269">
        <f>FEB!H24</f>
        <v>100</v>
      </c>
      <c r="U25" s="269">
        <f>MAR!H24</f>
        <v>100</v>
      </c>
      <c r="V25" s="269">
        <f>APR!H24</f>
        <v>100</v>
      </c>
      <c r="W25" s="269">
        <f>MEI!H24</f>
        <v>100</v>
      </c>
      <c r="X25" s="269">
        <f>JUN!H24</f>
        <v>100</v>
      </c>
      <c r="Y25" s="269">
        <f>JUL!H24</f>
        <v>0</v>
      </c>
      <c r="Z25" s="269">
        <f>AGS!H24</f>
        <v>0</v>
      </c>
      <c r="AA25" s="269">
        <f>SEPT!H24</f>
        <v>0</v>
      </c>
      <c r="AB25" s="269">
        <f>OKT!H24</f>
        <v>0</v>
      </c>
      <c r="AC25" s="269">
        <f>NOV!H24</f>
        <v>0</v>
      </c>
      <c r="AD25" s="269">
        <f>DES!H24</f>
        <v>0</v>
      </c>
      <c r="AE25" s="269">
        <f t="shared" si="0"/>
        <v>610</v>
      </c>
      <c r="AF25" s="269">
        <f t="shared" si="1"/>
        <v>600</v>
      </c>
      <c r="AG25" s="270">
        <f t="shared" si="2"/>
        <v>0.98360655737704916</v>
      </c>
      <c r="AH25" s="271">
        <f t="shared" si="3"/>
        <v>600</v>
      </c>
      <c r="AI25" s="271">
        <f t="shared" si="4"/>
        <v>600</v>
      </c>
      <c r="AJ25" s="271">
        <f t="shared" si="5"/>
        <v>1</v>
      </c>
      <c r="AK25" s="271">
        <f t="shared" si="6"/>
        <v>10</v>
      </c>
      <c r="AL25" s="271">
        <f t="shared" si="7"/>
        <v>0</v>
      </c>
      <c r="AM25" s="271">
        <f t="shared" si="8"/>
        <v>0</v>
      </c>
    </row>
    <row r="26" spans="1:39" ht="15.75" customHeight="1" x14ac:dyDescent="0.3">
      <c r="A26" s="53">
        <v>24</v>
      </c>
      <c r="B26" s="53"/>
      <c r="C26" s="137" t="s">
        <v>599</v>
      </c>
      <c r="D26" s="137">
        <v>1</v>
      </c>
      <c r="E26" s="53" t="s">
        <v>40</v>
      </c>
      <c r="F26" s="53" t="s">
        <v>41</v>
      </c>
      <c r="G26" s="151">
        <f>JAN!E25</f>
        <v>89</v>
      </c>
      <c r="H26" s="151">
        <f>FEB!E25</f>
        <v>83</v>
      </c>
      <c r="I26" s="151">
        <f>MAR!E25</f>
        <v>88</v>
      </c>
      <c r="J26" s="151">
        <f>APR!E25</f>
        <v>79</v>
      </c>
      <c r="K26" s="151">
        <f>MEI!E25</f>
        <v>56</v>
      </c>
      <c r="L26" s="151">
        <f>JUN!E25</f>
        <v>71</v>
      </c>
      <c r="M26" s="151">
        <f>JUL!E25</f>
        <v>98</v>
      </c>
      <c r="N26" s="151">
        <f>AGS!E25</f>
        <v>155</v>
      </c>
      <c r="O26" s="151">
        <f>SEPT!E25</f>
        <v>95</v>
      </c>
      <c r="P26" s="151">
        <f>OKT!E25</f>
        <v>496</v>
      </c>
      <c r="Q26" s="151">
        <f>NOV!E25</f>
        <v>93</v>
      </c>
      <c r="R26" s="151">
        <f>DES!E25</f>
        <v>80</v>
      </c>
      <c r="S26" s="151">
        <f>JAN!H25</f>
        <v>89</v>
      </c>
      <c r="T26" s="151">
        <f>FEB!H25</f>
        <v>83</v>
      </c>
      <c r="U26" s="151">
        <f>MAR!H25</f>
        <v>88</v>
      </c>
      <c r="V26" s="151">
        <f>APR!H25</f>
        <v>79</v>
      </c>
      <c r="W26" s="151">
        <f>MEI!H25</f>
        <v>56</v>
      </c>
      <c r="X26" s="151">
        <f>JUN!H25</f>
        <v>71</v>
      </c>
      <c r="Y26" s="151">
        <f>JUL!H25</f>
        <v>98</v>
      </c>
      <c r="Z26" s="151">
        <f>AGS!H25</f>
        <v>155</v>
      </c>
      <c r="AA26" s="151">
        <f>SEPT!H25</f>
        <v>97</v>
      </c>
      <c r="AB26" s="151">
        <f>OKT!H25</f>
        <v>496</v>
      </c>
      <c r="AC26" s="151">
        <f>NOV!H25</f>
        <v>93</v>
      </c>
      <c r="AD26" s="151">
        <f>DES!H25</f>
        <v>80</v>
      </c>
      <c r="AE26" s="151">
        <f t="shared" si="0"/>
        <v>1483</v>
      </c>
      <c r="AF26" s="151">
        <f t="shared" si="1"/>
        <v>1485</v>
      </c>
      <c r="AG26" s="152">
        <f t="shared" si="2"/>
        <v>1.0013486176668915</v>
      </c>
      <c r="AH26" s="82">
        <f t="shared" si="3"/>
        <v>466</v>
      </c>
      <c r="AI26" s="82">
        <f t="shared" si="4"/>
        <v>466</v>
      </c>
      <c r="AJ26" s="82">
        <f t="shared" si="5"/>
        <v>1</v>
      </c>
      <c r="AK26" s="82">
        <f t="shared" si="6"/>
        <v>1017</v>
      </c>
      <c r="AL26" s="82">
        <f t="shared" si="7"/>
        <v>1019</v>
      </c>
      <c r="AM26" s="82">
        <f t="shared" si="8"/>
        <v>1.0019665683382497</v>
      </c>
    </row>
    <row r="27" spans="1:39" ht="15.75" customHeight="1" x14ac:dyDescent="0.3">
      <c r="A27" s="53">
        <v>25</v>
      </c>
      <c r="B27" s="53"/>
      <c r="C27" s="137" t="s">
        <v>591</v>
      </c>
      <c r="D27" s="137">
        <v>2</v>
      </c>
      <c r="E27" s="53" t="s">
        <v>40</v>
      </c>
      <c r="F27" s="53" t="s">
        <v>42</v>
      </c>
      <c r="G27" s="151">
        <f>JAN!E26</f>
        <v>84</v>
      </c>
      <c r="H27" s="151">
        <f>FEB!E26</f>
        <v>48</v>
      </c>
      <c r="I27" s="151">
        <f>MAR!E26</f>
        <v>94</v>
      </c>
      <c r="J27" s="151">
        <f>APR!E26</f>
        <v>78</v>
      </c>
      <c r="K27" s="151">
        <f>MEI!E26</f>
        <v>83</v>
      </c>
      <c r="L27" s="151">
        <f>JUN!E26</f>
        <v>50</v>
      </c>
      <c r="M27" s="151">
        <f>JUL!E26</f>
        <v>47</v>
      </c>
      <c r="N27" s="151">
        <f>AGS!E26</f>
        <v>0</v>
      </c>
      <c r="O27" s="151">
        <f>SEPT!E26</f>
        <v>0</v>
      </c>
      <c r="P27" s="151">
        <f>OKT!E26</f>
        <v>0</v>
      </c>
      <c r="Q27" s="151">
        <f>NOV!E26</f>
        <v>0</v>
      </c>
      <c r="R27" s="151">
        <f>DES!E26</f>
        <v>0</v>
      </c>
      <c r="S27" s="151">
        <f>JAN!H26</f>
        <v>76</v>
      </c>
      <c r="T27" s="151">
        <f>FEB!H26</f>
        <v>34</v>
      </c>
      <c r="U27" s="151">
        <f>MAR!H26</f>
        <v>40</v>
      </c>
      <c r="V27" s="151">
        <f>APR!H26</f>
        <v>43</v>
      </c>
      <c r="W27" s="151">
        <f>MEI!H26</f>
        <v>29</v>
      </c>
      <c r="X27" s="151">
        <f>JUN!H26</f>
        <v>24</v>
      </c>
      <c r="Y27" s="151">
        <f>JUL!H26</f>
        <v>13</v>
      </c>
      <c r="Z27" s="151">
        <f>AGS!H26</f>
        <v>0</v>
      </c>
      <c r="AA27" s="151">
        <f>SEPT!H26</f>
        <v>0</v>
      </c>
      <c r="AB27" s="151">
        <f>OKT!H26</f>
        <v>0</v>
      </c>
      <c r="AC27" s="151">
        <f>NOV!H26</f>
        <v>0</v>
      </c>
      <c r="AD27" s="151">
        <f>DES!H26</f>
        <v>0</v>
      </c>
      <c r="AE27" s="151">
        <f t="shared" si="0"/>
        <v>484</v>
      </c>
      <c r="AF27" s="151">
        <f t="shared" si="1"/>
        <v>259</v>
      </c>
      <c r="AG27" s="152">
        <f t="shared" si="2"/>
        <v>0.53512396694214881</v>
      </c>
      <c r="AH27" s="82">
        <f t="shared" si="3"/>
        <v>437</v>
      </c>
      <c r="AI27" s="82">
        <f t="shared" si="4"/>
        <v>246</v>
      </c>
      <c r="AJ27" s="82">
        <f t="shared" si="5"/>
        <v>0.56292906178489699</v>
      </c>
      <c r="AK27" s="82">
        <f t="shared" si="6"/>
        <v>47</v>
      </c>
      <c r="AL27" s="82">
        <f t="shared" si="7"/>
        <v>13</v>
      </c>
      <c r="AM27" s="82">
        <f t="shared" si="8"/>
        <v>0.27659574468085107</v>
      </c>
    </row>
    <row r="28" spans="1:39" ht="15.75" customHeight="1" x14ac:dyDescent="0.3">
      <c r="A28" s="53">
        <v>26</v>
      </c>
      <c r="B28" s="53"/>
      <c r="C28" s="137" t="s">
        <v>591</v>
      </c>
      <c r="D28" s="137">
        <v>3</v>
      </c>
      <c r="E28" s="53" t="s">
        <v>40</v>
      </c>
      <c r="F28" s="53" t="s">
        <v>43</v>
      </c>
      <c r="G28" s="151">
        <f>JAN!E27</f>
        <v>240</v>
      </c>
      <c r="H28" s="151">
        <f>FEB!E27</f>
        <v>164</v>
      </c>
      <c r="I28" s="151">
        <f>MAR!E27</f>
        <v>205</v>
      </c>
      <c r="J28" s="151">
        <f>APR!E27</f>
        <v>173</v>
      </c>
      <c r="K28" s="151">
        <f>MEI!E27</f>
        <v>193</v>
      </c>
      <c r="L28" s="151">
        <f>JUN!E27</f>
        <v>188</v>
      </c>
      <c r="M28" s="151">
        <f>JUL!E27</f>
        <v>142</v>
      </c>
      <c r="N28" s="151">
        <f>AGS!E27</f>
        <v>135</v>
      </c>
      <c r="O28" s="151">
        <f>SEPT!E27</f>
        <v>175</v>
      </c>
      <c r="P28" s="151">
        <f>OKT!E27</f>
        <v>143</v>
      </c>
      <c r="Q28" s="151">
        <f>NOV!E27</f>
        <v>147</v>
      </c>
      <c r="R28" s="151">
        <f>DES!E27</f>
        <v>0</v>
      </c>
      <c r="S28" s="151">
        <f>JAN!H27</f>
        <v>230</v>
      </c>
      <c r="T28" s="151">
        <f>FEB!H27</f>
        <v>164</v>
      </c>
      <c r="U28" s="151">
        <f>MAR!H27</f>
        <v>205</v>
      </c>
      <c r="V28" s="151">
        <f>APR!H27</f>
        <v>173</v>
      </c>
      <c r="W28" s="151">
        <f>MEI!H27</f>
        <v>193</v>
      </c>
      <c r="X28" s="151">
        <f>JUN!H27</f>
        <v>188</v>
      </c>
      <c r="Y28" s="151">
        <f>JUL!H27</f>
        <v>142</v>
      </c>
      <c r="Z28" s="151">
        <f>AGS!H27</f>
        <v>134</v>
      </c>
      <c r="AA28" s="151">
        <f>SEPT!H27</f>
        <v>175</v>
      </c>
      <c r="AB28" s="151">
        <f>OKT!H27</f>
        <v>143</v>
      </c>
      <c r="AC28" s="151">
        <f>NOV!H27</f>
        <v>147</v>
      </c>
      <c r="AD28" s="151">
        <f>DES!H27</f>
        <v>0</v>
      </c>
      <c r="AE28" s="151">
        <f t="shared" si="0"/>
        <v>1905</v>
      </c>
      <c r="AF28" s="151">
        <f t="shared" si="1"/>
        <v>1894</v>
      </c>
      <c r="AG28" s="152">
        <f t="shared" si="2"/>
        <v>0.99422572178477686</v>
      </c>
      <c r="AH28" s="82">
        <f t="shared" si="3"/>
        <v>1163</v>
      </c>
      <c r="AI28" s="82">
        <f t="shared" si="4"/>
        <v>1153</v>
      </c>
      <c r="AJ28" s="82">
        <f t="shared" si="5"/>
        <v>0.99140154772141009</v>
      </c>
      <c r="AK28" s="82">
        <f t="shared" si="6"/>
        <v>742</v>
      </c>
      <c r="AL28" s="82">
        <f t="shared" si="7"/>
        <v>741</v>
      </c>
      <c r="AM28" s="82">
        <f t="shared" si="8"/>
        <v>0.99865229110512133</v>
      </c>
    </row>
    <row r="29" spans="1:39" ht="15.75" customHeight="1" x14ac:dyDescent="0.3">
      <c r="A29" s="53">
        <v>27</v>
      </c>
      <c r="B29" s="53"/>
      <c r="C29" s="137" t="s">
        <v>599</v>
      </c>
      <c r="D29" s="137">
        <v>4</v>
      </c>
      <c r="E29" s="53" t="s">
        <v>40</v>
      </c>
      <c r="F29" s="53" t="s">
        <v>44</v>
      </c>
      <c r="G29" s="151">
        <f>JAN!E28</f>
        <v>81</v>
      </c>
      <c r="H29" s="151">
        <f>FEB!E28</f>
        <v>66</v>
      </c>
      <c r="I29" s="151">
        <f>MAR!E28</f>
        <v>126</v>
      </c>
      <c r="J29" s="151">
        <f>APR!E28</f>
        <v>102</v>
      </c>
      <c r="K29" s="151">
        <f>MEI!E28</f>
        <v>116</v>
      </c>
      <c r="L29" s="151">
        <f>JUN!E28</f>
        <v>51</v>
      </c>
      <c r="M29" s="151">
        <f>JUL!E28</f>
        <v>118</v>
      </c>
      <c r="N29" s="151">
        <f>AGS!E28</f>
        <v>165</v>
      </c>
      <c r="O29" s="151">
        <f>SEPT!E28</f>
        <v>64</v>
      </c>
      <c r="P29" s="151">
        <f>OKT!E28</f>
        <v>516</v>
      </c>
      <c r="Q29" s="151">
        <f>NOV!E28</f>
        <v>86</v>
      </c>
      <c r="R29" s="151">
        <f>DES!E28</f>
        <v>69</v>
      </c>
      <c r="S29" s="151">
        <f>JAN!H28</f>
        <v>83</v>
      </c>
      <c r="T29" s="151">
        <f>FEB!H28</f>
        <v>66</v>
      </c>
      <c r="U29" s="151">
        <f>MAR!H28</f>
        <v>122</v>
      </c>
      <c r="V29" s="151">
        <f>APR!H28</f>
        <v>98</v>
      </c>
      <c r="W29" s="151">
        <f>MEI!H28</f>
        <v>115</v>
      </c>
      <c r="X29" s="151">
        <f>JUN!H28</f>
        <v>51</v>
      </c>
      <c r="Y29" s="151">
        <f>JUL!H28</f>
        <v>85</v>
      </c>
      <c r="Z29" s="151">
        <f>AGS!H28</f>
        <v>170</v>
      </c>
      <c r="AA29" s="151">
        <f>SEPT!H28</f>
        <v>64</v>
      </c>
      <c r="AB29" s="151">
        <f>OKT!H28</f>
        <v>518</v>
      </c>
      <c r="AC29" s="151">
        <f>NOV!H28</f>
        <v>83</v>
      </c>
      <c r="AD29" s="151">
        <f>DES!H28</f>
        <v>49</v>
      </c>
      <c r="AE29" s="151">
        <f t="shared" si="0"/>
        <v>1560</v>
      </c>
      <c r="AF29" s="151">
        <f t="shared" si="1"/>
        <v>1504</v>
      </c>
      <c r="AG29" s="152">
        <f t="shared" si="2"/>
        <v>0.96410256410256412</v>
      </c>
      <c r="AH29" s="82">
        <f t="shared" si="3"/>
        <v>542</v>
      </c>
      <c r="AI29" s="82">
        <f t="shared" si="4"/>
        <v>535</v>
      </c>
      <c r="AJ29" s="82">
        <f t="shared" si="5"/>
        <v>0.98708487084870844</v>
      </c>
      <c r="AK29" s="82">
        <f t="shared" si="6"/>
        <v>1018</v>
      </c>
      <c r="AL29" s="82">
        <f t="shared" si="7"/>
        <v>969</v>
      </c>
      <c r="AM29" s="82">
        <f t="shared" si="8"/>
        <v>0.95186640471512773</v>
      </c>
    </row>
    <row r="30" spans="1:39" ht="15.75" customHeight="1" x14ac:dyDescent="0.3">
      <c r="A30" s="53">
        <v>28</v>
      </c>
      <c r="B30" s="53"/>
      <c r="C30" s="137" t="s">
        <v>599</v>
      </c>
      <c r="D30" s="137">
        <v>5</v>
      </c>
      <c r="E30" s="53" t="s">
        <v>40</v>
      </c>
      <c r="F30" s="53" t="s">
        <v>45</v>
      </c>
      <c r="G30" s="151">
        <f>JAN!E29</f>
        <v>106</v>
      </c>
      <c r="H30" s="151">
        <f>FEB!E29</f>
        <v>104</v>
      </c>
      <c r="I30" s="151">
        <f>MAR!E29</f>
        <v>271</v>
      </c>
      <c r="J30" s="151">
        <f>APR!E29</f>
        <v>142</v>
      </c>
      <c r="K30" s="151">
        <f>MEI!E29</f>
        <v>127</v>
      </c>
      <c r="L30" s="151">
        <f>JUN!E29</f>
        <v>0</v>
      </c>
      <c r="M30" s="151">
        <f>JUL!E29</f>
        <v>0</v>
      </c>
      <c r="N30" s="151">
        <f>AGS!E29</f>
        <v>1</v>
      </c>
      <c r="O30" s="151">
        <f>SEPT!E29</f>
        <v>133</v>
      </c>
      <c r="P30" s="151">
        <f>OKT!E29</f>
        <v>0</v>
      </c>
      <c r="Q30" s="151">
        <f>NOV!E29</f>
        <v>0</v>
      </c>
      <c r="R30" s="151">
        <f>DES!E29</f>
        <v>0</v>
      </c>
      <c r="S30" s="151">
        <f>JAN!H29</f>
        <v>106</v>
      </c>
      <c r="T30" s="151">
        <f>FEB!H29</f>
        <v>104</v>
      </c>
      <c r="U30" s="151">
        <f>MAR!H29</f>
        <v>199</v>
      </c>
      <c r="V30" s="151">
        <f>APR!H29</f>
        <v>121</v>
      </c>
      <c r="W30" s="151">
        <f>MEI!H29</f>
        <v>155</v>
      </c>
      <c r="X30" s="151">
        <f>JUN!H29</f>
        <v>0</v>
      </c>
      <c r="Y30" s="151">
        <f>JUL!H29</f>
        <v>0</v>
      </c>
      <c r="Z30" s="151">
        <f>AGS!H29</f>
        <v>160</v>
      </c>
      <c r="AA30" s="151">
        <f>SEPT!H29</f>
        <v>133</v>
      </c>
      <c r="AB30" s="151">
        <f>OKT!H29</f>
        <v>0</v>
      </c>
      <c r="AC30" s="151">
        <f>NOV!H29</f>
        <v>0</v>
      </c>
      <c r="AD30" s="151">
        <f>DES!H29</f>
        <v>0</v>
      </c>
      <c r="AE30" s="151">
        <f t="shared" si="0"/>
        <v>884</v>
      </c>
      <c r="AF30" s="151">
        <f t="shared" si="1"/>
        <v>978</v>
      </c>
      <c r="AG30" s="152">
        <f t="shared" si="2"/>
        <v>1.1063348416289593</v>
      </c>
      <c r="AH30" s="82">
        <f t="shared" si="3"/>
        <v>750</v>
      </c>
      <c r="AI30" s="82">
        <f t="shared" si="4"/>
        <v>685</v>
      </c>
      <c r="AJ30" s="82">
        <f t="shared" si="5"/>
        <v>0.91333333333333333</v>
      </c>
      <c r="AK30" s="82">
        <f t="shared" si="6"/>
        <v>134</v>
      </c>
      <c r="AL30" s="82">
        <f t="shared" si="7"/>
        <v>293</v>
      </c>
      <c r="AM30" s="82">
        <f t="shared" si="8"/>
        <v>2.1865671641791047</v>
      </c>
    </row>
    <row r="31" spans="1:39" ht="15.75" customHeight="1" x14ac:dyDescent="0.3">
      <c r="A31" s="53">
        <v>29</v>
      </c>
      <c r="B31" s="53"/>
      <c r="C31" s="137" t="s">
        <v>591</v>
      </c>
      <c r="D31" s="137">
        <v>6</v>
      </c>
      <c r="E31" s="53" t="s">
        <v>40</v>
      </c>
      <c r="F31" s="53" t="s">
        <v>46</v>
      </c>
      <c r="G31" s="151">
        <f>JAN!E30</f>
        <v>0</v>
      </c>
      <c r="H31" s="151">
        <f>FEB!E30</f>
        <v>0</v>
      </c>
      <c r="I31" s="151">
        <f>MAR!E30</f>
        <v>0</v>
      </c>
      <c r="J31" s="151">
        <f>APR!E30</f>
        <v>0</v>
      </c>
      <c r="K31" s="151">
        <f>MEI!E30</f>
        <v>0</v>
      </c>
      <c r="L31" s="151">
        <f>JUN!E30</f>
        <v>0</v>
      </c>
      <c r="M31" s="151">
        <f>JUL!E30</f>
        <v>0</v>
      </c>
      <c r="N31" s="151">
        <f>AGS!E30</f>
        <v>0</v>
      </c>
      <c r="O31" s="151">
        <f>SEPT!E30</f>
        <v>0</v>
      </c>
      <c r="P31" s="151">
        <f>OKT!E30</f>
        <v>0</v>
      </c>
      <c r="Q31" s="151">
        <f>NOV!E30</f>
        <v>0</v>
      </c>
      <c r="R31" s="151">
        <f>DES!E30</f>
        <v>0</v>
      </c>
      <c r="S31" s="151">
        <f>JAN!H30</f>
        <v>0</v>
      </c>
      <c r="T31" s="151">
        <f>FEB!H30</f>
        <v>0</v>
      </c>
      <c r="U31" s="151">
        <f>MAR!H30</f>
        <v>0</v>
      </c>
      <c r="V31" s="151">
        <f>APR!H30</f>
        <v>0</v>
      </c>
      <c r="W31" s="151">
        <f>MEI!H30</f>
        <v>0</v>
      </c>
      <c r="X31" s="151">
        <f>JUN!H30</f>
        <v>0</v>
      </c>
      <c r="Y31" s="151">
        <f>JUL!H30</f>
        <v>0</v>
      </c>
      <c r="Z31" s="151">
        <f>AGS!H30</f>
        <v>0</v>
      </c>
      <c r="AA31" s="151">
        <f>SEPT!H30</f>
        <v>0</v>
      </c>
      <c r="AB31" s="151">
        <f>OKT!H30</f>
        <v>0</v>
      </c>
      <c r="AC31" s="151">
        <f>NOV!H30</f>
        <v>0</v>
      </c>
      <c r="AD31" s="151">
        <f>DES!H30</f>
        <v>0</v>
      </c>
      <c r="AE31" s="151">
        <f t="shared" si="0"/>
        <v>0</v>
      </c>
      <c r="AF31" s="151">
        <f t="shared" si="1"/>
        <v>0</v>
      </c>
      <c r="AG31" s="152" t="e">
        <f t="shared" si="2"/>
        <v>#DIV/0!</v>
      </c>
      <c r="AH31" s="82">
        <f t="shared" si="3"/>
        <v>0</v>
      </c>
      <c r="AI31" s="82">
        <f t="shared" si="4"/>
        <v>0</v>
      </c>
      <c r="AJ31" s="82" t="e">
        <f t="shared" si="5"/>
        <v>#DIV/0!</v>
      </c>
      <c r="AK31" s="82">
        <f t="shared" si="6"/>
        <v>0</v>
      </c>
      <c r="AL31" s="82">
        <f t="shared" si="7"/>
        <v>0</v>
      </c>
      <c r="AM31" s="82" t="e">
        <f t="shared" si="8"/>
        <v>#DIV/0!</v>
      </c>
    </row>
    <row r="32" spans="1:39" ht="15.75" customHeight="1" x14ac:dyDescent="0.3">
      <c r="A32" s="53">
        <v>30</v>
      </c>
      <c r="B32" s="53"/>
      <c r="C32" s="137" t="s">
        <v>591</v>
      </c>
      <c r="D32" s="137">
        <v>7</v>
      </c>
      <c r="E32" s="53" t="s">
        <v>40</v>
      </c>
      <c r="F32" s="53" t="s">
        <v>47</v>
      </c>
      <c r="G32" s="151">
        <f>JAN!E31</f>
        <v>39</v>
      </c>
      <c r="H32" s="151">
        <f>FEB!E31</f>
        <v>44</v>
      </c>
      <c r="I32" s="151">
        <f>MAR!E31</f>
        <v>33</v>
      </c>
      <c r="J32" s="151">
        <f>APR!E31</f>
        <v>26</v>
      </c>
      <c r="K32" s="151">
        <f>MEI!E31</f>
        <v>23</v>
      </c>
      <c r="L32" s="151">
        <f>JUN!E31</f>
        <v>20</v>
      </c>
      <c r="M32" s="151">
        <f>JUL!E31</f>
        <v>23</v>
      </c>
      <c r="N32" s="151">
        <f>AGS!E31</f>
        <v>8</v>
      </c>
      <c r="O32" s="151">
        <f>SEPT!E31</f>
        <v>0</v>
      </c>
      <c r="P32" s="151">
        <f>OKT!E31</f>
        <v>0</v>
      </c>
      <c r="Q32" s="151">
        <f>NOV!E31</f>
        <v>0</v>
      </c>
      <c r="R32" s="151">
        <f>DES!E31</f>
        <v>0</v>
      </c>
      <c r="S32" s="151">
        <f>JAN!H31</f>
        <v>39</v>
      </c>
      <c r="T32" s="151">
        <f>FEB!H31</f>
        <v>44</v>
      </c>
      <c r="U32" s="151">
        <f>MAR!H31</f>
        <v>33</v>
      </c>
      <c r="V32" s="151">
        <f>APR!H31</f>
        <v>26</v>
      </c>
      <c r="W32" s="151">
        <f>MEI!H31</f>
        <v>23</v>
      </c>
      <c r="X32" s="151">
        <f>JUN!H31</f>
        <v>20</v>
      </c>
      <c r="Y32" s="151">
        <f>JUL!H31</f>
        <v>23</v>
      </c>
      <c r="Z32" s="151">
        <f>AGS!H31</f>
        <v>8</v>
      </c>
      <c r="AA32" s="151">
        <f>SEPT!H31</f>
        <v>0</v>
      </c>
      <c r="AB32" s="151">
        <f>OKT!H31</f>
        <v>0</v>
      </c>
      <c r="AC32" s="151">
        <f>NOV!H31</f>
        <v>0</v>
      </c>
      <c r="AD32" s="151">
        <f>DES!H31</f>
        <v>0</v>
      </c>
      <c r="AE32" s="151">
        <f t="shared" si="0"/>
        <v>216</v>
      </c>
      <c r="AF32" s="151">
        <f t="shared" si="1"/>
        <v>216</v>
      </c>
      <c r="AG32" s="152">
        <f t="shared" si="2"/>
        <v>1</v>
      </c>
      <c r="AH32" s="82">
        <f t="shared" si="3"/>
        <v>185</v>
      </c>
      <c r="AI32" s="82">
        <f t="shared" si="4"/>
        <v>185</v>
      </c>
      <c r="AJ32" s="82">
        <f t="shared" si="5"/>
        <v>1</v>
      </c>
      <c r="AK32" s="82">
        <f t="shared" si="6"/>
        <v>31</v>
      </c>
      <c r="AL32" s="82">
        <f t="shared" si="7"/>
        <v>31</v>
      </c>
      <c r="AM32" s="82">
        <f t="shared" si="8"/>
        <v>1</v>
      </c>
    </row>
    <row r="33" spans="1:39" ht="15.75" customHeight="1" x14ac:dyDescent="0.3">
      <c r="A33" s="53">
        <v>31</v>
      </c>
      <c r="B33" s="53"/>
      <c r="C33" s="137" t="s">
        <v>599</v>
      </c>
      <c r="D33" s="137">
        <v>8</v>
      </c>
      <c r="E33" s="53" t="s">
        <v>40</v>
      </c>
      <c r="F33" s="53" t="s">
        <v>48</v>
      </c>
      <c r="G33" s="151">
        <f>JAN!E32</f>
        <v>265</v>
      </c>
      <c r="H33" s="151">
        <f>FEB!E32</f>
        <v>275</v>
      </c>
      <c r="I33" s="151">
        <f>MAR!E32</f>
        <v>298</v>
      </c>
      <c r="J33" s="151">
        <f>APR!E32</f>
        <v>321</v>
      </c>
      <c r="K33" s="151">
        <f>MEI!E32</f>
        <v>1056</v>
      </c>
      <c r="L33" s="151">
        <f>JUN!E32</f>
        <v>265</v>
      </c>
      <c r="M33" s="151">
        <f>JUL!E32</f>
        <v>440</v>
      </c>
      <c r="N33" s="151">
        <f>AGS!E32</f>
        <v>248</v>
      </c>
      <c r="O33" s="151">
        <f>SEPT!E32</f>
        <v>782</v>
      </c>
      <c r="P33" s="151">
        <f>OKT!E32</f>
        <v>344</v>
      </c>
      <c r="Q33" s="151">
        <f>NOV!E32</f>
        <v>206</v>
      </c>
      <c r="R33" s="151">
        <f>DES!E32</f>
        <v>126</v>
      </c>
      <c r="S33" s="151">
        <f>JAN!H32</f>
        <v>265</v>
      </c>
      <c r="T33" s="151">
        <f>FEB!H32</f>
        <v>275</v>
      </c>
      <c r="U33" s="151">
        <f>MAR!H32</f>
        <v>298</v>
      </c>
      <c r="V33" s="151">
        <f>APR!H32</f>
        <v>321</v>
      </c>
      <c r="W33" s="151">
        <f>MEI!H32</f>
        <v>1056</v>
      </c>
      <c r="X33" s="151">
        <f>JUN!H32</f>
        <v>265</v>
      </c>
      <c r="Y33" s="151">
        <f>JUL!H32</f>
        <v>440</v>
      </c>
      <c r="Z33" s="151">
        <f>AGS!H32</f>
        <v>248</v>
      </c>
      <c r="AA33" s="151">
        <f>SEPT!H32</f>
        <v>782</v>
      </c>
      <c r="AB33" s="151">
        <f>OKT!H32</f>
        <v>344</v>
      </c>
      <c r="AC33" s="151">
        <f>NOV!H32</f>
        <v>206</v>
      </c>
      <c r="AD33" s="151">
        <f>DES!H32</f>
        <v>126</v>
      </c>
      <c r="AE33" s="151">
        <f t="shared" si="0"/>
        <v>4626</v>
      </c>
      <c r="AF33" s="151">
        <f t="shared" si="1"/>
        <v>4626</v>
      </c>
      <c r="AG33" s="152">
        <f t="shared" si="2"/>
        <v>1</v>
      </c>
      <c r="AH33" s="82">
        <f t="shared" si="3"/>
        <v>2480</v>
      </c>
      <c r="AI33" s="82">
        <f t="shared" si="4"/>
        <v>2480</v>
      </c>
      <c r="AJ33" s="82">
        <f t="shared" si="5"/>
        <v>1</v>
      </c>
      <c r="AK33" s="82">
        <f t="shared" si="6"/>
        <v>2146</v>
      </c>
      <c r="AL33" s="82">
        <f t="shared" si="7"/>
        <v>2146</v>
      </c>
      <c r="AM33" s="82">
        <f t="shared" si="8"/>
        <v>1</v>
      </c>
    </row>
    <row r="34" spans="1:39" ht="15.75" customHeight="1" x14ac:dyDescent="0.3">
      <c r="A34" s="53">
        <v>32</v>
      </c>
      <c r="B34" s="53"/>
      <c r="C34" s="137" t="s">
        <v>591</v>
      </c>
      <c r="D34" s="137">
        <v>9</v>
      </c>
      <c r="E34" s="53" t="s">
        <v>40</v>
      </c>
      <c r="F34" s="53" t="s">
        <v>49</v>
      </c>
      <c r="G34" s="151">
        <f>JAN!E33</f>
        <v>2</v>
      </c>
      <c r="H34" s="151">
        <f>FEB!E33</f>
        <v>31</v>
      </c>
      <c r="I34" s="151">
        <f>MAR!E33</f>
        <v>0</v>
      </c>
      <c r="J34" s="151">
        <f>APR!E33</f>
        <v>34</v>
      </c>
      <c r="K34" s="151">
        <f>MEI!E33</f>
        <v>0</v>
      </c>
      <c r="L34" s="151">
        <f>JUN!E33</f>
        <v>0</v>
      </c>
      <c r="M34" s="151">
        <f>JUL!E33</f>
        <v>2</v>
      </c>
      <c r="N34" s="151">
        <f>AGS!E33</f>
        <v>15</v>
      </c>
      <c r="O34" s="151">
        <f>SEPT!E33</f>
        <v>0</v>
      </c>
      <c r="P34" s="151">
        <f>OKT!E33</f>
        <v>0</v>
      </c>
      <c r="Q34" s="151">
        <f>NOV!E33</f>
        <v>0</v>
      </c>
      <c r="R34" s="151">
        <f>DES!E33</f>
        <v>0</v>
      </c>
      <c r="S34" s="151">
        <f>JAN!H33</f>
        <v>2</v>
      </c>
      <c r="T34" s="151">
        <f>FEB!H33</f>
        <v>31</v>
      </c>
      <c r="U34" s="151">
        <f>MAR!H33</f>
        <v>0</v>
      </c>
      <c r="V34" s="151">
        <f>APR!H33</f>
        <v>34</v>
      </c>
      <c r="W34" s="151">
        <f>MEI!H33</f>
        <v>0</v>
      </c>
      <c r="X34" s="151">
        <f>JUN!H33</f>
        <v>0</v>
      </c>
      <c r="Y34" s="151">
        <f>JUL!H33</f>
        <v>2</v>
      </c>
      <c r="Z34" s="151">
        <f>AGS!H33</f>
        <v>15</v>
      </c>
      <c r="AA34" s="151">
        <f>SEPT!H33</f>
        <v>0</v>
      </c>
      <c r="AB34" s="151">
        <f>OKT!H33</f>
        <v>0</v>
      </c>
      <c r="AC34" s="151">
        <f>NOV!H33</f>
        <v>0</v>
      </c>
      <c r="AD34" s="151">
        <f>DES!H33</f>
        <v>0</v>
      </c>
      <c r="AE34" s="151">
        <f t="shared" si="0"/>
        <v>84</v>
      </c>
      <c r="AF34" s="151">
        <f t="shared" si="1"/>
        <v>84</v>
      </c>
      <c r="AG34" s="152">
        <f t="shared" si="2"/>
        <v>1</v>
      </c>
      <c r="AH34" s="82">
        <f t="shared" si="3"/>
        <v>67</v>
      </c>
      <c r="AI34" s="82">
        <f t="shared" si="4"/>
        <v>67</v>
      </c>
      <c r="AJ34" s="82">
        <f t="shared" si="5"/>
        <v>1</v>
      </c>
      <c r="AK34" s="82">
        <f t="shared" si="6"/>
        <v>17</v>
      </c>
      <c r="AL34" s="82">
        <f t="shared" si="7"/>
        <v>17</v>
      </c>
      <c r="AM34" s="82">
        <f t="shared" si="8"/>
        <v>1</v>
      </c>
    </row>
    <row r="35" spans="1:39" ht="15.75" customHeight="1" x14ac:dyDescent="0.3">
      <c r="A35" s="53">
        <v>33</v>
      </c>
      <c r="B35" s="53"/>
      <c r="C35" s="137" t="s">
        <v>591</v>
      </c>
      <c r="D35" s="137">
        <v>10</v>
      </c>
      <c r="E35" s="53" t="s">
        <v>40</v>
      </c>
      <c r="F35" s="53" t="s">
        <v>50</v>
      </c>
      <c r="G35" s="151">
        <f>JAN!E34</f>
        <v>55</v>
      </c>
      <c r="H35" s="151">
        <f>FEB!E34</f>
        <v>104</v>
      </c>
      <c r="I35" s="151">
        <f>MAR!E34</f>
        <v>83</v>
      </c>
      <c r="J35" s="151">
        <f>APR!E34</f>
        <v>70</v>
      </c>
      <c r="K35" s="151">
        <f>MEI!E34</f>
        <v>25</v>
      </c>
      <c r="L35" s="151">
        <f>JUN!E34</f>
        <v>20</v>
      </c>
      <c r="M35" s="151">
        <f>JUL!E34</f>
        <v>106</v>
      </c>
      <c r="N35" s="151">
        <f>AGS!E34</f>
        <v>47</v>
      </c>
      <c r="O35" s="151">
        <f>SEPT!E34</f>
        <v>65</v>
      </c>
      <c r="P35" s="151">
        <f>OKT!E34</f>
        <v>0</v>
      </c>
      <c r="Q35" s="151">
        <f>NOV!E34</f>
        <v>0</v>
      </c>
      <c r="R35" s="151">
        <f>DES!E34</f>
        <v>0</v>
      </c>
      <c r="S35" s="151">
        <f>JAN!H34</f>
        <v>55</v>
      </c>
      <c r="T35" s="151">
        <f>FEB!H34</f>
        <v>104</v>
      </c>
      <c r="U35" s="151">
        <f>MAR!H34</f>
        <v>83</v>
      </c>
      <c r="V35" s="151">
        <f>APR!H34</f>
        <v>70</v>
      </c>
      <c r="W35" s="151">
        <f>MEI!H34</f>
        <v>25</v>
      </c>
      <c r="X35" s="151">
        <f>JUN!H34</f>
        <v>20</v>
      </c>
      <c r="Y35" s="151">
        <f>JUL!H34</f>
        <v>106</v>
      </c>
      <c r="Z35" s="151">
        <f>AGS!H34</f>
        <v>47</v>
      </c>
      <c r="AA35" s="151">
        <f>SEPT!H34</f>
        <v>65</v>
      </c>
      <c r="AB35" s="151">
        <f>OKT!H34</f>
        <v>0</v>
      </c>
      <c r="AC35" s="151">
        <f>NOV!H34</f>
        <v>0</v>
      </c>
      <c r="AD35" s="151">
        <f>DES!H34</f>
        <v>0</v>
      </c>
      <c r="AE35" s="151">
        <f t="shared" si="0"/>
        <v>575</v>
      </c>
      <c r="AF35" s="151">
        <f t="shared" si="1"/>
        <v>575</v>
      </c>
      <c r="AG35" s="152">
        <f t="shared" si="2"/>
        <v>1</v>
      </c>
      <c r="AH35" s="82">
        <f t="shared" si="3"/>
        <v>357</v>
      </c>
      <c r="AI35" s="82">
        <f t="shared" si="4"/>
        <v>357</v>
      </c>
      <c r="AJ35" s="82">
        <f t="shared" si="5"/>
        <v>1</v>
      </c>
      <c r="AK35" s="82">
        <f t="shared" si="6"/>
        <v>218</v>
      </c>
      <c r="AL35" s="82">
        <f t="shared" si="7"/>
        <v>218</v>
      </c>
      <c r="AM35" s="82">
        <f t="shared" si="8"/>
        <v>1</v>
      </c>
    </row>
    <row r="36" spans="1:39" ht="15.75" customHeight="1" x14ac:dyDescent="0.3">
      <c r="A36" s="53">
        <v>34</v>
      </c>
      <c r="B36" s="53"/>
      <c r="C36" s="137" t="s">
        <v>599</v>
      </c>
      <c r="D36" s="137">
        <v>11</v>
      </c>
      <c r="E36" s="53" t="s">
        <v>40</v>
      </c>
      <c r="F36" s="53" t="s">
        <v>51</v>
      </c>
      <c r="G36" s="151">
        <f>JAN!E35</f>
        <v>105</v>
      </c>
      <c r="H36" s="151">
        <f>FEB!E35</f>
        <v>134</v>
      </c>
      <c r="I36" s="151">
        <f>MAR!E35</f>
        <v>103</v>
      </c>
      <c r="J36" s="151">
        <f>APR!E35</f>
        <v>100</v>
      </c>
      <c r="K36" s="151">
        <f>MEI!E35</f>
        <v>0</v>
      </c>
      <c r="L36" s="151">
        <f>JUN!E35</f>
        <v>70</v>
      </c>
      <c r="M36" s="151">
        <f>JUL!E35</f>
        <v>89</v>
      </c>
      <c r="N36" s="151">
        <f>AGS!E35</f>
        <v>85</v>
      </c>
      <c r="O36" s="151">
        <f>SEPT!E35</f>
        <v>46</v>
      </c>
      <c r="P36" s="151">
        <f>OKT!E35</f>
        <v>53</v>
      </c>
      <c r="Q36" s="151">
        <f>NOV!E35</f>
        <v>56</v>
      </c>
      <c r="R36" s="151">
        <f>DES!E35</f>
        <v>88</v>
      </c>
      <c r="S36" s="151">
        <f>JAN!H35</f>
        <v>105</v>
      </c>
      <c r="T36" s="151">
        <f>FEB!H35</f>
        <v>134</v>
      </c>
      <c r="U36" s="151">
        <f>MAR!H35</f>
        <v>103</v>
      </c>
      <c r="V36" s="151">
        <f>APR!H35</f>
        <v>100</v>
      </c>
      <c r="W36" s="151">
        <f>MEI!H35</f>
        <v>0</v>
      </c>
      <c r="X36" s="151">
        <f>JUN!H35</f>
        <v>70</v>
      </c>
      <c r="Y36" s="151">
        <f>JUL!H35</f>
        <v>89</v>
      </c>
      <c r="Z36" s="151">
        <f>AGS!H35</f>
        <v>85</v>
      </c>
      <c r="AA36" s="151">
        <f>SEPT!H35</f>
        <v>46</v>
      </c>
      <c r="AB36" s="151">
        <f>OKT!H35</f>
        <v>53</v>
      </c>
      <c r="AC36" s="151">
        <f>NOV!H35</f>
        <v>56</v>
      </c>
      <c r="AD36" s="151">
        <f>DES!H35</f>
        <v>88</v>
      </c>
      <c r="AE36" s="151">
        <f t="shared" si="0"/>
        <v>929</v>
      </c>
      <c r="AF36" s="151">
        <f t="shared" si="1"/>
        <v>929</v>
      </c>
      <c r="AG36" s="152">
        <f t="shared" si="2"/>
        <v>1</v>
      </c>
      <c r="AH36" s="82">
        <f t="shared" si="3"/>
        <v>512</v>
      </c>
      <c r="AI36" s="82">
        <f t="shared" si="4"/>
        <v>512</v>
      </c>
      <c r="AJ36" s="82">
        <f t="shared" si="5"/>
        <v>1</v>
      </c>
      <c r="AK36" s="82">
        <f t="shared" si="6"/>
        <v>417</v>
      </c>
      <c r="AL36" s="82">
        <f t="shared" si="7"/>
        <v>417</v>
      </c>
      <c r="AM36" s="82">
        <f t="shared" si="8"/>
        <v>1</v>
      </c>
    </row>
    <row r="37" spans="1:39" ht="15.75" customHeight="1" x14ac:dyDescent="0.3">
      <c r="A37" s="53">
        <v>35</v>
      </c>
      <c r="B37" s="53"/>
      <c r="C37" s="137" t="s">
        <v>601</v>
      </c>
      <c r="D37" s="137">
        <v>12</v>
      </c>
      <c r="E37" s="53" t="s">
        <v>40</v>
      </c>
      <c r="F37" s="53" t="s">
        <v>52</v>
      </c>
      <c r="G37" s="151">
        <f>JAN!E36</f>
        <v>50</v>
      </c>
      <c r="H37" s="151">
        <f>FEB!E36</f>
        <v>126</v>
      </c>
      <c r="I37" s="151">
        <f>MAR!E36</f>
        <v>49</v>
      </c>
      <c r="J37" s="151">
        <f>APR!E36</f>
        <v>58</v>
      </c>
      <c r="K37" s="151">
        <f>MEI!E36</f>
        <v>58</v>
      </c>
      <c r="L37" s="151">
        <f>JUN!E36</f>
        <v>100</v>
      </c>
      <c r="M37" s="151">
        <f>JUL!E36</f>
        <v>68</v>
      </c>
      <c r="N37" s="151">
        <f>AGS!E36</f>
        <v>61</v>
      </c>
      <c r="O37" s="151">
        <f>SEPT!E36</f>
        <v>108</v>
      </c>
      <c r="P37" s="151">
        <f>OKT!E36</f>
        <v>0</v>
      </c>
      <c r="Q37" s="151">
        <f>NOV!E36</f>
        <v>0</v>
      </c>
      <c r="R37" s="151">
        <f>DES!E36</f>
        <v>0</v>
      </c>
      <c r="S37" s="151">
        <f>JAN!H36</f>
        <v>50</v>
      </c>
      <c r="T37" s="151">
        <f>FEB!H36</f>
        <v>126</v>
      </c>
      <c r="U37" s="151">
        <f>MAR!H36</f>
        <v>49</v>
      </c>
      <c r="V37" s="151">
        <f>APR!H36</f>
        <v>56</v>
      </c>
      <c r="W37" s="151">
        <f>MEI!H36</f>
        <v>45</v>
      </c>
      <c r="X37" s="151">
        <f>JUN!H36</f>
        <v>107</v>
      </c>
      <c r="Y37" s="151">
        <f>JUL!H36</f>
        <v>61</v>
      </c>
      <c r="Z37" s="151">
        <f>AGS!H36</f>
        <v>61</v>
      </c>
      <c r="AA37" s="151">
        <f>SEPT!H36</f>
        <v>108</v>
      </c>
      <c r="AB37" s="151">
        <f>OKT!H36</f>
        <v>0</v>
      </c>
      <c r="AC37" s="151">
        <f>NOV!H36</f>
        <v>0</v>
      </c>
      <c r="AD37" s="151">
        <f>DES!H36</f>
        <v>0</v>
      </c>
      <c r="AE37" s="151">
        <f t="shared" si="0"/>
        <v>678</v>
      </c>
      <c r="AF37" s="151">
        <f t="shared" si="1"/>
        <v>663</v>
      </c>
      <c r="AG37" s="152">
        <f t="shared" si="2"/>
        <v>0.97787610619469023</v>
      </c>
      <c r="AH37" s="82">
        <f t="shared" si="3"/>
        <v>441</v>
      </c>
      <c r="AI37" s="82">
        <f t="shared" si="4"/>
        <v>433</v>
      </c>
      <c r="AJ37" s="82">
        <f t="shared" si="5"/>
        <v>0.98185941043083902</v>
      </c>
      <c r="AK37" s="82">
        <f t="shared" si="6"/>
        <v>237</v>
      </c>
      <c r="AL37" s="82">
        <f t="shared" si="7"/>
        <v>230</v>
      </c>
      <c r="AM37" s="82">
        <f t="shared" si="8"/>
        <v>0.97046413502109707</v>
      </c>
    </row>
    <row r="38" spans="1:39" ht="15.75" customHeight="1" x14ac:dyDescent="0.3">
      <c r="A38" s="53">
        <v>36</v>
      </c>
      <c r="B38" s="53"/>
      <c r="C38" s="137" t="s">
        <v>599</v>
      </c>
      <c r="D38" s="137">
        <v>13</v>
      </c>
      <c r="E38" s="53" t="s">
        <v>40</v>
      </c>
      <c r="F38" s="53" t="s">
        <v>53</v>
      </c>
      <c r="G38" s="151">
        <f>JAN!E37</f>
        <v>267</v>
      </c>
      <c r="H38" s="151">
        <f>FEB!E37</f>
        <v>263</v>
      </c>
      <c r="I38" s="151">
        <f>MAR!E37</f>
        <v>280</v>
      </c>
      <c r="J38" s="151">
        <f>APR!E37</f>
        <v>271</v>
      </c>
      <c r="K38" s="151">
        <f>MEI!E37</f>
        <v>271</v>
      </c>
      <c r="L38" s="151">
        <f>JUN!E37</f>
        <v>271</v>
      </c>
      <c r="M38" s="151">
        <f>JUL!E37</f>
        <v>271</v>
      </c>
      <c r="N38" s="151">
        <f>AGS!E37</f>
        <v>0</v>
      </c>
      <c r="O38" s="151">
        <f>SEPT!E37</f>
        <v>0</v>
      </c>
      <c r="P38" s="151">
        <f>OKT!E37</f>
        <v>0</v>
      </c>
      <c r="Q38" s="151">
        <f>NOV!E37</f>
        <v>0</v>
      </c>
      <c r="R38" s="151">
        <f>DES!E37</f>
        <v>0</v>
      </c>
      <c r="S38" s="151">
        <f>JAN!H37</f>
        <v>212</v>
      </c>
      <c r="T38" s="151">
        <f>FEB!H37</f>
        <v>188</v>
      </c>
      <c r="U38" s="151">
        <f>MAR!H37</f>
        <v>255</v>
      </c>
      <c r="V38" s="151">
        <f>APR!H37</f>
        <v>222</v>
      </c>
      <c r="W38" s="151">
        <f>MEI!H37</f>
        <v>229</v>
      </c>
      <c r="X38" s="151">
        <f>JUN!H37</f>
        <v>226</v>
      </c>
      <c r="Y38" s="151">
        <f>JUL!H37</f>
        <v>212</v>
      </c>
      <c r="Z38" s="151">
        <f>AGS!H37</f>
        <v>0</v>
      </c>
      <c r="AA38" s="151">
        <f>SEPT!H37</f>
        <v>0</v>
      </c>
      <c r="AB38" s="151">
        <f>OKT!H37</f>
        <v>0</v>
      </c>
      <c r="AC38" s="151">
        <f>NOV!H37</f>
        <v>0</v>
      </c>
      <c r="AD38" s="151">
        <f>DES!H37</f>
        <v>0</v>
      </c>
      <c r="AE38" s="151">
        <f t="shared" si="0"/>
        <v>1894</v>
      </c>
      <c r="AF38" s="151">
        <f t="shared" si="1"/>
        <v>1544</v>
      </c>
      <c r="AG38" s="152">
        <f t="shared" si="2"/>
        <v>0.81520591341077087</v>
      </c>
      <c r="AH38" s="82">
        <f t="shared" si="3"/>
        <v>1623</v>
      </c>
      <c r="AI38" s="82">
        <f t="shared" si="4"/>
        <v>1332</v>
      </c>
      <c r="AJ38" s="82">
        <f t="shared" si="5"/>
        <v>0.82070240295748609</v>
      </c>
      <c r="AK38" s="82">
        <f t="shared" si="6"/>
        <v>271</v>
      </c>
      <c r="AL38" s="82">
        <f t="shared" si="7"/>
        <v>212</v>
      </c>
      <c r="AM38" s="82">
        <f t="shared" si="8"/>
        <v>0.78228782287822873</v>
      </c>
    </row>
    <row r="39" spans="1:39" ht="15.75" customHeight="1" x14ac:dyDescent="0.3">
      <c r="A39" s="53">
        <v>37</v>
      </c>
      <c r="B39" s="53"/>
      <c r="C39" s="137" t="s">
        <v>599</v>
      </c>
      <c r="D39" s="137">
        <v>14</v>
      </c>
      <c r="E39" s="53" t="s">
        <v>40</v>
      </c>
      <c r="F39" s="53" t="s">
        <v>54</v>
      </c>
      <c r="G39" s="151">
        <f>JAN!E38</f>
        <v>236</v>
      </c>
      <c r="H39" s="151">
        <f>FEB!E38</f>
        <v>156</v>
      </c>
      <c r="I39" s="151">
        <f>MAR!E38</f>
        <v>151</v>
      </c>
      <c r="J39" s="151">
        <f>APR!E38</f>
        <v>215</v>
      </c>
      <c r="K39" s="151">
        <f>MEI!E38</f>
        <v>226</v>
      </c>
      <c r="L39" s="151">
        <f>JUN!E38</f>
        <v>167</v>
      </c>
      <c r="M39" s="151">
        <f>JUL!E38</f>
        <v>169</v>
      </c>
      <c r="N39" s="151">
        <f>AGS!E38</f>
        <v>188</v>
      </c>
      <c r="O39" s="151">
        <f>SEPT!E38</f>
        <v>109</v>
      </c>
      <c r="P39" s="151">
        <f>OKT!E38</f>
        <v>436</v>
      </c>
      <c r="Q39" s="151">
        <f>NOV!E38</f>
        <v>182</v>
      </c>
      <c r="R39" s="151">
        <f>DES!E38</f>
        <v>195</v>
      </c>
      <c r="S39" s="151">
        <f>JAN!H38</f>
        <v>236</v>
      </c>
      <c r="T39" s="151">
        <f>FEB!H38</f>
        <v>156</v>
      </c>
      <c r="U39" s="151">
        <f>MAR!H38</f>
        <v>151</v>
      </c>
      <c r="V39" s="151">
        <f>APR!H38</f>
        <v>215</v>
      </c>
      <c r="W39" s="151">
        <f>MEI!H38</f>
        <v>226</v>
      </c>
      <c r="X39" s="151">
        <f>JUN!H38</f>
        <v>167</v>
      </c>
      <c r="Y39" s="151">
        <f>JUL!H38</f>
        <v>169</v>
      </c>
      <c r="Z39" s="151">
        <f>AGS!H38</f>
        <v>188</v>
      </c>
      <c r="AA39" s="151">
        <f>SEPT!H38</f>
        <v>109</v>
      </c>
      <c r="AB39" s="151">
        <f>OKT!H38</f>
        <v>436</v>
      </c>
      <c r="AC39" s="151">
        <f>NOV!H38</f>
        <v>182</v>
      </c>
      <c r="AD39" s="151">
        <f>DES!H38</f>
        <v>195</v>
      </c>
      <c r="AE39" s="151">
        <f t="shared" si="0"/>
        <v>2430</v>
      </c>
      <c r="AF39" s="151">
        <f t="shared" si="1"/>
        <v>2430</v>
      </c>
      <c r="AG39" s="152">
        <f t="shared" si="2"/>
        <v>1</v>
      </c>
      <c r="AH39" s="82">
        <f t="shared" si="3"/>
        <v>1151</v>
      </c>
      <c r="AI39" s="82">
        <f t="shared" si="4"/>
        <v>1151</v>
      </c>
      <c r="AJ39" s="82">
        <f t="shared" si="5"/>
        <v>1</v>
      </c>
      <c r="AK39" s="82">
        <f t="shared" si="6"/>
        <v>1279</v>
      </c>
      <c r="AL39" s="82">
        <f t="shared" si="7"/>
        <v>1279</v>
      </c>
      <c r="AM39" s="82">
        <f t="shared" si="8"/>
        <v>1</v>
      </c>
    </row>
    <row r="40" spans="1:39" ht="15.75" customHeight="1" x14ac:dyDescent="0.3">
      <c r="A40" s="53">
        <v>38</v>
      </c>
      <c r="B40" s="53"/>
      <c r="C40" s="137" t="s">
        <v>591</v>
      </c>
      <c r="D40" s="137">
        <v>15</v>
      </c>
      <c r="E40" s="53" t="s">
        <v>40</v>
      </c>
      <c r="F40" s="53" t="s">
        <v>55</v>
      </c>
      <c r="G40" s="151">
        <f>JAN!E39</f>
        <v>257</v>
      </c>
      <c r="H40" s="151">
        <f>FEB!E39</f>
        <v>308</v>
      </c>
      <c r="I40" s="151">
        <f>MAR!E39</f>
        <v>283</v>
      </c>
      <c r="J40" s="151">
        <f>APR!E39</f>
        <v>177</v>
      </c>
      <c r="K40" s="151">
        <f>MEI!E39</f>
        <v>177</v>
      </c>
      <c r="L40" s="151">
        <f>JUN!E39</f>
        <v>177</v>
      </c>
      <c r="M40" s="151">
        <f>JUL!E39</f>
        <v>177</v>
      </c>
      <c r="N40" s="151">
        <f>AGS!E39</f>
        <v>0</v>
      </c>
      <c r="O40" s="151">
        <f>SEPT!E39</f>
        <v>0</v>
      </c>
      <c r="P40" s="151">
        <f>OKT!E39</f>
        <v>0</v>
      </c>
      <c r="Q40" s="151">
        <f>NOV!E39</f>
        <v>0</v>
      </c>
      <c r="R40" s="151">
        <f>DES!E39</f>
        <v>0</v>
      </c>
      <c r="S40" s="151">
        <f>JAN!H39</f>
        <v>257</v>
      </c>
      <c r="T40" s="151">
        <f>FEB!H39</f>
        <v>308</v>
      </c>
      <c r="U40" s="151">
        <f>MAR!H39</f>
        <v>271</v>
      </c>
      <c r="V40" s="151">
        <f>APR!H39</f>
        <v>173</v>
      </c>
      <c r="W40" s="151">
        <f>MEI!H39</f>
        <v>167</v>
      </c>
      <c r="X40" s="151">
        <f>JUN!H39</f>
        <v>153</v>
      </c>
      <c r="Y40" s="151">
        <f>JUL!H39</f>
        <v>188</v>
      </c>
      <c r="Z40" s="151">
        <f>AGS!H39</f>
        <v>0</v>
      </c>
      <c r="AA40" s="151">
        <f>SEPT!H39</f>
        <v>0</v>
      </c>
      <c r="AB40" s="151">
        <f>OKT!H39</f>
        <v>0</v>
      </c>
      <c r="AC40" s="151">
        <f>NOV!H39</f>
        <v>0</v>
      </c>
      <c r="AD40" s="151">
        <f>DES!H39</f>
        <v>0</v>
      </c>
      <c r="AE40" s="151">
        <f t="shared" si="0"/>
        <v>1556</v>
      </c>
      <c r="AF40" s="151">
        <f t="shared" si="1"/>
        <v>1517</v>
      </c>
      <c r="AG40" s="152">
        <f t="shared" si="2"/>
        <v>0.97493573264781486</v>
      </c>
      <c r="AH40" s="82">
        <f t="shared" si="3"/>
        <v>1379</v>
      </c>
      <c r="AI40" s="82">
        <f t="shared" si="4"/>
        <v>1329</v>
      </c>
      <c r="AJ40" s="82">
        <f t="shared" si="5"/>
        <v>0.9637418419144308</v>
      </c>
      <c r="AK40" s="82">
        <f t="shared" si="6"/>
        <v>177</v>
      </c>
      <c r="AL40" s="82">
        <f t="shared" si="7"/>
        <v>188</v>
      </c>
      <c r="AM40" s="82">
        <f t="shared" si="8"/>
        <v>1.0621468926553672</v>
      </c>
    </row>
    <row r="41" spans="1:39" ht="15.75" customHeight="1" x14ac:dyDescent="0.3">
      <c r="A41" s="53">
        <v>39</v>
      </c>
      <c r="B41" s="53"/>
      <c r="C41" s="137" t="s">
        <v>591</v>
      </c>
      <c r="D41" s="137">
        <v>16</v>
      </c>
      <c r="E41" s="53" t="s">
        <v>40</v>
      </c>
      <c r="F41" s="53" t="s">
        <v>56</v>
      </c>
      <c r="G41" s="151">
        <f>JAN!E40</f>
        <v>0</v>
      </c>
      <c r="H41" s="151">
        <f>FEB!E40</f>
        <v>0</v>
      </c>
      <c r="I41" s="151">
        <f>MAR!E40</f>
        <v>0</v>
      </c>
      <c r="J41" s="151">
        <f>APR!E40</f>
        <v>0</v>
      </c>
      <c r="K41" s="151">
        <f>MEI!E40</f>
        <v>0</v>
      </c>
      <c r="L41" s="151">
        <f>JUN!E40</f>
        <v>0</v>
      </c>
      <c r="M41" s="151">
        <f>JUL!E40</f>
        <v>0</v>
      </c>
      <c r="N41" s="151">
        <f>AGS!E40</f>
        <v>0</v>
      </c>
      <c r="O41" s="151">
        <f>SEPT!E40</f>
        <v>0</v>
      </c>
      <c r="P41" s="151">
        <f>OKT!E40</f>
        <v>0</v>
      </c>
      <c r="Q41" s="151">
        <f>NOV!E40</f>
        <v>0</v>
      </c>
      <c r="R41" s="151">
        <f>DES!E40</f>
        <v>0</v>
      </c>
      <c r="S41" s="151">
        <f>JAN!H40</f>
        <v>0</v>
      </c>
      <c r="T41" s="151">
        <f>FEB!H40</f>
        <v>0</v>
      </c>
      <c r="U41" s="151">
        <f>MAR!H40</f>
        <v>0</v>
      </c>
      <c r="V41" s="151">
        <f>APR!H40</f>
        <v>0</v>
      </c>
      <c r="W41" s="151">
        <f>MEI!H40</f>
        <v>0</v>
      </c>
      <c r="X41" s="151">
        <f>JUN!H40</f>
        <v>0</v>
      </c>
      <c r="Y41" s="151">
        <f>JUL!H40</f>
        <v>0</v>
      </c>
      <c r="Z41" s="151">
        <f>AGS!H40</f>
        <v>0</v>
      </c>
      <c r="AA41" s="151">
        <f>SEPT!H40</f>
        <v>0</v>
      </c>
      <c r="AB41" s="151">
        <f>OKT!H40</f>
        <v>0</v>
      </c>
      <c r="AC41" s="151">
        <f>NOV!H40</f>
        <v>0</v>
      </c>
      <c r="AD41" s="151">
        <f>DES!H40</f>
        <v>0</v>
      </c>
      <c r="AE41" s="151">
        <f t="shared" si="0"/>
        <v>0</v>
      </c>
      <c r="AF41" s="151">
        <f t="shared" si="1"/>
        <v>0</v>
      </c>
      <c r="AG41" s="152" t="e">
        <f t="shared" si="2"/>
        <v>#DIV/0!</v>
      </c>
      <c r="AH41" s="82">
        <f t="shared" si="3"/>
        <v>0</v>
      </c>
      <c r="AI41" s="82">
        <f t="shared" si="4"/>
        <v>0</v>
      </c>
      <c r="AJ41" s="82" t="e">
        <f t="shared" si="5"/>
        <v>#DIV/0!</v>
      </c>
      <c r="AK41" s="82">
        <f t="shared" si="6"/>
        <v>0</v>
      </c>
      <c r="AL41" s="82">
        <f t="shared" si="7"/>
        <v>0</v>
      </c>
      <c r="AM41" s="82" t="e">
        <f t="shared" si="8"/>
        <v>#DIV/0!</v>
      </c>
    </row>
    <row r="42" spans="1:39" ht="15.75" customHeight="1" x14ac:dyDescent="0.3">
      <c r="A42" s="53">
        <v>40</v>
      </c>
      <c r="B42" s="53"/>
      <c r="C42" s="137" t="s">
        <v>599</v>
      </c>
      <c r="D42" s="137">
        <v>17</v>
      </c>
      <c r="E42" s="53" t="s">
        <v>40</v>
      </c>
      <c r="F42" s="53" t="s">
        <v>57</v>
      </c>
      <c r="G42" s="151">
        <f>JAN!E41</f>
        <v>251</v>
      </c>
      <c r="H42" s="151">
        <f>FEB!E41</f>
        <v>276</v>
      </c>
      <c r="I42" s="151">
        <f>MAR!E41</f>
        <v>260</v>
      </c>
      <c r="J42" s="151">
        <f>APR!E41</f>
        <v>266</v>
      </c>
      <c r="K42" s="151">
        <f>MEI!E41</f>
        <v>246</v>
      </c>
      <c r="L42" s="151">
        <f>JUN!E41</f>
        <v>317</v>
      </c>
      <c r="M42" s="151">
        <f>JUL!E41</f>
        <v>340</v>
      </c>
      <c r="N42" s="151">
        <f>AGS!E41</f>
        <v>358</v>
      </c>
      <c r="O42" s="151">
        <f>SEPT!E41</f>
        <v>271</v>
      </c>
      <c r="P42" s="151">
        <f>OKT!E41</f>
        <v>274</v>
      </c>
      <c r="Q42" s="151">
        <f>NOV!E41</f>
        <v>230</v>
      </c>
      <c r="R42" s="151">
        <f>DES!E41</f>
        <v>219</v>
      </c>
      <c r="S42" s="151">
        <f>JAN!H41</f>
        <v>187</v>
      </c>
      <c r="T42" s="151">
        <f>FEB!H41</f>
        <v>171</v>
      </c>
      <c r="U42" s="151">
        <f>MAR!H41</f>
        <v>139</v>
      </c>
      <c r="V42" s="151">
        <f>APR!H41</f>
        <v>149</v>
      </c>
      <c r="W42" s="151">
        <f>MEI!H41</f>
        <v>176</v>
      </c>
      <c r="X42" s="151">
        <f>JUN!H41</f>
        <v>264</v>
      </c>
      <c r="Y42" s="151">
        <f>JUL!H41</f>
        <v>302</v>
      </c>
      <c r="Z42" s="151">
        <f>AGS!H41</f>
        <v>271</v>
      </c>
      <c r="AA42" s="151">
        <f>SEPT!H41</f>
        <v>219</v>
      </c>
      <c r="AB42" s="151">
        <f>OKT!H41</f>
        <v>224</v>
      </c>
      <c r="AC42" s="151">
        <f>NOV!H41</f>
        <v>121</v>
      </c>
      <c r="AD42" s="151">
        <f>DES!H41</f>
        <v>144</v>
      </c>
      <c r="AE42" s="151">
        <f t="shared" si="0"/>
        <v>3308</v>
      </c>
      <c r="AF42" s="151">
        <f t="shared" si="1"/>
        <v>2367</v>
      </c>
      <c r="AG42" s="152">
        <f t="shared" si="2"/>
        <v>0.71553808948004838</v>
      </c>
      <c r="AH42" s="82">
        <f t="shared" si="3"/>
        <v>1616</v>
      </c>
      <c r="AI42" s="82">
        <f t="shared" si="4"/>
        <v>1086</v>
      </c>
      <c r="AJ42" s="82">
        <f t="shared" si="5"/>
        <v>0.67202970297029707</v>
      </c>
      <c r="AK42" s="82">
        <f t="shared" si="6"/>
        <v>1692</v>
      </c>
      <c r="AL42" s="82">
        <f t="shared" si="7"/>
        <v>1281</v>
      </c>
      <c r="AM42" s="82">
        <f t="shared" si="8"/>
        <v>0.75709219858156029</v>
      </c>
    </row>
    <row r="43" spans="1:39" ht="15.75" customHeight="1" x14ac:dyDescent="0.3">
      <c r="A43" s="53">
        <v>41</v>
      </c>
      <c r="B43" s="53"/>
      <c r="C43" s="137" t="s">
        <v>599</v>
      </c>
      <c r="D43" s="137">
        <v>18</v>
      </c>
      <c r="E43" s="53" t="s">
        <v>40</v>
      </c>
      <c r="F43" s="53" t="s">
        <v>58</v>
      </c>
      <c r="G43" s="151">
        <f>JAN!E42</f>
        <v>0</v>
      </c>
      <c r="H43" s="151">
        <f>FEB!E42</f>
        <v>0</v>
      </c>
      <c r="I43" s="151">
        <f>MAR!E42</f>
        <v>5</v>
      </c>
      <c r="J43" s="151">
        <f>APR!E42</f>
        <v>7</v>
      </c>
      <c r="K43" s="151">
        <f>MEI!E42</f>
        <v>5</v>
      </c>
      <c r="L43" s="151">
        <f>JUN!E42</f>
        <v>3</v>
      </c>
      <c r="M43" s="151">
        <f>JUL!E42</f>
        <v>0</v>
      </c>
      <c r="N43" s="151">
        <f>AGS!E42</f>
        <v>0</v>
      </c>
      <c r="O43" s="151">
        <f>SEPT!E42</f>
        <v>0</v>
      </c>
      <c r="P43" s="151">
        <f>OKT!E42</f>
        <v>0</v>
      </c>
      <c r="Q43" s="151">
        <f>NOV!E42</f>
        <v>0</v>
      </c>
      <c r="R43" s="151">
        <f>DES!E42</f>
        <v>0</v>
      </c>
      <c r="S43" s="151">
        <f>JAN!H42</f>
        <v>0</v>
      </c>
      <c r="T43" s="151">
        <f>FEB!H42</f>
        <v>0</v>
      </c>
      <c r="U43" s="151">
        <f>MAR!H42</f>
        <v>5</v>
      </c>
      <c r="V43" s="151">
        <f>APR!H42</f>
        <v>7</v>
      </c>
      <c r="W43" s="151">
        <f>MEI!H42</f>
        <v>5</v>
      </c>
      <c r="X43" s="151">
        <f>JUN!H42</f>
        <v>3</v>
      </c>
      <c r="Y43" s="151">
        <f>JUL!H42</f>
        <v>0</v>
      </c>
      <c r="Z43" s="151">
        <f>AGS!H42</f>
        <v>0</v>
      </c>
      <c r="AA43" s="151">
        <f>SEPT!H42</f>
        <v>0</v>
      </c>
      <c r="AB43" s="151">
        <f>OKT!H42</f>
        <v>0</v>
      </c>
      <c r="AC43" s="151">
        <f>NOV!H42</f>
        <v>0</v>
      </c>
      <c r="AD43" s="151">
        <f>DES!H42</f>
        <v>0</v>
      </c>
      <c r="AE43" s="151">
        <f t="shared" si="0"/>
        <v>20</v>
      </c>
      <c r="AF43" s="151">
        <f t="shared" si="1"/>
        <v>20</v>
      </c>
      <c r="AG43" s="152">
        <f t="shared" si="2"/>
        <v>1</v>
      </c>
      <c r="AH43" s="82">
        <f t="shared" si="3"/>
        <v>20</v>
      </c>
      <c r="AI43" s="82">
        <f t="shared" si="4"/>
        <v>20</v>
      </c>
      <c r="AJ43" s="82">
        <f t="shared" si="5"/>
        <v>1</v>
      </c>
      <c r="AK43" s="82">
        <f t="shared" si="6"/>
        <v>0</v>
      </c>
      <c r="AL43" s="82">
        <f t="shared" si="7"/>
        <v>0</v>
      </c>
      <c r="AM43" s="82" t="e">
        <f t="shared" si="8"/>
        <v>#DIV/0!</v>
      </c>
    </row>
    <row r="44" spans="1:39" ht="15.75" customHeight="1" x14ac:dyDescent="0.3">
      <c r="A44" s="53">
        <v>42</v>
      </c>
      <c r="B44" s="53"/>
      <c r="C44" s="137" t="s">
        <v>599</v>
      </c>
      <c r="D44" s="137">
        <v>19</v>
      </c>
      <c r="E44" s="53" t="s">
        <v>40</v>
      </c>
      <c r="F44" s="53" t="s">
        <v>59</v>
      </c>
      <c r="G44" s="151">
        <f>JAN!E43</f>
        <v>0</v>
      </c>
      <c r="H44" s="151">
        <f>FEB!E43</f>
        <v>0</v>
      </c>
      <c r="I44" s="151">
        <f>MAR!E43</f>
        <v>9</v>
      </c>
      <c r="J44" s="151">
        <f>APR!E43</f>
        <v>13</v>
      </c>
      <c r="K44" s="151">
        <f>MEI!E43</f>
        <v>27</v>
      </c>
      <c r="L44" s="151">
        <f>JUN!E43</f>
        <v>13</v>
      </c>
      <c r="M44" s="151">
        <f>JUL!E43</f>
        <v>5</v>
      </c>
      <c r="N44" s="151">
        <f>AGS!E43</f>
        <v>20</v>
      </c>
      <c r="O44" s="151">
        <f>SEPT!E43</f>
        <v>24</v>
      </c>
      <c r="P44" s="151">
        <f>OKT!E43</f>
        <v>4</v>
      </c>
      <c r="Q44" s="151">
        <f>NOV!E43</f>
        <v>4</v>
      </c>
      <c r="R44" s="151">
        <f>DES!E43</f>
        <v>0</v>
      </c>
      <c r="S44" s="151">
        <f>JAN!H43</f>
        <v>0</v>
      </c>
      <c r="T44" s="151">
        <f>FEB!H43</f>
        <v>0</v>
      </c>
      <c r="U44" s="151">
        <f>MAR!H43</f>
        <v>9</v>
      </c>
      <c r="V44" s="151">
        <f>APR!H43</f>
        <v>13</v>
      </c>
      <c r="W44" s="151">
        <f>MEI!H43</f>
        <v>27</v>
      </c>
      <c r="X44" s="151">
        <f>JUN!H43</f>
        <v>13</v>
      </c>
      <c r="Y44" s="151">
        <f>JUL!H43</f>
        <v>5</v>
      </c>
      <c r="Z44" s="151">
        <f>AGS!H43</f>
        <v>20</v>
      </c>
      <c r="AA44" s="151">
        <f>SEPT!H43</f>
        <v>16</v>
      </c>
      <c r="AB44" s="151">
        <f>OKT!H43</f>
        <v>4</v>
      </c>
      <c r="AC44" s="151">
        <f>NOV!H43</f>
        <v>4</v>
      </c>
      <c r="AD44" s="151">
        <f>DES!H43</f>
        <v>0</v>
      </c>
      <c r="AE44" s="151">
        <f t="shared" si="0"/>
        <v>119</v>
      </c>
      <c r="AF44" s="151">
        <f t="shared" si="1"/>
        <v>111</v>
      </c>
      <c r="AG44" s="152">
        <f t="shared" si="2"/>
        <v>0.9327731092436975</v>
      </c>
      <c r="AH44" s="82">
        <f t="shared" si="3"/>
        <v>62</v>
      </c>
      <c r="AI44" s="82">
        <f t="shared" si="4"/>
        <v>62</v>
      </c>
      <c r="AJ44" s="82">
        <f t="shared" si="5"/>
        <v>1</v>
      </c>
      <c r="AK44" s="82">
        <f t="shared" si="6"/>
        <v>57</v>
      </c>
      <c r="AL44" s="82">
        <f t="shared" si="7"/>
        <v>49</v>
      </c>
      <c r="AM44" s="82">
        <f t="shared" si="8"/>
        <v>0.85964912280701755</v>
      </c>
    </row>
    <row r="45" spans="1:39" ht="15.75" customHeight="1" x14ac:dyDescent="0.3">
      <c r="A45" s="53">
        <v>43</v>
      </c>
      <c r="B45" s="53"/>
      <c r="C45" s="137" t="s">
        <v>601</v>
      </c>
      <c r="D45" s="137">
        <v>20</v>
      </c>
      <c r="E45" s="53" t="s">
        <v>40</v>
      </c>
      <c r="F45" s="53" t="s">
        <v>60</v>
      </c>
      <c r="G45" s="151">
        <f>JAN!E44</f>
        <v>28</v>
      </c>
      <c r="H45" s="151">
        <f>FEB!E44</f>
        <v>12</v>
      </c>
      <c r="I45" s="151">
        <f>MAR!E44</f>
        <v>3</v>
      </c>
      <c r="J45" s="151">
        <f>APR!E44</f>
        <v>18</v>
      </c>
      <c r="K45" s="151">
        <f>MEI!E44</f>
        <v>9</v>
      </c>
      <c r="L45" s="151">
        <f>JUN!E44</f>
        <v>88</v>
      </c>
      <c r="M45" s="151">
        <f>JUL!E44</f>
        <v>53</v>
      </c>
      <c r="N45" s="151">
        <f>AGS!E44</f>
        <v>6</v>
      </c>
      <c r="O45" s="151">
        <f>SEPT!E44</f>
        <v>48</v>
      </c>
      <c r="P45" s="151">
        <f>OKT!E44</f>
        <v>26</v>
      </c>
      <c r="Q45" s="151">
        <f>NOV!E44</f>
        <v>42</v>
      </c>
      <c r="R45" s="151">
        <f>DES!E44</f>
        <v>15</v>
      </c>
      <c r="S45" s="151">
        <f>JAN!H44</f>
        <v>24</v>
      </c>
      <c r="T45" s="151">
        <f>FEB!H44</f>
        <v>12</v>
      </c>
      <c r="U45" s="151">
        <f>MAR!H44</f>
        <v>3</v>
      </c>
      <c r="V45" s="151">
        <f>APR!H44</f>
        <v>18</v>
      </c>
      <c r="W45" s="151">
        <f>MEI!H44</f>
        <v>9</v>
      </c>
      <c r="X45" s="151">
        <f>JUN!H44</f>
        <v>88</v>
      </c>
      <c r="Y45" s="151">
        <f>JUL!H44</f>
        <v>53</v>
      </c>
      <c r="Z45" s="151">
        <f>AGS!H44</f>
        <v>6</v>
      </c>
      <c r="AA45" s="151">
        <f>SEPT!H44</f>
        <v>49</v>
      </c>
      <c r="AB45" s="151">
        <f>OKT!H44</f>
        <v>21</v>
      </c>
      <c r="AC45" s="151">
        <f>NOV!H44</f>
        <v>38</v>
      </c>
      <c r="AD45" s="151">
        <f>DES!H44</f>
        <v>8</v>
      </c>
      <c r="AE45" s="151">
        <f t="shared" si="0"/>
        <v>348</v>
      </c>
      <c r="AF45" s="151">
        <f t="shared" si="1"/>
        <v>329</v>
      </c>
      <c r="AG45" s="152">
        <f t="shared" si="2"/>
        <v>0.9454022988505747</v>
      </c>
      <c r="AH45" s="82">
        <f t="shared" si="3"/>
        <v>158</v>
      </c>
      <c r="AI45" s="82">
        <f t="shared" si="4"/>
        <v>154</v>
      </c>
      <c r="AJ45" s="82">
        <f t="shared" si="5"/>
        <v>0.97468354430379744</v>
      </c>
      <c r="AK45" s="82">
        <f t="shared" si="6"/>
        <v>190</v>
      </c>
      <c r="AL45" s="82">
        <f t="shared" si="7"/>
        <v>175</v>
      </c>
      <c r="AM45" s="82">
        <f t="shared" si="8"/>
        <v>0.92105263157894735</v>
      </c>
    </row>
    <row r="46" spans="1:39" ht="15.75" customHeight="1" x14ac:dyDescent="0.3">
      <c r="A46" s="53">
        <v>44</v>
      </c>
      <c r="B46" s="53"/>
      <c r="C46" s="137" t="s">
        <v>591</v>
      </c>
      <c r="D46" s="137">
        <v>21</v>
      </c>
      <c r="E46" s="53" t="s">
        <v>40</v>
      </c>
      <c r="F46" s="53" t="s">
        <v>61</v>
      </c>
      <c r="G46" s="151">
        <f>JAN!E45</f>
        <v>0</v>
      </c>
      <c r="H46" s="151">
        <f>FEB!E45</f>
        <v>0</v>
      </c>
      <c r="I46" s="151">
        <f>MAR!E45</f>
        <v>0</v>
      </c>
      <c r="J46" s="151">
        <f>APR!E45</f>
        <v>0</v>
      </c>
      <c r="K46" s="151">
        <f>MEI!E45</f>
        <v>0</v>
      </c>
      <c r="L46" s="151">
        <f>JUN!E45</f>
        <v>0</v>
      </c>
      <c r="M46" s="151">
        <f>JUL!E45</f>
        <v>0</v>
      </c>
      <c r="N46" s="151">
        <f>AGS!E45</f>
        <v>0</v>
      </c>
      <c r="O46" s="151">
        <f>SEPT!E45</f>
        <v>0</v>
      </c>
      <c r="P46" s="151">
        <f>OKT!E45</f>
        <v>0</v>
      </c>
      <c r="Q46" s="151">
        <f>NOV!E45</f>
        <v>0</v>
      </c>
      <c r="R46" s="151">
        <f>DES!E45</f>
        <v>0</v>
      </c>
      <c r="S46" s="151">
        <f>JAN!H45</f>
        <v>0</v>
      </c>
      <c r="T46" s="151">
        <f>FEB!H45</f>
        <v>0</v>
      </c>
      <c r="U46" s="151">
        <f>MAR!H45</f>
        <v>0</v>
      </c>
      <c r="V46" s="151">
        <f>APR!H45</f>
        <v>0</v>
      </c>
      <c r="W46" s="151">
        <f>MEI!H45</f>
        <v>0</v>
      </c>
      <c r="X46" s="151">
        <f>JUN!H45</f>
        <v>0</v>
      </c>
      <c r="Y46" s="151">
        <f>JUL!H45</f>
        <v>0</v>
      </c>
      <c r="Z46" s="151">
        <f>AGS!H45</f>
        <v>0</v>
      </c>
      <c r="AA46" s="151">
        <f>SEPT!H45</f>
        <v>0</v>
      </c>
      <c r="AB46" s="151">
        <f>OKT!H45</f>
        <v>0</v>
      </c>
      <c r="AC46" s="151">
        <f>NOV!H45</f>
        <v>0</v>
      </c>
      <c r="AD46" s="151">
        <f>DES!H45</f>
        <v>0</v>
      </c>
      <c r="AE46" s="151">
        <f t="shared" si="0"/>
        <v>0</v>
      </c>
      <c r="AF46" s="151">
        <f t="shared" si="1"/>
        <v>0</v>
      </c>
      <c r="AG46" s="152" t="e">
        <f t="shared" si="2"/>
        <v>#DIV/0!</v>
      </c>
      <c r="AH46" s="82">
        <f t="shared" si="3"/>
        <v>0</v>
      </c>
      <c r="AI46" s="82">
        <f t="shared" si="4"/>
        <v>0</v>
      </c>
      <c r="AJ46" s="82" t="e">
        <f t="shared" si="5"/>
        <v>#DIV/0!</v>
      </c>
      <c r="AK46" s="82">
        <f t="shared" si="6"/>
        <v>0</v>
      </c>
      <c r="AL46" s="82">
        <f t="shared" si="7"/>
        <v>0</v>
      </c>
      <c r="AM46" s="82" t="e">
        <f t="shared" si="8"/>
        <v>#DIV/0!</v>
      </c>
    </row>
    <row r="47" spans="1:39" ht="15.75" customHeight="1" x14ac:dyDescent="0.3">
      <c r="A47" s="53">
        <v>45</v>
      </c>
      <c r="B47" s="53"/>
      <c r="C47" s="137" t="s">
        <v>591</v>
      </c>
      <c r="D47" s="137">
        <v>22</v>
      </c>
      <c r="E47" s="53" t="s">
        <v>40</v>
      </c>
      <c r="F47" s="53" t="s">
        <v>62</v>
      </c>
      <c r="G47" s="151">
        <f>JAN!E46</f>
        <v>0</v>
      </c>
      <c r="H47" s="151">
        <f>FEB!E46</f>
        <v>0</v>
      </c>
      <c r="I47" s="151">
        <f>MAR!E46</f>
        <v>0</v>
      </c>
      <c r="J47" s="151">
        <f>APR!E46</f>
        <v>0</v>
      </c>
      <c r="K47" s="151">
        <f>MEI!E46</f>
        <v>0</v>
      </c>
      <c r="L47" s="151">
        <f>JUN!E46</f>
        <v>0</v>
      </c>
      <c r="M47" s="151">
        <f>JUL!E46</f>
        <v>0</v>
      </c>
      <c r="N47" s="151">
        <f>AGS!E46</f>
        <v>0</v>
      </c>
      <c r="O47" s="151">
        <f>SEPT!E46</f>
        <v>0</v>
      </c>
      <c r="P47" s="151">
        <f>OKT!E46</f>
        <v>0</v>
      </c>
      <c r="Q47" s="151">
        <f>NOV!E46</f>
        <v>0</v>
      </c>
      <c r="R47" s="151">
        <f>DES!E46</f>
        <v>0</v>
      </c>
      <c r="S47" s="151">
        <f>JAN!H46</f>
        <v>0</v>
      </c>
      <c r="T47" s="151">
        <f>FEB!H46</f>
        <v>0</v>
      </c>
      <c r="U47" s="151">
        <f>MAR!H46</f>
        <v>0</v>
      </c>
      <c r="V47" s="151">
        <f>APR!H46</f>
        <v>0</v>
      </c>
      <c r="W47" s="151">
        <f>MEI!H46</f>
        <v>0</v>
      </c>
      <c r="X47" s="151">
        <f>JUN!H46</f>
        <v>0</v>
      </c>
      <c r="Y47" s="151">
        <f>JUL!H46</f>
        <v>0</v>
      </c>
      <c r="Z47" s="151">
        <f>AGS!H46</f>
        <v>0</v>
      </c>
      <c r="AA47" s="151">
        <f>SEPT!H46</f>
        <v>0</v>
      </c>
      <c r="AB47" s="151">
        <f>OKT!H46</f>
        <v>0</v>
      </c>
      <c r="AC47" s="151">
        <f>NOV!H46</f>
        <v>0</v>
      </c>
      <c r="AD47" s="151">
        <f>DES!H46</f>
        <v>0</v>
      </c>
      <c r="AE47" s="151">
        <f t="shared" si="0"/>
        <v>0</v>
      </c>
      <c r="AF47" s="151">
        <f t="shared" si="1"/>
        <v>0</v>
      </c>
      <c r="AG47" s="152" t="e">
        <f t="shared" si="2"/>
        <v>#DIV/0!</v>
      </c>
      <c r="AH47" s="82">
        <f t="shared" si="3"/>
        <v>0</v>
      </c>
      <c r="AI47" s="82">
        <f t="shared" si="4"/>
        <v>0</v>
      </c>
      <c r="AJ47" s="82" t="e">
        <f t="shared" si="5"/>
        <v>#DIV/0!</v>
      </c>
      <c r="AK47" s="82">
        <f t="shared" si="6"/>
        <v>0</v>
      </c>
      <c r="AL47" s="82">
        <f t="shared" si="7"/>
        <v>0</v>
      </c>
      <c r="AM47" s="82" t="e">
        <f t="shared" si="8"/>
        <v>#DIV/0!</v>
      </c>
    </row>
    <row r="48" spans="1:39" ht="15.75" customHeight="1" x14ac:dyDescent="0.3">
      <c r="A48" s="53">
        <v>46</v>
      </c>
      <c r="B48" s="53"/>
      <c r="C48" s="137" t="s">
        <v>591</v>
      </c>
      <c r="D48" s="137">
        <v>23</v>
      </c>
      <c r="E48" s="53" t="s">
        <v>40</v>
      </c>
      <c r="F48" s="53" t="s">
        <v>63</v>
      </c>
      <c r="G48" s="151">
        <f>JAN!E47</f>
        <v>0</v>
      </c>
      <c r="H48" s="151">
        <f>FEB!E47</f>
        <v>0</v>
      </c>
      <c r="I48" s="151">
        <f>MAR!E47</f>
        <v>0</v>
      </c>
      <c r="J48" s="151">
        <f>APR!E47</f>
        <v>0</v>
      </c>
      <c r="K48" s="151">
        <f>MEI!E47</f>
        <v>0</v>
      </c>
      <c r="L48" s="151">
        <f>JUN!E47</f>
        <v>0</v>
      </c>
      <c r="M48" s="151">
        <f>JUL!E47</f>
        <v>0</v>
      </c>
      <c r="N48" s="151">
        <f>AGS!E47</f>
        <v>0</v>
      </c>
      <c r="O48" s="151">
        <f>SEPT!E47</f>
        <v>0</v>
      </c>
      <c r="P48" s="151">
        <f>OKT!E47</f>
        <v>0</v>
      </c>
      <c r="Q48" s="151">
        <f>NOV!E47</f>
        <v>0</v>
      </c>
      <c r="R48" s="151">
        <f>DES!E47</f>
        <v>0</v>
      </c>
      <c r="S48" s="151">
        <f>JAN!H47</f>
        <v>0</v>
      </c>
      <c r="T48" s="151">
        <f>FEB!H47</f>
        <v>0</v>
      </c>
      <c r="U48" s="151">
        <f>MAR!H47</f>
        <v>0</v>
      </c>
      <c r="V48" s="151">
        <f>APR!H47</f>
        <v>0</v>
      </c>
      <c r="W48" s="151">
        <f>MEI!H47</f>
        <v>0</v>
      </c>
      <c r="X48" s="151">
        <f>JUN!H47</f>
        <v>0</v>
      </c>
      <c r="Y48" s="151">
        <f>JUL!H47</f>
        <v>0</v>
      </c>
      <c r="Z48" s="151">
        <f>AGS!H47</f>
        <v>0</v>
      </c>
      <c r="AA48" s="151">
        <f>SEPT!H47</f>
        <v>0</v>
      </c>
      <c r="AB48" s="151">
        <f>OKT!H47</f>
        <v>0</v>
      </c>
      <c r="AC48" s="151">
        <f>NOV!H47</f>
        <v>0</v>
      </c>
      <c r="AD48" s="151">
        <f>DES!H47</f>
        <v>0</v>
      </c>
      <c r="AE48" s="151">
        <f t="shared" si="0"/>
        <v>0</v>
      </c>
      <c r="AF48" s="151">
        <f t="shared" si="1"/>
        <v>0</v>
      </c>
      <c r="AG48" s="152" t="e">
        <f t="shared" si="2"/>
        <v>#DIV/0!</v>
      </c>
      <c r="AH48" s="82">
        <f t="shared" si="3"/>
        <v>0</v>
      </c>
      <c r="AI48" s="82">
        <f t="shared" si="4"/>
        <v>0</v>
      </c>
      <c r="AJ48" s="82" t="e">
        <f t="shared" si="5"/>
        <v>#DIV/0!</v>
      </c>
      <c r="AK48" s="82">
        <f t="shared" si="6"/>
        <v>0</v>
      </c>
      <c r="AL48" s="82">
        <f t="shared" si="7"/>
        <v>0</v>
      </c>
      <c r="AM48" s="82" t="e">
        <f t="shared" si="8"/>
        <v>#DIV/0!</v>
      </c>
    </row>
    <row r="49" spans="1:39" ht="15.75" customHeight="1" x14ac:dyDescent="0.3">
      <c r="A49" s="53">
        <v>47</v>
      </c>
      <c r="B49" s="53"/>
      <c r="C49" s="137" t="s">
        <v>591</v>
      </c>
      <c r="D49" s="137">
        <v>24</v>
      </c>
      <c r="E49" s="53" t="s">
        <v>40</v>
      </c>
      <c r="F49" s="53" t="s">
        <v>64</v>
      </c>
      <c r="G49" s="151">
        <f>JAN!E48</f>
        <v>0</v>
      </c>
      <c r="H49" s="151">
        <f>FEB!E48</f>
        <v>0</v>
      </c>
      <c r="I49" s="151">
        <f>MAR!E48</f>
        <v>0</v>
      </c>
      <c r="J49" s="151">
        <f>APR!E48</f>
        <v>0</v>
      </c>
      <c r="K49" s="151">
        <f>MEI!E48</f>
        <v>0</v>
      </c>
      <c r="L49" s="151">
        <f>JUN!E48</f>
        <v>0</v>
      </c>
      <c r="M49" s="151">
        <f>JUL!E48</f>
        <v>0</v>
      </c>
      <c r="N49" s="151">
        <f>AGS!E48</f>
        <v>0</v>
      </c>
      <c r="O49" s="151">
        <f>SEPT!E48</f>
        <v>0</v>
      </c>
      <c r="P49" s="151">
        <f>OKT!E48</f>
        <v>0</v>
      </c>
      <c r="Q49" s="151">
        <f>NOV!E48</f>
        <v>0</v>
      </c>
      <c r="R49" s="151">
        <f>DES!E48</f>
        <v>0</v>
      </c>
      <c r="S49" s="151">
        <f>JAN!H48</f>
        <v>0</v>
      </c>
      <c r="T49" s="151">
        <f>FEB!H48</f>
        <v>0</v>
      </c>
      <c r="U49" s="151">
        <f>MAR!H48</f>
        <v>0</v>
      </c>
      <c r="V49" s="151">
        <f>APR!H48</f>
        <v>0</v>
      </c>
      <c r="W49" s="151">
        <f>MEI!H48</f>
        <v>0</v>
      </c>
      <c r="X49" s="151">
        <f>JUN!H48</f>
        <v>0</v>
      </c>
      <c r="Y49" s="151">
        <f>JUL!H48</f>
        <v>0</v>
      </c>
      <c r="Z49" s="151">
        <f>AGS!H48</f>
        <v>0</v>
      </c>
      <c r="AA49" s="151">
        <f>SEPT!H48</f>
        <v>0</v>
      </c>
      <c r="AB49" s="151">
        <f>OKT!H48</f>
        <v>0</v>
      </c>
      <c r="AC49" s="151">
        <f>NOV!H48</f>
        <v>0</v>
      </c>
      <c r="AD49" s="151">
        <f>DES!H48</f>
        <v>0</v>
      </c>
      <c r="AE49" s="151">
        <f t="shared" si="0"/>
        <v>0</v>
      </c>
      <c r="AF49" s="151">
        <f t="shared" si="1"/>
        <v>0</v>
      </c>
      <c r="AG49" s="152" t="e">
        <f t="shared" si="2"/>
        <v>#DIV/0!</v>
      </c>
      <c r="AH49" s="82">
        <f t="shared" si="3"/>
        <v>0</v>
      </c>
      <c r="AI49" s="82">
        <f t="shared" si="4"/>
        <v>0</v>
      </c>
      <c r="AJ49" s="82" t="e">
        <f t="shared" si="5"/>
        <v>#DIV/0!</v>
      </c>
      <c r="AK49" s="82">
        <f t="shared" si="6"/>
        <v>0</v>
      </c>
      <c r="AL49" s="82">
        <f t="shared" si="7"/>
        <v>0</v>
      </c>
      <c r="AM49" s="82" t="e">
        <f t="shared" si="8"/>
        <v>#DIV/0!</v>
      </c>
    </row>
    <row r="50" spans="1:39" ht="15.75" customHeight="1" x14ac:dyDescent="0.3">
      <c r="A50" s="53">
        <v>48</v>
      </c>
      <c r="B50" s="53"/>
      <c r="C50" s="137" t="s">
        <v>591</v>
      </c>
      <c r="D50" s="137">
        <v>25</v>
      </c>
      <c r="E50" s="53" t="s">
        <v>40</v>
      </c>
      <c r="F50" s="53" t="s">
        <v>65</v>
      </c>
      <c r="G50" s="151">
        <f>JAN!E49</f>
        <v>0</v>
      </c>
      <c r="H50" s="151">
        <f>FEB!E49</f>
        <v>0</v>
      </c>
      <c r="I50" s="151">
        <f>MAR!E49</f>
        <v>0</v>
      </c>
      <c r="J50" s="151">
        <f>APR!E49</f>
        <v>0</v>
      </c>
      <c r="K50" s="151">
        <f>MEI!E49</f>
        <v>0</v>
      </c>
      <c r="L50" s="151">
        <f>JUN!E49</f>
        <v>0</v>
      </c>
      <c r="M50" s="151">
        <f>JUL!E49</f>
        <v>0</v>
      </c>
      <c r="N50" s="151">
        <f>AGS!E49</f>
        <v>0</v>
      </c>
      <c r="O50" s="151">
        <f>SEPT!E49</f>
        <v>0</v>
      </c>
      <c r="P50" s="151">
        <f>OKT!E49</f>
        <v>0</v>
      </c>
      <c r="Q50" s="151">
        <f>NOV!E49</f>
        <v>0</v>
      </c>
      <c r="R50" s="151">
        <f>DES!E49</f>
        <v>0</v>
      </c>
      <c r="S50" s="151">
        <f>JAN!H49</f>
        <v>0</v>
      </c>
      <c r="T50" s="151">
        <f>FEB!H49</f>
        <v>0</v>
      </c>
      <c r="U50" s="151">
        <f>MAR!H49</f>
        <v>0</v>
      </c>
      <c r="V50" s="151">
        <f>APR!H49</f>
        <v>0</v>
      </c>
      <c r="W50" s="151">
        <f>MEI!H49</f>
        <v>0</v>
      </c>
      <c r="X50" s="151">
        <f>JUN!H49</f>
        <v>0</v>
      </c>
      <c r="Y50" s="151">
        <f>JUL!H49</f>
        <v>0</v>
      </c>
      <c r="Z50" s="151">
        <f>AGS!H49</f>
        <v>0</v>
      </c>
      <c r="AA50" s="151">
        <f>SEPT!H49</f>
        <v>0</v>
      </c>
      <c r="AB50" s="151">
        <f>OKT!H49</f>
        <v>0</v>
      </c>
      <c r="AC50" s="151">
        <f>NOV!H49</f>
        <v>0</v>
      </c>
      <c r="AD50" s="151">
        <f>DES!H49</f>
        <v>0</v>
      </c>
      <c r="AE50" s="151">
        <f t="shared" si="0"/>
        <v>0</v>
      </c>
      <c r="AF50" s="151">
        <f t="shared" si="1"/>
        <v>0</v>
      </c>
      <c r="AG50" s="152" t="e">
        <f t="shared" si="2"/>
        <v>#DIV/0!</v>
      </c>
      <c r="AH50" s="82">
        <f t="shared" si="3"/>
        <v>0</v>
      </c>
      <c r="AI50" s="82">
        <f t="shared" si="4"/>
        <v>0</v>
      </c>
      <c r="AJ50" s="82" t="e">
        <f t="shared" si="5"/>
        <v>#DIV/0!</v>
      </c>
      <c r="AK50" s="82">
        <f t="shared" si="6"/>
        <v>0</v>
      </c>
      <c r="AL50" s="82">
        <f t="shared" si="7"/>
        <v>0</v>
      </c>
      <c r="AM50" s="82" t="e">
        <f t="shared" si="8"/>
        <v>#DIV/0!</v>
      </c>
    </row>
    <row r="51" spans="1:39" ht="15.75" customHeight="1" x14ac:dyDescent="0.3">
      <c r="A51" s="53">
        <v>49</v>
      </c>
      <c r="B51" s="53"/>
      <c r="C51" s="137" t="s">
        <v>591</v>
      </c>
      <c r="D51" s="137">
        <v>26</v>
      </c>
      <c r="E51" s="53" t="s">
        <v>40</v>
      </c>
      <c r="F51" s="53" t="s">
        <v>66</v>
      </c>
      <c r="G51" s="151">
        <f>JAN!E50</f>
        <v>0</v>
      </c>
      <c r="H51" s="151">
        <f>FEB!E50</f>
        <v>0</v>
      </c>
      <c r="I51" s="151">
        <f>MAR!E50</f>
        <v>0</v>
      </c>
      <c r="J51" s="151">
        <f>APR!E50</f>
        <v>1</v>
      </c>
      <c r="K51" s="151">
        <f>MEI!E50</f>
        <v>0</v>
      </c>
      <c r="L51" s="151">
        <f>JUN!E50</f>
        <v>0</v>
      </c>
      <c r="M51" s="151">
        <f>JUL!E50</f>
        <v>0</v>
      </c>
      <c r="N51" s="151">
        <f>AGS!E50</f>
        <v>0</v>
      </c>
      <c r="O51" s="151">
        <f>SEPT!E50</f>
        <v>0</v>
      </c>
      <c r="P51" s="151">
        <f>OKT!E50</f>
        <v>0</v>
      </c>
      <c r="Q51" s="151">
        <f>NOV!E50</f>
        <v>0</v>
      </c>
      <c r="R51" s="151">
        <f>DES!E50</f>
        <v>0</v>
      </c>
      <c r="S51" s="151">
        <f>JAN!H50</f>
        <v>0</v>
      </c>
      <c r="T51" s="151">
        <f>FEB!H50</f>
        <v>0</v>
      </c>
      <c r="U51" s="151">
        <f>MAR!H50</f>
        <v>0</v>
      </c>
      <c r="V51" s="151">
        <f>APR!H50</f>
        <v>1</v>
      </c>
      <c r="W51" s="151">
        <f>MEI!H50</f>
        <v>0</v>
      </c>
      <c r="X51" s="151">
        <f>JUN!H50</f>
        <v>0</v>
      </c>
      <c r="Y51" s="151">
        <f>JUL!H50</f>
        <v>0</v>
      </c>
      <c r="Z51" s="151">
        <f>AGS!H50</f>
        <v>0</v>
      </c>
      <c r="AA51" s="151">
        <f>SEPT!H50</f>
        <v>0</v>
      </c>
      <c r="AB51" s="151">
        <f>OKT!H50</f>
        <v>0</v>
      </c>
      <c r="AC51" s="151">
        <f>NOV!H50</f>
        <v>0</v>
      </c>
      <c r="AD51" s="151">
        <f>DES!H50</f>
        <v>0</v>
      </c>
      <c r="AE51" s="151">
        <f t="shared" si="0"/>
        <v>1</v>
      </c>
      <c r="AF51" s="151">
        <f t="shared" si="1"/>
        <v>1</v>
      </c>
      <c r="AG51" s="152">
        <f t="shared" si="2"/>
        <v>1</v>
      </c>
      <c r="AH51" s="82">
        <f t="shared" si="3"/>
        <v>1</v>
      </c>
      <c r="AI51" s="82">
        <f t="shared" si="4"/>
        <v>1</v>
      </c>
      <c r="AJ51" s="82">
        <f t="shared" si="5"/>
        <v>1</v>
      </c>
      <c r="AK51" s="82">
        <f t="shared" si="6"/>
        <v>0</v>
      </c>
      <c r="AL51" s="82">
        <f t="shared" si="7"/>
        <v>0</v>
      </c>
      <c r="AM51" s="82" t="e">
        <f t="shared" si="8"/>
        <v>#DIV/0!</v>
      </c>
    </row>
    <row r="52" spans="1:39" ht="15.75" customHeight="1" x14ac:dyDescent="0.3">
      <c r="A52" s="53">
        <v>50</v>
      </c>
      <c r="B52" s="53"/>
      <c r="C52" s="137" t="s">
        <v>591</v>
      </c>
      <c r="D52" s="137">
        <v>27</v>
      </c>
      <c r="E52" s="53" t="s">
        <v>40</v>
      </c>
      <c r="F52" s="53" t="s">
        <v>67</v>
      </c>
      <c r="G52" s="151">
        <f>JAN!E51</f>
        <v>0</v>
      </c>
      <c r="H52" s="151">
        <f>FEB!E51</f>
        <v>0</v>
      </c>
      <c r="I52" s="151">
        <f>MAR!E51</f>
        <v>0</v>
      </c>
      <c r="J52" s="151">
        <f>APR!E51</f>
        <v>0</v>
      </c>
      <c r="K52" s="151">
        <f>MEI!E51</f>
        <v>0</v>
      </c>
      <c r="L52" s="151">
        <f>JUN!E51</f>
        <v>0</v>
      </c>
      <c r="M52" s="151">
        <f>JUL!E51</f>
        <v>0</v>
      </c>
      <c r="N52" s="151">
        <f>AGS!E51</f>
        <v>0</v>
      </c>
      <c r="O52" s="151">
        <f>SEPT!E51</f>
        <v>0</v>
      </c>
      <c r="P52" s="151">
        <f>OKT!E51</f>
        <v>0</v>
      </c>
      <c r="Q52" s="151">
        <f>NOV!E51</f>
        <v>0</v>
      </c>
      <c r="R52" s="151">
        <f>DES!E51</f>
        <v>0</v>
      </c>
      <c r="S52" s="151">
        <f>JAN!H51</f>
        <v>0</v>
      </c>
      <c r="T52" s="151">
        <f>FEB!H51</f>
        <v>0</v>
      </c>
      <c r="U52" s="151">
        <f>MAR!H51</f>
        <v>0</v>
      </c>
      <c r="V52" s="151">
        <f>APR!H51</f>
        <v>0</v>
      </c>
      <c r="W52" s="151">
        <f>MEI!H51</f>
        <v>0</v>
      </c>
      <c r="X52" s="151">
        <f>JUN!H51</f>
        <v>0</v>
      </c>
      <c r="Y52" s="151">
        <f>JUL!H51</f>
        <v>0</v>
      </c>
      <c r="Z52" s="151">
        <f>AGS!H51</f>
        <v>0</v>
      </c>
      <c r="AA52" s="151">
        <f>SEPT!H51</f>
        <v>0</v>
      </c>
      <c r="AB52" s="151">
        <f>OKT!H51</f>
        <v>0</v>
      </c>
      <c r="AC52" s="151">
        <f>NOV!H51</f>
        <v>0</v>
      </c>
      <c r="AD52" s="151">
        <f>DES!H51</f>
        <v>0</v>
      </c>
      <c r="AE52" s="151">
        <f t="shared" si="0"/>
        <v>0</v>
      </c>
      <c r="AF52" s="151">
        <f t="shared" si="1"/>
        <v>0</v>
      </c>
      <c r="AG52" s="152" t="e">
        <f t="shared" si="2"/>
        <v>#DIV/0!</v>
      </c>
      <c r="AH52" s="82">
        <f t="shared" si="3"/>
        <v>0</v>
      </c>
      <c r="AI52" s="82">
        <f t="shared" si="4"/>
        <v>0</v>
      </c>
      <c r="AJ52" s="82" t="e">
        <f t="shared" si="5"/>
        <v>#DIV/0!</v>
      </c>
      <c r="AK52" s="82">
        <f t="shared" si="6"/>
        <v>0</v>
      </c>
      <c r="AL52" s="82">
        <f t="shared" si="7"/>
        <v>0</v>
      </c>
      <c r="AM52" s="82" t="e">
        <f t="shared" si="8"/>
        <v>#DIV/0!</v>
      </c>
    </row>
    <row r="53" spans="1:39" ht="15.75" customHeight="1" x14ac:dyDescent="0.3">
      <c r="A53" s="53">
        <v>51</v>
      </c>
      <c r="B53" s="53"/>
      <c r="C53" s="137" t="s">
        <v>598</v>
      </c>
      <c r="D53" s="137">
        <v>28</v>
      </c>
      <c r="E53" s="53" t="s">
        <v>40</v>
      </c>
      <c r="F53" s="53" t="s">
        <v>68</v>
      </c>
      <c r="G53" s="151">
        <f>JAN!E52</f>
        <v>0</v>
      </c>
      <c r="H53" s="151">
        <f>FEB!E52</f>
        <v>0</v>
      </c>
      <c r="I53" s="151">
        <f>MAR!E52</f>
        <v>0</v>
      </c>
      <c r="J53" s="151">
        <f>APR!E52</f>
        <v>0</v>
      </c>
      <c r="K53" s="151">
        <f>MEI!E52</f>
        <v>0</v>
      </c>
      <c r="L53" s="151">
        <f>JUN!E52</f>
        <v>0</v>
      </c>
      <c r="M53" s="151">
        <f>JUL!E52</f>
        <v>0</v>
      </c>
      <c r="N53" s="151">
        <f>AGS!E52</f>
        <v>0</v>
      </c>
      <c r="O53" s="151">
        <f>SEPT!E52</f>
        <v>0</v>
      </c>
      <c r="P53" s="151">
        <f>OKT!E52</f>
        <v>0</v>
      </c>
      <c r="Q53" s="151">
        <f>NOV!E52</f>
        <v>0</v>
      </c>
      <c r="R53" s="151">
        <f>DES!E52</f>
        <v>0</v>
      </c>
      <c r="S53" s="151">
        <f>JAN!H52</f>
        <v>0</v>
      </c>
      <c r="T53" s="151">
        <f>FEB!H52</f>
        <v>0</v>
      </c>
      <c r="U53" s="151">
        <f>MAR!H52</f>
        <v>0</v>
      </c>
      <c r="V53" s="151">
        <f>APR!H52</f>
        <v>0</v>
      </c>
      <c r="W53" s="151">
        <f>MEI!H52</f>
        <v>0</v>
      </c>
      <c r="X53" s="151">
        <f>JUN!H52</f>
        <v>0</v>
      </c>
      <c r="Y53" s="151">
        <f>JUL!H52</f>
        <v>0</v>
      </c>
      <c r="Z53" s="151">
        <f>AGS!H52</f>
        <v>0</v>
      </c>
      <c r="AA53" s="151">
        <f>SEPT!H52</f>
        <v>0</v>
      </c>
      <c r="AB53" s="151">
        <f>OKT!H52</f>
        <v>0</v>
      </c>
      <c r="AC53" s="151">
        <f>NOV!H52</f>
        <v>0</v>
      </c>
      <c r="AD53" s="151">
        <f>DES!H52</f>
        <v>0</v>
      </c>
      <c r="AE53" s="151">
        <f t="shared" si="0"/>
        <v>0</v>
      </c>
      <c r="AF53" s="151">
        <f t="shared" si="1"/>
        <v>0</v>
      </c>
      <c r="AG53" s="152" t="e">
        <f t="shared" si="2"/>
        <v>#DIV/0!</v>
      </c>
      <c r="AH53" s="82">
        <f t="shared" si="3"/>
        <v>0</v>
      </c>
      <c r="AI53" s="82">
        <f t="shared" si="4"/>
        <v>0</v>
      </c>
      <c r="AJ53" s="82" t="e">
        <f t="shared" si="5"/>
        <v>#DIV/0!</v>
      </c>
      <c r="AK53" s="82">
        <f t="shared" si="6"/>
        <v>0</v>
      </c>
      <c r="AL53" s="82">
        <f t="shared" si="7"/>
        <v>0</v>
      </c>
      <c r="AM53" s="82" t="e">
        <f t="shared" si="8"/>
        <v>#DIV/0!</v>
      </c>
    </row>
    <row r="54" spans="1:39" ht="15.75" customHeight="1" x14ac:dyDescent="0.3">
      <c r="A54" s="53">
        <v>52</v>
      </c>
      <c r="B54" s="53"/>
      <c r="C54" s="137" t="s">
        <v>598</v>
      </c>
      <c r="D54" s="137">
        <v>29</v>
      </c>
      <c r="E54" s="53" t="s">
        <v>40</v>
      </c>
      <c r="F54" s="53" t="s">
        <v>69</v>
      </c>
      <c r="G54" s="151">
        <f>JAN!E53</f>
        <v>9</v>
      </c>
      <c r="H54" s="151">
        <f>FEB!E53</f>
        <v>9</v>
      </c>
      <c r="I54" s="151">
        <f>MAR!E53</f>
        <v>2</v>
      </c>
      <c r="J54" s="151">
        <f>APR!E53</f>
        <v>3</v>
      </c>
      <c r="K54" s="151">
        <f>MEI!E53</f>
        <v>0</v>
      </c>
      <c r="L54" s="151">
        <f>JUN!E53</f>
        <v>7</v>
      </c>
      <c r="M54" s="151">
        <f>JUL!E53</f>
        <v>7</v>
      </c>
      <c r="N54" s="151">
        <f>AGS!E53</f>
        <v>2</v>
      </c>
      <c r="O54" s="151">
        <f>SEPT!E53</f>
        <v>0</v>
      </c>
      <c r="P54" s="151">
        <f>OKT!E53</f>
        <v>3</v>
      </c>
      <c r="Q54" s="151">
        <f>NOV!E53</f>
        <v>0</v>
      </c>
      <c r="R54" s="151">
        <f>DES!E53</f>
        <v>1</v>
      </c>
      <c r="S54" s="151">
        <f>JAN!H53</f>
        <v>9</v>
      </c>
      <c r="T54" s="151">
        <f>FEB!H53</f>
        <v>9</v>
      </c>
      <c r="U54" s="151">
        <f>MAR!H53</f>
        <v>2</v>
      </c>
      <c r="V54" s="151">
        <f>APR!H53</f>
        <v>3</v>
      </c>
      <c r="W54" s="151">
        <f>MEI!H53</f>
        <v>0</v>
      </c>
      <c r="X54" s="151">
        <f>JUN!H53</f>
        <v>7</v>
      </c>
      <c r="Y54" s="151">
        <f>JUL!H53</f>
        <v>7</v>
      </c>
      <c r="Z54" s="151">
        <f>AGS!H53</f>
        <v>2</v>
      </c>
      <c r="AA54" s="151">
        <f>SEPT!H53</f>
        <v>0</v>
      </c>
      <c r="AB54" s="151">
        <f>OKT!H53</f>
        <v>3</v>
      </c>
      <c r="AC54" s="151">
        <f>NOV!H53</f>
        <v>0</v>
      </c>
      <c r="AD54" s="151">
        <f>DES!H53</f>
        <v>1</v>
      </c>
      <c r="AE54" s="151">
        <f t="shared" si="0"/>
        <v>43</v>
      </c>
      <c r="AF54" s="151">
        <f t="shared" si="1"/>
        <v>43</v>
      </c>
      <c r="AG54" s="152">
        <f t="shared" si="2"/>
        <v>1</v>
      </c>
      <c r="AH54" s="82">
        <f t="shared" si="3"/>
        <v>30</v>
      </c>
      <c r="AI54" s="82">
        <f t="shared" si="4"/>
        <v>30</v>
      </c>
      <c r="AJ54" s="82">
        <f t="shared" si="5"/>
        <v>1</v>
      </c>
      <c r="AK54" s="82">
        <f t="shared" si="6"/>
        <v>13</v>
      </c>
      <c r="AL54" s="82">
        <f t="shared" si="7"/>
        <v>13</v>
      </c>
      <c r="AM54" s="82">
        <f t="shared" si="8"/>
        <v>1</v>
      </c>
    </row>
    <row r="55" spans="1:39" ht="15.75" customHeight="1" x14ac:dyDescent="0.3">
      <c r="A55" s="53">
        <v>53</v>
      </c>
      <c r="B55" s="53"/>
      <c r="C55" s="137" t="s">
        <v>591</v>
      </c>
      <c r="D55" s="137">
        <v>30</v>
      </c>
      <c r="E55" s="53" t="s">
        <v>40</v>
      </c>
      <c r="F55" s="53" t="s">
        <v>70</v>
      </c>
      <c r="G55" s="151">
        <f>JAN!E54</f>
        <v>0</v>
      </c>
      <c r="H55" s="151">
        <f>FEB!E54</f>
        <v>0</v>
      </c>
      <c r="I55" s="151">
        <f>MAR!E54</f>
        <v>0</v>
      </c>
      <c r="J55" s="151">
        <f>APR!E54</f>
        <v>0</v>
      </c>
      <c r="K55" s="151">
        <f>MEI!E54</f>
        <v>0</v>
      </c>
      <c r="L55" s="151">
        <f>JUN!E54</f>
        <v>0</v>
      </c>
      <c r="M55" s="151">
        <f>JUL!E54</f>
        <v>0</v>
      </c>
      <c r="N55" s="151">
        <f>AGS!E54</f>
        <v>0</v>
      </c>
      <c r="O55" s="151">
        <f>SEPT!E54</f>
        <v>0</v>
      </c>
      <c r="P55" s="151">
        <f>OKT!E54</f>
        <v>0</v>
      </c>
      <c r="Q55" s="151">
        <f>NOV!E54</f>
        <v>0</v>
      </c>
      <c r="R55" s="151">
        <f>DES!E54</f>
        <v>0</v>
      </c>
      <c r="S55" s="151">
        <f>JAN!H54</f>
        <v>0</v>
      </c>
      <c r="T55" s="151">
        <f>FEB!H54</f>
        <v>0</v>
      </c>
      <c r="U55" s="151">
        <f>MAR!H54</f>
        <v>0</v>
      </c>
      <c r="V55" s="151">
        <f>APR!H54</f>
        <v>0</v>
      </c>
      <c r="W55" s="151">
        <f>MEI!H54</f>
        <v>0</v>
      </c>
      <c r="X55" s="151">
        <f>JUN!H54</f>
        <v>0</v>
      </c>
      <c r="Y55" s="151">
        <f>JUL!H54</f>
        <v>0</v>
      </c>
      <c r="Z55" s="151">
        <f>AGS!H54</f>
        <v>0</v>
      </c>
      <c r="AA55" s="151">
        <f>SEPT!H54</f>
        <v>0</v>
      </c>
      <c r="AB55" s="151">
        <f>OKT!H54</f>
        <v>0</v>
      </c>
      <c r="AC55" s="151">
        <f>NOV!H54</f>
        <v>0</v>
      </c>
      <c r="AD55" s="151">
        <f>DES!H54</f>
        <v>0</v>
      </c>
      <c r="AE55" s="151">
        <f t="shared" si="0"/>
        <v>0</v>
      </c>
      <c r="AF55" s="151">
        <f t="shared" si="1"/>
        <v>0</v>
      </c>
      <c r="AG55" s="152" t="e">
        <f t="shared" si="2"/>
        <v>#DIV/0!</v>
      </c>
      <c r="AH55" s="82">
        <f t="shared" si="3"/>
        <v>0</v>
      </c>
      <c r="AI55" s="82">
        <f t="shared" si="4"/>
        <v>0</v>
      </c>
      <c r="AJ55" s="82" t="e">
        <f t="shared" si="5"/>
        <v>#DIV/0!</v>
      </c>
      <c r="AK55" s="82">
        <f t="shared" si="6"/>
        <v>0</v>
      </c>
      <c r="AL55" s="82">
        <f t="shared" si="7"/>
        <v>0</v>
      </c>
      <c r="AM55" s="82" t="e">
        <f t="shared" si="8"/>
        <v>#DIV/0!</v>
      </c>
    </row>
    <row r="56" spans="1:39" ht="15.75" customHeight="1" x14ac:dyDescent="0.3">
      <c r="A56" s="53">
        <v>54</v>
      </c>
      <c r="B56" s="53"/>
      <c r="C56" s="137" t="s">
        <v>591</v>
      </c>
      <c r="D56" s="137">
        <v>31</v>
      </c>
      <c r="E56" s="53" t="s">
        <v>40</v>
      </c>
      <c r="F56" s="53" t="s">
        <v>71</v>
      </c>
      <c r="G56" s="151">
        <f>JAN!E55</f>
        <v>12</v>
      </c>
      <c r="H56" s="151">
        <f>FEB!E55</f>
        <v>0</v>
      </c>
      <c r="I56" s="151">
        <f>MAR!E55</f>
        <v>0</v>
      </c>
      <c r="J56" s="151">
        <f>APR!E55</f>
        <v>0</v>
      </c>
      <c r="K56" s="151">
        <f>MEI!E55</f>
        <v>0</v>
      </c>
      <c r="L56" s="151">
        <f>JUN!E55</f>
        <v>0</v>
      </c>
      <c r="M56" s="151">
        <f>JUL!E55</f>
        <v>0</v>
      </c>
      <c r="N56" s="151">
        <f>AGS!E55</f>
        <v>0</v>
      </c>
      <c r="O56" s="151">
        <f>SEPT!E55</f>
        <v>0</v>
      </c>
      <c r="P56" s="151">
        <f>OKT!E55</f>
        <v>0</v>
      </c>
      <c r="Q56" s="151">
        <f>NOV!E55</f>
        <v>0</v>
      </c>
      <c r="R56" s="151">
        <f>DES!E55</f>
        <v>0</v>
      </c>
      <c r="S56" s="151">
        <f>JAN!H55</f>
        <v>2</v>
      </c>
      <c r="T56" s="151">
        <f>FEB!H55</f>
        <v>0</v>
      </c>
      <c r="U56" s="151">
        <f>MAR!H55</f>
        <v>0</v>
      </c>
      <c r="V56" s="151">
        <f>APR!H55</f>
        <v>0</v>
      </c>
      <c r="W56" s="151">
        <f>MEI!H55</f>
        <v>0</v>
      </c>
      <c r="X56" s="151">
        <f>JUN!H55</f>
        <v>0</v>
      </c>
      <c r="Y56" s="151">
        <f>JUL!H55</f>
        <v>0</v>
      </c>
      <c r="Z56" s="151">
        <f>AGS!H55</f>
        <v>0</v>
      </c>
      <c r="AA56" s="151">
        <f>SEPT!H55</f>
        <v>0</v>
      </c>
      <c r="AB56" s="151">
        <f>OKT!H55</f>
        <v>0</v>
      </c>
      <c r="AC56" s="151">
        <f>NOV!H55</f>
        <v>0</v>
      </c>
      <c r="AD56" s="151">
        <f>DES!H55</f>
        <v>0</v>
      </c>
      <c r="AE56" s="151">
        <f t="shared" si="0"/>
        <v>12</v>
      </c>
      <c r="AF56" s="151">
        <f t="shared" si="1"/>
        <v>2</v>
      </c>
      <c r="AG56" s="152">
        <f t="shared" si="2"/>
        <v>0.16666666666666666</v>
      </c>
      <c r="AH56" s="82">
        <f t="shared" si="3"/>
        <v>12</v>
      </c>
      <c r="AI56" s="82">
        <f t="shared" si="4"/>
        <v>2</v>
      </c>
      <c r="AJ56" s="82">
        <f t="shared" si="5"/>
        <v>0.16666666666666666</v>
      </c>
      <c r="AK56" s="82">
        <f t="shared" si="6"/>
        <v>0</v>
      </c>
      <c r="AL56" s="82">
        <f t="shared" si="7"/>
        <v>0</v>
      </c>
      <c r="AM56" s="82" t="e">
        <f t="shared" si="8"/>
        <v>#DIV/0!</v>
      </c>
    </row>
    <row r="57" spans="1:39" ht="15.75" customHeight="1" x14ac:dyDescent="0.3">
      <c r="A57" s="53">
        <v>55</v>
      </c>
      <c r="B57" s="53"/>
      <c r="C57" s="137" t="s">
        <v>591</v>
      </c>
      <c r="D57" s="137">
        <v>32</v>
      </c>
      <c r="E57" s="53" t="s">
        <v>40</v>
      </c>
      <c r="F57" s="53" t="s">
        <v>72</v>
      </c>
      <c r="G57" s="151">
        <f>JAN!E56</f>
        <v>0</v>
      </c>
      <c r="H57" s="151">
        <f>FEB!E56</f>
        <v>0</v>
      </c>
      <c r="I57" s="151">
        <f>MAR!E56</f>
        <v>0</v>
      </c>
      <c r="J57" s="151">
        <f>APR!E56</f>
        <v>0</v>
      </c>
      <c r="K57" s="151">
        <f>MEI!E56</f>
        <v>0</v>
      </c>
      <c r="L57" s="151">
        <f>JUN!E56</f>
        <v>0</v>
      </c>
      <c r="M57" s="151">
        <f>JUL!E56</f>
        <v>0</v>
      </c>
      <c r="N57" s="151">
        <f>AGS!E56</f>
        <v>0</v>
      </c>
      <c r="O57" s="151">
        <f>SEPT!E56</f>
        <v>0</v>
      </c>
      <c r="P57" s="151">
        <f>OKT!E56</f>
        <v>0</v>
      </c>
      <c r="Q57" s="151">
        <f>NOV!E56</f>
        <v>0</v>
      </c>
      <c r="R57" s="151">
        <f>DES!E56</f>
        <v>0</v>
      </c>
      <c r="S57" s="151">
        <f>JAN!H56</f>
        <v>0</v>
      </c>
      <c r="T57" s="151">
        <f>FEB!H56</f>
        <v>0</v>
      </c>
      <c r="U57" s="151">
        <f>MAR!H56</f>
        <v>0</v>
      </c>
      <c r="V57" s="151">
        <f>APR!H56</f>
        <v>0</v>
      </c>
      <c r="W57" s="151">
        <f>MEI!H56</f>
        <v>0</v>
      </c>
      <c r="X57" s="151">
        <f>JUN!H56</f>
        <v>0</v>
      </c>
      <c r="Y57" s="151">
        <f>JUL!H56</f>
        <v>0</v>
      </c>
      <c r="Z57" s="151">
        <f>AGS!H56</f>
        <v>0</v>
      </c>
      <c r="AA57" s="151">
        <f>SEPT!H56</f>
        <v>0</v>
      </c>
      <c r="AB57" s="151">
        <f>OKT!H56</f>
        <v>0</v>
      </c>
      <c r="AC57" s="151">
        <f>NOV!H56</f>
        <v>0</v>
      </c>
      <c r="AD57" s="151">
        <f>DES!H56</f>
        <v>0</v>
      </c>
      <c r="AE57" s="151">
        <f t="shared" si="0"/>
        <v>0</v>
      </c>
      <c r="AF57" s="151">
        <f t="shared" si="1"/>
        <v>0</v>
      </c>
      <c r="AG57" s="152" t="e">
        <f t="shared" si="2"/>
        <v>#DIV/0!</v>
      </c>
      <c r="AH57" s="82">
        <f t="shared" si="3"/>
        <v>0</v>
      </c>
      <c r="AI57" s="82">
        <f t="shared" si="4"/>
        <v>0</v>
      </c>
      <c r="AJ57" s="82" t="e">
        <f t="shared" si="5"/>
        <v>#DIV/0!</v>
      </c>
      <c r="AK57" s="82">
        <f t="shared" si="6"/>
        <v>0</v>
      </c>
      <c r="AL57" s="82">
        <f t="shared" si="7"/>
        <v>0</v>
      </c>
      <c r="AM57" s="82" t="e">
        <f t="shared" si="8"/>
        <v>#DIV/0!</v>
      </c>
    </row>
    <row r="58" spans="1:39" ht="15.75" customHeight="1" x14ac:dyDescent="0.3">
      <c r="A58" s="53">
        <v>56</v>
      </c>
      <c r="B58" s="53"/>
      <c r="C58" s="137" t="s">
        <v>591</v>
      </c>
      <c r="D58" s="137">
        <v>33</v>
      </c>
      <c r="E58" s="53" t="s">
        <v>40</v>
      </c>
      <c r="F58" s="53" t="s">
        <v>73</v>
      </c>
      <c r="G58" s="151">
        <f>JAN!E57</f>
        <v>0</v>
      </c>
      <c r="H58" s="151">
        <f>FEB!E57</f>
        <v>0</v>
      </c>
      <c r="I58" s="151">
        <f>MAR!E57</f>
        <v>0</v>
      </c>
      <c r="J58" s="151">
        <f>APR!E57</f>
        <v>0</v>
      </c>
      <c r="K58" s="151">
        <f>MEI!E57</f>
        <v>0</v>
      </c>
      <c r="L58" s="151">
        <f>JUN!E57</f>
        <v>0</v>
      </c>
      <c r="M58" s="151">
        <f>JUL!E57</f>
        <v>0</v>
      </c>
      <c r="N58" s="151">
        <f>AGS!E57</f>
        <v>0</v>
      </c>
      <c r="O58" s="151">
        <f>SEPT!E57</f>
        <v>0</v>
      </c>
      <c r="P58" s="151">
        <f>OKT!E57</f>
        <v>0</v>
      </c>
      <c r="Q58" s="151">
        <f>NOV!E57</f>
        <v>0</v>
      </c>
      <c r="R58" s="151">
        <f>DES!E57</f>
        <v>0</v>
      </c>
      <c r="S58" s="151">
        <f>JAN!H57</f>
        <v>0</v>
      </c>
      <c r="T58" s="151">
        <f>FEB!H57</f>
        <v>0</v>
      </c>
      <c r="U58" s="151">
        <f>MAR!H57</f>
        <v>0</v>
      </c>
      <c r="V58" s="151">
        <f>APR!H57</f>
        <v>0</v>
      </c>
      <c r="W58" s="151">
        <f>MEI!H57</f>
        <v>0</v>
      </c>
      <c r="X58" s="151">
        <f>JUN!H57</f>
        <v>0</v>
      </c>
      <c r="Y58" s="151">
        <f>JUL!H57</f>
        <v>0</v>
      </c>
      <c r="Z58" s="151">
        <f>AGS!H57</f>
        <v>0</v>
      </c>
      <c r="AA58" s="151">
        <f>SEPT!H57</f>
        <v>0</v>
      </c>
      <c r="AB58" s="151">
        <f>OKT!H57</f>
        <v>0</v>
      </c>
      <c r="AC58" s="151">
        <f>NOV!H57</f>
        <v>0</v>
      </c>
      <c r="AD58" s="151">
        <f>DES!H57</f>
        <v>0</v>
      </c>
      <c r="AE58" s="151">
        <f t="shared" si="0"/>
        <v>0</v>
      </c>
      <c r="AF58" s="151">
        <f t="shared" si="1"/>
        <v>0</v>
      </c>
      <c r="AG58" s="152" t="e">
        <f t="shared" si="2"/>
        <v>#DIV/0!</v>
      </c>
      <c r="AH58" s="82">
        <f t="shared" si="3"/>
        <v>0</v>
      </c>
      <c r="AI58" s="82">
        <f t="shared" si="4"/>
        <v>0</v>
      </c>
      <c r="AJ58" s="82" t="e">
        <f t="shared" si="5"/>
        <v>#DIV/0!</v>
      </c>
      <c r="AK58" s="82">
        <f t="shared" si="6"/>
        <v>0</v>
      </c>
      <c r="AL58" s="82">
        <f t="shared" si="7"/>
        <v>0</v>
      </c>
      <c r="AM58" s="82" t="e">
        <f t="shared" si="8"/>
        <v>#DIV/0!</v>
      </c>
    </row>
    <row r="59" spans="1:39" ht="15.75" customHeight="1" x14ac:dyDescent="0.3">
      <c r="A59" s="53">
        <v>57</v>
      </c>
      <c r="B59" s="53"/>
      <c r="C59" s="137" t="s">
        <v>601</v>
      </c>
      <c r="D59" s="267">
        <v>1</v>
      </c>
      <c r="E59" s="268" t="s">
        <v>74</v>
      </c>
      <c r="F59" s="268" t="s">
        <v>75</v>
      </c>
      <c r="G59" s="269">
        <f>JAN!E58</f>
        <v>190</v>
      </c>
      <c r="H59" s="269">
        <f>FEB!E58</f>
        <v>133</v>
      </c>
      <c r="I59" s="269">
        <f>MAR!E58</f>
        <v>165</v>
      </c>
      <c r="J59" s="269">
        <f>APR!E58</f>
        <v>126</v>
      </c>
      <c r="K59" s="269">
        <f>MEI!E58</f>
        <v>169</v>
      </c>
      <c r="L59" s="269">
        <f>JUN!E58</f>
        <v>154</v>
      </c>
      <c r="M59" s="269">
        <f>JUL!E58</f>
        <v>258</v>
      </c>
      <c r="N59" s="269">
        <f>AGS!E58</f>
        <v>438</v>
      </c>
      <c r="O59" s="269">
        <f>SEPT!E58</f>
        <v>349</v>
      </c>
      <c r="P59" s="269">
        <f>OKT!E58</f>
        <v>255</v>
      </c>
      <c r="Q59" s="269">
        <f>NOV!E58</f>
        <v>179</v>
      </c>
      <c r="R59" s="269">
        <f>DES!E58</f>
        <v>96</v>
      </c>
      <c r="S59" s="269">
        <f>JAN!H58</f>
        <v>190</v>
      </c>
      <c r="T59" s="269">
        <f>FEB!H58</f>
        <v>168</v>
      </c>
      <c r="U59" s="269">
        <f>MAR!H58</f>
        <v>139</v>
      </c>
      <c r="V59" s="269">
        <f>APR!H58</f>
        <v>116</v>
      </c>
      <c r="W59" s="269">
        <f>MEI!H58</f>
        <v>169</v>
      </c>
      <c r="X59" s="269">
        <f>JUN!H58</f>
        <v>73</v>
      </c>
      <c r="Y59" s="269">
        <f>JUL!H58</f>
        <v>258</v>
      </c>
      <c r="Z59" s="269">
        <f>AGS!H58</f>
        <v>438</v>
      </c>
      <c r="AA59" s="269">
        <f>SEPT!H58</f>
        <v>349</v>
      </c>
      <c r="AB59" s="269">
        <f>OKT!H58</f>
        <v>255</v>
      </c>
      <c r="AC59" s="269">
        <f>NOV!H58</f>
        <v>165</v>
      </c>
      <c r="AD59" s="269">
        <f>DES!H58</f>
        <v>95</v>
      </c>
      <c r="AE59" s="269">
        <f t="shared" si="0"/>
        <v>2512</v>
      </c>
      <c r="AF59" s="269">
        <f t="shared" si="1"/>
        <v>2415</v>
      </c>
      <c r="AG59" s="270">
        <f t="shared" si="2"/>
        <v>0.96138535031847139</v>
      </c>
      <c r="AH59" s="271">
        <f t="shared" si="3"/>
        <v>937</v>
      </c>
      <c r="AI59" s="271">
        <f t="shared" si="4"/>
        <v>855</v>
      </c>
      <c r="AJ59" s="271">
        <f t="shared" si="5"/>
        <v>0.91248665955176089</v>
      </c>
      <c r="AK59" s="271">
        <f t="shared" si="6"/>
        <v>1575</v>
      </c>
      <c r="AL59" s="271">
        <f t="shared" si="7"/>
        <v>1560</v>
      </c>
      <c r="AM59" s="271">
        <f t="shared" si="8"/>
        <v>0.99047619047619051</v>
      </c>
    </row>
    <row r="60" spans="1:39" ht="15.75" customHeight="1" x14ac:dyDescent="0.3">
      <c r="A60" s="53">
        <v>58</v>
      </c>
      <c r="B60" s="53"/>
      <c r="C60" s="137" t="s">
        <v>599</v>
      </c>
      <c r="D60" s="267">
        <v>2</v>
      </c>
      <c r="E60" s="268" t="s">
        <v>74</v>
      </c>
      <c r="F60" s="268" t="s">
        <v>76</v>
      </c>
      <c r="G60" s="269">
        <f>JAN!E59</f>
        <v>114</v>
      </c>
      <c r="H60" s="269">
        <f>FEB!E59</f>
        <v>132</v>
      </c>
      <c r="I60" s="269">
        <f>MAR!E59</f>
        <v>117</v>
      </c>
      <c r="J60" s="269">
        <f>APR!E59</f>
        <v>123</v>
      </c>
      <c r="K60" s="269">
        <f>MEI!E59</f>
        <v>90</v>
      </c>
      <c r="L60" s="269">
        <f>JUN!E59</f>
        <v>52</v>
      </c>
      <c r="M60" s="269">
        <f>JUL!E59</f>
        <v>24</v>
      </c>
      <c r="N60" s="269">
        <f>AGS!E59</f>
        <v>49</v>
      </c>
      <c r="O60" s="269">
        <f>SEPT!E59</f>
        <v>47</v>
      </c>
      <c r="P60" s="269">
        <f>OKT!E59</f>
        <v>44</v>
      </c>
      <c r="Q60" s="269">
        <f>NOV!E59</f>
        <v>113</v>
      </c>
      <c r="R60" s="269">
        <f>DES!E59</f>
        <v>25</v>
      </c>
      <c r="S60" s="269">
        <f>JAN!H59</f>
        <v>114</v>
      </c>
      <c r="T60" s="269">
        <f>FEB!H59</f>
        <v>132</v>
      </c>
      <c r="U60" s="269">
        <f>MAR!H59</f>
        <v>117</v>
      </c>
      <c r="V60" s="269">
        <f>APR!H59</f>
        <v>123</v>
      </c>
      <c r="W60" s="269">
        <f>MEI!H59</f>
        <v>90</v>
      </c>
      <c r="X60" s="269">
        <f>JUN!H59</f>
        <v>52</v>
      </c>
      <c r="Y60" s="269">
        <f>JUL!H59</f>
        <v>24</v>
      </c>
      <c r="Z60" s="269">
        <f>AGS!H59</f>
        <v>49</v>
      </c>
      <c r="AA60" s="269">
        <f>SEPT!H59</f>
        <v>47</v>
      </c>
      <c r="AB60" s="269">
        <f>OKT!H59</f>
        <v>44</v>
      </c>
      <c r="AC60" s="269">
        <f>NOV!H59</f>
        <v>113</v>
      </c>
      <c r="AD60" s="269">
        <f>DES!H59</f>
        <v>25</v>
      </c>
      <c r="AE60" s="269">
        <f t="shared" si="0"/>
        <v>930</v>
      </c>
      <c r="AF60" s="269">
        <f t="shared" si="1"/>
        <v>930</v>
      </c>
      <c r="AG60" s="270">
        <f t="shared" si="2"/>
        <v>1</v>
      </c>
      <c r="AH60" s="271">
        <f t="shared" si="3"/>
        <v>628</v>
      </c>
      <c r="AI60" s="271">
        <f t="shared" si="4"/>
        <v>628</v>
      </c>
      <c r="AJ60" s="271">
        <f t="shared" si="5"/>
        <v>1</v>
      </c>
      <c r="AK60" s="271">
        <f t="shared" si="6"/>
        <v>302</v>
      </c>
      <c r="AL60" s="271">
        <f t="shared" si="7"/>
        <v>302</v>
      </c>
      <c r="AM60" s="271">
        <f t="shared" si="8"/>
        <v>1</v>
      </c>
    </row>
    <row r="61" spans="1:39" ht="15.75" customHeight="1" x14ac:dyDescent="0.3">
      <c r="A61" s="53">
        <v>59</v>
      </c>
      <c r="B61" s="53"/>
      <c r="C61" s="137" t="s">
        <v>591</v>
      </c>
      <c r="D61" s="267">
        <v>3</v>
      </c>
      <c r="E61" s="268" t="s">
        <v>74</v>
      </c>
      <c r="F61" s="268" t="s">
        <v>77</v>
      </c>
      <c r="G61" s="269">
        <f>JAN!E60</f>
        <v>5</v>
      </c>
      <c r="H61" s="269">
        <f>FEB!E60</f>
        <v>7</v>
      </c>
      <c r="I61" s="269">
        <f>MAR!E60</f>
        <v>0</v>
      </c>
      <c r="J61" s="269">
        <f>APR!E60</f>
        <v>0</v>
      </c>
      <c r="K61" s="269">
        <f>MEI!E60</f>
        <v>0</v>
      </c>
      <c r="L61" s="269">
        <f>JUN!E60</f>
        <v>0</v>
      </c>
      <c r="M61" s="269">
        <f>JUL!E60</f>
        <v>0</v>
      </c>
      <c r="N61" s="269">
        <f>AGS!E60</f>
        <v>0</v>
      </c>
      <c r="O61" s="269">
        <f>SEPT!E60</f>
        <v>0</v>
      </c>
      <c r="P61" s="269">
        <f>OKT!E60</f>
        <v>0</v>
      </c>
      <c r="Q61" s="269">
        <f>NOV!E60</f>
        <v>0</v>
      </c>
      <c r="R61" s="269">
        <f>DES!E60</f>
        <v>0</v>
      </c>
      <c r="S61" s="269">
        <f>JAN!H60</f>
        <v>5</v>
      </c>
      <c r="T61" s="269">
        <f>FEB!H60</f>
        <v>7</v>
      </c>
      <c r="U61" s="269">
        <f>MAR!H60</f>
        <v>0</v>
      </c>
      <c r="V61" s="269">
        <f>APR!H60</f>
        <v>0</v>
      </c>
      <c r="W61" s="269">
        <f>MEI!H60</f>
        <v>0</v>
      </c>
      <c r="X61" s="269">
        <f>JUN!H60</f>
        <v>0</v>
      </c>
      <c r="Y61" s="269">
        <f>JUL!H60</f>
        <v>0</v>
      </c>
      <c r="Z61" s="269">
        <f>AGS!H60</f>
        <v>0</v>
      </c>
      <c r="AA61" s="269">
        <f>SEPT!H60</f>
        <v>0</v>
      </c>
      <c r="AB61" s="269">
        <f>OKT!H60</f>
        <v>0</v>
      </c>
      <c r="AC61" s="269">
        <f>NOV!H60</f>
        <v>0</v>
      </c>
      <c r="AD61" s="269">
        <f>DES!H60</f>
        <v>0</v>
      </c>
      <c r="AE61" s="269">
        <f t="shared" si="0"/>
        <v>12</v>
      </c>
      <c r="AF61" s="269">
        <f t="shared" si="1"/>
        <v>12</v>
      </c>
      <c r="AG61" s="270">
        <f t="shared" si="2"/>
        <v>1</v>
      </c>
      <c r="AH61" s="271">
        <f t="shared" si="3"/>
        <v>12</v>
      </c>
      <c r="AI61" s="271">
        <f t="shared" si="4"/>
        <v>12</v>
      </c>
      <c r="AJ61" s="271">
        <f t="shared" si="5"/>
        <v>1</v>
      </c>
      <c r="AK61" s="271">
        <f t="shared" si="6"/>
        <v>0</v>
      </c>
      <c r="AL61" s="271">
        <f t="shared" si="7"/>
        <v>0</v>
      </c>
      <c r="AM61" s="271" t="e">
        <f t="shared" si="8"/>
        <v>#DIV/0!</v>
      </c>
    </row>
    <row r="62" spans="1:39" ht="15.75" customHeight="1" x14ac:dyDescent="0.3">
      <c r="A62" s="53">
        <v>60</v>
      </c>
      <c r="B62" s="53"/>
      <c r="C62" s="137" t="s">
        <v>591</v>
      </c>
      <c r="D62" s="267">
        <v>4</v>
      </c>
      <c r="E62" s="268" t="s">
        <v>74</v>
      </c>
      <c r="F62" s="268" t="s">
        <v>78</v>
      </c>
      <c r="G62" s="269">
        <f>JAN!E61</f>
        <v>18</v>
      </c>
      <c r="H62" s="269">
        <f>FEB!E61</f>
        <v>54</v>
      </c>
      <c r="I62" s="269">
        <f>MAR!E61</f>
        <v>21</v>
      </c>
      <c r="J62" s="269">
        <f>APR!E61</f>
        <v>15</v>
      </c>
      <c r="K62" s="269">
        <f>MEI!E61</f>
        <v>16</v>
      </c>
      <c r="L62" s="269">
        <f>JUN!E61</f>
        <v>4</v>
      </c>
      <c r="M62" s="269">
        <f>JUL!E61</f>
        <v>13</v>
      </c>
      <c r="N62" s="269">
        <f>AGS!E61</f>
        <v>37</v>
      </c>
      <c r="O62" s="269">
        <f>SEPT!E61</f>
        <v>9</v>
      </c>
      <c r="P62" s="269">
        <f>OKT!E61</f>
        <v>29</v>
      </c>
      <c r="Q62" s="269">
        <f>NOV!E61</f>
        <v>19</v>
      </c>
      <c r="R62" s="269">
        <f>DES!E61</f>
        <v>15</v>
      </c>
      <c r="S62" s="269">
        <f>JAN!H61</f>
        <v>22</v>
      </c>
      <c r="T62" s="269">
        <f>FEB!H61</f>
        <v>31</v>
      </c>
      <c r="U62" s="269">
        <f>MAR!H61</f>
        <v>24</v>
      </c>
      <c r="V62" s="269">
        <f>APR!H61</f>
        <v>15</v>
      </c>
      <c r="W62" s="269">
        <f>MEI!H61</f>
        <v>16</v>
      </c>
      <c r="X62" s="269">
        <f>JUN!H61</f>
        <v>4</v>
      </c>
      <c r="Y62" s="269">
        <f>JUL!H61</f>
        <v>13</v>
      </c>
      <c r="Z62" s="269">
        <f>AGS!H61</f>
        <v>37</v>
      </c>
      <c r="AA62" s="269">
        <f>SEPT!H61</f>
        <v>9</v>
      </c>
      <c r="AB62" s="269">
        <f>OKT!H61</f>
        <v>31</v>
      </c>
      <c r="AC62" s="269">
        <f>NOV!H61</f>
        <v>27</v>
      </c>
      <c r="AD62" s="269">
        <f>DES!H61</f>
        <v>14</v>
      </c>
      <c r="AE62" s="269">
        <f t="shared" si="0"/>
        <v>250</v>
      </c>
      <c r="AF62" s="269">
        <f t="shared" si="1"/>
        <v>243</v>
      </c>
      <c r="AG62" s="270">
        <f t="shared" si="2"/>
        <v>0.97199999999999998</v>
      </c>
      <c r="AH62" s="271">
        <f t="shared" si="3"/>
        <v>128</v>
      </c>
      <c r="AI62" s="271">
        <f t="shared" si="4"/>
        <v>112</v>
      </c>
      <c r="AJ62" s="271">
        <f t="shared" si="5"/>
        <v>0.875</v>
      </c>
      <c r="AK62" s="271">
        <f t="shared" si="6"/>
        <v>122</v>
      </c>
      <c r="AL62" s="271">
        <f t="shared" si="7"/>
        <v>131</v>
      </c>
      <c r="AM62" s="271">
        <f t="shared" si="8"/>
        <v>1.0737704918032787</v>
      </c>
    </row>
    <row r="63" spans="1:39" ht="15.75" customHeight="1" x14ac:dyDescent="0.3">
      <c r="A63" s="53">
        <v>61</v>
      </c>
      <c r="B63" s="53"/>
      <c r="C63" s="137" t="s">
        <v>591</v>
      </c>
      <c r="D63" s="267">
        <v>5</v>
      </c>
      <c r="E63" s="268" t="s">
        <v>74</v>
      </c>
      <c r="F63" s="268" t="s">
        <v>79</v>
      </c>
      <c r="G63" s="269">
        <f>JAN!E62</f>
        <v>0</v>
      </c>
      <c r="H63" s="269">
        <f>FEB!E62</f>
        <v>0</v>
      </c>
      <c r="I63" s="269">
        <f>MAR!E62</f>
        <v>0</v>
      </c>
      <c r="J63" s="269">
        <f>APR!E62</f>
        <v>0</v>
      </c>
      <c r="K63" s="269">
        <f>MEI!E62</f>
        <v>0</v>
      </c>
      <c r="L63" s="269">
        <f>JUN!E62</f>
        <v>0</v>
      </c>
      <c r="M63" s="269">
        <f>JUL!E62</f>
        <v>0</v>
      </c>
      <c r="N63" s="269">
        <f>AGS!E62</f>
        <v>0</v>
      </c>
      <c r="O63" s="269">
        <f>SEPT!E62</f>
        <v>0</v>
      </c>
      <c r="P63" s="269">
        <f>OKT!E62</f>
        <v>0</v>
      </c>
      <c r="Q63" s="269">
        <f>NOV!E62</f>
        <v>0</v>
      </c>
      <c r="R63" s="269">
        <f>DES!E62</f>
        <v>0</v>
      </c>
      <c r="S63" s="269">
        <f>JAN!H62</f>
        <v>0</v>
      </c>
      <c r="T63" s="269">
        <f>FEB!H62</f>
        <v>0</v>
      </c>
      <c r="U63" s="269">
        <f>MAR!H62</f>
        <v>0</v>
      </c>
      <c r="V63" s="269">
        <f>APR!H62</f>
        <v>0</v>
      </c>
      <c r="W63" s="269">
        <f>MEI!H62</f>
        <v>0</v>
      </c>
      <c r="X63" s="269">
        <f>JUN!H62</f>
        <v>0</v>
      </c>
      <c r="Y63" s="269">
        <f>JUL!H62</f>
        <v>0</v>
      </c>
      <c r="Z63" s="269">
        <f>AGS!H62</f>
        <v>0</v>
      </c>
      <c r="AA63" s="269">
        <f>SEPT!H62</f>
        <v>0</v>
      </c>
      <c r="AB63" s="269">
        <f>OKT!H62</f>
        <v>0</v>
      </c>
      <c r="AC63" s="269">
        <f>NOV!H62</f>
        <v>0</v>
      </c>
      <c r="AD63" s="269">
        <f>DES!H62</f>
        <v>0</v>
      </c>
      <c r="AE63" s="269">
        <f t="shared" si="0"/>
        <v>0</v>
      </c>
      <c r="AF63" s="269">
        <f t="shared" si="1"/>
        <v>0</v>
      </c>
      <c r="AG63" s="270" t="e">
        <f t="shared" si="2"/>
        <v>#DIV/0!</v>
      </c>
      <c r="AH63" s="271">
        <f t="shared" si="3"/>
        <v>0</v>
      </c>
      <c r="AI63" s="271">
        <f t="shared" si="4"/>
        <v>0</v>
      </c>
      <c r="AJ63" s="271" t="e">
        <f t="shared" si="5"/>
        <v>#DIV/0!</v>
      </c>
      <c r="AK63" s="271">
        <f t="shared" si="6"/>
        <v>0</v>
      </c>
      <c r="AL63" s="271">
        <f t="shared" si="7"/>
        <v>0</v>
      </c>
      <c r="AM63" s="271" t="e">
        <f t="shared" si="8"/>
        <v>#DIV/0!</v>
      </c>
    </row>
    <row r="64" spans="1:39" ht="15.75" customHeight="1" x14ac:dyDescent="0.3">
      <c r="A64" s="53">
        <v>62</v>
      </c>
      <c r="B64" s="53"/>
      <c r="C64" s="137" t="s">
        <v>591</v>
      </c>
      <c r="D64" s="267">
        <v>6</v>
      </c>
      <c r="E64" s="268" t="s">
        <v>74</v>
      </c>
      <c r="F64" s="268" t="s">
        <v>80</v>
      </c>
      <c r="G64" s="269">
        <f>JAN!E63</f>
        <v>0</v>
      </c>
      <c r="H64" s="269">
        <f>FEB!E63</f>
        <v>0</v>
      </c>
      <c r="I64" s="269">
        <f>MAR!E63</f>
        <v>0</v>
      </c>
      <c r="J64" s="269">
        <f>APR!E63</f>
        <v>0</v>
      </c>
      <c r="K64" s="269">
        <f>MEI!E63</f>
        <v>1</v>
      </c>
      <c r="L64" s="269">
        <f>JUN!E63</f>
        <v>4</v>
      </c>
      <c r="M64" s="269">
        <f>JUL!E63</f>
        <v>6</v>
      </c>
      <c r="N64" s="269">
        <f>AGS!E63</f>
        <v>0</v>
      </c>
      <c r="O64" s="269">
        <f>SEPT!E63</f>
        <v>9</v>
      </c>
      <c r="P64" s="269">
        <f>OKT!E63</f>
        <v>15</v>
      </c>
      <c r="Q64" s="269">
        <f>NOV!E63</f>
        <v>21</v>
      </c>
      <c r="R64" s="269">
        <f>DES!E63</f>
        <v>15</v>
      </c>
      <c r="S64" s="269">
        <f>JAN!H63</f>
        <v>0</v>
      </c>
      <c r="T64" s="269">
        <f>FEB!H63</f>
        <v>0</v>
      </c>
      <c r="U64" s="269">
        <f>MAR!H63</f>
        <v>0</v>
      </c>
      <c r="V64" s="269">
        <f>APR!H63</f>
        <v>0</v>
      </c>
      <c r="W64" s="269">
        <f>MEI!H63</f>
        <v>1</v>
      </c>
      <c r="X64" s="269">
        <f>JUN!H63</f>
        <v>4</v>
      </c>
      <c r="Y64" s="269">
        <f>JUL!H63</f>
        <v>6</v>
      </c>
      <c r="Z64" s="269">
        <f>AGS!H63</f>
        <v>0</v>
      </c>
      <c r="AA64" s="269">
        <f>SEPT!H63</f>
        <v>9</v>
      </c>
      <c r="AB64" s="269">
        <f>OKT!H63</f>
        <v>15</v>
      </c>
      <c r="AC64" s="269">
        <f>NOV!H63</f>
        <v>21</v>
      </c>
      <c r="AD64" s="269">
        <f>DES!H63</f>
        <v>15</v>
      </c>
      <c r="AE64" s="269">
        <f t="shared" si="0"/>
        <v>71</v>
      </c>
      <c r="AF64" s="269">
        <f t="shared" si="1"/>
        <v>71</v>
      </c>
      <c r="AG64" s="270">
        <f t="shared" si="2"/>
        <v>1</v>
      </c>
      <c r="AH64" s="271">
        <f t="shared" si="3"/>
        <v>5</v>
      </c>
      <c r="AI64" s="271">
        <f t="shared" si="4"/>
        <v>5</v>
      </c>
      <c r="AJ64" s="271">
        <f t="shared" si="5"/>
        <v>1</v>
      </c>
      <c r="AK64" s="271">
        <f t="shared" si="6"/>
        <v>66</v>
      </c>
      <c r="AL64" s="271">
        <f t="shared" si="7"/>
        <v>66</v>
      </c>
      <c r="AM64" s="271">
        <f t="shared" si="8"/>
        <v>1</v>
      </c>
    </row>
    <row r="65" spans="1:39" ht="15.75" customHeight="1" x14ac:dyDescent="0.3">
      <c r="A65" s="53">
        <v>63</v>
      </c>
      <c r="B65" s="53"/>
      <c r="C65" s="137" t="s">
        <v>591</v>
      </c>
      <c r="D65" s="267">
        <v>7</v>
      </c>
      <c r="E65" s="268" t="s">
        <v>74</v>
      </c>
      <c r="F65" s="268" t="s">
        <v>81</v>
      </c>
      <c r="G65" s="269">
        <f>JAN!E64</f>
        <v>0</v>
      </c>
      <c r="H65" s="269">
        <f>FEB!E64</f>
        <v>0</v>
      </c>
      <c r="I65" s="269">
        <f>MAR!E64</f>
        <v>0</v>
      </c>
      <c r="J65" s="269">
        <f>APR!E64</f>
        <v>0</v>
      </c>
      <c r="K65" s="269">
        <f>MEI!E64</f>
        <v>0</v>
      </c>
      <c r="L65" s="269">
        <f>JUN!E64</f>
        <v>0</v>
      </c>
      <c r="M65" s="269">
        <f>JUL!E64</f>
        <v>0</v>
      </c>
      <c r="N65" s="269">
        <f>AGS!E64</f>
        <v>0</v>
      </c>
      <c r="O65" s="269">
        <f>SEPT!E64</f>
        <v>0</v>
      </c>
      <c r="P65" s="269">
        <f>OKT!E64</f>
        <v>0</v>
      </c>
      <c r="Q65" s="269">
        <f>NOV!E64</f>
        <v>0</v>
      </c>
      <c r="R65" s="269">
        <f>DES!E64</f>
        <v>0</v>
      </c>
      <c r="S65" s="269">
        <f>JAN!H64</f>
        <v>0</v>
      </c>
      <c r="T65" s="269">
        <f>FEB!H64</f>
        <v>0</v>
      </c>
      <c r="U65" s="269">
        <f>MAR!H64</f>
        <v>0</v>
      </c>
      <c r="V65" s="269">
        <f>APR!H64</f>
        <v>0</v>
      </c>
      <c r="W65" s="269">
        <f>MEI!H64</f>
        <v>0</v>
      </c>
      <c r="X65" s="269">
        <f>JUN!H64</f>
        <v>0</v>
      </c>
      <c r="Y65" s="269">
        <f>JUL!H64</f>
        <v>0</v>
      </c>
      <c r="Z65" s="269">
        <f>AGS!H64</f>
        <v>0</v>
      </c>
      <c r="AA65" s="269">
        <f>SEPT!H64</f>
        <v>0</v>
      </c>
      <c r="AB65" s="269">
        <f>OKT!H64</f>
        <v>0</v>
      </c>
      <c r="AC65" s="269">
        <f>NOV!H64</f>
        <v>0</v>
      </c>
      <c r="AD65" s="269">
        <f>DES!H64</f>
        <v>0</v>
      </c>
      <c r="AE65" s="269">
        <f t="shared" si="0"/>
        <v>0</v>
      </c>
      <c r="AF65" s="269">
        <f t="shared" si="1"/>
        <v>0</v>
      </c>
      <c r="AG65" s="270" t="e">
        <f t="shared" si="2"/>
        <v>#DIV/0!</v>
      </c>
      <c r="AH65" s="271">
        <f t="shared" si="3"/>
        <v>0</v>
      </c>
      <c r="AI65" s="271">
        <f t="shared" si="4"/>
        <v>0</v>
      </c>
      <c r="AJ65" s="271" t="e">
        <f t="shared" si="5"/>
        <v>#DIV/0!</v>
      </c>
      <c r="AK65" s="271">
        <f t="shared" si="6"/>
        <v>0</v>
      </c>
      <c r="AL65" s="271">
        <f t="shared" si="7"/>
        <v>0</v>
      </c>
      <c r="AM65" s="271" t="e">
        <f t="shared" si="8"/>
        <v>#DIV/0!</v>
      </c>
    </row>
    <row r="66" spans="1:39" ht="15.75" customHeight="1" x14ac:dyDescent="0.3">
      <c r="A66" s="53">
        <v>64</v>
      </c>
      <c r="B66" s="53"/>
      <c r="C66" s="137" t="s">
        <v>591</v>
      </c>
      <c r="D66" s="267">
        <v>8</v>
      </c>
      <c r="E66" s="268" t="s">
        <v>74</v>
      </c>
      <c r="F66" s="268" t="s">
        <v>82</v>
      </c>
      <c r="G66" s="269">
        <f>JAN!E65</f>
        <v>0</v>
      </c>
      <c r="H66" s="269">
        <f>FEB!E65</f>
        <v>0</v>
      </c>
      <c r="I66" s="269">
        <f>MAR!E65</f>
        <v>0</v>
      </c>
      <c r="J66" s="269">
        <f>APR!E65</f>
        <v>0</v>
      </c>
      <c r="K66" s="269">
        <f>MEI!E65</f>
        <v>0</v>
      </c>
      <c r="L66" s="269">
        <f>JUN!E65</f>
        <v>0</v>
      </c>
      <c r="M66" s="269">
        <f>JUL!E65</f>
        <v>0</v>
      </c>
      <c r="N66" s="269">
        <f>AGS!E65</f>
        <v>0</v>
      </c>
      <c r="O66" s="269">
        <f>SEPT!E65</f>
        <v>0</v>
      </c>
      <c r="P66" s="269">
        <f>OKT!E65</f>
        <v>0</v>
      </c>
      <c r="Q66" s="269">
        <f>NOV!E65</f>
        <v>0</v>
      </c>
      <c r="R66" s="269">
        <f>DES!E65</f>
        <v>0</v>
      </c>
      <c r="S66" s="269">
        <f>JAN!H65</f>
        <v>0</v>
      </c>
      <c r="T66" s="269">
        <f>FEB!H65</f>
        <v>0</v>
      </c>
      <c r="U66" s="269">
        <f>MAR!H65</f>
        <v>0</v>
      </c>
      <c r="V66" s="269">
        <f>APR!H65</f>
        <v>0</v>
      </c>
      <c r="W66" s="269">
        <f>MEI!H65</f>
        <v>0</v>
      </c>
      <c r="X66" s="269">
        <f>JUN!H65</f>
        <v>0</v>
      </c>
      <c r="Y66" s="269">
        <f>JUL!H65</f>
        <v>0</v>
      </c>
      <c r="Z66" s="269">
        <f>AGS!H65</f>
        <v>0</v>
      </c>
      <c r="AA66" s="269">
        <f>SEPT!H65</f>
        <v>0</v>
      </c>
      <c r="AB66" s="269">
        <f>OKT!H65</f>
        <v>0</v>
      </c>
      <c r="AC66" s="269">
        <f>NOV!H65</f>
        <v>0</v>
      </c>
      <c r="AD66" s="269">
        <f>DES!H65</f>
        <v>0</v>
      </c>
      <c r="AE66" s="269">
        <f t="shared" si="0"/>
        <v>0</v>
      </c>
      <c r="AF66" s="269">
        <f t="shared" si="1"/>
        <v>0</v>
      </c>
      <c r="AG66" s="270" t="e">
        <f t="shared" si="2"/>
        <v>#DIV/0!</v>
      </c>
      <c r="AH66" s="271">
        <f t="shared" si="3"/>
        <v>0</v>
      </c>
      <c r="AI66" s="271">
        <f t="shared" si="4"/>
        <v>0</v>
      </c>
      <c r="AJ66" s="271" t="e">
        <f t="shared" si="5"/>
        <v>#DIV/0!</v>
      </c>
      <c r="AK66" s="271">
        <f t="shared" si="6"/>
        <v>0</v>
      </c>
      <c r="AL66" s="271">
        <f t="shared" si="7"/>
        <v>0</v>
      </c>
      <c r="AM66" s="271" t="e">
        <f t="shared" si="8"/>
        <v>#DIV/0!</v>
      </c>
    </row>
    <row r="67" spans="1:39" ht="15.75" customHeight="1" x14ac:dyDescent="0.3">
      <c r="A67" s="53">
        <v>65</v>
      </c>
      <c r="B67" s="53"/>
      <c r="C67" s="137" t="s">
        <v>591</v>
      </c>
      <c r="D67" s="267">
        <v>9</v>
      </c>
      <c r="E67" s="268" t="s">
        <v>74</v>
      </c>
      <c r="F67" s="268" t="s">
        <v>83</v>
      </c>
      <c r="G67" s="269">
        <f>JAN!E66</f>
        <v>24</v>
      </c>
      <c r="H67" s="269">
        <f>FEB!E66</f>
        <v>0</v>
      </c>
      <c r="I67" s="269">
        <f>MAR!E66</f>
        <v>0</v>
      </c>
      <c r="J67" s="269">
        <f>APR!E66</f>
        <v>0</v>
      </c>
      <c r="K67" s="269">
        <f>MEI!E66</f>
        <v>0</v>
      </c>
      <c r="L67" s="269">
        <f>JUN!E66</f>
        <v>0</v>
      </c>
      <c r="M67" s="269">
        <f>JUL!E66</f>
        <v>0</v>
      </c>
      <c r="N67" s="269">
        <f>AGS!E66</f>
        <v>0</v>
      </c>
      <c r="O67" s="269">
        <f>SEPT!E66</f>
        <v>0</v>
      </c>
      <c r="P67" s="269">
        <f>OKT!E66</f>
        <v>0</v>
      </c>
      <c r="Q67" s="269">
        <f>NOV!E66</f>
        <v>0</v>
      </c>
      <c r="R67" s="269">
        <f>DES!E66</f>
        <v>0</v>
      </c>
      <c r="S67" s="269">
        <f>JAN!H66</f>
        <v>23</v>
      </c>
      <c r="T67" s="269">
        <f>FEB!H66</f>
        <v>0</v>
      </c>
      <c r="U67" s="269">
        <f>MAR!H66</f>
        <v>0</v>
      </c>
      <c r="V67" s="269">
        <f>APR!H66</f>
        <v>0</v>
      </c>
      <c r="W67" s="269">
        <f>MEI!H66</f>
        <v>0</v>
      </c>
      <c r="X67" s="269">
        <f>JUN!H66</f>
        <v>0</v>
      </c>
      <c r="Y67" s="269">
        <f>JUL!H66</f>
        <v>0</v>
      </c>
      <c r="Z67" s="269">
        <f>AGS!H66</f>
        <v>0</v>
      </c>
      <c r="AA67" s="269">
        <f>SEPT!H66</f>
        <v>0</v>
      </c>
      <c r="AB67" s="269">
        <f>OKT!H66</f>
        <v>0</v>
      </c>
      <c r="AC67" s="269">
        <f>NOV!H66</f>
        <v>0</v>
      </c>
      <c r="AD67" s="269">
        <f>DES!H66</f>
        <v>0</v>
      </c>
      <c r="AE67" s="269">
        <f t="shared" si="0"/>
        <v>24</v>
      </c>
      <c r="AF67" s="269">
        <f t="shared" si="1"/>
        <v>23</v>
      </c>
      <c r="AG67" s="270">
        <f t="shared" si="2"/>
        <v>0.95833333333333337</v>
      </c>
      <c r="AH67" s="271">
        <f t="shared" si="3"/>
        <v>24</v>
      </c>
      <c r="AI67" s="271">
        <f t="shared" si="4"/>
        <v>23</v>
      </c>
      <c r="AJ67" s="271">
        <f t="shared" si="5"/>
        <v>0.95833333333333337</v>
      </c>
      <c r="AK67" s="271">
        <f t="shared" si="6"/>
        <v>0</v>
      </c>
      <c r="AL67" s="271">
        <f t="shared" si="7"/>
        <v>0</v>
      </c>
      <c r="AM67" s="271" t="e">
        <f t="shared" si="8"/>
        <v>#DIV/0!</v>
      </c>
    </row>
    <row r="68" spans="1:39" ht="15.75" customHeight="1" x14ac:dyDescent="0.3">
      <c r="A68" s="53">
        <v>66</v>
      </c>
      <c r="B68" s="53"/>
      <c r="C68" s="137" t="s">
        <v>591</v>
      </c>
      <c r="D68" s="267">
        <v>10</v>
      </c>
      <c r="E68" s="268" t="s">
        <v>74</v>
      </c>
      <c r="F68" s="268" t="s">
        <v>84</v>
      </c>
      <c r="G68" s="269">
        <f>JAN!E67</f>
        <v>43</v>
      </c>
      <c r="H68" s="269">
        <f>FEB!E67</f>
        <v>7</v>
      </c>
      <c r="I68" s="269">
        <f>MAR!E67</f>
        <v>5</v>
      </c>
      <c r="J68" s="269">
        <f>APR!E67</f>
        <v>5</v>
      </c>
      <c r="K68" s="269">
        <f>MEI!E67</f>
        <v>0</v>
      </c>
      <c r="L68" s="269">
        <f>JUN!E67</f>
        <v>2</v>
      </c>
      <c r="M68" s="269">
        <f>JUL!E67</f>
        <v>2</v>
      </c>
      <c r="N68" s="269">
        <f>AGS!E67</f>
        <v>0</v>
      </c>
      <c r="O68" s="269">
        <f>SEPT!E67</f>
        <v>0</v>
      </c>
      <c r="P68" s="269">
        <f>OKT!E67</f>
        <v>0</v>
      </c>
      <c r="Q68" s="269">
        <f>NOV!E67</f>
        <v>0</v>
      </c>
      <c r="R68" s="269">
        <f>DES!E67</f>
        <v>0</v>
      </c>
      <c r="S68" s="269">
        <f>JAN!H67</f>
        <v>43</v>
      </c>
      <c r="T68" s="269">
        <f>FEB!H67</f>
        <v>7</v>
      </c>
      <c r="U68" s="269">
        <f>MAR!H67</f>
        <v>5</v>
      </c>
      <c r="V68" s="269">
        <f>APR!H67</f>
        <v>5</v>
      </c>
      <c r="W68" s="269">
        <f>MEI!H67</f>
        <v>0</v>
      </c>
      <c r="X68" s="269">
        <f>JUN!H67</f>
        <v>2</v>
      </c>
      <c r="Y68" s="269">
        <f>JUL!H67</f>
        <v>2</v>
      </c>
      <c r="Z68" s="269">
        <f>AGS!H67</f>
        <v>0</v>
      </c>
      <c r="AA68" s="269">
        <f>SEPT!H67</f>
        <v>0</v>
      </c>
      <c r="AB68" s="269">
        <f>OKT!H67</f>
        <v>0</v>
      </c>
      <c r="AC68" s="269">
        <f>NOV!H67</f>
        <v>0</v>
      </c>
      <c r="AD68" s="269">
        <f>DES!H67</f>
        <v>0</v>
      </c>
      <c r="AE68" s="269">
        <f t="shared" si="0"/>
        <v>64</v>
      </c>
      <c r="AF68" s="269">
        <f t="shared" si="1"/>
        <v>64</v>
      </c>
      <c r="AG68" s="270">
        <f t="shared" si="2"/>
        <v>1</v>
      </c>
      <c r="AH68" s="271">
        <f t="shared" si="3"/>
        <v>62</v>
      </c>
      <c r="AI68" s="271">
        <f t="shared" si="4"/>
        <v>62</v>
      </c>
      <c r="AJ68" s="271">
        <f t="shared" si="5"/>
        <v>1</v>
      </c>
      <c r="AK68" s="271">
        <f t="shared" si="6"/>
        <v>2</v>
      </c>
      <c r="AL68" s="271">
        <f t="shared" si="7"/>
        <v>2</v>
      </c>
      <c r="AM68" s="271">
        <f t="shared" si="8"/>
        <v>1</v>
      </c>
    </row>
    <row r="69" spans="1:39" ht="15.75" customHeight="1" x14ac:dyDescent="0.3">
      <c r="A69" s="53">
        <v>67</v>
      </c>
      <c r="B69" s="53"/>
      <c r="C69" s="137" t="s">
        <v>591</v>
      </c>
      <c r="D69" s="267">
        <v>11</v>
      </c>
      <c r="E69" s="268" t="s">
        <v>74</v>
      </c>
      <c r="F69" s="268" t="s">
        <v>85</v>
      </c>
      <c r="G69" s="269">
        <f>JAN!E68</f>
        <v>5</v>
      </c>
      <c r="H69" s="269">
        <f>FEB!E68</f>
        <v>13</v>
      </c>
      <c r="I69" s="269">
        <f>MAR!E68</f>
        <v>3</v>
      </c>
      <c r="J69" s="269">
        <f>APR!E68</f>
        <v>0</v>
      </c>
      <c r="K69" s="269">
        <f>MEI!E68</f>
        <v>0</v>
      </c>
      <c r="L69" s="269">
        <f>JUN!E68</f>
        <v>1</v>
      </c>
      <c r="M69" s="269">
        <f>JUL!E68</f>
        <v>0</v>
      </c>
      <c r="N69" s="269">
        <f>AGS!E68</f>
        <v>0</v>
      </c>
      <c r="O69" s="269">
        <f>SEPT!E68</f>
        <v>0</v>
      </c>
      <c r="P69" s="269">
        <f>OKT!E68</f>
        <v>0</v>
      </c>
      <c r="Q69" s="269">
        <f>NOV!E68</f>
        <v>0</v>
      </c>
      <c r="R69" s="269">
        <f>DES!E68</f>
        <v>0</v>
      </c>
      <c r="S69" s="269">
        <f>JAN!H68</f>
        <v>0</v>
      </c>
      <c r="T69" s="269">
        <f>FEB!H68</f>
        <v>11</v>
      </c>
      <c r="U69" s="269">
        <f>MAR!H68</f>
        <v>3</v>
      </c>
      <c r="V69" s="269">
        <f>APR!H68</f>
        <v>0</v>
      </c>
      <c r="W69" s="269">
        <f>MEI!H68</f>
        <v>0</v>
      </c>
      <c r="X69" s="269">
        <f>JUN!H68</f>
        <v>1</v>
      </c>
      <c r="Y69" s="269">
        <f>JUL!H68</f>
        <v>0</v>
      </c>
      <c r="Z69" s="269">
        <f>AGS!H68</f>
        <v>0</v>
      </c>
      <c r="AA69" s="269">
        <f>SEPT!H68</f>
        <v>0</v>
      </c>
      <c r="AB69" s="269">
        <f>OKT!H68</f>
        <v>1</v>
      </c>
      <c r="AC69" s="269">
        <f>NOV!H68</f>
        <v>10</v>
      </c>
      <c r="AD69" s="269">
        <f>DES!H68</f>
        <v>9</v>
      </c>
      <c r="AE69" s="269">
        <f t="shared" si="0"/>
        <v>22</v>
      </c>
      <c r="AF69" s="269">
        <f t="shared" si="1"/>
        <v>35</v>
      </c>
      <c r="AG69" s="270">
        <f t="shared" si="2"/>
        <v>1.5909090909090908</v>
      </c>
      <c r="AH69" s="271">
        <f t="shared" si="3"/>
        <v>22</v>
      </c>
      <c r="AI69" s="271">
        <f t="shared" si="4"/>
        <v>15</v>
      </c>
      <c r="AJ69" s="271">
        <f t="shared" si="5"/>
        <v>0.68181818181818177</v>
      </c>
      <c r="AK69" s="271">
        <f t="shared" si="6"/>
        <v>0</v>
      </c>
      <c r="AL69" s="271">
        <f t="shared" si="7"/>
        <v>20</v>
      </c>
      <c r="AM69" s="271" t="e">
        <f t="shared" si="8"/>
        <v>#DIV/0!</v>
      </c>
    </row>
    <row r="70" spans="1:39" ht="15.75" customHeight="1" x14ac:dyDescent="0.3">
      <c r="A70" s="53">
        <v>68</v>
      </c>
      <c r="B70" s="53"/>
      <c r="C70" s="137" t="s">
        <v>591</v>
      </c>
      <c r="D70" s="267">
        <v>12</v>
      </c>
      <c r="E70" s="268" t="s">
        <v>74</v>
      </c>
      <c r="F70" s="268" t="s">
        <v>86</v>
      </c>
      <c r="G70" s="269">
        <f>JAN!E69</f>
        <v>19</v>
      </c>
      <c r="H70" s="269">
        <f>FEB!E69</f>
        <v>36</v>
      </c>
      <c r="I70" s="269">
        <f>MAR!E69</f>
        <v>99</v>
      </c>
      <c r="J70" s="269">
        <f>APR!E69</f>
        <v>74</v>
      </c>
      <c r="K70" s="269">
        <f>MEI!E69</f>
        <v>115</v>
      </c>
      <c r="L70" s="269">
        <f>JUN!E69</f>
        <v>35</v>
      </c>
      <c r="M70" s="269">
        <f>JUL!E69</f>
        <v>39</v>
      </c>
      <c r="N70" s="269">
        <f>AGS!E69</f>
        <v>35</v>
      </c>
      <c r="O70" s="269">
        <f>SEPT!E69</f>
        <v>49</v>
      </c>
      <c r="P70" s="269">
        <f>OKT!E69</f>
        <v>61</v>
      </c>
      <c r="Q70" s="269">
        <f>NOV!E69</f>
        <v>16</v>
      </c>
      <c r="R70" s="269">
        <f>DES!E69</f>
        <v>0</v>
      </c>
      <c r="S70" s="269">
        <f>JAN!H69</f>
        <v>15</v>
      </c>
      <c r="T70" s="269">
        <f>FEB!H69</f>
        <v>30</v>
      </c>
      <c r="U70" s="269">
        <f>MAR!H69</f>
        <v>31</v>
      </c>
      <c r="V70" s="269">
        <f>APR!H69</f>
        <v>32</v>
      </c>
      <c r="W70" s="269">
        <f>MEI!H69</f>
        <v>27</v>
      </c>
      <c r="X70" s="269">
        <f>JUN!H69</f>
        <v>20</v>
      </c>
      <c r="Y70" s="269">
        <f>JUL!H69</f>
        <v>11</v>
      </c>
      <c r="Z70" s="269">
        <f>AGS!H69</f>
        <v>35</v>
      </c>
      <c r="AA70" s="269">
        <f>SEPT!H69</f>
        <v>19</v>
      </c>
      <c r="AB70" s="269">
        <f>OKT!H69</f>
        <v>29</v>
      </c>
      <c r="AC70" s="269">
        <f>NOV!H69</f>
        <v>16</v>
      </c>
      <c r="AD70" s="269">
        <f>DES!H69</f>
        <v>5</v>
      </c>
      <c r="AE70" s="269">
        <f t="shared" si="0"/>
        <v>578</v>
      </c>
      <c r="AF70" s="269">
        <f t="shared" si="1"/>
        <v>270</v>
      </c>
      <c r="AG70" s="270">
        <f t="shared" si="2"/>
        <v>0.4671280276816609</v>
      </c>
      <c r="AH70" s="271">
        <f t="shared" si="3"/>
        <v>378</v>
      </c>
      <c r="AI70" s="271">
        <f t="shared" si="4"/>
        <v>155</v>
      </c>
      <c r="AJ70" s="271">
        <f t="shared" si="5"/>
        <v>0.41005291005291006</v>
      </c>
      <c r="AK70" s="271">
        <f t="shared" si="6"/>
        <v>200</v>
      </c>
      <c r="AL70" s="271">
        <f t="shared" si="7"/>
        <v>115</v>
      </c>
      <c r="AM70" s="271">
        <f t="shared" si="8"/>
        <v>0.57499999999999996</v>
      </c>
    </row>
    <row r="71" spans="1:39" ht="15.75" customHeight="1" x14ac:dyDescent="0.3">
      <c r="A71" s="53">
        <v>69</v>
      </c>
      <c r="B71" s="53"/>
      <c r="C71" s="137" t="s">
        <v>591</v>
      </c>
      <c r="D71" s="267">
        <v>13</v>
      </c>
      <c r="E71" s="268" t="s">
        <v>74</v>
      </c>
      <c r="F71" s="268" t="s">
        <v>87</v>
      </c>
      <c r="G71" s="269">
        <f>JAN!E70</f>
        <v>15</v>
      </c>
      <c r="H71" s="269">
        <f>FEB!E70</f>
        <v>7</v>
      </c>
      <c r="I71" s="269">
        <f>MAR!E70</f>
        <v>4</v>
      </c>
      <c r="J71" s="269">
        <f>APR!E70</f>
        <v>13</v>
      </c>
      <c r="K71" s="269">
        <f>MEI!E70</f>
        <v>10</v>
      </c>
      <c r="L71" s="269">
        <f>JUN!E70</f>
        <v>3</v>
      </c>
      <c r="M71" s="269">
        <f>JUL!E70</f>
        <v>49</v>
      </c>
      <c r="N71" s="269">
        <f>AGS!E70</f>
        <v>53</v>
      </c>
      <c r="O71" s="269">
        <f>SEPT!E70</f>
        <v>28</v>
      </c>
      <c r="P71" s="269">
        <f>OKT!E70</f>
        <v>24</v>
      </c>
      <c r="Q71" s="269">
        <f>NOV!E70</f>
        <v>10</v>
      </c>
      <c r="R71" s="269">
        <f>DES!E70</f>
        <v>2</v>
      </c>
      <c r="S71" s="269">
        <f>JAN!H70</f>
        <v>15</v>
      </c>
      <c r="T71" s="269">
        <f>FEB!H70</f>
        <v>7</v>
      </c>
      <c r="U71" s="269">
        <f>MAR!H70</f>
        <v>4</v>
      </c>
      <c r="V71" s="269">
        <f>APR!H70</f>
        <v>13</v>
      </c>
      <c r="W71" s="269">
        <f>MEI!H70</f>
        <v>10</v>
      </c>
      <c r="X71" s="269">
        <f>JUN!H70</f>
        <v>3</v>
      </c>
      <c r="Y71" s="269">
        <f>JUL!H70</f>
        <v>18</v>
      </c>
      <c r="Z71" s="269">
        <f>AGS!H70</f>
        <v>7</v>
      </c>
      <c r="AA71" s="269">
        <f>SEPT!H70</f>
        <v>11</v>
      </c>
      <c r="AB71" s="269">
        <f>OKT!H70</f>
        <v>7</v>
      </c>
      <c r="AC71" s="269">
        <f>NOV!H70</f>
        <v>8</v>
      </c>
      <c r="AD71" s="269">
        <f>DES!H70</f>
        <v>2</v>
      </c>
      <c r="AE71" s="269">
        <f t="shared" si="0"/>
        <v>218</v>
      </c>
      <c r="AF71" s="269">
        <f t="shared" si="1"/>
        <v>105</v>
      </c>
      <c r="AG71" s="270">
        <f t="shared" si="2"/>
        <v>0.48165137614678899</v>
      </c>
      <c r="AH71" s="271">
        <f t="shared" si="3"/>
        <v>52</v>
      </c>
      <c r="AI71" s="271">
        <f t="shared" si="4"/>
        <v>52</v>
      </c>
      <c r="AJ71" s="271">
        <f t="shared" si="5"/>
        <v>1</v>
      </c>
      <c r="AK71" s="271">
        <f t="shared" si="6"/>
        <v>166</v>
      </c>
      <c r="AL71" s="271">
        <f t="shared" si="7"/>
        <v>53</v>
      </c>
      <c r="AM71" s="271">
        <f t="shared" si="8"/>
        <v>0.31927710843373491</v>
      </c>
    </row>
    <row r="72" spans="1:39" ht="15.75" customHeight="1" x14ac:dyDescent="0.3">
      <c r="A72" s="53">
        <v>70</v>
      </c>
      <c r="B72" s="53"/>
      <c r="C72" s="137" t="s">
        <v>591</v>
      </c>
      <c r="D72" s="267">
        <v>14</v>
      </c>
      <c r="E72" s="268" t="s">
        <v>74</v>
      </c>
      <c r="F72" s="268" t="s">
        <v>88</v>
      </c>
      <c r="G72" s="269">
        <f>JAN!E71</f>
        <v>0</v>
      </c>
      <c r="H72" s="269">
        <f>FEB!E71</f>
        <v>0</v>
      </c>
      <c r="I72" s="269">
        <f>MAR!E71</f>
        <v>0</v>
      </c>
      <c r="J72" s="269">
        <f>APR!E71</f>
        <v>0</v>
      </c>
      <c r="K72" s="269">
        <f>MEI!E71</f>
        <v>0</v>
      </c>
      <c r="L72" s="269">
        <f>JUN!E71</f>
        <v>0</v>
      </c>
      <c r="M72" s="269">
        <f>JUL!E71</f>
        <v>0</v>
      </c>
      <c r="N72" s="269">
        <f>AGS!E71</f>
        <v>0</v>
      </c>
      <c r="O72" s="269">
        <f>SEPT!E71</f>
        <v>0</v>
      </c>
      <c r="P72" s="269">
        <f>OKT!E71</f>
        <v>0</v>
      </c>
      <c r="Q72" s="269">
        <f>NOV!E71</f>
        <v>0</v>
      </c>
      <c r="R72" s="269">
        <f>DES!E71</f>
        <v>0</v>
      </c>
      <c r="S72" s="269">
        <f>JAN!H71</f>
        <v>0</v>
      </c>
      <c r="T72" s="269">
        <f>FEB!H71</f>
        <v>0</v>
      </c>
      <c r="U72" s="269">
        <f>MAR!H71</f>
        <v>0</v>
      </c>
      <c r="V72" s="269">
        <f>APR!H71</f>
        <v>0</v>
      </c>
      <c r="W72" s="269">
        <f>MEI!H71</f>
        <v>0</v>
      </c>
      <c r="X72" s="269">
        <f>JUN!H71</f>
        <v>0</v>
      </c>
      <c r="Y72" s="269">
        <f>JUL!H71</f>
        <v>0</v>
      </c>
      <c r="Z72" s="269">
        <f>AGS!H71</f>
        <v>0</v>
      </c>
      <c r="AA72" s="269">
        <f>SEPT!H71</f>
        <v>0</v>
      </c>
      <c r="AB72" s="269">
        <f>OKT!H71</f>
        <v>0</v>
      </c>
      <c r="AC72" s="269">
        <f>NOV!H71</f>
        <v>0</v>
      </c>
      <c r="AD72" s="269">
        <f>DES!H71</f>
        <v>0</v>
      </c>
      <c r="AE72" s="269">
        <f t="shared" si="0"/>
        <v>0</v>
      </c>
      <c r="AF72" s="269">
        <f t="shared" si="1"/>
        <v>0</v>
      </c>
      <c r="AG72" s="270" t="e">
        <f t="shared" si="2"/>
        <v>#DIV/0!</v>
      </c>
      <c r="AH72" s="271">
        <f t="shared" si="3"/>
        <v>0</v>
      </c>
      <c r="AI72" s="271">
        <f t="shared" si="4"/>
        <v>0</v>
      </c>
      <c r="AJ72" s="271" t="e">
        <f t="shared" si="5"/>
        <v>#DIV/0!</v>
      </c>
      <c r="AK72" s="271">
        <f t="shared" si="6"/>
        <v>0</v>
      </c>
      <c r="AL72" s="271">
        <f t="shared" si="7"/>
        <v>0</v>
      </c>
      <c r="AM72" s="271" t="e">
        <f t="shared" si="8"/>
        <v>#DIV/0!</v>
      </c>
    </row>
    <row r="73" spans="1:39" ht="15.75" customHeight="1" x14ac:dyDescent="0.3">
      <c r="A73" s="53">
        <v>71</v>
      </c>
      <c r="B73" s="53"/>
      <c r="C73" s="137" t="s">
        <v>599</v>
      </c>
      <c r="D73" s="267">
        <v>15</v>
      </c>
      <c r="E73" s="268" t="s">
        <v>74</v>
      </c>
      <c r="F73" s="268" t="s">
        <v>89</v>
      </c>
      <c r="G73" s="269">
        <f>JAN!E72</f>
        <v>54</v>
      </c>
      <c r="H73" s="269">
        <f>FEB!E72</f>
        <v>53</v>
      </c>
      <c r="I73" s="269">
        <f>MAR!E72</f>
        <v>25</v>
      </c>
      <c r="J73" s="269">
        <f>APR!E72</f>
        <v>2</v>
      </c>
      <c r="K73" s="269">
        <f>MEI!E72</f>
        <v>19</v>
      </c>
      <c r="L73" s="269">
        <f>JUN!E72</f>
        <v>1</v>
      </c>
      <c r="M73" s="269">
        <f>JUL!E72</f>
        <v>12</v>
      </c>
      <c r="N73" s="269">
        <f>AGS!E72</f>
        <v>20</v>
      </c>
      <c r="O73" s="269">
        <f>SEPT!E72</f>
        <v>0</v>
      </c>
      <c r="P73" s="269">
        <f>OKT!E72</f>
        <v>0</v>
      </c>
      <c r="Q73" s="269">
        <f>NOV!E72</f>
        <v>3</v>
      </c>
      <c r="R73" s="269">
        <f>DES!E72</f>
        <v>0</v>
      </c>
      <c r="S73" s="269">
        <f>JAN!H72</f>
        <v>1</v>
      </c>
      <c r="T73" s="269">
        <f>FEB!H72</f>
        <v>1</v>
      </c>
      <c r="U73" s="269">
        <f>MAR!H72</f>
        <v>1</v>
      </c>
      <c r="V73" s="269">
        <f>APR!H72</f>
        <v>2</v>
      </c>
      <c r="W73" s="269">
        <f>MEI!H72</f>
        <v>2</v>
      </c>
      <c r="X73" s="269">
        <f>JUN!H72</f>
        <v>1</v>
      </c>
      <c r="Y73" s="269">
        <f>JUL!H72</f>
        <v>0</v>
      </c>
      <c r="Z73" s="269">
        <f>AGS!H72</f>
        <v>3</v>
      </c>
      <c r="AA73" s="269">
        <f>SEPT!H72</f>
        <v>0</v>
      </c>
      <c r="AB73" s="269">
        <f>OKT!H72</f>
        <v>0</v>
      </c>
      <c r="AC73" s="269">
        <f>NOV!H72</f>
        <v>3</v>
      </c>
      <c r="AD73" s="269">
        <f>DES!H72</f>
        <v>0</v>
      </c>
      <c r="AE73" s="269">
        <f t="shared" si="0"/>
        <v>189</v>
      </c>
      <c r="AF73" s="269">
        <f t="shared" si="1"/>
        <v>14</v>
      </c>
      <c r="AG73" s="270">
        <f t="shared" si="2"/>
        <v>7.407407407407407E-2</v>
      </c>
      <c r="AH73" s="271">
        <f t="shared" si="3"/>
        <v>154</v>
      </c>
      <c r="AI73" s="271">
        <f t="shared" si="4"/>
        <v>8</v>
      </c>
      <c r="AJ73" s="271">
        <f t="shared" si="5"/>
        <v>5.1948051948051951E-2</v>
      </c>
      <c r="AK73" s="271">
        <f t="shared" si="6"/>
        <v>35</v>
      </c>
      <c r="AL73" s="271">
        <f t="shared" si="7"/>
        <v>6</v>
      </c>
      <c r="AM73" s="271">
        <f t="shared" si="8"/>
        <v>0.17142857142857143</v>
      </c>
    </row>
    <row r="74" spans="1:39" ht="15.75" customHeight="1" x14ac:dyDescent="0.3">
      <c r="A74" s="53">
        <v>72</v>
      </c>
      <c r="B74" s="53"/>
      <c r="C74" s="137" t="s">
        <v>591</v>
      </c>
      <c r="D74" s="267">
        <v>16</v>
      </c>
      <c r="E74" s="268" t="s">
        <v>74</v>
      </c>
      <c r="F74" s="268" t="s">
        <v>90</v>
      </c>
      <c r="G74" s="269">
        <f>JAN!E73</f>
        <v>0</v>
      </c>
      <c r="H74" s="269">
        <f>FEB!E73</f>
        <v>0</v>
      </c>
      <c r="I74" s="269">
        <f>MAR!E73</f>
        <v>0</v>
      </c>
      <c r="J74" s="269">
        <f>APR!E73</f>
        <v>0</v>
      </c>
      <c r="K74" s="269">
        <f>MEI!E73</f>
        <v>0</v>
      </c>
      <c r="L74" s="269">
        <f>JUN!E73</f>
        <v>0</v>
      </c>
      <c r="M74" s="269">
        <f>JUL!E73</f>
        <v>0</v>
      </c>
      <c r="N74" s="269">
        <f>AGS!E73</f>
        <v>0</v>
      </c>
      <c r="O74" s="269">
        <f>SEPT!E73</f>
        <v>0</v>
      </c>
      <c r="P74" s="269">
        <f>OKT!E73</f>
        <v>0</v>
      </c>
      <c r="Q74" s="269">
        <f>NOV!E73</f>
        <v>0</v>
      </c>
      <c r="R74" s="269">
        <f>DES!E73</f>
        <v>0</v>
      </c>
      <c r="S74" s="269">
        <f>JAN!H73</f>
        <v>2</v>
      </c>
      <c r="T74" s="269">
        <f>FEB!H73</f>
        <v>0</v>
      </c>
      <c r="U74" s="269">
        <f>MAR!H73</f>
        <v>0</v>
      </c>
      <c r="V74" s="269">
        <f>APR!H73</f>
        <v>0</v>
      </c>
      <c r="W74" s="269">
        <f>MEI!H73</f>
        <v>0</v>
      </c>
      <c r="X74" s="269">
        <f>JUN!H73</f>
        <v>0</v>
      </c>
      <c r="Y74" s="269">
        <f>JUL!H73</f>
        <v>0</v>
      </c>
      <c r="Z74" s="269">
        <f>AGS!H73</f>
        <v>0</v>
      </c>
      <c r="AA74" s="269">
        <f>SEPT!H73</f>
        <v>0</v>
      </c>
      <c r="AB74" s="269">
        <f>OKT!H73</f>
        <v>0</v>
      </c>
      <c r="AC74" s="269">
        <f>NOV!H73</f>
        <v>0</v>
      </c>
      <c r="AD74" s="269">
        <f>DES!H73</f>
        <v>0</v>
      </c>
      <c r="AE74" s="269">
        <f t="shared" si="0"/>
        <v>0</v>
      </c>
      <c r="AF74" s="269">
        <f t="shared" si="1"/>
        <v>2</v>
      </c>
      <c r="AG74" s="270" t="e">
        <f t="shared" si="2"/>
        <v>#DIV/0!</v>
      </c>
      <c r="AH74" s="271">
        <f t="shared" si="3"/>
        <v>0</v>
      </c>
      <c r="AI74" s="271">
        <f t="shared" si="4"/>
        <v>2</v>
      </c>
      <c r="AJ74" s="271" t="e">
        <f t="shared" si="5"/>
        <v>#DIV/0!</v>
      </c>
      <c r="AK74" s="271">
        <f t="shared" si="6"/>
        <v>0</v>
      </c>
      <c r="AL74" s="271">
        <f t="shared" si="7"/>
        <v>0</v>
      </c>
      <c r="AM74" s="271" t="e">
        <f t="shared" si="8"/>
        <v>#DIV/0!</v>
      </c>
    </row>
    <row r="75" spans="1:39" ht="15.75" customHeight="1" x14ac:dyDescent="0.3">
      <c r="A75" s="53">
        <v>73</v>
      </c>
      <c r="B75" s="53"/>
      <c r="C75" s="137" t="s">
        <v>591</v>
      </c>
      <c r="D75" s="267">
        <v>17</v>
      </c>
      <c r="E75" s="268" t="s">
        <v>74</v>
      </c>
      <c r="F75" s="268" t="s">
        <v>91</v>
      </c>
      <c r="G75" s="269">
        <f>JAN!E74</f>
        <v>0</v>
      </c>
      <c r="H75" s="269">
        <f>FEB!E74</f>
        <v>0</v>
      </c>
      <c r="I75" s="269">
        <f>MAR!E74</f>
        <v>0</v>
      </c>
      <c r="J75" s="269">
        <f>APR!E74</f>
        <v>2</v>
      </c>
      <c r="K75" s="269">
        <f>MEI!E74</f>
        <v>1</v>
      </c>
      <c r="L75" s="269">
        <f>JUN!E74</f>
        <v>0</v>
      </c>
      <c r="M75" s="269">
        <f>JUL!E74</f>
        <v>0</v>
      </c>
      <c r="N75" s="269">
        <f>AGS!E74</f>
        <v>0</v>
      </c>
      <c r="O75" s="269">
        <f>SEPT!E74</f>
        <v>0</v>
      </c>
      <c r="P75" s="269">
        <f>OKT!E74</f>
        <v>0</v>
      </c>
      <c r="Q75" s="269">
        <f>NOV!E74</f>
        <v>0</v>
      </c>
      <c r="R75" s="269">
        <f>DES!E74</f>
        <v>0</v>
      </c>
      <c r="S75" s="269">
        <f>JAN!H74</f>
        <v>0</v>
      </c>
      <c r="T75" s="269">
        <f>FEB!H74</f>
        <v>0</v>
      </c>
      <c r="U75" s="269">
        <f>MAR!H74</f>
        <v>0</v>
      </c>
      <c r="V75" s="269">
        <f>APR!H74</f>
        <v>2</v>
      </c>
      <c r="W75" s="269">
        <f>MEI!H74</f>
        <v>1</v>
      </c>
      <c r="X75" s="269">
        <f>JUN!H74</f>
        <v>0</v>
      </c>
      <c r="Y75" s="269">
        <f>JUL!H74</f>
        <v>0</v>
      </c>
      <c r="Z75" s="269">
        <f>AGS!H74</f>
        <v>0</v>
      </c>
      <c r="AA75" s="269">
        <f>SEPT!H74</f>
        <v>0</v>
      </c>
      <c r="AB75" s="269">
        <f>OKT!H74</f>
        <v>0</v>
      </c>
      <c r="AC75" s="269">
        <f>NOV!H74</f>
        <v>0</v>
      </c>
      <c r="AD75" s="269">
        <f>DES!H74</f>
        <v>0</v>
      </c>
      <c r="AE75" s="269">
        <f t="shared" si="0"/>
        <v>3</v>
      </c>
      <c r="AF75" s="269">
        <f t="shared" si="1"/>
        <v>3</v>
      </c>
      <c r="AG75" s="270">
        <f t="shared" si="2"/>
        <v>1</v>
      </c>
      <c r="AH75" s="271">
        <f t="shared" si="3"/>
        <v>3</v>
      </c>
      <c r="AI75" s="271">
        <f t="shared" si="4"/>
        <v>3</v>
      </c>
      <c r="AJ75" s="271">
        <f t="shared" si="5"/>
        <v>1</v>
      </c>
      <c r="AK75" s="271">
        <f t="shared" si="6"/>
        <v>0</v>
      </c>
      <c r="AL75" s="271">
        <f t="shared" si="7"/>
        <v>0</v>
      </c>
      <c r="AM75" s="271" t="e">
        <f t="shared" si="8"/>
        <v>#DIV/0!</v>
      </c>
    </row>
    <row r="76" spans="1:39" ht="15.75" customHeight="1" x14ac:dyDescent="0.3">
      <c r="A76" s="53">
        <v>74</v>
      </c>
      <c r="B76" s="53"/>
      <c r="C76" s="137" t="s">
        <v>591</v>
      </c>
      <c r="D76" s="267">
        <v>18</v>
      </c>
      <c r="E76" s="268" t="s">
        <v>74</v>
      </c>
      <c r="F76" s="268" t="s">
        <v>92</v>
      </c>
      <c r="G76" s="269">
        <f>JAN!E75</f>
        <v>0</v>
      </c>
      <c r="H76" s="269">
        <f>FEB!E75</f>
        <v>0</v>
      </c>
      <c r="I76" s="269">
        <f>MAR!E75</f>
        <v>0</v>
      </c>
      <c r="J76" s="269">
        <f>APR!E75</f>
        <v>1</v>
      </c>
      <c r="K76" s="269">
        <f>MEI!E75</f>
        <v>0</v>
      </c>
      <c r="L76" s="269">
        <f>JUN!E75</f>
        <v>0</v>
      </c>
      <c r="M76" s="269">
        <f>JUL!E75</f>
        <v>0</v>
      </c>
      <c r="N76" s="269">
        <f>AGS!E75</f>
        <v>0</v>
      </c>
      <c r="O76" s="269">
        <f>SEPT!E75</f>
        <v>0</v>
      </c>
      <c r="P76" s="269">
        <f>OKT!E75</f>
        <v>0</v>
      </c>
      <c r="Q76" s="269">
        <f>NOV!E75</f>
        <v>0</v>
      </c>
      <c r="R76" s="269">
        <f>DES!E75</f>
        <v>0</v>
      </c>
      <c r="S76" s="269">
        <f>JAN!H75</f>
        <v>0</v>
      </c>
      <c r="T76" s="269">
        <f>FEB!H75</f>
        <v>0</v>
      </c>
      <c r="U76" s="269">
        <f>MAR!H75</f>
        <v>0</v>
      </c>
      <c r="V76" s="269">
        <f>APR!H75</f>
        <v>1</v>
      </c>
      <c r="W76" s="269">
        <f>MEI!H75</f>
        <v>0</v>
      </c>
      <c r="X76" s="269">
        <f>JUN!H75</f>
        <v>0</v>
      </c>
      <c r="Y76" s="269">
        <f>JUL!H75</f>
        <v>0</v>
      </c>
      <c r="Z76" s="269">
        <f>AGS!H75</f>
        <v>0</v>
      </c>
      <c r="AA76" s="269">
        <f>SEPT!H75</f>
        <v>0</v>
      </c>
      <c r="AB76" s="269">
        <f>OKT!H75</f>
        <v>0</v>
      </c>
      <c r="AC76" s="269">
        <f>NOV!H75</f>
        <v>0</v>
      </c>
      <c r="AD76" s="269">
        <f>DES!H75</f>
        <v>0</v>
      </c>
      <c r="AE76" s="269">
        <f t="shared" si="0"/>
        <v>1</v>
      </c>
      <c r="AF76" s="269">
        <f t="shared" si="1"/>
        <v>1</v>
      </c>
      <c r="AG76" s="270">
        <f t="shared" si="2"/>
        <v>1</v>
      </c>
      <c r="AH76" s="271">
        <f t="shared" si="3"/>
        <v>1</v>
      </c>
      <c r="AI76" s="271">
        <f t="shared" si="4"/>
        <v>1</v>
      </c>
      <c r="AJ76" s="271">
        <f t="shared" si="5"/>
        <v>1</v>
      </c>
      <c r="AK76" s="271">
        <f t="shared" si="6"/>
        <v>0</v>
      </c>
      <c r="AL76" s="271">
        <f t="shared" si="7"/>
        <v>0</v>
      </c>
      <c r="AM76" s="271" t="e">
        <f t="shared" si="8"/>
        <v>#DIV/0!</v>
      </c>
    </row>
    <row r="77" spans="1:39" ht="15.75" customHeight="1" x14ac:dyDescent="0.3">
      <c r="A77" s="53">
        <v>75</v>
      </c>
      <c r="B77" s="53"/>
      <c r="C77" s="137" t="s">
        <v>591</v>
      </c>
      <c r="D77" s="267">
        <v>19</v>
      </c>
      <c r="E77" s="268" t="s">
        <v>74</v>
      </c>
      <c r="F77" s="268" t="s">
        <v>93</v>
      </c>
      <c r="G77" s="269">
        <f>JAN!E76</f>
        <v>0</v>
      </c>
      <c r="H77" s="269">
        <f>FEB!E76</f>
        <v>0</v>
      </c>
      <c r="I77" s="269">
        <f>MAR!E76</f>
        <v>0</v>
      </c>
      <c r="J77" s="269">
        <f>APR!E76</f>
        <v>0</v>
      </c>
      <c r="K77" s="269">
        <f>MEI!E76</f>
        <v>0</v>
      </c>
      <c r="L77" s="269">
        <f>JUN!E76</f>
        <v>0</v>
      </c>
      <c r="M77" s="269">
        <f>JUL!E76</f>
        <v>0</v>
      </c>
      <c r="N77" s="269">
        <f>AGS!E76</f>
        <v>0</v>
      </c>
      <c r="O77" s="269">
        <f>SEPT!E76</f>
        <v>0</v>
      </c>
      <c r="P77" s="269">
        <f>OKT!E76</f>
        <v>0</v>
      </c>
      <c r="Q77" s="269">
        <f>NOV!E76</f>
        <v>0</v>
      </c>
      <c r="R77" s="269">
        <f>DES!E76</f>
        <v>0</v>
      </c>
      <c r="S77" s="269">
        <f>JAN!H76</f>
        <v>0</v>
      </c>
      <c r="T77" s="269">
        <f>FEB!H76</f>
        <v>0</v>
      </c>
      <c r="U77" s="269">
        <f>MAR!H76</f>
        <v>0</v>
      </c>
      <c r="V77" s="269">
        <f>APR!H76</f>
        <v>0</v>
      </c>
      <c r="W77" s="269">
        <f>MEI!H76</f>
        <v>0</v>
      </c>
      <c r="X77" s="269">
        <f>JUN!H76</f>
        <v>0</v>
      </c>
      <c r="Y77" s="269">
        <f>JUL!H76</f>
        <v>0</v>
      </c>
      <c r="Z77" s="269">
        <f>AGS!H76</f>
        <v>0</v>
      </c>
      <c r="AA77" s="269">
        <f>SEPT!H76</f>
        <v>0</v>
      </c>
      <c r="AB77" s="269">
        <f>OKT!H76</f>
        <v>0</v>
      </c>
      <c r="AC77" s="269">
        <f>NOV!H76</f>
        <v>0</v>
      </c>
      <c r="AD77" s="269">
        <f>DES!H76</f>
        <v>0</v>
      </c>
      <c r="AE77" s="269">
        <f t="shared" si="0"/>
        <v>0</v>
      </c>
      <c r="AF77" s="269">
        <f t="shared" si="1"/>
        <v>0</v>
      </c>
      <c r="AG77" s="270" t="e">
        <f t="shared" si="2"/>
        <v>#DIV/0!</v>
      </c>
      <c r="AH77" s="271">
        <f t="shared" si="3"/>
        <v>0</v>
      </c>
      <c r="AI77" s="271">
        <f t="shared" si="4"/>
        <v>0</v>
      </c>
      <c r="AJ77" s="271" t="e">
        <f t="shared" si="5"/>
        <v>#DIV/0!</v>
      </c>
      <c r="AK77" s="271">
        <f t="shared" si="6"/>
        <v>0</v>
      </c>
      <c r="AL77" s="271">
        <f t="shared" si="7"/>
        <v>0</v>
      </c>
      <c r="AM77" s="271" t="e">
        <f t="shared" si="8"/>
        <v>#DIV/0!</v>
      </c>
    </row>
    <row r="78" spans="1:39" ht="15.75" customHeight="1" x14ac:dyDescent="0.3">
      <c r="A78" s="53">
        <v>76</v>
      </c>
      <c r="B78" s="53"/>
      <c r="C78" s="137" t="s">
        <v>591</v>
      </c>
      <c r="D78" s="137">
        <v>1</v>
      </c>
      <c r="E78" s="53" t="s">
        <v>94</v>
      </c>
      <c r="F78" s="53" t="s">
        <v>95</v>
      </c>
      <c r="G78" s="151">
        <f>JAN!E77</f>
        <v>9</v>
      </c>
      <c r="H78" s="151">
        <f>FEB!E77</f>
        <v>9</v>
      </c>
      <c r="I78" s="151">
        <f>MAR!E77</f>
        <v>3</v>
      </c>
      <c r="J78" s="151">
        <f>APR!E77</f>
        <v>10</v>
      </c>
      <c r="K78" s="151">
        <f>MEI!E77</f>
        <v>2</v>
      </c>
      <c r="L78" s="151">
        <f>JUN!E77</f>
        <v>7</v>
      </c>
      <c r="M78" s="151">
        <f>JUL!E77</f>
        <v>1</v>
      </c>
      <c r="N78" s="151">
        <f>AGS!E77</f>
        <v>7</v>
      </c>
      <c r="O78" s="151">
        <f>SEPT!E77</f>
        <v>15</v>
      </c>
      <c r="P78" s="151">
        <f>OKT!E77</f>
        <v>8</v>
      </c>
      <c r="Q78" s="151">
        <f>NOV!E77</f>
        <v>40</v>
      </c>
      <c r="R78" s="151">
        <f>DES!E77</f>
        <v>7</v>
      </c>
      <c r="S78" s="151">
        <f>JAN!H77</f>
        <v>9</v>
      </c>
      <c r="T78" s="151">
        <f>FEB!H77</f>
        <v>9</v>
      </c>
      <c r="U78" s="151">
        <f>MAR!H77</f>
        <v>3</v>
      </c>
      <c r="V78" s="151">
        <f>APR!H77</f>
        <v>10</v>
      </c>
      <c r="W78" s="151">
        <f>MEI!H77</f>
        <v>2</v>
      </c>
      <c r="X78" s="151">
        <f>JUN!H77</f>
        <v>7</v>
      </c>
      <c r="Y78" s="151">
        <f>JUL!H77</f>
        <v>1</v>
      </c>
      <c r="Z78" s="151">
        <f>AGS!H77</f>
        <v>7</v>
      </c>
      <c r="AA78" s="151">
        <f>SEPT!H77</f>
        <v>15</v>
      </c>
      <c r="AB78" s="151">
        <f>OKT!H77</f>
        <v>8</v>
      </c>
      <c r="AC78" s="151">
        <f>NOV!H77</f>
        <v>40</v>
      </c>
      <c r="AD78" s="151">
        <f>DES!H77</f>
        <v>7</v>
      </c>
      <c r="AE78" s="151">
        <f t="shared" si="0"/>
        <v>118</v>
      </c>
      <c r="AF78" s="151">
        <f t="shared" si="1"/>
        <v>118</v>
      </c>
      <c r="AG78" s="152">
        <f t="shared" si="2"/>
        <v>1</v>
      </c>
      <c r="AH78" s="82">
        <f t="shared" si="3"/>
        <v>40</v>
      </c>
      <c r="AI78" s="82">
        <f t="shared" si="4"/>
        <v>40</v>
      </c>
      <c r="AJ78" s="82">
        <f t="shared" si="5"/>
        <v>1</v>
      </c>
      <c r="AK78" s="82">
        <f t="shared" si="6"/>
        <v>78</v>
      </c>
      <c r="AL78" s="82">
        <f t="shared" si="7"/>
        <v>78</v>
      </c>
      <c r="AM78" s="82">
        <f t="shared" si="8"/>
        <v>1</v>
      </c>
    </row>
    <row r="79" spans="1:39" ht="15.75" customHeight="1" x14ac:dyDescent="0.3">
      <c r="A79" s="53">
        <v>77</v>
      </c>
      <c r="B79" s="53"/>
      <c r="C79" s="137" t="s">
        <v>591</v>
      </c>
      <c r="D79" s="137">
        <v>2</v>
      </c>
      <c r="E79" s="53" t="s">
        <v>94</v>
      </c>
      <c r="F79" s="53" t="s">
        <v>96</v>
      </c>
      <c r="G79" s="151">
        <f>JAN!E78</f>
        <v>25</v>
      </c>
      <c r="H79" s="151">
        <f>FEB!E78</f>
        <v>19</v>
      </c>
      <c r="I79" s="151">
        <f>MAR!E78</f>
        <v>18</v>
      </c>
      <c r="J79" s="151">
        <f>APR!E78</f>
        <v>11</v>
      </c>
      <c r="K79" s="151">
        <f>MEI!E78</f>
        <v>15</v>
      </c>
      <c r="L79" s="151">
        <f>JUN!E78</f>
        <v>14</v>
      </c>
      <c r="M79" s="151">
        <f>JUL!E78</f>
        <v>32</v>
      </c>
      <c r="N79" s="151">
        <f>AGS!E78</f>
        <v>23</v>
      </c>
      <c r="O79" s="151">
        <f>SEPT!E78</f>
        <v>21</v>
      </c>
      <c r="P79" s="151">
        <f>OKT!E78</f>
        <v>13</v>
      </c>
      <c r="Q79" s="151">
        <f>NOV!E78</f>
        <v>13</v>
      </c>
      <c r="R79" s="151">
        <f>DES!E78</f>
        <v>15</v>
      </c>
      <c r="S79" s="151">
        <f>JAN!H78</f>
        <v>25</v>
      </c>
      <c r="T79" s="151">
        <f>FEB!H78</f>
        <v>19</v>
      </c>
      <c r="U79" s="151">
        <f>MAR!H78</f>
        <v>18</v>
      </c>
      <c r="V79" s="151">
        <f>APR!H78</f>
        <v>11</v>
      </c>
      <c r="W79" s="151">
        <f>MEI!H78</f>
        <v>15</v>
      </c>
      <c r="X79" s="151">
        <f>JUN!H78</f>
        <v>14</v>
      </c>
      <c r="Y79" s="151">
        <f>JUL!H78</f>
        <v>32</v>
      </c>
      <c r="Z79" s="151">
        <f>AGS!H78</f>
        <v>23</v>
      </c>
      <c r="AA79" s="151">
        <f>SEPT!H78</f>
        <v>21</v>
      </c>
      <c r="AB79" s="151">
        <f>OKT!H78</f>
        <v>13</v>
      </c>
      <c r="AC79" s="151">
        <f>NOV!H78</f>
        <v>13</v>
      </c>
      <c r="AD79" s="151">
        <f>DES!H78</f>
        <v>15</v>
      </c>
      <c r="AE79" s="151">
        <f t="shared" si="0"/>
        <v>219</v>
      </c>
      <c r="AF79" s="151">
        <f t="shared" si="1"/>
        <v>219</v>
      </c>
      <c r="AG79" s="152">
        <f t="shared" si="2"/>
        <v>1</v>
      </c>
      <c r="AH79" s="82">
        <f t="shared" si="3"/>
        <v>102</v>
      </c>
      <c r="AI79" s="82">
        <f t="shared" si="4"/>
        <v>102</v>
      </c>
      <c r="AJ79" s="82">
        <f t="shared" si="5"/>
        <v>1</v>
      </c>
      <c r="AK79" s="82">
        <f t="shared" si="6"/>
        <v>117</v>
      </c>
      <c r="AL79" s="82">
        <f t="shared" si="7"/>
        <v>117</v>
      </c>
      <c r="AM79" s="82">
        <f t="shared" si="8"/>
        <v>1</v>
      </c>
    </row>
    <row r="80" spans="1:39" ht="15.75" customHeight="1" x14ac:dyDescent="0.3">
      <c r="A80" s="53">
        <v>78</v>
      </c>
      <c r="B80" s="53"/>
      <c r="C80" s="137" t="s">
        <v>591</v>
      </c>
      <c r="D80" s="137">
        <v>3</v>
      </c>
      <c r="E80" s="53" t="s">
        <v>94</v>
      </c>
      <c r="F80" s="53" t="s">
        <v>97</v>
      </c>
      <c r="G80" s="151">
        <f>JAN!E79</f>
        <v>25</v>
      </c>
      <c r="H80" s="151">
        <f>FEB!E79</f>
        <v>13</v>
      </c>
      <c r="I80" s="151">
        <f>MAR!E79</f>
        <v>14</v>
      </c>
      <c r="J80" s="151">
        <f>APR!E79</f>
        <v>12</v>
      </c>
      <c r="K80" s="151">
        <f>MEI!E79</f>
        <v>8</v>
      </c>
      <c r="L80" s="151">
        <f>JUN!E79</f>
        <v>18</v>
      </c>
      <c r="M80" s="151">
        <f>JUL!E79</f>
        <v>18</v>
      </c>
      <c r="N80" s="151">
        <f>AGS!E79</f>
        <v>20</v>
      </c>
      <c r="O80" s="151">
        <f>SEPT!E79</f>
        <v>70</v>
      </c>
      <c r="P80" s="151">
        <f>OKT!E79</f>
        <v>31</v>
      </c>
      <c r="Q80" s="151">
        <f>NOV!E79</f>
        <v>48</v>
      </c>
      <c r="R80" s="151">
        <f>DES!E79</f>
        <v>8</v>
      </c>
      <c r="S80" s="151">
        <f>JAN!H79</f>
        <v>24</v>
      </c>
      <c r="T80" s="151">
        <f>FEB!H79</f>
        <v>13</v>
      </c>
      <c r="U80" s="151">
        <f>MAR!H79</f>
        <v>14</v>
      </c>
      <c r="V80" s="151">
        <f>APR!H79</f>
        <v>12</v>
      </c>
      <c r="W80" s="151">
        <f>MEI!H79</f>
        <v>8</v>
      </c>
      <c r="X80" s="151">
        <f>JUN!H79</f>
        <v>18</v>
      </c>
      <c r="Y80" s="151">
        <f>JUL!H79</f>
        <v>18</v>
      </c>
      <c r="Z80" s="151">
        <f>AGS!H79</f>
        <v>20</v>
      </c>
      <c r="AA80" s="151">
        <f>SEPT!H79</f>
        <v>70</v>
      </c>
      <c r="AB80" s="151">
        <f>OKT!H79</f>
        <v>31</v>
      </c>
      <c r="AC80" s="151">
        <f>NOV!H79</f>
        <v>48</v>
      </c>
      <c r="AD80" s="151">
        <f>DES!H79</f>
        <v>8</v>
      </c>
      <c r="AE80" s="151">
        <f t="shared" si="0"/>
        <v>285</v>
      </c>
      <c r="AF80" s="151">
        <f t="shared" si="1"/>
        <v>284</v>
      </c>
      <c r="AG80" s="152">
        <f t="shared" si="2"/>
        <v>0.99649122807017543</v>
      </c>
      <c r="AH80" s="82">
        <f t="shared" si="3"/>
        <v>90</v>
      </c>
      <c r="AI80" s="82">
        <f t="shared" si="4"/>
        <v>89</v>
      </c>
      <c r="AJ80" s="82">
        <f t="shared" si="5"/>
        <v>0.98888888888888893</v>
      </c>
      <c r="AK80" s="82">
        <f t="shared" si="6"/>
        <v>195</v>
      </c>
      <c r="AL80" s="82">
        <f t="shared" si="7"/>
        <v>195</v>
      </c>
      <c r="AM80" s="82">
        <f t="shared" si="8"/>
        <v>1</v>
      </c>
    </row>
    <row r="81" spans="1:39" ht="15.75" customHeight="1" x14ac:dyDescent="0.3">
      <c r="A81" s="53">
        <v>79</v>
      </c>
      <c r="B81" s="53"/>
      <c r="C81" s="137" t="s">
        <v>599</v>
      </c>
      <c r="D81" s="137">
        <v>4</v>
      </c>
      <c r="E81" s="53" t="s">
        <v>94</v>
      </c>
      <c r="F81" s="53" t="s">
        <v>98</v>
      </c>
      <c r="G81" s="151">
        <f>JAN!E80</f>
        <v>61</v>
      </c>
      <c r="H81" s="151">
        <f>FEB!E80</f>
        <v>65</v>
      </c>
      <c r="I81" s="151">
        <f>MAR!E80</f>
        <v>68</v>
      </c>
      <c r="J81" s="151">
        <f>APR!E80</f>
        <v>114</v>
      </c>
      <c r="K81" s="151">
        <f>MEI!E80</f>
        <v>81</v>
      </c>
      <c r="L81" s="151">
        <f>JUN!E80</f>
        <v>47</v>
      </c>
      <c r="M81" s="151">
        <f>JUL!E80</f>
        <v>112</v>
      </c>
      <c r="N81" s="151">
        <f>AGS!E80</f>
        <v>63</v>
      </c>
      <c r="O81" s="151">
        <f>SEPT!E80</f>
        <v>71</v>
      </c>
      <c r="P81" s="151">
        <f>OKT!E80</f>
        <v>60</v>
      </c>
      <c r="Q81" s="151">
        <f>NOV!E80</f>
        <v>53</v>
      </c>
      <c r="R81" s="151">
        <f>DES!E80</f>
        <v>55</v>
      </c>
      <c r="S81" s="151">
        <f>JAN!H80</f>
        <v>61</v>
      </c>
      <c r="T81" s="151">
        <f>FEB!H80</f>
        <v>65</v>
      </c>
      <c r="U81" s="151">
        <f>MAR!H80</f>
        <v>68</v>
      </c>
      <c r="V81" s="151">
        <f>APR!H80</f>
        <v>114</v>
      </c>
      <c r="W81" s="151">
        <f>MEI!H80</f>
        <v>81</v>
      </c>
      <c r="X81" s="151">
        <f>JUN!H80</f>
        <v>47</v>
      </c>
      <c r="Y81" s="151">
        <f>JUL!H80</f>
        <v>112</v>
      </c>
      <c r="Z81" s="151">
        <f>AGS!H80</f>
        <v>63</v>
      </c>
      <c r="AA81" s="151">
        <f>SEPT!H80</f>
        <v>71</v>
      </c>
      <c r="AB81" s="151">
        <f>OKT!H80</f>
        <v>60</v>
      </c>
      <c r="AC81" s="151">
        <f>NOV!H80</f>
        <v>53</v>
      </c>
      <c r="AD81" s="151">
        <f>DES!H80</f>
        <v>55</v>
      </c>
      <c r="AE81" s="151">
        <f t="shared" si="0"/>
        <v>850</v>
      </c>
      <c r="AF81" s="151">
        <f t="shared" si="1"/>
        <v>850</v>
      </c>
      <c r="AG81" s="152">
        <f t="shared" si="2"/>
        <v>1</v>
      </c>
      <c r="AH81" s="82">
        <f t="shared" si="3"/>
        <v>436</v>
      </c>
      <c r="AI81" s="82">
        <f t="shared" si="4"/>
        <v>436</v>
      </c>
      <c r="AJ81" s="82">
        <f t="shared" si="5"/>
        <v>1</v>
      </c>
      <c r="AK81" s="82">
        <f t="shared" si="6"/>
        <v>414</v>
      </c>
      <c r="AL81" s="82">
        <f t="shared" si="7"/>
        <v>414</v>
      </c>
      <c r="AM81" s="82">
        <f t="shared" si="8"/>
        <v>1</v>
      </c>
    </row>
    <row r="82" spans="1:39" ht="15.75" customHeight="1" x14ac:dyDescent="0.3">
      <c r="A82" s="53">
        <v>80</v>
      </c>
      <c r="B82" s="53"/>
      <c r="C82" s="137" t="s">
        <v>599</v>
      </c>
      <c r="D82" s="137">
        <v>5</v>
      </c>
      <c r="E82" s="53" t="s">
        <v>94</v>
      </c>
      <c r="F82" s="53" t="s">
        <v>728</v>
      </c>
      <c r="G82" s="151">
        <f>JAN!E81</f>
        <v>3</v>
      </c>
      <c r="H82" s="151">
        <f>FEB!E81</f>
        <v>5</v>
      </c>
      <c r="I82" s="151">
        <f>MAR!E81</f>
        <v>10</v>
      </c>
      <c r="J82" s="151">
        <f>APR!E81</f>
        <v>1</v>
      </c>
      <c r="K82" s="151">
        <f>MEI!E81</f>
        <v>2</v>
      </c>
      <c r="L82" s="151">
        <f>JUN!E81</f>
        <v>4</v>
      </c>
      <c r="M82" s="151">
        <f>JUL!E81</f>
        <v>8</v>
      </c>
      <c r="N82" s="151">
        <f>AGS!E81</f>
        <v>10</v>
      </c>
      <c r="O82" s="151">
        <f>SEPT!E81</f>
        <v>8</v>
      </c>
      <c r="P82" s="151">
        <f>OKT!E81</f>
        <v>9</v>
      </c>
      <c r="Q82" s="151">
        <f>NOV!E81</f>
        <v>5</v>
      </c>
      <c r="R82" s="151">
        <f>DES!E81</f>
        <v>4</v>
      </c>
      <c r="S82" s="151">
        <f>JAN!H81</f>
        <v>3</v>
      </c>
      <c r="T82" s="151">
        <f>FEB!H81</f>
        <v>5</v>
      </c>
      <c r="U82" s="151">
        <f>MAR!H81</f>
        <v>10</v>
      </c>
      <c r="V82" s="151">
        <f>APR!H81</f>
        <v>1</v>
      </c>
      <c r="W82" s="151">
        <f>MEI!H81</f>
        <v>2</v>
      </c>
      <c r="X82" s="151">
        <f>JUN!H81</f>
        <v>4</v>
      </c>
      <c r="Y82" s="151">
        <f>JUL!H81</f>
        <v>8</v>
      </c>
      <c r="Z82" s="151">
        <f>AGS!H81</f>
        <v>10</v>
      </c>
      <c r="AA82" s="151">
        <f>SEPT!H81</f>
        <v>8</v>
      </c>
      <c r="AB82" s="151">
        <f>OKT!H81</f>
        <v>9</v>
      </c>
      <c r="AC82" s="151">
        <f>NOV!H81</f>
        <v>5</v>
      </c>
      <c r="AD82" s="151">
        <f>DES!H81</f>
        <v>4</v>
      </c>
      <c r="AE82" s="151">
        <f t="shared" si="0"/>
        <v>69</v>
      </c>
      <c r="AF82" s="151">
        <f t="shared" si="1"/>
        <v>69</v>
      </c>
      <c r="AG82" s="152">
        <f t="shared" si="2"/>
        <v>1</v>
      </c>
      <c r="AH82" s="82">
        <f t="shared" si="3"/>
        <v>25</v>
      </c>
      <c r="AI82" s="82">
        <f t="shared" si="4"/>
        <v>25</v>
      </c>
      <c r="AJ82" s="82">
        <f t="shared" si="5"/>
        <v>1</v>
      </c>
      <c r="AK82" s="82">
        <f t="shared" si="6"/>
        <v>44</v>
      </c>
      <c r="AL82" s="82">
        <f t="shared" si="7"/>
        <v>44</v>
      </c>
      <c r="AM82" s="82">
        <f t="shared" si="8"/>
        <v>1</v>
      </c>
    </row>
    <row r="83" spans="1:39" ht="15.75" customHeight="1" x14ac:dyDescent="0.3">
      <c r="A83" s="53">
        <v>81</v>
      </c>
      <c r="B83" s="53"/>
      <c r="C83" s="137" t="s">
        <v>591</v>
      </c>
      <c r="D83" s="137">
        <v>6</v>
      </c>
      <c r="E83" s="53" t="s">
        <v>94</v>
      </c>
      <c r="F83" s="53" t="s">
        <v>100</v>
      </c>
      <c r="G83" s="151">
        <f>JAN!E82</f>
        <v>21</v>
      </c>
      <c r="H83" s="151">
        <f>FEB!E82</f>
        <v>1</v>
      </c>
      <c r="I83" s="151">
        <f>MAR!E82</f>
        <v>1</v>
      </c>
      <c r="J83" s="151">
        <f>APR!E82</f>
        <v>1</v>
      </c>
      <c r="K83" s="151">
        <f>MEI!E82</f>
        <v>1</v>
      </c>
      <c r="L83" s="151">
        <f>JUN!E82</f>
        <v>4</v>
      </c>
      <c r="M83" s="151">
        <f>JUL!E82</f>
        <v>0</v>
      </c>
      <c r="N83" s="151">
        <f>AGS!E82</f>
        <v>1</v>
      </c>
      <c r="O83" s="151">
        <f>SEPT!E82</f>
        <v>2</v>
      </c>
      <c r="P83" s="151">
        <f>OKT!E82</f>
        <v>0</v>
      </c>
      <c r="Q83" s="151">
        <f>NOV!E82</f>
        <v>0</v>
      </c>
      <c r="R83" s="151">
        <f>DES!E82</f>
        <v>1</v>
      </c>
      <c r="S83" s="151">
        <f>JAN!H82</f>
        <v>21</v>
      </c>
      <c r="T83" s="151">
        <f>FEB!H82</f>
        <v>1</v>
      </c>
      <c r="U83" s="151">
        <f>MAR!H82</f>
        <v>1</v>
      </c>
      <c r="V83" s="151">
        <f>APR!H82</f>
        <v>1</v>
      </c>
      <c r="W83" s="151">
        <f>MEI!H82</f>
        <v>1</v>
      </c>
      <c r="X83" s="151">
        <f>JUN!H82</f>
        <v>4</v>
      </c>
      <c r="Y83" s="151">
        <f>JUL!H82</f>
        <v>0</v>
      </c>
      <c r="Z83" s="151">
        <f>AGS!H82</f>
        <v>1</v>
      </c>
      <c r="AA83" s="151">
        <f>SEPT!H82</f>
        <v>2</v>
      </c>
      <c r="AB83" s="151">
        <f>OKT!H82</f>
        <v>0</v>
      </c>
      <c r="AC83" s="151">
        <f>NOV!H82</f>
        <v>0</v>
      </c>
      <c r="AD83" s="151">
        <f>DES!H82</f>
        <v>1</v>
      </c>
      <c r="AE83" s="151">
        <f t="shared" si="0"/>
        <v>33</v>
      </c>
      <c r="AF83" s="151">
        <f t="shared" si="1"/>
        <v>33</v>
      </c>
      <c r="AG83" s="152">
        <f t="shared" si="2"/>
        <v>1</v>
      </c>
      <c r="AH83" s="82">
        <f t="shared" si="3"/>
        <v>29</v>
      </c>
      <c r="AI83" s="82">
        <f t="shared" si="4"/>
        <v>29</v>
      </c>
      <c r="AJ83" s="82">
        <f t="shared" si="5"/>
        <v>1</v>
      </c>
      <c r="AK83" s="82">
        <f t="shared" si="6"/>
        <v>4</v>
      </c>
      <c r="AL83" s="82">
        <f t="shared" si="7"/>
        <v>4</v>
      </c>
      <c r="AM83" s="82">
        <f t="shared" si="8"/>
        <v>1</v>
      </c>
    </row>
    <row r="84" spans="1:39" ht="15.75" customHeight="1" x14ac:dyDescent="0.3">
      <c r="A84" s="53">
        <v>82</v>
      </c>
      <c r="B84" s="53"/>
      <c r="C84" s="137" t="s">
        <v>591</v>
      </c>
      <c r="D84" s="137">
        <v>7</v>
      </c>
      <c r="E84" s="53" t="s">
        <v>94</v>
      </c>
      <c r="F84" s="53" t="s">
        <v>101</v>
      </c>
      <c r="G84" s="151">
        <f>JAN!E83</f>
        <v>0</v>
      </c>
      <c r="H84" s="151">
        <f>FEB!E83</f>
        <v>0</v>
      </c>
      <c r="I84" s="151">
        <f>MAR!E83</f>
        <v>0</v>
      </c>
      <c r="J84" s="151">
        <f>APR!E83</f>
        <v>0</v>
      </c>
      <c r="K84" s="151">
        <f>MEI!E83</f>
        <v>0</v>
      </c>
      <c r="L84" s="151">
        <f>JUN!E83</f>
        <v>0</v>
      </c>
      <c r="M84" s="151">
        <f>JUL!E83</f>
        <v>0</v>
      </c>
      <c r="N84" s="151">
        <f>AGS!E83</f>
        <v>0</v>
      </c>
      <c r="O84" s="151">
        <f>SEPT!E83</f>
        <v>0</v>
      </c>
      <c r="P84" s="151">
        <f>OKT!E83</f>
        <v>0</v>
      </c>
      <c r="Q84" s="151">
        <f>NOV!E83</f>
        <v>0</v>
      </c>
      <c r="R84" s="151">
        <f>DES!E83</f>
        <v>0</v>
      </c>
      <c r="S84" s="151">
        <f>JAN!H83</f>
        <v>0</v>
      </c>
      <c r="T84" s="151">
        <f>FEB!H83</f>
        <v>0</v>
      </c>
      <c r="U84" s="151">
        <f>MAR!H83</f>
        <v>0</v>
      </c>
      <c r="V84" s="151">
        <f>APR!H83</f>
        <v>0</v>
      </c>
      <c r="W84" s="151">
        <f>MEI!H83</f>
        <v>0</v>
      </c>
      <c r="X84" s="151">
        <f>JUN!H83</f>
        <v>0</v>
      </c>
      <c r="Y84" s="151">
        <f>JUL!H83</f>
        <v>0</v>
      </c>
      <c r="Z84" s="151">
        <f>AGS!H83</f>
        <v>0</v>
      </c>
      <c r="AA84" s="151">
        <f>SEPT!H83</f>
        <v>0</v>
      </c>
      <c r="AB84" s="151">
        <f>OKT!H83</f>
        <v>0</v>
      </c>
      <c r="AC84" s="151">
        <f>NOV!H83</f>
        <v>0</v>
      </c>
      <c r="AD84" s="151">
        <f>DES!H83</f>
        <v>0</v>
      </c>
      <c r="AE84" s="151">
        <f t="shared" si="0"/>
        <v>0</v>
      </c>
      <c r="AF84" s="151">
        <f t="shared" si="1"/>
        <v>0</v>
      </c>
      <c r="AG84" s="152" t="e">
        <f t="shared" si="2"/>
        <v>#DIV/0!</v>
      </c>
      <c r="AH84" s="82">
        <f t="shared" si="3"/>
        <v>0</v>
      </c>
      <c r="AI84" s="82">
        <f t="shared" si="4"/>
        <v>0</v>
      </c>
      <c r="AJ84" s="82" t="e">
        <f t="shared" si="5"/>
        <v>#DIV/0!</v>
      </c>
      <c r="AK84" s="82">
        <f t="shared" si="6"/>
        <v>0</v>
      </c>
      <c r="AL84" s="82">
        <f t="shared" si="7"/>
        <v>0</v>
      </c>
      <c r="AM84" s="82" t="e">
        <f t="shared" si="8"/>
        <v>#DIV/0!</v>
      </c>
    </row>
    <row r="85" spans="1:39" ht="15.75" customHeight="1" x14ac:dyDescent="0.3">
      <c r="A85" s="53">
        <v>83</v>
      </c>
      <c r="B85" s="53"/>
      <c r="C85" s="137" t="s">
        <v>591</v>
      </c>
      <c r="D85" s="137">
        <v>8</v>
      </c>
      <c r="E85" s="53" t="s">
        <v>94</v>
      </c>
      <c r="F85" s="53" t="s">
        <v>102</v>
      </c>
      <c r="G85" s="151">
        <f>JAN!E84</f>
        <v>5</v>
      </c>
      <c r="H85" s="151">
        <f>FEB!E84</f>
        <v>1</v>
      </c>
      <c r="I85" s="151">
        <f>MAR!E84</f>
        <v>5</v>
      </c>
      <c r="J85" s="151">
        <f>APR!E84</f>
        <v>4</v>
      </c>
      <c r="K85" s="151">
        <f>MEI!E84</f>
        <v>5</v>
      </c>
      <c r="L85" s="151">
        <f>JUN!E84</f>
        <v>3</v>
      </c>
      <c r="M85" s="151">
        <f>JUL!E84</f>
        <v>1</v>
      </c>
      <c r="N85" s="151">
        <f>AGS!E84</f>
        <v>2</v>
      </c>
      <c r="O85" s="151">
        <f>SEPT!E84</f>
        <v>1</v>
      </c>
      <c r="P85" s="151">
        <f>OKT!E84</f>
        <v>0</v>
      </c>
      <c r="Q85" s="151">
        <f>NOV!E84</f>
        <v>2</v>
      </c>
      <c r="R85" s="151">
        <f>DES!E84</f>
        <v>4</v>
      </c>
      <c r="S85" s="151">
        <f>JAN!H84</f>
        <v>5</v>
      </c>
      <c r="T85" s="151">
        <f>FEB!H84</f>
        <v>1</v>
      </c>
      <c r="U85" s="151">
        <f>MAR!H84</f>
        <v>5</v>
      </c>
      <c r="V85" s="151">
        <f>APR!H84</f>
        <v>4</v>
      </c>
      <c r="W85" s="151">
        <f>MEI!H84</f>
        <v>5</v>
      </c>
      <c r="X85" s="151">
        <f>JUN!H84</f>
        <v>3</v>
      </c>
      <c r="Y85" s="151">
        <f>JUL!H84</f>
        <v>1</v>
      </c>
      <c r="Z85" s="151">
        <f>AGS!H84</f>
        <v>2</v>
      </c>
      <c r="AA85" s="151">
        <f>SEPT!H84</f>
        <v>1</v>
      </c>
      <c r="AB85" s="151">
        <f>OKT!H84</f>
        <v>0</v>
      </c>
      <c r="AC85" s="151">
        <f>NOV!H84</f>
        <v>2</v>
      </c>
      <c r="AD85" s="151">
        <f>DES!H84</f>
        <v>4</v>
      </c>
      <c r="AE85" s="151">
        <f t="shared" si="0"/>
        <v>33</v>
      </c>
      <c r="AF85" s="151">
        <f t="shared" si="1"/>
        <v>33</v>
      </c>
      <c r="AG85" s="152">
        <f t="shared" si="2"/>
        <v>1</v>
      </c>
      <c r="AH85" s="82">
        <f t="shared" si="3"/>
        <v>23</v>
      </c>
      <c r="AI85" s="82">
        <f t="shared" si="4"/>
        <v>23</v>
      </c>
      <c r="AJ85" s="82">
        <f t="shared" si="5"/>
        <v>1</v>
      </c>
      <c r="AK85" s="82">
        <f t="shared" si="6"/>
        <v>10</v>
      </c>
      <c r="AL85" s="82">
        <f t="shared" si="7"/>
        <v>10</v>
      </c>
      <c r="AM85" s="82">
        <f t="shared" si="8"/>
        <v>1</v>
      </c>
    </row>
    <row r="86" spans="1:39" ht="15.75" customHeight="1" x14ac:dyDescent="0.3">
      <c r="A86" s="53">
        <v>84</v>
      </c>
      <c r="B86" s="53"/>
      <c r="C86" s="137" t="s">
        <v>591</v>
      </c>
      <c r="D86" s="137">
        <v>9</v>
      </c>
      <c r="E86" s="53" t="s">
        <v>94</v>
      </c>
      <c r="F86" s="53" t="s">
        <v>103</v>
      </c>
      <c r="G86" s="151">
        <f>JAN!E85</f>
        <v>66</v>
      </c>
      <c r="H86" s="151">
        <f>FEB!E85</f>
        <v>75</v>
      </c>
      <c r="I86" s="151">
        <f>MAR!E85</f>
        <v>113</v>
      </c>
      <c r="J86" s="151">
        <f>APR!E85</f>
        <v>54</v>
      </c>
      <c r="K86" s="151">
        <f>MEI!E85</f>
        <v>22</v>
      </c>
      <c r="L86" s="151">
        <f>JUN!E85</f>
        <v>39</v>
      </c>
      <c r="M86" s="151">
        <f>JUL!E85</f>
        <v>59</v>
      </c>
      <c r="N86" s="151">
        <f>AGS!E85</f>
        <v>60</v>
      </c>
      <c r="O86" s="151">
        <f>SEPT!E85</f>
        <v>71</v>
      </c>
      <c r="P86" s="151">
        <f>OKT!E85</f>
        <v>22</v>
      </c>
      <c r="Q86" s="151">
        <f>NOV!E85</f>
        <v>24</v>
      </c>
      <c r="R86" s="151">
        <f>DES!E85</f>
        <v>45</v>
      </c>
      <c r="S86" s="151">
        <f>JAN!H85</f>
        <v>66</v>
      </c>
      <c r="T86" s="151">
        <f>FEB!H85</f>
        <v>75</v>
      </c>
      <c r="U86" s="151">
        <f>MAR!H85</f>
        <v>113</v>
      </c>
      <c r="V86" s="151">
        <f>APR!H85</f>
        <v>54</v>
      </c>
      <c r="W86" s="151">
        <f>MEI!H85</f>
        <v>22</v>
      </c>
      <c r="X86" s="151">
        <f>JUN!H85</f>
        <v>39</v>
      </c>
      <c r="Y86" s="151">
        <f>JUL!H85</f>
        <v>59</v>
      </c>
      <c r="Z86" s="151">
        <f>AGS!H85</f>
        <v>60</v>
      </c>
      <c r="AA86" s="151">
        <f>SEPT!H85</f>
        <v>71</v>
      </c>
      <c r="AB86" s="151">
        <f>OKT!H85</f>
        <v>22</v>
      </c>
      <c r="AC86" s="151">
        <f>NOV!H85</f>
        <v>24</v>
      </c>
      <c r="AD86" s="151">
        <f>DES!H85</f>
        <v>45</v>
      </c>
      <c r="AE86" s="151">
        <f t="shared" si="0"/>
        <v>650</v>
      </c>
      <c r="AF86" s="151">
        <f t="shared" si="1"/>
        <v>650</v>
      </c>
      <c r="AG86" s="152">
        <f t="shared" si="2"/>
        <v>1</v>
      </c>
      <c r="AH86" s="82">
        <f t="shared" si="3"/>
        <v>369</v>
      </c>
      <c r="AI86" s="82">
        <f t="shared" si="4"/>
        <v>369</v>
      </c>
      <c r="AJ86" s="82">
        <f t="shared" si="5"/>
        <v>1</v>
      </c>
      <c r="AK86" s="82">
        <f t="shared" si="6"/>
        <v>281</v>
      </c>
      <c r="AL86" s="82">
        <f t="shared" si="7"/>
        <v>281</v>
      </c>
      <c r="AM86" s="82">
        <f t="shared" si="8"/>
        <v>1</v>
      </c>
    </row>
    <row r="87" spans="1:39" ht="15.75" customHeight="1" x14ac:dyDescent="0.3">
      <c r="A87" s="53">
        <v>85</v>
      </c>
      <c r="B87" s="53"/>
      <c r="C87" s="137" t="s">
        <v>591</v>
      </c>
      <c r="D87" s="137">
        <v>10</v>
      </c>
      <c r="E87" s="53" t="s">
        <v>94</v>
      </c>
      <c r="F87" s="53" t="s">
        <v>104</v>
      </c>
      <c r="G87" s="151">
        <f>JAN!E86</f>
        <v>0</v>
      </c>
      <c r="H87" s="151">
        <f>FEB!E86</f>
        <v>0</v>
      </c>
      <c r="I87" s="151">
        <f>MAR!E86</f>
        <v>0</v>
      </c>
      <c r="J87" s="151">
        <f>APR!E86</f>
        <v>0</v>
      </c>
      <c r="K87" s="151">
        <f>MEI!E86</f>
        <v>0</v>
      </c>
      <c r="L87" s="151">
        <f>JUN!E86</f>
        <v>0</v>
      </c>
      <c r="M87" s="151">
        <f>JUL!E86</f>
        <v>0</v>
      </c>
      <c r="N87" s="151">
        <f>AGS!E86</f>
        <v>0</v>
      </c>
      <c r="O87" s="151">
        <f>SEPT!E86</f>
        <v>0</v>
      </c>
      <c r="P87" s="151">
        <f>OKT!E86</f>
        <v>0</v>
      </c>
      <c r="Q87" s="151">
        <f>NOV!E86</f>
        <v>0</v>
      </c>
      <c r="R87" s="151">
        <f>DES!E86</f>
        <v>0</v>
      </c>
      <c r="S87" s="151">
        <f>JAN!H86</f>
        <v>0</v>
      </c>
      <c r="T87" s="151">
        <f>FEB!H86</f>
        <v>0</v>
      </c>
      <c r="U87" s="151">
        <f>MAR!H86</f>
        <v>0</v>
      </c>
      <c r="V87" s="151">
        <f>APR!H86</f>
        <v>0</v>
      </c>
      <c r="W87" s="151">
        <f>MEI!H86</f>
        <v>0</v>
      </c>
      <c r="X87" s="151">
        <f>JUN!H86</f>
        <v>0</v>
      </c>
      <c r="Y87" s="151">
        <f>JUL!H86</f>
        <v>0</v>
      </c>
      <c r="Z87" s="151">
        <f>AGS!H86</f>
        <v>0</v>
      </c>
      <c r="AA87" s="151">
        <f>SEPT!H86</f>
        <v>0</v>
      </c>
      <c r="AB87" s="151">
        <f>OKT!H86</f>
        <v>0</v>
      </c>
      <c r="AC87" s="151">
        <f>NOV!H86</f>
        <v>0</v>
      </c>
      <c r="AD87" s="151">
        <f>DES!H86</f>
        <v>0</v>
      </c>
      <c r="AE87" s="151">
        <f t="shared" si="0"/>
        <v>0</v>
      </c>
      <c r="AF87" s="151">
        <f t="shared" si="1"/>
        <v>0</v>
      </c>
      <c r="AG87" s="152" t="e">
        <f t="shared" si="2"/>
        <v>#DIV/0!</v>
      </c>
      <c r="AH87" s="82">
        <f t="shared" si="3"/>
        <v>0</v>
      </c>
      <c r="AI87" s="82">
        <f t="shared" si="4"/>
        <v>0</v>
      </c>
      <c r="AJ87" s="82" t="e">
        <f t="shared" si="5"/>
        <v>#DIV/0!</v>
      </c>
      <c r="AK87" s="82">
        <f t="shared" si="6"/>
        <v>0</v>
      </c>
      <c r="AL87" s="82">
        <f t="shared" si="7"/>
        <v>0</v>
      </c>
      <c r="AM87" s="82" t="e">
        <f t="shared" si="8"/>
        <v>#DIV/0!</v>
      </c>
    </row>
    <row r="88" spans="1:39" ht="15.75" customHeight="1" x14ac:dyDescent="0.3">
      <c r="A88" s="53">
        <v>86</v>
      </c>
      <c r="B88" s="53"/>
      <c r="C88" s="137" t="s">
        <v>591</v>
      </c>
      <c r="D88" s="137">
        <v>11</v>
      </c>
      <c r="E88" s="53" t="s">
        <v>94</v>
      </c>
      <c r="F88" s="53" t="s">
        <v>105</v>
      </c>
      <c r="G88" s="151">
        <f>JAN!E87</f>
        <v>0</v>
      </c>
      <c r="H88" s="151">
        <f>FEB!E87</f>
        <v>1</v>
      </c>
      <c r="I88" s="151">
        <f>MAR!E87</f>
        <v>0</v>
      </c>
      <c r="J88" s="151">
        <f>APR!E87</f>
        <v>1</v>
      </c>
      <c r="K88" s="151">
        <f>MEI!E87</f>
        <v>3</v>
      </c>
      <c r="L88" s="151">
        <f>JUN!E87</f>
        <v>0</v>
      </c>
      <c r="M88" s="151">
        <f>JUL!E87</f>
        <v>0</v>
      </c>
      <c r="N88" s="151">
        <f>AGS!E87</f>
        <v>3</v>
      </c>
      <c r="O88" s="151">
        <f>SEPT!E87</f>
        <v>3</v>
      </c>
      <c r="P88" s="151">
        <f>OKT!E87</f>
        <v>1</v>
      </c>
      <c r="Q88" s="151">
        <f>NOV!E87</f>
        <v>1</v>
      </c>
      <c r="R88" s="151">
        <f>DES!E87</f>
        <v>0</v>
      </c>
      <c r="S88" s="151">
        <f>JAN!H87</f>
        <v>0</v>
      </c>
      <c r="T88" s="151">
        <f>FEB!H87</f>
        <v>1</v>
      </c>
      <c r="U88" s="151">
        <f>MAR!H87</f>
        <v>0</v>
      </c>
      <c r="V88" s="151">
        <f>APR!H87</f>
        <v>1</v>
      </c>
      <c r="W88" s="151">
        <f>MEI!H87</f>
        <v>3</v>
      </c>
      <c r="X88" s="151">
        <f>JUN!H87</f>
        <v>0</v>
      </c>
      <c r="Y88" s="151">
        <f>JUL!H87</f>
        <v>0</v>
      </c>
      <c r="Z88" s="151">
        <f>AGS!H87</f>
        <v>3</v>
      </c>
      <c r="AA88" s="151">
        <f>SEPT!H87</f>
        <v>3</v>
      </c>
      <c r="AB88" s="151">
        <f>OKT!H87</f>
        <v>1</v>
      </c>
      <c r="AC88" s="151">
        <f>NOV!H87</f>
        <v>1</v>
      </c>
      <c r="AD88" s="151">
        <f>DES!H87</f>
        <v>0</v>
      </c>
      <c r="AE88" s="151">
        <f t="shared" si="0"/>
        <v>13</v>
      </c>
      <c r="AF88" s="151">
        <f t="shared" si="1"/>
        <v>13</v>
      </c>
      <c r="AG88" s="152">
        <f t="shared" si="2"/>
        <v>1</v>
      </c>
      <c r="AH88" s="82">
        <f t="shared" si="3"/>
        <v>5</v>
      </c>
      <c r="AI88" s="82">
        <f t="shared" si="4"/>
        <v>5</v>
      </c>
      <c r="AJ88" s="82">
        <f t="shared" si="5"/>
        <v>1</v>
      </c>
      <c r="AK88" s="82">
        <f t="shared" si="6"/>
        <v>8</v>
      </c>
      <c r="AL88" s="82">
        <f t="shared" si="7"/>
        <v>8</v>
      </c>
      <c r="AM88" s="82">
        <f t="shared" si="8"/>
        <v>1</v>
      </c>
    </row>
    <row r="89" spans="1:39" ht="15.75" customHeight="1" x14ac:dyDescent="0.3">
      <c r="A89" s="53">
        <v>87</v>
      </c>
      <c r="B89" s="53"/>
      <c r="C89" s="137" t="s">
        <v>591</v>
      </c>
      <c r="D89" s="137">
        <v>12</v>
      </c>
      <c r="E89" s="53" t="s">
        <v>94</v>
      </c>
      <c r="F89" s="53" t="s">
        <v>106</v>
      </c>
      <c r="G89" s="151">
        <f>JAN!E88</f>
        <v>26</v>
      </c>
      <c r="H89" s="151">
        <f>FEB!E88</f>
        <v>32</v>
      </c>
      <c r="I89" s="151">
        <f>MAR!E88</f>
        <v>34</v>
      </c>
      <c r="J89" s="151">
        <f>APR!E88</f>
        <v>29</v>
      </c>
      <c r="K89" s="151">
        <f>MEI!E88</f>
        <v>22</v>
      </c>
      <c r="L89" s="151">
        <f>JUN!E88</f>
        <v>21</v>
      </c>
      <c r="M89" s="151">
        <f>JUL!E88</f>
        <v>33</v>
      </c>
      <c r="N89" s="151">
        <f>AGS!E88</f>
        <v>44</v>
      </c>
      <c r="O89" s="151">
        <f>SEPT!E88</f>
        <v>54</v>
      </c>
      <c r="P89" s="151">
        <f>OKT!E88</f>
        <v>90</v>
      </c>
      <c r="Q89" s="151">
        <f>NOV!E88</f>
        <v>73</v>
      </c>
      <c r="R89" s="151">
        <f>DES!E88</f>
        <v>43</v>
      </c>
      <c r="S89" s="151">
        <f>JAN!H88</f>
        <v>26</v>
      </c>
      <c r="T89" s="151">
        <f>FEB!H88</f>
        <v>32</v>
      </c>
      <c r="U89" s="151">
        <f>MAR!H88</f>
        <v>34</v>
      </c>
      <c r="V89" s="151">
        <f>APR!H88</f>
        <v>29</v>
      </c>
      <c r="W89" s="151">
        <f>MEI!H88</f>
        <v>22</v>
      </c>
      <c r="X89" s="151">
        <f>JUN!H88</f>
        <v>21</v>
      </c>
      <c r="Y89" s="151">
        <f>JUL!H88</f>
        <v>33</v>
      </c>
      <c r="Z89" s="151">
        <f>AGS!H88</f>
        <v>44</v>
      </c>
      <c r="AA89" s="151">
        <f>SEPT!H88</f>
        <v>54</v>
      </c>
      <c r="AB89" s="151">
        <f>OKT!H88</f>
        <v>90</v>
      </c>
      <c r="AC89" s="151">
        <f>NOV!H88</f>
        <v>73</v>
      </c>
      <c r="AD89" s="151">
        <f>DES!H88</f>
        <v>43</v>
      </c>
      <c r="AE89" s="151">
        <f t="shared" si="0"/>
        <v>501</v>
      </c>
      <c r="AF89" s="151">
        <f t="shared" si="1"/>
        <v>501</v>
      </c>
      <c r="AG89" s="152">
        <f t="shared" si="2"/>
        <v>1</v>
      </c>
      <c r="AH89" s="82">
        <f t="shared" si="3"/>
        <v>164</v>
      </c>
      <c r="AI89" s="82">
        <f t="shared" si="4"/>
        <v>164</v>
      </c>
      <c r="AJ89" s="82">
        <f t="shared" si="5"/>
        <v>1</v>
      </c>
      <c r="AK89" s="82">
        <f t="shared" si="6"/>
        <v>337</v>
      </c>
      <c r="AL89" s="82">
        <f t="shared" si="7"/>
        <v>337</v>
      </c>
      <c r="AM89" s="82">
        <f t="shared" si="8"/>
        <v>1</v>
      </c>
    </row>
    <row r="90" spans="1:39" ht="15.75" customHeight="1" x14ac:dyDescent="0.3">
      <c r="A90" s="53">
        <v>88</v>
      </c>
      <c r="B90" s="53"/>
      <c r="C90" s="137" t="s">
        <v>591</v>
      </c>
      <c r="D90" s="267">
        <v>1</v>
      </c>
      <c r="E90" s="268" t="s">
        <v>107</v>
      </c>
      <c r="F90" s="268" t="s">
        <v>108</v>
      </c>
      <c r="G90" s="269">
        <f>JAN!E89</f>
        <v>0</v>
      </c>
      <c r="H90" s="269">
        <f>FEB!E89</f>
        <v>0</v>
      </c>
      <c r="I90" s="269">
        <f>MAR!E89</f>
        <v>0</v>
      </c>
      <c r="J90" s="269">
        <f>APR!E89</f>
        <v>0</v>
      </c>
      <c r="K90" s="269">
        <f>MEI!E89</f>
        <v>0</v>
      </c>
      <c r="L90" s="269">
        <f>JUN!E89</f>
        <v>0</v>
      </c>
      <c r="M90" s="269">
        <f>JUL!E89</f>
        <v>0</v>
      </c>
      <c r="N90" s="269">
        <f>AGS!E89</f>
        <v>0</v>
      </c>
      <c r="O90" s="269">
        <f>SEPT!E89</f>
        <v>0</v>
      </c>
      <c r="P90" s="269">
        <f>OKT!E89</f>
        <v>0</v>
      </c>
      <c r="Q90" s="269">
        <f>NOV!E89</f>
        <v>0</v>
      </c>
      <c r="R90" s="269">
        <f>DES!E89</f>
        <v>0</v>
      </c>
      <c r="S90" s="269">
        <f>JAN!H89</f>
        <v>0</v>
      </c>
      <c r="T90" s="269">
        <f>FEB!H89</f>
        <v>0</v>
      </c>
      <c r="U90" s="269">
        <f>MAR!H89</f>
        <v>0</v>
      </c>
      <c r="V90" s="269">
        <f>APR!H89</f>
        <v>0</v>
      </c>
      <c r="W90" s="269">
        <f>MEI!H89</f>
        <v>0</v>
      </c>
      <c r="X90" s="269">
        <f>JUN!H89</f>
        <v>0</v>
      </c>
      <c r="Y90" s="269">
        <f>JUL!H89</f>
        <v>0</v>
      </c>
      <c r="Z90" s="269">
        <f>AGS!H89</f>
        <v>0</v>
      </c>
      <c r="AA90" s="269">
        <f>SEPT!H89</f>
        <v>0</v>
      </c>
      <c r="AB90" s="269">
        <f>OKT!H89</f>
        <v>0</v>
      </c>
      <c r="AC90" s="269">
        <f>NOV!H89</f>
        <v>0</v>
      </c>
      <c r="AD90" s="269">
        <f>DES!H89</f>
        <v>0</v>
      </c>
      <c r="AE90" s="269">
        <f t="shared" si="0"/>
        <v>0</v>
      </c>
      <c r="AF90" s="269">
        <f t="shared" si="1"/>
        <v>0</v>
      </c>
      <c r="AG90" s="270" t="e">
        <f t="shared" si="2"/>
        <v>#DIV/0!</v>
      </c>
      <c r="AH90" s="271">
        <f t="shared" si="3"/>
        <v>0</v>
      </c>
      <c r="AI90" s="271">
        <f t="shared" si="4"/>
        <v>0</v>
      </c>
      <c r="AJ90" s="271" t="e">
        <f t="shared" si="5"/>
        <v>#DIV/0!</v>
      </c>
      <c r="AK90" s="271">
        <f t="shared" si="6"/>
        <v>0</v>
      </c>
      <c r="AL90" s="271">
        <f t="shared" si="7"/>
        <v>0</v>
      </c>
      <c r="AM90" s="271" t="e">
        <f t="shared" si="8"/>
        <v>#DIV/0!</v>
      </c>
    </row>
    <row r="91" spans="1:39" ht="15.75" customHeight="1" x14ac:dyDescent="0.3">
      <c r="A91" s="53">
        <v>89</v>
      </c>
      <c r="B91" s="53"/>
      <c r="C91" s="137" t="s">
        <v>591</v>
      </c>
      <c r="D91" s="267">
        <v>2</v>
      </c>
      <c r="E91" s="268" t="s">
        <v>107</v>
      </c>
      <c r="F91" s="268" t="s">
        <v>109</v>
      </c>
      <c r="G91" s="269">
        <f>JAN!E90</f>
        <v>12</v>
      </c>
      <c r="H91" s="269">
        <f>FEB!E90</f>
        <v>49</v>
      </c>
      <c r="I91" s="269">
        <f>MAR!E90</f>
        <v>39</v>
      </c>
      <c r="J91" s="269">
        <f>APR!E90</f>
        <v>19</v>
      </c>
      <c r="K91" s="269">
        <f>MEI!E90</f>
        <v>68</v>
      </c>
      <c r="L91" s="269">
        <f>JUN!E90</f>
        <v>0</v>
      </c>
      <c r="M91" s="269">
        <f>JUL!E90</f>
        <v>128</v>
      </c>
      <c r="N91" s="269">
        <f>AGS!E90</f>
        <v>60</v>
      </c>
      <c r="O91" s="269">
        <f>SEPT!E90</f>
        <v>127</v>
      </c>
      <c r="P91" s="269">
        <f>OKT!E90</f>
        <v>650</v>
      </c>
      <c r="Q91" s="269">
        <f>NOV!E90</f>
        <v>142</v>
      </c>
      <c r="R91" s="269">
        <f>DES!E90</f>
        <v>171</v>
      </c>
      <c r="S91" s="269">
        <f>JAN!H90</f>
        <v>12</v>
      </c>
      <c r="T91" s="269">
        <f>FEB!H90</f>
        <v>21</v>
      </c>
      <c r="U91" s="269">
        <f>MAR!H90</f>
        <v>18</v>
      </c>
      <c r="V91" s="269">
        <f>APR!H90</f>
        <v>19</v>
      </c>
      <c r="W91" s="269">
        <f>MEI!H90</f>
        <v>62</v>
      </c>
      <c r="X91" s="269">
        <f>JUN!H90</f>
        <v>0</v>
      </c>
      <c r="Y91" s="269">
        <f>JUL!H90</f>
        <v>128</v>
      </c>
      <c r="Z91" s="269">
        <f>AGS!H90</f>
        <v>60</v>
      </c>
      <c r="AA91" s="269">
        <f>SEPT!H90</f>
        <v>127</v>
      </c>
      <c r="AB91" s="269">
        <f>OKT!H90</f>
        <v>650</v>
      </c>
      <c r="AC91" s="269">
        <f>NOV!H90</f>
        <v>142</v>
      </c>
      <c r="AD91" s="269">
        <f>DES!H90</f>
        <v>171</v>
      </c>
      <c r="AE91" s="269">
        <f t="shared" si="0"/>
        <v>1465</v>
      </c>
      <c r="AF91" s="269">
        <f t="shared" si="1"/>
        <v>1410</v>
      </c>
      <c r="AG91" s="270">
        <f t="shared" si="2"/>
        <v>0.96245733788395904</v>
      </c>
      <c r="AH91" s="271">
        <f t="shared" si="3"/>
        <v>187</v>
      </c>
      <c r="AI91" s="271">
        <f t="shared" si="4"/>
        <v>132</v>
      </c>
      <c r="AJ91" s="271">
        <f t="shared" si="5"/>
        <v>0.70588235294117652</v>
      </c>
      <c r="AK91" s="271">
        <f t="shared" si="6"/>
        <v>1278</v>
      </c>
      <c r="AL91" s="271">
        <f t="shared" si="7"/>
        <v>1278</v>
      </c>
      <c r="AM91" s="271">
        <f t="shared" si="8"/>
        <v>1</v>
      </c>
    </row>
    <row r="92" spans="1:39" ht="15.75" customHeight="1" x14ac:dyDescent="0.3">
      <c r="A92" s="53">
        <v>90</v>
      </c>
      <c r="B92" s="53"/>
      <c r="C92" s="137" t="s">
        <v>599</v>
      </c>
      <c r="D92" s="267">
        <v>3</v>
      </c>
      <c r="E92" s="268" t="s">
        <v>107</v>
      </c>
      <c r="F92" s="268" t="s">
        <v>110</v>
      </c>
      <c r="G92" s="269">
        <f>JAN!E91</f>
        <v>0</v>
      </c>
      <c r="H92" s="269">
        <f>FEB!E91</f>
        <v>0</v>
      </c>
      <c r="I92" s="269">
        <f>MAR!E91</f>
        <v>0</v>
      </c>
      <c r="J92" s="269">
        <f>APR!E91</f>
        <v>0</v>
      </c>
      <c r="K92" s="269">
        <f>MEI!E91</f>
        <v>0</v>
      </c>
      <c r="L92" s="269">
        <f>JUN!E91</f>
        <v>0</v>
      </c>
      <c r="M92" s="269">
        <f>JUL!E91</f>
        <v>0</v>
      </c>
      <c r="N92" s="269">
        <f>AGS!E91</f>
        <v>0</v>
      </c>
      <c r="O92" s="269">
        <f>SEPT!E91</f>
        <v>0</v>
      </c>
      <c r="P92" s="269">
        <f>OKT!E91</f>
        <v>0</v>
      </c>
      <c r="Q92" s="269">
        <f>NOV!E91</f>
        <v>0</v>
      </c>
      <c r="R92" s="269">
        <f>DES!E91</f>
        <v>0</v>
      </c>
      <c r="S92" s="269">
        <f>JAN!H91</f>
        <v>0</v>
      </c>
      <c r="T92" s="269">
        <f>FEB!H91</f>
        <v>0</v>
      </c>
      <c r="U92" s="269">
        <f>MAR!H91</f>
        <v>0</v>
      </c>
      <c r="V92" s="269">
        <f>APR!H91</f>
        <v>0</v>
      </c>
      <c r="W92" s="269">
        <f>MEI!H91</f>
        <v>0</v>
      </c>
      <c r="X92" s="269">
        <f>JUN!H91</f>
        <v>0</v>
      </c>
      <c r="Y92" s="269">
        <f>JUL!H91</f>
        <v>0</v>
      </c>
      <c r="Z92" s="269">
        <f>AGS!H91</f>
        <v>0</v>
      </c>
      <c r="AA92" s="269">
        <f>SEPT!H91</f>
        <v>0</v>
      </c>
      <c r="AB92" s="269">
        <f>OKT!H91</f>
        <v>0</v>
      </c>
      <c r="AC92" s="269">
        <f>NOV!H91</f>
        <v>0</v>
      </c>
      <c r="AD92" s="269">
        <f>DES!H91</f>
        <v>0</v>
      </c>
      <c r="AE92" s="269">
        <f t="shared" si="0"/>
        <v>0</v>
      </c>
      <c r="AF92" s="269">
        <f t="shared" si="1"/>
        <v>0</v>
      </c>
      <c r="AG92" s="270" t="e">
        <f t="shared" si="2"/>
        <v>#DIV/0!</v>
      </c>
      <c r="AH92" s="271">
        <f t="shared" si="3"/>
        <v>0</v>
      </c>
      <c r="AI92" s="271">
        <f t="shared" si="4"/>
        <v>0</v>
      </c>
      <c r="AJ92" s="271" t="e">
        <f t="shared" si="5"/>
        <v>#DIV/0!</v>
      </c>
      <c r="AK92" s="271">
        <f t="shared" si="6"/>
        <v>0</v>
      </c>
      <c r="AL92" s="271">
        <f t="shared" si="7"/>
        <v>0</v>
      </c>
      <c r="AM92" s="271" t="e">
        <f t="shared" si="8"/>
        <v>#DIV/0!</v>
      </c>
    </row>
    <row r="93" spans="1:39" ht="15.75" customHeight="1" x14ac:dyDescent="0.3">
      <c r="A93" s="53">
        <v>91</v>
      </c>
      <c r="B93" s="53"/>
      <c r="C93" s="137" t="s">
        <v>591</v>
      </c>
      <c r="D93" s="267">
        <v>4</v>
      </c>
      <c r="E93" s="268" t="s">
        <v>107</v>
      </c>
      <c r="F93" s="268" t="s">
        <v>111</v>
      </c>
      <c r="G93" s="269">
        <f>JAN!E92</f>
        <v>53</v>
      </c>
      <c r="H93" s="269">
        <f>FEB!E92</f>
        <v>17</v>
      </c>
      <c r="I93" s="269">
        <f>MAR!E92</f>
        <v>23</v>
      </c>
      <c r="J93" s="269">
        <f>APR!E92</f>
        <v>11</v>
      </c>
      <c r="K93" s="269">
        <f>MEI!E92</f>
        <v>27</v>
      </c>
      <c r="L93" s="269">
        <f>JUN!E92</f>
        <v>6</v>
      </c>
      <c r="M93" s="269">
        <f>JUL!E92</f>
        <v>16</v>
      </c>
      <c r="N93" s="269">
        <f>AGS!E92</f>
        <v>25</v>
      </c>
      <c r="O93" s="269">
        <f>SEPT!E92</f>
        <v>67</v>
      </c>
      <c r="P93" s="269">
        <f>OKT!E92</f>
        <v>0</v>
      </c>
      <c r="Q93" s="269">
        <f>NOV!E92</f>
        <v>13</v>
      </c>
      <c r="R93" s="269">
        <f>DES!E92</f>
        <v>23</v>
      </c>
      <c r="S93" s="269">
        <f>JAN!H92</f>
        <v>53</v>
      </c>
      <c r="T93" s="269">
        <f>FEB!H92</f>
        <v>15</v>
      </c>
      <c r="U93" s="269">
        <f>MAR!H92</f>
        <v>8</v>
      </c>
      <c r="V93" s="269">
        <f>APR!H92</f>
        <v>11</v>
      </c>
      <c r="W93" s="269">
        <f>MEI!H92</f>
        <v>24</v>
      </c>
      <c r="X93" s="269">
        <f>JUN!H92</f>
        <v>6</v>
      </c>
      <c r="Y93" s="269">
        <f>JUL!H92</f>
        <v>16</v>
      </c>
      <c r="Z93" s="269">
        <f>AGS!H92</f>
        <v>25</v>
      </c>
      <c r="AA93" s="269">
        <f>SEPT!H92</f>
        <v>67</v>
      </c>
      <c r="AB93" s="269">
        <f>OKT!H92</f>
        <v>0</v>
      </c>
      <c r="AC93" s="269">
        <f>NOV!H92</f>
        <v>3</v>
      </c>
      <c r="AD93" s="269">
        <f>DES!H92</f>
        <v>23</v>
      </c>
      <c r="AE93" s="269">
        <f t="shared" si="0"/>
        <v>281</v>
      </c>
      <c r="AF93" s="269">
        <f t="shared" si="1"/>
        <v>251</v>
      </c>
      <c r="AG93" s="270">
        <f t="shared" si="2"/>
        <v>0.89323843416370108</v>
      </c>
      <c r="AH93" s="271">
        <f t="shared" si="3"/>
        <v>137</v>
      </c>
      <c r="AI93" s="271">
        <f t="shared" si="4"/>
        <v>117</v>
      </c>
      <c r="AJ93" s="271">
        <f t="shared" si="5"/>
        <v>0.85401459854014594</v>
      </c>
      <c r="AK93" s="271">
        <f t="shared" si="6"/>
        <v>144</v>
      </c>
      <c r="AL93" s="271">
        <f t="shared" si="7"/>
        <v>134</v>
      </c>
      <c r="AM93" s="271">
        <f t="shared" si="8"/>
        <v>0.93055555555555558</v>
      </c>
    </row>
    <row r="94" spans="1:39" ht="15.75" customHeight="1" x14ac:dyDescent="0.3">
      <c r="A94" s="53">
        <v>92</v>
      </c>
      <c r="B94" s="53"/>
      <c r="C94" s="137" t="s">
        <v>601</v>
      </c>
      <c r="D94" s="267">
        <v>5</v>
      </c>
      <c r="E94" s="268" t="s">
        <v>107</v>
      </c>
      <c r="F94" s="268" t="s">
        <v>112</v>
      </c>
      <c r="G94" s="269">
        <f>JAN!E93</f>
        <v>10</v>
      </c>
      <c r="H94" s="269">
        <f>FEB!E93</f>
        <v>2</v>
      </c>
      <c r="I94" s="269">
        <f>MAR!E93</f>
        <v>0</v>
      </c>
      <c r="J94" s="269">
        <f>APR!E93</f>
        <v>2</v>
      </c>
      <c r="K94" s="269">
        <f>MEI!E93</f>
        <v>0</v>
      </c>
      <c r="L94" s="269">
        <f>JUN!E93</f>
        <v>0</v>
      </c>
      <c r="M94" s="269">
        <f>JUL!E93</f>
        <v>0</v>
      </c>
      <c r="N94" s="269">
        <f>AGS!E93</f>
        <v>0</v>
      </c>
      <c r="O94" s="269">
        <f>SEPT!E93</f>
        <v>0</v>
      </c>
      <c r="P94" s="269">
        <f>OKT!E93</f>
        <v>0</v>
      </c>
      <c r="Q94" s="269">
        <f>NOV!E93</f>
        <v>0</v>
      </c>
      <c r="R94" s="269">
        <f>DES!E93</f>
        <v>3</v>
      </c>
      <c r="S94" s="269">
        <f>JAN!H93</f>
        <v>10</v>
      </c>
      <c r="T94" s="269">
        <f>FEB!H93</f>
        <v>2</v>
      </c>
      <c r="U94" s="269">
        <f>MAR!H93</f>
        <v>0</v>
      </c>
      <c r="V94" s="269">
        <f>APR!H93</f>
        <v>2</v>
      </c>
      <c r="W94" s="269">
        <f>MEI!H93</f>
        <v>0</v>
      </c>
      <c r="X94" s="269">
        <f>JUN!H93</f>
        <v>0</v>
      </c>
      <c r="Y94" s="269">
        <f>JUL!H93</f>
        <v>0</v>
      </c>
      <c r="Z94" s="269">
        <f>AGS!H93</f>
        <v>0</v>
      </c>
      <c r="AA94" s="269">
        <f>SEPT!H93</f>
        <v>0</v>
      </c>
      <c r="AB94" s="269">
        <f>OKT!H93</f>
        <v>0</v>
      </c>
      <c r="AC94" s="269">
        <f>NOV!H93</f>
        <v>0</v>
      </c>
      <c r="AD94" s="269">
        <f>DES!H93</f>
        <v>3</v>
      </c>
      <c r="AE94" s="269">
        <f t="shared" si="0"/>
        <v>17</v>
      </c>
      <c r="AF94" s="269">
        <f t="shared" si="1"/>
        <v>17</v>
      </c>
      <c r="AG94" s="270">
        <f t="shared" si="2"/>
        <v>1</v>
      </c>
      <c r="AH94" s="271">
        <f t="shared" si="3"/>
        <v>14</v>
      </c>
      <c r="AI94" s="271">
        <f t="shared" si="4"/>
        <v>14</v>
      </c>
      <c r="AJ94" s="271">
        <f t="shared" si="5"/>
        <v>1</v>
      </c>
      <c r="AK94" s="271">
        <f t="shared" si="6"/>
        <v>3</v>
      </c>
      <c r="AL94" s="271">
        <f t="shared" si="7"/>
        <v>3</v>
      </c>
      <c r="AM94" s="271">
        <f t="shared" si="8"/>
        <v>1</v>
      </c>
    </row>
    <row r="95" spans="1:39" ht="15.75" customHeight="1" x14ac:dyDescent="0.3">
      <c r="A95" s="53">
        <v>93</v>
      </c>
      <c r="B95" s="53"/>
      <c r="C95" s="137" t="s">
        <v>599</v>
      </c>
      <c r="D95" s="267">
        <v>6</v>
      </c>
      <c r="E95" s="268" t="s">
        <v>107</v>
      </c>
      <c r="F95" s="268" t="s">
        <v>113</v>
      </c>
      <c r="G95" s="269">
        <f>JAN!E94</f>
        <v>45</v>
      </c>
      <c r="H95" s="269">
        <f>FEB!E94</f>
        <v>31</v>
      </c>
      <c r="I95" s="269">
        <f>MAR!E94</f>
        <v>15</v>
      </c>
      <c r="J95" s="269">
        <f>APR!E94</f>
        <v>15</v>
      </c>
      <c r="K95" s="269">
        <f>MEI!E94</f>
        <v>0</v>
      </c>
      <c r="L95" s="269">
        <f>JUN!E94</f>
        <v>0</v>
      </c>
      <c r="M95" s="269">
        <f>JUL!E94</f>
        <v>0</v>
      </c>
      <c r="N95" s="269">
        <f>AGS!E94</f>
        <v>0</v>
      </c>
      <c r="O95" s="269">
        <f>SEPT!E94</f>
        <v>0</v>
      </c>
      <c r="P95" s="269">
        <f>OKT!E94</f>
        <v>0</v>
      </c>
      <c r="Q95" s="269">
        <f>NOV!E94</f>
        <v>0</v>
      </c>
      <c r="R95" s="269">
        <f>DES!E94</f>
        <v>19</v>
      </c>
      <c r="S95" s="269">
        <f>JAN!H94</f>
        <v>45</v>
      </c>
      <c r="T95" s="269">
        <f>FEB!H94</f>
        <v>31</v>
      </c>
      <c r="U95" s="269">
        <f>MAR!H94</f>
        <v>15</v>
      </c>
      <c r="V95" s="269">
        <f>APR!H94</f>
        <v>15</v>
      </c>
      <c r="W95" s="269">
        <f>MEI!H94</f>
        <v>0</v>
      </c>
      <c r="X95" s="269">
        <f>JUN!H94</f>
        <v>0</v>
      </c>
      <c r="Y95" s="269">
        <f>JUL!H94</f>
        <v>0</v>
      </c>
      <c r="Z95" s="269">
        <f>AGS!H94</f>
        <v>0</v>
      </c>
      <c r="AA95" s="269">
        <f>SEPT!H94</f>
        <v>0</v>
      </c>
      <c r="AB95" s="269">
        <f>OKT!H94</f>
        <v>0</v>
      </c>
      <c r="AC95" s="269">
        <f>NOV!H94</f>
        <v>0</v>
      </c>
      <c r="AD95" s="269">
        <f>DES!H94</f>
        <v>19</v>
      </c>
      <c r="AE95" s="269">
        <f t="shared" si="0"/>
        <v>125</v>
      </c>
      <c r="AF95" s="269">
        <f t="shared" si="1"/>
        <v>125</v>
      </c>
      <c r="AG95" s="270">
        <f t="shared" si="2"/>
        <v>1</v>
      </c>
      <c r="AH95" s="271">
        <f t="shared" si="3"/>
        <v>106</v>
      </c>
      <c r="AI95" s="271">
        <f t="shared" si="4"/>
        <v>106</v>
      </c>
      <c r="AJ95" s="271">
        <f t="shared" si="5"/>
        <v>1</v>
      </c>
      <c r="AK95" s="271">
        <f t="shared" si="6"/>
        <v>19</v>
      </c>
      <c r="AL95" s="271">
        <f t="shared" si="7"/>
        <v>19</v>
      </c>
      <c r="AM95" s="271">
        <f t="shared" si="8"/>
        <v>1</v>
      </c>
    </row>
    <row r="96" spans="1:39" ht="15.75" customHeight="1" x14ac:dyDescent="0.3">
      <c r="A96" s="53">
        <v>94</v>
      </c>
      <c r="B96" s="53"/>
      <c r="C96" s="137" t="s">
        <v>601</v>
      </c>
      <c r="D96" s="267">
        <v>7</v>
      </c>
      <c r="E96" s="268" t="s">
        <v>107</v>
      </c>
      <c r="F96" s="268" t="s">
        <v>114</v>
      </c>
      <c r="G96" s="269">
        <f>JAN!E95</f>
        <v>6</v>
      </c>
      <c r="H96" s="269">
        <f>FEB!E95</f>
        <v>2</v>
      </c>
      <c r="I96" s="269">
        <f>MAR!E95</f>
        <v>4</v>
      </c>
      <c r="J96" s="269">
        <f>APR!E95</f>
        <v>4</v>
      </c>
      <c r="K96" s="269">
        <f>MEI!E95</f>
        <v>5</v>
      </c>
      <c r="L96" s="269">
        <f>JUN!E95</f>
        <v>0</v>
      </c>
      <c r="M96" s="269">
        <f>JUL!E95</f>
        <v>1</v>
      </c>
      <c r="N96" s="269">
        <f>AGS!E95</f>
        <v>1</v>
      </c>
      <c r="O96" s="269">
        <f>SEPT!E95</f>
        <v>3</v>
      </c>
      <c r="P96" s="269">
        <f>OKT!E95</f>
        <v>0</v>
      </c>
      <c r="Q96" s="269">
        <f>NOV!E95</f>
        <v>50</v>
      </c>
      <c r="R96" s="269">
        <f>DES!E95</f>
        <v>189</v>
      </c>
      <c r="S96" s="269">
        <f>JAN!H95</f>
        <v>6</v>
      </c>
      <c r="T96" s="269">
        <f>FEB!H95</f>
        <v>5</v>
      </c>
      <c r="U96" s="269">
        <f>MAR!H95</f>
        <v>4</v>
      </c>
      <c r="V96" s="269">
        <f>APR!H95</f>
        <v>4</v>
      </c>
      <c r="W96" s="269">
        <f>MEI!H95</f>
        <v>0</v>
      </c>
      <c r="X96" s="269">
        <f>JUN!H95</f>
        <v>0</v>
      </c>
      <c r="Y96" s="269">
        <f>JUL!H95</f>
        <v>1</v>
      </c>
      <c r="Z96" s="269">
        <f>AGS!H95</f>
        <v>1</v>
      </c>
      <c r="AA96" s="269">
        <f>SEPT!H95</f>
        <v>3</v>
      </c>
      <c r="AB96" s="269">
        <f>OKT!H95</f>
        <v>0</v>
      </c>
      <c r="AC96" s="269">
        <f>NOV!H95</f>
        <v>50</v>
      </c>
      <c r="AD96" s="269">
        <f>DES!H95</f>
        <v>189</v>
      </c>
      <c r="AE96" s="269">
        <f t="shared" si="0"/>
        <v>265</v>
      </c>
      <c r="AF96" s="269">
        <f t="shared" si="1"/>
        <v>263</v>
      </c>
      <c r="AG96" s="270">
        <f t="shared" si="2"/>
        <v>0.99245283018867925</v>
      </c>
      <c r="AH96" s="271">
        <f t="shared" si="3"/>
        <v>21</v>
      </c>
      <c r="AI96" s="271">
        <f t="shared" si="4"/>
        <v>19</v>
      </c>
      <c r="AJ96" s="271">
        <f t="shared" si="5"/>
        <v>0.90476190476190477</v>
      </c>
      <c r="AK96" s="271">
        <f t="shared" si="6"/>
        <v>244</v>
      </c>
      <c r="AL96" s="271">
        <f t="shared" si="7"/>
        <v>244</v>
      </c>
      <c r="AM96" s="271">
        <f t="shared" si="8"/>
        <v>1</v>
      </c>
    </row>
    <row r="97" spans="1:39" ht="15.75" customHeight="1" x14ac:dyDescent="0.3">
      <c r="A97" s="53">
        <v>95</v>
      </c>
      <c r="B97" s="53"/>
      <c r="C97" s="137" t="s">
        <v>591</v>
      </c>
      <c r="D97" s="137">
        <v>1</v>
      </c>
      <c r="E97" s="53" t="s">
        <v>115</v>
      </c>
      <c r="F97" s="153" t="s">
        <v>116</v>
      </c>
      <c r="G97" s="151">
        <f>JAN!E96</f>
        <v>30</v>
      </c>
      <c r="H97" s="151">
        <f>FEB!E96</f>
        <v>15</v>
      </c>
      <c r="I97" s="151">
        <f>MAR!E96</f>
        <v>27</v>
      </c>
      <c r="J97" s="151">
        <f>APR!E96</f>
        <v>2</v>
      </c>
      <c r="K97" s="151">
        <f>MEI!E96</f>
        <v>4</v>
      </c>
      <c r="L97" s="151">
        <f>JUN!E96</f>
        <v>3</v>
      </c>
      <c r="M97" s="151">
        <f>JUL!E96</f>
        <v>15</v>
      </c>
      <c r="N97" s="151">
        <f>AGS!E96</f>
        <v>0</v>
      </c>
      <c r="O97" s="151">
        <f>SEPT!E96</f>
        <v>0</v>
      </c>
      <c r="P97" s="151">
        <f>OKT!E96</f>
        <v>0</v>
      </c>
      <c r="Q97" s="151">
        <f>NOV!E96</f>
        <v>0</v>
      </c>
      <c r="R97" s="151">
        <f>DES!E96</f>
        <v>0</v>
      </c>
      <c r="S97" s="151">
        <f>JAN!H96</f>
        <v>0</v>
      </c>
      <c r="T97" s="151">
        <f>FEB!H96</f>
        <v>1</v>
      </c>
      <c r="U97" s="151">
        <f>MAR!H96</f>
        <v>2</v>
      </c>
      <c r="V97" s="151">
        <f>APR!H96</f>
        <v>0</v>
      </c>
      <c r="W97" s="151">
        <f>MEI!H96</f>
        <v>4</v>
      </c>
      <c r="X97" s="151">
        <f>JUN!H96</f>
        <v>0</v>
      </c>
      <c r="Y97" s="151">
        <f>JUL!H96</f>
        <v>1</v>
      </c>
      <c r="Z97" s="151">
        <f>AGS!H96</f>
        <v>0</v>
      </c>
      <c r="AA97" s="151">
        <f>SEPT!H96</f>
        <v>0</v>
      </c>
      <c r="AB97" s="151">
        <f>OKT!H96</f>
        <v>0</v>
      </c>
      <c r="AC97" s="151">
        <f>NOV!H96</f>
        <v>0</v>
      </c>
      <c r="AD97" s="151">
        <f>DES!H96</f>
        <v>0</v>
      </c>
      <c r="AE97" s="151">
        <f t="shared" si="0"/>
        <v>96</v>
      </c>
      <c r="AF97" s="151">
        <f t="shared" si="1"/>
        <v>8</v>
      </c>
      <c r="AG97" s="152">
        <f t="shared" si="2"/>
        <v>8.3333333333333329E-2</v>
      </c>
      <c r="AH97" s="82">
        <f t="shared" si="3"/>
        <v>81</v>
      </c>
      <c r="AI97" s="82">
        <f t="shared" si="4"/>
        <v>7</v>
      </c>
      <c r="AJ97" s="82">
        <f t="shared" si="5"/>
        <v>8.6419753086419748E-2</v>
      </c>
      <c r="AK97" s="82">
        <f t="shared" si="6"/>
        <v>15</v>
      </c>
      <c r="AL97" s="82">
        <f t="shared" si="7"/>
        <v>1</v>
      </c>
      <c r="AM97" s="82">
        <f t="shared" si="8"/>
        <v>6.6666666666666666E-2</v>
      </c>
    </row>
    <row r="98" spans="1:39" ht="15.75" customHeight="1" x14ac:dyDescent="0.3">
      <c r="A98" s="53">
        <v>96</v>
      </c>
      <c r="B98" s="53"/>
      <c r="C98" s="137" t="s">
        <v>599</v>
      </c>
      <c r="D98" s="137">
        <v>2</v>
      </c>
      <c r="E98" s="53" t="s">
        <v>115</v>
      </c>
      <c r="F98" s="153" t="s">
        <v>117</v>
      </c>
      <c r="G98" s="151">
        <f>JAN!E97</f>
        <v>340</v>
      </c>
      <c r="H98" s="151">
        <f>FEB!E97</f>
        <v>426</v>
      </c>
      <c r="I98" s="151">
        <f>MAR!E97</f>
        <v>397</v>
      </c>
      <c r="J98" s="151">
        <f>APR!E97</f>
        <v>310</v>
      </c>
      <c r="K98" s="151">
        <f>MEI!E97</f>
        <v>317</v>
      </c>
      <c r="L98" s="151">
        <f>JUN!E97</f>
        <v>209</v>
      </c>
      <c r="M98" s="151">
        <f>JUL!E97</f>
        <v>259</v>
      </c>
      <c r="N98" s="151">
        <f>AGS!E97</f>
        <v>151</v>
      </c>
      <c r="O98" s="151">
        <f>SEPT!E97</f>
        <v>84</v>
      </c>
      <c r="P98" s="151">
        <f>OKT!E97</f>
        <v>104</v>
      </c>
      <c r="Q98" s="151">
        <f>NOV!E97</f>
        <v>76</v>
      </c>
      <c r="R98" s="151">
        <f>DES!E97</f>
        <v>79</v>
      </c>
      <c r="S98" s="151">
        <f>JAN!H97</f>
        <v>407</v>
      </c>
      <c r="T98" s="151">
        <f>FEB!H97</f>
        <v>463</v>
      </c>
      <c r="U98" s="151">
        <f>MAR!H97</f>
        <v>435</v>
      </c>
      <c r="V98" s="151">
        <f>APR!H97</f>
        <v>346</v>
      </c>
      <c r="W98" s="151">
        <f>MEI!H97</f>
        <v>377</v>
      </c>
      <c r="X98" s="151">
        <f>JUN!H97</f>
        <v>243</v>
      </c>
      <c r="Y98" s="151">
        <f>JUL!H97</f>
        <v>304</v>
      </c>
      <c r="Z98" s="151">
        <f>AGS!H97</f>
        <v>208</v>
      </c>
      <c r="AA98" s="151">
        <f>SEPT!H97</f>
        <v>213</v>
      </c>
      <c r="AB98" s="151">
        <f>OKT!H97</f>
        <v>226</v>
      </c>
      <c r="AC98" s="151">
        <f>NOV!H97</f>
        <v>188</v>
      </c>
      <c r="AD98" s="151">
        <f>DES!H97</f>
        <v>126</v>
      </c>
      <c r="AE98" s="151">
        <f t="shared" si="0"/>
        <v>2752</v>
      </c>
      <c r="AF98" s="151">
        <f t="shared" si="1"/>
        <v>3536</v>
      </c>
      <c r="AG98" s="152">
        <f t="shared" si="2"/>
        <v>1.2848837209302326</v>
      </c>
      <c r="AH98" s="82">
        <f t="shared" si="3"/>
        <v>1999</v>
      </c>
      <c r="AI98" s="82">
        <f t="shared" si="4"/>
        <v>2271</v>
      </c>
      <c r="AJ98" s="82">
        <f t="shared" si="5"/>
        <v>1.1360680340170084</v>
      </c>
      <c r="AK98" s="82">
        <f t="shared" si="6"/>
        <v>753</v>
      </c>
      <c r="AL98" s="82">
        <f t="shared" si="7"/>
        <v>1265</v>
      </c>
      <c r="AM98" s="82">
        <f t="shared" si="8"/>
        <v>1.6799468791500665</v>
      </c>
    </row>
    <row r="99" spans="1:39" ht="15.75" customHeight="1" x14ac:dyDescent="0.3">
      <c r="A99" s="53">
        <v>97</v>
      </c>
      <c r="B99" s="53"/>
      <c r="C99" s="137" t="s">
        <v>599</v>
      </c>
      <c r="D99" s="137">
        <v>3</v>
      </c>
      <c r="E99" s="53" t="s">
        <v>115</v>
      </c>
      <c r="F99" s="153" t="s">
        <v>118</v>
      </c>
      <c r="G99" s="151">
        <f>JAN!E98</f>
        <v>476</v>
      </c>
      <c r="H99" s="151">
        <f>FEB!E98</f>
        <v>437</v>
      </c>
      <c r="I99" s="151">
        <f>MAR!E98</f>
        <v>440</v>
      </c>
      <c r="J99" s="151">
        <f>APR!E98</f>
        <v>322</v>
      </c>
      <c r="K99" s="151">
        <f>MEI!E98</f>
        <v>739</v>
      </c>
      <c r="L99" s="151">
        <f>JUN!E98</f>
        <v>236</v>
      </c>
      <c r="M99" s="151">
        <f>JUL!E98</f>
        <v>237</v>
      </c>
      <c r="N99" s="151">
        <f>AGS!E98</f>
        <v>213</v>
      </c>
      <c r="O99" s="151">
        <f>SEPT!E98</f>
        <v>214</v>
      </c>
      <c r="P99" s="151">
        <f>OKT!E98</f>
        <v>453</v>
      </c>
      <c r="Q99" s="151">
        <f>NOV!E98</f>
        <v>200</v>
      </c>
      <c r="R99" s="151">
        <f>DES!E98</f>
        <v>272</v>
      </c>
      <c r="S99" s="151">
        <f>JAN!H98</f>
        <v>289</v>
      </c>
      <c r="T99" s="151">
        <f>FEB!H98</f>
        <v>385</v>
      </c>
      <c r="U99" s="151">
        <f>MAR!H98</f>
        <v>363</v>
      </c>
      <c r="V99" s="151">
        <f>APR!H98</f>
        <v>307</v>
      </c>
      <c r="W99" s="151">
        <f>MEI!H98</f>
        <v>239</v>
      </c>
      <c r="X99" s="151">
        <f>JUN!H98</f>
        <v>249</v>
      </c>
      <c r="Y99" s="151">
        <f>JUL!H98</f>
        <v>263</v>
      </c>
      <c r="Z99" s="151">
        <f>AGS!H98</f>
        <v>220</v>
      </c>
      <c r="AA99" s="151">
        <f>SEPT!H98</f>
        <v>187</v>
      </c>
      <c r="AB99" s="151">
        <f>OKT!H98</f>
        <v>423</v>
      </c>
      <c r="AC99" s="151">
        <f>NOV!H98</f>
        <v>187</v>
      </c>
      <c r="AD99" s="151">
        <f>DES!H98</f>
        <v>236</v>
      </c>
      <c r="AE99" s="151">
        <f t="shared" si="0"/>
        <v>4239</v>
      </c>
      <c r="AF99" s="151">
        <f t="shared" si="1"/>
        <v>3348</v>
      </c>
      <c r="AG99" s="152">
        <f t="shared" si="2"/>
        <v>0.78980891719745228</v>
      </c>
      <c r="AH99" s="82">
        <f t="shared" si="3"/>
        <v>2650</v>
      </c>
      <c r="AI99" s="82">
        <f t="shared" si="4"/>
        <v>1832</v>
      </c>
      <c r="AJ99" s="82">
        <f t="shared" si="5"/>
        <v>0.69132075471698118</v>
      </c>
      <c r="AK99" s="82">
        <f t="shared" si="6"/>
        <v>1589</v>
      </c>
      <c r="AL99" s="82">
        <f t="shared" si="7"/>
        <v>1516</v>
      </c>
      <c r="AM99" s="82">
        <f t="shared" si="8"/>
        <v>0.95405915670232855</v>
      </c>
    </row>
    <row r="100" spans="1:39" ht="15.75" customHeight="1" x14ac:dyDescent="0.3">
      <c r="A100" s="53">
        <v>98</v>
      </c>
      <c r="B100" s="53"/>
      <c r="C100" s="137" t="s">
        <v>599</v>
      </c>
      <c r="D100" s="137">
        <v>4</v>
      </c>
      <c r="E100" s="53" t="s">
        <v>115</v>
      </c>
      <c r="F100" s="153" t="s">
        <v>119</v>
      </c>
      <c r="G100" s="151">
        <f>JAN!E99</f>
        <v>332</v>
      </c>
      <c r="H100" s="151">
        <f>FEB!E99</f>
        <v>244</v>
      </c>
      <c r="I100" s="151">
        <f>MAR!E99</f>
        <v>324</v>
      </c>
      <c r="J100" s="151">
        <f>APR!E99</f>
        <v>352</v>
      </c>
      <c r="K100" s="151">
        <f>MEI!E99</f>
        <v>228</v>
      </c>
      <c r="L100" s="151">
        <f>JUN!E99</f>
        <v>153</v>
      </c>
      <c r="M100" s="151">
        <f>JUL!E99</f>
        <v>266</v>
      </c>
      <c r="N100" s="151">
        <f>AGS!E99</f>
        <v>281</v>
      </c>
      <c r="O100" s="151">
        <f>SEPT!E99</f>
        <v>237</v>
      </c>
      <c r="P100" s="151">
        <f>OKT!E99</f>
        <v>200</v>
      </c>
      <c r="Q100" s="151">
        <f>NOV!E99</f>
        <v>170</v>
      </c>
      <c r="R100" s="151">
        <f>DES!E99</f>
        <v>213</v>
      </c>
      <c r="S100" s="151">
        <f>JAN!H99</f>
        <v>332</v>
      </c>
      <c r="T100" s="151">
        <f>FEB!H99</f>
        <v>245</v>
      </c>
      <c r="U100" s="151">
        <f>MAR!H99</f>
        <v>324</v>
      </c>
      <c r="V100" s="151">
        <f>APR!H99</f>
        <v>351</v>
      </c>
      <c r="W100" s="151">
        <f>MEI!H99</f>
        <v>228</v>
      </c>
      <c r="X100" s="151">
        <f>JUN!H99</f>
        <v>153</v>
      </c>
      <c r="Y100" s="151">
        <f>JUL!H99</f>
        <v>266</v>
      </c>
      <c r="Z100" s="151">
        <f>AGS!H99</f>
        <v>281</v>
      </c>
      <c r="AA100" s="151">
        <f>SEPT!H99</f>
        <v>237</v>
      </c>
      <c r="AB100" s="151">
        <f>OKT!H99</f>
        <v>200</v>
      </c>
      <c r="AC100" s="151">
        <f>NOV!H99</f>
        <v>170</v>
      </c>
      <c r="AD100" s="151">
        <f>DES!H99</f>
        <v>214</v>
      </c>
      <c r="AE100" s="151">
        <f t="shared" si="0"/>
        <v>3000</v>
      </c>
      <c r="AF100" s="151">
        <f t="shared" si="1"/>
        <v>3001</v>
      </c>
      <c r="AG100" s="152">
        <f t="shared" si="2"/>
        <v>1.0003333333333333</v>
      </c>
      <c r="AH100" s="82">
        <f t="shared" si="3"/>
        <v>1633</v>
      </c>
      <c r="AI100" s="82">
        <f t="shared" si="4"/>
        <v>1633</v>
      </c>
      <c r="AJ100" s="82">
        <f t="shared" si="5"/>
        <v>1</v>
      </c>
      <c r="AK100" s="82">
        <f t="shared" si="6"/>
        <v>1367</v>
      </c>
      <c r="AL100" s="82">
        <f t="shared" si="7"/>
        <v>1368</v>
      </c>
      <c r="AM100" s="82">
        <f t="shared" si="8"/>
        <v>1.0007315288953913</v>
      </c>
    </row>
    <row r="101" spans="1:39" ht="15.75" customHeight="1" x14ac:dyDescent="0.3">
      <c r="A101" s="53">
        <v>99</v>
      </c>
      <c r="B101" s="53"/>
      <c r="C101" s="137" t="s">
        <v>599</v>
      </c>
      <c r="D101" s="137">
        <v>5</v>
      </c>
      <c r="E101" s="53" t="s">
        <v>115</v>
      </c>
      <c r="F101" s="153" t="s">
        <v>120</v>
      </c>
      <c r="G101" s="151">
        <f>JAN!E100</f>
        <v>84</v>
      </c>
      <c r="H101" s="151">
        <f>FEB!E100</f>
        <v>477</v>
      </c>
      <c r="I101" s="151">
        <f>MAR!E100</f>
        <v>287</v>
      </c>
      <c r="J101" s="151">
        <f>APR!E100</f>
        <v>98</v>
      </c>
      <c r="K101" s="151">
        <f>MEI!E100</f>
        <v>87</v>
      </c>
      <c r="L101" s="151">
        <f>JUN!E100</f>
        <v>43</v>
      </c>
      <c r="M101" s="151">
        <f>JUL!E100</f>
        <v>40</v>
      </c>
      <c r="N101" s="151">
        <f>AGS!E100</f>
        <v>59</v>
      </c>
      <c r="O101" s="151">
        <f>SEPT!E100</f>
        <v>0</v>
      </c>
      <c r="P101" s="151">
        <f>OKT!E100</f>
        <v>0</v>
      </c>
      <c r="Q101" s="151">
        <f>NOV!E100</f>
        <v>0</v>
      </c>
      <c r="R101" s="151">
        <f>DES!E100</f>
        <v>0</v>
      </c>
      <c r="S101" s="151">
        <f>JAN!H100</f>
        <v>145</v>
      </c>
      <c r="T101" s="151">
        <f>FEB!H100</f>
        <v>115</v>
      </c>
      <c r="U101" s="151">
        <f>MAR!H100</f>
        <v>170</v>
      </c>
      <c r="V101" s="151">
        <f>APR!H100</f>
        <v>155</v>
      </c>
      <c r="W101" s="151">
        <f>MEI!H100</f>
        <v>564</v>
      </c>
      <c r="X101" s="151">
        <f>JUN!H100</f>
        <v>85</v>
      </c>
      <c r="Y101" s="151">
        <f>JUL!H100</f>
        <v>87</v>
      </c>
      <c r="Z101" s="151">
        <f>AGS!H100</f>
        <v>88</v>
      </c>
      <c r="AA101" s="151">
        <f>SEPT!H100</f>
        <v>37</v>
      </c>
      <c r="AB101" s="151">
        <f>OKT!H100</f>
        <v>0</v>
      </c>
      <c r="AC101" s="151">
        <f>NOV!H100</f>
        <v>0</v>
      </c>
      <c r="AD101" s="151">
        <f>DES!H100</f>
        <v>0</v>
      </c>
      <c r="AE101" s="151">
        <f t="shared" si="0"/>
        <v>1175</v>
      </c>
      <c r="AF101" s="151">
        <f t="shared" si="1"/>
        <v>1446</v>
      </c>
      <c r="AG101" s="152">
        <f t="shared" si="2"/>
        <v>1.2306382978723405</v>
      </c>
      <c r="AH101" s="82">
        <f t="shared" si="3"/>
        <v>1076</v>
      </c>
      <c r="AI101" s="82">
        <f t="shared" si="4"/>
        <v>1234</v>
      </c>
      <c r="AJ101" s="82">
        <f t="shared" si="5"/>
        <v>1.1468401486988848</v>
      </c>
      <c r="AK101" s="82">
        <f t="shared" si="6"/>
        <v>99</v>
      </c>
      <c r="AL101" s="82">
        <f t="shared" si="7"/>
        <v>212</v>
      </c>
      <c r="AM101" s="82">
        <f t="shared" si="8"/>
        <v>2.1414141414141414</v>
      </c>
    </row>
    <row r="102" spans="1:39" ht="15.75" customHeight="1" x14ac:dyDescent="0.3">
      <c r="A102" s="53">
        <v>100</v>
      </c>
      <c r="B102" s="53"/>
      <c r="C102" s="137" t="s">
        <v>599</v>
      </c>
      <c r="D102" s="137">
        <v>6</v>
      </c>
      <c r="E102" s="53" t="s">
        <v>115</v>
      </c>
      <c r="F102" s="153" t="s">
        <v>121</v>
      </c>
      <c r="G102" s="151">
        <f>JAN!E101</f>
        <v>0</v>
      </c>
      <c r="H102" s="151">
        <f>FEB!E101</f>
        <v>0</v>
      </c>
      <c r="I102" s="151">
        <f>MAR!E101</f>
        <v>0</v>
      </c>
      <c r="J102" s="151">
        <f>APR!E101</f>
        <v>0</v>
      </c>
      <c r="K102" s="151">
        <f>MEI!E101</f>
        <v>0</v>
      </c>
      <c r="L102" s="151">
        <f>JUN!E101</f>
        <v>40</v>
      </c>
      <c r="M102" s="151">
        <f>JUL!E101</f>
        <v>1</v>
      </c>
      <c r="N102" s="151">
        <f>AGS!E101</f>
        <v>0</v>
      </c>
      <c r="O102" s="151">
        <f>SEPT!E101</f>
        <v>0</v>
      </c>
      <c r="P102" s="151">
        <f>OKT!E101</f>
        <v>0</v>
      </c>
      <c r="Q102" s="151">
        <f>NOV!E101</f>
        <v>0</v>
      </c>
      <c r="R102" s="151">
        <f>DES!E101</f>
        <v>0</v>
      </c>
      <c r="S102" s="151">
        <f>JAN!H101</f>
        <v>16</v>
      </c>
      <c r="T102" s="151">
        <f>FEB!H101</f>
        <v>14</v>
      </c>
      <c r="U102" s="151">
        <f>MAR!H101</f>
        <v>7</v>
      </c>
      <c r="V102" s="151">
        <f>APR!H101</f>
        <v>24</v>
      </c>
      <c r="W102" s="151">
        <f>MEI!H101</f>
        <v>16</v>
      </c>
      <c r="X102" s="151">
        <f>JUN!H101</f>
        <v>14</v>
      </c>
      <c r="Y102" s="151">
        <f>JUL!H101</f>
        <v>65</v>
      </c>
      <c r="Z102" s="151">
        <f>AGS!H101</f>
        <v>15</v>
      </c>
      <c r="AA102" s="151">
        <f>SEPT!H101</f>
        <v>11</v>
      </c>
      <c r="AB102" s="151">
        <f>OKT!H101</f>
        <v>15</v>
      </c>
      <c r="AC102" s="151">
        <f>NOV!H101</f>
        <v>22</v>
      </c>
      <c r="AD102" s="151">
        <f>DES!H101</f>
        <v>16</v>
      </c>
      <c r="AE102" s="151">
        <f t="shared" si="0"/>
        <v>41</v>
      </c>
      <c r="AF102" s="151">
        <f t="shared" si="1"/>
        <v>235</v>
      </c>
      <c r="AG102" s="152">
        <f t="shared" si="2"/>
        <v>5.7317073170731705</v>
      </c>
      <c r="AH102" s="82">
        <f t="shared" si="3"/>
        <v>40</v>
      </c>
      <c r="AI102" s="82">
        <f t="shared" si="4"/>
        <v>91</v>
      </c>
      <c r="AJ102" s="82">
        <f t="shared" si="5"/>
        <v>2.2749999999999999</v>
      </c>
      <c r="AK102" s="82">
        <f t="shared" si="6"/>
        <v>1</v>
      </c>
      <c r="AL102" s="82">
        <f t="shared" si="7"/>
        <v>144</v>
      </c>
      <c r="AM102" s="82">
        <f t="shared" si="8"/>
        <v>144</v>
      </c>
    </row>
    <row r="103" spans="1:39" ht="15.75" customHeight="1" x14ac:dyDescent="0.3">
      <c r="A103" s="53">
        <v>101</v>
      </c>
      <c r="B103" s="53"/>
      <c r="C103" s="137" t="s">
        <v>599</v>
      </c>
      <c r="D103" s="137">
        <v>7</v>
      </c>
      <c r="E103" s="53" t="s">
        <v>115</v>
      </c>
      <c r="F103" s="153" t="s">
        <v>122</v>
      </c>
      <c r="G103" s="151">
        <f>JAN!E102</f>
        <v>72</v>
      </c>
      <c r="H103" s="151">
        <f>FEB!E102</f>
        <v>35</v>
      </c>
      <c r="I103" s="151">
        <f>MAR!E102</f>
        <v>55</v>
      </c>
      <c r="J103" s="151">
        <f>APR!E102</f>
        <v>69</v>
      </c>
      <c r="K103" s="151">
        <f>MEI!E102</f>
        <v>47</v>
      </c>
      <c r="L103" s="151">
        <f>JUN!E102</f>
        <v>139</v>
      </c>
      <c r="M103" s="151">
        <f>JUL!E102</f>
        <v>56</v>
      </c>
      <c r="N103" s="151">
        <f>AGS!E102</f>
        <v>52</v>
      </c>
      <c r="O103" s="151">
        <f>SEPT!E102</f>
        <v>37</v>
      </c>
      <c r="P103" s="151">
        <f>OKT!E102</f>
        <v>40</v>
      </c>
      <c r="Q103" s="151">
        <f>NOV!E102</f>
        <v>17</v>
      </c>
      <c r="R103" s="151">
        <f>DES!E102</f>
        <v>23</v>
      </c>
      <c r="S103" s="151">
        <f>JAN!H102</f>
        <v>60</v>
      </c>
      <c r="T103" s="151">
        <f>FEB!H102</f>
        <v>25</v>
      </c>
      <c r="U103" s="151">
        <f>MAR!H102</f>
        <v>36</v>
      </c>
      <c r="V103" s="151">
        <f>APR!H102</f>
        <v>68</v>
      </c>
      <c r="W103" s="151">
        <f>MEI!H102</f>
        <v>46</v>
      </c>
      <c r="X103" s="151">
        <f>JUN!H102</f>
        <v>18</v>
      </c>
      <c r="Y103" s="151">
        <f>JUL!H102</f>
        <v>37</v>
      </c>
      <c r="Z103" s="151">
        <f>AGS!H102</f>
        <v>33</v>
      </c>
      <c r="AA103" s="151">
        <f>SEPT!H102</f>
        <v>24</v>
      </c>
      <c r="AB103" s="151">
        <f>OKT!H102</f>
        <v>41</v>
      </c>
      <c r="AC103" s="151">
        <f>NOV!H102</f>
        <v>17</v>
      </c>
      <c r="AD103" s="151">
        <f>DES!H102</f>
        <v>23</v>
      </c>
      <c r="AE103" s="151">
        <f t="shared" si="0"/>
        <v>642</v>
      </c>
      <c r="AF103" s="151">
        <f t="shared" si="1"/>
        <v>428</v>
      </c>
      <c r="AG103" s="152">
        <f t="shared" si="2"/>
        <v>0.66666666666666663</v>
      </c>
      <c r="AH103" s="82">
        <f t="shared" si="3"/>
        <v>417</v>
      </c>
      <c r="AI103" s="82">
        <f t="shared" si="4"/>
        <v>253</v>
      </c>
      <c r="AJ103" s="82">
        <f t="shared" si="5"/>
        <v>0.60671462829736211</v>
      </c>
      <c r="AK103" s="82">
        <f t="shared" si="6"/>
        <v>225</v>
      </c>
      <c r="AL103" s="82">
        <f t="shared" si="7"/>
        <v>175</v>
      </c>
      <c r="AM103" s="82">
        <f t="shared" si="8"/>
        <v>0.77777777777777779</v>
      </c>
    </row>
    <row r="104" spans="1:39" ht="15.75" customHeight="1" x14ac:dyDescent="0.3">
      <c r="A104" s="53">
        <v>102</v>
      </c>
      <c r="B104" s="53"/>
      <c r="C104" s="137" t="s">
        <v>599</v>
      </c>
      <c r="D104" s="137">
        <v>8</v>
      </c>
      <c r="E104" s="53" t="s">
        <v>115</v>
      </c>
      <c r="F104" s="153" t="s">
        <v>123</v>
      </c>
      <c r="G104" s="151">
        <f>JAN!E103</f>
        <v>302</v>
      </c>
      <c r="H104" s="151">
        <f>FEB!E103</f>
        <v>254</v>
      </c>
      <c r="I104" s="151">
        <f>MAR!E103</f>
        <v>239</v>
      </c>
      <c r="J104" s="151">
        <f>APR!E103</f>
        <v>438</v>
      </c>
      <c r="K104" s="151">
        <f>MEI!E103</f>
        <v>195</v>
      </c>
      <c r="L104" s="151">
        <f>JUN!E103</f>
        <v>14</v>
      </c>
      <c r="M104" s="151">
        <f>JUL!E103</f>
        <v>141</v>
      </c>
      <c r="N104" s="151">
        <f>AGS!E103</f>
        <v>124</v>
      </c>
      <c r="O104" s="151">
        <f>SEPT!E103</f>
        <v>121</v>
      </c>
      <c r="P104" s="151">
        <f>OKT!E103</f>
        <v>98</v>
      </c>
      <c r="Q104" s="151">
        <f>NOV!E103</f>
        <v>112</v>
      </c>
      <c r="R104" s="151">
        <f>DES!E103</f>
        <v>94</v>
      </c>
      <c r="S104" s="151">
        <f>JAN!H103</f>
        <v>288</v>
      </c>
      <c r="T104" s="151">
        <f>FEB!H103</f>
        <v>243</v>
      </c>
      <c r="U104" s="151">
        <f>MAR!H103</f>
        <v>219</v>
      </c>
      <c r="V104" s="151">
        <f>APR!H103</f>
        <v>392</v>
      </c>
      <c r="W104" s="151">
        <f>MEI!H103</f>
        <v>183</v>
      </c>
      <c r="X104" s="151">
        <f>JUN!H103</f>
        <v>159</v>
      </c>
      <c r="Y104" s="151">
        <f>JUL!H103</f>
        <v>145</v>
      </c>
      <c r="Z104" s="151">
        <f>AGS!H103</f>
        <v>136</v>
      </c>
      <c r="AA104" s="151">
        <f>SEPT!H103</f>
        <v>169</v>
      </c>
      <c r="AB104" s="151">
        <f>OKT!H103</f>
        <v>114</v>
      </c>
      <c r="AC104" s="151">
        <f>NOV!H103</f>
        <v>131</v>
      </c>
      <c r="AD104" s="151">
        <f>DES!H103</f>
        <v>123</v>
      </c>
      <c r="AE104" s="151">
        <f t="shared" si="0"/>
        <v>2132</v>
      </c>
      <c r="AF104" s="151">
        <f t="shared" si="1"/>
        <v>2302</v>
      </c>
      <c r="AG104" s="152">
        <f t="shared" si="2"/>
        <v>1.0797373358348967</v>
      </c>
      <c r="AH104" s="82">
        <f t="shared" si="3"/>
        <v>1442</v>
      </c>
      <c r="AI104" s="82">
        <f t="shared" si="4"/>
        <v>1484</v>
      </c>
      <c r="AJ104" s="82">
        <f t="shared" si="5"/>
        <v>1.029126213592233</v>
      </c>
      <c r="AK104" s="82">
        <f t="shared" si="6"/>
        <v>690</v>
      </c>
      <c r="AL104" s="82">
        <f t="shared" si="7"/>
        <v>818</v>
      </c>
      <c r="AM104" s="82">
        <f t="shared" si="8"/>
        <v>1.1855072463768115</v>
      </c>
    </row>
    <row r="105" spans="1:39" ht="15.75" customHeight="1" x14ac:dyDescent="0.3">
      <c r="A105" s="53">
        <v>103</v>
      </c>
      <c r="B105" s="53"/>
      <c r="C105" s="137" t="s">
        <v>599</v>
      </c>
      <c r="D105" s="137">
        <v>9</v>
      </c>
      <c r="E105" s="53" t="s">
        <v>115</v>
      </c>
      <c r="F105" s="153" t="s">
        <v>124</v>
      </c>
      <c r="G105" s="151">
        <f>JAN!E104</f>
        <v>117</v>
      </c>
      <c r="H105" s="151">
        <f>FEB!E104</f>
        <v>127</v>
      </c>
      <c r="I105" s="151">
        <f>MAR!E104</f>
        <v>131</v>
      </c>
      <c r="J105" s="151">
        <f>APR!E104</f>
        <v>344</v>
      </c>
      <c r="K105" s="151">
        <f>MEI!E104</f>
        <v>887</v>
      </c>
      <c r="L105" s="151">
        <f>JUN!E104</f>
        <v>110</v>
      </c>
      <c r="M105" s="151">
        <f>JUL!E104</f>
        <v>45</v>
      </c>
      <c r="N105" s="151">
        <f>AGS!E104</f>
        <v>56</v>
      </c>
      <c r="O105" s="151">
        <f>SEPT!E104</f>
        <v>68</v>
      </c>
      <c r="P105" s="151">
        <f>OKT!E104</f>
        <v>30</v>
      </c>
      <c r="Q105" s="151">
        <f>NOV!E104</f>
        <v>30</v>
      </c>
      <c r="R105" s="151">
        <f>DES!E104</f>
        <v>82</v>
      </c>
      <c r="S105" s="151">
        <f>JAN!H104</f>
        <v>72</v>
      </c>
      <c r="T105" s="151">
        <f>FEB!H104</f>
        <v>100</v>
      </c>
      <c r="U105" s="151">
        <f>MAR!H104</f>
        <v>62</v>
      </c>
      <c r="V105" s="151">
        <f>APR!H104</f>
        <v>135</v>
      </c>
      <c r="W105" s="151">
        <f>MEI!H104</f>
        <v>65</v>
      </c>
      <c r="X105" s="151">
        <f>JUN!H104</f>
        <v>20</v>
      </c>
      <c r="Y105" s="151">
        <f>JUL!H104</f>
        <v>52</v>
      </c>
      <c r="Z105" s="151">
        <f>AGS!H104</f>
        <v>61</v>
      </c>
      <c r="AA105" s="151">
        <f>SEPT!H104</f>
        <v>73</v>
      </c>
      <c r="AB105" s="151">
        <f>OKT!H104</f>
        <v>36</v>
      </c>
      <c r="AC105" s="151">
        <f>NOV!H104</f>
        <v>37</v>
      </c>
      <c r="AD105" s="151">
        <f>DES!H104</f>
        <v>87</v>
      </c>
      <c r="AE105" s="151">
        <f t="shared" si="0"/>
        <v>2027</v>
      </c>
      <c r="AF105" s="151">
        <f t="shared" si="1"/>
        <v>800</v>
      </c>
      <c r="AG105" s="152">
        <f t="shared" si="2"/>
        <v>0.39467192895905279</v>
      </c>
      <c r="AH105" s="82">
        <f t="shared" si="3"/>
        <v>1716</v>
      </c>
      <c r="AI105" s="82">
        <f t="shared" si="4"/>
        <v>454</v>
      </c>
      <c r="AJ105" s="82">
        <f t="shared" si="5"/>
        <v>0.26456876456876455</v>
      </c>
      <c r="AK105" s="82">
        <f t="shared" si="6"/>
        <v>311</v>
      </c>
      <c r="AL105" s="82">
        <f t="shared" si="7"/>
        <v>346</v>
      </c>
      <c r="AM105" s="82">
        <f t="shared" si="8"/>
        <v>1.112540192926045</v>
      </c>
    </row>
    <row r="106" spans="1:39" ht="15.75" customHeight="1" x14ac:dyDescent="0.3">
      <c r="A106" s="53">
        <v>104</v>
      </c>
      <c r="B106" s="53"/>
      <c r="C106" s="137" t="s">
        <v>591</v>
      </c>
      <c r="D106" s="137">
        <v>10</v>
      </c>
      <c r="E106" s="53" t="s">
        <v>115</v>
      </c>
      <c r="F106" s="153" t="s">
        <v>125</v>
      </c>
      <c r="G106" s="151">
        <f>JAN!E105</f>
        <v>387</v>
      </c>
      <c r="H106" s="151">
        <f>FEB!E105</f>
        <v>284</v>
      </c>
      <c r="I106" s="151">
        <f>MAR!E105</f>
        <v>448</v>
      </c>
      <c r="J106" s="151">
        <f>APR!E105</f>
        <v>259</v>
      </c>
      <c r="K106" s="151">
        <f>MEI!E105</f>
        <v>258</v>
      </c>
      <c r="L106" s="151">
        <f>JUN!E105</f>
        <v>0</v>
      </c>
      <c r="M106" s="151">
        <f>JUL!E105</f>
        <v>281</v>
      </c>
      <c r="N106" s="151">
        <f>AGS!E105</f>
        <v>117</v>
      </c>
      <c r="O106" s="151">
        <f>SEPT!E105</f>
        <v>135</v>
      </c>
      <c r="P106" s="151">
        <f>OKT!E105</f>
        <v>158</v>
      </c>
      <c r="Q106" s="151">
        <f>NOV!E105</f>
        <v>121</v>
      </c>
      <c r="R106" s="151">
        <f>DES!E105</f>
        <v>102</v>
      </c>
      <c r="S106" s="151">
        <f>JAN!H105</f>
        <v>388</v>
      </c>
      <c r="T106" s="151">
        <f>FEB!H105</f>
        <v>286</v>
      </c>
      <c r="U106" s="151">
        <f>MAR!H105</f>
        <v>454</v>
      </c>
      <c r="V106" s="151">
        <f>APR!H105</f>
        <v>260</v>
      </c>
      <c r="W106" s="151">
        <f>MEI!H105</f>
        <v>259</v>
      </c>
      <c r="X106" s="151">
        <f>JUN!H105</f>
        <v>236</v>
      </c>
      <c r="Y106" s="151">
        <f>JUL!H105</f>
        <v>289</v>
      </c>
      <c r="Z106" s="151">
        <f>AGS!H105</f>
        <v>252</v>
      </c>
      <c r="AA106" s="151">
        <f>SEPT!H105</f>
        <v>237</v>
      </c>
      <c r="AB106" s="151">
        <f>OKT!H105</f>
        <v>233</v>
      </c>
      <c r="AC106" s="151">
        <f>NOV!H105</f>
        <v>252</v>
      </c>
      <c r="AD106" s="151">
        <f>DES!H105</f>
        <v>127</v>
      </c>
      <c r="AE106" s="151">
        <f t="shared" si="0"/>
        <v>2550</v>
      </c>
      <c r="AF106" s="151">
        <f t="shared" si="1"/>
        <v>3273</v>
      </c>
      <c r="AG106" s="152">
        <f t="shared" si="2"/>
        <v>1.2835294117647058</v>
      </c>
      <c r="AH106" s="82">
        <f t="shared" si="3"/>
        <v>1636</v>
      </c>
      <c r="AI106" s="82">
        <f t="shared" si="4"/>
        <v>1883</v>
      </c>
      <c r="AJ106" s="82">
        <f t="shared" si="5"/>
        <v>1.1509779951100245</v>
      </c>
      <c r="AK106" s="82">
        <f t="shared" si="6"/>
        <v>914</v>
      </c>
      <c r="AL106" s="82">
        <f t="shared" si="7"/>
        <v>1390</v>
      </c>
      <c r="AM106" s="82">
        <f t="shared" si="8"/>
        <v>1.5207877461706782</v>
      </c>
    </row>
    <row r="107" spans="1:39" ht="15.75" customHeight="1" x14ac:dyDescent="0.3">
      <c r="A107" s="53">
        <v>105</v>
      </c>
      <c r="B107" s="53"/>
      <c r="C107" s="137" t="s">
        <v>591</v>
      </c>
      <c r="D107" s="137">
        <v>11</v>
      </c>
      <c r="E107" s="53" t="s">
        <v>115</v>
      </c>
      <c r="F107" s="153" t="s">
        <v>126</v>
      </c>
      <c r="G107" s="151">
        <f>JAN!E106</f>
        <v>0</v>
      </c>
      <c r="H107" s="151">
        <f>FEB!E106</f>
        <v>1</v>
      </c>
      <c r="I107" s="151">
        <f>MAR!E106</f>
        <v>3</v>
      </c>
      <c r="J107" s="151">
        <f>APR!E106</f>
        <v>0</v>
      </c>
      <c r="K107" s="151">
        <f>MEI!E106</f>
        <v>0</v>
      </c>
      <c r="L107" s="151">
        <f>JUN!E106</f>
        <v>0</v>
      </c>
      <c r="M107" s="151">
        <f>JUL!E106</f>
        <v>0</v>
      </c>
      <c r="N107" s="151">
        <f>AGS!E106</f>
        <v>0</v>
      </c>
      <c r="O107" s="151">
        <f>SEPT!E106</f>
        <v>0</v>
      </c>
      <c r="P107" s="151">
        <f>OKT!E106</f>
        <v>0</v>
      </c>
      <c r="Q107" s="151">
        <f>NOV!E106</f>
        <v>0</v>
      </c>
      <c r="R107" s="151">
        <f>DES!E106</f>
        <v>0</v>
      </c>
      <c r="S107" s="151">
        <f>JAN!H106</f>
        <v>0</v>
      </c>
      <c r="T107" s="151">
        <f>FEB!H106</f>
        <v>1</v>
      </c>
      <c r="U107" s="151">
        <f>MAR!H106</f>
        <v>3</v>
      </c>
      <c r="V107" s="151">
        <f>APR!H106</f>
        <v>0</v>
      </c>
      <c r="W107" s="151">
        <f>MEI!H106</f>
        <v>0</v>
      </c>
      <c r="X107" s="151">
        <f>JUN!H106</f>
        <v>0</v>
      </c>
      <c r="Y107" s="151">
        <f>JUL!H106</f>
        <v>0</v>
      </c>
      <c r="Z107" s="151">
        <f>AGS!H106</f>
        <v>0</v>
      </c>
      <c r="AA107" s="151">
        <f>SEPT!H106</f>
        <v>0</v>
      </c>
      <c r="AB107" s="151">
        <f>OKT!H106</f>
        <v>0</v>
      </c>
      <c r="AC107" s="151">
        <f>NOV!H106</f>
        <v>0</v>
      </c>
      <c r="AD107" s="151">
        <f>DES!H106</f>
        <v>0</v>
      </c>
      <c r="AE107" s="151">
        <f t="shared" si="0"/>
        <v>4</v>
      </c>
      <c r="AF107" s="151">
        <f t="shared" si="1"/>
        <v>4</v>
      </c>
      <c r="AG107" s="152">
        <f t="shared" si="2"/>
        <v>1</v>
      </c>
      <c r="AH107" s="82">
        <f t="shared" si="3"/>
        <v>4</v>
      </c>
      <c r="AI107" s="82">
        <f t="shared" si="4"/>
        <v>4</v>
      </c>
      <c r="AJ107" s="82">
        <f t="shared" si="5"/>
        <v>1</v>
      </c>
      <c r="AK107" s="82">
        <f t="shared" si="6"/>
        <v>0</v>
      </c>
      <c r="AL107" s="82">
        <f t="shared" si="7"/>
        <v>0</v>
      </c>
      <c r="AM107" s="82" t="e">
        <f t="shared" si="8"/>
        <v>#DIV/0!</v>
      </c>
    </row>
    <row r="108" spans="1:39" ht="15.75" customHeight="1" x14ac:dyDescent="0.3">
      <c r="A108" s="53">
        <v>106</v>
      </c>
      <c r="B108" s="53"/>
      <c r="C108" s="137" t="s">
        <v>601</v>
      </c>
      <c r="D108" s="267">
        <v>1</v>
      </c>
      <c r="E108" s="268" t="s">
        <v>127</v>
      </c>
      <c r="F108" s="268" t="s">
        <v>128</v>
      </c>
      <c r="G108" s="269">
        <f>JAN!E107</f>
        <v>164</v>
      </c>
      <c r="H108" s="269">
        <f>FEB!E107</f>
        <v>177</v>
      </c>
      <c r="I108" s="269">
        <f>MAR!E107</f>
        <v>159</v>
      </c>
      <c r="J108" s="269">
        <f>APR!E107</f>
        <v>154</v>
      </c>
      <c r="K108" s="269">
        <f>MEI!E107</f>
        <v>124</v>
      </c>
      <c r="L108" s="269">
        <f>JUN!E107</f>
        <v>132</v>
      </c>
      <c r="M108" s="269">
        <f>JUL!E107</f>
        <v>147</v>
      </c>
      <c r="N108" s="269">
        <f>AGS!E107</f>
        <v>132</v>
      </c>
      <c r="O108" s="269">
        <f>SEPT!E107</f>
        <v>132</v>
      </c>
      <c r="P108" s="269">
        <f>OKT!E107</f>
        <v>150</v>
      </c>
      <c r="Q108" s="269">
        <f>NOV!E107</f>
        <v>192</v>
      </c>
      <c r="R108" s="269">
        <f>DES!E107</f>
        <v>226</v>
      </c>
      <c r="S108" s="269">
        <f>JAN!H107</f>
        <v>164</v>
      </c>
      <c r="T108" s="269">
        <f>FEB!H107</f>
        <v>114</v>
      </c>
      <c r="U108" s="269">
        <f>MAR!H107</f>
        <v>81</v>
      </c>
      <c r="V108" s="269">
        <f>APR!H107</f>
        <v>89</v>
      </c>
      <c r="W108" s="269">
        <f>MEI!H107</f>
        <v>62</v>
      </c>
      <c r="X108" s="269">
        <f>JUN!H107</f>
        <v>73</v>
      </c>
      <c r="Y108" s="269">
        <f>JUL!H107</f>
        <v>80</v>
      </c>
      <c r="Z108" s="269">
        <f>AGS!H107</f>
        <v>84</v>
      </c>
      <c r="AA108" s="269">
        <f>SEPT!H107</f>
        <v>79</v>
      </c>
      <c r="AB108" s="269">
        <f>OKT!H107</f>
        <v>112</v>
      </c>
      <c r="AC108" s="269">
        <f>NOV!H107</f>
        <v>147</v>
      </c>
      <c r="AD108" s="269">
        <f>DES!H107</f>
        <v>191</v>
      </c>
      <c r="AE108" s="269">
        <f t="shared" si="0"/>
        <v>1889</v>
      </c>
      <c r="AF108" s="269">
        <f t="shared" si="1"/>
        <v>1276</v>
      </c>
      <c r="AG108" s="270">
        <f t="shared" si="2"/>
        <v>0.67548967707781893</v>
      </c>
      <c r="AH108" s="271">
        <f t="shared" si="3"/>
        <v>910</v>
      </c>
      <c r="AI108" s="271">
        <f t="shared" si="4"/>
        <v>583</v>
      </c>
      <c r="AJ108" s="271">
        <f t="shared" si="5"/>
        <v>0.64065934065934071</v>
      </c>
      <c r="AK108" s="271">
        <f t="shared" si="6"/>
        <v>979</v>
      </c>
      <c r="AL108" s="271">
        <f t="shared" si="7"/>
        <v>693</v>
      </c>
      <c r="AM108" s="271">
        <f t="shared" si="8"/>
        <v>0.7078651685393258</v>
      </c>
    </row>
    <row r="109" spans="1:39" ht="15.75" customHeight="1" x14ac:dyDescent="0.3">
      <c r="A109" s="53">
        <v>107</v>
      </c>
      <c r="B109" s="53"/>
      <c r="C109" s="137" t="s">
        <v>599</v>
      </c>
      <c r="D109" s="267">
        <v>2</v>
      </c>
      <c r="E109" s="268" t="s">
        <v>127</v>
      </c>
      <c r="F109" s="268" t="s">
        <v>129</v>
      </c>
      <c r="G109" s="269">
        <f>JAN!E108</f>
        <v>129</v>
      </c>
      <c r="H109" s="269">
        <f>FEB!E108</f>
        <v>142</v>
      </c>
      <c r="I109" s="269">
        <f>MAR!E108</f>
        <v>115</v>
      </c>
      <c r="J109" s="269">
        <f>APR!E108</f>
        <v>128</v>
      </c>
      <c r="K109" s="269">
        <f>MEI!E108</f>
        <v>112</v>
      </c>
      <c r="L109" s="269">
        <f>JUN!E108</f>
        <v>124</v>
      </c>
      <c r="M109" s="269">
        <f>JUL!E108</f>
        <v>95</v>
      </c>
      <c r="N109" s="269">
        <f>AGS!E108</f>
        <v>77</v>
      </c>
      <c r="O109" s="269">
        <f>SEPT!E108</f>
        <v>98</v>
      </c>
      <c r="P109" s="269">
        <f>OKT!E108</f>
        <v>95</v>
      </c>
      <c r="Q109" s="269">
        <f>NOV!E108</f>
        <v>96</v>
      </c>
      <c r="R109" s="269">
        <f>DES!E108</f>
        <v>108</v>
      </c>
      <c r="S109" s="269">
        <f>JAN!H108</f>
        <v>118</v>
      </c>
      <c r="T109" s="269">
        <f>FEB!H108</f>
        <v>60</v>
      </c>
      <c r="U109" s="269">
        <f>MAR!H108</f>
        <v>44</v>
      </c>
      <c r="V109" s="269">
        <f>APR!H108</f>
        <v>49</v>
      </c>
      <c r="W109" s="269">
        <f>MEI!H108</f>
        <v>45</v>
      </c>
      <c r="X109" s="269">
        <f>JUN!H108</f>
        <v>48</v>
      </c>
      <c r="Y109" s="269">
        <f>JUL!H108</f>
        <v>45</v>
      </c>
      <c r="Z109" s="269">
        <f>AGS!H108</f>
        <v>35</v>
      </c>
      <c r="AA109" s="269">
        <f>SEPT!H108</f>
        <v>50</v>
      </c>
      <c r="AB109" s="269">
        <f>OKT!H108</f>
        <v>49</v>
      </c>
      <c r="AC109" s="269">
        <f>NOV!H108</f>
        <v>43</v>
      </c>
      <c r="AD109" s="269">
        <f>DES!H108</f>
        <v>35</v>
      </c>
      <c r="AE109" s="269">
        <f t="shared" si="0"/>
        <v>1319</v>
      </c>
      <c r="AF109" s="269">
        <f t="shared" si="1"/>
        <v>621</v>
      </c>
      <c r="AG109" s="270">
        <f t="shared" si="2"/>
        <v>0.47081122062168307</v>
      </c>
      <c r="AH109" s="271">
        <f t="shared" si="3"/>
        <v>750</v>
      </c>
      <c r="AI109" s="271">
        <f t="shared" si="4"/>
        <v>364</v>
      </c>
      <c r="AJ109" s="271">
        <f t="shared" si="5"/>
        <v>0.48533333333333334</v>
      </c>
      <c r="AK109" s="271">
        <f t="shared" si="6"/>
        <v>569</v>
      </c>
      <c r="AL109" s="271">
        <f t="shared" si="7"/>
        <v>257</v>
      </c>
      <c r="AM109" s="271">
        <f t="shared" si="8"/>
        <v>0.45166959578207383</v>
      </c>
    </row>
    <row r="110" spans="1:39" ht="15.75" customHeight="1" x14ac:dyDescent="0.3">
      <c r="A110" s="53">
        <v>108</v>
      </c>
      <c r="B110" s="53"/>
      <c r="C110" s="137" t="s">
        <v>599</v>
      </c>
      <c r="D110" s="267">
        <v>3</v>
      </c>
      <c r="E110" s="268" t="s">
        <v>127</v>
      </c>
      <c r="F110" s="268" t="s">
        <v>130</v>
      </c>
      <c r="G110" s="269">
        <f>JAN!E109</f>
        <v>296</v>
      </c>
      <c r="H110" s="269">
        <f>FEB!E109</f>
        <v>229</v>
      </c>
      <c r="I110" s="269">
        <f>MAR!E109</f>
        <v>187</v>
      </c>
      <c r="J110" s="269">
        <f>APR!E109</f>
        <v>171</v>
      </c>
      <c r="K110" s="269">
        <f>MEI!E109</f>
        <v>210</v>
      </c>
      <c r="L110" s="269">
        <f>JUN!E109</f>
        <v>149</v>
      </c>
      <c r="M110" s="269">
        <f>JUL!E109</f>
        <v>137</v>
      </c>
      <c r="N110" s="269">
        <f>AGS!E109</f>
        <v>166</v>
      </c>
      <c r="O110" s="269">
        <f>SEPT!E109</f>
        <v>153</v>
      </c>
      <c r="P110" s="269">
        <f>OKT!E109</f>
        <v>142</v>
      </c>
      <c r="Q110" s="269">
        <f>NOV!E109</f>
        <v>111</v>
      </c>
      <c r="R110" s="269">
        <f>DES!E109</f>
        <v>79</v>
      </c>
      <c r="S110" s="269">
        <f>JAN!H109</f>
        <v>296</v>
      </c>
      <c r="T110" s="269">
        <f>FEB!H109</f>
        <v>185</v>
      </c>
      <c r="U110" s="269">
        <f>MAR!H109</f>
        <v>152</v>
      </c>
      <c r="V110" s="269">
        <f>APR!H109</f>
        <v>133</v>
      </c>
      <c r="W110" s="269">
        <f>MEI!H109</f>
        <v>167</v>
      </c>
      <c r="X110" s="269">
        <f>JUN!H109</f>
        <v>119</v>
      </c>
      <c r="Y110" s="269">
        <f>JUL!H109</f>
        <v>101</v>
      </c>
      <c r="Z110" s="269">
        <f>AGS!H109</f>
        <v>118</v>
      </c>
      <c r="AA110" s="269">
        <f>SEPT!H109</f>
        <v>128</v>
      </c>
      <c r="AB110" s="269">
        <f>OKT!H109</f>
        <v>108</v>
      </c>
      <c r="AC110" s="269">
        <f>NOV!H109</f>
        <v>79</v>
      </c>
      <c r="AD110" s="269">
        <f>DES!H109</f>
        <v>63</v>
      </c>
      <c r="AE110" s="269">
        <f t="shared" si="0"/>
        <v>2030</v>
      </c>
      <c r="AF110" s="269">
        <f t="shared" si="1"/>
        <v>1649</v>
      </c>
      <c r="AG110" s="270">
        <f t="shared" si="2"/>
        <v>0.81231527093596056</v>
      </c>
      <c r="AH110" s="271">
        <f t="shared" si="3"/>
        <v>1242</v>
      </c>
      <c r="AI110" s="271">
        <f t="shared" si="4"/>
        <v>1052</v>
      </c>
      <c r="AJ110" s="271">
        <f t="shared" si="5"/>
        <v>0.8470209339774557</v>
      </c>
      <c r="AK110" s="271">
        <f t="shared" si="6"/>
        <v>788</v>
      </c>
      <c r="AL110" s="271">
        <f t="shared" si="7"/>
        <v>597</v>
      </c>
      <c r="AM110" s="271">
        <f t="shared" si="8"/>
        <v>0.75761421319796951</v>
      </c>
    </row>
    <row r="111" spans="1:39" ht="15.75" customHeight="1" x14ac:dyDescent="0.3">
      <c r="A111" s="53">
        <v>109</v>
      </c>
      <c r="B111" s="53"/>
      <c r="C111" s="137" t="s">
        <v>599</v>
      </c>
      <c r="D111" s="267">
        <v>4</v>
      </c>
      <c r="E111" s="268" t="s">
        <v>127</v>
      </c>
      <c r="F111" s="268" t="s">
        <v>131</v>
      </c>
      <c r="G111" s="269">
        <f>JAN!E110</f>
        <v>82</v>
      </c>
      <c r="H111" s="269">
        <f>FEB!E110</f>
        <v>87</v>
      </c>
      <c r="I111" s="269">
        <f>MAR!E110</f>
        <v>82</v>
      </c>
      <c r="J111" s="269">
        <f>APR!E110</f>
        <v>63</v>
      </c>
      <c r="K111" s="269">
        <f>MEI!E110</f>
        <v>78</v>
      </c>
      <c r="L111" s="269">
        <f>JUN!E110</f>
        <v>74</v>
      </c>
      <c r="M111" s="269">
        <f>JUL!E110</f>
        <v>78</v>
      </c>
      <c r="N111" s="269">
        <f>AGS!E110</f>
        <v>68</v>
      </c>
      <c r="O111" s="269">
        <f>SEPT!E110</f>
        <v>75</v>
      </c>
      <c r="P111" s="269">
        <f>OKT!E110</f>
        <v>89</v>
      </c>
      <c r="Q111" s="269">
        <f>NOV!E110</f>
        <v>56</v>
      </c>
      <c r="R111" s="269">
        <f>DES!E110</f>
        <v>44</v>
      </c>
      <c r="S111" s="269">
        <f>JAN!H110</f>
        <v>82</v>
      </c>
      <c r="T111" s="269">
        <f>FEB!H110</f>
        <v>35</v>
      </c>
      <c r="U111" s="269">
        <f>MAR!H110</f>
        <v>45</v>
      </c>
      <c r="V111" s="269">
        <f>APR!H110</f>
        <v>34</v>
      </c>
      <c r="W111" s="269">
        <f>MEI!H110</f>
        <v>41</v>
      </c>
      <c r="X111" s="269">
        <f>JUN!H110</f>
        <v>34</v>
      </c>
      <c r="Y111" s="269">
        <f>JUL!H110</f>
        <v>39</v>
      </c>
      <c r="Z111" s="269">
        <f>AGS!H110</f>
        <v>39</v>
      </c>
      <c r="AA111" s="269">
        <f>SEPT!H110</f>
        <v>47</v>
      </c>
      <c r="AB111" s="269">
        <f>OKT!H110</f>
        <v>45</v>
      </c>
      <c r="AC111" s="269">
        <f>NOV!H110</f>
        <v>22</v>
      </c>
      <c r="AD111" s="269">
        <f>DES!H110</f>
        <v>23</v>
      </c>
      <c r="AE111" s="269">
        <f t="shared" si="0"/>
        <v>876</v>
      </c>
      <c r="AF111" s="269">
        <f t="shared" si="1"/>
        <v>486</v>
      </c>
      <c r="AG111" s="270">
        <f t="shared" si="2"/>
        <v>0.5547945205479452</v>
      </c>
      <c r="AH111" s="271">
        <f t="shared" si="3"/>
        <v>466</v>
      </c>
      <c r="AI111" s="271">
        <f t="shared" si="4"/>
        <v>271</v>
      </c>
      <c r="AJ111" s="271">
        <f t="shared" si="5"/>
        <v>0.58154506437768239</v>
      </c>
      <c r="AK111" s="271">
        <f t="shared" si="6"/>
        <v>410</v>
      </c>
      <c r="AL111" s="271">
        <f t="shared" si="7"/>
        <v>215</v>
      </c>
      <c r="AM111" s="271">
        <f t="shared" si="8"/>
        <v>0.52439024390243905</v>
      </c>
    </row>
    <row r="112" spans="1:39" ht="15.75" customHeight="1" x14ac:dyDescent="0.3">
      <c r="A112" s="53">
        <v>110</v>
      </c>
      <c r="B112" s="53"/>
      <c r="C112" s="137" t="s">
        <v>599</v>
      </c>
      <c r="D112" s="267">
        <v>5</v>
      </c>
      <c r="E112" s="268" t="s">
        <v>127</v>
      </c>
      <c r="F112" s="268" t="s">
        <v>132</v>
      </c>
      <c r="G112" s="269">
        <f>JAN!E111</f>
        <v>57</v>
      </c>
      <c r="H112" s="269">
        <f>FEB!E111</f>
        <v>60</v>
      </c>
      <c r="I112" s="269">
        <f>MAR!E111</f>
        <v>54</v>
      </c>
      <c r="J112" s="269">
        <f>APR!E111</f>
        <v>58</v>
      </c>
      <c r="K112" s="269">
        <f>MEI!E111</f>
        <v>59</v>
      </c>
      <c r="L112" s="269">
        <f>JUN!E111</f>
        <v>49</v>
      </c>
      <c r="M112" s="269">
        <f>JUL!E111</f>
        <v>59</v>
      </c>
      <c r="N112" s="269">
        <f>AGS!E111</f>
        <v>18</v>
      </c>
      <c r="O112" s="269">
        <f>SEPT!E111</f>
        <v>15</v>
      </c>
      <c r="P112" s="269">
        <f>OKT!E111</f>
        <v>16</v>
      </c>
      <c r="Q112" s="269">
        <f>NOV!E111</f>
        <v>15</v>
      </c>
      <c r="R112" s="269">
        <f>DES!E111</f>
        <v>25</v>
      </c>
      <c r="S112" s="269">
        <f>JAN!H111</f>
        <v>57</v>
      </c>
      <c r="T112" s="269">
        <f>FEB!H111</f>
        <v>30</v>
      </c>
      <c r="U112" s="269">
        <f>MAR!H111</f>
        <v>31</v>
      </c>
      <c r="V112" s="269">
        <f>APR!H111</f>
        <v>39</v>
      </c>
      <c r="W112" s="269">
        <f>MEI!H111</f>
        <v>30</v>
      </c>
      <c r="X112" s="269">
        <f>JUN!H111</f>
        <v>29</v>
      </c>
      <c r="Y112" s="269">
        <f>JUL!H111</f>
        <v>31</v>
      </c>
      <c r="Z112" s="269">
        <f>AGS!H111</f>
        <v>21</v>
      </c>
      <c r="AA112" s="269">
        <f>SEPT!H111</f>
        <v>24</v>
      </c>
      <c r="AB112" s="269">
        <f>OKT!H111</f>
        <v>18</v>
      </c>
      <c r="AC112" s="269">
        <f>NOV!H111</f>
        <v>20</v>
      </c>
      <c r="AD112" s="269">
        <f>DES!H111</f>
        <v>13</v>
      </c>
      <c r="AE112" s="269">
        <f t="shared" si="0"/>
        <v>485</v>
      </c>
      <c r="AF112" s="269">
        <f t="shared" si="1"/>
        <v>343</v>
      </c>
      <c r="AG112" s="270">
        <f t="shared" si="2"/>
        <v>0.70721649484536087</v>
      </c>
      <c r="AH112" s="271">
        <f t="shared" si="3"/>
        <v>337</v>
      </c>
      <c r="AI112" s="271">
        <f t="shared" si="4"/>
        <v>216</v>
      </c>
      <c r="AJ112" s="271">
        <f t="shared" si="5"/>
        <v>0.64094955489614247</v>
      </c>
      <c r="AK112" s="271">
        <f t="shared" si="6"/>
        <v>148</v>
      </c>
      <c r="AL112" s="271">
        <f t="shared" si="7"/>
        <v>127</v>
      </c>
      <c r="AM112" s="271">
        <f t="shared" si="8"/>
        <v>0.85810810810810811</v>
      </c>
    </row>
    <row r="113" spans="1:39" ht="15.75" customHeight="1" x14ac:dyDescent="0.3">
      <c r="A113" s="53">
        <v>111</v>
      </c>
      <c r="B113" s="53"/>
      <c r="C113" s="137" t="s">
        <v>591</v>
      </c>
      <c r="D113" s="267">
        <v>6</v>
      </c>
      <c r="E113" s="268" t="s">
        <v>127</v>
      </c>
      <c r="F113" s="268" t="s">
        <v>133</v>
      </c>
      <c r="G113" s="269">
        <f>JAN!E112</f>
        <v>240</v>
      </c>
      <c r="H113" s="269">
        <f>FEB!E112</f>
        <v>163</v>
      </c>
      <c r="I113" s="269">
        <f>MAR!E112</f>
        <v>137</v>
      </c>
      <c r="J113" s="269">
        <f>APR!E112</f>
        <v>108</v>
      </c>
      <c r="K113" s="269">
        <f>MEI!E112</f>
        <v>138</v>
      </c>
      <c r="L113" s="269">
        <f>JUN!E112</f>
        <v>98</v>
      </c>
      <c r="M113" s="269">
        <f>JUL!E112</f>
        <v>0</v>
      </c>
      <c r="N113" s="269">
        <f>AGS!E112</f>
        <v>0</v>
      </c>
      <c r="O113" s="269">
        <f>SEPT!E112</f>
        <v>0</v>
      </c>
      <c r="P113" s="269">
        <f>OKT!E112</f>
        <v>0</v>
      </c>
      <c r="Q113" s="269">
        <f>NOV!E112</f>
        <v>0</v>
      </c>
      <c r="R113" s="269">
        <f>DES!E112</f>
        <v>0</v>
      </c>
      <c r="S113" s="269">
        <f>JAN!H112</f>
        <v>240</v>
      </c>
      <c r="T113" s="269">
        <f>FEB!H112</f>
        <v>114</v>
      </c>
      <c r="U113" s="269">
        <f>MAR!H112</f>
        <v>100</v>
      </c>
      <c r="V113" s="269">
        <f>APR!H112</f>
        <v>78</v>
      </c>
      <c r="W113" s="269">
        <f>MEI!H112</f>
        <v>99</v>
      </c>
      <c r="X113" s="269">
        <f>JUN!H112</f>
        <v>76</v>
      </c>
      <c r="Y113" s="269">
        <f>JUL!H112</f>
        <v>0</v>
      </c>
      <c r="Z113" s="269">
        <f>AGS!H112</f>
        <v>0</v>
      </c>
      <c r="AA113" s="269">
        <f>SEPT!H112</f>
        <v>0</v>
      </c>
      <c r="AB113" s="269">
        <f>OKT!H112</f>
        <v>0</v>
      </c>
      <c r="AC113" s="269">
        <f>NOV!H112</f>
        <v>0</v>
      </c>
      <c r="AD113" s="269">
        <f>DES!H112</f>
        <v>0</v>
      </c>
      <c r="AE113" s="269">
        <f t="shared" si="0"/>
        <v>884</v>
      </c>
      <c r="AF113" s="269">
        <f t="shared" si="1"/>
        <v>707</v>
      </c>
      <c r="AG113" s="270">
        <f t="shared" si="2"/>
        <v>0.79977375565610864</v>
      </c>
      <c r="AH113" s="271">
        <f t="shared" si="3"/>
        <v>884</v>
      </c>
      <c r="AI113" s="271">
        <f t="shared" si="4"/>
        <v>707</v>
      </c>
      <c r="AJ113" s="271">
        <f t="shared" si="5"/>
        <v>0.79977375565610864</v>
      </c>
      <c r="AK113" s="271">
        <f t="shared" si="6"/>
        <v>0</v>
      </c>
      <c r="AL113" s="271">
        <f t="shared" si="7"/>
        <v>0</v>
      </c>
      <c r="AM113" s="271" t="e">
        <f t="shared" si="8"/>
        <v>#DIV/0!</v>
      </c>
    </row>
    <row r="114" spans="1:39" ht="15.75" customHeight="1" x14ac:dyDescent="0.3">
      <c r="A114" s="53">
        <v>112</v>
      </c>
      <c r="B114" s="53"/>
      <c r="C114" s="137" t="s">
        <v>591</v>
      </c>
      <c r="D114" s="267">
        <v>7</v>
      </c>
      <c r="E114" s="268" t="s">
        <v>127</v>
      </c>
      <c r="F114" s="268" t="s">
        <v>134</v>
      </c>
      <c r="G114" s="269">
        <f>JAN!E113</f>
        <v>0</v>
      </c>
      <c r="H114" s="269">
        <f>FEB!E113</f>
        <v>0</v>
      </c>
      <c r="I114" s="269">
        <f>MAR!E113</f>
        <v>0</v>
      </c>
      <c r="J114" s="269">
        <f>APR!E113</f>
        <v>0</v>
      </c>
      <c r="K114" s="269">
        <f>MEI!E113</f>
        <v>0</v>
      </c>
      <c r="L114" s="269">
        <f>JUN!E113</f>
        <v>0</v>
      </c>
      <c r="M114" s="269">
        <f>JUL!E113</f>
        <v>0</v>
      </c>
      <c r="N114" s="269">
        <f>AGS!E113</f>
        <v>0</v>
      </c>
      <c r="O114" s="269">
        <f>SEPT!E113</f>
        <v>0</v>
      </c>
      <c r="P114" s="269">
        <f>OKT!E113</f>
        <v>0</v>
      </c>
      <c r="Q114" s="269">
        <f>NOV!E113</f>
        <v>0</v>
      </c>
      <c r="R114" s="269">
        <f>DES!E113</f>
        <v>0</v>
      </c>
      <c r="S114" s="269">
        <f>JAN!H113</f>
        <v>0</v>
      </c>
      <c r="T114" s="269">
        <f>FEB!H113</f>
        <v>0</v>
      </c>
      <c r="U114" s="269">
        <f>MAR!H113</f>
        <v>0</v>
      </c>
      <c r="V114" s="269">
        <f>APR!H113</f>
        <v>0</v>
      </c>
      <c r="W114" s="269">
        <f>MEI!H113</f>
        <v>0</v>
      </c>
      <c r="X114" s="269">
        <f>JUN!H113</f>
        <v>0</v>
      </c>
      <c r="Y114" s="269">
        <f>JUL!H113</f>
        <v>0</v>
      </c>
      <c r="Z114" s="269">
        <f>AGS!H113</f>
        <v>0</v>
      </c>
      <c r="AA114" s="269">
        <f>SEPT!H113</f>
        <v>0</v>
      </c>
      <c r="AB114" s="269">
        <f>OKT!H113</f>
        <v>0</v>
      </c>
      <c r="AC114" s="269">
        <f>NOV!H113</f>
        <v>0</v>
      </c>
      <c r="AD114" s="269">
        <f>DES!H113</f>
        <v>0</v>
      </c>
      <c r="AE114" s="269">
        <f t="shared" si="0"/>
        <v>0</v>
      </c>
      <c r="AF114" s="269">
        <f t="shared" si="1"/>
        <v>0</v>
      </c>
      <c r="AG114" s="270" t="e">
        <f t="shared" si="2"/>
        <v>#DIV/0!</v>
      </c>
      <c r="AH114" s="271">
        <f t="shared" si="3"/>
        <v>0</v>
      </c>
      <c r="AI114" s="271">
        <f t="shared" si="4"/>
        <v>0</v>
      </c>
      <c r="AJ114" s="271" t="e">
        <f t="shared" si="5"/>
        <v>#DIV/0!</v>
      </c>
      <c r="AK114" s="271">
        <f t="shared" si="6"/>
        <v>0</v>
      </c>
      <c r="AL114" s="271">
        <f t="shared" si="7"/>
        <v>0</v>
      </c>
      <c r="AM114" s="271" t="e">
        <f t="shared" si="8"/>
        <v>#DIV/0!</v>
      </c>
    </row>
    <row r="115" spans="1:39" ht="15.75" customHeight="1" x14ac:dyDescent="0.3">
      <c r="A115" s="53">
        <v>113</v>
      </c>
      <c r="B115" s="53"/>
      <c r="C115" s="137" t="s">
        <v>591</v>
      </c>
      <c r="D115" s="267">
        <v>8</v>
      </c>
      <c r="E115" s="268" t="s">
        <v>127</v>
      </c>
      <c r="F115" s="268" t="s">
        <v>135</v>
      </c>
      <c r="G115" s="269">
        <f>JAN!E114</f>
        <v>34</v>
      </c>
      <c r="H115" s="269">
        <f>FEB!E114</f>
        <v>24</v>
      </c>
      <c r="I115" s="269">
        <f>MAR!E114</f>
        <v>10</v>
      </c>
      <c r="J115" s="269">
        <f>APR!E114</f>
        <v>12</v>
      </c>
      <c r="K115" s="269">
        <f>MEI!E114</f>
        <v>51</v>
      </c>
      <c r="L115" s="269">
        <f>JUN!E114</f>
        <v>16</v>
      </c>
      <c r="M115" s="269">
        <f>JUL!E114</f>
        <v>62</v>
      </c>
      <c r="N115" s="269">
        <f>AGS!E114</f>
        <v>11</v>
      </c>
      <c r="O115" s="269">
        <f>SEPT!E114</f>
        <v>35</v>
      </c>
      <c r="P115" s="269">
        <f>OKT!E114</f>
        <v>15</v>
      </c>
      <c r="Q115" s="269">
        <f>NOV!E114</f>
        <v>25</v>
      </c>
      <c r="R115" s="269">
        <f>DES!E114</f>
        <v>7</v>
      </c>
      <c r="S115" s="269">
        <f>JAN!H114</f>
        <v>34</v>
      </c>
      <c r="T115" s="269">
        <f>FEB!H114</f>
        <v>12</v>
      </c>
      <c r="U115" s="269">
        <f>MAR!H114</f>
        <v>10</v>
      </c>
      <c r="V115" s="269">
        <f>APR!H114</f>
        <v>8</v>
      </c>
      <c r="W115" s="269">
        <f>MEI!H114</f>
        <v>10</v>
      </c>
      <c r="X115" s="269">
        <f>JUN!H114</f>
        <v>12</v>
      </c>
      <c r="Y115" s="269">
        <f>JUL!H114</f>
        <v>7</v>
      </c>
      <c r="Z115" s="269">
        <f>AGS!H114</f>
        <v>6</v>
      </c>
      <c r="AA115" s="269">
        <f>SEPT!H114</f>
        <v>24</v>
      </c>
      <c r="AB115" s="269">
        <f>OKT!H114</f>
        <v>11</v>
      </c>
      <c r="AC115" s="269">
        <f>NOV!H114</f>
        <v>19</v>
      </c>
      <c r="AD115" s="269">
        <f>DES!H114</f>
        <v>0</v>
      </c>
      <c r="AE115" s="269">
        <f t="shared" si="0"/>
        <v>302</v>
      </c>
      <c r="AF115" s="269">
        <f t="shared" si="1"/>
        <v>153</v>
      </c>
      <c r="AG115" s="270">
        <f t="shared" si="2"/>
        <v>0.50662251655629142</v>
      </c>
      <c r="AH115" s="271">
        <f t="shared" si="3"/>
        <v>147</v>
      </c>
      <c r="AI115" s="271">
        <f t="shared" si="4"/>
        <v>86</v>
      </c>
      <c r="AJ115" s="271">
        <f t="shared" si="5"/>
        <v>0.58503401360544216</v>
      </c>
      <c r="AK115" s="271">
        <f t="shared" si="6"/>
        <v>155</v>
      </c>
      <c r="AL115" s="271">
        <f t="shared" si="7"/>
        <v>67</v>
      </c>
      <c r="AM115" s="271">
        <f t="shared" si="8"/>
        <v>0.43225806451612903</v>
      </c>
    </row>
    <row r="116" spans="1:39" ht="15.75" customHeight="1" x14ac:dyDescent="0.3">
      <c r="A116" s="53">
        <v>114</v>
      </c>
      <c r="B116" s="53"/>
      <c r="C116" s="137" t="s">
        <v>599</v>
      </c>
      <c r="D116" s="267">
        <v>9</v>
      </c>
      <c r="E116" s="268" t="s">
        <v>127</v>
      </c>
      <c r="F116" s="268" t="s">
        <v>136</v>
      </c>
      <c r="G116" s="269">
        <f>JAN!E115</f>
        <v>241</v>
      </c>
      <c r="H116" s="269">
        <f>FEB!E115</f>
        <v>235</v>
      </c>
      <c r="I116" s="269">
        <f>MAR!E115</f>
        <v>152</v>
      </c>
      <c r="J116" s="269">
        <f>APR!E115</f>
        <v>131</v>
      </c>
      <c r="K116" s="269">
        <f>MEI!E115</f>
        <v>151</v>
      </c>
      <c r="L116" s="269">
        <f>JUN!E115</f>
        <v>69</v>
      </c>
      <c r="M116" s="269">
        <f>JUL!E115</f>
        <v>107</v>
      </c>
      <c r="N116" s="269">
        <f>AGS!E115</f>
        <v>119</v>
      </c>
      <c r="O116" s="269">
        <f>SEPT!E115</f>
        <v>99</v>
      </c>
      <c r="P116" s="269">
        <f>OKT!E115</f>
        <v>137</v>
      </c>
      <c r="Q116" s="269">
        <f>NOV!E115</f>
        <v>165</v>
      </c>
      <c r="R116" s="269">
        <f>DES!E115</f>
        <v>138</v>
      </c>
      <c r="S116" s="269">
        <f>JAN!H115</f>
        <v>241</v>
      </c>
      <c r="T116" s="269">
        <f>FEB!H115</f>
        <v>84</v>
      </c>
      <c r="U116" s="269">
        <f>MAR!H115</f>
        <v>51</v>
      </c>
      <c r="V116" s="269">
        <f>APR!H115</f>
        <v>51</v>
      </c>
      <c r="W116" s="269">
        <f>MEI!H115</f>
        <v>60</v>
      </c>
      <c r="X116" s="269">
        <f>JUN!H115</f>
        <v>40</v>
      </c>
      <c r="Y116" s="269">
        <f>JUL!H115</f>
        <v>85</v>
      </c>
      <c r="Z116" s="269">
        <f>AGS!H115</f>
        <v>72</v>
      </c>
      <c r="AA116" s="269">
        <f>SEPT!H115</f>
        <v>64</v>
      </c>
      <c r="AB116" s="269">
        <f>OKT!H115</f>
        <v>126</v>
      </c>
      <c r="AC116" s="269">
        <f>NOV!H115</f>
        <v>139</v>
      </c>
      <c r="AD116" s="269">
        <f>DES!H115</f>
        <v>105</v>
      </c>
      <c r="AE116" s="269">
        <f t="shared" si="0"/>
        <v>1744</v>
      </c>
      <c r="AF116" s="269">
        <f t="shared" si="1"/>
        <v>1118</v>
      </c>
      <c r="AG116" s="270">
        <f t="shared" si="2"/>
        <v>0.64105504587155959</v>
      </c>
      <c r="AH116" s="271">
        <f t="shared" si="3"/>
        <v>979</v>
      </c>
      <c r="AI116" s="271">
        <f t="shared" si="4"/>
        <v>527</v>
      </c>
      <c r="AJ116" s="271">
        <f t="shared" si="5"/>
        <v>0.53830439223697646</v>
      </c>
      <c r="AK116" s="271">
        <f t="shared" si="6"/>
        <v>765</v>
      </c>
      <c r="AL116" s="271">
        <f t="shared" si="7"/>
        <v>591</v>
      </c>
      <c r="AM116" s="271">
        <f t="shared" si="8"/>
        <v>0.77254901960784317</v>
      </c>
    </row>
    <row r="117" spans="1:39" ht="15.75" customHeight="1" x14ac:dyDescent="0.3">
      <c r="A117" s="53">
        <v>115</v>
      </c>
      <c r="B117" s="53"/>
      <c r="C117" s="137" t="s">
        <v>599</v>
      </c>
      <c r="D117" s="267">
        <v>10</v>
      </c>
      <c r="E117" s="268" t="s">
        <v>127</v>
      </c>
      <c r="F117" s="268" t="s">
        <v>137</v>
      </c>
      <c r="G117" s="269">
        <f>JAN!E116</f>
        <v>349</v>
      </c>
      <c r="H117" s="269">
        <f>FEB!E116</f>
        <v>349</v>
      </c>
      <c r="I117" s="269">
        <f>MAR!E116</f>
        <v>269</v>
      </c>
      <c r="J117" s="269">
        <f>APR!E116</f>
        <v>342</v>
      </c>
      <c r="K117" s="269">
        <f>MEI!E116</f>
        <v>325</v>
      </c>
      <c r="L117" s="269">
        <f>JUN!E116</f>
        <v>234</v>
      </c>
      <c r="M117" s="269">
        <f>JUL!E116</f>
        <v>332</v>
      </c>
      <c r="N117" s="269">
        <f>AGS!E116</f>
        <v>389</v>
      </c>
      <c r="O117" s="269">
        <f>SEPT!E116</f>
        <v>266</v>
      </c>
      <c r="P117" s="269">
        <f>OKT!E116</f>
        <v>344</v>
      </c>
      <c r="Q117" s="269">
        <f>NOV!E116</f>
        <v>289</v>
      </c>
      <c r="R117" s="269">
        <f>DES!E116</f>
        <v>290</v>
      </c>
      <c r="S117" s="269">
        <f>JAN!H116</f>
        <v>347</v>
      </c>
      <c r="T117" s="269">
        <f>FEB!H116</f>
        <v>202</v>
      </c>
      <c r="U117" s="269">
        <f>MAR!H116</f>
        <v>189</v>
      </c>
      <c r="V117" s="269">
        <f>APR!H116</f>
        <v>210</v>
      </c>
      <c r="W117" s="269">
        <f>MEI!H116</f>
        <v>187</v>
      </c>
      <c r="X117" s="269">
        <f>JUN!H116</f>
        <v>108</v>
      </c>
      <c r="Y117" s="269">
        <f>JUL!H116</f>
        <v>215</v>
      </c>
      <c r="Z117" s="269">
        <f>AGS!H116</f>
        <v>286</v>
      </c>
      <c r="AA117" s="269">
        <f>SEPT!H116</f>
        <v>206</v>
      </c>
      <c r="AB117" s="269">
        <f>OKT!H116</f>
        <v>297</v>
      </c>
      <c r="AC117" s="269">
        <f>NOV!H116</f>
        <v>214</v>
      </c>
      <c r="AD117" s="269">
        <f>DES!H116</f>
        <v>227</v>
      </c>
      <c r="AE117" s="269">
        <f t="shared" si="0"/>
        <v>3778</v>
      </c>
      <c r="AF117" s="269">
        <f t="shared" si="1"/>
        <v>2688</v>
      </c>
      <c r="AG117" s="270">
        <f t="shared" si="2"/>
        <v>0.71148755955532028</v>
      </c>
      <c r="AH117" s="271">
        <f t="shared" si="3"/>
        <v>1868</v>
      </c>
      <c r="AI117" s="271">
        <f t="shared" si="4"/>
        <v>1243</v>
      </c>
      <c r="AJ117" s="271">
        <f t="shared" si="5"/>
        <v>0.66541755888650966</v>
      </c>
      <c r="AK117" s="271">
        <f t="shared" si="6"/>
        <v>1910</v>
      </c>
      <c r="AL117" s="271">
        <f t="shared" si="7"/>
        <v>1445</v>
      </c>
      <c r="AM117" s="271">
        <f t="shared" si="8"/>
        <v>0.75654450261780104</v>
      </c>
    </row>
    <row r="118" spans="1:39" ht="15.75" customHeight="1" x14ac:dyDescent="0.3">
      <c r="A118" s="53">
        <v>116</v>
      </c>
      <c r="B118" s="53"/>
      <c r="C118" s="137" t="s">
        <v>599</v>
      </c>
      <c r="D118" s="137">
        <v>1</v>
      </c>
      <c r="E118" s="53" t="s">
        <v>138</v>
      </c>
      <c r="F118" s="53" t="s">
        <v>139</v>
      </c>
      <c r="G118" s="151">
        <f>JAN!E117</f>
        <v>155</v>
      </c>
      <c r="H118" s="151">
        <f>FEB!E117</f>
        <v>132</v>
      </c>
      <c r="I118" s="151">
        <f>MAR!E117</f>
        <v>106</v>
      </c>
      <c r="J118" s="151">
        <f>APR!E117</f>
        <v>82</v>
      </c>
      <c r="K118" s="151">
        <f>MEI!E117</f>
        <v>188</v>
      </c>
      <c r="L118" s="151">
        <f>JUN!E117</f>
        <v>47</v>
      </c>
      <c r="M118" s="151">
        <f>JUL!E117</f>
        <v>67</v>
      </c>
      <c r="N118" s="151">
        <f>AGS!E117</f>
        <v>82</v>
      </c>
      <c r="O118" s="151">
        <f>SEPT!E117</f>
        <v>49</v>
      </c>
      <c r="P118" s="151">
        <f>OKT!E117</f>
        <v>50</v>
      </c>
      <c r="Q118" s="151">
        <f>NOV!E117</f>
        <v>36</v>
      </c>
      <c r="R118" s="151">
        <f>DES!E117</f>
        <v>28</v>
      </c>
      <c r="S118" s="151">
        <f>JAN!H117</f>
        <v>164</v>
      </c>
      <c r="T118" s="151">
        <f>FEB!H117</f>
        <v>43</v>
      </c>
      <c r="U118" s="151">
        <f>MAR!H117</f>
        <v>39</v>
      </c>
      <c r="V118" s="151">
        <f>APR!H117</f>
        <v>39</v>
      </c>
      <c r="W118" s="151">
        <f>MEI!H117</f>
        <v>42</v>
      </c>
      <c r="X118" s="151">
        <f>JUN!H117</f>
        <v>39</v>
      </c>
      <c r="Y118" s="151">
        <f>JUL!H117</f>
        <v>27</v>
      </c>
      <c r="Z118" s="151">
        <f>AGS!H117</f>
        <v>23</v>
      </c>
      <c r="AA118" s="151">
        <f>SEPT!H117</f>
        <v>4</v>
      </c>
      <c r="AB118" s="151">
        <f>OKT!H117</f>
        <v>2</v>
      </c>
      <c r="AC118" s="151">
        <f>NOV!H117</f>
        <v>0</v>
      </c>
      <c r="AD118" s="151">
        <f>DES!H117</f>
        <v>4</v>
      </c>
      <c r="AE118" s="151">
        <f t="shared" si="0"/>
        <v>1022</v>
      </c>
      <c r="AF118" s="151">
        <f t="shared" si="1"/>
        <v>426</v>
      </c>
      <c r="AG118" s="152">
        <f t="shared" si="2"/>
        <v>0.41682974559686886</v>
      </c>
      <c r="AH118" s="82">
        <f t="shared" si="3"/>
        <v>710</v>
      </c>
      <c r="AI118" s="82">
        <f t="shared" si="4"/>
        <v>366</v>
      </c>
      <c r="AJ118" s="82">
        <f t="shared" si="5"/>
        <v>0.51549295774647885</v>
      </c>
      <c r="AK118" s="82">
        <f t="shared" si="6"/>
        <v>312</v>
      </c>
      <c r="AL118" s="82">
        <f t="shared" si="7"/>
        <v>60</v>
      </c>
      <c r="AM118" s="82">
        <f t="shared" si="8"/>
        <v>0.19230769230769232</v>
      </c>
    </row>
    <row r="119" spans="1:39" ht="15.75" customHeight="1" x14ac:dyDescent="0.3">
      <c r="A119" s="53">
        <v>117</v>
      </c>
      <c r="B119" s="53"/>
      <c r="C119" s="137" t="s">
        <v>599</v>
      </c>
      <c r="D119" s="137">
        <v>2</v>
      </c>
      <c r="E119" s="53" t="s">
        <v>138</v>
      </c>
      <c r="F119" s="53" t="s">
        <v>140</v>
      </c>
      <c r="G119" s="151">
        <f>JAN!E118</f>
        <v>0</v>
      </c>
      <c r="H119" s="151">
        <f>FEB!E118</f>
        <v>0</v>
      </c>
      <c r="I119" s="151">
        <f>MAR!E118</f>
        <v>0</v>
      </c>
      <c r="J119" s="151">
        <f>APR!E118</f>
        <v>0</v>
      </c>
      <c r="K119" s="151">
        <f>MEI!E118</f>
        <v>0</v>
      </c>
      <c r="L119" s="151">
        <f>JUN!E118</f>
        <v>0</v>
      </c>
      <c r="M119" s="151">
        <f>JUL!E118</f>
        <v>0</v>
      </c>
      <c r="N119" s="151">
        <f>AGS!E118</f>
        <v>0</v>
      </c>
      <c r="O119" s="151">
        <f>SEPT!E118</f>
        <v>0</v>
      </c>
      <c r="P119" s="151">
        <f>OKT!E118</f>
        <v>0</v>
      </c>
      <c r="Q119" s="151">
        <f>NOV!E118</f>
        <v>0</v>
      </c>
      <c r="R119" s="151">
        <f>DES!E118</f>
        <v>0</v>
      </c>
      <c r="S119" s="151">
        <f>JAN!H118</f>
        <v>0</v>
      </c>
      <c r="T119" s="151">
        <f>FEB!H118</f>
        <v>0</v>
      </c>
      <c r="U119" s="151">
        <f>MAR!H118</f>
        <v>0</v>
      </c>
      <c r="V119" s="151">
        <f>APR!H118</f>
        <v>0</v>
      </c>
      <c r="W119" s="151">
        <f>MEI!H118</f>
        <v>0</v>
      </c>
      <c r="X119" s="151">
        <f>JUN!H118</f>
        <v>0</v>
      </c>
      <c r="Y119" s="151">
        <f>JUL!H118</f>
        <v>0</v>
      </c>
      <c r="Z119" s="151">
        <f>AGS!H118</f>
        <v>0</v>
      </c>
      <c r="AA119" s="151">
        <f>SEPT!H118</f>
        <v>0</v>
      </c>
      <c r="AB119" s="151">
        <f>OKT!H118</f>
        <v>0</v>
      </c>
      <c r="AC119" s="151">
        <f>NOV!H118</f>
        <v>0</v>
      </c>
      <c r="AD119" s="151">
        <f>DES!H118</f>
        <v>0</v>
      </c>
      <c r="AE119" s="151">
        <f t="shared" si="0"/>
        <v>0</v>
      </c>
      <c r="AF119" s="151">
        <f t="shared" si="1"/>
        <v>0</v>
      </c>
      <c r="AG119" s="152" t="e">
        <f t="shared" si="2"/>
        <v>#DIV/0!</v>
      </c>
      <c r="AH119" s="82">
        <f t="shared" si="3"/>
        <v>0</v>
      </c>
      <c r="AI119" s="82">
        <f t="shared" si="4"/>
        <v>0</v>
      </c>
      <c r="AJ119" s="82" t="e">
        <f t="shared" si="5"/>
        <v>#DIV/0!</v>
      </c>
      <c r="AK119" s="82">
        <f t="shared" si="6"/>
        <v>0</v>
      </c>
      <c r="AL119" s="82">
        <f t="shared" si="7"/>
        <v>0</v>
      </c>
      <c r="AM119" s="82" t="e">
        <f t="shared" si="8"/>
        <v>#DIV/0!</v>
      </c>
    </row>
    <row r="120" spans="1:39" ht="15.75" customHeight="1" x14ac:dyDescent="0.3">
      <c r="A120" s="53">
        <v>118</v>
      </c>
      <c r="B120" s="53"/>
      <c r="C120" s="137" t="s">
        <v>599</v>
      </c>
      <c r="D120" s="137">
        <v>3</v>
      </c>
      <c r="E120" s="53" t="s">
        <v>138</v>
      </c>
      <c r="F120" s="53" t="s">
        <v>141</v>
      </c>
      <c r="G120" s="151">
        <f>JAN!E119</f>
        <v>267</v>
      </c>
      <c r="H120" s="151">
        <f>FEB!E119</f>
        <v>267</v>
      </c>
      <c r="I120" s="151">
        <f>MAR!E119</f>
        <v>270</v>
      </c>
      <c r="J120" s="151">
        <f>APR!E119</f>
        <v>302</v>
      </c>
      <c r="K120" s="151">
        <f>MEI!E119</f>
        <v>324</v>
      </c>
      <c r="L120" s="151">
        <f>JUN!E119</f>
        <v>242</v>
      </c>
      <c r="M120" s="151">
        <f>JUL!E119</f>
        <v>249</v>
      </c>
      <c r="N120" s="151">
        <f>AGS!E119</f>
        <v>207</v>
      </c>
      <c r="O120" s="151">
        <f>SEPT!E119</f>
        <v>698</v>
      </c>
      <c r="P120" s="151">
        <f>OKT!E119</f>
        <v>194</v>
      </c>
      <c r="Q120" s="151">
        <f>NOV!E119</f>
        <v>205</v>
      </c>
      <c r="R120" s="151">
        <f>DES!E119</f>
        <v>203</v>
      </c>
      <c r="S120" s="151">
        <f>JAN!H119</f>
        <v>257</v>
      </c>
      <c r="T120" s="151">
        <f>FEB!H119</f>
        <v>116</v>
      </c>
      <c r="U120" s="151">
        <f>MAR!H119</f>
        <v>77</v>
      </c>
      <c r="V120" s="151">
        <f>APR!H119</f>
        <v>92</v>
      </c>
      <c r="W120" s="151">
        <f>MEI!H119</f>
        <v>136</v>
      </c>
      <c r="X120" s="151">
        <f>JUN!H119</f>
        <v>76</v>
      </c>
      <c r="Y120" s="151">
        <f>JUL!H119</f>
        <v>75</v>
      </c>
      <c r="Z120" s="151">
        <f>AGS!H119</f>
        <v>95</v>
      </c>
      <c r="AA120" s="151">
        <f>SEPT!H119</f>
        <v>145</v>
      </c>
      <c r="AB120" s="151">
        <f>OKT!H119</f>
        <v>125</v>
      </c>
      <c r="AC120" s="151">
        <f>NOV!H119</f>
        <v>53</v>
      </c>
      <c r="AD120" s="151">
        <f>DES!H119</f>
        <v>125</v>
      </c>
      <c r="AE120" s="151">
        <f t="shared" si="0"/>
        <v>3428</v>
      </c>
      <c r="AF120" s="151">
        <f t="shared" si="1"/>
        <v>1372</v>
      </c>
      <c r="AG120" s="152">
        <f t="shared" si="2"/>
        <v>0.40023337222870481</v>
      </c>
      <c r="AH120" s="82">
        <f t="shared" si="3"/>
        <v>1672</v>
      </c>
      <c r="AI120" s="82">
        <f t="shared" si="4"/>
        <v>754</v>
      </c>
      <c r="AJ120" s="82">
        <f t="shared" si="5"/>
        <v>0.45095693779904306</v>
      </c>
      <c r="AK120" s="82">
        <f t="shared" si="6"/>
        <v>1756</v>
      </c>
      <c r="AL120" s="82">
        <f t="shared" si="7"/>
        <v>618</v>
      </c>
      <c r="AM120" s="82">
        <f t="shared" si="8"/>
        <v>0.35193621867881547</v>
      </c>
    </row>
    <row r="121" spans="1:39" ht="15.75" customHeight="1" x14ac:dyDescent="0.3">
      <c r="A121" s="53">
        <v>119</v>
      </c>
      <c r="B121" s="53"/>
      <c r="C121" s="137" t="s">
        <v>599</v>
      </c>
      <c r="D121" s="137">
        <v>4</v>
      </c>
      <c r="E121" s="53" t="s">
        <v>138</v>
      </c>
      <c r="F121" s="53" t="s">
        <v>142</v>
      </c>
      <c r="G121" s="151">
        <f>JAN!E120</f>
        <v>90</v>
      </c>
      <c r="H121" s="151">
        <f>FEB!E120</f>
        <v>45</v>
      </c>
      <c r="I121" s="151">
        <f>MAR!E120</f>
        <v>96</v>
      </c>
      <c r="J121" s="151">
        <f>APR!E120</f>
        <v>53</v>
      </c>
      <c r="K121" s="151">
        <f>MEI!E120</f>
        <v>64</v>
      </c>
      <c r="L121" s="151">
        <f>JUN!E120</f>
        <v>6</v>
      </c>
      <c r="M121" s="151">
        <f>JUL!E120</f>
        <v>13</v>
      </c>
      <c r="N121" s="151">
        <f>AGS!E120</f>
        <v>14</v>
      </c>
      <c r="O121" s="151">
        <f>SEPT!E120</f>
        <v>9</v>
      </c>
      <c r="P121" s="151">
        <f>OKT!E120</f>
        <v>28</v>
      </c>
      <c r="Q121" s="151">
        <f>NOV!E120</f>
        <v>11</v>
      </c>
      <c r="R121" s="151">
        <f>DES!E120</f>
        <v>12</v>
      </c>
      <c r="S121" s="151">
        <f>JAN!H120</f>
        <v>100</v>
      </c>
      <c r="T121" s="151">
        <f>FEB!H120</f>
        <v>37</v>
      </c>
      <c r="U121" s="151">
        <f>MAR!H120</f>
        <v>40</v>
      </c>
      <c r="V121" s="151">
        <f>APR!H120</f>
        <v>29</v>
      </c>
      <c r="W121" s="151">
        <f>MEI!H120</f>
        <v>33</v>
      </c>
      <c r="X121" s="151">
        <f>JUN!H120</f>
        <v>13</v>
      </c>
      <c r="Y121" s="151">
        <f>JUL!H120</f>
        <v>26</v>
      </c>
      <c r="Z121" s="151">
        <f>AGS!H120</f>
        <v>32</v>
      </c>
      <c r="AA121" s="151">
        <f>SEPT!H120</f>
        <v>16</v>
      </c>
      <c r="AB121" s="151">
        <f>OKT!H120</f>
        <v>16</v>
      </c>
      <c r="AC121" s="151">
        <f>NOV!H120</f>
        <v>18</v>
      </c>
      <c r="AD121" s="151">
        <f>DES!H120</f>
        <v>10</v>
      </c>
      <c r="AE121" s="151">
        <f t="shared" si="0"/>
        <v>441</v>
      </c>
      <c r="AF121" s="151">
        <f t="shared" si="1"/>
        <v>370</v>
      </c>
      <c r="AG121" s="152">
        <f t="shared" si="2"/>
        <v>0.83900226757369611</v>
      </c>
      <c r="AH121" s="82">
        <f t="shared" si="3"/>
        <v>354</v>
      </c>
      <c r="AI121" s="82">
        <f t="shared" si="4"/>
        <v>252</v>
      </c>
      <c r="AJ121" s="82">
        <f t="shared" si="5"/>
        <v>0.71186440677966101</v>
      </c>
      <c r="AK121" s="82">
        <f t="shared" si="6"/>
        <v>87</v>
      </c>
      <c r="AL121" s="82">
        <f t="shared" si="7"/>
        <v>118</v>
      </c>
      <c r="AM121" s="82">
        <f t="shared" si="8"/>
        <v>1.3563218390804597</v>
      </c>
    </row>
    <row r="122" spans="1:39" ht="15.75" customHeight="1" x14ac:dyDescent="0.3">
      <c r="A122" s="53">
        <v>120</v>
      </c>
      <c r="B122" s="53"/>
      <c r="C122" s="137" t="s">
        <v>591</v>
      </c>
      <c r="D122" s="137">
        <v>5</v>
      </c>
      <c r="E122" s="53" t="s">
        <v>138</v>
      </c>
      <c r="F122" s="53" t="s">
        <v>143</v>
      </c>
      <c r="G122" s="151">
        <f>JAN!E121</f>
        <v>4</v>
      </c>
      <c r="H122" s="151">
        <f>FEB!E121</f>
        <v>216</v>
      </c>
      <c r="I122" s="151">
        <f>MAR!E121</f>
        <v>193</v>
      </c>
      <c r="J122" s="151">
        <f>APR!E121</f>
        <v>183</v>
      </c>
      <c r="K122" s="151">
        <f>MEI!E121</f>
        <v>456</v>
      </c>
      <c r="L122" s="151">
        <f>JUN!E121</f>
        <v>833</v>
      </c>
      <c r="M122" s="151">
        <f>JUL!E121</f>
        <v>1458</v>
      </c>
      <c r="N122" s="151">
        <f>AGS!E121</f>
        <v>671</v>
      </c>
      <c r="O122" s="151">
        <f>SEPT!E121</f>
        <v>1257</v>
      </c>
      <c r="P122" s="151">
        <f>OKT!E121</f>
        <v>211</v>
      </c>
      <c r="Q122" s="151">
        <f>NOV!E121</f>
        <v>92</v>
      </c>
      <c r="R122" s="151">
        <f>DES!E121</f>
        <v>115</v>
      </c>
      <c r="S122" s="151">
        <f>JAN!H121</f>
        <v>4</v>
      </c>
      <c r="T122" s="151">
        <f>FEB!H121</f>
        <v>21</v>
      </c>
      <c r="U122" s="151">
        <f>MAR!H121</f>
        <v>3</v>
      </c>
      <c r="V122" s="151">
        <f>APR!H121</f>
        <v>11</v>
      </c>
      <c r="W122" s="151">
        <f>MEI!H121</f>
        <v>41</v>
      </c>
      <c r="X122" s="151">
        <f>JUN!H121</f>
        <v>6</v>
      </c>
      <c r="Y122" s="151">
        <f>JUL!H121</f>
        <v>138</v>
      </c>
      <c r="Z122" s="151">
        <f>AGS!H121</f>
        <v>105</v>
      </c>
      <c r="AA122" s="151">
        <f>SEPT!H121</f>
        <v>43</v>
      </c>
      <c r="AB122" s="151">
        <f>OKT!H121</f>
        <v>54</v>
      </c>
      <c r="AC122" s="151">
        <f>NOV!H121</f>
        <v>27</v>
      </c>
      <c r="AD122" s="151">
        <f>DES!H121</f>
        <v>76</v>
      </c>
      <c r="AE122" s="151">
        <f t="shared" si="0"/>
        <v>5689</v>
      </c>
      <c r="AF122" s="151">
        <f t="shared" si="1"/>
        <v>529</v>
      </c>
      <c r="AG122" s="152">
        <f t="shared" si="2"/>
        <v>9.2986465108103364E-2</v>
      </c>
      <c r="AH122" s="82">
        <f t="shared" si="3"/>
        <v>1885</v>
      </c>
      <c r="AI122" s="82">
        <f t="shared" si="4"/>
        <v>86</v>
      </c>
      <c r="AJ122" s="82">
        <f t="shared" si="5"/>
        <v>4.5623342175066313E-2</v>
      </c>
      <c r="AK122" s="82">
        <f t="shared" si="6"/>
        <v>3804</v>
      </c>
      <c r="AL122" s="82">
        <f t="shared" si="7"/>
        <v>443</v>
      </c>
      <c r="AM122" s="82">
        <f t="shared" si="8"/>
        <v>0.11645636172450052</v>
      </c>
    </row>
    <row r="123" spans="1:39" ht="15.75" customHeight="1" x14ac:dyDescent="0.3">
      <c r="A123" s="53">
        <v>121</v>
      </c>
      <c r="B123" s="53"/>
      <c r="C123" s="137" t="s">
        <v>599</v>
      </c>
      <c r="D123" s="137">
        <v>6</v>
      </c>
      <c r="E123" s="53" t="s">
        <v>138</v>
      </c>
      <c r="F123" s="53" t="s">
        <v>144</v>
      </c>
      <c r="G123" s="151">
        <f>JAN!E122</f>
        <v>165</v>
      </c>
      <c r="H123" s="151">
        <f>FEB!E122</f>
        <v>87</v>
      </c>
      <c r="I123" s="151">
        <f>MAR!E122</f>
        <v>81</v>
      </c>
      <c r="J123" s="151">
        <f>APR!E122</f>
        <v>48</v>
      </c>
      <c r="K123" s="151">
        <f>MEI!E122</f>
        <v>49</v>
      </c>
      <c r="L123" s="151">
        <f>JUN!E122</f>
        <v>36</v>
      </c>
      <c r="M123" s="151">
        <f>JUL!E122</f>
        <v>42</v>
      </c>
      <c r="N123" s="151">
        <f>AGS!E122</f>
        <v>42</v>
      </c>
      <c r="O123" s="151">
        <f>SEPT!E122</f>
        <v>33</v>
      </c>
      <c r="P123" s="151">
        <f>OKT!E122</f>
        <v>25</v>
      </c>
      <c r="Q123" s="151">
        <f>NOV!E122</f>
        <v>21</v>
      </c>
      <c r="R123" s="151">
        <f>DES!E122</f>
        <v>18</v>
      </c>
      <c r="S123" s="151">
        <f>JAN!H122</f>
        <v>84</v>
      </c>
      <c r="T123" s="151">
        <f>FEB!H122</f>
        <v>33</v>
      </c>
      <c r="U123" s="151">
        <f>MAR!H122</f>
        <v>47</v>
      </c>
      <c r="V123" s="151">
        <f>APR!H122</f>
        <v>7</v>
      </c>
      <c r="W123" s="151">
        <f>MEI!H122</f>
        <v>13</v>
      </c>
      <c r="X123" s="151">
        <f>JUN!H122</f>
        <v>8</v>
      </c>
      <c r="Y123" s="151">
        <f>JUL!H122</f>
        <v>11</v>
      </c>
      <c r="Z123" s="151">
        <f>AGS!H122</f>
        <v>15</v>
      </c>
      <c r="AA123" s="151">
        <f>SEPT!H122</f>
        <v>19</v>
      </c>
      <c r="AB123" s="151">
        <f>OKT!H122</f>
        <v>27</v>
      </c>
      <c r="AC123" s="151">
        <f>NOV!H122</f>
        <v>23</v>
      </c>
      <c r="AD123" s="151">
        <f>DES!H122</f>
        <v>16</v>
      </c>
      <c r="AE123" s="151">
        <f t="shared" si="0"/>
        <v>647</v>
      </c>
      <c r="AF123" s="151">
        <f t="shared" si="1"/>
        <v>303</v>
      </c>
      <c r="AG123" s="152">
        <f t="shared" si="2"/>
        <v>0.46831530139103555</v>
      </c>
      <c r="AH123" s="82">
        <f t="shared" si="3"/>
        <v>466</v>
      </c>
      <c r="AI123" s="82">
        <f t="shared" si="4"/>
        <v>192</v>
      </c>
      <c r="AJ123" s="82">
        <f t="shared" si="5"/>
        <v>0.41201716738197425</v>
      </c>
      <c r="AK123" s="82">
        <f t="shared" si="6"/>
        <v>181</v>
      </c>
      <c r="AL123" s="82">
        <f t="shared" si="7"/>
        <v>111</v>
      </c>
      <c r="AM123" s="82">
        <f t="shared" si="8"/>
        <v>0.61325966850828728</v>
      </c>
    </row>
    <row r="124" spans="1:39" ht="15.75" customHeight="1" x14ac:dyDescent="0.3">
      <c r="A124" s="53">
        <v>122</v>
      </c>
      <c r="B124" s="53"/>
      <c r="C124" s="137" t="s">
        <v>599</v>
      </c>
      <c r="D124" s="137">
        <v>7</v>
      </c>
      <c r="E124" s="53" t="s">
        <v>138</v>
      </c>
      <c r="F124" s="53" t="s">
        <v>145</v>
      </c>
      <c r="G124" s="151">
        <f>JAN!E123</f>
        <v>2</v>
      </c>
      <c r="H124" s="151">
        <f>FEB!E123</f>
        <v>0</v>
      </c>
      <c r="I124" s="151">
        <f>MAR!E123</f>
        <v>0</v>
      </c>
      <c r="J124" s="151">
        <f>APR!E123</f>
        <v>2</v>
      </c>
      <c r="K124" s="151">
        <f>MEI!E123</f>
        <v>0</v>
      </c>
      <c r="L124" s="151">
        <f>JUN!E123</f>
        <v>0</v>
      </c>
      <c r="M124" s="151">
        <f>JUL!E123</f>
        <v>1</v>
      </c>
      <c r="N124" s="151">
        <f>AGS!E123</f>
        <v>0</v>
      </c>
      <c r="O124" s="151">
        <f>SEPT!E123</f>
        <v>0</v>
      </c>
      <c r="P124" s="151">
        <f>OKT!E123</f>
        <v>0</v>
      </c>
      <c r="Q124" s="151">
        <f>NOV!E123</f>
        <v>0</v>
      </c>
      <c r="R124" s="151">
        <f>DES!E123</f>
        <v>0</v>
      </c>
      <c r="S124" s="151">
        <f>JAN!H123</f>
        <v>1</v>
      </c>
      <c r="T124" s="151">
        <f>FEB!H123</f>
        <v>0</v>
      </c>
      <c r="U124" s="151">
        <f>MAR!H123</f>
        <v>0</v>
      </c>
      <c r="V124" s="151">
        <f>APR!H123</f>
        <v>1</v>
      </c>
      <c r="W124" s="151">
        <f>MEI!H123</f>
        <v>0</v>
      </c>
      <c r="X124" s="151">
        <f>JUN!H123</f>
        <v>0</v>
      </c>
      <c r="Y124" s="151">
        <f>JUL!H123</f>
        <v>1</v>
      </c>
      <c r="Z124" s="151">
        <f>AGS!H123</f>
        <v>0</v>
      </c>
      <c r="AA124" s="151">
        <f>SEPT!H123</f>
        <v>0</v>
      </c>
      <c r="AB124" s="151">
        <f>OKT!H123</f>
        <v>0</v>
      </c>
      <c r="AC124" s="151">
        <f>NOV!H123</f>
        <v>0</v>
      </c>
      <c r="AD124" s="151">
        <f>DES!H123</f>
        <v>0</v>
      </c>
      <c r="AE124" s="151">
        <f t="shared" si="0"/>
        <v>5</v>
      </c>
      <c r="AF124" s="151">
        <f t="shared" si="1"/>
        <v>3</v>
      </c>
      <c r="AG124" s="152">
        <f t="shared" si="2"/>
        <v>0.6</v>
      </c>
      <c r="AH124" s="82">
        <f t="shared" si="3"/>
        <v>4</v>
      </c>
      <c r="AI124" s="82">
        <f t="shared" si="4"/>
        <v>2</v>
      </c>
      <c r="AJ124" s="82">
        <f t="shared" si="5"/>
        <v>0.5</v>
      </c>
      <c r="AK124" s="82">
        <f t="shared" si="6"/>
        <v>1</v>
      </c>
      <c r="AL124" s="82">
        <f t="shared" si="7"/>
        <v>1</v>
      </c>
      <c r="AM124" s="82">
        <f t="shared" si="8"/>
        <v>1</v>
      </c>
    </row>
    <row r="125" spans="1:39" ht="15.75" customHeight="1" x14ac:dyDescent="0.3">
      <c r="A125" s="53">
        <v>123</v>
      </c>
      <c r="B125" s="53"/>
      <c r="C125" s="137" t="s">
        <v>591</v>
      </c>
      <c r="D125" s="137">
        <v>8</v>
      </c>
      <c r="E125" s="53" t="s">
        <v>138</v>
      </c>
      <c r="F125" s="53" t="s">
        <v>146</v>
      </c>
      <c r="G125" s="151">
        <f>JAN!E124</f>
        <v>63</v>
      </c>
      <c r="H125" s="151">
        <f>FEB!E124</f>
        <v>54</v>
      </c>
      <c r="I125" s="151">
        <f>MAR!E124</f>
        <v>37</v>
      </c>
      <c r="J125" s="151">
        <f>APR!E124</f>
        <v>40</v>
      </c>
      <c r="K125" s="151">
        <f>MEI!E124</f>
        <v>49</v>
      </c>
      <c r="L125" s="151">
        <f>JUN!E124</f>
        <v>25</v>
      </c>
      <c r="M125" s="151">
        <f>JUL!E124</f>
        <v>53</v>
      </c>
      <c r="N125" s="151">
        <f>AGS!E124</f>
        <v>35</v>
      </c>
      <c r="O125" s="151">
        <f>SEPT!E124</f>
        <v>46</v>
      </c>
      <c r="P125" s="151">
        <f>OKT!E124</f>
        <v>69</v>
      </c>
      <c r="Q125" s="151">
        <f>NOV!E124</f>
        <v>39</v>
      </c>
      <c r="R125" s="151">
        <f>DES!E124</f>
        <v>36</v>
      </c>
      <c r="S125" s="151">
        <f>JAN!H124</f>
        <v>56</v>
      </c>
      <c r="T125" s="151">
        <f>FEB!H124</f>
        <v>37</v>
      </c>
      <c r="U125" s="151">
        <f>MAR!H124</f>
        <v>32</v>
      </c>
      <c r="V125" s="151">
        <f>APR!H124</f>
        <v>34</v>
      </c>
      <c r="W125" s="151">
        <f>MEI!H124</f>
        <v>38</v>
      </c>
      <c r="X125" s="151">
        <f>JUN!H124</f>
        <v>20</v>
      </c>
      <c r="Y125" s="151">
        <f>JUL!H124</f>
        <v>34</v>
      </c>
      <c r="Z125" s="151">
        <f>AGS!H124</f>
        <v>29</v>
      </c>
      <c r="AA125" s="151">
        <f>SEPT!H124</f>
        <v>40</v>
      </c>
      <c r="AB125" s="151">
        <f>OKT!H124</f>
        <v>64</v>
      </c>
      <c r="AC125" s="151">
        <f>NOV!H124</f>
        <v>42</v>
      </c>
      <c r="AD125" s="151">
        <f>DES!H124</f>
        <v>33</v>
      </c>
      <c r="AE125" s="151">
        <f t="shared" si="0"/>
        <v>546</v>
      </c>
      <c r="AF125" s="151">
        <f t="shared" si="1"/>
        <v>459</v>
      </c>
      <c r="AG125" s="152">
        <f t="shared" si="2"/>
        <v>0.84065934065934067</v>
      </c>
      <c r="AH125" s="82">
        <f t="shared" si="3"/>
        <v>268</v>
      </c>
      <c r="AI125" s="82">
        <f t="shared" si="4"/>
        <v>217</v>
      </c>
      <c r="AJ125" s="82">
        <f t="shared" si="5"/>
        <v>0.80970149253731338</v>
      </c>
      <c r="AK125" s="82">
        <f t="shared" si="6"/>
        <v>278</v>
      </c>
      <c r="AL125" s="82">
        <f t="shared" si="7"/>
        <v>242</v>
      </c>
      <c r="AM125" s="82">
        <f t="shared" si="8"/>
        <v>0.87050359712230219</v>
      </c>
    </row>
    <row r="126" spans="1:39" ht="15.75" customHeight="1" x14ac:dyDescent="0.3">
      <c r="A126" s="53">
        <v>124</v>
      </c>
      <c r="B126" s="53"/>
      <c r="C126" s="137" t="s">
        <v>591</v>
      </c>
      <c r="D126" s="137">
        <v>9</v>
      </c>
      <c r="E126" s="53" t="s">
        <v>138</v>
      </c>
      <c r="F126" s="53" t="s">
        <v>147</v>
      </c>
      <c r="G126" s="151">
        <f>JAN!E125</f>
        <v>77</v>
      </c>
      <c r="H126" s="151">
        <f>FEB!E125</f>
        <v>56</v>
      </c>
      <c r="I126" s="151">
        <f>MAR!E125</f>
        <v>56</v>
      </c>
      <c r="J126" s="151">
        <f>APR!E125</f>
        <v>36</v>
      </c>
      <c r="K126" s="151">
        <f>MEI!E125</f>
        <v>36</v>
      </c>
      <c r="L126" s="151">
        <f>JUN!E125</f>
        <v>31</v>
      </c>
      <c r="M126" s="151">
        <f>JUL!E125</f>
        <v>29</v>
      </c>
      <c r="N126" s="151">
        <f>AGS!E125</f>
        <v>38</v>
      </c>
      <c r="O126" s="151">
        <f>SEPT!E125</f>
        <v>21</v>
      </c>
      <c r="P126" s="151">
        <f>OKT!E125</f>
        <v>30</v>
      </c>
      <c r="Q126" s="151">
        <f>NOV!E125</f>
        <v>38</v>
      </c>
      <c r="R126" s="151">
        <f>DES!E125</f>
        <v>37</v>
      </c>
      <c r="S126" s="151">
        <f>JAN!H125</f>
        <v>105</v>
      </c>
      <c r="T126" s="151">
        <f>FEB!H125</f>
        <v>34</v>
      </c>
      <c r="U126" s="151">
        <f>MAR!H125</f>
        <v>43</v>
      </c>
      <c r="V126" s="151">
        <f>APR!H125</f>
        <v>30</v>
      </c>
      <c r="W126" s="151">
        <f>MEI!H125</f>
        <v>26</v>
      </c>
      <c r="X126" s="151">
        <f>JUN!H125</f>
        <v>21</v>
      </c>
      <c r="Y126" s="151">
        <f>JUL!H125</f>
        <v>21</v>
      </c>
      <c r="Z126" s="151">
        <f>AGS!H125</f>
        <v>28</v>
      </c>
      <c r="AA126" s="151">
        <f>SEPT!H125</f>
        <v>15</v>
      </c>
      <c r="AB126" s="151">
        <f>OKT!H125</f>
        <v>20</v>
      </c>
      <c r="AC126" s="151">
        <f>NOV!H125</f>
        <v>26</v>
      </c>
      <c r="AD126" s="151">
        <f>DES!H125</f>
        <v>24</v>
      </c>
      <c r="AE126" s="151">
        <f t="shared" si="0"/>
        <v>485</v>
      </c>
      <c r="AF126" s="151">
        <f t="shared" si="1"/>
        <v>393</v>
      </c>
      <c r="AG126" s="152">
        <f t="shared" si="2"/>
        <v>0.81030927835051547</v>
      </c>
      <c r="AH126" s="82">
        <f t="shared" si="3"/>
        <v>292</v>
      </c>
      <c r="AI126" s="82">
        <f t="shared" si="4"/>
        <v>259</v>
      </c>
      <c r="AJ126" s="82">
        <f t="shared" si="5"/>
        <v>0.88698630136986301</v>
      </c>
      <c r="AK126" s="82">
        <f t="shared" si="6"/>
        <v>193</v>
      </c>
      <c r="AL126" s="82">
        <f t="shared" si="7"/>
        <v>134</v>
      </c>
      <c r="AM126" s="82">
        <f t="shared" si="8"/>
        <v>0.69430051813471505</v>
      </c>
    </row>
    <row r="127" spans="1:39" ht="15.75" customHeight="1" x14ac:dyDescent="0.3">
      <c r="A127" s="53">
        <v>125</v>
      </c>
      <c r="B127" s="53"/>
      <c r="C127" s="137" t="s">
        <v>591</v>
      </c>
      <c r="D127" s="137">
        <v>10</v>
      </c>
      <c r="E127" s="53" t="s">
        <v>138</v>
      </c>
      <c r="F127" s="53" t="s">
        <v>148</v>
      </c>
      <c r="G127" s="151">
        <f>JAN!E126</f>
        <v>0</v>
      </c>
      <c r="H127" s="151">
        <f>FEB!E126</f>
        <v>0</v>
      </c>
      <c r="I127" s="151">
        <f>MAR!E126</f>
        <v>0</v>
      </c>
      <c r="J127" s="151">
        <f>APR!E126</f>
        <v>0</v>
      </c>
      <c r="K127" s="151">
        <f>MEI!E126</f>
        <v>0</v>
      </c>
      <c r="L127" s="151">
        <f>JUN!E126</f>
        <v>0</v>
      </c>
      <c r="M127" s="151">
        <f>JUL!E126</f>
        <v>0</v>
      </c>
      <c r="N127" s="151">
        <f>AGS!E126</f>
        <v>0</v>
      </c>
      <c r="O127" s="151">
        <f>SEPT!E126</f>
        <v>0</v>
      </c>
      <c r="P127" s="151">
        <f>OKT!E126</f>
        <v>0</v>
      </c>
      <c r="Q127" s="151">
        <f>NOV!E126</f>
        <v>0</v>
      </c>
      <c r="R127" s="151">
        <f>DES!E126</f>
        <v>0</v>
      </c>
      <c r="S127" s="151">
        <f>JAN!H126</f>
        <v>0</v>
      </c>
      <c r="T127" s="151">
        <f>FEB!H126</f>
        <v>0</v>
      </c>
      <c r="U127" s="151">
        <f>MAR!H126</f>
        <v>0</v>
      </c>
      <c r="V127" s="151">
        <f>APR!H126</f>
        <v>0</v>
      </c>
      <c r="W127" s="151">
        <f>MEI!H126</f>
        <v>0</v>
      </c>
      <c r="X127" s="151">
        <f>JUN!H126</f>
        <v>0</v>
      </c>
      <c r="Y127" s="151">
        <f>JUL!H126</f>
        <v>0</v>
      </c>
      <c r="Z127" s="151">
        <f>AGS!H126</f>
        <v>0</v>
      </c>
      <c r="AA127" s="151">
        <f>SEPT!H126</f>
        <v>2</v>
      </c>
      <c r="AB127" s="151">
        <f>OKT!H126</f>
        <v>2</v>
      </c>
      <c r="AC127" s="151">
        <f>NOV!H126</f>
        <v>0</v>
      </c>
      <c r="AD127" s="151">
        <f>DES!H126</f>
        <v>4</v>
      </c>
      <c r="AE127" s="151">
        <f t="shared" si="0"/>
        <v>0</v>
      </c>
      <c r="AF127" s="151">
        <f t="shared" si="1"/>
        <v>8</v>
      </c>
      <c r="AG127" s="152" t="e">
        <f t="shared" si="2"/>
        <v>#DIV/0!</v>
      </c>
      <c r="AH127" s="82">
        <f t="shared" si="3"/>
        <v>0</v>
      </c>
      <c r="AI127" s="82">
        <f t="shared" si="4"/>
        <v>0</v>
      </c>
      <c r="AJ127" s="82" t="e">
        <f t="shared" si="5"/>
        <v>#DIV/0!</v>
      </c>
      <c r="AK127" s="82">
        <f t="shared" si="6"/>
        <v>0</v>
      </c>
      <c r="AL127" s="82">
        <f t="shared" si="7"/>
        <v>8</v>
      </c>
      <c r="AM127" s="82" t="e">
        <f t="shared" si="8"/>
        <v>#DIV/0!</v>
      </c>
    </row>
    <row r="128" spans="1:39" ht="15.75" customHeight="1" x14ac:dyDescent="0.3">
      <c r="A128" s="53">
        <v>126</v>
      </c>
      <c r="B128" s="53"/>
      <c r="C128" s="137" t="s">
        <v>591</v>
      </c>
      <c r="D128" s="137">
        <v>11</v>
      </c>
      <c r="E128" s="53" t="s">
        <v>138</v>
      </c>
      <c r="F128" s="53" t="s">
        <v>149</v>
      </c>
      <c r="G128" s="151">
        <f>JAN!E127</f>
        <v>27</v>
      </c>
      <c r="H128" s="151">
        <f>FEB!E127</f>
        <v>20</v>
      </c>
      <c r="I128" s="151">
        <f>MAR!E127</f>
        <v>12</v>
      </c>
      <c r="J128" s="151">
        <f>APR!E127</f>
        <v>25</v>
      </c>
      <c r="K128" s="151">
        <f>MEI!E127</f>
        <v>6</v>
      </c>
      <c r="L128" s="151">
        <f>JUN!E127</f>
        <v>9</v>
      </c>
      <c r="M128" s="151">
        <f>JUL!E127</f>
        <v>4</v>
      </c>
      <c r="N128" s="151">
        <f>AGS!E127</f>
        <v>6</v>
      </c>
      <c r="O128" s="151">
        <f>SEPT!E127</f>
        <v>18</v>
      </c>
      <c r="P128" s="151">
        <f>OKT!E127</f>
        <v>16</v>
      </c>
      <c r="Q128" s="151">
        <f>NOV!E127</f>
        <v>18</v>
      </c>
      <c r="R128" s="151">
        <f>DES!E127</f>
        <v>0</v>
      </c>
      <c r="S128" s="151">
        <f>JAN!H127</f>
        <v>2</v>
      </c>
      <c r="T128" s="151">
        <f>FEB!H127</f>
        <v>4</v>
      </c>
      <c r="U128" s="151">
        <f>MAR!H127</f>
        <v>1</v>
      </c>
      <c r="V128" s="151">
        <f>APR!H127</f>
        <v>7</v>
      </c>
      <c r="W128" s="151">
        <f>MEI!H127</f>
        <v>6</v>
      </c>
      <c r="X128" s="151">
        <f>JUN!H127</f>
        <v>4</v>
      </c>
      <c r="Y128" s="151">
        <f>JUL!H127</f>
        <v>0</v>
      </c>
      <c r="Z128" s="151">
        <f>AGS!H127</f>
        <v>0</v>
      </c>
      <c r="AA128" s="151">
        <f>SEPT!H127</f>
        <v>0</v>
      </c>
      <c r="AB128" s="151">
        <f>OKT!H127</f>
        <v>5</v>
      </c>
      <c r="AC128" s="151">
        <f>NOV!H127</f>
        <v>0</v>
      </c>
      <c r="AD128" s="151">
        <f>DES!H127</f>
        <v>0</v>
      </c>
      <c r="AE128" s="151">
        <f t="shared" si="0"/>
        <v>161</v>
      </c>
      <c r="AF128" s="151">
        <f t="shared" si="1"/>
        <v>29</v>
      </c>
      <c r="AG128" s="152">
        <f t="shared" si="2"/>
        <v>0.18012422360248448</v>
      </c>
      <c r="AH128" s="82">
        <f t="shared" si="3"/>
        <v>99</v>
      </c>
      <c r="AI128" s="82">
        <f t="shared" si="4"/>
        <v>24</v>
      </c>
      <c r="AJ128" s="82">
        <f t="shared" si="5"/>
        <v>0.24242424242424243</v>
      </c>
      <c r="AK128" s="82">
        <f t="shared" si="6"/>
        <v>62</v>
      </c>
      <c r="AL128" s="82">
        <f t="shared" si="7"/>
        <v>5</v>
      </c>
      <c r="AM128" s="82">
        <f t="shared" si="8"/>
        <v>8.0645161290322578E-2</v>
      </c>
    </row>
    <row r="129" spans="1:39" ht="15.75" customHeight="1" x14ac:dyDescent="0.3">
      <c r="A129" s="53">
        <v>127</v>
      </c>
      <c r="B129" s="53"/>
      <c r="C129" s="137" t="s">
        <v>591</v>
      </c>
      <c r="D129" s="137">
        <v>12</v>
      </c>
      <c r="E129" s="53" t="s">
        <v>138</v>
      </c>
      <c r="F129" s="53" t="s">
        <v>150</v>
      </c>
      <c r="G129" s="151">
        <f>JAN!E128</f>
        <v>100</v>
      </c>
      <c r="H129" s="151">
        <f>FEB!E128</f>
        <v>0</v>
      </c>
      <c r="I129" s="151">
        <f>MAR!E128</f>
        <v>0</v>
      </c>
      <c r="J129" s="151">
        <f>APR!E128</f>
        <v>0</v>
      </c>
      <c r="K129" s="151">
        <f>MEI!E128</f>
        <v>0</v>
      </c>
      <c r="L129" s="151">
        <f>JUN!E128</f>
        <v>0</v>
      </c>
      <c r="M129" s="151">
        <f>JUL!E128</f>
        <v>0</v>
      </c>
      <c r="N129" s="151">
        <f>AGS!E128</f>
        <v>0</v>
      </c>
      <c r="O129" s="151">
        <f>SEPT!E128</f>
        <v>24</v>
      </c>
      <c r="P129" s="151">
        <f>OKT!E128</f>
        <v>0</v>
      </c>
      <c r="Q129" s="151">
        <f>NOV!E128</f>
        <v>0</v>
      </c>
      <c r="R129" s="151">
        <f>DES!E128</f>
        <v>0</v>
      </c>
      <c r="S129" s="151">
        <f>JAN!H128</f>
        <v>100</v>
      </c>
      <c r="T129" s="151">
        <f>FEB!H128</f>
        <v>1</v>
      </c>
      <c r="U129" s="151">
        <f>MAR!H128</f>
        <v>0</v>
      </c>
      <c r="V129" s="151">
        <f>APR!H128</f>
        <v>0</v>
      </c>
      <c r="W129" s="151">
        <f>MEI!H128</f>
        <v>0</v>
      </c>
      <c r="X129" s="151">
        <f>JUN!H128</f>
        <v>0</v>
      </c>
      <c r="Y129" s="151">
        <f>JUL!H128</f>
        <v>0</v>
      </c>
      <c r="Z129" s="151">
        <f>AGS!H128</f>
        <v>0</v>
      </c>
      <c r="AA129" s="151">
        <f>SEPT!H128</f>
        <v>6</v>
      </c>
      <c r="AB129" s="151">
        <f>OKT!H128</f>
        <v>0</v>
      </c>
      <c r="AC129" s="151">
        <f>NOV!H128</f>
        <v>7</v>
      </c>
      <c r="AD129" s="151">
        <f>DES!H128</f>
        <v>0</v>
      </c>
      <c r="AE129" s="151">
        <f t="shared" si="0"/>
        <v>124</v>
      </c>
      <c r="AF129" s="151">
        <f t="shared" si="1"/>
        <v>114</v>
      </c>
      <c r="AG129" s="152">
        <f t="shared" si="2"/>
        <v>0.91935483870967738</v>
      </c>
      <c r="AH129" s="82">
        <f t="shared" si="3"/>
        <v>100</v>
      </c>
      <c r="AI129" s="82">
        <f t="shared" si="4"/>
        <v>101</v>
      </c>
      <c r="AJ129" s="82">
        <f t="shared" si="5"/>
        <v>1.01</v>
      </c>
      <c r="AK129" s="82">
        <f t="shared" si="6"/>
        <v>24</v>
      </c>
      <c r="AL129" s="82">
        <f t="shared" si="7"/>
        <v>13</v>
      </c>
      <c r="AM129" s="82">
        <f t="shared" si="8"/>
        <v>0.54166666666666663</v>
      </c>
    </row>
    <row r="130" spans="1:39" ht="15.75" customHeight="1" x14ac:dyDescent="0.3">
      <c r="A130" s="53">
        <v>128</v>
      </c>
      <c r="B130" s="53"/>
      <c r="C130" s="137" t="s">
        <v>599</v>
      </c>
      <c r="D130" s="137">
        <v>13</v>
      </c>
      <c r="E130" s="53" t="s">
        <v>138</v>
      </c>
      <c r="F130" s="53" t="s">
        <v>151</v>
      </c>
      <c r="G130" s="151">
        <f>JAN!E129</f>
        <v>25</v>
      </c>
      <c r="H130" s="151">
        <f>FEB!E129</f>
        <v>17</v>
      </c>
      <c r="I130" s="151">
        <f>MAR!E129</f>
        <v>14</v>
      </c>
      <c r="J130" s="151">
        <f>APR!E129</f>
        <v>25</v>
      </c>
      <c r="K130" s="151">
        <f>MEI!E129</f>
        <v>17</v>
      </c>
      <c r="L130" s="151">
        <f>JUN!E129</f>
        <v>15</v>
      </c>
      <c r="M130" s="151">
        <f>JUL!E129</f>
        <v>13</v>
      </c>
      <c r="N130" s="151">
        <f>AGS!E129</f>
        <v>17</v>
      </c>
      <c r="O130" s="151">
        <f>SEPT!E129</f>
        <v>17</v>
      </c>
      <c r="P130" s="151">
        <f>OKT!E129</f>
        <v>18</v>
      </c>
      <c r="Q130" s="151">
        <f>NOV!E129</f>
        <v>14</v>
      </c>
      <c r="R130" s="151">
        <f>DES!E129</f>
        <v>13</v>
      </c>
      <c r="S130" s="151">
        <f>JAN!H129</f>
        <v>7</v>
      </c>
      <c r="T130" s="151">
        <f>FEB!H129</f>
        <v>3</v>
      </c>
      <c r="U130" s="151">
        <f>MAR!H129</f>
        <v>5</v>
      </c>
      <c r="V130" s="151">
        <f>APR!H129</f>
        <v>2</v>
      </c>
      <c r="W130" s="151">
        <f>MEI!H129</f>
        <v>3</v>
      </c>
      <c r="X130" s="151">
        <f>JUN!H129</f>
        <v>5</v>
      </c>
      <c r="Y130" s="151">
        <f>JUL!H129</f>
        <v>6</v>
      </c>
      <c r="Z130" s="151">
        <f>AGS!H129</f>
        <v>3</v>
      </c>
      <c r="AA130" s="151">
        <f>SEPT!H129</f>
        <v>1</v>
      </c>
      <c r="AB130" s="151">
        <f>OKT!H129</f>
        <v>0</v>
      </c>
      <c r="AC130" s="151">
        <f>NOV!H129</f>
        <v>1</v>
      </c>
      <c r="AD130" s="151">
        <f>DES!H129</f>
        <v>0</v>
      </c>
      <c r="AE130" s="151">
        <f t="shared" si="0"/>
        <v>205</v>
      </c>
      <c r="AF130" s="151">
        <f t="shared" si="1"/>
        <v>36</v>
      </c>
      <c r="AG130" s="152">
        <f t="shared" si="2"/>
        <v>0.17560975609756097</v>
      </c>
      <c r="AH130" s="82">
        <f t="shared" si="3"/>
        <v>113</v>
      </c>
      <c r="AI130" s="82">
        <f t="shared" si="4"/>
        <v>25</v>
      </c>
      <c r="AJ130" s="82">
        <f t="shared" si="5"/>
        <v>0.22123893805309736</v>
      </c>
      <c r="AK130" s="82">
        <f t="shared" si="6"/>
        <v>92</v>
      </c>
      <c r="AL130" s="82">
        <f t="shared" si="7"/>
        <v>11</v>
      </c>
      <c r="AM130" s="82">
        <f t="shared" si="8"/>
        <v>0.11956521739130435</v>
      </c>
    </row>
    <row r="131" spans="1:39" ht="15.75" customHeight="1" x14ac:dyDescent="0.3">
      <c r="A131" s="53">
        <v>129</v>
      </c>
      <c r="B131" s="53"/>
      <c r="C131" s="137" t="s">
        <v>599</v>
      </c>
      <c r="D131" s="137">
        <v>14</v>
      </c>
      <c r="E131" s="53" t="s">
        <v>138</v>
      </c>
      <c r="F131" s="53" t="s">
        <v>152</v>
      </c>
      <c r="G131" s="151">
        <f>JAN!E130</f>
        <v>92</v>
      </c>
      <c r="H131" s="151">
        <f>FEB!E130</f>
        <v>55</v>
      </c>
      <c r="I131" s="151">
        <f>MAR!E130</f>
        <v>62</v>
      </c>
      <c r="J131" s="151">
        <f>APR!E130</f>
        <v>50</v>
      </c>
      <c r="K131" s="151">
        <f>MEI!E130</f>
        <v>50</v>
      </c>
      <c r="L131" s="151">
        <f>JUN!E130</f>
        <v>59</v>
      </c>
      <c r="M131" s="151">
        <f>JUL!E130</f>
        <v>82</v>
      </c>
      <c r="N131" s="151">
        <f>AGS!E130</f>
        <v>70</v>
      </c>
      <c r="O131" s="151">
        <f>SEPT!E130</f>
        <v>67</v>
      </c>
      <c r="P131" s="151">
        <f>OKT!E130</f>
        <v>51</v>
      </c>
      <c r="Q131" s="151">
        <f>NOV!E130</f>
        <v>20</v>
      </c>
      <c r="R131" s="151">
        <f>DES!E130</f>
        <v>18</v>
      </c>
      <c r="S131" s="151">
        <f>JAN!H130</f>
        <v>112</v>
      </c>
      <c r="T131" s="151">
        <f>FEB!H130</f>
        <v>39</v>
      </c>
      <c r="U131" s="151">
        <f>MAR!H130</f>
        <v>45</v>
      </c>
      <c r="V131" s="151">
        <f>APR!H130</f>
        <v>18</v>
      </c>
      <c r="W131" s="151">
        <f>MEI!H130</f>
        <v>27</v>
      </c>
      <c r="X131" s="151">
        <f>JUN!H130</f>
        <v>33</v>
      </c>
      <c r="Y131" s="151">
        <f>JUL!H130</f>
        <v>41</v>
      </c>
      <c r="Z131" s="151">
        <f>AGS!H130</f>
        <v>46</v>
      </c>
      <c r="AA131" s="151">
        <f>SEPT!H130</f>
        <v>42</v>
      </c>
      <c r="AB131" s="151">
        <f>OKT!H130</f>
        <v>47</v>
      </c>
      <c r="AC131" s="151">
        <f>NOV!H130</f>
        <v>22</v>
      </c>
      <c r="AD131" s="151">
        <f>DES!H130</f>
        <v>18</v>
      </c>
      <c r="AE131" s="151">
        <f t="shared" si="0"/>
        <v>676</v>
      </c>
      <c r="AF131" s="151">
        <f t="shared" si="1"/>
        <v>490</v>
      </c>
      <c r="AG131" s="152">
        <f t="shared" si="2"/>
        <v>0.7248520710059172</v>
      </c>
      <c r="AH131" s="82">
        <f t="shared" si="3"/>
        <v>368</v>
      </c>
      <c r="AI131" s="82">
        <f t="shared" si="4"/>
        <v>274</v>
      </c>
      <c r="AJ131" s="82">
        <f t="shared" si="5"/>
        <v>0.74456521739130432</v>
      </c>
      <c r="AK131" s="82">
        <f t="shared" si="6"/>
        <v>308</v>
      </c>
      <c r="AL131" s="82">
        <f t="shared" si="7"/>
        <v>216</v>
      </c>
      <c r="AM131" s="82">
        <f t="shared" si="8"/>
        <v>0.70129870129870131</v>
      </c>
    </row>
    <row r="132" spans="1:39" ht="15.75" customHeight="1" x14ac:dyDescent="0.3">
      <c r="A132" s="53">
        <v>130</v>
      </c>
      <c r="B132" s="53"/>
      <c r="C132" s="137" t="s">
        <v>591</v>
      </c>
      <c r="D132" s="137">
        <v>15</v>
      </c>
      <c r="E132" s="53" t="s">
        <v>138</v>
      </c>
      <c r="F132" s="53" t="s">
        <v>153</v>
      </c>
      <c r="G132" s="151">
        <f>JAN!E131</f>
        <v>0</v>
      </c>
      <c r="H132" s="151">
        <f>FEB!E131</f>
        <v>0</v>
      </c>
      <c r="I132" s="151">
        <f>MAR!E131</f>
        <v>0</v>
      </c>
      <c r="J132" s="151">
        <f>APR!E131</f>
        <v>0</v>
      </c>
      <c r="K132" s="151">
        <f>MEI!E131</f>
        <v>0</v>
      </c>
      <c r="L132" s="151">
        <f>JUN!E131</f>
        <v>0</v>
      </c>
      <c r="M132" s="151">
        <f>JUL!E131</f>
        <v>0</v>
      </c>
      <c r="N132" s="151">
        <f>AGS!E131</f>
        <v>0</v>
      </c>
      <c r="O132" s="151">
        <f>SEPT!E131</f>
        <v>1</v>
      </c>
      <c r="P132" s="151">
        <f>OKT!E131</f>
        <v>0</v>
      </c>
      <c r="Q132" s="151">
        <f>NOV!E131</f>
        <v>0</v>
      </c>
      <c r="R132" s="151">
        <f>DES!E131</f>
        <v>0</v>
      </c>
      <c r="S132" s="151">
        <f>JAN!H131</f>
        <v>0</v>
      </c>
      <c r="T132" s="151">
        <f>FEB!H131</f>
        <v>0</v>
      </c>
      <c r="U132" s="151">
        <f>MAR!H131</f>
        <v>0</v>
      </c>
      <c r="V132" s="151">
        <f>APR!H131</f>
        <v>0</v>
      </c>
      <c r="W132" s="151">
        <f>MEI!H131</f>
        <v>0</v>
      </c>
      <c r="X132" s="151">
        <f>JUN!H131</f>
        <v>0</v>
      </c>
      <c r="Y132" s="151">
        <f>JUL!H131</f>
        <v>1</v>
      </c>
      <c r="Z132" s="151">
        <f>AGS!H131</f>
        <v>2</v>
      </c>
      <c r="AA132" s="151">
        <f>SEPT!H131</f>
        <v>2</v>
      </c>
      <c r="AB132" s="151">
        <f>OKT!H131</f>
        <v>0</v>
      </c>
      <c r="AC132" s="151">
        <f>NOV!H131</f>
        <v>0</v>
      </c>
      <c r="AD132" s="151">
        <f>DES!H131</f>
        <v>0</v>
      </c>
      <c r="AE132" s="151">
        <f t="shared" si="0"/>
        <v>1</v>
      </c>
      <c r="AF132" s="151">
        <f t="shared" si="1"/>
        <v>5</v>
      </c>
      <c r="AG132" s="152">
        <f t="shared" si="2"/>
        <v>5</v>
      </c>
      <c r="AH132" s="82">
        <f t="shared" si="3"/>
        <v>0</v>
      </c>
      <c r="AI132" s="82">
        <f t="shared" si="4"/>
        <v>0</v>
      </c>
      <c r="AJ132" s="82" t="e">
        <f t="shared" si="5"/>
        <v>#DIV/0!</v>
      </c>
      <c r="AK132" s="82">
        <f t="shared" si="6"/>
        <v>1</v>
      </c>
      <c r="AL132" s="82">
        <f t="shared" si="7"/>
        <v>5</v>
      </c>
      <c r="AM132" s="82">
        <f t="shared" si="8"/>
        <v>5</v>
      </c>
    </row>
    <row r="133" spans="1:39" ht="15.75" customHeight="1" x14ac:dyDescent="0.3">
      <c r="A133" s="53">
        <v>131</v>
      </c>
      <c r="B133" s="53"/>
      <c r="C133" s="137" t="s">
        <v>591</v>
      </c>
      <c r="D133" s="137">
        <v>16</v>
      </c>
      <c r="E133" s="53" t="s">
        <v>138</v>
      </c>
      <c r="F133" s="53" t="s">
        <v>154</v>
      </c>
      <c r="G133" s="151">
        <f>JAN!E132</f>
        <v>0</v>
      </c>
      <c r="H133" s="151">
        <f>FEB!E132</f>
        <v>0</v>
      </c>
      <c r="I133" s="151">
        <f>MAR!E132</f>
        <v>0</v>
      </c>
      <c r="J133" s="151">
        <f>APR!E132</f>
        <v>0</v>
      </c>
      <c r="K133" s="151">
        <f>MEI!E132</f>
        <v>0</v>
      </c>
      <c r="L133" s="151">
        <f>JUN!E132</f>
        <v>0</v>
      </c>
      <c r="M133" s="151">
        <f>JUL!E132</f>
        <v>0</v>
      </c>
      <c r="N133" s="151">
        <f>AGS!E132</f>
        <v>0</v>
      </c>
      <c r="O133" s="151">
        <f>SEPT!E132</f>
        <v>0</v>
      </c>
      <c r="P133" s="151">
        <f>OKT!E132</f>
        <v>0</v>
      </c>
      <c r="Q133" s="151">
        <f>NOV!E132</f>
        <v>0</v>
      </c>
      <c r="R133" s="151">
        <f>DES!E132</f>
        <v>0</v>
      </c>
      <c r="S133" s="151">
        <f>JAN!H132</f>
        <v>0</v>
      </c>
      <c r="T133" s="151">
        <f>FEB!H132</f>
        <v>0</v>
      </c>
      <c r="U133" s="151">
        <f>MAR!H132</f>
        <v>0</v>
      </c>
      <c r="V133" s="151">
        <f>APR!H132</f>
        <v>0</v>
      </c>
      <c r="W133" s="151">
        <f>MEI!H132</f>
        <v>0</v>
      </c>
      <c r="X133" s="151">
        <f>JUN!H132</f>
        <v>0</v>
      </c>
      <c r="Y133" s="151">
        <f>JUL!H132</f>
        <v>0</v>
      </c>
      <c r="Z133" s="151">
        <f>AGS!H132</f>
        <v>0</v>
      </c>
      <c r="AA133" s="151">
        <f>SEPT!H132</f>
        <v>0</v>
      </c>
      <c r="AB133" s="151">
        <f>OKT!H132</f>
        <v>0</v>
      </c>
      <c r="AC133" s="151">
        <f>NOV!H132</f>
        <v>0</v>
      </c>
      <c r="AD133" s="151">
        <f>DES!H132</f>
        <v>0</v>
      </c>
      <c r="AE133" s="151">
        <f t="shared" si="0"/>
        <v>0</v>
      </c>
      <c r="AF133" s="151">
        <f t="shared" si="1"/>
        <v>0</v>
      </c>
      <c r="AG133" s="152" t="e">
        <f t="shared" si="2"/>
        <v>#DIV/0!</v>
      </c>
      <c r="AH133" s="82">
        <f t="shared" si="3"/>
        <v>0</v>
      </c>
      <c r="AI133" s="82">
        <f t="shared" si="4"/>
        <v>0</v>
      </c>
      <c r="AJ133" s="82" t="e">
        <f t="shared" si="5"/>
        <v>#DIV/0!</v>
      </c>
      <c r="AK133" s="82">
        <f t="shared" si="6"/>
        <v>0</v>
      </c>
      <c r="AL133" s="82">
        <f t="shared" si="7"/>
        <v>0</v>
      </c>
      <c r="AM133" s="82" t="e">
        <f t="shared" si="8"/>
        <v>#DIV/0!</v>
      </c>
    </row>
    <row r="134" spans="1:39" ht="15.75" customHeight="1" x14ac:dyDescent="0.3">
      <c r="A134" s="53">
        <v>132</v>
      </c>
      <c r="B134" s="53"/>
      <c r="C134" s="137" t="s">
        <v>599</v>
      </c>
      <c r="D134" s="137">
        <v>17</v>
      </c>
      <c r="E134" s="53" t="s">
        <v>138</v>
      </c>
      <c r="F134" s="53" t="s">
        <v>155</v>
      </c>
      <c r="G134" s="151">
        <f>JAN!E133</f>
        <v>311</v>
      </c>
      <c r="H134" s="151">
        <f>FEB!E133</f>
        <v>234</v>
      </c>
      <c r="I134" s="151">
        <f>MAR!E133</f>
        <v>217</v>
      </c>
      <c r="J134" s="151">
        <f>APR!E133</f>
        <v>208</v>
      </c>
      <c r="K134" s="151">
        <f>MEI!E133</f>
        <v>275</v>
      </c>
      <c r="L134" s="151">
        <f>JUN!E133</f>
        <v>231</v>
      </c>
      <c r="M134" s="151">
        <f>JUL!E133</f>
        <v>304</v>
      </c>
      <c r="N134" s="151">
        <f>AGS!E133</f>
        <v>243</v>
      </c>
      <c r="O134" s="151">
        <f>SEPT!E133</f>
        <v>230</v>
      </c>
      <c r="P134" s="151">
        <f>OKT!E133</f>
        <v>170</v>
      </c>
      <c r="Q134" s="151">
        <f>NOV!E133</f>
        <v>183</v>
      </c>
      <c r="R134" s="151">
        <f>DES!E133</f>
        <v>193</v>
      </c>
      <c r="S134" s="151">
        <f>JAN!H133</f>
        <v>316</v>
      </c>
      <c r="T134" s="151">
        <f>FEB!H133</f>
        <v>128</v>
      </c>
      <c r="U134" s="151">
        <f>MAR!H133</f>
        <v>92</v>
      </c>
      <c r="V134" s="151">
        <f>APR!H133</f>
        <v>88</v>
      </c>
      <c r="W134" s="151">
        <f>MEI!H133</f>
        <v>164</v>
      </c>
      <c r="X134" s="151">
        <f>JUN!H133</f>
        <v>118</v>
      </c>
      <c r="Y134" s="151">
        <f>JUL!H133</f>
        <v>156</v>
      </c>
      <c r="Z134" s="151">
        <f>AGS!H133</f>
        <v>150</v>
      </c>
      <c r="AA134" s="151">
        <f>SEPT!H133</f>
        <v>148</v>
      </c>
      <c r="AB134" s="151">
        <f>OKT!H133</f>
        <v>106</v>
      </c>
      <c r="AC134" s="151">
        <f>NOV!H133</f>
        <v>140</v>
      </c>
      <c r="AD134" s="151">
        <f>DES!H133</f>
        <v>183</v>
      </c>
      <c r="AE134" s="151">
        <f t="shared" si="0"/>
        <v>2799</v>
      </c>
      <c r="AF134" s="151">
        <f t="shared" si="1"/>
        <v>1789</v>
      </c>
      <c r="AG134" s="152">
        <f t="shared" si="2"/>
        <v>0.63915684172918896</v>
      </c>
      <c r="AH134" s="82">
        <f t="shared" si="3"/>
        <v>1476</v>
      </c>
      <c r="AI134" s="82">
        <f t="shared" si="4"/>
        <v>906</v>
      </c>
      <c r="AJ134" s="82">
        <f t="shared" si="5"/>
        <v>0.61382113821138207</v>
      </c>
      <c r="AK134" s="82">
        <f t="shared" si="6"/>
        <v>1323</v>
      </c>
      <c r="AL134" s="82">
        <f t="shared" si="7"/>
        <v>883</v>
      </c>
      <c r="AM134" s="82">
        <f t="shared" si="8"/>
        <v>0.66742252456538176</v>
      </c>
    </row>
    <row r="135" spans="1:39" ht="15.75" customHeight="1" x14ac:dyDescent="0.3">
      <c r="A135" s="53">
        <v>133</v>
      </c>
      <c r="B135" s="53"/>
      <c r="C135" s="137" t="s">
        <v>591</v>
      </c>
      <c r="D135" s="267">
        <v>1</v>
      </c>
      <c r="E135" s="268" t="s">
        <v>156</v>
      </c>
      <c r="F135" s="268" t="s">
        <v>157</v>
      </c>
      <c r="G135" s="269">
        <f>JAN!E134</f>
        <v>575</v>
      </c>
      <c r="H135" s="269">
        <f>FEB!E134</f>
        <v>478</v>
      </c>
      <c r="I135" s="269">
        <f>MAR!E134</f>
        <v>547</v>
      </c>
      <c r="J135" s="269">
        <f>APR!E134</f>
        <v>769</v>
      </c>
      <c r="K135" s="269">
        <f>MEI!E134</f>
        <v>536</v>
      </c>
      <c r="L135" s="269">
        <f>JUN!E134</f>
        <v>554</v>
      </c>
      <c r="M135" s="269">
        <f>JUL!E134</f>
        <v>650</v>
      </c>
      <c r="N135" s="269">
        <f>AGS!E134</f>
        <v>574</v>
      </c>
      <c r="O135" s="269">
        <f>SEPT!E134</f>
        <v>566</v>
      </c>
      <c r="P135" s="269">
        <f>OKT!E134</f>
        <v>912</v>
      </c>
      <c r="Q135" s="269">
        <f>NOV!E134</f>
        <v>353</v>
      </c>
      <c r="R135" s="269">
        <f>DES!E134</f>
        <v>201</v>
      </c>
      <c r="S135" s="269">
        <f>JAN!H134</f>
        <v>1002</v>
      </c>
      <c r="T135" s="269">
        <f>FEB!H134</f>
        <v>786</v>
      </c>
      <c r="U135" s="269">
        <f>MAR!H134</f>
        <v>737</v>
      </c>
      <c r="V135" s="269">
        <f>APR!H134</f>
        <v>739</v>
      </c>
      <c r="W135" s="269">
        <f>MEI!H134</f>
        <v>853</v>
      </c>
      <c r="X135" s="269">
        <f>JUN!H134</f>
        <v>709</v>
      </c>
      <c r="Y135" s="269">
        <f>JUL!H134</f>
        <v>851</v>
      </c>
      <c r="Z135" s="269">
        <f>AGS!H134</f>
        <v>746</v>
      </c>
      <c r="AA135" s="269">
        <f>SEPT!H134</f>
        <v>633</v>
      </c>
      <c r="AB135" s="269">
        <f>OKT!H134</f>
        <v>740</v>
      </c>
      <c r="AC135" s="269">
        <f>NOV!H134</f>
        <v>720</v>
      </c>
      <c r="AD135" s="269">
        <f>DES!H134</f>
        <v>711</v>
      </c>
      <c r="AE135" s="269">
        <f t="shared" si="0"/>
        <v>6715</v>
      </c>
      <c r="AF135" s="269">
        <f t="shared" si="1"/>
        <v>9227</v>
      </c>
      <c r="AG135" s="270">
        <f t="shared" si="2"/>
        <v>1.3740878629932987</v>
      </c>
      <c r="AH135" s="271">
        <f t="shared" si="3"/>
        <v>3459</v>
      </c>
      <c r="AI135" s="271">
        <f t="shared" si="4"/>
        <v>4826</v>
      </c>
      <c r="AJ135" s="271">
        <f t="shared" si="5"/>
        <v>1.3952009251228679</v>
      </c>
      <c r="AK135" s="271">
        <f t="shared" si="6"/>
        <v>3256</v>
      </c>
      <c r="AL135" s="271">
        <f t="shared" si="7"/>
        <v>4401</v>
      </c>
      <c r="AM135" s="82">
        <f t="shared" si="8"/>
        <v>1.3516584766584767</v>
      </c>
    </row>
    <row r="136" spans="1:39" ht="15.75" customHeight="1" x14ac:dyDescent="0.3">
      <c r="A136" s="53">
        <v>134</v>
      </c>
      <c r="B136" s="53"/>
      <c r="C136" s="137" t="s">
        <v>591</v>
      </c>
      <c r="D136" s="267">
        <v>2</v>
      </c>
      <c r="E136" s="268" t="s">
        <v>156</v>
      </c>
      <c r="F136" s="268" t="s">
        <v>158</v>
      </c>
      <c r="G136" s="269">
        <f>JAN!E135</f>
        <v>127</v>
      </c>
      <c r="H136" s="269">
        <f>FEB!E135</f>
        <v>127</v>
      </c>
      <c r="I136" s="269">
        <f>MAR!E135</f>
        <v>43</v>
      </c>
      <c r="J136" s="269">
        <f>APR!E135</f>
        <v>43</v>
      </c>
      <c r="K136" s="269">
        <f>MEI!E135</f>
        <v>35</v>
      </c>
      <c r="L136" s="269">
        <f>JUN!E135</f>
        <v>18</v>
      </c>
      <c r="M136" s="269">
        <f>JUL!E135</f>
        <v>27</v>
      </c>
      <c r="N136" s="269">
        <f>AGS!E135</f>
        <v>8</v>
      </c>
      <c r="O136" s="269">
        <f>SEPT!E135</f>
        <v>12</v>
      </c>
      <c r="P136" s="269">
        <f>OKT!E135</f>
        <v>22</v>
      </c>
      <c r="Q136" s="269">
        <f>NOV!E135</f>
        <v>25</v>
      </c>
      <c r="R136" s="269">
        <f>DES!E135</f>
        <v>21</v>
      </c>
      <c r="S136" s="269">
        <f>JAN!H135</f>
        <v>140</v>
      </c>
      <c r="T136" s="269">
        <f>FEB!H135</f>
        <v>101</v>
      </c>
      <c r="U136" s="269">
        <f>MAR!H135</f>
        <v>98</v>
      </c>
      <c r="V136" s="269">
        <f>APR!H135</f>
        <v>52</v>
      </c>
      <c r="W136" s="269">
        <f>MEI!H135</f>
        <v>56</v>
      </c>
      <c r="X136" s="269">
        <f>JUN!H135</f>
        <v>46</v>
      </c>
      <c r="Y136" s="269">
        <f>JUL!H135</f>
        <v>49</v>
      </c>
      <c r="Z136" s="269">
        <f>AGS!H135</f>
        <v>27</v>
      </c>
      <c r="AA136" s="269">
        <f>SEPT!H135</f>
        <v>25</v>
      </c>
      <c r="AB136" s="269">
        <f>OKT!H135</f>
        <v>43</v>
      </c>
      <c r="AC136" s="269">
        <f>NOV!H135</f>
        <v>25</v>
      </c>
      <c r="AD136" s="269">
        <f>DES!H135</f>
        <v>21</v>
      </c>
      <c r="AE136" s="269">
        <f t="shared" si="0"/>
        <v>508</v>
      </c>
      <c r="AF136" s="269">
        <f t="shared" si="1"/>
        <v>683</v>
      </c>
      <c r="AG136" s="270">
        <f t="shared" si="2"/>
        <v>1.344488188976378</v>
      </c>
      <c r="AH136" s="271">
        <f t="shared" si="3"/>
        <v>393</v>
      </c>
      <c r="AI136" s="271">
        <f t="shared" si="4"/>
        <v>493</v>
      </c>
      <c r="AJ136" s="271">
        <f t="shared" si="5"/>
        <v>1.2544529262086515</v>
      </c>
      <c r="AK136" s="271">
        <f t="shared" si="6"/>
        <v>115</v>
      </c>
      <c r="AL136" s="271">
        <f t="shared" si="7"/>
        <v>190</v>
      </c>
      <c r="AM136" s="82">
        <f t="shared" si="8"/>
        <v>1.6521739130434783</v>
      </c>
    </row>
    <row r="137" spans="1:39" ht="15.75" customHeight="1" x14ac:dyDescent="0.3">
      <c r="A137" s="53">
        <v>135</v>
      </c>
      <c r="B137" s="53"/>
      <c r="C137" s="137" t="s">
        <v>599</v>
      </c>
      <c r="D137" s="267">
        <v>3</v>
      </c>
      <c r="E137" s="268" t="s">
        <v>156</v>
      </c>
      <c r="F137" s="268" t="s">
        <v>159</v>
      </c>
      <c r="G137" s="269">
        <f>JAN!E136</f>
        <v>637</v>
      </c>
      <c r="H137" s="269">
        <f>FEB!E136</f>
        <v>577</v>
      </c>
      <c r="I137" s="269">
        <f>MAR!E136</f>
        <v>553</v>
      </c>
      <c r="J137" s="269">
        <f>APR!E136</f>
        <v>699</v>
      </c>
      <c r="K137" s="269">
        <f>MEI!E136</f>
        <v>884</v>
      </c>
      <c r="L137" s="269">
        <f>JUN!E136</f>
        <v>532</v>
      </c>
      <c r="M137" s="269">
        <f>JUL!E136</f>
        <v>710</v>
      </c>
      <c r="N137" s="269">
        <f>AGS!E136</f>
        <v>721</v>
      </c>
      <c r="O137" s="269">
        <f>SEPT!E136</f>
        <v>739</v>
      </c>
      <c r="P137" s="269">
        <f>OKT!E136</f>
        <v>435</v>
      </c>
      <c r="Q137" s="269">
        <f>NOV!E136</f>
        <v>907</v>
      </c>
      <c r="R137" s="269">
        <f>DES!E136</f>
        <v>655</v>
      </c>
      <c r="S137" s="269">
        <f>JAN!H136</f>
        <v>646</v>
      </c>
      <c r="T137" s="269">
        <f>FEB!H136</f>
        <v>547</v>
      </c>
      <c r="U137" s="269">
        <f>MAR!H136</f>
        <v>543</v>
      </c>
      <c r="V137" s="269">
        <f>APR!H136</f>
        <v>659</v>
      </c>
      <c r="W137" s="269">
        <f>MEI!H136</f>
        <v>845</v>
      </c>
      <c r="X137" s="269">
        <f>JUN!H136</f>
        <v>503</v>
      </c>
      <c r="Y137" s="269">
        <f>JUL!H136</f>
        <v>699</v>
      </c>
      <c r="Z137" s="269">
        <f>AGS!H136</f>
        <v>674</v>
      </c>
      <c r="AA137" s="269">
        <f>SEPT!H136</f>
        <v>604</v>
      </c>
      <c r="AB137" s="269">
        <f>OKT!H136</f>
        <v>376</v>
      </c>
      <c r="AC137" s="269">
        <f>NOV!H136</f>
        <v>753</v>
      </c>
      <c r="AD137" s="269">
        <f>DES!H136</f>
        <v>656</v>
      </c>
      <c r="AE137" s="269">
        <f t="shared" si="0"/>
        <v>8049</v>
      </c>
      <c r="AF137" s="269">
        <f t="shared" si="1"/>
        <v>7505</v>
      </c>
      <c r="AG137" s="270">
        <f t="shared" si="2"/>
        <v>0.93241396446763569</v>
      </c>
      <c r="AH137" s="271">
        <f t="shared" si="3"/>
        <v>3882</v>
      </c>
      <c r="AI137" s="271">
        <f t="shared" si="4"/>
        <v>3743</v>
      </c>
      <c r="AJ137" s="271">
        <f t="shared" si="5"/>
        <v>0.96419371458011338</v>
      </c>
      <c r="AK137" s="271">
        <f t="shared" si="6"/>
        <v>4167</v>
      </c>
      <c r="AL137" s="271">
        <f t="shared" si="7"/>
        <v>3762</v>
      </c>
      <c r="AM137" s="82">
        <f t="shared" si="8"/>
        <v>0.90280777537796975</v>
      </c>
    </row>
    <row r="138" spans="1:39" ht="15.75" customHeight="1" x14ac:dyDescent="0.3">
      <c r="A138" s="53">
        <v>136</v>
      </c>
      <c r="B138" s="53"/>
      <c r="C138" s="137" t="s">
        <v>599</v>
      </c>
      <c r="D138" s="267">
        <v>4</v>
      </c>
      <c r="E138" s="268" t="s">
        <v>156</v>
      </c>
      <c r="F138" s="268" t="s">
        <v>160</v>
      </c>
      <c r="G138" s="269">
        <f>JAN!E137</f>
        <v>235</v>
      </c>
      <c r="H138" s="269">
        <f>FEB!E137</f>
        <v>460</v>
      </c>
      <c r="I138" s="269">
        <f>MAR!E137</f>
        <v>187</v>
      </c>
      <c r="J138" s="269">
        <f>APR!E137</f>
        <v>164</v>
      </c>
      <c r="K138" s="269">
        <f>MEI!E137</f>
        <v>258</v>
      </c>
      <c r="L138" s="269">
        <f>JUN!E137</f>
        <v>262</v>
      </c>
      <c r="M138" s="269">
        <f>JUL!E137</f>
        <v>304</v>
      </c>
      <c r="N138" s="269">
        <f>AGS!E137</f>
        <v>251</v>
      </c>
      <c r="O138" s="269">
        <f>SEPT!E137</f>
        <v>633</v>
      </c>
      <c r="P138" s="269">
        <f>OKT!E137</f>
        <v>607</v>
      </c>
      <c r="Q138" s="269">
        <f>NOV!E137</f>
        <v>296</v>
      </c>
      <c r="R138" s="269">
        <f>DES!E137</f>
        <v>364</v>
      </c>
      <c r="S138" s="269">
        <f>JAN!H137</f>
        <v>385</v>
      </c>
      <c r="T138" s="269">
        <f>FEB!H137</f>
        <v>239</v>
      </c>
      <c r="U138" s="269">
        <f>MAR!H137</f>
        <v>188</v>
      </c>
      <c r="V138" s="269">
        <f>APR!H137</f>
        <v>66</v>
      </c>
      <c r="W138" s="269">
        <f>MEI!H137</f>
        <v>154</v>
      </c>
      <c r="X138" s="269">
        <f>JUN!H137</f>
        <v>112</v>
      </c>
      <c r="Y138" s="269">
        <f>JUL!H137</f>
        <v>123</v>
      </c>
      <c r="Z138" s="269">
        <f>AGS!H137</f>
        <v>118</v>
      </c>
      <c r="AA138" s="269">
        <f>SEPT!H137</f>
        <v>215</v>
      </c>
      <c r="AB138" s="269">
        <f>OKT!H137</f>
        <v>249</v>
      </c>
      <c r="AC138" s="269">
        <f>NOV!H137</f>
        <v>136</v>
      </c>
      <c r="AD138" s="269">
        <f>DES!H137</f>
        <v>262</v>
      </c>
      <c r="AE138" s="269">
        <f t="shared" si="0"/>
        <v>4021</v>
      </c>
      <c r="AF138" s="269">
        <f t="shared" si="1"/>
        <v>2247</v>
      </c>
      <c r="AG138" s="270">
        <f t="shared" si="2"/>
        <v>0.55881621487192246</v>
      </c>
      <c r="AH138" s="271">
        <f t="shared" si="3"/>
        <v>1566</v>
      </c>
      <c r="AI138" s="271">
        <f t="shared" si="4"/>
        <v>1144</v>
      </c>
      <c r="AJ138" s="271">
        <f t="shared" si="5"/>
        <v>0.73052362707535123</v>
      </c>
      <c r="AK138" s="271">
        <f t="shared" si="6"/>
        <v>2455</v>
      </c>
      <c r="AL138" s="271">
        <f t="shared" si="7"/>
        <v>1103</v>
      </c>
      <c r="AM138" s="82">
        <f t="shared" si="8"/>
        <v>0.44928716904276988</v>
      </c>
    </row>
    <row r="139" spans="1:39" ht="15.75" customHeight="1" x14ac:dyDescent="0.3">
      <c r="A139" s="53">
        <v>137</v>
      </c>
      <c r="B139" s="53"/>
      <c r="C139" s="137" t="s">
        <v>591</v>
      </c>
      <c r="D139" s="267">
        <v>5</v>
      </c>
      <c r="E139" s="268" t="s">
        <v>156</v>
      </c>
      <c r="F139" s="268" t="s">
        <v>161</v>
      </c>
      <c r="G139" s="269">
        <f>JAN!E138</f>
        <v>207</v>
      </c>
      <c r="H139" s="269">
        <f>FEB!E138</f>
        <v>144</v>
      </c>
      <c r="I139" s="269">
        <f>MAR!E138</f>
        <v>144</v>
      </c>
      <c r="J139" s="269">
        <f>APR!E138</f>
        <v>122</v>
      </c>
      <c r="K139" s="269">
        <f>MEI!E138</f>
        <v>94</v>
      </c>
      <c r="L139" s="269">
        <f>JUN!E138</f>
        <v>59</v>
      </c>
      <c r="M139" s="269">
        <f>JUL!E138</f>
        <v>65</v>
      </c>
      <c r="N139" s="269">
        <f>AGS!E138</f>
        <v>122</v>
      </c>
      <c r="O139" s="269">
        <f>SEPT!E138</f>
        <v>65</v>
      </c>
      <c r="P139" s="269">
        <f>OKT!E138</f>
        <v>44</v>
      </c>
      <c r="Q139" s="269">
        <f>NOV!E138</f>
        <v>87</v>
      </c>
      <c r="R139" s="269">
        <f>DES!E138</f>
        <v>70</v>
      </c>
      <c r="S139" s="269">
        <f>JAN!H138</f>
        <v>208</v>
      </c>
      <c r="T139" s="269">
        <f>FEB!H138</f>
        <v>121</v>
      </c>
      <c r="U139" s="269">
        <f>MAR!H138</f>
        <v>104</v>
      </c>
      <c r="V139" s="269">
        <f>APR!H138</f>
        <v>106</v>
      </c>
      <c r="W139" s="269">
        <f>MEI!H138</f>
        <v>110</v>
      </c>
      <c r="X139" s="269">
        <f>JUN!H138</f>
        <v>87</v>
      </c>
      <c r="Y139" s="269">
        <f>JUL!H138</f>
        <v>70</v>
      </c>
      <c r="Z139" s="269">
        <f>AGS!H138</f>
        <v>133</v>
      </c>
      <c r="AA139" s="269">
        <f>SEPT!H138</f>
        <v>91</v>
      </c>
      <c r="AB139" s="269">
        <f>OKT!H138</f>
        <v>93</v>
      </c>
      <c r="AC139" s="269">
        <f>NOV!H138</f>
        <v>130</v>
      </c>
      <c r="AD139" s="269">
        <f>DES!H138</f>
        <v>133</v>
      </c>
      <c r="AE139" s="269">
        <f t="shared" si="0"/>
        <v>1223</v>
      </c>
      <c r="AF139" s="269">
        <f t="shared" si="1"/>
        <v>1386</v>
      </c>
      <c r="AG139" s="270">
        <f t="shared" si="2"/>
        <v>1.133278822567457</v>
      </c>
      <c r="AH139" s="271">
        <f t="shared" si="3"/>
        <v>770</v>
      </c>
      <c r="AI139" s="271">
        <f t="shared" si="4"/>
        <v>736</v>
      </c>
      <c r="AJ139" s="271">
        <f t="shared" si="5"/>
        <v>0.95584415584415583</v>
      </c>
      <c r="AK139" s="271">
        <f t="shared" si="6"/>
        <v>453</v>
      </c>
      <c r="AL139" s="271">
        <f t="shared" si="7"/>
        <v>650</v>
      </c>
      <c r="AM139" s="82">
        <f t="shared" si="8"/>
        <v>1.434878587196468</v>
      </c>
    </row>
    <row r="140" spans="1:39" ht="15.75" customHeight="1" x14ac:dyDescent="0.3">
      <c r="A140" s="53">
        <v>138</v>
      </c>
      <c r="B140" s="53"/>
      <c r="C140" s="137" t="s">
        <v>591</v>
      </c>
      <c r="D140" s="267">
        <v>6</v>
      </c>
      <c r="E140" s="268" t="s">
        <v>156</v>
      </c>
      <c r="F140" s="268" t="s">
        <v>162</v>
      </c>
      <c r="G140" s="269">
        <f>JAN!E139</f>
        <v>247</v>
      </c>
      <c r="H140" s="269">
        <f>FEB!E139</f>
        <v>212</v>
      </c>
      <c r="I140" s="269">
        <f>MAR!E139</f>
        <v>191</v>
      </c>
      <c r="J140" s="269">
        <f>APR!E139</f>
        <v>186</v>
      </c>
      <c r="K140" s="269">
        <f>MEI!E139</f>
        <v>146</v>
      </c>
      <c r="L140" s="269">
        <f>JUN!E139</f>
        <v>108</v>
      </c>
      <c r="M140" s="269">
        <f>JUL!E139</f>
        <v>168</v>
      </c>
      <c r="N140" s="269">
        <f>AGS!E139</f>
        <v>146</v>
      </c>
      <c r="O140" s="269">
        <f>SEPT!E139</f>
        <v>137</v>
      </c>
      <c r="P140" s="269">
        <f>OKT!E139</f>
        <v>142</v>
      </c>
      <c r="Q140" s="269">
        <f>NOV!E139</f>
        <v>134</v>
      </c>
      <c r="R140" s="269">
        <f>DES!E139</f>
        <v>148</v>
      </c>
      <c r="S140" s="269">
        <f>JAN!H139</f>
        <v>98</v>
      </c>
      <c r="T140" s="269">
        <f>FEB!H139</f>
        <v>79</v>
      </c>
      <c r="U140" s="269">
        <f>MAR!H139</f>
        <v>88</v>
      </c>
      <c r="V140" s="269">
        <f>APR!H139</f>
        <v>90</v>
      </c>
      <c r="W140" s="269">
        <f>MEI!H139</f>
        <v>74</v>
      </c>
      <c r="X140" s="269">
        <f>JUN!H139</f>
        <v>75</v>
      </c>
      <c r="Y140" s="269">
        <f>JUL!H139</f>
        <v>80</v>
      </c>
      <c r="Z140" s="269">
        <f>AGS!H139</f>
        <v>110</v>
      </c>
      <c r="AA140" s="269">
        <f>SEPT!H139</f>
        <v>100</v>
      </c>
      <c r="AB140" s="269">
        <f>OKT!H139</f>
        <v>99</v>
      </c>
      <c r="AC140" s="269">
        <f>NOV!H139</f>
        <v>91</v>
      </c>
      <c r="AD140" s="269">
        <f>DES!H139</f>
        <v>101</v>
      </c>
      <c r="AE140" s="269">
        <f t="shared" si="0"/>
        <v>1965</v>
      </c>
      <c r="AF140" s="269">
        <f t="shared" si="1"/>
        <v>1085</v>
      </c>
      <c r="AG140" s="270">
        <f t="shared" si="2"/>
        <v>0.55216284987277353</v>
      </c>
      <c r="AH140" s="271">
        <f t="shared" si="3"/>
        <v>1090</v>
      </c>
      <c r="AI140" s="271">
        <f t="shared" si="4"/>
        <v>504</v>
      </c>
      <c r="AJ140" s="271">
        <f t="shared" si="5"/>
        <v>0.46238532110091746</v>
      </c>
      <c r="AK140" s="271">
        <f t="shared" si="6"/>
        <v>875</v>
      </c>
      <c r="AL140" s="271">
        <f t="shared" si="7"/>
        <v>581</v>
      </c>
      <c r="AM140" s="82">
        <f t="shared" si="8"/>
        <v>0.66400000000000003</v>
      </c>
    </row>
    <row r="141" spans="1:39" ht="15.75" customHeight="1" x14ac:dyDescent="0.3">
      <c r="A141" s="53">
        <v>139</v>
      </c>
      <c r="B141" s="53"/>
      <c r="C141" s="137" t="s">
        <v>591</v>
      </c>
      <c r="D141" s="267">
        <v>7</v>
      </c>
      <c r="E141" s="268" t="s">
        <v>156</v>
      </c>
      <c r="F141" s="268" t="s">
        <v>163</v>
      </c>
      <c r="G141" s="269">
        <f>JAN!E140</f>
        <v>66</v>
      </c>
      <c r="H141" s="269">
        <f>FEB!E140</f>
        <v>107</v>
      </c>
      <c r="I141" s="269">
        <f>MAR!E140</f>
        <v>75</v>
      </c>
      <c r="J141" s="269">
        <f>APR!E140</f>
        <v>20</v>
      </c>
      <c r="K141" s="269">
        <f>MEI!E140</f>
        <v>26</v>
      </c>
      <c r="L141" s="269">
        <f>JUN!E140</f>
        <v>16</v>
      </c>
      <c r="M141" s="269">
        <f>JUL!E140</f>
        <v>10</v>
      </c>
      <c r="N141" s="269">
        <f>AGS!E140</f>
        <v>13</v>
      </c>
      <c r="O141" s="269">
        <f>SEPT!E140</f>
        <v>0</v>
      </c>
      <c r="P141" s="269">
        <f>OKT!E140</f>
        <v>0</v>
      </c>
      <c r="Q141" s="269">
        <f>NOV!E140</f>
        <v>0</v>
      </c>
      <c r="R141" s="269">
        <f>DES!E140</f>
        <v>0</v>
      </c>
      <c r="S141" s="269">
        <f>JAN!H140</f>
        <v>232</v>
      </c>
      <c r="T141" s="269">
        <f>FEB!H140</f>
        <v>273</v>
      </c>
      <c r="U141" s="269">
        <f>MAR!H140</f>
        <v>202</v>
      </c>
      <c r="V141" s="269">
        <f>APR!H140</f>
        <v>145</v>
      </c>
      <c r="W141" s="269">
        <f>MEI!H140</f>
        <v>65</v>
      </c>
      <c r="X141" s="269">
        <f>JUN!H140</f>
        <v>64</v>
      </c>
      <c r="Y141" s="269">
        <f>JUL!H140</f>
        <v>80</v>
      </c>
      <c r="Z141" s="269">
        <f>AGS!H140</f>
        <v>52</v>
      </c>
      <c r="AA141" s="269">
        <f>SEPT!H140</f>
        <v>27</v>
      </c>
      <c r="AB141" s="269">
        <f>OKT!H140</f>
        <v>31</v>
      </c>
      <c r="AC141" s="269">
        <f>NOV!H140</f>
        <v>29</v>
      </c>
      <c r="AD141" s="269">
        <f>DES!H140</f>
        <v>0</v>
      </c>
      <c r="AE141" s="269">
        <f t="shared" si="0"/>
        <v>333</v>
      </c>
      <c r="AF141" s="269">
        <f t="shared" si="1"/>
        <v>1200</v>
      </c>
      <c r="AG141" s="270">
        <f t="shared" si="2"/>
        <v>3.6036036036036037</v>
      </c>
      <c r="AH141" s="271">
        <f t="shared" si="3"/>
        <v>310</v>
      </c>
      <c r="AI141" s="271">
        <f t="shared" si="4"/>
        <v>981</v>
      </c>
      <c r="AJ141" s="271">
        <f t="shared" si="5"/>
        <v>3.1645161290322581</v>
      </c>
      <c r="AK141" s="271">
        <f t="shared" si="6"/>
        <v>23</v>
      </c>
      <c r="AL141" s="271">
        <f t="shared" si="7"/>
        <v>219</v>
      </c>
      <c r="AM141" s="82">
        <f t="shared" si="8"/>
        <v>9.5217391304347831</v>
      </c>
    </row>
    <row r="142" spans="1:39" ht="15.75" customHeight="1" x14ac:dyDescent="0.3">
      <c r="A142" s="53">
        <v>140</v>
      </c>
      <c r="B142" s="53"/>
      <c r="C142" s="137" t="s">
        <v>599</v>
      </c>
      <c r="D142" s="137">
        <v>1</v>
      </c>
      <c r="E142" s="53" t="s">
        <v>164</v>
      </c>
      <c r="F142" s="53" t="s">
        <v>933</v>
      </c>
      <c r="G142" s="151">
        <f>JAN!E141</f>
        <v>7</v>
      </c>
      <c r="H142" s="151">
        <f>FEB!E141</f>
        <v>169</v>
      </c>
      <c r="I142" s="151">
        <f>MAR!E141</f>
        <v>114</v>
      </c>
      <c r="J142" s="151">
        <f>APR!E141</f>
        <v>77</v>
      </c>
      <c r="K142" s="151">
        <f>MEI!E141</f>
        <v>37</v>
      </c>
      <c r="L142" s="151">
        <f>JUN!E141</f>
        <v>16</v>
      </c>
      <c r="M142" s="151">
        <f>JUL!E141</f>
        <v>111</v>
      </c>
      <c r="N142" s="151">
        <f>AGS!E141</f>
        <v>62</v>
      </c>
      <c r="O142" s="151">
        <f>SEPT!E141</f>
        <v>43</v>
      </c>
      <c r="P142" s="151">
        <f>OKT!E141</f>
        <v>30</v>
      </c>
      <c r="Q142" s="151">
        <f>NOV!E141</f>
        <v>39</v>
      </c>
      <c r="R142" s="151">
        <f>DES!E141</f>
        <v>46</v>
      </c>
      <c r="S142" s="151">
        <f>JAN!H141</f>
        <v>7</v>
      </c>
      <c r="T142" s="151">
        <f>FEB!H141</f>
        <v>169</v>
      </c>
      <c r="U142" s="151">
        <f>MAR!H141</f>
        <v>114</v>
      </c>
      <c r="V142" s="151">
        <f>APR!H141</f>
        <v>77</v>
      </c>
      <c r="W142" s="151">
        <f>MEI!H141</f>
        <v>37</v>
      </c>
      <c r="X142" s="151">
        <f>JUN!H141</f>
        <v>16</v>
      </c>
      <c r="Y142" s="151">
        <f>JUL!H141</f>
        <v>111</v>
      </c>
      <c r="Z142" s="151">
        <f>AGS!H141</f>
        <v>62</v>
      </c>
      <c r="AA142" s="151">
        <f>SEPT!H141</f>
        <v>43</v>
      </c>
      <c r="AB142" s="151">
        <f>OKT!H141</f>
        <v>30</v>
      </c>
      <c r="AC142" s="151">
        <f>NOV!H141</f>
        <v>39</v>
      </c>
      <c r="AD142" s="151">
        <f>DES!H141</f>
        <v>46</v>
      </c>
      <c r="AE142" s="151">
        <f t="shared" si="0"/>
        <v>751</v>
      </c>
      <c r="AF142" s="151">
        <f t="shared" si="1"/>
        <v>751</v>
      </c>
      <c r="AG142" s="152">
        <f t="shared" si="2"/>
        <v>1</v>
      </c>
      <c r="AH142" s="82">
        <f t="shared" si="3"/>
        <v>420</v>
      </c>
      <c r="AI142" s="82">
        <f t="shared" si="4"/>
        <v>420</v>
      </c>
      <c r="AJ142" s="82">
        <f t="shared" si="5"/>
        <v>1</v>
      </c>
      <c r="AK142" s="82">
        <f t="shared" si="6"/>
        <v>331</v>
      </c>
      <c r="AL142" s="82">
        <f t="shared" si="7"/>
        <v>331</v>
      </c>
      <c r="AM142" s="82">
        <f t="shared" si="8"/>
        <v>1</v>
      </c>
    </row>
    <row r="143" spans="1:39" ht="15.75" customHeight="1" x14ac:dyDescent="0.3">
      <c r="A143" s="53">
        <v>141</v>
      </c>
      <c r="B143" s="53"/>
      <c r="C143" s="137" t="s">
        <v>599</v>
      </c>
      <c r="D143" s="137">
        <v>2</v>
      </c>
      <c r="E143" s="53" t="s">
        <v>164</v>
      </c>
      <c r="F143" s="53" t="s">
        <v>934</v>
      </c>
      <c r="G143" s="151">
        <f>JAN!E142</f>
        <v>129</v>
      </c>
      <c r="H143" s="151">
        <f>FEB!E142</f>
        <v>28</v>
      </c>
      <c r="I143" s="151">
        <f>MAR!E142</f>
        <v>34</v>
      </c>
      <c r="J143" s="151">
        <f>APR!E142</f>
        <v>27</v>
      </c>
      <c r="K143" s="151">
        <f>MEI!E142</f>
        <v>12</v>
      </c>
      <c r="L143" s="151">
        <f>JUN!E142</f>
        <v>30</v>
      </c>
      <c r="M143" s="151">
        <f>JUL!E142</f>
        <v>85</v>
      </c>
      <c r="N143" s="151">
        <f>AGS!E142</f>
        <v>82</v>
      </c>
      <c r="O143" s="151">
        <f>SEPT!E142</f>
        <v>32</v>
      </c>
      <c r="P143" s="151">
        <f>OKT!E142</f>
        <v>45</v>
      </c>
      <c r="Q143" s="151">
        <f>NOV!E142</f>
        <v>50</v>
      </c>
      <c r="R143" s="151">
        <f>DES!E142</f>
        <v>51</v>
      </c>
      <c r="S143" s="151">
        <f>JAN!H142</f>
        <v>129</v>
      </c>
      <c r="T143" s="151">
        <f>FEB!H142</f>
        <v>28</v>
      </c>
      <c r="U143" s="151">
        <f>MAR!H142</f>
        <v>34</v>
      </c>
      <c r="V143" s="151">
        <f>APR!H142</f>
        <v>27</v>
      </c>
      <c r="W143" s="151">
        <f>MEI!H142</f>
        <v>12</v>
      </c>
      <c r="X143" s="151">
        <f>JUN!H142</f>
        <v>30</v>
      </c>
      <c r="Y143" s="151">
        <f>JUL!H142</f>
        <v>85</v>
      </c>
      <c r="Z143" s="151">
        <f>AGS!H142</f>
        <v>82</v>
      </c>
      <c r="AA143" s="151">
        <f>SEPT!H142</f>
        <v>32</v>
      </c>
      <c r="AB143" s="151">
        <f>OKT!H142</f>
        <v>45</v>
      </c>
      <c r="AC143" s="151">
        <f>NOV!H142</f>
        <v>50</v>
      </c>
      <c r="AD143" s="151">
        <f>DES!H142</f>
        <v>51</v>
      </c>
      <c r="AE143" s="151">
        <f t="shared" si="0"/>
        <v>605</v>
      </c>
      <c r="AF143" s="151">
        <f t="shared" si="1"/>
        <v>605</v>
      </c>
      <c r="AG143" s="152">
        <f t="shared" si="2"/>
        <v>1</v>
      </c>
      <c r="AH143" s="82">
        <f t="shared" si="3"/>
        <v>260</v>
      </c>
      <c r="AI143" s="82">
        <f t="shared" si="4"/>
        <v>260</v>
      </c>
      <c r="AJ143" s="82">
        <f t="shared" si="5"/>
        <v>1</v>
      </c>
      <c r="AK143" s="82">
        <f t="shared" si="6"/>
        <v>345</v>
      </c>
      <c r="AL143" s="82">
        <f t="shared" si="7"/>
        <v>345</v>
      </c>
      <c r="AM143" s="82">
        <f t="shared" si="8"/>
        <v>1</v>
      </c>
    </row>
    <row r="144" spans="1:39" ht="15.75" customHeight="1" x14ac:dyDescent="0.3">
      <c r="A144" s="53">
        <v>142</v>
      </c>
      <c r="B144" s="53"/>
      <c r="C144" s="137" t="s">
        <v>599</v>
      </c>
      <c r="D144" s="137">
        <v>3</v>
      </c>
      <c r="E144" s="53" t="s">
        <v>164</v>
      </c>
      <c r="F144" s="53" t="s">
        <v>935</v>
      </c>
      <c r="G144" s="151">
        <f>JAN!E143</f>
        <v>226</v>
      </c>
      <c r="H144" s="151">
        <f>FEB!E143</f>
        <v>251</v>
      </c>
      <c r="I144" s="151">
        <f>MAR!E143</f>
        <v>174</v>
      </c>
      <c r="J144" s="151">
        <f>APR!E143</f>
        <v>170</v>
      </c>
      <c r="K144" s="151">
        <f>MEI!E143</f>
        <v>128</v>
      </c>
      <c r="L144" s="151">
        <f>JUN!E143</f>
        <v>75</v>
      </c>
      <c r="M144" s="151">
        <f>JUL!E143</f>
        <v>164</v>
      </c>
      <c r="N144" s="151">
        <f>AGS!E143</f>
        <v>155</v>
      </c>
      <c r="O144" s="151">
        <f>SEPT!E143</f>
        <v>155</v>
      </c>
      <c r="P144" s="151">
        <f>OKT!E143</f>
        <v>142</v>
      </c>
      <c r="Q144" s="151">
        <f>NOV!E143</f>
        <v>69</v>
      </c>
      <c r="R144" s="151">
        <f>DES!E143</f>
        <v>90</v>
      </c>
      <c r="S144" s="151">
        <f>JAN!H143</f>
        <v>226</v>
      </c>
      <c r="T144" s="151">
        <f>FEB!H143</f>
        <v>251</v>
      </c>
      <c r="U144" s="151">
        <f>MAR!H143</f>
        <v>174</v>
      </c>
      <c r="V144" s="151">
        <f>APR!H143</f>
        <v>170</v>
      </c>
      <c r="W144" s="151">
        <f>MEI!H143</f>
        <v>128</v>
      </c>
      <c r="X144" s="151">
        <f>JUN!H143</f>
        <v>75</v>
      </c>
      <c r="Y144" s="151">
        <f>JUL!H143</f>
        <v>164</v>
      </c>
      <c r="Z144" s="151">
        <f>AGS!H143</f>
        <v>155</v>
      </c>
      <c r="AA144" s="151">
        <f>SEPT!H143</f>
        <v>155</v>
      </c>
      <c r="AB144" s="151">
        <f>OKT!H143</f>
        <v>142</v>
      </c>
      <c r="AC144" s="151">
        <f>NOV!H143</f>
        <v>69</v>
      </c>
      <c r="AD144" s="151">
        <f>DES!H143</f>
        <v>90</v>
      </c>
      <c r="AE144" s="151">
        <f t="shared" si="0"/>
        <v>1799</v>
      </c>
      <c r="AF144" s="151">
        <f t="shared" si="1"/>
        <v>1799</v>
      </c>
      <c r="AG144" s="152">
        <f t="shared" si="2"/>
        <v>1</v>
      </c>
      <c r="AH144" s="82">
        <f t="shared" si="3"/>
        <v>1024</v>
      </c>
      <c r="AI144" s="82">
        <f t="shared" si="4"/>
        <v>1024</v>
      </c>
      <c r="AJ144" s="82">
        <f t="shared" si="5"/>
        <v>1</v>
      </c>
      <c r="AK144" s="82">
        <f t="shared" si="6"/>
        <v>775</v>
      </c>
      <c r="AL144" s="82">
        <f t="shared" si="7"/>
        <v>775</v>
      </c>
      <c r="AM144" s="82">
        <f t="shared" si="8"/>
        <v>1</v>
      </c>
    </row>
    <row r="145" spans="1:39" ht="15.75" customHeight="1" x14ac:dyDescent="0.3">
      <c r="A145" s="53">
        <v>143</v>
      </c>
      <c r="B145" s="53"/>
      <c r="C145" s="137" t="s">
        <v>591</v>
      </c>
      <c r="D145" s="137">
        <v>4</v>
      </c>
      <c r="E145" s="53" t="s">
        <v>164</v>
      </c>
      <c r="F145" s="53" t="s">
        <v>936</v>
      </c>
      <c r="G145" s="151">
        <f>JAN!E144</f>
        <v>55</v>
      </c>
      <c r="H145" s="151">
        <f>FEB!E144</f>
        <v>48</v>
      </c>
      <c r="I145" s="151">
        <f>MAR!E144</f>
        <v>55</v>
      </c>
      <c r="J145" s="151">
        <f>APR!E144</f>
        <v>55</v>
      </c>
      <c r="K145" s="151">
        <f>MEI!E144</f>
        <v>29</v>
      </c>
      <c r="L145" s="151">
        <f>JUN!E144</f>
        <v>24</v>
      </c>
      <c r="M145" s="151">
        <f>JUL!E144</f>
        <v>30</v>
      </c>
      <c r="N145" s="151">
        <f>AGS!E144</f>
        <v>20</v>
      </c>
      <c r="O145" s="151">
        <f>SEPT!E144</f>
        <v>26</v>
      </c>
      <c r="P145" s="151">
        <f>OKT!E144</f>
        <v>18</v>
      </c>
      <c r="Q145" s="151">
        <f>NOV!E144</f>
        <v>23</v>
      </c>
      <c r="R145" s="151">
        <f>DES!E144</f>
        <v>28</v>
      </c>
      <c r="S145" s="151">
        <f>JAN!H144</f>
        <v>55</v>
      </c>
      <c r="T145" s="151">
        <f>FEB!H144</f>
        <v>48</v>
      </c>
      <c r="U145" s="151">
        <f>MAR!H144</f>
        <v>55</v>
      </c>
      <c r="V145" s="151">
        <f>APR!H144</f>
        <v>55</v>
      </c>
      <c r="W145" s="151">
        <f>MEI!H144</f>
        <v>29</v>
      </c>
      <c r="X145" s="151">
        <f>JUN!H144</f>
        <v>24</v>
      </c>
      <c r="Y145" s="151">
        <f>JUL!H144</f>
        <v>30</v>
      </c>
      <c r="Z145" s="151">
        <f>AGS!H144</f>
        <v>20</v>
      </c>
      <c r="AA145" s="151">
        <f>SEPT!H144</f>
        <v>26</v>
      </c>
      <c r="AB145" s="151">
        <f>OKT!H144</f>
        <v>18</v>
      </c>
      <c r="AC145" s="151">
        <f>NOV!H144</f>
        <v>23</v>
      </c>
      <c r="AD145" s="151">
        <f>DES!H144</f>
        <v>28</v>
      </c>
      <c r="AE145" s="151">
        <f t="shared" si="0"/>
        <v>411</v>
      </c>
      <c r="AF145" s="151">
        <f t="shared" si="1"/>
        <v>411</v>
      </c>
      <c r="AG145" s="152">
        <f t="shared" si="2"/>
        <v>1</v>
      </c>
      <c r="AH145" s="82">
        <f t="shared" si="3"/>
        <v>266</v>
      </c>
      <c r="AI145" s="82">
        <f t="shared" si="4"/>
        <v>266</v>
      </c>
      <c r="AJ145" s="82">
        <f t="shared" si="5"/>
        <v>1</v>
      </c>
      <c r="AK145" s="82">
        <f t="shared" si="6"/>
        <v>145</v>
      </c>
      <c r="AL145" s="82">
        <f t="shared" si="7"/>
        <v>145</v>
      </c>
      <c r="AM145" s="82">
        <f t="shared" si="8"/>
        <v>1</v>
      </c>
    </row>
    <row r="146" spans="1:39" ht="15.75" customHeight="1" x14ac:dyDescent="0.3">
      <c r="A146" s="53">
        <v>144</v>
      </c>
      <c r="B146" s="53"/>
      <c r="C146" s="137" t="s">
        <v>591</v>
      </c>
      <c r="D146" s="137">
        <v>5</v>
      </c>
      <c r="E146" s="53" t="s">
        <v>164</v>
      </c>
      <c r="F146" s="53" t="s">
        <v>937</v>
      </c>
      <c r="G146" s="151">
        <f>JAN!E145</f>
        <v>0</v>
      </c>
      <c r="H146" s="151">
        <f>FEB!E145</f>
        <v>99</v>
      </c>
      <c r="I146" s="151">
        <f>MAR!E145</f>
        <v>37</v>
      </c>
      <c r="J146" s="151">
        <f>APR!E145</f>
        <v>0</v>
      </c>
      <c r="K146" s="151">
        <f>MEI!E145</f>
        <v>26</v>
      </c>
      <c r="L146" s="151">
        <f>JUN!E145</f>
        <v>0</v>
      </c>
      <c r="M146" s="151">
        <f>JUL!E145</f>
        <v>1</v>
      </c>
      <c r="N146" s="151">
        <f>AGS!E145</f>
        <v>0</v>
      </c>
      <c r="O146" s="151">
        <f>SEPT!E145</f>
        <v>1</v>
      </c>
      <c r="P146" s="151">
        <f>OKT!E145</f>
        <v>1</v>
      </c>
      <c r="Q146" s="151">
        <f>NOV!E145</f>
        <v>1</v>
      </c>
      <c r="R146" s="151">
        <f>DES!E145</f>
        <v>0</v>
      </c>
      <c r="S146" s="151">
        <f>JAN!H145</f>
        <v>0</v>
      </c>
      <c r="T146" s="151">
        <f>FEB!H145</f>
        <v>99</v>
      </c>
      <c r="U146" s="151">
        <f>MAR!H145</f>
        <v>37</v>
      </c>
      <c r="V146" s="151">
        <f>APR!H145</f>
        <v>0</v>
      </c>
      <c r="W146" s="151">
        <f>MEI!H145</f>
        <v>26</v>
      </c>
      <c r="X146" s="151">
        <f>JUN!H145</f>
        <v>0</v>
      </c>
      <c r="Y146" s="151">
        <f>JUL!H145</f>
        <v>1</v>
      </c>
      <c r="Z146" s="151">
        <f>AGS!H145</f>
        <v>0</v>
      </c>
      <c r="AA146" s="151">
        <f>SEPT!H145</f>
        <v>1</v>
      </c>
      <c r="AB146" s="151">
        <f>OKT!H145</f>
        <v>1</v>
      </c>
      <c r="AC146" s="151">
        <f>NOV!H145</f>
        <v>1</v>
      </c>
      <c r="AD146" s="151">
        <f>DES!H145</f>
        <v>0</v>
      </c>
      <c r="AE146" s="151">
        <f t="shared" si="0"/>
        <v>166</v>
      </c>
      <c r="AF146" s="151">
        <f t="shared" si="1"/>
        <v>166</v>
      </c>
      <c r="AG146" s="152">
        <f t="shared" si="2"/>
        <v>1</v>
      </c>
      <c r="AH146" s="82">
        <f t="shared" si="3"/>
        <v>162</v>
      </c>
      <c r="AI146" s="82">
        <f t="shared" si="4"/>
        <v>162</v>
      </c>
      <c r="AJ146" s="82">
        <f t="shared" si="5"/>
        <v>1</v>
      </c>
      <c r="AK146" s="82">
        <f t="shared" si="6"/>
        <v>4</v>
      </c>
      <c r="AL146" s="82">
        <f t="shared" si="7"/>
        <v>4</v>
      </c>
      <c r="AM146" s="82">
        <f t="shared" si="8"/>
        <v>1</v>
      </c>
    </row>
    <row r="147" spans="1:39" ht="15.75" customHeight="1" x14ac:dyDescent="0.3">
      <c r="A147" s="53">
        <v>145</v>
      </c>
      <c r="B147" s="53"/>
      <c r="C147" s="137" t="s">
        <v>717</v>
      </c>
      <c r="D147" s="137">
        <v>6</v>
      </c>
      <c r="E147" s="53" t="s">
        <v>164</v>
      </c>
      <c r="F147" s="53" t="s">
        <v>938</v>
      </c>
      <c r="G147" s="151">
        <f>JAN!E146</f>
        <v>57</v>
      </c>
      <c r="H147" s="151">
        <f>FEB!E146</f>
        <v>16</v>
      </c>
      <c r="I147" s="151">
        <f>MAR!E146</f>
        <v>50</v>
      </c>
      <c r="J147" s="151">
        <f>APR!E146</f>
        <v>89</v>
      </c>
      <c r="K147" s="151">
        <f>MEI!E146</f>
        <v>79</v>
      </c>
      <c r="L147" s="151">
        <f>JUN!E146</f>
        <v>24</v>
      </c>
      <c r="M147" s="151">
        <f>JUL!E146</f>
        <v>22</v>
      </c>
      <c r="N147" s="151">
        <f>AGS!E146</f>
        <v>21</v>
      </c>
      <c r="O147" s="151">
        <f>SEPT!E146</f>
        <v>16</v>
      </c>
      <c r="P147" s="151">
        <f>OKT!E146</f>
        <v>9</v>
      </c>
      <c r="Q147" s="151">
        <f>NOV!E146</f>
        <v>15</v>
      </c>
      <c r="R147" s="151">
        <f>DES!E146</f>
        <v>10</v>
      </c>
      <c r="S147" s="151">
        <f>JAN!H146</f>
        <v>57</v>
      </c>
      <c r="T147" s="151">
        <f>FEB!H146</f>
        <v>16</v>
      </c>
      <c r="U147" s="151">
        <f>MAR!H146</f>
        <v>50</v>
      </c>
      <c r="V147" s="151">
        <f>APR!H146</f>
        <v>89</v>
      </c>
      <c r="W147" s="151">
        <f>MEI!H146</f>
        <v>79</v>
      </c>
      <c r="X147" s="151">
        <f>JUN!H146</f>
        <v>24</v>
      </c>
      <c r="Y147" s="151">
        <f>JUL!H146</f>
        <v>22</v>
      </c>
      <c r="Z147" s="151">
        <f>AGS!H146</f>
        <v>21</v>
      </c>
      <c r="AA147" s="151">
        <f>SEPT!H146</f>
        <v>16</v>
      </c>
      <c r="AB147" s="151">
        <f>OKT!H146</f>
        <v>9</v>
      </c>
      <c r="AC147" s="151">
        <f>NOV!H146</f>
        <v>15</v>
      </c>
      <c r="AD147" s="151">
        <f>DES!H146</f>
        <v>10</v>
      </c>
      <c r="AE147" s="151">
        <f t="shared" si="0"/>
        <v>408</v>
      </c>
      <c r="AF147" s="151">
        <f t="shared" si="1"/>
        <v>408</v>
      </c>
      <c r="AG147" s="152">
        <f t="shared" si="2"/>
        <v>1</v>
      </c>
      <c r="AH147" s="82">
        <f t="shared" si="3"/>
        <v>315</v>
      </c>
      <c r="AI147" s="82">
        <f t="shared" si="4"/>
        <v>315</v>
      </c>
      <c r="AJ147" s="82">
        <f t="shared" si="5"/>
        <v>1</v>
      </c>
      <c r="AK147" s="82">
        <f t="shared" si="6"/>
        <v>93</v>
      </c>
      <c r="AL147" s="82">
        <f t="shared" si="7"/>
        <v>93</v>
      </c>
      <c r="AM147" s="82">
        <f t="shared" si="8"/>
        <v>1</v>
      </c>
    </row>
    <row r="148" spans="1:39" ht="15.75" customHeight="1" x14ac:dyDescent="0.3">
      <c r="A148" s="53">
        <v>146</v>
      </c>
      <c r="B148" s="53"/>
      <c r="C148" s="137" t="s">
        <v>591</v>
      </c>
      <c r="D148" s="137">
        <v>7</v>
      </c>
      <c r="E148" s="53" t="s">
        <v>164</v>
      </c>
      <c r="F148" s="53" t="s">
        <v>949</v>
      </c>
      <c r="G148" s="151">
        <f>JAN!E147</f>
        <v>74</v>
      </c>
      <c r="H148" s="151">
        <f>FEB!E147</f>
        <v>21</v>
      </c>
      <c r="I148" s="151">
        <f>MAR!E147</f>
        <v>21</v>
      </c>
      <c r="J148" s="151">
        <f>APR!E147</f>
        <v>23</v>
      </c>
      <c r="K148" s="151">
        <f>MEI!E147</f>
        <v>11</v>
      </c>
      <c r="L148" s="151">
        <f>JUN!E147</f>
        <v>14</v>
      </c>
      <c r="M148" s="151">
        <f>JUL!E147</f>
        <v>17</v>
      </c>
      <c r="N148" s="151">
        <f>AGS!E147</f>
        <v>13</v>
      </c>
      <c r="O148" s="151">
        <f>SEPT!E147</f>
        <v>9</v>
      </c>
      <c r="P148" s="151">
        <f>OKT!E147</f>
        <v>13</v>
      </c>
      <c r="Q148" s="151">
        <f>NOV!E147</f>
        <v>15</v>
      </c>
      <c r="R148" s="151">
        <f>DES!E147</f>
        <v>22</v>
      </c>
      <c r="S148" s="151">
        <f>JAN!H147</f>
        <v>74</v>
      </c>
      <c r="T148" s="151">
        <f>FEB!H147</f>
        <v>21</v>
      </c>
      <c r="U148" s="151">
        <f>MAR!H147</f>
        <v>21</v>
      </c>
      <c r="V148" s="151">
        <f>APR!H147</f>
        <v>23</v>
      </c>
      <c r="W148" s="151">
        <f>MEI!H147</f>
        <v>11</v>
      </c>
      <c r="X148" s="151">
        <f>JUN!H147</f>
        <v>14</v>
      </c>
      <c r="Y148" s="151">
        <f>JUL!H147</f>
        <v>17</v>
      </c>
      <c r="Z148" s="151">
        <f>AGS!H147</f>
        <v>13</v>
      </c>
      <c r="AA148" s="151">
        <f>SEPT!H147</f>
        <v>9</v>
      </c>
      <c r="AB148" s="151">
        <f>OKT!H147</f>
        <v>13</v>
      </c>
      <c r="AC148" s="151">
        <f>NOV!H147</f>
        <v>15</v>
      </c>
      <c r="AD148" s="151">
        <f>DES!H147</f>
        <v>22</v>
      </c>
      <c r="AE148" s="151">
        <f t="shared" si="0"/>
        <v>253</v>
      </c>
      <c r="AF148" s="151">
        <f t="shared" si="1"/>
        <v>253</v>
      </c>
      <c r="AG148" s="152">
        <f t="shared" si="2"/>
        <v>1</v>
      </c>
      <c r="AH148" s="82">
        <f t="shared" si="3"/>
        <v>164</v>
      </c>
      <c r="AI148" s="82">
        <f t="shared" si="4"/>
        <v>164</v>
      </c>
      <c r="AJ148" s="82">
        <f t="shared" si="5"/>
        <v>1</v>
      </c>
      <c r="AK148" s="82">
        <f t="shared" si="6"/>
        <v>89</v>
      </c>
      <c r="AL148" s="82">
        <f t="shared" si="7"/>
        <v>89</v>
      </c>
      <c r="AM148" s="82">
        <f t="shared" si="8"/>
        <v>1</v>
      </c>
    </row>
    <row r="149" spans="1:39" ht="15.75" customHeight="1" x14ac:dyDescent="0.3">
      <c r="A149" s="53">
        <v>147</v>
      </c>
      <c r="B149" s="53"/>
      <c r="C149" s="137" t="s">
        <v>599</v>
      </c>
      <c r="D149" s="137">
        <v>8</v>
      </c>
      <c r="E149" s="53" t="s">
        <v>164</v>
      </c>
      <c r="F149" s="53" t="s">
        <v>950</v>
      </c>
      <c r="G149" s="151">
        <f>JAN!E148</f>
        <v>26</v>
      </c>
      <c r="H149" s="151">
        <f>FEB!E148</f>
        <v>61</v>
      </c>
      <c r="I149" s="151">
        <f>MAR!E148</f>
        <v>25</v>
      </c>
      <c r="J149" s="151">
        <f>APR!E148</f>
        <v>44</v>
      </c>
      <c r="K149" s="151">
        <f>MEI!E148</f>
        <v>22</v>
      </c>
      <c r="L149" s="151">
        <f>JUN!E148</f>
        <v>46</v>
      </c>
      <c r="M149" s="151">
        <f>JUL!E148</f>
        <v>45</v>
      </c>
      <c r="N149" s="151">
        <f>AGS!E148</f>
        <v>20</v>
      </c>
      <c r="O149" s="151">
        <f>SEPT!E148</f>
        <v>21</v>
      </c>
      <c r="P149" s="151">
        <f>OKT!E148</f>
        <v>18</v>
      </c>
      <c r="Q149" s="151">
        <f>NOV!E148</f>
        <v>13</v>
      </c>
      <c r="R149" s="151">
        <f>DES!E148</f>
        <v>18</v>
      </c>
      <c r="S149" s="151">
        <f>JAN!H148</f>
        <v>26</v>
      </c>
      <c r="T149" s="151">
        <f>FEB!H148</f>
        <v>61</v>
      </c>
      <c r="U149" s="151">
        <f>MAR!H148</f>
        <v>25</v>
      </c>
      <c r="V149" s="151">
        <f>APR!H148</f>
        <v>44</v>
      </c>
      <c r="W149" s="151">
        <f>MEI!H148</f>
        <v>22</v>
      </c>
      <c r="X149" s="151">
        <f>JUN!H148</f>
        <v>46</v>
      </c>
      <c r="Y149" s="151">
        <f>JUL!H148</f>
        <v>45</v>
      </c>
      <c r="Z149" s="151">
        <f>AGS!H148</f>
        <v>20</v>
      </c>
      <c r="AA149" s="151">
        <f>SEPT!H148</f>
        <v>21</v>
      </c>
      <c r="AB149" s="151">
        <f>OKT!H148</f>
        <v>18</v>
      </c>
      <c r="AC149" s="151">
        <f>NOV!H148</f>
        <v>13</v>
      </c>
      <c r="AD149" s="151">
        <f>DES!H148</f>
        <v>18</v>
      </c>
      <c r="AE149" s="151">
        <f t="shared" si="0"/>
        <v>359</v>
      </c>
      <c r="AF149" s="151">
        <f t="shared" si="1"/>
        <v>359</v>
      </c>
      <c r="AG149" s="152">
        <f t="shared" si="2"/>
        <v>1</v>
      </c>
      <c r="AH149" s="82">
        <f t="shared" si="3"/>
        <v>224</v>
      </c>
      <c r="AI149" s="82">
        <f t="shared" si="4"/>
        <v>224</v>
      </c>
      <c r="AJ149" s="82">
        <f t="shared" si="5"/>
        <v>1</v>
      </c>
      <c r="AK149" s="82">
        <f t="shared" si="6"/>
        <v>135</v>
      </c>
      <c r="AL149" s="82">
        <f t="shared" si="7"/>
        <v>135</v>
      </c>
      <c r="AM149" s="82">
        <f t="shared" si="8"/>
        <v>1</v>
      </c>
    </row>
    <row r="150" spans="1:39" ht="15.75" customHeight="1" x14ac:dyDescent="0.3">
      <c r="A150" s="53">
        <v>148</v>
      </c>
      <c r="B150" s="53"/>
      <c r="C150" s="137" t="s">
        <v>591</v>
      </c>
      <c r="D150" s="137">
        <v>9</v>
      </c>
      <c r="E150" s="53" t="s">
        <v>164</v>
      </c>
      <c r="F150" s="53" t="s">
        <v>951</v>
      </c>
      <c r="G150" s="151">
        <f>JAN!E149</f>
        <v>1067</v>
      </c>
      <c r="H150" s="151">
        <f>FEB!E149</f>
        <v>864</v>
      </c>
      <c r="I150" s="151">
        <f>MAR!E149</f>
        <v>294</v>
      </c>
      <c r="J150" s="151">
        <f>APR!E149</f>
        <v>189</v>
      </c>
      <c r="K150" s="151">
        <f>MEI!E149</f>
        <v>248</v>
      </c>
      <c r="L150" s="151">
        <f>JUN!E149</f>
        <v>194</v>
      </c>
      <c r="M150" s="151">
        <f>JUL!E149</f>
        <v>453</v>
      </c>
      <c r="N150" s="151">
        <f>AGS!E149</f>
        <v>319</v>
      </c>
      <c r="O150" s="151">
        <f>SEPT!E149</f>
        <v>464</v>
      </c>
      <c r="P150" s="151">
        <f>OKT!E149</f>
        <v>624</v>
      </c>
      <c r="Q150" s="151">
        <f>NOV!E149</f>
        <v>642</v>
      </c>
      <c r="R150" s="151">
        <f>DES!E149</f>
        <v>457</v>
      </c>
      <c r="S150" s="151">
        <f>JAN!H149</f>
        <v>1067</v>
      </c>
      <c r="T150" s="151">
        <f>FEB!H149</f>
        <v>864</v>
      </c>
      <c r="U150" s="151">
        <f>MAR!H149</f>
        <v>294</v>
      </c>
      <c r="V150" s="151">
        <f>APR!H149</f>
        <v>189</v>
      </c>
      <c r="W150" s="151">
        <f>MEI!H149</f>
        <v>248</v>
      </c>
      <c r="X150" s="151">
        <f>JUN!H149</f>
        <v>194</v>
      </c>
      <c r="Y150" s="151">
        <f>JUL!H149</f>
        <v>453</v>
      </c>
      <c r="Z150" s="151">
        <f>AGS!H149</f>
        <v>319</v>
      </c>
      <c r="AA150" s="151">
        <f>SEPT!H149</f>
        <v>464</v>
      </c>
      <c r="AB150" s="151">
        <f>OKT!H149</f>
        <v>624</v>
      </c>
      <c r="AC150" s="151">
        <f>NOV!H149</f>
        <v>642</v>
      </c>
      <c r="AD150" s="151">
        <f>DES!H149</f>
        <v>457</v>
      </c>
      <c r="AE150" s="151">
        <f t="shared" si="0"/>
        <v>5815</v>
      </c>
      <c r="AF150" s="151">
        <f t="shared" si="1"/>
        <v>5815</v>
      </c>
      <c r="AG150" s="152">
        <f t="shared" si="2"/>
        <v>1</v>
      </c>
      <c r="AH150" s="82">
        <f t="shared" si="3"/>
        <v>2856</v>
      </c>
      <c r="AI150" s="82">
        <f t="shared" si="4"/>
        <v>2856</v>
      </c>
      <c r="AJ150" s="82">
        <f t="shared" si="5"/>
        <v>1</v>
      </c>
      <c r="AK150" s="82">
        <f t="shared" si="6"/>
        <v>2959</v>
      </c>
      <c r="AL150" s="82">
        <f t="shared" si="7"/>
        <v>2959</v>
      </c>
      <c r="AM150" s="82">
        <f t="shared" si="8"/>
        <v>1</v>
      </c>
    </row>
    <row r="151" spans="1:39" ht="15.75" customHeight="1" x14ac:dyDescent="0.3">
      <c r="A151" s="53">
        <v>149</v>
      </c>
      <c r="B151" s="53"/>
      <c r="C151" s="137" t="s">
        <v>591</v>
      </c>
      <c r="D151" s="137">
        <v>10</v>
      </c>
      <c r="E151" s="53" t="s">
        <v>164</v>
      </c>
      <c r="F151" s="53" t="s">
        <v>952</v>
      </c>
      <c r="G151" s="151">
        <f>JAN!E150</f>
        <v>88</v>
      </c>
      <c r="H151" s="151">
        <f>FEB!E150</f>
        <v>79</v>
      </c>
      <c r="I151" s="151">
        <f>MAR!E150</f>
        <v>15</v>
      </c>
      <c r="J151" s="151">
        <f>APR!E150</f>
        <v>26</v>
      </c>
      <c r="K151" s="151">
        <f>MEI!E150</f>
        <v>6</v>
      </c>
      <c r="L151" s="151">
        <f>JUN!E150</f>
        <v>12</v>
      </c>
      <c r="M151" s="151">
        <f>JUL!E150</f>
        <v>36</v>
      </c>
      <c r="N151" s="151">
        <f>AGS!E150</f>
        <v>32</v>
      </c>
      <c r="O151" s="151">
        <f>SEPT!E150</f>
        <v>16</v>
      </c>
      <c r="P151" s="151">
        <f>OKT!E150</f>
        <v>35</v>
      </c>
      <c r="Q151" s="151">
        <f>NOV!E150</f>
        <v>86</v>
      </c>
      <c r="R151" s="151">
        <f>DES!E150</f>
        <v>6</v>
      </c>
      <c r="S151" s="151">
        <f>JAN!H150</f>
        <v>88</v>
      </c>
      <c r="T151" s="151">
        <f>FEB!H150</f>
        <v>79</v>
      </c>
      <c r="U151" s="151">
        <f>MAR!H150</f>
        <v>15</v>
      </c>
      <c r="V151" s="151">
        <f>APR!H150</f>
        <v>26</v>
      </c>
      <c r="W151" s="151">
        <f>MEI!H150</f>
        <v>6</v>
      </c>
      <c r="X151" s="151">
        <f>JUN!H150</f>
        <v>12</v>
      </c>
      <c r="Y151" s="151">
        <f>JUL!H150</f>
        <v>36</v>
      </c>
      <c r="Z151" s="151">
        <f>AGS!H150</f>
        <v>32</v>
      </c>
      <c r="AA151" s="151">
        <f>SEPT!H150</f>
        <v>16</v>
      </c>
      <c r="AB151" s="151">
        <f>OKT!H150</f>
        <v>35</v>
      </c>
      <c r="AC151" s="151">
        <f>NOV!H150</f>
        <v>86</v>
      </c>
      <c r="AD151" s="151">
        <f>DES!H150</f>
        <v>6</v>
      </c>
      <c r="AE151" s="151">
        <f t="shared" si="0"/>
        <v>437</v>
      </c>
      <c r="AF151" s="151">
        <f t="shared" si="1"/>
        <v>437</v>
      </c>
      <c r="AG151" s="152">
        <f t="shared" si="2"/>
        <v>1</v>
      </c>
      <c r="AH151" s="82">
        <f t="shared" si="3"/>
        <v>226</v>
      </c>
      <c r="AI151" s="82">
        <f t="shared" si="4"/>
        <v>226</v>
      </c>
      <c r="AJ151" s="82">
        <f t="shared" si="5"/>
        <v>1</v>
      </c>
      <c r="AK151" s="82">
        <f t="shared" si="6"/>
        <v>211</v>
      </c>
      <c r="AL151" s="82">
        <f t="shared" si="7"/>
        <v>211</v>
      </c>
      <c r="AM151" s="82">
        <f t="shared" si="8"/>
        <v>1</v>
      </c>
    </row>
    <row r="152" spans="1:39" ht="15.75" customHeight="1" x14ac:dyDescent="0.3">
      <c r="A152" s="53">
        <v>150</v>
      </c>
      <c r="B152" s="53"/>
      <c r="C152" s="137" t="s">
        <v>591</v>
      </c>
      <c r="D152" s="137">
        <v>11</v>
      </c>
      <c r="E152" s="53" t="s">
        <v>164</v>
      </c>
      <c r="F152" s="53" t="s">
        <v>953</v>
      </c>
      <c r="G152" s="151">
        <f>JAN!E151</f>
        <v>0</v>
      </c>
      <c r="H152" s="151">
        <f>FEB!E151</f>
        <v>20</v>
      </c>
      <c r="I152" s="151">
        <f>MAR!E151</f>
        <v>57</v>
      </c>
      <c r="J152" s="151">
        <f>APR!E151</f>
        <v>14</v>
      </c>
      <c r="K152" s="151">
        <f>MEI!E151</f>
        <v>35</v>
      </c>
      <c r="L152" s="151">
        <f>JUN!E151</f>
        <v>18</v>
      </c>
      <c r="M152" s="151">
        <f>JUL!E151</f>
        <v>20</v>
      </c>
      <c r="N152" s="151">
        <f>AGS!E151</f>
        <v>19</v>
      </c>
      <c r="O152" s="151">
        <f>SEPT!E151</f>
        <v>9</v>
      </c>
      <c r="P152" s="151">
        <f>OKT!E151</f>
        <v>6</v>
      </c>
      <c r="Q152" s="151">
        <f>NOV!E151</f>
        <v>0</v>
      </c>
      <c r="R152" s="151">
        <f>DES!E151</f>
        <v>3</v>
      </c>
      <c r="S152" s="151">
        <f>JAN!H151</f>
        <v>0</v>
      </c>
      <c r="T152" s="151">
        <f>FEB!H151</f>
        <v>20</v>
      </c>
      <c r="U152" s="151">
        <f>MAR!H151</f>
        <v>57</v>
      </c>
      <c r="V152" s="151">
        <f>APR!H151</f>
        <v>14</v>
      </c>
      <c r="W152" s="151">
        <f>MEI!H151</f>
        <v>35</v>
      </c>
      <c r="X152" s="151">
        <f>JUN!H151</f>
        <v>18</v>
      </c>
      <c r="Y152" s="151">
        <f>JUL!H151</f>
        <v>20</v>
      </c>
      <c r="Z152" s="151">
        <f>AGS!H151</f>
        <v>19</v>
      </c>
      <c r="AA152" s="151">
        <f>SEPT!H151</f>
        <v>9</v>
      </c>
      <c r="AB152" s="151">
        <f>OKT!H151</f>
        <v>6</v>
      </c>
      <c r="AC152" s="151">
        <f>NOV!H151</f>
        <v>0</v>
      </c>
      <c r="AD152" s="151">
        <f>DES!H151</f>
        <v>3</v>
      </c>
      <c r="AE152" s="151">
        <f t="shared" si="0"/>
        <v>201</v>
      </c>
      <c r="AF152" s="151">
        <f t="shared" si="1"/>
        <v>201</v>
      </c>
      <c r="AG152" s="152">
        <f t="shared" si="2"/>
        <v>1</v>
      </c>
      <c r="AH152" s="82">
        <f t="shared" si="3"/>
        <v>144</v>
      </c>
      <c r="AI152" s="82">
        <f t="shared" si="4"/>
        <v>144</v>
      </c>
      <c r="AJ152" s="82">
        <f t="shared" si="5"/>
        <v>1</v>
      </c>
      <c r="AK152" s="82">
        <f t="shared" si="6"/>
        <v>57</v>
      </c>
      <c r="AL152" s="82">
        <f t="shared" si="7"/>
        <v>57</v>
      </c>
      <c r="AM152" s="82">
        <f t="shared" si="8"/>
        <v>1</v>
      </c>
    </row>
    <row r="153" spans="1:39" ht="15.75" customHeight="1" x14ac:dyDescent="0.3">
      <c r="A153" s="53">
        <v>151</v>
      </c>
      <c r="B153" s="53"/>
      <c r="C153" s="137" t="s">
        <v>599</v>
      </c>
      <c r="D153" s="137">
        <v>12</v>
      </c>
      <c r="E153" s="53" t="s">
        <v>164</v>
      </c>
      <c r="F153" s="53" t="s">
        <v>954</v>
      </c>
      <c r="G153" s="151">
        <f>JAN!E152</f>
        <v>81</v>
      </c>
      <c r="H153" s="151">
        <f>FEB!E152</f>
        <v>74</v>
      </c>
      <c r="I153" s="151">
        <f>MAR!E152</f>
        <v>73</v>
      </c>
      <c r="J153" s="151">
        <f>APR!E152</f>
        <v>103</v>
      </c>
      <c r="K153" s="151">
        <f>MEI!E152</f>
        <v>71</v>
      </c>
      <c r="L153" s="151">
        <f>JUN!E152</f>
        <v>103</v>
      </c>
      <c r="M153" s="151">
        <f>JUL!E152</f>
        <v>50</v>
      </c>
      <c r="N153" s="151">
        <f>AGS!E152</f>
        <v>46</v>
      </c>
      <c r="O153" s="151">
        <f>SEPT!E152</f>
        <v>59</v>
      </c>
      <c r="P153" s="151">
        <f>OKT!E152</f>
        <v>56</v>
      </c>
      <c r="Q153" s="151">
        <f>NOV!E152</f>
        <v>58</v>
      </c>
      <c r="R153" s="151">
        <f>DES!E152</f>
        <v>49</v>
      </c>
      <c r="S153" s="151">
        <f>JAN!H152</f>
        <v>81</v>
      </c>
      <c r="T153" s="151">
        <f>FEB!H152</f>
        <v>74</v>
      </c>
      <c r="U153" s="151">
        <f>MAR!H152</f>
        <v>73</v>
      </c>
      <c r="V153" s="151">
        <f>APR!H152</f>
        <v>103</v>
      </c>
      <c r="W153" s="151">
        <f>MEI!H152</f>
        <v>71</v>
      </c>
      <c r="X153" s="151">
        <f>JUN!H152</f>
        <v>103</v>
      </c>
      <c r="Y153" s="151">
        <f>JUL!H152</f>
        <v>50</v>
      </c>
      <c r="Z153" s="151">
        <f>AGS!H152</f>
        <v>46</v>
      </c>
      <c r="AA153" s="151">
        <f>SEPT!H152</f>
        <v>59</v>
      </c>
      <c r="AB153" s="151">
        <f>OKT!H152</f>
        <v>56</v>
      </c>
      <c r="AC153" s="151">
        <f>NOV!H152</f>
        <v>58</v>
      </c>
      <c r="AD153" s="151">
        <f>DES!H152</f>
        <v>49</v>
      </c>
      <c r="AE153" s="151">
        <f t="shared" si="0"/>
        <v>823</v>
      </c>
      <c r="AF153" s="151">
        <f t="shared" si="1"/>
        <v>823</v>
      </c>
      <c r="AG153" s="152">
        <f t="shared" si="2"/>
        <v>1</v>
      </c>
      <c r="AH153" s="82">
        <f t="shared" si="3"/>
        <v>505</v>
      </c>
      <c r="AI153" s="82">
        <f t="shared" si="4"/>
        <v>505</v>
      </c>
      <c r="AJ153" s="82">
        <f t="shared" si="5"/>
        <v>1</v>
      </c>
      <c r="AK153" s="82">
        <f t="shared" si="6"/>
        <v>318</v>
      </c>
      <c r="AL153" s="82">
        <f t="shared" si="7"/>
        <v>318</v>
      </c>
      <c r="AM153" s="82">
        <f t="shared" si="8"/>
        <v>1</v>
      </c>
    </row>
    <row r="154" spans="1:39" ht="15.75" customHeight="1" x14ac:dyDescent="0.3">
      <c r="A154" s="53">
        <v>152</v>
      </c>
      <c r="B154" s="53"/>
      <c r="C154" s="137" t="s">
        <v>591</v>
      </c>
      <c r="D154" s="137">
        <v>13</v>
      </c>
      <c r="E154" s="53" t="s">
        <v>164</v>
      </c>
      <c r="F154" s="53" t="s">
        <v>955</v>
      </c>
      <c r="G154" s="151">
        <f>JAN!E153</f>
        <v>39</v>
      </c>
      <c r="H154" s="151">
        <f>FEB!E153</f>
        <v>30</v>
      </c>
      <c r="I154" s="151">
        <f>MAR!E153</f>
        <v>59</v>
      </c>
      <c r="J154" s="151">
        <f>APR!E153</f>
        <v>50</v>
      </c>
      <c r="K154" s="151">
        <f>MEI!E153</f>
        <v>62</v>
      </c>
      <c r="L154" s="151">
        <f>JUN!E153</f>
        <v>20</v>
      </c>
      <c r="M154" s="151">
        <f>JUL!E153</f>
        <v>65</v>
      </c>
      <c r="N154" s="151">
        <f>AGS!E153</f>
        <v>40</v>
      </c>
      <c r="O154" s="151">
        <f>SEPT!E153</f>
        <v>36</v>
      </c>
      <c r="P154" s="151">
        <f>OKT!E153</f>
        <v>53</v>
      </c>
      <c r="Q154" s="151">
        <f>NOV!E153</f>
        <v>48</v>
      </c>
      <c r="R154" s="151">
        <f>DES!E153</f>
        <v>36</v>
      </c>
      <c r="S154" s="151">
        <f>JAN!H153</f>
        <v>39</v>
      </c>
      <c r="T154" s="151">
        <f>FEB!H153</f>
        <v>30</v>
      </c>
      <c r="U154" s="151">
        <f>MAR!H153</f>
        <v>59</v>
      </c>
      <c r="V154" s="151">
        <f>APR!H153</f>
        <v>50</v>
      </c>
      <c r="W154" s="151">
        <f>MEI!H153</f>
        <v>62</v>
      </c>
      <c r="X154" s="151">
        <f>JUN!H153</f>
        <v>20</v>
      </c>
      <c r="Y154" s="151">
        <f>JUL!H153</f>
        <v>65</v>
      </c>
      <c r="Z154" s="151">
        <f>AGS!H153</f>
        <v>40</v>
      </c>
      <c r="AA154" s="151">
        <f>SEPT!H153</f>
        <v>36</v>
      </c>
      <c r="AB154" s="151">
        <f>OKT!H153</f>
        <v>53</v>
      </c>
      <c r="AC154" s="151">
        <f>NOV!H153</f>
        <v>48</v>
      </c>
      <c r="AD154" s="151">
        <f>DES!H153</f>
        <v>36</v>
      </c>
      <c r="AE154" s="151">
        <f t="shared" si="0"/>
        <v>538</v>
      </c>
      <c r="AF154" s="151">
        <f t="shared" si="1"/>
        <v>538</v>
      </c>
      <c r="AG154" s="152">
        <f t="shared" si="2"/>
        <v>1</v>
      </c>
      <c r="AH154" s="82">
        <f t="shared" si="3"/>
        <v>260</v>
      </c>
      <c r="AI154" s="82">
        <f t="shared" si="4"/>
        <v>260</v>
      </c>
      <c r="AJ154" s="82">
        <f t="shared" si="5"/>
        <v>1</v>
      </c>
      <c r="AK154" s="82">
        <f t="shared" si="6"/>
        <v>278</v>
      </c>
      <c r="AL154" s="82">
        <f t="shared" si="7"/>
        <v>278</v>
      </c>
      <c r="AM154" s="82">
        <f t="shared" si="8"/>
        <v>1</v>
      </c>
    </row>
    <row r="155" spans="1:39" ht="15.75" customHeight="1" x14ac:dyDescent="0.3">
      <c r="A155" s="53">
        <v>153</v>
      </c>
      <c r="B155" s="53"/>
      <c r="C155" s="137" t="s">
        <v>599</v>
      </c>
      <c r="D155" s="137">
        <v>14</v>
      </c>
      <c r="E155" s="53" t="s">
        <v>164</v>
      </c>
      <c r="F155" s="53" t="s">
        <v>956</v>
      </c>
      <c r="G155" s="151">
        <f>JAN!E154</f>
        <v>1107</v>
      </c>
      <c r="H155" s="151">
        <f>FEB!E154</f>
        <v>1040</v>
      </c>
      <c r="I155" s="151">
        <f>MAR!E154</f>
        <v>837</v>
      </c>
      <c r="J155" s="151">
        <f>APR!E154</f>
        <v>824</v>
      </c>
      <c r="K155" s="151">
        <f>MEI!E154</f>
        <v>783</v>
      </c>
      <c r="L155" s="151">
        <f>JUN!E154</f>
        <v>666</v>
      </c>
      <c r="M155" s="151">
        <f>JUL!E154</f>
        <v>931</v>
      </c>
      <c r="N155" s="151">
        <f>AGS!E154</f>
        <v>1064</v>
      </c>
      <c r="O155" s="151">
        <f>SEPT!E154</f>
        <v>994</v>
      </c>
      <c r="P155" s="151">
        <f>OKT!E154</f>
        <v>869</v>
      </c>
      <c r="Q155" s="151">
        <f>NOV!E154</f>
        <v>746</v>
      </c>
      <c r="R155" s="151">
        <f>DES!E154</f>
        <v>762</v>
      </c>
      <c r="S155" s="151">
        <f>JAN!H154</f>
        <v>1107</v>
      </c>
      <c r="T155" s="151">
        <f>FEB!H154</f>
        <v>1040</v>
      </c>
      <c r="U155" s="151">
        <f>MAR!H154</f>
        <v>837</v>
      </c>
      <c r="V155" s="151">
        <f>APR!H154</f>
        <v>824</v>
      </c>
      <c r="W155" s="151">
        <f>MEI!H154</f>
        <v>783</v>
      </c>
      <c r="X155" s="151">
        <f>JUN!H154</f>
        <v>666</v>
      </c>
      <c r="Y155" s="151">
        <f>JUL!H154</f>
        <v>931</v>
      </c>
      <c r="Z155" s="151">
        <f>AGS!H154</f>
        <v>1064</v>
      </c>
      <c r="AA155" s="151">
        <f>SEPT!H154</f>
        <v>994</v>
      </c>
      <c r="AB155" s="151">
        <f>OKT!H154</f>
        <v>869</v>
      </c>
      <c r="AC155" s="151">
        <f>NOV!H154</f>
        <v>746</v>
      </c>
      <c r="AD155" s="151">
        <f>DES!H154</f>
        <v>762</v>
      </c>
      <c r="AE155" s="151">
        <f t="shared" si="0"/>
        <v>10623</v>
      </c>
      <c r="AF155" s="151">
        <f t="shared" si="1"/>
        <v>10623</v>
      </c>
      <c r="AG155" s="152">
        <f t="shared" si="2"/>
        <v>1</v>
      </c>
      <c r="AH155" s="82">
        <f t="shared" si="3"/>
        <v>5257</v>
      </c>
      <c r="AI155" s="82">
        <f t="shared" si="4"/>
        <v>5257</v>
      </c>
      <c r="AJ155" s="82">
        <f t="shared" si="5"/>
        <v>1</v>
      </c>
      <c r="AK155" s="82">
        <f t="shared" si="6"/>
        <v>5366</v>
      </c>
      <c r="AL155" s="82">
        <f t="shared" si="7"/>
        <v>5366</v>
      </c>
      <c r="AM155" s="82">
        <f t="shared" si="8"/>
        <v>1</v>
      </c>
    </row>
    <row r="156" spans="1:39" ht="15.75" customHeight="1" x14ac:dyDescent="0.3">
      <c r="A156" s="53">
        <v>154</v>
      </c>
      <c r="B156" s="53"/>
      <c r="C156" s="137" t="s">
        <v>601</v>
      </c>
      <c r="D156" s="137">
        <v>15</v>
      </c>
      <c r="E156" s="53" t="s">
        <v>164</v>
      </c>
      <c r="F156" s="53" t="s">
        <v>957</v>
      </c>
      <c r="G156" s="151">
        <f>JAN!E155</f>
        <v>0</v>
      </c>
      <c r="H156" s="151">
        <f>FEB!E155</f>
        <v>0</v>
      </c>
      <c r="I156" s="151">
        <f>MAR!E155</f>
        <v>0</v>
      </c>
      <c r="J156" s="151">
        <f>APR!E155</f>
        <v>0</v>
      </c>
      <c r="K156" s="151">
        <f>MEI!E155</f>
        <v>0</v>
      </c>
      <c r="L156" s="151">
        <f>JUN!E155</f>
        <v>0</v>
      </c>
      <c r="M156" s="151">
        <f>JUL!E155</f>
        <v>0</v>
      </c>
      <c r="N156" s="151">
        <f>AGS!E155</f>
        <v>0</v>
      </c>
      <c r="O156" s="151">
        <f>SEPT!E155</f>
        <v>0</v>
      </c>
      <c r="P156" s="151">
        <f>OKT!E155</f>
        <v>0</v>
      </c>
      <c r="Q156" s="151">
        <f>NOV!E155</f>
        <v>0</v>
      </c>
      <c r="R156" s="151">
        <f>DES!E155</f>
        <v>0</v>
      </c>
      <c r="S156" s="151">
        <f>JAN!H155</f>
        <v>0</v>
      </c>
      <c r="T156" s="151">
        <f>FEB!H155</f>
        <v>0</v>
      </c>
      <c r="U156" s="151">
        <f>MAR!H155</f>
        <v>0</v>
      </c>
      <c r="V156" s="151">
        <f>APR!H155</f>
        <v>0</v>
      </c>
      <c r="W156" s="151">
        <f>MEI!H155</f>
        <v>0</v>
      </c>
      <c r="X156" s="151">
        <f>JUN!H155</f>
        <v>0</v>
      </c>
      <c r="Y156" s="151">
        <f>JUL!H155</f>
        <v>0</v>
      </c>
      <c r="Z156" s="151">
        <f>AGS!H155</f>
        <v>0</v>
      </c>
      <c r="AA156" s="151">
        <f>SEPT!H155</f>
        <v>0</v>
      </c>
      <c r="AB156" s="151">
        <f>OKT!H155</f>
        <v>0</v>
      </c>
      <c r="AC156" s="151">
        <f>NOV!H155</f>
        <v>0</v>
      </c>
      <c r="AD156" s="151">
        <f>DES!H155</f>
        <v>0</v>
      </c>
      <c r="AE156" s="151">
        <f t="shared" si="0"/>
        <v>0</v>
      </c>
      <c r="AF156" s="151">
        <f t="shared" si="1"/>
        <v>0</v>
      </c>
      <c r="AG156" s="152" t="e">
        <f t="shared" si="2"/>
        <v>#DIV/0!</v>
      </c>
      <c r="AH156" s="82">
        <f t="shared" si="3"/>
        <v>0</v>
      </c>
      <c r="AI156" s="82">
        <f t="shared" si="4"/>
        <v>0</v>
      </c>
      <c r="AJ156" s="82" t="e">
        <f t="shared" si="5"/>
        <v>#DIV/0!</v>
      </c>
      <c r="AK156" s="82">
        <f t="shared" si="6"/>
        <v>0</v>
      </c>
      <c r="AL156" s="82">
        <f t="shared" si="7"/>
        <v>0</v>
      </c>
      <c r="AM156" s="82" t="e">
        <f t="shared" si="8"/>
        <v>#DIV/0!</v>
      </c>
    </row>
    <row r="157" spans="1:39" ht="15.75" customHeight="1" x14ac:dyDescent="0.3">
      <c r="A157" s="53">
        <v>155</v>
      </c>
      <c r="B157" s="53"/>
      <c r="C157" s="137" t="s">
        <v>591</v>
      </c>
      <c r="D157" s="267">
        <v>1</v>
      </c>
      <c r="E157" s="268" t="s">
        <v>180</v>
      </c>
      <c r="F157" s="268" t="s">
        <v>874</v>
      </c>
      <c r="G157" s="269">
        <f>JAN!E156</f>
        <v>450</v>
      </c>
      <c r="H157" s="269">
        <f>FEB!E156</f>
        <v>311</v>
      </c>
      <c r="I157" s="269">
        <f>MAR!E156</f>
        <v>347</v>
      </c>
      <c r="J157" s="269">
        <f>APR!E156</f>
        <v>355</v>
      </c>
      <c r="K157" s="269">
        <f>MEI!E156</f>
        <v>248</v>
      </c>
      <c r="L157" s="269">
        <f>JUN!E156</f>
        <v>252</v>
      </c>
      <c r="M157" s="269">
        <f>JUL!E156</f>
        <v>435</v>
      </c>
      <c r="N157" s="269">
        <f>AGS!E156</f>
        <v>1450</v>
      </c>
      <c r="O157" s="269">
        <f>SEPT!E156</f>
        <v>1450</v>
      </c>
      <c r="P157" s="269">
        <f>OKT!E156</f>
        <v>1669</v>
      </c>
      <c r="Q157" s="269">
        <f>NOV!E156</f>
        <v>558</v>
      </c>
      <c r="R157" s="269">
        <f>DES!E156</f>
        <v>646</v>
      </c>
      <c r="S157" s="269">
        <f>JAN!H156</f>
        <v>366</v>
      </c>
      <c r="T157" s="269">
        <f>FEB!H156</f>
        <v>242</v>
      </c>
      <c r="U157" s="269">
        <f>MAR!H156</f>
        <v>253</v>
      </c>
      <c r="V157" s="269">
        <f>APR!H156</f>
        <v>246</v>
      </c>
      <c r="W157" s="269">
        <f>MEI!H156</f>
        <v>171</v>
      </c>
      <c r="X157" s="269">
        <f>JUN!H156</f>
        <v>174</v>
      </c>
      <c r="Y157" s="269">
        <f>JUL!H156</f>
        <v>348</v>
      </c>
      <c r="Z157" s="269">
        <f>AGS!H156</f>
        <v>559</v>
      </c>
      <c r="AA157" s="269">
        <f>SEPT!H156</f>
        <v>559</v>
      </c>
      <c r="AB157" s="269">
        <f>OKT!H156</f>
        <v>532</v>
      </c>
      <c r="AC157" s="269">
        <f>NOV!H156</f>
        <v>448</v>
      </c>
      <c r="AD157" s="269">
        <f>DES!H156</f>
        <v>462</v>
      </c>
      <c r="AE157" s="269">
        <f t="shared" si="0"/>
        <v>8171</v>
      </c>
      <c r="AF157" s="269">
        <f t="shared" si="1"/>
        <v>4360</v>
      </c>
      <c r="AG157" s="270">
        <f t="shared" si="2"/>
        <v>0.53359441928772489</v>
      </c>
      <c r="AH157" s="271">
        <f t="shared" si="3"/>
        <v>1963</v>
      </c>
      <c r="AI157" s="271">
        <f t="shared" si="4"/>
        <v>1452</v>
      </c>
      <c r="AJ157" s="271">
        <f t="shared" si="5"/>
        <v>0.73968415690269995</v>
      </c>
      <c r="AK157" s="271">
        <f t="shared" si="6"/>
        <v>6208</v>
      </c>
      <c r="AL157" s="271">
        <f t="shared" si="7"/>
        <v>2908</v>
      </c>
      <c r="AM157" s="271">
        <f t="shared" si="8"/>
        <v>0.46842783505154639</v>
      </c>
    </row>
    <row r="158" spans="1:39" ht="15.75" customHeight="1" x14ac:dyDescent="0.3">
      <c r="A158" s="53">
        <v>156</v>
      </c>
      <c r="B158" s="53"/>
      <c r="C158" s="137" t="s">
        <v>599</v>
      </c>
      <c r="D158" s="267">
        <v>2</v>
      </c>
      <c r="E158" s="268" t="s">
        <v>180</v>
      </c>
      <c r="F158" s="268" t="s">
        <v>877</v>
      </c>
      <c r="G158" s="269">
        <f>JAN!E157</f>
        <v>84</v>
      </c>
      <c r="H158" s="269">
        <f>FEB!E157</f>
        <v>39</v>
      </c>
      <c r="I158" s="269">
        <f>MAR!E157</f>
        <v>61</v>
      </c>
      <c r="J158" s="269">
        <f>APR!E157</f>
        <v>52</v>
      </c>
      <c r="K158" s="269">
        <f>MEI!E157</f>
        <v>54</v>
      </c>
      <c r="L158" s="269">
        <f>JUN!E157</f>
        <v>24</v>
      </c>
      <c r="M158" s="269">
        <f>JUL!E157</f>
        <v>29</v>
      </c>
      <c r="N158" s="269">
        <f>AGS!E157</f>
        <v>13</v>
      </c>
      <c r="O158" s="269">
        <f>SEPT!E157</f>
        <v>13</v>
      </c>
      <c r="P158" s="269">
        <f>OKT!E157</f>
        <v>4</v>
      </c>
      <c r="Q158" s="269">
        <f>NOV!E157</f>
        <v>0</v>
      </c>
      <c r="R158" s="269">
        <f>DES!E157</f>
        <v>0</v>
      </c>
      <c r="S158" s="269">
        <f>JAN!H157</f>
        <v>77</v>
      </c>
      <c r="T158" s="269">
        <f>FEB!H157</f>
        <v>23</v>
      </c>
      <c r="U158" s="269">
        <f>MAR!H157</f>
        <v>34</v>
      </c>
      <c r="V158" s="269">
        <f>APR!H157</f>
        <v>24</v>
      </c>
      <c r="W158" s="269">
        <f>MEI!H157</f>
        <v>23</v>
      </c>
      <c r="X158" s="269">
        <f>JUN!H157</f>
        <v>12</v>
      </c>
      <c r="Y158" s="269">
        <f>JUL!H157</f>
        <v>13</v>
      </c>
      <c r="Z158" s="269">
        <f>AGS!H157</f>
        <v>13</v>
      </c>
      <c r="AA158" s="269">
        <f>SEPT!H157</f>
        <v>13</v>
      </c>
      <c r="AB158" s="269">
        <f>OKT!H157</f>
        <v>4</v>
      </c>
      <c r="AC158" s="269">
        <f>NOV!H157</f>
        <v>6</v>
      </c>
      <c r="AD158" s="269">
        <f>DES!H157</f>
        <v>1</v>
      </c>
      <c r="AE158" s="269">
        <f t="shared" si="0"/>
        <v>373</v>
      </c>
      <c r="AF158" s="269">
        <f t="shared" si="1"/>
        <v>243</v>
      </c>
      <c r="AG158" s="270">
        <f t="shared" si="2"/>
        <v>0.65147453083109919</v>
      </c>
      <c r="AH158" s="271">
        <f t="shared" si="3"/>
        <v>314</v>
      </c>
      <c r="AI158" s="271">
        <f t="shared" si="4"/>
        <v>193</v>
      </c>
      <c r="AJ158" s="271">
        <f t="shared" si="5"/>
        <v>0.61464968152866239</v>
      </c>
      <c r="AK158" s="271">
        <f t="shared" si="6"/>
        <v>59</v>
      </c>
      <c r="AL158" s="271">
        <f t="shared" si="7"/>
        <v>50</v>
      </c>
      <c r="AM158" s="271">
        <f t="shared" si="8"/>
        <v>0.84745762711864403</v>
      </c>
    </row>
    <row r="159" spans="1:39" ht="15.75" customHeight="1" x14ac:dyDescent="0.3">
      <c r="A159" s="53">
        <v>157</v>
      </c>
      <c r="B159" s="53"/>
      <c r="C159" s="137" t="s">
        <v>591</v>
      </c>
      <c r="D159" s="267">
        <v>3</v>
      </c>
      <c r="E159" s="268" t="s">
        <v>180</v>
      </c>
      <c r="F159" s="268" t="s">
        <v>873</v>
      </c>
      <c r="G159" s="269">
        <f>JAN!E158</f>
        <v>2911</v>
      </c>
      <c r="H159" s="269">
        <f>FEB!E158</f>
        <v>3277</v>
      </c>
      <c r="I159" s="269">
        <f>MAR!E158</f>
        <v>2996</v>
      </c>
      <c r="J159" s="269">
        <f>APR!E158</f>
        <v>2779</v>
      </c>
      <c r="K159" s="269">
        <f>MEI!E158</f>
        <v>2822</v>
      </c>
      <c r="L159" s="269">
        <f>JUN!E158</f>
        <v>2188</v>
      </c>
      <c r="M159" s="269">
        <f>JUL!E158</f>
        <v>2722</v>
      </c>
      <c r="N159" s="269">
        <f>AGS!E158</f>
        <v>1985</v>
      </c>
      <c r="O159" s="269">
        <f>SEPT!E158</f>
        <v>1985</v>
      </c>
      <c r="P159" s="269">
        <f>OKT!E158</f>
        <v>1865</v>
      </c>
      <c r="Q159" s="269">
        <f>NOV!E158</f>
        <v>1584</v>
      </c>
      <c r="R159" s="269">
        <f>DES!E158</f>
        <v>1682</v>
      </c>
      <c r="S159" s="269">
        <f>JAN!H158</f>
        <v>2271</v>
      </c>
      <c r="T159" s="269">
        <f>FEB!H158</f>
        <v>1901</v>
      </c>
      <c r="U159" s="269">
        <f>MAR!H158</f>
        <v>1581</v>
      </c>
      <c r="V159" s="269">
        <f>APR!H158</f>
        <v>1673</v>
      </c>
      <c r="W159" s="269">
        <f>MEI!H158</f>
        <v>1384</v>
      </c>
      <c r="X159" s="269">
        <f>JUN!H158</f>
        <v>976</v>
      </c>
      <c r="Y159" s="269">
        <f>JUL!H158</f>
        <v>1612</v>
      </c>
      <c r="Z159" s="269">
        <f>AGS!H158</f>
        <v>1284</v>
      </c>
      <c r="AA159" s="269">
        <f>SEPT!H158</f>
        <v>1284</v>
      </c>
      <c r="AB159" s="269">
        <f>OKT!H158</f>
        <v>1321</v>
      </c>
      <c r="AC159" s="269">
        <f>NOV!H158</f>
        <v>1664</v>
      </c>
      <c r="AD159" s="269">
        <f>DES!H158</f>
        <v>1591</v>
      </c>
      <c r="AE159" s="269">
        <f t="shared" si="0"/>
        <v>28796</v>
      </c>
      <c r="AF159" s="269">
        <f t="shared" si="1"/>
        <v>18542</v>
      </c>
      <c r="AG159" s="270">
        <f t="shared" si="2"/>
        <v>0.64390887623281012</v>
      </c>
      <c r="AH159" s="271">
        <f t="shared" si="3"/>
        <v>16973</v>
      </c>
      <c r="AI159" s="271">
        <f t="shared" si="4"/>
        <v>9786</v>
      </c>
      <c r="AJ159" s="271">
        <f t="shared" si="5"/>
        <v>0.57656277617392326</v>
      </c>
      <c r="AK159" s="271">
        <f t="shared" si="6"/>
        <v>11823</v>
      </c>
      <c r="AL159" s="271">
        <f t="shared" si="7"/>
        <v>8756</v>
      </c>
      <c r="AM159" s="271">
        <f t="shared" si="8"/>
        <v>0.74059037469339428</v>
      </c>
    </row>
    <row r="160" spans="1:39" ht="15.75" customHeight="1" x14ac:dyDescent="0.3">
      <c r="A160" s="53">
        <v>158</v>
      </c>
      <c r="B160" s="53"/>
      <c r="C160" s="137" t="s">
        <v>599</v>
      </c>
      <c r="D160" s="267">
        <v>4</v>
      </c>
      <c r="E160" s="268" t="s">
        <v>180</v>
      </c>
      <c r="F160" s="268" t="s">
        <v>878</v>
      </c>
      <c r="G160" s="269">
        <f>JAN!E159</f>
        <v>1013</v>
      </c>
      <c r="H160" s="269">
        <f>FEB!E159</f>
        <v>891</v>
      </c>
      <c r="I160" s="269">
        <f>MAR!E159</f>
        <v>940</v>
      </c>
      <c r="J160" s="269">
        <f>APR!E159</f>
        <v>760</v>
      </c>
      <c r="K160" s="269">
        <f>MEI!E159</f>
        <v>719</v>
      </c>
      <c r="L160" s="269">
        <f>JUN!E159</f>
        <v>492</v>
      </c>
      <c r="M160" s="269">
        <f>JUL!E159</f>
        <v>820</v>
      </c>
      <c r="N160" s="269">
        <f>AGS!E159</f>
        <v>759</v>
      </c>
      <c r="O160" s="269">
        <f>SEPT!E159</f>
        <v>759</v>
      </c>
      <c r="P160" s="269">
        <f>OKT!E159</f>
        <v>727</v>
      </c>
      <c r="Q160" s="269">
        <f>NOV!E159</f>
        <v>685</v>
      </c>
      <c r="R160" s="269">
        <f>DES!E159</f>
        <v>746</v>
      </c>
      <c r="S160" s="269">
        <f>JAN!H159</f>
        <v>1042</v>
      </c>
      <c r="T160" s="269">
        <f>FEB!H159</f>
        <v>747</v>
      </c>
      <c r="U160" s="269">
        <f>MAR!H159</f>
        <v>783</v>
      </c>
      <c r="V160" s="269">
        <f>APR!H159</f>
        <v>552</v>
      </c>
      <c r="W160" s="269">
        <f>MEI!H159</f>
        <v>520</v>
      </c>
      <c r="X160" s="269">
        <f>JUN!H159</f>
        <v>358</v>
      </c>
      <c r="Y160" s="269">
        <f>JUL!H159</f>
        <v>634</v>
      </c>
      <c r="Z160" s="269">
        <f>AGS!H159</f>
        <v>541</v>
      </c>
      <c r="AA160" s="269">
        <f>SEPT!H159</f>
        <v>541</v>
      </c>
      <c r="AB160" s="269">
        <f>OKT!H159</f>
        <v>638</v>
      </c>
      <c r="AC160" s="269">
        <f>NOV!H159</f>
        <v>594</v>
      </c>
      <c r="AD160" s="269">
        <f>DES!H159</f>
        <v>667</v>
      </c>
      <c r="AE160" s="269">
        <f t="shared" si="0"/>
        <v>9311</v>
      </c>
      <c r="AF160" s="269">
        <f t="shared" si="1"/>
        <v>7617</v>
      </c>
      <c r="AG160" s="270">
        <f t="shared" si="2"/>
        <v>0.81806465470948342</v>
      </c>
      <c r="AH160" s="271">
        <f t="shared" si="3"/>
        <v>4815</v>
      </c>
      <c r="AI160" s="271">
        <f t="shared" si="4"/>
        <v>4002</v>
      </c>
      <c r="AJ160" s="271">
        <f t="shared" si="5"/>
        <v>0.83115264797507793</v>
      </c>
      <c r="AK160" s="271">
        <f t="shared" si="6"/>
        <v>4496</v>
      </c>
      <c r="AL160" s="271">
        <f t="shared" si="7"/>
        <v>3615</v>
      </c>
      <c r="AM160" s="271">
        <f t="shared" si="8"/>
        <v>0.80404804270462638</v>
      </c>
    </row>
    <row r="161" spans="1:39" ht="15.75" customHeight="1" x14ac:dyDescent="0.3">
      <c r="A161" s="53">
        <v>159</v>
      </c>
      <c r="B161" s="53"/>
      <c r="C161" s="137" t="s">
        <v>599</v>
      </c>
      <c r="D161" s="267">
        <v>5</v>
      </c>
      <c r="E161" s="268" t="s">
        <v>180</v>
      </c>
      <c r="F161" s="268" t="s">
        <v>879</v>
      </c>
      <c r="G161" s="269">
        <f>JAN!E160</f>
        <v>21</v>
      </c>
      <c r="H161" s="269">
        <f>FEB!E160</f>
        <v>16</v>
      </c>
      <c r="I161" s="269">
        <f>MAR!E160</f>
        <v>9</v>
      </c>
      <c r="J161" s="269">
        <f>APR!E160</f>
        <v>15</v>
      </c>
      <c r="K161" s="269">
        <f>MEI!E160</f>
        <v>6</v>
      </c>
      <c r="L161" s="269">
        <f>JUN!E160</f>
        <v>2</v>
      </c>
      <c r="M161" s="269">
        <f>JUL!E160</f>
        <v>13</v>
      </c>
      <c r="N161" s="269">
        <f>AGS!E160</f>
        <v>1</v>
      </c>
      <c r="O161" s="269">
        <f>SEPT!E160</f>
        <v>1</v>
      </c>
      <c r="P161" s="269">
        <f>OKT!E160</f>
        <v>0</v>
      </c>
      <c r="Q161" s="269">
        <f>NOV!E160</f>
        <v>0</v>
      </c>
      <c r="R161" s="269">
        <f>DES!E160</f>
        <v>0</v>
      </c>
      <c r="S161" s="269">
        <f>JAN!H160</f>
        <v>21</v>
      </c>
      <c r="T161" s="269">
        <f>FEB!H160</f>
        <v>16</v>
      </c>
      <c r="U161" s="269">
        <f>MAR!H160</f>
        <v>9</v>
      </c>
      <c r="V161" s="269">
        <f>APR!H160</f>
        <v>15</v>
      </c>
      <c r="W161" s="269">
        <f>MEI!H160</f>
        <v>6</v>
      </c>
      <c r="X161" s="269">
        <f>JUN!H160</f>
        <v>2</v>
      </c>
      <c r="Y161" s="269">
        <f>JUL!H160</f>
        <v>13</v>
      </c>
      <c r="Z161" s="269">
        <f>AGS!H160</f>
        <v>1</v>
      </c>
      <c r="AA161" s="269">
        <f>SEPT!H160</f>
        <v>1</v>
      </c>
      <c r="AB161" s="269">
        <f>OKT!H160</f>
        <v>0</v>
      </c>
      <c r="AC161" s="269">
        <f>NOV!H160</f>
        <v>0</v>
      </c>
      <c r="AD161" s="269">
        <f>DES!H160</f>
        <v>0</v>
      </c>
      <c r="AE161" s="269">
        <f t="shared" si="0"/>
        <v>84</v>
      </c>
      <c r="AF161" s="269">
        <f t="shared" si="1"/>
        <v>84</v>
      </c>
      <c r="AG161" s="270">
        <f t="shared" si="2"/>
        <v>1</v>
      </c>
      <c r="AH161" s="271">
        <f t="shared" si="3"/>
        <v>69</v>
      </c>
      <c r="AI161" s="271">
        <f t="shared" si="4"/>
        <v>69</v>
      </c>
      <c r="AJ161" s="271">
        <f t="shared" si="5"/>
        <v>1</v>
      </c>
      <c r="AK161" s="271">
        <f t="shared" si="6"/>
        <v>15</v>
      </c>
      <c r="AL161" s="271">
        <f t="shared" si="7"/>
        <v>15</v>
      </c>
      <c r="AM161" s="271">
        <f t="shared" si="8"/>
        <v>1</v>
      </c>
    </row>
    <row r="162" spans="1:39" ht="15.75" customHeight="1" x14ac:dyDescent="0.3">
      <c r="A162" s="53">
        <v>160</v>
      </c>
      <c r="B162" s="53"/>
      <c r="C162" s="137" t="s">
        <v>601</v>
      </c>
      <c r="D162" s="267">
        <v>6</v>
      </c>
      <c r="E162" s="268" t="s">
        <v>180</v>
      </c>
      <c r="F162" s="268" t="s">
        <v>881</v>
      </c>
      <c r="G162" s="269">
        <f>JAN!E161</f>
        <v>2561</v>
      </c>
      <c r="H162" s="269">
        <f>FEB!E161</f>
        <v>2307</v>
      </c>
      <c r="I162" s="269">
        <f>MAR!E161</f>
        <v>2638</v>
      </c>
      <c r="J162" s="269">
        <f>APR!E161</f>
        <v>1737</v>
      </c>
      <c r="K162" s="269">
        <f>MEI!E161</f>
        <v>2242</v>
      </c>
      <c r="L162" s="269">
        <f>JUN!E161</f>
        <v>1736</v>
      </c>
      <c r="M162" s="269">
        <f>JUL!E161</f>
        <v>1263</v>
      </c>
      <c r="N162" s="269">
        <f>AGS!E161</f>
        <v>1237</v>
      </c>
      <c r="O162" s="269">
        <f>SEPT!E161</f>
        <v>1237</v>
      </c>
      <c r="P162" s="269">
        <f>OKT!E161</f>
        <v>1297</v>
      </c>
      <c r="Q162" s="269">
        <f>NOV!E161</f>
        <v>1383</v>
      </c>
      <c r="R162" s="269">
        <f>DES!E161</f>
        <v>1100</v>
      </c>
      <c r="S162" s="269">
        <f>JAN!H161</f>
        <v>2154</v>
      </c>
      <c r="T162" s="269">
        <f>FEB!H161</f>
        <v>1586</v>
      </c>
      <c r="U162" s="269">
        <f>MAR!H161</f>
        <v>2140</v>
      </c>
      <c r="V162" s="269">
        <f>APR!H161</f>
        <v>1371</v>
      </c>
      <c r="W162" s="269">
        <f>MEI!H161</f>
        <v>1365</v>
      </c>
      <c r="X162" s="269">
        <f>JUN!H161</f>
        <v>1410</v>
      </c>
      <c r="Y162" s="269">
        <f>JUL!H161</f>
        <v>685</v>
      </c>
      <c r="Z162" s="269">
        <f>AGS!H161</f>
        <v>840</v>
      </c>
      <c r="AA162" s="269">
        <f>SEPT!H161</f>
        <v>840</v>
      </c>
      <c r="AB162" s="269">
        <f>OKT!H161</f>
        <v>914</v>
      </c>
      <c r="AC162" s="269">
        <f>NOV!H161</f>
        <v>946</v>
      </c>
      <c r="AD162" s="269">
        <f>DES!H161</f>
        <v>716</v>
      </c>
      <c r="AE162" s="269">
        <f t="shared" si="0"/>
        <v>20738</v>
      </c>
      <c r="AF162" s="269">
        <f t="shared" si="1"/>
        <v>14967</v>
      </c>
      <c r="AG162" s="270">
        <f t="shared" si="2"/>
        <v>0.72171858424148905</v>
      </c>
      <c r="AH162" s="271">
        <f t="shared" si="3"/>
        <v>13221</v>
      </c>
      <c r="AI162" s="271">
        <f t="shared" si="4"/>
        <v>10026</v>
      </c>
      <c r="AJ162" s="271">
        <f t="shared" si="5"/>
        <v>0.75833900612661675</v>
      </c>
      <c r="AK162" s="271">
        <f t="shared" si="6"/>
        <v>7517</v>
      </c>
      <c r="AL162" s="271">
        <f t="shared" si="7"/>
        <v>4941</v>
      </c>
      <c r="AM162" s="271">
        <f t="shared" si="8"/>
        <v>0.65731009711321009</v>
      </c>
    </row>
    <row r="163" spans="1:39" ht="15.75" customHeight="1" x14ac:dyDescent="0.3">
      <c r="A163" s="53">
        <v>161</v>
      </c>
      <c r="B163" s="53"/>
      <c r="C163" s="137" t="s">
        <v>599</v>
      </c>
      <c r="D163" s="267">
        <v>7</v>
      </c>
      <c r="E163" s="268" t="s">
        <v>180</v>
      </c>
      <c r="F163" s="268" t="s">
        <v>880</v>
      </c>
      <c r="G163" s="269">
        <f>JAN!E162</f>
        <v>270</v>
      </c>
      <c r="H163" s="269">
        <f>FEB!E162</f>
        <v>198</v>
      </c>
      <c r="I163" s="269">
        <f>MAR!E162</f>
        <v>228</v>
      </c>
      <c r="J163" s="269">
        <f>APR!E162</f>
        <v>275</v>
      </c>
      <c r="K163" s="269">
        <f>MEI!E162</f>
        <v>174</v>
      </c>
      <c r="L163" s="269">
        <f>JUN!E162</f>
        <v>129</v>
      </c>
      <c r="M163" s="269">
        <f>JUL!E162</f>
        <v>180</v>
      </c>
      <c r="N163" s="269">
        <f>AGS!E162</f>
        <v>150</v>
      </c>
      <c r="O163" s="269">
        <f>SEPT!E162</f>
        <v>150</v>
      </c>
      <c r="P163" s="269">
        <f>OKT!E162</f>
        <v>179</v>
      </c>
      <c r="Q163" s="269">
        <f>NOV!E162</f>
        <v>203</v>
      </c>
      <c r="R163" s="269">
        <f>DES!E162</f>
        <v>268</v>
      </c>
      <c r="S163" s="269">
        <f>JAN!H162</f>
        <v>256</v>
      </c>
      <c r="T163" s="269">
        <f>FEB!H162</f>
        <v>134</v>
      </c>
      <c r="U163" s="269">
        <f>MAR!H162</f>
        <v>138</v>
      </c>
      <c r="V163" s="269">
        <f>APR!H162</f>
        <v>191</v>
      </c>
      <c r="W163" s="269">
        <f>MEI!H162</f>
        <v>115</v>
      </c>
      <c r="X163" s="269">
        <f>JUN!H162</f>
        <v>72</v>
      </c>
      <c r="Y163" s="269">
        <f>JUL!H162</f>
        <v>126</v>
      </c>
      <c r="Z163" s="269">
        <f>AGS!H162</f>
        <v>123</v>
      </c>
      <c r="AA163" s="269">
        <f>SEPT!H162</f>
        <v>123</v>
      </c>
      <c r="AB163" s="269">
        <f>OKT!H162</f>
        <v>158</v>
      </c>
      <c r="AC163" s="269">
        <f>NOV!H162</f>
        <v>143</v>
      </c>
      <c r="AD163" s="269">
        <f>DES!H162</f>
        <v>149</v>
      </c>
      <c r="AE163" s="269">
        <f t="shared" si="0"/>
        <v>2404</v>
      </c>
      <c r="AF163" s="269">
        <f t="shared" si="1"/>
        <v>1728</v>
      </c>
      <c r="AG163" s="270">
        <f t="shared" si="2"/>
        <v>0.71880199667221301</v>
      </c>
      <c r="AH163" s="271">
        <f t="shared" si="3"/>
        <v>1274</v>
      </c>
      <c r="AI163" s="271">
        <f t="shared" si="4"/>
        <v>906</v>
      </c>
      <c r="AJ163" s="271">
        <f t="shared" si="5"/>
        <v>0.71114599686028257</v>
      </c>
      <c r="AK163" s="271">
        <f t="shared" si="6"/>
        <v>1130</v>
      </c>
      <c r="AL163" s="271">
        <f t="shared" si="7"/>
        <v>822</v>
      </c>
      <c r="AM163" s="271">
        <f t="shared" si="8"/>
        <v>0.72743362831858405</v>
      </c>
    </row>
    <row r="164" spans="1:39" ht="15.75" customHeight="1" x14ac:dyDescent="0.3">
      <c r="A164" s="53">
        <v>162</v>
      </c>
      <c r="B164" s="53"/>
      <c r="C164" s="137" t="s">
        <v>599</v>
      </c>
      <c r="D164" s="267">
        <v>8</v>
      </c>
      <c r="E164" s="268" t="s">
        <v>180</v>
      </c>
      <c r="F164" s="268" t="s">
        <v>876</v>
      </c>
      <c r="G164" s="269">
        <f>JAN!E163</f>
        <v>844</v>
      </c>
      <c r="H164" s="269">
        <f>FEB!E163</f>
        <v>332</v>
      </c>
      <c r="I164" s="269">
        <f>MAR!E163</f>
        <v>178</v>
      </c>
      <c r="J164" s="269">
        <f>APR!E163</f>
        <v>186</v>
      </c>
      <c r="K164" s="269">
        <f>MEI!E163</f>
        <v>474</v>
      </c>
      <c r="L164" s="269">
        <f>JUN!E163</f>
        <v>343</v>
      </c>
      <c r="M164" s="269">
        <f>JUL!E163</f>
        <v>690</v>
      </c>
      <c r="N164" s="269">
        <f>AGS!E163</f>
        <v>116</v>
      </c>
      <c r="O164" s="269">
        <f>SEPT!E163</f>
        <v>116</v>
      </c>
      <c r="P164" s="269">
        <f>OKT!E163</f>
        <v>185</v>
      </c>
      <c r="Q164" s="269">
        <f>NOV!E163</f>
        <v>148</v>
      </c>
      <c r="R164" s="269">
        <f>DES!E163</f>
        <v>391</v>
      </c>
      <c r="S164" s="269">
        <f>JAN!H163</f>
        <v>844</v>
      </c>
      <c r="T164" s="269">
        <f>FEB!H163</f>
        <v>160</v>
      </c>
      <c r="U164" s="269">
        <f>MAR!H163</f>
        <v>86</v>
      </c>
      <c r="V164" s="269">
        <f>APR!H163</f>
        <v>74</v>
      </c>
      <c r="W164" s="269">
        <f>MEI!H163</f>
        <v>170</v>
      </c>
      <c r="X164" s="269">
        <f>JUN!H163</f>
        <v>104</v>
      </c>
      <c r="Y164" s="269">
        <f>JUL!H163</f>
        <v>630</v>
      </c>
      <c r="Z164" s="269">
        <f>AGS!H163</f>
        <v>30</v>
      </c>
      <c r="AA164" s="269">
        <f>SEPT!H163</f>
        <v>30</v>
      </c>
      <c r="AB164" s="269">
        <f>OKT!H163</f>
        <v>30</v>
      </c>
      <c r="AC164" s="269">
        <f>NOV!H163</f>
        <v>28</v>
      </c>
      <c r="AD164" s="269">
        <f>DES!H163</f>
        <v>190</v>
      </c>
      <c r="AE164" s="269">
        <f t="shared" si="0"/>
        <v>4003</v>
      </c>
      <c r="AF164" s="269">
        <f t="shared" si="1"/>
        <v>2376</v>
      </c>
      <c r="AG164" s="270">
        <f t="shared" si="2"/>
        <v>0.59355483387459407</v>
      </c>
      <c r="AH164" s="271">
        <f t="shared" si="3"/>
        <v>2357</v>
      </c>
      <c r="AI164" s="271">
        <f t="shared" si="4"/>
        <v>1438</v>
      </c>
      <c r="AJ164" s="271">
        <f t="shared" si="5"/>
        <v>0.61009758167161643</v>
      </c>
      <c r="AK164" s="271">
        <f t="shared" si="6"/>
        <v>1646</v>
      </c>
      <c r="AL164" s="271">
        <f t="shared" si="7"/>
        <v>938</v>
      </c>
      <c r="AM164" s="271">
        <f t="shared" si="8"/>
        <v>0.56986634264884573</v>
      </c>
    </row>
    <row r="165" spans="1:39" ht="15.75" customHeight="1" x14ac:dyDescent="0.3">
      <c r="A165" s="53">
        <v>163</v>
      </c>
      <c r="B165" s="53"/>
      <c r="C165" s="137" t="s">
        <v>599</v>
      </c>
      <c r="D165" s="267">
        <v>9</v>
      </c>
      <c r="E165" s="268" t="s">
        <v>180</v>
      </c>
      <c r="F165" s="268" t="s">
        <v>875</v>
      </c>
      <c r="G165" s="269">
        <f>JAN!E164</f>
        <v>26</v>
      </c>
      <c r="H165" s="269">
        <f>FEB!E164</f>
        <v>18</v>
      </c>
      <c r="I165" s="269">
        <f>MAR!E164</f>
        <v>20</v>
      </c>
      <c r="J165" s="269">
        <f>APR!E164</f>
        <v>27</v>
      </c>
      <c r="K165" s="269">
        <f>MEI!E164</f>
        <v>9</v>
      </c>
      <c r="L165" s="269">
        <f>JUN!E164</f>
        <v>5</v>
      </c>
      <c r="M165" s="269">
        <f>JUL!E164</f>
        <v>16</v>
      </c>
      <c r="N165" s="269">
        <f>AGS!E164</f>
        <v>4</v>
      </c>
      <c r="O165" s="269">
        <f>SEPT!E164</f>
        <v>4</v>
      </c>
      <c r="P165" s="269">
        <f>OKT!E164</f>
        <v>0</v>
      </c>
      <c r="Q165" s="269">
        <f>NOV!E164</f>
        <v>0</v>
      </c>
      <c r="R165" s="269">
        <f>DES!E164</f>
        <v>0</v>
      </c>
      <c r="S165" s="269">
        <f>JAN!H164</f>
        <v>26</v>
      </c>
      <c r="T165" s="269">
        <f>FEB!H164</f>
        <v>18</v>
      </c>
      <c r="U165" s="269">
        <f>MAR!H164</f>
        <v>20</v>
      </c>
      <c r="V165" s="269">
        <f>APR!H164</f>
        <v>16</v>
      </c>
      <c r="W165" s="269">
        <f>MEI!H164</f>
        <v>9</v>
      </c>
      <c r="X165" s="269">
        <f>JUN!H164</f>
        <v>5</v>
      </c>
      <c r="Y165" s="269">
        <f>JUL!H164</f>
        <v>16</v>
      </c>
      <c r="Z165" s="269">
        <f>AGS!H164</f>
        <v>4</v>
      </c>
      <c r="AA165" s="269">
        <f>SEPT!H164</f>
        <v>4</v>
      </c>
      <c r="AB165" s="269">
        <f>OKT!H164</f>
        <v>0</v>
      </c>
      <c r="AC165" s="269">
        <f>NOV!H164</f>
        <v>0</v>
      </c>
      <c r="AD165" s="269">
        <f>DES!H164</f>
        <v>0</v>
      </c>
      <c r="AE165" s="269">
        <f t="shared" si="0"/>
        <v>129</v>
      </c>
      <c r="AF165" s="269">
        <f t="shared" si="1"/>
        <v>118</v>
      </c>
      <c r="AG165" s="270">
        <f t="shared" si="2"/>
        <v>0.9147286821705426</v>
      </c>
      <c r="AH165" s="271">
        <f t="shared" si="3"/>
        <v>105</v>
      </c>
      <c r="AI165" s="271">
        <f t="shared" si="4"/>
        <v>94</v>
      </c>
      <c r="AJ165" s="271">
        <f t="shared" si="5"/>
        <v>0.89523809523809528</v>
      </c>
      <c r="AK165" s="271">
        <f t="shared" si="6"/>
        <v>24</v>
      </c>
      <c r="AL165" s="271">
        <f t="shared" si="7"/>
        <v>24</v>
      </c>
      <c r="AM165" s="271">
        <f t="shared" si="8"/>
        <v>1</v>
      </c>
    </row>
    <row r="166" spans="1:39" ht="15.75" customHeight="1" x14ac:dyDescent="0.3">
      <c r="A166" s="53">
        <v>164</v>
      </c>
      <c r="B166" s="53"/>
      <c r="C166" s="137" t="s">
        <v>591</v>
      </c>
      <c r="D166" s="267">
        <v>10</v>
      </c>
      <c r="E166" s="268" t="s">
        <v>180</v>
      </c>
      <c r="F166" s="268" t="s">
        <v>872</v>
      </c>
      <c r="G166" s="269">
        <f>JAN!E165</f>
        <v>0</v>
      </c>
      <c r="H166" s="269">
        <f>FEB!E165</f>
        <v>0</v>
      </c>
      <c r="I166" s="269">
        <f>MAR!E165</f>
        <v>0</v>
      </c>
      <c r="J166" s="269">
        <f>APR!E165</f>
        <v>0</v>
      </c>
      <c r="K166" s="269">
        <f>MEI!E165</f>
        <v>0</v>
      </c>
      <c r="L166" s="269">
        <f>JUN!E165</f>
        <v>0</v>
      </c>
      <c r="M166" s="269">
        <f>JUL!E165</f>
        <v>0</v>
      </c>
      <c r="N166" s="269">
        <f>AGS!E165</f>
        <v>0</v>
      </c>
      <c r="O166" s="269">
        <f>SEPT!E165</f>
        <v>0</v>
      </c>
      <c r="P166" s="269">
        <f>OKT!E165</f>
        <v>0</v>
      </c>
      <c r="Q166" s="269">
        <f>NOV!E165</f>
        <v>0</v>
      </c>
      <c r="R166" s="269">
        <f>DES!E165</f>
        <v>0</v>
      </c>
      <c r="S166" s="269">
        <f>JAN!H165</f>
        <v>0</v>
      </c>
      <c r="T166" s="269">
        <f>FEB!H165</f>
        <v>0</v>
      </c>
      <c r="U166" s="269">
        <f>MAR!H165</f>
        <v>0</v>
      </c>
      <c r="V166" s="269">
        <f>APR!H165</f>
        <v>0</v>
      </c>
      <c r="W166" s="269">
        <f>MEI!H165</f>
        <v>0</v>
      </c>
      <c r="X166" s="269">
        <f>JUN!H165</f>
        <v>0</v>
      </c>
      <c r="Y166" s="269">
        <f>JUL!H165</f>
        <v>0</v>
      </c>
      <c r="Z166" s="269">
        <f>AGS!H165</f>
        <v>0</v>
      </c>
      <c r="AA166" s="269">
        <f>SEPT!H165</f>
        <v>0</v>
      </c>
      <c r="AB166" s="269">
        <f>OKT!H165</f>
        <v>0</v>
      </c>
      <c r="AC166" s="269">
        <f>NOV!H165</f>
        <v>0</v>
      </c>
      <c r="AD166" s="269">
        <f>DES!H165</f>
        <v>0</v>
      </c>
      <c r="AE166" s="269">
        <f t="shared" si="0"/>
        <v>0</v>
      </c>
      <c r="AF166" s="269">
        <f t="shared" si="1"/>
        <v>0</v>
      </c>
      <c r="AG166" s="270" t="e">
        <f t="shared" si="2"/>
        <v>#DIV/0!</v>
      </c>
      <c r="AH166" s="271">
        <f t="shared" si="3"/>
        <v>0</v>
      </c>
      <c r="AI166" s="271">
        <f t="shared" si="4"/>
        <v>0</v>
      </c>
      <c r="AJ166" s="271" t="e">
        <f t="shared" si="5"/>
        <v>#DIV/0!</v>
      </c>
      <c r="AK166" s="271">
        <f t="shared" si="6"/>
        <v>0</v>
      </c>
      <c r="AL166" s="271">
        <f t="shared" si="7"/>
        <v>0</v>
      </c>
      <c r="AM166" s="271" t="e">
        <f t="shared" si="8"/>
        <v>#DIV/0!</v>
      </c>
    </row>
    <row r="167" spans="1:39" ht="15.75" customHeight="1" x14ac:dyDescent="0.3">
      <c r="A167" s="53">
        <v>165</v>
      </c>
      <c r="B167" s="53"/>
      <c r="C167" s="137" t="s">
        <v>717</v>
      </c>
      <c r="D167" s="137">
        <v>1</v>
      </c>
      <c r="E167" s="53" t="s">
        <v>191</v>
      </c>
      <c r="F167" s="53" t="s">
        <v>192</v>
      </c>
      <c r="G167" s="151">
        <f>JAN!E166</f>
        <v>4923</v>
      </c>
      <c r="H167" s="151">
        <f>FEB!E166</f>
        <v>7824</v>
      </c>
      <c r="I167" s="151">
        <f>MAR!E166</f>
        <v>4337</v>
      </c>
      <c r="J167" s="151">
        <f>APR!E166</f>
        <v>4954</v>
      </c>
      <c r="K167" s="151">
        <f>MEI!E166</f>
        <v>5368</v>
      </c>
      <c r="L167" s="151">
        <f>JUN!E166</f>
        <v>5131</v>
      </c>
      <c r="M167" s="151">
        <f>JUL!E166</f>
        <v>4167</v>
      </c>
      <c r="N167" s="151">
        <f>AGS!E166</f>
        <v>6131</v>
      </c>
      <c r="O167" s="151">
        <f>SEPT!E166</f>
        <v>4493</v>
      </c>
      <c r="P167" s="151">
        <f>OKT!E166</f>
        <v>2203</v>
      </c>
      <c r="Q167" s="151">
        <f>NOV!E166</f>
        <v>3437</v>
      </c>
      <c r="R167" s="151">
        <f>DES!E166</f>
        <v>3023</v>
      </c>
      <c r="S167" s="151">
        <f>JAN!H166</f>
        <v>4923</v>
      </c>
      <c r="T167" s="151">
        <f>FEB!H166</f>
        <v>7824</v>
      </c>
      <c r="U167" s="151">
        <f>MAR!H166</f>
        <v>4337</v>
      </c>
      <c r="V167" s="151">
        <f>APR!H166</f>
        <v>4954</v>
      </c>
      <c r="W167" s="151">
        <f>MEI!H166</f>
        <v>5368</v>
      </c>
      <c r="X167" s="151">
        <f>JUN!H166</f>
        <v>5131</v>
      </c>
      <c r="Y167" s="151">
        <f>JUL!H166</f>
        <v>4167</v>
      </c>
      <c r="Z167" s="151">
        <f>AGS!H166</f>
        <v>6131</v>
      </c>
      <c r="AA167" s="151">
        <f>SEPT!H166</f>
        <v>4493</v>
      </c>
      <c r="AB167" s="151">
        <f>OKT!H166</f>
        <v>2203</v>
      </c>
      <c r="AC167" s="151">
        <f>NOV!H166</f>
        <v>3437</v>
      </c>
      <c r="AD167" s="151">
        <f>DES!H166</f>
        <v>3023</v>
      </c>
      <c r="AE167" s="151">
        <f t="shared" si="0"/>
        <v>55991</v>
      </c>
      <c r="AF167" s="151">
        <f t="shared" si="1"/>
        <v>55991</v>
      </c>
      <c r="AG167" s="152">
        <f t="shared" si="2"/>
        <v>1</v>
      </c>
      <c r="AH167" s="82">
        <f t="shared" si="3"/>
        <v>32537</v>
      </c>
      <c r="AI167" s="82">
        <f t="shared" si="4"/>
        <v>32537</v>
      </c>
      <c r="AJ167" s="82">
        <f t="shared" si="5"/>
        <v>1</v>
      </c>
      <c r="AK167" s="82">
        <f t="shared" si="6"/>
        <v>23454</v>
      </c>
      <c r="AL167" s="82">
        <f t="shared" si="7"/>
        <v>23454</v>
      </c>
      <c r="AM167" s="82">
        <f t="shared" si="8"/>
        <v>1</v>
      </c>
    </row>
    <row r="168" spans="1:39" ht="15.75" customHeight="1" x14ac:dyDescent="0.3">
      <c r="A168" s="53">
        <v>166</v>
      </c>
      <c r="B168" s="53"/>
      <c r="C168" s="137" t="s">
        <v>717</v>
      </c>
      <c r="D168" s="137">
        <v>2</v>
      </c>
      <c r="E168" s="53" t="s">
        <v>191</v>
      </c>
      <c r="F168" s="53" t="s">
        <v>193</v>
      </c>
      <c r="G168" s="151">
        <f>JAN!E167</f>
        <v>1307</v>
      </c>
      <c r="H168" s="151">
        <f>FEB!E167</f>
        <v>1519</v>
      </c>
      <c r="I168" s="151">
        <f>MAR!E167</f>
        <v>979</v>
      </c>
      <c r="J168" s="151">
        <f>APR!E167</f>
        <v>640</v>
      </c>
      <c r="K168" s="151">
        <f>MEI!E167</f>
        <v>882</v>
      </c>
      <c r="L168" s="151">
        <f>JUN!E167</f>
        <v>444</v>
      </c>
      <c r="M168" s="151">
        <f>JUL!E167</f>
        <v>1053</v>
      </c>
      <c r="N168" s="151">
        <f>AGS!E167</f>
        <v>1957</v>
      </c>
      <c r="O168" s="151">
        <f>SEPT!E167</f>
        <v>1084</v>
      </c>
      <c r="P168" s="151">
        <f>OKT!E167</f>
        <v>2039</v>
      </c>
      <c r="Q168" s="151">
        <f>NOV!E167</f>
        <v>1047</v>
      </c>
      <c r="R168" s="151">
        <f>DES!E167</f>
        <v>207</v>
      </c>
      <c r="S168" s="151">
        <f>JAN!H167</f>
        <v>1307</v>
      </c>
      <c r="T168" s="151">
        <f>FEB!H167</f>
        <v>1519</v>
      </c>
      <c r="U168" s="151">
        <f>MAR!H167</f>
        <v>979</v>
      </c>
      <c r="V168" s="151">
        <f>APR!H167</f>
        <v>640</v>
      </c>
      <c r="W168" s="151">
        <f>MEI!H167</f>
        <v>882</v>
      </c>
      <c r="X168" s="151">
        <f>JUN!H167</f>
        <v>444</v>
      </c>
      <c r="Y168" s="151">
        <f>JUL!H167</f>
        <v>1053</v>
      </c>
      <c r="Z168" s="151">
        <f>AGS!H167</f>
        <v>1957</v>
      </c>
      <c r="AA168" s="151">
        <f>SEPT!H167</f>
        <v>1084</v>
      </c>
      <c r="AB168" s="151">
        <f>OKT!H167</f>
        <v>2039</v>
      </c>
      <c r="AC168" s="151">
        <f>NOV!H167</f>
        <v>1047</v>
      </c>
      <c r="AD168" s="151">
        <f>DES!H167</f>
        <v>207</v>
      </c>
      <c r="AE168" s="151">
        <f t="shared" si="0"/>
        <v>13158</v>
      </c>
      <c r="AF168" s="151">
        <f t="shared" si="1"/>
        <v>13158</v>
      </c>
      <c r="AG168" s="152">
        <f t="shared" si="2"/>
        <v>1</v>
      </c>
      <c r="AH168" s="82">
        <f t="shared" si="3"/>
        <v>5771</v>
      </c>
      <c r="AI168" s="82">
        <f t="shared" si="4"/>
        <v>5771</v>
      </c>
      <c r="AJ168" s="82">
        <f t="shared" si="5"/>
        <v>1</v>
      </c>
      <c r="AK168" s="82">
        <f t="shared" si="6"/>
        <v>7387</v>
      </c>
      <c r="AL168" s="82">
        <f t="shared" si="7"/>
        <v>7387</v>
      </c>
      <c r="AM168" s="82">
        <f t="shared" si="8"/>
        <v>1</v>
      </c>
    </row>
    <row r="169" spans="1:39" ht="15.75" customHeight="1" x14ac:dyDescent="0.3">
      <c r="A169" s="53">
        <v>167</v>
      </c>
      <c r="B169" s="53"/>
      <c r="C169" s="137" t="s">
        <v>717</v>
      </c>
      <c r="D169" s="137">
        <v>3</v>
      </c>
      <c r="E169" s="53" t="s">
        <v>191</v>
      </c>
      <c r="F169" s="53" t="s">
        <v>194</v>
      </c>
      <c r="G169" s="151">
        <f>JAN!E168</f>
        <v>237</v>
      </c>
      <c r="H169" s="151">
        <f>FEB!E168</f>
        <v>535</v>
      </c>
      <c r="I169" s="151">
        <f>MAR!E168</f>
        <v>438</v>
      </c>
      <c r="J169" s="151">
        <f>APR!E168</f>
        <v>417</v>
      </c>
      <c r="K169" s="151">
        <f>MEI!E168</f>
        <v>170</v>
      </c>
      <c r="L169" s="151">
        <f>JUN!E168</f>
        <v>158</v>
      </c>
      <c r="M169" s="151">
        <f>JUL!E168</f>
        <v>90</v>
      </c>
      <c r="N169" s="151">
        <f>AGS!E168</f>
        <v>97</v>
      </c>
      <c r="O169" s="151">
        <f>SEPT!E168</f>
        <v>127</v>
      </c>
      <c r="P169" s="151">
        <f>OKT!E168</f>
        <v>2638</v>
      </c>
      <c r="Q169" s="151">
        <f>NOV!E168</f>
        <v>173</v>
      </c>
      <c r="R169" s="151">
        <f>DES!E168</f>
        <v>4047</v>
      </c>
      <c r="S169" s="151">
        <f>JAN!H168</f>
        <v>237</v>
      </c>
      <c r="T169" s="151">
        <f>FEB!H168</f>
        <v>535</v>
      </c>
      <c r="U169" s="151">
        <f>MAR!H168</f>
        <v>438</v>
      </c>
      <c r="V169" s="151">
        <f>APR!H168</f>
        <v>417</v>
      </c>
      <c r="W169" s="151">
        <f>MEI!H168</f>
        <v>170</v>
      </c>
      <c r="X169" s="151">
        <f>JUN!H168</f>
        <v>158</v>
      </c>
      <c r="Y169" s="151">
        <f>JUL!H168</f>
        <v>90</v>
      </c>
      <c r="Z169" s="151">
        <f>AGS!H168</f>
        <v>97</v>
      </c>
      <c r="AA169" s="151">
        <f>SEPT!H168</f>
        <v>127</v>
      </c>
      <c r="AB169" s="151">
        <f>OKT!H168</f>
        <v>2638</v>
      </c>
      <c r="AC169" s="151">
        <f>NOV!H168</f>
        <v>173</v>
      </c>
      <c r="AD169" s="151">
        <f>DES!H168</f>
        <v>4047</v>
      </c>
      <c r="AE169" s="151">
        <f t="shared" si="0"/>
        <v>9127</v>
      </c>
      <c r="AF169" s="151">
        <f t="shared" si="1"/>
        <v>9127</v>
      </c>
      <c r="AG169" s="152">
        <f t="shared" si="2"/>
        <v>1</v>
      </c>
      <c r="AH169" s="82">
        <f t="shared" si="3"/>
        <v>1955</v>
      </c>
      <c r="AI169" s="82">
        <f t="shared" si="4"/>
        <v>1955</v>
      </c>
      <c r="AJ169" s="82">
        <f t="shared" si="5"/>
        <v>1</v>
      </c>
      <c r="AK169" s="82">
        <f t="shared" si="6"/>
        <v>7172</v>
      </c>
      <c r="AL169" s="82">
        <f t="shared" si="7"/>
        <v>7172</v>
      </c>
      <c r="AM169" s="82">
        <f t="shared" si="8"/>
        <v>1</v>
      </c>
    </row>
    <row r="170" spans="1:39" ht="15.75" customHeight="1" x14ac:dyDescent="0.3">
      <c r="A170" s="53">
        <v>168</v>
      </c>
      <c r="B170" s="53"/>
      <c r="C170" s="137" t="s">
        <v>717</v>
      </c>
      <c r="D170" s="137">
        <v>4</v>
      </c>
      <c r="E170" s="53" t="s">
        <v>191</v>
      </c>
      <c r="F170" s="53" t="s">
        <v>195</v>
      </c>
      <c r="G170" s="151">
        <f>JAN!E169</f>
        <v>3909</v>
      </c>
      <c r="H170" s="151">
        <f>FEB!E169</f>
        <v>3452</v>
      </c>
      <c r="I170" s="151">
        <f>MAR!E169</f>
        <v>2767</v>
      </c>
      <c r="J170" s="151">
        <f>APR!E169</f>
        <v>2124</v>
      </c>
      <c r="K170" s="151">
        <f>MEI!E169</f>
        <v>2620</v>
      </c>
      <c r="L170" s="151">
        <f>JUN!E169</f>
        <v>2455</v>
      </c>
      <c r="M170" s="151">
        <f>JUL!E169</f>
        <v>2548</v>
      </c>
      <c r="N170" s="151">
        <f>AGS!E169</f>
        <v>1867</v>
      </c>
      <c r="O170" s="151">
        <f>SEPT!E169</f>
        <v>2209</v>
      </c>
      <c r="P170" s="151">
        <f>OKT!E169</f>
        <v>1552</v>
      </c>
      <c r="Q170" s="151">
        <f>NOV!E169</f>
        <v>2650</v>
      </c>
      <c r="R170" s="151">
        <f>DES!E169</f>
        <v>1355</v>
      </c>
      <c r="S170" s="151">
        <f>JAN!H169</f>
        <v>3909</v>
      </c>
      <c r="T170" s="151">
        <f>FEB!H169</f>
        <v>3452</v>
      </c>
      <c r="U170" s="151">
        <f>MAR!H169</f>
        <v>2767</v>
      </c>
      <c r="V170" s="151">
        <f>APR!H169</f>
        <v>2124</v>
      </c>
      <c r="W170" s="151">
        <f>MEI!H169</f>
        <v>2620</v>
      </c>
      <c r="X170" s="151">
        <f>JUN!H169</f>
        <v>2455</v>
      </c>
      <c r="Y170" s="151">
        <f>JUL!H169</f>
        <v>2548</v>
      </c>
      <c r="Z170" s="151">
        <f>AGS!H169</f>
        <v>1867</v>
      </c>
      <c r="AA170" s="151">
        <f>SEPT!H169</f>
        <v>2209</v>
      </c>
      <c r="AB170" s="151">
        <f>OKT!H169</f>
        <v>1552</v>
      </c>
      <c r="AC170" s="151">
        <f>NOV!H169</f>
        <v>2650</v>
      </c>
      <c r="AD170" s="151">
        <f>DES!H169</f>
        <v>1355</v>
      </c>
      <c r="AE170" s="151">
        <f t="shared" si="0"/>
        <v>29508</v>
      </c>
      <c r="AF170" s="151">
        <f t="shared" si="1"/>
        <v>29508</v>
      </c>
      <c r="AG170" s="152">
        <f t="shared" si="2"/>
        <v>1</v>
      </c>
      <c r="AH170" s="82">
        <f t="shared" si="3"/>
        <v>17327</v>
      </c>
      <c r="AI170" s="82">
        <f t="shared" si="4"/>
        <v>17327</v>
      </c>
      <c r="AJ170" s="82">
        <f t="shared" si="5"/>
        <v>1</v>
      </c>
      <c r="AK170" s="82">
        <f t="shared" si="6"/>
        <v>12181</v>
      </c>
      <c r="AL170" s="82">
        <f t="shared" si="7"/>
        <v>12181</v>
      </c>
      <c r="AM170" s="82">
        <f t="shared" si="8"/>
        <v>1</v>
      </c>
    </row>
    <row r="171" spans="1:39" ht="15.75" customHeight="1" x14ac:dyDescent="0.3">
      <c r="A171" s="53">
        <v>169</v>
      </c>
      <c r="B171" s="53"/>
      <c r="C171" s="137" t="s">
        <v>599</v>
      </c>
      <c r="D171" s="137">
        <v>5</v>
      </c>
      <c r="E171" s="53" t="s">
        <v>191</v>
      </c>
      <c r="F171" s="53" t="s">
        <v>196</v>
      </c>
      <c r="G171" s="151">
        <f>JAN!E170</f>
        <v>282</v>
      </c>
      <c r="H171" s="151">
        <f>FEB!E170</f>
        <v>429</v>
      </c>
      <c r="I171" s="151">
        <f>MAR!E170</f>
        <v>1290</v>
      </c>
      <c r="J171" s="151">
        <f>APR!E170</f>
        <v>845</v>
      </c>
      <c r="K171" s="151">
        <f>MEI!E170</f>
        <v>366</v>
      </c>
      <c r="L171" s="151">
        <f>JUN!E170</f>
        <v>500</v>
      </c>
      <c r="M171" s="151">
        <f>JUL!E170</f>
        <v>382</v>
      </c>
      <c r="N171" s="151">
        <f>AGS!E170</f>
        <v>382</v>
      </c>
      <c r="O171" s="151">
        <f>SEPT!E170</f>
        <v>526</v>
      </c>
      <c r="P171" s="151">
        <f>OKT!E170</f>
        <v>1523</v>
      </c>
      <c r="Q171" s="151">
        <f>NOV!E170</f>
        <v>211</v>
      </c>
      <c r="R171" s="151">
        <f>DES!E170</f>
        <v>359</v>
      </c>
      <c r="S171" s="151">
        <f>JAN!H170</f>
        <v>282</v>
      </c>
      <c r="T171" s="151">
        <f>FEB!H170</f>
        <v>429</v>
      </c>
      <c r="U171" s="151">
        <f>MAR!H170</f>
        <v>1290</v>
      </c>
      <c r="V171" s="151">
        <f>APR!H170</f>
        <v>845</v>
      </c>
      <c r="W171" s="151">
        <f>MEI!H170</f>
        <v>366</v>
      </c>
      <c r="X171" s="151">
        <f>JUN!H170</f>
        <v>500</v>
      </c>
      <c r="Y171" s="151">
        <f>JUL!H170</f>
        <v>382</v>
      </c>
      <c r="Z171" s="151">
        <f>AGS!H170</f>
        <v>382</v>
      </c>
      <c r="AA171" s="151">
        <f>SEPT!H170</f>
        <v>526</v>
      </c>
      <c r="AB171" s="151">
        <f>OKT!H170</f>
        <v>1523</v>
      </c>
      <c r="AC171" s="151">
        <f>NOV!H170</f>
        <v>211</v>
      </c>
      <c r="AD171" s="151">
        <f>DES!H170</f>
        <v>359</v>
      </c>
      <c r="AE171" s="151">
        <f t="shared" si="0"/>
        <v>7095</v>
      </c>
      <c r="AF171" s="151">
        <f t="shared" si="1"/>
        <v>7095</v>
      </c>
      <c r="AG171" s="152">
        <f t="shared" si="2"/>
        <v>1</v>
      </c>
      <c r="AH171" s="82">
        <f t="shared" si="3"/>
        <v>3712</v>
      </c>
      <c r="AI171" s="82">
        <f t="shared" si="4"/>
        <v>3712</v>
      </c>
      <c r="AJ171" s="82">
        <f t="shared" si="5"/>
        <v>1</v>
      </c>
      <c r="AK171" s="82">
        <f t="shared" si="6"/>
        <v>3383</v>
      </c>
      <c r="AL171" s="82">
        <f t="shared" si="7"/>
        <v>3383</v>
      </c>
      <c r="AM171" s="82">
        <f t="shared" si="8"/>
        <v>1</v>
      </c>
    </row>
    <row r="172" spans="1:39" ht="15.75" customHeight="1" x14ac:dyDescent="0.3">
      <c r="A172" s="53">
        <v>170</v>
      </c>
      <c r="B172" s="53"/>
      <c r="C172" s="137" t="s">
        <v>599</v>
      </c>
      <c r="D172" s="137">
        <v>6</v>
      </c>
      <c r="E172" s="53" t="s">
        <v>191</v>
      </c>
      <c r="F172" s="53" t="s">
        <v>197</v>
      </c>
      <c r="G172" s="151">
        <f>JAN!E171</f>
        <v>983</v>
      </c>
      <c r="H172" s="151">
        <f>FEB!E171</f>
        <v>1374</v>
      </c>
      <c r="I172" s="151">
        <f>MAR!E171</f>
        <v>842</v>
      </c>
      <c r="J172" s="151">
        <f>APR!E171</f>
        <v>826</v>
      </c>
      <c r="K172" s="151">
        <f>MEI!E171</f>
        <v>671</v>
      </c>
      <c r="L172" s="151">
        <f>JUN!E171</f>
        <v>385</v>
      </c>
      <c r="M172" s="151">
        <f>JUL!E171</f>
        <v>412</v>
      </c>
      <c r="N172" s="151">
        <f>AGS!E171</f>
        <v>408</v>
      </c>
      <c r="O172" s="151">
        <f>SEPT!E171</f>
        <v>393</v>
      </c>
      <c r="P172" s="151">
        <f>OKT!E171</f>
        <v>235</v>
      </c>
      <c r="Q172" s="151">
        <f>NOV!E171</f>
        <v>626</v>
      </c>
      <c r="R172" s="151">
        <f>DES!E171</f>
        <v>390</v>
      </c>
      <c r="S172" s="151">
        <f>JAN!H171</f>
        <v>879</v>
      </c>
      <c r="T172" s="151">
        <f>FEB!H171</f>
        <v>1370</v>
      </c>
      <c r="U172" s="151">
        <f>MAR!H171</f>
        <v>829</v>
      </c>
      <c r="V172" s="151">
        <f>APR!H171</f>
        <v>784</v>
      </c>
      <c r="W172" s="151">
        <f>MEI!H171</f>
        <v>622</v>
      </c>
      <c r="X172" s="151">
        <f>JUN!H171</f>
        <v>385</v>
      </c>
      <c r="Y172" s="151">
        <f>JUL!H171</f>
        <v>412</v>
      </c>
      <c r="Z172" s="151">
        <f>AGS!H171</f>
        <v>408</v>
      </c>
      <c r="AA172" s="151">
        <f>SEPT!H171</f>
        <v>393</v>
      </c>
      <c r="AB172" s="151">
        <f>OKT!H171</f>
        <v>235</v>
      </c>
      <c r="AC172" s="151">
        <f>NOV!H171</f>
        <v>626</v>
      </c>
      <c r="AD172" s="151">
        <f>DES!H171</f>
        <v>390</v>
      </c>
      <c r="AE172" s="151">
        <f t="shared" si="0"/>
        <v>7545</v>
      </c>
      <c r="AF172" s="151">
        <f t="shared" si="1"/>
        <v>7333</v>
      </c>
      <c r="AG172" s="152">
        <f t="shared" si="2"/>
        <v>0.97190192180251822</v>
      </c>
      <c r="AH172" s="82">
        <f t="shared" si="3"/>
        <v>5081</v>
      </c>
      <c r="AI172" s="82">
        <f t="shared" si="4"/>
        <v>4869</v>
      </c>
      <c r="AJ172" s="82">
        <f t="shared" si="5"/>
        <v>0.95827592993505217</v>
      </c>
      <c r="AK172" s="82">
        <f t="shared" si="6"/>
        <v>2464</v>
      </c>
      <c r="AL172" s="82">
        <f t="shared" si="7"/>
        <v>2464</v>
      </c>
      <c r="AM172" s="82">
        <f t="shared" si="8"/>
        <v>1</v>
      </c>
    </row>
    <row r="173" spans="1:39" ht="15.75" customHeight="1" x14ac:dyDescent="0.3">
      <c r="A173" s="53">
        <v>171</v>
      </c>
      <c r="B173" s="53"/>
      <c r="C173" s="137" t="s">
        <v>599</v>
      </c>
      <c r="D173" s="137">
        <v>7</v>
      </c>
      <c r="E173" s="53" t="s">
        <v>191</v>
      </c>
      <c r="F173" s="53" t="s">
        <v>198</v>
      </c>
      <c r="G173" s="151">
        <f>JAN!E172</f>
        <v>502</v>
      </c>
      <c r="H173" s="151">
        <f>FEB!E172</f>
        <v>388</v>
      </c>
      <c r="I173" s="151">
        <f>MAR!E172</f>
        <v>416</v>
      </c>
      <c r="J173" s="151">
        <f>APR!E172</f>
        <v>106</v>
      </c>
      <c r="K173" s="151">
        <f>MEI!E172</f>
        <v>106</v>
      </c>
      <c r="L173" s="151">
        <f>JUN!E172</f>
        <v>190</v>
      </c>
      <c r="M173" s="151">
        <f>JUL!E172</f>
        <v>340</v>
      </c>
      <c r="N173" s="151">
        <f>AGS!E172</f>
        <v>407</v>
      </c>
      <c r="O173" s="151">
        <f>SEPT!E172</f>
        <v>110</v>
      </c>
      <c r="P173" s="151">
        <f>OKT!E172</f>
        <v>255</v>
      </c>
      <c r="Q173" s="151">
        <f>NOV!E172</f>
        <v>636</v>
      </c>
      <c r="R173" s="151">
        <f>DES!E172</f>
        <v>345</v>
      </c>
      <c r="S173" s="151">
        <f>JAN!H172</f>
        <v>502</v>
      </c>
      <c r="T173" s="151">
        <f>FEB!H172</f>
        <v>388</v>
      </c>
      <c r="U173" s="151">
        <f>MAR!H172</f>
        <v>416</v>
      </c>
      <c r="V173" s="151">
        <f>APR!H172</f>
        <v>106</v>
      </c>
      <c r="W173" s="151">
        <f>MEI!H172</f>
        <v>106</v>
      </c>
      <c r="X173" s="151">
        <f>JUN!H172</f>
        <v>190</v>
      </c>
      <c r="Y173" s="151">
        <f>JUL!H172</f>
        <v>340</v>
      </c>
      <c r="Z173" s="151">
        <f>AGS!H172</f>
        <v>407</v>
      </c>
      <c r="AA173" s="151">
        <f>SEPT!H172</f>
        <v>110</v>
      </c>
      <c r="AB173" s="151">
        <f>OKT!H172</f>
        <v>255</v>
      </c>
      <c r="AC173" s="151">
        <f>NOV!H172</f>
        <v>636</v>
      </c>
      <c r="AD173" s="151">
        <f>DES!H172</f>
        <v>345</v>
      </c>
      <c r="AE173" s="151">
        <f t="shared" si="0"/>
        <v>3801</v>
      </c>
      <c r="AF173" s="151">
        <f t="shared" si="1"/>
        <v>3801</v>
      </c>
      <c r="AG173" s="152">
        <f t="shared" si="2"/>
        <v>1</v>
      </c>
      <c r="AH173" s="82">
        <f t="shared" si="3"/>
        <v>1708</v>
      </c>
      <c r="AI173" s="82">
        <f t="shared" si="4"/>
        <v>1708</v>
      </c>
      <c r="AJ173" s="82">
        <f t="shared" si="5"/>
        <v>1</v>
      </c>
      <c r="AK173" s="82">
        <f t="shared" si="6"/>
        <v>2093</v>
      </c>
      <c r="AL173" s="82">
        <f t="shared" si="7"/>
        <v>2093</v>
      </c>
      <c r="AM173" s="82">
        <f t="shared" si="8"/>
        <v>1</v>
      </c>
    </row>
    <row r="174" spans="1:39" ht="15.75" customHeight="1" x14ac:dyDescent="0.3">
      <c r="A174" s="53">
        <v>172</v>
      </c>
      <c r="B174" s="53"/>
      <c r="C174" s="137" t="s">
        <v>601</v>
      </c>
      <c r="D174" s="137">
        <v>8</v>
      </c>
      <c r="E174" s="53" t="s">
        <v>191</v>
      </c>
      <c r="F174" s="53" t="s">
        <v>199</v>
      </c>
      <c r="G174" s="151">
        <f>JAN!E173</f>
        <v>1103</v>
      </c>
      <c r="H174" s="151">
        <f>FEB!E173</f>
        <v>963</v>
      </c>
      <c r="I174" s="151">
        <f>MAR!E173</f>
        <v>1469</v>
      </c>
      <c r="J174" s="151">
        <f>APR!E173</f>
        <v>2539</v>
      </c>
      <c r="K174" s="151">
        <f>MEI!E173</f>
        <v>1582</v>
      </c>
      <c r="L174" s="151">
        <f>JUN!E173</f>
        <v>1099</v>
      </c>
      <c r="M174" s="151">
        <f>JUL!E173</f>
        <v>2056</v>
      </c>
      <c r="N174" s="151">
        <f>AGS!E173</f>
        <v>709</v>
      </c>
      <c r="O174" s="151">
        <f>SEPT!E173</f>
        <v>1542</v>
      </c>
      <c r="P174" s="151">
        <f>OKT!E173</f>
        <v>535</v>
      </c>
      <c r="Q174" s="151">
        <f>NOV!E173</f>
        <v>792</v>
      </c>
      <c r="R174" s="151">
        <f>DES!E173</f>
        <v>804</v>
      </c>
      <c r="S174" s="151">
        <f>JAN!H173</f>
        <v>1103</v>
      </c>
      <c r="T174" s="151">
        <f>FEB!H173</f>
        <v>963</v>
      </c>
      <c r="U174" s="151">
        <f>MAR!H173</f>
        <v>1469</v>
      </c>
      <c r="V174" s="151">
        <f>APR!H173</f>
        <v>2539</v>
      </c>
      <c r="W174" s="151">
        <f>MEI!H173</f>
        <v>1582</v>
      </c>
      <c r="X174" s="151">
        <f>JUN!H173</f>
        <v>1099</v>
      </c>
      <c r="Y174" s="151">
        <f>JUL!H173</f>
        <v>2056</v>
      </c>
      <c r="Z174" s="151">
        <f>AGS!H173</f>
        <v>709</v>
      </c>
      <c r="AA174" s="151">
        <f>SEPT!H173</f>
        <v>1542</v>
      </c>
      <c r="AB174" s="151">
        <f>OKT!H173</f>
        <v>535</v>
      </c>
      <c r="AC174" s="151">
        <f>NOV!H173</f>
        <v>792</v>
      </c>
      <c r="AD174" s="151">
        <f>DES!H173</f>
        <v>804</v>
      </c>
      <c r="AE174" s="151">
        <f t="shared" si="0"/>
        <v>15193</v>
      </c>
      <c r="AF174" s="151">
        <f t="shared" si="1"/>
        <v>15193</v>
      </c>
      <c r="AG174" s="152">
        <f t="shared" si="2"/>
        <v>1</v>
      </c>
      <c r="AH174" s="82">
        <f t="shared" si="3"/>
        <v>8755</v>
      </c>
      <c r="AI174" s="82">
        <f t="shared" si="4"/>
        <v>8755</v>
      </c>
      <c r="AJ174" s="82">
        <f t="shared" si="5"/>
        <v>1</v>
      </c>
      <c r="AK174" s="82">
        <f t="shared" si="6"/>
        <v>6438</v>
      </c>
      <c r="AL174" s="82">
        <f t="shared" si="7"/>
        <v>6438</v>
      </c>
      <c r="AM174" s="82">
        <f t="shared" si="8"/>
        <v>1</v>
      </c>
    </row>
    <row r="175" spans="1:39" ht="15.75" customHeight="1" x14ac:dyDescent="0.3">
      <c r="A175" s="53">
        <v>173</v>
      </c>
      <c r="B175" s="53"/>
      <c r="C175" s="137" t="s">
        <v>599</v>
      </c>
      <c r="D175" s="137">
        <v>9</v>
      </c>
      <c r="E175" s="53" t="s">
        <v>191</v>
      </c>
      <c r="F175" s="53" t="s">
        <v>200</v>
      </c>
      <c r="G175" s="151">
        <f>JAN!E174</f>
        <v>879</v>
      </c>
      <c r="H175" s="151">
        <f>FEB!E174</f>
        <v>821</v>
      </c>
      <c r="I175" s="151">
        <f>MAR!E174</f>
        <v>1675</v>
      </c>
      <c r="J175" s="151">
        <f>APR!E174</f>
        <v>2022</v>
      </c>
      <c r="K175" s="151">
        <f>MEI!E174</f>
        <v>999</v>
      </c>
      <c r="L175" s="151">
        <f>JUN!E174</f>
        <v>459</v>
      </c>
      <c r="M175" s="151">
        <f>JUL!E174</f>
        <v>936</v>
      </c>
      <c r="N175" s="151">
        <f>AGS!E174</f>
        <v>754</v>
      </c>
      <c r="O175" s="151">
        <f>SEPT!E174</f>
        <v>641</v>
      </c>
      <c r="P175" s="151">
        <f>OKT!E174</f>
        <v>765</v>
      </c>
      <c r="Q175" s="151">
        <f>NOV!E174</f>
        <v>24</v>
      </c>
      <c r="R175" s="151">
        <f>DES!E174</f>
        <v>422</v>
      </c>
      <c r="S175" s="151">
        <f>JAN!H174</f>
        <v>879</v>
      </c>
      <c r="T175" s="151">
        <f>FEB!H174</f>
        <v>821</v>
      </c>
      <c r="U175" s="151">
        <f>MAR!H174</f>
        <v>859</v>
      </c>
      <c r="V175" s="151">
        <f>APR!H174</f>
        <v>1031</v>
      </c>
      <c r="W175" s="151">
        <f>MEI!H174</f>
        <v>999</v>
      </c>
      <c r="X175" s="151">
        <f>JUN!H174</f>
        <v>459</v>
      </c>
      <c r="Y175" s="151">
        <f>JUL!H174</f>
        <v>936</v>
      </c>
      <c r="Z175" s="151">
        <f>AGS!H174</f>
        <v>754</v>
      </c>
      <c r="AA175" s="151">
        <f>SEPT!H174</f>
        <v>641</v>
      </c>
      <c r="AB175" s="151">
        <f>OKT!H174</f>
        <v>765</v>
      </c>
      <c r="AC175" s="151">
        <f>NOV!H174</f>
        <v>24</v>
      </c>
      <c r="AD175" s="151">
        <f>DES!H174</f>
        <v>422</v>
      </c>
      <c r="AE175" s="151">
        <f t="shared" si="0"/>
        <v>10397</v>
      </c>
      <c r="AF175" s="151">
        <f t="shared" si="1"/>
        <v>8590</v>
      </c>
      <c r="AG175" s="152">
        <f t="shared" si="2"/>
        <v>0.82619986534577283</v>
      </c>
      <c r="AH175" s="82">
        <f t="shared" si="3"/>
        <v>6855</v>
      </c>
      <c r="AI175" s="82">
        <f t="shared" si="4"/>
        <v>5048</v>
      </c>
      <c r="AJ175" s="82">
        <f t="shared" si="5"/>
        <v>0.73639679066374908</v>
      </c>
      <c r="AK175" s="82">
        <f t="shared" si="6"/>
        <v>3542</v>
      </c>
      <c r="AL175" s="82">
        <f t="shared" si="7"/>
        <v>3542</v>
      </c>
      <c r="AM175" s="82">
        <f t="shared" si="8"/>
        <v>1</v>
      </c>
    </row>
    <row r="176" spans="1:39" ht="15.75" customHeight="1" x14ac:dyDescent="0.3">
      <c r="A176" s="53">
        <v>174</v>
      </c>
      <c r="B176" s="53"/>
      <c r="C176" s="137" t="s">
        <v>717</v>
      </c>
      <c r="D176" s="137">
        <v>10</v>
      </c>
      <c r="E176" s="53" t="s">
        <v>191</v>
      </c>
      <c r="F176" s="53" t="s">
        <v>201</v>
      </c>
      <c r="G176" s="151">
        <f>JAN!E175</f>
        <v>2370</v>
      </c>
      <c r="H176" s="151">
        <f>FEB!E175</f>
        <v>3103</v>
      </c>
      <c r="I176" s="151">
        <f>MAR!E175</f>
        <v>2417</v>
      </c>
      <c r="J176" s="151">
        <f>APR!E175</f>
        <v>1902</v>
      </c>
      <c r="K176" s="151">
        <f>MEI!E175</f>
        <v>1412</v>
      </c>
      <c r="L176" s="151">
        <f>JUN!E175</f>
        <v>937</v>
      </c>
      <c r="M176" s="151">
        <f>JUL!E175</f>
        <v>936</v>
      </c>
      <c r="N176" s="151">
        <f>AGS!E175</f>
        <v>1350</v>
      </c>
      <c r="O176" s="151">
        <f>SEPT!E175</f>
        <v>1706</v>
      </c>
      <c r="P176" s="151">
        <f>OKT!E175</f>
        <v>6994</v>
      </c>
      <c r="Q176" s="151">
        <f>NOV!E175</f>
        <v>3736</v>
      </c>
      <c r="R176" s="151">
        <f>DES!E175</f>
        <v>859</v>
      </c>
      <c r="S176" s="151">
        <f>JAN!H175</f>
        <v>2370</v>
      </c>
      <c r="T176" s="151">
        <f>FEB!H175</f>
        <v>3103</v>
      </c>
      <c r="U176" s="151">
        <f>MAR!H175</f>
        <v>2417</v>
      </c>
      <c r="V176" s="151">
        <f>APR!H175</f>
        <v>1902</v>
      </c>
      <c r="W176" s="151">
        <f>MEI!H175</f>
        <v>1412</v>
      </c>
      <c r="X176" s="151">
        <f>JUN!H175</f>
        <v>937</v>
      </c>
      <c r="Y176" s="151">
        <f>JUL!H175</f>
        <v>936</v>
      </c>
      <c r="Z176" s="151">
        <f>AGS!H175</f>
        <v>1350</v>
      </c>
      <c r="AA176" s="151">
        <f>SEPT!H175</f>
        <v>1706</v>
      </c>
      <c r="AB176" s="151">
        <f>OKT!H175</f>
        <v>6994</v>
      </c>
      <c r="AC176" s="151">
        <f>NOV!H175</f>
        <v>3736</v>
      </c>
      <c r="AD176" s="151">
        <f>DES!H175</f>
        <v>859</v>
      </c>
      <c r="AE176" s="151">
        <f t="shared" si="0"/>
        <v>27722</v>
      </c>
      <c r="AF176" s="151">
        <f t="shared" si="1"/>
        <v>27722</v>
      </c>
      <c r="AG176" s="152">
        <f t="shared" si="2"/>
        <v>1</v>
      </c>
      <c r="AH176" s="82">
        <f t="shared" si="3"/>
        <v>12141</v>
      </c>
      <c r="AI176" s="82">
        <f t="shared" si="4"/>
        <v>12141</v>
      </c>
      <c r="AJ176" s="82">
        <f t="shared" si="5"/>
        <v>1</v>
      </c>
      <c r="AK176" s="82">
        <f t="shared" si="6"/>
        <v>15581</v>
      </c>
      <c r="AL176" s="82">
        <f t="shared" si="7"/>
        <v>15581</v>
      </c>
      <c r="AM176" s="82">
        <f t="shared" si="8"/>
        <v>1</v>
      </c>
    </row>
    <row r="177" spans="1:39" ht="15.75" customHeight="1" x14ac:dyDescent="0.3">
      <c r="A177" s="53">
        <v>175</v>
      </c>
      <c r="B177" s="53"/>
      <c r="C177" s="137" t="s">
        <v>717</v>
      </c>
      <c r="D177" s="137">
        <v>11</v>
      </c>
      <c r="E177" s="53" t="s">
        <v>191</v>
      </c>
      <c r="F177" s="53" t="s">
        <v>202</v>
      </c>
      <c r="G177" s="151">
        <f>JAN!E176</f>
        <v>1330</v>
      </c>
      <c r="H177" s="151">
        <f>FEB!E176</f>
        <v>283</v>
      </c>
      <c r="I177" s="151">
        <f>MAR!E176</f>
        <v>807</v>
      </c>
      <c r="J177" s="151">
        <f>APR!E176</f>
        <v>719</v>
      </c>
      <c r="K177" s="151">
        <f>MEI!E176</f>
        <v>781</v>
      </c>
      <c r="L177" s="151">
        <f>JUN!E176</f>
        <v>447</v>
      </c>
      <c r="M177" s="151">
        <f>JUL!E176</f>
        <v>574</v>
      </c>
      <c r="N177" s="151">
        <f>AGS!E176</f>
        <v>759</v>
      </c>
      <c r="O177" s="151">
        <f>SEPT!E176</f>
        <v>884</v>
      </c>
      <c r="P177" s="151">
        <f>OKT!E176</f>
        <v>701</v>
      </c>
      <c r="Q177" s="151">
        <f>NOV!E176</f>
        <v>420</v>
      </c>
      <c r="R177" s="151">
        <f>DES!E176</f>
        <v>382</v>
      </c>
      <c r="S177" s="151">
        <f>JAN!H176</f>
        <v>1267</v>
      </c>
      <c r="T177" s="151">
        <f>FEB!H176</f>
        <v>280</v>
      </c>
      <c r="U177" s="151">
        <f>MAR!H176</f>
        <v>720</v>
      </c>
      <c r="V177" s="151">
        <f>APR!H176</f>
        <v>708</v>
      </c>
      <c r="W177" s="151">
        <f>MEI!H176</f>
        <v>763</v>
      </c>
      <c r="X177" s="151">
        <f>JUN!H176</f>
        <v>447</v>
      </c>
      <c r="Y177" s="151">
        <f>JUL!H176</f>
        <v>559</v>
      </c>
      <c r="Z177" s="151">
        <f>AGS!H176</f>
        <v>759</v>
      </c>
      <c r="AA177" s="151">
        <f>SEPT!H176</f>
        <v>860</v>
      </c>
      <c r="AB177" s="151">
        <f>OKT!H176</f>
        <v>684</v>
      </c>
      <c r="AC177" s="151">
        <f>NOV!H176</f>
        <v>420</v>
      </c>
      <c r="AD177" s="151">
        <f>DES!H176</f>
        <v>382</v>
      </c>
      <c r="AE177" s="151">
        <f t="shared" si="0"/>
        <v>8087</v>
      </c>
      <c r="AF177" s="151">
        <f t="shared" si="1"/>
        <v>7849</v>
      </c>
      <c r="AG177" s="152">
        <f t="shared" si="2"/>
        <v>0.97057005069865221</v>
      </c>
      <c r="AH177" s="82">
        <f t="shared" si="3"/>
        <v>4367</v>
      </c>
      <c r="AI177" s="82">
        <f t="shared" si="4"/>
        <v>4185</v>
      </c>
      <c r="AJ177" s="82">
        <f t="shared" si="5"/>
        <v>0.95832379207694074</v>
      </c>
      <c r="AK177" s="82">
        <f t="shared" si="6"/>
        <v>3720</v>
      </c>
      <c r="AL177" s="82">
        <f t="shared" si="7"/>
        <v>3664</v>
      </c>
      <c r="AM177" s="82">
        <f t="shared" si="8"/>
        <v>0.98494623655913982</v>
      </c>
    </row>
    <row r="178" spans="1:39" ht="15.75" customHeight="1" x14ac:dyDescent="0.3">
      <c r="A178" s="53">
        <v>176</v>
      </c>
      <c r="B178" s="53"/>
      <c r="C178" s="137" t="s">
        <v>717</v>
      </c>
      <c r="D178" s="137">
        <v>12</v>
      </c>
      <c r="E178" s="53" t="s">
        <v>191</v>
      </c>
      <c r="F178" s="53" t="s">
        <v>203</v>
      </c>
      <c r="G178" s="151">
        <f>JAN!E177</f>
        <v>2559</v>
      </c>
      <c r="H178" s="151">
        <f>FEB!E177</f>
        <v>2564</v>
      </c>
      <c r="I178" s="151">
        <f>MAR!E177</f>
        <v>2070</v>
      </c>
      <c r="J178" s="151">
        <f>APR!E177</f>
        <v>1250</v>
      </c>
      <c r="K178" s="151">
        <f>MEI!E177</f>
        <v>741</v>
      </c>
      <c r="L178" s="151">
        <f>JUN!E177</f>
        <v>563</v>
      </c>
      <c r="M178" s="151">
        <f>JUL!E177</f>
        <v>605</v>
      </c>
      <c r="N178" s="151">
        <f>AGS!E177</f>
        <v>569</v>
      </c>
      <c r="O178" s="151">
        <f>SEPT!E177</f>
        <v>519</v>
      </c>
      <c r="P178" s="151">
        <f>OKT!E177</f>
        <v>842</v>
      </c>
      <c r="Q178" s="151">
        <f>NOV!E177</f>
        <v>341</v>
      </c>
      <c r="R178" s="151">
        <f>DES!E177</f>
        <v>326</v>
      </c>
      <c r="S178" s="151">
        <f>JAN!H177</f>
        <v>2559</v>
      </c>
      <c r="T178" s="151">
        <f>FEB!H177</f>
        <v>2564</v>
      </c>
      <c r="U178" s="151">
        <f>MAR!H177</f>
        <v>2070</v>
      </c>
      <c r="V178" s="151">
        <f>APR!H177</f>
        <v>1250</v>
      </c>
      <c r="W178" s="151">
        <f>MEI!H177</f>
        <v>741</v>
      </c>
      <c r="X178" s="151">
        <f>JUN!H177</f>
        <v>563</v>
      </c>
      <c r="Y178" s="151">
        <f>JUL!H177</f>
        <v>605</v>
      </c>
      <c r="Z178" s="151">
        <f>AGS!H177</f>
        <v>569</v>
      </c>
      <c r="AA178" s="151">
        <f>SEPT!H177</f>
        <v>519</v>
      </c>
      <c r="AB178" s="151">
        <f>OKT!H177</f>
        <v>842</v>
      </c>
      <c r="AC178" s="151">
        <f>NOV!H177</f>
        <v>341</v>
      </c>
      <c r="AD178" s="151">
        <f>DES!H177</f>
        <v>326</v>
      </c>
      <c r="AE178" s="151">
        <f t="shared" si="0"/>
        <v>12949</v>
      </c>
      <c r="AF178" s="151">
        <f t="shared" si="1"/>
        <v>12949</v>
      </c>
      <c r="AG178" s="152">
        <f t="shared" si="2"/>
        <v>1</v>
      </c>
      <c r="AH178" s="82">
        <f t="shared" si="3"/>
        <v>9747</v>
      </c>
      <c r="AI178" s="82">
        <f t="shared" si="4"/>
        <v>9747</v>
      </c>
      <c r="AJ178" s="82">
        <f t="shared" si="5"/>
        <v>1</v>
      </c>
      <c r="AK178" s="82">
        <f t="shared" si="6"/>
        <v>3202</v>
      </c>
      <c r="AL178" s="82">
        <f t="shared" si="7"/>
        <v>3202</v>
      </c>
      <c r="AM178" s="82">
        <f t="shared" si="8"/>
        <v>1</v>
      </c>
    </row>
    <row r="179" spans="1:39" ht="15.75" customHeight="1" x14ac:dyDescent="0.3">
      <c r="A179" s="53">
        <v>177</v>
      </c>
      <c r="B179" s="53"/>
      <c r="C179" s="137" t="s">
        <v>601</v>
      </c>
      <c r="D179" s="137">
        <v>13</v>
      </c>
      <c r="E179" s="53" t="s">
        <v>191</v>
      </c>
      <c r="F179" s="53" t="s">
        <v>204</v>
      </c>
      <c r="G179" s="151">
        <f>JAN!E178</f>
        <v>1046</v>
      </c>
      <c r="H179" s="151">
        <f>FEB!E178</f>
        <v>2433</v>
      </c>
      <c r="I179" s="151">
        <f>MAR!E178</f>
        <v>880</v>
      </c>
      <c r="J179" s="151">
        <f>APR!E178</f>
        <v>636</v>
      </c>
      <c r="K179" s="151">
        <f>MEI!E178</f>
        <v>501</v>
      </c>
      <c r="L179" s="151">
        <f>JUN!E178</f>
        <v>223</v>
      </c>
      <c r="M179" s="151">
        <f>JUL!E178</f>
        <v>345</v>
      </c>
      <c r="N179" s="151">
        <f>AGS!E178</f>
        <v>734</v>
      </c>
      <c r="O179" s="151">
        <f>SEPT!E178</f>
        <v>590</v>
      </c>
      <c r="P179" s="151">
        <f>OKT!E178</f>
        <v>2199</v>
      </c>
      <c r="Q179" s="151">
        <f>NOV!E178</f>
        <v>543</v>
      </c>
      <c r="R179" s="151">
        <f>DES!E178</f>
        <v>597</v>
      </c>
      <c r="S179" s="151">
        <f>JAN!H178</f>
        <v>1046</v>
      </c>
      <c r="T179" s="151">
        <f>FEB!H178</f>
        <v>2433</v>
      </c>
      <c r="U179" s="151">
        <f>MAR!H178</f>
        <v>880</v>
      </c>
      <c r="V179" s="151">
        <f>APR!H178</f>
        <v>636</v>
      </c>
      <c r="W179" s="151">
        <f>MEI!H178</f>
        <v>501</v>
      </c>
      <c r="X179" s="151">
        <f>JUN!H178</f>
        <v>223</v>
      </c>
      <c r="Y179" s="151">
        <f>JUL!H178</f>
        <v>345</v>
      </c>
      <c r="Z179" s="151">
        <f>AGS!H178</f>
        <v>734</v>
      </c>
      <c r="AA179" s="151">
        <f>SEPT!H178</f>
        <v>590</v>
      </c>
      <c r="AB179" s="151">
        <f>OKT!H178</f>
        <v>2199</v>
      </c>
      <c r="AC179" s="151">
        <f>NOV!H178</f>
        <v>543</v>
      </c>
      <c r="AD179" s="151">
        <f>DES!H178</f>
        <v>597</v>
      </c>
      <c r="AE179" s="151">
        <f t="shared" si="0"/>
        <v>10727</v>
      </c>
      <c r="AF179" s="151">
        <f t="shared" si="1"/>
        <v>10727</v>
      </c>
      <c r="AG179" s="152">
        <f t="shared" si="2"/>
        <v>1</v>
      </c>
      <c r="AH179" s="82">
        <f t="shared" si="3"/>
        <v>5719</v>
      </c>
      <c r="AI179" s="82">
        <f t="shared" si="4"/>
        <v>5719</v>
      </c>
      <c r="AJ179" s="82">
        <f t="shared" si="5"/>
        <v>1</v>
      </c>
      <c r="AK179" s="82">
        <f t="shared" si="6"/>
        <v>5008</v>
      </c>
      <c r="AL179" s="82">
        <f t="shared" si="7"/>
        <v>5008</v>
      </c>
      <c r="AM179" s="82">
        <f t="shared" si="8"/>
        <v>1</v>
      </c>
    </row>
    <row r="180" spans="1:39" ht="15.75" customHeight="1" x14ac:dyDescent="0.3">
      <c r="A180" s="53">
        <v>178</v>
      </c>
      <c r="B180" s="53"/>
      <c r="C180" s="137" t="s">
        <v>599</v>
      </c>
      <c r="D180" s="137">
        <v>14</v>
      </c>
      <c r="E180" s="53" t="s">
        <v>191</v>
      </c>
      <c r="F180" s="53" t="s">
        <v>205</v>
      </c>
      <c r="G180" s="151">
        <f>JAN!E179</f>
        <v>1792</v>
      </c>
      <c r="H180" s="151">
        <f>FEB!E179</f>
        <v>2650</v>
      </c>
      <c r="I180" s="151">
        <f>MAR!E179</f>
        <v>1127</v>
      </c>
      <c r="J180" s="151">
        <f>APR!E179</f>
        <v>4092</v>
      </c>
      <c r="K180" s="151">
        <f>MEI!E179</f>
        <v>1540</v>
      </c>
      <c r="L180" s="151">
        <f>JUN!E179</f>
        <v>885</v>
      </c>
      <c r="M180" s="151">
        <f>JUL!E179</f>
        <v>1365</v>
      </c>
      <c r="N180" s="151">
        <f>AGS!E179</f>
        <v>1268</v>
      </c>
      <c r="O180" s="151">
        <f>SEPT!E179</f>
        <v>1145</v>
      </c>
      <c r="P180" s="151">
        <f>OKT!E179</f>
        <v>1556</v>
      </c>
      <c r="Q180" s="151">
        <f>NOV!E179</f>
        <v>990</v>
      </c>
      <c r="R180" s="151">
        <f>DES!E179</f>
        <v>368</v>
      </c>
      <c r="S180" s="151">
        <f>JAN!H179</f>
        <v>1792</v>
      </c>
      <c r="T180" s="151">
        <f>FEB!H179</f>
        <v>2650</v>
      </c>
      <c r="U180" s="151">
        <f>MAR!H179</f>
        <v>1127</v>
      </c>
      <c r="V180" s="151">
        <f>APR!H179</f>
        <v>4092</v>
      </c>
      <c r="W180" s="151">
        <f>MEI!H179</f>
        <v>1540</v>
      </c>
      <c r="X180" s="151">
        <f>JUN!H179</f>
        <v>885</v>
      </c>
      <c r="Y180" s="151">
        <f>JUL!H179</f>
        <v>1365</v>
      </c>
      <c r="Z180" s="151">
        <f>AGS!H179</f>
        <v>1268</v>
      </c>
      <c r="AA180" s="151">
        <f>SEPT!H179</f>
        <v>1145</v>
      </c>
      <c r="AB180" s="151">
        <f>OKT!H179</f>
        <v>1556</v>
      </c>
      <c r="AC180" s="151">
        <f>NOV!H179</f>
        <v>990</v>
      </c>
      <c r="AD180" s="151">
        <f>DES!H179</f>
        <v>368</v>
      </c>
      <c r="AE180" s="151">
        <f t="shared" si="0"/>
        <v>18778</v>
      </c>
      <c r="AF180" s="151">
        <f t="shared" si="1"/>
        <v>18778</v>
      </c>
      <c r="AG180" s="152">
        <f t="shared" si="2"/>
        <v>1</v>
      </c>
      <c r="AH180" s="82">
        <f t="shared" si="3"/>
        <v>12086</v>
      </c>
      <c r="AI180" s="82">
        <f t="shared" si="4"/>
        <v>12086</v>
      </c>
      <c r="AJ180" s="82">
        <f t="shared" si="5"/>
        <v>1</v>
      </c>
      <c r="AK180" s="82">
        <f t="shared" si="6"/>
        <v>6692</v>
      </c>
      <c r="AL180" s="82">
        <f t="shared" si="7"/>
        <v>6692</v>
      </c>
      <c r="AM180" s="82">
        <f t="shared" si="8"/>
        <v>1</v>
      </c>
    </row>
    <row r="181" spans="1:39" ht="15.75" customHeight="1" x14ac:dyDescent="0.3">
      <c r="A181" s="53">
        <v>179</v>
      </c>
      <c r="B181" s="53"/>
      <c r="C181" s="137" t="s">
        <v>601</v>
      </c>
      <c r="D181" s="137">
        <v>15</v>
      </c>
      <c r="E181" s="53" t="s">
        <v>191</v>
      </c>
      <c r="F181" s="53" t="s">
        <v>206</v>
      </c>
      <c r="G181" s="151">
        <f>JAN!E180</f>
        <v>2201</v>
      </c>
      <c r="H181" s="151">
        <f>FEB!E180</f>
        <v>2514</v>
      </c>
      <c r="I181" s="151">
        <f>MAR!E180</f>
        <v>3868</v>
      </c>
      <c r="J181" s="151">
        <f>APR!E180</f>
        <v>3241</v>
      </c>
      <c r="K181" s="151">
        <f>MEI!E180</f>
        <v>3983</v>
      </c>
      <c r="L181" s="151">
        <f>JUN!E180</f>
        <v>1549</v>
      </c>
      <c r="M181" s="151">
        <f>JUL!E180</f>
        <v>2975</v>
      </c>
      <c r="N181" s="151">
        <f>AGS!E180</f>
        <v>2048</v>
      </c>
      <c r="O181" s="151">
        <f>SEPT!E180</f>
        <v>2831</v>
      </c>
      <c r="P181" s="151">
        <f>OKT!E180</f>
        <v>2235</v>
      </c>
      <c r="Q181" s="151">
        <f>NOV!E180</f>
        <v>2235</v>
      </c>
      <c r="R181" s="151">
        <f>DES!E180</f>
        <v>874</v>
      </c>
      <c r="S181" s="151">
        <f>JAN!H180</f>
        <v>2201</v>
      </c>
      <c r="T181" s="151">
        <f>FEB!H180</f>
        <v>2514</v>
      </c>
      <c r="U181" s="151">
        <f>MAR!H180</f>
        <v>3868</v>
      </c>
      <c r="V181" s="151">
        <f>APR!H180</f>
        <v>3241</v>
      </c>
      <c r="W181" s="151">
        <f>MEI!H180</f>
        <v>3983</v>
      </c>
      <c r="X181" s="151">
        <f>JUN!H180</f>
        <v>1549</v>
      </c>
      <c r="Y181" s="151">
        <f>JUL!H180</f>
        <v>2975</v>
      </c>
      <c r="Z181" s="151">
        <f>AGS!H180</f>
        <v>2048</v>
      </c>
      <c r="AA181" s="151">
        <f>SEPT!H180</f>
        <v>2831</v>
      </c>
      <c r="AB181" s="151">
        <f>OKT!H180</f>
        <v>2235</v>
      </c>
      <c r="AC181" s="151">
        <f>NOV!H180</f>
        <v>2235</v>
      </c>
      <c r="AD181" s="151">
        <f>DES!H180</f>
        <v>874</v>
      </c>
      <c r="AE181" s="151">
        <f t="shared" si="0"/>
        <v>30554</v>
      </c>
      <c r="AF181" s="151">
        <f t="shared" si="1"/>
        <v>30554</v>
      </c>
      <c r="AG181" s="152">
        <f t="shared" si="2"/>
        <v>1</v>
      </c>
      <c r="AH181" s="82">
        <f t="shared" si="3"/>
        <v>17356</v>
      </c>
      <c r="AI181" s="82">
        <f t="shared" si="4"/>
        <v>17356</v>
      </c>
      <c r="AJ181" s="82">
        <f t="shared" si="5"/>
        <v>1</v>
      </c>
      <c r="AK181" s="82">
        <f t="shared" si="6"/>
        <v>13198</v>
      </c>
      <c r="AL181" s="82">
        <f t="shared" si="7"/>
        <v>13198</v>
      </c>
      <c r="AM181" s="82">
        <f t="shared" si="8"/>
        <v>1</v>
      </c>
    </row>
    <row r="182" spans="1:39" ht="15.75" customHeight="1" x14ac:dyDescent="0.3">
      <c r="A182" s="53">
        <v>180</v>
      </c>
      <c r="B182" s="53"/>
      <c r="C182" s="137" t="s">
        <v>599</v>
      </c>
      <c r="D182" s="137">
        <v>16</v>
      </c>
      <c r="E182" s="53" t="s">
        <v>191</v>
      </c>
      <c r="F182" s="53" t="s">
        <v>207</v>
      </c>
      <c r="G182" s="151">
        <f>JAN!E181</f>
        <v>592</v>
      </c>
      <c r="H182" s="151">
        <f>FEB!E181</f>
        <v>1165</v>
      </c>
      <c r="I182" s="151">
        <f>MAR!E181</f>
        <v>1832</v>
      </c>
      <c r="J182" s="151">
        <f>APR!E181</f>
        <v>1430</v>
      </c>
      <c r="K182" s="151">
        <f>MEI!E181</f>
        <v>3252</v>
      </c>
      <c r="L182" s="151">
        <f>JUN!E181</f>
        <v>333</v>
      </c>
      <c r="M182" s="151">
        <f>JUL!E181</f>
        <v>423</v>
      </c>
      <c r="N182" s="151">
        <f>AGS!E181</f>
        <v>619</v>
      </c>
      <c r="O182" s="151">
        <f>SEPT!E181</f>
        <v>400</v>
      </c>
      <c r="P182" s="151">
        <f>OKT!E181</f>
        <v>511</v>
      </c>
      <c r="Q182" s="151">
        <f>NOV!E181</f>
        <v>2245</v>
      </c>
      <c r="R182" s="151">
        <f>DES!E181</f>
        <v>412</v>
      </c>
      <c r="S182" s="151">
        <f>JAN!H181</f>
        <v>592</v>
      </c>
      <c r="T182" s="151">
        <f>FEB!H181</f>
        <v>1165</v>
      </c>
      <c r="U182" s="151">
        <f>MAR!H181</f>
        <v>1832</v>
      </c>
      <c r="V182" s="151">
        <f>APR!H181</f>
        <v>1430</v>
      </c>
      <c r="W182" s="151">
        <f>MEI!H181</f>
        <v>3252</v>
      </c>
      <c r="X182" s="151">
        <f>JUN!H181</f>
        <v>333</v>
      </c>
      <c r="Y182" s="151">
        <f>JUL!H181</f>
        <v>423</v>
      </c>
      <c r="Z182" s="151">
        <f>AGS!H181</f>
        <v>619</v>
      </c>
      <c r="AA182" s="151">
        <f>SEPT!H181</f>
        <v>400</v>
      </c>
      <c r="AB182" s="151">
        <f>OKT!H181</f>
        <v>511</v>
      </c>
      <c r="AC182" s="151">
        <f>NOV!H181</f>
        <v>2245</v>
      </c>
      <c r="AD182" s="151">
        <f>DES!H181</f>
        <v>412</v>
      </c>
      <c r="AE182" s="151">
        <f t="shared" si="0"/>
        <v>13214</v>
      </c>
      <c r="AF182" s="151">
        <f t="shared" si="1"/>
        <v>13214</v>
      </c>
      <c r="AG182" s="152">
        <f t="shared" si="2"/>
        <v>1</v>
      </c>
      <c r="AH182" s="82">
        <f t="shared" si="3"/>
        <v>8604</v>
      </c>
      <c r="AI182" s="82">
        <f t="shared" si="4"/>
        <v>8604</v>
      </c>
      <c r="AJ182" s="82">
        <f t="shared" si="5"/>
        <v>1</v>
      </c>
      <c r="AK182" s="82">
        <f t="shared" si="6"/>
        <v>4610</v>
      </c>
      <c r="AL182" s="82">
        <f t="shared" si="7"/>
        <v>4610</v>
      </c>
      <c r="AM182" s="82">
        <f t="shared" si="8"/>
        <v>1</v>
      </c>
    </row>
    <row r="183" spans="1:39" ht="15.75" customHeight="1" x14ac:dyDescent="0.3">
      <c r="A183" s="53">
        <v>181</v>
      </c>
      <c r="B183" s="53"/>
      <c r="C183" s="137" t="s">
        <v>599</v>
      </c>
      <c r="D183" s="137">
        <v>17</v>
      </c>
      <c r="E183" s="53" t="s">
        <v>191</v>
      </c>
      <c r="F183" s="53" t="s">
        <v>208</v>
      </c>
      <c r="G183" s="151">
        <f>JAN!E182</f>
        <v>334</v>
      </c>
      <c r="H183" s="151">
        <f>FEB!E182</f>
        <v>327</v>
      </c>
      <c r="I183" s="151">
        <f>MAR!E182</f>
        <v>383</v>
      </c>
      <c r="J183" s="151">
        <f>APR!E182</f>
        <v>261</v>
      </c>
      <c r="K183" s="151">
        <f>MEI!E182</f>
        <v>321</v>
      </c>
      <c r="L183" s="151">
        <f>JUN!E182</f>
        <v>142</v>
      </c>
      <c r="M183" s="151">
        <f>JUL!E182</f>
        <v>201</v>
      </c>
      <c r="N183" s="151">
        <f>AGS!E182</f>
        <v>159</v>
      </c>
      <c r="O183" s="151">
        <f>SEPT!E182</f>
        <v>154</v>
      </c>
      <c r="P183" s="151">
        <f>OKT!E182</f>
        <v>408</v>
      </c>
      <c r="Q183" s="151">
        <f>NOV!E182</f>
        <v>106</v>
      </c>
      <c r="R183" s="151">
        <f>DES!E182</f>
        <v>260</v>
      </c>
      <c r="S183" s="151">
        <f>JAN!H182</f>
        <v>334</v>
      </c>
      <c r="T183" s="151">
        <f>FEB!H182</f>
        <v>327</v>
      </c>
      <c r="U183" s="151">
        <f>MAR!H182</f>
        <v>383</v>
      </c>
      <c r="V183" s="151">
        <f>APR!H182</f>
        <v>261</v>
      </c>
      <c r="W183" s="151">
        <f>MEI!H182</f>
        <v>321</v>
      </c>
      <c r="X183" s="151">
        <f>JUN!H182</f>
        <v>142</v>
      </c>
      <c r="Y183" s="151">
        <f>JUL!H182</f>
        <v>201</v>
      </c>
      <c r="Z183" s="151">
        <f>AGS!H182</f>
        <v>159</v>
      </c>
      <c r="AA183" s="151">
        <f>SEPT!H182</f>
        <v>154</v>
      </c>
      <c r="AB183" s="151">
        <f>OKT!H182</f>
        <v>408</v>
      </c>
      <c r="AC183" s="151">
        <f>NOV!H182</f>
        <v>106</v>
      </c>
      <c r="AD183" s="151">
        <f>DES!H182</f>
        <v>260</v>
      </c>
      <c r="AE183" s="151">
        <f t="shared" si="0"/>
        <v>3056</v>
      </c>
      <c r="AF183" s="151">
        <f t="shared" si="1"/>
        <v>3056</v>
      </c>
      <c r="AG183" s="152">
        <f t="shared" si="2"/>
        <v>1</v>
      </c>
      <c r="AH183" s="82">
        <f t="shared" si="3"/>
        <v>1768</v>
      </c>
      <c r="AI183" s="82">
        <f t="shared" si="4"/>
        <v>1768</v>
      </c>
      <c r="AJ183" s="82">
        <f t="shared" si="5"/>
        <v>1</v>
      </c>
      <c r="AK183" s="82">
        <f t="shared" si="6"/>
        <v>1288</v>
      </c>
      <c r="AL183" s="82">
        <f t="shared" si="7"/>
        <v>1288</v>
      </c>
      <c r="AM183" s="82">
        <f t="shared" si="8"/>
        <v>1</v>
      </c>
    </row>
    <row r="184" spans="1:39" ht="15.75" customHeight="1" x14ac:dyDescent="0.3">
      <c r="A184" s="53">
        <v>182</v>
      </c>
      <c r="B184" s="53"/>
      <c r="C184" s="137" t="s">
        <v>599</v>
      </c>
      <c r="D184" s="137">
        <v>18</v>
      </c>
      <c r="E184" s="53" t="s">
        <v>191</v>
      </c>
      <c r="F184" s="53" t="s">
        <v>209</v>
      </c>
      <c r="G184" s="151">
        <f>JAN!E183</f>
        <v>591</v>
      </c>
      <c r="H184" s="151">
        <f>FEB!E183</f>
        <v>814</v>
      </c>
      <c r="I184" s="151">
        <f>MAR!E183</f>
        <v>1411</v>
      </c>
      <c r="J184" s="151">
        <f>APR!E183</f>
        <v>592</v>
      </c>
      <c r="K184" s="151">
        <f>MEI!E183</f>
        <v>506</v>
      </c>
      <c r="L184" s="151">
        <f>JUN!E183</f>
        <v>410</v>
      </c>
      <c r="M184" s="151">
        <f>JUL!E183</f>
        <v>406</v>
      </c>
      <c r="N184" s="151">
        <f>AGS!E183</f>
        <v>287</v>
      </c>
      <c r="O184" s="151">
        <f>SEPT!E183</f>
        <v>179</v>
      </c>
      <c r="P184" s="151">
        <f>OKT!E183</f>
        <v>486</v>
      </c>
      <c r="Q184" s="151">
        <f>NOV!E183</f>
        <v>157</v>
      </c>
      <c r="R184" s="151">
        <f>DES!E183</f>
        <v>3342</v>
      </c>
      <c r="S184" s="151">
        <f>JAN!H183</f>
        <v>591</v>
      </c>
      <c r="T184" s="151">
        <f>FEB!H183</f>
        <v>814</v>
      </c>
      <c r="U184" s="151">
        <f>MAR!H183</f>
        <v>1411</v>
      </c>
      <c r="V184" s="151">
        <f>APR!H183</f>
        <v>592</v>
      </c>
      <c r="W184" s="151">
        <f>MEI!H183</f>
        <v>506</v>
      </c>
      <c r="X184" s="151">
        <f>JUN!H183</f>
        <v>410</v>
      </c>
      <c r="Y184" s="151">
        <f>JUL!H183</f>
        <v>406</v>
      </c>
      <c r="Z184" s="151">
        <f>AGS!H183</f>
        <v>287</v>
      </c>
      <c r="AA184" s="151">
        <f>SEPT!H183</f>
        <v>179</v>
      </c>
      <c r="AB184" s="151">
        <f>OKT!H183</f>
        <v>486</v>
      </c>
      <c r="AC184" s="151">
        <f>NOV!H183</f>
        <v>157</v>
      </c>
      <c r="AD184" s="151">
        <f>DES!H183</f>
        <v>3342</v>
      </c>
      <c r="AE184" s="151">
        <f t="shared" si="0"/>
        <v>9181</v>
      </c>
      <c r="AF184" s="151">
        <f t="shared" si="1"/>
        <v>9181</v>
      </c>
      <c r="AG184" s="152">
        <f t="shared" si="2"/>
        <v>1</v>
      </c>
      <c r="AH184" s="82">
        <f t="shared" si="3"/>
        <v>4324</v>
      </c>
      <c r="AI184" s="82">
        <f t="shared" si="4"/>
        <v>4324</v>
      </c>
      <c r="AJ184" s="82">
        <f t="shared" si="5"/>
        <v>1</v>
      </c>
      <c r="AK184" s="82">
        <f t="shared" si="6"/>
        <v>4857</v>
      </c>
      <c r="AL184" s="82">
        <f t="shared" si="7"/>
        <v>4857</v>
      </c>
      <c r="AM184" s="82">
        <f t="shared" si="8"/>
        <v>1</v>
      </c>
    </row>
    <row r="185" spans="1:39" ht="15.75" customHeight="1" x14ac:dyDescent="0.3">
      <c r="A185" s="53">
        <v>183</v>
      </c>
      <c r="B185" s="53"/>
      <c r="C185" s="137" t="s">
        <v>599</v>
      </c>
      <c r="D185" s="137">
        <v>19</v>
      </c>
      <c r="E185" s="53" t="s">
        <v>191</v>
      </c>
      <c r="F185" s="53" t="s">
        <v>210</v>
      </c>
      <c r="G185" s="151">
        <f>JAN!E184</f>
        <v>2094</v>
      </c>
      <c r="H185" s="151">
        <f>FEB!E184</f>
        <v>2113</v>
      </c>
      <c r="I185" s="151">
        <f>MAR!E184</f>
        <v>2453</v>
      </c>
      <c r="J185" s="151">
        <f>APR!E184</f>
        <v>1994</v>
      </c>
      <c r="K185" s="151">
        <f>MEI!E184</f>
        <v>2481</v>
      </c>
      <c r="L185" s="151">
        <f>JUN!E184</f>
        <v>2291</v>
      </c>
      <c r="M185" s="151">
        <f>JUL!E184</f>
        <v>2986</v>
      </c>
      <c r="N185" s="151">
        <f>AGS!E184</f>
        <v>2633</v>
      </c>
      <c r="O185" s="151">
        <f>SEPT!E184</f>
        <v>2658</v>
      </c>
      <c r="P185" s="151">
        <f>OKT!E184</f>
        <v>2411</v>
      </c>
      <c r="Q185" s="151">
        <f>NOV!E184</f>
        <v>3307</v>
      </c>
      <c r="R185" s="151">
        <f>DES!E184</f>
        <v>3094</v>
      </c>
      <c r="S185" s="151">
        <f>JAN!H184</f>
        <v>2094</v>
      </c>
      <c r="T185" s="151">
        <f>FEB!H184</f>
        <v>2113</v>
      </c>
      <c r="U185" s="151">
        <f>MAR!H184</f>
        <v>2453</v>
      </c>
      <c r="V185" s="151">
        <f>APR!H184</f>
        <v>1994</v>
      </c>
      <c r="W185" s="151">
        <f>MEI!H184</f>
        <v>2481</v>
      </c>
      <c r="X185" s="151">
        <f>JUN!H184</f>
        <v>2291</v>
      </c>
      <c r="Y185" s="151">
        <f>JUL!H184</f>
        <v>2986</v>
      </c>
      <c r="Z185" s="151">
        <f>AGS!H184</f>
        <v>2633</v>
      </c>
      <c r="AA185" s="151">
        <f>SEPT!H184</f>
        <v>2658</v>
      </c>
      <c r="AB185" s="151">
        <f>OKT!H184</f>
        <v>2411</v>
      </c>
      <c r="AC185" s="151">
        <f>NOV!H184</f>
        <v>3307</v>
      </c>
      <c r="AD185" s="151">
        <f>DES!H184</f>
        <v>3094</v>
      </c>
      <c r="AE185" s="151">
        <f t="shared" si="0"/>
        <v>30515</v>
      </c>
      <c r="AF185" s="151">
        <f t="shared" si="1"/>
        <v>30515</v>
      </c>
      <c r="AG185" s="152">
        <f t="shared" si="2"/>
        <v>1</v>
      </c>
      <c r="AH185" s="82">
        <f t="shared" si="3"/>
        <v>13426</v>
      </c>
      <c r="AI185" s="82">
        <f t="shared" si="4"/>
        <v>13426</v>
      </c>
      <c r="AJ185" s="82">
        <f t="shared" si="5"/>
        <v>1</v>
      </c>
      <c r="AK185" s="82">
        <f t="shared" si="6"/>
        <v>17089</v>
      </c>
      <c r="AL185" s="82">
        <f t="shared" si="7"/>
        <v>17089</v>
      </c>
      <c r="AM185" s="82">
        <f t="shared" si="8"/>
        <v>1</v>
      </c>
    </row>
    <row r="186" spans="1:39" ht="15.75" customHeight="1" x14ac:dyDescent="0.3">
      <c r="A186" s="53">
        <v>184</v>
      </c>
      <c r="B186" s="53"/>
      <c r="C186" s="137" t="s">
        <v>599</v>
      </c>
      <c r="D186" s="137">
        <v>20</v>
      </c>
      <c r="E186" s="53" t="s">
        <v>191</v>
      </c>
      <c r="F186" s="53" t="s">
        <v>211</v>
      </c>
      <c r="G186" s="151">
        <f>JAN!E185</f>
        <v>465</v>
      </c>
      <c r="H186" s="151">
        <f>FEB!E185</f>
        <v>462</v>
      </c>
      <c r="I186" s="151">
        <f>MAR!E185</f>
        <v>393</v>
      </c>
      <c r="J186" s="151">
        <f>APR!E185</f>
        <v>405</v>
      </c>
      <c r="K186" s="151">
        <f>MEI!E185</f>
        <v>454</v>
      </c>
      <c r="L186" s="151">
        <f>JUN!E185</f>
        <v>336</v>
      </c>
      <c r="M186" s="151">
        <f>JUL!E185</f>
        <v>419</v>
      </c>
      <c r="N186" s="151">
        <f>AGS!E185</f>
        <v>437</v>
      </c>
      <c r="O186" s="151">
        <f>SEPT!E185</f>
        <v>338</v>
      </c>
      <c r="P186" s="151">
        <f>OKT!E185</f>
        <v>406</v>
      </c>
      <c r="Q186" s="151">
        <f>NOV!E185</f>
        <v>398</v>
      </c>
      <c r="R186" s="151">
        <f>DES!E185</f>
        <v>379</v>
      </c>
      <c r="S186" s="151">
        <f>JAN!H185</f>
        <v>465</v>
      </c>
      <c r="T186" s="151">
        <f>FEB!H185</f>
        <v>462</v>
      </c>
      <c r="U186" s="151">
        <f>MAR!H185</f>
        <v>393</v>
      </c>
      <c r="V186" s="151">
        <f>APR!H185</f>
        <v>405</v>
      </c>
      <c r="W186" s="151">
        <f>MEI!H185</f>
        <v>454</v>
      </c>
      <c r="X186" s="151">
        <f>JUN!H185</f>
        <v>336</v>
      </c>
      <c r="Y186" s="151">
        <f>JUL!H185</f>
        <v>419</v>
      </c>
      <c r="Z186" s="151">
        <f>AGS!H185</f>
        <v>437</v>
      </c>
      <c r="AA186" s="151">
        <f>SEPT!H185</f>
        <v>338</v>
      </c>
      <c r="AB186" s="151">
        <f>OKT!H185</f>
        <v>406</v>
      </c>
      <c r="AC186" s="151">
        <f>NOV!H185</f>
        <v>398</v>
      </c>
      <c r="AD186" s="151">
        <f>DES!H185</f>
        <v>379</v>
      </c>
      <c r="AE186" s="151">
        <f t="shared" si="0"/>
        <v>4892</v>
      </c>
      <c r="AF186" s="151">
        <f t="shared" si="1"/>
        <v>4892</v>
      </c>
      <c r="AG186" s="152">
        <f t="shared" si="2"/>
        <v>1</v>
      </c>
      <c r="AH186" s="82">
        <f t="shared" si="3"/>
        <v>2515</v>
      </c>
      <c r="AI186" s="82">
        <f t="shared" si="4"/>
        <v>2515</v>
      </c>
      <c r="AJ186" s="82">
        <f t="shared" si="5"/>
        <v>1</v>
      </c>
      <c r="AK186" s="82">
        <f t="shared" si="6"/>
        <v>2377</v>
      </c>
      <c r="AL186" s="82">
        <f t="shared" si="7"/>
        <v>2377</v>
      </c>
      <c r="AM186" s="82">
        <f t="shared" si="8"/>
        <v>1</v>
      </c>
    </row>
    <row r="187" spans="1:39" ht="15.75" customHeight="1" x14ac:dyDescent="0.3">
      <c r="A187" s="53">
        <v>185</v>
      </c>
      <c r="B187" s="53"/>
      <c r="C187" s="137" t="s">
        <v>601</v>
      </c>
      <c r="D187" s="137">
        <v>21</v>
      </c>
      <c r="E187" s="53" t="s">
        <v>191</v>
      </c>
      <c r="F187" s="53" t="s">
        <v>212</v>
      </c>
      <c r="G187" s="151">
        <f>JAN!E186</f>
        <v>824</v>
      </c>
      <c r="H187" s="151">
        <f>FEB!E186</f>
        <v>864</v>
      </c>
      <c r="I187" s="151">
        <f>MAR!E186</f>
        <v>840</v>
      </c>
      <c r="J187" s="151">
        <f>APR!E186</f>
        <v>489</v>
      </c>
      <c r="K187" s="151">
        <f>MEI!E186</f>
        <v>173</v>
      </c>
      <c r="L187" s="151">
        <f>JUN!E186</f>
        <v>124</v>
      </c>
      <c r="M187" s="151">
        <f>JUL!E186</f>
        <v>227</v>
      </c>
      <c r="N187" s="151">
        <f>AGS!E186</f>
        <v>427</v>
      </c>
      <c r="O187" s="151">
        <f>SEPT!E186</f>
        <v>136</v>
      </c>
      <c r="P187" s="151">
        <f>OKT!E186</f>
        <v>49</v>
      </c>
      <c r="Q187" s="151">
        <f>NOV!E186</f>
        <v>731</v>
      </c>
      <c r="R187" s="151">
        <f>DES!E186</f>
        <v>125</v>
      </c>
      <c r="S187" s="151">
        <f>JAN!H186</f>
        <v>824</v>
      </c>
      <c r="T187" s="151">
        <f>FEB!H186</f>
        <v>864</v>
      </c>
      <c r="U187" s="151">
        <f>MAR!H186</f>
        <v>840</v>
      </c>
      <c r="V187" s="151">
        <f>APR!H186</f>
        <v>489</v>
      </c>
      <c r="W187" s="151">
        <f>MEI!H186</f>
        <v>173</v>
      </c>
      <c r="X187" s="151">
        <f>JUN!H186</f>
        <v>124</v>
      </c>
      <c r="Y187" s="151">
        <f>JUL!H186</f>
        <v>227</v>
      </c>
      <c r="Z187" s="151">
        <f>AGS!H186</f>
        <v>427</v>
      </c>
      <c r="AA187" s="151">
        <f>SEPT!H186</f>
        <v>136</v>
      </c>
      <c r="AB187" s="151">
        <f>OKT!H186</f>
        <v>49</v>
      </c>
      <c r="AC187" s="151">
        <f>NOV!H186</f>
        <v>731</v>
      </c>
      <c r="AD187" s="151">
        <f>DES!H186</f>
        <v>125</v>
      </c>
      <c r="AE187" s="151">
        <f t="shared" si="0"/>
        <v>5009</v>
      </c>
      <c r="AF187" s="151">
        <f t="shared" si="1"/>
        <v>5009</v>
      </c>
      <c r="AG187" s="152">
        <f t="shared" si="2"/>
        <v>1</v>
      </c>
      <c r="AH187" s="82">
        <f t="shared" si="3"/>
        <v>3314</v>
      </c>
      <c r="AI187" s="82">
        <f t="shared" si="4"/>
        <v>3314</v>
      </c>
      <c r="AJ187" s="82">
        <f t="shared" si="5"/>
        <v>1</v>
      </c>
      <c r="AK187" s="82">
        <f t="shared" si="6"/>
        <v>1695</v>
      </c>
      <c r="AL187" s="82">
        <f t="shared" si="7"/>
        <v>1695</v>
      </c>
      <c r="AM187" s="82">
        <f t="shared" si="8"/>
        <v>1</v>
      </c>
    </row>
    <row r="188" spans="1:39" ht="15.75" customHeight="1" x14ac:dyDescent="0.3">
      <c r="A188" s="53">
        <v>186</v>
      </c>
      <c r="B188" s="53"/>
      <c r="C188" s="137" t="s">
        <v>601</v>
      </c>
      <c r="D188" s="137">
        <v>22</v>
      </c>
      <c r="E188" s="53" t="s">
        <v>191</v>
      </c>
      <c r="F188" s="53" t="s">
        <v>213</v>
      </c>
      <c r="G188" s="151">
        <f>JAN!E187</f>
        <v>436</v>
      </c>
      <c r="H188" s="151">
        <f>FEB!E187</f>
        <v>568</v>
      </c>
      <c r="I188" s="151">
        <f>MAR!E187</f>
        <v>643</v>
      </c>
      <c r="J188" s="151">
        <f>APR!E187</f>
        <v>493</v>
      </c>
      <c r="K188" s="151">
        <f>MEI!E187</f>
        <v>453</v>
      </c>
      <c r="L188" s="151">
        <f>JUN!E187</f>
        <v>285</v>
      </c>
      <c r="M188" s="151">
        <f>JUL!E187</f>
        <v>304</v>
      </c>
      <c r="N188" s="151">
        <f>AGS!E187</f>
        <v>501</v>
      </c>
      <c r="O188" s="151">
        <f>SEPT!E187</f>
        <v>268</v>
      </c>
      <c r="P188" s="151">
        <f>OKT!E187</f>
        <v>298</v>
      </c>
      <c r="Q188" s="151">
        <f>NOV!E187</f>
        <v>277</v>
      </c>
      <c r="R188" s="151">
        <f>DES!E187</f>
        <v>457</v>
      </c>
      <c r="S188" s="151">
        <f>JAN!H187</f>
        <v>436</v>
      </c>
      <c r="T188" s="151">
        <f>FEB!H187</f>
        <v>568</v>
      </c>
      <c r="U188" s="151">
        <f>MAR!H187</f>
        <v>643</v>
      </c>
      <c r="V188" s="151">
        <f>APR!H187</f>
        <v>493</v>
      </c>
      <c r="W188" s="151">
        <f>MEI!H187</f>
        <v>453</v>
      </c>
      <c r="X188" s="151">
        <f>JUN!H187</f>
        <v>285</v>
      </c>
      <c r="Y188" s="151">
        <f>JUL!H187</f>
        <v>304</v>
      </c>
      <c r="Z188" s="151">
        <f>AGS!H187</f>
        <v>501</v>
      </c>
      <c r="AA188" s="151">
        <f>SEPT!H187</f>
        <v>268</v>
      </c>
      <c r="AB188" s="151">
        <f>OKT!H187</f>
        <v>298</v>
      </c>
      <c r="AC188" s="151">
        <f>NOV!H187</f>
        <v>277</v>
      </c>
      <c r="AD188" s="151">
        <f>DES!H187</f>
        <v>457</v>
      </c>
      <c r="AE188" s="151">
        <f t="shared" si="0"/>
        <v>4983</v>
      </c>
      <c r="AF188" s="151">
        <f t="shared" si="1"/>
        <v>4983</v>
      </c>
      <c r="AG188" s="152">
        <f t="shared" si="2"/>
        <v>1</v>
      </c>
      <c r="AH188" s="82">
        <f t="shared" si="3"/>
        <v>2878</v>
      </c>
      <c r="AI188" s="82">
        <f t="shared" si="4"/>
        <v>2878</v>
      </c>
      <c r="AJ188" s="82">
        <f t="shared" si="5"/>
        <v>1</v>
      </c>
      <c r="AK188" s="82">
        <f t="shared" si="6"/>
        <v>2105</v>
      </c>
      <c r="AL188" s="82">
        <f t="shared" si="7"/>
        <v>2105</v>
      </c>
      <c r="AM188" s="82">
        <f t="shared" si="8"/>
        <v>1</v>
      </c>
    </row>
    <row r="189" spans="1:39" ht="15.75" customHeight="1" x14ac:dyDescent="0.3">
      <c r="A189" s="53">
        <v>187</v>
      </c>
      <c r="B189" s="53"/>
      <c r="C189" s="137" t="s">
        <v>601</v>
      </c>
      <c r="D189" s="267">
        <v>1</v>
      </c>
      <c r="E189" s="268" t="s">
        <v>214</v>
      </c>
      <c r="F189" s="268" t="s">
        <v>215</v>
      </c>
      <c r="G189" s="269">
        <f>JAN!E188</f>
        <v>785</v>
      </c>
      <c r="H189" s="269">
        <f>FEB!E188</f>
        <v>761</v>
      </c>
      <c r="I189" s="269">
        <f>MAR!E188</f>
        <v>727</v>
      </c>
      <c r="J189" s="269">
        <f>APR!E188</f>
        <v>2934</v>
      </c>
      <c r="K189" s="269">
        <f>MEI!E188</f>
        <v>76</v>
      </c>
      <c r="L189" s="269">
        <f>JUN!E188</f>
        <v>356</v>
      </c>
      <c r="M189" s="269">
        <f>JUL!E188</f>
        <v>852</v>
      </c>
      <c r="N189" s="269">
        <f>AGS!E188</f>
        <v>676</v>
      </c>
      <c r="O189" s="269">
        <f>SEPT!E188</f>
        <v>667</v>
      </c>
      <c r="P189" s="269">
        <f>OKT!E188</f>
        <v>831</v>
      </c>
      <c r="Q189" s="269">
        <f>NOV!E188</f>
        <v>2424</v>
      </c>
      <c r="R189" s="269">
        <f>DES!E188</f>
        <v>278</v>
      </c>
      <c r="S189" s="269">
        <f>JAN!H188</f>
        <v>785</v>
      </c>
      <c r="T189" s="269">
        <f>FEB!H188</f>
        <v>761</v>
      </c>
      <c r="U189" s="269">
        <f>MAR!H188</f>
        <v>716</v>
      </c>
      <c r="V189" s="269">
        <f>APR!H188</f>
        <v>2934</v>
      </c>
      <c r="W189" s="269">
        <f>MEI!H188</f>
        <v>76</v>
      </c>
      <c r="X189" s="269">
        <f>JUN!H188</f>
        <v>349</v>
      </c>
      <c r="Y189" s="269">
        <f>JUL!H188</f>
        <v>852</v>
      </c>
      <c r="Z189" s="269">
        <f>AGS!H188</f>
        <v>676</v>
      </c>
      <c r="AA189" s="269">
        <f>SEPT!H188</f>
        <v>667</v>
      </c>
      <c r="AB189" s="269">
        <f>OKT!H188</f>
        <v>831</v>
      </c>
      <c r="AC189" s="269">
        <f>NOV!H188</f>
        <v>2424</v>
      </c>
      <c r="AD189" s="269">
        <f>DES!H188</f>
        <v>278</v>
      </c>
      <c r="AE189" s="269">
        <f t="shared" si="0"/>
        <v>11367</v>
      </c>
      <c r="AF189" s="269">
        <f t="shared" si="1"/>
        <v>11349</v>
      </c>
      <c r="AG189" s="270">
        <f t="shared" si="2"/>
        <v>0.99841646872525736</v>
      </c>
      <c r="AH189" s="271">
        <f t="shared" si="3"/>
        <v>5639</v>
      </c>
      <c r="AI189" s="271">
        <f t="shared" si="4"/>
        <v>5621</v>
      </c>
      <c r="AJ189" s="271">
        <f t="shared" si="5"/>
        <v>0.99680794467104095</v>
      </c>
      <c r="AK189" s="271">
        <f t="shared" si="6"/>
        <v>5728</v>
      </c>
      <c r="AL189" s="271">
        <f t="shared" si="7"/>
        <v>5728</v>
      </c>
      <c r="AM189" s="271">
        <f t="shared" si="8"/>
        <v>1</v>
      </c>
    </row>
    <row r="190" spans="1:39" ht="15.75" customHeight="1" x14ac:dyDescent="0.3">
      <c r="A190" s="53">
        <v>188</v>
      </c>
      <c r="B190" s="53"/>
      <c r="C190" s="137" t="s">
        <v>601</v>
      </c>
      <c r="D190" s="267">
        <v>2</v>
      </c>
      <c r="E190" s="268" t="s">
        <v>214</v>
      </c>
      <c r="F190" s="268" t="s">
        <v>216</v>
      </c>
      <c r="G190" s="269">
        <f>JAN!E189</f>
        <v>730</v>
      </c>
      <c r="H190" s="269">
        <f>FEB!E189</f>
        <v>2225</v>
      </c>
      <c r="I190" s="269">
        <f>MAR!E189</f>
        <v>1857</v>
      </c>
      <c r="J190" s="269">
        <f>APR!E189</f>
        <v>1765</v>
      </c>
      <c r="K190" s="269">
        <f>MEI!E189</f>
        <v>742</v>
      </c>
      <c r="L190" s="269">
        <f>JUN!E189</f>
        <v>580</v>
      </c>
      <c r="M190" s="269">
        <f>JUL!E189</f>
        <v>2127</v>
      </c>
      <c r="N190" s="269">
        <f>AGS!E189</f>
        <v>1.72</v>
      </c>
      <c r="O190" s="269">
        <f>SEPT!E189</f>
        <v>2311</v>
      </c>
      <c r="P190" s="269">
        <f>OKT!E189</f>
        <v>1.8979999999999999</v>
      </c>
      <c r="Q190" s="269">
        <f>NOV!E189</f>
        <v>1719</v>
      </c>
      <c r="R190" s="269">
        <f>DES!E189</f>
        <v>1687</v>
      </c>
      <c r="S190" s="269">
        <f>JAN!H189</f>
        <v>730</v>
      </c>
      <c r="T190" s="269">
        <f>FEB!H189</f>
        <v>2202</v>
      </c>
      <c r="U190" s="269">
        <f>MAR!H189</f>
        <v>1835</v>
      </c>
      <c r="V190" s="269">
        <f>APR!H189</f>
        <v>1679</v>
      </c>
      <c r="W190" s="269">
        <f>MEI!H189</f>
        <v>742</v>
      </c>
      <c r="X190" s="269">
        <f>JUN!H189</f>
        <v>497</v>
      </c>
      <c r="Y190" s="269">
        <f>JUL!H189</f>
        <v>2098</v>
      </c>
      <c r="Z190" s="269">
        <f>AGS!H189</f>
        <v>557.11599999999999</v>
      </c>
      <c r="AA190" s="269">
        <f>SEPT!H189</f>
        <v>2298</v>
      </c>
      <c r="AB190" s="269">
        <f>OKT!H189</f>
        <v>652.24699999999996</v>
      </c>
      <c r="AC190" s="269">
        <f>NOV!H189</f>
        <v>1697</v>
      </c>
      <c r="AD190" s="269">
        <f>DES!H189</f>
        <v>1679</v>
      </c>
      <c r="AE190" s="269">
        <f t="shared" si="0"/>
        <v>15746.617999999999</v>
      </c>
      <c r="AF190" s="269">
        <f t="shared" si="1"/>
        <v>16666.362999999998</v>
      </c>
      <c r="AG190" s="270">
        <f t="shared" si="2"/>
        <v>1.0584090501211116</v>
      </c>
      <c r="AH190" s="271">
        <f t="shared" si="3"/>
        <v>7899</v>
      </c>
      <c r="AI190" s="271">
        <f t="shared" si="4"/>
        <v>7685</v>
      </c>
      <c r="AJ190" s="271">
        <f t="shared" si="5"/>
        <v>0.97290796303329541</v>
      </c>
      <c r="AK190" s="271">
        <f t="shared" si="6"/>
        <v>7847.6179999999995</v>
      </c>
      <c r="AL190" s="271">
        <f t="shared" si="7"/>
        <v>8981.3630000000012</v>
      </c>
      <c r="AM190" s="271">
        <f t="shared" si="8"/>
        <v>1.1444699525384647</v>
      </c>
    </row>
    <row r="191" spans="1:39" ht="15.75" customHeight="1" x14ac:dyDescent="0.3">
      <c r="A191" s="53">
        <v>189</v>
      </c>
      <c r="B191" s="53"/>
      <c r="C191" s="137" t="s">
        <v>601</v>
      </c>
      <c r="D191" s="267">
        <v>3</v>
      </c>
      <c r="E191" s="268" t="s">
        <v>214</v>
      </c>
      <c r="F191" s="268" t="s">
        <v>217</v>
      </c>
      <c r="G191" s="269">
        <f>JAN!E190</f>
        <v>310</v>
      </c>
      <c r="H191" s="269">
        <f>FEB!E190</f>
        <v>206</v>
      </c>
      <c r="I191" s="269">
        <f>MAR!E190</f>
        <v>230</v>
      </c>
      <c r="J191" s="269">
        <f>APR!E190</f>
        <v>178</v>
      </c>
      <c r="K191" s="269">
        <f>MEI!E190</f>
        <v>225</v>
      </c>
      <c r="L191" s="269">
        <f>JUN!E190</f>
        <v>98</v>
      </c>
      <c r="M191" s="269">
        <f>JUL!E190</f>
        <v>147</v>
      </c>
      <c r="N191" s="269">
        <f>AGS!E190</f>
        <v>139</v>
      </c>
      <c r="O191" s="269">
        <f>SEPT!E190</f>
        <v>124</v>
      </c>
      <c r="P191" s="269">
        <f>OKT!E190</f>
        <v>164</v>
      </c>
      <c r="Q191" s="269">
        <f>NOV!E190</f>
        <v>157</v>
      </c>
      <c r="R191" s="269">
        <f>DES!E190</f>
        <v>76</v>
      </c>
      <c r="S191" s="269">
        <f>JAN!H190</f>
        <v>310</v>
      </c>
      <c r="T191" s="269">
        <f>FEB!H190</f>
        <v>206</v>
      </c>
      <c r="U191" s="269">
        <f>MAR!H190</f>
        <v>230</v>
      </c>
      <c r="V191" s="269">
        <f>APR!H190</f>
        <v>178</v>
      </c>
      <c r="W191" s="269">
        <f>MEI!H190</f>
        <v>225</v>
      </c>
      <c r="X191" s="269">
        <f>JUN!H190</f>
        <v>98</v>
      </c>
      <c r="Y191" s="269">
        <f>JUL!H190</f>
        <v>142</v>
      </c>
      <c r="Z191" s="269">
        <f>AGS!H190</f>
        <v>139</v>
      </c>
      <c r="AA191" s="269">
        <f>SEPT!H190</f>
        <v>124</v>
      </c>
      <c r="AB191" s="269">
        <f>OKT!H190</f>
        <v>164</v>
      </c>
      <c r="AC191" s="269">
        <f>NOV!H190</f>
        <v>157</v>
      </c>
      <c r="AD191" s="269">
        <f>DES!H190</f>
        <v>76</v>
      </c>
      <c r="AE191" s="269">
        <f t="shared" si="0"/>
        <v>2054</v>
      </c>
      <c r="AF191" s="269">
        <f t="shared" si="1"/>
        <v>2049</v>
      </c>
      <c r="AG191" s="270">
        <f t="shared" si="2"/>
        <v>0.99756572541382671</v>
      </c>
      <c r="AH191" s="271">
        <f t="shared" si="3"/>
        <v>1247</v>
      </c>
      <c r="AI191" s="271">
        <f t="shared" si="4"/>
        <v>1247</v>
      </c>
      <c r="AJ191" s="271">
        <f t="shared" si="5"/>
        <v>1</v>
      </c>
      <c r="AK191" s="271">
        <f t="shared" si="6"/>
        <v>807</v>
      </c>
      <c r="AL191" s="271">
        <f t="shared" si="7"/>
        <v>802</v>
      </c>
      <c r="AM191" s="271">
        <f t="shared" si="8"/>
        <v>0.99380421313506817</v>
      </c>
    </row>
    <row r="192" spans="1:39" ht="15.75" customHeight="1" x14ac:dyDescent="0.3">
      <c r="A192" s="53">
        <v>190</v>
      </c>
      <c r="B192" s="53"/>
      <c r="C192" s="137" t="s">
        <v>599</v>
      </c>
      <c r="D192" s="267">
        <v>4</v>
      </c>
      <c r="E192" s="268" t="s">
        <v>214</v>
      </c>
      <c r="F192" s="268" t="s">
        <v>218</v>
      </c>
      <c r="G192" s="269">
        <f>JAN!E191</f>
        <v>1072</v>
      </c>
      <c r="H192" s="269">
        <f>FEB!E191</f>
        <v>867</v>
      </c>
      <c r="I192" s="269">
        <f>MAR!E191</f>
        <v>1459</v>
      </c>
      <c r="J192" s="269">
        <f>APR!E191</f>
        <v>1099</v>
      </c>
      <c r="K192" s="269">
        <f>MEI!E191</f>
        <v>1215</v>
      </c>
      <c r="L192" s="269">
        <f>JUN!E191</f>
        <v>1235</v>
      </c>
      <c r="M192" s="269">
        <f>JUL!E191</f>
        <v>866</v>
      </c>
      <c r="N192" s="269">
        <f>AGS!E191</f>
        <v>603</v>
      </c>
      <c r="O192" s="269">
        <f>SEPT!E191</f>
        <v>1219</v>
      </c>
      <c r="P192" s="269">
        <f>OKT!E191</f>
        <v>845</v>
      </c>
      <c r="Q192" s="269">
        <f>NOV!E191</f>
        <v>785</v>
      </c>
      <c r="R192" s="269">
        <f>DES!E191</f>
        <v>529</v>
      </c>
      <c r="S192" s="269">
        <f>JAN!H191</f>
        <v>1072</v>
      </c>
      <c r="T192" s="269">
        <f>FEB!H191</f>
        <v>867</v>
      </c>
      <c r="U192" s="269">
        <f>MAR!H191</f>
        <v>1457</v>
      </c>
      <c r="V192" s="269">
        <f>APR!H191</f>
        <v>1099</v>
      </c>
      <c r="W192" s="269">
        <f>MEI!H191</f>
        <v>1210</v>
      </c>
      <c r="X192" s="269">
        <f>JUN!H191</f>
        <v>1235</v>
      </c>
      <c r="Y192" s="269">
        <f>JUL!H191</f>
        <v>866</v>
      </c>
      <c r="Z192" s="269">
        <f>AGS!H191</f>
        <v>603</v>
      </c>
      <c r="AA192" s="269">
        <f>SEPT!H191</f>
        <v>1219</v>
      </c>
      <c r="AB192" s="269">
        <f>OKT!H191</f>
        <v>845</v>
      </c>
      <c r="AC192" s="269">
        <f>NOV!H191</f>
        <v>785</v>
      </c>
      <c r="AD192" s="269">
        <f>DES!H191</f>
        <v>529</v>
      </c>
      <c r="AE192" s="269">
        <f t="shared" si="0"/>
        <v>11794</v>
      </c>
      <c r="AF192" s="269">
        <f t="shared" si="1"/>
        <v>11787</v>
      </c>
      <c r="AG192" s="270">
        <f t="shared" si="2"/>
        <v>0.99940647787010339</v>
      </c>
      <c r="AH192" s="271">
        <f t="shared" si="3"/>
        <v>6947</v>
      </c>
      <c r="AI192" s="271">
        <f t="shared" si="4"/>
        <v>6940</v>
      </c>
      <c r="AJ192" s="271">
        <f t="shared" si="5"/>
        <v>0.99899237080754277</v>
      </c>
      <c r="AK192" s="271">
        <f t="shared" si="6"/>
        <v>4847</v>
      </c>
      <c r="AL192" s="271">
        <f t="shared" si="7"/>
        <v>4847</v>
      </c>
      <c r="AM192" s="271">
        <f t="shared" si="8"/>
        <v>1</v>
      </c>
    </row>
    <row r="193" spans="1:39" ht="15.75" customHeight="1" x14ac:dyDescent="0.3">
      <c r="A193" s="53">
        <v>191</v>
      </c>
      <c r="B193" s="53"/>
      <c r="C193" s="137" t="s">
        <v>599</v>
      </c>
      <c r="D193" s="267">
        <v>5</v>
      </c>
      <c r="E193" s="268" t="s">
        <v>214</v>
      </c>
      <c r="F193" s="268" t="s">
        <v>219</v>
      </c>
      <c r="G193" s="269">
        <f>JAN!E192</f>
        <v>703</v>
      </c>
      <c r="H193" s="269">
        <f>FEB!E192</f>
        <v>1020</v>
      </c>
      <c r="I193" s="269">
        <f>MAR!E192</f>
        <v>859</v>
      </c>
      <c r="J193" s="269">
        <f>APR!E192</f>
        <v>833</v>
      </c>
      <c r="K193" s="269">
        <f>MEI!E192</f>
        <v>451</v>
      </c>
      <c r="L193" s="269">
        <f>JUN!E192</f>
        <v>532</v>
      </c>
      <c r="M193" s="269">
        <f>JUL!E192</f>
        <v>681</v>
      </c>
      <c r="N193" s="269">
        <f>AGS!E192</f>
        <v>467</v>
      </c>
      <c r="O193" s="269">
        <f>SEPT!E192</f>
        <v>874</v>
      </c>
      <c r="P193" s="269">
        <f>OKT!E192</f>
        <v>632</v>
      </c>
      <c r="Q193" s="269">
        <f>NOV!E192</f>
        <v>502</v>
      </c>
      <c r="R193" s="269">
        <f>DES!E192</f>
        <v>608</v>
      </c>
      <c r="S193" s="269">
        <f>JAN!H192</f>
        <v>703</v>
      </c>
      <c r="T193" s="269">
        <f>FEB!H192</f>
        <v>1020</v>
      </c>
      <c r="U193" s="269">
        <f>MAR!H192</f>
        <v>859</v>
      </c>
      <c r="V193" s="269">
        <f>APR!H192</f>
        <v>833</v>
      </c>
      <c r="W193" s="269">
        <f>MEI!H192</f>
        <v>451</v>
      </c>
      <c r="X193" s="269">
        <f>JUN!H192</f>
        <v>532</v>
      </c>
      <c r="Y193" s="269">
        <f>JUL!H192</f>
        <v>681</v>
      </c>
      <c r="Z193" s="269">
        <f>AGS!H192</f>
        <v>467</v>
      </c>
      <c r="AA193" s="269">
        <f>SEPT!H192</f>
        <v>874</v>
      </c>
      <c r="AB193" s="269">
        <f>OKT!H192</f>
        <v>632</v>
      </c>
      <c r="AC193" s="269">
        <f>NOV!H192</f>
        <v>502</v>
      </c>
      <c r="AD193" s="269">
        <f>DES!H192</f>
        <v>629</v>
      </c>
      <c r="AE193" s="269">
        <f t="shared" si="0"/>
        <v>8162</v>
      </c>
      <c r="AF193" s="269">
        <f t="shared" si="1"/>
        <v>8183</v>
      </c>
      <c r="AG193" s="270">
        <f t="shared" si="2"/>
        <v>1.0025728987993139</v>
      </c>
      <c r="AH193" s="271">
        <f t="shared" si="3"/>
        <v>4398</v>
      </c>
      <c r="AI193" s="271">
        <f t="shared" si="4"/>
        <v>4398</v>
      </c>
      <c r="AJ193" s="271">
        <f t="shared" si="5"/>
        <v>1</v>
      </c>
      <c r="AK193" s="271">
        <f t="shared" si="6"/>
        <v>3764</v>
      </c>
      <c r="AL193" s="271">
        <f t="shared" si="7"/>
        <v>3785</v>
      </c>
      <c r="AM193" s="271">
        <f t="shared" si="8"/>
        <v>1.0055791710945803</v>
      </c>
    </row>
    <row r="194" spans="1:39" ht="15.75" customHeight="1" x14ac:dyDescent="0.3">
      <c r="A194" s="53">
        <v>192</v>
      </c>
      <c r="B194" s="53"/>
      <c r="C194" s="137" t="s">
        <v>717</v>
      </c>
      <c r="D194" s="267">
        <v>6</v>
      </c>
      <c r="E194" s="268" t="s">
        <v>214</v>
      </c>
      <c r="F194" s="268" t="s">
        <v>220</v>
      </c>
      <c r="G194" s="269">
        <f>JAN!E193</f>
        <v>683</v>
      </c>
      <c r="H194" s="269">
        <f>FEB!E193</f>
        <v>689</v>
      </c>
      <c r="I194" s="269">
        <f>MAR!E193</f>
        <v>551</v>
      </c>
      <c r="J194" s="269">
        <f>APR!E193</f>
        <v>529</v>
      </c>
      <c r="K194" s="269">
        <f>MEI!E193</f>
        <v>479</v>
      </c>
      <c r="L194" s="269">
        <f>JUN!E193</f>
        <v>522</v>
      </c>
      <c r="M194" s="269">
        <f>JUL!E193</f>
        <v>614</v>
      </c>
      <c r="N194" s="269">
        <f>AGS!E193</f>
        <v>459</v>
      </c>
      <c r="O194" s="269">
        <f>SEPT!E193</f>
        <v>362</v>
      </c>
      <c r="P194" s="269">
        <f>OKT!E193</f>
        <v>357</v>
      </c>
      <c r="Q194" s="269">
        <f>NOV!E193</f>
        <v>300</v>
      </c>
      <c r="R194" s="269">
        <f>DES!E193</f>
        <v>250</v>
      </c>
      <c r="S194" s="269">
        <f>JAN!H193</f>
        <v>683</v>
      </c>
      <c r="T194" s="269">
        <f>FEB!H193</f>
        <v>689</v>
      </c>
      <c r="U194" s="269">
        <f>MAR!H193</f>
        <v>551</v>
      </c>
      <c r="V194" s="269">
        <f>APR!H193</f>
        <v>529</v>
      </c>
      <c r="W194" s="269">
        <f>MEI!H193</f>
        <v>479</v>
      </c>
      <c r="X194" s="269">
        <f>JUN!H193</f>
        <v>522</v>
      </c>
      <c r="Y194" s="269">
        <f>JUL!H193</f>
        <v>614</v>
      </c>
      <c r="Z194" s="269">
        <f>AGS!H193</f>
        <v>459</v>
      </c>
      <c r="AA194" s="269">
        <f>SEPT!H193</f>
        <v>362</v>
      </c>
      <c r="AB194" s="269">
        <f>OKT!H193</f>
        <v>357</v>
      </c>
      <c r="AC194" s="269">
        <f>NOV!H193</f>
        <v>300</v>
      </c>
      <c r="AD194" s="269">
        <f>DES!H193</f>
        <v>250</v>
      </c>
      <c r="AE194" s="269">
        <f t="shared" si="0"/>
        <v>5795</v>
      </c>
      <c r="AF194" s="269">
        <f t="shared" si="1"/>
        <v>5795</v>
      </c>
      <c r="AG194" s="270">
        <f t="shared" si="2"/>
        <v>1</v>
      </c>
      <c r="AH194" s="271">
        <f t="shared" si="3"/>
        <v>3453</v>
      </c>
      <c r="AI194" s="271">
        <f t="shared" si="4"/>
        <v>3453</v>
      </c>
      <c r="AJ194" s="271">
        <f t="shared" si="5"/>
        <v>1</v>
      </c>
      <c r="AK194" s="271">
        <f t="shared" si="6"/>
        <v>2342</v>
      </c>
      <c r="AL194" s="271">
        <f t="shared" si="7"/>
        <v>2342</v>
      </c>
      <c r="AM194" s="271">
        <f t="shared" si="8"/>
        <v>1</v>
      </c>
    </row>
    <row r="195" spans="1:39" ht="15.75" customHeight="1" x14ac:dyDescent="0.3">
      <c r="A195" s="53">
        <v>193</v>
      </c>
      <c r="B195" s="53"/>
      <c r="C195" s="137" t="s">
        <v>601</v>
      </c>
      <c r="D195" s="267">
        <v>7</v>
      </c>
      <c r="E195" s="268" t="s">
        <v>214</v>
      </c>
      <c r="F195" s="268" t="s">
        <v>221</v>
      </c>
      <c r="G195" s="269">
        <f>JAN!E194</f>
        <v>365</v>
      </c>
      <c r="H195" s="269">
        <f>FEB!E194</f>
        <v>461</v>
      </c>
      <c r="I195" s="269">
        <f>MAR!E194</f>
        <v>346</v>
      </c>
      <c r="J195" s="269">
        <f>APR!E194</f>
        <v>155</v>
      </c>
      <c r="K195" s="269">
        <f>MEI!E194</f>
        <v>236</v>
      </c>
      <c r="L195" s="269">
        <f>JUN!E194</f>
        <v>112</v>
      </c>
      <c r="M195" s="269">
        <f>JUL!E194</f>
        <v>243</v>
      </c>
      <c r="N195" s="269">
        <f>AGS!E194</f>
        <v>222</v>
      </c>
      <c r="O195" s="269">
        <f>SEPT!E194</f>
        <v>228</v>
      </c>
      <c r="P195" s="269">
        <f>OKT!E194</f>
        <v>207</v>
      </c>
      <c r="Q195" s="269">
        <f>NOV!E194</f>
        <v>179</v>
      </c>
      <c r="R195" s="269">
        <f>DES!E194</f>
        <v>191</v>
      </c>
      <c r="S195" s="269">
        <f>JAN!H194</f>
        <v>365</v>
      </c>
      <c r="T195" s="269">
        <f>FEB!H194</f>
        <v>461</v>
      </c>
      <c r="U195" s="269">
        <f>MAR!H194</f>
        <v>321</v>
      </c>
      <c r="V195" s="269">
        <f>APR!H194</f>
        <v>155</v>
      </c>
      <c r="W195" s="269">
        <f>MEI!H194</f>
        <v>236</v>
      </c>
      <c r="X195" s="269">
        <f>JUN!H194</f>
        <v>112</v>
      </c>
      <c r="Y195" s="269">
        <f>JUL!H194</f>
        <v>243</v>
      </c>
      <c r="Z195" s="269">
        <f>AGS!H194</f>
        <v>228</v>
      </c>
      <c r="AA195" s="269">
        <f>SEPT!H194</f>
        <v>230</v>
      </c>
      <c r="AB195" s="269">
        <f>OKT!H194</f>
        <v>218</v>
      </c>
      <c r="AC195" s="269">
        <f>NOV!H194</f>
        <v>177</v>
      </c>
      <c r="AD195" s="269">
        <f>DES!H194</f>
        <v>195</v>
      </c>
      <c r="AE195" s="269">
        <f t="shared" si="0"/>
        <v>2945</v>
      </c>
      <c r="AF195" s="269">
        <f t="shared" si="1"/>
        <v>2941</v>
      </c>
      <c r="AG195" s="270">
        <f t="shared" si="2"/>
        <v>0.99864176570458407</v>
      </c>
      <c r="AH195" s="271">
        <f t="shared" si="3"/>
        <v>1675</v>
      </c>
      <c r="AI195" s="271">
        <f t="shared" si="4"/>
        <v>1650</v>
      </c>
      <c r="AJ195" s="271">
        <f t="shared" si="5"/>
        <v>0.9850746268656716</v>
      </c>
      <c r="AK195" s="271">
        <f t="shared" si="6"/>
        <v>1270</v>
      </c>
      <c r="AL195" s="271">
        <f t="shared" si="7"/>
        <v>1291</v>
      </c>
      <c r="AM195" s="271">
        <f t="shared" si="8"/>
        <v>1.0165354330708662</v>
      </c>
    </row>
    <row r="196" spans="1:39" ht="15.75" customHeight="1" x14ac:dyDescent="0.3">
      <c r="A196" s="53">
        <v>194</v>
      </c>
      <c r="B196" s="53"/>
      <c r="C196" s="137" t="s">
        <v>717</v>
      </c>
      <c r="D196" s="267">
        <v>8</v>
      </c>
      <c r="E196" s="268" t="s">
        <v>214</v>
      </c>
      <c r="F196" s="268" t="s">
        <v>222</v>
      </c>
      <c r="G196" s="269">
        <f>JAN!E195</f>
        <v>187</v>
      </c>
      <c r="H196" s="269">
        <f>FEB!E195</f>
        <v>124</v>
      </c>
      <c r="I196" s="269">
        <f>MAR!E195</f>
        <v>219</v>
      </c>
      <c r="J196" s="269">
        <f>APR!E195</f>
        <v>250</v>
      </c>
      <c r="K196" s="269">
        <f>MEI!E195</f>
        <v>184</v>
      </c>
      <c r="L196" s="269">
        <f>JUN!E195</f>
        <v>158</v>
      </c>
      <c r="M196" s="269">
        <f>JUL!E195</f>
        <v>148</v>
      </c>
      <c r="N196" s="269">
        <f>AGS!E195</f>
        <v>72</v>
      </c>
      <c r="O196" s="269">
        <f>SEPT!E195</f>
        <v>69</v>
      </c>
      <c r="P196" s="269">
        <f>OKT!E195</f>
        <v>53</v>
      </c>
      <c r="Q196" s="269">
        <f>NOV!E195</f>
        <v>73</v>
      </c>
      <c r="R196" s="269">
        <f>DES!E195</f>
        <v>22</v>
      </c>
      <c r="S196" s="269">
        <f>JAN!H195</f>
        <v>187</v>
      </c>
      <c r="T196" s="269">
        <f>FEB!H195</f>
        <v>124</v>
      </c>
      <c r="U196" s="269">
        <f>MAR!H195</f>
        <v>219</v>
      </c>
      <c r="V196" s="269">
        <f>APR!H195</f>
        <v>250</v>
      </c>
      <c r="W196" s="269">
        <f>MEI!H195</f>
        <v>180</v>
      </c>
      <c r="X196" s="269">
        <f>JUN!H195</f>
        <v>154</v>
      </c>
      <c r="Y196" s="269">
        <f>JUL!H195</f>
        <v>148</v>
      </c>
      <c r="Z196" s="269">
        <f>AGS!H195</f>
        <v>72</v>
      </c>
      <c r="AA196" s="269">
        <f>SEPT!H195</f>
        <v>69</v>
      </c>
      <c r="AB196" s="269">
        <f>OKT!H195</f>
        <v>53</v>
      </c>
      <c r="AC196" s="269">
        <f>NOV!H195</f>
        <v>73</v>
      </c>
      <c r="AD196" s="269">
        <f>DES!H195</f>
        <v>22</v>
      </c>
      <c r="AE196" s="269">
        <f t="shared" si="0"/>
        <v>1559</v>
      </c>
      <c r="AF196" s="269">
        <f t="shared" si="1"/>
        <v>1551</v>
      </c>
      <c r="AG196" s="270">
        <f t="shared" si="2"/>
        <v>0.99486850545221295</v>
      </c>
      <c r="AH196" s="271">
        <f t="shared" si="3"/>
        <v>1122</v>
      </c>
      <c r="AI196" s="271">
        <f t="shared" si="4"/>
        <v>1114</v>
      </c>
      <c r="AJ196" s="271">
        <f t="shared" si="5"/>
        <v>0.99286987522281644</v>
      </c>
      <c r="AK196" s="271">
        <f t="shared" si="6"/>
        <v>437</v>
      </c>
      <c r="AL196" s="271">
        <f t="shared" si="7"/>
        <v>437</v>
      </c>
      <c r="AM196" s="271">
        <f t="shared" si="8"/>
        <v>1</v>
      </c>
    </row>
    <row r="197" spans="1:39" ht="15.75" customHeight="1" x14ac:dyDescent="0.3">
      <c r="A197" s="53">
        <v>195</v>
      </c>
      <c r="B197" s="53"/>
      <c r="C197" s="137" t="s">
        <v>599</v>
      </c>
      <c r="D197" s="267">
        <v>9</v>
      </c>
      <c r="E197" s="268" t="s">
        <v>214</v>
      </c>
      <c r="F197" s="268" t="s">
        <v>223</v>
      </c>
      <c r="G197" s="269">
        <f>JAN!E196</f>
        <v>384</v>
      </c>
      <c r="H197" s="269">
        <f>FEB!E196</f>
        <v>244</v>
      </c>
      <c r="I197" s="269">
        <f>MAR!E196</f>
        <v>208</v>
      </c>
      <c r="J197" s="269">
        <f>APR!E196</f>
        <v>231</v>
      </c>
      <c r="K197" s="269">
        <f>MEI!E196</f>
        <v>150</v>
      </c>
      <c r="L197" s="269">
        <f>JUN!E196</f>
        <v>141</v>
      </c>
      <c r="M197" s="269">
        <f>JUL!E196</f>
        <v>242</v>
      </c>
      <c r="N197" s="269">
        <f>AGS!E196</f>
        <v>243</v>
      </c>
      <c r="O197" s="269">
        <f>SEPT!E196</f>
        <v>317</v>
      </c>
      <c r="P197" s="269">
        <f>OKT!E196</f>
        <v>224</v>
      </c>
      <c r="Q197" s="269">
        <f>NOV!E196</f>
        <v>231</v>
      </c>
      <c r="R197" s="269">
        <f>DES!E196</f>
        <v>251</v>
      </c>
      <c r="S197" s="269">
        <f>JAN!H196</f>
        <v>384</v>
      </c>
      <c r="T197" s="269">
        <f>FEB!H196</f>
        <v>244</v>
      </c>
      <c r="U197" s="269">
        <f>MAR!H196</f>
        <v>208</v>
      </c>
      <c r="V197" s="269">
        <f>APR!H196</f>
        <v>231</v>
      </c>
      <c r="W197" s="269">
        <f>MEI!H196</f>
        <v>150</v>
      </c>
      <c r="X197" s="269">
        <f>JUN!H196</f>
        <v>141</v>
      </c>
      <c r="Y197" s="269">
        <f>JUL!H196</f>
        <v>219</v>
      </c>
      <c r="Z197" s="269">
        <f>AGS!H196</f>
        <v>243</v>
      </c>
      <c r="AA197" s="269">
        <f>SEPT!H196</f>
        <v>311</v>
      </c>
      <c r="AB197" s="269">
        <f>OKT!H196</f>
        <v>224</v>
      </c>
      <c r="AC197" s="269">
        <f>NOV!H196</f>
        <v>231</v>
      </c>
      <c r="AD197" s="269">
        <f>DES!H196</f>
        <v>251</v>
      </c>
      <c r="AE197" s="269">
        <f t="shared" si="0"/>
        <v>2866</v>
      </c>
      <c r="AF197" s="269">
        <f t="shared" si="1"/>
        <v>2837</v>
      </c>
      <c r="AG197" s="270">
        <f t="shared" si="2"/>
        <v>0.98988136775994418</v>
      </c>
      <c r="AH197" s="271">
        <f t="shared" si="3"/>
        <v>1358</v>
      </c>
      <c r="AI197" s="271">
        <f t="shared" si="4"/>
        <v>1358</v>
      </c>
      <c r="AJ197" s="271">
        <f t="shared" si="5"/>
        <v>1</v>
      </c>
      <c r="AK197" s="271">
        <f t="shared" si="6"/>
        <v>1508</v>
      </c>
      <c r="AL197" s="271">
        <f t="shared" si="7"/>
        <v>1479</v>
      </c>
      <c r="AM197" s="271">
        <f t="shared" si="8"/>
        <v>0.98076923076923073</v>
      </c>
    </row>
    <row r="198" spans="1:39" ht="15.75" customHeight="1" x14ac:dyDescent="0.3">
      <c r="A198" s="53">
        <v>196</v>
      </c>
      <c r="B198" s="53"/>
      <c r="C198" s="137" t="s">
        <v>717</v>
      </c>
      <c r="D198" s="267">
        <v>10</v>
      </c>
      <c r="E198" s="268" t="s">
        <v>214</v>
      </c>
      <c r="F198" s="268" t="s">
        <v>224</v>
      </c>
      <c r="G198" s="269">
        <f>JAN!E197</f>
        <v>624</v>
      </c>
      <c r="H198" s="269">
        <f>FEB!E197</f>
        <v>395</v>
      </c>
      <c r="I198" s="269">
        <f>MAR!E197</f>
        <v>367</v>
      </c>
      <c r="J198" s="269">
        <f>APR!E197</f>
        <v>301</v>
      </c>
      <c r="K198" s="269">
        <f>MEI!E197</f>
        <v>332</v>
      </c>
      <c r="L198" s="269">
        <f>JUN!E197</f>
        <v>332</v>
      </c>
      <c r="M198" s="269">
        <f>JUL!E197</f>
        <v>221</v>
      </c>
      <c r="N198" s="269">
        <f>AGS!E197</f>
        <v>435</v>
      </c>
      <c r="O198" s="269">
        <f>SEPT!E197</f>
        <v>492</v>
      </c>
      <c r="P198" s="269">
        <f>OKT!E197</f>
        <v>249</v>
      </c>
      <c r="Q198" s="269">
        <f>NOV!E197</f>
        <v>189</v>
      </c>
      <c r="R198" s="269">
        <f>DES!E197</f>
        <v>162</v>
      </c>
      <c r="S198" s="269">
        <f>JAN!H197</f>
        <v>624</v>
      </c>
      <c r="T198" s="269">
        <f>FEB!H197</f>
        <v>396</v>
      </c>
      <c r="U198" s="269">
        <f>MAR!H197</f>
        <v>367</v>
      </c>
      <c r="V198" s="269">
        <f>APR!H197</f>
        <v>301</v>
      </c>
      <c r="W198" s="269">
        <f>MEI!H197</f>
        <v>332</v>
      </c>
      <c r="X198" s="269">
        <f>JUN!H197</f>
        <v>332</v>
      </c>
      <c r="Y198" s="269">
        <f>JUL!H197</f>
        <v>221</v>
      </c>
      <c r="Z198" s="269">
        <f>AGS!H197</f>
        <v>435</v>
      </c>
      <c r="AA198" s="269">
        <f>SEPT!H197</f>
        <v>491</v>
      </c>
      <c r="AB198" s="269">
        <f>OKT!H197</f>
        <v>249</v>
      </c>
      <c r="AC198" s="269">
        <f>NOV!H197</f>
        <v>189</v>
      </c>
      <c r="AD198" s="269">
        <f>DES!H197</f>
        <v>162</v>
      </c>
      <c r="AE198" s="269">
        <f t="shared" si="0"/>
        <v>4099</v>
      </c>
      <c r="AF198" s="269">
        <f t="shared" si="1"/>
        <v>4099</v>
      </c>
      <c r="AG198" s="270">
        <f t="shared" si="2"/>
        <v>1</v>
      </c>
      <c r="AH198" s="271">
        <f t="shared" si="3"/>
        <v>2351</v>
      </c>
      <c r="AI198" s="271">
        <f t="shared" si="4"/>
        <v>2352</v>
      </c>
      <c r="AJ198" s="271">
        <f t="shared" si="5"/>
        <v>1.0004253509145045</v>
      </c>
      <c r="AK198" s="271">
        <f t="shared" si="6"/>
        <v>1748</v>
      </c>
      <c r="AL198" s="271">
        <f t="shared" si="7"/>
        <v>1747</v>
      </c>
      <c r="AM198" s="271">
        <f t="shared" si="8"/>
        <v>0.99942791762013727</v>
      </c>
    </row>
    <row r="199" spans="1:39" ht="15.75" customHeight="1" x14ac:dyDescent="0.3">
      <c r="A199" s="53">
        <v>197</v>
      </c>
      <c r="B199" s="53"/>
      <c r="C199" s="137" t="s">
        <v>601</v>
      </c>
      <c r="D199" s="267">
        <v>11</v>
      </c>
      <c r="E199" s="268" t="s">
        <v>214</v>
      </c>
      <c r="F199" s="268" t="s">
        <v>225</v>
      </c>
      <c r="G199" s="269">
        <f>JAN!E198</f>
        <v>92</v>
      </c>
      <c r="H199" s="269">
        <f>FEB!E198</f>
        <v>2</v>
      </c>
      <c r="I199" s="269">
        <f>MAR!E198</f>
        <v>165</v>
      </c>
      <c r="J199" s="269">
        <f>APR!E198</f>
        <v>204</v>
      </c>
      <c r="K199" s="269">
        <f>MEI!E198</f>
        <v>151</v>
      </c>
      <c r="L199" s="269">
        <f>JUN!E198</f>
        <v>124</v>
      </c>
      <c r="M199" s="269">
        <f>JUL!E198</f>
        <v>105</v>
      </c>
      <c r="N199" s="269">
        <f>AGS!E198</f>
        <v>216</v>
      </c>
      <c r="O199" s="269">
        <f>SEPT!E198</f>
        <v>246</v>
      </c>
      <c r="P199" s="269">
        <f>OKT!E198</f>
        <v>53</v>
      </c>
      <c r="Q199" s="269">
        <f>NOV!E198</f>
        <v>52</v>
      </c>
      <c r="R199" s="269">
        <f>DES!E198</f>
        <v>21</v>
      </c>
      <c r="S199" s="269">
        <f>JAN!H198</f>
        <v>92</v>
      </c>
      <c r="T199" s="269">
        <f>FEB!H198</f>
        <v>2</v>
      </c>
      <c r="U199" s="269">
        <f>MAR!H198</f>
        <v>165</v>
      </c>
      <c r="V199" s="269">
        <f>APR!H198</f>
        <v>204</v>
      </c>
      <c r="W199" s="269">
        <f>MEI!H198</f>
        <v>151</v>
      </c>
      <c r="X199" s="269">
        <f>JUN!H198</f>
        <v>124</v>
      </c>
      <c r="Y199" s="269">
        <f>JUL!H198</f>
        <v>101</v>
      </c>
      <c r="Z199" s="269">
        <f>AGS!H198</f>
        <v>216</v>
      </c>
      <c r="AA199" s="269">
        <f>SEPT!H198</f>
        <v>246</v>
      </c>
      <c r="AB199" s="269">
        <f>OKT!H198</f>
        <v>53</v>
      </c>
      <c r="AC199" s="269">
        <f>NOV!H198</f>
        <v>52</v>
      </c>
      <c r="AD199" s="269">
        <f>DES!H198</f>
        <v>21</v>
      </c>
      <c r="AE199" s="269">
        <f t="shared" si="0"/>
        <v>1431</v>
      </c>
      <c r="AF199" s="269">
        <f t="shared" si="1"/>
        <v>1427</v>
      </c>
      <c r="AG199" s="270">
        <f t="shared" si="2"/>
        <v>0.99720475192173308</v>
      </c>
      <c r="AH199" s="271">
        <f t="shared" si="3"/>
        <v>738</v>
      </c>
      <c r="AI199" s="271">
        <f t="shared" si="4"/>
        <v>738</v>
      </c>
      <c r="AJ199" s="271">
        <f t="shared" si="5"/>
        <v>1</v>
      </c>
      <c r="AK199" s="271">
        <f t="shared" si="6"/>
        <v>693</v>
      </c>
      <c r="AL199" s="271">
        <f t="shared" si="7"/>
        <v>689</v>
      </c>
      <c r="AM199" s="271">
        <f t="shared" si="8"/>
        <v>0.99422799422799424</v>
      </c>
    </row>
    <row r="200" spans="1:39" ht="15.75" customHeight="1" x14ac:dyDescent="0.3">
      <c r="A200" s="53">
        <v>198</v>
      </c>
      <c r="B200" s="53"/>
      <c r="C200" s="137" t="s">
        <v>599</v>
      </c>
      <c r="D200" s="137">
        <v>1</v>
      </c>
      <c r="E200" s="53" t="s">
        <v>226</v>
      </c>
      <c r="F200" s="53" t="s">
        <v>227</v>
      </c>
      <c r="G200" s="151">
        <f>JAN!E199</f>
        <v>452</v>
      </c>
      <c r="H200" s="151">
        <f>FEB!E199</f>
        <v>354</v>
      </c>
      <c r="I200" s="151">
        <f>MAR!E199</f>
        <v>118</v>
      </c>
      <c r="J200" s="151">
        <f>APR!E199</f>
        <v>115</v>
      </c>
      <c r="K200" s="151">
        <f>MEI!E199</f>
        <v>208</v>
      </c>
      <c r="L200" s="151">
        <f>JUN!E199</f>
        <v>92</v>
      </c>
      <c r="M200" s="151">
        <f>JUL!E199</f>
        <v>129</v>
      </c>
      <c r="N200" s="151">
        <f>AGS!E199</f>
        <v>201</v>
      </c>
      <c r="O200" s="151">
        <f>SEPT!E199</f>
        <v>0</v>
      </c>
      <c r="P200" s="151">
        <f>OKT!E199</f>
        <v>0</v>
      </c>
      <c r="Q200" s="151">
        <f>NOV!E199</f>
        <v>0</v>
      </c>
      <c r="R200" s="151">
        <f>DES!E199</f>
        <v>0</v>
      </c>
      <c r="S200" s="151">
        <f>JAN!H199</f>
        <v>452</v>
      </c>
      <c r="T200" s="151">
        <f>FEB!H199</f>
        <v>354</v>
      </c>
      <c r="U200" s="151">
        <f>MAR!H199</f>
        <v>118</v>
      </c>
      <c r="V200" s="151">
        <f>APR!H199</f>
        <v>115</v>
      </c>
      <c r="W200" s="151">
        <f>MEI!H199</f>
        <v>208</v>
      </c>
      <c r="X200" s="151">
        <f>JUN!H199</f>
        <v>92</v>
      </c>
      <c r="Y200" s="151">
        <f>JUL!H199</f>
        <v>129</v>
      </c>
      <c r="Z200" s="151">
        <f>AGS!H199</f>
        <v>201</v>
      </c>
      <c r="AA200" s="151">
        <f>SEPT!H199</f>
        <v>0</v>
      </c>
      <c r="AB200" s="151">
        <f>OKT!H199</f>
        <v>0</v>
      </c>
      <c r="AC200" s="151">
        <f>NOV!H199</f>
        <v>0</v>
      </c>
      <c r="AD200" s="151">
        <f>DES!H199</f>
        <v>0</v>
      </c>
      <c r="AE200" s="151">
        <f t="shared" si="0"/>
        <v>1669</v>
      </c>
      <c r="AF200" s="151">
        <f t="shared" si="1"/>
        <v>1669</v>
      </c>
      <c r="AG200" s="152">
        <f t="shared" si="2"/>
        <v>1</v>
      </c>
      <c r="AH200" s="82">
        <f t="shared" si="3"/>
        <v>1339</v>
      </c>
      <c r="AI200" s="82">
        <f t="shared" si="4"/>
        <v>1339</v>
      </c>
      <c r="AJ200" s="82">
        <f t="shared" si="5"/>
        <v>1</v>
      </c>
      <c r="AK200" s="82">
        <f t="shared" si="6"/>
        <v>330</v>
      </c>
      <c r="AL200" s="82">
        <f t="shared" si="7"/>
        <v>330</v>
      </c>
      <c r="AM200" s="82">
        <f t="shared" si="8"/>
        <v>1</v>
      </c>
    </row>
    <row r="201" spans="1:39" ht="15.75" customHeight="1" x14ac:dyDescent="0.3">
      <c r="A201" s="53">
        <v>199</v>
      </c>
      <c r="B201" s="53"/>
      <c r="C201" s="137" t="s">
        <v>599</v>
      </c>
      <c r="D201" s="137">
        <v>2</v>
      </c>
      <c r="E201" s="53" t="s">
        <v>226</v>
      </c>
      <c r="F201" s="53" t="s">
        <v>228</v>
      </c>
      <c r="G201" s="151">
        <f>JAN!E200</f>
        <v>648</v>
      </c>
      <c r="H201" s="151">
        <f>FEB!E200</f>
        <v>638</v>
      </c>
      <c r="I201" s="151">
        <f>MAR!E200</f>
        <v>724</v>
      </c>
      <c r="J201" s="151">
        <f>APR!E200</f>
        <v>0</v>
      </c>
      <c r="K201" s="151">
        <f>MEI!E200</f>
        <v>480</v>
      </c>
      <c r="L201" s="151">
        <f>JUN!E200</f>
        <v>906</v>
      </c>
      <c r="M201" s="151">
        <f>JUL!E200</f>
        <v>816</v>
      </c>
      <c r="N201" s="151">
        <f>AGS!E200</f>
        <v>0</v>
      </c>
      <c r="O201" s="151">
        <f>SEPT!E200</f>
        <v>0</v>
      </c>
      <c r="P201" s="151">
        <f>OKT!E200</f>
        <v>0</v>
      </c>
      <c r="Q201" s="151">
        <f>NOV!E200</f>
        <v>0</v>
      </c>
      <c r="R201" s="151">
        <f>DES!E200</f>
        <v>0</v>
      </c>
      <c r="S201" s="151">
        <f>JAN!H200</f>
        <v>496</v>
      </c>
      <c r="T201" s="151">
        <f>FEB!H200</f>
        <v>638</v>
      </c>
      <c r="U201" s="151">
        <f>MAR!H200</f>
        <v>724</v>
      </c>
      <c r="V201" s="151">
        <f>APR!H200</f>
        <v>0</v>
      </c>
      <c r="W201" s="151">
        <f>MEI!H200</f>
        <v>480</v>
      </c>
      <c r="X201" s="151">
        <f>JUN!H200</f>
        <v>906</v>
      </c>
      <c r="Y201" s="151">
        <f>JUL!H200</f>
        <v>816</v>
      </c>
      <c r="Z201" s="151">
        <f>AGS!H200</f>
        <v>0</v>
      </c>
      <c r="AA201" s="151">
        <f>SEPT!H200</f>
        <v>0</v>
      </c>
      <c r="AB201" s="151">
        <f>OKT!H200</f>
        <v>0</v>
      </c>
      <c r="AC201" s="151">
        <f>NOV!H200</f>
        <v>0</v>
      </c>
      <c r="AD201" s="151">
        <f>DES!H200</f>
        <v>0</v>
      </c>
      <c r="AE201" s="151">
        <f t="shared" si="0"/>
        <v>4212</v>
      </c>
      <c r="AF201" s="151">
        <f t="shared" si="1"/>
        <v>4060</v>
      </c>
      <c r="AG201" s="152">
        <f t="shared" si="2"/>
        <v>0.96391263057929721</v>
      </c>
      <c r="AH201" s="82">
        <f t="shared" si="3"/>
        <v>3396</v>
      </c>
      <c r="AI201" s="82">
        <f t="shared" si="4"/>
        <v>3244</v>
      </c>
      <c r="AJ201" s="82">
        <f t="shared" si="5"/>
        <v>0.95524146054181391</v>
      </c>
      <c r="AK201" s="82">
        <f t="shared" si="6"/>
        <v>816</v>
      </c>
      <c r="AL201" s="82">
        <f t="shared" si="7"/>
        <v>816</v>
      </c>
      <c r="AM201" s="82">
        <f t="shared" si="8"/>
        <v>1</v>
      </c>
    </row>
    <row r="202" spans="1:39" ht="15.75" customHeight="1" x14ac:dyDescent="0.3">
      <c r="A202" s="53">
        <v>200</v>
      </c>
      <c r="B202" s="53"/>
      <c r="C202" s="137" t="s">
        <v>599</v>
      </c>
      <c r="D202" s="137">
        <v>3</v>
      </c>
      <c r="E202" s="53" t="s">
        <v>226</v>
      </c>
      <c r="F202" s="53" t="s">
        <v>229</v>
      </c>
      <c r="G202" s="151">
        <f>JAN!E201</f>
        <v>120</v>
      </c>
      <c r="H202" s="151">
        <f>FEB!E201</f>
        <v>93</v>
      </c>
      <c r="I202" s="151">
        <f>MAR!E201</f>
        <v>55</v>
      </c>
      <c r="J202" s="151">
        <f>APR!E201</f>
        <v>46</v>
      </c>
      <c r="K202" s="151">
        <f>MEI!E201</f>
        <v>85</v>
      </c>
      <c r="L202" s="151">
        <f>JUN!E201</f>
        <v>56</v>
      </c>
      <c r="M202" s="151">
        <f>JUL!E201</f>
        <v>12</v>
      </c>
      <c r="N202" s="151">
        <f>AGS!E201</f>
        <v>0</v>
      </c>
      <c r="O202" s="151">
        <f>SEPT!E201</f>
        <v>0</v>
      </c>
      <c r="P202" s="151">
        <f>OKT!E201</f>
        <v>0</v>
      </c>
      <c r="Q202" s="151">
        <f>NOV!E201</f>
        <v>0</v>
      </c>
      <c r="R202" s="151">
        <f>DES!E201</f>
        <v>0</v>
      </c>
      <c r="S202" s="151">
        <f>JAN!H201</f>
        <v>120</v>
      </c>
      <c r="T202" s="151">
        <f>FEB!H201</f>
        <v>93</v>
      </c>
      <c r="U202" s="151">
        <f>MAR!H201</f>
        <v>55</v>
      </c>
      <c r="V202" s="151">
        <f>APR!H201</f>
        <v>46</v>
      </c>
      <c r="W202" s="151">
        <f>MEI!H201</f>
        <v>85</v>
      </c>
      <c r="X202" s="151">
        <f>JUN!H201</f>
        <v>56</v>
      </c>
      <c r="Y202" s="151">
        <f>JUL!H201</f>
        <v>12</v>
      </c>
      <c r="Z202" s="151">
        <f>AGS!H201</f>
        <v>0</v>
      </c>
      <c r="AA202" s="151">
        <f>SEPT!H201</f>
        <v>0</v>
      </c>
      <c r="AB202" s="151">
        <f>OKT!H201</f>
        <v>0</v>
      </c>
      <c r="AC202" s="151">
        <f>NOV!H201</f>
        <v>0</v>
      </c>
      <c r="AD202" s="151">
        <f>DES!H201</f>
        <v>0</v>
      </c>
      <c r="AE202" s="151">
        <f t="shared" si="0"/>
        <v>467</v>
      </c>
      <c r="AF202" s="151">
        <f t="shared" si="1"/>
        <v>467</v>
      </c>
      <c r="AG202" s="152">
        <f t="shared" si="2"/>
        <v>1</v>
      </c>
      <c r="AH202" s="82">
        <f t="shared" si="3"/>
        <v>455</v>
      </c>
      <c r="AI202" s="82">
        <f t="shared" si="4"/>
        <v>455</v>
      </c>
      <c r="AJ202" s="82">
        <f t="shared" si="5"/>
        <v>1</v>
      </c>
      <c r="AK202" s="82">
        <f t="shared" si="6"/>
        <v>12</v>
      </c>
      <c r="AL202" s="82">
        <f t="shared" si="7"/>
        <v>12</v>
      </c>
      <c r="AM202" s="82">
        <f t="shared" si="8"/>
        <v>1</v>
      </c>
    </row>
    <row r="203" spans="1:39" ht="15.75" customHeight="1" x14ac:dyDescent="0.3">
      <c r="A203" s="53">
        <v>201</v>
      </c>
      <c r="B203" s="53"/>
      <c r="C203" s="137" t="s">
        <v>601</v>
      </c>
      <c r="D203" s="137">
        <v>4</v>
      </c>
      <c r="E203" s="53" t="s">
        <v>226</v>
      </c>
      <c r="F203" s="53" t="s">
        <v>230</v>
      </c>
      <c r="G203" s="151">
        <f>JAN!E202</f>
        <v>311</v>
      </c>
      <c r="H203" s="151">
        <f>FEB!E202</f>
        <v>327</v>
      </c>
      <c r="I203" s="151">
        <f>MAR!E202</f>
        <v>189</v>
      </c>
      <c r="J203" s="151">
        <f>APR!E202</f>
        <v>371</v>
      </c>
      <c r="K203" s="151">
        <f>MEI!E202</f>
        <v>419</v>
      </c>
      <c r="L203" s="151">
        <f>JUN!E202</f>
        <v>254</v>
      </c>
      <c r="M203" s="151">
        <f>JUL!E202</f>
        <v>267</v>
      </c>
      <c r="N203" s="151">
        <f>AGS!E202</f>
        <v>0</v>
      </c>
      <c r="O203" s="151">
        <f>SEPT!E202</f>
        <v>0</v>
      </c>
      <c r="P203" s="151">
        <f>OKT!E202</f>
        <v>0</v>
      </c>
      <c r="Q203" s="151">
        <f>NOV!E202</f>
        <v>0</v>
      </c>
      <c r="R203" s="151">
        <f>DES!E202</f>
        <v>0</v>
      </c>
      <c r="S203" s="151">
        <f>JAN!H202</f>
        <v>311</v>
      </c>
      <c r="T203" s="151">
        <f>FEB!H202</f>
        <v>327</v>
      </c>
      <c r="U203" s="151">
        <f>MAR!H202</f>
        <v>189</v>
      </c>
      <c r="V203" s="151">
        <f>APR!H202</f>
        <v>371</v>
      </c>
      <c r="W203" s="151">
        <f>MEI!H202</f>
        <v>419</v>
      </c>
      <c r="X203" s="151">
        <f>JUN!H202</f>
        <v>254</v>
      </c>
      <c r="Y203" s="151">
        <f>JUL!H202</f>
        <v>267</v>
      </c>
      <c r="Z203" s="151">
        <f>AGS!H202</f>
        <v>0</v>
      </c>
      <c r="AA203" s="151">
        <f>SEPT!H202</f>
        <v>0</v>
      </c>
      <c r="AB203" s="151">
        <f>OKT!H202</f>
        <v>0</v>
      </c>
      <c r="AC203" s="151">
        <f>NOV!H202</f>
        <v>0</v>
      </c>
      <c r="AD203" s="151">
        <f>DES!H202</f>
        <v>0</v>
      </c>
      <c r="AE203" s="151">
        <f t="shared" si="0"/>
        <v>2138</v>
      </c>
      <c r="AF203" s="151">
        <f t="shared" si="1"/>
        <v>2138</v>
      </c>
      <c r="AG203" s="152">
        <f t="shared" si="2"/>
        <v>1</v>
      </c>
      <c r="AH203" s="82">
        <f t="shared" si="3"/>
        <v>1871</v>
      </c>
      <c r="AI203" s="82">
        <f t="shared" si="4"/>
        <v>1871</v>
      </c>
      <c r="AJ203" s="82">
        <f t="shared" si="5"/>
        <v>1</v>
      </c>
      <c r="AK203" s="82">
        <f t="shared" si="6"/>
        <v>267</v>
      </c>
      <c r="AL203" s="82">
        <f t="shared" si="7"/>
        <v>267</v>
      </c>
      <c r="AM203" s="82">
        <f t="shared" si="8"/>
        <v>1</v>
      </c>
    </row>
    <row r="204" spans="1:39" ht="15.75" customHeight="1" x14ac:dyDescent="0.3">
      <c r="A204" s="53">
        <v>202</v>
      </c>
      <c r="B204" s="53"/>
      <c r="C204" s="137" t="s">
        <v>599</v>
      </c>
      <c r="D204" s="137">
        <v>5</v>
      </c>
      <c r="E204" s="53" t="s">
        <v>226</v>
      </c>
      <c r="F204" s="53" t="s">
        <v>231</v>
      </c>
      <c r="G204" s="151">
        <f>JAN!E203</f>
        <v>603</v>
      </c>
      <c r="H204" s="151">
        <f>FEB!E203</f>
        <v>521</v>
      </c>
      <c r="I204" s="151">
        <f>MAR!E203</f>
        <v>514</v>
      </c>
      <c r="J204" s="151">
        <f>APR!E203</f>
        <v>422</v>
      </c>
      <c r="K204" s="151">
        <f>MEI!E203</f>
        <v>325</v>
      </c>
      <c r="L204" s="151">
        <f>JUN!E203</f>
        <v>163</v>
      </c>
      <c r="M204" s="151">
        <f>JUL!E203</f>
        <v>473</v>
      </c>
      <c r="N204" s="151">
        <f>AGS!E203</f>
        <v>0</v>
      </c>
      <c r="O204" s="151">
        <f>SEPT!E203</f>
        <v>268</v>
      </c>
      <c r="P204" s="151">
        <f>OKT!E203</f>
        <v>246</v>
      </c>
      <c r="Q204" s="151">
        <f>NOV!E203</f>
        <v>273</v>
      </c>
      <c r="R204" s="151">
        <f>DES!E203</f>
        <v>259</v>
      </c>
      <c r="S204" s="151">
        <f>JAN!H203</f>
        <v>603</v>
      </c>
      <c r="T204" s="151">
        <f>FEB!H203</f>
        <v>521</v>
      </c>
      <c r="U204" s="151">
        <f>MAR!H203</f>
        <v>514</v>
      </c>
      <c r="V204" s="151">
        <f>APR!H203</f>
        <v>422</v>
      </c>
      <c r="W204" s="151">
        <f>MEI!H203</f>
        <v>325</v>
      </c>
      <c r="X204" s="151">
        <f>JUN!H203</f>
        <v>163</v>
      </c>
      <c r="Y204" s="151">
        <f>JUL!H203</f>
        <v>473</v>
      </c>
      <c r="Z204" s="151">
        <f>AGS!H203</f>
        <v>0</v>
      </c>
      <c r="AA204" s="151">
        <f>SEPT!H203</f>
        <v>268</v>
      </c>
      <c r="AB204" s="151">
        <f>OKT!H203</f>
        <v>246</v>
      </c>
      <c r="AC204" s="151">
        <f>NOV!H203</f>
        <v>273</v>
      </c>
      <c r="AD204" s="151">
        <f>DES!H203</f>
        <v>259</v>
      </c>
      <c r="AE204" s="151">
        <f t="shared" si="0"/>
        <v>4067</v>
      </c>
      <c r="AF204" s="151">
        <f t="shared" si="1"/>
        <v>4067</v>
      </c>
      <c r="AG204" s="152">
        <f t="shared" si="2"/>
        <v>1</v>
      </c>
      <c r="AH204" s="82">
        <f t="shared" si="3"/>
        <v>2548</v>
      </c>
      <c r="AI204" s="82">
        <f t="shared" si="4"/>
        <v>2548</v>
      </c>
      <c r="AJ204" s="82">
        <f t="shared" si="5"/>
        <v>1</v>
      </c>
      <c r="AK204" s="82">
        <f t="shared" si="6"/>
        <v>1519</v>
      </c>
      <c r="AL204" s="82">
        <f t="shared" si="7"/>
        <v>1519</v>
      </c>
      <c r="AM204" s="82">
        <f t="shared" si="8"/>
        <v>1</v>
      </c>
    </row>
    <row r="205" spans="1:39" ht="15.75" customHeight="1" x14ac:dyDescent="0.3">
      <c r="A205" s="53">
        <v>203</v>
      </c>
      <c r="B205" s="53"/>
      <c r="C205" s="137" t="s">
        <v>599</v>
      </c>
      <c r="D205" s="137">
        <v>6</v>
      </c>
      <c r="E205" s="53" t="s">
        <v>226</v>
      </c>
      <c r="F205" s="53" t="s">
        <v>232</v>
      </c>
      <c r="G205" s="151">
        <f>JAN!E204</f>
        <v>15</v>
      </c>
      <c r="H205" s="151">
        <f>FEB!E204</f>
        <v>41</v>
      </c>
      <c r="I205" s="151">
        <f>MAR!E204</f>
        <v>25</v>
      </c>
      <c r="J205" s="151">
        <f>APR!E204</f>
        <v>33</v>
      </c>
      <c r="K205" s="151">
        <f>MEI!E204</f>
        <v>68</v>
      </c>
      <c r="L205" s="151">
        <f>JUN!E204</f>
        <v>33</v>
      </c>
      <c r="M205" s="151">
        <f>JUL!E204</f>
        <v>79</v>
      </c>
      <c r="N205" s="151">
        <f>AGS!E204</f>
        <v>0</v>
      </c>
      <c r="O205" s="151">
        <f>SEPT!E204</f>
        <v>0</v>
      </c>
      <c r="P205" s="151">
        <f>OKT!E204</f>
        <v>0</v>
      </c>
      <c r="Q205" s="151">
        <f>NOV!E204</f>
        <v>0</v>
      </c>
      <c r="R205" s="151">
        <f>DES!E204</f>
        <v>0</v>
      </c>
      <c r="S205" s="151">
        <f>JAN!H204</f>
        <v>15</v>
      </c>
      <c r="T205" s="151">
        <f>FEB!H204</f>
        <v>41</v>
      </c>
      <c r="U205" s="151">
        <f>MAR!H204</f>
        <v>25</v>
      </c>
      <c r="V205" s="151">
        <f>APR!H204</f>
        <v>33</v>
      </c>
      <c r="W205" s="151">
        <f>MEI!H204</f>
        <v>68</v>
      </c>
      <c r="X205" s="151">
        <f>JUN!H204</f>
        <v>33</v>
      </c>
      <c r="Y205" s="151">
        <f>JUL!H204</f>
        <v>79</v>
      </c>
      <c r="Z205" s="151">
        <f>AGS!H204</f>
        <v>0</v>
      </c>
      <c r="AA205" s="151">
        <f>SEPT!H204</f>
        <v>0</v>
      </c>
      <c r="AB205" s="151">
        <f>OKT!H204</f>
        <v>0</v>
      </c>
      <c r="AC205" s="151">
        <f>NOV!H204</f>
        <v>0</v>
      </c>
      <c r="AD205" s="151">
        <f>DES!H204</f>
        <v>0</v>
      </c>
      <c r="AE205" s="151">
        <f t="shared" si="0"/>
        <v>294</v>
      </c>
      <c r="AF205" s="151">
        <f t="shared" si="1"/>
        <v>294</v>
      </c>
      <c r="AG205" s="152">
        <f t="shared" si="2"/>
        <v>1</v>
      </c>
      <c r="AH205" s="82">
        <f t="shared" si="3"/>
        <v>215</v>
      </c>
      <c r="AI205" s="82">
        <f t="shared" si="4"/>
        <v>215</v>
      </c>
      <c r="AJ205" s="82">
        <f t="shared" si="5"/>
        <v>1</v>
      </c>
      <c r="AK205" s="82">
        <f t="shared" si="6"/>
        <v>79</v>
      </c>
      <c r="AL205" s="82">
        <f t="shared" si="7"/>
        <v>79</v>
      </c>
      <c r="AM205" s="82">
        <f t="shared" si="8"/>
        <v>1</v>
      </c>
    </row>
    <row r="206" spans="1:39" ht="15.75" customHeight="1" x14ac:dyDescent="0.3">
      <c r="A206" s="53">
        <v>204</v>
      </c>
      <c r="B206" s="53"/>
      <c r="C206" s="137" t="s">
        <v>601</v>
      </c>
      <c r="D206" s="137">
        <v>7</v>
      </c>
      <c r="E206" s="53" t="s">
        <v>226</v>
      </c>
      <c r="F206" s="53" t="s">
        <v>233</v>
      </c>
      <c r="G206" s="151">
        <f>JAN!E205</f>
        <v>204</v>
      </c>
      <c r="H206" s="151">
        <f>FEB!E205</f>
        <v>291</v>
      </c>
      <c r="I206" s="151">
        <f>MAR!E205</f>
        <v>238</v>
      </c>
      <c r="J206" s="151">
        <f>APR!E205</f>
        <v>300</v>
      </c>
      <c r="K206" s="151">
        <f>MEI!E205</f>
        <v>171</v>
      </c>
      <c r="L206" s="151">
        <f>JUN!E205</f>
        <v>161</v>
      </c>
      <c r="M206" s="151">
        <f>JUL!E205</f>
        <v>149</v>
      </c>
      <c r="N206" s="151">
        <f>AGS!E205</f>
        <v>214</v>
      </c>
      <c r="O206" s="151">
        <f>SEPT!E205</f>
        <v>203</v>
      </c>
      <c r="P206" s="151">
        <f>OKT!E205</f>
        <v>170</v>
      </c>
      <c r="Q206" s="151">
        <f>NOV!E205</f>
        <v>55</v>
      </c>
      <c r="R206" s="151">
        <f>DES!E205</f>
        <v>22</v>
      </c>
      <c r="S206" s="151">
        <f>JAN!H205</f>
        <v>204</v>
      </c>
      <c r="T206" s="151">
        <f>FEB!H205</f>
        <v>291</v>
      </c>
      <c r="U206" s="151">
        <f>MAR!H205</f>
        <v>238</v>
      </c>
      <c r="V206" s="151">
        <f>APR!H205</f>
        <v>300</v>
      </c>
      <c r="W206" s="151">
        <f>MEI!H205</f>
        <v>171</v>
      </c>
      <c r="X206" s="151">
        <f>JUN!H205</f>
        <v>161</v>
      </c>
      <c r="Y206" s="151">
        <f>JUL!H205</f>
        <v>149</v>
      </c>
      <c r="Z206" s="151">
        <f>AGS!H205</f>
        <v>214</v>
      </c>
      <c r="AA206" s="151">
        <f>SEPT!H205</f>
        <v>203</v>
      </c>
      <c r="AB206" s="151">
        <f>OKT!H205</f>
        <v>170</v>
      </c>
      <c r="AC206" s="151">
        <f>NOV!H205</f>
        <v>55</v>
      </c>
      <c r="AD206" s="151">
        <f>DES!H205</f>
        <v>22</v>
      </c>
      <c r="AE206" s="151">
        <f t="shared" si="0"/>
        <v>2178</v>
      </c>
      <c r="AF206" s="151">
        <f t="shared" si="1"/>
        <v>2178</v>
      </c>
      <c r="AG206" s="152">
        <f t="shared" si="2"/>
        <v>1</v>
      </c>
      <c r="AH206" s="82">
        <f t="shared" si="3"/>
        <v>1365</v>
      </c>
      <c r="AI206" s="82">
        <f t="shared" si="4"/>
        <v>1365</v>
      </c>
      <c r="AJ206" s="82">
        <f t="shared" si="5"/>
        <v>1</v>
      </c>
      <c r="AK206" s="82">
        <f t="shared" si="6"/>
        <v>813</v>
      </c>
      <c r="AL206" s="82">
        <f t="shared" si="7"/>
        <v>813</v>
      </c>
      <c r="AM206" s="82">
        <f t="shared" si="8"/>
        <v>1</v>
      </c>
    </row>
    <row r="207" spans="1:39" ht="15.75" customHeight="1" x14ac:dyDescent="0.3">
      <c r="A207" s="53">
        <v>205</v>
      </c>
      <c r="B207" s="53"/>
      <c r="C207" s="137" t="s">
        <v>599</v>
      </c>
      <c r="D207" s="137">
        <v>8</v>
      </c>
      <c r="E207" s="53" t="s">
        <v>226</v>
      </c>
      <c r="F207" s="53" t="s">
        <v>234</v>
      </c>
      <c r="G207" s="151">
        <f>JAN!E206</f>
        <v>15</v>
      </c>
      <c r="H207" s="151">
        <f>FEB!E206</f>
        <v>704</v>
      </c>
      <c r="I207" s="151">
        <f>MAR!E206</f>
        <v>189</v>
      </c>
      <c r="J207" s="151">
        <f>APR!E206</f>
        <v>190</v>
      </c>
      <c r="K207" s="151">
        <f>MEI!E206</f>
        <v>177</v>
      </c>
      <c r="L207" s="151">
        <f>JUN!E206</f>
        <v>96</v>
      </c>
      <c r="M207" s="151">
        <f>JUL!E206</f>
        <v>105</v>
      </c>
      <c r="N207" s="151">
        <f>AGS!E206</f>
        <v>0</v>
      </c>
      <c r="O207" s="151">
        <f>SEPT!E206</f>
        <v>0</v>
      </c>
      <c r="P207" s="151">
        <f>OKT!E206</f>
        <v>0</v>
      </c>
      <c r="Q207" s="151">
        <f>NOV!E206</f>
        <v>0</v>
      </c>
      <c r="R207" s="151">
        <f>DES!E206</f>
        <v>0</v>
      </c>
      <c r="S207" s="151">
        <f>JAN!H206</f>
        <v>15</v>
      </c>
      <c r="T207" s="151">
        <f>FEB!H206</f>
        <v>704</v>
      </c>
      <c r="U207" s="151">
        <f>MAR!H206</f>
        <v>189</v>
      </c>
      <c r="V207" s="151">
        <f>APR!H206</f>
        <v>190</v>
      </c>
      <c r="W207" s="151">
        <f>MEI!H206</f>
        <v>177</v>
      </c>
      <c r="X207" s="151">
        <f>JUN!H206</f>
        <v>96</v>
      </c>
      <c r="Y207" s="151">
        <f>JUL!H206</f>
        <v>105</v>
      </c>
      <c r="Z207" s="151">
        <f>AGS!H206</f>
        <v>0</v>
      </c>
      <c r="AA207" s="151">
        <f>SEPT!H206</f>
        <v>0</v>
      </c>
      <c r="AB207" s="151">
        <f>OKT!H206</f>
        <v>0</v>
      </c>
      <c r="AC207" s="151">
        <f>NOV!H206</f>
        <v>0</v>
      </c>
      <c r="AD207" s="151">
        <f>DES!H206</f>
        <v>0</v>
      </c>
      <c r="AE207" s="151">
        <f t="shared" si="0"/>
        <v>1476</v>
      </c>
      <c r="AF207" s="151">
        <f t="shared" si="1"/>
        <v>1476</v>
      </c>
      <c r="AG207" s="152">
        <f t="shared" si="2"/>
        <v>1</v>
      </c>
      <c r="AH207" s="82">
        <f t="shared" si="3"/>
        <v>1371</v>
      </c>
      <c r="AI207" s="82">
        <f t="shared" si="4"/>
        <v>1371</v>
      </c>
      <c r="AJ207" s="82">
        <f t="shared" si="5"/>
        <v>1</v>
      </c>
      <c r="AK207" s="82">
        <f t="shared" si="6"/>
        <v>105</v>
      </c>
      <c r="AL207" s="82">
        <f t="shared" si="7"/>
        <v>105</v>
      </c>
      <c r="AM207" s="82">
        <f t="shared" si="8"/>
        <v>1</v>
      </c>
    </row>
    <row r="208" spans="1:39" ht="15.75" customHeight="1" x14ac:dyDescent="0.3">
      <c r="A208" s="53">
        <v>206</v>
      </c>
      <c r="B208" s="53"/>
      <c r="C208" s="137" t="s">
        <v>599</v>
      </c>
      <c r="D208" s="137">
        <v>9</v>
      </c>
      <c r="E208" s="53" t="s">
        <v>226</v>
      </c>
      <c r="F208" s="53" t="s">
        <v>235</v>
      </c>
      <c r="G208" s="151">
        <f>JAN!E207</f>
        <v>14</v>
      </c>
      <c r="H208" s="151">
        <f>FEB!E207</f>
        <v>61</v>
      </c>
      <c r="I208" s="151">
        <f>MAR!E207</f>
        <v>53</v>
      </c>
      <c r="J208" s="151">
        <f>APR!E207</f>
        <v>17</v>
      </c>
      <c r="K208" s="151">
        <f>MEI!E207</f>
        <v>90</v>
      </c>
      <c r="L208" s="151">
        <f>JUN!E207</f>
        <v>87</v>
      </c>
      <c r="M208" s="151">
        <f>JUL!E207</f>
        <v>80</v>
      </c>
      <c r="N208" s="151">
        <f>AGS!E207</f>
        <v>90</v>
      </c>
      <c r="O208" s="151">
        <f>SEPT!E207</f>
        <v>10</v>
      </c>
      <c r="P208" s="151">
        <f>OKT!E207</f>
        <v>92</v>
      </c>
      <c r="Q208" s="151">
        <f>NOV!E207</f>
        <v>215</v>
      </c>
      <c r="R208" s="151">
        <f>DES!E207</f>
        <v>78</v>
      </c>
      <c r="S208" s="151">
        <f>JAN!H207</f>
        <v>14</v>
      </c>
      <c r="T208" s="151">
        <f>FEB!H207</f>
        <v>61</v>
      </c>
      <c r="U208" s="151">
        <f>MAR!H207</f>
        <v>53</v>
      </c>
      <c r="V208" s="151">
        <f>APR!H207</f>
        <v>17</v>
      </c>
      <c r="W208" s="151">
        <f>MEI!H207</f>
        <v>90</v>
      </c>
      <c r="X208" s="151">
        <f>JUN!H207</f>
        <v>87</v>
      </c>
      <c r="Y208" s="151">
        <f>JUL!H207</f>
        <v>80</v>
      </c>
      <c r="Z208" s="151">
        <f>AGS!H207</f>
        <v>90</v>
      </c>
      <c r="AA208" s="151">
        <f>SEPT!H207</f>
        <v>10</v>
      </c>
      <c r="AB208" s="151">
        <f>OKT!H207</f>
        <v>92</v>
      </c>
      <c r="AC208" s="151">
        <f>NOV!H207</f>
        <v>215</v>
      </c>
      <c r="AD208" s="151">
        <f>DES!H207</f>
        <v>78</v>
      </c>
      <c r="AE208" s="151">
        <f t="shared" si="0"/>
        <v>887</v>
      </c>
      <c r="AF208" s="151">
        <f t="shared" si="1"/>
        <v>887</v>
      </c>
      <c r="AG208" s="152">
        <f t="shared" si="2"/>
        <v>1</v>
      </c>
      <c r="AH208" s="82">
        <f t="shared" si="3"/>
        <v>322</v>
      </c>
      <c r="AI208" s="82">
        <f t="shared" si="4"/>
        <v>322</v>
      </c>
      <c r="AJ208" s="82">
        <f t="shared" si="5"/>
        <v>1</v>
      </c>
      <c r="AK208" s="82">
        <f t="shared" si="6"/>
        <v>565</v>
      </c>
      <c r="AL208" s="82">
        <f t="shared" si="7"/>
        <v>565</v>
      </c>
      <c r="AM208" s="82">
        <f t="shared" si="8"/>
        <v>1</v>
      </c>
    </row>
    <row r="209" spans="1:39" ht="15.75" customHeight="1" x14ac:dyDescent="0.3">
      <c r="A209" s="53">
        <v>207</v>
      </c>
      <c r="B209" s="53"/>
      <c r="C209" s="137" t="s">
        <v>601</v>
      </c>
      <c r="D209" s="137">
        <v>10</v>
      </c>
      <c r="E209" s="53" t="s">
        <v>226</v>
      </c>
      <c r="F209" s="53" t="s">
        <v>236</v>
      </c>
      <c r="G209" s="151">
        <f>JAN!E208</f>
        <v>118</v>
      </c>
      <c r="H209" s="151">
        <f>FEB!E208</f>
        <v>153</v>
      </c>
      <c r="I209" s="151">
        <f>MAR!E208</f>
        <v>64</v>
      </c>
      <c r="J209" s="151">
        <f>APR!E208</f>
        <v>144</v>
      </c>
      <c r="K209" s="151">
        <f>MEI!E208</f>
        <v>45</v>
      </c>
      <c r="L209" s="151">
        <f>JUN!E208</f>
        <v>43</v>
      </c>
      <c r="M209" s="151">
        <f>JUL!E208</f>
        <v>68</v>
      </c>
      <c r="N209" s="151">
        <f>AGS!E208</f>
        <v>152</v>
      </c>
      <c r="O209" s="151">
        <f>SEPT!E208</f>
        <v>121</v>
      </c>
      <c r="P209" s="151">
        <f>OKT!E208</f>
        <v>33</v>
      </c>
      <c r="Q209" s="151">
        <f>NOV!E208</f>
        <v>0</v>
      </c>
      <c r="R209" s="151">
        <f>DES!E208</f>
        <v>0</v>
      </c>
      <c r="S209" s="151">
        <f>JAN!H208</f>
        <v>118</v>
      </c>
      <c r="T209" s="151">
        <f>FEB!H208</f>
        <v>153</v>
      </c>
      <c r="U209" s="151">
        <f>MAR!H208</f>
        <v>64</v>
      </c>
      <c r="V209" s="151">
        <f>APR!H208</f>
        <v>144</v>
      </c>
      <c r="W209" s="151">
        <f>MEI!H208</f>
        <v>45</v>
      </c>
      <c r="X209" s="151">
        <f>JUN!H208</f>
        <v>43</v>
      </c>
      <c r="Y209" s="151">
        <f>JUL!H208</f>
        <v>68</v>
      </c>
      <c r="Z209" s="151">
        <f>AGS!H208</f>
        <v>152</v>
      </c>
      <c r="AA209" s="151">
        <f>SEPT!H208</f>
        <v>121</v>
      </c>
      <c r="AB209" s="151">
        <f>OKT!H208</f>
        <v>33</v>
      </c>
      <c r="AC209" s="151">
        <f>NOV!H208</f>
        <v>0</v>
      </c>
      <c r="AD209" s="151">
        <f>DES!H208</f>
        <v>0</v>
      </c>
      <c r="AE209" s="151">
        <f t="shared" si="0"/>
        <v>941</v>
      </c>
      <c r="AF209" s="151">
        <f t="shared" si="1"/>
        <v>941</v>
      </c>
      <c r="AG209" s="152">
        <f t="shared" si="2"/>
        <v>1</v>
      </c>
      <c r="AH209" s="82">
        <f t="shared" si="3"/>
        <v>567</v>
      </c>
      <c r="AI209" s="82">
        <f t="shared" si="4"/>
        <v>567</v>
      </c>
      <c r="AJ209" s="82">
        <f t="shared" si="5"/>
        <v>1</v>
      </c>
      <c r="AK209" s="82">
        <f t="shared" si="6"/>
        <v>374</v>
      </c>
      <c r="AL209" s="82">
        <f t="shared" si="7"/>
        <v>374</v>
      </c>
      <c r="AM209" s="82">
        <f t="shared" si="8"/>
        <v>1</v>
      </c>
    </row>
    <row r="210" spans="1:39" ht="15.75" customHeight="1" x14ac:dyDescent="0.3">
      <c r="A210" s="53">
        <v>208</v>
      </c>
      <c r="B210" s="53"/>
      <c r="C210" s="137" t="s">
        <v>717</v>
      </c>
      <c r="D210" s="267">
        <v>1</v>
      </c>
      <c r="E210" s="268" t="s">
        <v>237</v>
      </c>
      <c r="F210" s="268" t="s">
        <v>238</v>
      </c>
      <c r="G210" s="269">
        <f>JAN!E209</f>
        <v>2236</v>
      </c>
      <c r="H210" s="269">
        <f>FEB!E209</f>
        <v>2281</v>
      </c>
      <c r="I210" s="269">
        <f>MAR!E209</f>
        <v>2333</v>
      </c>
      <c r="J210" s="269">
        <f>APR!E209</f>
        <v>2241</v>
      </c>
      <c r="K210" s="269">
        <f>MEI!E209</f>
        <v>1833</v>
      </c>
      <c r="L210" s="269">
        <f>JUN!E209</f>
        <v>1760</v>
      </c>
      <c r="M210" s="269">
        <f>JUL!E209</f>
        <v>1898</v>
      </c>
      <c r="N210" s="269">
        <f>AGS!E209</f>
        <v>2252</v>
      </c>
      <c r="O210" s="269">
        <f>SEPT!E209</f>
        <v>2321</v>
      </c>
      <c r="P210" s="269">
        <f>OKT!E209</f>
        <v>1628</v>
      </c>
      <c r="Q210" s="269">
        <f>NOV!E209</f>
        <v>1619</v>
      </c>
      <c r="R210" s="269">
        <f>DES!E209</f>
        <v>1044</v>
      </c>
      <c r="S210" s="269">
        <f>JAN!E228</f>
        <v>78</v>
      </c>
      <c r="T210" s="269">
        <f>FEB!H209</f>
        <v>2281</v>
      </c>
      <c r="U210" s="269">
        <f>MAR!H209</f>
        <v>2333</v>
      </c>
      <c r="V210" s="269">
        <f>APR!H209</f>
        <v>2241</v>
      </c>
      <c r="W210" s="269">
        <f>MEI!H209</f>
        <v>1833</v>
      </c>
      <c r="X210" s="269">
        <f>JUN!H209</f>
        <v>1760</v>
      </c>
      <c r="Y210" s="269">
        <f>JUL!H209</f>
        <v>1898</v>
      </c>
      <c r="Z210" s="269">
        <f>AGS!H209</f>
        <v>2252</v>
      </c>
      <c r="AA210" s="269">
        <f>SEPT!H209</f>
        <v>2321</v>
      </c>
      <c r="AB210" s="269">
        <f>OKT!H209</f>
        <v>1628</v>
      </c>
      <c r="AC210" s="269">
        <f>NOV!H209</f>
        <v>1619</v>
      </c>
      <c r="AD210" s="269">
        <f>DES!H209</f>
        <v>1044</v>
      </c>
      <c r="AE210" s="269">
        <f t="shared" si="0"/>
        <v>23446</v>
      </c>
      <c r="AF210" s="269">
        <f t="shared" si="1"/>
        <v>21288</v>
      </c>
      <c r="AG210" s="270">
        <f t="shared" si="2"/>
        <v>0.90795871363985325</v>
      </c>
      <c r="AH210" s="271">
        <f t="shared" si="3"/>
        <v>12684</v>
      </c>
      <c r="AI210" s="271">
        <f t="shared" si="4"/>
        <v>10526</v>
      </c>
      <c r="AJ210" s="271">
        <f t="shared" si="5"/>
        <v>0.82986439608956164</v>
      </c>
      <c r="AK210" s="271">
        <f t="shared" si="6"/>
        <v>10762</v>
      </c>
      <c r="AL210" s="271">
        <f t="shared" si="7"/>
        <v>10762</v>
      </c>
      <c r="AM210" s="271">
        <f t="shared" si="8"/>
        <v>1</v>
      </c>
    </row>
    <row r="211" spans="1:39" ht="15.75" customHeight="1" x14ac:dyDescent="0.3">
      <c r="A211" s="53">
        <v>209</v>
      </c>
      <c r="B211" s="53"/>
      <c r="C211" s="137" t="s">
        <v>601</v>
      </c>
      <c r="D211" s="267">
        <v>2</v>
      </c>
      <c r="E211" s="268" t="s">
        <v>237</v>
      </c>
      <c r="F211" s="268" t="s">
        <v>239</v>
      </c>
      <c r="G211" s="269">
        <f>JAN!E210</f>
        <v>21</v>
      </c>
      <c r="H211" s="269">
        <f>FEB!E210</f>
        <v>45</v>
      </c>
      <c r="I211" s="269">
        <f>MAR!E210</f>
        <v>188</v>
      </c>
      <c r="J211" s="269">
        <f>APR!E210</f>
        <v>156</v>
      </c>
      <c r="K211" s="269">
        <f>MEI!E210</f>
        <v>151</v>
      </c>
      <c r="L211" s="269">
        <f>JUN!E210</f>
        <v>145</v>
      </c>
      <c r="M211" s="269">
        <f>JUL!E210</f>
        <v>179</v>
      </c>
      <c r="N211" s="269">
        <f>AGS!E210</f>
        <v>478</v>
      </c>
      <c r="O211" s="269">
        <f>SEPT!E210</f>
        <v>257</v>
      </c>
      <c r="P211" s="269">
        <f>OKT!E210</f>
        <v>163</v>
      </c>
      <c r="Q211" s="269">
        <f>NOV!E210</f>
        <v>249</v>
      </c>
      <c r="R211" s="269">
        <f>DES!E210</f>
        <v>195</v>
      </c>
      <c r="S211" s="269">
        <f>JAN!E229</f>
        <v>244</v>
      </c>
      <c r="T211" s="269">
        <f>FEB!H210</f>
        <v>45</v>
      </c>
      <c r="U211" s="269">
        <f>MAR!H210</f>
        <v>188</v>
      </c>
      <c r="V211" s="269">
        <f>APR!H210</f>
        <v>156</v>
      </c>
      <c r="W211" s="269">
        <f>MEI!H210</f>
        <v>151</v>
      </c>
      <c r="X211" s="269">
        <f>JUN!H210</f>
        <v>145</v>
      </c>
      <c r="Y211" s="269">
        <f>JUL!H210</f>
        <v>179</v>
      </c>
      <c r="Z211" s="269">
        <f>AGS!H210</f>
        <v>478</v>
      </c>
      <c r="AA211" s="269">
        <f>SEPT!H210</f>
        <v>257</v>
      </c>
      <c r="AB211" s="269">
        <f>OKT!H210</f>
        <v>163</v>
      </c>
      <c r="AC211" s="269">
        <f>NOV!H210</f>
        <v>249</v>
      </c>
      <c r="AD211" s="269">
        <f>DES!H210</f>
        <v>195</v>
      </c>
      <c r="AE211" s="269">
        <f t="shared" si="0"/>
        <v>2227</v>
      </c>
      <c r="AF211" s="269">
        <f t="shared" si="1"/>
        <v>2450</v>
      </c>
      <c r="AG211" s="270">
        <f t="shared" si="2"/>
        <v>1.1001347103726986</v>
      </c>
      <c r="AH211" s="271">
        <f t="shared" si="3"/>
        <v>706</v>
      </c>
      <c r="AI211" s="271">
        <f t="shared" si="4"/>
        <v>929</v>
      </c>
      <c r="AJ211" s="271">
        <f t="shared" si="5"/>
        <v>1.3158640226628895</v>
      </c>
      <c r="AK211" s="271">
        <f t="shared" si="6"/>
        <v>1521</v>
      </c>
      <c r="AL211" s="271">
        <f t="shared" si="7"/>
        <v>1521</v>
      </c>
      <c r="AM211" s="271">
        <f t="shared" si="8"/>
        <v>1</v>
      </c>
    </row>
    <row r="212" spans="1:39" ht="15.75" customHeight="1" x14ac:dyDescent="0.3">
      <c r="A212" s="53">
        <v>210</v>
      </c>
      <c r="B212" s="53"/>
      <c r="C212" s="137" t="s">
        <v>729</v>
      </c>
      <c r="D212" s="267">
        <v>3</v>
      </c>
      <c r="E212" s="268" t="s">
        <v>237</v>
      </c>
      <c r="F212" s="268" t="s">
        <v>240</v>
      </c>
      <c r="G212" s="269">
        <f>JAN!E211</f>
        <v>359</v>
      </c>
      <c r="H212" s="269">
        <f>FEB!E211</f>
        <v>273</v>
      </c>
      <c r="I212" s="269">
        <f>MAR!E211</f>
        <v>258</v>
      </c>
      <c r="J212" s="269">
        <f>APR!E211</f>
        <v>286</v>
      </c>
      <c r="K212" s="269">
        <f>MEI!E211</f>
        <v>278</v>
      </c>
      <c r="L212" s="269">
        <f>JUN!E211</f>
        <v>107</v>
      </c>
      <c r="M212" s="269">
        <f>JUL!E211</f>
        <v>352</v>
      </c>
      <c r="N212" s="269">
        <f>AGS!E211</f>
        <v>578</v>
      </c>
      <c r="O212" s="269">
        <f>SEPT!E211</f>
        <v>274</v>
      </c>
      <c r="P212" s="269">
        <f>OKT!E211</f>
        <v>0</v>
      </c>
      <c r="Q212" s="269">
        <f>NOV!E211</f>
        <v>0</v>
      </c>
      <c r="R212" s="269">
        <f>DES!E211</f>
        <v>0</v>
      </c>
      <c r="S212" s="269">
        <f>JAN!E230</f>
        <v>18241</v>
      </c>
      <c r="T212" s="269">
        <f>FEB!H211</f>
        <v>273</v>
      </c>
      <c r="U212" s="269">
        <f>MAR!H211</f>
        <v>258</v>
      </c>
      <c r="V212" s="269">
        <f>APR!H211</f>
        <v>286</v>
      </c>
      <c r="W212" s="269">
        <f>MEI!H211</f>
        <v>278</v>
      </c>
      <c r="X212" s="269">
        <f>JUN!H211</f>
        <v>107</v>
      </c>
      <c r="Y212" s="269">
        <f>JUL!H211</f>
        <v>352</v>
      </c>
      <c r="Z212" s="269">
        <f>AGS!H211</f>
        <v>578</v>
      </c>
      <c r="AA212" s="269">
        <f>SEPT!H211</f>
        <v>274</v>
      </c>
      <c r="AB212" s="269">
        <f>OKT!H211</f>
        <v>0</v>
      </c>
      <c r="AC212" s="269">
        <f>NOV!H211</f>
        <v>0</v>
      </c>
      <c r="AD212" s="269">
        <f>DES!H211</f>
        <v>0</v>
      </c>
      <c r="AE212" s="269">
        <f t="shared" si="0"/>
        <v>2765</v>
      </c>
      <c r="AF212" s="269">
        <f t="shared" si="1"/>
        <v>20647</v>
      </c>
      <c r="AG212" s="270">
        <f t="shared" si="2"/>
        <v>7.4672694394213384</v>
      </c>
      <c r="AH212" s="271">
        <f t="shared" si="3"/>
        <v>1561</v>
      </c>
      <c r="AI212" s="271">
        <f t="shared" si="4"/>
        <v>19443</v>
      </c>
      <c r="AJ212" s="271">
        <f t="shared" si="5"/>
        <v>12.455477258167841</v>
      </c>
      <c r="AK212" s="271">
        <f t="shared" si="6"/>
        <v>1204</v>
      </c>
      <c r="AL212" s="271">
        <f t="shared" si="7"/>
        <v>1204</v>
      </c>
      <c r="AM212" s="271">
        <f t="shared" si="8"/>
        <v>1</v>
      </c>
    </row>
    <row r="213" spans="1:39" ht="15.75" customHeight="1" x14ac:dyDescent="0.3">
      <c r="A213" s="53">
        <v>211</v>
      </c>
      <c r="B213" s="53"/>
      <c r="C213" s="137" t="s">
        <v>601</v>
      </c>
      <c r="D213" s="267">
        <v>4</v>
      </c>
      <c r="E213" s="268" t="s">
        <v>237</v>
      </c>
      <c r="F213" s="268" t="s">
        <v>241</v>
      </c>
      <c r="G213" s="269">
        <f>JAN!E212</f>
        <v>459</v>
      </c>
      <c r="H213" s="269">
        <f>FEB!E212</f>
        <v>540</v>
      </c>
      <c r="I213" s="269">
        <f>MAR!E212</f>
        <v>502</v>
      </c>
      <c r="J213" s="269">
        <f>APR!E212</f>
        <v>439</v>
      </c>
      <c r="K213" s="269">
        <f>MEI!E212</f>
        <v>378</v>
      </c>
      <c r="L213" s="269">
        <f>JUN!E212</f>
        <v>275</v>
      </c>
      <c r="M213" s="269">
        <f>JUL!E212</f>
        <v>423</v>
      </c>
      <c r="N213" s="269">
        <f>AGS!E212</f>
        <v>399</v>
      </c>
      <c r="O213" s="269">
        <f>SEPT!E212</f>
        <v>338</v>
      </c>
      <c r="P213" s="269">
        <f>OKT!E212</f>
        <v>353</v>
      </c>
      <c r="Q213" s="269">
        <f>NOV!E212</f>
        <v>333</v>
      </c>
      <c r="R213" s="269">
        <f>DES!E212</f>
        <v>215</v>
      </c>
      <c r="S213" s="269">
        <f>JAN!E231</f>
        <v>1861</v>
      </c>
      <c r="T213" s="269">
        <f>FEB!H212</f>
        <v>540</v>
      </c>
      <c r="U213" s="269">
        <f>MAR!H212</f>
        <v>502</v>
      </c>
      <c r="V213" s="269">
        <f>APR!H212</f>
        <v>439</v>
      </c>
      <c r="W213" s="269">
        <f>MEI!H212</f>
        <v>378</v>
      </c>
      <c r="X213" s="269">
        <f>JUN!H212</f>
        <v>275</v>
      </c>
      <c r="Y213" s="269">
        <f>JUL!H212</f>
        <v>423</v>
      </c>
      <c r="Z213" s="269">
        <f>AGS!H212</f>
        <v>399</v>
      </c>
      <c r="AA213" s="269">
        <f>SEPT!H212</f>
        <v>338</v>
      </c>
      <c r="AB213" s="269">
        <f>OKT!H212</f>
        <v>353</v>
      </c>
      <c r="AC213" s="269">
        <f>NOV!H212</f>
        <v>333</v>
      </c>
      <c r="AD213" s="269">
        <f>DES!H212</f>
        <v>215</v>
      </c>
      <c r="AE213" s="269">
        <f t="shared" si="0"/>
        <v>4654</v>
      </c>
      <c r="AF213" s="269">
        <f t="shared" si="1"/>
        <v>6056</v>
      </c>
      <c r="AG213" s="270">
        <f t="shared" si="2"/>
        <v>1.3012462397937259</v>
      </c>
      <c r="AH213" s="271">
        <f t="shared" si="3"/>
        <v>2593</v>
      </c>
      <c r="AI213" s="271">
        <f t="shared" si="4"/>
        <v>3995</v>
      </c>
      <c r="AJ213" s="271">
        <f t="shared" si="5"/>
        <v>1.5406864635557269</v>
      </c>
      <c r="AK213" s="271">
        <f t="shared" si="6"/>
        <v>2061</v>
      </c>
      <c r="AL213" s="271">
        <f t="shared" si="7"/>
        <v>2061</v>
      </c>
      <c r="AM213" s="271">
        <f t="shared" si="8"/>
        <v>1</v>
      </c>
    </row>
    <row r="214" spans="1:39" ht="15.75" customHeight="1" x14ac:dyDescent="0.3">
      <c r="A214" s="53">
        <v>212</v>
      </c>
      <c r="B214" s="53"/>
      <c r="C214" s="137" t="s">
        <v>717</v>
      </c>
      <c r="D214" s="267">
        <v>5</v>
      </c>
      <c r="E214" s="268" t="s">
        <v>237</v>
      </c>
      <c r="F214" s="268" t="s">
        <v>242</v>
      </c>
      <c r="G214" s="269">
        <f>JAN!E213</f>
        <v>3545</v>
      </c>
      <c r="H214" s="269">
        <f>FEB!E213</f>
        <v>3237</v>
      </c>
      <c r="I214" s="269">
        <f>MAR!E213</f>
        <v>3426</v>
      </c>
      <c r="J214" s="269">
        <f>APR!E213</f>
        <v>3447</v>
      </c>
      <c r="K214" s="269">
        <f>MEI!E213</f>
        <v>3008</v>
      </c>
      <c r="L214" s="269">
        <f>JUN!E213</f>
        <v>1843</v>
      </c>
      <c r="M214" s="269">
        <f>JUL!E213</f>
        <v>3459</v>
      </c>
      <c r="N214" s="269">
        <f>AGS!E213</f>
        <v>3553</v>
      </c>
      <c r="O214" s="269">
        <f>SEPT!E213</f>
        <v>3026</v>
      </c>
      <c r="P214" s="269">
        <f>OKT!E213</f>
        <v>2763</v>
      </c>
      <c r="Q214" s="269">
        <f>NOV!E213</f>
        <v>1790</v>
      </c>
      <c r="R214" s="269">
        <f>DES!E213</f>
        <v>2388</v>
      </c>
      <c r="S214" s="269">
        <f>JAN!E232</f>
        <v>2037</v>
      </c>
      <c r="T214" s="269">
        <f>FEB!H213</f>
        <v>3237</v>
      </c>
      <c r="U214" s="269">
        <f>MAR!H213</f>
        <v>3426</v>
      </c>
      <c r="V214" s="269">
        <f>APR!H213</f>
        <v>3447</v>
      </c>
      <c r="W214" s="269">
        <f>MEI!H213</f>
        <v>3008</v>
      </c>
      <c r="X214" s="269">
        <f>JUN!H213</f>
        <v>1843</v>
      </c>
      <c r="Y214" s="269">
        <f>JUL!H213</f>
        <v>3459</v>
      </c>
      <c r="Z214" s="269">
        <f>AGS!H213</f>
        <v>3553</v>
      </c>
      <c r="AA214" s="269">
        <f>SEPT!H213</f>
        <v>3026</v>
      </c>
      <c r="AB214" s="269">
        <f>OKT!H213</f>
        <v>2763</v>
      </c>
      <c r="AC214" s="269">
        <f>NOV!H213</f>
        <v>1790</v>
      </c>
      <c r="AD214" s="269">
        <f>DES!H213</f>
        <v>2388</v>
      </c>
      <c r="AE214" s="269">
        <f t="shared" si="0"/>
        <v>35485</v>
      </c>
      <c r="AF214" s="269">
        <f t="shared" si="1"/>
        <v>33977</v>
      </c>
      <c r="AG214" s="270">
        <f t="shared" si="2"/>
        <v>0.95750317035367061</v>
      </c>
      <c r="AH214" s="271">
        <f t="shared" si="3"/>
        <v>18506</v>
      </c>
      <c r="AI214" s="271">
        <f t="shared" si="4"/>
        <v>16998</v>
      </c>
      <c r="AJ214" s="271">
        <f t="shared" si="5"/>
        <v>0.91851291473035768</v>
      </c>
      <c r="AK214" s="271">
        <f t="shared" si="6"/>
        <v>16979</v>
      </c>
      <c r="AL214" s="271">
        <f t="shared" si="7"/>
        <v>16979</v>
      </c>
      <c r="AM214" s="271">
        <f t="shared" si="8"/>
        <v>1</v>
      </c>
    </row>
    <row r="215" spans="1:39" ht="15.75" customHeight="1" x14ac:dyDescent="0.3">
      <c r="A215" s="53">
        <v>213</v>
      </c>
      <c r="B215" s="53"/>
      <c r="C215" s="137" t="s">
        <v>601</v>
      </c>
      <c r="D215" s="267">
        <v>6</v>
      </c>
      <c r="E215" s="268" t="s">
        <v>237</v>
      </c>
      <c r="F215" s="268" t="s">
        <v>243</v>
      </c>
      <c r="G215" s="269">
        <f>JAN!E214</f>
        <v>260</v>
      </c>
      <c r="H215" s="269">
        <f>FEB!E214</f>
        <v>163</v>
      </c>
      <c r="I215" s="269">
        <f>MAR!E214</f>
        <v>469</v>
      </c>
      <c r="J215" s="269">
        <f>APR!E214</f>
        <v>320</v>
      </c>
      <c r="K215" s="269">
        <f>MEI!E214</f>
        <v>1134</v>
      </c>
      <c r="L215" s="269">
        <f>JUN!E214</f>
        <v>1013</v>
      </c>
      <c r="M215" s="269">
        <f>JUL!E214</f>
        <v>583</v>
      </c>
      <c r="N215" s="269">
        <f>AGS!E214</f>
        <v>494</v>
      </c>
      <c r="O215" s="269">
        <f>SEPT!E214</f>
        <v>403</v>
      </c>
      <c r="P215" s="269">
        <f>OKT!E214</f>
        <v>350</v>
      </c>
      <c r="Q215" s="269">
        <f>NOV!E214</f>
        <v>117</v>
      </c>
      <c r="R215" s="269">
        <f>DES!E214</f>
        <v>163</v>
      </c>
      <c r="S215" s="269">
        <f>JAN!E233</f>
        <v>215</v>
      </c>
      <c r="T215" s="269">
        <f>FEB!H214</f>
        <v>163</v>
      </c>
      <c r="U215" s="269">
        <f>MAR!H214</f>
        <v>469</v>
      </c>
      <c r="V215" s="269">
        <f>APR!H214</f>
        <v>320</v>
      </c>
      <c r="W215" s="269">
        <f>MEI!H214</f>
        <v>1134</v>
      </c>
      <c r="X215" s="269">
        <f>JUN!H214</f>
        <v>1013</v>
      </c>
      <c r="Y215" s="269">
        <f>JUL!H214</f>
        <v>583</v>
      </c>
      <c r="Z215" s="269">
        <f>AGS!H214</f>
        <v>494</v>
      </c>
      <c r="AA215" s="269">
        <f>SEPT!H214</f>
        <v>403</v>
      </c>
      <c r="AB215" s="269">
        <f>OKT!H214</f>
        <v>350</v>
      </c>
      <c r="AC215" s="269">
        <f>NOV!H214</f>
        <v>117</v>
      </c>
      <c r="AD215" s="269">
        <f>DES!H214</f>
        <v>163</v>
      </c>
      <c r="AE215" s="269">
        <f t="shared" si="0"/>
        <v>5469</v>
      </c>
      <c r="AF215" s="269">
        <f t="shared" si="1"/>
        <v>5424</v>
      </c>
      <c r="AG215" s="270">
        <f t="shared" si="2"/>
        <v>0.9917718047174986</v>
      </c>
      <c r="AH215" s="271">
        <f t="shared" si="3"/>
        <v>3359</v>
      </c>
      <c r="AI215" s="271">
        <f t="shared" si="4"/>
        <v>3314</v>
      </c>
      <c r="AJ215" s="271">
        <f t="shared" si="5"/>
        <v>0.98660315570110146</v>
      </c>
      <c r="AK215" s="271">
        <f t="shared" si="6"/>
        <v>2110</v>
      </c>
      <c r="AL215" s="271">
        <f t="shared" si="7"/>
        <v>2110</v>
      </c>
      <c r="AM215" s="271">
        <f t="shared" si="8"/>
        <v>1</v>
      </c>
    </row>
    <row r="216" spans="1:39" ht="15.75" customHeight="1" x14ac:dyDescent="0.3">
      <c r="A216" s="53">
        <v>214</v>
      </c>
      <c r="B216" s="53"/>
      <c r="C216" s="137" t="s">
        <v>601</v>
      </c>
      <c r="D216" s="267">
        <v>7</v>
      </c>
      <c r="E216" s="268" t="s">
        <v>237</v>
      </c>
      <c r="F216" s="268" t="s">
        <v>244</v>
      </c>
      <c r="G216" s="269">
        <f>JAN!E215</f>
        <v>619</v>
      </c>
      <c r="H216" s="269">
        <f>FEB!E215</f>
        <v>519</v>
      </c>
      <c r="I216" s="269">
        <f>MAR!E215</f>
        <v>340</v>
      </c>
      <c r="J216" s="269">
        <f>APR!E215</f>
        <v>349</v>
      </c>
      <c r="K216" s="269">
        <f>MEI!E215</f>
        <v>56</v>
      </c>
      <c r="L216" s="269">
        <f>JUN!E215</f>
        <v>285</v>
      </c>
      <c r="M216" s="269">
        <f>JUL!E215</f>
        <v>316</v>
      </c>
      <c r="N216" s="269">
        <f>AGS!E215</f>
        <v>274</v>
      </c>
      <c r="O216" s="269">
        <f>SEPT!E215</f>
        <v>295</v>
      </c>
      <c r="P216" s="269">
        <f>OKT!E215</f>
        <v>820</v>
      </c>
      <c r="Q216" s="269">
        <f>NOV!E215</f>
        <v>358</v>
      </c>
      <c r="R216" s="269">
        <f>DES!E215</f>
        <v>313</v>
      </c>
      <c r="S216" s="269">
        <f>JAN!E234</f>
        <v>2234</v>
      </c>
      <c r="T216" s="269">
        <f>FEB!H215</f>
        <v>519</v>
      </c>
      <c r="U216" s="269">
        <f>MAR!H215</f>
        <v>340</v>
      </c>
      <c r="V216" s="269">
        <f>APR!H215</f>
        <v>349</v>
      </c>
      <c r="W216" s="269">
        <f>MEI!H215</f>
        <v>56</v>
      </c>
      <c r="X216" s="269">
        <f>JUN!H215</f>
        <v>285</v>
      </c>
      <c r="Y216" s="269">
        <f>JUL!H215</f>
        <v>316</v>
      </c>
      <c r="Z216" s="269">
        <f>AGS!H215</f>
        <v>274</v>
      </c>
      <c r="AA216" s="269">
        <f>SEPT!H215</f>
        <v>295</v>
      </c>
      <c r="AB216" s="269">
        <f>OKT!H215</f>
        <v>820</v>
      </c>
      <c r="AC216" s="269">
        <f>NOV!H215</f>
        <v>358</v>
      </c>
      <c r="AD216" s="269">
        <f>DES!H215</f>
        <v>313</v>
      </c>
      <c r="AE216" s="269">
        <f t="shared" si="0"/>
        <v>4544</v>
      </c>
      <c r="AF216" s="269">
        <f t="shared" si="1"/>
        <v>6159</v>
      </c>
      <c r="AG216" s="270">
        <f t="shared" si="2"/>
        <v>1.3554137323943662</v>
      </c>
      <c r="AH216" s="271">
        <f t="shared" si="3"/>
        <v>2168</v>
      </c>
      <c r="AI216" s="271">
        <f t="shared" si="4"/>
        <v>3783</v>
      </c>
      <c r="AJ216" s="271">
        <f t="shared" si="5"/>
        <v>1.7449261992619927</v>
      </c>
      <c r="AK216" s="271">
        <f t="shared" si="6"/>
        <v>2376</v>
      </c>
      <c r="AL216" s="271">
        <f t="shared" si="7"/>
        <v>2376</v>
      </c>
      <c r="AM216" s="271">
        <f t="shared" si="8"/>
        <v>1</v>
      </c>
    </row>
    <row r="217" spans="1:39" ht="15.75" customHeight="1" x14ac:dyDescent="0.3">
      <c r="A217" s="53">
        <v>215</v>
      </c>
      <c r="B217" s="53"/>
      <c r="C217" s="137" t="s">
        <v>717</v>
      </c>
      <c r="D217" s="267">
        <v>8</v>
      </c>
      <c r="E217" s="268" t="s">
        <v>237</v>
      </c>
      <c r="F217" s="268" t="s">
        <v>245</v>
      </c>
      <c r="G217" s="269">
        <f>JAN!E216</f>
        <v>299</v>
      </c>
      <c r="H217" s="269">
        <f>FEB!E216</f>
        <v>216</v>
      </c>
      <c r="I217" s="269">
        <f>MAR!E216</f>
        <v>85</v>
      </c>
      <c r="J217" s="269">
        <f>APR!E216</f>
        <v>57</v>
      </c>
      <c r="K217" s="269">
        <f>MEI!E216</f>
        <v>65</v>
      </c>
      <c r="L217" s="269">
        <f>JUN!E216</f>
        <v>63</v>
      </c>
      <c r="M217" s="269">
        <f>JUL!E216</f>
        <v>86</v>
      </c>
      <c r="N217" s="269">
        <f>AGS!E216</f>
        <v>70</v>
      </c>
      <c r="O217" s="269">
        <f>SEPT!E216</f>
        <v>79</v>
      </c>
      <c r="P217" s="269">
        <f>OKT!E216</f>
        <v>48</v>
      </c>
      <c r="Q217" s="269">
        <f>NOV!E216</f>
        <v>47</v>
      </c>
      <c r="R217" s="269">
        <f>DES!E216</f>
        <v>10</v>
      </c>
      <c r="S217" s="269">
        <f>JAN!E235</f>
        <v>199</v>
      </c>
      <c r="T217" s="269">
        <f>FEB!H216</f>
        <v>216</v>
      </c>
      <c r="U217" s="269">
        <f>MAR!H216</f>
        <v>85</v>
      </c>
      <c r="V217" s="269">
        <f>APR!H216</f>
        <v>57</v>
      </c>
      <c r="W217" s="269">
        <f>MEI!H216</f>
        <v>65</v>
      </c>
      <c r="X217" s="269">
        <f>JUN!H216</f>
        <v>63</v>
      </c>
      <c r="Y217" s="269">
        <f>JUL!H216</f>
        <v>86</v>
      </c>
      <c r="Z217" s="269">
        <f>AGS!H216</f>
        <v>70</v>
      </c>
      <c r="AA217" s="269">
        <f>SEPT!H216</f>
        <v>79</v>
      </c>
      <c r="AB217" s="269">
        <f>OKT!H216</f>
        <v>48</v>
      </c>
      <c r="AC217" s="269">
        <f>NOV!H216</f>
        <v>47</v>
      </c>
      <c r="AD217" s="269">
        <f>DES!H216</f>
        <v>10</v>
      </c>
      <c r="AE217" s="269">
        <f t="shared" si="0"/>
        <v>1125</v>
      </c>
      <c r="AF217" s="269">
        <f t="shared" si="1"/>
        <v>1025</v>
      </c>
      <c r="AG217" s="270">
        <f t="shared" si="2"/>
        <v>0.91111111111111109</v>
      </c>
      <c r="AH217" s="271">
        <f t="shared" si="3"/>
        <v>785</v>
      </c>
      <c r="AI217" s="271">
        <f t="shared" si="4"/>
        <v>685</v>
      </c>
      <c r="AJ217" s="271">
        <f t="shared" si="5"/>
        <v>0.87261146496815289</v>
      </c>
      <c r="AK217" s="271">
        <f t="shared" si="6"/>
        <v>340</v>
      </c>
      <c r="AL217" s="271">
        <f t="shared" si="7"/>
        <v>340</v>
      </c>
      <c r="AM217" s="271">
        <f t="shared" si="8"/>
        <v>1</v>
      </c>
    </row>
    <row r="218" spans="1:39" ht="15.75" customHeight="1" x14ac:dyDescent="0.3">
      <c r="A218" s="53">
        <v>216</v>
      </c>
      <c r="B218" s="53"/>
      <c r="C218" s="137" t="s">
        <v>717</v>
      </c>
      <c r="D218" s="267">
        <v>9</v>
      </c>
      <c r="E218" s="268" t="s">
        <v>237</v>
      </c>
      <c r="F218" s="268" t="s">
        <v>246</v>
      </c>
      <c r="G218" s="269">
        <f>JAN!E217</f>
        <v>20</v>
      </c>
      <c r="H218" s="269">
        <f>FEB!E217</f>
        <v>1</v>
      </c>
      <c r="I218" s="269">
        <f>MAR!E217</f>
        <v>7</v>
      </c>
      <c r="J218" s="269">
        <f>APR!E217</f>
        <v>5</v>
      </c>
      <c r="K218" s="269">
        <f>MEI!E217</f>
        <v>73</v>
      </c>
      <c r="L218" s="269">
        <f>JUN!E217</f>
        <v>7</v>
      </c>
      <c r="M218" s="269">
        <f>JUL!E217</f>
        <v>23</v>
      </c>
      <c r="N218" s="269">
        <f>AGS!E217</f>
        <v>11</v>
      </c>
      <c r="O218" s="269">
        <f>SEPT!E217</f>
        <v>11</v>
      </c>
      <c r="P218" s="269">
        <f>OKT!E217</f>
        <v>8</v>
      </c>
      <c r="Q218" s="269">
        <f>NOV!E217</f>
        <v>11</v>
      </c>
      <c r="R218" s="269">
        <f>DES!E217</f>
        <v>10</v>
      </c>
      <c r="S218" s="269">
        <f>JAN!E236</f>
        <v>0</v>
      </c>
      <c r="T218" s="269">
        <f>FEB!H217</f>
        <v>1</v>
      </c>
      <c r="U218" s="269">
        <f>MAR!H217</f>
        <v>7</v>
      </c>
      <c r="V218" s="269">
        <f>APR!H217</f>
        <v>5</v>
      </c>
      <c r="W218" s="269">
        <f>MEI!H217</f>
        <v>73</v>
      </c>
      <c r="X218" s="269">
        <f>JUN!H217</f>
        <v>7</v>
      </c>
      <c r="Y218" s="269">
        <f>JUL!H217</f>
        <v>23</v>
      </c>
      <c r="Z218" s="269">
        <f>AGS!H217</f>
        <v>11</v>
      </c>
      <c r="AA218" s="269">
        <f>SEPT!H217</f>
        <v>11</v>
      </c>
      <c r="AB218" s="269">
        <f>OKT!H217</f>
        <v>8</v>
      </c>
      <c r="AC218" s="269">
        <f>NOV!H217</f>
        <v>11</v>
      </c>
      <c r="AD218" s="269">
        <f>DES!H217</f>
        <v>10</v>
      </c>
      <c r="AE218" s="269">
        <f t="shared" si="0"/>
        <v>187</v>
      </c>
      <c r="AF218" s="269">
        <f t="shared" si="1"/>
        <v>167</v>
      </c>
      <c r="AG218" s="270">
        <f t="shared" si="2"/>
        <v>0.89304812834224601</v>
      </c>
      <c r="AH218" s="271">
        <f t="shared" si="3"/>
        <v>113</v>
      </c>
      <c r="AI218" s="271">
        <f t="shared" si="4"/>
        <v>93</v>
      </c>
      <c r="AJ218" s="271">
        <f t="shared" si="5"/>
        <v>0.82300884955752207</v>
      </c>
      <c r="AK218" s="271">
        <f t="shared" si="6"/>
        <v>74</v>
      </c>
      <c r="AL218" s="271">
        <f t="shared" si="7"/>
        <v>74</v>
      </c>
      <c r="AM218" s="271">
        <f t="shared" si="8"/>
        <v>1</v>
      </c>
    </row>
    <row r="219" spans="1:39" ht="15.75" customHeight="1" x14ac:dyDescent="0.3">
      <c r="A219" s="53">
        <v>217</v>
      </c>
      <c r="B219" s="53"/>
      <c r="C219" s="137" t="s">
        <v>599</v>
      </c>
      <c r="D219" s="267">
        <v>10</v>
      </c>
      <c r="E219" s="268" t="s">
        <v>237</v>
      </c>
      <c r="F219" s="268" t="s">
        <v>247</v>
      </c>
      <c r="G219" s="269">
        <f>JAN!E218</f>
        <v>134</v>
      </c>
      <c r="H219" s="269">
        <f>FEB!E218</f>
        <v>50</v>
      </c>
      <c r="I219" s="269">
        <f>MAR!E218</f>
        <v>51</v>
      </c>
      <c r="J219" s="269">
        <f>APR!E218</f>
        <v>0</v>
      </c>
      <c r="K219" s="269">
        <f>MEI!E218</f>
        <v>0</v>
      </c>
      <c r="L219" s="269">
        <f>JUN!E218</f>
        <v>0</v>
      </c>
      <c r="M219" s="269">
        <f>JUL!E218</f>
        <v>0</v>
      </c>
      <c r="N219" s="269">
        <f>AGS!E218</f>
        <v>0</v>
      </c>
      <c r="O219" s="269">
        <f>SEPT!E218</f>
        <v>0</v>
      </c>
      <c r="P219" s="269">
        <f>OKT!E218</f>
        <v>0</v>
      </c>
      <c r="Q219" s="269">
        <f>NOV!E218</f>
        <v>0</v>
      </c>
      <c r="R219" s="269">
        <f>DES!E218</f>
        <v>0</v>
      </c>
      <c r="S219" s="269">
        <f>JAN!E237</f>
        <v>3933</v>
      </c>
      <c r="T219" s="269">
        <f>FEB!H218</f>
        <v>50</v>
      </c>
      <c r="U219" s="269">
        <f>MAR!H218</f>
        <v>51</v>
      </c>
      <c r="V219" s="269">
        <f>APR!H218</f>
        <v>0</v>
      </c>
      <c r="W219" s="269">
        <f>MEI!H218</f>
        <v>0</v>
      </c>
      <c r="X219" s="269">
        <f>JUN!H218</f>
        <v>0</v>
      </c>
      <c r="Y219" s="269">
        <f>JUL!H218</f>
        <v>0</v>
      </c>
      <c r="Z219" s="269">
        <f>AGS!H218</f>
        <v>0</v>
      </c>
      <c r="AA219" s="269">
        <f>SEPT!H218</f>
        <v>0</v>
      </c>
      <c r="AB219" s="269">
        <f>OKT!H218</f>
        <v>0</v>
      </c>
      <c r="AC219" s="269">
        <f>NOV!H218</f>
        <v>0</v>
      </c>
      <c r="AD219" s="269">
        <f>DES!H218</f>
        <v>0</v>
      </c>
      <c r="AE219" s="269">
        <f t="shared" si="0"/>
        <v>235</v>
      </c>
      <c r="AF219" s="269">
        <f t="shared" si="1"/>
        <v>4034</v>
      </c>
      <c r="AG219" s="270">
        <f t="shared" si="2"/>
        <v>17.165957446808509</v>
      </c>
      <c r="AH219" s="271">
        <f t="shared" si="3"/>
        <v>235</v>
      </c>
      <c r="AI219" s="271">
        <f t="shared" si="4"/>
        <v>4034</v>
      </c>
      <c r="AJ219" s="271">
        <f t="shared" si="5"/>
        <v>17.165957446808509</v>
      </c>
      <c r="AK219" s="271">
        <f t="shared" si="6"/>
        <v>0</v>
      </c>
      <c r="AL219" s="271">
        <f t="shared" si="7"/>
        <v>0</v>
      </c>
      <c r="AM219" s="271" t="e">
        <f t="shared" si="8"/>
        <v>#DIV/0!</v>
      </c>
    </row>
    <row r="220" spans="1:39" ht="15.75" customHeight="1" x14ac:dyDescent="0.3">
      <c r="A220" s="53">
        <v>218</v>
      </c>
      <c r="B220" s="53"/>
      <c r="C220" s="137" t="s">
        <v>729</v>
      </c>
      <c r="D220" s="267">
        <v>11</v>
      </c>
      <c r="E220" s="268" t="s">
        <v>237</v>
      </c>
      <c r="F220" s="268" t="s">
        <v>248</v>
      </c>
      <c r="G220" s="269">
        <f>JAN!E219</f>
        <v>904</v>
      </c>
      <c r="H220" s="269">
        <f>FEB!E219</f>
        <v>767</v>
      </c>
      <c r="I220" s="269">
        <f>MAR!E219</f>
        <v>790</v>
      </c>
      <c r="J220" s="269">
        <f>APR!E219</f>
        <v>918</v>
      </c>
      <c r="K220" s="269">
        <f>MEI!E219</f>
        <v>678</v>
      </c>
      <c r="L220" s="269">
        <f>JUN!E219</f>
        <v>530</v>
      </c>
      <c r="M220" s="269">
        <f>JUL!E219</f>
        <v>703</v>
      </c>
      <c r="N220" s="269">
        <f>AGS!E219</f>
        <v>687</v>
      </c>
      <c r="O220" s="269">
        <f>SEPT!E219</f>
        <v>578</v>
      </c>
      <c r="P220" s="269">
        <f>OKT!E219</f>
        <v>492</v>
      </c>
      <c r="Q220" s="269">
        <f>NOV!E219</f>
        <v>525</v>
      </c>
      <c r="R220" s="269">
        <f>DES!E219</f>
        <v>425</v>
      </c>
      <c r="S220" s="269">
        <f>JAN!E238</f>
        <v>8131</v>
      </c>
      <c r="T220" s="269">
        <f>FEB!H219</f>
        <v>767</v>
      </c>
      <c r="U220" s="269">
        <f>MAR!H219</f>
        <v>790</v>
      </c>
      <c r="V220" s="269">
        <f>APR!H219</f>
        <v>918</v>
      </c>
      <c r="W220" s="269">
        <f>MEI!H219</f>
        <v>678</v>
      </c>
      <c r="X220" s="269">
        <f>JUN!H219</f>
        <v>530</v>
      </c>
      <c r="Y220" s="269">
        <f>JUL!H219</f>
        <v>703</v>
      </c>
      <c r="Z220" s="269">
        <f>AGS!H219</f>
        <v>687</v>
      </c>
      <c r="AA220" s="269">
        <f>SEPT!H219</f>
        <v>578</v>
      </c>
      <c r="AB220" s="269">
        <f>OKT!H219</f>
        <v>492</v>
      </c>
      <c r="AC220" s="269">
        <f>NOV!H219</f>
        <v>525</v>
      </c>
      <c r="AD220" s="269">
        <f>DES!H219</f>
        <v>425</v>
      </c>
      <c r="AE220" s="269">
        <f t="shared" si="0"/>
        <v>7997</v>
      </c>
      <c r="AF220" s="269">
        <f t="shared" si="1"/>
        <v>15224</v>
      </c>
      <c r="AG220" s="270">
        <f t="shared" si="2"/>
        <v>1.9037138927097661</v>
      </c>
      <c r="AH220" s="271">
        <f t="shared" si="3"/>
        <v>4587</v>
      </c>
      <c r="AI220" s="271">
        <f t="shared" si="4"/>
        <v>11814</v>
      </c>
      <c r="AJ220" s="271">
        <f t="shared" si="5"/>
        <v>2.5755395683453237</v>
      </c>
      <c r="AK220" s="271">
        <f t="shared" si="6"/>
        <v>3410</v>
      </c>
      <c r="AL220" s="271">
        <f t="shared" si="7"/>
        <v>3410</v>
      </c>
      <c r="AM220" s="271">
        <f t="shared" si="8"/>
        <v>1</v>
      </c>
    </row>
    <row r="221" spans="1:39" ht="15.75" customHeight="1" x14ac:dyDescent="0.3">
      <c r="A221" s="53">
        <v>219</v>
      </c>
      <c r="B221" s="53"/>
      <c r="C221" s="137" t="s">
        <v>599</v>
      </c>
      <c r="D221" s="267">
        <v>12</v>
      </c>
      <c r="E221" s="268" t="s">
        <v>237</v>
      </c>
      <c r="F221" s="268" t="s">
        <v>249</v>
      </c>
      <c r="G221" s="269">
        <f>JAN!E220</f>
        <v>0</v>
      </c>
      <c r="H221" s="269">
        <f>FEB!E220</f>
        <v>0</v>
      </c>
      <c r="I221" s="269">
        <f>MAR!E220</f>
        <v>0</v>
      </c>
      <c r="J221" s="269">
        <f>APR!E220</f>
        <v>0</v>
      </c>
      <c r="K221" s="269">
        <f>MEI!E220</f>
        <v>0</v>
      </c>
      <c r="L221" s="269">
        <f>JUN!E220</f>
        <v>0</v>
      </c>
      <c r="M221" s="269">
        <f>JUL!E220</f>
        <v>0</v>
      </c>
      <c r="N221" s="269">
        <f>AGS!E220</f>
        <v>0</v>
      </c>
      <c r="O221" s="269">
        <f>SEPT!E220</f>
        <v>0</v>
      </c>
      <c r="P221" s="269">
        <f>OKT!E220</f>
        <v>0</v>
      </c>
      <c r="Q221" s="269">
        <f>NOV!E220</f>
        <v>0</v>
      </c>
      <c r="R221" s="269">
        <f>DES!E220</f>
        <v>0</v>
      </c>
      <c r="S221" s="269">
        <f>JAN!E239</f>
        <v>165</v>
      </c>
      <c r="T221" s="269">
        <f>FEB!H220</f>
        <v>0</v>
      </c>
      <c r="U221" s="269">
        <f>MAR!H220</f>
        <v>0</v>
      </c>
      <c r="V221" s="269">
        <f>APR!H220</f>
        <v>0</v>
      </c>
      <c r="W221" s="269">
        <f>MEI!H220</f>
        <v>0</v>
      </c>
      <c r="X221" s="269">
        <f>JUN!H220</f>
        <v>0</v>
      </c>
      <c r="Y221" s="269">
        <f>JUL!H220</f>
        <v>0</v>
      </c>
      <c r="Z221" s="269">
        <f>AGS!H220</f>
        <v>0</v>
      </c>
      <c r="AA221" s="269">
        <f>SEPT!H220</f>
        <v>0</v>
      </c>
      <c r="AB221" s="269">
        <f>OKT!H220</f>
        <v>0</v>
      </c>
      <c r="AC221" s="269">
        <f>NOV!H220</f>
        <v>0</v>
      </c>
      <c r="AD221" s="269">
        <f>DES!H220</f>
        <v>0</v>
      </c>
      <c r="AE221" s="269">
        <f t="shared" si="0"/>
        <v>0</v>
      </c>
      <c r="AF221" s="269">
        <f t="shared" si="1"/>
        <v>165</v>
      </c>
      <c r="AG221" s="270" t="e">
        <f t="shared" si="2"/>
        <v>#DIV/0!</v>
      </c>
      <c r="AH221" s="271">
        <f t="shared" si="3"/>
        <v>0</v>
      </c>
      <c r="AI221" s="271">
        <f t="shared" si="4"/>
        <v>165</v>
      </c>
      <c r="AJ221" s="271" t="e">
        <f t="shared" si="5"/>
        <v>#DIV/0!</v>
      </c>
      <c r="AK221" s="271">
        <f t="shared" si="6"/>
        <v>0</v>
      </c>
      <c r="AL221" s="271">
        <f t="shared" si="7"/>
        <v>0</v>
      </c>
      <c r="AM221" s="271" t="e">
        <f t="shared" si="8"/>
        <v>#DIV/0!</v>
      </c>
    </row>
    <row r="222" spans="1:39" ht="15.75" customHeight="1" x14ac:dyDescent="0.3">
      <c r="A222" s="53">
        <v>220</v>
      </c>
      <c r="B222" s="53"/>
      <c r="C222" s="137" t="s">
        <v>601</v>
      </c>
      <c r="D222" s="267">
        <v>13</v>
      </c>
      <c r="E222" s="268" t="s">
        <v>237</v>
      </c>
      <c r="F222" s="268" t="s">
        <v>250</v>
      </c>
      <c r="G222" s="269">
        <f>JAN!E221</f>
        <v>875</v>
      </c>
      <c r="H222" s="269">
        <f>FEB!E221</f>
        <v>651</v>
      </c>
      <c r="I222" s="269">
        <f>MAR!E221</f>
        <v>350</v>
      </c>
      <c r="J222" s="269">
        <f>APR!E221</f>
        <v>361</v>
      </c>
      <c r="K222" s="269">
        <f>MEI!E221</f>
        <v>265</v>
      </c>
      <c r="L222" s="269">
        <f>JUN!E221</f>
        <v>169</v>
      </c>
      <c r="M222" s="269">
        <f>JUL!E221</f>
        <v>290</v>
      </c>
      <c r="N222" s="269">
        <f>AGS!E221</f>
        <v>233</v>
      </c>
      <c r="O222" s="269">
        <f>SEPT!E221</f>
        <v>238</v>
      </c>
      <c r="P222" s="269">
        <f>OKT!E221</f>
        <v>249</v>
      </c>
      <c r="Q222" s="269">
        <f>NOV!E221</f>
        <v>305</v>
      </c>
      <c r="R222" s="269">
        <f>DES!E221</f>
        <v>290</v>
      </c>
      <c r="S222" s="269">
        <f>JAN!E240</f>
        <v>137</v>
      </c>
      <c r="T222" s="269">
        <f>FEB!H221</f>
        <v>651</v>
      </c>
      <c r="U222" s="269">
        <f>MAR!H221</f>
        <v>350</v>
      </c>
      <c r="V222" s="269">
        <f>APR!H221</f>
        <v>361</v>
      </c>
      <c r="W222" s="269">
        <f>MEI!H221</f>
        <v>265</v>
      </c>
      <c r="X222" s="269">
        <f>JUN!H221</f>
        <v>169</v>
      </c>
      <c r="Y222" s="269">
        <f>JUL!H221</f>
        <v>290</v>
      </c>
      <c r="Z222" s="269">
        <f>AGS!H221</f>
        <v>233</v>
      </c>
      <c r="AA222" s="269">
        <f>SEPT!H221</f>
        <v>238</v>
      </c>
      <c r="AB222" s="269">
        <f>OKT!H221</f>
        <v>249</v>
      </c>
      <c r="AC222" s="269">
        <f>NOV!H221</f>
        <v>305</v>
      </c>
      <c r="AD222" s="269">
        <f>DES!H221</f>
        <v>290</v>
      </c>
      <c r="AE222" s="269">
        <f t="shared" si="0"/>
        <v>4276</v>
      </c>
      <c r="AF222" s="269">
        <f t="shared" si="1"/>
        <v>3538</v>
      </c>
      <c r="AG222" s="270">
        <f t="shared" si="2"/>
        <v>0.82740879326473338</v>
      </c>
      <c r="AH222" s="271">
        <f t="shared" si="3"/>
        <v>2671</v>
      </c>
      <c r="AI222" s="271">
        <f t="shared" si="4"/>
        <v>1933</v>
      </c>
      <c r="AJ222" s="271">
        <f t="shared" si="5"/>
        <v>0.72369898914264319</v>
      </c>
      <c r="AK222" s="271">
        <f t="shared" si="6"/>
        <v>1605</v>
      </c>
      <c r="AL222" s="271">
        <f t="shared" si="7"/>
        <v>1605</v>
      </c>
      <c r="AM222" s="271">
        <f t="shared" si="8"/>
        <v>1</v>
      </c>
    </row>
    <row r="223" spans="1:39" ht="15.75" customHeight="1" x14ac:dyDescent="0.3">
      <c r="A223" s="53">
        <v>221</v>
      </c>
      <c r="B223" s="53"/>
      <c r="C223" s="137" t="s">
        <v>729</v>
      </c>
      <c r="D223" s="137">
        <v>1</v>
      </c>
      <c r="E223" s="53" t="s">
        <v>251</v>
      </c>
      <c r="F223" s="153" t="s">
        <v>252</v>
      </c>
      <c r="G223" s="151">
        <f>JAN!E222</f>
        <v>3258</v>
      </c>
      <c r="H223" s="151">
        <f>FEB!E222</f>
        <v>2741</v>
      </c>
      <c r="I223" s="151">
        <f>MAR!E222</f>
        <v>2484</v>
      </c>
      <c r="J223" s="151">
        <f>APR!E222</f>
        <v>2219</v>
      </c>
      <c r="K223" s="151">
        <f>MEI!E222</f>
        <v>1866</v>
      </c>
      <c r="L223" s="151">
        <f>JUN!E222</f>
        <v>1975</v>
      </c>
      <c r="M223" s="151">
        <f>JUL!E222</f>
        <v>1833</v>
      </c>
      <c r="N223" s="151">
        <f>AGS!E222</f>
        <v>1902</v>
      </c>
      <c r="O223" s="151">
        <f>SEPT!E222</f>
        <v>2014</v>
      </c>
      <c r="P223" s="151">
        <f>OKT!E222</f>
        <v>1999</v>
      </c>
      <c r="Q223" s="151">
        <f>NOV!E222</f>
        <v>1853</v>
      </c>
      <c r="R223" s="151">
        <f>DES!E222</f>
        <v>1591</v>
      </c>
      <c r="S223" s="151">
        <f>JAN!H222</f>
        <v>3258</v>
      </c>
      <c r="T223" s="151">
        <f>FEB!H222</f>
        <v>2741</v>
      </c>
      <c r="U223" s="151">
        <f>MAR!H222</f>
        <v>2484</v>
      </c>
      <c r="V223" s="151">
        <f>APR!H222</f>
        <v>2219</v>
      </c>
      <c r="W223" s="151">
        <f>MEI!H222</f>
        <v>1866</v>
      </c>
      <c r="X223" s="151">
        <f>JUN!H222</f>
        <v>1975</v>
      </c>
      <c r="Y223" s="151">
        <f>JUL!H222</f>
        <v>1833</v>
      </c>
      <c r="Z223" s="151">
        <f>AGS!H222</f>
        <v>1902</v>
      </c>
      <c r="AA223" s="151">
        <f>SEPT!H222</f>
        <v>2014</v>
      </c>
      <c r="AB223" s="151">
        <f>OKT!H222</f>
        <v>1999</v>
      </c>
      <c r="AC223" s="151">
        <f>NOV!H222</f>
        <v>1853</v>
      </c>
      <c r="AD223" s="151">
        <f>DES!H222</f>
        <v>1591</v>
      </c>
      <c r="AE223" s="151">
        <f t="shared" si="0"/>
        <v>25735</v>
      </c>
      <c r="AF223" s="151">
        <f t="shared" si="1"/>
        <v>25735</v>
      </c>
      <c r="AG223" s="152">
        <f t="shared" si="2"/>
        <v>1</v>
      </c>
      <c r="AH223" s="82">
        <f t="shared" si="3"/>
        <v>14543</v>
      </c>
      <c r="AI223" s="82">
        <f t="shared" si="4"/>
        <v>14543</v>
      </c>
      <c r="AJ223" s="82">
        <f t="shared" si="5"/>
        <v>1</v>
      </c>
      <c r="AK223" s="82">
        <f t="shared" si="6"/>
        <v>11192</v>
      </c>
      <c r="AL223" s="82">
        <f t="shared" si="7"/>
        <v>11192</v>
      </c>
      <c r="AM223" s="82">
        <f t="shared" si="8"/>
        <v>1</v>
      </c>
    </row>
    <row r="224" spans="1:39" ht="15.75" customHeight="1" x14ac:dyDescent="0.3">
      <c r="A224" s="53">
        <v>222</v>
      </c>
      <c r="B224" s="53"/>
      <c r="C224" s="137" t="s">
        <v>731</v>
      </c>
      <c r="D224" s="137">
        <v>2</v>
      </c>
      <c r="E224" s="53" t="s">
        <v>251</v>
      </c>
      <c r="F224" s="153" t="s">
        <v>253</v>
      </c>
      <c r="G224" s="151">
        <f>JAN!E223</f>
        <v>584</v>
      </c>
      <c r="H224" s="151">
        <f>FEB!E223</f>
        <v>871</v>
      </c>
      <c r="I224" s="151">
        <f>MAR!E223</f>
        <v>866</v>
      </c>
      <c r="J224" s="151">
        <f>APR!E223</f>
        <v>929</v>
      </c>
      <c r="K224" s="151">
        <f>MEI!E223</f>
        <v>879</v>
      </c>
      <c r="L224" s="151">
        <f>JUN!E223</f>
        <v>842</v>
      </c>
      <c r="M224" s="151">
        <f>JUL!E223</f>
        <v>814</v>
      </c>
      <c r="N224" s="151">
        <f>AGS!E223</f>
        <v>741</v>
      </c>
      <c r="O224" s="151">
        <f>SEPT!E223</f>
        <v>744</v>
      </c>
      <c r="P224" s="151">
        <f>OKT!E223</f>
        <v>710</v>
      </c>
      <c r="Q224" s="151">
        <f>NOV!E223</f>
        <v>324</v>
      </c>
      <c r="R224" s="151">
        <f>DES!E223</f>
        <v>271</v>
      </c>
      <c r="S224" s="151">
        <f>JAN!H223</f>
        <v>584</v>
      </c>
      <c r="T224" s="151">
        <f>FEB!H223</f>
        <v>871</v>
      </c>
      <c r="U224" s="151">
        <f>MAR!H223</f>
        <v>866</v>
      </c>
      <c r="V224" s="151">
        <f>APR!H223</f>
        <v>929</v>
      </c>
      <c r="W224" s="151">
        <f>MEI!H223</f>
        <v>879</v>
      </c>
      <c r="X224" s="151">
        <f>JUN!H223</f>
        <v>842</v>
      </c>
      <c r="Y224" s="151">
        <f>JUL!H223</f>
        <v>724</v>
      </c>
      <c r="Z224" s="151">
        <f>AGS!H223</f>
        <v>673</v>
      </c>
      <c r="AA224" s="151">
        <f>SEPT!H223</f>
        <v>744</v>
      </c>
      <c r="AB224" s="151">
        <f>OKT!H223</f>
        <v>710</v>
      </c>
      <c r="AC224" s="151">
        <f>NOV!H223</f>
        <v>310</v>
      </c>
      <c r="AD224" s="151">
        <f>DES!H223</f>
        <v>242</v>
      </c>
      <c r="AE224" s="151">
        <f t="shared" si="0"/>
        <v>8575</v>
      </c>
      <c r="AF224" s="151">
        <f t="shared" si="1"/>
        <v>8374</v>
      </c>
      <c r="AG224" s="152">
        <f t="shared" si="2"/>
        <v>0.97655976676384837</v>
      </c>
      <c r="AH224" s="82">
        <f t="shared" si="3"/>
        <v>4971</v>
      </c>
      <c r="AI224" s="82">
        <f t="shared" si="4"/>
        <v>4971</v>
      </c>
      <c r="AJ224" s="82">
        <f t="shared" si="5"/>
        <v>1</v>
      </c>
      <c r="AK224" s="82">
        <f t="shared" si="6"/>
        <v>3604</v>
      </c>
      <c r="AL224" s="82">
        <f t="shared" si="7"/>
        <v>3403</v>
      </c>
      <c r="AM224" s="82">
        <f t="shared" si="8"/>
        <v>0.9442286348501665</v>
      </c>
    </row>
    <row r="225" spans="1:39" ht="15.75" customHeight="1" x14ac:dyDescent="0.3">
      <c r="A225" s="53">
        <v>223</v>
      </c>
      <c r="B225" s="53"/>
      <c r="C225" s="137" t="s">
        <v>731</v>
      </c>
      <c r="D225" s="137">
        <v>3</v>
      </c>
      <c r="E225" s="53" t="s">
        <v>251</v>
      </c>
      <c r="F225" s="153" t="s">
        <v>254</v>
      </c>
      <c r="G225" s="151">
        <f>JAN!E224</f>
        <v>4695</v>
      </c>
      <c r="H225" s="151">
        <f>FEB!E224</f>
        <v>3436</v>
      </c>
      <c r="I225" s="151">
        <f>MAR!E224</f>
        <v>3833</v>
      </c>
      <c r="J225" s="151">
        <f>APR!E224</f>
        <v>4112</v>
      </c>
      <c r="K225" s="151">
        <f>MEI!E224</f>
        <v>4253</v>
      </c>
      <c r="L225" s="151">
        <f>JUN!E224</f>
        <v>4265</v>
      </c>
      <c r="M225" s="151">
        <f>JUL!E224</f>
        <v>3128</v>
      </c>
      <c r="N225" s="151">
        <f>AGS!E224</f>
        <v>2308</v>
      </c>
      <c r="O225" s="151">
        <f>SEPT!E224</f>
        <v>2477</v>
      </c>
      <c r="P225" s="151">
        <f>OKT!E224</f>
        <v>2426</v>
      </c>
      <c r="Q225" s="151">
        <f>NOV!E224</f>
        <v>2233</v>
      </c>
      <c r="R225" s="151">
        <f>DES!E224</f>
        <v>1537</v>
      </c>
      <c r="S225" s="151">
        <f>JAN!H224</f>
        <v>4695</v>
      </c>
      <c r="T225" s="151">
        <f>FEB!H224</f>
        <v>3436</v>
      </c>
      <c r="U225" s="151">
        <f>MAR!H224</f>
        <v>3833</v>
      </c>
      <c r="V225" s="151">
        <f>APR!H224</f>
        <v>4112</v>
      </c>
      <c r="W225" s="151">
        <f>MEI!H224</f>
        <v>4253</v>
      </c>
      <c r="X225" s="151">
        <f>JUN!H224</f>
        <v>4265</v>
      </c>
      <c r="Y225" s="151">
        <f>JUL!H224</f>
        <v>3128</v>
      </c>
      <c r="Z225" s="151">
        <f>AGS!H224</f>
        <v>2308</v>
      </c>
      <c r="AA225" s="151">
        <f>SEPT!H224</f>
        <v>2477</v>
      </c>
      <c r="AB225" s="151">
        <f>OKT!H224</f>
        <v>2426</v>
      </c>
      <c r="AC225" s="151">
        <f>NOV!H224</f>
        <v>2233</v>
      </c>
      <c r="AD225" s="151">
        <f>DES!H224</f>
        <v>1525</v>
      </c>
      <c r="AE225" s="151">
        <f t="shared" si="0"/>
        <v>38703</v>
      </c>
      <c r="AF225" s="151">
        <f t="shared" si="1"/>
        <v>38691</v>
      </c>
      <c r="AG225" s="152">
        <f t="shared" si="2"/>
        <v>0.99968994651577392</v>
      </c>
      <c r="AH225" s="82">
        <f t="shared" si="3"/>
        <v>24594</v>
      </c>
      <c r="AI225" s="82">
        <f t="shared" si="4"/>
        <v>24594</v>
      </c>
      <c r="AJ225" s="82">
        <f t="shared" si="5"/>
        <v>1</v>
      </c>
      <c r="AK225" s="82">
        <f t="shared" si="6"/>
        <v>14109</v>
      </c>
      <c r="AL225" s="82">
        <f t="shared" si="7"/>
        <v>14097</v>
      </c>
      <c r="AM225" s="82">
        <f t="shared" si="8"/>
        <v>0.99914947905592177</v>
      </c>
    </row>
    <row r="226" spans="1:39" ht="15.75" customHeight="1" x14ac:dyDescent="0.3">
      <c r="A226" s="53">
        <v>224</v>
      </c>
      <c r="B226" s="53"/>
      <c r="C226" s="137" t="s">
        <v>731</v>
      </c>
      <c r="D226" s="137">
        <v>4</v>
      </c>
      <c r="E226" s="53" t="s">
        <v>251</v>
      </c>
      <c r="F226" s="153" t="s">
        <v>255</v>
      </c>
      <c r="G226" s="151">
        <f>JAN!E225</f>
        <v>4090</v>
      </c>
      <c r="H226" s="151">
        <f>FEB!E225</f>
        <v>3377</v>
      </c>
      <c r="I226" s="151">
        <f>MAR!E225</f>
        <v>3630</v>
      </c>
      <c r="J226" s="151">
        <f>APR!E225</f>
        <v>3612</v>
      </c>
      <c r="K226" s="151">
        <f>MEI!E225</f>
        <v>3446</v>
      </c>
      <c r="L226" s="151">
        <f>JUN!E225</f>
        <v>2609</v>
      </c>
      <c r="M226" s="151">
        <f>JUL!E225</f>
        <v>3384</v>
      </c>
      <c r="N226" s="151">
        <f>AGS!E225</f>
        <v>1783</v>
      </c>
      <c r="O226" s="151">
        <f>SEPT!E225</f>
        <v>1499</v>
      </c>
      <c r="P226" s="151">
        <f>OKT!E225</f>
        <v>1728</v>
      </c>
      <c r="Q226" s="151">
        <f>NOV!E225</f>
        <v>1418</v>
      </c>
      <c r="R226" s="151">
        <f>DES!E225</f>
        <v>698</v>
      </c>
      <c r="S226" s="151">
        <f>JAN!H225</f>
        <v>4090</v>
      </c>
      <c r="T226" s="151">
        <f>FEB!H225</f>
        <v>3377</v>
      </c>
      <c r="U226" s="151">
        <f>MAR!H225</f>
        <v>3594</v>
      </c>
      <c r="V226" s="151">
        <f>APR!H225</f>
        <v>3612</v>
      </c>
      <c r="W226" s="151">
        <f>MEI!H225</f>
        <v>3446</v>
      </c>
      <c r="X226" s="151">
        <f>JUN!H225</f>
        <v>2580</v>
      </c>
      <c r="Y226" s="151">
        <f>JUL!H225</f>
        <v>3330</v>
      </c>
      <c r="Z226" s="151">
        <f>AGS!H225</f>
        <v>1395</v>
      </c>
      <c r="AA226" s="151">
        <f>SEPT!H225</f>
        <v>1311</v>
      </c>
      <c r="AB226" s="151">
        <f>OKT!H225</f>
        <v>1508</v>
      </c>
      <c r="AC226" s="151">
        <f>NOV!H225</f>
        <v>1026</v>
      </c>
      <c r="AD226" s="151">
        <f>DES!H225</f>
        <v>558</v>
      </c>
      <c r="AE226" s="151">
        <f t="shared" si="0"/>
        <v>31274</v>
      </c>
      <c r="AF226" s="151">
        <f t="shared" si="1"/>
        <v>29827</v>
      </c>
      <c r="AG226" s="152">
        <f t="shared" si="2"/>
        <v>0.95373153418174839</v>
      </c>
      <c r="AH226" s="82">
        <f t="shared" si="3"/>
        <v>20764</v>
      </c>
      <c r="AI226" s="82">
        <f t="shared" si="4"/>
        <v>20699</v>
      </c>
      <c r="AJ226" s="82">
        <f t="shared" si="5"/>
        <v>0.99686958196879216</v>
      </c>
      <c r="AK226" s="82">
        <f t="shared" si="6"/>
        <v>10510</v>
      </c>
      <c r="AL226" s="82">
        <f t="shared" si="7"/>
        <v>9128</v>
      </c>
      <c r="AM226" s="82">
        <f t="shared" si="8"/>
        <v>0.86850618458610851</v>
      </c>
    </row>
    <row r="227" spans="1:39" ht="15.75" customHeight="1" x14ac:dyDescent="0.3">
      <c r="A227" s="53">
        <v>225</v>
      </c>
      <c r="B227" s="53"/>
      <c r="C227" s="137" t="s">
        <v>601</v>
      </c>
      <c r="D227" s="137">
        <v>5</v>
      </c>
      <c r="E227" s="53" t="s">
        <v>251</v>
      </c>
      <c r="F227" s="153" t="s">
        <v>256</v>
      </c>
      <c r="G227" s="151">
        <f>JAN!E226</f>
        <v>757</v>
      </c>
      <c r="H227" s="151">
        <f>FEB!E226</f>
        <v>518</v>
      </c>
      <c r="I227" s="151">
        <f>MAR!E226</f>
        <v>411</v>
      </c>
      <c r="J227" s="151">
        <f>APR!E226</f>
        <v>463</v>
      </c>
      <c r="K227" s="151">
        <f>MEI!E226</f>
        <v>464</v>
      </c>
      <c r="L227" s="151">
        <f>JUN!E226</f>
        <v>451</v>
      </c>
      <c r="M227" s="151">
        <f>JUL!E226</f>
        <v>114</v>
      </c>
      <c r="N227" s="151">
        <f>AGS!E226</f>
        <v>51</v>
      </c>
      <c r="O227" s="151">
        <f>SEPT!E226</f>
        <v>51</v>
      </c>
      <c r="P227" s="151">
        <f>OKT!E226</f>
        <v>75</v>
      </c>
      <c r="Q227" s="151">
        <f>NOV!E226</f>
        <v>306</v>
      </c>
      <c r="R227" s="151">
        <f>DES!E226</f>
        <v>225</v>
      </c>
      <c r="S227" s="151">
        <f>JAN!H226</f>
        <v>757</v>
      </c>
      <c r="T227" s="151">
        <f>FEB!H226</f>
        <v>518</v>
      </c>
      <c r="U227" s="151">
        <f>MAR!H226</f>
        <v>411</v>
      </c>
      <c r="V227" s="151">
        <f>APR!H226</f>
        <v>463</v>
      </c>
      <c r="W227" s="151">
        <f>MEI!H226</f>
        <v>464</v>
      </c>
      <c r="X227" s="151">
        <f>JUN!H226</f>
        <v>451</v>
      </c>
      <c r="Y227" s="151">
        <f>JUL!H226</f>
        <v>114</v>
      </c>
      <c r="Z227" s="151">
        <f>AGS!H226</f>
        <v>42</v>
      </c>
      <c r="AA227" s="151">
        <f>SEPT!H226</f>
        <v>47</v>
      </c>
      <c r="AB227" s="151">
        <f>OKT!H226</f>
        <v>75</v>
      </c>
      <c r="AC227" s="151">
        <f>NOV!H226</f>
        <v>306</v>
      </c>
      <c r="AD227" s="151">
        <f>DES!H226</f>
        <v>225</v>
      </c>
      <c r="AE227" s="151">
        <f t="shared" si="0"/>
        <v>3886</v>
      </c>
      <c r="AF227" s="151">
        <f t="shared" si="1"/>
        <v>3873</v>
      </c>
      <c r="AG227" s="152">
        <f t="shared" si="2"/>
        <v>0.99665465774575401</v>
      </c>
      <c r="AH227" s="82">
        <f t="shared" si="3"/>
        <v>3064</v>
      </c>
      <c r="AI227" s="82">
        <f t="shared" si="4"/>
        <v>3064</v>
      </c>
      <c r="AJ227" s="82">
        <f t="shared" si="5"/>
        <v>1</v>
      </c>
      <c r="AK227" s="82">
        <f t="shared" si="6"/>
        <v>822</v>
      </c>
      <c r="AL227" s="82">
        <f t="shared" si="7"/>
        <v>809</v>
      </c>
      <c r="AM227" s="82">
        <f t="shared" si="8"/>
        <v>0.98418491484184911</v>
      </c>
    </row>
    <row r="228" spans="1:39" ht="15.75" customHeight="1" x14ac:dyDescent="0.3">
      <c r="A228" s="53">
        <v>226</v>
      </c>
      <c r="B228" s="53"/>
      <c r="C228" s="137" t="s">
        <v>717</v>
      </c>
      <c r="D228" s="137">
        <v>6</v>
      </c>
      <c r="E228" s="53" t="s">
        <v>251</v>
      </c>
      <c r="F228" s="153" t="s">
        <v>257</v>
      </c>
      <c r="G228" s="151">
        <f>JAN!E227</f>
        <v>433</v>
      </c>
      <c r="H228" s="151">
        <f>FEB!E227</f>
        <v>236</v>
      </c>
      <c r="I228" s="151">
        <f>MAR!E227</f>
        <v>195</v>
      </c>
      <c r="J228" s="151">
        <f>APR!E227</f>
        <v>183</v>
      </c>
      <c r="K228" s="151">
        <f>MEI!E227</f>
        <v>199</v>
      </c>
      <c r="L228" s="151">
        <f>JUN!E227</f>
        <v>280</v>
      </c>
      <c r="M228" s="151">
        <f>JUL!E227</f>
        <v>180</v>
      </c>
      <c r="N228" s="151">
        <f>AGS!E227</f>
        <v>67</v>
      </c>
      <c r="O228" s="151">
        <f>SEPT!E227</f>
        <v>67</v>
      </c>
      <c r="P228" s="151">
        <f>OKT!E227</f>
        <v>60</v>
      </c>
      <c r="Q228" s="151">
        <f>NOV!E227</f>
        <v>65</v>
      </c>
      <c r="R228" s="151">
        <f>DES!E227</f>
        <v>84</v>
      </c>
      <c r="S228" s="151">
        <f>JAN!H227</f>
        <v>433</v>
      </c>
      <c r="T228" s="151">
        <f>FEB!H227</f>
        <v>236</v>
      </c>
      <c r="U228" s="151">
        <f>MAR!H227</f>
        <v>195</v>
      </c>
      <c r="V228" s="151">
        <f>APR!H227</f>
        <v>183</v>
      </c>
      <c r="W228" s="151">
        <f>MEI!H227</f>
        <v>199</v>
      </c>
      <c r="X228" s="151">
        <f>JUN!H227</f>
        <v>280</v>
      </c>
      <c r="Y228" s="151">
        <f>JUL!H227</f>
        <v>180</v>
      </c>
      <c r="Z228" s="151">
        <f>AGS!H227</f>
        <v>67</v>
      </c>
      <c r="AA228" s="151">
        <f>SEPT!H227</f>
        <v>67</v>
      </c>
      <c r="AB228" s="151">
        <f>OKT!H227</f>
        <v>60</v>
      </c>
      <c r="AC228" s="151">
        <f>NOV!H227</f>
        <v>65</v>
      </c>
      <c r="AD228" s="151">
        <f>DES!H227</f>
        <v>84</v>
      </c>
      <c r="AE228" s="151">
        <f t="shared" si="0"/>
        <v>2049</v>
      </c>
      <c r="AF228" s="151">
        <f t="shared" si="1"/>
        <v>2049</v>
      </c>
      <c r="AG228" s="152">
        <f t="shared" si="2"/>
        <v>1</v>
      </c>
      <c r="AH228" s="82">
        <f t="shared" si="3"/>
        <v>1526</v>
      </c>
      <c r="AI228" s="82">
        <f t="shared" si="4"/>
        <v>1526</v>
      </c>
      <c r="AJ228" s="82">
        <f t="shared" si="5"/>
        <v>1</v>
      </c>
      <c r="AK228" s="82">
        <f t="shared" si="6"/>
        <v>523</v>
      </c>
      <c r="AL228" s="82">
        <f t="shared" si="7"/>
        <v>523</v>
      </c>
      <c r="AM228" s="82">
        <f t="shared" si="8"/>
        <v>1</v>
      </c>
    </row>
    <row r="229" spans="1:39" ht="15.75" customHeight="1" x14ac:dyDescent="0.3">
      <c r="A229" s="53">
        <v>227</v>
      </c>
      <c r="B229" s="53"/>
      <c r="C229" s="137" t="s">
        <v>717</v>
      </c>
      <c r="D229" s="137">
        <v>7</v>
      </c>
      <c r="E229" s="53" t="s">
        <v>251</v>
      </c>
      <c r="F229" s="153" t="s">
        <v>258</v>
      </c>
      <c r="G229" s="151">
        <f>JAN!E228</f>
        <v>78</v>
      </c>
      <c r="H229" s="151">
        <f>FEB!E228</f>
        <v>122</v>
      </c>
      <c r="I229" s="151">
        <f>MAR!E228</f>
        <v>62</v>
      </c>
      <c r="J229" s="151">
        <f>APR!E228</f>
        <v>95</v>
      </c>
      <c r="K229" s="151">
        <f>MEI!E228</f>
        <v>50</v>
      </c>
      <c r="L229" s="151">
        <f>JUN!E228</f>
        <v>9</v>
      </c>
      <c r="M229" s="151">
        <f>JUL!E228</f>
        <v>27</v>
      </c>
      <c r="N229" s="151">
        <f>AGS!E228</f>
        <v>107</v>
      </c>
      <c r="O229" s="151">
        <f>SEPT!E228</f>
        <v>107</v>
      </c>
      <c r="P229" s="151">
        <f>OKT!E228</f>
        <v>164</v>
      </c>
      <c r="Q229" s="151">
        <f>NOV!E228</f>
        <v>89</v>
      </c>
      <c r="R229" s="151">
        <f>DES!E228</f>
        <v>76</v>
      </c>
      <c r="S229" s="151">
        <f>JAN!H228</f>
        <v>78</v>
      </c>
      <c r="T229" s="151">
        <f>FEB!H228</f>
        <v>122</v>
      </c>
      <c r="U229" s="151">
        <f>MAR!H228</f>
        <v>62</v>
      </c>
      <c r="V229" s="151">
        <f>APR!H228</f>
        <v>95</v>
      </c>
      <c r="W229" s="151">
        <f>MEI!H228</f>
        <v>50</v>
      </c>
      <c r="X229" s="151">
        <f>JUN!H228</f>
        <v>9</v>
      </c>
      <c r="Y229" s="151">
        <f>JUL!H228</f>
        <v>27</v>
      </c>
      <c r="Z229" s="151">
        <f>AGS!H228</f>
        <v>85</v>
      </c>
      <c r="AA229" s="151">
        <f>SEPT!H228</f>
        <v>107</v>
      </c>
      <c r="AB229" s="151">
        <f>OKT!H228</f>
        <v>164</v>
      </c>
      <c r="AC229" s="151">
        <f>NOV!H228</f>
        <v>84</v>
      </c>
      <c r="AD229" s="151">
        <f>DES!H228</f>
        <v>76</v>
      </c>
      <c r="AE229" s="151">
        <f t="shared" si="0"/>
        <v>986</v>
      </c>
      <c r="AF229" s="151">
        <f t="shared" si="1"/>
        <v>959</v>
      </c>
      <c r="AG229" s="152">
        <f t="shared" si="2"/>
        <v>0.97261663286004052</v>
      </c>
      <c r="AH229" s="82">
        <f t="shared" si="3"/>
        <v>416</v>
      </c>
      <c r="AI229" s="82">
        <f t="shared" si="4"/>
        <v>416</v>
      </c>
      <c r="AJ229" s="82">
        <f t="shared" si="5"/>
        <v>1</v>
      </c>
      <c r="AK229" s="82">
        <f t="shared" si="6"/>
        <v>570</v>
      </c>
      <c r="AL229" s="82">
        <f t="shared" si="7"/>
        <v>543</v>
      </c>
      <c r="AM229" s="82">
        <f t="shared" si="8"/>
        <v>0.95263157894736838</v>
      </c>
    </row>
    <row r="230" spans="1:39" ht="15.75" customHeight="1" x14ac:dyDescent="0.3">
      <c r="A230" s="53">
        <v>228</v>
      </c>
      <c r="B230" s="53"/>
      <c r="C230" s="137" t="s">
        <v>729</v>
      </c>
      <c r="D230" s="137">
        <v>8</v>
      </c>
      <c r="E230" s="53" t="s">
        <v>251</v>
      </c>
      <c r="F230" s="153" t="s">
        <v>259</v>
      </c>
      <c r="G230" s="151">
        <f>JAN!E229</f>
        <v>244</v>
      </c>
      <c r="H230" s="151">
        <f>FEB!E229</f>
        <v>219</v>
      </c>
      <c r="I230" s="151">
        <f>MAR!E229</f>
        <v>185</v>
      </c>
      <c r="J230" s="151">
        <f>APR!E229</f>
        <v>276</v>
      </c>
      <c r="K230" s="151">
        <f>MEI!E229</f>
        <v>404</v>
      </c>
      <c r="L230" s="151">
        <f>JUN!E229</f>
        <v>269</v>
      </c>
      <c r="M230" s="151">
        <f>JUL!E229</f>
        <v>359</v>
      </c>
      <c r="N230" s="151">
        <f>AGS!E229</f>
        <v>20</v>
      </c>
      <c r="O230" s="151">
        <f>SEPT!E229</f>
        <v>20</v>
      </c>
      <c r="P230" s="151">
        <f>OKT!E229</f>
        <v>6</v>
      </c>
      <c r="Q230" s="151">
        <f>NOV!E229</f>
        <v>5</v>
      </c>
      <c r="R230" s="151">
        <f>DES!E229</f>
        <v>16</v>
      </c>
      <c r="S230" s="151">
        <f>JAN!H229</f>
        <v>244</v>
      </c>
      <c r="T230" s="151">
        <f>FEB!H229</f>
        <v>219</v>
      </c>
      <c r="U230" s="151">
        <f>MAR!H229</f>
        <v>185</v>
      </c>
      <c r="V230" s="151">
        <f>APR!H229</f>
        <v>276</v>
      </c>
      <c r="W230" s="151">
        <f>MEI!H229</f>
        <v>404</v>
      </c>
      <c r="X230" s="151">
        <f>JUN!H229</f>
        <v>269</v>
      </c>
      <c r="Y230" s="151">
        <f>JUL!H229</f>
        <v>359</v>
      </c>
      <c r="Z230" s="151">
        <f>AGS!H229</f>
        <v>20</v>
      </c>
      <c r="AA230" s="151">
        <f>SEPT!H229</f>
        <v>20</v>
      </c>
      <c r="AB230" s="151">
        <f>OKT!H229</f>
        <v>6</v>
      </c>
      <c r="AC230" s="151">
        <f>NOV!H229</f>
        <v>5</v>
      </c>
      <c r="AD230" s="151">
        <f>DES!H229</f>
        <v>16</v>
      </c>
      <c r="AE230" s="151">
        <f t="shared" si="0"/>
        <v>2023</v>
      </c>
      <c r="AF230" s="151">
        <f t="shared" si="1"/>
        <v>2023</v>
      </c>
      <c r="AG230" s="152">
        <f t="shared" si="2"/>
        <v>1</v>
      </c>
      <c r="AH230" s="82">
        <f t="shared" si="3"/>
        <v>1597</v>
      </c>
      <c r="AI230" s="82">
        <f t="shared" si="4"/>
        <v>1597</v>
      </c>
      <c r="AJ230" s="82">
        <f t="shared" si="5"/>
        <v>1</v>
      </c>
      <c r="AK230" s="82">
        <f t="shared" si="6"/>
        <v>426</v>
      </c>
      <c r="AL230" s="82">
        <f t="shared" si="7"/>
        <v>426</v>
      </c>
      <c r="AM230" s="82">
        <f t="shared" si="8"/>
        <v>1</v>
      </c>
    </row>
    <row r="231" spans="1:39" ht="15.75" customHeight="1" x14ac:dyDescent="0.3">
      <c r="A231" s="53">
        <v>229</v>
      </c>
      <c r="B231" s="53"/>
      <c r="C231" s="137" t="s">
        <v>731</v>
      </c>
      <c r="D231" s="137">
        <v>9</v>
      </c>
      <c r="E231" s="53" t="s">
        <v>251</v>
      </c>
      <c r="F231" s="153" t="s">
        <v>260</v>
      </c>
      <c r="G231" s="151">
        <f>JAN!E230</f>
        <v>18241</v>
      </c>
      <c r="H231" s="151">
        <f>FEB!E230</f>
        <v>17720</v>
      </c>
      <c r="I231" s="151">
        <f>MAR!E230</f>
        <v>16668</v>
      </c>
      <c r="J231" s="151">
        <f>APR!E230</f>
        <v>17157</v>
      </c>
      <c r="K231" s="151">
        <f>MEI!E230</f>
        <v>15873</v>
      </c>
      <c r="L231" s="151">
        <f>JUN!E230</f>
        <v>17052</v>
      </c>
      <c r="M231" s="151">
        <f>JUL!E230</f>
        <v>11289</v>
      </c>
      <c r="N231" s="151">
        <f>AGS!E230</f>
        <v>6209</v>
      </c>
      <c r="O231" s="151">
        <f>SEPT!E230</f>
        <v>6209</v>
      </c>
      <c r="P231" s="151">
        <f>OKT!E230</f>
        <v>7312</v>
      </c>
      <c r="Q231" s="151">
        <f>NOV!E230</f>
        <v>5118</v>
      </c>
      <c r="R231" s="151">
        <f>DES!E230</f>
        <v>3336</v>
      </c>
      <c r="S231" s="151">
        <f>JAN!H230</f>
        <v>18207</v>
      </c>
      <c r="T231" s="151">
        <f>FEB!H230</f>
        <v>17720</v>
      </c>
      <c r="U231" s="151">
        <f>MAR!H230</f>
        <v>16630</v>
      </c>
      <c r="V231" s="151">
        <f>APR!H230</f>
        <v>17157</v>
      </c>
      <c r="W231" s="151">
        <f>MEI!H230</f>
        <v>15873</v>
      </c>
      <c r="X231" s="151">
        <f>JUN!H230</f>
        <v>17038</v>
      </c>
      <c r="Y231" s="151">
        <f>JUL!H230</f>
        <v>10553</v>
      </c>
      <c r="Z231" s="151">
        <f>AGS!H230</f>
        <v>5655</v>
      </c>
      <c r="AA231" s="151">
        <f>SEPT!H230</f>
        <v>5630</v>
      </c>
      <c r="AB231" s="151">
        <f>OKT!H230</f>
        <v>6472</v>
      </c>
      <c r="AC231" s="151">
        <f>NOV!H230</f>
        <v>5118</v>
      </c>
      <c r="AD231" s="151">
        <f>DES!H230</f>
        <v>3312</v>
      </c>
      <c r="AE231" s="151">
        <f t="shared" si="0"/>
        <v>142184</v>
      </c>
      <c r="AF231" s="151">
        <f t="shared" si="1"/>
        <v>139365</v>
      </c>
      <c r="AG231" s="152">
        <f t="shared" si="2"/>
        <v>0.98017357789906034</v>
      </c>
      <c r="AH231" s="82">
        <f t="shared" si="3"/>
        <v>102711</v>
      </c>
      <c r="AI231" s="82">
        <f t="shared" si="4"/>
        <v>102625</v>
      </c>
      <c r="AJ231" s="82">
        <f t="shared" si="5"/>
        <v>0.99916269922403633</v>
      </c>
      <c r="AK231" s="82">
        <f t="shared" si="6"/>
        <v>39473</v>
      </c>
      <c r="AL231" s="82">
        <f t="shared" si="7"/>
        <v>36740</v>
      </c>
      <c r="AM231" s="82">
        <f t="shared" si="8"/>
        <v>0.93076279988853139</v>
      </c>
    </row>
    <row r="232" spans="1:39" ht="15.75" customHeight="1" x14ac:dyDescent="0.3">
      <c r="A232" s="53">
        <v>230</v>
      </c>
      <c r="B232" s="53"/>
      <c r="C232" s="137" t="s">
        <v>717</v>
      </c>
      <c r="D232" s="137">
        <v>10</v>
      </c>
      <c r="E232" s="53" t="s">
        <v>251</v>
      </c>
      <c r="F232" s="153" t="s">
        <v>261</v>
      </c>
      <c r="G232" s="151">
        <f>JAN!E231</f>
        <v>1861</v>
      </c>
      <c r="H232" s="151">
        <f>FEB!E231</f>
        <v>2154</v>
      </c>
      <c r="I232" s="151">
        <f>MAR!E231</f>
        <v>1783</v>
      </c>
      <c r="J232" s="151">
        <f>APR!E231</f>
        <v>1608</v>
      </c>
      <c r="K232" s="151">
        <f>MEI!E231</f>
        <v>1203</v>
      </c>
      <c r="L232" s="151">
        <f>JUN!E231</f>
        <v>1332</v>
      </c>
      <c r="M232" s="151">
        <f>JUL!E231</f>
        <v>1114</v>
      </c>
      <c r="N232" s="151">
        <f>AGS!E231</f>
        <v>1175</v>
      </c>
      <c r="O232" s="151">
        <f>SEPT!E231</f>
        <v>1175</v>
      </c>
      <c r="P232" s="151">
        <f>OKT!E231</f>
        <v>1237</v>
      </c>
      <c r="Q232" s="151">
        <f>NOV!E231</f>
        <v>826</v>
      </c>
      <c r="R232" s="151">
        <f>DES!E231</f>
        <v>790</v>
      </c>
      <c r="S232" s="151">
        <f>JAN!H231</f>
        <v>1861</v>
      </c>
      <c r="T232" s="151">
        <f>FEB!H231</f>
        <v>2154</v>
      </c>
      <c r="U232" s="151">
        <f>MAR!H231</f>
        <v>1783</v>
      </c>
      <c r="V232" s="151">
        <f>APR!H231</f>
        <v>1608</v>
      </c>
      <c r="W232" s="151">
        <f>MEI!H231</f>
        <v>1203</v>
      </c>
      <c r="X232" s="151">
        <f>JUN!H231</f>
        <v>1332</v>
      </c>
      <c r="Y232" s="151">
        <f>JUL!H231</f>
        <v>1114</v>
      </c>
      <c r="Z232" s="151">
        <f>AGS!H231</f>
        <v>843</v>
      </c>
      <c r="AA232" s="151">
        <f>SEPT!H231</f>
        <v>906</v>
      </c>
      <c r="AB232" s="151">
        <f>OKT!H231</f>
        <v>1100</v>
      </c>
      <c r="AC232" s="151">
        <f>NOV!H231</f>
        <v>826</v>
      </c>
      <c r="AD232" s="151">
        <f>DES!H231</f>
        <v>790</v>
      </c>
      <c r="AE232" s="151">
        <f t="shared" si="0"/>
        <v>16258</v>
      </c>
      <c r="AF232" s="151">
        <f t="shared" si="1"/>
        <v>15520</v>
      </c>
      <c r="AG232" s="152">
        <f t="shared" si="2"/>
        <v>0.95460696272604262</v>
      </c>
      <c r="AH232" s="82">
        <f t="shared" si="3"/>
        <v>9941</v>
      </c>
      <c r="AI232" s="82">
        <f t="shared" si="4"/>
        <v>9941</v>
      </c>
      <c r="AJ232" s="82">
        <f t="shared" si="5"/>
        <v>1</v>
      </c>
      <c r="AK232" s="82">
        <f t="shared" si="6"/>
        <v>6317</v>
      </c>
      <c r="AL232" s="82">
        <f t="shared" si="7"/>
        <v>5579</v>
      </c>
      <c r="AM232" s="82">
        <f t="shared" si="8"/>
        <v>0.88317239195820796</v>
      </c>
    </row>
    <row r="233" spans="1:39" ht="15.75" customHeight="1" x14ac:dyDescent="0.3">
      <c r="A233" s="53">
        <v>231</v>
      </c>
      <c r="B233" s="53"/>
      <c r="C233" s="137" t="s">
        <v>731</v>
      </c>
      <c r="D233" s="137">
        <v>11</v>
      </c>
      <c r="E233" s="53" t="s">
        <v>251</v>
      </c>
      <c r="F233" s="153" t="s">
        <v>262</v>
      </c>
      <c r="G233" s="151">
        <f>JAN!E232</f>
        <v>2037</v>
      </c>
      <c r="H233" s="151">
        <f>FEB!E232</f>
        <v>2546</v>
      </c>
      <c r="I233" s="151">
        <f>MAR!E232</f>
        <v>2672</v>
      </c>
      <c r="J233" s="151">
        <f>APR!E232</f>
        <v>1936</v>
      </c>
      <c r="K233" s="151">
        <f>MEI!E232</f>
        <v>1671</v>
      </c>
      <c r="L233" s="151">
        <f>JUN!E232</f>
        <v>1480</v>
      </c>
      <c r="M233" s="151">
        <f>JUL!E232</f>
        <v>1217</v>
      </c>
      <c r="N233" s="151">
        <f>AGS!E232</f>
        <v>937</v>
      </c>
      <c r="O233" s="151">
        <f>SEPT!E232</f>
        <v>937</v>
      </c>
      <c r="P233" s="151">
        <f>OKT!E232</f>
        <v>1222</v>
      </c>
      <c r="Q233" s="151">
        <f>NOV!E232</f>
        <v>851</v>
      </c>
      <c r="R233" s="151">
        <f>DES!E232</f>
        <v>655</v>
      </c>
      <c r="S233" s="151">
        <f>JAN!H232</f>
        <v>2037</v>
      </c>
      <c r="T233" s="151">
        <f>FEB!H232</f>
        <v>2546</v>
      </c>
      <c r="U233" s="151">
        <f>MAR!H232</f>
        <v>2672</v>
      </c>
      <c r="V233" s="151">
        <f>APR!H232</f>
        <v>1909</v>
      </c>
      <c r="W233" s="151">
        <f>MEI!H232</f>
        <v>1671</v>
      </c>
      <c r="X233" s="151">
        <f>JUN!H232</f>
        <v>1480</v>
      </c>
      <c r="Y233" s="151">
        <f>JUL!H232</f>
        <v>1092</v>
      </c>
      <c r="Z233" s="151">
        <f>AGS!H232</f>
        <v>854</v>
      </c>
      <c r="AA233" s="151">
        <f>SEPT!H232</f>
        <v>937</v>
      </c>
      <c r="AB233" s="151">
        <f>OKT!H232</f>
        <v>1219</v>
      </c>
      <c r="AC233" s="151">
        <f>NOV!H232</f>
        <v>851</v>
      </c>
      <c r="AD233" s="151">
        <f>DES!H232</f>
        <v>629</v>
      </c>
      <c r="AE233" s="151">
        <f t="shared" si="0"/>
        <v>18161</v>
      </c>
      <c r="AF233" s="151">
        <f t="shared" si="1"/>
        <v>17897</v>
      </c>
      <c r="AG233" s="152">
        <f t="shared" si="2"/>
        <v>0.98546335554209574</v>
      </c>
      <c r="AH233" s="82">
        <f t="shared" si="3"/>
        <v>12342</v>
      </c>
      <c r="AI233" s="82">
        <f t="shared" si="4"/>
        <v>12315</v>
      </c>
      <c r="AJ233" s="82">
        <f t="shared" si="5"/>
        <v>0.99781234807972774</v>
      </c>
      <c r="AK233" s="82">
        <f t="shared" si="6"/>
        <v>5819</v>
      </c>
      <c r="AL233" s="82">
        <f t="shared" si="7"/>
        <v>5582</v>
      </c>
      <c r="AM233" s="82">
        <f t="shared" si="8"/>
        <v>0.95927135246605943</v>
      </c>
    </row>
    <row r="234" spans="1:39" ht="15.75" customHeight="1" x14ac:dyDescent="0.3">
      <c r="A234" s="53">
        <v>232</v>
      </c>
      <c r="B234" s="53"/>
      <c r="C234" s="137" t="s">
        <v>731</v>
      </c>
      <c r="D234" s="137">
        <v>12</v>
      </c>
      <c r="E234" s="53" t="s">
        <v>251</v>
      </c>
      <c r="F234" s="153" t="s">
        <v>263</v>
      </c>
      <c r="G234" s="151">
        <f>JAN!E233</f>
        <v>215</v>
      </c>
      <c r="H234" s="151">
        <f>FEB!E233</f>
        <v>268</v>
      </c>
      <c r="I234" s="151">
        <f>MAR!E233</f>
        <v>244</v>
      </c>
      <c r="J234" s="151">
        <f>APR!E233</f>
        <v>171</v>
      </c>
      <c r="K234" s="151">
        <f>MEI!E233</f>
        <v>290</v>
      </c>
      <c r="L234" s="151">
        <f>JUN!E233</f>
        <v>216</v>
      </c>
      <c r="M234" s="151">
        <f>JUL!E233</f>
        <v>154</v>
      </c>
      <c r="N234" s="151">
        <f>AGS!E233</f>
        <v>102</v>
      </c>
      <c r="O234" s="151">
        <f>SEPT!E233</f>
        <v>124</v>
      </c>
      <c r="P234" s="151">
        <f>OKT!E233</f>
        <v>114</v>
      </c>
      <c r="Q234" s="151">
        <f>NOV!E233</f>
        <v>26</v>
      </c>
      <c r="R234" s="151">
        <f>DES!E233</f>
        <v>16</v>
      </c>
      <c r="S234" s="151">
        <f>JAN!H233</f>
        <v>166</v>
      </c>
      <c r="T234" s="151">
        <f>FEB!H233</f>
        <v>268</v>
      </c>
      <c r="U234" s="151">
        <f>MAR!H233</f>
        <v>244</v>
      </c>
      <c r="V234" s="151">
        <f>APR!H233</f>
        <v>171</v>
      </c>
      <c r="W234" s="151">
        <f>MEI!H233</f>
        <v>290</v>
      </c>
      <c r="X234" s="151">
        <f>JUN!H233</f>
        <v>216</v>
      </c>
      <c r="Y234" s="151">
        <f>JUL!H233</f>
        <v>154</v>
      </c>
      <c r="Z234" s="151">
        <f>AGS!H233</f>
        <v>91</v>
      </c>
      <c r="AA234" s="151">
        <f>SEPT!H233</f>
        <v>124</v>
      </c>
      <c r="AB234" s="151">
        <f>OKT!H233</f>
        <v>114</v>
      </c>
      <c r="AC234" s="151">
        <f>NOV!H233</f>
        <v>26</v>
      </c>
      <c r="AD234" s="151">
        <f>DES!H233</f>
        <v>16</v>
      </c>
      <c r="AE234" s="151">
        <f t="shared" si="0"/>
        <v>1940</v>
      </c>
      <c r="AF234" s="151">
        <f t="shared" si="1"/>
        <v>1880</v>
      </c>
      <c r="AG234" s="152">
        <f t="shared" si="2"/>
        <v>0.96907216494845361</v>
      </c>
      <c r="AH234" s="82">
        <f t="shared" si="3"/>
        <v>1404</v>
      </c>
      <c r="AI234" s="82">
        <f t="shared" si="4"/>
        <v>1355</v>
      </c>
      <c r="AJ234" s="82">
        <f t="shared" si="5"/>
        <v>0.96509971509971515</v>
      </c>
      <c r="AK234" s="82">
        <f t="shared" si="6"/>
        <v>536</v>
      </c>
      <c r="AL234" s="82">
        <f t="shared" si="7"/>
        <v>525</v>
      </c>
      <c r="AM234" s="82">
        <f t="shared" si="8"/>
        <v>0.97947761194029848</v>
      </c>
    </row>
    <row r="235" spans="1:39" ht="15.75" customHeight="1" x14ac:dyDescent="0.3">
      <c r="A235" s="53">
        <v>233</v>
      </c>
      <c r="B235" s="53"/>
      <c r="C235" s="137" t="s">
        <v>717</v>
      </c>
      <c r="D235" s="137">
        <v>13</v>
      </c>
      <c r="E235" s="53" t="s">
        <v>251</v>
      </c>
      <c r="F235" s="153" t="s">
        <v>264</v>
      </c>
      <c r="G235" s="151">
        <f>JAN!E234</f>
        <v>2234</v>
      </c>
      <c r="H235" s="151">
        <f>FEB!E234</f>
        <v>1608</v>
      </c>
      <c r="I235" s="151">
        <f>MAR!E234</f>
        <v>1271</v>
      </c>
      <c r="J235" s="151">
        <f>APR!E234</f>
        <v>2201</v>
      </c>
      <c r="K235" s="151">
        <f>MEI!E234</f>
        <v>935</v>
      </c>
      <c r="L235" s="151">
        <f>JUN!E234</f>
        <v>606</v>
      </c>
      <c r="M235" s="151">
        <f>JUL!E234</f>
        <v>0</v>
      </c>
      <c r="N235" s="151">
        <f>AGS!E234</f>
        <v>0</v>
      </c>
      <c r="O235" s="151">
        <f>SEPT!E234</f>
        <v>0</v>
      </c>
      <c r="P235" s="151">
        <f>OKT!E234</f>
        <v>0</v>
      </c>
      <c r="Q235" s="151">
        <f>NOV!E234</f>
        <v>0</v>
      </c>
      <c r="R235" s="151">
        <f>DES!E234</f>
        <v>0</v>
      </c>
      <c r="S235" s="151">
        <f>JAN!H234</f>
        <v>2234</v>
      </c>
      <c r="T235" s="151">
        <f>FEB!H234</f>
        <v>1608</v>
      </c>
      <c r="U235" s="151">
        <f>MAR!H234</f>
        <v>1271</v>
      </c>
      <c r="V235" s="151">
        <f>APR!H234</f>
        <v>2201</v>
      </c>
      <c r="W235" s="151">
        <f>MEI!H234</f>
        <v>935</v>
      </c>
      <c r="X235" s="151">
        <f>JUN!H234</f>
        <v>606</v>
      </c>
      <c r="Y235" s="151">
        <f>JUL!H234</f>
        <v>0</v>
      </c>
      <c r="Z235" s="151">
        <f>AGS!H234</f>
        <v>0</v>
      </c>
      <c r="AA235" s="151">
        <f>SEPT!H234</f>
        <v>0</v>
      </c>
      <c r="AB235" s="151">
        <f>OKT!H234</f>
        <v>0</v>
      </c>
      <c r="AC235" s="151">
        <f>NOV!H234</f>
        <v>0</v>
      </c>
      <c r="AD235" s="151">
        <f>DES!H234</f>
        <v>0</v>
      </c>
      <c r="AE235" s="151">
        <f t="shared" si="0"/>
        <v>8855</v>
      </c>
      <c r="AF235" s="151">
        <f t="shared" si="1"/>
        <v>8855</v>
      </c>
      <c r="AG235" s="152">
        <f t="shared" si="2"/>
        <v>1</v>
      </c>
      <c r="AH235" s="82">
        <f t="shared" si="3"/>
        <v>8855</v>
      </c>
      <c r="AI235" s="82">
        <f t="shared" si="4"/>
        <v>8855</v>
      </c>
      <c r="AJ235" s="82">
        <f t="shared" si="5"/>
        <v>1</v>
      </c>
      <c r="AK235" s="82">
        <f t="shared" si="6"/>
        <v>0</v>
      </c>
      <c r="AL235" s="82">
        <f t="shared" si="7"/>
        <v>0</v>
      </c>
      <c r="AM235" s="82" t="e">
        <f t="shared" si="8"/>
        <v>#DIV/0!</v>
      </c>
    </row>
    <row r="236" spans="1:39" ht="15.75" customHeight="1" x14ac:dyDescent="0.3">
      <c r="A236" s="53">
        <v>234</v>
      </c>
      <c r="B236" s="53"/>
      <c r="C236" s="137" t="s">
        <v>731</v>
      </c>
      <c r="D236" s="137">
        <v>14</v>
      </c>
      <c r="E236" s="53" t="s">
        <v>251</v>
      </c>
      <c r="F236" s="153" t="s">
        <v>265</v>
      </c>
      <c r="G236" s="151">
        <f>JAN!E235</f>
        <v>199</v>
      </c>
      <c r="H236" s="151">
        <f>FEB!E235</f>
        <v>323</v>
      </c>
      <c r="I236" s="151">
        <f>MAR!E235</f>
        <v>294</v>
      </c>
      <c r="J236" s="151">
        <f>APR!E235</f>
        <v>126</v>
      </c>
      <c r="K236" s="151">
        <f>MEI!E235</f>
        <v>180</v>
      </c>
      <c r="L236" s="151">
        <f>JUN!E235</f>
        <v>86</v>
      </c>
      <c r="M236" s="151">
        <f>JUL!E235</f>
        <v>214</v>
      </c>
      <c r="N236" s="151">
        <f>AGS!E235</f>
        <v>102</v>
      </c>
      <c r="O236" s="151">
        <f>SEPT!E235</f>
        <v>102</v>
      </c>
      <c r="P236" s="151">
        <f>OKT!E235</f>
        <v>151</v>
      </c>
      <c r="Q236" s="151">
        <f>NOV!E235</f>
        <v>223</v>
      </c>
      <c r="R236" s="151">
        <f>DES!E235</f>
        <v>5</v>
      </c>
      <c r="S236" s="151">
        <f>JAN!H235</f>
        <v>199</v>
      </c>
      <c r="T236" s="151">
        <f>FEB!H235</f>
        <v>323</v>
      </c>
      <c r="U236" s="151">
        <f>MAR!H235</f>
        <v>294</v>
      </c>
      <c r="V236" s="151">
        <f>APR!H235</f>
        <v>126</v>
      </c>
      <c r="W236" s="151">
        <f>MEI!H235</f>
        <v>180</v>
      </c>
      <c r="X236" s="151">
        <f>JUN!H235</f>
        <v>86</v>
      </c>
      <c r="Y236" s="151">
        <f>JUL!H235</f>
        <v>134</v>
      </c>
      <c r="Z236" s="151">
        <f>AGS!H235</f>
        <v>52</v>
      </c>
      <c r="AA236" s="151">
        <f>SEPT!H235</f>
        <v>102</v>
      </c>
      <c r="AB236" s="151">
        <f>OKT!H235</f>
        <v>151</v>
      </c>
      <c r="AC236" s="151">
        <f>NOV!H235</f>
        <v>113</v>
      </c>
      <c r="AD236" s="151">
        <f>DES!H235</f>
        <v>5</v>
      </c>
      <c r="AE236" s="151">
        <f t="shared" si="0"/>
        <v>2005</v>
      </c>
      <c r="AF236" s="151">
        <f t="shared" si="1"/>
        <v>1765</v>
      </c>
      <c r="AG236" s="152">
        <f t="shared" si="2"/>
        <v>0.88029925187032421</v>
      </c>
      <c r="AH236" s="82">
        <f t="shared" si="3"/>
        <v>1208</v>
      </c>
      <c r="AI236" s="82">
        <f t="shared" si="4"/>
        <v>1208</v>
      </c>
      <c r="AJ236" s="82">
        <f t="shared" si="5"/>
        <v>1</v>
      </c>
      <c r="AK236" s="82">
        <f t="shared" si="6"/>
        <v>797</v>
      </c>
      <c r="AL236" s="82">
        <f t="shared" si="7"/>
        <v>557</v>
      </c>
      <c r="AM236" s="82">
        <f t="shared" si="8"/>
        <v>0.69887076537013804</v>
      </c>
    </row>
    <row r="237" spans="1:39" ht="15.75" customHeight="1" x14ac:dyDescent="0.3">
      <c r="A237" s="53">
        <v>235</v>
      </c>
      <c r="B237" s="53"/>
      <c r="C237" s="137" t="s">
        <v>729</v>
      </c>
      <c r="D237" s="137">
        <v>15</v>
      </c>
      <c r="E237" s="53" t="s">
        <v>251</v>
      </c>
      <c r="F237" s="153" t="s">
        <v>266</v>
      </c>
      <c r="G237" s="151">
        <f>JAN!E236</f>
        <v>0</v>
      </c>
      <c r="H237" s="151">
        <f>FEB!E236</f>
        <v>0</v>
      </c>
      <c r="I237" s="151">
        <f>MAR!E236</f>
        <v>0</v>
      </c>
      <c r="J237" s="151">
        <f>APR!E236</f>
        <v>0</v>
      </c>
      <c r="K237" s="151">
        <f>MEI!E236</f>
        <v>0</v>
      </c>
      <c r="L237" s="151">
        <f>JUN!E236</f>
        <v>0</v>
      </c>
      <c r="M237" s="151">
        <f>JUL!E236</f>
        <v>0</v>
      </c>
      <c r="N237" s="151">
        <f>AGS!E236</f>
        <v>0</v>
      </c>
      <c r="O237" s="151">
        <f>SEPT!E236</f>
        <v>0</v>
      </c>
      <c r="P237" s="151">
        <f>OKT!E236</f>
        <v>0</v>
      </c>
      <c r="Q237" s="151">
        <f>NOV!E236</f>
        <v>0</v>
      </c>
      <c r="R237" s="151">
        <f>DES!E236</f>
        <v>0</v>
      </c>
      <c r="S237" s="151">
        <f>JAN!H236</f>
        <v>0</v>
      </c>
      <c r="T237" s="151">
        <f>FEB!H236</f>
        <v>0</v>
      </c>
      <c r="U237" s="151">
        <f>MAR!H236</f>
        <v>0</v>
      </c>
      <c r="V237" s="151">
        <f>APR!H236</f>
        <v>0</v>
      </c>
      <c r="W237" s="151">
        <f>MEI!H236</f>
        <v>0</v>
      </c>
      <c r="X237" s="151">
        <f>JUN!H236</f>
        <v>0</v>
      </c>
      <c r="Y237" s="151">
        <f>JUL!H236</f>
        <v>0</v>
      </c>
      <c r="Z237" s="151">
        <f>AGS!H236</f>
        <v>0</v>
      </c>
      <c r="AA237" s="151">
        <f>SEPT!H236</f>
        <v>0</v>
      </c>
      <c r="AB237" s="151">
        <f>OKT!H236</f>
        <v>0</v>
      </c>
      <c r="AC237" s="151">
        <f>NOV!H236</f>
        <v>0</v>
      </c>
      <c r="AD237" s="151">
        <f>DES!H236</f>
        <v>0</v>
      </c>
      <c r="AE237" s="151">
        <f t="shared" si="0"/>
        <v>0</v>
      </c>
      <c r="AF237" s="151">
        <f t="shared" si="1"/>
        <v>0</v>
      </c>
      <c r="AG237" s="152" t="e">
        <f t="shared" si="2"/>
        <v>#DIV/0!</v>
      </c>
      <c r="AH237" s="82">
        <f t="shared" si="3"/>
        <v>0</v>
      </c>
      <c r="AI237" s="82">
        <f t="shared" si="4"/>
        <v>0</v>
      </c>
      <c r="AJ237" s="82" t="e">
        <f t="shared" si="5"/>
        <v>#DIV/0!</v>
      </c>
      <c r="AK237" s="82">
        <f t="shared" si="6"/>
        <v>0</v>
      </c>
      <c r="AL237" s="82">
        <f t="shared" si="7"/>
        <v>0</v>
      </c>
      <c r="AM237" s="82" t="e">
        <f t="shared" si="8"/>
        <v>#DIV/0!</v>
      </c>
    </row>
    <row r="238" spans="1:39" ht="15.75" customHeight="1" x14ac:dyDescent="0.3">
      <c r="A238" s="53">
        <v>236</v>
      </c>
      <c r="B238" s="53"/>
      <c r="C238" s="137" t="s">
        <v>601</v>
      </c>
      <c r="D238" s="137">
        <v>16</v>
      </c>
      <c r="E238" s="53" t="s">
        <v>251</v>
      </c>
      <c r="F238" s="153" t="s">
        <v>267</v>
      </c>
      <c r="G238" s="151">
        <f>JAN!E237</f>
        <v>3933</v>
      </c>
      <c r="H238" s="151">
        <f>FEB!E237</f>
        <v>2701</v>
      </c>
      <c r="I238" s="151">
        <f>MAR!E237</f>
        <v>2765</v>
      </c>
      <c r="J238" s="151">
        <f>APR!E237</f>
        <v>2585</v>
      </c>
      <c r="K238" s="151">
        <f>MEI!E237</f>
        <v>2383</v>
      </c>
      <c r="L238" s="151">
        <f>JUN!E237</f>
        <v>2234</v>
      </c>
      <c r="M238" s="151">
        <f>JUL!E237</f>
        <v>2622</v>
      </c>
      <c r="N238" s="151">
        <f>AGS!E237</f>
        <v>2468</v>
      </c>
      <c r="O238" s="151">
        <f>SEPT!E237</f>
        <v>2518</v>
      </c>
      <c r="P238" s="151">
        <f>OKT!E237</f>
        <v>2615</v>
      </c>
      <c r="Q238" s="151">
        <f>NOV!E237</f>
        <v>1973</v>
      </c>
      <c r="R238" s="151">
        <f>DES!E237</f>
        <v>1381</v>
      </c>
      <c r="S238" s="151">
        <f>JAN!H237</f>
        <v>3933</v>
      </c>
      <c r="T238" s="151">
        <f>FEB!H237</f>
        <v>2701</v>
      </c>
      <c r="U238" s="151">
        <f>MAR!H237</f>
        <v>2765</v>
      </c>
      <c r="V238" s="151">
        <f>APR!H237</f>
        <v>2585</v>
      </c>
      <c r="W238" s="151">
        <f>MEI!H237</f>
        <v>2383</v>
      </c>
      <c r="X238" s="151">
        <f>JUN!H237</f>
        <v>2234</v>
      </c>
      <c r="Y238" s="151">
        <f>JUL!H237</f>
        <v>2622</v>
      </c>
      <c r="Z238" s="151">
        <f>AGS!H237</f>
        <v>2468</v>
      </c>
      <c r="AA238" s="151">
        <f>SEPT!H237</f>
        <v>2518</v>
      </c>
      <c r="AB238" s="151">
        <f>OKT!H237</f>
        <v>2615</v>
      </c>
      <c r="AC238" s="151">
        <f>NOV!H237</f>
        <v>1973</v>
      </c>
      <c r="AD238" s="151">
        <f>DES!H237</f>
        <v>1543</v>
      </c>
      <c r="AE238" s="151">
        <f t="shared" si="0"/>
        <v>30178</v>
      </c>
      <c r="AF238" s="151">
        <f t="shared" si="1"/>
        <v>30340</v>
      </c>
      <c r="AG238" s="152">
        <f t="shared" si="2"/>
        <v>1.0053681489827027</v>
      </c>
      <c r="AH238" s="82">
        <f t="shared" si="3"/>
        <v>16601</v>
      </c>
      <c r="AI238" s="82">
        <f t="shared" si="4"/>
        <v>16601</v>
      </c>
      <c r="AJ238" s="82">
        <f t="shared" si="5"/>
        <v>1</v>
      </c>
      <c r="AK238" s="82">
        <f t="shared" si="6"/>
        <v>13577</v>
      </c>
      <c r="AL238" s="82">
        <f t="shared" si="7"/>
        <v>13739</v>
      </c>
      <c r="AM238" s="82">
        <f t="shared" si="8"/>
        <v>1.011931943728364</v>
      </c>
    </row>
    <row r="239" spans="1:39" ht="15.75" customHeight="1" x14ac:dyDescent="0.3">
      <c r="A239" s="53">
        <v>237</v>
      </c>
      <c r="B239" s="53"/>
      <c r="C239" s="137" t="s">
        <v>717</v>
      </c>
      <c r="D239" s="137">
        <v>17</v>
      </c>
      <c r="E239" s="53" t="s">
        <v>251</v>
      </c>
      <c r="F239" s="153" t="s">
        <v>268</v>
      </c>
      <c r="G239" s="151">
        <f>JAN!E238</f>
        <v>8131</v>
      </c>
      <c r="H239" s="151">
        <f>FEB!E238</f>
        <v>6359</v>
      </c>
      <c r="I239" s="151">
        <f>MAR!E238</f>
        <v>6441</v>
      </c>
      <c r="J239" s="151">
        <f>APR!E238</f>
        <v>6518</v>
      </c>
      <c r="K239" s="151">
        <f>MEI!E238</f>
        <v>3477</v>
      </c>
      <c r="L239" s="151">
        <f>JUN!E238</f>
        <v>2492</v>
      </c>
      <c r="M239" s="151">
        <f>JUL!E238</f>
        <v>2925</v>
      </c>
      <c r="N239" s="151">
        <f>AGS!E238</f>
        <v>3293</v>
      </c>
      <c r="O239" s="151">
        <f>SEPT!E238</f>
        <v>3172</v>
      </c>
      <c r="P239" s="151">
        <f>OKT!E238</f>
        <v>2367</v>
      </c>
      <c r="Q239" s="151">
        <f>NOV!E238</f>
        <v>1523</v>
      </c>
      <c r="R239" s="151">
        <f>DES!E238</f>
        <v>643</v>
      </c>
      <c r="S239" s="151">
        <f>JAN!H238</f>
        <v>8131</v>
      </c>
      <c r="T239" s="151">
        <f>FEB!H238</f>
        <v>6359</v>
      </c>
      <c r="U239" s="151">
        <f>MAR!H238</f>
        <v>6441</v>
      </c>
      <c r="V239" s="151">
        <f>APR!H238</f>
        <v>6518</v>
      </c>
      <c r="W239" s="151">
        <f>MEI!H238</f>
        <v>3339</v>
      </c>
      <c r="X239" s="151">
        <f>JUN!H238</f>
        <v>2492</v>
      </c>
      <c r="Y239" s="151">
        <f>JUL!H238</f>
        <v>2925</v>
      </c>
      <c r="Z239" s="151">
        <f>AGS!H238</f>
        <v>3293</v>
      </c>
      <c r="AA239" s="151">
        <f>SEPT!H238</f>
        <v>3172</v>
      </c>
      <c r="AB239" s="151">
        <f>OKT!H238</f>
        <v>2367</v>
      </c>
      <c r="AC239" s="151">
        <f>NOV!H238</f>
        <v>1523</v>
      </c>
      <c r="AD239" s="151">
        <f>DES!H238</f>
        <v>842</v>
      </c>
      <c r="AE239" s="151">
        <f t="shared" si="0"/>
        <v>47341</v>
      </c>
      <c r="AF239" s="151">
        <f t="shared" si="1"/>
        <v>47402</v>
      </c>
      <c r="AG239" s="152">
        <f t="shared" si="2"/>
        <v>1.0012885236898248</v>
      </c>
      <c r="AH239" s="82">
        <f t="shared" si="3"/>
        <v>33418</v>
      </c>
      <c r="AI239" s="82">
        <f t="shared" si="4"/>
        <v>33280</v>
      </c>
      <c r="AJ239" s="82">
        <f t="shared" si="5"/>
        <v>0.99587048895804653</v>
      </c>
      <c r="AK239" s="82">
        <f t="shared" si="6"/>
        <v>13923</v>
      </c>
      <c r="AL239" s="82">
        <f t="shared" si="7"/>
        <v>14122</v>
      </c>
      <c r="AM239" s="82">
        <f t="shared" si="8"/>
        <v>1.0142928966458378</v>
      </c>
    </row>
    <row r="240" spans="1:39" ht="15.75" customHeight="1" x14ac:dyDescent="0.3">
      <c r="A240" s="53">
        <v>238</v>
      </c>
      <c r="B240" s="53"/>
      <c r="C240" s="137" t="s">
        <v>599</v>
      </c>
      <c r="D240" s="137">
        <v>18</v>
      </c>
      <c r="E240" s="53" t="s">
        <v>251</v>
      </c>
      <c r="F240" s="153" t="s">
        <v>269</v>
      </c>
      <c r="G240" s="151">
        <f>JAN!E239</f>
        <v>165</v>
      </c>
      <c r="H240" s="151">
        <f>FEB!E239</f>
        <v>389</v>
      </c>
      <c r="I240" s="151">
        <f>MAR!E239</f>
        <v>153</v>
      </c>
      <c r="J240" s="151">
        <f>APR!E239</f>
        <v>77</v>
      </c>
      <c r="K240" s="151">
        <f>MEI!E239</f>
        <v>99</v>
      </c>
      <c r="L240" s="151">
        <f>JUN!E239</f>
        <v>148</v>
      </c>
      <c r="M240" s="151">
        <f>JUL!E239</f>
        <v>202</v>
      </c>
      <c r="N240" s="151">
        <f>AGS!E239</f>
        <v>0</v>
      </c>
      <c r="O240" s="151">
        <f>SEPT!E239</f>
        <v>0</v>
      </c>
      <c r="P240" s="151">
        <f>OKT!E239</f>
        <v>0</v>
      </c>
      <c r="Q240" s="151">
        <f>NOV!E239</f>
        <v>0</v>
      </c>
      <c r="R240" s="151">
        <f>DES!E239</f>
        <v>0</v>
      </c>
      <c r="S240" s="151">
        <f>JAN!H239</f>
        <v>165</v>
      </c>
      <c r="T240" s="151">
        <f>FEB!H239</f>
        <v>389</v>
      </c>
      <c r="U240" s="151">
        <f>MAR!H239</f>
        <v>153</v>
      </c>
      <c r="V240" s="151">
        <f>APR!H239</f>
        <v>77</v>
      </c>
      <c r="W240" s="151">
        <f>MEI!H239</f>
        <v>99</v>
      </c>
      <c r="X240" s="151">
        <f>JUN!H239</f>
        <v>148</v>
      </c>
      <c r="Y240" s="151">
        <f>JUL!H239</f>
        <v>202</v>
      </c>
      <c r="Z240" s="151">
        <f>AGS!H239</f>
        <v>0</v>
      </c>
      <c r="AA240" s="151">
        <f>SEPT!H239</f>
        <v>0</v>
      </c>
      <c r="AB240" s="151">
        <f>OKT!H239</f>
        <v>0</v>
      </c>
      <c r="AC240" s="151">
        <f>NOV!H239</f>
        <v>0</v>
      </c>
      <c r="AD240" s="151">
        <f>DES!H239</f>
        <v>0</v>
      </c>
      <c r="AE240" s="151">
        <f t="shared" si="0"/>
        <v>1233</v>
      </c>
      <c r="AF240" s="151">
        <f t="shared" si="1"/>
        <v>1233</v>
      </c>
      <c r="AG240" s="152">
        <f t="shared" si="2"/>
        <v>1</v>
      </c>
      <c r="AH240" s="82">
        <f t="shared" si="3"/>
        <v>1031</v>
      </c>
      <c r="AI240" s="82">
        <f t="shared" si="4"/>
        <v>1031</v>
      </c>
      <c r="AJ240" s="82">
        <f t="shared" si="5"/>
        <v>1</v>
      </c>
      <c r="AK240" s="82">
        <f t="shared" si="6"/>
        <v>202</v>
      </c>
      <c r="AL240" s="82">
        <f t="shared" si="7"/>
        <v>202</v>
      </c>
      <c r="AM240" s="82">
        <f t="shared" si="8"/>
        <v>1</v>
      </c>
    </row>
    <row r="241" spans="1:39" ht="15.75" customHeight="1" x14ac:dyDescent="0.3">
      <c r="A241" s="53">
        <v>239</v>
      </c>
      <c r="B241" s="53"/>
      <c r="C241" s="137" t="s">
        <v>729</v>
      </c>
      <c r="D241" s="137">
        <v>19</v>
      </c>
      <c r="E241" s="53" t="s">
        <v>251</v>
      </c>
      <c r="F241" s="153" t="s">
        <v>270</v>
      </c>
      <c r="G241" s="151">
        <f>JAN!E240</f>
        <v>137</v>
      </c>
      <c r="H241" s="151">
        <f>FEB!E240</f>
        <v>127</v>
      </c>
      <c r="I241" s="151">
        <f>MAR!E240</f>
        <v>77</v>
      </c>
      <c r="J241" s="151">
        <f>APR!E240</f>
        <v>40</v>
      </c>
      <c r="K241" s="151">
        <f>MEI!E240</f>
        <v>4</v>
      </c>
      <c r="L241" s="151">
        <f>JUN!E240</f>
        <v>9</v>
      </c>
      <c r="M241" s="151">
        <f>JUL!E240</f>
        <v>0</v>
      </c>
      <c r="N241" s="151">
        <f>AGS!E240</f>
        <v>0</v>
      </c>
      <c r="O241" s="151">
        <f>SEPT!E240</f>
        <v>0</v>
      </c>
      <c r="P241" s="151">
        <f>OKT!E240</f>
        <v>0</v>
      </c>
      <c r="Q241" s="151">
        <f>NOV!E240</f>
        <v>0</v>
      </c>
      <c r="R241" s="151">
        <f>DES!E240</f>
        <v>0</v>
      </c>
      <c r="S241" s="151">
        <f>JAN!H240</f>
        <v>137</v>
      </c>
      <c r="T241" s="151">
        <f>FEB!H240</f>
        <v>118</v>
      </c>
      <c r="U241" s="151">
        <f>MAR!H240</f>
        <v>77</v>
      </c>
      <c r="V241" s="151">
        <f>APR!H240</f>
        <v>40</v>
      </c>
      <c r="W241" s="151">
        <f>MEI!H240</f>
        <v>4</v>
      </c>
      <c r="X241" s="151">
        <f>JUN!H240</f>
        <v>9</v>
      </c>
      <c r="Y241" s="151">
        <f>JUL!H240</f>
        <v>0</v>
      </c>
      <c r="Z241" s="151">
        <f>AGS!H240</f>
        <v>0</v>
      </c>
      <c r="AA241" s="151">
        <f>SEPT!H240</f>
        <v>0</v>
      </c>
      <c r="AB241" s="151">
        <f>OKT!H240</f>
        <v>0</v>
      </c>
      <c r="AC241" s="151">
        <f>NOV!H240</f>
        <v>0</v>
      </c>
      <c r="AD241" s="151">
        <f>DES!H240</f>
        <v>0</v>
      </c>
      <c r="AE241" s="151">
        <f t="shared" si="0"/>
        <v>394</v>
      </c>
      <c r="AF241" s="151">
        <f t="shared" si="1"/>
        <v>385</v>
      </c>
      <c r="AG241" s="152">
        <f t="shared" si="2"/>
        <v>0.97715736040609136</v>
      </c>
      <c r="AH241" s="82">
        <f t="shared" si="3"/>
        <v>394</v>
      </c>
      <c r="AI241" s="82">
        <f t="shared" si="4"/>
        <v>385</v>
      </c>
      <c r="AJ241" s="82">
        <f t="shared" si="5"/>
        <v>0.97715736040609136</v>
      </c>
      <c r="AK241" s="82">
        <f t="shared" si="6"/>
        <v>0</v>
      </c>
      <c r="AL241" s="82">
        <f t="shared" si="7"/>
        <v>0</v>
      </c>
      <c r="AM241" s="82" t="e">
        <f t="shared" si="8"/>
        <v>#DIV/0!</v>
      </c>
    </row>
    <row r="242" spans="1:39" ht="15.75" customHeight="1" x14ac:dyDescent="0.3">
      <c r="A242" s="53">
        <v>240</v>
      </c>
      <c r="B242" s="53"/>
      <c r="C242" s="137" t="s">
        <v>717</v>
      </c>
      <c r="D242" s="137">
        <v>20</v>
      </c>
      <c r="E242" s="53" t="s">
        <v>251</v>
      </c>
      <c r="F242" s="153" t="s">
        <v>271</v>
      </c>
      <c r="G242" s="151">
        <f>JAN!E241</f>
        <v>31</v>
      </c>
      <c r="H242" s="151">
        <f>FEB!E241</f>
        <v>44</v>
      </c>
      <c r="I242" s="151">
        <f>MAR!E241</f>
        <v>48</v>
      </c>
      <c r="J242" s="151">
        <f>APR!E241</f>
        <v>33</v>
      </c>
      <c r="K242" s="151">
        <f>MEI!E241</f>
        <v>51</v>
      </c>
      <c r="L242" s="151">
        <f>JUN!E241</f>
        <v>41</v>
      </c>
      <c r="M242" s="151">
        <f>JUL!E241</f>
        <v>16</v>
      </c>
      <c r="N242" s="151">
        <f>AGS!E241</f>
        <v>53</v>
      </c>
      <c r="O242" s="151">
        <f>SEPT!E241</f>
        <v>47</v>
      </c>
      <c r="P242" s="151">
        <f>OKT!E241</f>
        <v>37</v>
      </c>
      <c r="Q242" s="151">
        <f>NOV!E241</f>
        <v>12</v>
      </c>
      <c r="R242" s="151">
        <f>DES!E241</f>
        <v>6</v>
      </c>
      <c r="S242" s="151">
        <f>JAN!H241</f>
        <v>31</v>
      </c>
      <c r="T242" s="151">
        <f>FEB!H241</f>
        <v>44</v>
      </c>
      <c r="U242" s="151">
        <f>MAR!H241</f>
        <v>48</v>
      </c>
      <c r="V242" s="151">
        <f>APR!H241</f>
        <v>33</v>
      </c>
      <c r="W242" s="151">
        <f>MEI!H241</f>
        <v>51</v>
      </c>
      <c r="X242" s="151">
        <f>JUN!H241</f>
        <v>41</v>
      </c>
      <c r="Y242" s="151">
        <f>JUL!H241</f>
        <v>16</v>
      </c>
      <c r="Z242" s="151">
        <f>AGS!H241</f>
        <v>53</v>
      </c>
      <c r="AA242" s="151">
        <f>SEPT!H241</f>
        <v>47</v>
      </c>
      <c r="AB242" s="151">
        <f>OKT!H241</f>
        <v>37</v>
      </c>
      <c r="AC242" s="151">
        <f>NOV!H241</f>
        <v>12</v>
      </c>
      <c r="AD242" s="151">
        <f>DES!H241</f>
        <v>6</v>
      </c>
      <c r="AE242" s="151">
        <f t="shared" si="0"/>
        <v>419</v>
      </c>
      <c r="AF242" s="151">
        <f t="shared" si="1"/>
        <v>419</v>
      </c>
      <c r="AG242" s="152">
        <f t="shared" si="2"/>
        <v>1</v>
      </c>
      <c r="AH242" s="82">
        <f t="shared" si="3"/>
        <v>248</v>
      </c>
      <c r="AI242" s="82">
        <f t="shared" si="4"/>
        <v>248</v>
      </c>
      <c r="AJ242" s="82">
        <f t="shared" si="5"/>
        <v>1</v>
      </c>
      <c r="AK242" s="82">
        <f t="shared" si="6"/>
        <v>171</v>
      </c>
      <c r="AL242" s="82">
        <f t="shared" si="7"/>
        <v>171</v>
      </c>
      <c r="AM242" s="82">
        <f t="shared" si="8"/>
        <v>1</v>
      </c>
    </row>
    <row r="243" spans="1:39" ht="15.75" customHeight="1" x14ac:dyDescent="0.3">
      <c r="A243" s="53">
        <v>241</v>
      </c>
      <c r="B243" s="53"/>
      <c r="C243" s="137" t="s">
        <v>731</v>
      </c>
      <c r="D243" s="137">
        <v>21</v>
      </c>
      <c r="E243" s="53" t="s">
        <v>251</v>
      </c>
      <c r="F243" s="153" t="s">
        <v>272</v>
      </c>
      <c r="G243" s="151">
        <f>JAN!E242</f>
        <v>1979</v>
      </c>
      <c r="H243" s="151">
        <f>FEB!E242</f>
        <v>1557</v>
      </c>
      <c r="I243" s="151">
        <f>MAR!E242</f>
        <v>1495</v>
      </c>
      <c r="J243" s="151">
        <f>APR!E242</f>
        <v>1286</v>
      </c>
      <c r="K243" s="151">
        <f>MEI!E242</f>
        <v>1261</v>
      </c>
      <c r="L243" s="151">
        <f>JUN!E242</f>
        <v>969</v>
      </c>
      <c r="M243" s="151">
        <f>JUL!E242</f>
        <v>1329</v>
      </c>
      <c r="N243" s="151">
        <f>AGS!E242</f>
        <v>0</v>
      </c>
      <c r="O243" s="151">
        <f>SEPT!E242</f>
        <v>0</v>
      </c>
      <c r="P243" s="151">
        <f>OKT!E242</f>
        <v>0</v>
      </c>
      <c r="Q243" s="151">
        <f>NOV!E242</f>
        <v>0</v>
      </c>
      <c r="R243" s="151">
        <f>DES!E242</f>
        <v>0</v>
      </c>
      <c r="S243" s="151">
        <f>JAN!H242</f>
        <v>1979</v>
      </c>
      <c r="T243" s="151">
        <f>FEB!H242</f>
        <v>1557</v>
      </c>
      <c r="U243" s="151">
        <f>MAR!H242</f>
        <v>1495</v>
      </c>
      <c r="V243" s="151">
        <f>APR!H242</f>
        <v>1286</v>
      </c>
      <c r="W243" s="151">
        <f>MEI!H242</f>
        <v>1261</v>
      </c>
      <c r="X243" s="151">
        <f>JUN!H242</f>
        <v>969</v>
      </c>
      <c r="Y243" s="151">
        <f>JUL!H242</f>
        <v>1329</v>
      </c>
      <c r="Z243" s="151">
        <f>AGS!H242</f>
        <v>0</v>
      </c>
      <c r="AA243" s="151">
        <f>SEPT!H242</f>
        <v>0</v>
      </c>
      <c r="AB243" s="151">
        <f>OKT!H242</f>
        <v>0</v>
      </c>
      <c r="AC243" s="151">
        <f>NOV!H242</f>
        <v>0</v>
      </c>
      <c r="AD243" s="151">
        <f>DES!H242</f>
        <v>0</v>
      </c>
      <c r="AE243" s="151">
        <f t="shared" si="0"/>
        <v>9876</v>
      </c>
      <c r="AF243" s="151">
        <f t="shared" si="1"/>
        <v>9876</v>
      </c>
      <c r="AG243" s="152">
        <f t="shared" si="2"/>
        <v>1</v>
      </c>
      <c r="AH243" s="82">
        <f t="shared" si="3"/>
        <v>8547</v>
      </c>
      <c r="AI243" s="82">
        <f t="shared" si="4"/>
        <v>8547</v>
      </c>
      <c r="AJ243" s="82">
        <f t="shared" si="5"/>
        <v>1</v>
      </c>
      <c r="AK243" s="82">
        <f t="shared" si="6"/>
        <v>1329</v>
      </c>
      <c r="AL243" s="82">
        <f t="shared" si="7"/>
        <v>1329</v>
      </c>
      <c r="AM243" s="82">
        <f t="shared" si="8"/>
        <v>1</v>
      </c>
    </row>
    <row r="244" spans="1:39" ht="15.75" customHeight="1" x14ac:dyDescent="0.3">
      <c r="A244" s="53">
        <v>242</v>
      </c>
      <c r="B244" s="53"/>
      <c r="C244" s="137" t="s">
        <v>601</v>
      </c>
      <c r="D244" s="137">
        <v>22</v>
      </c>
      <c r="E244" s="53" t="s">
        <v>251</v>
      </c>
      <c r="F244" s="153" t="s">
        <v>273</v>
      </c>
      <c r="G244" s="151">
        <f>JAN!E243</f>
        <v>21</v>
      </c>
      <c r="H244" s="151">
        <f>FEB!E243</f>
        <v>14</v>
      </c>
      <c r="I244" s="151">
        <f>MAR!E243</f>
        <v>33</v>
      </c>
      <c r="J244" s="151">
        <f>APR!E243</f>
        <v>10</v>
      </c>
      <c r="K244" s="151">
        <f>MEI!E243</f>
        <v>18</v>
      </c>
      <c r="L244" s="151">
        <f>JUN!E243</f>
        <v>2</v>
      </c>
      <c r="M244" s="151">
        <f>JUL!E243</f>
        <v>14</v>
      </c>
      <c r="N244" s="151">
        <f>AGS!E243</f>
        <v>7</v>
      </c>
      <c r="O244" s="151">
        <f>SEPT!E243</f>
        <v>10</v>
      </c>
      <c r="P244" s="151">
        <f>OKT!E243</f>
        <v>9</v>
      </c>
      <c r="Q244" s="151">
        <f>NOV!E243</f>
        <v>10</v>
      </c>
      <c r="R244" s="151">
        <f>DES!E243</f>
        <v>18</v>
      </c>
      <c r="S244" s="151">
        <f>JAN!H243</f>
        <v>21</v>
      </c>
      <c r="T244" s="151">
        <f>FEB!H243</f>
        <v>14</v>
      </c>
      <c r="U244" s="151">
        <f>MAR!H243</f>
        <v>33</v>
      </c>
      <c r="V244" s="151">
        <f>APR!H243</f>
        <v>10</v>
      </c>
      <c r="W244" s="151">
        <f>MEI!H243</f>
        <v>18</v>
      </c>
      <c r="X244" s="151">
        <f>JUN!H243</f>
        <v>2</v>
      </c>
      <c r="Y244" s="151">
        <f>JUL!H243</f>
        <v>14</v>
      </c>
      <c r="Z244" s="151">
        <f>AGS!H243</f>
        <v>7</v>
      </c>
      <c r="AA244" s="151">
        <f>SEPT!H243</f>
        <v>10</v>
      </c>
      <c r="AB244" s="151">
        <f>OKT!H243</f>
        <v>9</v>
      </c>
      <c r="AC244" s="151">
        <f>NOV!H243</f>
        <v>10</v>
      </c>
      <c r="AD244" s="151">
        <f>DES!H243</f>
        <v>18</v>
      </c>
      <c r="AE244" s="151">
        <f t="shared" si="0"/>
        <v>166</v>
      </c>
      <c r="AF244" s="151">
        <f t="shared" si="1"/>
        <v>166</v>
      </c>
      <c r="AG244" s="152">
        <f t="shared" si="2"/>
        <v>1</v>
      </c>
      <c r="AH244" s="82">
        <f t="shared" si="3"/>
        <v>98</v>
      </c>
      <c r="AI244" s="82">
        <f t="shared" si="4"/>
        <v>98</v>
      </c>
      <c r="AJ244" s="82">
        <f t="shared" si="5"/>
        <v>1</v>
      </c>
      <c r="AK244" s="82">
        <f t="shared" si="6"/>
        <v>68</v>
      </c>
      <c r="AL244" s="82">
        <f t="shared" si="7"/>
        <v>68</v>
      </c>
      <c r="AM244" s="82">
        <f t="shared" si="8"/>
        <v>1</v>
      </c>
    </row>
    <row r="245" spans="1:39" ht="15.75" customHeight="1" x14ac:dyDescent="0.3">
      <c r="A245" s="53">
        <v>243</v>
      </c>
      <c r="B245" s="53"/>
      <c r="C245" s="137" t="s">
        <v>599</v>
      </c>
      <c r="D245" s="137">
        <v>23</v>
      </c>
      <c r="E245" s="53" t="s">
        <v>251</v>
      </c>
      <c r="F245" s="153" t="s">
        <v>274</v>
      </c>
      <c r="G245" s="151">
        <f>JAN!E244</f>
        <v>37</v>
      </c>
      <c r="H245" s="151">
        <f>FEB!E244</f>
        <v>47</v>
      </c>
      <c r="I245" s="151">
        <f>MAR!E244</f>
        <v>58</v>
      </c>
      <c r="J245" s="151">
        <f>APR!E244</f>
        <v>36</v>
      </c>
      <c r="K245" s="151">
        <f>MEI!E244</f>
        <v>51</v>
      </c>
      <c r="L245" s="151">
        <f>JUN!E244</f>
        <v>50</v>
      </c>
      <c r="M245" s="151">
        <f>JUL!E244</f>
        <v>0</v>
      </c>
      <c r="N245" s="151">
        <f>AGS!E244</f>
        <v>0</v>
      </c>
      <c r="O245" s="151">
        <f>SEPT!E244</f>
        <v>0</v>
      </c>
      <c r="P245" s="151">
        <f>OKT!E244</f>
        <v>0</v>
      </c>
      <c r="Q245" s="151">
        <f>NOV!E244</f>
        <v>0</v>
      </c>
      <c r="R245" s="151">
        <f>DES!E244</f>
        <v>0</v>
      </c>
      <c r="S245" s="151">
        <f>JAN!H244</f>
        <v>37</v>
      </c>
      <c r="T245" s="151">
        <f>FEB!H244</f>
        <v>47</v>
      </c>
      <c r="U245" s="151">
        <f>MAR!H244</f>
        <v>58</v>
      </c>
      <c r="V245" s="151">
        <f>APR!H244</f>
        <v>36</v>
      </c>
      <c r="W245" s="151">
        <f>MEI!H244</f>
        <v>51</v>
      </c>
      <c r="X245" s="151">
        <f>JUN!H244</f>
        <v>50</v>
      </c>
      <c r="Y245" s="151">
        <f>JUL!H244</f>
        <v>0</v>
      </c>
      <c r="Z245" s="151">
        <f>AGS!H244</f>
        <v>0</v>
      </c>
      <c r="AA245" s="151">
        <f>SEPT!H244</f>
        <v>0</v>
      </c>
      <c r="AB245" s="151">
        <f>OKT!H244</f>
        <v>0</v>
      </c>
      <c r="AC245" s="151">
        <f>NOV!H244</f>
        <v>0</v>
      </c>
      <c r="AD245" s="151">
        <f>DES!H244</f>
        <v>0</v>
      </c>
      <c r="AE245" s="151">
        <f t="shared" si="0"/>
        <v>279</v>
      </c>
      <c r="AF245" s="151">
        <f t="shared" si="1"/>
        <v>279</v>
      </c>
      <c r="AG245" s="152">
        <f t="shared" si="2"/>
        <v>1</v>
      </c>
      <c r="AH245" s="82">
        <f t="shared" si="3"/>
        <v>279</v>
      </c>
      <c r="AI245" s="82">
        <f t="shared" si="4"/>
        <v>279</v>
      </c>
      <c r="AJ245" s="82">
        <f t="shared" si="5"/>
        <v>1</v>
      </c>
      <c r="AK245" s="82">
        <f t="shared" si="6"/>
        <v>0</v>
      </c>
      <c r="AL245" s="82">
        <f t="shared" si="7"/>
        <v>0</v>
      </c>
      <c r="AM245" s="82" t="e">
        <f t="shared" si="8"/>
        <v>#DIV/0!</v>
      </c>
    </row>
    <row r="246" spans="1:39" ht="15.75" customHeight="1" x14ac:dyDescent="0.3">
      <c r="A246" s="53">
        <v>244</v>
      </c>
      <c r="B246" s="53"/>
      <c r="C246" s="137" t="s">
        <v>601</v>
      </c>
      <c r="D246" s="137">
        <v>24</v>
      </c>
      <c r="E246" s="53" t="s">
        <v>251</v>
      </c>
      <c r="F246" s="153" t="s">
        <v>275</v>
      </c>
      <c r="G246" s="151">
        <f>JAN!E245</f>
        <v>503</v>
      </c>
      <c r="H246" s="151">
        <f>FEB!E245</f>
        <v>535</v>
      </c>
      <c r="I246" s="151">
        <f>MAR!E245</f>
        <v>646</v>
      </c>
      <c r="J246" s="151">
        <f>APR!E245</f>
        <v>488</v>
      </c>
      <c r="K246" s="151">
        <f>MEI!E245</f>
        <v>460</v>
      </c>
      <c r="L246" s="151">
        <f>JUN!E245</f>
        <v>309</v>
      </c>
      <c r="M246" s="151">
        <f>JUL!E245</f>
        <v>331</v>
      </c>
      <c r="N246" s="151">
        <f>AGS!E245</f>
        <v>277</v>
      </c>
      <c r="O246" s="151">
        <f>SEPT!E245</f>
        <v>285</v>
      </c>
      <c r="P246" s="151">
        <f>OKT!E245</f>
        <v>209</v>
      </c>
      <c r="Q246" s="151">
        <f>NOV!E245</f>
        <v>244</v>
      </c>
      <c r="R246" s="151">
        <f>DES!E245</f>
        <v>0</v>
      </c>
      <c r="S246" s="151">
        <f>JAN!H245</f>
        <v>503</v>
      </c>
      <c r="T246" s="151">
        <f>FEB!H245</f>
        <v>535</v>
      </c>
      <c r="U246" s="151">
        <f>MAR!H245</f>
        <v>646</v>
      </c>
      <c r="V246" s="151">
        <f>APR!H245</f>
        <v>488</v>
      </c>
      <c r="W246" s="151">
        <f>MEI!H245</f>
        <v>460</v>
      </c>
      <c r="X246" s="151">
        <f>JUN!H245</f>
        <v>309</v>
      </c>
      <c r="Y246" s="151">
        <f>JUL!H245</f>
        <v>331</v>
      </c>
      <c r="Z246" s="151">
        <f>AGS!H245</f>
        <v>277</v>
      </c>
      <c r="AA246" s="151">
        <f>SEPT!H245</f>
        <v>285</v>
      </c>
      <c r="AB246" s="151">
        <f>OKT!H245</f>
        <v>209</v>
      </c>
      <c r="AC246" s="151">
        <f>NOV!H245</f>
        <v>244</v>
      </c>
      <c r="AD246" s="151">
        <f>DES!H245</f>
        <v>0</v>
      </c>
      <c r="AE246" s="151">
        <f t="shared" si="0"/>
        <v>4287</v>
      </c>
      <c r="AF246" s="151">
        <f t="shared" si="1"/>
        <v>4287</v>
      </c>
      <c r="AG246" s="152">
        <f t="shared" si="2"/>
        <v>1</v>
      </c>
      <c r="AH246" s="82">
        <f t="shared" si="3"/>
        <v>2941</v>
      </c>
      <c r="AI246" s="82">
        <f t="shared" si="4"/>
        <v>2941</v>
      </c>
      <c r="AJ246" s="82">
        <f t="shared" si="5"/>
        <v>1</v>
      </c>
      <c r="AK246" s="82">
        <f t="shared" si="6"/>
        <v>1346</v>
      </c>
      <c r="AL246" s="82">
        <f t="shared" si="7"/>
        <v>1346</v>
      </c>
      <c r="AM246" s="82">
        <f t="shared" si="8"/>
        <v>1</v>
      </c>
    </row>
    <row r="247" spans="1:39" ht="15.75" customHeight="1" x14ac:dyDescent="0.3">
      <c r="A247" s="53">
        <v>245</v>
      </c>
      <c r="B247" s="53"/>
      <c r="C247" s="137" t="s">
        <v>717</v>
      </c>
      <c r="D247" s="137">
        <v>25</v>
      </c>
      <c r="E247" s="53" t="s">
        <v>251</v>
      </c>
      <c r="F247" s="153" t="s">
        <v>276</v>
      </c>
      <c r="G247" s="151">
        <f>JAN!E246</f>
        <v>0</v>
      </c>
      <c r="H247" s="151">
        <f>FEB!E246</f>
        <v>0</v>
      </c>
      <c r="I247" s="151">
        <f>MAR!E246</f>
        <v>0</v>
      </c>
      <c r="J247" s="151">
        <f>APR!E246</f>
        <v>0</v>
      </c>
      <c r="K247" s="151">
        <f>MEI!E246</f>
        <v>0</v>
      </c>
      <c r="L247" s="151">
        <f>JUN!E246</f>
        <v>0</v>
      </c>
      <c r="M247" s="151">
        <f>JUL!E246</f>
        <v>0</v>
      </c>
      <c r="N247" s="151">
        <f>AGS!E246</f>
        <v>0</v>
      </c>
      <c r="O247" s="151">
        <f>SEPT!E246</f>
        <v>0</v>
      </c>
      <c r="P247" s="151">
        <f>OKT!E246</f>
        <v>0</v>
      </c>
      <c r="Q247" s="151">
        <f>NOV!E246</f>
        <v>0</v>
      </c>
      <c r="R247" s="151">
        <f>DES!E246</f>
        <v>0</v>
      </c>
      <c r="S247" s="151">
        <f>JAN!H246</f>
        <v>0</v>
      </c>
      <c r="T247" s="151">
        <f>FEB!H246</f>
        <v>0</v>
      </c>
      <c r="U247" s="151">
        <f>MAR!H246</f>
        <v>0</v>
      </c>
      <c r="V247" s="151">
        <f>APR!H246</f>
        <v>0</v>
      </c>
      <c r="W247" s="151">
        <f>MEI!H246</f>
        <v>0</v>
      </c>
      <c r="X247" s="151">
        <f>JUN!H246</f>
        <v>0</v>
      </c>
      <c r="Y247" s="151">
        <f>JUL!H246</f>
        <v>0</v>
      </c>
      <c r="Z247" s="151">
        <f>AGS!H246</f>
        <v>0</v>
      </c>
      <c r="AA247" s="151">
        <f>SEPT!H246</f>
        <v>0</v>
      </c>
      <c r="AB247" s="151">
        <f>OKT!H246</f>
        <v>0</v>
      </c>
      <c r="AC247" s="151">
        <f>NOV!H246</f>
        <v>0</v>
      </c>
      <c r="AD247" s="151">
        <f>DES!H246</f>
        <v>0</v>
      </c>
      <c r="AE247" s="151">
        <f t="shared" si="0"/>
        <v>0</v>
      </c>
      <c r="AF247" s="151">
        <f t="shared" si="1"/>
        <v>0</v>
      </c>
      <c r="AG247" s="152" t="e">
        <f t="shared" si="2"/>
        <v>#DIV/0!</v>
      </c>
      <c r="AH247" s="82">
        <f t="shared" si="3"/>
        <v>0</v>
      </c>
      <c r="AI247" s="82">
        <f t="shared" si="4"/>
        <v>0</v>
      </c>
      <c r="AJ247" s="82" t="e">
        <f t="shared" si="5"/>
        <v>#DIV/0!</v>
      </c>
      <c r="AK247" s="82">
        <f t="shared" si="6"/>
        <v>0</v>
      </c>
      <c r="AL247" s="82">
        <f t="shared" si="7"/>
        <v>0</v>
      </c>
      <c r="AM247" s="82" t="e">
        <f t="shared" si="8"/>
        <v>#DIV/0!</v>
      </c>
    </row>
    <row r="248" spans="1:39" ht="15.75" customHeight="1" x14ac:dyDescent="0.3">
      <c r="A248" s="53">
        <v>246</v>
      </c>
      <c r="B248" s="53"/>
      <c r="C248" s="137" t="s">
        <v>599</v>
      </c>
      <c r="D248" s="137">
        <v>26</v>
      </c>
      <c r="E248" s="53" t="s">
        <v>251</v>
      </c>
      <c r="F248" s="153" t="s">
        <v>277</v>
      </c>
      <c r="G248" s="151">
        <f>JAN!E247</f>
        <v>49</v>
      </c>
      <c r="H248" s="151">
        <f>FEB!E247</f>
        <v>63</v>
      </c>
      <c r="I248" s="151">
        <f>MAR!E247</f>
        <v>63</v>
      </c>
      <c r="J248" s="151">
        <f>APR!E247</f>
        <v>64</v>
      </c>
      <c r="K248" s="151">
        <f>MEI!E247</f>
        <v>90</v>
      </c>
      <c r="L248" s="151">
        <f>JUN!E247</f>
        <v>36</v>
      </c>
      <c r="M248" s="151">
        <f>JUL!E247</f>
        <v>5</v>
      </c>
      <c r="N248" s="151">
        <f>AGS!E247</f>
        <v>17</v>
      </c>
      <c r="O248" s="151">
        <f>SEPT!E247</f>
        <v>0</v>
      </c>
      <c r="P248" s="151">
        <f>OKT!E247</f>
        <v>13</v>
      </c>
      <c r="Q248" s="151">
        <f>NOV!E247</f>
        <v>0</v>
      </c>
      <c r="R248" s="151">
        <f>DES!E247</f>
        <v>0</v>
      </c>
      <c r="S248" s="151">
        <f>JAN!H247</f>
        <v>49</v>
      </c>
      <c r="T248" s="151">
        <f>FEB!H247</f>
        <v>63</v>
      </c>
      <c r="U248" s="151">
        <f>MAR!H247</f>
        <v>63</v>
      </c>
      <c r="V248" s="151">
        <f>APR!H247</f>
        <v>64</v>
      </c>
      <c r="W248" s="151">
        <f>MEI!H247</f>
        <v>90</v>
      </c>
      <c r="X248" s="151">
        <f>JUN!H247</f>
        <v>36</v>
      </c>
      <c r="Y248" s="151">
        <f>JUL!H247</f>
        <v>5</v>
      </c>
      <c r="Z248" s="151">
        <f>AGS!H247</f>
        <v>2</v>
      </c>
      <c r="AA248" s="151">
        <f>SEPT!H247</f>
        <v>0</v>
      </c>
      <c r="AB248" s="151">
        <f>OKT!H247</f>
        <v>13</v>
      </c>
      <c r="AC248" s="151">
        <f>NOV!H247</f>
        <v>0</v>
      </c>
      <c r="AD248" s="151">
        <f>DES!H247</f>
        <v>0</v>
      </c>
      <c r="AE248" s="151">
        <f t="shared" si="0"/>
        <v>400</v>
      </c>
      <c r="AF248" s="151">
        <f t="shared" si="1"/>
        <v>385</v>
      </c>
      <c r="AG248" s="152">
        <f t="shared" si="2"/>
        <v>0.96250000000000002</v>
      </c>
      <c r="AH248" s="82">
        <f t="shared" si="3"/>
        <v>365</v>
      </c>
      <c r="AI248" s="82">
        <f t="shared" si="4"/>
        <v>365</v>
      </c>
      <c r="AJ248" s="82">
        <f t="shared" si="5"/>
        <v>1</v>
      </c>
      <c r="AK248" s="82">
        <f t="shared" si="6"/>
        <v>35</v>
      </c>
      <c r="AL248" s="82">
        <f t="shared" si="7"/>
        <v>20</v>
      </c>
      <c r="AM248" s="82">
        <f t="shared" si="8"/>
        <v>0.5714285714285714</v>
      </c>
    </row>
    <row r="249" spans="1:39" ht="15.75" customHeight="1" x14ac:dyDescent="0.3">
      <c r="A249" s="53">
        <v>247</v>
      </c>
      <c r="B249" s="53"/>
      <c r="C249" s="137" t="s">
        <v>601</v>
      </c>
      <c r="D249" s="137">
        <v>27</v>
      </c>
      <c r="E249" s="53" t="s">
        <v>251</v>
      </c>
      <c r="F249" s="153" t="s">
        <v>278</v>
      </c>
      <c r="G249" s="151">
        <f>JAN!E248</f>
        <v>123</v>
      </c>
      <c r="H249" s="151">
        <f>FEB!E248</f>
        <v>126</v>
      </c>
      <c r="I249" s="151">
        <f>MAR!E248</f>
        <v>133</v>
      </c>
      <c r="J249" s="151">
        <f>APR!E248</f>
        <v>50</v>
      </c>
      <c r="K249" s="151">
        <f>MEI!E248</f>
        <v>75</v>
      </c>
      <c r="L249" s="151">
        <f>JUN!E248</f>
        <v>64</v>
      </c>
      <c r="M249" s="151">
        <f>JUL!E248</f>
        <v>58</v>
      </c>
      <c r="N249" s="151">
        <f>AGS!E248</f>
        <v>48</v>
      </c>
      <c r="O249" s="151">
        <f>SEPT!E248</f>
        <v>72</v>
      </c>
      <c r="P249" s="151">
        <f>OKT!E248</f>
        <v>58</v>
      </c>
      <c r="Q249" s="151">
        <f>NOV!E248</f>
        <v>24</v>
      </c>
      <c r="R249" s="151">
        <f>DES!E248</f>
        <v>12</v>
      </c>
      <c r="S249" s="151">
        <f>JAN!H248</f>
        <v>123</v>
      </c>
      <c r="T249" s="151">
        <f>FEB!H248</f>
        <v>126</v>
      </c>
      <c r="U249" s="151">
        <f>MAR!H248</f>
        <v>133</v>
      </c>
      <c r="V249" s="151">
        <f>APR!H248</f>
        <v>50</v>
      </c>
      <c r="W249" s="151">
        <f>MEI!H248</f>
        <v>75</v>
      </c>
      <c r="X249" s="151">
        <f>JUN!H248</f>
        <v>64</v>
      </c>
      <c r="Y249" s="151">
        <f>JUL!H248</f>
        <v>58</v>
      </c>
      <c r="Z249" s="151">
        <f>AGS!H248</f>
        <v>48</v>
      </c>
      <c r="AA249" s="151">
        <f>SEPT!H248</f>
        <v>72</v>
      </c>
      <c r="AB249" s="151">
        <f>OKT!H248</f>
        <v>58</v>
      </c>
      <c r="AC249" s="151">
        <f>NOV!H248</f>
        <v>24</v>
      </c>
      <c r="AD249" s="151">
        <f>DES!H248</f>
        <v>12</v>
      </c>
      <c r="AE249" s="151">
        <f t="shared" si="0"/>
        <v>843</v>
      </c>
      <c r="AF249" s="151">
        <f t="shared" si="1"/>
        <v>843</v>
      </c>
      <c r="AG249" s="152">
        <f t="shared" si="2"/>
        <v>1</v>
      </c>
      <c r="AH249" s="82">
        <f t="shared" si="3"/>
        <v>571</v>
      </c>
      <c r="AI249" s="82">
        <f t="shared" si="4"/>
        <v>571</v>
      </c>
      <c r="AJ249" s="82">
        <f t="shared" si="5"/>
        <v>1</v>
      </c>
      <c r="AK249" s="82">
        <f t="shared" si="6"/>
        <v>272</v>
      </c>
      <c r="AL249" s="82">
        <f t="shared" si="7"/>
        <v>272</v>
      </c>
      <c r="AM249" s="82">
        <f t="shared" si="8"/>
        <v>1</v>
      </c>
    </row>
    <row r="250" spans="1:39" ht="15.75" customHeight="1" x14ac:dyDescent="0.3">
      <c r="A250" s="53">
        <v>248</v>
      </c>
      <c r="B250" s="53"/>
      <c r="C250" s="137" t="s">
        <v>717</v>
      </c>
      <c r="D250" s="137">
        <v>28</v>
      </c>
      <c r="E250" s="53" t="s">
        <v>251</v>
      </c>
      <c r="F250" s="153" t="s">
        <v>279</v>
      </c>
      <c r="G250" s="151">
        <f>JAN!E249</f>
        <v>97</v>
      </c>
      <c r="H250" s="151">
        <f>FEB!E249</f>
        <v>69</v>
      </c>
      <c r="I250" s="151">
        <f>MAR!E249</f>
        <v>0</v>
      </c>
      <c r="J250" s="151">
        <f>APR!E249</f>
        <v>0</v>
      </c>
      <c r="K250" s="151">
        <f>MEI!E249</f>
        <v>0</v>
      </c>
      <c r="L250" s="151">
        <f>JUN!E249</f>
        <v>0</v>
      </c>
      <c r="M250" s="151">
        <f>JUL!E249</f>
        <v>0</v>
      </c>
      <c r="N250" s="151">
        <f>AGS!E249</f>
        <v>0</v>
      </c>
      <c r="O250" s="151">
        <f>SEPT!E249</f>
        <v>0</v>
      </c>
      <c r="P250" s="151">
        <f>OKT!E249</f>
        <v>0</v>
      </c>
      <c r="Q250" s="151">
        <f>NOV!E249</f>
        <v>0</v>
      </c>
      <c r="R250" s="151">
        <f>DES!E249</f>
        <v>0</v>
      </c>
      <c r="S250" s="151">
        <f>JAN!H249</f>
        <v>97</v>
      </c>
      <c r="T250" s="151">
        <f>FEB!H249</f>
        <v>69</v>
      </c>
      <c r="U250" s="151">
        <f>MAR!H249</f>
        <v>0</v>
      </c>
      <c r="V250" s="151">
        <f>APR!H249</f>
        <v>0</v>
      </c>
      <c r="W250" s="151">
        <f>MEI!H249</f>
        <v>0</v>
      </c>
      <c r="X250" s="151">
        <f>JUN!H249</f>
        <v>0</v>
      </c>
      <c r="Y250" s="151">
        <f>JUL!H249</f>
        <v>0</v>
      </c>
      <c r="Z250" s="151">
        <f>AGS!H249</f>
        <v>0</v>
      </c>
      <c r="AA250" s="151">
        <f>SEPT!H249</f>
        <v>0</v>
      </c>
      <c r="AB250" s="151">
        <f>OKT!H249</f>
        <v>0</v>
      </c>
      <c r="AC250" s="151">
        <f>NOV!H249</f>
        <v>0</v>
      </c>
      <c r="AD250" s="151">
        <f>DES!H249</f>
        <v>0</v>
      </c>
      <c r="AE250" s="151">
        <f t="shared" si="0"/>
        <v>166</v>
      </c>
      <c r="AF250" s="151">
        <f t="shared" si="1"/>
        <v>166</v>
      </c>
      <c r="AG250" s="152">
        <f t="shared" si="2"/>
        <v>1</v>
      </c>
      <c r="AH250" s="82">
        <f t="shared" si="3"/>
        <v>166</v>
      </c>
      <c r="AI250" s="82">
        <f t="shared" si="4"/>
        <v>166</v>
      </c>
      <c r="AJ250" s="82">
        <f t="shared" si="5"/>
        <v>1</v>
      </c>
      <c r="AK250" s="82">
        <f t="shared" si="6"/>
        <v>0</v>
      </c>
      <c r="AL250" s="82">
        <f t="shared" si="7"/>
        <v>0</v>
      </c>
      <c r="AM250" s="82" t="e">
        <f t="shared" si="8"/>
        <v>#DIV/0!</v>
      </c>
    </row>
    <row r="251" spans="1:39" ht="15.75" customHeight="1" x14ac:dyDescent="0.3">
      <c r="A251" s="53">
        <v>249</v>
      </c>
      <c r="B251" s="53"/>
      <c r="C251" s="137" t="s">
        <v>729</v>
      </c>
      <c r="D251" s="137">
        <v>29</v>
      </c>
      <c r="E251" s="53" t="s">
        <v>251</v>
      </c>
      <c r="F251" s="153" t="s">
        <v>280</v>
      </c>
      <c r="G251" s="151">
        <f>JAN!E250</f>
        <v>8082</v>
      </c>
      <c r="H251" s="151">
        <f>FEB!E250</f>
        <v>9962</v>
      </c>
      <c r="I251" s="151">
        <f>MAR!E250</f>
        <v>9799</v>
      </c>
      <c r="J251" s="151">
        <f>APR!E250</f>
        <v>8390</v>
      </c>
      <c r="K251" s="151">
        <f>MEI!E250</f>
        <v>9054</v>
      </c>
      <c r="L251" s="151">
        <f>JUN!E250</f>
        <v>8993</v>
      </c>
      <c r="M251" s="151">
        <f>JUL!E250</f>
        <v>9074</v>
      </c>
      <c r="N251" s="151">
        <f>AGS!E250</f>
        <v>5196</v>
      </c>
      <c r="O251" s="151">
        <f>SEPT!E250</f>
        <v>5323</v>
      </c>
      <c r="P251" s="151">
        <f>OKT!E250</f>
        <v>5766</v>
      </c>
      <c r="Q251" s="151">
        <f>NOV!E250</f>
        <v>4650</v>
      </c>
      <c r="R251" s="151">
        <f>DES!E250</f>
        <v>4226</v>
      </c>
      <c r="S251" s="151">
        <f>JAN!H250</f>
        <v>7802</v>
      </c>
      <c r="T251" s="151">
        <f>FEB!H250</f>
        <v>9962</v>
      </c>
      <c r="U251" s="151">
        <f>MAR!H250</f>
        <v>9799</v>
      </c>
      <c r="V251" s="151">
        <f>APR!H250</f>
        <v>8390</v>
      </c>
      <c r="W251" s="151">
        <f>MEI!H250</f>
        <v>9054</v>
      </c>
      <c r="X251" s="151">
        <f>JUN!H250</f>
        <v>8993</v>
      </c>
      <c r="Y251" s="151">
        <f>JUL!H250</f>
        <v>9074</v>
      </c>
      <c r="Z251" s="151">
        <f>AGS!H250</f>
        <v>5196</v>
      </c>
      <c r="AA251" s="151">
        <f>SEPT!H250</f>
        <v>5323</v>
      </c>
      <c r="AB251" s="151">
        <f>OKT!H250</f>
        <v>5766</v>
      </c>
      <c r="AC251" s="151">
        <f>NOV!H250</f>
        <v>4650</v>
      </c>
      <c r="AD251" s="151">
        <f>DES!H250</f>
        <v>4226</v>
      </c>
      <c r="AE251" s="151">
        <f t="shared" si="0"/>
        <v>88515</v>
      </c>
      <c r="AF251" s="151">
        <f t="shared" si="1"/>
        <v>88235</v>
      </c>
      <c r="AG251" s="152">
        <f t="shared" si="2"/>
        <v>0.99683669434559119</v>
      </c>
      <c r="AH251" s="82">
        <f t="shared" si="3"/>
        <v>54280</v>
      </c>
      <c r="AI251" s="82">
        <f t="shared" si="4"/>
        <v>54000</v>
      </c>
      <c r="AJ251" s="82">
        <f t="shared" si="5"/>
        <v>0.99484156226971265</v>
      </c>
      <c r="AK251" s="82">
        <f t="shared" si="6"/>
        <v>34235</v>
      </c>
      <c r="AL251" s="82">
        <f t="shared" si="7"/>
        <v>34235</v>
      </c>
      <c r="AM251" s="82">
        <f t="shared" si="8"/>
        <v>1</v>
      </c>
    </row>
    <row r="252" spans="1:39" ht="15.75" customHeight="1" x14ac:dyDescent="0.3">
      <c r="A252" s="53">
        <v>250</v>
      </c>
      <c r="B252" s="53"/>
      <c r="C252" s="137" t="s">
        <v>599</v>
      </c>
      <c r="D252" s="267">
        <v>1</v>
      </c>
      <c r="E252" s="268" t="s">
        <v>281</v>
      </c>
      <c r="F252" s="268" t="s">
        <v>282</v>
      </c>
      <c r="G252" s="269">
        <f>JAN!E251</f>
        <v>74</v>
      </c>
      <c r="H252" s="269">
        <f>FEB!E251</f>
        <v>93</v>
      </c>
      <c r="I252" s="269">
        <f>MAR!E251</f>
        <v>31</v>
      </c>
      <c r="J252" s="269">
        <f>APR!E251</f>
        <v>25</v>
      </c>
      <c r="K252" s="269">
        <f>MEI!E251</f>
        <v>32</v>
      </c>
      <c r="L252" s="269">
        <f>JUN!E251</f>
        <v>21</v>
      </c>
      <c r="M252" s="269">
        <f>JUL!E251</f>
        <v>2</v>
      </c>
      <c r="N252" s="269">
        <f>AGS!E251</f>
        <v>72</v>
      </c>
      <c r="O252" s="269">
        <f>SEPT!E251</f>
        <v>176</v>
      </c>
      <c r="P252" s="269">
        <f>OKT!E251</f>
        <v>45</v>
      </c>
      <c r="Q252" s="269">
        <f>NOV!E251</f>
        <v>103</v>
      </c>
      <c r="R252" s="269">
        <f>DES!E251</f>
        <v>38</v>
      </c>
      <c r="S252" s="269">
        <f>JAN!H251</f>
        <v>74</v>
      </c>
      <c r="T252" s="269">
        <f>FEB!H251</f>
        <v>93</v>
      </c>
      <c r="U252" s="269">
        <f>MAR!H251</f>
        <v>31</v>
      </c>
      <c r="V252" s="269">
        <f>APR!H251</f>
        <v>25</v>
      </c>
      <c r="W252" s="269">
        <f>MEI!H251</f>
        <v>32</v>
      </c>
      <c r="X252" s="269">
        <f>JUN!H251</f>
        <v>21</v>
      </c>
      <c r="Y252" s="269">
        <f>JUL!H251</f>
        <v>2</v>
      </c>
      <c r="Z252" s="269">
        <f>AGS!H251</f>
        <v>72</v>
      </c>
      <c r="AA252" s="269">
        <f>SEPT!H251</f>
        <v>176</v>
      </c>
      <c r="AB252" s="269">
        <f>OKT!H251</f>
        <v>45</v>
      </c>
      <c r="AC252" s="269">
        <f>NOV!H251</f>
        <v>103</v>
      </c>
      <c r="AD252" s="269">
        <f>DES!H251</f>
        <v>38</v>
      </c>
      <c r="AE252" s="269">
        <f t="shared" si="0"/>
        <v>712</v>
      </c>
      <c r="AF252" s="269">
        <f t="shared" si="1"/>
        <v>712</v>
      </c>
      <c r="AG252" s="270">
        <f t="shared" si="2"/>
        <v>1</v>
      </c>
      <c r="AH252" s="271">
        <f t="shared" si="3"/>
        <v>276</v>
      </c>
      <c r="AI252" s="271">
        <f t="shared" si="4"/>
        <v>276</v>
      </c>
      <c r="AJ252" s="271">
        <f t="shared" si="5"/>
        <v>1</v>
      </c>
      <c r="AK252" s="271">
        <f t="shared" si="6"/>
        <v>436</v>
      </c>
      <c r="AL252" s="271">
        <f t="shared" si="7"/>
        <v>436</v>
      </c>
      <c r="AM252" s="271">
        <f t="shared" si="8"/>
        <v>1</v>
      </c>
    </row>
    <row r="253" spans="1:39" ht="15.75" customHeight="1" x14ac:dyDescent="0.3">
      <c r="A253" s="53">
        <v>251</v>
      </c>
      <c r="B253" s="53"/>
      <c r="C253" s="137" t="s">
        <v>599</v>
      </c>
      <c r="D253" s="267">
        <v>2</v>
      </c>
      <c r="E253" s="268" t="s">
        <v>281</v>
      </c>
      <c r="F253" s="268" t="s">
        <v>283</v>
      </c>
      <c r="G253" s="269">
        <f>JAN!E252</f>
        <v>639</v>
      </c>
      <c r="H253" s="269">
        <f>FEB!E252</f>
        <v>520</v>
      </c>
      <c r="I253" s="269">
        <f>MAR!E252</f>
        <v>405</v>
      </c>
      <c r="J253" s="269">
        <f>APR!E252</f>
        <v>479</v>
      </c>
      <c r="K253" s="269">
        <f>MEI!E252</f>
        <v>440</v>
      </c>
      <c r="L253" s="269">
        <f>JUN!E252</f>
        <v>484</v>
      </c>
      <c r="M253" s="269">
        <f>JUL!E252</f>
        <v>68</v>
      </c>
      <c r="N253" s="269">
        <f>AGS!E252</f>
        <v>43</v>
      </c>
      <c r="O253" s="269">
        <f>SEPT!E252</f>
        <v>381</v>
      </c>
      <c r="P253" s="269">
        <f>OKT!E252</f>
        <v>458</v>
      </c>
      <c r="Q253" s="269">
        <f>NOV!E252</f>
        <v>328</v>
      </c>
      <c r="R253" s="269">
        <f>DES!E252</f>
        <v>55</v>
      </c>
      <c r="S253" s="269">
        <f>JAN!H252</f>
        <v>639</v>
      </c>
      <c r="T253" s="269">
        <f>FEB!H252</f>
        <v>520</v>
      </c>
      <c r="U253" s="269">
        <f>MAR!H252</f>
        <v>405</v>
      </c>
      <c r="V253" s="269">
        <f>APR!H252</f>
        <v>479</v>
      </c>
      <c r="W253" s="269">
        <f>MEI!H252</f>
        <v>440</v>
      </c>
      <c r="X253" s="269">
        <f>JUN!H252</f>
        <v>484</v>
      </c>
      <c r="Y253" s="269">
        <f>JUL!H252</f>
        <v>68</v>
      </c>
      <c r="Z253" s="269">
        <f>AGS!H252</f>
        <v>43</v>
      </c>
      <c r="AA253" s="269">
        <f>SEPT!H252</f>
        <v>381</v>
      </c>
      <c r="AB253" s="269">
        <f>OKT!H252</f>
        <v>458</v>
      </c>
      <c r="AC253" s="269">
        <f>NOV!H252</f>
        <v>328</v>
      </c>
      <c r="AD253" s="269">
        <f>DES!H252</f>
        <v>55</v>
      </c>
      <c r="AE253" s="269">
        <f t="shared" si="0"/>
        <v>4300</v>
      </c>
      <c r="AF253" s="269">
        <f t="shared" si="1"/>
        <v>4300</v>
      </c>
      <c r="AG253" s="270">
        <f t="shared" si="2"/>
        <v>1</v>
      </c>
      <c r="AH253" s="271">
        <f t="shared" si="3"/>
        <v>2967</v>
      </c>
      <c r="AI253" s="271">
        <f t="shared" si="4"/>
        <v>2967</v>
      </c>
      <c r="AJ253" s="271">
        <f t="shared" si="5"/>
        <v>1</v>
      </c>
      <c r="AK253" s="271">
        <f t="shared" si="6"/>
        <v>1333</v>
      </c>
      <c r="AL253" s="271">
        <f t="shared" si="7"/>
        <v>1333</v>
      </c>
      <c r="AM253" s="271">
        <f t="shared" si="8"/>
        <v>1</v>
      </c>
    </row>
    <row r="254" spans="1:39" ht="15.75" customHeight="1" x14ac:dyDescent="0.3">
      <c r="A254" s="53">
        <v>252</v>
      </c>
      <c r="B254" s="53"/>
      <c r="C254" s="137" t="s">
        <v>591</v>
      </c>
      <c r="D254" s="267">
        <v>3</v>
      </c>
      <c r="E254" s="268" t="s">
        <v>281</v>
      </c>
      <c r="F254" s="268" t="s">
        <v>284</v>
      </c>
      <c r="G254" s="269">
        <f>JAN!E253</f>
        <v>299</v>
      </c>
      <c r="H254" s="269">
        <f>FEB!E253</f>
        <v>180</v>
      </c>
      <c r="I254" s="269">
        <f>MAR!E253</f>
        <v>42</v>
      </c>
      <c r="J254" s="269">
        <f>APR!E253</f>
        <v>209</v>
      </c>
      <c r="K254" s="269">
        <f>MEI!E253</f>
        <v>269</v>
      </c>
      <c r="L254" s="269">
        <f>JUN!E253</f>
        <v>23</v>
      </c>
      <c r="M254" s="269">
        <f>JUL!E253</f>
        <v>2</v>
      </c>
      <c r="N254" s="269">
        <f>AGS!E253</f>
        <v>42</v>
      </c>
      <c r="O254" s="269">
        <f>SEPT!E253</f>
        <v>239</v>
      </c>
      <c r="P254" s="269">
        <f>OKT!E253</f>
        <v>220</v>
      </c>
      <c r="Q254" s="269">
        <f>NOV!E253</f>
        <v>189</v>
      </c>
      <c r="R254" s="269">
        <f>DES!E253</f>
        <v>37</v>
      </c>
      <c r="S254" s="269">
        <f>JAN!H253</f>
        <v>299</v>
      </c>
      <c r="T254" s="269">
        <f>FEB!H253</f>
        <v>180</v>
      </c>
      <c r="U254" s="269">
        <f>MAR!H253</f>
        <v>42</v>
      </c>
      <c r="V254" s="269">
        <f>APR!H253</f>
        <v>209</v>
      </c>
      <c r="W254" s="269">
        <f>MEI!H253</f>
        <v>269</v>
      </c>
      <c r="X254" s="269">
        <f>JUN!H253</f>
        <v>23</v>
      </c>
      <c r="Y254" s="269">
        <f>JUL!H253</f>
        <v>2</v>
      </c>
      <c r="Z254" s="269">
        <f>AGS!H253</f>
        <v>42</v>
      </c>
      <c r="AA254" s="269">
        <f>SEPT!H253</f>
        <v>239</v>
      </c>
      <c r="AB254" s="269">
        <f>OKT!H253</f>
        <v>220</v>
      </c>
      <c r="AC254" s="269">
        <f>NOV!H253</f>
        <v>189</v>
      </c>
      <c r="AD254" s="269">
        <f>DES!H253</f>
        <v>37</v>
      </c>
      <c r="AE254" s="269">
        <f t="shared" si="0"/>
        <v>1751</v>
      </c>
      <c r="AF254" s="269">
        <f t="shared" si="1"/>
        <v>1751</v>
      </c>
      <c r="AG254" s="270">
        <f t="shared" si="2"/>
        <v>1</v>
      </c>
      <c r="AH254" s="271">
        <f t="shared" si="3"/>
        <v>1022</v>
      </c>
      <c r="AI254" s="271">
        <f t="shared" si="4"/>
        <v>1022</v>
      </c>
      <c r="AJ254" s="271">
        <f t="shared" si="5"/>
        <v>1</v>
      </c>
      <c r="AK254" s="271">
        <f t="shared" si="6"/>
        <v>729</v>
      </c>
      <c r="AL254" s="271">
        <f t="shared" si="7"/>
        <v>729</v>
      </c>
      <c r="AM254" s="271">
        <f t="shared" si="8"/>
        <v>1</v>
      </c>
    </row>
    <row r="255" spans="1:39" ht="15.75" customHeight="1" x14ac:dyDescent="0.3">
      <c r="A255" s="53">
        <v>253</v>
      </c>
      <c r="B255" s="53"/>
      <c r="C255" s="137" t="s">
        <v>591</v>
      </c>
      <c r="D255" s="267">
        <v>4</v>
      </c>
      <c r="E255" s="268" t="s">
        <v>281</v>
      </c>
      <c r="F255" s="268" t="s">
        <v>285</v>
      </c>
      <c r="G255" s="269">
        <f>JAN!E254</f>
        <v>0</v>
      </c>
      <c r="H255" s="269">
        <f>FEB!E254</f>
        <v>2</v>
      </c>
      <c r="I255" s="269">
        <f>MAR!E254</f>
        <v>16</v>
      </c>
      <c r="J255" s="269">
        <f>APR!E254</f>
        <v>20</v>
      </c>
      <c r="K255" s="269">
        <f>MEI!E254</f>
        <v>2</v>
      </c>
      <c r="L255" s="269">
        <f>JUN!E254</f>
        <v>14</v>
      </c>
      <c r="M255" s="269">
        <f>JUL!E254</f>
        <v>68</v>
      </c>
      <c r="N255" s="269">
        <f>AGS!E254</f>
        <v>49</v>
      </c>
      <c r="O255" s="269">
        <f>SEPT!E254</f>
        <v>49</v>
      </c>
      <c r="P255" s="269">
        <f>OKT!E254</f>
        <v>31</v>
      </c>
      <c r="Q255" s="269">
        <f>NOV!E254</f>
        <v>24</v>
      </c>
      <c r="R255" s="269">
        <f>DES!E254</f>
        <v>26</v>
      </c>
      <c r="S255" s="269">
        <f>JAN!H254</f>
        <v>0</v>
      </c>
      <c r="T255" s="269">
        <f>FEB!H254</f>
        <v>2</v>
      </c>
      <c r="U255" s="269">
        <f>MAR!H254</f>
        <v>16</v>
      </c>
      <c r="V255" s="269">
        <f>APR!H254</f>
        <v>20</v>
      </c>
      <c r="W255" s="269">
        <f>MEI!H254</f>
        <v>2</v>
      </c>
      <c r="X255" s="269">
        <f>JUN!H254</f>
        <v>14</v>
      </c>
      <c r="Y255" s="269">
        <f>JUL!H254</f>
        <v>68</v>
      </c>
      <c r="Z255" s="269">
        <f>AGS!H254</f>
        <v>49</v>
      </c>
      <c r="AA255" s="269">
        <f>SEPT!H254</f>
        <v>49</v>
      </c>
      <c r="AB255" s="269">
        <f>OKT!H254</f>
        <v>31</v>
      </c>
      <c r="AC255" s="269">
        <f>NOV!H254</f>
        <v>24</v>
      </c>
      <c r="AD255" s="269">
        <f>DES!H254</f>
        <v>26</v>
      </c>
      <c r="AE255" s="269">
        <f t="shared" si="0"/>
        <v>301</v>
      </c>
      <c r="AF255" s="269">
        <f t="shared" si="1"/>
        <v>301</v>
      </c>
      <c r="AG255" s="270">
        <f t="shared" si="2"/>
        <v>1</v>
      </c>
      <c r="AH255" s="271">
        <f t="shared" si="3"/>
        <v>54</v>
      </c>
      <c r="AI255" s="271">
        <f t="shared" si="4"/>
        <v>54</v>
      </c>
      <c r="AJ255" s="271">
        <f t="shared" si="5"/>
        <v>1</v>
      </c>
      <c r="AK255" s="271">
        <f t="shared" si="6"/>
        <v>247</v>
      </c>
      <c r="AL255" s="271">
        <f t="shared" si="7"/>
        <v>247</v>
      </c>
      <c r="AM255" s="271">
        <f t="shared" si="8"/>
        <v>1</v>
      </c>
    </row>
    <row r="256" spans="1:39" ht="15.75" customHeight="1" x14ac:dyDescent="0.3">
      <c r="A256" s="53">
        <v>254</v>
      </c>
      <c r="B256" s="53"/>
      <c r="C256" s="137" t="s">
        <v>591</v>
      </c>
      <c r="D256" s="267">
        <v>5</v>
      </c>
      <c r="E256" s="268" t="s">
        <v>281</v>
      </c>
      <c r="F256" s="268" t="s">
        <v>286</v>
      </c>
      <c r="G256" s="269">
        <f>JAN!E255</f>
        <v>99</v>
      </c>
      <c r="H256" s="269">
        <f>FEB!E255</f>
        <v>105</v>
      </c>
      <c r="I256" s="269">
        <f>MAR!E255</f>
        <v>131</v>
      </c>
      <c r="J256" s="269">
        <f>APR!E255</f>
        <v>105</v>
      </c>
      <c r="K256" s="269">
        <f>MEI!E255</f>
        <v>115</v>
      </c>
      <c r="L256" s="269">
        <f>JUN!E255</f>
        <v>31</v>
      </c>
      <c r="M256" s="269">
        <f>JUL!E255</f>
        <v>120</v>
      </c>
      <c r="N256" s="269">
        <f>AGS!E255</f>
        <v>118</v>
      </c>
      <c r="O256" s="269">
        <f>SEPT!E255</f>
        <v>113</v>
      </c>
      <c r="P256" s="269">
        <f>OKT!E255</f>
        <v>48</v>
      </c>
      <c r="Q256" s="269">
        <f>NOV!E255</f>
        <v>390</v>
      </c>
      <c r="R256" s="269">
        <f>DES!E255</f>
        <v>75</v>
      </c>
      <c r="S256" s="269">
        <f>JAN!H255</f>
        <v>99</v>
      </c>
      <c r="T256" s="269">
        <f>FEB!H255</f>
        <v>105</v>
      </c>
      <c r="U256" s="269">
        <f>MAR!H255</f>
        <v>131</v>
      </c>
      <c r="V256" s="269">
        <f>APR!H255</f>
        <v>105</v>
      </c>
      <c r="W256" s="269">
        <f>MEI!H255</f>
        <v>115</v>
      </c>
      <c r="X256" s="269">
        <f>JUN!H255</f>
        <v>31</v>
      </c>
      <c r="Y256" s="269">
        <f>JUL!H255</f>
        <v>120</v>
      </c>
      <c r="Z256" s="269">
        <f>AGS!H255</f>
        <v>118</v>
      </c>
      <c r="AA256" s="269">
        <f>SEPT!H255</f>
        <v>113</v>
      </c>
      <c r="AB256" s="269">
        <f>OKT!H255</f>
        <v>48</v>
      </c>
      <c r="AC256" s="269">
        <f>NOV!H255</f>
        <v>390</v>
      </c>
      <c r="AD256" s="269">
        <f>DES!H255</f>
        <v>75</v>
      </c>
      <c r="AE256" s="269">
        <f t="shared" si="0"/>
        <v>1450</v>
      </c>
      <c r="AF256" s="269">
        <f t="shared" si="1"/>
        <v>1450</v>
      </c>
      <c r="AG256" s="270">
        <f t="shared" si="2"/>
        <v>1</v>
      </c>
      <c r="AH256" s="271">
        <f t="shared" si="3"/>
        <v>586</v>
      </c>
      <c r="AI256" s="271">
        <f t="shared" si="4"/>
        <v>586</v>
      </c>
      <c r="AJ256" s="271">
        <f t="shared" si="5"/>
        <v>1</v>
      </c>
      <c r="AK256" s="271">
        <f t="shared" si="6"/>
        <v>864</v>
      </c>
      <c r="AL256" s="271">
        <f t="shared" si="7"/>
        <v>864</v>
      </c>
      <c r="AM256" s="271">
        <f t="shared" si="8"/>
        <v>1</v>
      </c>
    </row>
    <row r="257" spans="1:39" ht="15.75" customHeight="1" x14ac:dyDescent="0.3">
      <c r="A257" s="53">
        <v>255</v>
      </c>
      <c r="B257" s="53"/>
      <c r="C257" s="137" t="s">
        <v>599</v>
      </c>
      <c r="D257" s="267">
        <v>6</v>
      </c>
      <c r="E257" s="268" t="s">
        <v>281</v>
      </c>
      <c r="F257" s="268" t="s">
        <v>287</v>
      </c>
      <c r="G257" s="269">
        <f>JAN!E256</f>
        <v>133</v>
      </c>
      <c r="H257" s="269">
        <f>FEB!E256</f>
        <v>91</v>
      </c>
      <c r="I257" s="269">
        <f>MAR!E256</f>
        <v>56</v>
      </c>
      <c r="J257" s="269">
        <f>APR!E256</f>
        <v>107</v>
      </c>
      <c r="K257" s="269">
        <f>MEI!E256</f>
        <v>56</v>
      </c>
      <c r="L257" s="269">
        <f>JUN!E256</f>
        <v>92</v>
      </c>
      <c r="M257" s="269">
        <f>JUL!E256</f>
        <v>37</v>
      </c>
      <c r="N257" s="269">
        <f>AGS!E256</f>
        <v>77</v>
      </c>
      <c r="O257" s="269">
        <f>SEPT!E256</f>
        <v>61</v>
      </c>
      <c r="P257" s="269">
        <f>OKT!E256</f>
        <v>52</v>
      </c>
      <c r="Q257" s="269">
        <f>NOV!E256</f>
        <v>98</v>
      </c>
      <c r="R257" s="269">
        <f>DES!E256</f>
        <v>39</v>
      </c>
      <c r="S257" s="269">
        <f>JAN!H256</f>
        <v>133</v>
      </c>
      <c r="T257" s="269">
        <f>FEB!H256</f>
        <v>91</v>
      </c>
      <c r="U257" s="269">
        <f>MAR!H256</f>
        <v>56</v>
      </c>
      <c r="V257" s="269">
        <f>APR!H256</f>
        <v>107</v>
      </c>
      <c r="W257" s="269">
        <f>MEI!H256</f>
        <v>56</v>
      </c>
      <c r="X257" s="269">
        <f>JUN!H256</f>
        <v>92</v>
      </c>
      <c r="Y257" s="269">
        <f>JUL!H256</f>
        <v>37</v>
      </c>
      <c r="Z257" s="269">
        <f>AGS!H256</f>
        <v>77</v>
      </c>
      <c r="AA257" s="269">
        <f>SEPT!H256</f>
        <v>61</v>
      </c>
      <c r="AB257" s="269">
        <f>OKT!H256</f>
        <v>52</v>
      </c>
      <c r="AC257" s="269">
        <f>NOV!H256</f>
        <v>98</v>
      </c>
      <c r="AD257" s="269">
        <f>DES!H256</f>
        <v>39</v>
      </c>
      <c r="AE257" s="269">
        <f t="shared" si="0"/>
        <v>899</v>
      </c>
      <c r="AF257" s="269">
        <f t="shared" si="1"/>
        <v>899</v>
      </c>
      <c r="AG257" s="270">
        <f t="shared" si="2"/>
        <v>1</v>
      </c>
      <c r="AH257" s="271">
        <f t="shared" si="3"/>
        <v>535</v>
      </c>
      <c r="AI257" s="271">
        <f t="shared" si="4"/>
        <v>535</v>
      </c>
      <c r="AJ257" s="271">
        <f t="shared" si="5"/>
        <v>1</v>
      </c>
      <c r="AK257" s="271">
        <f t="shared" si="6"/>
        <v>364</v>
      </c>
      <c r="AL257" s="271">
        <f t="shared" si="7"/>
        <v>364</v>
      </c>
      <c r="AM257" s="271">
        <f t="shared" si="8"/>
        <v>1</v>
      </c>
    </row>
    <row r="258" spans="1:39" ht="15.75" customHeight="1" x14ac:dyDescent="0.3">
      <c r="A258" s="53">
        <v>256</v>
      </c>
      <c r="B258" s="53"/>
      <c r="C258" s="137" t="s">
        <v>599</v>
      </c>
      <c r="D258" s="267">
        <v>7</v>
      </c>
      <c r="E258" s="268" t="s">
        <v>281</v>
      </c>
      <c r="F258" s="268" t="s">
        <v>288</v>
      </c>
      <c r="G258" s="269">
        <f>JAN!E257</f>
        <v>20</v>
      </c>
      <c r="H258" s="269">
        <f>FEB!E257</f>
        <v>24</v>
      </c>
      <c r="I258" s="269">
        <f>MAR!E257</f>
        <v>9</v>
      </c>
      <c r="J258" s="269">
        <f>APR!E257</f>
        <v>18</v>
      </c>
      <c r="K258" s="269">
        <f>MEI!E257</f>
        <v>48</v>
      </c>
      <c r="L258" s="269">
        <f>JUN!E257</f>
        <v>17</v>
      </c>
      <c r="M258" s="269">
        <f>JUL!E257</f>
        <v>123</v>
      </c>
      <c r="N258" s="269">
        <f>AGS!E257</f>
        <v>33</v>
      </c>
      <c r="O258" s="269">
        <f>SEPT!E257</f>
        <v>16</v>
      </c>
      <c r="P258" s="269">
        <f>OKT!E257</f>
        <v>49</v>
      </c>
      <c r="Q258" s="269">
        <f>NOV!E257</f>
        <v>76</v>
      </c>
      <c r="R258" s="269">
        <f>DES!E257</f>
        <v>39</v>
      </c>
      <c r="S258" s="269">
        <f>JAN!H257</f>
        <v>20</v>
      </c>
      <c r="T258" s="269">
        <f>FEB!H257</f>
        <v>24</v>
      </c>
      <c r="U258" s="269">
        <f>MAR!H257</f>
        <v>9</v>
      </c>
      <c r="V258" s="269">
        <f>APR!H257</f>
        <v>18</v>
      </c>
      <c r="W258" s="269">
        <f>MEI!H257</f>
        <v>48</v>
      </c>
      <c r="X258" s="269">
        <f>JUN!H257</f>
        <v>17</v>
      </c>
      <c r="Y258" s="269">
        <f>JUL!H257</f>
        <v>123</v>
      </c>
      <c r="Z258" s="269">
        <f>AGS!H257</f>
        <v>33</v>
      </c>
      <c r="AA258" s="269">
        <f>SEPT!H257</f>
        <v>16</v>
      </c>
      <c r="AB258" s="269">
        <f>OKT!H257</f>
        <v>49</v>
      </c>
      <c r="AC258" s="269">
        <f>NOV!H257</f>
        <v>76</v>
      </c>
      <c r="AD258" s="269">
        <f>DES!H257</f>
        <v>39</v>
      </c>
      <c r="AE258" s="269">
        <f t="shared" si="0"/>
        <v>472</v>
      </c>
      <c r="AF258" s="269">
        <f t="shared" si="1"/>
        <v>472</v>
      </c>
      <c r="AG258" s="270">
        <f t="shared" si="2"/>
        <v>1</v>
      </c>
      <c r="AH258" s="271">
        <f t="shared" si="3"/>
        <v>136</v>
      </c>
      <c r="AI258" s="271">
        <f t="shared" si="4"/>
        <v>136</v>
      </c>
      <c r="AJ258" s="271">
        <f t="shared" si="5"/>
        <v>1</v>
      </c>
      <c r="AK258" s="271">
        <f t="shared" si="6"/>
        <v>336</v>
      </c>
      <c r="AL258" s="271">
        <f t="shared" si="7"/>
        <v>336</v>
      </c>
      <c r="AM258" s="271">
        <f t="shared" si="8"/>
        <v>1</v>
      </c>
    </row>
    <row r="259" spans="1:39" ht="15.75" customHeight="1" x14ac:dyDescent="0.3">
      <c r="A259" s="53">
        <v>257</v>
      </c>
      <c r="B259" s="53"/>
      <c r="C259" s="137" t="s">
        <v>601</v>
      </c>
      <c r="D259" s="267">
        <v>8</v>
      </c>
      <c r="E259" s="268" t="s">
        <v>281</v>
      </c>
      <c r="F259" s="268" t="s">
        <v>289</v>
      </c>
      <c r="G259" s="269">
        <f>JAN!E258</f>
        <v>72</v>
      </c>
      <c r="H259" s="269">
        <f>FEB!E258</f>
        <v>41</v>
      </c>
      <c r="I259" s="269">
        <f>MAR!E258</f>
        <v>48</v>
      </c>
      <c r="J259" s="269">
        <f>APR!E258</f>
        <v>83</v>
      </c>
      <c r="K259" s="269">
        <f>MEI!E258</f>
        <v>74</v>
      </c>
      <c r="L259" s="269">
        <f>JUN!E258</f>
        <v>53</v>
      </c>
      <c r="M259" s="269">
        <f>JUL!E258</f>
        <v>179</v>
      </c>
      <c r="N259" s="269">
        <f>AGS!E258</f>
        <v>40</v>
      </c>
      <c r="O259" s="269">
        <f>SEPT!E258</f>
        <v>79</v>
      </c>
      <c r="P259" s="269">
        <f>OKT!E258</f>
        <v>74</v>
      </c>
      <c r="Q259" s="269">
        <f>NOV!E258</f>
        <v>61</v>
      </c>
      <c r="R259" s="269">
        <f>DES!E258</f>
        <v>71</v>
      </c>
      <c r="S259" s="269">
        <f>JAN!H258</f>
        <v>72</v>
      </c>
      <c r="T259" s="269">
        <f>FEB!H258</f>
        <v>41</v>
      </c>
      <c r="U259" s="269">
        <f>MAR!H258</f>
        <v>48</v>
      </c>
      <c r="V259" s="269">
        <f>APR!H258</f>
        <v>83</v>
      </c>
      <c r="W259" s="269">
        <f>MEI!H258</f>
        <v>74</v>
      </c>
      <c r="X259" s="269">
        <f>JUN!H258</f>
        <v>53</v>
      </c>
      <c r="Y259" s="269">
        <f>JUL!H258</f>
        <v>179</v>
      </c>
      <c r="Z259" s="269">
        <f>AGS!H258</f>
        <v>40</v>
      </c>
      <c r="AA259" s="269">
        <f>SEPT!H258</f>
        <v>79</v>
      </c>
      <c r="AB259" s="269">
        <f>OKT!H258</f>
        <v>74</v>
      </c>
      <c r="AC259" s="269">
        <f>NOV!H258</f>
        <v>61</v>
      </c>
      <c r="AD259" s="269">
        <f>DES!H258</f>
        <v>71</v>
      </c>
      <c r="AE259" s="269">
        <f t="shared" si="0"/>
        <v>875</v>
      </c>
      <c r="AF259" s="269">
        <f t="shared" si="1"/>
        <v>875</v>
      </c>
      <c r="AG259" s="270">
        <f t="shared" si="2"/>
        <v>1</v>
      </c>
      <c r="AH259" s="271">
        <f t="shared" si="3"/>
        <v>371</v>
      </c>
      <c r="AI259" s="271">
        <f t="shared" si="4"/>
        <v>371</v>
      </c>
      <c r="AJ259" s="271">
        <f t="shared" si="5"/>
        <v>1</v>
      </c>
      <c r="AK259" s="271">
        <f t="shared" si="6"/>
        <v>504</v>
      </c>
      <c r="AL259" s="271">
        <f t="shared" si="7"/>
        <v>504</v>
      </c>
      <c r="AM259" s="271">
        <f t="shared" si="8"/>
        <v>1</v>
      </c>
    </row>
    <row r="260" spans="1:39" ht="15.75" customHeight="1" x14ac:dyDescent="0.3">
      <c r="A260" s="53">
        <v>258</v>
      </c>
      <c r="B260" s="53"/>
      <c r="C260" s="137" t="s">
        <v>599</v>
      </c>
      <c r="D260" s="267">
        <v>9</v>
      </c>
      <c r="E260" s="268" t="s">
        <v>281</v>
      </c>
      <c r="F260" s="268" t="s">
        <v>290</v>
      </c>
      <c r="G260" s="269">
        <f>JAN!E259</f>
        <v>81</v>
      </c>
      <c r="H260" s="269">
        <f>FEB!E259</f>
        <v>78</v>
      </c>
      <c r="I260" s="269">
        <f>MAR!E259</f>
        <v>19</v>
      </c>
      <c r="J260" s="269">
        <f>APR!E259</f>
        <v>20</v>
      </c>
      <c r="K260" s="269">
        <f>MEI!E259</f>
        <v>39</v>
      </c>
      <c r="L260" s="269">
        <f>JUN!E259</f>
        <v>14</v>
      </c>
      <c r="M260" s="269">
        <f>JUL!E259</f>
        <v>18</v>
      </c>
      <c r="N260" s="269">
        <f>AGS!E259</f>
        <v>12</v>
      </c>
      <c r="O260" s="269">
        <f>SEPT!E259</f>
        <v>19</v>
      </c>
      <c r="P260" s="269">
        <f>OKT!E259</f>
        <v>93</v>
      </c>
      <c r="Q260" s="269">
        <f>NOV!E259</f>
        <v>13</v>
      </c>
      <c r="R260" s="269">
        <f>DES!E259</f>
        <v>24</v>
      </c>
      <c r="S260" s="269">
        <f>JAN!H259</f>
        <v>81</v>
      </c>
      <c r="T260" s="269">
        <f>FEB!H259</f>
        <v>78</v>
      </c>
      <c r="U260" s="269">
        <f>MAR!H259</f>
        <v>19</v>
      </c>
      <c r="V260" s="269">
        <f>APR!H259</f>
        <v>20</v>
      </c>
      <c r="W260" s="269">
        <f>MEI!H259</f>
        <v>39</v>
      </c>
      <c r="X260" s="269">
        <f>JUN!H259</f>
        <v>14</v>
      </c>
      <c r="Y260" s="269">
        <f>JUL!H259</f>
        <v>18</v>
      </c>
      <c r="Z260" s="269">
        <f>AGS!H259</f>
        <v>12</v>
      </c>
      <c r="AA260" s="269">
        <f>SEPT!H259</f>
        <v>19</v>
      </c>
      <c r="AB260" s="269">
        <f>OKT!H259</f>
        <v>93</v>
      </c>
      <c r="AC260" s="269">
        <f>NOV!H259</f>
        <v>13</v>
      </c>
      <c r="AD260" s="269">
        <f>DES!H259</f>
        <v>24</v>
      </c>
      <c r="AE260" s="269">
        <f t="shared" si="0"/>
        <v>430</v>
      </c>
      <c r="AF260" s="269">
        <f t="shared" si="1"/>
        <v>430</v>
      </c>
      <c r="AG260" s="270">
        <f t="shared" si="2"/>
        <v>1</v>
      </c>
      <c r="AH260" s="271">
        <f t="shared" si="3"/>
        <v>251</v>
      </c>
      <c r="AI260" s="271">
        <f t="shared" si="4"/>
        <v>251</v>
      </c>
      <c r="AJ260" s="271">
        <f t="shared" si="5"/>
        <v>1</v>
      </c>
      <c r="AK260" s="271">
        <f t="shared" si="6"/>
        <v>179</v>
      </c>
      <c r="AL260" s="271">
        <f t="shared" si="7"/>
        <v>179</v>
      </c>
      <c r="AM260" s="271">
        <f t="shared" si="8"/>
        <v>1</v>
      </c>
    </row>
    <row r="261" spans="1:39" ht="15.75" customHeight="1" x14ac:dyDescent="0.3">
      <c r="A261" s="53">
        <v>259</v>
      </c>
      <c r="B261" s="53"/>
      <c r="C261" s="137" t="s">
        <v>591</v>
      </c>
      <c r="D261" s="267">
        <v>10</v>
      </c>
      <c r="E261" s="268" t="s">
        <v>281</v>
      </c>
      <c r="F261" s="268" t="s">
        <v>291</v>
      </c>
      <c r="G261" s="269">
        <f>JAN!E260</f>
        <v>171</v>
      </c>
      <c r="H261" s="269">
        <f>FEB!E260</f>
        <v>57</v>
      </c>
      <c r="I261" s="269">
        <f>MAR!E260</f>
        <v>135</v>
      </c>
      <c r="J261" s="269">
        <f>APR!E260</f>
        <v>93</v>
      </c>
      <c r="K261" s="269">
        <f>MEI!E260</f>
        <v>61</v>
      </c>
      <c r="L261" s="269">
        <f>JUN!E260</f>
        <v>98</v>
      </c>
      <c r="M261" s="269">
        <f>JUL!E260</f>
        <v>60</v>
      </c>
      <c r="N261" s="269">
        <f>AGS!E260</f>
        <v>74</v>
      </c>
      <c r="O261" s="269">
        <f>SEPT!E260</f>
        <v>92</v>
      </c>
      <c r="P261" s="269">
        <f>OKT!E260</f>
        <v>76</v>
      </c>
      <c r="Q261" s="269">
        <f>NOV!E260</f>
        <v>29</v>
      </c>
      <c r="R261" s="269">
        <f>DES!E260</f>
        <v>91</v>
      </c>
      <c r="S261" s="269">
        <f>JAN!H260</f>
        <v>171</v>
      </c>
      <c r="T261" s="269">
        <f>FEB!H260</f>
        <v>57</v>
      </c>
      <c r="U261" s="269">
        <f>MAR!H260</f>
        <v>135</v>
      </c>
      <c r="V261" s="269">
        <f>APR!H260</f>
        <v>93</v>
      </c>
      <c r="W261" s="269">
        <f>MEI!H260</f>
        <v>61</v>
      </c>
      <c r="X261" s="269">
        <f>JUN!H260</f>
        <v>98</v>
      </c>
      <c r="Y261" s="269">
        <f>JUL!H260</f>
        <v>60</v>
      </c>
      <c r="Z261" s="269">
        <f>AGS!H260</f>
        <v>74</v>
      </c>
      <c r="AA261" s="269">
        <f>SEPT!H260</f>
        <v>92</v>
      </c>
      <c r="AB261" s="269">
        <f>OKT!H260</f>
        <v>76</v>
      </c>
      <c r="AC261" s="269">
        <f>NOV!H260</f>
        <v>29</v>
      </c>
      <c r="AD261" s="269">
        <f>DES!H260</f>
        <v>91</v>
      </c>
      <c r="AE261" s="269">
        <f t="shared" si="0"/>
        <v>1037</v>
      </c>
      <c r="AF261" s="269">
        <f t="shared" si="1"/>
        <v>1037</v>
      </c>
      <c r="AG261" s="270">
        <f t="shared" si="2"/>
        <v>1</v>
      </c>
      <c r="AH261" s="271">
        <f t="shared" si="3"/>
        <v>615</v>
      </c>
      <c r="AI261" s="271">
        <f t="shared" si="4"/>
        <v>615</v>
      </c>
      <c r="AJ261" s="271">
        <f t="shared" si="5"/>
        <v>1</v>
      </c>
      <c r="AK261" s="271">
        <f t="shared" si="6"/>
        <v>422</v>
      </c>
      <c r="AL261" s="271">
        <f t="shared" si="7"/>
        <v>422</v>
      </c>
      <c r="AM261" s="271">
        <f t="shared" si="8"/>
        <v>1</v>
      </c>
    </row>
    <row r="262" spans="1:39" ht="15.75" customHeight="1" x14ac:dyDescent="0.3">
      <c r="A262" s="53">
        <v>260</v>
      </c>
      <c r="B262" s="53"/>
      <c r="C262" s="137" t="s">
        <v>601</v>
      </c>
      <c r="D262" s="267">
        <v>11</v>
      </c>
      <c r="E262" s="268" t="s">
        <v>281</v>
      </c>
      <c r="F262" s="268" t="s">
        <v>292</v>
      </c>
      <c r="G262" s="269">
        <f>JAN!E261</f>
        <v>309</v>
      </c>
      <c r="H262" s="269">
        <f>FEB!E261</f>
        <v>111</v>
      </c>
      <c r="I262" s="269">
        <f>MAR!E261</f>
        <v>77</v>
      </c>
      <c r="J262" s="269">
        <f>APR!E261</f>
        <v>38</v>
      </c>
      <c r="K262" s="269">
        <f>MEI!E261</f>
        <v>36</v>
      </c>
      <c r="L262" s="269">
        <f>JUN!E261</f>
        <v>64</v>
      </c>
      <c r="M262" s="269">
        <f>JUL!E261</f>
        <v>18</v>
      </c>
      <c r="N262" s="269">
        <f>AGS!E261</f>
        <v>35</v>
      </c>
      <c r="O262" s="269">
        <f>SEPT!E261</f>
        <v>69</v>
      </c>
      <c r="P262" s="269">
        <f>OKT!E261</f>
        <v>131</v>
      </c>
      <c r="Q262" s="269">
        <f>NOV!E261</f>
        <v>80</v>
      </c>
      <c r="R262" s="269">
        <f>DES!E261</f>
        <v>199</v>
      </c>
      <c r="S262" s="269">
        <f>JAN!H261</f>
        <v>309</v>
      </c>
      <c r="T262" s="269">
        <f>FEB!H261</f>
        <v>111</v>
      </c>
      <c r="U262" s="269">
        <f>MAR!H261</f>
        <v>77</v>
      </c>
      <c r="V262" s="269">
        <f>APR!H261</f>
        <v>38</v>
      </c>
      <c r="W262" s="269">
        <f>MEI!H261</f>
        <v>36</v>
      </c>
      <c r="X262" s="269">
        <f>JUN!H261</f>
        <v>64</v>
      </c>
      <c r="Y262" s="269">
        <f>JUL!H261</f>
        <v>18</v>
      </c>
      <c r="Z262" s="269">
        <f>AGS!H261</f>
        <v>35</v>
      </c>
      <c r="AA262" s="269">
        <f>SEPT!H261</f>
        <v>69</v>
      </c>
      <c r="AB262" s="269">
        <f>OKT!H261</f>
        <v>131</v>
      </c>
      <c r="AC262" s="269">
        <f>NOV!H261</f>
        <v>80</v>
      </c>
      <c r="AD262" s="269">
        <f>DES!H261</f>
        <v>199</v>
      </c>
      <c r="AE262" s="269">
        <f t="shared" si="0"/>
        <v>1167</v>
      </c>
      <c r="AF262" s="269">
        <f t="shared" si="1"/>
        <v>1167</v>
      </c>
      <c r="AG262" s="270">
        <f t="shared" si="2"/>
        <v>1</v>
      </c>
      <c r="AH262" s="271">
        <f t="shared" si="3"/>
        <v>635</v>
      </c>
      <c r="AI262" s="271">
        <f t="shared" si="4"/>
        <v>635</v>
      </c>
      <c r="AJ262" s="271">
        <f t="shared" si="5"/>
        <v>1</v>
      </c>
      <c r="AK262" s="271">
        <f t="shared" si="6"/>
        <v>532</v>
      </c>
      <c r="AL262" s="271">
        <f t="shared" si="7"/>
        <v>532</v>
      </c>
      <c r="AM262" s="271">
        <f t="shared" si="8"/>
        <v>1</v>
      </c>
    </row>
    <row r="263" spans="1:39" ht="15.75" customHeight="1" x14ac:dyDescent="0.3">
      <c r="A263" s="53">
        <v>261</v>
      </c>
      <c r="B263" s="53"/>
      <c r="C263" s="137" t="s">
        <v>599</v>
      </c>
      <c r="D263" s="267">
        <v>12</v>
      </c>
      <c r="E263" s="268" t="s">
        <v>281</v>
      </c>
      <c r="F263" s="268" t="s">
        <v>293</v>
      </c>
      <c r="G263" s="269">
        <f>JAN!E262</f>
        <v>73</v>
      </c>
      <c r="H263" s="269">
        <f>FEB!E262</f>
        <v>70</v>
      </c>
      <c r="I263" s="269">
        <f>MAR!E262</f>
        <v>36</v>
      </c>
      <c r="J263" s="269">
        <f>APR!E262</f>
        <v>28</v>
      </c>
      <c r="K263" s="269">
        <f>MEI!E262</f>
        <v>32</v>
      </c>
      <c r="L263" s="269">
        <f>JUN!E262</f>
        <v>32</v>
      </c>
      <c r="M263" s="269">
        <f>JUL!E262</f>
        <v>39</v>
      </c>
      <c r="N263" s="269">
        <f>AGS!E262</f>
        <v>32</v>
      </c>
      <c r="O263" s="269">
        <f>SEPT!E262</f>
        <v>31</v>
      </c>
      <c r="P263" s="269">
        <f>OKT!E262</f>
        <v>0</v>
      </c>
      <c r="Q263" s="269">
        <f>NOV!E262</f>
        <v>48</v>
      </c>
      <c r="R263" s="269">
        <f>DES!E262</f>
        <v>21</v>
      </c>
      <c r="S263" s="269">
        <f>JAN!H262</f>
        <v>73</v>
      </c>
      <c r="T263" s="269">
        <f>FEB!H262</f>
        <v>70</v>
      </c>
      <c r="U263" s="269">
        <f>MAR!H262</f>
        <v>36</v>
      </c>
      <c r="V263" s="269">
        <f>APR!H262</f>
        <v>28</v>
      </c>
      <c r="W263" s="269">
        <f>MEI!H262</f>
        <v>32</v>
      </c>
      <c r="X263" s="269">
        <f>JUN!H262</f>
        <v>32</v>
      </c>
      <c r="Y263" s="269">
        <f>JUL!H262</f>
        <v>39</v>
      </c>
      <c r="Z263" s="269">
        <f>AGS!H262</f>
        <v>32</v>
      </c>
      <c r="AA263" s="269">
        <f>SEPT!H262</f>
        <v>31</v>
      </c>
      <c r="AB263" s="269">
        <f>OKT!H262</f>
        <v>0</v>
      </c>
      <c r="AC263" s="269">
        <f>NOV!H262</f>
        <v>48</v>
      </c>
      <c r="AD263" s="269">
        <f>DES!H262</f>
        <v>21</v>
      </c>
      <c r="AE263" s="269">
        <f t="shared" si="0"/>
        <v>442</v>
      </c>
      <c r="AF263" s="269">
        <f t="shared" si="1"/>
        <v>442</v>
      </c>
      <c r="AG263" s="270">
        <f t="shared" si="2"/>
        <v>1</v>
      </c>
      <c r="AH263" s="271">
        <f t="shared" si="3"/>
        <v>271</v>
      </c>
      <c r="AI263" s="271">
        <f t="shared" si="4"/>
        <v>271</v>
      </c>
      <c r="AJ263" s="271">
        <f t="shared" si="5"/>
        <v>1</v>
      </c>
      <c r="AK263" s="271">
        <f t="shared" si="6"/>
        <v>171</v>
      </c>
      <c r="AL263" s="271">
        <f t="shared" si="7"/>
        <v>171</v>
      </c>
      <c r="AM263" s="271">
        <f t="shared" si="8"/>
        <v>1</v>
      </c>
    </row>
    <row r="264" spans="1:39" ht="15.75" customHeight="1" x14ac:dyDescent="0.3">
      <c r="A264" s="53">
        <v>262</v>
      </c>
      <c r="B264" s="53"/>
      <c r="C264" s="137" t="s">
        <v>599</v>
      </c>
      <c r="D264" s="267">
        <v>13</v>
      </c>
      <c r="E264" s="268" t="s">
        <v>281</v>
      </c>
      <c r="F264" s="268" t="s">
        <v>294</v>
      </c>
      <c r="G264" s="269">
        <f>JAN!E263</f>
        <v>48</v>
      </c>
      <c r="H264" s="269">
        <f>FEB!E263</f>
        <v>19</v>
      </c>
      <c r="I264" s="269">
        <f>MAR!E263</f>
        <v>13</v>
      </c>
      <c r="J264" s="269">
        <f>APR!E263</f>
        <v>10</v>
      </c>
      <c r="K264" s="269">
        <f>MEI!E263</f>
        <v>37</v>
      </c>
      <c r="L264" s="269">
        <f>JUN!E263</f>
        <v>17</v>
      </c>
      <c r="M264" s="269">
        <f>JUL!E263</f>
        <v>174</v>
      </c>
      <c r="N264" s="269">
        <f>AGS!E263</f>
        <v>17</v>
      </c>
      <c r="O264" s="269">
        <f>SEPT!E263</f>
        <v>16</v>
      </c>
      <c r="P264" s="269">
        <f>OKT!E263</f>
        <v>0</v>
      </c>
      <c r="Q264" s="269">
        <f>NOV!E263</f>
        <v>43</v>
      </c>
      <c r="R264" s="269">
        <f>DES!E263</f>
        <v>43</v>
      </c>
      <c r="S264" s="269">
        <f>JAN!H263</f>
        <v>48</v>
      </c>
      <c r="T264" s="269">
        <f>FEB!H263</f>
        <v>19</v>
      </c>
      <c r="U264" s="269">
        <f>MAR!H263</f>
        <v>13</v>
      </c>
      <c r="V264" s="269">
        <f>APR!H263</f>
        <v>10</v>
      </c>
      <c r="W264" s="269">
        <f>MEI!H263</f>
        <v>37</v>
      </c>
      <c r="X264" s="269">
        <f>JUN!H263</f>
        <v>17</v>
      </c>
      <c r="Y264" s="269">
        <f>JUL!H263</f>
        <v>174</v>
      </c>
      <c r="Z264" s="269">
        <f>AGS!H263</f>
        <v>17</v>
      </c>
      <c r="AA264" s="269">
        <f>SEPT!H263</f>
        <v>16</v>
      </c>
      <c r="AB264" s="269">
        <f>OKT!H263</f>
        <v>0</v>
      </c>
      <c r="AC264" s="269">
        <f>NOV!H263</f>
        <v>43</v>
      </c>
      <c r="AD264" s="269">
        <f>DES!H263</f>
        <v>43</v>
      </c>
      <c r="AE264" s="269">
        <f t="shared" si="0"/>
        <v>437</v>
      </c>
      <c r="AF264" s="269">
        <f t="shared" si="1"/>
        <v>437</v>
      </c>
      <c r="AG264" s="270">
        <f t="shared" si="2"/>
        <v>1</v>
      </c>
      <c r="AH264" s="271">
        <f t="shared" si="3"/>
        <v>144</v>
      </c>
      <c r="AI264" s="271">
        <f t="shared" si="4"/>
        <v>144</v>
      </c>
      <c r="AJ264" s="271">
        <f t="shared" si="5"/>
        <v>1</v>
      </c>
      <c r="AK264" s="271">
        <f t="shared" si="6"/>
        <v>293</v>
      </c>
      <c r="AL264" s="271">
        <f t="shared" si="7"/>
        <v>293</v>
      </c>
      <c r="AM264" s="271">
        <f t="shared" si="8"/>
        <v>1</v>
      </c>
    </row>
    <row r="265" spans="1:39" ht="15.75" customHeight="1" x14ac:dyDescent="0.3">
      <c r="A265" s="53">
        <v>263</v>
      </c>
      <c r="B265" s="53"/>
      <c r="C265" s="137" t="s">
        <v>591</v>
      </c>
      <c r="D265" s="267">
        <v>14</v>
      </c>
      <c r="E265" s="268" t="s">
        <v>281</v>
      </c>
      <c r="F265" s="268" t="s">
        <v>295</v>
      </c>
      <c r="G265" s="269">
        <f>JAN!E264</f>
        <v>200</v>
      </c>
      <c r="H265" s="269">
        <f>FEB!E264</f>
        <v>85</v>
      </c>
      <c r="I265" s="269">
        <f>MAR!E264</f>
        <v>4</v>
      </c>
      <c r="J265" s="269">
        <f>APR!E264</f>
        <v>3</v>
      </c>
      <c r="K265" s="269">
        <f>MEI!E264</f>
        <v>1</v>
      </c>
      <c r="L265" s="269">
        <f>JUN!E264</f>
        <v>16</v>
      </c>
      <c r="M265" s="269">
        <f>JUL!E264</f>
        <v>55</v>
      </c>
      <c r="N265" s="269">
        <f>AGS!E264</f>
        <v>21</v>
      </c>
      <c r="O265" s="269">
        <f>SEPT!E264</f>
        <v>20</v>
      </c>
      <c r="P265" s="269">
        <f>OKT!E264</f>
        <v>23</v>
      </c>
      <c r="Q265" s="269">
        <f>NOV!E264</f>
        <v>61</v>
      </c>
      <c r="R265" s="269">
        <f>DES!E264</f>
        <v>12</v>
      </c>
      <c r="S265" s="269">
        <f>JAN!H264</f>
        <v>200</v>
      </c>
      <c r="T265" s="269">
        <f>FEB!H264</f>
        <v>85</v>
      </c>
      <c r="U265" s="269">
        <f>MAR!H264</f>
        <v>4</v>
      </c>
      <c r="V265" s="269">
        <f>APR!H264</f>
        <v>3</v>
      </c>
      <c r="W265" s="269">
        <f>MEI!H264</f>
        <v>1</v>
      </c>
      <c r="X265" s="269">
        <f>JUN!H264</f>
        <v>16</v>
      </c>
      <c r="Y265" s="269">
        <f>JUL!H264</f>
        <v>55</v>
      </c>
      <c r="Z265" s="269">
        <f>AGS!H264</f>
        <v>21</v>
      </c>
      <c r="AA265" s="269">
        <f>SEPT!H264</f>
        <v>20</v>
      </c>
      <c r="AB265" s="269">
        <f>OKT!H264</f>
        <v>23</v>
      </c>
      <c r="AC265" s="269">
        <f>NOV!H264</f>
        <v>61</v>
      </c>
      <c r="AD265" s="269">
        <f>DES!H264</f>
        <v>12</v>
      </c>
      <c r="AE265" s="269">
        <f t="shared" si="0"/>
        <v>501</v>
      </c>
      <c r="AF265" s="269">
        <f t="shared" si="1"/>
        <v>501</v>
      </c>
      <c r="AG265" s="270">
        <f t="shared" si="2"/>
        <v>1</v>
      </c>
      <c r="AH265" s="271">
        <f t="shared" si="3"/>
        <v>309</v>
      </c>
      <c r="AI265" s="271">
        <f t="shared" si="4"/>
        <v>309</v>
      </c>
      <c r="AJ265" s="271">
        <f t="shared" si="5"/>
        <v>1</v>
      </c>
      <c r="AK265" s="271">
        <f t="shared" si="6"/>
        <v>192</v>
      </c>
      <c r="AL265" s="271">
        <f t="shared" si="7"/>
        <v>192</v>
      </c>
      <c r="AM265" s="271">
        <f t="shared" si="8"/>
        <v>1</v>
      </c>
    </row>
    <row r="266" spans="1:39" ht="15.75" customHeight="1" x14ac:dyDescent="0.3">
      <c r="A266" s="53">
        <v>264</v>
      </c>
      <c r="B266" s="53"/>
      <c r="C266" s="137" t="s">
        <v>591</v>
      </c>
      <c r="D266" s="267">
        <v>15</v>
      </c>
      <c r="E266" s="268" t="s">
        <v>281</v>
      </c>
      <c r="F266" s="268" t="s">
        <v>296</v>
      </c>
      <c r="G266" s="269">
        <f>JAN!E265</f>
        <v>28</v>
      </c>
      <c r="H266" s="269">
        <f>FEB!E265</f>
        <v>85</v>
      </c>
      <c r="I266" s="269">
        <f>MAR!E265</f>
        <v>45</v>
      </c>
      <c r="J266" s="269">
        <f>APR!E265</f>
        <v>174</v>
      </c>
      <c r="K266" s="269">
        <f>MEI!E265</f>
        <v>73</v>
      </c>
      <c r="L266" s="269">
        <f>JUN!E265</f>
        <v>133</v>
      </c>
      <c r="M266" s="269">
        <f>JUL!E265</f>
        <v>10</v>
      </c>
      <c r="N266" s="269">
        <f>AGS!E265</f>
        <v>43</v>
      </c>
      <c r="O266" s="269">
        <f>SEPT!E265</f>
        <v>48</v>
      </c>
      <c r="P266" s="269">
        <f>OKT!E265</f>
        <v>84</v>
      </c>
      <c r="Q266" s="269">
        <f>NOV!E265</f>
        <v>117</v>
      </c>
      <c r="R266" s="269">
        <f>DES!E265</f>
        <v>26</v>
      </c>
      <c r="S266" s="269">
        <f>JAN!H265</f>
        <v>28</v>
      </c>
      <c r="T266" s="269">
        <f>FEB!H265</f>
        <v>0</v>
      </c>
      <c r="U266" s="269">
        <f>MAR!H265</f>
        <v>45</v>
      </c>
      <c r="V266" s="269">
        <f>APR!H265</f>
        <v>174</v>
      </c>
      <c r="W266" s="269">
        <f>MEI!H265</f>
        <v>73</v>
      </c>
      <c r="X266" s="269">
        <f>JUN!H265</f>
        <v>133</v>
      </c>
      <c r="Y266" s="269">
        <f>JUL!H265</f>
        <v>10</v>
      </c>
      <c r="Z266" s="269">
        <f>AGS!H265</f>
        <v>43</v>
      </c>
      <c r="AA266" s="269">
        <f>SEPT!H265</f>
        <v>48</v>
      </c>
      <c r="AB266" s="269">
        <f>OKT!H265</f>
        <v>84</v>
      </c>
      <c r="AC266" s="269">
        <f>NOV!H265</f>
        <v>117</v>
      </c>
      <c r="AD266" s="269">
        <f>DES!H265</f>
        <v>26</v>
      </c>
      <c r="AE266" s="269">
        <f t="shared" si="0"/>
        <v>866</v>
      </c>
      <c r="AF266" s="269">
        <f t="shared" si="1"/>
        <v>781</v>
      </c>
      <c r="AG266" s="270">
        <f t="shared" si="2"/>
        <v>0.90184757505773672</v>
      </c>
      <c r="AH266" s="271">
        <f t="shared" si="3"/>
        <v>538</v>
      </c>
      <c r="AI266" s="271">
        <f t="shared" si="4"/>
        <v>453</v>
      </c>
      <c r="AJ266" s="271">
        <f t="shared" si="5"/>
        <v>0.84200743494423791</v>
      </c>
      <c r="AK266" s="271">
        <f t="shared" si="6"/>
        <v>328</v>
      </c>
      <c r="AL266" s="271">
        <f t="shared" si="7"/>
        <v>328</v>
      </c>
      <c r="AM266" s="271">
        <f t="shared" si="8"/>
        <v>1</v>
      </c>
    </row>
    <row r="267" spans="1:39" ht="15.75" customHeight="1" x14ac:dyDescent="0.3">
      <c r="A267" s="53">
        <v>265</v>
      </c>
      <c r="B267" s="53"/>
      <c r="C267" s="137" t="s">
        <v>599</v>
      </c>
      <c r="D267" s="137">
        <v>1</v>
      </c>
      <c r="E267" s="53" t="s">
        <v>297</v>
      </c>
      <c r="F267" s="53" t="s">
        <v>298</v>
      </c>
      <c r="G267" s="151">
        <f>JAN!E266</f>
        <v>501</v>
      </c>
      <c r="H267" s="151">
        <f>FEB!E266</f>
        <v>85</v>
      </c>
      <c r="I267" s="151">
        <f>MAR!E266</f>
        <v>484</v>
      </c>
      <c r="J267" s="151">
        <f>APR!E266</f>
        <v>633</v>
      </c>
      <c r="K267" s="151">
        <f>MEI!E266</f>
        <v>583</v>
      </c>
      <c r="L267" s="151">
        <f>JUN!E266</f>
        <v>388</v>
      </c>
      <c r="M267" s="151">
        <f>JUL!E266</f>
        <v>17</v>
      </c>
      <c r="N267" s="151">
        <f>AGS!E266</f>
        <v>479</v>
      </c>
      <c r="O267" s="151">
        <f>SEPT!E266</f>
        <v>296</v>
      </c>
      <c r="P267" s="151">
        <f>OKT!E266</f>
        <v>66</v>
      </c>
      <c r="Q267" s="151">
        <f>NOV!E266</f>
        <v>425</v>
      </c>
      <c r="R267" s="151">
        <f>DES!E266</f>
        <v>388</v>
      </c>
      <c r="S267" s="151">
        <f>JAN!H266</f>
        <v>501</v>
      </c>
      <c r="T267" s="151">
        <f>FEB!H266</f>
        <v>433</v>
      </c>
      <c r="U267" s="151">
        <f>MAR!H266</f>
        <v>484</v>
      </c>
      <c r="V267" s="151">
        <f>APR!H266</f>
        <v>633</v>
      </c>
      <c r="W267" s="151">
        <f>MEI!H266</f>
        <v>583</v>
      </c>
      <c r="X267" s="151">
        <f>JUN!H266</f>
        <v>388</v>
      </c>
      <c r="Y267" s="151">
        <f>JUL!H266</f>
        <v>469</v>
      </c>
      <c r="Z267" s="151">
        <f>AGS!H266</f>
        <v>540</v>
      </c>
      <c r="AA267" s="151">
        <f>SEPT!H266</f>
        <v>458</v>
      </c>
      <c r="AB267" s="151">
        <f>OKT!H266</f>
        <v>428</v>
      </c>
      <c r="AC267" s="151">
        <f>NOV!H266</f>
        <v>425</v>
      </c>
      <c r="AD267" s="151">
        <f>DES!H266</f>
        <v>388</v>
      </c>
      <c r="AE267" s="151">
        <f t="shared" si="0"/>
        <v>4345</v>
      </c>
      <c r="AF267" s="151">
        <f t="shared" si="1"/>
        <v>5730</v>
      </c>
      <c r="AG267" s="152">
        <f t="shared" si="2"/>
        <v>1.3187571921749137</v>
      </c>
      <c r="AH267" s="82">
        <f t="shared" si="3"/>
        <v>2674</v>
      </c>
      <c r="AI267" s="82">
        <f t="shared" si="4"/>
        <v>3022</v>
      </c>
      <c r="AJ267" s="82">
        <f t="shared" si="5"/>
        <v>1.1301421091997008</v>
      </c>
      <c r="AK267" s="82">
        <f t="shared" si="6"/>
        <v>1671</v>
      </c>
      <c r="AL267" s="82">
        <f t="shared" si="7"/>
        <v>2708</v>
      </c>
      <c r="AM267" s="82">
        <f t="shared" si="8"/>
        <v>1.6205864751645722</v>
      </c>
    </row>
    <row r="268" spans="1:39" ht="15.75" customHeight="1" x14ac:dyDescent="0.3">
      <c r="A268" s="53">
        <v>266</v>
      </c>
      <c r="B268" s="53"/>
      <c r="C268" s="137" t="s">
        <v>591</v>
      </c>
      <c r="D268" s="137">
        <v>2</v>
      </c>
      <c r="E268" s="53" t="s">
        <v>297</v>
      </c>
      <c r="F268" s="53" t="s">
        <v>299</v>
      </c>
      <c r="G268" s="151">
        <f>JAN!E267</f>
        <v>115</v>
      </c>
      <c r="H268" s="151">
        <f>FEB!E267</f>
        <v>85</v>
      </c>
      <c r="I268" s="151">
        <f>MAR!E267</f>
        <v>189</v>
      </c>
      <c r="J268" s="151">
        <f>APR!E267</f>
        <v>4</v>
      </c>
      <c r="K268" s="151">
        <f>MEI!E267</f>
        <v>3</v>
      </c>
      <c r="L268" s="151">
        <f>JUN!E267</f>
        <v>4</v>
      </c>
      <c r="M268" s="151">
        <f>JUL!E267</f>
        <v>95</v>
      </c>
      <c r="N268" s="151">
        <f>AGS!E267</f>
        <v>2</v>
      </c>
      <c r="O268" s="151">
        <f>SEPT!E267</f>
        <v>5</v>
      </c>
      <c r="P268" s="151">
        <f>OKT!E267</f>
        <v>2</v>
      </c>
      <c r="Q268" s="151">
        <f>NOV!E267</f>
        <v>4</v>
      </c>
      <c r="R268" s="151">
        <f>DES!E267</f>
        <v>2</v>
      </c>
      <c r="S268" s="151">
        <f>JAN!H267</f>
        <v>269</v>
      </c>
      <c r="T268" s="151">
        <f>FEB!H267</f>
        <v>251</v>
      </c>
      <c r="U268" s="151">
        <f>MAR!H267</f>
        <v>255</v>
      </c>
      <c r="V268" s="151">
        <f>APR!H267</f>
        <v>434</v>
      </c>
      <c r="W268" s="151">
        <f>MEI!H267</f>
        <v>332</v>
      </c>
      <c r="X268" s="151">
        <f>JUN!H267</f>
        <v>151</v>
      </c>
      <c r="Y268" s="151">
        <f>JUL!H267</f>
        <v>206</v>
      </c>
      <c r="Z268" s="151">
        <f>AGS!H267</f>
        <v>287</v>
      </c>
      <c r="AA268" s="151">
        <f>SEPT!H267</f>
        <v>300</v>
      </c>
      <c r="AB268" s="151">
        <f>OKT!H267</f>
        <v>227</v>
      </c>
      <c r="AC268" s="151">
        <f>NOV!H267</f>
        <v>128</v>
      </c>
      <c r="AD268" s="151">
        <f>DES!H267</f>
        <v>269</v>
      </c>
      <c r="AE268" s="151">
        <f t="shared" si="0"/>
        <v>510</v>
      </c>
      <c r="AF268" s="151">
        <f t="shared" si="1"/>
        <v>3109</v>
      </c>
      <c r="AG268" s="152">
        <f t="shared" si="2"/>
        <v>6.0960784313725487</v>
      </c>
      <c r="AH268" s="82">
        <f t="shared" si="3"/>
        <v>400</v>
      </c>
      <c r="AI268" s="82">
        <f t="shared" si="4"/>
        <v>1692</v>
      </c>
      <c r="AJ268" s="82">
        <f t="shared" si="5"/>
        <v>4.2300000000000004</v>
      </c>
      <c r="AK268" s="82">
        <f t="shared" si="6"/>
        <v>110</v>
      </c>
      <c r="AL268" s="82">
        <f t="shared" si="7"/>
        <v>1417</v>
      </c>
      <c r="AM268" s="82">
        <f t="shared" si="8"/>
        <v>12.881818181818181</v>
      </c>
    </row>
    <row r="269" spans="1:39" ht="15.75" customHeight="1" x14ac:dyDescent="0.3">
      <c r="A269" s="53">
        <v>267</v>
      </c>
      <c r="B269" s="53"/>
      <c r="C269" s="137" t="s">
        <v>591</v>
      </c>
      <c r="D269" s="137">
        <v>3</v>
      </c>
      <c r="E269" s="53" t="s">
        <v>297</v>
      </c>
      <c r="F269" s="53" t="s">
        <v>300</v>
      </c>
      <c r="G269" s="151">
        <f>JAN!E268</f>
        <v>436</v>
      </c>
      <c r="H269" s="151">
        <f>FEB!E268</f>
        <v>85</v>
      </c>
      <c r="I269" s="151">
        <f>MAR!E268</f>
        <v>261</v>
      </c>
      <c r="J269" s="151">
        <f>APR!E268</f>
        <v>202</v>
      </c>
      <c r="K269" s="151">
        <f>MEI!E268</f>
        <v>285</v>
      </c>
      <c r="L269" s="151">
        <f>JUN!E268</f>
        <v>153</v>
      </c>
      <c r="M269" s="151">
        <f>JUL!E268</f>
        <v>456</v>
      </c>
      <c r="N269" s="151">
        <f>AGS!E268</f>
        <v>108</v>
      </c>
      <c r="O269" s="151">
        <f>SEPT!E268</f>
        <v>70</v>
      </c>
      <c r="P269" s="151">
        <f>OKT!E268</f>
        <v>129</v>
      </c>
      <c r="Q269" s="151">
        <f>NOV!E268</f>
        <v>87</v>
      </c>
      <c r="R269" s="151">
        <f>DES!E268</f>
        <v>72</v>
      </c>
      <c r="S269" s="151">
        <f>JAN!H268</f>
        <v>513</v>
      </c>
      <c r="T269" s="151">
        <f>FEB!H268</f>
        <v>383</v>
      </c>
      <c r="U269" s="151">
        <f>MAR!H268</f>
        <v>358</v>
      </c>
      <c r="V269" s="151">
        <f>APR!H268</f>
        <v>824</v>
      </c>
      <c r="W269" s="151">
        <f>MEI!H268</f>
        <v>333</v>
      </c>
      <c r="X269" s="151">
        <f>JUN!H268</f>
        <v>180</v>
      </c>
      <c r="Y269" s="151">
        <f>JUL!H268</f>
        <v>237</v>
      </c>
      <c r="Z269" s="151">
        <f>AGS!H268</f>
        <v>278</v>
      </c>
      <c r="AA269" s="151">
        <f>SEPT!H268</f>
        <v>374</v>
      </c>
      <c r="AB269" s="151">
        <f>OKT!H268</f>
        <v>272</v>
      </c>
      <c r="AC269" s="151">
        <f>NOV!H268</f>
        <v>199</v>
      </c>
      <c r="AD269" s="151">
        <f>DES!H268</f>
        <v>72</v>
      </c>
      <c r="AE269" s="151">
        <f t="shared" si="0"/>
        <v>2344</v>
      </c>
      <c r="AF269" s="151">
        <f t="shared" si="1"/>
        <v>4023</v>
      </c>
      <c r="AG269" s="152">
        <f t="shared" si="2"/>
        <v>1.716296928327645</v>
      </c>
      <c r="AH269" s="82">
        <f t="shared" si="3"/>
        <v>1422</v>
      </c>
      <c r="AI269" s="82">
        <f t="shared" si="4"/>
        <v>2591</v>
      </c>
      <c r="AJ269" s="82">
        <f t="shared" si="5"/>
        <v>1.8220815752461321</v>
      </c>
      <c r="AK269" s="82">
        <f t="shared" si="6"/>
        <v>922</v>
      </c>
      <c r="AL269" s="82">
        <f t="shared" si="7"/>
        <v>1432</v>
      </c>
      <c r="AM269" s="82">
        <f t="shared" si="8"/>
        <v>1.5531453362255965</v>
      </c>
    </row>
    <row r="270" spans="1:39" ht="15.75" customHeight="1" x14ac:dyDescent="0.3">
      <c r="A270" s="53">
        <v>268</v>
      </c>
      <c r="B270" s="53"/>
      <c r="C270" s="137" t="s">
        <v>591</v>
      </c>
      <c r="D270" s="137">
        <v>4</v>
      </c>
      <c r="E270" s="53" t="s">
        <v>297</v>
      </c>
      <c r="F270" s="53" t="s">
        <v>301</v>
      </c>
      <c r="G270" s="151">
        <f>JAN!E269</f>
        <v>1</v>
      </c>
      <c r="H270" s="151">
        <f>FEB!E269</f>
        <v>85</v>
      </c>
      <c r="I270" s="151">
        <f>MAR!E269</f>
        <v>744</v>
      </c>
      <c r="J270" s="151">
        <f>APR!E269</f>
        <v>677</v>
      </c>
      <c r="K270" s="151">
        <f>MEI!E269</f>
        <v>595</v>
      </c>
      <c r="L270" s="151">
        <f>JUN!E269</f>
        <v>589</v>
      </c>
      <c r="M270" s="151">
        <f>JUL!E269</f>
        <v>2</v>
      </c>
      <c r="N270" s="151">
        <f>AGS!E269</f>
        <v>478</v>
      </c>
      <c r="O270" s="151">
        <f>SEPT!E269</f>
        <v>0</v>
      </c>
      <c r="P270" s="151">
        <f>OKT!E269</f>
        <v>0</v>
      </c>
      <c r="Q270" s="151">
        <f>NOV!E269</f>
        <v>736</v>
      </c>
      <c r="R270" s="151">
        <f>DES!E269</f>
        <v>7</v>
      </c>
      <c r="S270" s="151">
        <f>JAN!H269</f>
        <v>1025</v>
      </c>
      <c r="T270" s="151">
        <f>FEB!H269</f>
        <v>815</v>
      </c>
      <c r="U270" s="151">
        <f>MAR!H269</f>
        <v>744</v>
      </c>
      <c r="V270" s="151">
        <f>APR!H269</f>
        <v>677</v>
      </c>
      <c r="W270" s="151">
        <f>MEI!H269</f>
        <v>595</v>
      </c>
      <c r="X270" s="151">
        <f>JUN!H269</f>
        <v>589</v>
      </c>
      <c r="Y270" s="151">
        <f>JUL!H269</f>
        <v>598</v>
      </c>
      <c r="Z270" s="151">
        <f>AGS!H269</f>
        <v>545</v>
      </c>
      <c r="AA270" s="151">
        <f>SEPT!H269</f>
        <v>835</v>
      </c>
      <c r="AB270" s="151">
        <f>OKT!H269</f>
        <v>705</v>
      </c>
      <c r="AC270" s="151">
        <f>NOV!H269</f>
        <v>736</v>
      </c>
      <c r="AD270" s="151">
        <f>DES!H269</f>
        <v>7</v>
      </c>
      <c r="AE270" s="151">
        <f t="shared" si="0"/>
        <v>3914</v>
      </c>
      <c r="AF270" s="151">
        <f t="shared" si="1"/>
        <v>7871</v>
      </c>
      <c r="AG270" s="152">
        <f t="shared" si="2"/>
        <v>2.010986203372509</v>
      </c>
      <c r="AH270" s="82">
        <f t="shared" si="3"/>
        <v>2691</v>
      </c>
      <c r="AI270" s="82">
        <f t="shared" si="4"/>
        <v>4445</v>
      </c>
      <c r="AJ270" s="82">
        <f t="shared" si="5"/>
        <v>1.6518023039762171</v>
      </c>
      <c r="AK270" s="82">
        <f t="shared" si="6"/>
        <v>1223</v>
      </c>
      <c r="AL270" s="82">
        <f t="shared" si="7"/>
        <v>3426</v>
      </c>
      <c r="AM270" s="82">
        <f t="shared" si="8"/>
        <v>2.80130825838103</v>
      </c>
    </row>
    <row r="271" spans="1:39" ht="15.75" customHeight="1" x14ac:dyDescent="0.3">
      <c r="A271" s="53">
        <v>269</v>
      </c>
      <c r="B271" s="53"/>
      <c r="C271" s="137" t="s">
        <v>599</v>
      </c>
      <c r="D271" s="137">
        <v>5</v>
      </c>
      <c r="E271" s="53" t="s">
        <v>297</v>
      </c>
      <c r="F271" s="53" t="s">
        <v>302</v>
      </c>
      <c r="G271" s="151">
        <f>JAN!E270</f>
        <v>104</v>
      </c>
      <c r="H271" s="151">
        <f>FEB!E270</f>
        <v>85</v>
      </c>
      <c r="I271" s="151">
        <f>MAR!E270</f>
        <v>86</v>
      </c>
      <c r="J271" s="151">
        <f>APR!E270</f>
        <v>156</v>
      </c>
      <c r="K271" s="151">
        <f>MEI!E270</f>
        <v>165</v>
      </c>
      <c r="L271" s="151">
        <f>JUN!E270</f>
        <v>103</v>
      </c>
      <c r="M271" s="151">
        <f>JUL!E270</f>
        <v>85</v>
      </c>
      <c r="N271" s="151">
        <f>AGS!E270</f>
        <v>161</v>
      </c>
      <c r="O271" s="151">
        <f>SEPT!E270</f>
        <v>192</v>
      </c>
      <c r="P271" s="151">
        <f>OKT!E270</f>
        <v>98</v>
      </c>
      <c r="Q271" s="151">
        <f>NOV!E270</f>
        <v>19</v>
      </c>
      <c r="R271" s="151">
        <f>DES!E270</f>
        <v>2</v>
      </c>
      <c r="S271" s="151">
        <f>JAN!H270</f>
        <v>104</v>
      </c>
      <c r="T271" s="151">
        <f>FEB!H270</f>
        <v>160</v>
      </c>
      <c r="U271" s="151">
        <f>MAR!H270</f>
        <v>86</v>
      </c>
      <c r="V271" s="151">
        <f>APR!H270</f>
        <v>156</v>
      </c>
      <c r="W271" s="151">
        <f>MEI!H270</f>
        <v>165</v>
      </c>
      <c r="X271" s="151">
        <f>JUN!H270</f>
        <v>103</v>
      </c>
      <c r="Y271" s="151">
        <f>JUL!H270</f>
        <v>57</v>
      </c>
      <c r="Z271" s="151">
        <f>AGS!H270</f>
        <v>73</v>
      </c>
      <c r="AA271" s="151">
        <f>SEPT!H270</f>
        <v>53</v>
      </c>
      <c r="AB271" s="151">
        <f>OKT!H270</f>
        <v>27</v>
      </c>
      <c r="AC271" s="151">
        <f>NOV!H270</f>
        <v>19</v>
      </c>
      <c r="AD271" s="151">
        <f>DES!H270</f>
        <v>2</v>
      </c>
      <c r="AE271" s="151">
        <f t="shared" si="0"/>
        <v>1256</v>
      </c>
      <c r="AF271" s="151">
        <f t="shared" si="1"/>
        <v>1005</v>
      </c>
      <c r="AG271" s="152">
        <f t="shared" si="2"/>
        <v>0.80015923566878977</v>
      </c>
      <c r="AH271" s="82">
        <f t="shared" si="3"/>
        <v>699</v>
      </c>
      <c r="AI271" s="82">
        <f t="shared" si="4"/>
        <v>774</v>
      </c>
      <c r="AJ271" s="82">
        <f t="shared" si="5"/>
        <v>1.1072961373390557</v>
      </c>
      <c r="AK271" s="82">
        <f t="shared" si="6"/>
        <v>557</v>
      </c>
      <c r="AL271" s="82">
        <f t="shared" si="7"/>
        <v>231</v>
      </c>
      <c r="AM271" s="82">
        <f t="shared" si="8"/>
        <v>0.414721723518851</v>
      </c>
    </row>
    <row r="272" spans="1:39" ht="15.75" customHeight="1" x14ac:dyDescent="0.3">
      <c r="A272" s="53">
        <v>270</v>
      </c>
      <c r="B272" s="53"/>
      <c r="C272" s="137" t="s">
        <v>599</v>
      </c>
      <c r="D272" s="137">
        <v>6</v>
      </c>
      <c r="E272" s="53" t="s">
        <v>297</v>
      </c>
      <c r="F272" s="53" t="s">
        <v>303</v>
      </c>
      <c r="G272" s="151">
        <f>JAN!E271</f>
        <v>108</v>
      </c>
      <c r="H272" s="151">
        <f>FEB!E271</f>
        <v>85</v>
      </c>
      <c r="I272" s="151">
        <f>MAR!E271</f>
        <v>131</v>
      </c>
      <c r="J272" s="151">
        <f>APR!E271</f>
        <v>114</v>
      </c>
      <c r="K272" s="151">
        <f>MEI!E271</f>
        <v>118</v>
      </c>
      <c r="L272" s="151">
        <f>JUN!E271</f>
        <v>98</v>
      </c>
      <c r="M272" s="151">
        <f>JUL!E271</f>
        <v>540</v>
      </c>
      <c r="N272" s="151">
        <f>AGS!E271</f>
        <v>53</v>
      </c>
      <c r="O272" s="151">
        <f>SEPT!E271</f>
        <v>88</v>
      </c>
      <c r="P272" s="151">
        <f>OKT!E271</f>
        <v>87</v>
      </c>
      <c r="Q272" s="151">
        <f>NOV!E271</f>
        <v>229</v>
      </c>
      <c r="R272" s="151">
        <f>DES!E271</f>
        <v>101</v>
      </c>
      <c r="S272" s="151">
        <f>JAN!H271</f>
        <v>108</v>
      </c>
      <c r="T272" s="151">
        <f>FEB!H271</f>
        <v>63</v>
      </c>
      <c r="U272" s="151">
        <f>MAR!H271</f>
        <v>131</v>
      </c>
      <c r="V272" s="151">
        <f>APR!H271</f>
        <v>114</v>
      </c>
      <c r="W272" s="151">
        <f>MEI!H271</f>
        <v>118</v>
      </c>
      <c r="X272" s="151">
        <f>JUN!H271</f>
        <v>98</v>
      </c>
      <c r="Y272" s="151">
        <f>JUL!H271</f>
        <v>93</v>
      </c>
      <c r="Z272" s="151">
        <f>AGS!H271</f>
        <v>53</v>
      </c>
      <c r="AA272" s="151">
        <f>SEPT!H271</f>
        <v>113</v>
      </c>
      <c r="AB272" s="151">
        <f>OKT!H271</f>
        <v>110</v>
      </c>
      <c r="AC272" s="151">
        <f>NOV!H271</f>
        <v>229</v>
      </c>
      <c r="AD272" s="151">
        <f>DES!H271</f>
        <v>101</v>
      </c>
      <c r="AE272" s="151">
        <f t="shared" si="0"/>
        <v>1752</v>
      </c>
      <c r="AF272" s="151">
        <f t="shared" si="1"/>
        <v>1331</v>
      </c>
      <c r="AG272" s="152">
        <f t="shared" si="2"/>
        <v>0.75970319634703198</v>
      </c>
      <c r="AH272" s="82">
        <f t="shared" si="3"/>
        <v>654</v>
      </c>
      <c r="AI272" s="82">
        <f t="shared" si="4"/>
        <v>632</v>
      </c>
      <c r="AJ272" s="82">
        <f t="shared" si="5"/>
        <v>0.96636085626911317</v>
      </c>
      <c r="AK272" s="82">
        <f t="shared" si="6"/>
        <v>1098</v>
      </c>
      <c r="AL272" s="82">
        <f t="shared" si="7"/>
        <v>699</v>
      </c>
      <c r="AM272" s="82">
        <f t="shared" si="8"/>
        <v>0.63661202185792354</v>
      </c>
    </row>
    <row r="273" spans="1:39" ht="15.75" customHeight="1" x14ac:dyDescent="0.3">
      <c r="A273" s="53">
        <v>271</v>
      </c>
      <c r="B273" s="53"/>
      <c r="C273" s="137" t="s">
        <v>591</v>
      </c>
      <c r="D273" s="267">
        <v>1</v>
      </c>
      <c r="E273" s="268" t="s">
        <v>304</v>
      </c>
      <c r="F273" s="268" t="s">
        <v>305</v>
      </c>
      <c r="G273" s="269">
        <f>JAN!E272</f>
        <v>183</v>
      </c>
      <c r="H273" s="269">
        <f>FEB!E272</f>
        <v>161</v>
      </c>
      <c r="I273" s="269">
        <f>MAR!E272</f>
        <v>111</v>
      </c>
      <c r="J273" s="269">
        <f>APR!E272</f>
        <v>152</v>
      </c>
      <c r="K273" s="269">
        <f>MEI!E272</f>
        <v>89</v>
      </c>
      <c r="L273" s="269">
        <f>JUN!E272</f>
        <v>96</v>
      </c>
      <c r="M273" s="269">
        <f>JUL!E272</f>
        <v>0</v>
      </c>
      <c r="N273" s="269">
        <f>AGS!E272</f>
        <v>0</v>
      </c>
      <c r="O273" s="269">
        <f>SEPT!E272</f>
        <v>72</v>
      </c>
      <c r="P273" s="269">
        <f>OKT!E272</f>
        <v>46</v>
      </c>
      <c r="Q273" s="269">
        <f>NOV!E272</f>
        <v>90</v>
      </c>
      <c r="R273" s="269">
        <f>DES!E272</f>
        <v>19</v>
      </c>
      <c r="S273" s="269">
        <f>JAN!H272</f>
        <v>183</v>
      </c>
      <c r="T273" s="269">
        <f>FEB!H272</f>
        <v>161</v>
      </c>
      <c r="U273" s="269">
        <f>MAR!H272</f>
        <v>111</v>
      </c>
      <c r="V273" s="269">
        <f>APR!H272</f>
        <v>152</v>
      </c>
      <c r="W273" s="269">
        <f>MEI!H272</f>
        <v>89</v>
      </c>
      <c r="X273" s="269">
        <f>JUN!H272</f>
        <v>96</v>
      </c>
      <c r="Y273" s="269">
        <f>JUL!H272</f>
        <v>0</v>
      </c>
      <c r="Z273" s="269">
        <f>AGS!H272</f>
        <v>0</v>
      </c>
      <c r="AA273" s="269">
        <f>SEPT!H272</f>
        <v>72</v>
      </c>
      <c r="AB273" s="269">
        <f>OKT!H272</f>
        <v>46</v>
      </c>
      <c r="AC273" s="269">
        <f>NOV!H272</f>
        <v>90</v>
      </c>
      <c r="AD273" s="269">
        <f>DES!H272</f>
        <v>19</v>
      </c>
      <c r="AE273" s="269">
        <f t="shared" si="0"/>
        <v>1019</v>
      </c>
      <c r="AF273" s="269">
        <f t="shared" si="1"/>
        <v>1019</v>
      </c>
      <c r="AG273" s="270">
        <f t="shared" si="2"/>
        <v>1</v>
      </c>
      <c r="AH273" s="271">
        <f t="shared" si="3"/>
        <v>792</v>
      </c>
      <c r="AI273" s="271">
        <f t="shared" si="4"/>
        <v>792</v>
      </c>
      <c r="AJ273" s="271">
        <f t="shared" si="5"/>
        <v>1</v>
      </c>
      <c r="AK273" s="271">
        <f t="shared" si="6"/>
        <v>227</v>
      </c>
      <c r="AL273" s="271">
        <f t="shared" si="7"/>
        <v>227</v>
      </c>
      <c r="AM273" s="271">
        <f t="shared" si="8"/>
        <v>1</v>
      </c>
    </row>
    <row r="274" spans="1:39" ht="15.75" customHeight="1" x14ac:dyDescent="0.3">
      <c r="A274" s="53">
        <v>272</v>
      </c>
      <c r="B274" s="53"/>
      <c r="C274" s="137" t="s">
        <v>599</v>
      </c>
      <c r="D274" s="267">
        <v>2</v>
      </c>
      <c r="E274" s="268" t="s">
        <v>304</v>
      </c>
      <c r="F274" s="268" t="s">
        <v>306</v>
      </c>
      <c r="G274" s="269">
        <f>JAN!E273</f>
        <v>57</v>
      </c>
      <c r="H274" s="269">
        <f>FEB!E273</f>
        <v>64</v>
      </c>
      <c r="I274" s="269">
        <f>MAR!E273</f>
        <v>54</v>
      </c>
      <c r="J274" s="269">
        <f>APR!E273</f>
        <v>107</v>
      </c>
      <c r="K274" s="269">
        <f>MEI!E273</f>
        <v>80</v>
      </c>
      <c r="L274" s="269">
        <f>JUN!E273</f>
        <v>19</v>
      </c>
      <c r="M274" s="269">
        <f>JUL!E273</f>
        <v>94</v>
      </c>
      <c r="N274" s="269">
        <f>AGS!E273</f>
        <v>130</v>
      </c>
      <c r="O274" s="269">
        <f>SEPT!E273</f>
        <v>901</v>
      </c>
      <c r="P274" s="269">
        <f>OKT!E273</f>
        <v>203</v>
      </c>
      <c r="Q274" s="269">
        <f>NOV!E273</f>
        <v>55</v>
      </c>
      <c r="R274" s="269">
        <f>DES!E273</f>
        <v>106</v>
      </c>
      <c r="S274" s="269">
        <f>JAN!H273</f>
        <v>57</v>
      </c>
      <c r="T274" s="269">
        <f>FEB!H273</f>
        <v>64</v>
      </c>
      <c r="U274" s="269">
        <f>MAR!H273</f>
        <v>54</v>
      </c>
      <c r="V274" s="269">
        <f>APR!H273</f>
        <v>107</v>
      </c>
      <c r="W274" s="269">
        <f>MEI!H273</f>
        <v>80</v>
      </c>
      <c r="X274" s="269">
        <f>JUN!H273</f>
        <v>19</v>
      </c>
      <c r="Y274" s="269">
        <f>JUL!H273</f>
        <v>94</v>
      </c>
      <c r="Z274" s="269">
        <f>AGS!H273</f>
        <v>130</v>
      </c>
      <c r="AA274" s="269">
        <f>SEPT!H273</f>
        <v>901</v>
      </c>
      <c r="AB274" s="269">
        <f>OKT!H273</f>
        <v>203</v>
      </c>
      <c r="AC274" s="269">
        <f>NOV!H273</f>
        <v>55</v>
      </c>
      <c r="AD274" s="269">
        <f>DES!H273</f>
        <v>106</v>
      </c>
      <c r="AE274" s="269">
        <f t="shared" si="0"/>
        <v>1870</v>
      </c>
      <c r="AF274" s="269">
        <f t="shared" si="1"/>
        <v>1870</v>
      </c>
      <c r="AG274" s="270">
        <f t="shared" si="2"/>
        <v>1</v>
      </c>
      <c r="AH274" s="271">
        <f t="shared" si="3"/>
        <v>381</v>
      </c>
      <c r="AI274" s="271">
        <f t="shared" si="4"/>
        <v>381</v>
      </c>
      <c r="AJ274" s="271">
        <f t="shared" si="5"/>
        <v>1</v>
      </c>
      <c r="AK274" s="271">
        <f t="shared" si="6"/>
        <v>1489</v>
      </c>
      <c r="AL274" s="271">
        <f t="shared" si="7"/>
        <v>1489</v>
      </c>
      <c r="AM274" s="271">
        <f t="shared" si="8"/>
        <v>1</v>
      </c>
    </row>
    <row r="275" spans="1:39" ht="15.75" customHeight="1" x14ac:dyDescent="0.3">
      <c r="A275" s="53">
        <v>273</v>
      </c>
      <c r="B275" s="53"/>
      <c r="C275" s="137" t="s">
        <v>599</v>
      </c>
      <c r="D275" s="267">
        <v>3</v>
      </c>
      <c r="E275" s="268" t="s">
        <v>304</v>
      </c>
      <c r="F275" s="268" t="s">
        <v>307</v>
      </c>
      <c r="G275" s="269">
        <f>JAN!E274</f>
        <v>98</v>
      </c>
      <c r="H275" s="269">
        <f>FEB!E274</f>
        <v>185</v>
      </c>
      <c r="I275" s="269">
        <f>MAR!E274</f>
        <v>265</v>
      </c>
      <c r="J275" s="269">
        <f>APR!E274</f>
        <v>249</v>
      </c>
      <c r="K275" s="269">
        <f>MEI!E274</f>
        <v>168</v>
      </c>
      <c r="L275" s="269">
        <f>JUN!E274</f>
        <v>106</v>
      </c>
      <c r="M275" s="269">
        <f>JUL!E274</f>
        <v>255</v>
      </c>
      <c r="N275" s="269">
        <f>AGS!E274</f>
        <v>53</v>
      </c>
      <c r="O275" s="269">
        <f>SEPT!E274</f>
        <v>104</v>
      </c>
      <c r="P275" s="269">
        <f>OKT!E274</f>
        <v>84</v>
      </c>
      <c r="Q275" s="269">
        <f>NOV!E274</f>
        <v>66</v>
      </c>
      <c r="R275" s="269">
        <f>DES!E274</f>
        <v>17</v>
      </c>
      <c r="S275" s="269">
        <f>JAN!H274</f>
        <v>98</v>
      </c>
      <c r="T275" s="269">
        <f>FEB!H274</f>
        <v>185</v>
      </c>
      <c r="U275" s="269">
        <f>MAR!H274</f>
        <v>265</v>
      </c>
      <c r="V275" s="269">
        <f>APR!H274</f>
        <v>249</v>
      </c>
      <c r="W275" s="269">
        <f>MEI!H274</f>
        <v>168</v>
      </c>
      <c r="X275" s="269">
        <f>JUN!H274</f>
        <v>106</v>
      </c>
      <c r="Y275" s="269">
        <f>JUL!H274</f>
        <v>255</v>
      </c>
      <c r="Z275" s="269">
        <f>AGS!H274</f>
        <v>53</v>
      </c>
      <c r="AA275" s="269">
        <f>SEPT!H274</f>
        <v>104</v>
      </c>
      <c r="AB275" s="269">
        <f>OKT!H274</f>
        <v>84</v>
      </c>
      <c r="AC275" s="269">
        <f>NOV!H274</f>
        <v>66</v>
      </c>
      <c r="AD275" s="269">
        <f>DES!H274</f>
        <v>17</v>
      </c>
      <c r="AE275" s="269">
        <f t="shared" si="0"/>
        <v>1650</v>
      </c>
      <c r="AF275" s="269">
        <f t="shared" si="1"/>
        <v>1650</v>
      </c>
      <c r="AG275" s="270">
        <f t="shared" si="2"/>
        <v>1</v>
      </c>
      <c r="AH275" s="271">
        <f t="shared" si="3"/>
        <v>1071</v>
      </c>
      <c r="AI275" s="271">
        <f t="shared" si="4"/>
        <v>1071</v>
      </c>
      <c r="AJ275" s="271">
        <f t="shared" si="5"/>
        <v>1</v>
      </c>
      <c r="AK275" s="271">
        <f t="shared" si="6"/>
        <v>579</v>
      </c>
      <c r="AL275" s="271">
        <f t="shared" si="7"/>
        <v>579</v>
      </c>
      <c r="AM275" s="271">
        <f t="shared" si="8"/>
        <v>1</v>
      </c>
    </row>
    <row r="276" spans="1:39" ht="15.75" customHeight="1" x14ac:dyDescent="0.3">
      <c r="A276" s="53">
        <v>274</v>
      </c>
      <c r="B276" s="53"/>
      <c r="C276" s="137" t="s">
        <v>591</v>
      </c>
      <c r="D276" s="267">
        <v>4</v>
      </c>
      <c r="E276" s="268" t="s">
        <v>304</v>
      </c>
      <c r="F276" s="268" t="s">
        <v>308</v>
      </c>
      <c r="G276" s="269">
        <f>JAN!E275</f>
        <v>21</v>
      </c>
      <c r="H276" s="269">
        <f>FEB!E275</f>
        <v>27</v>
      </c>
      <c r="I276" s="269">
        <f>MAR!E275</f>
        <v>12</v>
      </c>
      <c r="J276" s="269">
        <f>APR!E275</f>
        <v>54</v>
      </c>
      <c r="K276" s="269">
        <f>MEI!E275</f>
        <v>45</v>
      </c>
      <c r="L276" s="269">
        <f>JUN!E275</f>
        <v>16</v>
      </c>
      <c r="M276" s="269">
        <f>JUL!E275</f>
        <v>39</v>
      </c>
      <c r="N276" s="269">
        <f>AGS!E275</f>
        <v>16</v>
      </c>
      <c r="O276" s="269">
        <f>SEPT!E275</f>
        <v>39</v>
      </c>
      <c r="P276" s="269">
        <f>OKT!E275</f>
        <v>14</v>
      </c>
      <c r="Q276" s="269">
        <f>NOV!E275</f>
        <v>0</v>
      </c>
      <c r="R276" s="269">
        <f>DES!E275</f>
        <v>0</v>
      </c>
      <c r="S276" s="269">
        <f>JAN!H275</f>
        <v>21</v>
      </c>
      <c r="T276" s="269">
        <f>FEB!H275</f>
        <v>27</v>
      </c>
      <c r="U276" s="269">
        <f>MAR!H275</f>
        <v>12</v>
      </c>
      <c r="V276" s="269">
        <f>APR!H275</f>
        <v>54</v>
      </c>
      <c r="W276" s="269">
        <f>MEI!H275</f>
        <v>45</v>
      </c>
      <c r="X276" s="269">
        <f>JUN!H275</f>
        <v>16</v>
      </c>
      <c r="Y276" s="269">
        <f>JUL!H275</f>
        <v>39</v>
      </c>
      <c r="Z276" s="269">
        <f>AGS!H275</f>
        <v>16</v>
      </c>
      <c r="AA276" s="269">
        <f>SEPT!H275</f>
        <v>39</v>
      </c>
      <c r="AB276" s="269">
        <f>OKT!H275</f>
        <v>14</v>
      </c>
      <c r="AC276" s="269">
        <f>NOV!H275</f>
        <v>0</v>
      </c>
      <c r="AD276" s="269">
        <f>DES!H275</f>
        <v>0</v>
      </c>
      <c r="AE276" s="269">
        <f t="shared" si="0"/>
        <v>283</v>
      </c>
      <c r="AF276" s="269">
        <f t="shared" si="1"/>
        <v>283</v>
      </c>
      <c r="AG276" s="270">
        <f t="shared" si="2"/>
        <v>1</v>
      </c>
      <c r="AH276" s="271">
        <f t="shared" si="3"/>
        <v>175</v>
      </c>
      <c r="AI276" s="271">
        <f t="shared" si="4"/>
        <v>175</v>
      </c>
      <c r="AJ276" s="271">
        <f t="shared" si="5"/>
        <v>1</v>
      </c>
      <c r="AK276" s="271">
        <f t="shared" si="6"/>
        <v>108</v>
      </c>
      <c r="AL276" s="271">
        <f t="shared" si="7"/>
        <v>108</v>
      </c>
      <c r="AM276" s="271">
        <f t="shared" si="8"/>
        <v>1</v>
      </c>
    </row>
    <row r="277" spans="1:39" ht="15.75" customHeight="1" x14ac:dyDescent="0.3">
      <c r="A277" s="53">
        <v>275</v>
      </c>
      <c r="B277" s="53"/>
      <c r="C277" s="137" t="s">
        <v>591</v>
      </c>
      <c r="D277" s="267">
        <v>5</v>
      </c>
      <c r="E277" s="268" t="s">
        <v>304</v>
      </c>
      <c r="F277" s="268" t="s">
        <v>309</v>
      </c>
      <c r="G277" s="269">
        <f>JAN!E276</f>
        <v>188</v>
      </c>
      <c r="H277" s="269">
        <f>FEB!E276</f>
        <v>90</v>
      </c>
      <c r="I277" s="269">
        <f>MAR!E276</f>
        <v>97</v>
      </c>
      <c r="J277" s="269">
        <f>APR!E276</f>
        <v>254</v>
      </c>
      <c r="K277" s="269">
        <f>MEI!E276</f>
        <v>0</v>
      </c>
      <c r="L277" s="269">
        <f>JUN!E276</f>
        <v>175</v>
      </c>
      <c r="M277" s="269">
        <f>JUL!E276</f>
        <v>157</v>
      </c>
      <c r="N277" s="269">
        <f>AGS!E276</f>
        <v>0</v>
      </c>
      <c r="O277" s="269">
        <f>SEPT!E276</f>
        <v>0</v>
      </c>
      <c r="P277" s="269">
        <f>OKT!E276</f>
        <v>142</v>
      </c>
      <c r="Q277" s="269">
        <f>NOV!E276</f>
        <v>92</v>
      </c>
      <c r="R277" s="269">
        <f>DES!E276</f>
        <v>119</v>
      </c>
      <c r="S277" s="269">
        <f>JAN!H276</f>
        <v>188</v>
      </c>
      <c r="T277" s="269">
        <f>FEB!H276</f>
        <v>90</v>
      </c>
      <c r="U277" s="269">
        <f>MAR!H276</f>
        <v>97</v>
      </c>
      <c r="V277" s="269">
        <f>APR!H276</f>
        <v>254</v>
      </c>
      <c r="W277" s="269">
        <f>MEI!H276</f>
        <v>0</v>
      </c>
      <c r="X277" s="269">
        <f>JUN!H276</f>
        <v>175</v>
      </c>
      <c r="Y277" s="269">
        <f>JUL!H276</f>
        <v>157</v>
      </c>
      <c r="Z277" s="269">
        <f>AGS!H276</f>
        <v>0</v>
      </c>
      <c r="AA277" s="269">
        <f>SEPT!H276</f>
        <v>0</v>
      </c>
      <c r="AB277" s="269">
        <f>OKT!H276</f>
        <v>142</v>
      </c>
      <c r="AC277" s="269">
        <f>NOV!H276</f>
        <v>92</v>
      </c>
      <c r="AD277" s="269">
        <f>DES!H276</f>
        <v>119</v>
      </c>
      <c r="AE277" s="269">
        <f t="shared" si="0"/>
        <v>1314</v>
      </c>
      <c r="AF277" s="269">
        <f t="shared" si="1"/>
        <v>1314</v>
      </c>
      <c r="AG277" s="270">
        <f t="shared" si="2"/>
        <v>1</v>
      </c>
      <c r="AH277" s="271">
        <f t="shared" si="3"/>
        <v>804</v>
      </c>
      <c r="AI277" s="271">
        <f t="shared" si="4"/>
        <v>804</v>
      </c>
      <c r="AJ277" s="271">
        <f t="shared" si="5"/>
        <v>1</v>
      </c>
      <c r="AK277" s="271">
        <f t="shared" si="6"/>
        <v>510</v>
      </c>
      <c r="AL277" s="271">
        <f t="shared" si="7"/>
        <v>510</v>
      </c>
      <c r="AM277" s="271">
        <f t="shared" si="8"/>
        <v>1</v>
      </c>
    </row>
    <row r="278" spans="1:39" ht="15.75" customHeight="1" x14ac:dyDescent="0.3">
      <c r="A278" s="53">
        <v>276</v>
      </c>
      <c r="B278" s="53"/>
      <c r="C278" s="137" t="s">
        <v>591</v>
      </c>
      <c r="D278" s="267">
        <v>6</v>
      </c>
      <c r="E278" s="268" t="s">
        <v>304</v>
      </c>
      <c r="F278" s="268" t="s">
        <v>310</v>
      </c>
      <c r="G278" s="269">
        <f>JAN!E277</f>
        <v>77</v>
      </c>
      <c r="H278" s="269">
        <f>FEB!E277</f>
        <v>61</v>
      </c>
      <c r="I278" s="269">
        <f>MAR!E277</f>
        <v>34</v>
      </c>
      <c r="J278" s="269">
        <f>APR!E277</f>
        <v>56</v>
      </c>
      <c r="K278" s="269">
        <f>MEI!E277</f>
        <v>39</v>
      </c>
      <c r="L278" s="269">
        <f>JUN!E277</f>
        <v>55</v>
      </c>
      <c r="M278" s="269">
        <f>JUL!E277</f>
        <v>40</v>
      </c>
      <c r="N278" s="269">
        <f>AGS!E277</f>
        <v>26</v>
      </c>
      <c r="O278" s="269">
        <f>SEPT!E277</f>
        <v>209</v>
      </c>
      <c r="P278" s="269">
        <f>OKT!E277</f>
        <v>31</v>
      </c>
      <c r="Q278" s="269">
        <f>NOV!E277</f>
        <v>19</v>
      </c>
      <c r="R278" s="269">
        <f>DES!E277</f>
        <v>21</v>
      </c>
      <c r="S278" s="269">
        <f>JAN!H277</f>
        <v>77</v>
      </c>
      <c r="T278" s="269">
        <f>FEB!H277</f>
        <v>61</v>
      </c>
      <c r="U278" s="269">
        <f>MAR!H277</f>
        <v>34</v>
      </c>
      <c r="V278" s="269">
        <f>APR!H277</f>
        <v>56</v>
      </c>
      <c r="W278" s="269">
        <f>MEI!H277</f>
        <v>39</v>
      </c>
      <c r="X278" s="269">
        <f>JUN!H277</f>
        <v>55</v>
      </c>
      <c r="Y278" s="269">
        <f>JUL!H277</f>
        <v>40</v>
      </c>
      <c r="Z278" s="269">
        <f>AGS!H277</f>
        <v>26</v>
      </c>
      <c r="AA278" s="269">
        <f>SEPT!H277</f>
        <v>209</v>
      </c>
      <c r="AB278" s="269">
        <f>OKT!H277</f>
        <v>31</v>
      </c>
      <c r="AC278" s="269">
        <f>NOV!H277</f>
        <v>19</v>
      </c>
      <c r="AD278" s="269">
        <f>DES!H277</f>
        <v>21</v>
      </c>
      <c r="AE278" s="269">
        <f t="shared" si="0"/>
        <v>668</v>
      </c>
      <c r="AF278" s="269">
        <f t="shared" si="1"/>
        <v>668</v>
      </c>
      <c r="AG278" s="270">
        <f t="shared" si="2"/>
        <v>1</v>
      </c>
      <c r="AH278" s="271">
        <f t="shared" si="3"/>
        <v>322</v>
      </c>
      <c r="AI278" s="271">
        <f t="shared" si="4"/>
        <v>322</v>
      </c>
      <c r="AJ278" s="271">
        <f t="shared" si="5"/>
        <v>1</v>
      </c>
      <c r="AK278" s="271">
        <f t="shared" si="6"/>
        <v>346</v>
      </c>
      <c r="AL278" s="271">
        <f t="shared" si="7"/>
        <v>346</v>
      </c>
      <c r="AM278" s="271">
        <f t="shared" si="8"/>
        <v>1</v>
      </c>
    </row>
    <row r="279" spans="1:39" ht="15.75" customHeight="1" x14ac:dyDescent="0.3">
      <c r="A279" s="53">
        <v>277</v>
      </c>
      <c r="B279" s="53"/>
      <c r="C279" s="137" t="s">
        <v>591</v>
      </c>
      <c r="D279" s="267">
        <v>7</v>
      </c>
      <c r="E279" s="268" t="s">
        <v>304</v>
      </c>
      <c r="F279" s="268" t="s">
        <v>311</v>
      </c>
      <c r="G279" s="269">
        <f>JAN!E278</f>
        <v>155</v>
      </c>
      <c r="H279" s="269">
        <f>FEB!E278</f>
        <v>121</v>
      </c>
      <c r="I279" s="269">
        <f>MAR!E278</f>
        <v>86</v>
      </c>
      <c r="J279" s="269">
        <f>APR!E278</f>
        <v>47</v>
      </c>
      <c r="K279" s="269">
        <f>MEI!E278</f>
        <v>20</v>
      </c>
      <c r="L279" s="269">
        <f>JUN!E278</f>
        <v>38</v>
      </c>
      <c r="M279" s="269">
        <f>JUL!E278</f>
        <v>30</v>
      </c>
      <c r="N279" s="269">
        <f>AGS!E278</f>
        <v>1</v>
      </c>
      <c r="O279" s="269">
        <f>SEPT!E278</f>
        <v>25</v>
      </c>
      <c r="P279" s="269">
        <f>OKT!E278</f>
        <v>62</v>
      </c>
      <c r="Q279" s="269">
        <f>NOV!E278</f>
        <v>138</v>
      </c>
      <c r="R279" s="269">
        <f>DES!E278</f>
        <v>61</v>
      </c>
      <c r="S279" s="269">
        <f>JAN!H278</f>
        <v>155</v>
      </c>
      <c r="T279" s="269">
        <f>FEB!H278</f>
        <v>121</v>
      </c>
      <c r="U279" s="269">
        <f>MAR!H278</f>
        <v>86</v>
      </c>
      <c r="V279" s="269">
        <f>APR!H278</f>
        <v>47</v>
      </c>
      <c r="W279" s="269">
        <f>MEI!H278</f>
        <v>20</v>
      </c>
      <c r="X279" s="269">
        <f>JUN!H278</f>
        <v>38</v>
      </c>
      <c r="Y279" s="269">
        <f>JUL!H278</f>
        <v>30</v>
      </c>
      <c r="Z279" s="269">
        <f>AGS!H278</f>
        <v>1</v>
      </c>
      <c r="AA279" s="269">
        <f>SEPT!H278</f>
        <v>25</v>
      </c>
      <c r="AB279" s="269">
        <f>OKT!H278</f>
        <v>62</v>
      </c>
      <c r="AC279" s="269">
        <f>NOV!H278</f>
        <v>138</v>
      </c>
      <c r="AD279" s="269">
        <f>DES!H278</f>
        <v>61</v>
      </c>
      <c r="AE279" s="269">
        <f t="shared" si="0"/>
        <v>784</v>
      </c>
      <c r="AF279" s="269">
        <f t="shared" si="1"/>
        <v>784</v>
      </c>
      <c r="AG279" s="270">
        <f t="shared" si="2"/>
        <v>1</v>
      </c>
      <c r="AH279" s="271">
        <f t="shared" si="3"/>
        <v>467</v>
      </c>
      <c r="AI279" s="271">
        <f t="shared" si="4"/>
        <v>467</v>
      </c>
      <c r="AJ279" s="271">
        <f t="shared" si="5"/>
        <v>1</v>
      </c>
      <c r="AK279" s="271">
        <f t="shared" si="6"/>
        <v>317</v>
      </c>
      <c r="AL279" s="271">
        <f t="shared" si="7"/>
        <v>317</v>
      </c>
      <c r="AM279" s="271">
        <f t="shared" si="8"/>
        <v>1</v>
      </c>
    </row>
    <row r="280" spans="1:39" ht="15.75" customHeight="1" x14ac:dyDescent="0.3">
      <c r="A280" s="53">
        <v>278</v>
      </c>
      <c r="B280" s="53"/>
      <c r="C280" s="137" t="s">
        <v>599</v>
      </c>
      <c r="D280" s="267">
        <v>8</v>
      </c>
      <c r="E280" s="268" t="s">
        <v>304</v>
      </c>
      <c r="F280" s="268" t="s">
        <v>312</v>
      </c>
      <c r="G280" s="269">
        <f>JAN!E279</f>
        <v>33</v>
      </c>
      <c r="H280" s="269">
        <f>FEB!E279</f>
        <v>89</v>
      </c>
      <c r="I280" s="269">
        <f>MAR!E279</f>
        <v>68</v>
      </c>
      <c r="J280" s="269">
        <f>APR!E279</f>
        <v>92</v>
      </c>
      <c r="K280" s="269">
        <f>MEI!E279</f>
        <v>67</v>
      </c>
      <c r="L280" s="269">
        <f>JUN!E279</f>
        <v>21</v>
      </c>
      <c r="M280" s="269">
        <f>JUL!E279</f>
        <v>0</v>
      </c>
      <c r="N280" s="269">
        <f>AGS!E279</f>
        <v>0</v>
      </c>
      <c r="O280" s="269">
        <f>SEPT!E279</f>
        <v>20</v>
      </c>
      <c r="P280" s="269">
        <f>OKT!E279</f>
        <v>22</v>
      </c>
      <c r="Q280" s="269">
        <f>NOV!E279</f>
        <v>69</v>
      </c>
      <c r="R280" s="269">
        <f>DES!E279</f>
        <v>52</v>
      </c>
      <c r="S280" s="269">
        <f>JAN!H279</f>
        <v>33</v>
      </c>
      <c r="T280" s="269">
        <f>FEB!H279</f>
        <v>89</v>
      </c>
      <c r="U280" s="269">
        <f>MAR!H279</f>
        <v>68</v>
      </c>
      <c r="V280" s="269">
        <f>APR!H279</f>
        <v>92</v>
      </c>
      <c r="W280" s="269">
        <f>MEI!H279</f>
        <v>67</v>
      </c>
      <c r="X280" s="269">
        <f>JUN!H279</f>
        <v>21</v>
      </c>
      <c r="Y280" s="269">
        <f>JUL!H279</f>
        <v>0</v>
      </c>
      <c r="Z280" s="269">
        <f>AGS!H279</f>
        <v>0</v>
      </c>
      <c r="AA280" s="269">
        <f>SEPT!H279</f>
        <v>20</v>
      </c>
      <c r="AB280" s="269">
        <f>OKT!H279</f>
        <v>22</v>
      </c>
      <c r="AC280" s="269">
        <f>NOV!H279</f>
        <v>69</v>
      </c>
      <c r="AD280" s="269">
        <f>DES!H279</f>
        <v>52</v>
      </c>
      <c r="AE280" s="269">
        <f t="shared" si="0"/>
        <v>533</v>
      </c>
      <c r="AF280" s="269">
        <f t="shared" si="1"/>
        <v>533</v>
      </c>
      <c r="AG280" s="270">
        <f t="shared" si="2"/>
        <v>1</v>
      </c>
      <c r="AH280" s="271">
        <f t="shared" si="3"/>
        <v>370</v>
      </c>
      <c r="AI280" s="271">
        <f t="shared" si="4"/>
        <v>370</v>
      </c>
      <c r="AJ280" s="271">
        <f t="shared" si="5"/>
        <v>1</v>
      </c>
      <c r="AK280" s="271">
        <f t="shared" si="6"/>
        <v>163</v>
      </c>
      <c r="AL280" s="271">
        <f t="shared" si="7"/>
        <v>163</v>
      </c>
      <c r="AM280" s="271">
        <f t="shared" si="8"/>
        <v>1</v>
      </c>
    </row>
    <row r="281" spans="1:39" ht="15.75" customHeight="1" x14ac:dyDescent="0.3">
      <c r="A281" s="53">
        <v>279</v>
      </c>
      <c r="B281" s="53"/>
      <c r="C281" s="137" t="s">
        <v>591</v>
      </c>
      <c r="D281" s="267">
        <v>9</v>
      </c>
      <c r="E281" s="268" t="s">
        <v>304</v>
      </c>
      <c r="F281" s="268" t="s">
        <v>313</v>
      </c>
      <c r="G281" s="269">
        <f>JAN!E280</f>
        <v>25</v>
      </c>
      <c r="H281" s="269">
        <f>FEB!E280</f>
        <v>47</v>
      </c>
      <c r="I281" s="269">
        <f>MAR!E280</f>
        <v>144</v>
      </c>
      <c r="J281" s="269">
        <f>APR!E280</f>
        <v>128</v>
      </c>
      <c r="K281" s="269">
        <f>MEI!E280</f>
        <v>163</v>
      </c>
      <c r="L281" s="269">
        <f>JUN!E280</f>
        <v>117</v>
      </c>
      <c r="M281" s="269">
        <f>JUL!E280</f>
        <v>75</v>
      </c>
      <c r="N281" s="269">
        <f>AGS!E280</f>
        <v>106</v>
      </c>
      <c r="O281" s="269">
        <f>SEPT!E280</f>
        <v>139</v>
      </c>
      <c r="P281" s="269">
        <f>OKT!E280</f>
        <v>35</v>
      </c>
      <c r="Q281" s="269">
        <f>NOV!E280</f>
        <v>119</v>
      </c>
      <c r="R281" s="269">
        <f>DES!E280</f>
        <v>244</v>
      </c>
      <c r="S281" s="269">
        <f>JAN!H280</f>
        <v>25</v>
      </c>
      <c r="T281" s="269">
        <f>FEB!H280</f>
        <v>47</v>
      </c>
      <c r="U281" s="269">
        <f>MAR!H280</f>
        <v>144</v>
      </c>
      <c r="V281" s="269">
        <f>APR!H280</f>
        <v>128</v>
      </c>
      <c r="W281" s="269">
        <f>MEI!H280</f>
        <v>163</v>
      </c>
      <c r="X281" s="269">
        <f>JUN!H280</f>
        <v>117</v>
      </c>
      <c r="Y281" s="269">
        <f>JUL!H280</f>
        <v>75</v>
      </c>
      <c r="Z281" s="269">
        <f>AGS!H280</f>
        <v>106</v>
      </c>
      <c r="AA281" s="269">
        <f>SEPT!H280</f>
        <v>139</v>
      </c>
      <c r="AB281" s="269">
        <f>OKT!H280</f>
        <v>35</v>
      </c>
      <c r="AC281" s="269">
        <f>NOV!H280</f>
        <v>119</v>
      </c>
      <c r="AD281" s="269">
        <f>DES!H280</f>
        <v>244</v>
      </c>
      <c r="AE281" s="269">
        <f t="shared" si="0"/>
        <v>1342</v>
      </c>
      <c r="AF281" s="269">
        <f t="shared" si="1"/>
        <v>1342</v>
      </c>
      <c r="AG281" s="270">
        <f t="shared" si="2"/>
        <v>1</v>
      </c>
      <c r="AH281" s="271">
        <f t="shared" si="3"/>
        <v>624</v>
      </c>
      <c r="AI281" s="271">
        <f t="shared" si="4"/>
        <v>624</v>
      </c>
      <c r="AJ281" s="271">
        <f t="shared" si="5"/>
        <v>1</v>
      </c>
      <c r="AK281" s="271">
        <f t="shared" si="6"/>
        <v>718</v>
      </c>
      <c r="AL281" s="271">
        <f t="shared" si="7"/>
        <v>718</v>
      </c>
      <c r="AM281" s="271">
        <f t="shared" si="8"/>
        <v>1</v>
      </c>
    </row>
    <row r="282" spans="1:39" ht="15.75" customHeight="1" x14ac:dyDescent="0.3">
      <c r="A282" s="53">
        <v>280</v>
      </c>
      <c r="B282" s="53"/>
      <c r="C282" s="137" t="s">
        <v>591</v>
      </c>
      <c r="D282" s="267">
        <v>10</v>
      </c>
      <c r="E282" s="268" t="s">
        <v>304</v>
      </c>
      <c r="F282" s="268" t="s">
        <v>314</v>
      </c>
      <c r="G282" s="269">
        <f>JAN!E281</f>
        <v>25</v>
      </c>
      <c r="H282" s="269">
        <f>FEB!E281</f>
        <v>26</v>
      </c>
      <c r="I282" s="269">
        <f>MAR!E281</f>
        <v>30</v>
      </c>
      <c r="J282" s="269">
        <f>APR!E281</f>
        <v>58</v>
      </c>
      <c r="K282" s="269">
        <f>MEI!E281</f>
        <v>0</v>
      </c>
      <c r="L282" s="269">
        <f>JUN!E281</f>
        <v>20</v>
      </c>
      <c r="M282" s="269">
        <f>JUL!E281</f>
        <v>32</v>
      </c>
      <c r="N282" s="269">
        <f>AGS!E281</f>
        <v>10</v>
      </c>
      <c r="O282" s="269">
        <f>SEPT!E281</f>
        <v>0</v>
      </c>
      <c r="P282" s="269">
        <f>OKT!E281</f>
        <v>14</v>
      </c>
      <c r="Q282" s="269">
        <f>NOV!E281</f>
        <v>0</v>
      </c>
      <c r="R282" s="269">
        <f>DES!E281</f>
        <v>6</v>
      </c>
      <c r="S282" s="269">
        <f>JAN!H281</f>
        <v>25</v>
      </c>
      <c r="T282" s="269">
        <f>FEB!H281</f>
        <v>26</v>
      </c>
      <c r="U282" s="269">
        <f>MAR!H281</f>
        <v>30</v>
      </c>
      <c r="V282" s="269">
        <f>APR!H281</f>
        <v>58</v>
      </c>
      <c r="W282" s="269">
        <f>MEI!H281</f>
        <v>0</v>
      </c>
      <c r="X282" s="269">
        <f>JUN!H281</f>
        <v>20</v>
      </c>
      <c r="Y282" s="269">
        <f>JUL!H281</f>
        <v>32</v>
      </c>
      <c r="Z282" s="269">
        <f>AGS!H281</f>
        <v>10</v>
      </c>
      <c r="AA282" s="269">
        <f>SEPT!H281</f>
        <v>0</v>
      </c>
      <c r="AB282" s="269">
        <f>OKT!H281</f>
        <v>14</v>
      </c>
      <c r="AC282" s="269">
        <f>NOV!H281</f>
        <v>0</v>
      </c>
      <c r="AD282" s="269">
        <f>DES!H281</f>
        <v>6</v>
      </c>
      <c r="AE282" s="269">
        <f t="shared" si="0"/>
        <v>221</v>
      </c>
      <c r="AF282" s="269">
        <f t="shared" si="1"/>
        <v>221</v>
      </c>
      <c r="AG282" s="270">
        <f t="shared" si="2"/>
        <v>1</v>
      </c>
      <c r="AH282" s="271">
        <f t="shared" si="3"/>
        <v>159</v>
      </c>
      <c r="AI282" s="271">
        <f t="shared" si="4"/>
        <v>159</v>
      </c>
      <c r="AJ282" s="271">
        <f t="shared" si="5"/>
        <v>1</v>
      </c>
      <c r="AK282" s="271">
        <f t="shared" si="6"/>
        <v>62</v>
      </c>
      <c r="AL282" s="271">
        <f t="shared" si="7"/>
        <v>62</v>
      </c>
      <c r="AM282" s="271">
        <f t="shared" si="8"/>
        <v>1</v>
      </c>
    </row>
    <row r="283" spans="1:39" ht="15.75" customHeight="1" x14ac:dyDescent="0.3">
      <c r="A283" s="53">
        <v>281</v>
      </c>
      <c r="B283" s="53"/>
      <c r="C283" s="137" t="s">
        <v>591</v>
      </c>
      <c r="D283" s="267">
        <v>11</v>
      </c>
      <c r="E283" s="268" t="s">
        <v>304</v>
      </c>
      <c r="F283" s="268" t="s">
        <v>315</v>
      </c>
      <c r="G283" s="269">
        <f>JAN!E282</f>
        <v>13</v>
      </c>
      <c r="H283" s="269">
        <f>FEB!E282</f>
        <v>13</v>
      </c>
      <c r="I283" s="269">
        <f>MAR!E282</f>
        <v>0</v>
      </c>
      <c r="J283" s="269">
        <f>APR!E282</f>
        <v>12</v>
      </c>
      <c r="K283" s="269">
        <f>MEI!E282</f>
        <v>0</v>
      </c>
      <c r="L283" s="269">
        <f>JUN!E282</f>
        <v>0</v>
      </c>
      <c r="M283" s="269">
        <f>JUL!E282</f>
        <v>36</v>
      </c>
      <c r="N283" s="269">
        <f>AGS!E282</f>
        <v>0</v>
      </c>
      <c r="O283" s="269">
        <f>SEPT!E282</f>
        <v>0</v>
      </c>
      <c r="P283" s="269">
        <f>OKT!E282</f>
        <v>0</v>
      </c>
      <c r="Q283" s="269">
        <f>NOV!E282</f>
        <v>0</v>
      </c>
      <c r="R283" s="269">
        <f>DES!E282</f>
        <v>0</v>
      </c>
      <c r="S283" s="269">
        <f>JAN!H282</f>
        <v>13</v>
      </c>
      <c r="T283" s="269">
        <f>FEB!H282</f>
        <v>13</v>
      </c>
      <c r="U283" s="269">
        <f>MAR!H282</f>
        <v>0</v>
      </c>
      <c r="V283" s="269">
        <f>APR!H282</f>
        <v>12</v>
      </c>
      <c r="W283" s="269">
        <f>MEI!H282</f>
        <v>0</v>
      </c>
      <c r="X283" s="269">
        <f>JUN!H282</f>
        <v>0</v>
      </c>
      <c r="Y283" s="269">
        <f>JUL!H282</f>
        <v>36</v>
      </c>
      <c r="Z283" s="269">
        <f>AGS!H282</f>
        <v>0</v>
      </c>
      <c r="AA283" s="269">
        <f>SEPT!H282</f>
        <v>0</v>
      </c>
      <c r="AB283" s="269">
        <f>OKT!H282</f>
        <v>0</v>
      </c>
      <c r="AC283" s="269">
        <f>NOV!H282</f>
        <v>0</v>
      </c>
      <c r="AD283" s="269">
        <f>DES!H282</f>
        <v>0</v>
      </c>
      <c r="AE283" s="269">
        <f t="shared" si="0"/>
        <v>74</v>
      </c>
      <c r="AF283" s="269">
        <f t="shared" si="1"/>
        <v>74</v>
      </c>
      <c r="AG283" s="270">
        <f t="shared" si="2"/>
        <v>1</v>
      </c>
      <c r="AH283" s="271">
        <f t="shared" si="3"/>
        <v>38</v>
      </c>
      <c r="AI283" s="271">
        <f t="shared" si="4"/>
        <v>38</v>
      </c>
      <c r="AJ283" s="271">
        <f t="shared" si="5"/>
        <v>1</v>
      </c>
      <c r="AK283" s="271">
        <f t="shared" si="6"/>
        <v>36</v>
      </c>
      <c r="AL283" s="271">
        <f t="shared" si="7"/>
        <v>36</v>
      </c>
      <c r="AM283" s="271">
        <f t="shared" si="8"/>
        <v>1</v>
      </c>
    </row>
    <row r="284" spans="1:39" ht="15.75" customHeight="1" x14ac:dyDescent="0.3">
      <c r="A284" s="53">
        <v>282</v>
      </c>
      <c r="B284" s="53"/>
      <c r="C284" s="137" t="s">
        <v>591</v>
      </c>
      <c r="D284" s="267">
        <v>12</v>
      </c>
      <c r="E284" s="268" t="s">
        <v>304</v>
      </c>
      <c r="F284" s="268" t="s">
        <v>316</v>
      </c>
      <c r="G284" s="269">
        <f>JAN!E283</f>
        <v>16</v>
      </c>
      <c r="H284" s="269">
        <f>FEB!E283</f>
        <v>55</v>
      </c>
      <c r="I284" s="269">
        <f>MAR!E283</f>
        <v>28</v>
      </c>
      <c r="J284" s="269">
        <f>APR!E283</f>
        <v>19</v>
      </c>
      <c r="K284" s="269">
        <f>MEI!E283</f>
        <v>34</v>
      </c>
      <c r="L284" s="269">
        <f>JUN!E283</f>
        <v>8</v>
      </c>
      <c r="M284" s="269">
        <f>JUL!E283</f>
        <v>216</v>
      </c>
      <c r="N284" s="269">
        <f>AGS!E283</f>
        <v>19</v>
      </c>
      <c r="O284" s="269">
        <f>SEPT!E283</f>
        <v>20</v>
      </c>
      <c r="P284" s="269">
        <f>OKT!E283</f>
        <v>15</v>
      </c>
      <c r="Q284" s="269">
        <f>NOV!E283</f>
        <v>15</v>
      </c>
      <c r="R284" s="269">
        <f>DES!E283</f>
        <v>48</v>
      </c>
      <c r="S284" s="269">
        <f>JAN!H283</f>
        <v>16</v>
      </c>
      <c r="T284" s="269">
        <f>FEB!H283</f>
        <v>55</v>
      </c>
      <c r="U284" s="269">
        <f>MAR!H283</f>
        <v>28</v>
      </c>
      <c r="V284" s="269">
        <f>APR!H283</f>
        <v>19</v>
      </c>
      <c r="W284" s="269">
        <f>MEI!H283</f>
        <v>34</v>
      </c>
      <c r="X284" s="269">
        <f>JUN!H283</f>
        <v>8</v>
      </c>
      <c r="Y284" s="269">
        <f>JUL!H283</f>
        <v>216</v>
      </c>
      <c r="Z284" s="269">
        <f>AGS!H283</f>
        <v>19</v>
      </c>
      <c r="AA284" s="269">
        <f>SEPT!H283</f>
        <v>20</v>
      </c>
      <c r="AB284" s="269">
        <f>OKT!H283</f>
        <v>15</v>
      </c>
      <c r="AC284" s="269">
        <f>NOV!H283</f>
        <v>15</v>
      </c>
      <c r="AD284" s="269">
        <f>DES!H283</f>
        <v>48</v>
      </c>
      <c r="AE284" s="269">
        <f t="shared" si="0"/>
        <v>493</v>
      </c>
      <c r="AF284" s="269">
        <f t="shared" si="1"/>
        <v>493</v>
      </c>
      <c r="AG284" s="270">
        <f t="shared" si="2"/>
        <v>1</v>
      </c>
      <c r="AH284" s="271">
        <f t="shared" si="3"/>
        <v>160</v>
      </c>
      <c r="AI284" s="271">
        <f t="shared" si="4"/>
        <v>160</v>
      </c>
      <c r="AJ284" s="271">
        <f t="shared" si="5"/>
        <v>1</v>
      </c>
      <c r="AK284" s="271">
        <f t="shared" si="6"/>
        <v>333</v>
      </c>
      <c r="AL284" s="271">
        <f t="shared" si="7"/>
        <v>333</v>
      </c>
      <c r="AM284" s="271">
        <f t="shared" si="8"/>
        <v>1</v>
      </c>
    </row>
    <row r="285" spans="1:39" ht="15.75" customHeight="1" x14ac:dyDescent="0.3">
      <c r="A285" s="53">
        <v>283</v>
      </c>
      <c r="B285" s="53"/>
      <c r="C285" s="137" t="s">
        <v>599</v>
      </c>
      <c r="D285" s="267">
        <v>13</v>
      </c>
      <c r="E285" s="268" t="s">
        <v>304</v>
      </c>
      <c r="F285" s="268" t="s">
        <v>317</v>
      </c>
      <c r="G285" s="269">
        <f>JAN!E284</f>
        <v>0</v>
      </c>
      <c r="H285" s="269">
        <f>FEB!E284</f>
        <v>20</v>
      </c>
      <c r="I285" s="269">
        <f>MAR!E284</f>
        <v>16</v>
      </c>
      <c r="J285" s="269">
        <f>APR!E284</f>
        <v>37</v>
      </c>
      <c r="K285" s="269">
        <f>MEI!E284</f>
        <v>57</v>
      </c>
      <c r="L285" s="269">
        <f>JUN!E284</f>
        <v>10</v>
      </c>
      <c r="M285" s="269">
        <f>JUL!E284</f>
        <v>20</v>
      </c>
      <c r="N285" s="269">
        <f>AGS!E284</f>
        <v>158</v>
      </c>
      <c r="O285" s="269">
        <f>SEPT!E284</f>
        <v>127</v>
      </c>
      <c r="P285" s="269">
        <f>OKT!E284</f>
        <v>84</v>
      </c>
      <c r="Q285" s="269">
        <f>NOV!E284</f>
        <v>364</v>
      </c>
      <c r="R285" s="269">
        <f>DES!E284</f>
        <v>0</v>
      </c>
      <c r="S285" s="269">
        <f>JAN!H284</f>
        <v>0</v>
      </c>
      <c r="T285" s="269">
        <f>FEB!H284</f>
        <v>20</v>
      </c>
      <c r="U285" s="269">
        <f>MAR!H284</f>
        <v>16</v>
      </c>
      <c r="V285" s="269">
        <f>APR!H284</f>
        <v>37</v>
      </c>
      <c r="W285" s="269">
        <f>MEI!H284</f>
        <v>57</v>
      </c>
      <c r="X285" s="269">
        <f>JUN!H284</f>
        <v>10</v>
      </c>
      <c r="Y285" s="269">
        <f>JUL!H284</f>
        <v>20</v>
      </c>
      <c r="Z285" s="269">
        <f>AGS!H284</f>
        <v>158</v>
      </c>
      <c r="AA285" s="269">
        <f>SEPT!H284</f>
        <v>127</v>
      </c>
      <c r="AB285" s="269">
        <f>OKT!H284</f>
        <v>84</v>
      </c>
      <c r="AC285" s="269">
        <f>NOV!H284</f>
        <v>364</v>
      </c>
      <c r="AD285" s="269">
        <f>DES!H284</f>
        <v>0</v>
      </c>
      <c r="AE285" s="269">
        <f t="shared" si="0"/>
        <v>893</v>
      </c>
      <c r="AF285" s="269">
        <f t="shared" si="1"/>
        <v>893</v>
      </c>
      <c r="AG285" s="270">
        <f t="shared" si="2"/>
        <v>1</v>
      </c>
      <c r="AH285" s="271">
        <f t="shared" si="3"/>
        <v>140</v>
      </c>
      <c r="AI285" s="271">
        <f t="shared" si="4"/>
        <v>140</v>
      </c>
      <c r="AJ285" s="271">
        <f t="shared" si="5"/>
        <v>1</v>
      </c>
      <c r="AK285" s="271">
        <f t="shared" si="6"/>
        <v>753</v>
      </c>
      <c r="AL285" s="271">
        <f t="shared" si="7"/>
        <v>753</v>
      </c>
      <c r="AM285" s="271">
        <f t="shared" si="8"/>
        <v>1</v>
      </c>
    </row>
    <row r="286" spans="1:39" ht="15.75" customHeight="1" x14ac:dyDescent="0.3">
      <c r="A286" s="53">
        <v>284</v>
      </c>
      <c r="B286" s="53"/>
      <c r="C286" s="137" t="s">
        <v>599</v>
      </c>
      <c r="D286" s="267">
        <v>14</v>
      </c>
      <c r="E286" s="268" t="s">
        <v>304</v>
      </c>
      <c r="F286" s="268" t="s">
        <v>318</v>
      </c>
      <c r="G286" s="269">
        <f>JAN!E285</f>
        <v>12</v>
      </c>
      <c r="H286" s="269">
        <f>FEB!E285</f>
        <v>0</v>
      </c>
      <c r="I286" s="269">
        <f>MAR!E285</f>
        <v>11</v>
      </c>
      <c r="J286" s="269">
        <f>APR!E285</f>
        <v>13</v>
      </c>
      <c r="K286" s="269">
        <f>MEI!E285</f>
        <v>14</v>
      </c>
      <c r="L286" s="269">
        <f>JUN!E285</f>
        <v>13</v>
      </c>
      <c r="M286" s="269">
        <f>JUL!E285</f>
        <v>215</v>
      </c>
      <c r="N286" s="269">
        <f>AGS!E285</f>
        <v>6</v>
      </c>
      <c r="O286" s="269">
        <f>SEPT!E285</f>
        <v>40</v>
      </c>
      <c r="P286" s="269">
        <f>OKT!E285</f>
        <v>12</v>
      </c>
      <c r="Q286" s="269">
        <f>NOV!E285</f>
        <v>13</v>
      </c>
      <c r="R286" s="269">
        <f>DES!E285</f>
        <v>10</v>
      </c>
      <c r="S286" s="269">
        <f>JAN!H285</f>
        <v>12</v>
      </c>
      <c r="T286" s="269">
        <f>FEB!H285</f>
        <v>0</v>
      </c>
      <c r="U286" s="269">
        <f>MAR!H285</f>
        <v>11</v>
      </c>
      <c r="V286" s="269">
        <f>APR!H285</f>
        <v>13</v>
      </c>
      <c r="W286" s="269">
        <f>MEI!H285</f>
        <v>14</v>
      </c>
      <c r="X286" s="269">
        <f>JUN!H285</f>
        <v>13</v>
      </c>
      <c r="Y286" s="269">
        <f>JUL!H285</f>
        <v>215</v>
      </c>
      <c r="Z286" s="269">
        <f>AGS!H285</f>
        <v>6</v>
      </c>
      <c r="AA286" s="269">
        <f>SEPT!H285</f>
        <v>40</v>
      </c>
      <c r="AB286" s="269">
        <f>OKT!H285</f>
        <v>12</v>
      </c>
      <c r="AC286" s="269">
        <f>NOV!H285</f>
        <v>13</v>
      </c>
      <c r="AD286" s="269">
        <f>DES!H285</f>
        <v>10</v>
      </c>
      <c r="AE286" s="269">
        <f t="shared" si="0"/>
        <v>359</v>
      </c>
      <c r="AF286" s="269">
        <f t="shared" si="1"/>
        <v>359</v>
      </c>
      <c r="AG286" s="270">
        <f t="shared" si="2"/>
        <v>1</v>
      </c>
      <c r="AH286" s="271">
        <f t="shared" si="3"/>
        <v>63</v>
      </c>
      <c r="AI286" s="271">
        <f t="shared" si="4"/>
        <v>63</v>
      </c>
      <c r="AJ286" s="271">
        <f t="shared" si="5"/>
        <v>1</v>
      </c>
      <c r="AK286" s="271">
        <f t="shared" si="6"/>
        <v>296</v>
      </c>
      <c r="AL286" s="271">
        <f t="shared" si="7"/>
        <v>296</v>
      </c>
      <c r="AM286" s="271">
        <f t="shared" si="8"/>
        <v>1</v>
      </c>
    </row>
    <row r="287" spans="1:39" ht="15.75" customHeight="1" x14ac:dyDescent="0.3">
      <c r="A287" s="53">
        <v>285</v>
      </c>
      <c r="B287" s="53"/>
      <c r="C287" s="137" t="s">
        <v>599</v>
      </c>
      <c r="D287" s="267">
        <v>15</v>
      </c>
      <c r="E287" s="268" t="s">
        <v>304</v>
      </c>
      <c r="F287" s="268" t="s">
        <v>319</v>
      </c>
      <c r="G287" s="269">
        <f>JAN!E286</f>
        <v>90</v>
      </c>
      <c r="H287" s="269">
        <f>FEB!E286</f>
        <v>65</v>
      </c>
      <c r="I287" s="269">
        <f>MAR!E286</f>
        <v>130</v>
      </c>
      <c r="J287" s="269">
        <f>APR!E286</f>
        <v>123</v>
      </c>
      <c r="K287" s="269">
        <f>MEI!E286</f>
        <v>123</v>
      </c>
      <c r="L287" s="269">
        <f>JUN!E286</f>
        <v>0</v>
      </c>
      <c r="M287" s="269">
        <f>JUL!E286</f>
        <v>0</v>
      </c>
      <c r="N287" s="269">
        <f>AGS!E286</f>
        <v>10</v>
      </c>
      <c r="O287" s="269">
        <f>SEPT!E286</f>
        <v>72</v>
      </c>
      <c r="P287" s="269">
        <f>OKT!E286</f>
        <v>0</v>
      </c>
      <c r="Q287" s="269">
        <f>NOV!E286</f>
        <v>20</v>
      </c>
      <c r="R287" s="269">
        <f>DES!E286</f>
        <v>31</v>
      </c>
      <c r="S287" s="269">
        <f>JAN!H286</f>
        <v>90</v>
      </c>
      <c r="T287" s="269">
        <f>FEB!H286</f>
        <v>65</v>
      </c>
      <c r="U287" s="269">
        <f>MAR!H286</f>
        <v>130</v>
      </c>
      <c r="V287" s="269">
        <f>APR!H286</f>
        <v>123</v>
      </c>
      <c r="W287" s="269">
        <f>MEI!H286</f>
        <v>123</v>
      </c>
      <c r="X287" s="269">
        <f>JUN!H286</f>
        <v>0</v>
      </c>
      <c r="Y287" s="269">
        <f>JUL!H286</f>
        <v>0</v>
      </c>
      <c r="Z287" s="269">
        <f>AGS!H286</f>
        <v>10</v>
      </c>
      <c r="AA287" s="269">
        <f>SEPT!H286</f>
        <v>72</v>
      </c>
      <c r="AB287" s="269">
        <f>OKT!H286</f>
        <v>0</v>
      </c>
      <c r="AC287" s="269">
        <f>NOV!H286</f>
        <v>20</v>
      </c>
      <c r="AD287" s="269">
        <f>DES!H286</f>
        <v>31</v>
      </c>
      <c r="AE287" s="269">
        <f t="shared" si="0"/>
        <v>664</v>
      </c>
      <c r="AF287" s="269">
        <f t="shared" si="1"/>
        <v>664</v>
      </c>
      <c r="AG287" s="270">
        <f t="shared" si="2"/>
        <v>1</v>
      </c>
      <c r="AH287" s="271">
        <f t="shared" si="3"/>
        <v>531</v>
      </c>
      <c r="AI287" s="271">
        <f t="shared" si="4"/>
        <v>531</v>
      </c>
      <c r="AJ287" s="271">
        <f t="shared" si="5"/>
        <v>1</v>
      </c>
      <c r="AK287" s="271">
        <f t="shared" si="6"/>
        <v>133</v>
      </c>
      <c r="AL287" s="271">
        <f t="shared" si="7"/>
        <v>133</v>
      </c>
      <c r="AM287" s="271">
        <f t="shared" si="8"/>
        <v>1</v>
      </c>
    </row>
    <row r="288" spans="1:39" ht="15.75" customHeight="1" x14ac:dyDescent="0.3">
      <c r="A288" s="53">
        <v>286</v>
      </c>
      <c r="B288" s="53"/>
      <c r="C288" s="137" t="s">
        <v>599</v>
      </c>
      <c r="D288" s="267">
        <v>16</v>
      </c>
      <c r="E288" s="268" t="s">
        <v>304</v>
      </c>
      <c r="F288" s="268" t="s">
        <v>320</v>
      </c>
      <c r="G288" s="269">
        <f>JAN!E287</f>
        <v>0</v>
      </c>
      <c r="H288" s="269">
        <f>FEB!E287</f>
        <v>54</v>
      </c>
      <c r="I288" s="269">
        <f>MAR!E287</f>
        <v>216</v>
      </c>
      <c r="J288" s="269">
        <f>APR!E287</f>
        <v>133</v>
      </c>
      <c r="K288" s="269">
        <f>MEI!E287</f>
        <v>87</v>
      </c>
      <c r="L288" s="269">
        <f>JUN!E287</f>
        <v>51</v>
      </c>
      <c r="M288" s="269">
        <f>JUL!E287</f>
        <v>4</v>
      </c>
      <c r="N288" s="269">
        <f>AGS!E287</f>
        <v>0</v>
      </c>
      <c r="O288" s="269">
        <f>SEPT!E287</f>
        <v>0</v>
      </c>
      <c r="P288" s="269">
        <f>OKT!E287</f>
        <v>0</v>
      </c>
      <c r="Q288" s="269">
        <f>NOV!E287</f>
        <v>0</v>
      </c>
      <c r="R288" s="269">
        <f>DES!E287</f>
        <v>0</v>
      </c>
      <c r="S288" s="269">
        <f>JAN!H287</f>
        <v>0</v>
      </c>
      <c r="T288" s="269">
        <f>FEB!H287</f>
        <v>54</v>
      </c>
      <c r="U288" s="269">
        <f>MAR!H287</f>
        <v>216</v>
      </c>
      <c r="V288" s="269">
        <f>APR!H287</f>
        <v>133</v>
      </c>
      <c r="W288" s="269">
        <f>MEI!H287</f>
        <v>87</v>
      </c>
      <c r="X288" s="269">
        <f>JUN!H287</f>
        <v>51</v>
      </c>
      <c r="Y288" s="269">
        <f>JUL!H287</f>
        <v>4</v>
      </c>
      <c r="Z288" s="269">
        <f>AGS!H287</f>
        <v>0</v>
      </c>
      <c r="AA288" s="269">
        <f>SEPT!H287</f>
        <v>0</v>
      </c>
      <c r="AB288" s="269">
        <f>OKT!H287</f>
        <v>0</v>
      </c>
      <c r="AC288" s="269">
        <f>NOV!H287</f>
        <v>0</v>
      </c>
      <c r="AD288" s="269">
        <f>DES!H287</f>
        <v>0</v>
      </c>
      <c r="AE288" s="269">
        <f t="shared" si="0"/>
        <v>545</v>
      </c>
      <c r="AF288" s="269">
        <f t="shared" si="1"/>
        <v>545</v>
      </c>
      <c r="AG288" s="270">
        <f t="shared" si="2"/>
        <v>1</v>
      </c>
      <c r="AH288" s="271">
        <f t="shared" si="3"/>
        <v>541</v>
      </c>
      <c r="AI288" s="271">
        <f t="shared" si="4"/>
        <v>541</v>
      </c>
      <c r="AJ288" s="271">
        <f t="shared" si="5"/>
        <v>1</v>
      </c>
      <c r="AK288" s="271">
        <f t="shared" si="6"/>
        <v>4</v>
      </c>
      <c r="AL288" s="271">
        <f t="shared" si="7"/>
        <v>4</v>
      </c>
      <c r="AM288" s="271">
        <f t="shared" si="8"/>
        <v>1</v>
      </c>
    </row>
    <row r="289" spans="1:39" ht="15.75" customHeight="1" x14ac:dyDescent="0.3">
      <c r="A289" s="53">
        <v>287</v>
      </c>
      <c r="B289" s="53"/>
      <c r="C289" s="137" t="s">
        <v>599</v>
      </c>
      <c r="D289" s="267">
        <v>17</v>
      </c>
      <c r="E289" s="268" t="s">
        <v>304</v>
      </c>
      <c r="F289" s="268" t="s">
        <v>321</v>
      </c>
      <c r="G289" s="269">
        <f>JAN!E288</f>
        <v>8</v>
      </c>
      <c r="H289" s="269">
        <f>FEB!E288</f>
        <v>4</v>
      </c>
      <c r="I289" s="269">
        <f>MAR!E288</f>
        <v>15</v>
      </c>
      <c r="J289" s="269">
        <f>APR!E288</f>
        <v>8</v>
      </c>
      <c r="K289" s="269">
        <f>MEI!E288</f>
        <v>8</v>
      </c>
      <c r="L289" s="269">
        <f>JUN!E288</f>
        <v>0</v>
      </c>
      <c r="M289" s="269">
        <f>JUL!E288</f>
        <v>24</v>
      </c>
      <c r="N289" s="269">
        <f>AGS!E288</f>
        <v>14</v>
      </c>
      <c r="O289" s="269">
        <f>SEPT!E288</f>
        <v>10</v>
      </c>
      <c r="P289" s="269">
        <f>OKT!E288</f>
        <v>19</v>
      </c>
      <c r="Q289" s="269">
        <f>NOV!E288</f>
        <v>11</v>
      </c>
      <c r="R289" s="269">
        <f>DES!E288</f>
        <v>15</v>
      </c>
      <c r="S289" s="269">
        <f>JAN!H288</f>
        <v>8</v>
      </c>
      <c r="T289" s="269">
        <f>FEB!H288</f>
        <v>4</v>
      </c>
      <c r="U289" s="269">
        <f>MAR!H288</f>
        <v>15</v>
      </c>
      <c r="V289" s="269">
        <f>APR!H288</f>
        <v>8</v>
      </c>
      <c r="W289" s="269">
        <f>MEI!H288</f>
        <v>8</v>
      </c>
      <c r="X289" s="269">
        <f>JUN!H288</f>
        <v>0</v>
      </c>
      <c r="Y289" s="269">
        <f>JUL!H288</f>
        <v>24</v>
      </c>
      <c r="Z289" s="269">
        <f>AGS!H288</f>
        <v>14</v>
      </c>
      <c r="AA289" s="269">
        <f>SEPT!H288</f>
        <v>10</v>
      </c>
      <c r="AB289" s="269">
        <f>OKT!H288</f>
        <v>19</v>
      </c>
      <c r="AC289" s="269">
        <f>NOV!H288</f>
        <v>11</v>
      </c>
      <c r="AD289" s="269">
        <f>DES!H288</f>
        <v>15</v>
      </c>
      <c r="AE289" s="269">
        <f t="shared" si="0"/>
        <v>136</v>
      </c>
      <c r="AF289" s="269">
        <f t="shared" si="1"/>
        <v>136</v>
      </c>
      <c r="AG289" s="270">
        <f t="shared" si="2"/>
        <v>1</v>
      </c>
      <c r="AH289" s="271">
        <f t="shared" si="3"/>
        <v>43</v>
      </c>
      <c r="AI289" s="271">
        <f t="shared" si="4"/>
        <v>43</v>
      </c>
      <c r="AJ289" s="271">
        <f t="shared" si="5"/>
        <v>1</v>
      </c>
      <c r="AK289" s="271">
        <f t="shared" si="6"/>
        <v>93</v>
      </c>
      <c r="AL289" s="271">
        <f t="shared" si="7"/>
        <v>93</v>
      </c>
      <c r="AM289" s="271">
        <f t="shared" si="8"/>
        <v>1</v>
      </c>
    </row>
    <row r="290" spans="1:39" ht="15.75" customHeight="1" x14ac:dyDescent="0.3">
      <c r="A290" s="53">
        <v>288</v>
      </c>
      <c r="B290" s="53"/>
      <c r="C290" s="137" t="s">
        <v>591</v>
      </c>
      <c r="D290" s="137">
        <v>1</v>
      </c>
      <c r="E290" s="53" t="s">
        <v>322</v>
      </c>
      <c r="F290" s="53" t="s">
        <v>323</v>
      </c>
      <c r="G290" s="151">
        <f>JAN!E289</f>
        <v>0</v>
      </c>
      <c r="H290" s="151">
        <f>FEB!E289</f>
        <v>2</v>
      </c>
      <c r="I290" s="151">
        <f>MAR!E289</f>
        <v>1</v>
      </c>
      <c r="J290" s="151">
        <f>APR!E289</f>
        <v>0</v>
      </c>
      <c r="K290" s="151">
        <f>MEI!E289</f>
        <v>1</v>
      </c>
      <c r="L290" s="151">
        <f>JUN!E289</f>
        <v>1</v>
      </c>
      <c r="M290" s="151">
        <f>JUL!E289</f>
        <v>0</v>
      </c>
      <c r="N290" s="151">
        <f>AGS!E289</f>
        <v>0</v>
      </c>
      <c r="O290" s="151">
        <f>SEPT!E289</f>
        <v>0</v>
      </c>
      <c r="P290" s="151">
        <f>OKT!E289</f>
        <v>0</v>
      </c>
      <c r="Q290" s="151">
        <f>NOV!E289</f>
        <v>2</v>
      </c>
      <c r="R290" s="151">
        <f>DES!E289</f>
        <v>28</v>
      </c>
      <c r="S290" s="151">
        <f>JAN!H289</f>
        <v>0</v>
      </c>
      <c r="T290" s="151">
        <f>FEB!H289</f>
        <v>2</v>
      </c>
      <c r="U290" s="151">
        <f>MAR!H289</f>
        <v>1</v>
      </c>
      <c r="V290" s="151">
        <f>APR!H289</f>
        <v>0</v>
      </c>
      <c r="W290" s="151">
        <f>MEI!H289</f>
        <v>1</v>
      </c>
      <c r="X290" s="151">
        <f>JUN!H289</f>
        <v>1</v>
      </c>
      <c r="Y290" s="151">
        <f>JUL!H289</f>
        <v>0</v>
      </c>
      <c r="Z290" s="151">
        <f>AGS!H289</f>
        <v>0</v>
      </c>
      <c r="AA290" s="151">
        <f>SEPT!H289</f>
        <v>0</v>
      </c>
      <c r="AB290" s="151">
        <f>OKT!H289</f>
        <v>0</v>
      </c>
      <c r="AC290" s="151">
        <f>NOV!H289</f>
        <v>2</v>
      </c>
      <c r="AD290" s="151">
        <f>DES!H289</f>
        <v>28</v>
      </c>
      <c r="AE290" s="151">
        <f t="shared" si="0"/>
        <v>35</v>
      </c>
      <c r="AF290" s="151">
        <f t="shared" si="1"/>
        <v>35</v>
      </c>
      <c r="AG290" s="152">
        <f t="shared" si="2"/>
        <v>1</v>
      </c>
      <c r="AH290" s="82">
        <f t="shared" si="3"/>
        <v>5</v>
      </c>
      <c r="AI290" s="82">
        <f t="shared" si="4"/>
        <v>5</v>
      </c>
      <c r="AJ290" s="82">
        <f t="shared" si="5"/>
        <v>1</v>
      </c>
      <c r="AK290" s="82">
        <f t="shared" si="6"/>
        <v>30</v>
      </c>
      <c r="AL290" s="82">
        <f t="shared" si="7"/>
        <v>30</v>
      </c>
      <c r="AM290" s="82">
        <f t="shared" si="8"/>
        <v>1</v>
      </c>
    </row>
    <row r="291" spans="1:39" ht="15.75" customHeight="1" x14ac:dyDescent="0.3">
      <c r="A291" s="53">
        <v>289</v>
      </c>
      <c r="B291" s="53"/>
      <c r="C291" s="137" t="s">
        <v>599</v>
      </c>
      <c r="D291" s="137">
        <v>2</v>
      </c>
      <c r="E291" s="53" t="s">
        <v>322</v>
      </c>
      <c r="F291" s="53" t="s">
        <v>324</v>
      </c>
      <c r="G291" s="151">
        <f>JAN!E290</f>
        <v>279</v>
      </c>
      <c r="H291" s="151">
        <f>FEB!E290</f>
        <v>486</v>
      </c>
      <c r="I291" s="151">
        <f>MAR!E290</f>
        <v>369</v>
      </c>
      <c r="J291" s="151">
        <f>APR!E290</f>
        <v>366</v>
      </c>
      <c r="K291" s="151">
        <f>MEI!E290</f>
        <v>392</v>
      </c>
      <c r="L291" s="151">
        <f>JUN!E290</f>
        <v>277</v>
      </c>
      <c r="M291" s="151">
        <f>JUL!E290</f>
        <v>24</v>
      </c>
      <c r="N291" s="151">
        <f>AGS!E290</f>
        <v>72</v>
      </c>
      <c r="O291" s="151">
        <f>SEPT!E290</f>
        <v>118</v>
      </c>
      <c r="P291" s="151">
        <f>OKT!E290</f>
        <v>58</v>
      </c>
      <c r="Q291" s="151">
        <f>NOV!E290</f>
        <v>364</v>
      </c>
      <c r="R291" s="151">
        <f>DES!E290</f>
        <v>348</v>
      </c>
      <c r="S291" s="151">
        <f>JAN!H290</f>
        <v>279</v>
      </c>
      <c r="T291" s="151">
        <f>FEB!H290</f>
        <v>486</v>
      </c>
      <c r="U291" s="151">
        <f>MAR!H290</f>
        <v>369</v>
      </c>
      <c r="V291" s="151">
        <f>APR!H290</f>
        <v>366</v>
      </c>
      <c r="W291" s="151">
        <f>MEI!H290</f>
        <v>392</v>
      </c>
      <c r="X291" s="151">
        <f>JUN!H290</f>
        <v>277</v>
      </c>
      <c r="Y291" s="151">
        <f>JUL!H290</f>
        <v>24</v>
      </c>
      <c r="Z291" s="151">
        <f>AGS!H290</f>
        <v>72</v>
      </c>
      <c r="AA291" s="151">
        <f>SEPT!H290</f>
        <v>458</v>
      </c>
      <c r="AB291" s="151">
        <f>OKT!H290</f>
        <v>255</v>
      </c>
      <c r="AC291" s="151">
        <f>NOV!H290</f>
        <v>364</v>
      </c>
      <c r="AD291" s="151">
        <f>DES!H290</f>
        <v>348</v>
      </c>
      <c r="AE291" s="151">
        <f t="shared" si="0"/>
        <v>3153</v>
      </c>
      <c r="AF291" s="151">
        <f t="shared" si="1"/>
        <v>3690</v>
      </c>
      <c r="AG291" s="152">
        <f t="shared" si="2"/>
        <v>1.170313986679353</v>
      </c>
      <c r="AH291" s="82">
        <f t="shared" si="3"/>
        <v>2169</v>
      </c>
      <c r="AI291" s="82">
        <f t="shared" si="4"/>
        <v>2169</v>
      </c>
      <c r="AJ291" s="82">
        <f t="shared" si="5"/>
        <v>1</v>
      </c>
      <c r="AK291" s="82">
        <f t="shared" si="6"/>
        <v>984</v>
      </c>
      <c r="AL291" s="82">
        <f t="shared" si="7"/>
        <v>1521</v>
      </c>
      <c r="AM291" s="82">
        <f t="shared" si="8"/>
        <v>1.5457317073170731</v>
      </c>
    </row>
    <row r="292" spans="1:39" ht="15.75" customHeight="1" x14ac:dyDescent="0.3">
      <c r="A292" s="53">
        <v>290</v>
      </c>
      <c r="B292" s="53"/>
      <c r="C292" s="137" t="s">
        <v>599</v>
      </c>
      <c r="D292" s="137">
        <v>3</v>
      </c>
      <c r="E292" s="53" t="s">
        <v>322</v>
      </c>
      <c r="F292" s="53" t="s">
        <v>325</v>
      </c>
      <c r="G292" s="151">
        <f>JAN!E291</f>
        <v>58</v>
      </c>
      <c r="H292" s="151">
        <f>FEB!E291</f>
        <v>49</v>
      </c>
      <c r="I292" s="151">
        <f>MAR!E291</f>
        <v>23</v>
      </c>
      <c r="J292" s="151">
        <f>APR!E291</f>
        <v>25</v>
      </c>
      <c r="K292" s="151">
        <f>MEI!E291</f>
        <v>18</v>
      </c>
      <c r="L292" s="151">
        <f>JUN!E291</f>
        <v>21</v>
      </c>
      <c r="M292" s="151">
        <f>JUL!E291</f>
        <v>1</v>
      </c>
      <c r="N292" s="151">
        <f>AGS!E291</f>
        <v>13</v>
      </c>
      <c r="O292" s="151">
        <f>SEPT!E291</f>
        <v>41</v>
      </c>
      <c r="P292" s="151">
        <f>OKT!E291</f>
        <v>87</v>
      </c>
      <c r="Q292" s="151">
        <f>NOV!E291</f>
        <v>21</v>
      </c>
      <c r="R292" s="151">
        <f>DES!E291</f>
        <v>19</v>
      </c>
      <c r="S292" s="151">
        <f>JAN!H291</f>
        <v>58</v>
      </c>
      <c r="T292" s="151">
        <f>FEB!H291</f>
        <v>49</v>
      </c>
      <c r="U292" s="151">
        <f>MAR!H291</f>
        <v>23</v>
      </c>
      <c r="V292" s="151">
        <f>APR!H291</f>
        <v>25</v>
      </c>
      <c r="W292" s="151">
        <f>MEI!H291</f>
        <v>18</v>
      </c>
      <c r="X292" s="151">
        <f>JUN!H291</f>
        <v>21</v>
      </c>
      <c r="Y292" s="151">
        <f>JUL!H291</f>
        <v>1</v>
      </c>
      <c r="Z292" s="151">
        <f>AGS!H291</f>
        <v>13</v>
      </c>
      <c r="AA292" s="151">
        <f>SEPT!H291</f>
        <v>30</v>
      </c>
      <c r="AB292" s="151">
        <f>OKT!H291</f>
        <v>87</v>
      </c>
      <c r="AC292" s="151">
        <f>NOV!H291</f>
        <v>21</v>
      </c>
      <c r="AD292" s="151">
        <f>DES!H291</f>
        <v>19</v>
      </c>
      <c r="AE292" s="151">
        <f t="shared" si="0"/>
        <v>376</v>
      </c>
      <c r="AF292" s="151">
        <f t="shared" si="1"/>
        <v>365</v>
      </c>
      <c r="AG292" s="152">
        <f t="shared" si="2"/>
        <v>0.9707446808510638</v>
      </c>
      <c r="AH292" s="82">
        <f t="shared" si="3"/>
        <v>194</v>
      </c>
      <c r="AI292" s="82">
        <f t="shared" si="4"/>
        <v>194</v>
      </c>
      <c r="AJ292" s="82">
        <f t="shared" si="5"/>
        <v>1</v>
      </c>
      <c r="AK292" s="82">
        <f t="shared" si="6"/>
        <v>182</v>
      </c>
      <c r="AL292" s="82">
        <f t="shared" si="7"/>
        <v>171</v>
      </c>
      <c r="AM292" s="82">
        <f t="shared" si="8"/>
        <v>0.93956043956043955</v>
      </c>
    </row>
    <row r="293" spans="1:39" ht="15.75" customHeight="1" x14ac:dyDescent="0.3">
      <c r="A293" s="53">
        <v>291</v>
      </c>
      <c r="B293" s="53"/>
      <c r="C293" s="137" t="s">
        <v>599</v>
      </c>
      <c r="D293" s="137">
        <v>4</v>
      </c>
      <c r="E293" s="53" t="s">
        <v>322</v>
      </c>
      <c r="F293" s="53" t="s">
        <v>326</v>
      </c>
      <c r="G293" s="151">
        <f>JAN!E292</f>
        <v>542</v>
      </c>
      <c r="H293" s="151">
        <f>FEB!E292</f>
        <v>260</v>
      </c>
      <c r="I293" s="151">
        <f>MAR!E292</f>
        <v>188</v>
      </c>
      <c r="J293" s="151">
        <f>APR!E292</f>
        <v>268</v>
      </c>
      <c r="K293" s="151">
        <f>MEI!E292</f>
        <v>320</v>
      </c>
      <c r="L293" s="151">
        <f>JUN!E292</f>
        <v>79</v>
      </c>
      <c r="M293" s="151">
        <f>JUL!E292</f>
        <v>312</v>
      </c>
      <c r="N293" s="151">
        <f>AGS!E292</f>
        <v>159</v>
      </c>
      <c r="O293" s="151">
        <f>SEPT!E292</f>
        <v>213</v>
      </c>
      <c r="P293" s="151">
        <f>OKT!E292</f>
        <v>186</v>
      </c>
      <c r="Q293" s="151">
        <f>NOV!E292</f>
        <v>83</v>
      </c>
      <c r="R293" s="151">
        <f>DES!E292</f>
        <v>115</v>
      </c>
      <c r="S293" s="151">
        <f>JAN!H292</f>
        <v>542</v>
      </c>
      <c r="T293" s="151">
        <f>FEB!H292</f>
        <v>260</v>
      </c>
      <c r="U293" s="151">
        <f>MAR!H292</f>
        <v>188</v>
      </c>
      <c r="V293" s="151">
        <f>APR!H292</f>
        <v>268</v>
      </c>
      <c r="W293" s="151">
        <f>MEI!H292</f>
        <v>320</v>
      </c>
      <c r="X293" s="151">
        <f>JUN!H292</f>
        <v>79</v>
      </c>
      <c r="Y293" s="151">
        <f>JUL!H292</f>
        <v>312</v>
      </c>
      <c r="Z293" s="151">
        <f>AGS!H292</f>
        <v>159</v>
      </c>
      <c r="AA293" s="151">
        <f>SEPT!H292</f>
        <v>213</v>
      </c>
      <c r="AB293" s="151">
        <f>OKT!H292</f>
        <v>186</v>
      </c>
      <c r="AC293" s="151">
        <f>NOV!H292</f>
        <v>83</v>
      </c>
      <c r="AD293" s="151">
        <f>DES!H292</f>
        <v>115</v>
      </c>
      <c r="AE293" s="151">
        <f t="shared" si="0"/>
        <v>2725</v>
      </c>
      <c r="AF293" s="151">
        <f t="shared" si="1"/>
        <v>2725</v>
      </c>
      <c r="AG293" s="152">
        <f t="shared" si="2"/>
        <v>1</v>
      </c>
      <c r="AH293" s="82">
        <f t="shared" si="3"/>
        <v>1657</v>
      </c>
      <c r="AI293" s="82">
        <f t="shared" si="4"/>
        <v>1657</v>
      </c>
      <c r="AJ293" s="82">
        <f t="shared" si="5"/>
        <v>1</v>
      </c>
      <c r="AK293" s="82">
        <f t="shared" si="6"/>
        <v>1068</v>
      </c>
      <c r="AL293" s="82">
        <f t="shared" si="7"/>
        <v>1068</v>
      </c>
      <c r="AM293" s="82">
        <f t="shared" si="8"/>
        <v>1</v>
      </c>
    </row>
    <row r="294" spans="1:39" ht="15.75" customHeight="1" x14ac:dyDescent="0.3">
      <c r="A294" s="53">
        <v>292</v>
      </c>
      <c r="B294" s="53"/>
      <c r="C294" s="137" t="s">
        <v>599</v>
      </c>
      <c r="D294" s="137">
        <v>5</v>
      </c>
      <c r="E294" s="53" t="s">
        <v>322</v>
      </c>
      <c r="F294" s="53" t="s">
        <v>327</v>
      </c>
      <c r="G294" s="151">
        <f>JAN!E293</f>
        <v>23</v>
      </c>
      <c r="H294" s="151">
        <f>FEB!E293</f>
        <v>74</v>
      </c>
      <c r="I294" s="151">
        <f>MAR!E293</f>
        <v>49</v>
      </c>
      <c r="J294" s="151">
        <f>APR!E293</f>
        <v>85</v>
      </c>
      <c r="K294" s="151">
        <f>MEI!E293</f>
        <v>78</v>
      </c>
      <c r="L294" s="151">
        <f>JUN!E293</f>
        <v>60</v>
      </c>
      <c r="M294" s="151">
        <f>JUL!E293</f>
        <v>28</v>
      </c>
      <c r="N294" s="151">
        <f>AGS!E293</f>
        <v>23</v>
      </c>
      <c r="O294" s="151">
        <f>SEPT!E293</f>
        <v>16</v>
      </c>
      <c r="P294" s="151">
        <f>OKT!E293</f>
        <v>24</v>
      </c>
      <c r="Q294" s="151">
        <f>NOV!E293</f>
        <v>31</v>
      </c>
      <c r="R294" s="151">
        <f>DES!E293</f>
        <v>9</v>
      </c>
      <c r="S294" s="151">
        <f>JAN!H293</f>
        <v>23</v>
      </c>
      <c r="T294" s="151">
        <f>FEB!H293</f>
        <v>74</v>
      </c>
      <c r="U294" s="151">
        <f>MAR!H293</f>
        <v>49</v>
      </c>
      <c r="V294" s="151">
        <f>APR!H293</f>
        <v>85</v>
      </c>
      <c r="W294" s="151">
        <f>MEI!H293</f>
        <v>78</v>
      </c>
      <c r="X294" s="151">
        <f>JUN!H293</f>
        <v>60</v>
      </c>
      <c r="Y294" s="151">
        <f>JUL!H293</f>
        <v>28</v>
      </c>
      <c r="Z294" s="151">
        <f>AGS!H293</f>
        <v>23</v>
      </c>
      <c r="AA294" s="151">
        <f>SEPT!H293</f>
        <v>16</v>
      </c>
      <c r="AB294" s="151">
        <f>OKT!H293</f>
        <v>24</v>
      </c>
      <c r="AC294" s="151">
        <f>NOV!H293</f>
        <v>31</v>
      </c>
      <c r="AD294" s="151">
        <f>DES!H293</f>
        <v>9</v>
      </c>
      <c r="AE294" s="151">
        <f t="shared" si="0"/>
        <v>500</v>
      </c>
      <c r="AF294" s="151">
        <f t="shared" si="1"/>
        <v>500</v>
      </c>
      <c r="AG294" s="152">
        <f t="shared" si="2"/>
        <v>1</v>
      </c>
      <c r="AH294" s="82">
        <f t="shared" si="3"/>
        <v>369</v>
      </c>
      <c r="AI294" s="82">
        <f t="shared" si="4"/>
        <v>369</v>
      </c>
      <c r="AJ294" s="82">
        <f t="shared" si="5"/>
        <v>1</v>
      </c>
      <c r="AK294" s="82">
        <f t="shared" si="6"/>
        <v>131</v>
      </c>
      <c r="AL294" s="82">
        <f t="shared" si="7"/>
        <v>131</v>
      </c>
      <c r="AM294" s="82">
        <f t="shared" si="8"/>
        <v>1</v>
      </c>
    </row>
    <row r="295" spans="1:39" ht="15.75" customHeight="1" x14ac:dyDescent="0.3">
      <c r="A295" s="53">
        <v>293</v>
      </c>
      <c r="B295" s="53"/>
      <c r="C295" s="137" t="s">
        <v>599</v>
      </c>
      <c r="D295" s="137">
        <v>6</v>
      </c>
      <c r="E295" s="53" t="s">
        <v>322</v>
      </c>
      <c r="F295" s="53" t="s">
        <v>328</v>
      </c>
      <c r="G295" s="151">
        <f>JAN!E294</f>
        <v>124</v>
      </c>
      <c r="H295" s="151">
        <f>FEB!E294</f>
        <v>335</v>
      </c>
      <c r="I295" s="151">
        <f>MAR!E294</f>
        <v>76</v>
      </c>
      <c r="J295" s="151">
        <f>APR!E294</f>
        <v>39</v>
      </c>
      <c r="K295" s="151">
        <f>MEI!E294</f>
        <v>21</v>
      </c>
      <c r="L295" s="151">
        <f>JUN!E294</f>
        <v>43</v>
      </c>
      <c r="M295" s="151">
        <f>JUL!E294</f>
        <v>345</v>
      </c>
      <c r="N295" s="151">
        <f>AGS!E294</f>
        <v>23</v>
      </c>
      <c r="O295" s="151">
        <f>SEPT!E294</f>
        <v>24</v>
      </c>
      <c r="P295" s="151">
        <f>OKT!E294</f>
        <v>23</v>
      </c>
      <c r="Q295" s="151">
        <f>NOV!E294</f>
        <v>80</v>
      </c>
      <c r="R295" s="151">
        <f>DES!E294</f>
        <v>41</v>
      </c>
      <c r="S295" s="151">
        <f>JAN!H294</f>
        <v>124</v>
      </c>
      <c r="T295" s="151">
        <f>FEB!H294</f>
        <v>335</v>
      </c>
      <c r="U295" s="151">
        <f>MAR!H294</f>
        <v>76</v>
      </c>
      <c r="V295" s="151">
        <f>APR!H294</f>
        <v>39</v>
      </c>
      <c r="W295" s="151">
        <f>MEI!H294</f>
        <v>21</v>
      </c>
      <c r="X295" s="151">
        <f>JUN!H294</f>
        <v>43</v>
      </c>
      <c r="Y295" s="151">
        <f>JUL!H294</f>
        <v>345</v>
      </c>
      <c r="Z295" s="151">
        <f>AGS!H294</f>
        <v>23</v>
      </c>
      <c r="AA295" s="151">
        <f>SEPT!H294</f>
        <v>356</v>
      </c>
      <c r="AB295" s="151">
        <f>OKT!H294</f>
        <v>217</v>
      </c>
      <c r="AC295" s="151">
        <f>NOV!H294</f>
        <v>80</v>
      </c>
      <c r="AD295" s="151">
        <f>DES!H294</f>
        <v>41</v>
      </c>
      <c r="AE295" s="151">
        <f t="shared" si="0"/>
        <v>1174</v>
      </c>
      <c r="AF295" s="151">
        <f t="shared" si="1"/>
        <v>1700</v>
      </c>
      <c r="AG295" s="152">
        <f t="shared" si="2"/>
        <v>1.4480408858603067</v>
      </c>
      <c r="AH295" s="82">
        <f t="shared" si="3"/>
        <v>638</v>
      </c>
      <c r="AI295" s="82">
        <f t="shared" si="4"/>
        <v>638</v>
      </c>
      <c r="AJ295" s="82">
        <f t="shared" si="5"/>
        <v>1</v>
      </c>
      <c r="AK295" s="82">
        <f t="shared" si="6"/>
        <v>536</v>
      </c>
      <c r="AL295" s="82">
        <f t="shared" si="7"/>
        <v>1062</v>
      </c>
      <c r="AM295" s="82">
        <f t="shared" si="8"/>
        <v>1.9813432835820894</v>
      </c>
    </row>
    <row r="296" spans="1:39" ht="15.75" customHeight="1" x14ac:dyDescent="0.3">
      <c r="A296" s="53">
        <v>294</v>
      </c>
      <c r="B296" s="53"/>
      <c r="C296" s="137" t="s">
        <v>599</v>
      </c>
      <c r="D296" s="137">
        <v>7</v>
      </c>
      <c r="E296" s="53" t="s">
        <v>322</v>
      </c>
      <c r="F296" s="53" t="s">
        <v>329</v>
      </c>
      <c r="G296" s="151">
        <f>JAN!E295</f>
        <v>529</v>
      </c>
      <c r="H296" s="151">
        <f>FEB!E295</f>
        <v>423</v>
      </c>
      <c r="I296" s="151">
        <f>MAR!E295</f>
        <v>390</v>
      </c>
      <c r="J296" s="151">
        <f>APR!E295</f>
        <v>321</v>
      </c>
      <c r="K296" s="151">
        <f>MEI!E295</f>
        <v>302</v>
      </c>
      <c r="L296" s="151">
        <f>JUN!E295</f>
        <v>189</v>
      </c>
      <c r="M296" s="151">
        <f>JUL!E295</f>
        <v>31</v>
      </c>
      <c r="N296" s="151">
        <f>AGS!E295</f>
        <v>329</v>
      </c>
      <c r="O296" s="151">
        <f>SEPT!E295</f>
        <v>413</v>
      </c>
      <c r="P296" s="151">
        <f>OKT!E295</f>
        <v>347</v>
      </c>
      <c r="Q296" s="151">
        <f>NOV!E295</f>
        <v>355</v>
      </c>
      <c r="R296" s="151">
        <f>DES!E295</f>
        <v>223</v>
      </c>
      <c r="S296" s="151">
        <f>JAN!H295</f>
        <v>529</v>
      </c>
      <c r="T296" s="151">
        <f>FEB!H295</f>
        <v>423</v>
      </c>
      <c r="U296" s="151">
        <f>MAR!H295</f>
        <v>390</v>
      </c>
      <c r="V296" s="151">
        <f>APR!H295</f>
        <v>321</v>
      </c>
      <c r="W296" s="151">
        <f>MEI!H295</f>
        <v>302</v>
      </c>
      <c r="X296" s="151">
        <f>JUN!H295</f>
        <v>189</v>
      </c>
      <c r="Y296" s="151">
        <f>JUL!H295</f>
        <v>31</v>
      </c>
      <c r="Z296" s="151">
        <f>AGS!H295</f>
        <v>329</v>
      </c>
      <c r="AA296" s="151">
        <f>SEPT!H295</f>
        <v>413</v>
      </c>
      <c r="AB296" s="151">
        <f>OKT!H295</f>
        <v>363</v>
      </c>
      <c r="AC296" s="151">
        <f>NOV!H295</f>
        <v>355</v>
      </c>
      <c r="AD296" s="151">
        <f>DES!H295</f>
        <v>223</v>
      </c>
      <c r="AE296" s="151">
        <f t="shared" si="0"/>
        <v>3852</v>
      </c>
      <c r="AF296" s="151">
        <f t="shared" si="1"/>
        <v>3868</v>
      </c>
      <c r="AG296" s="152">
        <f t="shared" si="2"/>
        <v>1.0041536863966771</v>
      </c>
      <c r="AH296" s="82">
        <f t="shared" si="3"/>
        <v>2154</v>
      </c>
      <c r="AI296" s="82">
        <f t="shared" si="4"/>
        <v>2154</v>
      </c>
      <c r="AJ296" s="82">
        <f t="shared" si="5"/>
        <v>1</v>
      </c>
      <c r="AK296" s="82">
        <f t="shared" si="6"/>
        <v>1698</v>
      </c>
      <c r="AL296" s="82">
        <f t="shared" si="7"/>
        <v>1714</v>
      </c>
      <c r="AM296" s="82">
        <f t="shared" si="8"/>
        <v>1.0094228504122498</v>
      </c>
    </row>
    <row r="297" spans="1:39" ht="15.75" customHeight="1" x14ac:dyDescent="0.3">
      <c r="A297" s="53">
        <v>295</v>
      </c>
      <c r="B297" s="53"/>
      <c r="C297" s="137" t="s">
        <v>599</v>
      </c>
      <c r="D297" s="137">
        <v>8</v>
      </c>
      <c r="E297" s="53" t="s">
        <v>322</v>
      </c>
      <c r="F297" s="53" t="s">
        <v>330</v>
      </c>
      <c r="G297" s="151">
        <f>JAN!E296</f>
        <v>114</v>
      </c>
      <c r="H297" s="151">
        <f>FEB!E296</f>
        <v>107</v>
      </c>
      <c r="I297" s="151">
        <f>MAR!E296</f>
        <v>74</v>
      </c>
      <c r="J297" s="151">
        <f>APR!E296</f>
        <v>34</v>
      </c>
      <c r="K297" s="151">
        <f>MEI!E296</f>
        <v>41</v>
      </c>
      <c r="L297" s="151">
        <f>JUN!E296</f>
        <v>9</v>
      </c>
      <c r="M297" s="151">
        <f>JUL!E296</f>
        <v>165</v>
      </c>
      <c r="N297" s="151">
        <f>AGS!E296</f>
        <v>80</v>
      </c>
      <c r="O297" s="151">
        <f>SEPT!E296</f>
        <v>35</v>
      </c>
      <c r="P297" s="151">
        <f>OKT!E296</f>
        <v>30</v>
      </c>
      <c r="Q297" s="151">
        <f>NOV!E296</f>
        <v>26</v>
      </c>
      <c r="R297" s="151">
        <f>DES!E296</f>
        <v>27</v>
      </c>
      <c r="S297" s="151">
        <f>JAN!H296</f>
        <v>114</v>
      </c>
      <c r="T297" s="151">
        <f>FEB!H296</f>
        <v>107</v>
      </c>
      <c r="U297" s="151">
        <f>MAR!H296</f>
        <v>74</v>
      </c>
      <c r="V297" s="151">
        <f>APR!H296</f>
        <v>34</v>
      </c>
      <c r="W297" s="151">
        <f>MEI!H296</f>
        <v>41</v>
      </c>
      <c r="X297" s="151">
        <f>JUN!H296</f>
        <v>9</v>
      </c>
      <c r="Y297" s="151">
        <f>JUL!H296</f>
        <v>165</v>
      </c>
      <c r="Z297" s="151">
        <f>AGS!H296</f>
        <v>80</v>
      </c>
      <c r="AA297" s="151">
        <f>SEPT!H296</f>
        <v>35</v>
      </c>
      <c r="AB297" s="151">
        <f>OKT!H296</f>
        <v>30</v>
      </c>
      <c r="AC297" s="151">
        <f>NOV!H296</f>
        <v>26</v>
      </c>
      <c r="AD297" s="151">
        <f>DES!H296</f>
        <v>27</v>
      </c>
      <c r="AE297" s="151">
        <f t="shared" si="0"/>
        <v>742</v>
      </c>
      <c r="AF297" s="151">
        <f t="shared" si="1"/>
        <v>742</v>
      </c>
      <c r="AG297" s="152">
        <f t="shared" si="2"/>
        <v>1</v>
      </c>
      <c r="AH297" s="82">
        <f t="shared" si="3"/>
        <v>379</v>
      </c>
      <c r="AI297" s="82">
        <f t="shared" si="4"/>
        <v>379</v>
      </c>
      <c r="AJ297" s="82">
        <f t="shared" si="5"/>
        <v>1</v>
      </c>
      <c r="AK297" s="82">
        <f t="shared" si="6"/>
        <v>363</v>
      </c>
      <c r="AL297" s="82">
        <f t="shared" si="7"/>
        <v>363</v>
      </c>
      <c r="AM297" s="82">
        <f t="shared" si="8"/>
        <v>1</v>
      </c>
    </row>
    <row r="298" spans="1:39" ht="15.75" customHeight="1" x14ac:dyDescent="0.3">
      <c r="A298" s="53">
        <v>296</v>
      </c>
      <c r="B298" s="53"/>
      <c r="C298" s="137" t="s">
        <v>599</v>
      </c>
      <c r="D298" s="137">
        <v>9</v>
      </c>
      <c r="E298" s="53" t="s">
        <v>322</v>
      </c>
      <c r="F298" s="53" t="s">
        <v>331</v>
      </c>
      <c r="G298" s="151">
        <f>JAN!E297</f>
        <v>293</v>
      </c>
      <c r="H298" s="151">
        <f>FEB!E297</f>
        <v>182</v>
      </c>
      <c r="I298" s="151">
        <f>MAR!E297</f>
        <v>386</v>
      </c>
      <c r="J298" s="151">
        <f>APR!E297</f>
        <v>205</v>
      </c>
      <c r="K298" s="151">
        <f>MEI!E297</f>
        <v>84</v>
      </c>
      <c r="L298" s="151">
        <f>JUN!E297</f>
        <v>149</v>
      </c>
      <c r="M298" s="151">
        <f>JUL!E297</f>
        <v>317</v>
      </c>
      <c r="N298" s="151">
        <f>AGS!E297</f>
        <v>42</v>
      </c>
      <c r="O298" s="151">
        <f>SEPT!E297</f>
        <v>45</v>
      </c>
      <c r="P298" s="151">
        <f>OKT!E297</f>
        <v>27</v>
      </c>
      <c r="Q298" s="151">
        <f>NOV!E297</f>
        <v>330</v>
      </c>
      <c r="R298" s="151">
        <f>DES!E297</f>
        <v>81</v>
      </c>
      <c r="S298" s="151">
        <f>JAN!H297</f>
        <v>293</v>
      </c>
      <c r="T298" s="151">
        <f>FEB!H297</f>
        <v>182</v>
      </c>
      <c r="U298" s="151">
        <f>MAR!H297</f>
        <v>386</v>
      </c>
      <c r="V298" s="151">
        <f>APR!H297</f>
        <v>205</v>
      </c>
      <c r="W298" s="151">
        <f>MEI!H297</f>
        <v>84</v>
      </c>
      <c r="X298" s="151">
        <f>JUN!H297</f>
        <v>149</v>
      </c>
      <c r="Y298" s="151">
        <f>JUL!H297</f>
        <v>317</v>
      </c>
      <c r="Z298" s="151">
        <f>AGS!H297</f>
        <v>42</v>
      </c>
      <c r="AA298" s="151">
        <f>SEPT!H297</f>
        <v>210</v>
      </c>
      <c r="AB298" s="151">
        <f>OKT!H297</f>
        <v>345</v>
      </c>
      <c r="AC298" s="151">
        <f>NOV!H297</f>
        <v>330</v>
      </c>
      <c r="AD298" s="151">
        <f>DES!H297</f>
        <v>81</v>
      </c>
      <c r="AE298" s="151">
        <f t="shared" si="0"/>
        <v>2141</v>
      </c>
      <c r="AF298" s="151">
        <f t="shared" si="1"/>
        <v>2624</v>
      </c>
      <c r="AG298" s="152">
        <f t="shared" si="2"/>
        <v>1.2255955161139653</v>
      </c>
      <c r="AH298" s="82">
        <f t="shared" si="3"/>
        <v>1299</v>
      </c>
      <c r="AI298" s="82">
        <f t="shared" si="4"/>
        <v>1299</v>
      </c>
      <c r="AJ298" s="82">
        <f t="shared" si="5"/>
        <v>1</v>
      </c>
      <c r="AK298" s="82">
        <f t="shared" si="6"/>
        <v>842</v>
      </c>
      <c r="AL298" s="82">
        <f t="shared" si="7"/>
        <v>1325</v>
      </c>
      <c r="AM298" s="82">
        <f t="shared" si="8"/>
        <v>1.5736342042755345</v>
      </c>
    </row>
    <row r="299" spans="1:39" ht="15.75" customHeight="1" x14ac:dyDescent="0.3">
      <c r="A299" s="53">
        <v>297</v>
      </c>
      <c r="B299" s="53"/>
      <c r="C299" s="137" t="s">
        <v>591</v>
      </c>
      <c r="D299" s="137">
        <v>10</v>
      </c>
      <c r="E299" s="53" t="s">
        <v>322</v>
      </c>
      <c r="F299" s="53" t="s">
        <v>332</v>
      </c>
      <c r="G299" s="151">
        <f>JAN!E298</f>
        <v>68</v>
      </c>
      <c r="H299" s="151">
        <f>FEB!E298</f>
        <v>76</v>
      </c>
      <c r="I299" s="151">
        <f>MAR!E298</f>
        <v>123</v>
      </c>
      <c r="J299" s="151">
        <f>APR!E298</f>
        <v>81</v>
      </c>
      <c r="K299" s="151">
        <f>MEI!E298</f>
        <v>97</v>
      </c>
      <c r="L299" s="151">
        <f>JUN!E298</f>
        <v>70</v>
      </c>
      <c r="M299" s="151">
        <f>JUL!E298</f>
        <v>17</v>
      </c>
      <c r="N299" s="151">
        <f>AGS!E298</f>
        <v>143</v>
      </c>
      <c r="O299" s="151">
        <f>SEPT!E298</f>
        <v>70</v>
      </c>
      <c r="P299" s="151">
        <f>OKT!E298</f>
        <v>54</v>
      </c>
      <c r="Q299" s="151">
        <f>NOV!E298</f>
        <v>95</v>
      </c>
      <c r="R299" s="151">
        <f>DES!E298</f>
        <v>102</v>
      </c>
      <c r="S299" s="151">
        <f>JAN!H298</f>
        <v>68</v>
      </c>
      <c r="T299" s="151">
        <f>FEB!H298</f>
        <v>76</v>
      </c>
      <c r="U299" s="151">
        <f>MAR!H298</f>
        <v>123</v>
      </c>
      <c r="V299" s="151">
        <f>APR!H298</f>
        <v>81</v>
      </c>
      <c r="W299" s="151">
        <f>MEI!H298</f>
        <v>97</v>
      </c>
      <c r="X299" s="151">
        <f>JUN!H298</f>
        <v>70</v>
      </c>
      <c r="Y299" s="151">
        <f>JUL!H298</f>
        <v>17</v>
      </c>
      <c r="Z299" s="151">
        <f>AGS!H298</f>
        <v>143</v>
      </c>
      <c r="AA299" s="151">
        <f>SEPT!H298</f>
        <v>70</v>
      </c>
      <c r="AB299" s="151">
        <f>OKT!H298</f>
        <v>54</v>
      </c>
      <c r="AC299" s="151">
        <f>NOV!H298</f>
        <v>95</v>
      </c>
      <c r="AD299" s="151">
        <f>DES!H298</f>
        <v>102</v>
      </c>
      <c r="AE299" s="151">
        <f t="shared" si="0"/>
        <v>996</v>
      </c>
      <c r="AF299" s="151">
        <f t="shared" si="1"/>
        <v>996</v>
      </c>
      <c r="AG299" s="152">
        <f t="shared" si="2"/>
        <v>1</v>
      </c>
      <c r="AH299" s="82">
        <f t="shared" si="3"/>
        <v>515</v>
      </c>
      <c r="AI299" s="82">
        <f t="shared" si="4"/>
        <v>515</v>
      </c>
      <c r="AJ299" s="82">
        <f t="shared" si="5"/>
        <v>1</v>
      </c>
      <c r="AK299" s="82">
        <f t="shared" si="6"/>
        <v>481</v>
      </c>
      <c r="AL299" s="82">
        <f t="shared" si="7"/>
        <v>481</v>
      </c>
      <c r="AM299" s="82">
        <f t="shared" si="8"/>
        <v>1</v>
      </c>
    </row>
    <row r="300" spans="1:39" ht="15.75" customHeight="1" x14ac:dyDescent="0.3">
      <c r="A300" s="53">
        <v>298</v>
      </c>
      <c r="B300" s="53"/>
      <c r="C300" s="137" t="s">
        <v>591</v>
      </c>
      <c r="D300" s="137">
        <v>11</v>
      </c>
      <c r="E300" s="53" t="s">
        <v>322</v>
      </c>
      <c r="F300" s="53" t="s">
        <v>333</v>
      </c>
      <c r="G300" s="151">
        <f>JAN!E299</f>
        <v>62</v>
      </c>
      <c r="H300" s="151">
        <f>FEB!E299</f>
        <v>118</v>
      </c>
      <c r="I300" s="151">
        <f>MAR!E299</f>
        <v>101</v>
      </c>
      <c r="J300" s="151">
        <f>APR!E299</f>
        <v>50</v>
      </c>
      <c r="K300" s="151">
        <f>MEI!E299</f>
        <v>19</v>
      </c>
      <c r="L300" s="151">
        <f>JUN!E299</f>
        <v>47</v>
      </c>
      <c r="M300" s="151">
        <f>JUL!E299</f>
        <v>18</v>
      </c>
      <c r="N300" s="151">
        <f>AGS!E299</f>
        <v>30</v>
      </c>
      <c r="O300" s="151">
        <f>SEPT!E299</f>
        <v>1</v>
      </c>
      <c r="P300" s="151">
        <f>OKT!E299</f>
        <v>0</v>
      </c>
      <c r="Q300" s="151">
        <f>NOV!E299</f>
        <v>9</v>
      </c>
      <c r="R300" s="151">
        <f>DES!E299</f>
        <v>8</v>
      </c>
      <c r="S300" s="151">
        <f>JAN!H299</f>
        <v>62</v>
      </c>
      <c r="T300" s="151">
        <f>FEB!H299</f>
        <v>118</v>
      </c>
      <c r="U300" s="151">
        <f>MAR!H299</f>
        <v>101</v>
      </c>
      <c r="V300" s="151">
        <f>APR!H299</f>
        <v>50</v>
      </c>
      <c r="W300" s="151">
        <f>MEI!H299</f>
        <v>19</v>
      </c>
      <c r="X300" s="151">
        <f>JUN!H299</f>
        <v>47</v>
      </c>
      <c r="Y300" s="151">
        <f>JUL!H299</f>
        <v>18</v>
      </c>
      <c r="Z300" s="151">
        <f>AGS!H299</f>
        <v>30</v>
      </c>
      <c r="AA300" s="151">
        <f>SEPT!H299</f>
        <v>1</v>
      </c>
      <c r="AB300" s="151">
        <f>OKT!H299</f>
        <v>0</v>
      </c>
      <c r="AC300" s="151">
        <f>NOV!H299</f>
        <v>9</v>
      </c>
      <c r="AD300" s="151">
        <f>DES!H299</f>
        <v>8</v>
      </c>
      <c r="AE300" s="151">
        <f t="shared" si="0"/>
        <v>463</v>
      </c>
      <c r="AF300" s="151">
        <f t="shared" si="1"/>
        <v>463</v>
      </c>
      <c r="AG300" s="152">
        <f t="shared" si="2"/>
        <v>1</v>
      </c>
      <c r="AH300" s="82">
        <f t="shared" si="3"/>
        <v>397</v>
      </c>
      <c r="AI300" s="82">
        <f t="shared" si="4"/>
        <v>397</v>
      </c>
      <c r="AJ300" s="82">
        <f t="shared" si="5"/>
        <v>1</v>
      </c>
      <c r="AK300" s="82">
        <f t="shared" si="6"/>
        <v>66</v>
      </c>
      <c r="AL300" s="82">
        <f t="shared" si="7"/>
        <v>66</v>
      </c>
      <c r="AM300" s="82">
        <f t="shared" si="8"/>
        <v>1</v>
      </c>
    </row>
    <row r="301" spans="1:39" ht="15.75" customHeight="1" x14ac:dyDescent="0.3">
      <c r="A301" s="53">
        <v>299</v>
      </c>
      <c r="B301" s="53"/>
      <c r="C301" s="137" t="s">
        <v>599</v>
      </c>
      <c r="D301" s="137">
        <v>12</v>
      </c>
      <c r="E301" s="53" t="s">
        <v>322</v>
      </c>
      <c r="F301" s="53" t="s">
        <v>334</v>
      </c>
      <c r="G301" s="151">
        <f>JAN!E300</f>
        <v>37</v>
      </c>
      <c r="H301" s="151">
        <f>FEB!E300</f>
        <v>20</v>
      </c>
      <c r="I301" s="151">
        <f>MAR!E300</f>
        <v>9</v>
      </c>
      <c r="J301" s="151">
        <f>APR!E300</f>
        <v>13</v>
      </c>
      <c r="K301" s="151">
        <f>MEI!E300</f>
        <v>45</v>
      </c>
      <c r="L301" s="151">
        <f>JUN!E300</f>
        <v>1</v>
      </c>
      <c r="M301" s="151">
        <f>JUL!E300</f>
        <v>217</v>
      </c>
      <c r="N301" s="151">
        <f>AGS!E300</f>
        <v>10</v>
      </c>
      <c r="O301" s="151">
        <f>SEPT!E300</f>
        <v>8</v>
      </c>
      <c r="P301" s="151">
        <f>OKT!E300</f>
        <v>7</v>
      </c>
      <c r="Q301" s="151">
        <f>NOV!E300</f>
        <v>50</v>
      </c>
      <c r="R301" s="151">
        <f>DES!E300</f>
        <v>17</v>
      </c>
      <c r="S301" s="151">
        <f>JAN!H300</f>
        <v>37</v>
      </c>
      <c r="T301" s="151">
        <f>FEB!H300</f>
        <v>20</v>
      </c>
      <c r="U301" s="151">
        <f>MAR!H300</f>
        <v>9</v>
      </c>
      <c r="V301" s="151">
        <f>APR!H300</f>
        <v>13</v>
      </c>
      <c r="W301" s="151">
        <f>MEI!H300</f>
        <v>45</v>
      </c>
      <c r="X301" s="151">
        <f>JUN!H300</f>
        <v>1</v>
      </c>
      <c r="Y301" s="151">
        <f>JUL!H300</f>
        <v>217</v>
      </c>
      <c r="Z301" s="151">
        <f>AGS!H300</f>
        <v>10</v>
      </c>
      <c r="AA301" s="151">
        <f>SEPT!H300</f>
        <v>32</v>
      </c>
      <c r="AB301" s="151">
        <f>OKT!H300</f>
        <v>18</v>
      </c>
      <c r="AC301" s="151">
        <f>NOV!H300</f>
        <v>50</v>
      </c>
      <c r="AD301" s="151">
        <f>DES!H300</f>
        <v>17</v>
      </c>
      <c r="AE301" s="151">
        <f t="shared" si="0"/>
        <v>434</v>
      </c>
      <c r="AF301" s="151">
        <f t="shared" si="1"/>
        <v>469</v>
      </c>
      <c r="AG301" s="152">
        <f t="shared" si="2"/>
        <v>1.0806451612903225</v>
      </c>
      <c r="AH301" s="82">
        <f t="shared" si="3"/>
        <v>125</v>
      </c>
      <c r="AI301" s="82">
        <f t="shared" si="4"/>
        <v>125</v>
      </c>
      <c r="AJ301" s="82">
        <f t="shared" si="5"/>
        <v>1</v>
      </c>
      <c r="AK301" s="82">
        <f t="shared" si="6"/>
        <v>309</v>
      </c>
      <c r="AL301" s="82">
        <f t="shared" si="7"/>
        <v>344</v>
      </c>
      <c r="AM301" s="82">
        <f t="shared" si="8"/>
        <v>1.1132686084142396</v>
      </c>
    </row>
    <row r="302" spans="1:39" ht="15.75" customHeight="1" x14ac:dyDescent="0.3">
      <c r="A302" s="53">
        <v>300</v>
      </c>
      <c r="B302" s="53"/>
      <c r="C302" s="137" t="s">
        <v>599</v>
      </c>
      <c r="D302" s="137">
        <v>13</v>
      </c>
      <c r="E302" s="53" t="s">
        <v>322</v>
      </c>
      <c r="F302" s="53" t="s">
        <v>335</v>
      </c>
      <c r="G302" s="151">
        <f>JAN!E301</f>
        <v>19</v>
      </c>
      <c r="H302" s="151">
        <f>FEB!E301</f>
        <v>18</v>
      </c>
      <c r="I302" s="151">
        <f>MAR!E301</f>
        <v>92</v>
      </c>
      <c r="J302" s="151">
        <f>APR!E301</f>
        <v>43</v>
      </c>
      <c r="K302" s="151">
        <f>MEI!E301</f>
        <v>134</v>
      </c>
      <c r="L302" s="151">
        <f>JUN!E301</f>
        <v>84</v>
      </c>
      <c r="M302" s="151">
        <f>JUL!E301</f>
        <v>31</v>
      </c>
      <c r="N302" s="151">
        <f>AGS!E301</f>
        <v>106</v>
      </c>
      <c r="O302" s="151">
        <f>SEPT!E301</f>
        <v>121</v>
      </c>
      <c r="P302" s="151">
        <f>OKT!E301</f>
        <v>82</v>
      </c>
      <c r="Q302" s="151">
        <f>NOV!E301</f>
        <v>79</v>
      </c>
      <c r="R302" s="151">
        <f>DES!E301</f>
        <v>21</v>
      </c>
      <c r="S302" s="151">
        <f>JAN!H301</f>
        <v>19</v>
      </c>
      <c r="T302" s="151">
        <f>FEB!H301</f>
        <v>18</v>
      </c>
      <c r="U302" s="151">
        <f>MAR!H301</f>
        <v>92</v>
      </c>
      <c r="V302" s="151">
        <f>APR!H301</f>
        <v>43</v>
      </c>
      <c r="W302" s="151">
        <f>MEI!H301</f>
        <v>134</v>
      </c>
      <c r="X302" s="151">
        <f>JUN!H301</f>
        <v>84</v>
      </c>
      <c r="Y302" s="151">
        <f>JUL!H301</f>
        <v>31</v>
      </c>
      <c r="Z302" s="151">
        <f>AGS!H301</f>
        <v>106</v>
      </c>
      <c r="AA302" s="151">
        <f>SEPT!H301</f>
        <v>121</v>
      </c>
      <c r="AB302" s="151">
        <f>OKT!H301</f>
        <v>82</v>
      </c>
      <c r="AC302" s="151">
        <f>NOV!H301</f>
        <v>79</v>
      </c>
      <c r="AD302" s="151">
        <f>DES!H301</f>
        <v>21</v>
      </c>
      <c r="AE302" s="151">
        <f t="shared" si="0"/>
        <v>830</v>
      </c>
      <c r="AF302" s="151">
        <f t="shared" si="1"/>
        <v>830</v>
      </c>
      <c r="AG302" s="152">
        <f t="shared" si="2"/>
        <v>1</v>
      </c>
      <c r="AH302" s="82">
        <f t="shared" si="3"/>
        <v>390</v>
      </c>
      <c r="AI302" s="82">
        <f t="shared" si="4"/>
        <v>390</v>
      </c>
      <c r="AJ302" s="82">
        <f t="shared" si="5"/>
        <v>1</v>
      </c>
      <c r="AK302" s="82">
        <f t="shared" si="6"/>
        <v>440</v>
      </c>
      <c r="AL302" s="82">
        <f t="shared" si="7"/>
        <v>440</v>
      </c>
      <c r="AM302" s="82">
        <f t="shared" si="8"/>
        <v>1</v>
      </c>
    </row>
    <row r="303" spans="1:39" ht="15.75" customHeight="1" x14ac:dyDescent="0.3">
      <c r="A303" s="53">
        <v>301</v>
      </c>
      <c r="B303" s="53"/>
      <c r="C303" s="137" t="s">
        <v>591</v>
      </c>
      <c r="D303" s="267">
        <v>1</v>
      </c>
      <c r="E303" s="268" t="s">
        <v>336</v>
      </c>
      <c r="F303" s="268" t="s">
        <v>337</v>
      </c>
      <c r="G303" s="269">
        <f>JAN!E302</f>
        <v>7</v>
      </c>
      <c r="H303" s="269">
        <f>FEB!E302</f>
        <v>8</v>
      </c>
      <c r="I303" s="269">
        <f>MAR!E302</f>
        <v>3</v>
      </c>
      <c r="J303" s="269">
        <f>APR!E302</f>
        <v>0</v>
      </c>
      <c r="K303" s="269">
        <f>MEI!E302</f>
        <v>6</v>
      </c>
      <c r="L303" s="269">
        <f>JUN!E302</f>
        <v>6</v>
      </c>
      <c r="M303" s="269">
        <f>JUL!E302</f>
        <v>5</v>
      </c>
      <c r="N303" s="269">
        <f>AGS!E302</f>
        <v>3</v>
      </c>
      <c r="O303" s="269">
        <f>SEPT!E302</f>
        <v>7</v>
      </c>
      <c r="P303" s="269">
        <f>OKT!E302</f>
        <v>7</v>
      </c>
      <c r="Q303" s="269">
        <f>NOV!E302</f>
        <v>3</v>
      </c>
      <c r="R303" s="269">
        <f>DES!E302</f>
        <v>2</v>
      </c>
      <c r="S303" s="269">
        <f>JAN!H302</f>
        <v>7</v>
      </c>
      <c r="T303" s="269">
        <f>FEB!H302</f>
        <v>8</v>
      </c>
      <c r="U303" s="269">
        <f>MAR!H302</f>
        <v>3</v>
      </c>
      <c r="V303" s="269">
        <f>APR!H302</f>
        <v>0</v>
      </c>
      <c r="W303" s="269">
        <f>MEI!H302</f>
        <v>6</v>
      </c>
      <c r="X303" s="269">
        <f>JUN!H302</f>
        <v>6</v>
      </c>
      <c r="Y303" s="269">
        <f>JUL!H302</f>
        <v>5</v>
      </c>
      <c r="Z303" s="269">
        <f>AGS!H302</f>
        <v>3</v>
      </c>
      <c r="AA303" s="269">
        <f>SEPT!H302</f>
        <v>7</v>
      </c>
      <c r="AB303" s="269">
        <f>OKT!H302</f>
        <v>7</v>
      </c>
      <c r="AC303" s="269">
        <f>NOV!H302</f>
        <v>3</v>
      </c>
      <c r="AD303" s="269">
        <f>DES!H302</f>
        <v>2</v>
      </c>
      <c r="AE303" s="269">
        <f t="shared" si="0"/>
        <v>57</v>
      </c>
      <c r="AF303" s="269">
        <f t="shared" si="1"/>
        <v>57</v>
      </c>
      <c r="AG303" s="270">
        <f t="shared" si="2"/>
        <v>1</v>
      </c>
      <c r="AH303" s="271">
        <f t="shared" si="3"/>
        <v>30</v>
      </c>
      <c r="AI303" s="271">
        <f t="shared" si="4"/>
        <v>30</v>
      </c>
      <c r="AJ303" s="271">
        <f t="shared" si="5"/>
        <v>1</v>
      </c>
      <c r="AK303" s="271">
        <f t="shared" si="6"/>
        <v>27</v>
      </c>
      <c r="AL303" s="271">
        <f t="shared" si="7"/>
        <v>27</v>
      </c>
      <c r="AM303" s="271">
        <f t="shared" si="8"/>
        <v>1</v>
      </c>
    </row>
    <row r="304" spans="1:39" ht="15.75" customHeight="1" x14ac:dyDescent="0.3">
      <c r="A304" s="53">
        <v>302</v>
      </c>
      <c r="B304" s="53"/>
      <c r="C304" s="137" t="s">
        <v>591</v>
      </c>
      <c r="D304" s="267">
        <v>2</v>
      </c>
      <c r="E304" s="268" t="s">
        <v>336</v>
      </c>
      <c r="F304" s="268" t="s">
        <v>338</v>
      </c>
      <c r="G304" s="269">
        <f>JAN!E303</f>
        <v>12</v>
      </c>
      <c r="H304" s="269">
        <f>FEB!E303</f>
        <v>25</v>
      </c>
      <c r="I304" s="269">
        <f>MAR!E303</f>
        <v>30</v>
      </c>
      <c r="J304" s="269">
        <f>APR!E303</f>
        <v>8</v>
      </c>
      <c r="K304" s="269">
        <f>MEI!E303</f>
        <v>14</v>
      </c>
      <c r="L304" s="269">
        <f>JUN!E303</f>
        <v>12</v>
      </c>
      <c r="M304" s="269">
        <f>JUL!E303</f>
        <v>12</v>
      </c>
      <c r="N304" s="269">
        <f>AGS!E303</f>
        <v>12</v>
      </c>
      <c r="O304" s="269">
        <f>SEPT!E303</f>
        <v>8</v>
      </c>
      <c r="P304" s="269">
        <f>OKT!E303</f>
        <v>2</v>
      </c>
      <c r="Q304" s="269">
        <f>NOV!E303</f>
        <v>9</v>
      </c>
      <c r="R304" s="269">
        <f>DES!E303</f>
        <v>18</v>
      </c>
      <c r="S304" s="269">
        <f>JAN!H303</f>
        <v>12</v>
      </c>
      <c r="T304" s="269">
        <f>FEB!H303</f>
        <v>25</v>
      </c>
      <c r="U304" s="269">
        <f>MAR!H303</f>
        <v>30</v>
      </c>
      <c r="V304" s="269">
        <f>APR!H303</f>
        <v>8</v>
      </c>
      <c r="W304" s="269">
        <f>MEI!H303</f>
        <v>14</v>
      </c>
      <c r="X304" s="269">
        <f>JUN!H303</f>
        <v>12</v>
      </c>
      <c r="Y304" s="269">
        <f>JUL!H303</f>
        <v>12</v>
      </c>
      <c r="Z304" s="269">
        <f>AGS!H303</f>
        <v>12</v>
      </c>
      <c r="AA304" s="269">
        <f>SEPT!H303</f>
        <v>8</v>
      </c>
      <c r="AB304" s="269">
        <f>OKT!H303</f>
        <v>2</v>
      </c>
      <c r="AC304" s="269">
        <f>NOV!H303</f>
        <v>9</v>
      </c>
      <c r="AD304" s="269">
        <f>DES!H303</f>
        <v>18</v>
      </c>
      <c r="AE304" s="269">
        <f t="shared" si="0"/>
        <v>162</v>
      </c>
      <c r="AF304" s="269">
        <f t="shared" si="1"/>
        <v>162</v>
      </c>
      <c r="AG304" s="270">
        <f t="shared" si="2"/>
        <v>1</v>
      </c>
      <c r="AH304" s="271">
        <f t="shared" si="3"/>
        <v>101</v>
      </c>
      <c r="AI304" s="271">
        <f t="shared" si="4"/>
        <v>101</v>
      </c>
      <c r="AJ304" s="271">
        <f t="shared" si="5"/>
        <v>1</v>
      </c>
      <c r="AK304" s="271">
        <f t="shared" si="6"/>
        <v>61</v>
      </c>
      <c r="AL304" s="271">
        <f t="shared" si="7"/>
        <v>61</v>
      </c>
      <c r="AM304" s="271">
        <f t="shared" si="8"/>
        <v>1</v>
      </c>
    </row>
    <row r="305" spans="1:39" ht="15.75" customHeight="1" x14ac:dyDescent="0.3">
      <c r="A305" s="53">
        <v>303</v>
      </c>
      <c r="B305" s="53"/>
      <c r="C305" s="137" t="s">
        <v>591</v>
      </c>
      <c r="D305" s="267">
        <v>3</v>
      </c>
      <c r="E305" s="268" t="s">
        <v>336</v>
      </c>
      <c r="F305" s="268" t="s">
        <v>339</v>
      </c>
      <c r="G305" s="269">
        <f>JAN!E304</f>
        <v>56</v>
      </c>
      <c r="H305" s="269">
        <f>FEB!E304</f>
        <v>54</v>
      </c>
      <c r="I305" s="269">
        <f>MAR!E304</f>
        <v>40</v>
      </c>
      <c r="J305" s="269">
        <f>APR!E304</f>
        <v>37</v>
      </c>
      <c r="K305" s="269">
        <f>MEI!E304</f>
        <v>43</v>
      </c>
      <c r="L305" s="269">
        <f>JUN!E304</f>
        <v>69</v>
      </c>
      <c r="M305" s="269">
        <f>JUL!E304</f>
        <v>47</v>
      </c>
      <c r="N305" s="269">
        <f>AGS!E304</f>
        <v>11</v>
      </c>
      <c r="O305" s="269">
        <f>SEPT!E304</f>
        <v>11</v>
      </c>
      <c r="P305" s="269">
        <f>OKT!E304</f>
        <v>29</v>
      </c>
      <c r="Q305" s="269">
        <f>NOV!E304</f>
        <v>11</v>
      </c>
      <c r="R305" s="269">
        <f>DES!E304</f>
        <v>14</v>
      </c>
      <c r="S305" s="269">
        <f>JAN!H304</f>
        <v>56</v>
      </c>
      <c r="T305" s="269">
        <f>FEB!H304</f>
        <v>54</v>
      </c>
      <c r="U305" s="269">
        <f>MAR!H304</f>
        <v>40</v>
      </c>
      <c r="V305" s="269">
        <f>APR!H304</f>
        <v>37</v>
      </c>
      <c r="W305" s="269">
        <f>MEI!H304</f>
        <v>43</v>
      </c>
      <c r="X305" s="269">
        <f>JUN!H304</f>
        <v>69</v>
      </c>
      <c r="Y305" s="269">
        <f>JUL!H304</f>
        <v>47</v>
      </c>
      <c r="Z305" s="269">
        <f>AGS!H304</f>
        <v>11</v>
      </c>
      <c r="AA305" s="269">
        <f>SEPT!H304</f>
        <v>11</v>
      </c>
      <c r="AB305" s="269">
        <f>OKT!H304</f>
        <v>29</v>
      </c>
      <c r="AC305" s="269">
        <f>NOV!H304</f>
        <v>11</v>
      </c>
      <c r="AD305" s="269">
        <f>DES!H304</f>
        <v>14</v>
      </c>
      <c r="AE305" s="269">
        <f t="shared" si="0"/>
        <v>422</v>
      </c>
      <c r="AF305" s="269">
        <f t="shared" si="1"/>
        <v>422</v>
      </c>
      <c r="AG305" s="270">
        <f t="shared" si="2"/>
        <v>1</v>
      </c>
      <c r="AH305" s="271">
        <f t="shared" si="3"/>
        <v>299</v>
      </c>
      <c r="AI305" s="271">
        <f t="shared" si="4"/>
        <v>299</v>
      </c>
      <c r="AJ305" s="271">
        <f t="shared" si="5"/>
        <v>1</v>
      </c>
      <c r="AK305" s="271">
        <f t="shared" si="6"/>
        <v>123</v>
      </c>
      <c r="AL305" s="271">
        <f t="shared" si="7"/>
        <v>123</v>
      </c>
      <c r="AM305" s="271">
        <f t="shared" si="8"/>
        <v>1</v>
      </c>
    </row>
    <row r="306" spans="1:39" ht="15.75" customHeight="1" x14ac:dyDescent="0.3">
      <c r="A306" s="53">
        <v>304</v>
      </c>
      <c r="B306" s="53"/>
      <c r="C306" s="137" t="s">
        <v>591</v>
      </c>
      <c r="D306" s="267">
        <v>4</v>
      </c>
      <c r="E306" s="268" t="s">
        <v>336</v>
      </c>
      <c r="F306" s="268" t="s">
        <v>340</v>
      </c>
      <c r="G306" s="269">
        <f>JAN!E305</f>
        <v>129</v>
      </c>
      <c r="H306" s="269">
        <f>FEB!E305</f>
        <v>103</v>
      </c>
      <c r="I306" s="269">
        <f>MAR!E305</f>
        <v>29</v>
      </c>
      <c r="J306" s="269">
        <f>APR!E305</f>
        <v>48</v>
      </c>
      <c r="K306" s="269">
        <f>MEI!E305</f>
        <v>93</v>
      </c>
      <c r="L306" s="269">
        <f>JUN!E305</f>
        <v>54</v>
      </c>
      <c r="M306" s="269">
        <f>JUL!E305</f>
        <v>156</v>
      </c>
      <c r="N306" s="269">
        <f>AGS!E305</f>
        <v>9</v>
      </c>
      <c r="O306" s="269">
        <f>SEPT!E305</f>
        <v>63</v>
      </c>
      <c r="P306" s="269">
        <f>OKT!E305</f>
        <v>41</v>
      </c>
      <c r="Q306" s="269">
        <f>NOV!E305</f>
        <v>97</v>
      </c>
      <c r="R306" s="269">
        <f>DES!E305</f>
        <v>12</v>
      </c>
      <c r="S306" s="269">
        <f>JAN!H305</f>
        <v>129</v>
      </c>
      <c r="T306" s="269">
        <f>FEB!H305</f>
        <v>103</v>
      </c>
      <c r="U306" s="269">
        <f>MAR!H305</f>
        <v>29</v>
      </c>
      <c r="V306" s="269">
        <f>APR!H305</f>
        <v>48</v>
      </c>
      <c r="W306" s="269">
        <f>MEI!H305</f>
        <v>93</v>
      </c>
      <c r="X306" s="269">
        <f>JUN!H305</f>
        <v>54</v>
      </c>
      <c r="Y306" s="269">
        <f>JUL!H305</f>
        <v>156</v>
      </c>
      <c r="Z306" s="269">
        <f>AGS!H305</f>
        <v>9</v>
      </c>
      <c r="AA306" s="269">
        <f>SEPT!H305</f>
        <v>63</v>
      </c>
      <c r="AB306" s="269">
        <f>OKT!H305</f>
        <v>41</v>
      </c>
      <c r="AC306" s="269">
        <f>NOV!H305</f>
        <v>97</v>
      </c>
      <c r="AD306" s="269">
        <f>DES!H305</f>
        <v>12</v>
      </c>
      <c r="AE306" s="269">
        <f t="shared" si="0"/>
        <v>834</v>
      </c>
      <c r="AF306" s="269">
        <f t="shared" si="1"/>
        <v>834</v>
      </c>
      <c r="AG306" s="270">
        <f t="shared" si="2"/>
        <v>1</v>
      </c>
      <c r="AH306" s="271">
        <f t="shared" si="3"/>
        <v>456</v>
      </c>
      <c r="AI306" s="271">
        <f t="shared" si="4"/>
        <v>456</v>
      </c>
      <c r="AJ306" s="271">
        <f t="shared" si="5"/>
        <v>1</v>
      </c>
      <c r="AK306" s="271">
        <f t="shared" si="6"/>
        <v>378</v>
      </c>
      <c r="AL306" s="271">
        <f t="shared" si="7"/>
        <v>378</v>
      </c>
      <c r="AM306" s="271">
        <f t="shared" si="8"/>
        <v>1</v>
      </c>
    </row>
    <row r="307" spans="1:39" ht="15.75" customHeight="1" x14ac:dyDescent="0.3">
      <c r="A307" s="53">
        <v>305</v>
      </c>
      <c r="B307" s="53"/>
      <c r="C307" s="137" t="s">
        <v>591</v>
      </c>
      <c r="D307" s="267">
        <v>5</v>
      </c>
      <c r="E307" s="268" t="s">
        <v>336</v>
      </c>
      <c r="F307" s="268" t="s">
        <v>341</v>
      </c>
      <c r="G307" s="269">
        <f>JAN!E306</f>
        <v>54</v>
      </c>
      <c r="H307" s="269">
        <f>FEB!E306</f>
        <v>24</v>
      </c>
      <c r="I307" s="269">
        <f>MAR!E306</f>
        <v>37</v>
      </c>
      <c r="J307" s="269">
        <f>APR!E306</f>
        <v>25</v>
      </c>
      <c r="K307" s="269">
        <f>MEI!E306</f>
        <v>50</v>
      </c>
      <c r="L307" s="269">
        <f>JUN!E306</f>
        <v>55</v>
      </c>
      <c r="M307" s="269">
        <f>JUL!E306</f>
        <v>70</v>
      </c>
      <c r="N307" s="269">
        <f>AGS!E306</f>
        <v>51</v>
      </c>
      <c r="O307" s="269">
        <f>SEPT!E306</f>
        <v>42</v>
      </c>
      <c r="P307" s="269">
        <f>OKT!E306</f>
        <v>20</v>
      </c>
      <c r="Q307" s="269">
        <f>NOV!E306</f>
        <v>37</v>
      </c>
      <c r="R307" s="269">
        <f>DES!E306</f>
        <v>29</v>
      </c>
      <c r="S307" s="269">
        <f>JAN!H306</f>
        <v>54</v>
      </c>
      <c r="T307" s="269">
        <f>FEB!H306</f>
        <v>24</v>
      </c>
      <c r="U307" s="269">
        <f>MAR!H306</f>
        <v>37</v>
      </c>
      <c r="V307" s="269">
        <f>APR!H306</f>
        <v>25</v>
      </c>
      <c r="W307" s="269">
        <f>MEI!H306</f>
        <v>50</v>
      </c>
      <c r="X307" s="269">
        <f>JUN!H306</f>
        <v>55</v>
      </c>
      <c r="Y307" s="269">
        <f>JUL!H306</f>
        <v>70</v>
      </c>
      <c r="Z307" s="269">
        <f>AGS!H306</f>
        <v>51</v>
      </c>
      <c r="AA307" s="269">
        <f>SEPT!H306</f>
        <v>42</v>
      </c>
      <c r="AB307" s="269">
        <f>OKT!H306</f>
        <v>20</v>
      </c>
      <c r="AC307" s="269">
        <f>NOV!H306</f>
        <v>37</v>
      </c>
      <c r="AD307" s="269">
        <f>DES!H306</f>
        <v>29</v>
      </c>
      <c r="AE307" s="269">
        <f t="shared" si="0"/>
        <v>494</v>
      </c>
      <c r="AF307" s="269">
        <f t="shared" si="1"/>
        <v>494</v>
      </c>
      <c r="AG307" s="270">
        <f t="shared" si="2"/>
        <v>1</v>
      </c>
      <c r="AH307" s="271">
        <f t="shared" si="3"/>
        <v>245</v>
      </c>
      <c r="AI307" s="271">
        <f t="shared" si="4"/>
        <v>245</v>
      </c>
      <c r="AJ307" s="271">
        <f t="shared" si="5"/>
        <v>1</v>
      </c>
      <c r="AK307" s="271">
        <f t="shared" si="6"/>
        <v>249</v>
      </c>
      <c r="AL307" s="271">
        <f t="shared" si="7"/>
        <v>249</v>
      </c>
      <c r="AM307" s="271">
        <f t="shared" si="8"/>
        <v>1</v>
      </c>
    </row>
    <row r="308" spans="1:39" ht="15.75" customHeight="1" x14ac:dyDescent="0.3">
      <c r="A308" s="53">
        <v>306</v>
      </c>
      <c r="B308" s="53"/>
      <c r="C308" s="137" t="s">
        <v>591</v>
      </c>
      <c r="D308" s="267">
        <v>6</v>
      </c>
      <c r="E308" s="268" t="s">
        <v>336</v>
      </c>
      <c r="F308" s="268" t="s">
        <v>342</v>
      </c>
      <c r="G308" s="269">
        <f>JAN!E307</f>
        <v>54</v>
      </c>
      <c r="H308" s="269">
        <f>FEB!E307</f>
        <v>123</v>
      </c>
      <c r="I308" s="269">
        <f>MAR!E307</f>
        <v>89</v>
      </c>
      <c r="J308" s="269">
        <f>APR!E307</f>
        <v>71</v>
      </c>
      <c r="K308" s="269">
        <f>MEI!E307</f>
        <v>47</v>
      </c>
      <c r="L308" s="269">
        <f>JUN!E307</f>
        <v>74</v>
      </c>
      <c r="M308" s="269">
        <f>JUL!E307</f>
        <v>36</v>
      </c>
      <c r="N308" s="269">
        <f>AGS!E307</f>
        <v>30</v>
      </c>
      <c r="O308" s="269">
        <f>SEPT!E307</f>
        <v>45</v>
      </c>
      <c r="P308" s="269">
        <f>OKT!E307</f>
        <v>49</v>
      </c>
      <c r="Q308" s="269">
        <f>NOV!E307</f>
        <v>30</v>
      </c>
      <c r="R308" s="269">
        <f>DES!E307</f>
        <v>29</v>
      </c>
      <c r="S308" s="269">
        <f>JAN!H307</f>
        <v>54</v>
      </c>
      <c r="T308" s="269">
        <f>FEB!H307</f>
        <v>123</v>
      </c>
      <c r="U308" s="269">
        <f>MAR!H307</f>
        <v>89</v>
      </c>
      <c r="V308" s="269">
        <f>APR!H307</f>
        <v>71</v>
      </c>
      <c r="W308" s="269">
        <f>MEI!H307</f>
        <v>47</v>
      </c>
      <c r="X308" s="269">
        <f>JUN!H307</f>
        <v>74</v>
      </c>
      <c r="Y308" s="269">
        <f>JUL!H307</f>
        <v>36</v>
      </c>
      <c r="Z308" s="269">
        <f>AGS!H307</f>
        <v>30</v>
      </c>
      <c r="AA308" s="269">
        <f>SEPT!H307</f>
        <v>45</v>
      </c>
      <c r="AB308" s="269">
        <f>OKT!H307</f>
        <v>49</v>
      </c>
      <c r="AC308" s="269">
        <f>NOV!H307</f>
        <v>30</v>
      </c>
      <c r="AD308" s="269">
        <f>DES!H307</f>
        <v>29</v>
      </c>
      <c r="AE308" s="269">
        <f t="shared" si="0"/>
        <v>677</v>
      </c>
      <c r="AF308" s="269">
        <f t="shared" si="1"/>
        <v>677</v>
      </c>
      <c r="AG308" s="270">
        <f t="shared" si="2"/>
        <v>1</v>
      </c>
      <c r="AH308" s="271">
        <f t="shared" si="3"/>
        <v>458</v>
      </c>
      <c r="AI308" s="271">
        <f t="shared" si="4"/>
        <v>458</v>
      </c>
      <c r="AJ308" s="271">
        <f t="shared" si="5"/>
        <v>1</v>
      </c>
      <c r="AK308" s="271">
        <f t="shared" si="6"/>
        <v>219</v>
      </c>
      <c r="AL308" s="271">
        <f t="shared" si="7"/>
        <v>219</v>
      </c>
      <c r="AM308" s="271">
        <f t="shared" si="8"/>
        <v>1</v>
      </c>
    </row>
    <row r="309" spans="1:39" ht="15.75" customHeight="1" x14ac:dyDescent="0.3">
      <c r="A309" s="53">
        <v>307</v>
      </c>
      <c r="B309" s="53"/>
      <c r="C309" s="137" t="s">
        <v>591</v>
      </c>
      <c r="D309" s="267">
        <v>7</v>
      </c>
      <c r="E309" s="268" t="s">
        <v>336</v>
      </c>
      <c r="F309" s="268" t="s">
        <v>343</v>
      </c>
      <c r="G309" s="269">
        <f>JAN!E308</f>
        <v>5</v>
      </c>
      <c r="H309" s="269">
        <f>FEB!E308</f>
        <v>6</v>
      </c>
      <c r="I309" s="269">
        <f>MAR!E308</f>
        <v>5</v>
      </c>
      <c r="J309" s="269">
        <f>APR!E308</f>
        <v>1</v>
      </c>
      <c r="K309" s="269">
        <f>MEI!E308</f>
        <v>12</v>
      </c>
      <c r="L309" s="269">
        <f>JUN!E308</f>
        <v>5</v>
      </c>
      <c r="M309" s="269">
        <f>JUL!E308</f>
        <v>3</v>
      </c>
      <c r="N309" s="269">
        <f>AGS!E308</f>
        <v>4</v>
      </c>
      <c r="O309" s="269">
        <f>SEPT!E308</f>
        <v>6</v>
      </c>
      <c r="P309" s="269">
        <f>OKT!E308</f>
        <v>3</v>
      </c>
      <c r="Q309" s="269">
        <f>NOV!E308</f>
        <v>5</v>
      </c>
      <c r="R309" s="269">
        <f>DES!E308</f>
        <v>4</v>
      </c>
      <c r="S309" s="269">
        <f>JAN!H308</f>
        <v>5</v>
      </c>
      <c r="T309" s="269">
        <f>FEB!H308</f>
        <v>6</v>
      </c>
      <c r="U309" s="269">
        <f>MAR!H308</f>
        <v>5</v>
      </c>
      <c r="V309" s="269">
        <f>APR!H308</f>
        <v>1</v>
      </c>
      <c r="W309" s="269">
        <f>MEI!H308</f>
        <v>13</v>
      </c>
      <c r="X309" s="269">
        <f>JUN!H308</f>
        <v>5</v>
      </c>
      <c r="Y309" s="269">
        <f>JUL!H308</f>
        <v>3</v>
      </c>
      <c r="Z309" s="269">
        <f>AGS!H308</f>
        <v>4</v>
      </c>
      <c r="AA309" s="269">
        <f>SEPT!H308</f>
        <v>6</v>
      </c>
      <c r="AB309" s="269">
        <f>OKT!H308</f>
        <v>3</v>
      </c>
      <c r="AC309" s="269">
        <f>NOV!H308</f>
        <v>5</v>
      </c>
      <c r="AD309" s="269">
        <f>DES!H308</f>
        <v>4</v>
      </c>
      <c r="AE309" s="269">
        <f t="shared" si="0"/>
        <v>59</v>
      </c>
      <c r="AF309" s="269">
        <f t="shared" si="1"/>
        <v>60</v>
      </c>
      <c r="AG309" s="270">
        <f t="shared" si="2"/>
        <v>1.0169491525423728</v>
      </c>
      <c r="AH309" s="271">
        <f t="shared" si="3"/>
        <v>34</v>
      </c>
      <c r="AI309" s="271">
        <f t="shared" si="4"/>
        <v>35</v>
      </c>
      <c r="AJ309" s="271">
        <f t="shared" si="5"/>
        <v>1.0294117647058822</v>
      </c>
      <c r="AK309" s="271">
        <f t="shared" si="6"/>
        <v>25</v>
      </c>
      <c r="AL309" s="271">
        <f t="shared" si="7"/>
        <v>25</v>
      </c>
      <c r="AM309" s="271">
        <f t="shared" si="8"/>
        <v>1</v>
      </c>
    </row>
    <row r="310" spans="1:39" ht="15.75" customHeight="1" x14ac:dyDescent="0.3">
      <c r="A310" s="53">
        <v>308</v>
      </c>
      <c r="B310" s="53"/>
      <c r="C310" s="137" t="s">
        <v>591</v>
      </c>
      <c r="D310" s="267">
        <v>8</v>
      </c>
      <c r="E310" s="268" t="s">
        <v>336</v>
      </c>
      <c r="F310" s="268" t="s">
        <v>344</v>
      </c>
      <c r="G310" s="269">
        <f>JAN!E309</f>
        <v>51</v>
      </c>
      <c r="H310" s="269">
        <f>FEB!E309</f>
        <v>62</v>
      </c>
      <c r="I310" s="269">
        <f>MAR!E309</f>
        <v>38</v>
      </c>
      <c r="J310" s="269">
        <f>APR!E309</f>
        <v>71</v>
      </c>
      <c r="K310" s="269">
        <f>MEI!E309</f>
        <v>39</v>
      </c>
      <c r="L310" s="269">
        <f>JUN!E309</f>
        <v>17</v>
      </c>
      <c r="M310" s="269">
        <f>JUL!E309</f>
        <v>15</v>
      </c>
      <c r="N310" s="269">
        <f>AGS!E309</f>
        <v>4</v>
      </c>
      <c r="O310" s="269">
        <f>SEPT!E309</f>
        <v>22</v>
      </c>
      <c r="P310" s="269">
        <f>OKT!E309</f>
        <v>22</v>
      </c>
      <c r="Q310" s="269">
        <f>NOV!E309</f>
        <v>9</v>
      </c>
      <c r="R310" s="269">
        <f>DES!E309</f>
        <v>3</v>
      </c>
      <c r="S310" s="269">
        <f>JAN!H309</f>
        <v>51</v>
      </c>
      <c r="T310" s="269">
        <f>FEB!H309</f>
        <v>62</v>
      </c>
      <c r="U310" s="269">
        <f>MAR!H309</f>
        <v>38</v>
      </c>
      <c r="V310" s="269">
        <f>APR!H309</f>
        <v>71</v>
      </c>
      <c r="W310" s="269">
        <f>MEI!H309</f>
        <v>39</v>
      </c>
      <c r="X310" s="269">
        <f>JUN!H309</f>
        <v>17</v>
      </c>
      <c r="Y310" s="269">
        <f>JUL!H309</f>
        <v>15</v>
      </c>
      <c r="Z310" s="269">
        <f>AGS!H309</f>
        <v>4</v>
      </c>
      <c r="AA310" s="269">
        <f>SEPT!H309</f>
        <v>22</v>
      </c>
      <c r="AB310" s="269">
        <f>OKT!H309</f>
        <v>22</v>
      </c>
      <c r="AC310" s="269">
        <f>NOV!H309</f>
        <v>9</v>
      </c>
      <c r="AD310" s="269">
        <f>DES!H309</f>
        <v>3</v>
      </c>
      <c r="AE310" s="269">
        <f t="shared" si="0"/>
        <v>353</v>
      </c>
      <c r="AF310" s="269">
        <f t="shared" si="1"/>
        <v>353</v>
      </c>
      <c r="AG310" s="270">
        <f t="shared" si="2"/>
        <v>1</v>
      </c>
      <c r="AH310" s="271">
        <f t="shared" si="3"/>
        <v>278</v>
      </c>
      <c r="AI310" s="271">
        <f t="shared" si="4"/>
        <v>278</v>
      </c>
      <c r="AJ310" s="271">
        <f t="shared" si="5"/>
        <v>1</v>
      </c>
      <c r="AK310" s="271">
        <f t="shared" si="6"/>
        <v>75</v>
      </c>
      <c r="AL310" s="271">
        <f t="shared" si="7"/>
        <v>75</v>
      </c>
      <c r="AM310" s="271">
        <f t="shared" si="8"/>
        <v>1</v>
      </c>
    </row>
    <row r="311" spans="1:39" ht="15.75" customHeight="1" x14ac:dyDescent="0.3">
      <c r="A311" s="53">
        <v>309</v>
      </c>
      <c r="B311" s="53"/>
      <c r="C311" s="137" t="s">
        <v>599</v>
      </c>
      <c r="D311" s="267">
        <v>9</v>
      </c>
      <c r="E311" s="268" t="s">
        <v>336</v>
      </c>
      <c r="F311" s="268" t="s">
        <v>345</v>
      </c>
      <c r="G311" s="269">
        <f>JAN!E310</f>
        <v>76</v>
      </c>
      <c r="H311" s="269">
        <f>FEB!E310</f>
        <v>83</v>
      </c>
      <c r="I311" s="269">
        <f>MAR!E310</f>
        <v>96</v>
      </c>
      <c r="J311" s="269">
        <f>APR!E310</f>
        <v>117</v>
      </c>
      <c r="K311" s="269">
        <f>MEI!E310</f>
        <v>64</v>
      </c>
      <c r="L311" s="269">
        <f>JUN!E310</f>
        <v>58</v>
      </c>
      <c r="M311" s="269">
        <f>JUL!E310</f>
        <v>62</v>
      </c>
      <c r="N311" s="269">
        <f>AGS!E310</f>
        <v>67</v>
      </c>
      <c r="O311" s="269">
        <f>SEPT!E310</f>
        <v>101</v>
      </c>
      <c r="P311" s="269">
        <f>OKT!E310</f>
        <v>72</v>
      </c>
      <c r="Q311" s="269">
        <f>NOV!E310</f>
        <v>29</v>
      </c>
      <c r="R311" s="269">
        <f>DES!E310</f>
        <v>41</v>
      </c>
      <c r="S311" s="269">
        <f>JAN!H310</f>
        <v>76</v>
      </c>
      <c r="T311" s="269">
        <f>FEB!H310</f>
        <v>83</v>
      </c>
      <c r="U311" s="269">
        <f>MAR!H310</f>
        <v>96</v>
      </c>
      <c r="V311" s="269">
        <f>APR!H310</f>
        <v>117</v>
      </c>
      <c r="W311" s="269">
        <f>MEI!H310</f>
        <v>64</v>
      </c>
      <c r="X311" s="269">
        <f>JUN!H310</f>
        <v>58</v>
      </c>
      <c r="Y311" s="269">
        <f>JUL!H310</f>
        <v>62</v>
      </c>
      <c r="Z311" s="269">
        <f>AGS!H310</f>
        <v>67</v>
      </c>
      <c r="AA311" s="269">
        <f>SEPT!H310</f>
        <v>101</v>
      </c>
      <c r="AB311" s="269">
        <f>OKT!H310</f>
        <v>72</v>
      </c>
      <c r="AC311" s="269">
        <f>NOV!H310</f>
        <v>29</v>
      </c>
      <c r="AD311" s="269">
        <f>DES!H310</f>
        <v>41</v>
      </c>
      <c r="AE311" s="269">
        <f t="shared" si="0"/>
        <v>866</v>
      </c>
      <c r="AF311" s="269">
        <f t="shared" si="1"/>
        <v>866</v>
      </c>
      <c r="AG311" s="270">
        <f t="shared" si="2"/>
        <v>1</v>
      </c>
      <c r="AH311" s="271">
        <f t="shared" si="3"/>
        <v>494</v>
      </c>
      <c r="AI311" s="271">
        <f t="shared" si="4"/>
        <v>494</v>
      </c>
      <c r="AJ311" s="271">
        <f t="shared" si="5"/>
        <v>1</v>
      </c>
      <c r="AK311" s="271">
        <f t="shared" si="6"/>
        <v>372</v>
      </c>
      <c r="AL311" s="271">
        <f t="shared" si="7"/>
        <v>372</v>
      </c>
      <c r="AM311" s="271">
        <f t="shared" si="8"/>
        <v>1</v>
      </c>
    </row>
    <row r="312" spans="1:39" ht="15.75" customHeight="1" x14ac:dyDescent="0.3">
      <c r="A312" s="53">
        <v>310</v>
      </c>
      <c r="B312" s="53"/>
      <c r="C312" s="137" t="s">
        <v>591</v>
      </c>
      <c r="D312" s="267">
        <v>10</v>
      </c>
      <c r="E312" s="268" t="s">
        <v>336</v>
      </c>
      <c r="F312" s="268" t="s">
        <v>346</v>
      </c>
      <c r="G312" s="269">
        <f>JAN!E311</f>
        <v>143</v>
      </c>
      <c r="H312" s="269">
        <f>FEB!E311</f>
        <v>188</v>
      </c>
      <c r="I312" s="269">
        <f>MAR!E311</f>
        <v>201</v>
      </c>
      <c r="J312" s="269">
        <f>APR!E311</f>
        <v>113</v>
      </c>
      <c r="K312" s="269">
        <f>MEI!E311</f>
        <v>158</v>
      </c>
      <c r="L312" s="269">
        <f>JUN!E311</f>
        <v>107</v>
      </c>
      <c r="M312" s="269">
        <f>JUL!E311</f>
        <v>167</v>
      </c>
      <c r="N312" s="269">
        <f>AGS!E311</f>
        <v>151</v>
      </c>
      <c r="O312" s="269">
        <f>SEPT!E311</f>
        <v>136</v>
      </c>
      <c r="P312" s="269">
        <f>OKT!E311</f>
        <v>188</v>
      </c>
      <c r="Q312" s="269">
        <f>NOV!E311</f>
        <v>85</v>
      </c>
      <c r="R312" s="269">
        <f>DES!E311</f>
        <v>76</v>
      </c>
      <c r="S312" s="269">
        <f>JAN!H311</f>
        <v>143</v>
      </c>
      <c r="T312" s="269">
        <f>FEB!H311</f>
        <v>188</v>
      </c>
      <c r="U312" s="269">
        <f>MAR!H311</f>
        <v>201</v>
      </c>
      <c r="V312" s="269">
        <f>APR!H311</f>
        <v>113</v>
      </c>
      <c r="W312" s="269">
        <f>MEI!H311</f>
        <v>158</v>
      </c>
      <c r="X312" s="269">
        <f>JUN!H311</f>
        <v>107</v>
      </c>
      <c r="Y312" s="269">
        <f>JUL!H311</f>
        <v>167</v>
      </c>
      <c r="Z312" s="269">
        <f>AGS!H311</f>
        <v>151</v>
      </c>
      <c r="AA312" s="269">
        <f>SEPT!H311</f>
        <v>136</v>
      </c>
      <c r="AB312" s="269">
        <f>OKT!H311</f>
        <v>188</v>
      </c>
      <c r="AC312" s="269">
        <f>NOV!H311</f>
        <v>85</v>
      </c>
      <c r="AD312" s="269">
        <f>DES!H311</f>
        <v>76</v>
      </c>
      <c r="AE312" s="269">
        <f t="shared" si="0"/>
        <v>1713</v>
      </c>
      <c r="AF312" s="269">
        <f t="shared" si="1"/>
        <v>1713</v>
      </c>
      <c r="AG312" s="270">
        <f t="shared" si="2"/>
        <v>1</v>
      </c>
      <c r="AH312" s="271">
        <f t="shared" si="3"/>
        <v>910</v>
      </c>
      <c r="AI312" s="271">
        <f t="shared" si="4"/>
        <v>910</v>
      </c>
      <c r="AJ312" s="271">
        <f t="shared" si="5"/>
        <v>1</v>
      </c>
      <c r="AK312" s="271">
        <f t="shared" si="6"/>
        <v>803</v>
      </c>
      <c r="AL312" s="271">
        <f t="shared" si="7"/>
        <v>803</v>
      </c>
      <c r="AM312" s="271">
        <f t="shared" si="8"/>
        <v>1</v>
      </c>
    </row>
    <row r="313" spans="1:39" ht="15.75" customHeight="1" x14ac:dyDescent="0.3">
      <c r="A313" s="53">
        <v>311</v>
      </c>
      <c r="B313" s="53"/>
      <c r="C313" s="137" t="s">
        <v>591</v>
      </c>
      <c r="D313" s="267">
        <v>11</v>
      </c>
      <c r="E313" s="268" t="s">
        <v>336</v>
      </c>
      <c r="F313" s="268" t="s">
        <v>347</v>
      </c>
      <c r="G313" s="269">
        <f>JAN!E312</f>
        <v>162</v>
      </c>
      <c r="H313" s="269">
        <f>FEB!E312</f>
        <v>155</v>
      </c>
      <c r="I313" s="269">
        <f>MAR!E312</f>
        <v>125</v>
      </c>
      <c r="J313" s="269">
        <f>APR!E312</f>
        <v>101</v>
      </c>
      <c r="K313" s="269">
        <f>MEI!E312</f>
        <v>114</v>
      </c>
      <c r="L313" s="269">
        <f>JUN!E312</f>
        <v>96</v>
      </c>
      <c r="M313" s="269">
        <f>JUL!E312</f>
        <v>116</v>
      </c>
      <c r="N313" s="269">
        <f>AGS!E312</f>
        <v>102</v>
      </c>
      <c r="O313" s="269">
        <f>SEPT!E312</f>
        <v>108</v>
      </c>
      <c r="P313" s="269">
        <f>OKT!E312</f>
        <v>107</v>
      </c>
      <c r="Q313" s="269">
        <f>NOV!E312</f>
        <v>180</v>
      </c>
      <c r="R313" s="269">
        <f>DES!E312</f>
        <v>84</v>
      </c>
      <c r="S313" s="269">
        <f>JAN!H312</f>
        <v>162</v>
      </c>
      <c r="T313" s="269">
        <f>FEB!H312</f>
        <v>155</v>
      </c>
      <c r="U313" s="269">
        <f>MAR!H312</f>
        <v>125</v>
      </c>
      <c r="V313" s="269">
        <f>APR!H312</f>
        <v>101</v>
      </c>
      <c r="W313" s="269">
        <f>MEI!H312</f>
        <v>114</v>
      </c>
      <c r="X313" s="269">
        <f>JUN!H312</f>
        <v>96</v>
      </c>
      <c r="Y313" s="269">
        <f>JUL!H312</f>
        <v>116</v>
      </c>
      <c r="Z313" s="269">
        <f>AGS!H312</f>
        <v>102</v>
      </c>
      <c r="AA313" s="269">
        <f>SEPT!H312</f>
        <v>108</v>
      </c>
      <c r="AB313" s="269">
        <f>OKT!H312</f>
        <v>107</v>
      </c>
      <c r="AC313" s="269">
        <f>NOV!H312</f>
        <v>180</v>
      </c>
      <c r="AD313" s="269">
        <f>DES!H312</f>
        <v>84</v>
      </c>
      <c r="AE313" s="269">
        <f t="shared" si="0"/>
        <v>1450</v>
      </c>
      <c r="AF313" s="269">
        <f t="shared" si="1"/>
        <v>1450</v>
      </c>
      <c r="AG313" s="270">
        <f t="shared" si="2"/>
        <v>1</v>
      </c>
      <c r="AH313" s="271">
        <f t="shared" si="3"/>
        <v>753</v>
      </c>
      <c r="AI313" s="271">
        <f t="shared" si="4"/>
        <v>753</v>
      </c>
      <c r="AJ313" s="271">
        <f t="shared" si="5"/>
        <v>1</v>
      </c>
      <c r="AK313" s="271">
        <f t="shared" si="6"/>
        <v>697</v>
      </c>
      <c r="AL313" s="271">
        <f t="shared" si="7"/>
        <v>697</v>
      </c>
      <c r="AM313" s="271">
        <f t="shared" si="8"/>
        <v>1</v>
      </c>
    </row>
    <row r="314" spans="1:39" ht="15.75" customHeight="1" x14ac:dyDescent="0.3">
      <c r="A314" s="53">
        <v>312</v>
      </c>
      <c r="B314" s="53"/>
      <c r="C314" s="137" t="s">
        <v>591</v>
      </c>
      <c r="D314" s="267">
        <v>12</v>
      </c>
      <c r="E314" s="268" t="s">
        <v>336</v>
      </c>
      <c r="F314" s="268" t="s">
        <v>348</v>
      </c>
      <c r="G314" s="269">
        <f>JAN!E313</f>
        <v>39</v>
      </c>
      <c r="H314" s="269">
        <f>FEB!E313</f>
        <v>38</v>
      </c>
      <c r="I314" s="269">
        <f>MAR!E313</f>
        <v>48</v>
      </c>
      <c r="J314" s="269">
        <f>APR!E313</f>
        <v>51</v>
      </c>
      <c r="K314" s="269">
        <f>MEI!E313</f>
        <v>42</v>
      </c>
      <c r="L314" s="269">
        <f>JUN!E313</f>
        <v>25</v>
      </c>
      <c r="M314" s="269">
        <f>JUL!E313</f>
        <v>35</v>
      </c>
      <c r="N314" s="269">
        <f>AGS!E313</f>
        <v>26</v>
      </c>
      <c r="O314" s="269">
        <f>SEPT!E313</f>
        <v>26</v>
      </c>
      <c r="P314" s="269">
        <f>OKT!E313</f>
        <v>14</v>
      </c>
      <c r="Q314" s="269">
        <f>NOV!E313</f>
        <v>15</v>
      </c>
      <c r="R314" s="269">
        <f>DES!E313</f>
        <v>7</v>
      </c>
      <c r="S314" s="269">
        <f>JAN!H313</f>
        <v>39</v>
      </c>
      <c r="T314" s="269">
        <f>FEB!H313</f>
        <v>38</v>
      </c>
      <c r="U314" s="269">
        <f>MAR!H313</f>
        <v>48</v>
      </c>
      <c r="V314" s="269">
        <f>APR!H313</f>
        <v>51</v>
      </c>
      <c r="W314" s="269">
        <f>MEI!H313</f>
        <v>42</v>
      </c>
      <c r="X314" s="269">
        <f>JUN!H313</f>
        <v>25</v>
      </c>
      <c r="Y314" s="269">
        <f>JUL!H313</f>
        <v>35</v>
      </c>
      <c r="Z314" s="269">
        <f>AGS!H313</f>
        <v>26</v>
      </c>
      <c r="AA314" s="269">
        <f>SEPT!H313</f>
        <v>26</v>
      </c>
      <c r="AB314" s="269">
        <f>OKT!H313</f>
        <v>14</v>
      </c>
      <c r="AC314" s="269">
        <f>NOV!H313</f>
        <v>15</v>
      </c>
      <c r="AD314" s="269">
        <f>DES!H313</f>
        <v>7</v>
      </c>
      <c r="AE314" s="269">
        <f t="shared" si="0"/>
        <v>366</v>
      </c>
      <c r="AF314" s="269">
        <f t="shared" si="1"/>
        <v>366</v>
      </c>
      <c r="AG314" s="270">
        <f t="shared" si="2"/>
        <v>1</v>
      </c>
      <c r="AH314" s="271">
        <f t="shared" si="3"/>
        <v>243</v>
      </c>
      <c r="AI314" s="271">
        <f t="shared" si="4"/>
        <v>243</v>
      </c>
      <c r="AJ314" s="271">
        <f t="shared" si="5"/>
        <v>1</v>
      </c>
      <c r="AK314" s="271">
        <f t="shared" si="6"/>
        <v>123</v>
      </c>
      <c r="AL314" s="271">
        <f t="shared" si="7"/>
        <v>123</v>
      </c>
      <c r="AM314" s="271">
        <f t="shared" si="8"/>
        <v>1</v>
      </c>
    </row>
    <row r="315" spans="1:39" ht="15.75" customHeight="1" x14ac:dyDescent="0.3">
      <c r="A315" s="53">
        <v>313</v>
      </c>
      <c r="B315" s="53"/>
      <c r="C315" s="137" t="s">
        <v>591</v>
      </c>
      <c r="D315" s="267">
        <v>13</v>
      </c>
      <c r="E315" s="268" t="s">
        <v>336</v>
      </c>
      <c r="F315" s="268" t="s">
        <v>349</v>
      </c>
      <c r="G315" s="269">
        <f>JAN!E314</f>
        <v>22</v>
      </c>
      <c r="H315" s="269">
        <f>FEB!E314</f>
        <v>14</v>
      </c>
      <c r="I315" s="269">
        <f>MAR!E314</f>
        <v>23</v>
      </c>
      <c r="J315" s="269">
        <f>APR!E314</f>
        <v>14</v>
      </c>
      <c r="K315" s="269">
        <f>MEI!E314</f>
        <v>11</v>
      </c>
      <c r="L315" s="269">
        <f>JUN!E314</f>
        <v>4</v>
      </c>
      <c r="M315" s="269">
        <f>JUL!E314</f>
        <v>8</v>
      </c>
      <c r="N315" s="269">
        <f>AGS!E314</f>
        <v>16</v>
      </c>
      <c r="O315" s="269">
        <f>SEPT!E314</f>
        <v>27</v>
      </c>
      <c r="P315" s="269">
        <f>OKT!E314</f>
        <v>22</v>
      </c>
      <c r="Q315" s="269">
        <f>NOV!E314</f>
        <v>22</v>
      </c>
      <c r="R315" s="269">
        <f>DES!E314</f>
        <v>29</v>
      </c>
      <c r="S315" s="269">
        <f>JAN!H314</f>
        <v>22</v>
      </c>
      <c r="T315" s="269">
        <f>FEB!H314</f>
        <v>14</v>
      </c>
      <c r="U315" s="269">
        <f>MAR!H314</f>
        <v>23</v>
      </c>
      <c r="V315" s="269">
        <f>APR!H314</f>
        <v>14</v>
      </c>
      <c r="W315" s="269">
        <f>MEI!H314</f>
        <v>11</v>
      </c>
      <c r="X315" s="269">
        <f>JUN!H314</f>
        <v>4</v>
      </c>
      <c r="Y315" s="269">
        <f>JUL!H314</f>
        <v>8</v>
      </c>
      <c r="Z315" s="269">
        <f>AGS!H314</f>
        <v>16</v>
      </c>
      <c r="AA315" s="269">
        <f>SEPT!H314</f>
        <v>27</v>
      </c>
      <c r="AB315" s="269">
        <f>OKT!H314</f>
        <v>22</v>
      </c>
      <c r="AC315" s="269">
        <f>NOV!H314</f>
        <v>22</v>
      </c>
      <c r="AD315" s="269">
        <f>DES!H314</f>
        <v>29</v>
      </c>
      <c r="AE315" s="269">
        <f t="shared" si="0"/>
        <v>212</v>
      </c>
      <c r="AF315" s="269">
        <f t="shared" si="1"/>
        <v>212</v>
      </c>
      <c r="AG315" s="270">
        <f t="shared" si="2"/>
        <v>1</v>
      </c>
      <c r="AH315" s="271">
        <f t="shared" si="3"/>
        <v>88</v>
      </c>
      <c r="AI315" s="271">
        <f t="shared" si="4"/>
        <v>88</v>
      </c>
      <c r="AJ315" s="271">
        <f t="shared" si="5"/>
        <v>1</v>
      </c>
      <c r="AK315" s="271">
        <f t="shared" si="6"/>
        <v>124</v>
      </c>
      <c r="AL315" s="271">
        <f t="shared" si="7"/>
        <v>124</v>
      </c>
      <c r="AM315" s="271">
        <f t="shared" si="8"/>
        <v>1</v>
      </c>
    </row>
    <row r="316" spans="1:39" ht="15.75" customHeight="1" x14ac:dyDescent="0.3">
      <c r="A316" s="53">
        <v>314</v>
      </c>
      <c r="B316" s="53"/>
      <c r="C316" s="137" t="s">
        <v>599</v>
      </c>
      <c r="D316" s="267">
        <v>14</v>
      </c>
      <c r="E316" s="268" t="s">
        <v>336</v>
      </c>
      <c r="F316" s="268" t="s">
        <v>350</v>
      </c>
      <c r="G316" s="269">
        <f>JAN!E315</f>
        <v>7</v>
      </c>
      <c r="H316" s="269">
        <f>FEB!E315</f>
        <v>9</v>
      </c>
      <c r="I316" s="269">
        <f>MAR!E315</f>
        <v>6</v>
      </c>
      <c r="J316" s="269">
        <f>APR!E315</f>
        <v>10</v>
      </c>
      <c r="K316" s="269">
        <f>MEI!E315</f>
        <v>7</v>
      </c>
      <c r="L316" s="269">
        <f>JUN!E315</f>
        <v>2</v>
      </c>
      <c r="M316" s="269">
        <f>JUL!E315</f>
        <v>2</v>
      </c>
      <c r="N316" s="269">
        <f>AGS!E315</f>
        <v>1</v>
      </c>
      <c r="O316" s="269">
        <f>SEPT!E315</f>
        <v>7</v>
      </c>
      <c r="P316" s="269">
        <f>OKT!E315</f>
        <v>3</v>
      </c>
      <c r="Q316" s="269">
        <f>NOV!E315</f>
        <v>4</v>
      </c>
      <c r="R316" s="269">
        <f>DES!E315</f>
        <v>4</v>
      </c>
      <c r="S316" s="269">
        <f>JAN!H315</f>
        <v>7</v>
      </c>
      <c r="T316" s="269">
        <f>FEB!H315</f>
        <v>9</v>
      </c>
      <c r="U316" s="269">
        <f>MAR!H315</f>
        <v>6</v>
      </c>
      <c r="V316" s="269">
        <f>APR!H315</f>
        <v>10</v>
      </c>
      <c r="W316" s="269">
        <f>MEI!H315</f>
        <v>7</v>
      </c>
      <c r="X316" s="269">
        <f>JUN!H315</f>
        <v>2</v>
      </c>
      <c r="Y316" s="269">
        <f>JUL!H315</f>
        <v>2</v>
      </c>
      <c r="Z316" s="269">
        <f>AGS!H315</f>
        <v>1</v>
      </c>
      <c r="AA316" s="269">
        <f>SEPT!H315</f>
        <v>7</v>
      </c>
      <c r="AB316" s="269">
        <f>OKT!H315</f>
        <v>3</v>
      </c>
      <c r="AC316" s="269">
        <f>NOV!H315</f>
        <v>4</v>
      </c>
      <c r="AD316" s="269">
        <f>DES!H315</f>
        <v>4</v>
      </c>
      <c r="AE316" s="269">
        <f t="shared" si="0"/>
        <v>62</v>
      </c>
      <c r="AF316" s="269">
        <f t="shared" si="1"/>
        <v>62</v>
      </c>
      <c r="AG316" s="270">
        <f t="shared" si="2"/>
        <v>1</v>
      </c>
      <c r="AH316" s="271">
        <f t="shared" si="3"/>
        <v>41</v>
      </c>
      <c r="AI316" s="271">
        <f t="shared" si="4"/>
        <v>41</v>
      </c>
      <c r="AJ316" s="271">
        <f t="shared" si="5"/>
        <v>1</v>
      </c>
      <c r="AK316" s="271">
        <f t="shared" si="6"/>
        <v>21</v>
      </c>
      <c r="AL316" s="271">
        <f t="shared" si="7"/>
        <v>21</v>
      </c>
      <c r="AM316" s="271">
        <f t="shared" si="8"/>
        <v>1</v>
      </c>
    </row>
    <row r="317" spans="1:39" ht="15.75" customHeight="1" x14ac:dyDescent="0.3">
      <c r="A317" s="53">
        <v>315</v>
      </c>
      <c r="B317" s="53"/>
      <c r="C317" s="137" t="s">
        <v>591</v>
      </c>
      <c r="D317" s="267">
        <v>15</v>
      </c>
      <c r="E317" s="268" t="s">
        <v>336</v>
      </c>
      <c r="F317" s="268" t="s">
        <v>351</v>
      </c>
      <c r="G317" s="269">
        <f>JAN!E316</f>
        <v>43</v>
      </c>
      <c r="H317" s="269">
        <f>FEB!E316</f>
        <v>57</v>
      </c>
      <c r="I317" s="269">
        <f>MAR!E316</f>
        <v>40</v>
      </c>
      <c r="J317" s="269">
        <f>APR!E316</f>
        <v>36</v>
      </c>
      <c r="K317" s="269">
        <f>MEI!E316</f>
        <v>45</v>
      </c>
      <c r="L317" s="269">
        <f>JUN!E316</f>
        <v>42</v>
      </c>
      <c r="M317" s="269">
        <f>JUL!E316</f>
        <v>8</v>
      </c>
      <c r="N317" s="269">
        <f>AGS!E316</f>
        <v>6</v>
      </c>
      <c r="O317" s="269">
        <f>SEPT!E316</f>
        <v>50</v>
      </c>
      <c r="P317" s="269">
        <f>OKT!E316</f>
        <v>12</v>
      </c>
      <c r="Q317" s="269">
        <f>NOV!E316</f>
        <v>3</v>
      </c>
      <c r="R317" s="269">
        <f>DES!E316</f>
        <v>39</v>
      </c>
      <c r="S317" s="269">
        <f>JAN!H316</f>
        <v>43</v>
      </c>
      <c r="T317" s="269">
        <f>FEB!H316</f>
        <v>57</v>
      </c>
      <c r="U317" s="269">
        <f>MAR!H316</f>
        <v>40</v>
      </c>
      <c r="V317" s="269">
        <f>APR!H316</f>
        <v>36</v>
      </c>
      <c r="W317" s="269">
        <f>MEI!H316</f>
        <v>45</v>
      </c>
      <c r="X317" s="269">
        <f>JUN!H316</f>
        <v>42</v>
      </c>
      <c r="Y317" s="269">
        <f>JUL!H316</f>
        <v>8</v>
      </c>
      <c r="Z317" s="269">
        <f>AGS!H316</f>
        <v>6</v>
      </c>
      <c r="AA317" s="269">
        <f>SEPT!H316</f>
        <v>50</v>
      </c>
      <c r="AB317" s="269">
        <f>OKT!H316</f>
        <v>12</v>
      </c>
      <c r="AC317" s="269">
        <f>NOV!H316</f>
        <v>3</v>
      </c>
      <c r="AD317" s="269">
        <f>DES!H316</f>
        <v>39</v>
      </c>
      <c r="AE317" s="269">
        <f t="shared" si="0"/>
        <v>381</v>
      </c>
      <c r="AF317" s="269">
        <f t="shared" si="1"/>
        <v>381</v>
      </c>
      <c r="AG317" s="270">
        <f t="shared" si="2"/>
        <v>1</v>
      </c>
      <c r="AH317" s="271">
        <f t="shared" si="3"/>
        <v>263</v>
      </c>
      <c r="AI317" s="271">
        <f t="shared" si="4"/>
        <v>263</v>
      </c>
      <c r="AJ317" s="271">
        <f t="shared" si="5"/>
        <v>1</v>
      </c>
      <c r="AK317" s="271">
        <f t="shared" si="6"/>
        <v>118</v>
      </c>
      <c r="AL317" s="271">
        <f t="shared" si="7"/>
        <v>118</v>
      </c>
      <c r="AM317" s="271">
        <f t="shared" si="8"/>
        <v>1</v>
      </c>
    </row>
    <row r="318" spans="1:39" ht="15.75" customHeight="1" x14ac:dyDescent="0.3">
      <c r="A318" s="53">
        <v>316</v>
      </c>
      <c r="B318" s="53"/>
      <c r="C318" s="137" t="s">
        <v>591</v>
      </c>
      <c r="D318" s="267">
        <v>16</v>
      </c>
      <c r="E318" s="268" t="s">
        <v>336</v>
      </c>
      <c r="F318" s="268" t="s">
        <v>352</v>
      </c>
      <c r="G318" s="269">
        <f>JAN!E317</f>
        <v>237</v>
      </c>
      <c r="H318" s="269">
        <f>FEB!E317</f>
        <v>188</v>
      </c>
      <c r="I318" s="269">
        <f>MAR!E317</f>
        <v>191</v>
      </c>
      <c r="J318" s="269">
        <f>APR!E317</f>
        <v>178</v>
      </c>
      <c r="K318" s="269">
        <f>MEI!E317</f>
        <v>241</v>
      </c>
      <c r="L318" s="269">
        <f>JUN!E317</f>
        <v>178</v>
      </c>
      <c r="M318" s="269">
        <f>JUL!E317</f>
        <v>262</v>
      </c>
      <c r="N318" s="269">
        <f>AGS!E317</f>
        <v>308</v>
      </c>
      <c r="O318" s="269">
        <f>SEPT!E317</f>
        <v>168</v>
      </c>
      <c r="P318" s="269">
        <f>OKT!E317</f>
        <v>171</v>
      </c>
      <c r="Q318" s="269">
        <f>NOV!E317</f>
        <v>173</v>
      </c>
      <c r="R318" s="269">
        <f>DES!E317</f>
        <v>181</v>
      </c>
      <c r="S318" s="269">
        <f>JAN!H317</f>
        <v>237</v>
      </c>
      <c r="T318" s="269">
        <f>FEB!H317</f>
        <v>188</v>
      </c>
      <c r="U318" s="269">
        <f>MAR!H317</f>
        <v>191</v>
      </c>
      <c r="V318" s="269">
        <f>APR!H317</f>
        <v>178</v>
      </c>
      <c r="W318" s="269">
        <f>MEI!H317</f>
        <v>241</v>
      </c>
      <c r="X318" s="269">
        <f>JUN!H317</f>
        <v>178</v>
      </c>
      <c r="Y318" s="269">
        <f>JUL!H317</f>
        <v>262</v>
      </c>
      <c r="Z318" s="269">
        <f>AGS!H317</f>
        <v>308</v>
      </c>
      <c r="AA318" s="269">
        <f>SEPT!H317</f>
        <v>168</v>
      </c>
      <c r="AB318" s="269">
        <f>OKT!H317</f>
        <v>171</v>
      </c>
      <c r="AC318" s="269">
        <f>NOV!H317</f>
        <v>173</v>
      </c>
      <c r="AD318" s="269">
        <f>DES!H317</f>
        <v>181</v>
      </c>
      <c r="AE318" s="269">
        <f t="shared" si="0"/>
        <v>2476</v>
      </c>
      <c r="AF318" s="269">
        <f t="shared" si="1"/>
        <v>2476</v>
      </c>
      <c r="AG318" s="270">
        <f t="shared" si="2"/>
        <v>1</v>
      </c>
      <c r="AH318" s="271">
        <f t="shared" si="3"/>
        <v>1213</v>
      </c>
      <c r="AI318" s="271">
        <f t="shared" si="4"/>
        <v>1213</v>
      </c>
      <c r="AJ318" s="271">
        <f t="shared" si="5"/>
        <v>1</v>
      </c>
      <c r="AK318" s="271">
        <f t="shared" si="6"/>
        <v>1263</v>
      </c>
      <c r="AL318" s="271">
        <f t="shared" si="7"/>
        <v>1263</v>
      </c>
      <c r="AM318" s="271">
        <f t="shared" si="8"/>
        <v>1</v>
      </c>
    </row>
    <row r="319" spans="1:39" ht="15.75" customHeight="1" x14ac:dyDescent="0.3">
      <c r="A319" s="53">
        <v>317</v>
      </c>
      <c r="B319" s="53"/>
      <c r="C319" s="137" t="s">
        <v>599</v>
      </c>
      <c r="D319" s="267">
        <v>17</v>
      </c>
      <c r="E319" s="268" t="s">
        <v>336</v>
      </c>
      <c r="F319" s="268" t="s">
        <v>353</v>
      </c>
      <c r="G319" s="269">
        <f>JAN!E318</f>
        <v>114</v>
      </c>
      <c r="H319" s="269">
        <f>FEB!E318</f>
        <v>196</v>
      </c>
      <c r="I319" s="269">
        <f>MAR!E318</f>
        <v>162</v>
      </c>
      <c r="J319" s="269">
        <f>APR!E318</f>
        <v>186</v>
      </c>
      <c r="K319" s="269">
        <f>MEI!E318</f>
        <v>120</v>
      </c>
      <c r="L319" s="269">
        <f>JUN!E318</f>
        <v>190</v>
      </c>
      <c r="M319" s="269">
        <f>JUL!E318</f>
        <v>177</v>
      </c>
      <c r="N319" s="269">
        <f>AGS!E318</f>
        <v>273</v>
      </c>
      <c r="O319" s="269">
        <f>SEPT!E318</f>
        <v>143</v>
      </c>
      <c r="P319" s="269">
        <f>OKT!E318</f>
        <v>117</v>
      </c>
      <c r="Q319" s="269">
        <f>NOV!E318</f>
        <v>143</v>
      </c>
      <c r="R319" s="269">
        <f>DES!E318</f>
        <v>154</v>
      </c>
      <c r="S319" s="269">
        <f>JAN!H318</f>
        <v>114</v>
      </c>
      <c r="T319" s="269">
        <f>FEB!H318</f>
        <v>196</v>
      </c>
      <c r="U319" s="269">
        <f>MAR!H318</f>
        <v>162</v>
      </c>
      <c r="V319" s="269">
        <f>APR!H318</f>
        <v>186</v>
      </c>
      <c r="W319" s="269">
        <f>MEI!H318</f>
        <v>120</v>
      </c>
      <c r="X319" s="269">
        <f>JUN!H318</f>
        <v>190</v>
      </c>
      <c r="Y319" s="269">
        <f>JUL!H318</f>
        <v>177</v>
      </c>
      <c r="Z319" s="269">
        <f>AGS!H318</f>
        <v>273</v>
      </c>
      <c r="AA319" s="269">
        <f>SEPT!H318</f>
        <v>143</v>
      </c>
      <c r="AB319" s="269">
        <f>OKT!H318</f>
        <v>117</v>
      </c>
      <c r="AC319" s="269">
        <f>NOV!H318</f>
        <v>143</v>
      </c>
      <c r="AD319" s="269">
        <f>DES!H318</f>
        <v>154</v>
      </c>
      <c r="AE319" s="269">
        <f t="shared" si="0"/>
        <v>1975</v>
      </c>
      <c r="AF319" s="269">
        <f t="shared" si="1"/>
        <v>1975</v>
      </c>
      <c r="AG319" s="270">
        <f t="shared" si="2"/>
        <v>1</v>
      </c>
      <c r="AH319" s="271">
        <f t="shared" si="3"/>
        <v>968</v>
      </c>
      <c r="AI319" s="271">
        <f t="shared" si="4"/>
        <v>968</v>
      </c>
      <c r="AJ319" s="271">
        <f t="shared" si="5"/>
        <v>1</v>
      </c>
      <c r="AK319" s="271">
        <f t="shared" si="6"/>
        <v>1007</v>
      </c>
      <c r="AL319" s="271">
        <f t="shared" si="7"/>
        <v>1007</v>
      </c>
      <c r="AM319" s="271">
        <f t="shared" si="8"/>
        <v>1</v>
      </c>
    </row>
    <row r="320" spans="1:39" ht="15.75" customHeight="1" x14ac:dyDescent="0.3">
      <c r="A320" s="53">
        <v>318</v>
      </c>
      <c r="B320" s="53"/>
      <c r="C320" s="137" t="s">
        <v>591</v>
      </c>
      <c r="D320" s="267">
        <v>18</v>
      </c>
      <c r="E320" s="268" t="s">
        <v>336</v>
      </c>
      <c r="F320" s="268" t="s">
        <v>354</v>
      </c>
      <c r="G320" s="269">
        <f>JAN!E319</f>
        <v>5</v>
      </c>
      <c r="H320" s="269">
        <f>FEB!E319</f>
        <v>6</v>
      </c>
      <c r="I320" s="269">
        <f>MAR!E319</f>
        <v>9</v>
      </c>
      <c r="J320" s="269">
        <f>APR!E319</f>
        <v>4</v>
      </c>
      <c r="K320" s="269">
        <f>MEI!E319</f>
        <v>2</v>
      </c>
      <c r="L320" s="269">
        <f>JUN!E319</f>
        <v>2</v>
      </c>
      <c r="M320" s="269">
        <f>JUL!E319</f>
        <v>0</v>
      </c>
      <c r="N320" s="269">
        <f>AGS!E319</f>
        <v>4</v>
      </c>
      <c r="O320" s="269">
        <f>SEPT!E319</f>
        <v>4</v>
      </c>
      <c r="P320" s="269">
        <f>OKT!E319</f>
        <v>0</v>
      </c>
      <c r="Q320" s="269">
        <f>NOV!E319</f>
        <v>2</v>
      </c>
      <c r="R320" s="269">
        <f>DES!E319</f>
        <v>0</v>
      </c>
      <c r="S320" s="269">
        <f>JAN!H319</f>
        <v>5</v>
      </c>
      <c r="T320" s="269">
        <f>FEB!H319</f>
        <v>6</v>
      </c>
      <c r="U320" s="269">
        <f>MAR!H319</f>
        <v>9</v>
      </c>
      <c r="V320" s="269">
        <f>APR!H319</f>
        <v>4</v>
      </c>
      <c r="W320" s="269">
        <f>MEI!H319</f>
        <v>2</v>
      </c>
      <c r="X320" s="269">
        <f>JUN!H319</f>
        <v>2</v>
      </c>
      <c r="Y320" s="269">
        <f>JUL!H319</f>
        <v>0</v>
      </c>
      <c r="Z320" s="269">
        <f>AGS!H319</f>
        <v>4</v>
      </c>
      <c r="AA320" s="269">
        <f>SEPT!H319</f>
        <v>4</v>
      </c>
      <c r="AB320" s="269">
        <f>OKT!H319</f>
        <v>0</v>
      </c>
      <c r="AC320" s="269">
        <f>NOV!H319</f>
        <v>2</v>
      </c>
      <c r="AD320" s="269">
        <f>DES!H319</f>
        <v>0</v>
      </c>
      <c r="AE320" s="269">
        <f t="shared" si="0"/>
        <v>38</v>
      </c>
      <c r="AF320" s="269">
        <f t="shared" si="1"/>
        <v>38</v>
      </c>
      <c r="AG320" s="270">
        <f t="shared" si="2"/>
        <v>1</v>
      </c>
      <c r="AH320" s="271">
        <f t="shared" si="3"/>
        <v>28</v>
      </c>
      <c r="AI320" s="271">
        <f t="shared" si="4"/>
        <v>28</v>
      </c>
      <c r="AJ320" s="271">
        <f t="shared" si="5"/>
        <v>1</v>
      </c>
      <c r="AK320" s="271">
        <f t="shared" si="6"/>
        <v>10</v>
      </c>
      <c r="AL320" s="271">
        <f t="shared" si="7"/>
        <v>10</v>
      </c>
      <c r="AM320" s="271">
        <f t="shared" si="8"/>
        <v>1</v>
      </c>
    </row>
    <row r="321" spans="1:39" ht="15.75" customHeight="1" x14ac:dyDescent="0.3">
      <c r="A321" s="53">
        <v>319</v>
      </c>
      <c r="B321" s="53"/>
      <c r="C321" s="137" t="s">
        <v>599</v>
      </c>
      <c r="D321" s="267">
        <v>19</v>
      </c>
      <c r="E321" s="268" t="s">
        <v>336</v>
      </c>
      <c r="F321" s="268" t="s">
        <v>355</v>
      </c>
      <c r="G321" s="269">
        <f>JAN!E320</f>
        <v>14</v>
      </c>
      <c r="H321" s="269">
        <f>FEB!E320</f>
        <v>10</v>
      </c>
      <c r="I321" s="269">
        <f>MAR!E320</f>
        <v>7</v>
      </c>
      <c r="J321" s="269">
        <f>APR!E320</f>
        <v>4</v>
      </c>
      <c r="K321" s="269">
        <f>MEI!E320</f>
        <v>4</v>
      </c>
      <c r="L321" s="269">
        <f>JUN!E320</f>
        <v>2</v>
      </c>
      <c r="M321" s="269">
        <f>JUL!E320</f>
        <v>3</v>
      </c>
      <c r="N321" s="269">
        <f>AGS!E320</f>
        <v>6</v>
      </c>
      <c r="O321" s="269">
        <f>SEPT!E320</f>
        <v>3</v>
      </c>
      <c r="P321" s="269">
        <f>OKT!E320</f>
        <v>7</v>
      </c>
      <c r="Q321" s="269">
        <f>NOV!E320</f>
        <v>12</v>
      </c>
      <c r="R321" s="269">
        <f>DES!E320</f>
        <v>16</v>
      </c>
      <c r="S321" s="269">
        <f>JAN!H320</f>
        <v>14</v>
      </c>
      <c r="T321" s="269">
        <f>FEB!H320</f>
        <v>10</v>
      </c>
      <c r="U321" s="269">
        <f>MAR!H320</f>
        <v>7</v>
      </c>
      <c r="V321" s="269">
        <f>APR!H320</f>
        <v>4</v>
      </c>
      <c r="W321" s="269">
        <f>MEI!H320</f>
        <v>4</v>
      </c>
      <c r="X321" s="269">
        <f>JUN!H320</f>
        <v>2</v>
      </c>
      <c r="Y321" s="269">
        <f>JUL!H320</f>
        <v>3</v>
      </c>
      <c r="Z321" s="269">
        <f>AGS!H320</f>
        <v>6</v>
      </c>
      <c r="AA321" s="269">
        <f>SEPT!H320</f>
        <v>3</v>
      </c>
      <c r="AB321" s="269">
        <f>OKT!H320</f>
        <v>7</v>
      </c>
      <c r="AC321" s="269">
        <f>NOV!H320</f>
        <v>12</v>
      </c>
      <c r="AD321" s="269">
        <f>DES!H320</f>
        <v>16</v>
      </c>
      <c r="AE321" s="269">
        <f t="shared" si="0"/>
        <v>88</v>
      </c>
      <c r="AF321" s="269">
        <f t="shared" si="1"/>
        <v>88</v>
      </c>
      <c r="AG321" s="270">
        <f t="shared" si="2"/>
        <v>1</v>
      </c>
      <c r="AH321" s="271">
        <f t="shared" si="3"/>
        <v>41</v>
      </c>
      <c r="AI321" s="271">
        <f t="shared" si="4"/>
        <v>41</v>
      </c>
      <c r="AJ321" s="271">
        <f t="shared" si="5"/>
        <v>1</v>
      </c>
      <c r="AK321" s="271">
        <f t="shared" si="6"/>
        <v>47</v>
      </c>
      <c r="AL321" s="271">
        <f t="shared" si="7"/>
        <v>47</v>
      </c>
      <c r="AM321" s="271">
        <f t="shared" si="8"/>
        <v>1</v>
      </c>
    </row>
    <row r="322" spans="1:39" ht="15.75" customHeight="1" x14ac:dyDescent="0.3">
      <c r="A322" s="53">
        <v>320</v>
      </c>
      <c r="B322" s="53"/>
      <c r="C322" s="137" t="s">
        <v>591</v>
      </c>
      <c r="D322" s="267">
        <v>20</v>
      </c>
      <c r="E322" s="268" t="s">
        <v>336</v>
      </c>
      <c r="F322" s="268" t="s">
        <v>356</v>
      </c>
      <c r="G322" s="269">
        <f>JAN!E321</f>
        <v>27</v>
      </c>
      <c r="H322" s="269">
        <f>FEB!E321</f>
        <v>17</v>
      </c>
      <c r="I322" s="269">
        <f>MAR!E321</f>
        <v>0</v>
      </c>
      <c r="J322" s="269">
        <f>APR!E321</f>
        <v>4</v>
      </c>
      <c r="K322" s="269">
        <f>MEI!E321</f>
        <v>12</v>
      </c>
      <c r="L322" s="269">
        <f>JUN!E321</f>
        <v>13</v>
      </c>
      <c r="M322" s="269">
        <f>JUL!E321</f>
        <v>7</v>
      </c>
      <c r="N322" s="269">
        <f>AGS!E321</f>
        <v>0</v>
      </c>
      <c r="O322" s="269">
        <f>SEPT!E321</f>
        <v>0</v>
      </c>
      <c r="P322" s="269">
        <f>OKT!E321</f>
        <v>0</v>
      </c>
      <c r="Q322" s="269">
        <f>NOV!E321</f>
        <v>14</v>
      </c>
      <c r="R322" s="269">
        <f>DES!E321</f>
        <v>28</v>
      </c>
      <c r="S322" s="269">
        <f>JAN!H321</f>
        <v>27</v>
      </c>
      <c r="T322" s="269">
        <f>FEB!H321</f>
        <v>17</v>
      </c>
      <c r="U322" s="269">
        <f>MAR!H321</f>
        <v>0</v>
      </c>
      <c r="V322" s="269">
        <f>APR!H321</f>
        <v>4</v>
      </c>
      <c r="W322" s="269">
        <f>MEI!H321</f>
        <v>12</v>
      </c>
      <c r="X322" s="269">
        <f>JUN!H321</f>
        <v>13</v>
      </c>
      <c r="Y322" s="269">
        <f>JUL!H321</f>
        <v>7</v>
      </c>
      <c r="Z322" s="269">
        <f>AGS!H321</f>
        <v>0</v>
      </c>
      <c r="AA322" s="269">
        <f>SEPT!H321</f>
        <v>0</v>
      </c>
      <c r="AB322" s="269">
        <f>OKT!H321</f>
        <v>0</v>
      </c>
      <c r="AC322" s="269">
        <f>NOV!H321</f>
        <v>14</v>
      </c>
      <c r="AD322" s="269">
        <f>DES!H321</f>
        <v>28</v>
      </c>
      <c r="AE322" s="269">
        <f t="shared" si="0"/>
        <v>122</v>
      </c>
      <c r="AF322" s="269">
        <f t="shared" si="1"/>
        <v>122</v>
      </c>
      <c r="AG322" s="270">
        <f t="shared" si="2"/>
        <v>1</v>
      </c>
      <c r="AH322" s="271">
        <f t="shared" si="3"/>
        <v>73</v>
      </c>
      <c r="AI322" s="271">
        <f t="shared" si="4"/>
        <v>73</v>
      </c>
      <c r="AJ322" s="271">
        <f t="shared" si="5"/>
        <v>1</v>
      </c>
      <c r="AK322" s="271">
        <f t="shared" si="6"/>
        <v>49</v>
      </c>
      <c r="AL322" s="271">
        <f t="shared" si="7"/>
        <v>49</v>
      </c>
      <c r="AM322" s="271">
        <f t="shared" si="8"/>
        <v>1</v>
      </c>
    </row>
    <row r="323" spans="1:39" ht="15.75" customHeight="1" x14ac:dyDescent="0.3">
      <c r="A323" s="53">
        <v>321</v>
      </c>
      <c r="B323" s="53"/>
      <c r="C323" s="137" t="s">
        <v>591</v>
      </c>
      <c r="D323" s="267">
        <v>21</v>
      </c>
      <c r="E323" s="268" t="s">
        <v>336</v>
      </c>
      <c r="F323" s="268" t="s">
        <v>357</v>
      </c>
      <c r="G323" s="269">
        <f>JAN!E322</f>
        <v>63</v>
      </c>
      <c r="H323" s="269">
        <f>FEB!E322</f>
        <v>67</v>
      </c>
      <c r="I323" s="269">
        <f>MAR!E322</f>
        <v>58</v>
      </c>
      <c r="J323" s="269">
        <f>APR!E322</f>
        <v>43</v>
      </c>
      <c r="K323" s="269">
        <f>MEI!E322</f>
        <v>37</v>
      </c>
      <c r="L323" s="269">
        <f>JUN!E322</f>
        <v>34</v>
      </c>
      <c r="M323" s="269">
        <f>JUL!E322</f>
        <v>43</v>
      </c>
      <c r="N323" s="269">
        <f>AGS!E322</f>
        <v>45</v>
      </c>
      <c r="O323" s="269">
        <f>SEPT!E322</f>
        <v>26</v>
      </c>
      <c r="P323" s="269">
        <f>OKT!E322</f>
        <v>38</v>
      </c>
      <c r="Q323" s="269">
        <f>NOV!E322</f>
        <v>26</v>
      </c>
      <c r="R323" s="269">
        <f>DES!E322</f>
        <v>19</v>
      </c>
      <c r="S323" s="269">
        <f>JAN!H322</f>
        <v>63</v>
      </c>
      <c r="T323" s="269">
        <f>FEB!H322</f>
        <v>67</v>
      </c>
      <c r="U323" s="269">
        <f>MAR!H322</f>
        <v>58</v>
      </c>
      <c r="V323" s="269">
        <f>APR!H322</f>
        <v>43</v>
      </c>
      <c r="W323" s="269">
        <f>MEI!H322</f>
        <v>37</v>
      </c>
      <c r="X323" s="269">
        <f>JUN!H322</f>
        <v>34</v>
      </c>
      <c r="Y323" s="269">
        <f>JUL!H322</f>
        <v>43</v>
      </c>
      <c r="Z323" s="269">
        <f>AGS!H322</f>
        <v>45</v>
      </c>
      <c r="AA323" s="269">
        <f>SEPT!H322</f>
        <v>26</v>
      </c>
      <c r="AB323" s="269">
        <f>OKT!H322</f>
        <v>38</v>
      </c>
      <c r="AC323" s="269">
        <f>NOV!H322</f>
        <v>26</v>
      </c>
      <c r="AD323" s="269">
        <f>DES!H322</f>
        <v>19</v>
      </c>
      <c r="AE323" s="269">
        <f t="shared" si="0"/>
        <v>499</v>
      </c>
      <c r="AF323" s="269">
        <f t="shared" si="1"/>
        <v>499</v>
      </c>
      <c r="AG323" s="270">
        <f t="shared" si="2"/>
        <v>1</v>
      </c>
      <c r="AH323" s="271">
        <f t="shared" si="3"/>
        <v>302</v>
      </c>
      <c r="AI323" s="271">
        <f t="shared" si="4"/>
        <v>302</v>
      </c>
      <c r="AJ323" s="271">
        <f t="shared" si="5"/>
        <v>1</v>
      </c>
      <c r="AK323" s="271">
        <f t="shared" si="6"/>
        <v>197</v>
      </c>
      <c r="AL323" s="271">
        <f t="shared" si="7"/>
        <v>197</v>
      </c>
      <c r="AM323" s="271">
        <f t="shared" si="8"/>
        <v>1</v>
      </c>
    </row>
    <row r="324" spans="1:39" ht="15.75" customHeight="1" x14ac:dyDescent="0.3">
      <c r="A324" s="53">
        <v>322</v>
      </c>
      <c r="B324" s="53"/>
      <c r="C324" s="137" t="s">
        <v>599</v>
      </c>
      <c r="D324" s="267">
        <v>22</v>
      </c>
      <c r="E324" s="268" t="s">
        <v>336</v>
      </c>
      <c r="F324" s="268" t="s">
        <v>358</v>
      </c>
      <c r="G324" s="269">
        <f>JAN!E323</f>
        <v>22</v>
      </c>
      <c r="H324" s="269">
        <f>FEB!E323</f>
        <v>22</v>
      </c>
      <c r="I324" s="269">
        <f>MAR!E323</f>
        <v>9</v>
      </c>
      <c r="J324" s="269">
        <f>APR!E323</f>
        <v>10</v>
      </c>
      <c r="K324" s="269">
        <f>MEI!E323</f>
        <v>7</v>
      </c>
      <c r="L324" s="269">
        <f>JUN!E323</f>
        <v>6</v>
      </c>
      <c r="M324" s="269">
        <f>JUL!E323</f>
        <v>4</v>
      </c>
      <c r="N324" s="269">
        <f>AGS!E323</f>
        <v>15</v>
      </c>
      <c r="O324" s="269">
        <f>SEPT!E323</f>
        <v>13</v>
      </c>
      <c r="P324" s="269">
        <f>OKT!E323</f>
        <v>10</v>
      </c>
      <c r="Q324" s="269">
        <f>NOV!E323</f>
        <v>38</v>
      </c>
      <c r="R324" s="269">
        <f>DES!E323</f>
        <v>38</v>
      </c>
      <c r="S324" s="269">
        <f>JAN!H323</f>
        <v>22</v>
      </c>
      <c r="T324" s="269">
        <f>FEB!H323</f>
        <v>22</v>
      </c>
      <c r="U324" s="269">
        <f>MAR!H323</f>
        <v>9</v>
      </c>
      <c r="V324" s="269">
        <f>APR!H323</f>
        <v>10</v>
      </c>
      <c r="W324" s="269">
        <f>MEI!H323</f>
        <v>7</v>
      </c>
      <c r="X324" s="269">
        <f>JUN!H323</f>
        <v>6</v>
      </c>
      <c r="Y324" s="269">
        <f>JUL!H323</f>
        <v>4</v>
      </c>
      <c r="Z324" s="269">
        <f>AGS!H323</f>
        <v>14</v>
      </c>
      <c r="AA324" s="269">
        <f>SEPT!H323</f>
        <v>4</v>
      </c>
      <c r="AB324" s="269">
        <f>OKT!H323</f>
        <v>1</v>
      </c>
      <c r="AC324" s="269">
        <f>NOV!H323</f>
        <v>33</v>
      </c>
      <c r="AD324" s="269">
        <f>DES!H323</f>
        <v>33</v>
      </c>
      <c r="AE324" s="269">
        <f t="shared" si="0"/>
        <v>194</v>
      </c>
      <c r="AF324" s="269">
        <f t="shared" si="1"/>
        <v>165</v>
      </c>
      <c r="AG324" s="270">
        <f t="shared" si="2"/>
        <v>0.85051546391752575</v>
      </c>
      <c r="AH324" s="271">
        <f t="shared" si="3"/>
        <v>76</v>
      </c>
      <c r="AI324" s="271">
        <f t="shared" si="4"/>
        <v>76</v>
      </c>
      <c r="AJ324" s="271">
        <f t="shared" si="5"/>
        <v>1</v>
      </c>
      <c r="AK324" s="271">
        <f t="shared" si="6"/>
        <v>118</v>
      </c>
      <c r="AL324" s="271">
        <f t="shared" si="7"/>
        <v>89</v>
      </c>
      <c r="AM324" s="271">
        <f t="shared" si="8"/>
        <v>0.75423728813559321</v>
      </c>
    </row>
    <row r="325" spans="1:39" ht="15.75" customHeight="1" x14ac:dyDescent="0.3">
      <c r="A325" s="53">
        <v>323</v>
      </c>
      <c r="B325" s="53"/>
      <c r="C325" s="137" t="s">
        <v>599</v>
      </c>
      <c r="D325" s="267">
        <v>23</v>
      </c>
      <c r="E325" s="268" t="s">
        <v>336</v>
      </c>
      <c r="F325" s="268" t="s">
        <v>359</v>
      </c>
      <c r="G325" s="269">
        <f>JAN!E324</f>
        <v>21</v>
      </c>
      <c r="H325" s="269">
        <f>FEB!E324</f>
        <v>13</v>
      </c>
      <c r="I325" s="269">
        <f>MAR!E324</f>
        <v>22</v>
      </c>
      <c r="J325" s="269">
        <f>APR!E324</f>
        <v>9</v>
      </c>
      <c r="K325" s="269">
        <f>MEI!E324</f>
        <v>14</v>
      </c>
      <c r="L325" s="269">
        <f>JUN!E324</f>
        <v>20</v>
      </c>
      <c r="M325" s="269">
        <f>JUL!E324</f>
        <v>18</v>
      </c>
      <c r="N325" s="269">
        <f>AGS!E324</f>
        <v>16</v>
      </c>
      <c r="O325" s="269">
        <f>SEPT!E324</f>
        <v>13</v>
      </c>
      <c r="P325" s="269">
        <f>OKT!E324</f>
        <v>7</v>
      </c>
      <c r="Q325" s="269">
        <f>NOV!E324</f>
        <v>29</v>
      </c>
      <c r="R325" s="269">
        <f>DES!E324</f>
        <v>13</v>
      </c>
      <c r="S325" s="269">
        <f>JAN!H324</f>
        <v>21</v>
      </c>
      <c r="T325" s="269">
        <f>FEB!H324</f>
        <v>13</v>
      </c>
      <c r="U325" s="269">
        <f>MAR!H324</f>
        <v>22</v>
      </c>
      <c r="V325" s="269">
        <f>APR!H324</f>
        <v>9</v>
      </c>
      <c r="W325" s="269">
        <f>MEI!H324</f>
        <v>14</v>
      </c>
      <c r="X325" s="269">
        <f>JUN!H324</f>
        <v>20</v>
      </c>
      <c r="Y325" s="269">
        <f>JUL!H324</f>
        <v>18</v>
      </c>
      <c r="Z325" s="269">
        <f>AGS!H324</f>
        <v>16</v>
      </c>
      <c r="AA325" s="269">
        <f>SEPT!H324</f>
        <v>13</v>
      </c>
      <c r="AB325" s="269">
        <f>OKT!H324</f>
        <v>7</v>
      </c>
      <c r="AC325" s="269">
        <f>NOV!H324</f>
        <v>29</v>
      </c>
      <c r="AD325" s="269">
        <f>DES!H324</f>
        <v>13</v>
      </c>
      <c r="AE325" s="269">
        <f t="shared" si="0"/>
        <v>195</v>
      </c>
      <c r="AF325" s="269">
        <f t="shared" si="1"/>
        <v>195</v>
      </c>
      <c r="AG325" s="270">
        <f t="shared" si="2"/>
        <v>1</v>
      </c>
      <c r="AH325" s="271">
        <f t="shared" si="3"/>
        <v>99</v>
      </c>
      <c r="AI325" s="271">
        <f t="shared" si="4"/>
        <v>99</v>
      </c>
      <c r="AJ325" s="271">
        <f t="shared" si="5"/>
        <v>1</v>
      </c>
      <c r="AK325" s="271">
        <f t="shared" si="6"/>
        <v>96</v>
      </c>
      <c r="AL325" s="271">
        <f t="shared" si="7"/>
        <v>96</v>
      </c>
      <c r="AM325" s="271">
        <f t="shared" si="8"/>
        <v>1</v>
      </c>
    </row>
    <row r="326" spans="1:39" ht="15.75" customHeight="1" x14ac:dyDescent="0.3">
      <c r="A326" s="53">
        <v>324</v>
      </c>
      <c r="B326" s="53"/>
      <c r="C326" s="137" t="s">
        <v>591</v>
      </c>
      <c r="D326" s="267">
        <v>24</v>
      </c>
      <c r="E326" s="268" t="s">
        <v>336</v>
      </c>
      <c r="F326" s="268" t="s">
        <v>360</v>
      </c>
      <c r="G326" s="269">
        <f>JAN!E325</f>
        <v>5</v>
      </c>
      <c r="H326" s="269">
        <f>FEB!E325</f>
        <v>7</v>
      </c>
      <c r="I326" s="269">
        <f>MAR!E325</f>
        <v>5</v>
      </c>
      <c r="J326" s="269">
        <f>APR!E325</f>
        <v>7</v>
      </c>
      <c r="K326" s="269">
        <f>MEI!E325</f>
        <v>6</v>
      </c>
      <c r="L326" s="269">
        <f>JUN!E325</f>
        <v>20</v>
      </c>
      <c r="M326" s="269">
        <f>JUL!E325</f>
        <v>7</v>
      </c>
      <c r="N326" s="269">
        <f>AGS!E325</f>
        <v>9</v>
      </c>
      <c r="O326" s="269">
        <f>SEPT!E325</f>
        <v>2</v>
      </c>
      <c r="P326" s="269">
        <f>OKT!E325</f>
        <v>6</v>
      </c>
      <c r="Q326" s="269">
        <f>NOV!E325</f>
        <v>4</v>
      </c>
      <c r="R326" s="269">
        <f>DES!E325</f>
        <v>6</v>
      </c>
      <c r="S326" s="269">
        <f>JAN!H325</f>
        <v>5</v>
      </c>
      <c r="T326" s="269">
        <f>FEB!H325</f>
        <v>7</v>
      </c>
      <c r="U326" s="269">
        <f>MAR!H325</f>
        <v>5</v>
      </c>
      <c r="V326" s="269">
        <f>APR!H325</f>
        <v>7</v>
      </c>
      <c r="W326" s="269">
        <f>MEI!H325</f>
        <v>6</v>
      </c>
      <c r="X326" s="269">
        <f>JUN!H325</f>
        <v>20</v>
      </c>
      <c r="Y326" s="269">
        <f>JUL!H325</f>
        <v>7</v>
      </c>
      <c r="Z326" s="269">
        <f>AGS!H325</f>
        <v>9</v>
      </c>
      <c r="AA326" s="269">
        <f>SEPT!H325</f>
        <v>2</v>
      </c>
      <c r="AB326" s="269">
        <f>OKT!H325</f>
        <v>6</v>
      </c>
      <c r="AC326" s="269">
        <f>NOV!H325</f>
        <v>4</v>
      </c>
      <c r="AD326" s="269">
        <f>DES!H325</f>
        <v>6</v>
      </c>
      <c r="AE326" s="269">
        <f t="shared" si="0"/>
        <v>84</v>
      </c>
      <c r="AF326" s="269">
        <f t="shared" si="1"/>
        <v>84</v>
      </c>
      <c r="AG326" s="270">
        <f t="shared" si="2"/>
        <v>1</v>
      </c>
      <c r="AH326" s="271">
        <f t="shared" si="3"/>
        <v>50</v>
      </c>
      <c r="AI326" s="271">
        <f t="shared" si="4"/>
        <v>50</v>
      </c>
      <c r="AJ326" s="271">
        <f t="shared" si="5"/>
        <v>1</v>
      </c>
      <c r="AK326" s="271">
        <f t="shared" si="6"/>
        <v>34</v>
      </c>
      <c r="AL326" s="271">
        <f t="shared" si="7"/>
        <v>34</v>
      </c>
      <c r="AM326" s="271">
        <f t="shared" si="8"/>
        <v>1</v>
      </c>
    </row>
    <row r="327" spans="1:39" ht="15.75" customHeight="1" x14ac:dyDescent="0.3">
      <c r="A327" s="53">
        <v>325</v>
      </c>
      <c r="B327" s="53"/>
      <c r="C327" s="137" t="s">
        <v>591</v>
      </c>
      <c r="D327" s="137">
        <v>1</v>
      </c>
      <c r="E327" s="53" t="s">
        <v>361</v>
      </c>
      <c r="F327" s="53" t="s">
        <v>362</v>
      </c>
      <c r="G327" s="151">
        <f>JAN!E326</f>
        <v>0</v>
      </c>
      <c r="H327" s="151">
        <f>FEB!E326</f>
        <v>0</v>
      </c>
      <c r="I327" s="151">
        <f>MAR!E326</f>
        <v>0</v>
      </c>
      <c r="J327" s="151">
        <f>APR!E326</f>
        <v>0</v>
      </c>
      <c r="K327" s="151">
        <f>MEI!E326</f>
        <v>1</v>
      </c>
      <c r="L327" s="151">
        <f>JUN!E326</f>
        <v>5</v>
      </c>
      <c r="M327" s="151">
        <f>JUL!E326</f>
        <v>1</v>
      </c>
      <c r="N327" s="151">
        <f>AGS!E326</f>
        <v>4</v>
      </c>
      <c r="O327" s="151">
        <f>SEPT!E326</f>
        <v>1</v>
      </c>
      <c r="P327" s="151">
        <f>OKT!E326</f>
        <v>2</v>
      </c>
      <c r="Q327" s="151">
        <f>NOV!E326</f>
        <v>1</v>
      </c>
      <c r="R327" s="151">
        <f>DES!E326</f>
        <v>5</v>
      </c>
      <c r="S327" s="151">
        <f>JAN!H326</f>
        <v>0</v>
      </c>
      <c r="T327" s="151">
        <f>FEB!H326</f>
        <v>0</v>
      </c>
      <c r="U327" s="151">
        <f>MAR!H326</f>
        <v>0</v>
      </c>
      <c r="V327" s="151">
        <f>APR!H326</f>
        <v>0</v>
      </c>
      <c r="W327" s="151">
        <f>MEI!H326</f>
        <v>1</v>
      </c>
      <c r="X327" s="151">
        <f>JUN!H326</f>
        <v>5</v>
      </c>
      <c r="Y327" s="151">
        <f>JUL!H326</f>
        <v>1</v>
      </c>
      <c r="Z327" s="151">
        <f>AGS!H326</f>
        <v>4</v>
      </c>
      <c r="AA327" s="151">
        <f>SEPT!H326</f>
        <v>1</v>
      </c>
      <c r="AB327" s="151">
        <f>OKT!H326</f>
        <v>2</v>
      </c>
      <c r="AC327" s="151">
        <f>NOV!H326</f>
        <v>1</v>
      </c>
      <c r="AD327" s="151">
        <f>DES!H326</f>
        <v>5</v>
      </c>
      <c r="AE327" s="151">
        <f t="shared" si="0"/>
        <v>20</v>
      </c>
      <c r="AF327" s="151">
        <f t="shared" si="1"/>
        <v>20</v>
      </c>
      <c r="AG327" s="152">
        <f t="shared" si="2"/>
        <v>1</v>
      </c>
      <c r="AH327" s="82">
        <f t="shared" si="3"/>
        <v>6</v>
      </c>
      <c r="AI327" s="82">
        <f t="shared" si="4"/>
        <v>6</v>
      </c>
      <c r="AJ327" s="82">
        <f t="shared" si="5"/>
        <v>1</v>
      </c>
      <c r="AK327" s="82">
        <f t="shared" si="6"/>
        <v>14</v>
      </c>
      <c r="AL327" s="82">
        <f t="shared" si="7"/>
        <v>14</v>
      </c>
      <c r="AM327" s="82">
        <f t="shared" si="8"/>
        <v>1</v>
      </c>
    </row>
    <row r="328" spans="1:39" ht="15.75" customHeight="1" x14ac:dyDescent="0.3">
      <c r="A328" s="53">
        <v>326</v>
      </c>
      <c r="B328" s="53"/>
      <c r="C328" s="137" t="s">
        <v>599</v>
      </c>
      <c r="D328" s="137">
        <v>2</v>
      </c>
      <c r="E328" s="53" t="s">
        <v>361</v>
      </c>
      <c r="F328" s="53" t="s">
        <v>363</v>
      </c>
      <c r="G328" s="151">
        <f>JAN!E327</f>
        <v>160</v>
      </c>
      <c r="H328" s="151">
        <f>FEB!E327</f>
        <v>190</v>
      </c>
      <c r="I328" s="151">
        <f>MAR!E327</f>
        <v>121</v>
      </c>
      <c r="J328" s="151">
        <f>APR!E327</f>
        <v>200</v>
      </c>
      <c r="K328" s="151">
        <f>MEI!E327</f>
        <v>141</v>
      </c>
      <c r="L328" s="151">
        <f>JUN!E327</f>
        <v>82</v>
      </c>
      <c r="M328" s="151">
        <f>JUL!E327</f>
        <v>236</v>
      </c>
      <c r="N328" s="151">
        <f>AGS!E327</f>
        <v>427</v>
      </c>
      <c r="O328" s="151">
        <f>SEPT!E327</f>
        <v>107</v>
      </c>
      <c r="P328" s="151">
        <f>OKT!E327</f>
        <v>259</v>
      </c>
      <c r="Q328" s="151">
        <f>NOV!E327</f>
        <v>101</v>
      </c>
      <c r="R328" s="151">
        <f>DES!E327</f>
        <v>113</v>
      </c>
      <c r="S328" s="151">
        <f>JAN!H327</f>
        <v>160</v>
      </c>
      <c r="T328" s="151">
        <f>FEB!H327</f>
        <v>190</v>
      </c>
      <c r="U328" s="151">
        <f>MAR!H327</f>
        <v>121</v>
      </c>
      <c r="V328" s="151">
        <f>APR!H327</f>
        <v>200</v>
      </c>
      <c r="W328" s="151">
        <f>MEI!H327</f>
        <v>141</v>
      </c>
      <c r="X328" s="151">
        <f>JUN!H327</f>
        <v>82</v>
      </c>
      <c r="Y328" s="151">
        <f>JUL!H327</f>
        <v>236</v>
      </c>
      <c r="Z328" s="151">
        <f>AGS!H327</f>
        <v>427</v>
      </c>
      <c r="AA328" s="151">
        <f>SEPT!H327</f>
        <v>107</v>
      </c>
      <c r="AB328" s="151">
        <f>OKT!H327</f>
        <v>259</v>
      </c>
      <c r="AC328" s="151">
        <f>NOV!H327</f>
        <v>101</v>
      </c>
      <c r="AD328" s="151">
        <f>DES!H327</f>
        <v>113</v>
      </c>
      <c r="AE328" s="151">
        <f t="shared" si="0"/>
        <v>2137</v>
      </c>
      <c r="AF328" s="151">
        <f t="shared" si="1"/>
        <v>2137</v>
      </c>
      <c r="AG328" s="152">
        <f t="shared" si="2"/>
        <v>1</v>
      </c>
      <c r="AH328" s="82">
        <f t="shared" si="3"/>
        <v>894</v>
      </c>
      <c r="AI328" s="82">
        <f t="shared" si="4"/>
        <v>894</v>
      </c>
      <c r="AJ328" s="82">
        <f t="shared" si="5"/>
        <v>1</v>
      </c>
      <c r="AK328" s="82">
        <f t="shared" si="6"/>
        <v>1243</v>
      </c>
      <c r="AL328" s="82">
        <f t="shared" si="7"/>
        <v>1243</v>
      </c>
      <c r="AM328" s="82">
        <f t="shared" si="8"/>
        <v>1</v>
      </c>
    </row>
    <row r="329" spans="1:39" ht="15.75" customHeight="1" x14ac:dyDescent="0.3">
      <c r="A329" s="53">
        <v>327</v>
      </c>
      <c r="B329" s="53"/>
      <c r="C329" s="137" t="s">
        <v>599</v>
      </c>
      <c r="D329" s="137">
        <v>3</v>
      </c>
      <c r="E329" s="53" t="s">
        <v>361</v>
      </c>
      <c r="F329" s="53" t="s">
        <v>364</v>
      </c>
      <c r="G329" s="151">
        <f>JAN!E328</f>
        <v>82</v>
      </c>
      <c r="H329" s="151">
        <f>FEB!E328</f>
        <v>67</v>
      </c>
      <c r="I329" s="151">
        <f>MAR!E328</f>
        <v>90</v>
      </c>
      <c r="J329" s="151">
        <f>APR!E328</f>
        <v>49</v>
      </c>
      <c r="K329" s="151">
        <f>MEI!E328</f>
        <v>68</v>
      </c>
      <c r="L329" s="151">
        <f>JUN!E328</f>
        <v>67</v>
      </c>
      <c r="M329" s="151">
        <f>JUL!E328</f>
        <v>82</v>
      </c>
      <c r="N329" s="151">
        <f>AGS!E328</f>
        <v>52</v>
      </c>
      <c r="O329" s="151">
        <f>SEPT!E328</f>
        <v>75</v>
      </c>
      <c r="P329" s="151">
        <f>OKT!E328</f>
        <v>40</v>
      </c>
      <c r="Q329" s="151">
        <f>NOV!E328</f>
        <v>25</v>
      </c>
      <c r="R329" s="151">
        <f>DES!E328</f>
        <v>20</v>
      </c>
      <c r="S329" s="151">
        <f>JAN!H328</f>
        <v>82</v>
      </c>
      <c r="T329" s="151">
        <f>FEB!H328</f>
        <v>67</v>
      </c>
      <c r="U329" s="151">
        <f>MAR!H328</f>
        <v>90</v>
      </c>
      <c r="V329" s="151">
        <f>APR!H328</f>
        <v>49</v>
      </c>
      <c r="W329" s="151">
        <f>MEI!H328</f>
        <v>68</v>
      </c>
      <c r="X329" s="151">
        <f>JUN!H328</f>
        <v>67</v>
      </c>
      <c r="Y329" s="151">
        <f>JUL!H328</f>
        <v>82</v>
      </c>
      <c r="Z329" s="151">
        <f>AGS!H328</f>
        <v>52</v>
      </c>
      <c r="AA329" s="151">
        <f>SEPT!H328</f>
        <v>75</v>
      </c>
      <c r="AB329" s="151">
        <f>OKT!H328</f>
        <v>40</v>
      </c>
      <c r="AC329" s="151">
        <f>NOV!H328</f>
        <v>25</v>
      </c>
      <c r="AD329" s="151">
        <f>DES!H328</f>
        <v>20</v>
      </c>
      <c r="AE329" s="151">
        <f t="shared" si="0"/>
        <v>717</v>
      </c>
      <c r="AF329" s="151">
        <f t="shared" si="1"/>
        <v>717</v>
      </c>
      <c r="AG329" s="152">
        <f t="shared" si="2"/>
        <v>1</v>
      </c>
      <c r="AH329" s="82">
        <f t="shared" si="3"/>
        <v>423</v>
      </c>
      <c r="AI329" s="82">
        <f t="shared" si="4"/>
        <v>423</v>
      </c>
      <c r="AJ329" s="82">
        <f t="shared" si="5"/>
        <v>1</v>
      </c>
      <c r="AK329" s="82">
        <f t="shared" si="6"/>
        <v>294</v>
      </c>
      <c r="AL329" s="82">
        <f t="shared" si="7"/>
        <v>294</v>
      </c>
      <c r="AM329" s="82">
        <f t="shared" si="8"/>
        <v>1</v>
      </c>
    </row>
    <row r="330" spans="1:39" ht="15.75" customHeight="1" x14ac:dyDescent="0.3">
      <c r="A330" s="53">
        <v>328</v>
      </c>
      <c r="B330" s="53"/>
      <c r="C330" s="137" t="s">
        <v>599</v>
      </c>
      <c r="D330" s="137">
        <v>4</v>
      </c>
      <c r="E330" s="53" t="s">
        <v>361</v>
      </c>
      <c r="F330" s="53" t="s">
        <v>365</v>
      </c>
      <c r="G330" s="151">
        <f>JAN!E329</f>
        <v>29</v>
      </c>
      <c r="H330" s="151">
        <f>FEB!E329</f>
        <v>65</v>
      </c>
      <c r="I330" s="151">
        <f>MAR!E329</f>
        <v>57</v>
      </c>
      <c r="J330" s="151">
        <f>APR!E329</f>
        <v>25</v>
      </c>
      <c r="K330" s="151">
        <f>MEI!E329</f>
        <v>20</v>
      </c>
      <c r="L330" s="151">
        <f>JUN!E329</f>
        <v>16</v>
      </c>
      <c r="M330" s="151">
        <f>JUL!E329</f>
        <v>29</v>
      </c>
      <c r="N330" s="151">
        <f>AGS!E329</f>
        <v>15</v>
      </c>
      <c r="O330" s="151">
        <f>SEPT!E329</f>
        <v>47</v>
      </c>
      <c r="P330" s="151">
        <f>OKT!E329</f>
        <v>23</v>
      </c>
      <c r="Q330" s="151">
        <f>NOV!E329</f>
        <v>14</v>
      </c>
      <c r="R330" s="151">
        <f>DES!E329</f>
        <v>29</v>
      </c>
      <c r="S330" s="151">
        <f>JAN!H329</f>
        <v>29</v>
      </c>
      <c r="T330" s="151">
        <f>FEB!H329</f>
        <v>65</v>
      </c>
      <c r="U330" s="151">
        <f>MAR!H329</f>
        <v>57</v>
      </c>
      <c r="V330" s="151">
        <f>APR!H329</f>
        <v>25</v>
      </c>
      <c r="W330" s="151">
        <f>MEI!H329</f>
        <v>20</v>
      </c>
      <c r="X330" s="151">
        <f>JUN!H329</f>
        <v>16</v>
      </c>
      <c r="Y330" s="151">
        <f>JUL!H329</f>
        <v>29</v>
      </c>
      <c r="Z330" s="151">
        <f>AGS!H329</f>
        <v>15</v>
      </c>
      <c r="AA330" s="151">
        <f>SEPT!H329</f>
        <v>47</v>
      </c>
      <c r="AB330" s="151">
        <f>OKT!H329</f>
        <v>23</v>
      </c>
      <c r="AC330" s="151">
        <f>NOV!H329</f>
        <v>14</v>
      </c>
      <c r="AD330" s="151">
        <f>DES!H329</f>
        <v>29</v>
      </c>
      <c r="AE330" s="151">
        <f t="shared" si="0"/>
        <v>369</v>
      </c>
      <c r="AF330" s="151">
        <f t="shared" si="1"/>
        <v>369</v>
      </c>
      <c r="AG330" s="152">
        <f t="shared" si="2"/>
        <v>1</v>
      </c>
      <c r="AH330" s="82">
        <f t="shared" si="3"/>
        <v>212</v>
      </c>
      <c r="AI330" s="82">
        <f t="shared" si="4"/>
        <v>212</v>
      </c>
      <c r="AJ330" s="82">
        <f t="shared" si="5"/>
        <v>1</v>
      </c>
      <c r="AK330" s="82">
        <f t="shared" si="6"/>
        <v>157</v>
      </c>
      <c r="AL330" s="82">
        <f t="shared" si="7"/>
        <v>157</v>
      </c>
      <c r="AM330" s="82">
        <f t="shared" si="8"/>
        <v>1</v>
      </c>
    </row>
    <row r="331" spans="1:39" ht="15.75" customHeight="1" x14ac:dyDescent="0.3">
      <c r="A331" s="53">
        <v>329</v>
      </c>
      <c r="B331" s="53"/>
      <c r="C331" s="137" t="s">
        <v>599</v>
      </c>
      <c r="D331" s="137">
        <v>5</v>
      </c>
      <c r="E331" s="53" t="s">
        <v>361</v>
      </c>
      <c r="F331" s="53" t="s">
        <v>366</v>
      </c>
      <c r="G331" s="151">
        <f>JAN!E330</f>
        <v>3</v>
      </c>
      <c r="H331" s="151">
        <f>FEB!E330</f>
        <v>17</v>
      </c>
      <c r="I331" s="151">
        <f>MAR!E330</f>
        <v>15</v>
      </c>
      <c r="J331" s="151">
        <f>APR!E330</f>
        <v>7</v>
      </c>
      <c r="K331" s="151">
        <f>MEI!E330</f>
        <v>22</v>
      </c>
      <c r="L331" s="151">
        <f>JUN!E330</f>
        <v>18</v>
      </c>
      <c r="M331" s="151">
        <f>JUL!E330</f>
        <v>18</v>
      </c>
      <c r="N331" s="151">
        <f>AGS!E330</f>
        <v>31</v>
      </c>
      <c r="O331" s="151">
        <f>SEPT!E330</f>
        <v>29</v>
      </c>
      <c r="P331" s="151">
        <f>OKT!E330</f>
        <v>31</v>
      </c>
      <c r="Q331" s="151">
        <f>NOV!E330</f>
        <v>34</v>
      </c>
      <c r="R331" s="151">
        <f>DES!E330</f>
        <v>23</v>
      </c>
      <c r="S331" s="151">
        <f>JAN!H330</f>
        <v>3</v>
      </c>
      <c r="T331" s="151">
        <f>FEB!H330</f>
        <v>17</v>
      </c>
      <c r="U331" s="151">
        <f>MAR!H330</f>
        <v>15</v>
      </c>
      <c r="V331" s="151">
        <f>APR!H330</f>
        <v>7</v>
      </c>
      <c r="W331" s="151">
        <f>MEI!H330</f>
        <v>22</v>
      </c>
      <c r="X331" s="151">
        <f>JUN!H330</f>
        <v>18</v>
      </c>
      <c r="Y331" s="151">
        <f>JUL!H330</f>
        <v>18</v>
      </c>
      <c r="Z331" s="151">
        <f>AGS!H330</f>
        <v>31</v>
      </c>
      <c r="AA331" s="151">
        <f>SEPT!H330</f>
        <v>29</v>
      </c>
      <c r="AB331" s="151">
        <f>OKT!H330</f>
        <v>31</v>
      </c>
      <c r="AC331" s="151">
        <f>NOV!H330</f>
        <v>34</v>
      </c>
      <c r="AD331" s="151">
        <f>DES!H330</f>
        <v>23</v>
      </c>
      <c r="AE331" s="151">
        <f t="shared" si="0"/>
        <v>248</v>
      </c>
      <c r="AF331" s="151">
        <f t="shared" si="1"/>
        <v>248</v>
      </c>
      <c r="AG331" s="152">
        <f t="shared" si="2"/>
        <v>1</v>
      </c>
      <c r="AH331" s="82">
        <f t="shared" si="3"/>
        <v>82</v>
      </c>
      <c r="AI331" s="82">
        <f t="shared" si="4"/>
        <v>82</v>
      </c>
      <c r="AJ331" s="82">
        <f t="shared" si="5"/>
        <v>1</v>
      </c>
      <c r="AK331" s="82">
        <f t="shared" si="6"/>
        <v>166</v>
      </c>
      <c r="AL331" s="82">
        <f t="shared" si="7"/>
        <v>166</v>
      </c>
      <c r="AM331" s="82">
        <f t="shared" si="8"/>
        <v>1</v>
      </c>
    </row>
    <row r="332" spans="1:39" ht="15.75" customHeight="1" x14ac:dyDescent="0.3">
      <c r="A332" s="53">
        <v>330</v>
      </c>
      <c r="B332" s="53"/>
      <c r="C332" s="137" t="s">
        <v>591</v>
      </c>
      <c r="D332" s="137">
        <v>6</v>
      </c>
      <c r="E332" s="53" t="s">
        <v>361</v>
      </c>
      <c r="F332" s="53" t="s">
        <v>367</v>
      </c>
      <c r="G332" s="151">
        <f>JAN!E331</f>
        <v>95</v>
      </c>
      <c r="H332" s="151">
        <f>FEB!E331</f>
        <v>88</v>
      </c>
      <c r="I332" s="151">
        <f>MAR!E331</f>
        <v>80</v>
      </c>
      <c r="J332" s="151">
        <f>APR!E331</f>
        <v>43</v>
      </c>
      <c r="K332" s="151">
        <f>MEI!E331</f>
        <v>50</v>
      </c>
      <c r="L332" s="151">
        <f>JUN!E331</f>
        <v>42</v>
      </c>
      <c r="M332" s="151">
        <f>JUL!E331</f>
        <v>72</v>
      </c>
      <c r="N332" s="151">
        <f>AGS!E331</f>
        <v>45</v>
      </c>
      <c r="O332" s="151">
        <f>SEPT!E331</f>
        <v>47</v>
      </c>
      <c r="P332" s="151">
        <f>OKT!E331</f>
        <v>48</v>
      </c>
      <c r="Q332" s="151">
        <f>NOV!E331</f>
        <v>51</v>
      </c>
      <c r="R332" s="151">
        <f>DES!E331</f>
        <v>45</v>
      </c>
      <c r="S332" s="151">
        <f>JAN!H331</f>
        <v>95</v>
      </c>
      <c r="T332" s="151">
        <f>FEB!H331</f>
        <v>88</v>
      </c>
      <c r="U332" s="151">
        <f>MAR!H331</f>
        <v>80</v>
      </c>
      <c r="V332" s="151">
        <f>APR!H331</f>
        <v>43</v>
      </c>
      <c r="W332" s="151">
        <f>MEI!H331</f>
        <v>50</v>
      </c>
      <c r="X332" s="151">
        <f>JUN!H331</f>
        <v>42</v>
      </c>
      <c r="Y332" s="151">
        <f>JUL!H331</f>
        <v>72</v>
      </c>
      <c r="Z332" s="151">
        <f>AGS!H331</f>
        <v>45</v>
      </c>
      <c r="AA332" s="151">
        <f>SEPT!H331</f>
        <v>47</v>
      </c>
      <c r="AB332" s="151">
        <f>OKT!H331</f>
        <v>48</v>
      </c>
      <c r="AC332" s="151">
        <f>NOV!H331</f>
        <v>51</v>
      </c>
      <c r="AD332" s="151">
        <f>DES!H331</f>
        <v>45</v>
      </c>
      <c r="AE332" s="151">
        <f t="shared" si="0"/>
        <v>706</v>
      </c>
      <c r="AF332" s="151">
        <f t="shared" si="1"/>
        <v>706</v>
      </c>
      <c r="AG332" s="152">
        <f t="shared" si="2"/>
        <v>1</v>
      </c>
      <c r="AH332" s="82">
        <f t="shared" si="3"/>
        <v>398</v>
      </c>
      <c r="AI332" s="82">
        <f t="shared" si="4"/>
        <v>398</v>
      </c>
      <c r="AJ332" s="82">
        <f t="shared" si="5"/>
        <v>1</v>
      </c>
      <c r="AK332" s="82">
        <f t="shared" si="6"/>
        <v>308</v>
      </c>
      <c r="AL332" s="82">
        <f t="shared" si="7"/>
        <v>308</v>
      </c>
      <c r="AM332" s="82">
        <f t="shared" si="8"/>
        <v>1</v>
      </c>
    </row>
    <row r="333" spans="1:39" ht="15.75" customHeight="1" x14ac:dyDescent="0.3">
      <c r="A333" s="53">
        <v>331</v>
      </c>
      <c r="B333" s="53"/>
      <c r="C333" s="137" t="s">
        <v>591</v>
      </c>
      <c r="D333" s="267">
        <v>1</v>
      </c>
      <c r="E333" s="268" t="s">
        <v>368</v>
      </c>
      <c r="F333" s="268" t="s">
        <v>369</v>
      </c>
      <c r="G333" s="269">
        <f>JAN!E332</f>
        <v>72</v>
      </c>
      <c r="H333" s="269">
        <f>FEB!E332</f>
        <v>60</v>
      </c>
      <c r="I333" s="269">
        <f>MAR!E332</f>
        <v>7</v>
      </c>
      <c r="J333" s="269">
        <f>APR!E332</f>
        <v>6</v>
      </c>
      <c r="K333" s="269">
        <f>MEI!E332</f>
        <v>45</v>
      </c>
      <c r="L333" s="269">
        <f>JUN!E332</f>
        <v>5</v>
      </c>
      <c r="M333" s="269">
        <f>JUL!E332</f>
        <v>18</v>
      </c>
      <c r="N333" s="269">
        <f>AGS!E332</f>
        <v>53</v>
      </c>
      <c r="O333" s="269">
        <f>SEPT!E332</f>
        <v>336</v>
      </c>
      <c r="P333" s="269">
        <f>OKT!E332</f>
        <v>311</v>
      </c>
      <c r="Q333" s="269">
        <f>NOV!E332</f>
        <v>204</v>
      </c>
      <c r="R333" s="269">
        <f>DES!E332</f>
        <v>293</v>
      </c>
      <c r="S333" s="269">
        <f>JAN!H332</f>
        <v>72</v>
      </c>
      <c r="T333" s="269">
        <f>FEB!H332</f>
        <v>60</v>
      </c>
      <c r="U333" s="269">
        <f>MAR!H332</f>
        <v>7</v>
      </c>
      <c r="V333" s="269">
        <f>APR!H332</f>
        <v>6</v>
      </c>
      <c r="W333" s="269">
        <f>MEI!H332</f>
        <v>45</v>
      </c>
      <c r="X333" s="269">
        <f>JUN!H332</f>
        <v>5</v>
      </c>
      <c r="Y333" s="269">
        <f>JUL!H332</f>
        <v>18</v>
      </c>
      <c r="Z333" s="269">
        <f>AGS!H332</f>
        <v>53</v>
      </c>
      <c r="AA333" s="269">
        <f>SEPT!H332</f>
        <v>336</v>
      </c>
      <c r="AB333" s="269">
        <f>OKT!H332</f>
        <v>311</v>
      </c>
      <c r="AC333" s="269">
        <f>NOV!H332</f>
        <v>204</v>
      </c>
      <c r="AD333" s="269">
        <f>DES!H332</f>
        <v>293</v>
      </c>
      <c r="AE333" s="269">
        <f t="shared" si="0"/>
        <v>1410</v>
      </c>
      <c r="AF333" s="269">
        <f t="shared" si="1"/>
        <v>1410</v>
      </c>
      <c r="AG333" s="270">
        <f t="shared" si="2"/>
        <v>1</v>
      </c>
      <c r="AH333" s="271">
        <f t="shared" si="3"/>
        <v>195</v>
      </c>
      <c r="AI333" s="271">
        <f t="shared" si="4"/>
        <v>195</v>
      </c>
      <c r="AJ333" s="271">
        <f t="shared" si="5"/>
        <v>1</v>
      </c>
      <c r="AK333" s="271">
        <f t="shared" si="6"/>
        <v>1215</v>
      </c>
      <c r="AL333" s="271">
        <f t="shared" si="7"/>
        <v>1215</v>
      </c>
      <c r="AM333" s="271">
        <f t="shared" si="8"/>
        <v>1</v>
      </c>
    </row>
    <row r="334" spans="1:39" ht="15.75" customHeight="1" x14ac:dyDescent="0.3">
      <c r="A334" s="53">
        <v>332</v>
      </c>
      <c r="B334" s="53"/>
      <c r="C334" s="137" t="s">
        <v>591</v>
      </c>
      <c r="D334" s="267">
        <v>2</v>
      </c>
      <c r="E334" s="268" t="s">
        <v>368</v>
      </c>
      <c r="F334" s="268" t="s">
        <v>370</v>
      </c>
      <c r="G334" s="269">
        <f>JAN!E333</f>
        <v>102</v>
      </c>
      <c r="H334" s="269">
        <f>FEB!E333</f>
        <v>148</v>
      </c>
      <c r="I334" s="269">
        <f>MAR!E333</f>
        <v>109</v>
      </c>
      <c r="J334" s="269">
        <f>APR!E333</f>
        <v>63</v>
      </c>
      <c r="K334" s="269">
        <f>MEI!E333</f>
        <v>46</v>
      </c>
      <c r="L334" s="269">
        <f>JUN!E333</f>
        <v>19</v>
      </c>
      <c r="M334" s="269">
        <f>JUL!E333</f>
        <v>69</v>
      </c>
      <c r="N334" s="269">
        <f>AGS!E333</f>
        <v>25</v>
      </c>
      <c r="O334" s="269">
        <f>SEPT!E333</f>
        <v>37</v>
      </c>
      <c r="P334" s="269">
        <f>OKT!E333</f>
        <v>33</v>
      </c>
      <c r="Q334" s="269">
        <f>NOV!E333</f>
        <v>0</v>
      </c>
      <c r="R334" s="269">
        <f>DES!E333</f>
        <v>0</v>
      </c>
      <c r="S334" s="269">
        <f>JAN!H333</f>
        <v>102</v>
      </c>
      <c r="T334" s="269">
        <f>FEB!H333</f>
        <v>148</v>
      </c>
      <c r="U334" s="269">
        <f>MAR!H333</f>
        <v>109</v>
      </c>
      <c r="V334" s="269">
        <f>APR!H333</f>
        <v>63</v>
      </c>
      <c r="W334" s="269">
        <f>MEI!H333</f>
        <v>46</v>
      </c>
      <c r="X334" s="269">
        <f>JUN!H333</f>
        <v>19</v>
      </c>
      <c r="Y334" s="269">
        <f>JUL!H333</f>
        <v>69</v>
      </c>
      <c r="Z334" s="269">
        <f>AGS!H333</f>
        <v>25</v>
      </c>
      <c r="AA334" s="269">
        <f>SEPT!H333</f>
        <v>37</v>
      </c>
      <c r="AB334" s="269">
        <f>OKT!H333</f>
        <v>33</v>
      </c>
      <c r="AC334" s="269">
        <f>NOV!H333</f>
        <v>0</v>
      </c>
      <c r="AD334" s="269">
        <f>DES!H333</f>
        <v>0</v>
      </c>
      <c r="AE334" s="269">
        <f t="shared" si="0"/>
        <v>651</v>
      </c>
      <c r="AF334" s="269">
        <f t="shared" si="1"/>
        <v>651</v>
      </c>
      <c r="AG334" s="270">
        <f t="shared" si="2"/>
        <v>1</v>
      </c>
      <c r="AH334" s="271">
        <f t="shared" si="3"/>
        <v>487</v>
      </c>
      <c r="AI334" s="271">
        <f t="shared" si="4"/>
        <v>487</v>
      </c>
      <c r="AJ334" s="271">
        <f t="shared" si="5"/>
        <v>1</v>
      </c>
      <c r="AK334" s="271">
        <f t="shared" si="6"/>
        <v>164</v>
      </c>
      <c r="AL334" s="271">
        <f t="shared" si="7"/>
        <v>164</v>
      </c>
      <c r="AM334" s="271">
        <f t="shared" si="8"/>
        <v>1</v>
      </c>
    </row>
    <row r="335" spans="1:39" ht="15.75" customHeight="1" x14ac:dyDescent="0.3">
      <c r="A335" s="53">
        <v>333</v>
      </c>
      <c r="B335" s="53"/>
      <c r="C335" s="137" t="s">
        <v>591</v>
      </c>
      <c r="D335" s="267">
        <v>3</v>
      </c>
      <c r="E335" s="268" t="s">
        <v>368</v>
      </c>
      <c r="F335" s="268" t="s">
        <v>371</v>
      </c>
      <c r="G335" s="269">
        <f>JAN!E334</f>
        <v>94</v>
      </c>
      <c r="H335" s="269">
        <f>FEB!E334</f>
        <v>48</v>
      </c>
      <c r="I335" s="269">
        <f>MAR!E334</f>
        <v>5</v>
      </c>
      <c r="J335" s="269">
        <f>APR!E334</f>
        <v>6</v>
      </c>
      <c r="K335" s="269">
        <f>MEI!E334</f>
        <v>7</v>
      </c>
      <c r="L335" s="269">
        <f>JUN!E334</f>
        <v>9</v>
      </c>
      <c r="M335" s="269">
        <f>JUL!E334</f>
        <v>5</v>
      </c>
      <c r="N335" s="269">
        <f>AGS!E334</f>
        <v>14</v>
      </c>
      <c r="O335" s="269">
        <f>SEPT!E334</f>
        <v>10</v>
      </c>
      <c r="P335" s="269">
        <f>OKT!E334</f>
        <v>6</v>
      </c>
      <c r="Q335" s="269">
        <f>NOV!E334</f>
        <v>1</v>
      </c>
      <c r="R335" s="269">
        <f>DES!E334</f>
        <v>6</v>
      </c>
      <c r="S335" s="269">
        <f>JAN!H334</f>
        <v>94</v>
      </c>
      <c r="T335" s="269">
        <f>FEB!H334</f>
        <v>48</v>
      </c>
      <c r="U335" s="269">
        <f>MAR!H334</f>
        <v>5</v>
      </c>
      <c r="V335" s="269">
        <f>APR!H334</f>
        <v>6</v>
      </c>
      <c r="W335" s="269">
        <f>MEI!H334</f>
        <v>7</v>
      </c>
      <c r="X335" s="269">
        <f>JUN!H334</f>
        <v>9</v>
      </c>
      <c r="Y335" s="269">
        <f>JUL!H334</f>
        <v>5</v>
      </c>
      <c r="Z335" s="269">
        <f>AGS!H334</f>
        <v>14</v>
      </c>
      <c r="AA335" s="269">
        <f>SEPT!H334</f>
        <v>10</v>
      </c>
      <c r="AB335" s="269">
        <f>OKT!H334</f>
        <v>6</v>
      </c>
      <c r="AC335" s="269">
        <f>NOV!H334</f>
        <v>1</v>
      </c>
      <c r="AD335" s="269">
        <f>DES!H334</f>
        <v>6</v>
      </c>
      <c r="AE335" s="269">
        <f t="shared" si="0"/>
        <v>211</v>
      </c>
      <c r="AF335" s="269">
        <f t="shared" si="1"/>
        <v>211</v>
      </c>
      <c r="AG335" s="270">
        <f t="shared" si="2"/>
        <v>1</v>
      </c>
      <c r="AH335" s="271">
        <f t="shared" si="3"/>
        <v>169</v>
      </c>
      <c r="AI335" s="271">
        <f t="shared" si="4"/>
        <v>169</v>
      </c>
      <c r="AJ335" s="271">
        <f t="shared" si="5"/>
        <v>1</v>
      </c>
      <c r="AK335" s="271">
        <f t="shared" si="6"/>
        <v>42</v>
      </c>
      <c r="AL335" s="271">
        <f t="shared" si="7"/>
        <v>42</v>
      </c>
      <c r="AM335" s="271">
        <f t="shared" si="8"/>
        <v>1</v>
      </c>
    </row>
    <row r="336" spans="1:39" ht="15.75" customHeight="1" x14ac:dyDescent="0.3">
      <c r="A336" s="53">
        <v>334</v>
      </c>
      <c r="B336" s="53"/>
      <c r="C336" s="137" t="s">
        <v>591</v>
      </c>
      <c r="D336" s="267">
        <v>4</v>
      </c>
      <c r="E336" s="268" t="s">
        <v>368</v>
      </c>
      <c r="F336" s="268" t="s">
        <v>372</v>
      </c>
      <c r="G336" s="269">
        <f>JAN!E335</f>
        <v>87</v>
      </c>
      <c r="H336" s="269">
        <f>FEB!E335</f>
        <v>17</v>
      </c>
      <c r="I336" s="269">
        <f>MAR!E335</f>
        <v>55</v>
      </c>
      <c r="J336" s="269">
        <f>APR!E335</f>
        <v>50</v>
      </c>
      <c r="K336" s="269">
        <f>MEI!E335</f>
        <v>52</v>
      </c>
      <c r="L336" s="269">
        <f>JUN!E335</f>
        <v>55</v>
      </c>
      <c r="M336" s="269">
        <f>JUL!E335</f>
        <v>47</v>
      </c>
      <c r="N336" s="269">
        <f>AGS!E335</f>
        <v>43</v>
      </c>
      <c r="O336" s="269">
        <f>SEPT!E335</f>
        <v>34</v>
      </c>
      <c r="P336" s="269">
        <f>OKT!E335</f>
        <v>50</v>
      </c>
      <c r="Q336" s="269">
        <f>NOV!E335</f>
        <v>29</v>
      </c>
      <c r="R336" s="269">
        <f>DES!E335</f>
        <v>50</v>
      </c>
      <c r="S336" s="269">
        <f>JAN!H335</f>
        <v>87</v>
      </c>
      <c r="T336" s="269">
        <f>FEB!H335</f>
        <v>17</v>
      </c>
      <c r="U336" s="269">
        <f>MAR!H335</f>
        <v>55</v>
      </c>
      <c r="V336" s="269">
        <f>APR!H335</f>
        <v>50</v>
      </c>
      <c r="W336" s="269">
        <f>MEI!H335</f>
        <v>52</v>
      </c>
      <c r="X336" s="269">
        <f>JUN!H335</f>
        <v>55</v>
      </c>
      <c r="Y336" s="269">
        <f>JUL!H335</f>
        <v>47</v>
      </c>
      <c r="Z336" s="269">
        <f>AGS!H335</f>
        <v>43</v>
      </c>
      <c r="AA336" s="269">
        <f>SEPT!H335</f>
        <v>34</v>
      </c>
      <c r="AB336" s="269">
        <f>OKT!H335</f>
        <v>50</v>
      </c>
      <c r="AC336" s="269">
        <f>NOV!H335</f>
        <v>29</v>
      </c>
      <c r="AD336" s="269">
        <f>DES!H335</f>
        <v>50</v>
      </c>
      <c r="AE336" s="269">
        <f t="shared" si="0"/>
        <v>569</v>
      </c>
      <c r="AF336" s="269">
        <f t="shared" si="1"/>
        <v>569</v>
      </c>
      <c r="AG336" s="270">
        <f t="shared" si="2"/>
        <v>1</v>
      </c>
      <c r="AH336" s="271">
        <f t="shared" si="3"/>
        <v>316</v>
      </c>
      <c r="AI336" s="271">
        <f t="shared" si="4"/>
        <v>316</v>
      </c>
      <c r="AJ336" s="271">
        <f t="shared" si="5"/>
        <v>1</v>
      </c>
      <c r="AK336" s="271">
        <f t="shared" si="6"/>
        <v>253</v>
      </c>
      <c r="AL336" s="271">
        <f t="shared" si="7"/>
        <v>253</v>
      </c>
      <c r="AM336" s="271">
        <f t="shared" si="8"/>
        <v>1</v>
      </c>
    </row>
    <row r="337" spans="1:39" ht="15.75" customHeight="1" x14ac:dyDescent="0.3">
      <c r="A337" s="53">
        <v>335</v>
      </c>
      <c r="B337" s="53"/>
      <c r="C337" s="137" t="s">
        <v>599</v>
      </c>
      <c r="D337" s="267">
        <v>5</v>
      </c>
      <c r="E337" s="268" t="s">
        <v>368</v>
      </c>
      <c r="F337" s="268" t="s">
        <v>373</v>
      </c>
      <c r="G337" s="269">
        <f>JAN!E336</f>
        <v>222</v>
      </c>
      <c r="H337" s="269">
        <f>FEB!E336</f>
        <v>187</v>
      </c>
      <c r="I337" s="269">
        <f>MAR!E336</f>
        <v>269</v>
      </c>
      <c r="J337" s="269">
        <f>APR!E336</f>
        <v>240</v>
      </c>
      <c r="K337" s="269">
        <f>MEI!E336</f>
        <v>240</v>
      </c>
      <c r="L337" s="269">
        <f>JUN!E336</f>
        <v>186</v>
      </c>
      <c r="M337" s="269">
        <f>JUL!E336</f>
        <v>236</v>
      </c>
      <c r="N337" s="269">
        <f>AGS!E336</f>
        <v>84</v>
      </c>
      <c r="O337" s="269">
        <f>SEPT!E336</f>
        <v>72</v>
      </c>
      <c r="P337" s="269">
        <f>OKT!E336</f>
        <v>57</v>
      </c>
      <c r="Q337" s="269">
        <f>NOV!E336</f>
        <v>72</v>
      </c>
      <c r="R337" s="269">
        <f>DES!E336</f>
        <v>58</v>
      </c>
      <c r="S337" s="269">
        <f>JAN!H336</f>
        <v>222</v>
      </c>
      <c r="T337" s="269">
        <f>FEB!H336</f>
        <v>187</v>
      </c>
      <c r="U337" s="269">
        <f>MAR!H336</f>
        <v>269</v>
      </c>
      <c r="V337" s="269">
        <f>APR!H336</f>
        <v>240</v>
      </c>
      <c r="W337" s="269">
        <f>MEI!H336</f>
        <v>240</v>
      </c>
      <c r="X337" s="269">
        <f>JUN!H336</f>
        <v>186</v>
      </c>
      <c r="Y337" s="269">
        <f>JUL!H336</f>
        <v>236</v>
      </c>
      <c r="Z337" s="269">
        <f>AGS!H336</f>
        <v>84</v>
      </c>
      <c r="AA337" s="269">
        <f>SEPT!H336</f>
        <v>72</v>
      </c>
      <c r="AB337" s="269">
        <f>OKT!H336</f>
        <v>57</v>
      </c>
      <c r="AC337" s="269">
        <f>NOV!H336</f>
        <v>72</v>
      </c>
      <c r="AD337" s="269">
        <f>DES!H336</f>
        <v>58</v>
      </c>
      <c r="AE337" s="269">
        <f t="shared" si="0"/>
        <v>1923</v>
      </c>
      <c r="AF337" s="269">
        <f t="shared" si="1"/>
        <v>1923</v>
      </c>
      <c r="AG337" s="270">
        <f t="shared" si="2"/>
        <v>1</v>
      </c>
      <c r="AH337" s="271">
        <f t="shared" si="3"/>
        <v>1344</v>
      </c>
      <c r="AI337" s="271">
        <f t="shared" si="4"/>
        <v>1344</v>
      </c>
      <c r="AJ337" s="271">
        <f t="shared" si="5"/>
        <v>1</v>
      </c>
      <c r="AK337" s="271">
        <f t="shared" si="6"/>
        <v>579</v>
      </c>
      <c r="AL337" s="271">
        <f t="shared" si="7"/>
        <v>579</v>
      </c>
      <c r="AM337" s="271">
        <f t="shared" si="8"/>
        <v>1</v>
      </c>
    </row>
    <row r="338" spans="1:39" ht="15.75" customHeight="1" x14ac:dyDescent="0.3">
      <c r="A338" s="53">
        <v>336</v>
      </c>
      <c r="B338" s="53"/>
      <c r="C338" s="137" t="s">
        <v>599</v>
      </c>
      <c r="D338" s="267">
        <v>6</v>
      </c>
      <c r="E338" s="268" t="s">
        <v>368</v>
      </c>
      <c r="F338" s="268" t="s">
        <v>374</v>
      </c>
      <c r="G338" s="269">
        <f>JAN!E337</f>
        <v>68</v>
      </c>
      <c r="H338" s="269">
        <f>FEB!E337</f>
        <v>72</v>
      </c>
      <c r="I338" s="269">
        <f>MAR!E337</f>
        <v>59</v>
      </c>
      <c r="J338" s="269">
        <f>APR!E337</f>
        <v>152</v>
      </c>
      <c r="K338" s="269">
        <f>MEI!E337</f>
        <v>121</v>
      </c>
      <c r="L338" s="269">
        <f>JUN!E337</f>
        <v>74</v>
      </c>
      <c r="M338" s="269">
        <f>JUL!E337</f>
        <v>69</v>
      </c>
      <c r="N338" s="269">
        <f>AGS!E337</f>
        <v>71</v>
      </c>
      <c r="O338" s="269">
        <f>SEPT!E337</f>
        <v>68</v>
      </c>
      <c r="P338" s="269">
        <f>OKT!E337</f>
        <v>143</v>
      </c>
      <c r="Q338" s="269">
        <f>NOV!E337</f>
        <v>56</v>
      </c>
      <c r="R338" s="269">
        <f>DES!E337</f>
        <v>34</v>
      </c>
      <c r="S338" s="269">
        <f>JAN!H337</f>
        <v>68</v>
      </c>
      <c r="T338" s="269">
        <f>FEB!H337</f>
        <v>72</v>
      </c>
      <c r="U338" s="269">
        <f>MAR!H337</f>
        <v>59</v>
      </c>
      <c r="V338" s="269">
        <f>APR!H337</f>
        <v>152</v>
      </c>
      <c r="W338" s="269">
        <f>MEI!H337</f>
        <v>121</v>
      </c>
      <c r="X338" s="269">
        <f>JUN!H337</f>
        <v>74</v>
      </c>
      <c r="Y338" s="269">
        <f>JUL!H337</f>
        <v>69</v>
      </c>
      <c r="Z338" s="269">
        <f>AGS!H337</f>
        <v>71</v>
      </c>
      <c r="AA338" s="269">
        <f>SEPT!H337</f>
        <v>68</v>
      </c>
      <c r="AB338" s="269">
        <f>OKT!H337</f>
        <v>143</v>
      </c>
      <c r="AC338" s="269">
        <f>NOV!H337</f>
        <v>56</v>
      </c>
      <c r="AD338" s="269">
        <f>DES!H337</f>
        <v>34</v>
      </c>
      <c r="AE338" s="269">
        <f t="shared" si="0"/>
        <v>987</v>
      </c>
      <c r="AF338" s="269">
        <f t="shared" si="1"/>
        <v>987</v>
      </c>
      <c r="AG338" s="270">
        <f t="shared" si="2"/>
        <v>1</v>
      </c>
      <c r="AH338" s="271">
        <f t="shared" si="3"/>
        <v>546</v>
      </c>
      <c r="AI338" s="271">
        <f t="shared" si="4"/>
        <v>546</v>
      </c>
      <c r="AJ338" s="271">
        <f t="shared" si="5"/>
        <v>1</v>
      </c>
      <c r="AK338" s="271">
        <f t="shared" si="6"/>
        <v>441</v>
      </c>
      <c r="AL338" s="271">
        <f t="shared" si="7"/>
        <v>441</v>
      </c>
      <c r="AM338" s="271">
        <f t="shared" si="8"/>
        <v>1</v>
      </c>
    </row>
    <row r="339" spans="1:39" ht="15.75" customHeight="1" x14ac:dyDescent="0.3">
      <c r="A339" s="53">
        <v>337</v>
      </c>
      <c r="B339" s="53"/>
      <c r="C339" s="137" t="s">
        <v>599</v>
      </c>
      <c r="D339" s="267">
        <v>7</v>
      </c>
      <c r="E339" s="268" t="s">
        <v>368</v>
      </c>
      <c r="F339" s="268" t="s">
        <v>375</v>
      </c>
      <c r="G339" s="269">
        <f>JAN!E338</f>
        <v>377</v>
      </c>
      <c r="H339" s="269">
        <f>FEB!E338</f>
        <v>393</v>
      </c>
      <c r="I339" s="269">
        <f>MAR!E338</f>
        <v>314</v>
      </c>
      <c r="J339" s="269">
        <f>APR!E338</f>
        <v>354</v>
      </c>
      <c r="K339" s="269">
        <f>MEI!E338</f>
        <v>212</v>
      </c>
      <c r="L339" s="269">
        <f>JUN!E338</f>
        <v>202</v>
      </c>
      <c r="M339" s="269">
        <f>JUL!E338</f>
        <v>201</v>
      </c>
      <c r="N339" s="269">
        <f>AGS!E338</f>
        <v>179</v>
      </c>
      <c r="O339" s="269">
        <f>SEPT!E338</f>
        <v>190</v>
      </c>
      <c r="P339" s="269">
        <f>OKT!E338</f>
        <v>197</v>
      </c>
      <c r="Q339" s="269">
        <f>NOV!E338</f>
        <v>277</v>
      </c>
      <c r="R339" s="269">
        <f>DES!E338</f>
        <v>233</v>
      </c>
      <c r="S339" s="269">
        <f>JAN!H338</f>
        <v>377</v>
      </c>
      <c r="T339" s="269">
        <f>FEB!H338</f>
        <v>393</v>
      </c>
      <c r="U339" s="269">
        <f>MAR!H338</f>
        <v>314</v>
      </c>
      <c r="V339" s="269">
        <f>APR!H338</f>
        <v>354</v>
      </c>
      <c r="W339" s="269">
        <f>MEI!H338</f>
        <v>212</v>
      </c>
      <c r="X339" s="269">
        <f>JUN!H338</f>
        <v>202</v>
      </c>
      <c r="Y339" s="269">
        <f>JUL!H338</f>
        <v>201</v>
      </c>
      <c r="Z339" s="269">
        <f>AGS!H338</f>
        <v>179</v>
      </c>
      <c r="AA339" s="269">
        <f>SEPT!H338</f>
        <v>190</v>
      </c>
      <c r="AB339" s="269">
        <f>OKT!H338</f>
        <v>197</v>
      </c>
      <c r="AC339" s="269">
        <f>NOV!H338</f>
        <v>277</v>
      </c>
      <c r="AD339" s="269">
        <f>DES!H338</f>
        <v>233</v>
      </c>
      <c r="AE339" s="269">
        <f t="shared" si="0"/>
        <v>3129</v>
      </c>
      <c r="AF339" s="269">
        <f t="shared" si="1"/>
        <v>3129</v>
      </c>
      <c r="AG339" s="270">
        <f t="shared" si="2"/>
        <v>1</v>
      </c>
      <c r="AH339" s="271">
        <f t="shared" si="3"/>
        <v>1852</v>
      </c>
      <c r="AI339" s="271">
        <f t="shared" si="4"/>
        <v>1852</v>
      </c>
      <c r="AJ339" s="271">
        <f t="shared" si="5"/>
        <v>1</v>
      </c>
      <c r="AK339" s="271">
        <f t="shared" si="6"/>
        <v>1277</v>
      </c>
      <c r="AL339" s="271">
        <f t="shared" si="7"/>
        <v>1277</v>
      </c>
      <c r="AM339" s="271">
        <f t="shared" si="8"/>
        <v>1</v>
      </c>
    </row>
    <row r="340" spans="1:39" ht="15.75" customHeight="1" x14ac:dyDescent="0.3">
      <c r="A340" s="53">
        <v>338</v>
      </c>
      <c r="B340" s="53"/>
      <c r="C340" s="137" t="s">
        <v>599</v>
      </c>
      <c r="D340" s="267">
        <v>8</v>
      </c>
      <c r="E340" s="268" t="s">
        <v>368</v>
      </c>
      <c r="F340" s="268" t="s">
        <v>376</v>
      </c>
      <c r="G340" s="269">
        <f>JAN!E339</f>
        <v>38</v>
      </c>
      <c r="H340" s="269">
        <f>FEB!E339</f>
        <v>28</v>
      </c>
      <c r="I340" s="269">
        <f>MAR!E339</f>
        <v>118</v>
      </c>
      <c r="J340" s="269">
        <f>APR!E339</f>
        <v>102</v>
      </c>
      <c r="K340" s="269">
        <f>MEI!E339</f>
        <v>81</v>
      </c>
      <c r="L340" s="269">
        <f>JUN!E339</f>
        <v>45</v>
      </c>
      <c r="M340" s="269">
        <f>JUL!E339</f>
        <v>67</v>
      </c>
      <c r="N340" s="269">
        <f>AGS!E339</f>
        <v>89</v>
      </c>
      <c r="O340" s="269">
        <f>SEPT!E339</f>
        <v>102</v>
      </c>
      <c r="P340" s="269">
        <f>OKT!E339</f>
        <v>104</v>
      </c>
      <c r="Q340" s="269">
        <f>NOV!E339</f>
        <v>118</v>
      </c>
      <c r="R340" s="269">
        <f>DES!E339</f>
        <v>42</v>
      </c>
      <c r="S340" s="269">
        <f>JAN!H339</f>
        <v>38</v>
      </c>
      <c r="T340" s="269">
        <f>FEB!H339</f>
        <v>28</v>
      </c>
      <c r="U340" s="269">
        <f>MAR!H339</f>
        <v>118</v>
      </c>
      <c r="V340" s="269">
        <f>APR!H339</f>
        <v>102</v>
      </c>
      <c r="W340" s="269">
        <f>MEI!H339</f>
        <v>81</v>
      </c>
      <c r="X340" s="269">
        <f>JUN!H339</f>
        <v>45</v>
      </c>
      <c r="Y340" s="269">
        <f>JUL!H339</f>
        <v>67</v>
      </c>
      <c r="Z340" s="269">
        <f>AGS!H339</f>
        <v>89</v>
      </c>
      <c r="AA340" s="269">
        <f>SEPT!H339</f>
        <v>102</v>
      </c>
      <c r="AB340" s="269">
        <f>OKT!H339</f>
        <v>104</v>
      </c>
      <c r="AC340" s="269">
        <f>NOV!H339</f>
        <v>68</v>
      </c>
      <c r="AD340" s="269">
        <f>DES!H339</f>
        <v>42</v>
      </c>
      <c r="AE340" s="269">
        <f t="shared" si="0"/>
        <v>934</v>
      </c>
      <c r="AF340" s="269">
        <f t="shared" si="1"/>
        <v>884</v>
      </c>
      <c r="AG340" s="270">
        <f t="shared" si="2"/>
        <v>0.94646680942184158</v>
      </c>
      <c r="AH340" s="271">
        <f t="shared" si="3"/>
        <v>412</v>
      </c>
      <c r="AI340" s="271">
        <f t="shared" si="4"/>
        <v>412</v>
      </c>
      <c r="AJ340" s="271">
        <f t="shared" si="5"/>
        <v>1</v>
      </c>
      <c r="AK340" s="271">
        <f t="shared" si="6"/>
        <v>522</v>
      </c>
      <c r="AL340" s="271">
        <f t="shared" si="7"/>
        <v>472</v>
      </c>
      <c r="AM340" s="271">
        <f t="shared" si="8"/>
        <v>0.90421455938697315</v>
      </c>
    </row>
    <row r="341" spans="1:39" ht="15.75" customHeight="1" x14ac:dyDescent="0.3">
      <c r="A341" s="53">
        <v>339</v>
      </c>
      <c r="B341" s="53"/>
      <c r="C341" s="137" t="s">
        <v>599</v>
      </c>
      <c r="D341" s="267">
        <v>9</v>
      </c>
      <c r="E341" s="268" t="s">
        <v>368</v>
      </c>
      <c r="F341" s="268" t="s">
        <v>377</v>
      </c>
      <c r="G341" s="269">
        <f>JAN!E340</f>
        <v>75</v>
      </c>
      <c r="H341" s="269">
        <f>FEB!E340</f>
        <v>79</v>
      </c>
      <c r="I341" s="269">
        <f>MAR!E340</f>
        <v>76</v>
      </c>
      <c r="J341" s="269">
        <f>APR!E340</f>
        <v>51</v>
      </c>
      <c r="K341" s="269">
        <f>MEI!E340</f>
        <v>226</v>
      </c>
      <c r="L341" s="269">
        <f>JUN!E340</f>
        <v>58</v>
      </c>
      <c r="M341" s="269">
        <f>JUL!E340</f>
        <v>91</v>
      </c>
      <c r="N341" s="269">
        <f>AGS!E340</f>
        <v>118</v>
      </c>
      <c r="O341" s="269">
        <f>SEPT!E340</f>
        <v>157</v>
      </c>
      <c r="P341" s="269">
        <f>OKT!E340</f>
        <v>204</v>
      </c>
      <c r="Q341" s="269">
        <f>NOV!E340</f>
        <v>99</v>
      </c>
      <c r="R341" s="269">
        <f>DES!E340</f>
        <v>261</v>
      </c>
      <c r="S341" s="269">
        <f>JAN!H340</f>
        <v>75</v>
      </c>
      <c r="T341" s="269">
        <f>FEB!H340</f>
        <v>79</v>
      </c>
      <c r="U341" s="269">
        <f>MAR!H340</f>
        <v>76</v>
      </c>
      <c r="V341" s="269">
        <f>APR!H340</f>
        <v>51</v>
      </c>
      <c r="W341" s="269">
        <f>MEI!H340</f>
        <v>226</v>
      </c>
      <c r="X341" s="269">
        <f>JUN!H340</f>
        <v>58</v>
      </c>
      <c r="Y341" s="269">
        <f>JUL!H340</f>
        <v>91</v>
      </c>
      <c r="Z341" s="269">
        <f>AGS!H340</f>
        <v>118</v>
      </c>
      <c r="AA341" s="269">
        <f>SEPT!H340</f>
        <v>157</v>
      </c>
      <c r="AB341" s="269">
        <f>OKT!H340</f>
        <v>204</v>
      </c>
      <c r="AC341" s="269">
        <f>NOV!H340</f>
        <v>99</v>
      </c>
      <c r="AD341" s="269">
        <f>DES!H340</f>
        <v>261</v>
      </c>
      <c r="AE341" s="269">
        <f t="shared" si="0"/>
        <v>1495</v>
      </c>
      <c r="AF341" s="269">
        <f t="shared" si="1"/>
        <v>1495</v>
      </c>
      <c r="AG341" s="270">
        <f t="shared" si="2"/>
        <v>1</v>
      </c>
      <c r="AH341" s="271">
        <f t="shared" si="3"/>
        <v>565</v>
      </c>
      <c r="AI341" s="271">
        <f t="shared" si="4"/>
        <v>565</v>
      </c>
      <c r="AJ341" s="271">
        <f t="shared" si="5"/>
        <v>1</v>
      </c>
      <c r="AK341" s="271">
        <f t="shared" si="6"/>
        <v>930</v>
      </c>
      <c r="AL341" s="271">
        <f t="shared" si="7"/>
        <v>930</v>
      </c>
      <c r="AM341" s="271">
        <f t="shared" si="8"/>
        <v>1</v>
      </c>
    </row>
    <row r="342" spans="1:39" ht="15.75" customHeight="1" x14ac:dyDescent="0.3">
      <c r="A342" s="53">
        <v>340</v>
      </c>
      <c r="B342" s="53"/>
      <c r="C342" s="137" t="s">
        <v>601</v>
      </c>
      <c r="D342" s="267">
        <v>10</v>
      </c>
      <c r="E342" s="268" t="s">
        <v>368</v>
      </c>
      <c r="F342" s="268" t="s">
        <v>378</v>
      </c>
      <c r="G342" s="269">
        <f>JAN!E341</f>
        <v>228</v>
      </c>
      <c r="H342" s="269">
        <f>FEB!E341</f>
        <v>229</v>
      </c>
      <c r="I342" s="269">
        <f>MAR!E341</f>
        <v>173</v>
      </c>
      <c r="J342" s="269">
        <f>APR!E341</f>
        <v>166</v>
      </c>
      <c r="K342" s="269">
        <f>MEI!E341</f>
        <v>183</v>
      </c>
      <c r="L342" s="269">
        <f>JUN!E341</f>
        <v>85</v>
      </c>
      <c r="M342" s="269">
        <f>JUL!E341</f>
        <v>135</v>
      </c>
      <c r="N342" s="269">
        <f>AGS!E341</f>
        <v>74</v>
      </c>
      <c r="O342" s="269">
        <f>SEPT!E341</f>
        <v>50</v>
      </c>
      <c r="P342" s="269">
        <f>OKT!E341</f>
        <v>48</v>
      </c>
      <c r="Q342" s="269">
        <f>NOV!E341</f>
        <v>62</v>
      </c>
      <c r="R342" s="269">
        <f>DES!E341</f>
        <v>29</v>
      </c>
      <c r="S342" s="269">
        <f>JAN!H341</f>
        <v>228</v>
      </c>
      <c r="T342" s="269">
        <f>FEB!H341</f>
        <v>229</v>
      </c>
      <c r="U342" s="269">
        <f>MAR!H341</f>
        <v>173</v>
      </c>
      <c r="V342" s="269">
        <f>APR!H341</f>
        <v>166</v>
      </c>
      <c r="W342" s="269">
        <f>MEI!H341</f>
        <v>183</v>
      </c>
      <c r="X342" s="269">
        <f>JUN!H341</f>
        <v>85</v>
      </c>
      <c r="Y342" s="269">
        <f>JUL!H341</f>
        <v>135</v>
      </c>
      <c r="Z342" s="269">
        <f>AGS!H341</f>
        <v>74</v>
      </c>
      <c r="AA342" s="269">
        <f>SEPT!H341</f>
        <v>50</v>
      </c>
      <c r="AB342" s="269">
        <f>OKT!H341</f>
        <v>48</v>
      </c>
      <c r="AC342" s="269">
        <f>NOV!H341</f>
        <v>62</v>
      </c>
      <c r="AD342" s="269">
        <f>DES!H341</f>
        <v>29</v>
      </c>
      <c r="AE342" s="269">
        <f t="shared" si="0"/>
        <v>1462</v>
      </c>
      <c r="AF342" s="269">
        <f t="shared" si="1"/>
        <v>1462</v>
      </c>
      <c r="AG342" s="270">
        <f t="shared" si="2"/>
        <v>1</v>
      </c>
      <c r="AH342" s="271">
        <f t="shared" si="3"/>
        <v>1064</v>
      </c>
      <c r="AI342" s="271">
        <f t="shared" si="4"/>
        <v>1064</v>
      </c>
      <c r="AJ342" s="271">
        <f t="shared" si="5"/>
        <v>1</v>
      </c>
      <c r="AK342" s="271">
        <f t="shared" si="6"/>
        <v>398</v>
      </c>
      <c r="AL342" s="271">
        <f t="shared" si="7"/>
        <v>398</v>
      </c>
      <c r="AM342" s="271">
        <f t="shared" si="8"/>
        <v>1</v>
      </c>
    </row>
    <row r="343" spans="1:39" ht="15.75" customHeight="1" x14ac:dyDescent="0.3">
      <c r="A343" s="53">
        <v>341</v>
      </c>
      <c r="B343" s="53"/>
      <c r="C343" s="137" t="s">
        <v>591</v>
      </c>
      <c r="D343" s="267">
        <v>11</v>
      </c>
      <c r="E343" s="268" t="s">
        <v>368</v>
      </c>
      <c r="F343" s="268" t="s">
        <v>379</v>
      </c>
      <c r="G343" s="269">
        <f>JAN!E342</f>
        <v>67</v>
      </c>
      <c r="H343" s="269">
        <f>FEB!E342</f>
        <v>17</v>
      </c>
      <c r="I343" s="269">
        <f>MAR!E342</f>
        <v>12</v>
      </c>
      <c r="J343" s="269">
        <f>APR!E342</f>
        <v>20</v>
      </c>
      <c r="K343" s="269">
        <f>MEI!E342</f>
        <v>40</v>
      </c>
      <c r="L343" s="269">
        <f>JUN!E342</f>
        <v>9</v>
      </c>
      <c r="M343" s="269">
        <f>JUL!E342</f>
        <v>17</v>
      </c>
      <c r="N343" s="269">
        <f>AGS!E342</f>
        <v>16</v>
      </c>
      <c r="O343" s="269">
        <f>SEPT!E342</f>
        <v>842</v>
      </c>
      <c r="P343" s="269">
        <f>OKT!E342</f>
        <v>29</v>
      </c>
      <c r="Q343" s="269">
        <f>NOV!E342</f>
        <v>74</v>
      </c>
      <c r="R343" s="269">
        <f>DES!E342</f>
        <v>70</v>
      </c>
      <c r="S343" s="269">
        <f>JAN!H342</f>
        <v>67</v>
      </c>
      <c r="T343" s="269">
        <f>FEB!H342</f>
        <v>17</v>
      </c>
      <c r="U343" s="269">
        <f>MAR!H342</f>
        <v>12</v>
      </c>
      <c r="V343" s="269">
        <f>APR!H342</f>
        <v>20</v>
      </c>
      <c r="W343" s="269">
        <f>MEI!H342</f>
        <v>40</v>
      </c>
      <c r="X343" s="269">
        <f>JUN!H342</f>
        <v>9</v>
      </c>
      <c r="Y343" s="269">
        <f>JUL!H342</f>
        <v>17</v>
      </c>
      <c r="Z343" s="269">
        <f>AGS!H342</f>
        <v>16</v>
      </c>
      <c r="AA343" s="269">
        <f>SEPT!H342</f>
        <v>842</v>
      </c>
      <c r="AB343" s="269">
        <f>OKT!H342</f>
        <v>29</v>
      </c>
      <c r="AC343" s="269">
        <f>NOV!H342</f>
        <v>74</v>
      </c>
      <c r="AD343" s="269">
        <f>DES!H342</f>
        <v>70</v>
      </c>
      <c r="AE343" s="269">
        <f t="shared" si="0"/>
        <v>1213</v>
      </c>
      <c r="AF343" s="269">
        <f t="shared" si="1"/>
        <v>1213</v>
      </c>
      <c r="AG343" s="270">
        <f t="shared" si="2"/>
        <v>1</v>
      </c>
      <c r="AH343" s="271">
        <f t="shared" si="3"/>
        <v>165</v>
      </c>
      <c r="AI343" s="271">
        <f t="shared" si="4"/>
        <v>165</v>
      </c>
      <c r="AJ343" s="271">
        <f t="shared" si="5"/>
        <v>1</v>
      </c>
      <c r="AK343" s="271">
        <f t="shared" si="6"/>
        <v>1048</v>
      </c>
      <c r="AL343" s="271">
        <f t="shared" si="7"/>
        <v>1048</v>
      </c>
      <c r="AM343" s="271">
        <f t="shared" si="8"/>
        <v>1</v>
      </c>
    </row>
    <row r="344" spans="1:39" ht="15.75" customHeight="1" x14ac:dyDescent="0.3">
      <c r="A344" s="53">
        <v>342</v>
      </c>
      <c r="B344" s="53"/>
      <c r="C344" s="137" t="s">
        <v>599</v>
      </c>
      <c r="D344" s="267">
        <v>12</v>
      </c>
      <c r="E344" s="268" t="s">
        <v>368</v>
      </c>
      <c r="F344" s="268" t="s">
        <v>380</v>
      </c>
      <c r="G344" s="269">
        <f>JAN!E343</f>
        <v>203</v>
      </c>
      <c r="H344" s="269">
        <f>FEB!E343</f>
        <v>132</v>
      </c>
      <c r="I344" s="269">
        <f>MAR!E343</f>
        <v>115</v>
      </c>
      <c r="J344" s="269">
        <f>APR!E343</f>
        <v>168</v>
      </c>
      <c r="K344" s="269">
        <f>MEI!E343</f>
        <v>77</v>
      </c>
      <c r="L344" s="269">
        <f>JUN!E343</f>
        <v>59</v>
      </c>
      <c r="M344" s="269">
        <f>JUL!E343</f>
        <v>82</v>
      </c>
      <c r="N344" s="269">
        <f>AGS!E343</f>
        <v>85</v>
      </c>
      <c r="O344" s="269">
        <f>SEPT!E343</f>
        <v>723</v>
      </c>
      <c r="P344" s="269">
        <f>OKT!E343</f>
        <v>0</v>
      </c>
      <c r="Q344" s="269">
        <f>NOV!E343</f>
        <v>8</v>
      </c>
      <c r="R344" s="269">
        <f>DES!E343</f>
        <v>0</v>
      </c>
      <c r="S344" s="269">
        <f>JAN!H343</f>
        <v>203</v>
      </c>
      <c r="T344" s="269">
        <f>FEB!H343</f>
        <v>132</v>
      </c>
      <c r="U344" s="269">
        <f>MAR!H343</f>
        <v>115</v>
      </c>
      <c r="V344" s="269">
        <f>APR!H343</f>
        <v>168</v>
      </c>
      <c r="W344" s="269">
        <f>MEI!H343</f>
        <v>77</v>
      </c>
      <c r="X344" s="269">
        <f>JUN!H343</f>
        <v>59</v>
      </c>
      <c r="Y344" s="269">
        <f>JUL!H343</f>
        <v>82</v>
      </c>
      <c r="Z344" s="269">
        <f>AGS!H343</f>
        <v>85</v>
      </c>
      <c r="AA344" s="269">
        <f>SEPT!H343</f>
        <v>723</v>
      </c>
      <c r="AB344" s="269">
        <f>OKT!H343</f>
        <v>0</v>
      </c>
      <c r="AC344" s="269">
        <f>NOV!H343</f>
        <v>8</v>
      </c>
      <c r="AD344" s="269">
        <f>DES!H343</f>
        <v>0</v>
      </c>
      <c r="AE344" s="269">
        <f t="shared" si="0"/>
        <v>1652</v>
      </c>
      <c r="AF344" s="269">
        <f t="shared" si="1"/>
        <v>1652</v>
      </c>
      <c r="AG344" s="270">
        <f t="shared" si="2"/>
        <v>1</v>
      </c>
      <c r="AH344" s="271">
        <f t="shared" si="3"/>
        <v>754</v>
      </c>
      <c r="AI344" s="271">
        <f t="shared" si="4"/>
        <v>754</v>
      </c>
      <c r="AJ344" s="271">
        <f t="shared" si="5"/>
        <v>1</v>
      </c>
      <c r="AK344" s="271">
        <f t="shared" si="6"/>
        <v>898</v>
      </c>
      <c r="AL344" s="271">
        <f t="shared" si="7"/>
        <v>898</v>
      </c>
      <c r="AM344" s="271">
        <f t="shared" si="8"/>
        <v>1</v>
      </c>
    </row>
    <row r="345" spans="1:39" ht="15.75" customHeight="1" x14ac:dyDescent="0.3">
      <c r="A345" s="53">
        <v>343</v>
      </c>
      <c r="B345" s="53"/>
      <c r="C345" s="137" t="s">
        <v>591</v>
      </c>
      <c r="D345" s="267">
        <v>13</v>
      </c>
      <c r="E345" s="268" t="s">
        <v>368</v>
      </c>
      <c r="F345" s="268" t="s">
        <v>381</v>
      </c>
      <c r="G345" s="269">
        <f>JAN!E344</f>
        <v>91</v>
      </c>
      <c r="H345" s="269">
        <f>FEB!E344</f>
        <v>121</v>
      </c>
      <c r="I345" s="269">
        <f>MAR!E344</f>
        <v>64</v>
      </c>
      <c r="J345" s="269">
        <f>APR!E344</f>
        <v>113</v>
      </c>
      <c r="K345" s="269">
        <f>MEI!E344</f>
        <v>87</v>
      </c>
      <c r="L345" s="269">
        <f>JUN!E344</f>
        <v>85</v>
      </c>
      <c r="M345" s="269">
        <f>JUL!E344</f>
        <v>117</v>
      </c>
      <c r="N345" s="269">
        <f>AGS!E344</f>
        <v>62</v>
      </c>
      <c r="O345" s="269">
        <f>SEPT!E344</f>
        <v>416</v>
      </c>
      <c r="P345" s="269">
        <f>OKT!E344</f>
        <v>93</v>
      </c>
      <c r="Q345" s="269">
        <f>NOV!E344</f>
        <v>163</v>
      </c>
      <c r="R345" s="269">
        <f>DES!E344</f>
        <v>91</v>
      </c>
      <c r="S345" s="269">
        <f>JAN!H344</f>
        <v>91</v>
      </c>
      <c r="T345" s="269">
        <f>FEB!H344</f>
        <v>121</v>
      </c>
      <c r="U345" s="269">
        <f>MAR!H344</f>
        <v>64</v>
      </c>
      <c r="V345" s="269">
        <f>APR!H344</f>
        <v>113</v>
      </c>
      <c r="W345" s="269">
        <f>MEI!H344</f>
        <v>87</v>
      </c>
      <c r="X345" s="269">
        <f>JUN!H344</f>
        <v>85</v>
      </c>
      <c r="Y345" s="269">
        <f>JUL!H344</f>
        <v>117</v>
      </c>
      <c r="Z345" s="269">
        <f>AGS!H344</f>
        <v>62</v>
      </c>
      <c r="AA345" s="269">
        <f>SEPT!H344</f>
        <v>416</v>
      </c>
      <c r="AB345" s="269">
        <f>OKT!H344</f>
        <v>93</v>
      </c>
      <c r="AC345" s="269">
        <f>NOV!H344</f>
        <v>163</v>
      </c>
      <c r="AD345" s="269">
        <f>DES!H344</f>
        <v>91</v>
      </c>
      <c r="AE345" s="269">
        <f t="shared" si="0"/>
        <v>1503</v>
      </c>
      <c r="AF345" s="269">
        <f t="shared" si="1"/>
        <v>1503</v>
      </c>
      <c r="AG345" s="270">
        <f t="shared" si="2"/>
        <v>1</v>
      </c>
      <c r="AH345" s="271">
        <f t="shared" si="3"/>
        <v>561</v>
      </c>
      <c r="AI345" s="271">
        <f t="shared" si="4"/>
        <v>561</v>
      </c>
      <c r="AJ345" s="271">
        <f t="shared" si="5"/>
        <v>1</v>
      </c>
      <c r="AK345" s="271">
        <f t="shared" si="6"/>
        <v>942</v>
      </c>
      <c r="AL345" s="271">
        <f t="shared" si="7"/>
        <v>942</v>
      </c>
      <c r="AM345" s="271">
        <f t="shared" si="8"/>
        <v>1</v>
      </c>
    </row>
    <row r="346" spans="1:39" ht="15.75" customHeight="1" x14ac:dyDescent="0.3">
      <c r="A346" s="53">
        <v>344</v>
      </c>
      <c r="B346" s="53"/>
      <c r="C346" s="137" t="s">
        <v>599</v>
      </c>
      <c r="D346" s="267">
        <v>14</v>
      </c>
      <c r="E346" s="268" t="s">
        <v>368</v>
      </c>
      <c r="F346" s="268" t="s">
        <v>382</v>
      </c>
      <c r="G346" s="269">
        <f>JAN!E345</f>
        <v>106</v>
      </c>
      <c r="H346" s="269">
        <f>FEB!E345</f>
        <v>114</v>
      </c>
      <c r="I346" s="269">
        <f>MAR!E345</f>
        <v>126</v>
      </c>
      <c r="J346" s="269">
        <f>APR!E345</f>
        <v>75</v>
      </c>
      <c r="K346" s="269">
        <f>MEI!E345</f>
        <v>110</v>
      </c>
      <c r="L346" s="269">
        <f>JUN!E345</f>
        <v>59</v>
      </c>
      <c r="M346" s="269">
        <f>JUL!E345</f>
        <v>66</v>
      </c>
      <c r="N346" s="269">
        <f>AGS!E345</f>
        <v>64</v>
      </c>
      <c r="O346" s="269">
        <f>SEPT!E345</f>
        <v>90</v>
      </c>
      <c r="P346" s="269">
        <f>OKT!E345</f>
        <v>76</v>
      </c>
      <c r="Q346" s="269">
        <f>NOV!E345</f>
        <v>85</v>
      </c>
      <c r="R346" s="269">
        <f>DES!E345</f>
        <v>70</v>
      </c>
      <c r="S346" s="269">
        <f>JAN!H345</f>
        <v>106</v>
      </c>
      <c r="T346" s="269">
        <f>FEB!H345</f>
        <v>114</v>
      </c>
      <c r="U346" s="269">
        <f>MAR!H345</f>
        <v>126</v>
      </c>
      <c r="V346" s="269">
        <f>APR!H345</f>
        <v>75</v>
      </c>
      <c r="W346" s="269">
        <f>MEI!H345</f>
        <v>110</v>
      </c>
      <c r="X346" s="269">
        <f>JUN!H345</f>
        <v>59</v>
      </c>
      <c r="Y346" s="269">
        <f>JUL!H345</f>
        <v>66</v>
      </c>
      <c r="Z346" s="269">
        <f>AGS!H345</f>
        <v>64</v>
      </c>
      <c r="AA346" s="269">
        <f>SEPT!H345</f>
        <v>90</v>
      </c>
      <c r="AB346" s="269">
        <f>OKT!H345</f>
        <v>76</v>
      </c>
      <c r="AC346" s="269">
        <f>NOV!H345</f>
        <v>85</v>
      </c>
      <c r="AD346" s="269">
        <f>DES!H345</f>
        <v>70</v>
      </c>
      <c r="AE346" s="269">
        <f t="shared" si="0"/>
        <v>1041</v>
      </c>
      <c r="AF346" s="269">
        <f t="shared" si="1"/>
        <v>1041</v>
      </c>
      <c r="AG346" s="270">
        <f t="shared" si="2"/>
        <v>1</v>
      </c>
      <c r="AH346" s="271">
        <f t="shared" si="3"/>
        <v>590</v>
      </c>
      <c r="AI346" s="271">
        <f t="shared" si="4"/>
        <v>590</v>
      </c>
      <c r="AJ346" s="271">
        <f t="shared" si="5"/>
        <v>1</v>
      </c>
      <c r="AK346" s="271">
        <f t="shared" si="6"/>
        <v>451</v>
      </c>
      <c r="AL346" s="271">
        <f t="shared" si="7"/>
        <v>451</v>
      </c>
      <c r="AM346" s="271">
        <f t="shared" si="8"/>
        <v>1</v>
      </c>
    </row>
    <row r="347" spans="1:39" ht="15.75" customHeight="1" x14ac:dyDescent="0.3">
      <c r="A347" s="53">
        <v>345</v>
      </c>
      <c r="B347" s="53"/>
      <c r="C347" s="137" t="s">
        <v>591</v>
      </c>
      <c r="D347" s="137">
        <v>1</v>
      </c>
      <c r="E347" s="53" t="s">
        <v>383</v>
      </c>
      <c r="F347" s="53" t="s">
        <v>384</v>
      </c>
      <c r="G347" s="151">
        <f>JAN!E346</f>
        <v>164</v>
      </c>
      <c r="H347" s="151">
        <f>FEB!E346</f>
        <v>82</v>
      </c>
      <c r="I347" s="151">
        <f>MAR!E346</f>
        <v>152</v>
      </c>
      <c r="J347" s="151">
        <f>APR!E346</f>
        <v>79</v>
      </c>
      <c r="K347" s="151">
        <f>MEI!E346</f>
        <v>52</v>
      </c>
      <c r="L347" s="151">
        <f>JUN!E346</f>
        <v>53</v>
      </c>
      <c r="M347" s="151">
        <f>JUL!E346</f>
        <v>35</v>
      </c>
      <c r="N347" s="151">
        <f>AGS!E346</f>
        <v>27</v>
      </c>
      <c r="O347" s="151">
        <f>SEPT!E346</f>
        <v>29</v>
      </c>
      <c r="P347" s="151">
        <f>OKT!E346</f>
        <v>81</v>
      </c>
      <c r="Q347" s="151">
        <f>NOV!E346</f>
        <v>57</v>
      </c>
      <c r="R347" s="151">
        <f>DES!E346</f>
        <v>108</v>
      </c>
      <c r="S347" s="151">
        <f>JAN!H346</f>
        <v>164</v>
      </c>
      <c r="T347" s="151">
        <f>FEB!H346</f>
        <v>82</v>
      </c>
      <c r="U347" s="151">
        <f>MAR!H346</f>
        <v>152</v>
      </c>
      <c r="V347" s="151">
        <f>APR!H346</f>
        <v>79</v>
      </c>
      <c r="W347" s="151">
        <f>MEI!H346</f>
        <v>52</v>
      </c>
      <c r="X347" s="151">
        <f>JUN!H346</f>
        <v>53</v>
      </c>
      <c r="Y347" s="151">
        <f>JUL!H346</f>
        <v>35</v>
      </c>
      <c r="Z347" s="151">
        <f>AGS!H346</f>
        <v>27</v>
      </c>
      <c r="AA347" s="151">
        <f>SEPT!H346</f>
        <v>29</v>
      </c>
      <c r="AB347" s="151">
        <f>OKT!H346</f>
        <v>81</v>
      </c>
      <c r="AC347" s="151">
        <f>NOV!H346</f>
        <v>57</v>
      </c>
      <c r="AD347" s="151">
        <f>DES!H346</f>
        <v>108</v>
      </c>
      <c r="AE347" s="151">
        <f t="shared" si="0"/>
        <v>919</v>
      </c>
      <c r="AF347" s="151">
        <f t="shared" si="1"/>
        <v>919</v>
      </c>
      <c r="AG347" s="152">
        <f t="shared" si="2"/>
        <v>1</v>
      </c>
      <c r="AH347" s="82">
        <f t="shared" si="3"/>
        <v>582</v>
      </c>
      <c r="AI347" s="82">
        <f t="shared" si="4"/>
        <v>582</v>
      </c>
      <c r="AJ347" s="82">
        <f t="shared" si="5"/>
        <v>1</v>
      </c>
      <c r="AK347" s="82">
        <f t="shared" si="6"/>
        <v>337</v>
      </c>
      <c r="AL347" s="82">
        <f t="shared" si="7"/>
        <v>337</v>
      </c>
      <c r="AM347" s="82">
        <f t="shared" si="8"/>
        <v>1</v>
      </c>
    </row>
    <row r="348" spans="1:39" ht="15.75" customHeight="1" x14ac:dyDescent="0.3">
      <c r="A348" s="53">
        <v>346</v>
      </c>
      <c r="B348" s="53"/>
      <c r="C348" s="137" t="s">
        <v>591</v>
      </c>
      <c r="D348" s="137">
        <v>2</v>
      </c>
      <c r="E348" s="53" t="s">
        <v>383</v>
      </c>
      <c r="F348" s="53" t="s">
        <v>385</v>
      </c>
      <c r="G348" s="151">
        <f>JAN!E347</f>
        <v>126</v>
      </c>
      <c r="H348" s="151">
        <f>FEB!E347</f>
        <v>89</v>
      </c>
      <c r="I348" s="151">
        <f>MAR!E347</f>
        <v>84</v>
      </c>
      <c r="J348" s="151">
        <f>APR!E347</f>
        <v>131</v>
      </c>
      <c r="K348" s="151">
        <f>MEI!E347</f>
        <v>249</v>
      </c>
      <c r="L348" s="151">
        <f>JUN!E347</f>
        <v>151</v>
      </c>
      <c r="M348" s="151">
        <f>JUL!E347</f>
        <v>188</v>
      </c>
      <c r="N348" s="151">
        <f>AGS!E347</f>
        <v>190</v>
      </c>
      <c r="O348" s="151">
        <f>SEPT!E347</f>
        <v>179</v>
      </c>
      <c r="P348" s="151">
        <f>OKT!E347</f>
        <v>217</v>
      </c>
      <c r="Q348" s="151">
        <f>NOV!E347</f>
        <v>161</v>
      </c>
      <c r="R348" s="151">
        <f>DES!E347</f>
        <v>118</v>
      </c>
      <c r="S348" s="151">
        <f>JAN!H347</f>
        <v>126</v>
      </c>
      <c r="T348" s="151">
        <f>FEB!H347</f>
        <v>89</v>
      </c>
      <c r="U348" s="151">
        <f>MAR!H347</f>
        <v>84</v>
      </c>
      <c r="V348" s="151">
        <f>APR!H347</f>
        <v>131</v>
      </c>
      <c r="W348" s="151">
        <f>MEI!H347</f>
        <v>249</v>
      </c>
      <c r="X348" s="151">
        <f>JUN!H347</f>
        <v>151</v>
      </c>
      <c r="Y348" s="151">
        <f>JUL!H347</f>
        <v>188</v>
      </c>
      <c r="Z348" s="151">
        <f>AGS!H347</f>
        <v>190</v>
      </c>
      <c r="AA348" s="151">
        <f>SEPT!H347</f>
        <v>179</v>
      </c>
      <c r="AB348" s="151">
        <f>OKT!H347</f>
        <v>217</v>
      </c>
      <c r="AC348" s="151">
        <f>NOV!H347</f>
        <v>161</v>
      </c>
      <c r="AD348" s="151">
        <f>DES!H347</f>
        <v>118</v>
      </c>
      <c r="AE348" s="151">
        <f t="shared" si="0"/>
        <v>1883</v>
      </c>
      <c r="AF348" s="151">
        <f t="shared" si="1"/>
        <v>1883</v>
      </c>
      <c r="AG348" s="152">
        <f t="shared" si="2"/>
        <v>1</v>
      </c>
      <c r="AH348" s="82">
        <f t="shared" si="3"/>
        <v>830</v>
      </c>
      <c r="AI348" s="82">
        <f t="shared" si="4"/>
        <v>830</v>
      </c>
      <c r="AJ348" s="82">
        <f t="shared" si="5"/>
        <v>1</v>
      </c>
      <c r="AK348" s="82">
        <f t="shared" si="6"/>
        <v>1053</v>
      </c>
      <c r="AL348" s="82">
        <f t="shared" si="7"/>
        <v>1053</v>
      </c>
      <c r="AM348" s="82">
        <f t="shared" si="8"/>
        <v>1</v>
      </c>
    </row>
    <row r="349" spans="1:39" ht="15.75" customHeight="1" x14ac:dyDescent="0.3">
      <c r="A349" s="53">
        <v>347</v>
      </c>
      <c r="B349" s="53"/>
      <c r="C349" s="137" t="s">
        <v>599</v>
      </c>
      <c r="D349" s="137">
        <v>3</v>
      </c>
      <c r="E349" s="53" t="s">
        <v>383</v>
      </c>
      <c r="F349" s="53" t="s">
        <v>386</v>
      </c>
      <c r="G349" s="151">
        <f>JAN!E348</f>
        <v>132</v>
      </c>
      <c r="H349" s="151">
        <f>FEB!E348</f>
        <v>686</v>
      </c>
      <c r="I349" s="151">
        <f>MAR!E348</f>
        <v>329</v>
      </c>
      <c r="J349" s="151">
        <f>APR!E348</f>
        <v>757</v>
      </c>
      <c r="K349" s="151">
        <f>MEI!E348</f>
        <v>197</v>
      </c>
      <c r="L349" s="151">
        <f>JUN!E348</f>
        <v>94</v>
      </c>
      <c r="M349" s="151">
        <f>JUL!E348</f>
        <v>954</v>
      </c>
      <c r="N349" s="151">
        <f>AGS!E348</f>
        <v>534</v>
      </c>
      <c r="O349" s="151">
        <f>SEPT!E348</f>
        <v>312</v>
      </c>
      <c r="P349" s="151">
        <f>OKT!E348</f>
        <v>359</v>
      </c>
      <c r="Q349" s="151">
        <f>NOV!E348</f>
        <v>0</v>
      </c>
      <c r="R349" s="151">
        <f>DES!E348</f>
        <v>323</v>
      </c>
      <c r="S349" s="151">
        <f>JAN!H348</f>
        <v>132</v>
      </c>
      <c r="T349" s="151">
        <f>FEB!H348</f>
        <v>686</v>
      </c>
      <c r="U349" s="151">
        <f>MAR!H348</f>
        <v>329</v>
      </c>
      <c r="V349" s="151">
        <f>APR!H348</f>
        <v>757</v>
      </c>
      <c r="W349" s="151">
        <f>MEI!H348</f>
        <v>197</v>
      </c>
      <c r="X349" s="151">
        <f>JUN!H348</f>
        <v>94</v>
      </c>
      <c r="Y349" s="151">
        <f>JUL!H348</f>
        <v>954</v>
      </c>
      <c r="Z349" s="151">
        <f>AGS!H348</f>
        <v>534</v>
      </c>
      <c r="AA349" s="151">
        <f>SEPT!H348</f>
        <v>312</v>
      </c>
      <c r="AB349" s="151">
        <f>OKT!H348</f>
        <v>359</v>
      </c>
      <c r="AC349" s="151">
        <f>NOV!H348</f>
        <v>1275</v>
      </c>
      <c r="AD349" s="151">
        <f>DES!H348</f>
        <v>323</v>
      </c>
      <c r="AE349" s="151">
        <f t="shared" si="0"/>
        <v>4677</v>
      </c>
      <c r="AF349" s="151">
        <f t="shared" si="1"/>
        <v>5952</v>
      </c>
      <c r="AG349" s="152">
        <f t="shared" si="2"/>
        <v>1.2726106478511867</v>
      </c>
      <c r="AH349" s="82">
        <f t="shared" si="3"/>
        <v>2195</v>
      </c>
      <c r="AI349" s="82">
        <f t="shared" si="4"/>
        <v>2195</v>
      </c>
      <c r="AJ349" s="82">
        <f t="shared" si="5"/>
        <v>1</v>
      </c>
      <c r="AK349" s="82">
        <f t="shared" si="6"/>
        <v>2482</v>
      </c>
      <c r="AL349" s="82">
        <f t="shared" si="7"/>
        <v>3757</v>
      </c>
      <c r="AM349" s="82">
        <f t="shared" si="8"/>
        <v>1.5136986301369864</v>
      </c>
    </row>
    <row r="350" spans="1:39" ht="15.75" customHeight="1" x14ac:dyDescent="0.3">
      <c r="A350" s="53">
        <v>348</v>
      </c>
      <c r="B350" s="53"/>
      <c r="C350" s="137" t="s">
        <v>599</v>
      </c>
      <c r="D350" s="137">
        <v>4</v>
      </c>
      <c r="E350" s="53" t="s">
        <v>383</v>
      </c>
      <c r="F350" s="53" t="s">
        <v>387</v>
      </c>
      <c r="G350" s="151">
        <f>JAN!E349</f>
        <v>274</v>
      </c>
      <c r="H350" s="151">
        <f>FEB!E349</f>
        <v>259</v>
      </c>
      <c r="I350" s="151">
        <f>MAR!E349</f>
        <v>330</v>
      </c>
      <c r="J350" s="151">
        <f>APR!E349</f>
        <v>165</v>
      </c>
      <c r="K350" s="151">
        <f>MEI!E349</f>
        <v>0</v>
      </c>
      <c r="L350" s="151">
        <f>JUN!E349</f>
        <v>0</v>
      </c>
      <c r="M350" s="151">
        <f>JUL!E349</f>
        <v>884</v>
      </c>
      <c r="N350" s="151">
        <f>AGS!E349</f>
        <v>363</v>
      </c>
      <c r="O350" s="151">
        <f>SEPT!E349</f>
        <v>404</v>
      </c>
      <c r="P350" s="151">
        <f>OKT!E349</f>
        <v>335</v>
      </c>
      <c r="Q350" s="151">
        <f>NOV!E349</f>
        <v>289</v>
      </c>
      <c r="R350" s="151">
        <f>DES!E349</f>
        <v>321</v>
      </c>
      <c r="S350" s="151">
        <f>JAN!H349</f>
        <v>274</v>
      </c>
      <c r="T350" s="151">
        <f>FEB!H349</f>
        <v>259</v>
      </c>
      <c r="U350" s="151">
        <f>MAR!H349</f>
        <v>330</v>
      </c>
      <c r="V350" s="151">
        <f>APR!H349</f>
        <v>165</v>
      </c>
      <c r="W350" s="151">
        <f>MEI!H349</f>
        <v>0</v>
      </c>
      <c r="X350" s="151">
        <f>JUN!H349</f>
        <v>0</v>
      </c>
      <c r="Y350" s="151">
        <f>JUL!H349</f>
        <v>884</v>
      </c>
      <c r="Z350" s="151">
        <f>AGS!H349</f>
        <v>363</v>
      </c>
      <c r="AA350" s="151">
        <f>SEPT!H349</f>
        <v>404</v>
      </c>
      <c r="AB350" s="151">
        <f>OKT!H349</f>
        <v>335</v>
      </c>
      <c r="AC350" s="151">
        <f>NOV!H349</f>
        <v>289</v>
      </c>
      <c r="AD350" s="151">
        <f>DES!H349</f>
        <v>321</v>
      </c>
      <c r="AE350" s="151">
        <f t="shared" si="0"/>
        <v>3624</v>
      </c>
      <c r="AF350" s="151">
        <f t="shared" si="1"/>
        <v>3624</v>
      </c>
      <c r="AG350" s="152">
        <f t="shared" si="2"/>
        <v>1</v>
      </c>
      <c r="AH350" s="82">
        <f t="shared" si="3"/>
        <v>1028</v>
      </c>
      <c r="AI350" s="82">
        <f t="shared" si="4"/>
        <v>1028</v>
      </c>
      <c r="AJ350" s="82">
        <f t="shared" si="5"/>
        <v>1</v>
      </c>
      <c r="AK350" s="82">
        <f t="shared" si="6"/>
        <v>2596</v>
      </c>
      <c r="AL350" s="82">
        <f t="shared" si="7"/>
        <v>2596</v>
      </c>
      <c r="AM350" s="82">
        <f t="shared" si="8"/>
        <v>1</v>
      </c>
    </row>
    <row r="351" spans="1:39" ht="15.75" customHeight="1" x14ac:dyDescent="0.3">
      <c r="A351" s="53">
        <v>349</v>
      </c>
      <c r="B351" s="53"/>
      <c r="C351" s="137" t="s">
        <v>599</v>
      </c>
      <c r="D351" s="137">
        <v>5</v>
      </c>
      <c r="E351" s="53" t="s">
        <v>383</v>
      </c>
      <c r="F351" s="53" t="s">
        <v>388</v>
      </c>
      <c r="G351" s="151">
        <f>JAN!E350</f>
        <v>82</v>
      </c>
      <c r="H351" s="151">
        <f>FEB!E350</f>
        <v>38</v>
      </c>
      <c r="I351" s="151">
        <f>MAR!E350</f>
        <v>85</v>
      </c>
      <c r="J351" s="151">
        <f>APR!E350</f>
        <v>38</v>
      </c>
      <c r="K351" s="151">
        <f>MEI!E350</f>
        <v>0</v>
      </c>
      <c r="L351" s="151">
        <f>JUN!E350</f>
        <v>228</v>
      </c>
      <c r="M351" s="151">
        <f>JUL!E350</f>
        <v>232</v>
      </c>
      <c r="N351" s="151">
        <f>AGS!E350</f>
        <v>69</v>
      </c>
      <c r="O351" s="151">
        <f>SEPT!E350</f>
        <v>379</v>
      </c>
      <c r="P351" s="151">
        <f>OKT!E350</f>
        <v>0</v>
      </c>
      <c r="Q351" s="151">
        <f>NOV!E350</f>
        <v>61</v>
      </c>
      <c r="R351" s="151">
        <f>DES!E350</f>
        <v>60</v>
      </c>
      <c r="S351" s="151">
        <f>JAN!H350</f>
        <v>82</v>
      </c>
      <c r="T351" s="151">
        <f>FEB!H350</f>
        <v>38</v>
      </c>
      <c r="U351" s="151">
        <f>MAR!H350</f>
        <v>85</v>
      </c>
      <c r="V351" s="151">
        <f>APR!H350</f>
        <v>38</v>
      </c>
      <c r="W351" s="151">
        <f>MEI!H350</f>
        <v>0</v>
      </c>
      <c r="X351" s="151">
        <f>JUN!H350</f>
        <v>228</v>
      </c>
      <c r="Y351" s="151">
        <f>JUL!H350</f>
        <v>232</v>
      </c>
      <c r="Z351" s="151">
        <f>AGS!H350</f>
        <v>69</v>
      </c>
      <c r="AA351" s="151">
        <f>SEPT!H350</f>
        <v>379</v>
      </c>
      <c r="AB351" s="151">
        <f>OKT!H350</f>
        <v>0</v>
      </c>
      <c r="AC351" s="151">
        <f>NOV!H350</f>
        <v>61</v>
      </c>
      <c r="AD351" s="151">
        <f>DES!H350</f>
        <v>60</v>
      </c>
      <c r="AE351" s="151">
        <f t="shared" si="0"/>
        <v>1272</v>
      </c>
      <c r="AF351" s="151">
        <f t="shared" si="1"/>
        <v>1272</v>
      </c>
      <c r="AG351" s="152">
        <f t="shared" si="2"/>
        <v>1</v>
      </c>
      <c r="AH351" s="82">
        <f t="shared" si="3"/>
        <v>471</v>
      </c>
      <c r="AI351" s="82">
        <f t="shared" si="4"/>
        <v>471</v>
      </c>
      <c r="AJ351" s="82">
        <f t="shared" si="5"/>
        <v>1</v>
      </c>
      <c r="AK351" s="82">
        <f t="shared" si="6"/>
        <v>801</v>
      </c>
      <c r="AL351" s="82">
        <f t="shared" si="7"/>
        <v>801</v>
      </c>
      <c r="AM351" s="82">
        <f t="shared" si="8"/>
        <v>1</v>
      </c>
    </row>
    <row r="352" spans="1:39" ht="15.75" customHeight="1" x14ac:dyDescent="0.3">
      <c r="A352" s="53">
        <v>350</v>
      </c>
      <c r="B352" s="53"/>
      <c r="C352" s="137" t="s">
        <v>599</v>
      </c>
      <c r="D352" s="137">
        <v>6</v>
      </c>
      <c r="E352" s="53" t="s">
        <v>383</v>
      </c>
      <c r="F352" s="53" t="s">
        <v>389</v>
      </c>
      <c r="G352" s="151">
        <f>JAN!E351</f>
        <v>258</v>
      </c>
      <c r="H352" s="151">
        <f>FEB!E351</f>
        <v>47</v>
      </c>
      <c r="I352" s="151">
        <f>MAR!E351</f>
        <v>70</v>
      </c>
      <c r="J352" s="151">
        <f>APR!E351</f>
        <v>0</v>
      </c>
      <c r="K352" s="151">
        <f>MEI!E351</f>
        <v>101</v>
      </c>
      <c r="L352" s="151">
        <f>JUN!E351</f>
        <v>32</v>
      </c>
      <c r="M352" s="151">
        <f>JUL!E351</f>
        <v>84</v>
      </c>
      <c r="N352" s="151">
        <f>AGS!E351</f>
        <v>51</v>
      </c>
      <c r="O352" s="151">
        <f>SEPT!E351</f>
        <v>78</v>
      </c>
      <c r="P352" s="151">
        <f>OKT!E351</f>
        <v>40</v>
      </c>
      <c r="Q352" s="151">
        <f>NOV!E351</f>
        <v>3</v>
      </c>
      <c r="R352" s="151">
        <f>DES!E351</f>
        <v>42</v>
      </c>
      <c r="S352" s="151">
        <f>JAN!H351</f>
        <v>236</v>
      </c>
      <c r="T352" s="151">
        <f>FEB!H351</f>
        <v>47</v>
      </c>
      <c r="U352" s="151">
        <f>MAR!H351</f>
        <v>70</v>
      </c>
      <c r="V352" s="151">
        <f>APR!H351</f>
        <v>0</v>
      </c>
      <c r="W352" s="151">
        <f>MEI!H351</f>
        <v>101</v>
      </c>
      <c r="X352" s="151">
        <f>JUN!H351</f>
        <v>32</v>
      </c>
      <c r="Y352" s="151">
        <f>JUL!H351</f>
        <v>84</v>
      </c>
      <c r="Z352" s="151">
        <f>AGS!H351</f>
        <v>51</v>
      </c>
      <c r="AA352" s="151">
        <f>SEPT!H351</f>
        <v>74</v>
      </c>
      <c r="AB352" s="151">
        <f>OKT!H351</f>
        <v>40</v>
      </c>
      <c r="AC352" s="151">
        <f>NOV!H351</f>
        <v>3</v>
      </c>
      <c r="AD352" s="151">
        <f>DES!H351</f>
        <v>42</v>
      </c>
      <c r="AE352" s="151">
        <f t="shared" si="0"/>
        <v>806</v>
      </c>
      <c r="AF352" s="151">
        <f t="shared" si="1"/>
        <v>780</v>
      </c>
      <c r="AG352" s="152">
        <f t="shared" si="2"/>
        <v>0.967741935483871</v>
      </c>
      <c r="AH352" s="82">
        <f t="shared" si="3"/>
        <v>508</v>
      </c>
      <c r="AI352" s="82">
        <f t="shared" si="4"/>
        <v>486</v>
      </c>
      <c r="AJ352" s="82">
        <f t="shared" si="5"/>
        <v>0.95669291338582674</v>
      </c>
      <c r="AK352" s="82">
        <f t="shared" si="6"/>
        <v>298</v>
      </c>
      <c r="AL352" s="82">
        <f t="shared" si="7"/>
        <v>294</v>
      </c>
      <c r="AM352" s="82">
        <f t="shared" si="8"/>
        <v>0.98657718120805371</v>
      </c>
    </row>
    <row r="353" spans="1:39" ht="15.75" customHeight="1" x14ac:dyDescent="0.3">
      <c r="A353" s="53">
        <v>351</v>
      </c>
      <c r="B353" s="53"/>
      <c r="C353" s="137" t="s">
        <v>599</v>
      </c>
      <c r="D353" s="137">
        <v>7</v>
      </c>
      <c r="E353" s="53" t="s">
        <v>383</v>
      </c>
      <c r="F353" s="53" t="s">
        <v>390</v>
      </c>
      <c r="G353" s="151">
        <f>JAN!E352</f>
        <v>161</v>
      </c>
      <c r="H353" s="151">
        <f>FEB!E352</f>
        <v>145</v>
      </c>
      <c r="I353" s="151">
        <f>MAR!E352</f>
        <v>175</v>
      </c>
      <c r="J353" s="151">
        <f>APR!E352</f>
        <v>168</v>
      </c>
      <c r="K353" s="151">
        <f>MEI!E352</f>
        <v>143</v>
      </c>
      <c r="L353" s="151">
        <f>JUN!E352</f>
        <v>93</v>
      </c>
      <c r="M353" s="151">
        <f>JUL!E352</f>
        <v>87</v>
      </c>
      <c r="N353" s="151">
        <f>AGS!E352</f>
        <v>157</v>
      </c>
      <c r="O353" s="151">
        <f>SEPT!E352</f>
        <v>113</v>
      </c>
      <c r="P353" s="151">
        <f>OKT!E352</f>
        <v>482</v>
      </c>
      <c r="Q353" s="151">
        <f>NOV!E352</f>
        <v>428</v>
      </c>
      <c r="R353" s="151">
        <f>DES!E352</f>
        <v>43</v>
      </c>
      <c r="S353" s="151">
        <f>JAN!H352</f>
        <v>158</v>
      </c>
      <c r="T353" s="151">
        <f>FEB!H352</f>
        <v>145</v>
      </c>
      <c r="U353" s="151">
        <f>MAR!H352</f>
        <v>175</v>
      </c>
      <c r="V353" s="151">
        <f>APR!H352</f>
        <v>168</v>
      </c>
      <c r="W353" s="151">
        <f>MEI!H352</f>
        <v>143</v>
      </c>
      <c r="X353" s="151">
        <f>JUN!H352</f>
        <v>93</v>
      </c>
      <c r="Y353" s="151">
        <f>JUL!H352</f>
        <v>87</v>
      </c>
      <c r="Z353" s="151">
        <f>AGS!H352</f>
        <v>157</v>
      </c>
      <c r="AA353" s="151">
        <f>SEPT!H352</f>
        <v>113</v>
      </c>
      <c r="AB353" s="151">
        <f>OKT!H352</f>
        <v>482</v>
      </c>
      <c r="AC353" s="151">
        <f>NOV!H352</f>
        <v>428</v>
      </c>
      <c r="AD353" s="151">
        <f>DES!H352</f>
        <v>43</v>
      </c>
      <c r="AE353" s="151">
        <f t="shared" si="0"/>
        <v>2195</v>
      </c>
      <c r="AF353" s="151">
        <f t="shared" si="1"/>
        <v>2192</v>
      </c>
      <c r="AG353" s="152">
        <f t="shared" si="2"/>
        <v>0.99863325740318909</v>
      </c>
      <c r="AH353" s="82">
        <f t="shared" si="3"/>
        <v>885</v>
      </c>
      <c r="AI353" s="82">
        <f t="shared" si="4"/>
        <v>882</v>
      </c>
      <c r="AJ353" s="82">
        <f t="shared" si="5"/>
        <v>0.99661016949152548</v>
      </c>
      <c r="AK353" s="82">
        <f t="shared" si="6"/>
        <v>1310</v>
      </c>
      <c r="AL353" s="82">
        <f t="shared" si="7"/>
        <v>1310</v>
      </c>
      <c r="AM353" s="82">
        <f t="shared" si="8"/>
        <v>1</v>
      </c>
    </row>
    <row r="354" spans="1:39" ht="15.75" customHeight="1" x14ac:dyDescent="0.3">
      <c r="A354" s="53">
        <v>352</v>
      </c>
      <c r="B354" s="53"/>
      <c r="C354" s="137" t="s">
        <v>599</v>
      </c>
      <c r="D354" s="137">
        <v>8</v>
      </c>
      <c r="E354" s="53" t="s">
        <v>383</v>
      </c>
      <c r="F354" s="53" t="s">
        <v>391</v>
      </c>
      <c r="G354" s="151">
        <f>JAN!E353</f>
        <v>39</v>
      </c>
      <c r="H354" s="151">
        <f>FEB!E353</f>
        <v>109</v>
      </c>
      <c r="I354" s="151">
        <f>MAR!E353</f>
        <v>99</v>
      </c>
      <c r="J354" s="151">
        <f>APR!E353</f>
        <v>30</v>
      </c>
      <c r="K354" s="151">
        <f>MEI!E353</f>
        <v>91</v>
      </c>
      <c r="L354" s="151">
        <f>JUN!E353</f>
        <v>118</v>
      </c>
      <c r="M354" s="151">
        <f>JUL!E353</f>
        <v>68</v>
      </c>
      <c r="N354" s="151">
        <f>AGS!E353</f>
        <v>166</v>
      </c>
      <c r="O354" s="151">
        <f>SEPT!E353</f>
        <v>143</v>
      </c>
      <c r="P354" s="151">
        <f>OKT!E353</f>
        <v>165</v>
      </c>
      <c r="Q354" s="151">
        <f>NOV!E353</f>
        <v>71</v>
      </c>
      <c r="R354" s="151">
        <f>DES!E353</f>
        <v>72</v>
      </c>
      <c r="S354" s="151">
        <f>JAN!H353</f>
        <v>39</v>
      </c>
      <c r="T354" s="151">
        <f>FEB!H353</f>
        <v>109</v>
      </c>
      <c r="U354" s="151">
        <f>MAR!H353</f>
        <v>99</v>
      </c>
      <c r="V354" s="151">
        <f>APR!H353</f>
        <v>30</v>
      </c>
      <c r="W354" s="151">
        <f>MEI!H353</f>
        <v>91</v>
      </c>
      <c r="X354" s="151">
        <f>JUN!H353</f>
        <v>118</v>
      </c>
      <c r="Y354" s="151">
        <f>JUL!H353</f>
        <v>68</v>
      </c>
      <c r="Z354" s="151">
        <f>AGS!H353</f>
        <v>166</v>
      </c>
      <c r="AA354" s="151">
        <f>SEPT!H353</f>
        <v>143</v>
      </c>
      <c r="AB354" s="151">
        <f>OKT!H353</f>
        <v>165</v>
      </c>
      <c r="AC354" s="151">
        <f>NOV!H353</f>
        <v>71</v>
      </c>
      <c r="AD354" s="151">
        <f>DES!H353</f>
        <v>72</v>
      </c>
      <c r="AE354" s="151">
        <f t="shared" si="0"/>
        <v>1171</v>
      </c>
      <c r="AF354" s="151">
        <f t="shared" si="1"/>
        <v>1171</v>
      </c>
      <c r="AG354" s="152">
        <f t="shared" si="2"/>
        <v>1</v>
      </c>
      <c r="AH354" s="82">
        <f t="shared" si="3"/>
        <v>486</v>
      </c>
      <c r="AI354" s="82">
        <f t="shared" si="4"/>
        <v>486</v>
      </c>
      <c r="AJ354" s="82">
        <f t="shared" si="5"/>
        <v>1</v>
      </c>
      <c r="AK354" s="82">
        <f t="shared" si="6"/>
        <v>685</v>
      </c>
      <c r="AL354" s="82">
        <f t="shared" si="7"/>
        <v>685</v>
      </c>
      <c r="AM354" s="82">
        <f t="shared" si="8"/>
        <v>1</v>
      </c>
    </row>
    <row r="355" spans="1:39" ht="15.75" customHeight="1" x14ac:dyDescent="0.3">
      <c r="A355" s="53">
        <v>353</v>
      </c>
      <c r="B355" s="53"/>
      <c r="C355" s="137" t="s">
        <v>599</v>
      </c>
      <c r="D355" s="137">
        <v>9</v>
      </c>
      <c r="E355" s="53" t="s">
        <v>383</v>
      </c>
      <c r="F355" s="53" t="s">
        <v>392</v>
      </c>
      <c r="G355" s="151">
        <f>JAN!E354</f>
        <v>252</v>
      </c>
      <c r="H355" s="151">
        <f>FEB!E354</f>
        <v>232</v>
      </c>
      <c r="I355" s="151">
        <f>MAR!E354</f>
        <v>209</v>
      </c>
      <c r="J355" s="151">
        <f>APR!E354</f>
        <v>174</v>
      </c>
      <c r="K355" s="151">
        <f>MEI!E354</f>
        <v>332</v>
      </c>
      <c r="L355" s="151">
        <f>JUN!E354</f>
        <v>234</v>
      </c>
      <c r="M355" s="151">
        <f>JUL!E354</f>
        <v>221</v>
      </c>
      <c r="N355" s="151">
        <f>AGS!E354</f>
        <v>305</v>
      </c>
      <c r="O355" s="151">
        <f>SEPT!E354</f>
        <v>232</v>
      </c>
      <c r="P355" s="151">
        <f>OKT!E354</f>
        <v>230</v>
      </c>
      <c r="Q355" s="151">
        <f>NOV!E354</f>
        <v>411</v>
      </c>
      <c r="R355" s="151">
        <f>DES!E354</f>
        <v>245</v>
      </c>
      <c r="S355" s="151">
        <f>JAN!H354</f>
        <v>252</v>
      </c>
      <c r="T355" s="151">
        <f>FEB!H354</f>
        <v>232</v>
      </c>
      <c r="U355" s="151">
        <f>MAR!H354</f>
        <v>209</v>
      </c>
      <c r="V355" s="151">
        <f>APR!H354</f>
        <v>174</v>
      </c>
      <c r="W355" s="151">
        <f>MEI!H354</f>
        <v>332</v>
      </c>
      <c r="X355" s="151">
        <f>JUN!H354</f>
        <v>234</v>
      </c>
      <c r="Y355" s="151">
        <f>JUL!H354</f>
        <v>221</v>
      </c>
      <c r="Z355" s="151">
        <f>AGS!H354</f>
        <v>305</v>
      </c>
      <c r="AA355" s="151">
        <f>SEPT!H354</f>
        <v>232</v>
      </c>
      <c r="AB355" s="151">
        <f>OKT!H354</f>
        <v>230</v>
      </c>
      <c r="AC355" s="151">
        <f>NOV!H354</f>
        <v>411</v>
      </c>
      <c r="AD355" s="151">
        <f>DES!H354</f>
        <v>245</v>
      </c>
      <c r="AE355" s="151">
        <f t="shared" si="0"/>
        <v>3077</v>
      </c>
      <c r="AF355" s="151">
        <f t="shared" si="1"/>
        <v>3077</v>
      </c>
      <c r="AG355" s="152">
        <f t="shared" si="2"/>
        <v>1</v>
      </c>
      <c r="AH355" s="82">
        <f t="shared" si="3"/>
        <v>1433</v>
      </c>
      <c r="AI355" s="82">
        <f t="shared" si="4"/>
        <v>1433</v>
      </c>
      <c r="AJ355" s="82">
        <f t="shared" si="5"/>
        <v>1</v>
      </c>
      <c r="AK355" s="82">
        <f t="shared" si="6"/>
        <v>1644</v>
      </c>
      <c r="AL355" s="82">
        <f t="shared" si="7"/>
        <v>1644</v>
      </c>
      <c r="AM355" s="82">
        <f t="shared" si="8"/>
        <v>1</v>
      </c>
    </row>
    <row r="356" spans="1:39" ht="15.75" customHeight="1" x14ac:dyDescent="0.3">
      <c r="A356" s="53">
        <v>354</v>
      </c>
      <c r="B356" s="53"/>
      <c r="C356" s="137" t="s">
        <v>599</v>
      </c>
      <c r="D356" s="137">
        <v>10</v>
      </c>
      <c r="E356" s="53" t="s">
        <v>383</v>
      </c>
      <c r="F356" s="53" t="s">
        <v>393</v>
      </c>
      <c r="G356" s="151">
        <f>JAN!E355</f>
        <v>66</v>
      </c>
      <c r="H356" s="151">
        <f>FEB!E355</f>
        <v>0</v>
      </c>
      <c r="I356" s="151">
        <f>MAR!E355</f>
        <v>0</v>
      </c>
      <c r="J356" s="151">
        <f>APR!E355</f>
        <v>0</v>
      </c>
      <c r="K356" s="151">
        <f>MEI!E355</f>
        <v>207</v>
      </c>
      <c r="L356" s="151">
        <f>JUN!E355</f>
        <v>170</v>
      </c>
      <c r="M356" s="151">
        <f>JUL!E355</f>
        <v>88</v>
      </c>
      <c r="N356" s="151">
        <f>AGS!E355</f>
        <v>138</v>
      </c>
      <c r="O356" s="151">
        <f>SEPT!E355</f>
        <v>96</v>
      </c>
      <c r="P356" s="151">
        <f>OKT!E355</f>
        <v>106</v>
      </c>
      <c r="Q356" s="151">
        <f>NOV!E355</f>
        <v>90</v>
      </c>
      <c r="R356" s="151">
        <f>DES!E355</f>
        <v>66</v>
      </c>
      <c r="S356" s="151">
        <f>JAN!H355</f>
        <v>50</v>
      </c>
      <c r="T356" s="151">
        <f>FEB!H355</f>
        <v>0</v>
      </c>
      <c r="U356" s="151">
        <f>MAR!H355</f>
        <v>225</v>
      </c>
      <c r="V356" s="151">
        <f>APR!H355</f>
        <v>0</v>
      </c>
      <c r="W356" s="151">
        <f>MEI!H355</f>
        <v>180</v>
      </c>
      <c r="X356" s="151">
        <f>JUN!H355</f>
        <v>151</v>
      </c>
      <c r="Y356" s="151">
        <f>JUL!H355</f>
        <v>75</v>
      </c>
      <c r="Z356" s="151">
        <f>AGS!H355</f>
        <v>111</v>
      </c>
      <c r="AA356" s="151">
        <f>SEPT!H355</f>
        <v>81</v>
      </c>
      <c r="AB356" s="151">
        <f>OKT!H355</f>
        <v>82</v>
      </c>
      <c r="AC356" s="151">
        <f>NOV!H355</f>
        <v>73</v>
      </c>
      <c r="AD356" s="151">
        <f>DES!H355</f>
        <v>66</v>
      </c>
      <c r="AE356" s="151">
        <f t="shared" si="0"/>
        <v>1027</v>
      </c>
      <c r="AF356" s="151">
        <f t="shared" si="1"/>
        <v>1094</v>
      </c>
      <c r="AG356" s="152">
        <f t="shared" si="2"/>
        <v>1.0652385589094451</v>
      </c>
      <c r="AH356" s="82">
        <f t="shared" si="3"/>
        <v>443</v>
      </c>
      <c r="AI356" s="82">
        <f t="shared" si="4"/>
        <v>606</v>
      </c>
      <c r="AJ356" s="82">
        <f t="shared" si="5"/>
        <v>1.3679458239277653</v>
      </c>
      <c r="AK356" s="82">
        <f t="shared" si="6"/>
        <v>584</v>
      </c>
      <c r="AL356" s="82">
        <f t="shared" si="7"/>
        <v>488</v>
      </c>
      <c r="AM356" s="82">
        <f t="shared" si="8"/>
        <v>0.83561643835616439</v>
      </c>
    </row>
    <row r="357" spans="1:39" ht="15.75" customHeight="1" x14ac:dyDescent="0.3">
      <c r="A357" s="53">
        <v>355</v>
      </c>
      <c r="B357" s="53"/>
      <c r="C357" s="137" t="s">
        <v>599</v>
      </c>
      <c r="D357" s="137">
        <v>11</v>
      </c>
      <c r="E357" s="53" t="s">
        <v>383</v>
      </c>
      <c r="F357" s="53" t="s">
        <v>394</v>
      </c>
      <c r="G357" s="151">
        <f>JAN!E356</f>
        <v>88</v>
      </c>
      <c r="H357" s="151">
        <f>FEB!E356</f>
        <v>90</v>
      </c>
      <c r="I357" s="151">
        <f>MAR!E356</f>
        <v>62</v>
      </c>
      <c r="J357" s="151">
        <f>APR!E356</f>
        <v>74</v>
      </c>
      <c r="K357" s="151">
        <f>MEI!E356</f>
        <v>86</v>
      </c>
      <c r="L357" s="151">
        <f>JUN!E356</f>
        <v>71</v>
      </c>
      <c r="M357" s="151">
        <f>JUL!E356</f>
        <v>117</v>
      </c>
      <c r="N357" s="151">
        <f>AGS!E356</f>
        <v>76</v>
      </c>
      <c r="O357" s="151">
        <f>SEPT!E356</f>
        <v>76</v>
      </c>
      <c r="P357" s="151">
        <f>OKT!E356</f>
        <v>86</v>
      </c>
      <c r="Q357" s="151">
        <f>NOV!E356</f>
        <v>105</v>
      </c>
      <c r="R357" s="151">
        <f>DES!E356</f>
        <v>62</v>
      </c>
      <c r="S357" s="151">
        <f>JAN!H356</f>
        <v>88</v>
      </c>
      <c r="T357" s="151">
        <f>FEB!H356</f>
        <v>90</v>
      </c>
      <c r="U357" s="151">
        <f>MAR!H356</f>
        <v>62</v>
      </c>
      <c r="V357" s="151">
        <f>APR!H356</f>
        <v>74</v>
      </c>
      <c r="W357" s="151">
        <f>MEI!H356</f>
        <v>86</v>
      </c>
      <c r="X357" s="151">
        <f>JUN!H356</f>
        <v>68</v>
      </c>
      <c r="Y357" s="151">
        <f>JUL!H356</f>
        <v>111</v>
      </c>
      <c r="Z357" s="151">
        <f>AGS!H356</f>
        <v>76</v>
      </c>
      <c r="AA357" s="151">
        <f>SEPT!H356</f>
        <v>76</v>
      </c>
      <c r="AB357" s="151">
        <f>OKT!H356</f>
        <v>86</v>
      </c>
      <c r="AC357" s="151">
        <f>NOV!H356</f>
        <v>104</v>
      </c>
      <c r="AD357" s="151">
        <f>DES!H356</f>
        <v>62</v>
      </c>
      <c r="AE357" s="151">
        <f t="shared" si="0"/>
        <v>993</v>
      </c>
      <c r="AF357" s="151">
        <f t="shared" si="1"/>
        <v>983</v>
      </c>
      <c r="AG357" s="152">
        <f t="shared" si="2"/>
        <v>0.98992950654582079</v>
      </c>
      <c r="AH357" s="82">
        <f t="shared" si="3"/>
        <v>471</v>
      </c>
      <c r="AI357" s="82">
        <f t="shared" si="4"/>
        <v>468</v>
      </c>
      <c r="AJ357" s="82">
        <f t="shared" si="5"/>
        <v>0.99363057324840764</v>
      </c>
      <c r="AK357" s="82">
        <f t="shared" si="6"/>
        <v>522</v>
      </c>
      <c r="AL357" s="82">
        <f t="shared" si="7"/>
        <v>515</v>
      </c>
      <c r="AM357" s="82">
        <f t="shared" si="8"/>
        <v>0.98659003831417624</v>
      </c>
    </row>
    <row r="358" spans="1:39" ht="15.75" customHeight="1" x14ac:dyDescent="0.3">
      <c r="A358" s="53">
        <v>356</v>
      </c>
      <c r="B358" s="53"/>
      <c r="C358" s="137" t="s">
        <v>599</v>
      </c>
      <c r="D358" s="137">
        <v>12</v>
      </c>
      <c r="E358" s="53" t="s">
        <v>383</v>
      </c>
      <c r="F358" s="53" t="s">
        <v>395</v>
      </c>
      <c r="G358" s="151">
        <f>JAN!E357</f>
        <v>415</v>
      </c>
      <c r="H358" s="151">
        <f>FEB!E357</f>
        <v>348</v>
      </c>
      <c r="I358" s="151">
        <f>MAR!E357</f>
        <v>295</v>
      </c>
      <c r="J358" s="151">
        <f>APR!E357</f>
        <v>294</v>
      </c>
      <c r="K358" s="151">
        <f>MEI!E357</f>
        <v>971</v>
      </c>
      <c r="L358" s="151">
        <f>JUN!E357</f>
        <v>243</v>
      </c>
      <c r="M358" s="151">
        <f>JUL!E357</f>
        <v>1.2589999999999999</v>
      </c>
      <c r="N358" s="151">
        <f>AGS!E357</f>
        <v>566</v>
      </c>
      <c r="O358" s="151">
        <f>SEPT!E357</f>
        <v>366</v>
      </c>
      <c r="P358" s="151">
        <f>OKT!E357</f>
        <v>279</v>
      </c>
      <c r="Q358" s="151">
        <f>NOV!E357</f>
        <v>334</v>
      </c>
      <c r="R358" s="151">
        <f>DES!E357</f>
        <v>146</v>
      </c>
      <c r="S358" s="151">
        <f>JAN!H357</f>
        <v>413</v>
      </c>
      <c r="T358" s="151">
        <f>FEB!H357</f>
        <v>348</v>
      </c>
      <c r="U358" s="151">
        <f>MAR!H357</f>
        <v>295</v>
      </c>
      <c r="V358" s="151">
        <f>APR!H357</f>
        <v>294</v>
      </c>
      <c r="W358" s="151">
        <f>MEI!H357</f>
        <v>971</v>
      </c>
      <c r="X358" s="151">
        <f>JUN!H357</f>
        <v>243</v>
      </c>
      <c r="Y358" s="151">
        <f>JUL!H357</f>
        <v>1259</v>
      </c>
      <c r="Z358" s="151">
        <f>AGS!H357</f>
        <v>566</v>
      </c>
      <c r="AA358" s="151">
        <f>SEPT!H357</f>
        <v>366</v>
      </c>
      <c r="AB358" s="151">
        <f>OKT!H357</f>
        <v>279</v>
      </c>
      <c r="AC358" s="151">
        <f>NOV!H357</f>
        <v>331</v>
      </c>
      <c r="AD358" s="151">
        <f>DES!H357</f>
        <v>146</v>
      </c>
      <c r="AE358" s="151">
        <f t="shared" si="0"/>
        <v>4258.259</v>
      </c>
      <c r="AF358" s="151">
        <f t="shared" si="1"/>
        <v>5511</v>
      </c>
      <c r="AG358" s="152">
        <f t="shared" si="2"/>
        <v>1.2941908888116012</v>
      </c>
      <c r="AH358" s="82">
        <f t="shared" si="3"/>
        <v>2566</v>
      </c>
      <c r="AI358" s="82">
        <f t="shared" si="4"/>
        <v>2564</v>
      </c>
      <c r="AJ358" s="82">
        <f t="shared" si="5"/>
        <v>0.99922057677318787</v>
      </c>
      <c r="AK358" s="82">
        <f t="shared" si="6"/>
        <v>1692.259</v>
      </c>
      <c r="AL358" s="82">
        <f t="shared" si="7"/>
        <v>2947</v>
      </c>
      <c r="AM358" s="82">
        <f t="shared" si="8"/>
        <v>1.7414591974396354</v>
      </c>
    </row>
    <row r="359" spans="1:39" ht="15.75" customHeight="1" x14ac:dyDescent="0.3">
      <c r="A359" s="53">
        <v>357</v>
      </c>
      <c r="B359" s="53"/>
      <c r="C359" s="137" t="s">
        <v>599</v>
      </c>
      <c r="D359" s="137">
        <v>13</v>
      </c>
      <c r="E359" s="53" t="s">
        <v>383</v>
      </c>
      <c r="F359" s="53" t="s">
        <v>396</v>
      </c>
      <c r="G359" s="151">
        <f>JAN!E358</f>
        <v>61</v>
      </c>
      <c r="H359" s="151">
        <f>FEB!E358</f>
        <v>141</v>
      </c>
      <c r="I359" s="151">
        <f>MAR!E358</f>
        <v>68</v>
      </c>
      <c r="J359" s="151">
        <f>APR!E358</f>
        <v>2</v>
      </c>
      <c r="K359" s="151">
        <f>MEI!E358</f>
        <v>51</v>
      </c>
      <c r="L359" s="151">
        <f>JUN!E358</f>
        <v>43</v>
      </c>
      <c r="M359" s="151">
        <f>JUL!E358</f>
        <v>61</v>
      </c>
      <c r="N359" s="151">
        <f>AGS!E358</f>
        <v>295</v>
      </c>
      <c r="O359" s="151">
        <f>SEPT!E358</f>
        <v>194</v>
      </c>
      <c r="P359" s="151">
        <f>OKT!E358</f>
        <v>72</v>
      </c>
      <c r="Q359" s="151">
        <f>NOV!E358</f>
        <v>133</v>
      </c>
      <c r="R359" s="151">
        <f>DES!E358</f>
        <v>74</v>
      </c>
      <c r="S359" s="151">
        <f>JAN!H358</f>
        <v>61</v>
      </c>
      <c r="T359" s="151">
        <f>FEB!H358</f>
        <v>141</v>
      </c>
      <c r="U359" s="151">
        <f>MAR!H358</f>
        <v>68</v>
      </c>
      <c r="V359" s="151">
        <f>APR!H358</f>
        <v>2</v>
      </c>
      <c r="W359" s="151">
        <f>MEI!H358</f>
        <v>51</v>
      </c>
      <c r="X359" s="151">
        <f>JUN!H358</f>
        <v>43</v>
      </c>
      <c r="Y359" s="151">
        <f>JUL!H358</f>
        <v>61</v>
      </c>
      <c r="Z359" s="151">
        <f>AGS!H358</f>
        <v>295</v>
      </c>
      <c r="AA359" s="151">
        <f>SEPT!H358</f>
        <v>194</v>
      </c>
      <c r="AB359" s="151">
        <f>OKT!H358</f>
        <v>72</v>
      </c>
      <c r="AC359" s="151">
        <f>NOV!H358</f>
        <v>133</v>
      </c>
      <c r="AD359" s="151">
        <f>DES!H358</f>
        <v>74</v>
      </c>
      <c r="AE359" s="151">
        <f t="shared" si="0"/>
        <v>1195</v>
      </c>
      <c r="AF359" s="151">
        <f t="shared" si="1"/>
        <v>1195</v>
      </c>
      <c r="AG359" s="152">
        <f t="shared" si="2"/>
        <v>1</v>
      </c>
      <c r="AH359" s="82">
        <f t="shared" si="3"/>
        <v>366</v>
      </c>
      <c r="AI359" s="82">
        <f t="shared" si="4"/>
        <v>366</v>
      </c>
      <c r="AJ359" s="82">
        <f t="shared" si="5"/>
        <v>1</v>
      </c>
      <c r="AK359" s="82">
        <f t="shared" si="6"/>
        <v>829</v>
      </c>
      <c r="AL359" s="82">
        <f t="shared" si="7"/>
        <v>829</v>
      </c>
      <c r="AM359" s="82">
        <f t="shared" si="8"/>
        <v>1</v>
      </c>
    </row>
    <row r="360" spans="1:39" ht="15.75" customHeight="1" x14ac:dyDescent="0.3">
      <c r="A360" s="53">
        <v>358</v>
      </c>
      <c r="B360" s="53"/>
      <c r="C360" s="137" t="s">
        <v>591</v>
      </c>
      <c r="D360" s="137">
        <v>14</v>
      </c>
      <c r="E360" s="53" t="s">
        <v>383</v>
      </c>
      <c r="F360" s="53" t="s">
        <v>397</v>
      </c>
      <c r="G360" s="151">
        <f>JAN!E359</f>
        <v>145</v>
      </c>
      <c r="H360" s="151">
        <f>FEB!E359</f>
        <v>0</v>
      </c>
      <c r="I360" s="151">
        <f>MAR!E359</f>
        <v>0</v>
      </c>
      <c r="J360" s="151">
        <f>APR!E359</f>
        <v>0</v>
      </c>
      <c r="K360" s="151">
        <f>MEI!E359</f>
        <v>188</v>
      </c>
      <c r="L360" s="151">
        <f>JUN!E359</f>
        <v>254</v>
      </c>
      <c r="M360" s="151">
        <f>JUL!E359</f>
        <v>263</v>
      </c>
      <c r="N360" s="151">
        <f>AGS!E359</f>
        <v>156</v>
      </c>
      <c r="O360" s="151">
        <f>SEPT!E359</f>
        <v>325</v>
      </c>
      <c r="P360" s="151">
        <f>OKT!E359</f>
        <v>112</v>
      </c>
      <c r="Q360" s="151">
        <f>NOV!E359</f>
        <v>183</v>
      </c>
      <c r="R360" s="151">
        <f>DES!E359</f>
        <v>311</v>
      </c>
      <c r="S360" s="151">
        <f>JAN!H359</f>
        <v>145</v>
      </c>
      <c r="T360" s="151">
        <f>FEB!H359</f>
        <v>0</v>
      </c>
      <c r="U360" s="151">
        <f>MAR!H359</f>
        <v>71</v>
      </c>
      <c r="V360" s="151">
        <f>APR!H359</f>
        <v>0</v>
      </c>
      <c r="W360" s="151">
        <f>MEI!H359</f>
        <v>188</v>
      </c>
      <c r="X360" s="151">
        <f>JUN!H359</f>
        <v>254</v>
      </c>
      <c r="Y360" s="151">
        <f>JUL!H359</f>
        <v>263</v>
      </c>
      <c r="Z360" s="151">
        <f>AGS!H359</f>
        <v>156</v>
      </c>
      <c r="AA360" s="151">
        <f>SEPT!H359</f>
        <v>325</v>
      </c>
      <c r="AB360" s="151">
        <f>OKT!H359</f>
        <v>112</v>
      </c>
      <c r="AC360" s="151">
        <f>NOV!H359</f>
        <v>183</v>
      </c>
      <c r="AD360" s="151">
        <f>DES!H359</f>
        <v>311</v>
      </c>
      <c r="AE360" s="151">
        <f t="shared" si="0"/>
        <v>1937</v>
      </c>
      <c r="AF360" s="151">
        <f t="shared" si="1"/>
        <v>2008</v>
      </c>
      <c r="AG360" s="152">
        <f t="shared" si="2"/>
        <v>1.036654620547238</v>
      </c>
      <c r="AH360" s="82">
        <f t="shared" si="3"/>
        <v>587</v>
      </c>
      <c r="AI360" s="82">
        <f t="shared" si="4"/>
        <v>658</v>
      </c>
      <c r="AJ360" s="82">
        <f t="shared" si="5"/>
        <v>1.120954003407155</v>
      </c>
      <c r="AK360" s="82">
        <f t="shared" si="6"/>
        <v>1350</v>
      </c>
      <c r="AL360" s="82">
        <f t="shared" si="7"/>
        <v>1350</v>
      </c>
      <c r="AM360" s="82">
        <f t="shared" si="8"/>
        <v>1</v>
      </c>
    </row>
    <row r="361" spans="1:39" ht="15.75" customHeight="1" x14ac:dyDescent="0.3">
      <c r="A361" s="53">
        <v>359</v>
      </c>
      <c r="B361" s="53"/>
      <c r="C361" s="137" t="s">
        <v>599</v>
      </c>
      <c r="D361" s="267">
        <v>1</v>
      </c>
      <c r="E361" s="268" t="s">
        <v>398</v>
      </c>
      <c r="F361" s="268" t="s">
        <v>399</v>
      </c>
      <c r="G361" s="269">
        <f>JAN!E360</f>
        <v>51</v>
      </c>
      <c r="H361" s="269">
        <f>FEB!E360</f>
        <v>14</v>
      </c>
      <c r="I361" s="269">
        <f>MAR!E360</f>
        <v>14</v>
      </c>
      <c r="J361" s="269">
        <f>APR!E360</f>
        <v>26</v>
      </c>
      <c r="K361" s="269">
        <f>MEI!E360</f>
        <v>21</v>
      </c>
      <c r="L361" s="269">
        <f>JUN!E360</f>
        <v>12</v>
      </c>
      <c r="M361" s="269">
        <f>JUL!E360</f>
        <v>12</v>
      </c>
      <c r="N361" s="269">
        <f>AGS!E360</f>
        <v>9</v>
      </c>
      <c r="O361" s="269">
        <f>SEPT!E360</f>
        <v>6</v>
      </c>
      <c r="P361" s="269">
        <f>OKT!E360</f>
        <v>14</v>
      </c>
      <c r="Q361" s="269">
        <f>NOV!E360</f>
        <v>15</v>
      </c>
      <c r="R361" s="269">
        <f>DES!E360</f>
        <v>83</v>
      </c>
      <c r="S361" s="269">
        <f>JAN!H360</f>
        <v>51</v>
      </c>
      <c r="T361" s="269">
        <f>FEB!H360</f>
        <v>14</v>
      </c>
      <c r="U361" s="269">
        <f>MAR!H360</f>
        <v>14</v>
      </c>
      <c r="V361" s="269">
        <f>APR!H360</f>
        <v>26</v>
      </c>
      <c r="W361" s="269">
        <f>MEI!H360</f>
        <v>21</v>
      </c>
      <c r="X361" s="269">
        <f>JUN!H360</f>
        <v>12</v>
      </c>
      <c r="Y361" s="269">
        <f>JUL!H360</f>
        <v>12</v>
      </c>
      <c r="Z361" s="269">
        <f>AGS!H360</f>
        <v>9</v>
      </c>
      <c r="AA361" s="269">
        <f>SEPT!H360</f>
        <v>6</v>
      </c>
      <c r="AB361" s="269">
        <f>OKT!H360</f>
        <v>14</v>
      </c>
      <c r="AC361" s="269">
        <f>NOV!H360</f>
        <v>15</v>
      </c>
      <c r="AD361" s="269">
        <f>DES!H360</f>
        <v>83</v>
      </c>
      <c r="AE361" s="269">
        <f t="shared" si="0"/>
        <v>277</v>
      </c>
      <c r="AF361" s="269">
        <f t="shared" si="1"/>
        <v>277</v>
      </c>
      <c r="AG361" s="270">
        <f t="shared" si="2"/>
        <v>1</v>
      </c>
      <c r="AH361" s="271">
        <f t="shared" si="3"/>
        <v>138</v>
      </c>
      <c r="AI361" s="271">
        <f t="shared" si="4"/>
        <v>138</v>
      </c>
      <c r="AJ361" s="271">
        <f t="shared" si="5"/>
        <v>1</v>
      </c>
      <c r="AK361" s="271">
        <f t="shared" si="6"/>
        <v>139</v>
      </c>
      <c r="AL361" s="271">
        <f t="shared" si="7"/>
        <v>139</v>
      </c>
      <c r="AM361" s="271">
        <f t="shared" si="8"/>
        <v>1</v>
      </c>
    </row>
    <row r="362" spans="1:39" ht="15.75" customHeight="1" x14ac:dyDescent="0.3">
      <c r="A362" s="53">
        <v>360</v>
      </c>
      <c r="B362" s="53"/>
      <c r="C362" s="137" t="s">
        <v>599</v>
      </c>
      <c r="D362" s="267">
        <v>2</v>
      </c>
      <c r="E362" s="268" t="s">
        <v>398</v>
      </c>
      <c r="F362" s="268" t="s">
        <v>400</v>
      </c>
      <c r="G362" s="269">
        <f>JAN!E361</f>
        <v>120</v>
      </c>
      <c r="H362" s="269">
        <f>FEB!E361</f>
        <v>77</v>
      </c>
      <c r="I362" s="269">
        <f>MAR!E361</f>
        <v>115</v>
      </c>
      <c r="J362" s="269">
        <f>APR!E361</f>
        <v>82</v>
      </c>
      <c r="K362" s="269">
        <f>MEI!E361</f>
        <v>51</v>
      </c>
      <c r="L362" s="269">
        <f>JUN!E361</f>
        <v>52</v>
      </c>
      <c r="M362" s="269">
        <f>JUL!E361</f>
        <v>52</v>
      </c>
      <c r="N362" s="269">
        <f>AGS!E361</f>
        <v>41</v>
      </c>
      <c r="O362" s="269">
        <f>SEPT!E361</f>
        <v>44</v>
      </c>
      <c r="P362" s="269">
        <f>OKT!E361</f>
        <v>32</v>
      </c>
      <c r="Q362" s="269">
        <f>NOV!E361</f>
        <v>41</v>
      </c>
      <c r="R362" s="269">
        <f>DES!E361</f>
        <v>39</v>
      </c>
      <c r="S362" s="269">
        <f>JAN!H361</f>
        <v>120</v>
      </c>
      <c r="T362" s="269">
        <f>FEB!H361</f>
        <v>77</v>
      </c>
      <c r="U362" s="269">
        <f>MAR!H361</f>
        <v>115</v>
      </c>
      <c r="V362" s="269">
        <f>APR!H361</f>
        <v>82</v>
      </c>
      <c r="W362" s="269">
        <f>MEI!H361</f>
        <v>51</v>
      </c>
      <c r="X362" s="269">
        <f>JUN!H361</f>
        <v>52</v>
      </c>
      <c r="Y362" s="269">
        <f>JUL!H361</f>
        <v>52</v>
      </c>
      <c r="Z362" s="269">
        <f>AGS!H361</f>
        <v>41</v>
      </c>
      <c r="AA362" s="269">
        <f>SEPT!H361</f>
        <v>44</v>
      </c>
      <c r="AB362" s="269">
        <f>OKT!H361</f>
        <v>32</v>
      </c>
      <c r="AC362" s="269">
        <f>NOV!H361</f>
        <v>41</v>
      </c>
      <c r="AD362" s="269">
        <f>DES!H361</f>
        <v>39</v>
      </c>
      <c r="AE362" s="269">
        <f t="shared" si="0"/>
        <v>746</v>
      </c>
      <c r="AF362" s="269">
        <f t="shared" si="1"/>
        <v>746</v>
      </c>
      <c r="AG362" s="270">
        <f t="shared" si="2"/>
        <v>1</v>
      </c>
      <c r="AH362" s="271">
        <f t="shared" si="3"/>
        <v>497</v>
      </c>
      <c r="AI362" s="271">
        <f t="shared" si="4"/>
        <v>497</v>
      </c>
      <c r="AJ362" s="271">
        <f t="shared" si="5"/>
        <v>1</v>
      </c>
      <c r="AK362" s="271">
        <f t="shared" si="6"/>
        <v>249</v>
      </c>
      <c r="AL362" s="271">
        <f t="shared" si="7"/>
        <v>249</v>
      </c>
      <c r="AM362" s="271">
        <f t="shared" si="8"/>
        <v>1</v>
      </c>
    </row>
    <row r="363" spans="1:39" ht="15.75" customHeight="1" x14ac:dyDescent="0.3">
      <c r="A363" s="53">
        <v>361</v>
      </c>
      <c r="B363" s="53"/>
      <c r="C363" s="137" t="s">
        <v>599</v>
      </c>
      <c r="D363" s="267">
        <v>3</v>
      </c>
      <c r="E363" s="268" t="s">
        <v>398</v>
      </c>
      <c r="F363" s="268" t="s">
        <v>401</v>
      </c>
      <c r="G363" s="269">
        <f>JAN!E362</f>
        <v>241</v>
      </c>
      <c r="H363" s="269">
        <f>FEB!E362</f>
        <v>157</v>
      </c>
      <c r="I363" s="269">
        <f>MAR!E362</f>
        <v>202</v>
      </c>
      <c r="J363" s="269">
        <f>APR!E362</f>
        <v>168</v>
      </c>
      <c r="K363" s="269">
        <f>MEI!E362</f>
        <v>159</v>
      </c>
      <c r="L363" s="269">
        <f>JUN!E362</f>
        <v>229</v>
      </c>
      <c r="M363" s="269">
        <f>JUL!E362</f>
        <v>229</v>
      </c>
      <c r="N363" s="269">
        <f>AGS!E362</f>
        <v>292</v>
      </c>
      <c r="O363" s="269">
        <f>SEPT!E362</f>
        <v>191</v>
      </c>
      <c r="P363" s="269">
        <f>OKT!E362</f>
        <v>269</v>
      </c>
      <c r="Q363" s="269">
        <f>NOV!E362</f>
        <v>324</v>
      </c>
      <c r="R363" s="269">
        <f>DES!E362</f>
        <v>283</v>
      </c>
      <c r="S363" s="269">
        <f>JAN!H362</f>
        <v>241</v>
      </c>
      <c r="T363" s="269">
        <f>FEB!H362</f>
        <v>157</v>
      </c>
      <c r="U363" s="269">
        <f>MAR!H362</f>
        <v>202</v>
      </c>
      <c r="V363" s="269">
        <f>APR!H362</f>
        <v>168</v>
      </c>
      <c r="W363" s="269">
        <f>MEI!H362</f>
        <v>159</v>
      </c>
      <c r="X363" s="269">
        <f>JUN!H362</f>
        <v>229</v>
      </c>
      <c r="Y363" s="269">
        <f>JUL!H362</f>
        <v>229</v>
      </c>
      <c r="Z363" s="269">
        <f>AGS!H362</f>
        <v>292</v>
      </c>
      <c r="AA363" s="269">
        <f>SEPT!H362</f>
        <v>191</v>
      </c>
      <c r="AB363" s="269">
        <f>OKT!H362</f>
        <v>269</v>
      </c>
      <c r="AC363" s="269">
        <f>NOV!H362</f>
        <v>324</v>
      </c>
      <c r="AD363" s="269">
        <f>DES!H362</f>
        <v>283</v>
      </c>
      <c r="AE363" s="269">
        <f t="shared" si="0"/>
        <v>2744</v>
      </c>
      <c r="AF363" s="269">
        <f t="shared" si="1"/>
        <v>2744</v>
      </c>
      <c r="AG363" s="270">
        <f t="shared" si="2"/>
        <v>1</v>
      </c>
      <c r="AH363" s="271">
        <f t="shared" si="3"/>
        <v>1156</v>
      </c>
      <c r="AI363" s="271">
        <f t="shared" si="4"/>
        <v>1156</v>
      </c>
      <c r="AJ363" s="271">
        <f t="shared" si="5"/>
        <v>1</v>
      </c>
      <c r="AK363" s="271">
        <f t="shared" si="6"/>
        <v>1588</v>
      </c>
      <c r="AL363" s="271">
        <f t="shared" si="7"/>
        <v>1588</v>
      </c>
      <c r="AM363" s="271">
        <f t="shared" si="8"/>
        <v>1</v>
      </c>
    </row>
    <row r="364" spans="1:39" ht="15.75" customHeight="1" x14ac:dyDescent="0.3">
      <c r="A364" s="53">
        <v>362</v>
      </c>
      <c r="B364" s="53"/>
      <c r="C364" s="137" t="s">
        <v>601</v>
      </c>
      <c r="D364" s="267">
        <v>4</v>
      </c>
      <c r="E364" s="268" t="s">
        <v>398</v>
      </c>
      <c r="F364" s="268" t="s">
        <v>402</v>
      </c>
      <c r="G364" s="269">
        <f>JAN!E363</f>
        <v>190</v>
      </c>
      <c r="H364" s="269">
        <f>FEB!E363</f>
        <v>145</v>
      </c>
      <c r="I364" s="269">
        <f>MAR!E363</f>
        <v>142</v>
      </c>
      <c r="J364" s="269">
        <f>APR!E363</f>
        <v>118</v>
      </c>
      <c r="K364" s="269">
        <f>MEI!E363</f>
        <v>91</v>
      </c>
      <c r="L364" s="269">
        <f>JUN!E363</f>
        <v>37</v>
      </c>
      <c r="M364" s="269">
        <f>JUL!E363</f>
        <v>37</v>
      </c>
      <c r="N364" s="269">
        <f>AGS!E363</f>
        <v>16</v>
      </c>
      <c r="O364" s="269">
        <f>SEPT!E363</f>
        <v>14</v>
      </c>
      <c r="P364" s="269">
        <f>OKT!E363</f>
        <v>2</v>
      </c>
      <c r="Q364" s="269">
        <f>NOV!E363</f>
        <v>3</v>
      </c>
      <c r="R364" s="269">
        <f>DES!E363</f>
        <v>9</v>
      </c>
      <c r="S364" s="269">
        <f>JAN!H363</f>
        <v>190</v>
      </c>
      <c r="T364" s="269">
        <f>FEB!H363</f>
        <v>145</v>
      </c>
      <c r="U364" s="269">
        <f>MAR!H363</f>
        <v>142</v>
      </c>
      <c r="V364" s="269">
        <f>APR!H363</f>
        <v>118</v>
      </c>
      <c r="W364" s="269">
        <f>MEI!H363</f>
        <v>91</v>
      </c>
      <c r="X364" s="269">
        <f>JUN!H363</f>
        <v>37</v>
      </c>
      <c r="Y364" s="269">
        <f>JUL!H363</f>
        <v>37</v>
      </c>
      <c r="Z364" s="269">
        <f>AGS!H363</f>
        <v>16</v>
      </c>
      <c r="AA364" s="269">
        <f>SEPT!H363</f>
        <v>14</v>
      </c>
      <c r="AB364" s="269">
        <f>OKT!H363</f>
        <v>2</v>
      </c>
      <c r="AC364" s="269">
        <f>NOV!H363</f>
        <v>3</v>
      </c>
      <c r="AD364" s="269">
        <f>DES!H363</f>
        <v>9</v>
      </c>
      <c r="AE364" s="269">
        <f t="shared" si="0"/>
        <v>804</v>
      </c>
      <c r="AF364" s="269">
        <f t="shared" si="1"/>
        <v>804</v>
      </c>
      <c r="AG364" s="270">
        <f t="shared" si="2"/>
        <v>1</v>
      </c>
      <c r="AH364" s="271">
        <f t="shared" si="3"/>
        <v>723</v>
      </c>
      <c r="AI364" s="271">
        <f t="shared" si="4"/>
        <v>723</v>
      </c>
      <c r="AJ364" s="271">
        <f t="shared" si="5"/>
        <v>1</v>
      </c>
      <c r="AK364" s="271">
        <f t="shared" si="6"/>
        <v>81</v>
      </c>
      <c r="AL364" s="271">
        <f t="shared" si="7"/>
        <v>81</v>
      </c>
      <c r="AM364" s="271">
        <f t="shared" si="8"/>
        <v>1</v>
      </c>
    </row>
    <row r="365" spans="1:39" ht="15.75" customHeight="1" x14ac:dyDescent="0.3">
      <c r="A365" s="53">
        <v>363</v>
      </c>
      <c r="B365" s="53"/>
      <c r="C365" s="137" t="s">
        <v>591</v>
      </c>
      <c r="D365" s="267">
        <v>5</v>
      </c>
      <c r="E365" s="268" t="s">
        <v>398</v>
      </c>
      <c r="F365" s="268" t="s">
        <v>403</v>
      </c>
      <c r="G365" s="269">
        <f>JAN!E364</f>
        <v>7</v>
      </c>
      <c r="H365" s="269">
        <f>FEB!E364</f>
        <v>1</v>
      </c>
      <c r="I365" s="269">
        <f>MAR!E364</f>
        <v>5</v>
      </c>
      <c r="J365" s="269">
        <f>APR!E364</f>
        <v>1</v>
      </c>
      <c r="K365" s="269">
        <f>MEI!E364</f>
        <v>5</v>
      </c>
      <c r="L365" s="269">
        <f>JUN!E364</f>
        <v>0</v>
      </c>
      <c r="M365" s="269">
        <f>JUL!E364</f>
        <v>0</v>
      </c>
      <c r="N365" s="269">
        <f>AGS!E364</f>
        <v>2</v>
      </c>
      <c r="O365" s="269">
        <f>SEPT!E364</f>
        <v>2</v>
      </c>
      <c r="P365" s="269">
        <f>OKT!E364</f>
        <v>5</v>
      </c>
      <c r="Q365" s="269">
        <f>NOV!E364</f>
        <v>6</v>
      </c>
      <c r="R365" s="269">
        <f>DES!E364</f>
        <v>7</v>
      </c>
      <c r="S365" s="269">
        <f>JAN!H364</f>
        <v>7</v>
      </c>
      <c r="T365" s="269">
        <f>FEB!H364</f>
        <v>1</v>
      </c>
      <c r="U365" s="269">
        <f>MAR!H364</f>
        <v>5</v>
      </c>
      <c r="V365" s="269">
        <f>APR!H364</f>
        <v>1</v>
      </c>
      <c r="W365" s="269">
        <f>MEI!H364</f>
        <v>5</v>
      </c>
      <c r="X365" s="269">
        <f>JUN!H364</f>
        <v>0</v>
      </c>
      <c r="Y365" s="269">
        <f>JUL!H364</f>
        <v>0</v>
      </c>
      <c r="Z365" s="269">
        <f>AGS!H364</f>
        <v>2</v>
      </c>
      <c r="AA365" s="269">
        <f>SEPT!H364</f>
        <v>2</v>
      </c>
      <c r="AB365" s="269">
        <f>OKT!H364</f>
        <v>5</v>
      </c>
      <c r="AC365" s="269">
        <f>NOV!H364</f>
        <v>6</v>
      </c>
      <c r="AD365" s="269">
        <f>DES!H364</f>
        <v>7</v>
      </c>
      <c r="AE365" s="269">
        <f t="shared" si="0"/>
        <v>41</v>
      </c>
      <c r="AF365" s="269">
        <f t="shared" si="1"/>
        <v>41</v>
      </c>
      <c r="AG365" s="270">
        <f t="shared" si="2"/>
        <v>1</v>
      </c>
      <c r="AH365" s="271">
        <f t="shared" si="3"/>
        <v>19</v>
      </c>
      <c r="AI365" s="271">
        <f t="shared" si="4"/>
        <v>19</v>
      </c>
      <c r="AJ365" s="271">
        <f t="shared" si="5"/>
        <v>1</v>
      </c>
      <c r="AK365" s="271">
        <f t="shared" si="6"/>
        <v>22</v>
      </c>
      <c r="AL365" s="271">
        <f t="shared" si="7"/>
        <v>22</v>
      </c>
      <c r="AM365" s="271">
        <f t="shared" si="8"/>
        <v>1</v>
      </c>
    </row>
    <row r="366" spans="1:39" ht="15.75" customHeight="1" x14ac:dyDescent="0.3">
      <c r="A366" s="53">
        <v>364</v>
      </c>
      <c r="B366" s="53"/>
      <c r="C366" s="137" t="s">
        <v>599</v>
      </c>
      <c r="D366" s="267">
        <v>6</v>
      </c>
      <c r="E366" s="268" t="s">
        <v>398</v>
      </c>
      <c r="F366" s="268" t="s">
        <v>404</v>
      </c>
      <c r="G366" s="269">
        <f>JAN!E365</f>
        <v>55</v>
      </c>
      <c r="H366" s="269">
        <f>FEB!E365</f>
        <v>43</v>
      </c>
      <c r="I366" s="269">
        <f>MAR!E365</f>
        <v>44</v>
      </c>
      <c r="J366" s="269">
        <f>APR!E365</f>
        <v>30</v>
      </c>
      <c r="K366" s="269">
        <f>MEI!E365</f>
        <v>44</v>
      </c>
      <c r="L366" s="269">
        <f>JUN!E365</f>
        <v>38</v>
      </c>
      <c r="M366" s="269">
        <f>JUL!E365</f>
        <v>38</v>
      </c>
      <c r="N366" s="269">
        <f>AGS!E365</f>
        <v>34</v>
      </c>
      <c r="O366" s="269">
        <f>SEPT!E365</f>
        <v>20</v>
      </c>
      <c r="P366" s="269">
        <f>OKT!E365</f>
        <v>36</v>
      </c>
      <c r="Q366" s="269">
        <f>NOV!E365</f>
        <v>12</v>
      </c>
      <c r="R366" s="269">
        <f>DES!E365</f>
        <v>6</v>
      </c>
      <c r="S366" s="269">
        <f>JAN!H365</f>
        <v>55</v>
      </c>
      <c r="T366" s="269">
        <f>FEB!H365</f>
        <v>43</v>
      </c>
      <c r="U366" s="269">
        <f>MAR!H365</f>
        <v>44</v>
      </c>
      <c r="V366" s="269">
        <f>APR!H365</f>
        <v>30</v>
      </c>
      <c r="W366" s="269">
        <f>MEI!H365</f>
        <v>44</v>
      </c>
      <c r="X366" s="269">
        <f>JUN!H365</f>
        <v>38</v>
      </c>
      <c r="Y366" s="269">
        <f>JUL!H365</f>
        <v>38</v>
      </c>
      <c r="Z366" s="269">
        <f>AGS!H365</f>
        <v>34</v>
      </c>
      <c r="AA366" s="269">
        <f>SEPT!H365</f>
        <v>20</v>
      </c>
      <c r="AB366" s="269">
        <f>OKT!H365</f>
        <v>36</v>
      </c>
      <c r="AC366" s="269">
        <f>NOV!H365</f>
        <v>12</v>
      </c>
      <c r="AD366" s="269">
        <f>DES!H365</f>
        <v>6</v>
      </c>
      <c r="AE366" s="269">
        <f t="shared" si="0"/>
        <v>400</v>
      </c>
      <c r="AF366" s="269">
        <f t="shared" si="1"/>
        <v>400</v>
      </c>
      <c r="AG366" s="270">
        <f t="shared" si="2"/>
        <v>1</v>
      </c>
      <c r="AH366" s="271">
        <f t="shared" si="3"/>
        <v>254</v>
      </c>
      <c r="AI366" s="271">
        <f t="shared" si="4"/>
        <v>254</v>
      </c>
      <c r="AJ366" s="271">
        <f t="shared" si="5"/>
        <v>1</v>
      </c>
      <c r="AK366" s="271">
        <f t="shared" si="6"/>
        <v>146</v>
      </c>
      <c r="AL366" s="271">
        <f t="shared" si="7"/>
        <v>146</v>
      </c>
      <c r="AM366" s="271">
        <f t="shared" si="8"/>
        <v>1</v>
      </c>
    </row>
    <row r="367" spans="1:39" ht="15.75" customHeight="1" x14ac:dyDescent="0.3">
      <c r="A367" s="53">
        <v>365</v>
      </c>
      <c r="B367" s="53"/>
      <c r="C367" s="137" t="s">
        <v>591</v>
      </c>
      <c r="D367" s="267">
        <v>7</v>
      </c>
      <c r="E367" s="268" t="s">
        <v>398</v>
      </c>
      <c r="F367" s="268" t="s">
        <v>405</v>
      </c>
      <c r="G367" s="269">
        <f>JAN!E366</f>
        <v>2</v>
      </c>
      <c r="H367" s="269">
        <f>FEB!E366</f>
        <v>2</v>
      </c>
      <c r="I367" s="269">
        <f>MAR!E366</f>
        <v>1</v>
      </c>
      <c r="J367" s="269">
        <f>APR!E366</f>
        <v>0</v>
      </c>
      <c r="K367" s="269">
        <f>MEI!E366</f>
        <v>1</v>
      </c>
      <c r="L367" s="269">
        <f>JUN!E366</f>
        <v>0</v>
      </c>
      <c r="M367" s="269">
        <f>JUL!E366</f>
        <v>0</v>
      </c>
      <c r="N367" s="269">
        <f>AGS!E366</f>
        <v>0</v>
      </c>
      <c r="O367" s="269">
        <f>SEPT!E366</f>
        <v>0</v>
      </c>
      <c r="P367" s="269">
        <f>OKT!E366</f>
        <v>0</v>
      </c>
      <c r="Q367" s="269">
        <f>NOV!E366</f>
        <v>0</v>
      </c>
      <c r="R367" s="269">
        <f>DES!E366</f>
        <v>0</v>
      </c>
      <c r="S367" s="269">
        <f>JAN!H366</f>
        <v>2</v>
      </c>
      <c r="T367" s="269">
        <f>FEB!H366</f>
        <v>2</v>
      </c>
      <c r="U367" s="269">
        <f>MAR!H366</f>
        <v>1</v>
      </c>
      <c r="V367" s="269">
        <f>APR!H366</f>
        <v>0</v>
      </c>
      <c r="W367" s="269">
        <f>MEI!H366</f>
        <v>1</v>
      </c>
      <c r="X367" s="269">
        <f>JUN!H366</f>
        <v>0</v>
      </c>
      <c r="Y367" s="269">
        <f>JUL!H366</f>
        <v>0</v>
      </c>
      <c r="Z367" s="269">
        <f>AGS!H366</f>
        <v>0</v>
      </c>
      <c r="AA367" s="269">
        <f>SEPT!H366</f>
        <v>0</v>
      </c>
      <c r="AB367" s="269">
        <f>OKT!H366</f>
        <v>0</v>
      </c>
      <c r="AC367" s="269">
        <f>NOV!H366</f>
        <v>0</v>
      </c>
      <c r="AD367" s="269">
        <f>DES!H366</f>
        <v>0</v>
      </c>
      <c r="AE367" s="269">
        <f t="shared" si="0"/>
        <v>6</v>
      </c>
      <c r="AF367" s="269">
        <f t="shared" si="1"/>
        <v>6</v>
      </c>
      <c r="AG367" s="270">
        <f t="shared" si="2"/>
        <v>1</v>
      </c>
      <c r="AH367" s="271">
        <f t="shared" si="3"/>
        <v>6</v>
      </c>
      <c r="AI367" s="271">
        <f t="shared" si="4"/>
        <v>6</v>
      </c>
      <c r="AJ367" s="271">
        <f t="shared" si="5"/>
        <v>1</v>
      </c>
      <c r="AK367" s="271">
        <f t="shared" si="6"/>
        <v>0</v>
      </c>
      <c r="AL367" s="271">
        <f t="shared" si="7"/>
        <v>0</v>
      </c>
      <c r="AM367" s="271" t="e">
        <f t="shared" si="8"/>
        <v>#DIV/0!</v>
      </c>
    </row>
    <row r="368" spans="1:39" ht="15.75" customHeight="1" x14ac:dyDescent="0.3">
      <c r="A368" s="53">
        <v>366</v>
      </c>
      <c r="B368" s="53"/>
      <c r="C368" s="137" t="s">
        <v>591</v>
      </c>
      <c r="D368" s="267">
        <v>8</v>
      </c>
      <c r="E368" s="268" t="s">
        <v>398</v>
      </c>
      <c r="F368" s="268" t="s">
        <v>406</v>
      </c>
      <c r="G368" s="269">
        <f>JAN!E367</f>
        <v>17</v>
      </c>
      <c r="H368" s="269">
        <f>FEB!E367</f>
        <v>7</v>
      </c>
      <c r="I368" s="269">
        <f>MAR!E367</f>
        <v>15</v>
      </c>
      <c r="J368" s="269">
        <f>APR!E367</f>
        <v>10</v>
      </c>
      <c r="K368" s="269">
        <f>MEI!E367</f>
        <v>7</v>
      </c>
      <c r="L368" s="269">
        <f>JUN!E367</f>
        <v>5</v>
      </c>
      <c r="M368" s="269">
        <f>JUL!E367</f>
        <v>5</v>
      </c>
      <c r="N368" s="269">
        <f>AGS!E367</f>
        <v>3</v>
      </c>
      <c r="O368" s="269">
        <f>SEPT!E367</f>
        <v>4</v>
      </c>
      <c r="P368" s="269">
        <f>OKT!E367</f>
        <v>6</v>
      </c>
      <c r="Q368" s="269">
        <f>NOV!E367</f>
        <v>9</v>
      </c>
      <c r="R368" s="269">
        <f>DES!E367</f>
        <v>16</v>
      </c>
      <c r="S368" s="269">
        <f>JAN!H367</f>
        <v>17</v>
      </c>
      <c r="T368" s="269">
        <f>FEB!H367</f>
        <v>0</v>
      </c>
      <c r="U368" s="269">
        <f>MAR!H367</f>
        <v>15</v>
      </c>
      <c r="V368" s="269">
        <f>APR!H367</f>
        <v>10</v>
      </c>
      <c r="W368" s="269">
        <f>MEI!H367</f>
        <v>7</v>
      </c>
      <c r="X368" s="269">
        <f>JUN!H367</f>
        <v>5</v>
      </c>
      <c r="Y368" s="269">
        <f>JUL!H367</f>
        <v>5</v>
      </c>
      <c r="Z368" s="269">
        <f>AGS!H367</f>
        <v>3</v>
      </c>
      <c r="AA368" s="269">
        <f>SEPT!H367</f>
        <v>4</v>
      </c>
      <c r="AB368" s="269">
        <f>OKT!H367</f>
        <v>6</v>
      </c>
      <c r="AC368" s="269">
        <f>NOV!H367</f>
        <v>9</v>
      </c>
      <c r="AD368" s="269">
        <f>DES!H367</f>
        <v>16</v>
      </c>
      <c r="AE368" s="269">
        <f t="shared" si="0"/>
        <v>104</v>
      </c>
      <c r="AF368" s="269">
        <f t="shared" si="1"/>
        <v>97</v>
      </c>
      <c r="AG368" s="270">
        <f t="shared" si="2"/>
        <v>0.93269230769230771</v>
      </c>
      <c r="AH368" s="271">
        <f t="shared" si="3"/>
        <v>61</v>
      </c>
      <c r="AI368" s="271">
        <f t="shared" si="4"/>
        <v>54</v>
      </c>
      <c r="AJ368" s="271">
        <f t="shared" si="5"/>
        <v>0.88524590163934425</v>
      </c>
      <c r="AK368" s="271">
        <f t="shared" si="6"/>
        <v>43</v>
      </c>
      <c r="AL368" s="271">
        <f t="shared" si="7"/>
        <v>43</v>
      </c>
      <c r="AM368" s="271">
        <f t="shared" si="8"/>
        <v>1</v>
      </c>
    </row>
    <row r="369" spans="1:39" ht="15.75" customHeight="1" x14ac:dyDescent="0.3">
      <c r="A369" s="53">
        <v>367</v>
      </c>
      <c r="B369" s="53"/>
      <c r="C369" s="137" t="s">
        <v>717</v>
      </c>
      <c r="D369" s="267">
        <v>9</v>
      </c>
      <c r="E369" s="268" t="s">
        <v>398</v>
      </c>
      <c r="F369" s="268" t="s">
        <v>407</v>
      </c>
      <c r="G369" s="269">
        <f>JAN!E368</f>
        <v>238</v>
      </c>
      <c r="H369" s="269">
        <f>FEB!E368</f>
        <v>195</v>
      </c>
      <c r="I369" s="269">
        <f>MAR!E368</f>
        <v>225</v>
      </c>
      <c r="J369" s="269">
        <f>APR!E368</f>
        <v>196</v>
      </c>
      <c r="K369" s="269">
        <f>MEI!E368</f>
        <v>128</v>
      </c>
      <c r="L369" s="269">
        <f>JUN!E368</f>
        <v>135</v>
      </c>
      <c r="M369" s="269">
        <f>JUL!E368</f>
        <v>135</v>
      </c>
      <c r="N369" s="269">
        <f>AGS!E368</f>
        <v>147</v>
      </c>
      <c r="O369" s="269">
        <f>SEPT!E368</f>
        <v>103</v>
      </c>
      <c r="P369" s="269">
        <f>OKT!E368</f>
        <v>214</v>
      </c>
      <c r="Q369" s="269">
        <f>NOV!E368</f>
        <v>253</v>
      </c>
      <c r="R369" s="269">
        <f>DES!E368</f>
        <v>265</v>
      </c>
      <c r="S369" s="269">
        <f>JAN!H368</f>
        <v>238</v>
      </c>
      <c r="T369" s="269">
        <f>FEB!H368</f>
        <v>195</v>
      </c>
      <c r="U369" s="269">
        <f>MAR!H368</f>
        <v>225</v>
      </c>
      <c r="V369" s="269">
        <f>APR!H368</f>
        <v>196</v>
      </c>
      <c r="W369" s="269">
        <f>MEI!H368</f>
        <v>128</v>
      </c>
      <c r="X369" s="269">
        <f>JUN!H368</f>
        <v>135</v>
      </c>
      <c r="Y369" s="269">
        <f>JUL!H368</f>
        <v>135</v>
      </c>
      <c r="Z369" s="269">
        <f>AGS!H368</f>
        <v>147</v>
      </c>
      <c r="AA369" s="269">
        <f>SEPT!H368</f>
        <v>103</v>
      </c>
      <c r="AB369" s="269">
        <f>OKT!H368</f>
        <v>214</v>
      </c>
      <c r="AC369" s="269">
        <f>NOV!H368</f>
        <v>253</v>
      </c>
      <c r="AD369" s="269">
        <f>DES!H368</f>
        <v>265</v>
      </c>
      <c r="AE369" s="269">
        <f t="shared" si="0"/>
        <v>2234</v>
      </c>
      <c r="AF369" s="269">
        <f t="shared" si="1"/>
        <v>2234</v>
      </c>
      <c r="AG369" s="270">
        <f t="shared" si="2"/>
        <v>1</v>
      </c>
      <c r="AH369" s="271">
        <f t="shared" si="3"/>
        <v>1117</v>
      </c>
      <c r="AI369" s="271">
        <f t="shared" si="4"/>
        <v>1117</v>
      </c>
      <c r="AJ369" s="271">
        <f t="shared" si="5"/>
        <v>1</v>
      </c>
      <c r="AK369" s="271">
        <f t="shared" si="6"/>
        <v>1117</v>
      </c>
      <c r="AL369" s="271">
        <f t="shared" si="7"/>
        <v>1117</v>
      </c>
      <c r="AM369" s="271">
        <f t="shared" si="8"/>
        <v>1</v>
      </c>
    </row>
    <row r="370" spans="1:39" ht="15.75" customHeight="1" x14ac:dyDescent="0.3">
      <c r="A370" s="53">
        <v>368</v>
      </c>
      <c r="B370" s="53"/>
      <c r="C370" s="137" t="s">
        <v>599</v>
      </c>
      <c r="D370" s="267">
        <v>10</v>
      </c>
      <c r="E370" s="268" t="s">
        <v>398</v>
      </c>
      <c r="F370" s="268" t="s">
        <v>408</v>
      </c>
      <c r="G370" s="269">
        <f>JAN!E369</f>
        <v>11</v>
      </c>
      <c r="H370" s="269">
        <f>FEB!E369</f>
        <v>0</v>
      </c>
      <c r="I370" s="269">
        <f>MAR!E369</f>
        <v>4</v>
      </c>
      <c r="J370" s="269">
        <f>APR!E369</f>
        <v>5</v>
      </c>
      <c r="K370" s="269">
        <f>MEI!E369</f>
        <v>0</v>
      </c>
      <c r="L370" s="269">
        <f>JUN!E369</f>
        <v>1</v>
      </c>
      <c r="M370" s="269">
        <f>JUL!E369</f>
        <v>1</v>
      </c>
      <c r="N370" s="269">
        <f>AGS!E369</f>
        <v>0</v>
      </c>
      <c r="O370" s="269">
        <f>SEPT!E369</f>
        <v>2</v>
      </c>
      <c r="P370" s="269">
        <f>OKT!E369</f>
        <v>1</v>
      </c>
      <c r="Q370" s="269">
        <f>NOV!E369</f>
        <v>2</v>
      </c>
      <c r="R370" s="269">
        <f>DES!E369</f>
        <v>0</v>
      </c>
      <c r="S370" s="269">
        <f>JAN!H369</f>
        <v>11</v>
      </c>
      <c r="T370" s="269">
        <f>FEB!H369</f>
        <v>0</v>
      </c>
      <c r="U370" s="269">
        <f>MAR!H369</f>
        <v>4</v>
      </c>
      <c r="V370" s="269">
        <f>APR!H369</f>
        <v>5</v>
      </c>
      <c r="W370" s="269">
        <f>MEI!H369</f>
        <v>0</v>
      </c>
      <c r="X370" s="269">
        <f>JUN!H369</f>
        <v>1</v>
      </c>
      <c r="Y370" s="269">
        <f>JUL!H369</f>
        <v>1</v>
      </c>
      <c r="Z370" s="269">
        <f>AGS!H369</f>
        <v>0</v>
      </c>
      <c r="AA370" s="269">
        <f>SEPT!H369</f>
        <v>2</v>
      </c>
      <c r="AB370" s="269">
        <f>OKT!H369</f>
        <v>1</v>
      </c>
      <c r="AC370" s="269">
        <f>NOV!H369</f>
        <v>2</v>
      </c>
      <c r="AD370" s="269">
        <f>DES!H369</f>
        <v>0</v>
      </c>
      <c r="AE370" s="269">
        <f t="shared" si="0"/>
        <v>27</v>
      </c>
      <c r="AF370" s="269">
        <f t="shared" si="1"/>
        <v>27</v>
      </c>
      <c r="AG370" s="270">
        <f t="shared" si="2"/>
        <v>1</v>
      </c>
      <c r="AH370" s="271">
        <f t="shared" si="3"/>
        <v>21</v>
      </c>
      <c r="AI370" s="271">
        <f t="shared" si="4"/>
        <v>21</v>
      </c>
      <c r="AJ370" s="271">
        <f t="shared" si="5"/>
        <v>1</v>
      </c>
      <c r="AK370" s="271">
        <f t="shared" si="6"/>
        <v>6</v>
      </c>
      <c r="AL370" s="271">
        <f t="shared" si="7"/>
        <v>6</v>
      </c>
      <c r="AM370" s="271">
        <f t="shared" si="8"/>
        <v>1</v>
      </c>
    </row>
    <row r="371" spans="1:39" ht="15.75" customHeight="1" x14ac:dyDescent="0.3">
      <c r="A371" s="53">
        <v>369</v>
      </c>
      <c r="B371" s="53"/>
      <c r="C371" s="137" t="s">
        <v>599</v>
      </c>
      <c r="D371" s="137">
        <v>1</v>
      </c>
      <c r="E371" s="53" t="s">
        <v>409</v>
      </c>
      <c r="F371" s="53" t="s">
        <v>410</v>
      </c>
      <c r="G371" s="151">
        <f>JAN!E370</f>
        <v>0</v>
      </c>
      <c r="H371" s="151">
        <f>FEB!E370</f>
        <v>0</v>
      </c>
      <c r="I371" s="151">
        <f>MAR!E370</f>
        <v>0</v>
      </c>
      <c r="J371" s="151">
        <f>APR!E370</f>
        <v>0</v>
      </c>
      <c r="K371" s="151">
        <f>MEI!E370</f>
        <v>0</v>
      </c>
      <c r="L371" s="151">
        <f>JUN!E370</f>
        <v>0</v>
      </c>
      <c r="M371" s="151">
        <f>JUL!E370</f>
        <v>0</v>
      </c>
      <c r="N371" s="151">
        <f>AGS!E370</f>
        <v>0</v>
      </c>
      <c r="O371" s="151">
        <f>SEPT!E370</f>
        <v>0</v>
      </c>
      <c r="P371" s="151">
        <f>OKT!E370</f>
        <v>0</v>
      </c>
      <c r="Q371" s="151">
        <f>NOV!E370</f>
        <v>0</v>
      </c>
      <c r="R371" s="151">
        <f>DES!E370</f>
        <v>0</v>
      </c>
      <c r="S371" s="151">
        <f>JAN!H370</f>
        <v>0</v>
      </c>
      <c r="T371" s="151">
        <f>FEB!H370</f>
        <v>0</v>
      </c>
      <c r="U371" s="151">
        <f>MAR!H370</f>
        <v>0</v>
      </c>
      <c r="V371" s="151">
        <f>APR!H370</f>
        <v>0</v>
      </c>
      <c r="W371" s="151">
        <f>MEI!H370</f>
        <v>0</v>
      </c>
      <c r="X371" s="151">
        <f>JUN!H370</f>
        <v>0</v>
      </c>
      <c r="Y371" s="151">
        <f>JUL!H370</f>
        <v>0</v>
      </c>
      <c r="Z371" s="151">
        <f>AGS!H370</f>
        <v>0</v>
      </c>
      <c r="AA371" s="151">
        <f>SEPT!H370</f>
        <v>0</v>
      </c>
      <c r="AB371" s="151">
        <f>OKT!H370</f>
        <v>0</v>
      </c>
      <c r="AC371" s="151">
        <f>NOV!H370</f>
        <v>0</v>
      </c>
      <c r="AD371" s="151">
        <f>DES!H370</f>
        <v>0</v>
      </c>
      <c r="AE371" s="151">
        <f t="shared" si="0"/>
        <v>0</v>
      </c>
      <c r="AF371" s="151">
        <f t="shared" si="1"/>
        <v>0</v>
      </c>
      <c r="AG371" s="152" t="e">
        <f t="shared" si="2"/>
        <v>#DIV/0!</v>
      </c>
      <c r="AH371" s="82">
        <f t="shared" si="3"/>
        <v>0</v>
      </c>
      <c r="AI371" s="82">
        <f t="shared" si="4"/>
        <v>0</v>
      </c>
      <c r="AJ371" s="82" t="e">
        <f t="shared" si="5"/>
        <v>#DIV/0!</v>
      </c>
      <c r="AK371" s="82">
        <f t="shared" si="6"/>
        <v>0</v>
      </c>
      <c r="AL371" s="82">
        <f t="shared" si="7"/>
        <v>0</v>
      </c>
      <c r="AM371" s="82" t="e">
        <f t="shared" si="8"/>
        <v>#DIV/0!</v>
      </c>
    </row>
    <row r="372" spans="1:39" ht="15.75" customHeight="1" x14ac:dyDescent="0.3">
      <c r="A372" s="53">
        <v>370</v>
      </c>
      <c r="B372" s="53"/>
      <c r="C372" s="137" t="s">
        <v>591</v>
      </c>
      <c r="D372" s="137">
        <v>2</v>
      </c>
      <c r="E372" s="53" t="s">
        <v>409</v>
      </c>
      <c r="F372" s="53" t="s">
        <v>411</v>
      </c>
      <c r="G372" s="151">
        <f>JAN!E371</f>
        <v>224</v>
      </c>
      <c r="H372" s="151">
        <f>FEB!E371</f>
        <v>327</v>
      </c>
      <c r="I372" s="151">
        <f>MAR!E371</f>
        <v>99</v>
      </c>
      <c r="J372" s="151">
        <f>APR!E371</f>
        <v>305</v>
      </c>
      <c r="K372" s="151">
        <f>MEI!E371</f>
        <v>63</v>
      </c>
      <c r="L372" s="151">
        <f>JUN!E371</f>
        <v>63</v>
      </c>
      <c r="M372" s="151">
        <f>JUL!E371</f>
        <v>0</v>
      </c>
      <c r="N372" s="151">
        <f>AGS!E371</f>
        <v>22</v>
      </c>
      <c r="O372" s="151">
        <f>SEPT!E371</f>
        <v>20</v>
      </c>
      <c r="P372" s="151">
        <f>OKT!E371</f>
        <v>24</v>
      </c>
      <c r="Q372" s="151">
        <f>NOV!E371</f>
        <v>0</v>
      </c>
      <c r="R372" s="151">
        <f>DES!E371</f>
        <v>17</v>
      </c>
      <c r="S372" s="151">
        <f>JAN!H371</f>
        <v>224</v>
      </c>
      <c r="T372" s="151">
        <f>FEB!H371</f>
        <v>327</v>
      </c>
      <c r="U372" s="151">
        <f>MAR!H371</f>
        <v>99</v>
      </c>
      <c r="V372" s="151">
        <f>APR!H371</f>
        <v>305</v>
      </c>
      <c r="W372" s="151">
        <f>MEI!H371</f>
        <v>63</v>
      </c>
      <c r="X372" s="151">
        <f>JUN!H371</f>
        <v>63</v>
      </c>
      <c r="Y372" s="151">
        <f>JUL!H371</f>
        <v>0</v>
      </c>
      <c r="Z372" s="151">
        <f>AGS!H371</f>
        <v>22</v>
      </c>
      <c r="AA372" s="151">
        <f>SEPT!H371</f>
        <v>20</v>
      </c>
      <c r="AB372" s="151">
        <f>OKT!H371</f>
        <v>24</v>
      </c>
      <c r="AC372" s="151">
        <f>NOV!H371</f>
        <v>0</v>
      </c>
      <c r="AD372" s="151">
        <f>DES!H371</f>
        <v>23</v>
      </c>
      <c r="AE372" s="151">
        <f t="shared" si="0"/>
        <v>1164</v>
      </c>
      <c r="AF372" s="151">
        <f t="shared" si="1"/>
        <v>1170</v>
      </c>
      <c r="AG372" s="152">
        <f t="shared" si="2"/>
        <v>1.0051546391752577</v>
      </c>
      <c r="AH372" s="82">
        <f t="shared" si="3"/>
        <v>1081</v>
      </c>
      <c r="AI372" s="82">
        <f t="shared" si="4"/>
        <v>1081</v>
      </c>
      <c r="AJ372" s="82">
        <f t="shared" si="5"/>
        <v>1</v>
      </c>
      <c r="AK372" s="82">
        <f t="shared" si="6"/>
        <v>83</v>
      </c>
      <c r="AL372" s="82">
        <f t="shared" si="7"/>
        <v>89</v>
      </c>
      <c r="AM372" s="82">
        <f t="shared" si="8"/>
        <v>1.072289156626506</v>
      </c>
    </row>
    <row r="373" spans="1:39" ht="15.75" customHeight="1" x14ac:dyDescent="0.3">
      <c r="A373" s="53">
        <v>371</v>
      </c>
      <c r="B373" s="53"/>
      <c r="C373" s="137" t="s">
        <v>599</v>
      </c>
      <c r="D373" s="137">
        <v>3</v>
      </c>
      <c r="E373" s="53" t="s">
        <v>409</v>
      </c>
      <c r="F373" s="53" t="s">
        <v>412</v>
      </c>
      <c r="G373" s="151">
        <f>JAN!E372</f>
        <v>0</v>
      </c>
      <c r="H373" s="151">
        <f>FEB!E372</f>
        <v>0</v>
      </c>
      <c r="I373" s="151">
        <f>MAR!E372</f>
        <v>0</v>
      </c>
      <c r="J373" s="151">
        <f>APR!E372</f>
        <v>0</v>
      </c>
      <c r="K373" s="151">
        <f>MEI!E372</f>
        <v>25</v>
      </c>
      <c r="L373" s="151">
        <f>JUN!E372</f>
        <v>0</v>
      </c>
      <c r="M373" s="151">
        <f>JUL!E372</f>
        <v>1</v>
      </c>
      <c r="N373" s="151">
        <f>AGS!E372</f>
        <v>0</v>
      </c>
      <c r="O373" s="151">
        <f>SEPT!E372</f>
        <v>0</v>
      </c>
      <c r="P373" s="151">
        <f>OKT!E372</f>
        <v>0</v>
      </c>
      <c r="Q373" s="151">
        <f>NOV!E372</f>
        <v>0</v>
      </c>
      <c r="R373" s="151">
        <f>DES!E372</f>
        <v>0</v>
      </c>
      <c r="S373" s="151">
        <f>JAN!H372</f>
        <v>0</v>
      </c>
      <c r="T373" s="151">
        <f>FEB!H372</f>
        <v>0</v>
      </c>
      <c r="U373" s="151">
        <f>MAR!H372</f>
        <v>0</v>
      </c>
      <c r="V373" s="151">
        <f>APR!H372</f>
        <v>15</v>
      </c>
      <c r="W373" s="151">
        <f>MEI!H372</f>
        <v>25</v>
      </c>
      <c r="X373" s="151">
        <f>JUN!H372</f>
        <v>0</v>
      </c>
      <c r="Y373" s="151">
        <f>JUL!H372</f>
        <v>1</v>
      </c>
      <c r="Z373" s="151">
        <f>AGS!H372</f>
        <v>0</v>
      </c>
      <c r="AA373" s="151">
        <f>SEPT!H372</f>
        <v>0</v>
      </c>
      <c r="AB373" s="151">
        <f>OKT!H372</f>
        <v>0</v>
      </c>
      <c r="AC373" s="151">
        <f>NOV!H372</f>
        <v>0</v>
      </c>
      <c r="AD373" s="151">
        <f>DES!H372</f>
        <v>0</v>
      </c>
      <c r="AE373" s="151">
        <f t="shared" si="0"/>
        <v>26</v>
      </c>
      <c r="AF373" s="151">
        <f t="shared" si="1"/>
        <v>41</v>
      </c>
      <c r="AG373" s="152">
        <f t="shared" si="2"/>
        <v>1.5769230769230769</v>
      </c>
      <c r="AH373" s="82">
        <f t="shared" si="3"/>
        <v>25</v>
      </c>
      <c r="AI373" s="82">
        <f t="shared" si="4"/>
        <v>40</v>
      </c>
      <c r="AJ373" s="82">
        <f t="shared" si="5"/>
        <v>1.6</v>
      </c>
      <c r="AK373" s="82">
        <f t="shared" si="6"/>
        <v>1</v>
      </c>
      <c r="AL373" s="82">
        <f t="shared" si="7"/>
        <v>1</v>
      </c>
      <c r="AM373" s="82">
        <f t="shared" si="8"/>
        <v>1</v>
      </c>
    </row>
    <row r="374" spans="1:39" ht="15.75" customHeight="1" x14ac:dyDescent="0.3">
      <c r="A374" s="53">
        <v>372</v>
      </c>
      <c r="B374" s="53"/>
      <c r="C374" s="137" t="s">
        <v>599</v>
      </c>
      <c r="D374" s="137">
        <v>4</v>
      </c>
      <c r="E374" s="53" t="s">
        <v>409</v>
      </c>
      <c r="F374" s="53" t="s">
        <v>413</v>
      </c>
      <c r="G374" s="151">
        <f>JAN!E373</f>
        <v>112</v>
      </c>
      <c r="H374" s="151">
        <f>FEB!E373</f>
        <v>51</v>
      </c>
      <c r="I374" s="151">
        <f>MAR!E373</f>
        <v>306</v>
      </c>
      <c r="J374" s="151">
        <f>APR!E373</f>
        <v>306</v>
      </c>
      <c r="K374" s="151">
        <f>MEI!E373</f>
        <v>50</v>
      </c>
      <c r="L374" s="151">
        <f>JUN!E373</f>
        <v>245</v>
      </c>
      <c r="M374" s="151">
        <f>JUL!E373</f>
        <v>0</v>
      </c>
      <c r="N374" s="151">
        <f>AGS!E373</f>
        <v>44</v>
      </c>
      <c r="O374" s="151">
        <f>SEPT!E373</f>
        <v>8</v>
      </c>
      <c r="P374" s="151">
        <f>OKT!E373</f>
        <v>31</v>
      </c>
      <c r="Q374" s="151">
        <f>NOV!E373</f>
        <v>0</v>
      </c>
      <c r="R374" s="151">
        <f>DES!E373</f>
        <v>4</v>
      </c>
      <c r="S374" s="151">
        <f>JAN!H373</f>
        <v>111</v>
      </c>
      <c r="T374" s="151">
        <f>FEB!H373</f>
        <v>49</v>
      </c>
      <c r="U374" s="151">
        <f>MAR!H373</f>
        <v>306</v>
      </c>
      <c r="V374" s="151">
        <f>APR!H373</f>
        <v>305</v>
      </c>
      <c r="W374" s="151">
        <f>MEI!H373</f>
        <v>50</v>
      </c>
      <c r="X374" s="151">
        <f>JUN!H373</f>
        <v>244</v>
      </c>
      <c r="Y374" s="151">
        <f>JUL!H373</f>
        <v>0</v>
      </c>
      <c r="Z374" s="151">
        <f>AGS!H373</f>
        <v>58</v>
      </c>
      <c r="AA374" s="151">
        <f>SEPT!H373</f>
        <v>23</v>
      </c>
      <c r="AB374" s="151">
        <f>OKT!H373</f>
        <v>31</v>
      </c>
      <c r="AC374" s="151">
        <f>NOV!H373</f>
        <v>0</v>
      </c>
      <c r="AD374" s="151">
        <f>DES!H373</f>
        <v>4</v>
      </c>
      <c r="AE374" s="151">
        <f t="shared" si="0"/>
        <v>1157</v>
      </c>
      <c r="AF374" s="151">
        <f t="shared" si="1"/>
        <v>1181</v>
      </c>
      <c r="AG374" s="152">
        <f t="shared" si="2"/>
        <v>1.0207433016421781</v>
      </c>
      <c r="AH374" s="82">
        <f t="shared" si="3"/>
        <v>1070</v>
      </c>
      <c r="AI374" s="82">
        <f t="shared" si="4"/>
        <v>1065</v>
      </c>
      <c r="AJ374" s="82">
        <f t="shared" si="5"/>
        <v>0.99532710280373837</v>
      </c>
      <c r="AK374" s="82">
        <f t="shared" si="6"/>
        <v>87</v>
      </c>
      <c r="AL374" s="82">
        <f t="shared" si="7"/>
        <v>116</v>
      </c>
      <c r="AM374" s="82">
        <f t="shared" si="8"/>
        <v>1.3333333333333333</v>
      </c>
    </row>
    <row r="375" spans="1:39" ht="15.75" customHeight="1" x14ac:dyDescent="0.3">
      <c r="A375" s="53">
        <v>373</v>
      </c>
      <c r="B375" s="53"/>
      <c r="C375" s="137" t="s">
        <v>599</v>
      </c>
      <c r="D375" s="137">
        <v>5</v>
      </c>
      <c r="E375" s="53" t="s">
        <v>409</v>
      </c>
      <c r="F375" s="53" t="s">
        <v>414</v>
      </c>
      <c r="G375" s="151">
        <f>JAN!E374</f>
        <v>4</v>
      </c>
      <c r="H375" s="151">
        <f>FEB!E374</f>
        <v>0</v>
      </c>
      <c r="I375" s="151">
        <f>MAR!E374</f>
        <v>2</v>
      </c>
      <c r="J375" s="151">
        <f>APR!E374</f>
        <v>305</v>
      </c>
      <c r="K375" s="151">
        <f>MEI!E374</f>
        <v>0</v>
      </c>
      <c r="L375" s="151">
        <f>JUN!E374</f>
        <v>0</v>
      </c>
      <c r="M375" s="151">
        <f>JUL!E374</f>
        <v>0</v>
      </c>
      <c r="N375" s="151">
        <f>AGS!E374</f>
        <v>0</v>
      </c>
      <c r="O375" s="151">
        <f>SEPT!E374</f>
        <v>0</v>
      </c>
      <c r="P375" s="151">
        <f>OKT!E374</f>
        <v>0</v>
      </c>
      <c r="Q375" s="151">
        <f>NOV!E374</f>
        <v>0</v>
      </c>
      <c r="R375" s="151">
        <f>DES!E374</f>
        <v>0</v>
      </c>
      <c r="S375" s="151">
        <f>JAN!H374</f>
        <v>4</v>
      </c>
      <c r="T375" s="151">
        <f>FEB!H374</f>
        <v>0</v>
      </c>
      <c r="U375" s="151">
        <f>MAR!H374</f>
        <v>2</v>
      </c>
      <c r="V375" s="151">
        <f>APR!H374</f>
        <v>305</v>
      </c>
      <c r="W375" s="151">
        <f>MEI!H374</f>
        <v>0</v>
      </c>
      <c r="X375" s="151">
        <f>JUN!H374</f>
        <v>0</v>
      </c>
      <c r="Y375" s="151">
        <f>JUL!H374</f>
        <v>0</v>
      </c>
      <c r="Z375" s="151">
        <f>AGS!H374</f>
        <v>0</v>
      </c>
      <c r="AA375" s="151">
        <f>SEPT!H374</f>
        <v>0</v>
      </c>
      <c r="AB375" s="151">
        <f>OKT!H374</f>
        <v>0</v>
      </c>
      <c r="AC375" s="151">
        <f>NOV!H374</f>
        <v>0</v>
      </c>
      <c r="AD375" s="151">
        <f>DES!H374</f>
        <v>0</v>
      </c>
      <c r="AE375" s="151">
        <f t="shared" si="0"/>
        <v>311</v>
      </c>
      <c r="AF375" s="151">
        <f t="shared" si="1"/>
        <v>311</v>
      </c>
      <c r="AG375" s="152">
        <f t="shared" si="2"/>
        <v>1</v>
      </c>
      <c r="AH375" s="82">
        <f t="shared" si="3"/>
        <v>311</v>
      </c>
      <c r="AI375" s="82">
        <f t="shared" si="4"/>
        <v>311</v>
      </c>
      <c r="AJ375" s="82">
        <f t="shared" si="5"/>
        <v>1</v>
      </c>
      <c r="AK375" s="82">
        <f t="shared" si="6"/>
        <v>0</v>
      </c>
      <c r="AL375" s="82">
        <f t="shared" si="7"/>
        <v>0</v>
      </c>
      <c r="AM375" s="82" t="e">
        <f t="shared" si="8"/>
        <v>#DIV/0!</v>
      </c>
    </row>
    <row r="376" spans="1:39" ht="15.75" customHeight="1" x14ac:dyDescent="0.3">
      <c r="A376" s="53">
        <v>374</v>
      </c>
      <c r="B376" s="53"/>
      <c r="C376" s="137" t="s">
        <v>591</v>
      </c>
      <c r="D376" s="267">
        <v>1</v>
      </c>
      <c r="E376" s="268" t="s">
        <v>415</v>
      </c>
      <c r="F376" s="268" t="s">
        <v>416</v>
      </c>
      <c r="G376" s="269">
        <f>JAN!E375</f>
        <v>1</v>
      </c>
      <c r="H376" s="269">
        <f>FEB!E375</f>
        <v>1</v>
      </c>
      <c r="I376" s="269">
        <f>MAR!E375</f>
        <v>82</v>
      </c>
      <c r="J376" s="269">
        <f>APR!E375</f>
        <v>2</v>
      </c>
      <c r="K376" s="269">
        <f>MEI!E375</f>
        <v>27</v>
      </c>
      <c r="L376" s="269">
        <f>JUN!E375</f>
        <v>2</v>
      </c>
      <c r="M376" s="269">
        <f>JUL!E375</f>
        <v>1</v>
      </c>
      <c r="N376" s="269">
        <f>AGS!E375</f>
        <v>26</v>
      </c>
      <c r="O376" s="269">
        <f>SEPT!E375</f>
        <v>0</v>
      </c>
      <c r="P376" s="269">
        <f>OKT!E375</f>
        <v>26</v>
      </c>
      <c r="Q376" s="269">
        <f>NOV!E375</f>
        <v>0</v>
      </c>
      <c r="R376" s="269">
        <f>DES!E375</f>
        <v>0</v>
      </c>
      <c r="S376" s="269">
        <f>JAN!H375</f>
        <v>1</v>
      </c>
      <c r="T376" s="269">
        <f>FEB!H375</f>
        <v>1</v>
      </c>
      <c r="U376" s="269">
        <f>MAR!H375</f>
        <v>82</v>
      </c>
      <c r="V376" s="269">
        <f>APR!H375</f>
        <v>26</v>
      </c>
      <c r="W376" s="269">
        <f>MEI!H375</f>
        <v>27</v>
      </c>
      <c r="X376" s="269">
        <f>JUN!H375</f>
        <v>2</v>
      </c>
      <c r="Y376" s="269">
        <f>JUL!H375</f>
        <v>1</v>
      </c>
      <c r="Z376" s="269">
        <f>AGS!H375</f>
        <v>26</v>
      </c>
      <c r="AA376" s="269">
        <f>SEPT!H375</f>
        <v>0</v>
      </c>
      <c r="AB376" s="269">
        <f>OKT!H375</f>
        <v>26</v>
      </c>
      <c r="AC376" s="269">
        <f>NOV!H375</f>
        <v>0</v>
      </c>
      <c r="AD376" s="269">
        <f>DES!H375</f>
        <v>0</v>
      </c>
      <c r="AE376" s="269">
        <f t="shared" si="0"/>
        <v>168</v>
      </c>
      <c r="AF376" s="269">
        <f t="shared" si="1"/>
        <v>192</v>
      </c>
      <c r="AG376" s="270">
        <f t="shared" si="2"/>
        <v>1.1428571428571428</v>
      </c>
      <c r="AH376" s="271">
        <f t="shared" si="3"/>
        <v>115</v>
      </c>
      <c r="AI376" s="271">
        <f t="shared" si="4"/>
        <v>139</v>
      </c>
      <c r="AJ376" s="271">
        <f t="shared" si="5"/>
        <v>1.2086956521739129</v>
      </c>
      <c r="AK376" s="271">
        <f t="shared" si="6"/>
        <v>53</v>
      </c>
      <c r="AL376" s="271">
        <f t="shared" si="7"/>
        <v>53</v>
      </c>
      <c r="AM376" s="271">
        <f t="shared" si="8"/>
        <v>1</v>
      </c>
    </row>
    <row r="377" spans="1:39" ht="15.75" customHeight="1" x14ac:dyDescent="0.3">
      <c r="A377" s="53">
        <v>375</v>
      </c>
      <c r="B377" s="53"/>
      <c r="C377" s="137" t="s">
        <v>591</v>
      </c>
      <c r="D377" s="267">
        <v>2</v>
      </c>
      <c r="E377" s="268" t="s">
        <v>415</v>
      </c>
      <c r="F377" s="268" t="s">
        <v>417</v>
      </c>
      <c r="G377" s="269">
        <f>JAN!E376</f>
        <v>27</v>
      </c>
      <c r="H377" s="269">
        <f>FEB!E376</f>
        <v>42</v>
      </c>
      <c r="I377" s="269">
        <f>MAR!E376</f>
        <v>52</v>
      </c>
      <c r="J377" s="269">
        <f>APR!E376</f>
        <v>55</v>
      </c>
      <c r="K377" s="269">
        <f>MEI!E376</f>
        <v>63</v>
      </c>
      <c r="L377" s="269">
        <f>JUN!E376</f>
        <v>33</v>
      </c>
      <c r="M377" s="269">
        <f>JUL!E376</f>
        <v>63</v>
      </c>
      <c r="N377" s="269">
        <f>AGS!E376</f>
        <v>70</v>
      </c>
      <c r="O377" s="269">
        <f>SEPT!E376</f>
        <v>54</v>
      </c>
      <c r="P377" s="269">
        <f>OKT!E376</f>
        <v>59</v>
      </c>
      <c r="Q377" s="269">
        <f>NOV!E376</f>
        <v>61</v>
      </c>
      <c r="R377" s="269">
        <f>DES!E376</f>
        <v>48</v>
      </c>
      <c r="S377" s="269">
        <f>JAN!H376</f>
        <v>27</v>
      </c>
      <c r="T377" s="269">
        <f>FEB!H376</f>
        <v>42</v>
      </c>
      <c r="U377" s="269">
        <f>MAR!H376</f>
        <v>52</v>
      </c>
      <c r="V377" s="269">
        <f>APR!H376</f>
        <v>55</v>
      </c>
      <c r="W377" s="269">
        <f>MEI!H376</f>
        <v>63</v>
      </c>
      <c r="X377" s="269">
        <f>JUN!H376</f>
        <v>33</v>
      </c>
      <c r="Y377" s="269">
        <f>JUL!H376</f>
        <v>63</v>
      </c>
      <c r="Z377" s="269">
        <f>AGS!H376</f>
        <v>70</v>
      </c>
      <c r="AA377" s="269">
        <f>SEPT!H376</f>
        <v>54</v>
      </c>
      <c r="AB377" s="269">
        <f>OKT!H376</f>
        <v>59</v>
      </c>
      <c r="AC377" s="269">
        <f>NOV!H376</f>
        <v>61</v>
      </c>
      <c r="AD377" s="269">
        <f>DES!H376</f>
        <v>48</v>
      </c>
      <c r="AE377" s="269">
        <f t="shared" si="0"/>
        <v>627</v>
      </c>
      <c r="AF377" s="269">
        <f t="shared" si="1"/>
        <v>627</v>
      </c>
      <c r="AG377" s="270">
        <f t="shared" si="2"/>
        <v>1</v>
      </c>
      <c r="AH377" s="271">
        <f t="shared" si="3"/>
        <v>272</v>
      </c>
      <c r="AI377" s="271">
        <f t="shared" si="4"/>
        <v>272</v>
      </c>
      <c r="AJ377" s="271">
        <f t="shared" si="5"/>
        <v>1</v>
      </c>
      <c r="AK377" s="271">
        <f t="shared" si="6"/>
        <v>355</v>
      </c>
      <c r="AL377" s="271">
        <f t="shared" si="7"/>
        <v>355</v>
      </c>
      <c r="AM377" s="271">
        <f t="shared" si="8"/>
        <v>1</v>
      </c>
    </row>
    <row r="378" spans="1:39" ht="15.75" customHeight="1" x14ac:dyDescent="0.3">
      <c r="A378" s="53">
        <v>376</v>
      </c>
      <c r="B378" s="53"/>
      <c r="C378" s="137" t="s">
        <v>599</v>
      </c>
      <c r="D378" s="267">
        <v>3</v>
      </c>
      <c r="E378" s="268" t="s">
        <v>415</v>
      </c>
      <c r="F378" s="268" t="s">
        <v>418</v>
      </c>
      <c r="G378" s="269">
        <f>JAN!E377</f>
        <v>86</v>
      </c>
      <c r="H378" s="269">
        <f>FEB!E377</f>
        <v>274</v>
      </c>
      <c r="I378" s="269">
        <f>MAR!E377</f>
        <v>58</v>
      </c>
      <c r="J378" s="269">
        <f>APR!E377</f>
        <v>91</v>
      </c>
      <c r="K378" s="269">
        <f>MEI!E377</f>
        <v>51</v>
      </c>
      <c r="L378" s="269">
        <f>JUN!E377</f>
        <v>52</v>
      </c>
      <c r="M378" s="269">
        <f>JUL!E377</f>
        <v>66</v>
      </c>
      <c r="N378" s="269">
        <f>AGS!E377</f>
        <v>67</v>
      </c>
      <c r="O378" s="269">
        <f>SEPT!E377</f>
        <v>51</v>
      </c>
      <c r="P378" s="269">
        <f>OKT!E377</f>
        <v>51</v>
      </c>
      <c r="Q378" s="269">
        <f>NOV!E377</f>
        <v>99</v>
      </c>
      <c r="R378" s="269">
        <f>DES!E377</f>
        <v>70</v>
      </c>
      <c r="S378" s="269">
        <f>JAN!H377</f>
        <v>86</v>
      </c>
      <c r="T378" s="269">
        <f>FEB!H377</f>
        <v>274</v>
      </c>
      <c r="U378" s="269">
        <f>MAR!H377</f>
        <v>58</v>
      </c>
      <c r="V378" s="269">
        <f>APR!H377</f>
        <v>91</v>
      </c>
      <c r="W378" s="269">
        <f>MEI!H377</f>
        <v>51</v>
      </c>
      <c r="X378" s="269">
        <f>JUN!H377</f>
        <v>52</v>
      </c>
      <c r="Y378" s="269">
        <f>JUL!H377</f>
        <v>66</v>
      </c>
      <c r="Z378" s="269">
        <f>AGS!H377</f>
        <v>67</v>
      </c>
      <c r="AA378" s="269">
        <f>SEPT!H377</f>
        <v>51</v>
      </c>
      <c r="AB378" s="269">
        <f>OKT!H377</f>
        <v>51</v>
      </c>
      <c r="AC378" s="269">
        <f>NOV!H377</f>
        <v>99</v>
      </c>
      <c r="AD378" s="269">
        <f>DES!H377</f>
        <v>70</v>
      </c>
      <c r="AE378" s="269">
        <f t="shared" si="0"/>
        <v>1016</v>
      </c>
      <c r="AF378" s="269">
        <f t="shared" si="1"/>
        <v>1016</v>
      </c>
      <c r="AG378" s="270">
        <f t="shared" si="2"/>
        <v>1</v>
      </c>
      <c r="AH378" s="271">
        <f t="shared" si="3"/>
        <v>612</v>
      </c>
      <c r="AI378" s="271">
        <f t="shared" si="4"/>
        <v>612</v>
      </c>
      <c r="AJ378" s="271">
        <f t="shared" si="5"/>
        <v>1</v>
      </c>
      <c r="AK378" s="271">
        <f t="shared" si="6"/>
        <v>404</v>
      </c>
      <c r="AL378" s="271">
        <f t="shared" si="7"/>
        <v>404</v>
      </c>
      <c r="AM378" s="271">
        <f t="shared" si="8"/>
        <v>1</v>
      </c>
    </row>
    <row r="379" spans="1:39" ht="15.75" customHeight="1" x14ac:dyDescent="0.3">
      <c r="A379" s="53">
        <v>377</v>
      </c>
      <c r="B379" s="53"/>
      <c r="C379" s="137" t="s">
        <v>599</v>
      </c>
      <c r="D379" s="267">
        <v>4</v>
      </c>
      <c r="E379" s="268" t="s">
        <v>415</v>
      </c>
      <c r="F379" s="268" t="s">
        <v>419</v>
      </c>
      <c r="G379" s="269">
        <f>JAN!E378</f>
        <v>61</v>
      </c>
      <c r="H379" s="269">
        <f>FEB!E378</f>
        <v>61</v>
      </c>
      <c r="I379" s="269">
        <f>MAR!E378</f>
        <v>36</v>
      </c>
      <c r="J379" s="269">
        <f>APR!E378</f>
        <v>102</v>
      </c>
      <c r="K379" s="269">
        <f>MEI!E378</f>
        <v>65</v>
      </c>
      <c r="L379" s="269">
        <f>JUN!E378</f>
        <v>36</v>
      </c>
      <c r="M379" s="269">
        <f>JUL!E378</f>
        <v>122</v>
      </c>
      <c r="N379" s="269">
        <f>AGS!E378</f>
        <v>68</v>
      </c>
      <c r="O379" s="269">
        <f>SEPT!E378</f>
        <v>128</v>
      </c>
      <c r="P379" s="269">
        <f>OKT!E378</f>
        <v>98</v>
      </c>
      <c r="Q379" s="269">
        <f>NOV!E378</f>
        <v>639</v>
      </c>
      <c r="R379" s="269">
        <f>DES!E378</f>
        <v>255</v>
      </c>
      <c r="S379" s="269">
        <f>JAN!H378</f>
        <v>61</v>
      </c>
      <c r="T379" s="269">
        <f>FEB!H378</f>
        <v>61</v>
      </c>
      <c r="U379" s="269">
        <f>MAR!H378</f>
        <v>36</v>
      </c>
      <c r="V379" s="269">
        <f>APR!H378</f>
        <v>102</v>
      </c>
      <c r="W379" s="269">
        <f>MEI!H378</f>
        <v>65</v>
      </c>
      <c r="X379" s="269">
        <f>JUN!H378</f>
        <v>36</v>
      </c>
      <c r="Y379" s="269">
        <f>JUL!H378</f>
        <v>122</v>
      </c>
      <c r="Z379" s="269">
        <f>AGS!H378</f>
        <v>68</v>
      </c>
      <c r="AA379" s="269">
        <f>SEPT!H378</f>
        <v>128</v>
      </c>
      <c r="AB379" s="269">
        <f>OKT!H378</f>
        <v>98</v>
      </c>
      <c r="AC379" s="269">
        <f>NOV!H378</f>
        <v>639</v>
      </c>
      <c r="AD379" s="269">
        <f>DES!H378</f>
        <v>296</v>
      </c>
      <c r="AE379" s="269">
        <f t="shared" si="0"/>
        <v>1671</v>
      </c>
      <c r="AF379" s="269">
        <f t="shared" si="1"/>
        <v>1712</v>
      </c>
      <c r="AG379" s="270">
        <f t="shared" si="2"/>
        <v>1.0245362058647516</v>
      </c>
      <c r="AH379" s="271">
        <f t="shared" si="3"/>
        <v>361</v>
      </c>
      <c r="AI379" s="271">
        <f t="shared" si="4"/>
        <v>361</v>
      </c>
      <c r="AJ379" s="271">
        <f t="shared" si="5"/>
        <v>1</v>
      </c>
      <c r="AK379" s="271">
        <f t="shared" si="6"/>
        <v>1310</v>
      </c>
      <c r="AL379" s="271">
        <f t="shared" si="7"/>
        <v>1351</v>
      </c>
      <c r="AM379" s="271">
        <f t="shared" si="8"/>
        <v>1.0312977099236642</v>
      </c>
    </row>
    <row r="380" spans="1:39" ht="15.75" customHeight="1" x14ac:dyDescent="0.3">
      <c r="A380" s="53">
        <v>378</v>
      </c>
      <c r="B380" s="53"/>
      <c r="C380" s="137" t="s">
        <v>599</v>
      </c>
      <c r="D380" s="267">
        <v>5</v>
      </c>
      <c r="E380" s="268" t="s">
        <v>415</v>
      </c>
      <c r="F380" s="268" t="s">
        <v>420</v>
      </c>
      <c r="G380" s="269">
        <f>JAN!E379</f>
        <v>83</v>
      </c>
      <c r="H380" s="269">
        <f>FEB!E379</f>
        <v>162</v>
      </c>
      <c r="I380" s="269">
        <f>MAR!E379</f>
        <v>115</v>
      </c>
      <c r="J380" s="269">
        <f>APR!E379</f>
        <v>59</v>
      </c>
      <c r="K380" s="269">
        <f>MEI!E379</f>
        <v>7</v>
      </c>
      <c r="L380" s="269">
        <f>JUN!E379</f>
        <v>106</v>
      </c>
      <c r="M380" s="269">
        <f>JUL!E379</f>
        <v>110</v>
      </c>
      <c r="N380" s="269">
        <f>AGS!E379</f>
        <v>214</v>
      </c>
      <c r="O380" s="269">
        <f>SEPT!E379</f>
        <v>75</v>
      </c>
      <c r="P380" s="269">
        <f>OKT!E379</f>
        <v>143</v>
      </c>
      <c r="Q380" s="269">
        <f>NOV!E379</f>
        <v>91</v>
      </c>
      <c r="R380" s="269">
        <f>DES!E379</f>
        <v>31</v>
      </c>
      <c r="S380" s="269">
        <f>JAN!H379</f>
        <v>83</v>
      </c>
      <c r="T380" s="269">
        <f>FEB!H379</f>
        <v>162</v>
      </c>
      <c r="U380" s="269">
        <f>MAR!H379</f>
        <v>115</v>
      </c>
      <c r="V380" s="269">
        <f>APR!H379</f>
        <v>59</v>
      </c>
      <c r="W380" s="269">
        <f>MEI!H379</f>
        <v>7</v>
      </c>
      <c r="X380" s="269">
        <f>JUN!H379</f>
        <v>106</v>
      </c>
      <c r="Y380" s="269">
        <f>JUL!H379</f>
        <v>110</v>
      </c>
      <c r="Z380" s="269">
        <f>AGS!H379</f>
        <v>214</v>
      </c>
      <c r="AA380" s="269">
        <f>SEPT!H379</f>
        <v>75</v>
      </c>
      <c r="AB380" s="269">
        <f>OKT!H379</f>
        <v>143</v>
      </c>
      <c r="AC380" s="269">
        <f>NOV!H379</f>
        <v>91</v>
      </c>
      <c r="AD380" s="269">
        <f>DES!H379</f>
        <v>31</v>
      </c>
      <c r="AE380" s="269">
        <f t="shared" si="0"/>
        <v>1196</v>
      </c>
      <c r="AF380" s="269">
        <f t="shared" si="1"/>
        <v>1196</v>
      </c>
      <c r="AG380" s="270">
        <f t="shared" si="2"/>
        <v>1</v>
      </c>
      <c r="AH380" s="271">
        <f t="shared" si="3"/>
        <v>532</v>
      </c>
      <c r="AI380" s="271">
        <f t="shared" si="4"/>
        <v>532</v>
      </c>
      <c r="AJ380" s="271">
        <f t="shared" si="5"/>
        <v>1</v>
      </c>
      <c r="AK380" s="271">
        <f t="shared" si="6"/>
        <v>664</v>
      </c>
      <c r="AL380" s="271">
        <f t="shared" si="7"/>
        <v>664</v>
      </c>
      <c r="AM380" s="271">
        <f t="shared" si="8"/>
        <v>1</v>
      </c>
    </row>
    <row r="381" spans="1:39" ht="15.75" customHeight="1" x14ac:dyDescent="0.3">
      <c r="A381" s="53">
        <v>379</v>
      </c>
      <c r="B381" s="53"/>
      <c r="C381" s="137" t="s">
        <v>591</v>
      </c>
      <c r="D381" s="267">
        <v>6</v>
      </c>
      <c r="E381" s="268" t="s">
        <v>415</v>
      </c>
      <c r="F381" s="268" t="s">
        <v>421</v>
      </c>
      <c r="G381" s="269">
        <f>JAN!E380</f>
        <v>37</v>
      </c>
      <c r="H381" s="269">
        <f>FEB!E380</f>
        <v>20</v>
      </c>
      <c r="I381" s="269">
        <f>MAR!E380</f>
        <v>46</v>
      </c>
      <c r="J381" s="269">
        <f>APR!E380</f>
        <v>29</v>
      </c>
      <c r="K381" s="269">
        <f>MEI!E380</f>
        <v>30</v>
      </c>
      <c r="L381" s="269">
        <f>JUN!E380</f>
        <v>18</v>
      </c>
      <c r="M381" s="269">
        <f>JUL!E380</f>
        <v>53</v>
      </c>
      <c r="N381" s="269">
        <f>AGS!E380</f>
        <v>36</v>
      </c>
      <c r="O381" s="269">
        <f>SEPT!E380</f>
        <v>58</v>
      </c>
      <c r="P381" s="269">
        <f>OKT!E380</f>
        <v>43</v>
      </c>
      <c r="Q381" s="269">
        <f>NOV!E380</f>
        <v>48</v>
      </c>
      <c r="R381" s="269">
        <f>DES!E380</f>
        <v>41</v>
      </c>
      <c r="S381" s="269">
        <f>JAN!H380</f>
        <v>37</v>
      </c>
      <c r="T381" s="269">
        <f>FEB!H380</f>
        <v>20</v>
      </c>
      <c r="U381" s="269">
        <f>MAR!H380</f>
        <v>46</v>
      </c>
      <c r="V381" s="269">
        <f>APR!H380</f>
        <v>29</v>
      </c>
      <c r="W381" s="269">
        <f>MEI!H380</f>
        <v>30</v>
      </c>
      <c r="X381" s="269">
        <f>JUN!H380</f>
        <v>18</v>
      </c>
      <c r="Y381" s="269">
        <f>JUL!H380</f>
        <v>53</v>
      </c>
      <c r="Z381" s="269">
        <f>AGS!H380</f>
        <v>36</v>
      </c>
      <c r="AA381" s="269">
        <f>SEPT!H380</f>
        <v>58</v>
      </c>
      <c r="AB381" s="269">
        <f>OKT!H380</f>
        <v>43</v>
      </c>
      <c r="AC381" s="269">
        <f>NOV!H380</f>
        <v>48</v>
      </c>
      <c r="AD381" s="269">
        <f>DES!H380</f>
        <v>41</v>
      </c>
      <c r="AE381" s="269">
        <f t="shared" si="0"/>
        <v>459</v>
      </c>
      <c r="AF381" s="269">
        <f t="shared" si="1"/>
        <v>459</v>
      </c>
      <c r="AG381" s="270">
        <f t="shared" si="2"/>
        <v>1</v>
      </c>
      <c r="AH381" s="271">
        <f t="shared" si="3"/>
        <v>180</v>
      </c>
      <c r="AI381" s="271">
        <f t="shared" si="4"/>
        <v>180</v>
      </c>
      <c r="AJ381" s="271">
        <f t="shared" si="5"/>
        <v>1</v>
      </c>
      <c r="AK381" s="271">
        <f t="shared" si="6"/>
        <v>279</v>
      </c>
      <c r="AL381" s="271">
        <f t="shared" si="7"/>
        <v>279</v>
      </c>
      <c r="AM381" s="271">
        <f t="shared" si="8"/>
        <v>1</v>
      </c>
    </row>
    <row r="382" spans="1:39" ht="15.75" customHeight="1" x14ac:dyDescent="0.3">
      <c r="A382" s="53">
        <v>380</v>
      </c>
      <c r="B382" s="53"/>
      <c r="C382" s="137" t="s">
        <v>599</v>
      </c>
      <c r="D382" s="267">
        <v>7</v>
      </c>
      <c r="E382" s="268" t="s">
        <v>415</v>
      </c>
      <c r="F382" s="268" t="s">
        <v>422</v>
      </c>
      <c r="G382" s="269">
        <f>JAN!E381</f>
        <v>80</v>
      </c>
      <c r="H382" s="269">
        <f>FEB!E381</f>
        <v>66</v>
      </c>
      <c r="I382" s="269">
        <f>MAR!E381</f>
        <v>60</v>
      </c>
      <c r="J382" s="269">
        <f>APR!E381</f>
        <v>64</v>
      </c>
      <c r="K382" s="269">
        <f>MEI!E381</f>
        <v>90</v>
      </c>
      <c r="L382" s="269">
        <f>JUN!E381</f>
        <v>86</v>
      </c>
      <c r="M382" s="269">
        <f>JUL!E381</f>
        <v>40</v>
      </c>
      <c r="N382" s="269">
        <f>AGS!E381</f>
        <v>43</v>
      </c>
      <c r="O382" s="269">
        <f>SEPT!E381</f>
        <v>43</v>
      </c>
      <c r="P382" s="269">
        <f>OKT!E381</f>
        <v>43</v>
      </c>
      <c r="Q382" s="269">
        <f>NOV!E381</f>
        <v>47</v>
      </c>
      <c r="R382" s="269">
        <f>DES!E381</f>
        <v>0</v>
      </c>
      <c r="S382" s="269">
        <f>JAN!H381</f>
        <v>80</v>
      </c>
      <c r="T382" s="269">
        <f>FEB!H381</f>
        <v>66</v>
      </c>
      <c r="U382" s="269">
        <f>MAR!H381</f>
        <v>60</v>
      </c>
      <c r="V382" s="269">
        <f>APR!H381</f>
        <v>64</v>
      </c>
      <c r="W382" s="269">
        <f>MEI!H381</f>
        <v>90</v>
      </c>
      <c r="X382" s="269">
        <f>JUN!H381</f>
        <v>86</v>
      </c>
      <c r="Y382" s="269">
        <f>JUL!H381</f>
        <v>40</v>
      </c>
      <c r="Z382" s="269">
        <f>AGS!H381</f>
        <v>43</v>
      </c>
      <c r="AA382" s="269">
        <f>SEPT!H381</f>
        <v>43</v>
      </c>
      <c r="AB382" s="269">
        <f>OKT!H381</f>
        <v>43</v>
      </c>
      <c r="AC382" s="269">
        <f>NOV!H381</f>
        <v>47</v>
      </c>
      <c r="AD382" s="269">
        <f>DES!H381</f>
        <v>41</v>
      </c>
      <c r="AE382" s="269">
        <f t="shared" si="0"/>
        <v>662</v>
      </c>
      <c r="AF382" s="269">
        <f t="shared" si="1"/>
        <v>703</v>
      </c>
      <c r="AG382" s="270">
        <f t="shared" si="2"/>
        <v>1.0619335347432024</v>
      </c>
      <c r="AH382" s="271">
        <f t="shared" si="3"/>
        <v>446</v>
      </c>
      <c r="AI382" s="271">
        <f t="shared" si="4"/>
        <v>446</v>
      </c>
      <c r="AJ382" s="271">
        <f t="shared" si="5"/>
        <v>1</v>
      </c>
      <c r="AK382" s="271">
        <f t="shared" si="6"/>
        <v>216</v>
      </c>
      <c r="AL382" s="271">
        <f t="shared" si="7"/>
        <v>257</v>
      </c>
      <c r="AM382" s="271">
        <f t="shared" si="8"/>
        <v>1.1898148148148149</v>
      </c>
    </row>
    <row r="383" spans="1:39" ht="15.75" customHeight="1" x14ac:dyDescent="0.3">
      <c r="A383" s="53">
        <v>381</v>
      </c>
      <c r="B383" s="53"/>
      <c r="C383" s="137" t="s">
        <v>591</v>
      </c>
      <c r="D383" s="267">
        <v>8</v>
      </c>
      <c r="E383" s="268" t="s">
        <v>415</v>
      </c>
      <c r="F383" s="268" t="s">
        <v>423</v>
      </c>
      <c r="G383" s="269">
        <f>JAN!E382</f>
        <v>35</v>
      </c>
      <c r="H383" s="269">
        <f>FEB!E382</f>
        <v>21</v>
      </c>
      <c r="I383" s="269">
        <f>MAR!E382</f>
        <v>17</v>
      </c>
      <c r="J383" s="269">
        <f>APR!E382</f>
        <v>24</v>
      </c>
      <c r="K383" s="269">
        <f>MEI!E382</f>
        <v>28</v>
      </c>
      <c r="L383" s="269">
        <f>JUN!E382</f>
        <v>21</v>
      </c>
      <c r="M383" s="269">
        <f>JUL!E382</f>
        <v>29</v>
      </c>
      <c r="N383" s="269">
        <f>AGS!E382</f>
        <v>17</v>
      </c>
      <c r="O383" s="269">
        <f>SEPT!E382</f>
        <v>15</v>
      </c>
      <c r="P383" s="269">
        <f>OKT!E382</f>
        <v>55</v>
      </c>
      <c r="Q383" s="269">
        <f>NOV!E382</f>
        <v>26</v>
      </c>
      <c r="R383" s="269">
        <f>DES!E382</f>
        <v>47</v>
      </c>
      <c r="S383" s="269">
        <f>JAN!H382</f>
        <v>35</v>
      </c>
      <c r="T383" s="269">
        <f>FEB!H382</f>
        <v>21</v>
      </c>
      <c r="U383" s="269">
        <f>MAR!H382</f>
        <v>17</v>
      </c>
      <c r="V383" s="269">
        <f>APR!H382</f>
        <v>24</v>
      </c>
      <c r="W383" s="269">
        <f>MEI!H382</f>
        <v>28</v>
      </c>
      <c r="X383" s="269">
        <f>JUN!H382</f>
        <v>21</v>
      </c>
      <c r="Y383" s="269">
        <f>JUL!H382</f>
        <v>29</v>
      </c>
      <c r="Z383" s="269">
        <f>AGS!H382</f>
        <v>17</v>
      </c>
      <c r="AA383" s="269">
        <f>SEPT!H382</f>
        <v>15</v>
      </c>
      <c r="AB383" s="269">
        <f>OKT!H382</f>
        <v>55</v>
      </c>
      <c r="AC383" s="269">
        <f>NOV!H382</f>
        <v>26</v>
      </c>
      <c r="AD383" s="269">
        <f>DES!H382</f>
        <v>47</v>
      </c>
      <c r="AE383" s="269">
        <f t="shared" si="0"/>
        <v>335</v>
      </c>
      <c r="AF383" s="269">
        <f t="shared" si="1"/>
        <v>335</v>
      </c>
      <c r="AG383" s="270">
        <f t="shared" si="2"/>
        <v>1</v>
      </c>
      <c r="AH383" s="271">
        <f t="shared" si="3"/>
        <v>146</v>
      </c>
      <c r="AI383" s="271">
        <f t="shared" si="4"/>
        <v>146</v>
      </c>
      <c r="AJ383" s="271">
        <f t="shared" si="5"/>
        <v>1</v>
      </c>
      <c r="AK383" s="271">
        <f t="shared" si="6"/>
        <v>189</v>
      </c>
      <c r="AL383" s="271">
        <f t="shared" si="7"/>
        <v>189</v>
      </c>
      <c r="AM383" s="271">
        <f t="shared" si="8"/>
        <v>1</v>
      </c>
    </row>
    <row r="384" spans="1:39" ht="15.75" customHeight="1" x14ac:dyDescent="0.3">
      <c r="A384" s="53">
        <v>382</v>
      </c>
      <c r="B384" s="53"/>
      <c r="C384" s="137" t="s">
        <v>601</v>
      </c>
      <c r="D384" s="267">
        <v>9</v>
      </c>
      <c r="E384" s="268" t="s">
        <v>415</v>
      </c>
      <c r="F384" s="268" t="s">
        <v>424</v>
      </c>
      <c r="G384" s="269">
        <f>JAN!E383</f>
        <v>75</v>
      </c>
      <c r="H384" s="269">
        <f>FEB!E383</f>
        <v>88</v>
      </c>
      <c r="I384" s="269">
        <f>MAR!E383</f>
        <v>96</v>
      </c>
      <c r="J384" s="269">
        <f>APR!E383</f>
        <v>59</v>
      </c>
      <c r="K384" s="269">
        <f>MEI!E383</f>
        <v>82</v>
      </c>
      <c r="L384" s="269">
        <f>JUN!E383</f>
        <v>56</v>
      </c>
      <c r="M384" s="269">
        <f>JUL!E383</f>
        <v>77</v>
      </c>
      <c r="N384" s="269">
        <f>AGS!E383</f>
        <v>61</v>
      </c>
      <c r="O384" s="269">
        <f>SEPT!E383</f>
        <v>71</v>
      </c>
      <c r="P384" s="269">
        <f>OKT!E383</f>
        <v>2969</v>
      </c>
      <c r="Q384" s="269">
        <f>NOV!E383</f>
        <v>1910</v>
      </c>
      <c r="R384" s="269">
        <f>DES!E383</f>
        <v>2.0470000000000002</v>
      </c>
      <c r="S384" s="269">
        <f>JAN!H383</f>
        <v>75</v>
      </c>
      <c r="T384" s="269">
        <f>FEB!H383</f>
        <v>88</v>
      </c>
      <c r="U384" s="269">
        <f>MAR!H383</f>
        <v>96</v>
      </c>
      <c r="V384" s="269">
        <f>APR!H383</f>
        <v>59</v>
      </c>
      <c r="W384" s="269">
        <f>MEI!H383</f>
        <v>82</v>
      </c>
      <c r="X384" s="269">
        <f>JUN!H383</f>
        <v>56</v>
      </c>
      <c r="Y384" s="269">
        <f>JUL!H383</f>
        <v>77</v>
      </c>
      <c r="Z384" s="269">
        <f>AGS!H383</f>
        <v>61</v>
      </c>
      <c r="AA384" s="269">
        <f>SEPT!H383</f>
        <v>71</v>
      </c>
      <c r="AB384" s="269">
        <f>OKT!H383</f>
        <v>2969</v>
      </c>
      <c r="AC384" s="269">
        <f>NOV!H383</f>
        <v>1910</v>
      </c>
      <c r="AD384" s="269">
        <f>DES!H383</f>
        <v>2047</v>
      </c>
      <c r="AE384" s="269">
        <f t="shared" si="0"/>
        <v>5546.0469999999996</v>
      </c>
      <c r="AF384" s="269">
        <f t="shared" si="1"/>
        <v>7591</v>
      </c>
      <c r="AG384" s="270">
        <f t="shared" si="2"/>
        <v>1.3687226235190579</v>
      </c>
      <c r="AH384" s="271">
        <f t="shared" si="3"/>
        <v>456</v>
      </c>
      <c r="AI384" s="271">
        <f t="shared" si="4"/>
        <v>456</v>
      </c>
      <c r="AJ384" s="271">
        <f t="shared" si="5"/>
        <v>1</v>
      </c>
      <c r="AK384" s="271">
        <f t="shared" si="6"/>
        <v>5090.0469999999996</v>
      </c>
      <c r="AL384" s="271">
        <f t="shared" si="7"/>
        <v>7135</v>
      </c>
      <c r="AM384" s="271">
        <f t="shared" si="8"/>
        <v>1.4017552293721454</v>
      </c>
    </row>
    <row r="385" spans="1:39" ht="15.75" customHeight="1" x14ac:dyDescent="0.3">
      <c r="A385" s="53">
        <v>383</v>
      </c>
      <c r="B385" s="53"/>
      <c r="C385" s="137" t="s">
        <v>591</v>
      </c>
      <c r="D385" s="267">
        <v>10</v>
      </c>
      <c r="E385" s="268" t="s">
        <v>415</v>
      </c>
      <c r="F385" s="268" t="s">
        <v>425</v>
      </c>
      <c r="G385" s="269">
        <f>JAN!E384</f>
        <v>20</v>
      </c>
      <c r="H385" s="269">
        <f>FEB!E384</f>
        <v>2</v>
      </c>
      <c r="I385" s="269">
        <f>MAR!E384</f>
        <v>0</v>
      </c>
      <c r="J385" s="269">
        <f>APR!E384</f>
        <v>9</v>
      </c>
      <c r="K385" s="269">
        <f>MEI!E384</f>
        <v>11</v>
      </c>
      <c r="L385" s="269">
        <f>JUN!E384</f>
        <v>18</v>
      </c>
      <c r="M385" s="269">
        <f>JUL!E384</f>
        <v>1</v>
      </c>
      <c r="N385" s="269">
        <f>AGS!E384</f>
        <v>0</v>
      </c>
      <c r="O385" s="269">
        <f>SEPT!E384</f>
        <v>1</v>
      </c>
      <c r="P385" s="269">
        <f>OKT!E384</f>
        <v>1</v>
      </c>
      <c r="Q385" s="269">
        <f>NOV!E384</f>
        <v>0</v>
      </c>
      <c r="R385" s="269">
        <f>DES!E384</f>
        <v>7</v>
      </c>
      <c r="S385" s="269">
        <f>JAN!H384</f>
        <v>20</v>
      </c>
      <c r="T385" s="269">
        <f>FEB!H384</f>
        <v>2</v>
      </c>
      <c r="U385" s="269">
        <f>MAR!H384</f>
        <v>0</v>
      </c>
      <c r="V385" s="269">
        <f>APR!H384</f>
        <v>9</v>
      </c>
      <c r="W385" s="269">
        <f>MEI!H384</f>
        <v>11</v>
      </c>
      <c r="X385" s="269">
        <f>JUN!H384</f>
        <v>18</v>
      </c>
      <c r="Y385" s="269">
        <f>JUL!H384</f>
        <v>1</v>
      </c>
      <c r="Z385" s="269">
        <f>AGS!H384</f>
        <v>0</v>
      </c>
      <c r="AA385" s="269">
        <f>SEPT!H384</f>
        <v>1</v>
      </c>
      <c r="AB385" s="269">
        <f>OKT!H384</f>
        <v>1</v>
      </c>
      <c r="AC385" s="269">
        <f>NOV!H384</f>
        <v>0</v>
      </c>
      <c r="AD385" s="269">
        <f>DES!H384</f>
        <v>7</v>
      </c>
      <c r="AE385" s="269">
        <f t="shared" si="0"/>
        <v>70</v>
      </c>
      <c r="AF385" s="269">
        <f t="shared" si="1"/>
        <v>70</v>
      </c>
      <c r="AG385" s="270">
        <f t="shared" si="2"/>
        <v>1</v>
      </c>
      <c r="AH385" s="271">
        <f t="shared" si="3"/>
        <v>60</v>
      </c>
      <c r="AI385" s="271">
        <f t="shared" si="4"/>
        <v>60</v>
      </c>
      <c r="AJ385" s="271">
        <f t="shared" si="5"/>
        <v>1</v>
      </c>
      <c r="AK385" s="271">
        <f t="shared" si="6"/>
        <v>10</v>
      </c>
      <c r="AL385" s="271">
        <f t="shared" si="7"/>
        <v>10</v>
      </c>
      <c r="AM385" s="271">
        <f t="shared" si="8"/>
        <v>1</v>
      </c>
    </row>
    <row r="386" spans="1:39" ht="15.75" customHeight="1" x14ac:dyDescent="0.3">
      <c r="A386" s="53">
        <v>384</v>
      </c>
      <c r="B386" s="53"/>
      <c r="C386" s="137" t="s">
        <v>599</v>
      </c>
      <c r="D386" s="267">
        <v>11</v>
      </c>
      <c r="E386" s="268" t="s">
        <v>415</v>
      </c>
      <c r="F386" s="268" t="s">
        <v>426</v>
      </c>
      <c r="G386" s="269">
        <f>JAN!E385</f>
        <v>232</v>
      </c>
      <c r="H386" s="269">
        <f>FEB!E385</f>
        <v>921</v>
      </c>
      <c r="I386" s="269">
        <f>MAR!E385</f>
        <v>274</v>
      </c>
      <c r="J386" s="269">
        <f>APR!E385</f>
        <v>276</v>
      </c>
      <c r="K386" s="269">
        <f>MEI!E385</f>
        <v>209</v>
      </c>
      <c r="L386" s="269">
        <f>JUN!E385</f>
        <v>311</v>
      </c>
      <c r="M386" s="269">
        <f>JUL!E385</f>
        <v>291</v>
      </c>
      <c r="N386" s="269">
        <f>AGS!E385</f>
        <v>340</v>
      </c>
      <c r="O386" s="269">
        <f>SEPT!E385</f>
        <v>325</v>
      </c>
      <c r="P386" s="269">
        <f>OKT!E385</f>
        <v>265</v>
      </c>
      <c r="Q386" s="269">
        <f>NOV!E385</f>
        <v>377</v>
      </c>
      <c r="R386" s="269">
        <f>DES!E385</f>
        <v>231</v>
      </c>
      <c r="S386" s="269">
        <f>JAN!H385</f>
        <v>232</v>
      </c>
      <c r="T386" s="269">
        <f>FEB!H385</f>
        <v>921</v>
      </c>
      <c r="U386" s="269">
        <f>MAR!H385</f>
        <v>274</v>
      </c>
      <c r="V386" s="269">
        <f>APR!H385</f>
        <v>276</v>
      </c>
      <c r="W386" s="269">
        <f>MEI!H385</f>
        <v>209</v>
      </c>
      <c r="X386" s="269">
        <f>JUN!H385</f>
        <v>311</v>
      </c>
      <c r="Y386" s="269">
        <f>JUL!H385</f>
        <v>291</v>
      </c>
      <c r="Z386" s="269">
        <f>AGS!H385</f>
        <v>340</v>
      </c>
      <c r="AA386" s="269">
        <f>SEPT!H385</f>
        <v>325</v>
      </c>
      <c r="AB386" s="269">
        <f>OKT!H385</f>
        <v>265</v>
      </c>
      <c r="AC386" s="269">
        <f>NOV!H385</f>
        <v>377</v>
      </c>
      <c r="AD386" s="269">
        <f>DES!H385</f>
        <v>231</v>
      </c>
      <c r="AE386" s="269">
        <f t="shared" si="0"/>
        <v>4052</v>
      </c>
      <c r="AF386" s="269">
        <f t="shared" si="1"/>
        <v>4052</v>
      </c>
      <c r="AG386" s="270">
        <f t="shared" si="2"/>
        <v>1</v>
      </c>
      <c r="AH386" s="271">
        <f t="shared" si="3"/>
        <v>2223</v>
      </c>
      <c r="AI386" s="271">
        <f t="shared" si="4"/>
        <v>2223</v>
      </c>
      <c r="AJ386" s="271">
        <f t="shared" si="5"/>
        <v>1</v>
      </c>
      <c r="AK386" s="271">
        <f t="shared" si="6"/>
        <v>1829</v>
      </c>
      <c r="AL386" s="271">
        <f t="shared" si="7"/>
        <v>1829</v>
      </c>
      <c r="AM386" s="271">
        <f t="shared" si="8"/>
        <v>1</v>
      </c>
    </row>
    <row r="387" spans="1:39" ht="15.75" customHeight="1" x14ac:dyDescent="0.3">
      <c r="A387" s="53">
        <v>385</v>
      </c>
      <c r="B387" s="53"/>
      <c r="C387" s="137" t="s">
        <v>599</v>
      </c>
      <c r="D387" s="267">
        <v>12</v>
      </c>
      <c r="E387" s="268" t="s">
        <v>415</v>
      </c>
      <c r="F387" s="268" t="s">
        <v>427</v>
      </c>
      <c r="G387" s="269">
        <f>JAN!E386</f>
        <v>77</v>
      </c>
      <c r="H387" s="269">
        <f>FEB!E386</f>
        <v>143</v>
      </c>
      <c r="I387" s="269">
        <f>MAR!E386</f>
        <v>1139</v>
      </c>
      <c r="J387" s="269">
        <f>APR!E386</f>
        <v>657</v>
      </c>
      <c r="K387" s="269">
        <f>MEI!E386</f>
        <v>440</v>
      </c>
      <c r="L387" s="269">
        <f>JUN!E386</f>
        <v>112</v>
      </c>
      <c r="M387" s="269">
        <f>JUL!E386</f>
        <v>101</v>
      </c>
      <c r="N387" s="269">
        <f>AGS!E386</f>
        <v>84</v>
      </c>
      <c r="O387" s="269">
        <f>SEPT!E386</f>
        <v>49</v>
      </c>
      <c r="P387" s="269">
        <f>OKT!E386</f>
        <v>12</v>
      </c>
      <c r="Q387" s="269">
        <f>NOV!E386</f>
        <v>201</v>
      </c>
      <c r="R387" s="269">
        <f>DES!E386</f>
        <v>191</v>
      </c>
      <c r="S387" s="269">
        <f>JAN!H386</f>
        <v>77</v>
      </c>
      <c r="T387" s="269">
        <f>FEB!H386</f>
        <v>143</v>
      </c>
      <c r="U387" s="269">
        <f>MAR!H386</f>
        <v>1139</v>
      </c>
      <c r="V387" s="269">
        <f>APR!H386</f>
        <v>657</v>
      </c>
      <c r="W387" s="269">
        <f>MEI!H386</f>
        <v>440</v>
      </c>
      <c r="X387" s="269">
        <f>JUN!H386</f>
        <v>112</v>
      </c>
      <c r="Y387" s="269">
        <f>JUL!H386</f>
        <v>101</v>
      </c>
      <c r="Z387" s="269">
        <f>AGS!H386</f>
        <v>84</v>
      </c>
      <c r="AA387" s="269">
        <f>SEPT!H386</f>
        <v>49</v>
      </c>
      <c r="AB387" s="269">
        <f>OKT!H386</f>
        <v>12</v>
      </c>
      <c r="AC387" s="269">
        <f>NOV!H386</f>
        <v>201</v>
      </c>
      <c r="AD387" s="269">
        <f>DES!H386</f>
        <v>191</v>
      </c>
      <c r="AE387" s="269">
        <f t="shared" si="0"/>
        <v>3206</v>
      </c>
      <c r="AF387" s="269">
        <f t="shared" si="1"/>
        <v>3206</v>
      </c>
      <c r="AG387" s="270">
        <f t="shared" si="2"/>
        <v>1</v>
      </c>
      <c r="AH387" s="271">
        <f t="shared" si="3"/>
        <v>2568</v>
      </c>
      <c r="AI387" s="271">
        <f t="shared" si="4"/>
        <v>2568</v>
      </c>
      <c r="AJ387" s="271">
        <f t="shared" si="5"/>
        <v>1</v>
      </c>
      <c r="AK387" s="271">
        <f t="shared" si="6"/>
        <v>638</v>
      </c>
      <c r="AL387" s="271">
        <f t="shared" si="7"/>
        <v>638</v>
      </c>
      <c r="AM387" s="271">
        <f t="shared" si="8"/>
        <v>1</v>
      </c>
    </row>
    <row r="388" spans="1:39" ht="15.75" customHeight="1" x14ac:dyDescent="0.3">
      <c r="A388" s="53">
        <v>386</v>
      </c>
      <c r="B388" s="53"/>
      <c r="C388" s="137" t="s">
        <v>599</v>
      </c>
      <c r="D388" s="267">
        <v>13</v>
      </c>
      <c r="E388" s="268" t="s">
        <v>415</v>
      </c>
      <c r="F388" s="268" t="s">
        <v>428</v>
      </c>
      <c r="G388" s="269">
        <f>JAN!E387</f>
        <v>104</v>
      </c>
      <c r="H388" s="269">
        <f>FEB!E387</f>
        <v>51</v>
      </c>
      <c r="I388" s="269">
        <f>MAR!E387</f>
        <v>40</v>
      </c>
      <c r="J388" s="269">
        <f>APR!E387</f>
        <v>26</v>
      </c>
      <c r="K388" s="269">
        <f>MEI!E387</f>
        <v>25</v>
      </c>
      <c r="L388" s="269">
        <f>JUN!E387</f>
        <v>17</v>
      </c>
      <c r="M388" s="269">
        <f>JUL!E387</f>
        <v>107</v>
      </c>
      <c r="N388" s="269">
        <f>AGS!E387</f>
        <v>14</v>
      </c>
      <c r="O388" s="269">
        <f>SEPT!E387</f>
        <v>11</v>
      </c>
      <c r="P388" s="269">
        <f>OKT!E387</f>
        <v>22</v>
      </c>
      <c r="Q388" s="269">
        <f>NOV!E387</f>
        <v>29</v>
      </c>
      <c r="R388" s="269">
        <f>DES!E387</f>
        <v>44</v>
      </c>
      <c r="S388" s="269">
        <f>JAN!H387</f>
        <v>104</v>
      </c>
      <c r="T388" s="269">
        <f>FEB!H387</f>
        <v>51</v>
      </c>
      <c r="U388" s="269">
        <f>MAR!H387</f>
        <v>105</v>
      </c>
      <c r="V388" s="269">
        <f>APR!H387</f>
        <v>55</v>
      </c>
      <c r="W388" s="269">
        <f>MEI!H387</f>
        <v>61</v>
      </c>
      <c r="X388" s="269">
        <f>JUN!H387</f>
        <v>60</v>
      </c>
      <c r="Y388" s="269">
        <f>JUL!H387</f>
        <v>107</v>
      </c>
      <c r="Z388" s="269">
        <f>AGS!H387</f>
        <v>77</v>
      </c>
      <c r="AA388" s="269">
        <f>SEPT!H387</f>
        <v>75</v>
      </c>
      <c r="AB388" s="269">
        <f>OKT!H387</f>
        <v>94</v>
      </c>
      <c r="AC388" s="269">
        <f>NOV!H387</f>
        <v>111</v>
      </c>
      <c r="AD388" s="269">
        <f>DES!H387</f>
        <v>103</v>
      </c>
      <c r="AE388" s="269">
        <f t="shared" si="0"/>
        <v>490</v>
      </c>
      <c r="AF388" s="269">
        <f t="shared" si="1"/>
        <v>1003</v>
      </c>
      <c r="AG388" s="270">
        <f t="shared" si="2"/>
        <v>2.046938775510204</v>
      </c>
      <c r="AH388" s="271">
        <f t="shared" si="3"/>
        <v>263</v>
      </c>
      <c r="AI388" s="271">
        <f t="shared" si="4"/>
        <v>436</v>
      </c>
      <c r="AJ388" s="271">
        <f t="shared" si="5"/>
        <v>1.6577946768060836</v>
      </c>
      <c r="AK388" s="271">
        <f t="shared" si="6"/>
        <v>227</v>
      </c>
      <c r="AL388" s="271">
        <f t="shared" si="7"/>
        <v>567</v>
      </c>
      <c r="AM388" s="271">
        <f t="shared" si="8"/>
        <v>2.4977973568281939</v>
      </c>
    </row>
    <row r="389" spans="1:39" ht="15.75" customHeight="1" x14ac:dyDescent="0.3">
      <c r="A389" s="53">
        <v>387</v>
      </c>
      <c r="B389" s="53"/>
      <c r="C389" s="137" t="s">
        <v>591</v>
      </c>
      <c r="D389" s="137">
        <v>1</v>
      </c>
      <c r="E389" s="53" t="s">
        <v>429</v>
      </c>
      <c r="F389" s="53" t="s">
        <v>430</v>
      </c>
      <c r="G389" s="151">
        <f>JAN!E388</f>
        <v>0</v>
      </c>
      <c r="H389" s="151">
        <f>FEB!E388</f>
        <v>0</v>
      </c>
      <c r="I389" s="151">
        <f>MAR!E388</f>
        <v>0</v>
      </c>
      <c r="J389" s="151">
        <f>APR!E388</f>
        <v>0</v>
      </c>
      <c r="K389" s="151">
        <f>MEI!E388</f>
        <v>0</v>
      </c>
      <c r="L389" s="151">
        <f>JUN!E388</f>
        <v>0</v>
      </c>
      <c r="M389" s="151">
        <f>JUL!E388</f>
        <v>0</v>
      </c>
      <c r="N389" s="151">
        <f>AGS!E388</f>
        <v>0</v>
      </c>
      <c r="O389" s="151">
        <f>SEPT!E388</f>
        <v>0</v>
      </c>
      <c r="P389" s="151">
        <f>OKT!E388</f>
        <v>1</v>
      </c>
      <c r="Q389" s="151">
        <f>NOV!E388</f>
        <v>0</v>
      </c>
      <c r="R389" s="151">
        <f>DES!E388</f>
        <v>0</v>
      </c>
      <c r="S389" s="151">
        <f>JAN!H388</f>
        <v>0</v>
      </c>
      <c r="T389" s="151">
        <f>FEB!H388</f>
        <v>1</v>
      </c>
      <c r="U389" s="151">
        <f>MAR!H388</f>
        <v>0</v>
      </c>
      <c r="V389" s="151">
        <f>APR!H388</f>
        <v>0</v>
      </c>
      <c r="W389" s="151">
        <f>MEI!H388</f>
        <v>0</v>
      </c>
      <c r="X389" s="151">
        <f>JUN!H388</f>
        <v>0</v>
      </c>
      <c r="Y389" s="151">
        <f>JUL!H388</f>
        <v>2</v>
      </c>
      <c r="Z389" s="151">
        <f>AGS!H388</f>
        <v>1</v>
      </c>
      <c r="AA389" s="151">
        <f>SEPT!H388</f>
        <v>0</v>
      </c>
      <c r="AB389" s="151">
        <f>OKT!H388</f>
        <v>1</v>
      </c>
      <c r="AC389" s="151">
        <f>NOV!H388</f>
        <v>1</v>
      </c>
      <c r="AD389" s="151">
        <f>DES!H388</f>
        <v>1</v>
      </c>
      <c r="AE389" s="151">
        <f t="shared" si="0"/>
        <v>1</v>
      </c>
      <c r="AF389" s="151">
        <f t="shared" si="1"/>
        <v>7</v>
      </c>
      <c r="AG389" s="152">
        <f t="shared" si="2"/>
        <v>7</v>
      </c>
      <c r="AH389" s="82">
        <f t="shared" si="3"/>
        <v>0</v>
      </c>
      <c r="AI389" s="82">
        <f t="shared" si="4"/>
        <v>1</v>
      </c>
      <c r="AJ389" s="82" t="e">
        <f t="shared" si="5"/>
        <v>#DIV/0!</v>
      </c>
      <c r="AK389" s="82">
        <f t="shared" si="6"/>
        <v>1</v>
      </c>
      <c r="AL389" s="82">
        <f t="shared" si="7"/>
        <v>6</v>
      </c>
      <c r="AM389" s="82">
        <f t="shared" si="8"/>
        <v>6</v>
      </c>
    </row>
    <row r="390" spans="1:39" ht="15.75" customHeight="1" x14ac:dyDescent="0.3">
      <c r="A390" s="53">
        <v>388</v>
      </c>
      <c r="B390" s="53"/>
      <c r="C390" s="137" t="s">
        <v>591</v>
      </c>
      <c r="D390" s="137">
        <v>2</v>
      </c>
      <c r="E390" s="53" t="s">
        <v>429</v>
      </c>
      <c r="F390" s="53" t="s">
        <v>431</v>
      </c>
      <c r="G390" s="151">
        <f>JAN!E389</f>
        <v>0</v>
      </c>
      <c r="H390" s="151">
        <f>FEB!E389</f>
        <v>0</v>
      </c>
      <c r="I390" s="151">
        <f>MAR!E389</f>
        <v>0</v>
      </c>
      <c r="J390" s="151">
        <f>APR!E389</f>
        <v>0</v>
      </c>
      <c r="K390" s="151">
        <f>MEI!E389</f>
        <v>0</v>
      </c>
      <c r="L390" s="151">
        <f>JUN!E389</f>
        <v>0</v>
      </c>
      <c r="M390" s="151">
        <f>JUL!E389</f>
        <v>0</v>
      </c>
      <c r="N390" s="151">
        <f>AGS!E389</f>
        <v>0</v>
      </c>
      <c r="O390" s="151">
        <f>SEPT!E389</f>
        <v>0</v>
      </c>
      <c r="P390" s="151">
        <f>OKT!E389</f>
        <v>0</v>
      </c>
      <c r="Q390" s="151">
        <f>NOV!E389</f>
        <v>0</v>
      </c>
      <c r="R390" s="151">
        <f>DES!E389</f>
        <v>0</v>
      </c>
      <c r="S390" s="151">
        <f>JAN!H389</f>
        <v>1</v>
      </c>
      <c r="T390" s="151">
        <f>FEB!H389</f>
        <v>1</v>
      </c>
      <c r="U390" s="151">
        <f>MAR!H389</f>
        <v>1</v>
      </c>
      <c r="V390" s="151">
        <f>APR!H389</f>
        <v>0</v>
      </c>
      <c r="W390" s="151">
        <f>MEI!H389</f>
        <v>1</v>
      </c>
      <c r="X390" s="151">
        <f>JUN!H389</f>
        <v>1</v>
      </c>
      <c r="Y390" s="151">
        <f>JUL!H389</f>
        <v>0</v>
      </c>
      <c r="Z390" s="151">
        <f>AGS!H389</f>
        <v>1</v>
      </c>
      <c r="AA390" s="151">
        <f>SEPT!H389</f>
        <v>0</v>
      </c>
      <c r="AB390" s="151">
        <f>OKT!H389</f>
        <v>0</v>
      </c>
      <c r="AC390" s="151">
        <f>NOV!H389</f>
        <v>1</v>
      </c>
      <c r="AD390" s="151">
        <f>DES!H389</f>
        <v>1</v>
      </c>
      <c r="AE390" s="151">
        <f t="shared" si="0"/>
        <v>0</v>
      </c>
      <c r="AF390" s="151">
        <f t="shared" si="1"/>
        <v>8</v>
      </c>
      <c r="AG390" s="152" t="e">
        <f t="shared" si="2"/>
        <v>#DIV/0!</v>
      </c>
      <c r="AH390" s="82">
        <f t="shared" si="3"/>
        <v>0</v>
      </c>
      <c r="AI390" s="82">
        <f t="shared" si="4"/>
        <v>5</v>
      </c>
      <c r="AJ390" s="82" t="e">
        <f t="shared" si="5"/>
        <v>#DIV/0!</v>
      </c>
      <c r="AK390" s="82">
        <f t="shared" si="6"/>
        <v>0</v>
      </c>
      <c r="AL390" s="82">
        <f t="shared" si="7"/>
        <v>3</v>
      </c>
      <c r="AM390" s="82" t="e">
        <f t="shared" si="8"/>
        <v>#DIV/0!</v>
      </c>
    </row>
    <row r="391" spans="1:39" ht="15.75" customHeight="1" x14ac:dyDescent="0.3">
      <c r="A391" s="53">
        <v>389</v>
      </c>
      <c r="B391" s="53"/>
      <c r="C391" s="137" t="s">
        <v>591</v>
      </c>
      <c r="D391" s="137">
        <v>3</v>
      </c>
      <c r="E391" s="53" t="s">
        <v>429</v>
      </c>
      <c r="F391" s="53" t="s">
        <v>432</v>
      </c>
      <c r="G391" s="151">
        <f>JAN!E390</f>
        <v>0</v>
      </c>
      <c r="H391" s="151">
        <f>FEB!E390</f>
        <v>0</v>
      </c>
      <c r="I391" s="151">
        <f>MAR!E390</f>
        <v>0</v>
      </c>
      <c r="J391" s="151">
        <f>APR!E390</f>
        <v>0</v>
      </c>
      <c r="K391" s="151">
        <f>MEI!E390</f>
        <v>0</v>
      </c>
      <c r="L391" s="151">
        <f>JUN!E390</f>
        <v>0</v>
      </c>
      <c r="M391" s="151">
        <f>JUL!E390</f>
        <v>0</v>
      </c>
      <c r="N391" s="151">
        <f>AGS!E390</f>
        <v>0</v>
      </c>
      <c r="O391" s="151">
        <f>SEPT!E390</f>
        <v>0</v>
      </c>
      <c r="P391" s="151">
        <f>OKT!E390</f>
        <v>1</v>
      </c>
      <c r="Q391" s="151">
        <f>NOV!E390</f>
        <v>0</v>
      </c>
      <c r="R391" s="151">
        <f>DES!E390</f>
        <v>0</v>
      </c>
      <c r="S391" s="151">
        <f>JAN!H390</f>
        <v>2</v>
      </c>
      <c r="T391" s="151">
        <f>FEB!H390</f>
        <v>0</v>
      </c>
      <c r="U391" s="151">
        <f>MAR!H390</f>
        <v>0</v>
      </c>
      <c r="V391" s="151">
        <f>APR!H390</f>
        <v>0</v>
      </c>
      <c r="W391" s="151">
        <f>MEI!H390</f>
        <v>2</v>
      </c>
      <c r="X391" s="151">
        <f>JUN!H390</f>
        <v>0</v>
      </c>
      <c r="Y391" s="151">
        <f>JUL!H390</f>
        <v>0</v>
      </c>
      <c r="Z391" s="151">
        <f>AGS!H390</f>
        <v>4</v>
      </c>
      <c r="AA391" s="151">
        <f>SEPT!H390</f>
        <v>0</v>
      </c>
      <c r="AB391" s="151">
        <f>OKT!H390</f>
        <v>1</v>
      </c>
      <c r="AC391" s="151">
        <f>NOV!H390</f>
        <v>0</v>
      </c>
      <c r="AD391" s="151">
        <f>DES!H390</f>
        <v>1</v>
      </c>
      <c r="AE391" s="151">
        <f t="shared" si="0"/>
        <v>1</v>
      </c>
      <c r="AF391" s="151">
        <f t="shared" si="1"/>
        <v>10</v>
      </c>
      <c r="AG391" s="152">
        <f t="shared" si="2"/>
        <v>10</v>
      </c>
      <c r="AH391" s="82">
        <f t="shared" si="3"/>
        <v>0</v>
      </c>
      <c r="AI391" s="82">
        <f t="shared" si="4"/>
        <v>4</v>
      </c>
      <c r="AJ391" s="82" t="e">
        <f t="shared" si="5"/>
        <v>#DIV/0!</v>
      </c>
      <c r="AK391" s="82">
        <f t="shared" si="6"/>
        <v>1</v>
      </c>
      <c r="AL391" s="82">
        <f t="shared" si="7"/>
        <v>6</v>
      </c>
      <c r="AM391" s="82">
        <f t="shared" si="8"/>
        <v>6</v>
      </c>
    </row>
    <row r="392" spans="1:39" ht="15.75" customHeight="1" x14ac:dyDescent="0.3">
      <c r="A392" s="53">
        <v>390</v>
      </c>
      <c r="B392" s="53"/>
      <c r="C392" s="137" t="s">
        <v>591</v>
      </c>
      <c r="D392" s="137">
        <v>4</v>
      </c>
      <c r="E392" s="53" t="s">
        <v>429</v>
      </c>
      <c r="F392" s="53" t="s">
        <v>433</v>
      </c>
      <c r="G392" s="151">
        <f>JAN!E391</f>
        <v>0</v>
      </c>
      <c r="H392" s="151">
        <f>FEB!E391</f>
        <v>0</v>
      </c>
      <c r="I392" s="151">
        <f>MAR!E391</f>
        <v>0</v>
      </c>
      <c r="J392" s="151">
        <f>APR!E391</f>
        <v>0</v>
      </c>
      <c r="K392" s="151">
        <f>MEI!E391</f>
        <v>0</v>
      </c>
      <c r="L392" s="151">
        <f>JUN!E391</f>
        <v>0</v>
      </c>
      <c r="M392" s="151">
        <f>JUL!E391</f>
        <v>0</v>
      </c>
      <c r="N392" s="151">
        <f>AGS!E391</f>
        <v>0</v>
      </c>
      <c r="O392" s="151">
        <f>SEPT!E391</f>
        <v>0</v>
      </c>
      <c r="P392" s="151">
        <f>OKT!E391</f>
        <v>1</v>
      </c>
      <c r="Q392" s="151">
        <f>NOV!E391</f>
        <v>0</v>
      </c>
      <c r="R392" s="151">
        <f>DES!E391</f>
        <v>0</v>
      </c>
      <c r="S392" s="151">
        <f>JAN!H391</f>
        <v>1</v>
      </c>
      <c r="T392" s="151">
        <f>FEB!H391</f>
        <v>0</v>
      </c>
      <c r="U392" s="151">
        <f>MAR!H391</f>
        <v>2</v>
      </c>
      <c r="V392" s="151">
        <f>APR!H391</f>
        <v>0</v>
      </c>
      <c r="W392" s="151">
        <f>MEI!H391</f>
        <v>0</v>
      </c>
      <c r="X392" s="151">
        <f>JUN!H391</f>
        <v>4</v>
      </c>
      <c r="Y392" s="151">
        <f>JUL!H391</f>
        <v>0</v>
      </c>
      <c r="Z392" s="151">
        <f>AGS!H391</f>
        <v>0</v>
      </c>
      <c r="AA392" s="151">
        <f>SEPT!H391</f>
        <v>1</v>
      </c>
      <c r="AB392" s="151">
        <f>OKT!H391</f>
        <v>1</v>
      </c>
      <c r="AC392" s="151">
        <f>NOV!H391</f>
        <v>0</v>
      </c>
      <c r="AD392" s="151">
        <f>DES!H391</f>
        <v>1</v>
      </c>
      <c r="AE392" s="151">
        <f t="shared" si="0"/>
        <v>1</v>
      </c>
      <c r="AF392" s="151">
        <f t="shared" si="1"/>
        <v>10</v>
      </c>
      <c r="AG392" s="152">
        <f t="shared" si="2"/>
        <v>10</v>
      </c>
      <c r="AH392" s="82">
        <f t="shared" si="3"/>
        <v>0</v>
      </c>
      <c r="AI392" s="82">
        <f t="shared" si="4"/>
        <v>7</v>
      </c>
      <c r="AJ392" s="82" t="e">
        <f t="shared" si="5"/>
        <v>#DIV/0!</v>
      </c>
      <c r="AK392" s="82">
        <f t="shared" si="6"/>
        <v>1</v>
      </c>
      <c r="AL392" s="82">
        <f t="shared" si="7"/>
        <v>3</v>
      </c>
      <c r="AM392" s="82">
        <f t="shared" si="8"/>
        <v>3</v>
      </c>
    </row>
    <row r="393" spans="1:39" ht="15.75" customHeight="1" x14ac:dyDescent="0.3">
      <c r="A393" s="53">
        <v>391</v>
      </c>
      <c r="B393" s="53"/>
      <c r="C393" s="137" t="s">
        <v>591</v>
      </c>
      <c r="D393" s="137">
        <v>5</v>
      </c>
      <c r="E393" s="53" t="s">
        <v>429</v>
      </c>
      <c r="F393" s="53" t="s">
        <v>434</v>
      </c>
      <c r="G393" s="151">
        <f>JAN!E392</f>
        <v>0</v>
      </c>
      <c r="H393" s="151">
        <f>FEB!E392</f>
        <v>0</v>
      </c>
      <c r="I393" s="151">
        <f>MAR!E392</f>
        <v>0</v>
      </c>
      <c r="J393" s="151">
        <f>APR!E392</f>
        <v>0</v>
      </c>
      <c r="K393" s="151">
        <f>MEI!E392</f>
        <v>0</v>
      </c>
      <c r="L393" s="151">
        <f>JUN!E392</f>
        <v>0</v>
      </c>
      <c r="M393" s="151">
        <f>JUL!E392</f>
        <v>0</v>
      </c>
      <c r="N393" s="151">
        <f>AGS!E392</f>
        <v>0</v>
      </c>
      <c r="O393" s="151">
        <f>SEPT!E392</f>
        <v>0</v>
      </c>
      <c r="P393" s="151">
        <f>OKT!E392</f>
        <v>1</v>
      </c>
      <c r="Q393" s="151">
        <f>NOV!E392</f>
        <v>0</v>
      </c>
      <c r="R393" s="151">
        <f>DES!E392</f>
        <v>0</v>
      </c>
      <c r="S393" s="151">
        <f>JAN!H392</f>
        <v>5</v>
      </c>
      <c r="T393" s="151">
        <f>FEB!H392</f>
        <v>3</v>
      </c>
      <c r="U393" s="151">
        <f>MAR!H392</f>
        <v>2</v>
      </c>
      <c r="V393" s="151">
        <f>APR!H392</f>
        <v>3</v>
      </c>
      <c r="W393" s="151">
        <f>MEI!H392</f>
        <v>4</v>
      </c>
      <c r="X393" s="151">
        <f>JUN!H392</f>
        <v>6</v>
      </c>
      <c r="Y393" s="151">
        <f>JUL!H392</f>
        <v>3</v>
      </c>
      <c r="Z393" s="151">
        <f>AGS!H392</f>
        <v>1</v>
      </c>
      <c r="AA393" s="151">
        <f>SEPT!H392</f>
        <v>0</v>
      </c>
      <c r="AB393" s="151">
        <f>OKT!H392</f>
        <v>1</v>
      </c>
      <c r="AC393" s="151">
        <f>NOV!H392</f>
        <v>0</v>
      </c>
      <c r="AD393" s="151">
        <f>DES!H392</f>
        <v>0</v>
      </c>
      <c r="AE393" s="151">
        <f t="shared" si="0"/>
        <v>1</v>
      </c>
      <c r="AF393" s="151">
        <f t="shared" si="1"/>
        <v>28</v>
      </c>
      <c r="AG393" s="152">
        <f t="shared" si="2"/>
        <v>28</v>
      </c>
      <c r="AH393" s="82">
        <f t="shared" si="3"/>
        <v>0</v>
      </c>
      <c r="AI393" s="82">
        <f t="shared" si="4"/>
        <v>23</v>
      </c>
      <c r="AJ393" s="82" t="e">
        <f t="shared" si="5"/>
        <v>#DIV/0!</v>
      </c>
      <c r="AK393" s="82">
        <f t="shared" si="6"/>
        <v>1</v>
      </c>
      <c r="AL393" s="82">
        <f t="shared" si="7"/>
        <v>5</v>
      </c>
      <c r="AM393" s="82">
        <f t="shared" si="8"/>
        <v>5</v>
      </c>
    </row>
    <row r="394" spans="1:39" ht="15.75" customHeight="1" x14ac:dyDescent="0.3">
      <c r="A394" s="53">
        <v>392</v>
      </c>
      <c r="B394" s="53"/>
      <c r="C394" s="137" t="s">
        <v>591</v>
      </c>
      <c r="D394" s="137">
        <v>6</v>
      </c>
      <c r="E394" s="53" t="s">
        <v>429</v>
      </c>
      <c r="F394" s="53" t="s">
        <v>435</v>
      </c>
      <c r="G394" s="151">
        <f>JAN!E393</f>
        <v>0</v>
      </c>
      <c r="H394" s="151">
        <f>FEB!E393</f>
        <v>0</v>
      </c>
      <c r="I394" s="151">
        <f>MAR!E393</f>
        <v>0</v>
      </c>
      <c r="J394" s="151">
        <f>APR!E393</f>
        <v>0</v>
      </c>
      <c r="K394" s="151">
        <f>MEI!E393</f>
        <v>0</v>
      </c>
      <c r="L394" s="151">
        <f>JUN!E393</f>
        <v>0</v>
      </c>
      <c r="M394" s="151">
        <f>JUL!E393</f>
        <v>0</v>
      </c>
      <c r="N394" s="151">
        <f>AGS!E393</f>
        <v>0</v>
      </c>
      <c r="O394" s="151">
        <f>SEPT!E393</f>
        <v>0</v>
      </c>
      <c r="P394" s="151">
        <f>OKT!E393</f>
        <v>0</v>
      </c>
      <c r="Q394" s="151">
        <f>NOV!E393</f>
        <v>0</v>
      </c>
      <c r="R394" s="151">
        <f>DES!E393</f>
        <v>0</v>
      </c>
      <c r="S394" s="151">
        <f>JAN!H393</f>
        <v>0</v>
      </c>
      <c r="T394" s="151">
        <f>FEB!H393</f>
        <v>0</v>
      </c>
      <c r="U394" s="151">
        <f>MAR!H393</f>
        <v>0</v>
      </c>
      <c r="V394" s="151">
        <f>APR!H393</f>
        <v>0</v>
      </c>
      <c r="W394" s="151">
        <f>MEI!H393</f>
        <v>0</v>
      </c>
      <c r="X394" s="151">
        <f>JUN!H393</f>
        <v>0</v>
      </c>
      <c r="Y394" s="151">
        <f>JUL!H393</f>
        <v>0</v>
      </c>
      <c r="Z394" s="151">
        <f>AGS!H393</f>
        <v>0</v>
      </c>
      <c r="AA394" s="151">
        <f>SEPT!H393</f>
        <v>0</v>
      </c>
      <c r="AB394" s="151">
        <f>OKT!H393</f>
        <v>0</v>
      </c>
      <c r="AC394" s="151">
        <f>NOV!H393</f>
        <v>0</v>
      </c>
      <c r="AD394" s="151">
        <f>DES!H393</f>
        <v>0</v>
      </c>
      <c r="AE394" s="151">
        <f t="shared" si="0"/>
        <v>0</v>
      </c>
      <c r="AF394" s="151">
        <f t="shared" si="1"/>
        <v>0</v>
      </c>
      <c r="AG394" s="152" t="e">
        <f t="shared" si="2"/>
        <v>#DIV/0!</v>
      </c>
      <c r="AH394" s="82">
        <f t="shared" si="3"/>
        <v>0</v>
      </c>
      <c r="AI394" s="82">
        <f t="shared" si="4"/>
        <v>0</v>
      </c>
      <c r="AJ394" s="82" t="e">
        <f t="shared" si="5"/>
        <v>#DIV/0!</v>
      </c>
      <c r="AK394" s="82">
        <f t="shared" si="6"/>
        <v>0</v>
      </c>
      <c r="AL394" s="82">
        <f t="shared" si="7"/>
        <v>0</v>
      </c>
      <c r="AM394" s="82" t="e">
        <f t="shared" si="8"/>
        <v>#DIV/0!</v>
      </c>
    </row>
    <row r="395" spans="1:39" ht="15.75" customHeight="1" x14ac:dyDescent="0.3">
      <c r="A395" s="53">
        <v>393</v>
      </c>
      <c r="B395" s="53"/>
      <c r="C395" s="137" t="s">
        <v>599</v>
      </c>
      <c r="D395" s="267">
        <v>1</v>
      </c>
      <c r="E395" s="268" t="s">
        <v>437</v>
      </c>
      <c r="F395" s="268" t="s">
        <v>680</v>
      </c>
      <c r="G395" s="269">
        <f>JAN!E394</f>
        <v>0</v>
      </c>
      <c r="H395" s="269">
        <f>FEB!E394</f>
        <v>0</v>
      </c>
      <c r="I395" s="269">
        <f>MAR!E394</f>
        <v>0</v>
      </c>
      <c r="J395" s="269">
        <f>APR!E394</f>
        <v>0</v>
      </c>
      <c r="K395" s="269">
        <f>MEI!E394</f>
        <v>0</v>
      </c>
      <c r="L395" s="269">
        <f>JUN!E394</f>
        <v>0</v>
      </c>
      <c r="M395" s="269">
        <f>JUL!E394</f>
        <v>0</v>
      </c>
      <c r="N395" s="269">
        <f>AGS!E394</f>
        <v>0</v>
      </c>
      <c r="O395" s="269">
        <f>SEPT!E394</f>
        <v>0</v>
      </c>
      <c r="P395" s="269">
        <f>OKT!E394</f>
        <v>0</v>
      </c>
      <c r="Q395" s="269">
        <f>NOV!E394</f>
        <v>0</v>
      </c>
      <c r="R395" s="269">
        <f>DES!E394</f>
        <v>0</v>
      </c>
      <c r="S395" s="269">
        <f>JAN!H394</f>
        <v>1</v>
      </c>
      <c r="T395" s="269">
        <f>FEB!H394</f>
        <v>0</v>
      </c>
      <c r="U395" s="269">
        <f>MAR!H394</f>
        <v>0</v>
      </c>
      <c r="V395" s="269">
        <f>APR!H394</f>
        <v>1</v>
      </c>
      <c r="W395" s="269">
        <f>MEI!H394</f>
        <v>5</v>
      </c>
      <c r="X395" s="269">
        <f>JUN!H394</f>
        <v>4</v>
      </c>
      <c r="Y395" s="269">
        <f>JUL!H394</f>
        <v>0</v>
      </c>
      <c r="Z395" s="269">
        <f>AGS!H394</f>
        <v>0</v>
      </c>
      <c r="AA395" s="269">
        <f>SEPT!H394</f>
        <v>0</v>
      </c>
      <c r="AB395" s="269">
        <f>OKT!H394</f>
        <v>1</v>
      </c>
      <c r="AC395" s="269">
        <f>NOV!H394</f>
        <v>0</v>
      </c>
      <c r="AD395" s="269">
        <f>DES!H394</f>
        <v>1</v>
      </c>
      <c r="AE395" s="269">
        <f t="shared" si="0"/>
        <v>0</v>
      </c>
      <c r="AF395" s="269">
        <f t="shared" si="1"/>
        <v>13</v>
      </c>
      <c r="AG395" s="270" t="e">
        <f t="shared" si="2"/>
        <v>#DIV/0!</v>
      </c>
      <c r="AH395" s="271">
        <f t="shared" si="3"/>
        <v>0</v>
      </c>
      <c r="AI395" s="271">
        <f t="shared" si="4"/>
        <v>11</v>
      </c>
      <c r="AJ395" s="271" t="e">
        <f t="shared" si="5"/>
        <v>#DIV/0!</v>
      </c>
      <c r="AK395" s="271">
        <f t="shared" si="6"/>
        <v>0</v>
      </c>
      <c r="AL395" s="271">
        <f t="shared" si="7"/>
        <v>2</v>
      </c>
      <c r="AM395" s="271" t="e">
        <f t="shared" si="8"/>
        <v>#DIV/0!</v>
      </c>
    </row>
    <row r="396" spans="1:39" ht="15.75" customHeight="1" x14ac:dyDescent="0.3">
      <c r="A396" s="53">
        <v>394</v>
      </c>
      <c r="B396" s="53"/>
      <c r="C396" s="137" t="s">
        <v>599</v>
      </c>
      <c r="D396" s="267">
        <v>2</v>
      </c>
      <c r="E396" s="268" t="s">
        <v>437</v>
      </c>
      <c r="F396" s="268" t="s">
        <v>679</v>
      </c>
      <c r="G396" s="269">
        <f>JAN!E395</f>
        <v>0</v>
      </c>
      <c r="H396" s="269">
        <f>FEB!E395</f>
        <v>0</v>
      </c>
      <c r="I396" s="269">
        <f>MAR!E395</f>
        <v>0</v>
      </c>
      <c r="J396" s="269">
        <f>APR!E395</f>
        <v>0</v>
      </c>
      <c r="K396" s="269">
        <f>MEI!E395</f>
        <v>0</v>
      </c>
      <c r="L396" s="269">
        <f>JUN!E395</f>
        <v>0</v>
      </c>
      <c r="M396" s="269">
        <f>JUL!E395</f>
        <v>0</v>
      </c>
      <c r="N396" s="269">
        <f>AGS!E395</f>
        <v>0</v>
      </c>
      <c r="O396" s="269">
        <f>SEPT!E395</f>
        <v>0</v>
      </c>
      <c r="P396" s="269">
        <f>OKT!E395</f>
        <v>0</v>
      </c>
      <c r="Q396" s="269">
        <f>NOV!E395</f>
        <v>0</v>
      </c>
      <c r="R396" s="269">
        <f>DES!E395</f>
        <v>0</v>
      </c>
      <c r="S396" s="269">
        <f>JAN!H395</f>
        <v>0</v>
      </c>
      <c r="T396" s="269">
        <f>FEB!H395</f>
        <v>0</v>
      </c>
      <c r="U396" s="269">
        <f>MAR!H395</f>
        <v>3</v>
      </c>
      <c r="V396" s="269">
        <f>APR!H395</f>
        <v>0</v>
      </c>
      <c r="W396" s="269">
        <f>MEI!H395</f>
        <v>1</v>
      </c>
      <c r="X396" s="269">
        <f>JUN!H395</f>
        <v>5</v>
      </c>
      <c r="Y396" s="269">
        <f>JUL!H395</f>
        <v>0</v>
      </c>
      <c r="Z396" s="269">
        <f>AGS!H395</f>
        <v>0</v>
      </c>
      <c r="AA396" s="269">
        <f>SEPT!H395</f>
        <v>0</v>
      </c>
      <c r="AB396" s="269">
        <f>OKT!H395</f>
        <v>0</v>
      </c>
      <c r="AC396" s="269">
        <f>NOV!H395</f>
        <v>0</v>
      </c>
      <c r="AD396" s="269">
        <f>DES!H395</f>
        <v>0</v>
      </c>
      <c r="AE396" s="269">
        <f t="shared" si="0"/>
        <v>0</v>
      </c>
      <c r="AF396" s="269">
        <f t="shared" si="1"/>
        <v>9</v>
      </c>
      <c r="AG396" s="270" t="e">
        <f t="shared" si="2"/>
        <v>#DIV/0!</v>
      </c>
      <c r="AH396" s="271">
        <f t="shared" si="3"/>
        <v>0</v>
      </c>
      <c r="AI396" s="271">
        <f t="shared" si="4"/>
        <v>9</v>
      </c>
      <c r="AJ396" s="271" t="e">
        <f t="shared" si="5"/>
        <v>#DIV/0!</v>
      </c>
      <c r="AK396" s="271">
        <f t="shared" si="6"/>
        <v>0</v>
      </c>
      <c r="AL396" s="271">
        <f t="shared" si="7"/>
        <v>0</v>
      </c>
      <c r="AM396" s="271" t="e">
        <f t="shared" si="8"/>
        <v>#DIV/0!</v>
      </c>
    </row>
    <row r="397" spans="1:39" ht="15.75" customHeight="1" x14ac:dyDescent="0.3">
      <c r="A397" s="53">
        <v>395</v>
      </c>
      <c r="B397" s="53"/>
      <c r="C397" s="137" t="s">
        <v>591</v>
      </c>
      <c r="D397" s="267">
        <v>3</v>
      </c>
      <c r="E397" s="268" t="s">
        <v>437</v>
      </c>
      <c r="F397" s="268" t="s">
        <v>681</v>
      </c>
      <c r="G397" s="269">
        <f>JAN!E396</f>
        <v>0</v>
      </c>
      <c r="H397" s="269">
        <f>FEB!E396</f>
        <v>0</v>
      </c>
      <c r="I397" s="269">
        <f>MAR!E396</f>
        <v>0</v>
      </c>
      <c r="J397" s="269">
        <f>APR!E396</f>
        <v>0</v>
      </c>
      <c r="K397" s="269">
        <f>MEI!E396</f>
        <v>0</v>
      </c>
      <c r="L397" s="269">
        <f>JUN!E396</f>
        <v>0</v>
      </c>
      <c r="M397" s="269">
        <f>JUL!E396</f>
        <v>0</v>
      </c>
      <c r="N397" s="269">
        <f>AGS!E396</f>
        <v>0</v>
      </c>
      <c r="O397" s="269">
        <f>SEPT!E396</f>
        <v>0</v>
      </c>
      <c r="P397" s="269">
        <f>OKT!E396</f>
        <v>0</v>
      </c>
      <c r="Q397" s="269">
        <f>NOV!E396</f>
        <v>0</v>
      </c>
      <c r="R397" s="269">
        <f>DES!E396</f>
        <v>0</v>
      </c>
      <c r="S397" s="269">
        <f>JAN!H396</f>
        <v>2</v>
      </c>
      <c r="T397" s="269">
        <f>FEB!H396</f>
        <v>0</v>
      </c>
      <c r="U397" s="269">
        <f>MAR!H396</f>
        <v>0</v>
      </c>
      <c r="V397" s="269">
        <f>APR!H396</f>
        <v>0</v>
      </c>
      <c r="W397" s="269">
        <f>MEI!H396</f>
        <v>0</v>
      </c>
      <c r="X397" s="269">
        <f>JUN!H396</f>
        <v>1</v>
      </c>
      <c r="Y397" s="269">
        <f>JUL!H396</f>
        <v>0</v>
      </c>
      <c r="Z397" s="269">
        <f>AGS!H396</f>
        <v>0</v>
      </c>
      <c r="AA397" s="269">
        <f>SEPT!H396</f>
        <v>0</v>
      </c>
      <c r="AB397" s="269">
        <f>OKT!H396</f>
        <v>0</v>
      </c>
      <c r="AC397" s="269">
        <f>NOV!H396</f>
        <v>0</v>
      </c>
      <c r="AD397" s="269">
        <f>DES!H396</f>
        <v>0</v>
      </c>
      <c r="AE397" s="269">
        <f t="shared" si="0"/>
        <v>0</v>
      </c>
      <c r="AF397" s="269">
        <f t="shared" si="1"/>
        <v>3</v>
      </c>
      <c r="AG397" s="270" t="e">
        <f t="shared" si="2"/>
        <v>#DIV/0!</v>
      </c>
      <c r="AH397" s="271">
        <f t="shared" si="3"/>
        <v>0</v>
      </c>
      <c r="AI397" s="271">
        <f t="shared" si="4"/>
        <v>3</v>
      </c>
      <c r="AJ397" s="271" t="e">
        <f t="shared" si="5"/>
        <v>#DIV/0!</v>
      </c>
      <c r="AK397" s="271">
        <f t="shared" si="6"/>
        <v>0</v>
      </c>
      <c r="AL397" s="271">
        <f t="shared" si="7"/>
        <v>0</v>
      </c>
      <c r="AM397" s="271" t="e">
        <f t="shared" si="8"/>
        <v>#DIV/0!</v>
      </c>
    </row>
    <row r="398" spans="1:39" ht="15.75" customHeight="1" x14ac:dyDescent="0.3">
      <c r="A398" s="53">
        <v>396</v>
      </c>
      <c r="B398" s="53"/>
      <c r="C398" s="137" t="s">
        <v>591</v>
      </c>
      <c r="D398" s="267">
        <v>4</v>
      </c>
      <c r="E398" s="268" t="s">
        <v>437</v>
      </c>
      <c r="F398" s="268" t="s">
        <v>685</v>
      </c>
      <c r="G398" s="269">
        <f>JAN!E397</f>
        <v>0</v>
      </c>
      <c r="H398" s="269">
        <f>FEB!E397</f>
        <v>0</v>
      </c>
      <c r="I398" s="269">
        <f>MAR!E397</f>
        <v>0</v>
      </c>
      <c r="J398" s="269">
        <f>APR!E397</f>
        <v>0</v>
      </c>
      <c r="K398" s="269">
        <f>MEI!E397</f>
        <v>0</v>
      </c>
      <c r="L398" s="269">
        <f>JUN!E397</f>
        <v>0</v>
      </c>
      <c r="M398" s="269">
        <f>JUL!E397</f>
        <v>0</v>
      </c>
      <c r="N398" s="269">
        <f>AGS!E397</f>
        <v>0</v>
      </c>
      <c r="O398" s="269">
        <f>SEPT!E397</f>
        <v>0</v>
      </c>
      <c r="P398" s="269">
        <f>OKT!E397</f>
        <v>0</v>
      </c>
      <c r="Q398" s="269">
        <f>NOV!E397</f>
        <v>0</v>
      </c>
      <c r="R398" s="269">
        <f>DES!E397</f>
        <v>0</v>
      </c>
      <c r="S398" s="269">
        <f>JAN!H397</f>
        <v>1</v>
      </c>
      <c r="T398" s="269">
        <f>FEB!H397</f>
        <v>0</v>
      </c>
      <c r="U398" s="269">
        <f>MAR!H397</f>
        <v>0</v>
      </c>
      <c r="V398" s="269">
        <f>APR!H397</f>
        <v>1</v>
      </c>
      <c r="W398" s="269">
        <f>MEI!H397</f>
        <v>0</v>
      </c>
      <c r="X398" s="269">
        <f>JUN!H397</f>
        <v>0</v>
      </c>
      <c r="Y398" s="269">
        <f>JUL!H397</f>
        <v>0</v>
      </c>
      <c r="Z398" s="269">
        <f>AGS!H397</f>
        <v>0</v>
      </c>
      <c r="AA398" s="269">
        <f>SEPT!H397</f>
        <v>0</v>
      </c>
      <c r="AB398" s="269">
        <f>OKT!H397</f>
        <v>0</v>
      </c>
      <c r="AC398" s="269">
        <f>NOV!H397</f>
        <v>0</v>
      </c>
      <c r="AD398" s="269">
        <f>DES!H397</f>
        <v>0</v>
      </c>
      <c r="AE398" s="269">
        <f t="shared" si="0"/>
        <v>0</v>
      </c>
      <c r="AF398" s="269">
        <f t="shared" si="1"/>
        <v>2</v>
      </c>
      <c r="AG398" s="270" t="e">
        <f t="shared" si="2"/>
        <v>#DIV/0!</v>
      </c>
      <c r="AH398" s="271">
        <f t="shared" si="3"/>
        <v>0</v>
      </c>
      <c r="AI398" s="271">
        <f t="shared" si="4"/>
        <v>2</v>
      </c>
      <c r="AJ398" s="271" t="e">
        <f t="shared" si="5"/>
        <v>#DIV/0!</v>
      </c>
      <c r="AK398" s="271">
        <f t="shared" si="6"/>
        <v>0</v>
      </c>
      <c r="AL398" s="271">
        <f t="shared" si="7"/>
        <v>0</v>
      </c>
      <c r="AM398" s="271" t="e">
        <f t="shared" si="8"/>
        <v>#DIV/0!</v>
      </c>
    </row>
    <row r="399" spans="1:39" ht="15.75" customHeight="1" x14ac:dyDescent="0.3">
      <c r="A399" s="53">
        <v>397</v>
      </c>
      <c r="B399" s="53"/>
      <c r="C399" s="137" t="s">
        <v>591</v>
      </c>
      <c r="D399" s="267">
        <v>5</v>
      </c>
      <c r="E399" s="268" t="s">
        <v>437</v>
      </c>
      <c r="F399" s="268" t="s">
        <v>682</v>
      </c>
      <c r="G399" s="269">
        <f>JAN!E398</f>
        <v>0</v>
      </c>
      <c r="H399" s="269">
        <f>FEB!E398</f>
        <v>0</v>
      </c>
      <c r="I399" s="269">
        <f>MAR!E398</f>
        <v>0</v>
      </c>
      <c r="J399" s="269">
        <f>APR!E398</f>
        <v>0</v>
      </c>
      <c r="K399" s="269">
        <f>MEI!E398</f>
        <v>0</v>
      </c>
      <c r="L399" s="269">
        <f>JUN!E398</f>
        <v>0</v>
      </c>
      <c r="M399" s="269">
        <f>JUL!E398</f>
        <v>0</v>
      </c>
      <c r="N399" s="269">
        <f>AGS!E398</f>
        <v>0</v>
      </c>
      <c r="O399" s="269">
        <f>SEPT!E398</f>
        <v>0</v>
      </c>
      <c r="P399" s="269">
        <f>OKT!E398</f>
        <v>0</v>
      </c>
      <c r="Q399" s="269">
        <f>NOV!E398</f>
        <v>0</v>
      </c>
      <c r="R399" s="269">
        <f>DES!E398</f>
        <v>0</v>
      </c>
      <c r="S399" s="269">
        <f>JAN!H398</f>
        <v>3</v>
      </c>
      <c r="T399" s="269">
        <f>FEB!H398</f>
        <v>0</v>
      </c>
      <c r="U399" s="269">
        <f>MAR!H398</f>
        <v>1</v>
      </c>
      <c r="V399" s="269">
        <f>APR!H398</f>
        <v>1</v>
      </c>
      <c r="W399" s="269">
        <f>MEI!H398</f>
        <v>1</v>
      </c>
      <c r="X399" s="269">
        <f>JUN!H398</f>
        <v>0</v>
      </c>
      <c r="Y399" s="269">
        <f>JUL!H398</f>
        <v>0</v>
      </c>
      <c r="Z399" s="269">
        <f>AGS!H398</f>
        <v>2</v>
      </c>
      <c r="AA399" s="269">
        <f>SEPT!H398</f>
        <v>0</v>
      </c>
      <c r="AB399" s="269">
        <f>OKT!H398</f>
        <v>0</v>
      </c>
      <c r="AC399" s="269">
        <f>NOV!H398</f>
        <v>0</v>
      </c>
      <c r="AD399" s="269">
        <f>DES!H398</f>
        <v>0</v>
      </c>
      <c r="AE399" s="269">
        <f t="shared" si="0"/>
        <v>0</v>
      </c>
      <c r="AF399" s="269">
        <f t="shared" si="1"/>
        <v>8</v>
      </c>
      <c r="AG399" s="270" t="e">
        <f t="shared" si="2"/>
        <v>#DIV/0!</v>
      </c>
      <c r="AH399" s="271">
        <f t="shared" si="3"/>
        <v>0</v>
      </c>
      <c r="AI399" s="271">
        <f t="shared" si="4"/>
        <v>6</v>
      </c>
      <c r="AJ399" s="271" t="e">
        <f t="shared" si="5"/>
        <v>#DIV/0!</v>
      </c>
      <c r="AK399" s="271">
        <f t="shared" si="6"/>
        <v>0</v>
      </c>
      <c r="AL399" s="271">
        <f t="shared" si="7"/>
        <v>2</v>
      </c>
      <c r="AM399" s="271" t="e">
        <f t="shared" si="8"/>
        <v>#DIV/0!</v>
      </c>
    </row>
    <row r="400" spans="1:39" ht="15.75" customHeight="1" x14ac:dyDescent="0.3">
      <c r="A400" s="53">
        <v>398</v>
      </c>
      <c r="B400" s="53"/>
      <c r="C400" s="137" t="s">
        <v>591</v>
      </c>
      <c r="D400" s="267">
        <v>6</v>
      </c>
      <c r="E400" s="268" t="s">
        <v>437</v>
      </c>
      <c r="F400" s="268" t="s">
        <v>684</v>
      </c>
      <c r="G400" s="269">
        <f>JAN!E399</f>
        <v>0</v>
      </c>
      <c r="H400" s="269">
        <f>FEB!E399</f>
        <v>0</v>
      </c>
      <c r="I400" s="269">
        <f>MAR!E399</f>
        <v>0</v>
      </c>
      <c r="J400" s="269">
        <f>APR!E399</f>
        <v>0</v>
      </c>
      <c r="K400" s="269">
        <f>MEI!E399</f>
        <v>0</v>
      </c>
      <c r="L400" s="269">
        <f>JUN!E399</f>
        <v>0</v>
      </c>
      <c r="M400" s="269">
        <f>JUL!E399</f>
        <v>0</v>
      </c>
      <c r="N400" s="269">
        <f>AGS!E399</f>
        <v>0</v>
      </c>
      <c r="O400" s="269">
        <f>SEPT!E399</f>
        <v>0</v>
      </c>
      <c r="P400" s="269">
        <f>OKT!E399</f>
        <v>0</v>
      </c>
      <c r="Q400" s="269">
        <f>NOV!E399</f>
        <v>0</v>
      </c>
      <c r="R400" s="269">
        <f>DES!E399</f>
        <v>0</v>
      </c>
      <c r="S400" s="269">
        <f>JAN!H399</f>
        <v>0</v>
      </c>
      <c r="T400" s="269">
        <f>FEB!H399</f>
        <v>0</v>
      </c>
      <c r="U400" s="269">
        <f>MAR!H399</f>
        <v>0</v>
      </c>
      <c r="V400" s="269">
        <f>APR!H399</f>
        <v>0</v>
      </c>
      <c r="W400" s="269">
        <f>MEI!H399</f>
        <v>0</v>
      </c>
      <c r="X400" s="269">
        <f>JUN!H399</f>
        <v>1</v>
      </c>
      <c r="Y400" s="269">
        <f>JUL!H399</f>
        <v>0</v>
      </c>
      <c r="Z400" s="269">
        <f>AGS!H399</f>
        <v>0</v>
      </c>
      <c r="AA400" s="269">
        <f>SEPT!H399</f>
        <v>0</v>
      </c>
      <c r="AB400" s="269">
        <f>OKT!H399</f>
        <v>0</v>
      </c>
      <c r="AC400" s="269">
        <f>NOV!H399</f>
        <v>0</v>
      </c>
      <c r="AD400" s="269">
        <f>DES!H399</f>
        <v>0</v>
      </c>
      <c r="AE400" s="269">
        <f t="shared" si="0"/>
        <v>0</v>
      </c>
      <c r="AF400" s="269">
        <f t="shared" si="1"/>
        <v>1</v>
      </c>
      <c r="AG400" s="270" t="e">
        <f t="shared" si="2"/>
        <v>#DIV/0!</v>
      </c>
      <c r="AH400" s="271">
        <f t="shared" si="3"/>
        <v>0</v>
      </c>
      <c r="AI400" s="271">
        <f t="shared" si="4"/>
        <v>1</v>
      </c>
      <c r="AJ400" s="271" t="e">
        <f t="shared" si="5"/>
        <v>#DIV/0!</v>
      </c>
      <c r="AK400" s="271">
        <f t="shared" si="6"/>
        <v>0</v>
      </c>
      <c r="AL400" s="271">
        <f t="shared" si="7"/>
        <v>0</v>
      </c>
      <c r="AM400" s="271" t="e">
        <f t="shared" si="8"/>
        <v>#DIV/0!</v>
      </c>
    </row>
    <row r="401" spans="1:39" ht="15.75" customHeight="1" x14ac:dyDescent="0.3">
      <c r="A401" s="53">
        <v>399</v>
      </c>
      <c r="B401" s="53"/>
      <c r="C401" s="137" t="s">
        <v>591</v>
      </c>
      <c r="D401" s="267">
        <v>7</v>
      </c>
      <c r="E401" s="268" t="s">
        <v>437</v>
      </c>
      <c r="F401" s="268" t="s">
        <v>958</v>
      </c>
      <c r="G401" s="269">
        <f>JAN!E400</f>
        <v>0</v>
      </c>
      <c r="H401" s="269">
        <f>FEB!E400</f>
        <v>0</v>
      </c>
      <c r="I401" s="269">
        <f>MAR!E400</f>
        <v>0</v>
      </c>
      <c r="J401" s="269">
        <f>APR!E400</f>
        <v>0</v>
      </c>
      <c r="K401" s="269">
        <f>MEI!E400</f>
        <v>0</v>
      </c>
      <c r="L401" s="269">
        <f>JUN!E400</f>
        <v>0</v>
      </c>
      <c r="M401" s="269">
        <f>JUL!E400</f>
        <v>0</v>
      </c>
      <c r="N401" s="269">
        <f>AGS!E400</f>
        <v>0</v>
      </c>
      <c r="O401" s="269">
        <f>SEPT!E400</f>
        <v>0</v>
      </c>
      <c r="P401" s="269">
        <f>OKT!E400</f>
        <v>0</v>
      </c>
      <c r="Q401" s="269">
        <f>NOV!E400</f>
        <v>0</v>
      </c>
      <c r="R401" s="269">
        <f>DES!E400</f>
        <v>0</v>
      </c>
      <c r="S401" s="269">
        <f>JAN!H400</f>
        <v>0</v>
      </c>
      <c r="T401" s="269">
        <f>FEB!H400</f>
        <v>0</v>
      </c>
      <c r="U401" s="269">
        <f>MAR!H400</f>
        <v>0</v>
      </c>
      <c r="V401" s="269">
        <f>APR!H400</f>
        <v>0</v>
      </c>
      <c r="W401" s="269">
        <f>MEI!H400</f>
        <v>1</v>
      </c>
      <c r="X401" s="269">
        <f>JUN!H400</f>
        <v>0</v>
      </c>
      <c r="Y401" s="269">
        <f>JUL!H400</f>
        <v>0</v>
      </c>
      <c r="Z401" s="269">
        <f>AGS!H400</f>
        <v>0</v>
      </c>
      <c r="AA401" s="269">
        <f>SEPT!H400</f>
        <v>0</v>
      </c>
      <c r="AB401" s="269">
        <f>OKT!H400</f>
        <v>0</v>
      </c>
      <c r="AC401" s="269">
        <f>NOV!H400</f>
        <v>0</v>
      </c>
      <c r="AD401" s="269">
        <f>DES!H400</f>
        <v>0</v>
      </c>
      <c r="AE401" s="269">
        <f t="shared" si="0"/>
        <v>0</v>
      </c>
      <c r="AF401" s="269">
        <f t="shared" si="1"/>
        <v>1</v>
      </c>
      <c r="AG401" s="270" t="e">
        <f t="shared" si="2"/>
        <v>#DIV/0!</v>
      </c>
      <c r="AH401" s="271">
        <f t="shared" si="3"/>
        <v>0</v>
      </c>
      <c r="AI401" s="271">
        <f t="shared" si="4"/>
        <v>1</v>
      </c>
      <c r="AJ401" s="271" t="e">
        <f t="shared" si="5"/>
        <v>#DIV/0!</v>
      </c>
      <c r="AK401" s="271">
        <f t="shared" si="6"/>
        <v>0</v>
      </c>
      <c r="AL401" s="271">
        <f t="shared" si="7"/>
        <v>0</v>
      </c>
      <c r="AM401" s="271" t="e">
        <f t="shared" si="8"/>
        <v>#DIV/0!</v>
      </c>
    </row>
    <row r="402" spans="1:39" ht="15.75" customHeight="1" x14ac:dyDescent="0.3">
      <c r="A402" s="53">
        <v>400</v>
      </c>
      <c r="B402" s="53"/>
      <c r="C402" s="137" t="s">
        <v>591</v>
      </c>
      <c r="D402" s="267">
        <v>8</v>
      </c>
      <c r="E402" s="268" t="s">
        <v>437</v>
      </c>
      <c r="F402" s="268" t="s">
        <v>686</v>
      </c>
      <c r="G402" s="269">
        <f>JAN!E401</f>
        <v>0</v>
      </c>
      <c r="H402" s="269">
        <f>FEB!E401</f>
        <v>0</v>
      </c>
      <c r="I402" s="269">
        <f>MAR!E401</f>
        <v>0</v>
      </c>
      <c r="J402" s="269">
        <f>APR!E401</f>
        <v>0</v>
      </c>
      <c r="K402" s="269">
        <f>MEI!E401</f>
        <v>0</v>
      </c>
      <c r="L402" s="269">
        <f>JUN!E401</f>
        <v>0</v>
      </c>
      <c r="M402" s="269">
        <f>JUL!E401</f>
        <v>0</v>
      </c>
      <c r="N402" s="269">
        <f>AGS!E401</f>
        <v>0</v>
      </c>
      <c r="O402" s="269">
        <f>SEPT!E401</f>
        <v>0</v>
      </c>
      <c r="P402" s="269">
        <f>OKT!E401</f>
        <v>0</v>
      </c>
      <c r="Q402" s="269">
        <f>NOV!E401</f>
        <v>0</v>
      </c>
      <c r="R402" s="269">
        <f>DES!E401</f>
        <v>0</v>
      </c>
      <c r="S402" s="269">
        <f>JAN!H401</f>
        <v>1</v>
      </c>
      <c r="T402" s="269">
        <f>FEB!H401</f>
        <v>2</v>
      </c>
      <c r="U402" s="269">
        <f>MAR!H401</f>
        <v>2</v>
      </c>
      <c r="V402" s="269">
        <f>APR!H401</f>
        <v>0</v>
      </c>
      <c r="W402" s="269">
        <f>MEI!H401</f>
        <v>2</v>
      </c>
      <c r="X402" s="269">
        <f>JUN!H401</f>
        <v>2</v>
      </c>
      <c r="Y402" s="269">
        <f>JUL!H401</f>
        <v>2</v>
      </c>
      <c r="Z402" s="269">
        <f>AGS!H401</f>
        <v>1</v>
      </c>
      <c r="AA402" s="269">
        <f>SEPT!H401</f>
        <v>2</v>
      </c>
      <c r="AB402" s="269">
        <f>OKT!H401</f>
        <v>0</v>
      </c>
      <c r="AC402" s="269">
        <f>NOV!H401</f>
        <v>2</v>
      </c>
      <c r="AD402" s="269">
        <f>DES!H401</f>
        <v>2</v>
      </c>
      <c r="AE402" s="269">
        <f t="shared" si="0"/>
        <v>0</v>
      </c>
      <c r="AF402" s="269">
        <f t="shared" si="1"/>
        <v>18</v>
      </c>
      <c r="AG402" s="270" t="e">
        <f t="shared" si="2"/>
        <v>#DIV/0!</v>
      </c>
      <c r="AH402" s="271">
        <f t="shared" si="3"/>
        <v>0</v>
      </c>
      <c r="AI402" s="271">
        <f t="shared" si="4"/>
        <v>9</v>
      </c>
      <c r="AJ402" s="271" t="e">
        <f t="shared" si="5"/>
        <v>#DIV/0!</v>
      </c>
      <c r="AK402" s="271">
        <f t="shared" si="6"/>
        <v>0</v>
      </c>
      <c r="AL402" s="271">
        <f t="shared" si="7"/>
        <v>9</v>
      </c>
      <c r="AM402" s="271" t="e">
        <f t="shared" si="8"/>
        <v>#DIV/0!</v>
      </c>
    </row>
    <row r="403" spans="1:39" ht="15.75" customHeight="1" x14ac:dyDescent="0.3">
      <c r="A403" s="53">
        <v>401</v>
      </c>
      <c r="B403" s="53"/>
      <c r="C403" s="137" t="s">
        <v>591</v>
      </c>
      <c r="D403" s="137">
        <v>1</v>
      </c>
      <c r="E403" s="53" t="s">
        <v>446</v>
      </c>
      <c r="F403" s="53" t="s">
        <v>447</v>
      </c>
      <c r="G403" s="151">
        <f>JAN!E402</f>
        <v>0</v>
      </c>
      <c r="H403" s="151">
        <f>FEB!E402</f>
        <v>0</v>
      </c>
      <c r="I403" s="151">
        <f>MAR!E402</f>
        <v>0</v>
      </c>
      <c r="J403" s="151">
        <f>APR!E402</f>
        <v>0</v>
      </c>
      <c r="K403" s="151">
        <f>MEI!E402</f>
        <v>0</v>
      </c>
      <c r="L403" s="151">
        <f>JUN!E402</f>
        <v>0</v>
      </c>
      <c r="M403" s="151">
        <f>JUL!E402</f>
        <v>0</v>
      </c>
      <c r="N403" s="151">
        <f>AGS!E402</f>
        <v>0</v>
      </c>
      <c r="O403" s="151">
        <f>SEPT!E402</f>
        <v>0</v>
      </c>
      <c r="P403" s="151">
        <f>OKT!E402</f>
        <v>0</v>
      </c>
      <c r="Q403" s="151">
        <f>NOV!E402</f>
        <v>0</v>
      </c>
      <c r="R403" s="151">
        <f>DES!E402</f>
        <v>0</v>
      </c>
      <c r="S403" s="151">
        <f>JAN!H402</f>
        <v>2</v>
      </c>
      <c r="T403" s="151">
        <f>FEB!H402</f>
        <v>0</v>
      </c>
      <c r="U403" s="151">
        <f>MAR!H402</f>
        <v>1</v>
      </c>
      <c r="V403" s="151">
        <f>APR!H402</f>
        <v>1</v>
      </c>
      <c r="W403" s="151">
        <f>MEI!H402</f>
        <v>0</v>
      </c>
      <c r="X403" s="151">
        <f>JUN!H402</f>
        <v>0</v>
      </c>
      <c r="Y403" s="151">
        <f>JUL!H402</f>
        <v>0</v>
      </c>
      <c r="Z403" s="151">
        <f>AGS!H402</f>
        <v>0</v>
      </c>
      <c r="AA403" s="151">
        <f>SEPT!H402</f>
        <v>0</v>
      </c>
      <c r="AB403" s="151">
        <f>OKT!H402</f>
        <v>0</v>
      </c>
      <c r="AC403" s="151">
        <f>NOV!H402</f>
        <v>0</v>
      </c>
      <c r="AD403" s="151">
        <f>DES!H402</f>
        <v>5</v>
      </c>
      <c r="AE403" s="151">
        <f t="shared" si="0"/>
        <v>0</v>
      </c>
      <c r="AF403" s="151">
        <f t="shared" si="1"/>
        <v>9</v>
      </c>
      <c r="AG403" s="152" t="e">
        <f t="shared" si="2"/>
        <v>#DIV/0!</v>
      </c>
      <c r="AH403" s="82">
        <f t="shared" si="3"/>
        <v>0</v>
      </c>
      <c r="AI403" s="82">
        <f t="shared" si="4"/>
        <v>4</v>
      </c>
      <c r="AJ403" s="82" t="e">
        <f t="shared" si="5"/>
        <v>#DIV/0!</v>
      </c>
      <c r="AK403" s="82">
        <f t="shared" si="6"/>
        <v>0</v>
      </c>
      <c r="AL403" s="82">
        <f t="shared" si="7"/>
        <v>5</v>
      </c>
      <c r="AM403" s="82" t="e">
        <f t="shared" si="8"/>
        <v>#DIV/0!</v>
      </c>
    </row>
    <row r="404" spans="1:39" ht="15.75" customHeight="1" x14ac:dyDescent="0.3">
      <c r="A404" s="53">
        <v>402</v>
      </c>
      <c r="B404" s="53"/>
      <c r="C404" s="137" t="s">
        <v>599</v>
      </c>
      <c r="D404" s="137">
        <v>2</v>
      </c>
      <c r="E404" s="53" t="s">
        <v>446</v>
      </c>
      <c r="F404" s="53" t="s">
        <v>448</v>
      </c>
      <c r="G404" s="151">
        <f>JAN!E403</f>
        <v>1203</v>
      </c>
      <c r="H404" s="151">
        <f>FEB!E403</f>
        <v>1218</v>
      </c>
      <c r="I404" s="151">
        <f>MAR!E403</f>
        <v>1177</v>
      </c>
      <c r="J404" s="151">
        <f>APR!E403</f>
        <v>1170</v>
      </c>
      <c r="K404" s="151">
        <f>MEI!E403</f>
        <v>1165</v>
      </c>
      <c r="L404" s="151">
        <f>JUN!E403</f>
        <v>1152</v>
      </c>
      <c r="M404" s="151">
        <f>JUL!E403</f>
        <v>1164</v>
      </c>
      <c r="N404" s="151">
        <f>AGS!E403</f>
        <v>1159</v>
      </c>
      <c r="O404" s="151">
        <f>SEPT!E403</f>
        <v>1144</v>
      </c>
      <c r="P404" s="151">
        <f>OKT!E403</f>
        <v>1168</v>
      </c>
      <c r="Q404" s="151">
        <f>NOV!E403</f>
        <v>1108</v>
      </c>
      <c r="R404" s="151">
        <f>DES!E403</f>
        <v>1173</v>
      </c>
      <c r="S404" s="151">
        <f>JAN!H403</f>
        <v>12</v>
      </c>
      <c r="T404" s="151">
        <f>FEB!H403</f>
        <v>7</v>
      </c>
      <c r="U404" s="151">
        <f>MAR!H403</f>
        <v>3</v>
      </c>
      <c r="V404" s="151">
        <f>APR!H403</f>
        <v>7</v>
      </c>
      <c r="W404" s="151">
        <f>MEI!H403</f>
        <v>7</v>
      </c>
      <c r="X404" s="151">
        <f>JUN!H403</f>
        <v>1132</v>
      </c>
      <c r="Y404" s="151">
        <f>JUL!H403</f>
        <v>8</v>
      </c>
      <c r="Z404" s="151">
        <f>AGS!H403</f>
        <v>2</v>
      </c>
      <c r="AA404" s="151">
        <f>SEPT!H403</f>
        <v>2</v>
      </c>
      <c r="AB404" s="151">
        <f>OKT!H403</f>
        <v>3</v>
      </c>
      <c r="AC404" s="151">
        <f>NOV!H403</f>
        <v>0</v>
      </c>
      <c r="AD404" s="151">
        <f>DES!H403</f>
        <v>0</v>
      </c>
      <c r="AE404" s="151">
        <f t="shared" si="0"/>
        <v>14001</v>
      </c>
      <c r="AF404" s="151">
        <f t="shared" si="1"/>
        <v>1183</v>
      </c>
      <c r="AG404" s="152">
        <f t="shared" si="2"/>
        <v>8.4493964716805939E-2</v>
      </c>
      <c r="AH404" s="82">
        <f t="shared" si="3"/>
        <v>7085</v>
      </c>
      <c r="AI404" s="82">
        <f t="shared" si="4"/>
        <v>1168</v>
      </c>
      <c r="AJ404" s="82">
        <f t="shared" si="5"/>
        <v>0.16485532815808046</v>
      </c>
      <c r="AK404" s="82">
        <f t="shared" si="6"/>
        <v>6916</v>
      </c>
      <c r="AL404" s="82">
        <f t="shared" si="7"/>
        <v>15</v>
      </c>
      <c r="AM404" s="82">
        <f t="shared" si="8"/>
        <v>2.1688837478311164E-3</v>
      </c>
    </row>
    <row r="405" spans="1:39" ht="15.75" customHeight="1" x14ac:dyDescent="0.3">
      <c r="A405" s="53">
        <v>403</v>
      </c>
      <c r="B405" s="53"/>
      <c r="C405" s="137" t="s">
        <v>591</v>
      </c>
      <c r="D405" s="137">
        <v>3</v>
      </c>
      <c r="E405" s="53" t="s">
        <v>446</v>
      </c>
      <c r="F405" s="53" t="s">
        <v>449</v>
      </c>
      <c r="G405" s="151">
        <f>JAN!E404</f>
        <v>0</v>
      </c>
      <c r="H405" s="151">
        <f>FEB!E404</f>
        <v>0</v>
      </c>
      <c r="I405" s="151">
        <f>MAR!E404</f>
        <v>0</v>
      </c>
      <c r="J405" s="151">
        <f>APR!E404</f>
        <v>0</v>
      </c>
      <c r="K405" s="151">
        <f>MEI!E404</f>
        <v>0</v>
      </c>
      <c r="L405" s="151">
        <f>JUN!E404</f>
        <v>0</v>
      </c>
      <c r="M405" s="151">
        <f>JUL!E404</f>
        <v>0</v>
      </c>
      <c r="N405" s="151">
        <f>AGS!E404</f>
        <v>0</v>
      </c>
      <c r="O405" s="151">
        <f>SEPT!E404</f>
        <v>0</v>
      </c>
      <c r="P405" s="151">
        <f>OKT!E404</f>
        <v>0</v>
      </c>
      <c r="Q405" s="151">
        <f>NOV!E404</f>
        <v>0</v>
      </c>
      <c r="R405" s="151">
        <f>DES!E404</f>
        <v>0</v>
      </c>
      <c r="S405" s="151">
        <f>JAN!H404</f>
        <v>0</v>
      </c>
      <c r="T405" s="151">
        <f>FEB!H404</f>
        <v>0</v>
      </c>
      <c r="U405" s="151">
        <f>MAR!H404</f>
        <v>0</v>
      </c>
      <c r="V405" s="151">
        <f>APR!H404</f>
        <v>0</v>
      </c>
      <c r="W405" s="151">
        <f>MEI!H404</f>
        <v>0</v>
      </c>
      <c r="X405" s="151">
        <f>JUN!H404</f>
        <v>0</v>
      </c>
      <c r="Y405" s="151">
        <f>JUL!H404</f>
        <v>0</v>
      </c>
      <c r="Z405" s="151">
        <f>AGS!H404</f>
        <v>0</v>
      </c>
      <c r="AA405" s="151">
        <f>SEPT!H404</f>
        <v>0</v>
      </c>
      <c r="AB405" s="151">
        <f>OKT!H404</f>
        <v>0</v>
      </c>
      <c r="AC405" s="151">
        <f>NOV!H404</f>
        <v>0</v>
      </c>
      <c r="AD405" s="151">
        <f>DES!H404</f>
        <v>0</v>
      </c>
      <c r="AE405" s="151">
        <f t="shared" si="0"/>
        <v>0</v>
      </c>
      <c r="AF405" s="151">
        <f t="shared" si="1"/>
        <v>0</v>
      </c>
      <c r="AG405" s="152" t="e">
        <f t="shared" si="2"/>
        <v>#DIV/0!</v>
      </c>
      <c r="AH405" s="82">
        <f t="shared" si="3"/>
        <v>0</v>
      </c>
      <c r="AI405" s="82">
        <f t="shared" si="4"/>
        <v>0</v>
      </c>
      <c r="AJ405" s="82" t="e">
        <f t="shared" si="5"/>
        <v>#DIV/0!</v>
      </c>
      <c r="AK405" s="82">
        <f t="shared" si="6"/>
        <v>0</v>
      </c>
      <c r="AL405" s="82">
        <f t="shared" si="7"/>
        <v>0</v>
      </c>
      <c r="AM405" s="82" t="e">
        <f t="shared" si="8"/>
        <v>#DIV/0!</v>
      </c>
    </row>
    <row r="406" spans="1:39" ht="15.75" customHeight="1" x14ac:dyDescent="0.3">
      <c r="A406" s="53">
        <v>404</v>
      </c>
      <c r="B406" s="53"/>
      <c r="C406" s="137" t="s">
        <v>591</v>
      </c>
      <c r="D406" s="137">
        <v>4</v>
      </c>
      <c r="E406" s="53" t="s">
        <v>446</v>
      </c>
      <c r="F406" s="53" t="s">
        <v>450</v>
      </c>
      <c r="G406" s="151">
        <f>JAN!E405</f>
        <v>0</v>
      </c>
      <c r="H406" s="151">
        <f>FEB!E405</f>
        <v>0</v>
      </c>
      <c r="I406" s="151">
        <f>MAR!E405</f>
        <v>0</v>
      </c>
      <c r="J406" s="151">
        <f>APR!E405</f>
        <v>0</v>
      </c>
      <c r="K406" s="151">
        <f>MEI!E405</f>
        <v>0</v>
      </c>
      <c r="L406" s="151">
        <f>JUN!E405</f>
        <v>0</v>
      </c>
      <c r="M406" s="151">
        <f>JUL!E405</f>
        <v>0</v>
      </c>
      <c r="N406" s="151">
        <f>AGS!E405</f>
        <v>0</v>
      </c>
      <c r="O406" s="151">
        <f>SEPT!E405</f>
        <v>0</v>
      </c>
      <c r="P406" s="151">
        <f>OKT!E405</f>
        <v>0</v>
      </c>
      <c r="Q406" s="151">
        <f>NOV!E405</f>
        <v>0</v>
      </c>
      <c r="R406" s="151">
        <f>DES!E405</f>
        <v>0</v>
      </c>
      <c r="S406" s="151">
        <f>JAN!H405</f>
        <v>1</v>
      </c>
      <c r="T406" s="151">
        <f>FEB!H405</f>
        <v>1</v>
      </c>
      <c r="U406" s="151">
        <f>MAR!H405</f>
        <v>0</v>
      </c>
      <c r="V406" s="151">
        <f>APR!H405</f>
        <v>0</v>
      </c>
      <c r="W406" s="151">
        <f>MEI!H405</f>
        <v>0</v>
      </c>
      <c r="X406" s="151">
        <f>JUN!H405</f>
        <v>0</v>
      </c>
      <c r="Y406" s="151">
        <f>JUL!H405</f>
        <v>0</v>
      </c>
      <c r="Z406" s="151">
        <f>AGS!H405</f>
        <v>0</v>
      </c>
      <c r="AA406" s="151">
        <f>SEPT!H405</f>
        <v>0</v>
      </c>
      <c r="AB406" s="151">
        <f>OKT!H405</f>
        <v>0</v>
      </c>
      <c r="AC406" s="151">
        <f>NOV!H405</f>
        <v>0</v>
      </c>
      <c r="AD406" s="151">
        <f>DES!H405</f>
        <v>0</v>
      </c>
      <c r="AE406" s="151">
        <f t="shared" si="0"/>
        <v>0</v>
      </c>
      <c r="AF406" s="151">
        <f t="shared" si="1"/>
        <v>2</v>
      </c>
      <c r="AG406" s="152" t="e">
        <f t="shared" si="2"/>
        <v>#DIV/0!</v>
      </c>
      <c r="AH406" s="82">
        <f t="shared" si="3"/>
        <v>0</v>
      </c>
      <c r="AI406" s="82">
        <f t="shared" si="4"/>
        <v>2</v>
      </c>
      <c r="AJ406" s="82" t="e">
        <f t="shared" si="5"/>
        <v>#DIV/0!</v>
      </c>
      <c r="AK406" s="82">
        <f t="shared" si="6"/>
        <v>0</v>
      </c>
      <c r="AL406" s="82">
        <f t="shared" si="7"/>
        <v>0</v>
      </c>
      <c r="AM406" s="82" t="e">
        <f t="shared" si="8"/>
        <v>#DIV/0!</v>
      </c>
    </row>
    <row r="407" spans="1:39" ht="15.75" customHeight="1" x14ac:dyDescent="0.3">
      <c r="A407" s="53">
        <v>405</v>
      </c>
      <c r="B407" s="53"/>
      <c r="C407" s="137" t="s">
        <v>599</v>
      </c>
      <c r="D407" s="137">
        <v>5</v>
      </c>
      <c r="E407" s="53" t="s">
        <v>446</v>
      </c>
      <c r="F407" s="53" t="s">
        <v>451</v>
      </c>
      <c r="G407" s="151">
        <f>JAN!E406</f>
        <v>0</v>
      </c>
      <c r="H407" s="151">
        <f>FEB!E406</f>
        <v>0</v>
      </c>
      <c r="I407" s="151">
        <f>MAR!E406</f>
        <v>0</v>
      </c>
      <c r="J407" s="151">
        <f>APR!E406</f>
        <v>0</v>
      </c>
      <c r="K407" s="151">
        <f>MEI!E406</f>
        <v>0</v>
      </c>
      <c r="L407" s="151">
        <f>JUN!E406</f>
        <v>0</v>
      </c>
      <c r="M407" s="151">
        <f>JUL!E406</f>
        <v>0</v>
      </c>
      <c r="N407" s="151">
        <f>AGS!E406</f>
        <v>0</v>
      </c>
      <c r="O407" s="151">
        <f>SEPT!E406</f>
        <v>0</v>
      </c>
      <c r="P407" s="151">
        <f>OKT!E406</f>
        <v>0</v>
      </c>
      <c r="Q407" s="151">
        <f>NOV!E406</f>
        <v>0</v>
      </c>
      <c r="R407" s="151">
        <f>DES!E406</f>
        <v>0</v>
      </c>
      <c r="S407" s="151">
        <f>JAN!H406</f>
        <v>0</v>
      </c>
      <c r="T407" s="151">
        <f>FEB!H406</f>
        <v>0</v>
      </c>
      <c r="U407" s="151">
        <f>MAR!H406</f>
        <v>0</v>
      </c>
      <c r="V407" s="151">
        <f>APR!H406</f>
        <v>0</v>
      </c>
      <c r="W407" s="151">
        <f>MEI!H406</f>
        <v>0</v>
      </c>
      <c r="X407" s="151">
        <f>JUN!H406</f>
        <v>0</v>
      </c>
      <c r="Y407" s="151">
        <f>JUL!H406</f>
        <v>0</v>
      </c>
      <c r="Z407" s="151">
        <f>AGS!H406</f>
        <v>0</v>
      </c>
      <c r="AA407" s="151">
        <f>SEPT!H406</f>
        <v>0</v>
      </c>
      <c r="AB407" s="151">
        <f>OKT!H406</f>
        <v>0</v>
      </c>
      <c r="AC407" s="151">
        <f>NOV!H406</f>
        <v>0</v>
      </c>
      <c r="AD407" s="151">
        <f>DES!H406</f>
        <v>0</v>
      </c>
      <c r="AE407" s="151">
        <f t="shared" si="0"/>
        <v>0</v>
      </c>
      <c r="AF407" s="151">
        <f t="shared" si="1"/>
        <v>0</v>
      </c>
      <c r="AG407" s="152" t="e">
        <f t="shared" si="2"/>
        <v>#DIV/0!</v>
      </c>
      <c r="AH407" s="82">
        <f t="shared" si="3"/>
        <v>0</v>
      </c>
      <c r="AI407" s="82">
        <f t="shared" si="4"/>
        <v>0</v>
      </c>
      <c r="AJ407" s="82" t="e">
        <f t="shared" si="5"/>
        <v>#DIV/0!</v>
      </c>
      <c r="AK407" s="82">
        <f t="shared" si="6"/>
        <v>0</v>
      </c>
      <c r="AL407" s="82">
        <f t="shared" si="7"/>
        <v>0</v>
      </c>
      <c r="AM407" s="82" t="e">
        <f t="shared" si="8"/>
        <v>#DIV/0!</v>
      </c>
    </row>
    <row r="408" spans="1:39" ht="15.75" customHeight="1" x14ac:dyDescent="0.3">
      <c r="A408" s="53">
        <v>406</v>
      </c>
      <c r="B408" s="53"/>
      <c r="C408" s="137" t="s">
        <v>599</v>
      </c>
      <c r="D408" s="137">
        <v>6</v>
      </c>
      <c r="E408" s="53" t="s">
        <v>446</v>
      </c>
      <c r="F408" s="53" t="s">
        <v>452</v>
      </c>
      <c r="G408" s="151">
        <f>JAN!E407</f>
        <v>0</v>
      </c>
      <c r="H408" s="151">
        <f>FEB!E407</f>
        <v>0</v>
      </c>
      <c r="I408" s="151">
        <f>MAR!E407</f>
        <v>0</v>
      </c>
      <c r="J408" s="151">
        <f>APR!E407</f>
        <v>0</v>
      </c>
      <c r="K408" s="151">
        <f>MEI!E407</f>
        <v>0</v>
      </c>
      <c r="L408" s="151">
        <f>JUN!E407</f>
        <v>0</v>
      </c>
      <c r="M408" s="151">
        <f>JUL!E407</f>
        <v>0</v>
      </c>
      <c r="N408" s="151">
        <f>AGS!E407</f>
        <v>0</v>
      </c>
      <c r="O408" s="151">
        <f>SEPT!E407</f>
        <v>0</v>
      </c>
      <c r="P408" s="151">
        <f>OKT!E407</f>
        <v>0</v>
      </c>
      <c r="Q408" s="151">
        <f>NOV!E407</f>
        <v>0</v>
      </c>
      <c r="R408" s="151">
        <f>DES!E407</f>
        <v>0</v>
      </c>
      <c r="S408" s="151">
        <f>JAN!H407</f>
        <v>3</v>
      </c>
      <c r="T408" s="151">
        <f>FEB!H407</f>
        <v>2</v>
      </c>
      <c r="U408" s="151">
        <f>MAR!H407</f>
        <v>2</v>
      </c>
      <c r="V408" s="151">
        <f>APR!H407</f>
        <v>2</v>
      </c>
      <c r="W408" s="151">
        <f>MEI!H407</f>
        <v>4</v>
      </c>
      <c r="X408" s="151">
        <f>JUN!H407</f>
        <v>0</v>
      </c>
      <c r="Y408" s="151">
        <f>JUL!H407</f>
        <v>0</v>
      </c>
      <c r="Z408" s="151">
        <f>AGS!H407</f>
        <v>0</v>
      </c>
      <c r="AA408" s="151">
        <f>SEPT!H407</f>
        <v>0</v>
      </c>
      <c r="AB408" s="151">
        <f>OKT!H407</f>
        <v>0</v>
      </c>
      <c r="AC408" s="151">
        <f>NOV!H407</f>
        <v>0</v>
      </c>
      <c r="AD408" s="151">
        <f>DES!H407</f>
        <v>0</v>
      </c>
      <c r="AE408" s="151">
        <f t="shared" si="0"/>
        <v>0</v>
      </c>
      <c r="AF408" s="151">
        <f t="shared" si="1"/>
        <v>13</v>
      </c>
      <c r="AG408" s="152" t="e">
        <f t="shared" si="2"/>
        <v>#DIV/0!</v>
      </c>
      <c r="AH408" s="82">
        <f t="shared" si="3"/>
        <v>0</v>
      </c>
      <c r="AI408" s="82">
        <f t="shared" si="4"/>
        <v>13</v>
      </c>
      <c r="AJ408" s="82" t="e">
        <f t="shared" si="5"/>
        <v>#DIV/0!</v>
      </c>
      <c r="AK408" s="82">
        <f t="shared" si="6"/>
        <v>0</v>
      </c>
      <c r="AL408" s="82">
        <f t="shared" si="7"/>
        <v>0</v>
      </c>
      <c r="AM408" s="82" t="e">
        <f t="shared" si="8"/>
        <v>#DIV/0!</v>
      </c>
    </row>
    <row r="409" spans="1:39" ht="15.75" customHeight="1" x14ac:dyDescent="0.3">
      <c r="A409" s="53">
        <v>407</v>
      </c>
      <c r="B409" s="53"/>
      <c r="C409" s="137" t="s">
        <v>591</v>
      </c>
      <c r="D409" s="137">
        <v>7</v>
      </c>
      <c r="E409" s="53" t="s">
        <v>446</v>
      </c>
      <c r="F409" s="53" t="s">
        <v>453</v>
      </c>
      <c r="G409" s="151">
        <f>JAN!E408</f>
        <v>0</v>
      </c>
      <c r="H409" s="151">
        <f>FEB!E408</f>
        <v>0</v>
      </c>
      <c r="I409" s="151">
        <f>MAR!E408</f>
        <v>0</v>
      </c>
      <c r="J409" s="151">
        <f>APR!E408</f>
        <v>0</v>
      </c>
      <c r="K409" s="151">
        <f>MEI!E408</f>
        <v>0</v>
      </c>
      <c r="L409" s="151">
        <f>JUN!E408</f>
        <v>0</v>
      </c>
      <c r="M409" s="151">
        <f>JUL!E408</f>
        <v>0</v>
      </c>
      <c r="N409" s="151">
        <f>AGS!E408</f>
        <v>0</v>
      </c>
      <c r="O409" s="151">
        <f>SEPT!E408</f>
        <v>0</v>
      </c>
      <c r="P409" s="151">
        <f>OKT!E408</f>
        <v>0</v>
      </c>
      <c r="Q409" s="151">
        <f>NOV!E408</f>
        <v>0</v>
      </c>
      <c r="R409" s="151">
        <f>DES!E408</f>
        <v>0</v>
      </c>
      <c r="S409" s="151">
        <f>JAN!H408</f>
        <v>1</v>
      </c>
      <c r="T409" s="151">
        <f>FEB!H408</f>
        <v>1</v>
      </c>
      <c r="U409" s="151">
        <f>MAR!H408</f>
        <v>3</v>
      </c>
      <c r="V409" s="151">
        <f>APR!H408</f>
        <v>0</v>
      </c>
      <c r="W409" s="151">
        <f>MEI!H408</f>
        <v>1</v>
      </c>
      <c r="X409" s="151">
        <f>JUN!H408</f>
        <v>0</v>
      </c>
      <c r="Y409" s="151">
        <f>JUL!H408</f>
        <v>0</v>
      </c>
      <c r="Z409" s="151">
        <f>AGS!H408</f>
        <v>0</v>
      </c>
      <c r="AA409" s="151">
        <f>SEPT!H408</f>
        <v>0</v>
      </c>
      <c r="AB409" s="151">
        <f>OKT!H408</f>
        <v>0</v>
      </c>
      <c r="AC409" s="151">
        <f>NOV!H408</f>
        <v>0</v>
      </c>
      <c r="AD409" s="151">
        <f>DES!H408</f>
        <v>0</v>
      </c>
      <c r="AE409" s="151">
        <f t="shared" si="0"/>
        <v>0</v>
      </c>
      <c r="AF409" s="151">
        <f t="shared" si="1"/>
        <v>6</v>
      </c>
      <c r="AG409" s="152" t="e">
        <f t="shared" si="2"/>
        <v>#DIV/0!</v>
      </c>
      <c r="AH409" s="82">
        <f t="shared" si="3"/>
        <v>0</v>
      </c>
      <c r="AI409" s="82">
        <f t="shared" si="4"/>
        <v>6</v>
      </c>
      <c r="AJ409" s="82" t="e">
        <f t="shared" si="5"/>
        <v>#DIV/0!</v>
      </c>
      <c r="AK409" s="82">
        <f t="shared" si="6"/>
        <v>0</v>
      </c>
      <c r="AL409" s="82">
        <f t="shared" si="7"/>
        <v>0</v>
      </c>
      <c r="AM409" s="82" t="e">
        <f t="shared" si="8"/>
        <v>#DIV/0!</v>
      </c>
    </row>
    <row r="410" spans="1:39" ht="15.75" customHeight="1" x14ac:dyDescent="0.3">
      <c r="A410" s="53">
        <v>408</v>
      </c>
      <c r="B410" s="53"/>
      <c r="C410" s="137" t="s">
        <v>591</v>
      </c>
      <c r="D410" s="137">
        <v>8</v>
      </c>
      <c r="E410" s="53" t="s">
        <v>446</v>
      </c>
      <c r="F410" s="53" t="s">
        <v>454</v>
      </c>
      <c r="G410" s="151">
        <f>JAN!E409</f>
        <v>0</v>
      </c>
      <c r="H410" s="151">
        <f>FEB!E409</f>
        <v>0</v>
      </c>
      <c r="I410" s="151">
        <f>MAR!E409</f>
        <v>0</v>
      </c>
      <c r="J410" s="151">
        <f>APR!E409</f>
        <v>0</v>
      </c>
      <c r="K410" s="151">
        <f>MEI!E409</f>
        <v>0</v>
      </c>
      <c r="L410" s="151">
        <f>JUN!E409</f>
        <v>0</v>
      </c>
      <c r="M410" s="151">
        <f>JUL!E409</f>
        <v>0</v>
      </c>
      <c r="N410" s="151">
        <f>AGS!E409</f>
        <v>0</v>
      </c>
      <c r="O410" s="151">
        <f>SEPT!E409</f>
        <v>0</v>
      </c>
      <c r="P410" s="151">
        <f>OKT!E409</f>
        <v>0</v>
      </c>
      <c r="Q410" s="151">
        <f>NOV!E409</f>
        <v>0</v>
      </c>
      <c r="R410" s="151">
        <f>DES!E409</f>
        <v>0</v>
      </c>
      <c r="S410" s="151">
        <f>JAN!H409</f>
        <v>1</v>
      </c>
      <c r="T410" s="151">
        <f>FEB!H409</f>
        <v>0</v>
      </c>
      <c r="U410" s="151">
        <f>MAR!H409</f>
        <v>0</v>
      </c>
      <c r="V410" s="151">
        <f>APR!H409</f>
        <v>0</v>
      </c>
      <c r="W410" s="151">
        <f>MEI!H409</f>
        <v>0</v>
      </c>
      <c r="X410" s="151">
        <f>JUN!H409</f>
        <v>0</v>
      </c>
      <c r="Y410" s="151">
        <f>JUL!H409</f>
        <v>0</v>
      </c>
      <c r="Z410" s="151">
        <f>AGS!H409</f>
        <v>0</v>
      </c>
      <c r="AA410" s="151">
        <f>SEPT!H409</f>
        <v>0</v>
      </c>
      <c r="AB410" s="151">
        <f>OKT!H409</f>
        <v>0</v>
      </c>
      <c r="AC410" s="151">
        <f>NOV!H409</f>
        <v>0</v>
      </c>
      <c r="AD410" s="151">
        <f>DES!H409</f>
        <v>0</v>
      </c>
      <c r="AE410" s="151">
        <f t="shared" si="0"/>
        <v>0</v>
      </c>
      <c r="AF410" s="151">
        <f t="shared" si="1"/>
        <v>1</v>
      </c>
      <c r="AG410" s="152" t="e">
        <f t="shared" si="2"/>
        <v>#DIV/0!</v>
      </c>
      <c r="AH410" s="82">
        <f t="shared" si="3"/>
        <v>0</v>
      </c>
      <c r="AI410" s="82">
        <f t="shared" si="4"/>
        <v>1</v>
      </c>
      <c r="AJ410" s="82" t="e">
        <f t="shared" si="5"/>
        <v>#DIV/0!</v>
      </c>
      <c r="AK410" s="82">
        <f t="shared" si="6"/>
        <v>0</v>
      </c>
      <c r="AL410" s="82">
        <f t="shared" si="7"/>
        <v>0</v>
      </c>
      <c r="AM410" s="82" t="e">
        <f t="shared" si="8"/>
        <v>#DIV/0!</v>
      </c>
    </row>
    <row r="411" spans="1:39" ht="15.75" customHeight="1" x14ac:dyDescent="0.3">
      <c r="A411" s="53">
        <v>409</v>
      </c>
      <c r="B411" s="53"/>
      <c r="C411" s="137" t="s">
        <v>591</v>
      </c>
      <c r="D411" s="137">
        <v>9</v>
      </c>
      <c r="E411" s="53" t="s">
        <v>446</v>
      </c>
      <c r="F411" s="53" t="s">
        <v>455</v>
      </c>
      <c r="G411" s="151">
        <f>JAN!E410</f>
        <v>0</v>
      </c>
      <c r="H411" s="151">
        <f>FEB!E410</f>
        <v>0</v>
      </c>
      <c r="I411" s="151">
        <f>MAR!E410</f>
        <v>0</v>
      </c>
      <c r="J411" s="151">
        <f>APR!E410</f>
        <v>0</v>
      </c>
      <c r="K411" s="151">
        <f>MEI!E410</f>
        <v>0</v>
      </c>
      <c r="L411" s="151">
        <f>JUN!E410</f>
        <v>0</v>
      </c>
      <c r="M411" s="151">
        <f>JUL!E410</f>
        <v>0</v>
      </c>
      <c r="N411" s="151">
        <f>AGS!E410</f>
        <v>0</v>
      </c>
      <c r="O411" s="151">
        <f>SEPT!E410</f>
        <v>0</v>
      </c>
      <c r="P411" s="151">
        <f>OKT!E410</f>
        <v>0</v>
      </c>
      <c r="Q411" s="151">
        <f>NOV!E410</f>
        <v>0</v>
      </c>
      <c r="R411" s="151">
        <f>DES!E410</f>
        <v>0</v>
      </c>
      <c r="S411" s="151">
        <f>JAN!H410</f>
        <v>0</v>
      </c>
      <c r="T411" s="151">
        <f>FEB!H410</f>
        <v>6</v>
      </c>
      <c r="U411" s="151">
        <f>MAR!H410</f>
        <v>0</v>
      </c>
      <c r="V411" s="151">
        <f>APR!H410</f>
        <v>0</v>
      </c>
      <c r="W411" s="151">
        <f>MEI!H410</f>
        <v>0</v>
      </c>
      <c r="X411" s="151">
        <f>JUN!H410</f>
        <v>0</v>
      </c>
      <c r="Y411" s="151">
        <f>JUL!H410</f>
        <v>0</v>
      </c>
      <c r="Z411" s="151">
        <f>AGS!H410</f>
        <v>0</v>
      </c>
      <c r="AA411" s="151">
        <f>SEPT!H410</f>
        <v>0</v>
      </c>
      <c r="AB411" s="151">
        <f>OKT!H410</f>
        <v>0</v>
      </c>
      <c r="AC411" s="151">
        <f>NOV!H410</f>
        <v>0</v>
      </c>
      <c r="AD411" s="151">
        <f>DES!H410</f>
        <v>0</v>
      </c>
      <c r="AE411" s="151">
        <f t="shared" si="0"/>
        <v>0</v>
      </c>
      <c r="AF411" s="151">
        <f t="shared" si="1"/>
        <v>6</v>
      </c>
      <c r="AG411" s="152" t="e">
        <f t="shared" si="2"/>
        <v>#DIV/0!</v>
      </c>
      <c r="AH411" s="82">
        <f t="shared" si="3"/>
        <v>0</v>
      </c>
      <c r="AI411" s="82">
        <f t="shared" si="4"/>
        <v>6</v>
      </c>
      <c r="AJ411" s="82" t="e">
        <f t="shared" si="5"/>
        <v>#DIV/0!</v>
      </c>
      <c r="AK411" s="82">
        <f t="shared" si="6"/>
        <v>0</v>
      </c>
      <c r="AL411" s="82">
        <f t="shared" si="7"/>
        <v>0</v>
      </c>
      <c r="AM411" s="82" t="e">
        <f t="shared" si="8"/>
        <v>#DIV/0!</v>
      </c>
    </row>
    <row r="412" spans="1:39" ht="15.75" customHeight="1" x14ac:dyDescent="0.3">
      <c r="A412" s="53">
        <v>410</v>
      </c>
      <c r="B412" s="53"/>
      <c r="C412" s="137" t="s">
        <v>591</v>
      </c>
      <c r="D412" s="137">
        <v>10</v>
      </c>
      <c r="E412" s="53" t="s">
        <v>446</v>
      </c>
      <c r="F412" s="53" t="s">
        <v>456</v>
      </c>
      <c r="G412" s="151">
        <f>JAN!E411</f>
        <v>0</v>
      </c>
      <c r="H412" s="151">
        <f>FEB!E411</f>
        <v>0</v>
      </c>
      <c r="I412" s="151">
        <f>MAR!E411</f>
        <v>0</v>
      </c>
      <c r="J412" s="151">
        <f>APR!E411</f>
        <v>0</v>
      </c>
      <c r="K412" s="151">
        <f>MEI!E411</f>
        <v>0</v>
      </c>
      <c r="L412" s="151">
        <f>JUN!E411</f>
        <v>0</v>
      </c>
      <c r="M412" s="151">
        <f>JUL!E411</f>
        <v>0</v>
      </c>
      <c r="N412" s="151">
        <f>AGS!E411</f>
        <v>0</v>
      </c>
      <c r="O412" s="151">
        <f>SEPT!E411</f>
        <v>0</v>
      </c>
      <c r="P412" s="151">
        <f>OKT!E411</f>
        <v>0</v>
      </c>
      <c r="Q412" s="151">
        <f>NOV!E411</f>
        <v>0</v>
      </c>
      <c r="R412" s="151">
        <f>DES!E411</f>
        <v>0</v>
      </c>
      <c r="S412" s="151">
        <f>JAN!H411</f>
        <v>0</v>
      </c>
      <c r="T412" s="151">
        <f>FEB!H411</f>
        <v>0</v>
      </c>
      <c r="U412" s="151">
        <f>MAR!H411</f>
        <v>0</v>
      </c>
      <c r="V412" s="151">
        <f>APR!H411</f>
        <v>0</v>
      </c>
      <c r="W412" s="151">
        <f>MEI!H411</f>
        <v>0</v>
      </c>
      <c r="X412" s="151">
        <f>JUN!H411</f>
        <v>0</v>
      </c>
      <c r="Y412" s="151">
        <f>JUL!H411</f>
        <v>0</v>
      </c>
      <c r="Z412" s="151">
        <f>AGS!H411</f>
        <v>0</v>
      </c>
      <c r="AA412" s="151">
        <f>SEPT!H411</f>
        <v>0</v>
      </c>
      <c r="AB412" s="151">
        <f>OKT!H411</f>
        <v>0</v>
      </c>
      <c r="AC412" s="151">
        <f>NOV!H411</f>
        <v>0</v>
      </c>
      <c r="AD412" s="151">
        <f>DES!H411</f>
        <v>0</v>
      </c>
      <c r="AE412" s="151">
        <f t="shared" si="0"/>
        <v>0</v>
      </c>
      <c r="AF412" s="151">
        <f t="shared" si="1"/>
        <v>0</v>
      </c>
      <c r="AG412" s="152" t="e">
        <f t="shared" si="2"/>
        <v>#DIV/0!</v>
      </c>
      <c r="AH412" s="82">
        <f t="shared" si="3"/>
        <v>0</v>
      </c>
      <c r="AI412" s="82">
        <f t="shared" si="4"/>
        <v>0</v>
      </c>
      <c r="AJ412" s="82" t="e">
        <f t="shared" si="5"/>
        <v>#DIV/0!</v>
      </c>
      <c r="AK412" s="82">
        <f t="shared" si="6"/>
        <v>0</v>
      </c>
      <c r="AL412" s="82">
        <f t="shared" si="7"/>
        <v>0</v>
      </c>
      <c r="AM412" s="82" t="e">
        <f t="shared" si="8"/>
        <v>#DIV/0!</v>
      </c>
    </row>
    <row r="413" spans="1:39" ht="15.75" customHeight="1" x14ac:dyDescent="0.3">
      <c r="A413" s="53">
        <v>411</v>
      </c>
      <c r="B413" s="53"/>
      <c r="C413" s="137" t="s">
        <v>591</v>
      </c>
      <c r="D413" s="137">
        <v>11</v>
      </c>
      <c r="E413" s="53" t="s">
        <v>446</v>
      </c>
      <c r="F413" s="53" t="s">
        <v>457</v>
      </c>
      <c r="G413" s="151">
        <f>JAN!E412</f>
        <v>0</v>
      </c>
      <c r="H413" s="151">
        <f>FEB!E412</f>
        <v>0</v>
      </c>
      <c r="I413" s="151">
        <f>MAR!E412</f>
        <v>0</v>
      </c>
      <c r="J413" s="151">
        <f>APR!E412</f>
        <v>0</v>
      </c>
      <c r="K413" s="151">
        <f>MEI!E412</f>
        <v>0</v>
      </c>
      <c r="L413" s="151">
        <f>JUN!E412</f>
        <v>0</v>
      </c>
      <c r="M413" s="151">
        <f>JUL!E412</f>
        <v>0</v>
      </c>
      <c r="N413" s="151">
        <f>AGS!E412</f>
        <v>0</v>
      </c>
      <c r="O413" s="151">
        <f>SEPT!E412</f>
        <v>0</v>
      </c>
      <c r="P413" s="151">
        <f>OKT!E412</f>
        <v>0</v>
      </c>
      <c r="Q413" s="151">
        <f>NOV!E412</f>
        <v>0</v>
      </c>
      <c r="R413" s="151">
        <f>DES!E412</f>
        <v>0</v>
      </c>
      <c r="S413" s="151">
        <f>JAN!H412</f>
        <v>1</v>
      </c>
      <c r="T413" s="151">
        <f>FEB!H412</f>
        <v>0</v>
      </c>
      <c r="U413" s="151">
        <f>MAR!H412</f>
        <v>0</v>
      </c>
      <c r="V413" s="151">
        <f>APR!H412</f>
        <v>0</v>
      </c>
      <c r="W413" s="151">
        <f>MEI!H412</f>
        <v>0</v>
      </c>
      <c r="X413" s="151">
        <f>JUN!H412</f>
        <v>0</v>
      </c>
      <c r="Y413" s="151">
        <f>JUL!H412</f>
        <v>0</v>
      </c>
      <c r="Z413" s="151">
        <f>AGS!H412</f>
        <v>0</v>
      </c>
      <c r="AA413" s="151">
        <f>SEPT!H412</f>
        <v>0</v>
      </c>
      <c r="AB413" s="151">
        <f>OKT!H412</f>
        <v>0</v>
      </c>
      <c r="AC413" s="151">
        <f>NOV!H412</f>
        <v>0</v>
      </c>
      <c r="AD413" s="151">
        <f>DES!H412</f>
        <v>0</v>
      </c>
      <c r="AE413" s="151">
        <f t="shared" si="0"/>
        <v>0</v>
      </c>
      <c r="AF413" s="151">
        <f t="shared" si="1"/>
        <v>1</v>
      </c>
      <c r="AG413" s="152" t="e">
        <f t="shared" si="2"/>
        <v>#DIV/0!</v>
      </c>
      <c r="AH413" s="82">
        <f t="shared" si="3"/>
        <v>0</v>
      </c>
      <c r="AI413" s="82">
        <f t="shared" si="4"/>
        <v>1</v>
      </c>
      <c r="AJ413" s="82" t="e">
        <f t="shared" si="5"/>
        <v>#DIV/0!</v>
      </c>
      <c r="AK413" s="82">
        <f t="shared" si="6"/>
        <v>0</v>
      </c>
      <c r="AL413" s="82">
        <f t="shared" si="7"/>
        <v>0</v>
      </c>
      <c r="AM413" s="82" t="e">
        <f t="shared" si="8"/>
        <v>#DIV/0!</v>
      </c>
    </row>
    <row r="414" spans="1:39" ht="15.75" customHeight="1" x14ac:dyDescent="0.3">
      <c r="A414" s="53">
        <v>412</v>
      </c>
      <c r="B414" s="53"/>
      <c r="C414" s="137" t="s">
        <v>591</v>
      </c>
      <c r="D414" s="137">
        <v>12</v>
      </c>
      <c r="E414" s="53" t="s">
        <v>446</v>
      </c>
      <c r="F414" s="53" t="s">
        <v>458</v>
      </c>
      <c r="G414" s="151">
        <f>JAN!E413</f>
        <v>0</v>
      </c>
      <c r="H414" s="151">
        <f>FEB!E413</f>
        <v>0</v>
      </c>
      <c r="I414" s="151">
        <f>MAR!E413</f>
        <v>0</v>
      </c>
      <c r="J414" s="151">
        <f>APR!E413</f>
        <v>0</v>
      </c>
      <c r="K414" s="151">
        <f>MEI!E413</f>
        <v>0</v>
      </c>
      <c r="L414" s="151">
        <f>JUN!E413</f>
        <v>0</v>
      </c>
      <c r="M414" s="151">
        <f>JUL!E413</f>
        <v>2</v>
      </c>
      <c r="N414" s="151">
        <f>AGS!E413</f>
        <v>1</v>
      </c>
      <c r="O414" s="151">
        <f>SEPT!E413</f>
        <v>0</v>
      </c>
      <c r="P414" s="151">
        <f>OKT!E413</f>
        <v>0</v>
      </c>
      <c r="Q414" s="151">
        <f>NOV!E413</f>
        <v>0</v>
      </c>
      <c r="R414" s="151">
        <f>DES!E413</f>
        <v>0</v>
      </c>
      <c r="S414" s="151">
        <f>JAN!H413</f>
        <v>0</v>
      </c>
      <c r="T414" s="151">
        <f>FEB!H413</f>
        <v>0</v>
      </c>
      <c r="U414" s="151">
        <f>MAR!H413</f>
        <v>0</v>
      </c>
      <c r="V414" s="151">
        <f>APR!H413</f>
        <v>0</v>
      </c>
      <c r="W414" s="151">
        <f>MEI!H413</f>
        <v>0</v>
      </c>
      <c r="X414" s="151">
        <f>JUN!H413</f>
        <v>0</v>
      </c>
      <c r="Y414" s="151">
        <f>JUL!H413</f>
        <v>2</v>
      </c>
      <c r="Z414" s="151">
        <f>AGS!H413</f>
        <v>1</v>
      </c>
      <c r="AA414" s="151">
        <f>SEPT!H413</f>
        <v>0</v>
      </c>
      <c r="AB414" s="151">
        <f>OKT!H413</f>
        <v>0</v>
      </c>
      <c r="AC414" s="151">
        <f>NOV!H413</f>
        <v>0</v>
      </c>
      <c r="AD414" s="151">
        <f>DES!H413</f>
        <v>0</v>
      </c>
      <c r="AE414" s="151">
        <f t="shared" si="0"/>
        <v>3</v>
      </c>
      <c r="AF414" s="151">
        <f t="shared" si="1"/>
        <v>3</v>
      </c>
      <c r="AG414" s="152">
        <f t="shared" si="2"/>
        <v>1</v>
      </c>
      <c r="AH414" s="82">
        <f t="shared" si="3"/>
        <v>0</v>
      </c>
      <c r="AI414" s="82">
        <f t="shared" si="4"/>
        <v>0</v>
      </c>
      <c r="AJ414" s="82" t="e">
        <f t="shared" si="5"/>
        <v>#DIV/0!</v>
      </c>
      <c r="AK414" s="82">
        <f t="shared" si="6"/>
        <v>3</v>
      </c>
      <c r="AL414" s="82">
        <f t="shared" si="7"/>
        <v>3</v>
      </c>
      <c r="AM414" s="82">
        <f t="shared" si="8"/>
        <v>1</v>
      </c>
    </row>
    <row r="415" spans="1:39" ht="15.75" customHeight="1" x14ac:dyDescent="0.3">
      <c r="A415" s="53">
        <v>413</v>
      </c>
      <c r="B415" s="53"/>
      <c r="C415" s="137" t="s">
        <v>591</v>
      </c>
      <c r="D415" s="137">
        <v>13</v>
      </c>
      <c r="E415" s="53" t="s">
        <v>446</v>
      </c>
      <c r="F415" s="53" t="s">
        <v>459</v>
      </c>
      <c r="G415" s="151">
        <f>JAN!E414</f>
        <v>0</v>
      </c>
      <c r="H415" s="151">
        <f>FEB!E414</f>
        <v>0</v>
      </c>
      <c r="I415" s="151">
        <f>MAR!E414</f>
        <v>0</v>
      </c>
      <c r="J415" s="151">
        <f>APR!E414</f>
        <v>0</v>
      </c>
      <c r="K415" s="151">
        <f>MEI!E414</f>
        <v>0</v>
      </c>
      <c r="L415" s="151">
        <f>JUN!E414</f>
        <v>0</v>
      </c>
      <c r="M415" s="151">
        <f>JUL!E414</f>
        <v>0</v>
      </c>
      <c r="N415" s="151">
        <f>AGS!E414</f>
        <v>0</v>
      </c>
      <c r="O415" s="151">
        <f>SEPT!E414</f>
        <v>0</v>
      </c>
      <c r="P415" s="151">
        <f>OKT!E414</f>
        <v>0</v>
      </c>
      <c r="Q415" s="151">
        <f>NOV!E414</f>
        <v>0</v>
      </c>
      <c r="R415" s="151">
        <f>DES!E414</f>
        <v>0</v>
      </c>
      <c r="S415" s="151">
        <f>JAN!H414</f>
        <v>2</v>
      </c>
      <c r="T415" s="151">
        <f>FEB!H414</f>
        <v>0</v>
      </c>
      <c r="U415" s="151">
        <f>MAR!H414</f>
        <v>1</v>
      </c>
      <c r="V415" s="151">
        <f>APR!H414</f>
        <v>0</v>
      </c>
      <c r="W415" s="151">
        <f>MEI!H414</f>
        <v>2</v>
      </c>
      <c r="X415" s="151">
        <f>JUN!H414</f>
        <v>1</v>
      </c>
      <c r="Y415" s="151">
        <f>JUL!H414</f>
        <v>0</v>
      </c>
      <c r="Z415" s="151">
        <f>AGS!H414</f>
        <v>0</v>
      </c>
      <c r="AA415" s="151">
        <f>SEPT!H414</f>
        <v>0</v>
      </c>
      <c r="AB415" s="151">
        <f>OKT!H414</f>
        <v>1</v>
      </c>
      <c r="AC415" s="151">
        <f>NOV!H414</f>
        <v>0</v>
      </c>
      <c r="AD415" s="151">
        <f>DES!H414</f>
        <v>0</v>
      </c>
      <c r="AE415" s="151">
        <f t="shared" si="0"/>
        <v>0</v>
      </c>
      <c r="AF415" s="151">
        <f t="shared" si="1"/>
        <v>7</v>
      </c>
      <c r="AG415" s="152" t="e">
        <f t="shared" si="2"/>
        <v>#DIV/0!</v>
      </c>
      <c r="AH415" s="82">
        <f t="shared" si="3"/>
        <v>0</v>
      </c>
      <c r="AI415" s="82">
        <f t="shared" si="4"/>
        <v>6</v>
      </c>
      <c r="AJ415" s="82" t="e">
        <f t="shared" si="5"/>
        <v>#DIV/0!</v>
      </c>
      <c r="AK415" s="82">
        <f t="shared" si="6"/>
        <v>0</v>
      </c>
      <c r="AL415" s="82">
        <f t="shared" si="7"/>
        <v>1</v>
      </c>
      <c r="AM415" s="82" t="e">
        <f t="shared" si="8"/>
        <v>#DIV/0!</v>
      </c>
    </row>
    <row r="416" spans="1:39" ht="15.75" customHeight="1" x14ac:dyDescent="0.3">
      <c r="A416" s="53">
        <v>414</v>
      </c>
      <c r="B416" s="53"/>
      <c r="C416" s="137" t="s">
        <v>591</v>
      </c>
      <c r="D416" s="137">
        <v>14</v>
      </c>
      <c r="E416" s="53" t="s">
        <v>446</v>
      </c>
      <c r="F416" s="53" t="s">
        <v>460</v>
      </c>
      <c r="G416" s="151">
        <f>JAN!E415</f>
        <v>0</v>
      </c>
      <c r="H416" s="151">
        <f>FEB!E415</f>
        <v>0</v>
      </c>
      <c r="I416" s="151">
        <f>MAR!E415</f>
        <v>0</v>
      </c>
      <c r="J416" s="151">
        <f>APR!E415</f>
        <v>0</v>
      </c>
      <c r="K416" s="151">
        <f>MEI!E415</f>
        <v>0</v>
      </c>
      <c r="L416" s="151">
        <f>JUN!E415</f>
        <v>0</v>
      </c>
      <c r="M416" s="151">
        <f>JUL!E415</f>
        <v>0</v>
      </c>
      <c r="N416" s="151">
        <f>AGS!E415</f>
        <v>0</v>
      </c>
      <c r="O416" s="151">
        <f>SEPT!E415</f>
        <v>0</v>
      </c>
      <c r="P416" s="151">
        <f>OKT!E415</f>
        <v>0</v>
      </c>
      <c r="Q416" s="151">
        <f>NOV!E415</f>
        <v>0</v>
      </c>
      <c r="R416" s="151">
        <f>DES!E415</f>
        <v>0</v>
      </c>
      <c r="S416" s="151">
        <f>JAN!H415</f>
        <v>0</v>
      </c>
      <c r="T416" s="151">
        <f>FEB!H415</f>
        <v>1</v>
      </c>
      <c r="U416" s="151">
        <f>MAR!H415</f>
        <v>0</v>
      </c>
      <c r="V416" s="151">
        <f>APR!H415</f>
        <v>1</v>
      </c>
      <c r="W416" s="151">
        <f>MEI!H415</f>
        <v>0</v>
      </c>
      <c r="X416" s="151">
        <f>JUN!H415</f>
        <v>0</v>
      </c>
      <c r="Y416" s="151">
        <f>JUL!H415</f>
        <v>0</v>
      </c>
      <c r="Z416" s="151">
        <f>AGS!H415</f>
        <v>0</v>
      </c>
      <c r="AA416" s="151">
        <f>SEPT!H415</f>
        <v>0</v>
      </c>
      <c r="AB416" s="151">
        <f>OKT!H415</f>
        <v>0</v>
      </c>
      <c r="AC416" s="151">
        <f>NOV!H415</f>
        <v>0</v>
      </c>
      <c r="AD416" s="151">
        <f>DES!H415</f>
        <v>0</v>
      </c>
      <c r="AE416" s="151">
        <f t="shared" si="0"/>
        <v>0</v>
      </c>
      <c r="AF416" s="151">
        <f t="shared" si="1"/>
        <v>2</v>
      </c>
      <c r="AG416" s="152" t="e">
        <f t="shared" si="2"/>
        <v>#DIV/0!</v>
      </c>
      <c r="AH416" s="82">
        <f t="shared" si="3"/>
        <v>0</v>
      </c>
      <c r="AI416" s="82">
        <f t="shared" si="4"/>
        <v>2</v>
      </c>
      <c r="AJ416" s="82" t="e">
        <f t="shared" si="5"/>
        <v>#DIV/0!</v>
      </c>
      <c r="AK416" s="82">
        <f t="shared" si="6"/>
        <v>0</v>
      </c>
      <c r="AL416" s="82">
        <f t="shared" si="7"/>
        <v>0</v>
      </c>
      <c r="AM416" s="82" t="e">
        <f t="shared" si="8"/>
        <v>#DIV/0!</v>
      </c>
    </row>
    <row r="417" spans="1:39" ht="15.75" customHeight="1" x14ac:dyDescent="0.3">
      <c r="A417" s="53">
        <v>415</v>
      </c>
      <c r="B417" s="53"/>
      <c r="C417" s="137" t="s">
        <v>591</v>
      </c>
      <c r="D417" s="137">
        <v>15</v>
      </c>
      <c r="E417" s="53" t="s">
        <v>446</v>
      </c>
      <c r="F417" s="53" t="s">
        <v>461</v>
      </c>
      <c r="G417" s="151">
        <f>JAN!E416</f>
        <v>0</v>
      </c>
      <c r="H417" s="151">
        <f>FEB!E416</f>
        <v>0</v>
      </c>
      <c r="I417" s="151">
        <f>MAR!E416</f>
        <v>0</v>
      </c>
      <c r="J417" s="151">
        <f>APR!E416</f>
        <v>0</v>
      </c>
      <c r="K417" s="151">
        <f>MEI!E416</f>
        <v>0</v>
      </c>
      <c r="L417" s="151">
        <f>JUN!E416</f>
        <v>0</v>
      </c>
      <c r="M417" s="151">
        <f>JUL!E416</f>
        <v>0</v>
      </c>
      <c r="N417" s="151">
        <f>AGS!E416</f>
        <v>0</v>
      </c>
      <c r="O417" s="151">
        <f>SEPT!E416</f>
        <v>0</v>
      </c>
      <c r="P417" s="151">
        <f>OKT!E416</f>
        <v>0</v>
      </c>
      <c r="Q417" s="151">
        <f>NOV!E416</f>
        <v>0</v>
      </c>
      <c r="R417" s="151">
        <f>DES!E416</f>
        <v>0</v>
      </c>
      <c r="S417" s="151">
        <f>JAN!H416</f>
        <v>0</v>
      </c>
      <c r="T417" s="151">
        <f>FEB!H416</f>
        <v>1</v>
      </c>
      <c r="U417" s="151">
        <f>MAR!H416</f>
        <v>0</v>
      </c>
      <c r="V417" s="151">
        <f>APR!H416</f>
        <v>0</v>
      </c>
      <c r="W417" s="151">
        <f>MEI!H416</f>
        <v>0</v>
      </c>
      <c r="X417" s="151">
        <f>JUN!H416</f>
        <v>0</v>
      </c>
      <c r="Y417" s="151">
        <f>JUL!H416</f>
        <v>0</v>
      </c>
      <c r="Z417" s="151">
        <f>AGS!H416</f>
        <v>0</v>
      </c>
      <c r="AA417" s="151">
        <f>SEPT!H416</f>
        <v>0</v>
      </c>
      <c r="AB417" s="151">
        <f>OKT!H416</f>
        <v>0</v>
      </c>
      <c r="AC417" s="151">
        <f>NOV!H416</f>
        <v>0</v>
      </c>
      <c r="AD417" s="151">
        <f>DES!H416</f>
        <v>0</v>
      </c>
      <c r="AE417" s="151">
        <f t="shared" si="0"/>
        <v>0</v>
      </c>
      <c r="AF417" s="151">
        <f t="shared" si="1"/>
        <v>1</v>
      </c>
      <c r="AG417" s="152" t="e">
        <f t="shared" si="2"/>
        <v>#DIV/0!</v>
      </c>
      <c r="AH417" s="82">
        <f t="shared" si="3"/>
        <v>0</v>
      </c>
      <c r="AI417" s="82">
        <f t="shared" si="4"/>
        <v>1</v>
      </c>
      <c r="AJ417" s="82" t="e">
        <f t="shared" si="5"/>
        <v>#DIV/0!</v>
      </c>
      <c r="AK417" s="82">
        <f t="shared" si="6"/>
        <v>0</v>
      </c>
      <c r="AL417" s="82">
        <f t="shared" si="7"/>
        <v>0</v>
      </c>
      <c r="AM417" s="82" t="e">
        <f t="shared" si="8"/>
        <v>#DIV/0!</v>
      </c>
    </row>
    <row r="418" spans="1:39" ht="15.75" customHeight="1" x14ac:dyDescent="0.3">
      <c r="A418" s="53">
        <v>416</v>
      </c>
      <c r="B418" s="53"/>
      <c r="C418" s="137" t="s">
        <v>591</v>
      </c>
      <c r="D418" s="137">
        <v>16</v>
      </c>
      <c r="E418" s="53" t="s">
        <v>446</v>
      </c>
      <c r="F418" s="53" t="s">
        <v>462</v>
      </c>
      <c r="G418" s="151">
        <f>JAN!E417</f>
        <v>0</v>
      </c>
      <c r="H418" s="151">
        <f>FEB!E417</f>
        <v>0</v>
      </c>
      <c r="I418" s="151">
        <f>MAR!E417</f>
        <v>0</v>
      </c>
      <c r="J418" s="151">
        <f>APR!E417</f>
        <v>0</v>
      </c>
      <c r="K418" s="151">
        <f>MEI!E417</f>
        <v>0</v>
      </c>
      <c r="L418" s="151">
        <f>JUN!E417</f>
        <v>0</v>
      </c>
      <c r="M418" s="151">
        <f>JUL!E417</f>
        <v>0</v>
      </c>
      <c r="N418" s="151">
        <f>AGS!E417</f>
        <v>0</v>
      </c>
      <c r="O418" s="151">
        <f>SEPT!E417</f>
        <v>0</v>
      </c>
      <c r="P418" s="151">
        <f>OKT!E417</f>
        <v>0</v>
      </c>
      <c r="Q418" s="151">
        <f>NOV!E417</f>
        <v>0</v>
      </c>
      <c r="R418" s="151">
        <f>DES!E417</f>
        <v>0</v>
      </c>
      <c r="S418" s="151">
        <f>JAN!H417</f>
        <v>0</v>
      </c>
      <c r="T418" s="151">
        <f>FEB!H417</f>
        <v>0</v>
      </c>
      <c r="U418" s="151">
        <f>MAR!H417</f>
        <v>0</v>
      </c>
      <c r="V418" s="151">
        <f>APR!H417</f>
        <v>0</v>
      </c>
      <c r="W418" s="151">
        <f>MEI!H417</f>
        <v>1</v>
      </c>
      <c r="X418" s="151">
        <f>JUN!H417</f>
        <v>0</v>
      </c>
      <c r="Y418" s="151">
        <f>JUL!H417</f>
        <v>0</v>
      </c>
      <c r="Z418" s="151">
        <f>AGS!H417</f>
        <v>0</v>
      </c>
      <c r="AA418" s="151">
        <f>SEPT!H417</f>
        <v>0</v>
      </c>
      <c r="AB418" s="151">
        <f>OKT!H417</f>
        <v>0</v>
      </c>
      <c r="AC418" s="151">
        <f>NOV!H417</f>
        <v>0</v>
      </c>
      <c r="AD418" s="151">
        <f>DES!H417</f>
        <v>0</v>
      </c>
      <c r="AE418" s="151">
        <f t="shared" si="0"/>
        <v>0</v>
      </c>
      <c r="AF418" s="151">
        <f t="shared" si="1"/>
        <v>1</v>
      </c>
      <c r="AG418" s="152" t="e">
        <f t="shared" si="2"/>
        <v>#DIV/0!</v>
      </c>
      <c r="AH418" s="82">
        <f t="shared" si="3"/>
        <v>0</v>
      </c>
      <c r="AI418" s="82">
        <f t="shared" si="4"/>
        <v>1</v>
      </c>
      <c r="AJ418" s="82" t="e">
        <f t="shared" si="5"/>
        <v>#DIV/0!</v>
      </c>
      <c r="AK418" s="82">
        <f t="shared" si="6"/>
        <v>0</v>
      </c>
      <c r="AL418" s="82">
        <f t="shared" si="7"/>
        <v>0</v>
      </c>
      <c r="AM418" s="82" t="e">
        <f t="shared" si="8"/>
        <v>#DIV/0!</v>
      </c>
    </row>
    <row r="419" spans="1:39" ht="15.75" customHeight="1" x14ac:dyDescent="0.3">
      <c r="A419" s="53">
        <v>417</v>
      </c>
      <c r="B419" s="53"/>
      <c r="C419" s="137" t="s">
        <v>591</v>
      </c>
      <c r="D419" s="137">
        <v>17</v>
      </c>
      <c r="E419" s="53" t="s">
        <v>446</v>
      </c>
      <c r="F419" s="53" t="s">
        <v>463</v>
      </c>
      <c r="G419" s="151">
        <f>JAN!E418</f>
        <v>0</v>
      </c>
      <c r="H419" s="151">
        <f>FEB!E418</f>
        <v>0</v>
      </c>
      <c r="I419" s="151">
        <f>MAR!E418</f>
        <v>0</v>
      </c>
      <c r="J419" s="151">
        <f>APR!E418</f>
        <v>0</v>
      </c>
      <c r="K419" s="151">
        <f>MEI!E418</f>
        <v>0</v>
      </c>
      <c r="L419" s="151">
        <f>JUN!E418</f>
        <v>0</v>
      </c>
      <c r="M419" s="151">
        <f>JUL!E418</f>
        <v>0</v>
      </c>
      <c r="N419" s="151">
        <f>AGS!E418</f>
        <v>0</v>
      </c>
      <c r="O419" s="151">
        <f>SEPT!E418</f>
        <v>0</v>
      </c>
      <c r="P419" s="151">
        <f>OKT!E418</f>
        <v>0</v>
      </c>
      <c r="Q419" s="151">
        <f>NOV!E418</f>
        <v>0</v>
      </c>
      <c r="R419" s="151">
        <f>DES!E418</f>
        <v>0</v>
      </c>
      <c r="S419" s="151">
        <f>JAN!H418</f>
        <v>2</v>
      </c>
      <c r="T419" s="151">
        <f>FEB!H418</f>
        <v>0</v>
      </c>
      <c r="U419" s="151">
        <f>MAR!H418</f>
        <v>0</v>
      </c>
      <c r="V419" s="151">
        <f>APR!H418</f>
        <v>1</v>
      </c>
      <c r="W419" s="151">
        <f>MEI!H418</f>
        <v>1</v>
      </c>
      <c r="X419" s="151">
        <f>JUN!H418</f>
        <v>0</v>
      </c>
      <c r="Y419" s="151">
        <f>JUL!H418</f>
        <v>0</v>
      </c>
      <c r="Z419" s="151">
        <f>AGS!H418</f>
        <v>0</v>
      </c>
      <c r="AA419" s="151">
        <f>SEPT!H418</f>
        <v>0</v>
      </c>
      <c r="AB419" s="151">
        <f>OKT!H418</f>
        <v>0</v>
      </c>
      <c r="AC419" s="151">
        <f>NOV!H418</f>
        <v>0</v>
      </c>
      <c r="AD419" s="151">
        <f>DES!H418</f>
        <v>0</v>
      </c>
      <c r="AE419" s="151">
        <f t="shared" si="0"/>
        <v>0</v>
      </c>
      <c r="AF419" s="151">
        <f t="shared" si="1"/>
        <v>4</v>
      </c>
      <c r="AG419" s="152" t="e">
        <f t="shared" si="2"/>
        <v>#DIV/0!</v>
      </c>
      <c r="AH419" s="82">
        <f t="shared" si="3"/>
        <v>0</v>
      </c>
      <c r="AI419" s="82">
        <f t="shared" si="4"/>
        <v>4</v>
      </c>
      <c r="AJ419" s="82" t="e">
        <f t="shared" si="5"/>
        <v>#DIV/0!</v>
      </c>
      <c r="AK419" s="82">
        <f t="shared" si="6"/>
        <v>0</v>
      </c>
      <c r="AL419" s="82">
        <f t="shared" si="7"/>
        <v>0</v>
      </c>
      <c r="AM419" s="82" t="e">
        <f t="shared" si="8"/>
        <v>#DIV/0!</v>
      </c>
    </row>
    <row r="420" spans="1:39" ht="15.75" customHeight="1" x14ac:dyDescent="0.3">
      <c r="A420" s="53">
        <v>418</v>
      </c>
      <c r="B420" s="53"/>
      <c r="C420" s="137" t="s">
        <v>591</v>
      </c>
      <c r="D420" s="137">
        <v>18</v>
      </c>
      <c r="E420" s="53" t="s">
        <v>446</v>
      </c>
      <c r="F420" s="53" t="s">
        <v>464</v>
      </c>
      <c r="G420" s="151">
        <f>JAN!E419</f>
        <v>0</v>
      </c>
      <c r="H420" s="151">
        <f>FEB!E419</f>
        <v>0</v>
      </c>
      <c r="I420" s="151">
        <f>MAR!E419</f>
        <v>0</v>
      </c>
      <c r="J420" s="151">
        <f>APR!E419</f>
        <v>0</v>
      </c>
      <c r="K420" s="151">
        <f>MEI!E419</f>
        <v>0</v>
      </c>
      <c r="L420" s="151">
        <f>JUN!E419</f>
        <v>0</v>
      </c>
      <c r="M420" s="151">
        <f>JUL!E419</f>
        <v>0</v>
      </c>
      <c r="N420" s="151">
        <f>AGS!E419</f>
        <v>0</v>
      </c>
      <c r="O420" s="151">
        <f>SEPT!E419</f>
        <v>0</v>
      </c>
      <c r="P420" s="151">
        <f>OKT!E419</f>
        <v>0</v>
      </c>
      <c r="Q420" s="151">
        <f>NOV!E419</f>
        <v>0</v>
      </c>
      <c r="R420" s="151">
        <f>DES!E419</f>
        <v>0</v>
      </c>
      <c r="S420" s="151">
        <f>JAN!H419</f>
        <v>0</v>
      </c>
      <c r="T420" s="151">
        <f>FEB!H419</f>
        <v>2</v>
      </c>
      <c r="U420" s="151">
        <f>MAR!H419</f>
        <v>2</v>
      </c>
      <c r="V420" s="151">
        <f>APR!H419</f>
        <v>2</v>
      </c>
      <c r="W420" s="151">
        <f>MEI!H419</f>
        <v>0</v>
      </c>
      <c r="X420" s="151">
        <f>JUN!H419</f>
        <v>0</v>
      </c>
      <c r="Y420" s="151">
        <f>JUL!H419</f>
        <v>0</v>
      </c>
      <c r="Z420" s="151">
        <f>AGS!H419</f>
        <v>0</v>
      </c>
      <c r="AA420" s="151">
        <f>SEPT!H419</f>
        <v>0</v>
      </c>
      <c r="AB420" s="151">
        <f>OKT!H419</f>
        <v>0</v>
      </c>
      <c r="AC420" s="151">
        <f>NOV!H419</f>
        <v>0</v>
      </c>
      <c r="AD420" s="151">
        <f>DES!H419</f>
        <v>0</v>
      </c>
      <c r="AE420" s="151">
        <f t="shared" si="0"/>
        <v>0</v>
      </c>
      <c r="AF420" s="151">
        <f t="shared" si="1"/>
        <v>6</v>
      </c>
      <c r="AG420" s="152" t="e">
        <f t="shared" si="2"/>
        <v>#DIV/0!</v>
      </c>
      <c r="AH420" s="82">
        <f t="shared" si="3"/>
        <v>0</v>
      </c>
      <c r="AI420" s="82">
        <f t="shared" si="4"/>
        <v>6</v>
      </c>
      <c r="AJ420" s="82" t="e">
        <f t="shared" si="5"/>
        <v>#DIV/0!</v>
      </c>
      <c r="AK420" s="82">
        <f t="shared" si="6"/>
        <v>0</v>
      </c>
      <c r="AL420" s="82">
        <f t="shared" si="7"/>
        <v>0</v>
      </c>
      <c r="AM420" s="82" t="e">
        <f t="shared" si="8"/>
        <v>#DIV/0!</v>
      </c>
    </row>
    <row r="421" spans="1:39" ht="15.75" customHeight="1" x14ac:dyDescent="0.3">
      <c r="A421" s="53">
        <v>419</v>
      </c>
      <c r="B421" s="53"/>
      <c r="C421" s="137" t="s">
        <v>591</v>
      </c>
      <c r="D421" s="137">
        <v>19</v>
      </c>
      <c r="E421" s="53" t="s">
        <v>446</v>
      </c>
      <c r="F421" s="53" t="s">
        <v>465</v>
      </c>
      <c r="G421" s="151">
        <f>JAN!E420</f>
        <v>0</v>
      </c>
      <c r="H421" s="151">
        <f>FEB!E420</f>
        <v>0</v>
      </c>
      <c r="I421" s="151">
        <f>MAR!E420</f>
        <v>0</v>
      </c>
      <c r="J421" s="151">
        <f>APR!E420</f>
        <v>0</v>
      </c>
      <c r="K421" s="151">
        <f>MEI!E420</f>
        <v>0</v>
      </c>
      <c r="L421" s="151">
        <f>JUN!E420</f>
        <v>0</v>
      </c>
      <c r="M421" s="151">
        <f>JUL!E420</f>
        <v>0</v>
      </c>
      <c r="N421" s="151">
        <f>AGS!E420</f>
        <v>0</v>
      </c>
      <c r="O421" s="151">
        <f>SEPT!E420</f>
        <v>0</v>
      </c>
      <c r="P421" s="151">
        <f>OKT!E420</f>
        <v>0</v>
      </c>
      <c r="Q421" s="151">
        <f>NOV!E420</f>
        <v>0</v>
      </c>
      <c r="R421" s="151">
        <f>DES!E420</f>
        <v>0</v>
      </c>
      <c r="S421" s="151">
        <f>JAN!H420</f>
        <v>0</v>
      </c>
      <c r="T421" s="151">
        <f>FEB!H420</f>
        <v>1</v>
      </c>
      <c r="U421" s="151">
        <f>MAR!H420</f>
        <v>2</v>
      </c>
      <c r="V421" s="151">
        <f>APR!H420</f>
        <v>1</v>
      </c>
      <c r="W421" s="151">
        <f>MEI!H420</f>
        <v>1</v>
      </c>
      <c r="X421" s="151">
        <f>JUN!H420</f>
        <v>2</v>
      </c>
      <c r="Y421" s="151">
        <f>JUL!H420</f>
        <v>0</v>
      </c>
      <c r="Z421" s="151">
        <f>AGS!H420</f>
        <v>0</v>
      </c>
      <c r="AA421" s="151">
        <f>SEPT!H420</f>
        <v>0</v>
      </c>
      <c r="AB421" s="151">
        <f>OKT!H420</f>
        <v>0</v>
      </c>
      <c r="AC421" s="151">
        <f>NOV!H420</f>
        <v>0</v>
      </c>
      <c r="AD421" s="151">
        <f>DES!H420</f>
        <v>0</v>
      </c>
      <c r="AE421" s="151">
        <f t="shared" si="0"/>
        <v>0</v>
      </c>
      <c r="AF421" s="151">
        <f t="shared" si="1"/>
        <v>7</v>
      </c>
      <c r="AG421" s="152" t="e">
        <f t="shared" si="2"/>
        <v>#DIV/0!</v>
      </c>
      <c r="AH421" s="82">
        <f t="shared" si="3"/>
        <v>0</v>
      </c>
      <c r="AI421" s="82">
        <f t="shared" si="4"/>
        <v>7</v>
      </c>
      <c r="AJ421" s="82" t="e">
        <f t="shared" si="5"/>
        <v>#DIV/0!</v>
      </c>
      <c r="AK421" s="82">
        <f t="shared" si="6"/>
        <v>0</v>
      </c>
      <c r="AL421" s="82">
        <f t="shared" si="7"/>
        <v>0</v>
      </c>
      <c r="AM421" s="82" t="e">
        <f t="shared" si="8"/>
        <v>#DIV/0!</v>
      </c>
    </row>
    <row r="422" spans="1:39" ht="15.75" customHeight="1" x14ac:dyDescent="0.3">
      <c r="A422" s="53">
        <v>420</v>
      </c>
      <c r="B422" s="53"/>
      <c r="C422" s="137" t="s">
        <v>591</v>
      </c>
      <c r="D422" s="137">
        <v>20</v>
      </c>
      <c r="E422" s="53" t="s">
        <v>446</v>
      </c>
      <c r="F422" s="53" t="s">
        <v>466</v>
      </c>
      <c r="G422" s="151">
        <f>JAN!E421</f>
        <v>0</v>
      </c>
      <c r="H422" s="151">
        <f>FEB!E421</f>
        <v>0</v>
      </c>
      <c r="I422" s="151">
        <f>MAR!E421</f>
        <v>0</v>
      </c>
      <c r="J422" s="151">
        <f>APR!E421</f>
        <v>0</v>
      </c>
      <c r="K422" s="151">
        <f>MEI!E421</f>
        <v>0</v>
      </c>
      <c r="L422" s="151">
        <f>JUN!E421</f>
        <v>0</v>
      </c>
      <c r="M422" s="151">
        <f>JUL!E421</f>
        <v>0</v>
      </c>
      <c r="N422" s="151">
        <f>AGS!E421</f>
        <v>0</v>
      </c>
      <c r="O422" s="151">
        <f>SEPT!E421</f>
        <v>0</v>
      </c>
      <c r="P422" s="151">
        <f>OKT!E421</f>
        <v>0</v>
      </c>
      <c r="Q422" s="151">
        <f>NOV!E421</f>
        <v>0</v>
      </c>
      <c r="R422" s="151">
        <f>DES!E421</f>
        <v>0</v>
      </c>
      <c r="S422" s="151">
        <f>JAN!H421</f>
        <v>0</v>
      </c>
      <c r="T422" s="151">
        <f>FEB!H421</f>
        <v>1</v>
      </c>
      <c r="U422" s="151">
        <f>MAR!H421</f>
        <v>1</v>
      </c>
      <c r="V422" s="151">
        <f>APR!H421</f>
        <v>3</v>
      </c>
      <c r="W422" s="151">
        <f>MEI!H421</f>
        <v>2</v>
      </c>
      <c r="X422" s="151">
        <f>JUN!H421</f>
        <v>1</v>
      </c>
      <c r="Y422" s="151">
        <f>JUL!H421</f>
        <v>0</v>
      </c>
      <c r="Z422" s="151">
        <f>AGS!H421</f>
        <v>0</v>
      </c>
      <c r="AA422" s="151">
        <f>SEPT!H421</f>
        <v>0</v>
      </c>
      <c r="AB422" s="151">
        <f>OKT!H421</f>
        <v>0</v>
      </c>
      <c r="AC422" s="151">
        <f>NOV!H421</f>
        <v>0</v>
      </c>
      <c r="AD422" s="151">
        <f>DES!H421</f>
        <v>0</v>
      </c>
      <c r="AE422" s="151">
        <f t="shared" si="0"/>
        <v>0</v>
      </c>
      <c r="AF422" s="151">
        <f t="shared" si="1"/>
        <v>8</v>
      </c>
      <c r="AG422" s="152" t="e">
        <f t="shared" si="2"/>
        <v>#DIV/0!</v>
      </c>
      <c r="AH422" s="82">
        <f t="shared" si="3"/>
        <v>0</v>
      </c>
      <c r="AI422" s="82">
        <f t="shared" si="4"/>
        <v>8</v>
      </c>
      <c r="AJ422" s="82" t="e">
        <f t="shared" si="5"/>
        <v>#DIV/0!</v>
      </c>
      <c r="AK422" s="82">
        <f t="shared" si="6"/>
        <v>0</v>
      </c>
      <c r="AL422" s="82">
        <f t="shared" si="7"/>
        <v>0</v>
      </c>
      <c r="AM422" s="82" t="e">
        <f t="shared" si="8"/>
        <v>#DIV/0!</v>
      </c>
    </row>
    <row r="423" spans="1:39" ht="15.75" customHeight="1" x14ac:dyDescent="0.3">
      <c r="A423" s="53">
        <v>421</v>
      </c>
      <c r="B423" s="53"/>
      <c r="C423" s="137" t="s">
        <v>591</v>
      </c>
      <c r="D423" s="137">
        <v>21</v>
      </c>
      <c r="E423" s="53" t="s">
        <v>446</v>
      </c>
      <c r="F423" s="53" t="s">
        <v>467</v>
      </c>
      <c r="G423" s="151">
        <f>JAN!E422</f>
        <v>0</v>
      </c>
      <c r="H423" s="151">
        <f>FEB!E422</f>
        <v>0</v>
      </c>
      <c r="I423" s="151">
        <f>MAR!E422</f>
        <v>0</v>
      </c>
      <c r="J423" s="151">
        <f>APR!E422</f>
        <v>0</v>
      </c>
      <c r="K423" s="151">
        <f>MEI!E422</f>
        <v>0</v>
      </c>
      <c r="L423" s="151">
        <f>JUN!E422</f>
        <v>0</v>
      </c>
      <c r="M423" s="151">
        <f>JUL!E422</f>
        <v>0</v>
      </c>
      <c r="N423" s="151">
        <f>AGS!E422</f>
        <v>0</v>
      </c>
      <c r="O423" s="151">
        <f>SEPT!E422</f>
        <v>0</v>
      </c>
      <c r="P423" s="151">
        <f>OKT!E422</f>
        <v>0</v>
      </c>
      <c r="Q423" s="151">
        <f>NOV!E422</f>
        <v>0</v>
      </c>
      <c r="R423" s="151">
        <f>DES!E422</f>
        <v>0</v>
      </c>
      <c r="S423" s="151">
        <f>JAN!H422</f>
        <v>4</v>
      </c>
      <c r="T423" s="151">
        <f>FEB!H422</f>
        <v>1</v>
      </c>
      <c r="U423" s="151">
        <f>MAR!H422</f>
        <v>2</v>
      </c>
      <c r="V423" s="151">
        <f>APR!H422</f>
        <v>3</v>
      </c>
      <c r="W423" s="151">
        <f>MEI!H422</f>
        <v>3</v>
      </c>
      <c r="X423" s="151">
        <f>JUN!H422</f>
        <v>3</v>
      </c>
      <c r="Y423" s="151">
        <f>JUL!H422</f>
        <v>1</v>
      </c>
      <c r="Z423" s="151">
        <f>AGS!H422</f>
        <v>0</v>
      </c>
      <c r="AA423" s="151">
        <f>SEPT!H422</f>
        <v>1</v>
      </c>
      <c r="AB423" s="151">
        <f>OKT!H422</f>
        <v>0</v>
      </c>
      <c r="AC423" s="151">
        <f>NOV!H422</f>
        <v>0</v>
      </c>
      <c r="AD423" s="151">
        <f>DES!H422</f>
        <v>0</v>
      </c>
      <c r="AE423" s="151">
        <f t="shared" si="0"/>
        <v>0</v>
      </c>
      <c r="AF423" s="151">
        <f t="shared" si="1"/>
        <v>18</v>
      </c>
      <c r="AG423" s="152" t="e">
        <f t="shared" si="2"/>
        <v>#DIV/0!</v>
      </c>
      <c r="AH423" s="82">
        <f t="shared" si="3"/>
        <v>0</v>
      </c>
      <c r="AI423" s="82">
        <f t="shared" si="4"/>
        <v>16</v>
      </c>
      <c r="AJ423" s="82" t="e">
        <f t="shared" si="5"/>
        <v>#DIV/0!</v>
      </c>
      <c r="AK423" s="82">
        <f t="shared" si="6"/>
        <v>0</v>
      </c>
      <c r="AL423" s="82">
        <f t="shared" si="7"/>
        <v>2</v>
      </c>
      <c r="AM423" s="82" t="e">
        <f t="shared" si="8"/>
        <v>#DIV/0!</v>
      </c>
    </row>
    <row r="424" spans="1:39" ht="15.75" customHeight="1" x14ac:dyDescent="0.3">
      <c r="A424" s="53">
        <v>422</v>
      </c>
      <c r="B424" s="53"/>
      <c r="C424" s="137" t="s">
        <v>591</v>
      </c>
      <c r="D424" s="137">
        <v>22</v>
      </c>
      <c r="E424" s="53" t="s">
        <v>446</v>
      </c>
      <c r="F424" s="53" t="s">
        <v>468</v>
      </c>
      <c r="G424" s="151">
        <f>JAN!E423</f>
        <v>0</v>
      </c>
      <c r="H424" s="151">
        <f>FEB!E423</f>
        <v>0</v>
      </c>
      <c r="I424" s="151">
        <f>MAR!E423</f>
        <v>0</v>
      </c>
      <c r="J424" s="151">
        <f>APR!E423</f>
        <v>0</v>
      </c>
      <c r="K424" s="151">
        <f>MEI!E423</f>
        <v>0</v>
      </c>
      <c r="L424" s="151">
        <f>JUN!E423</f>
        <v>0</v>
      </c>
      <c r="M424" s="151">
        <f>JUL!E423</f>
        <v>0</v>
      </c>
      <c r="N424" s="151">
        <f>AGS!E423</f>
        <v>0</v>
      </c>
      <c r="O424" s="151">
        <f>SEPT!E423</f>
        <v>0</v>
      </c>
      <c r="P424" s="151">
        <f>OKT!E423</f>
        <v>0</v>
      </c>
      <c r="Q424" s="151">
        <f>NOV!E423</f>
        <v>0</v>
      </c>
      <c r="R424" s="151">
        <f>DES!E423</f>
        <v>0</v>
      </c>
      <c r="S424" s="151">
        <f>JAN!H423</f>
        <v>0</v>
      </c>
      <c r="T424" s="151">
        <f>FEB!H423</f>
        <v>0</v>
      </c>
      <c r="U424" s="151">
        <f>MAR!H423</f>
        <v>0</v>
      </c>
      <c r="V424" s="151">
        <f>APR!H423</f>
        <v>0</v>
      </c>
      <c r="W424" s="151">
        <f>MEI!H423</f>
        <v>0</v>
      </c>
      <c r="X424" s="151">
        <f>JUN!H423</f>
        <v>0</v>
      </c>
      <c r="Y424" s="151">
        <f>JUL!H423</f>
        <v>0</v>
      </c>
      <c r="Z424" s="151">
        <f>AGS!H423</f>
        <v>0</v>
      </c>
      <c r="AA424" s="151">
        <f>SEPT!H423</f>
        <v>0</v>
      </c>
      <c r="AB424" s="151">
        <f>OKT!H423</f>
        <v>0</v>
      </c>
      <c r="AC424" s="151">
        <f>NOV!H423</f>
        <v>0</v>
      </c>
      <c r="AD424" s="151">
        <f>DES!H423</f>
        <v>0</v>
      </c>
      <c r="AE424" s="151">
        <f t="shared" si="0"/>
        <v>0</v>
      </c>
      <c r="AF424" s="151">
        <f t="shared" si="1"/>
        <v>0</v>
      </c>
      <c r="AG424" s="152" t="e">
        <f t="shared" si="2"/>
        <v>#DIV/0!</v>
      </c>
      <c r="AH424" s="82">
        <f t="shared" si="3"/>
        <v>0</v>
      </c>
      <c r="AI424" s="82">
        <f t="shared" si="4"/>
        <v>0</v>
      </c>
      <c r="AJ424" s="82" t="e">
        <f t="shared" si="5"/>
        <v>#DIV/0!</v>
      </c>
      <c r="AK424" s="82">
        <f t="shared" si="6"/>
        <v>0</v>
      </c>
      <c r="AL424" s="82">
        <f t="shared" si="7"/>
        <v>0</v>
      </c>
      <c r="AM424" s="82" t="e">
        <f t="shared" si="8"/>
        <v>#DIV/0!</v>
      </c>
    </row>
    <row r="425" spans="1:39" ht="15.75" customHeight="1" x14ac:dyDescent="0.3">
      <c r="A425" s="53">
        <v>423</v>
      </c>
      <c r="B425" s="53"/>
      <c r="C425" s="137" t="s">
        <v>591</v>
      </c>
      <c r="D425" s="137">
        <v>23</v>
      </c>
      <c r="E425" s="53" t="s">
        <v>446</v>
      </c>
      <c r="F425" s="53" t="s">
        <v>469</v>
      </c>
      <c r="G425" s="151">
        <f>JAN!E424</f>
        <v>0</v>
      </c>
      <c r="H425" s="151">
        <f>FEB!E424</f>
        <v>0</v>
      </c>
      <c r="I425" s="151">
        <f>MAR!E424</f>
        <v>0</v>
      </c>
      <c r="J425" s="151">
        <f>APR!E424</f>
        <v>0</v>
      </c>
      <c r="K425" s="151">
        <f>MEI!E424</f>
        <v>0</v>
      </c>
      <c r="L425" s="151">
        <f>JUN!E424</f>
        <v>0</v>
      </c>
      <c r="M425" s="151">
        <f>JUL!E424</f>
        <v>0</v>
      </c>
      <c r="N425" s="151">
        <f>AGS!E424</f>
        <v>0</v>
      </c>
      <c r="O425" s="151">
        <f>SEPT!E424</f>
        <v>0</v>
      </c>
      <c r="P425" s="151">
        <f>OKT!E424</f>
        <v>0</v>
      </c>
      <c r="Q425" s="151">
        <f>NOV!E424</f>
        <v>0</v>
      </c>
      <c r="R425" s="151">
        <f>DES!E424</f>
        <v>0</v>
      </c>
      <c r="S425" s="151">
        <f>JAN!H424</f>
        <v>1</v>
      </c>
      <c r="T425" s="151">
        <f>FEB!H424</f>
        <v>1</v>
      </c>
      <c r="U425" s="151">
        <f>MAR!H424</f>
        <v>0</v>
      </c>
      <c r="V425" s="151">
        <f>APR!H424</f>
        <v>0</v>
      </c>
      <c r="W425" s="151">
        <f>MEI!H424</f>
        <v>0</v>
      </c>
      <c r="X425" s="151">
        <f>JUN!H424</f>
        <v>0</v>
      </c>
      <c r="Y425" s="151">
        <f>JUL!H424</f>
        <v>0</v>
      </c>
      <c r="Z425" s="151">
        <f>AGS!H424</f>
        <v>0</v>
      </c>
      <c r="AA425" s="151">
        <f>SEPT!H424</f>
        <v>0</v>
      </c>
      <c r="AB425" s="151">
        <f>OKT!H424</f>
        <v>0</v>
      </c>
      <c r="AC425" s="151">
        <f>NOV!H424</f>
        <v>0</v>
      </c>
      <c r="AD425" s="151">
        <f>DES!H424</f>
        <v>0</v>
      </c>
      <c r="AE425" s="151">
        <f t="shared" si="0"/>
        <v>0</v>
      </c>
      <c r="AF425" s="151">
        <f t="shared" si="1"/>
        <v>2</v>
      </c>
      <c r="AG425" s="152" t="e">
        <f t="shared" si="2"/>
        <v>#DIV/0!</v>
      </c>
      <c r="AH425" s="82">
        <f t="shared" si="3"/>
        <v>0</v>
      </c>
      <c r="AI425" s="82">
        <f t="shared" si="4"/>
        <v>2</v>
      </c>
      <c r="AJ425" s="82" t="e">
        <f t="shared" si="5"/>
        <v>#DIV/0!</v>
      </c>
      <c r="AK425" s="82">
        <f t="shared" si="6"/>
        <v>0</v>
      </c>
      <c r="AL425" s="82">
        <f t="shared" si="7"/>
        <v>0</v>
      </c>
      <c r="AM425" s="82" t="e">
        <f t="shared" si="8"/>
        <v>#DIV/0!</v>
      </c>
    </row>
    <row r="426" spans="1:39" ht="15.75" customHeight="1" x14ac:dyDescent="0.3">
      <c r="A426" s="53">
        <v>424</v>
      </c>
      <c r="B426" s="53"/>
      <c r="C426" s="137" t="s">
        <v>591</v>
      </c>
      <c r="D426" s="137">
        <v>24</v>
      </c>
      <c r="E426" s="53" t="s">
        <v>446</v>
      </c>
      <c r="F426" s="53" t="s">
        <v>470</v>
      </c>
      <c r="G426" s="151">
        <f>JAN!E425</f>
        <v>0</v>
      </c>
      <c r="H426" s="151">
        <f>FEB!E425</f>
        <v>0</v>
      </c>
      <c r="I426" s="151">
        <f>MAR!E425</f>
        <v>0</v>
      </c>
      <c r="J426" s="151">
        <f>APR!E425</f>
        <v>0</v>
      </c>
      <c r="K426" s="151">
        <f>MEI!E425</f>
        <v>0</v>
      </c>
      <c r="L426" s="151">
        <f>JUN!E425</f>
        <v>0</v>
      </c>
      <c r="M426" s="151">
        <f>JUL!E425</f>
        <v>0</v>
      </c>
      <c r="N426" s="151">
        <f>AGS!E425</f>
        <v>0</v>
      </c>
      <c r="O426" s="151">
        <f>SEPT!E425</f>
        <v>0</v>
      </c>
      <c r="P426" s="151">
        <f>OKT!E425</f>
        <v>0</v>
      </c>
      <c r="Q426" s="151">
        <f>NOV!E425</f>
        <v>0</v>
      </c>
      <c r="R426" s="151">
        <f>DES!E425</f>
        <v>0</v>
      </c>
      <c r="S426" s="151">
        <f>JAN!H425</f>
        <v>0</v>
      </c>
      <c r="T426" s="151">
        <f>FEB!H425</f>
        <v>0</v>
      </c>
      <c r="U426" s="151">
        <f>MAR!H425</f>
        <v>0</v>
      </c>
      <c r="V426" s="151">
        <f>APR!H425</f>
        <v>0</v>
      </c>
      <c r="W426" s="151">
        <f>MEI!H425</f>
        <v>0</v>
      </c>
      <c r="X426" s="151">
        <f>JUN!H425</f>
        <v>0</v>
      </c>
      <c r="Y426" s="151">
        <f>JUL!H425</f>
        <v>0</v>
      </c>
      <c r="Z426" s="151">
        <f>AGS!H425</f>
        <v>0</v>
      </c>
      <c r="AA426" s="151">
        <f>SEPT!H425</f>
        <v>0</v>
      </c>
      <c r="AB426" s="151">
        <f>OKT!H425</f>
        <v>0</v>
      </c>
      <c r="AC426" s="151">
        <f>NOV!H425</f>
        <v>0</v>
      </c>
      <c r="AD426" s="151">
        <f>DES!H425</f>
        <v>0</v>
      </c>
      <c r="AE426" s="151">
        <f t="shared" si="0"/>
        <v>0</v>
      </c>
      <c r="AF426" s="151">
        <f t="shared" si="1"/>
        <v>0</v>
      </c>
      <c r="AG426" s="152" t="e">
        <f t="shared" si="2"/>
        <v>#DIV/0!</v>
      </c>
      <c r="AH426" s="82">
        <f t="shared" si="3"/>
        <v>0</v>
      </c>
      <c r="AI426" s="82">
        <f t="shared" si="4"/>
        <v>0</v>
      </c>
      <c r="AJ426" s="82" t="e">
        <f t="shared" si="5"/>
        <v>#DIV/0!</v>
      </c>
      <c r="AK426" s="82">
        <f t="shared" si="6"/>
        <v>0</v>
      </c>
      <c r="AL426" s="82">
        <f t="shared" si="7"/>
        <v>0</v>
      </c>
      <c r="AM426" s="82" t="e">
        <f t="shared" si="8"/>
        <v>#DIV/0!</v>
      </c>
    </row>
    <row r="427" spans="1:39" ht="15.75" customHeight="1" x14ac:dyDescent="0.3">
      <c r="A427" s="53">
        <v>425</v>
      </c>
      <c r="B427" s="53"/>
      <c r="C427" s="137" t="s">
        <v>591</v>
      </c>
      <c r="D427" s="137">
        <v>25</v>
      </c>
      <c r="E427" s="53" t="s">
        <v>446</v>
      </c>
      <c r="F427" s="53" t="s">
        <v>471</v>
      </c>
      <c r="G427" s="151">
        <f>JAN!E426</f>
        <v>0</v>
      </c>
      <c r="H427" s="151">
        <f>FEB!E426</f>
        <v>0</v>
      </c>
      <c r="I427" s="151">
        <f>MAR!E426</f>
        <v>0</v>
      </c>
      <c r="J427" s="151">
        <f>APR!E426</f>
        <v>0</v>
      </c>
      <c r="K427" s="151">
        <f>MEI!E426</f>
        <v>0</v>
      </c>
      <c r="L427" s="151">
        <f>JUN!E426</f>
        <v>0</v>
      </c>
      <c r="M427" s="151">
        <f>JUL!E426</f>
        <v>0</v>
      </c>
      <c r="N427" s="151">
        <f>AGS!E426</f>
        <v>0</v>
      </c>
      <c r="O427" s="151">
        <f>SEPT!E426</f>
        <v>0</v>
      </c>
      <c r="P427" s="151">
        <f>OKT!E426</f>
        <v>0</v>
      </c>
      <c r="Q427" s="151">
        <f>NOV!E426</f>
        <v>0</v>
      </c>
      <c r="R427" s="151">
        <f>DES!E426</f>
        <v>0</v>
      </c>
      <c r="S427" s="151">
        <f>JAN!H426</f>
        <v>0</v>
      </c>
      <c r="T427" s="151">
        <f>FEB!H426</f>
        <v>0</v>
      </c>
      <c r="U427" s="151">
        <f>MAR!H426</f>
        <v>0</v>
      </c>
      <c r="V427" s="151">
        <f>APR!H426</f>
        <v>0</v>
      </c>
      <c r="W427" s="151">
        <f>MEI!H426</f>
        <v>0</v>
      </c>
      <c r="X427" s="151">
        <f>JUN!H426</f>
        <v>0</v>
      </c>
      <c r="Y427" s="151">
        <f>JUL!H426</f>
        <v>0</v>
      </c>
      <c r="Z427" s="151">
        <f>AGS!H426</f>
        <v>0</v>
      </c>
      <c r="AA427" s="151">
        <f>SEPT!H426</f>
        <v>0</v>
      </c>
      <c r="AB427" s="151">
        <f>OKT!H426</f>
        <v>0</v>
      </c>
      <c r="AC427" s="151">
        <f>NOV!H426</f>
        <v>0</v>
      </c>
      <c r="AD427" s="151">
        <f>DES!H426</f>
        <v>0</v>
      </c>
      <c r="AE427" s="151">
        <f t="shared" si="0"/>
        <v>0</v>
      </c>
      <c r="AF427" s="151">
        <f t="shared" si="1"/>
        <v>0</v>
      </c>
      <c r="AG427" s="152" t="e">
        <f t="shared" si="2"/>
        <v>#DIV/0!</v>
      </c>
      <c r="AH427" s="82">
        <f t="shared" si="3"/>
        <v>0</v>
      </c>
      <c r="AI427" s="82">
        <f t="shared" si="4"/>
        <v>0</v>
      </c>
      <c r="AJ427" s="82" t="e">
        <f t="shared" si="5"/>
        <v>#DIV/0!</v>
      </c>
      <c r="AK427" s="82">
        <f t="shared" si="6"/>
        <v>0</v>
      </c>
      <c r="AL427" s="82">
        <f t="shared" si="7"/>
        <v>0</v>
      </c>
      <c r="AM427" s="82" t="e">
        <f t="shared" si="8"/>
        <v>#DIV/0!</v>
      </c>
    </row>
    <row r="428" spans="1:39" ht="15.75" customHeight="1" x14ac:dyDescent="0.3">
      <c r="A428" s="53">
        <v>426</v>
      </c>
      <c r="B428" s="53"/>
      <c r="C428" s="137" t="s">
        <v>591</v>
      </c>
      <c r="D428" s="137">
        <v>26</v>
      </c>
      <c r="E428" s="53" t="s">
        <v>446</v>
      </c>
      <c r="F428" s="53" t="s">
        <v>472</v>
      </c>
      <c r="G428" s="151">
        <f>JAN!E427</f>
        <v>0</v>
      </c>
      <c r="H428" s="151">
        <f>FEB!E427</f>
        <v>0</v>
      </c>
      <c r="I428" s="151">
        <f>MAR!E427</f>
        <v>0</v>
      </c>
      <c r="J428" s="151">
        <f>APR!E427</f>
        <v>0</v>
      </c>
      <c r="K428" s="151">
        <f>MEI!E427</f>
        <v>0</v>
      </c>
      <c r="L428" s="151">
        <f>JUN!E427</f>
        <v>0</v>
      </c>
      <c r="M428" s="151">
        <f>JUL!E427</f>
        <v>0</v>
      </c>
      <c r="N428" s="151">
        <f>AGS!E427</f>
        <v>0</v>
      </c>
      <c r="O428" s="151">
        <f>SEPT!E427</f>
        <v>0</v>
      </c>
      <c r="P428" s="151">
        <f>OKT!E427</f>
        <v>0</v>
      </c>
      <c r="Q428" s="151">
        <f>NOV!E427</f>
        <v>0</v>
      </c>
      <c r="R428" s="151">
        <f>DES!E427</f>
        <v>0</v>
      </c>
      <c r="S428" s="151">
        <f>JAN!H427</f>
        <v>1</v>
      </c>
      <c r="T428" s="151">
        <f>FEB!H427</f>
        <v>0</v>
      </c>
      <c r="U428" s="151">
        <f>MAR!H427</f>
        <v>0</v>
      </c>
      <c r="V428" s="151">
        <f>APR!H427</f>
        <v>0</v>
      </c>
      <c r="W428" s="151">
        <f>MEI!H427</f>
        <v>0</v>
      </c>
      <c r="X428" s="151">
        <f>JUN!H427</f>
        <v>1</v>
      </c>
      <c r="Y428" s="151">
        <f>JUL!H427</f>
        <v>1</v>
      </c>
      <c r="Z428" s="151">
        <f>AGS!H427</f>
        <v>0</v>
      </c>
      <c r="AA428" s="151">
        <f>SEPT!H427</f>
        <v>0</v>
      </c>
      <c r="AB428" s="151">
        <f>OKT!H427</f>
        <v>0</v>
      </c>
      <c r="AC428" s="151">
        <f>NOV!H427</f>
        <v>0</v>
      </c>
      <c r="AD428" s="151">
        <f>DES!H427</f>
        <v>0</v>
      </c>
      <c r="AE428" s="151">
        <f t="shared" si="0"/>
        <v>0</v>
      </c>
      <c r="AF428" s="151">
        <f t="shared" si="1"/>
        <v>3</v>
      </c>
      <c r="AG428" s="152" t="e">
        <f t="shared" si="2"/>
        <v>#DIV/0!</v>
      </c>
      <c r="AH428" s="82">
        <f t="shared" si="3"/>
        <v>0</v>
      </c>
      <c r="AI428" s="82">
        <f t="shared" si="4"/>
        <v>2</v>
      </c>
      <c r="AJ428" s="82" t="e">
        <f t="shared" si="5"/>
        <v>#DIV/0!</v>
      </c>
      <c r="AK428" s="82">
        <f t="shared" si="6"/>
        <v>0</v>
      </c>
      <c r="AL428" s="82">
        <f t="shared" si="7"/>
        <v>1</v>
      </c>
      <c r="AM428" s="82" t="e">
        <f t="shared" si="8"/>
        <v>#DIV/0!</v>
      </c>
    </row>
    <row r="429" spans="1:39" ht="15.75" customHeight="1" x14ac:dyDescent="0.3">
      <c r="A429" s="53">
        <v>427</v>
      </c>
      <c r="B429" s="53"/>
      <c r="C429" s="137" t="s">
        <v>599</v>
      </c>
      <c r="D429" s="137">
        <v>27</v>
      </c>
      <c r="E429" s="53" t="s">
        <v>446</v>
      </c>
      <c r="F429" s="53" t="s">
        <v>473</v>
      </c>
      <c r="G429" s="151">
        <f>JAN!E428</f>
        <v>0</v>
      </c>
      <c r="H429" s="151">
        <f>FEB!E428</f>
        <v>0</v>
      </c>
      <c r="I429" s="151">
        <f>MAR!E428</f>
        <v>0</v>
      </c>
      <c r="J429" s="151">
        <f>APR!E428</f>
        <v>0</v>
      </c>
      <c r="K429" s="151">
        <f>MEI!E428</f>
        <v>0</v>
      </c>
      <c r="L429" s="151">
        <f>JUN!E428</f>
        <v>0</v>
      </c>
      <c r="M429" s="151">
        <f>JUL!E428</f>
        <v>0</v>
      </c>
      <c r="N429" s="151">
        <f>AGS!E428</f>
        <v>0</v>
      </c>
      <c r="O429" s="151">
        <f>SEPT!E428</f>
        <v>0</v>
      </c>
      <c r="P429" s="151">
        <f>OKT!E428</f>
        <v>0</v>
      </c>
      <c r="Q429" s="151">
        <f>NOV!E428</f>
        <v>0</v>
      </c>
      <c r="R429" s="151">
        <f>DES!E428</f>
        <v>0</v>
      </c>
      <c r="S429" s="151">
        <f>JAN!H428</f>
        <v>0</v>
      </c>
      <c r="T429" s="151">
        <f>FEB!H428</f>
        <v>0</v>
      </c>
      <c r="U429" s="151">
        <f>MAR!H428</f>
        <v>0</v>
      </c>
      <c r="V429" s="151">
        <f>APR!H428</f>
        <v>0</v>
      </c>
      <c r="W429" s="151">
        <f>MEI!H428</f>
        <v>0</v>
      </c>
      <c r="X429" s="151">
        <f>JUN!H428</f>
        <v>0</v>
      </c>
      <c r="Y429" s="151">
        <f>JUL!H428</f>
        <v>0</v>
      </c>
      <c r="Z429" s="151">
        <f>AGS!H428</f>
        <v>0</v>
      </c>
      <c r="AA429" s="151">
        <f>SEPT!H428</f>
        <v>0</v>
      </c>
      <c r="AB429" s="151">
        <f>OKT!H428</f>
        <v>0</v>
      </c>
      <c r="AC429" s="151">
        <f>NOV!H428</f>
        <v>0</v>
      </c>
      <c r="AD429" s="151">
        <f>DES!H428</f>
        <v>0</v>
      </c>
      <c r="AE429" s="151">
        <f t="shared" si="0"/>
        <v>0</v>
      </c>
      <c r="AF429" s="151">
        <f t="shared" si="1"/>
        <v>0</v>
      </c>
      <c r="AG429" s="152" t="e">
        <f t="shared" si="2"/>
        <v>#DIV/0!</v>
      </c>
      <c r="AH429" s="82">
        <f t="shared" si="3"/>
        <v>0</v>
      </c>
      <c r="AI429" s="82">
        <f t="shared" si="4"/>
        <v>0</v>
      </c>
      <c r="AJ429" s="82" t="e">
        <f t="shared" si="5"/>
        <v>#DIV/0!</v>
      </c>
      <c r="AK429" s="82">
        <f t="shared" si="6"/>
        <v>0</v>
      </c>
      <c r="AL429" s="82">
        <f t="shared" si="7"/>
        <v>0</v>
      </c>
      <c r="AM429" s="82" t="e">
        <f t="shared" si="8"/>
        <v>#DIV/0!</v>
      </c>
    </row>
    <row r="430" spans="1:39" ht="15.75" customHeight="1" x14ac:dyDescent="0.3">
      <c r="A430" s="53">
        <v>428</v>
      </c>
      <c r="B430" s="53"/>
      <c r="C430" s="137" t="s">
        <v>599</v>
      </c>
      <c r="D430" s="267">
        <v>1</v>
      </c>
      <c r="E430" s="268" t="s">
        <v>474</v>
      </c>
      <c r="F430" s="268" t="s">
        <v>640</v>
      </c>
      <c r="G430" s="269">
        <f>JAN!E429</f>
        <v>3</v>
      </c>
      <c r="H430" s="269">
        <f>FEB!E429</f>
        <v>5</v>
      </c>
      <c r="I430" s="269">
        <f>MAR!E429</f>
        <v>2</v>
      </c>
      <c r="J430" s="269">
        <f>APR!E429</f>
        <v>6</v>
      </c>
      <c r="K430" s="269">
        <f>MEI!E429</f>
        <v>7</v>
      </c>
      <c r="L430" s="269">
        <f>JUN!E429</f>
        <v>5</v>
      </c>
      <c r="M430" s="269">
        <f>JUL!E429</f>
        <v>3</v>
      </c>
      <c r="N430" s="269">
        <f>AGS!E429</f>
        <v>1</v>
      </c>
      <c r="O430" s="269">
        <f>SEPT!E429</f>
        <v>5</v>
      </c>
      <c r="P430" s="269">
        <f>OKT!E429</f>
        <v>150</v>
      </c>
      <c r="Q430" s="269">
        <f>NOV!E429</f>
        <v>2</v>
      </c>
      <c r="R430" s="269">
        <f>DES!E429</f>
        <v>8</v>
      </c>
      <c r="S430" s="269">
        <f>JAN!H429</f>
        <v>3</v>
      </c>
      <c r="T430" s="269">
        <f>FEB!H429</f>
        <v>5</v>
      </c>
      <c r="U430" s="269">
        <f>MAR!H429</f>
        <v>2</v>
      </c>
      <c r="V430" s="269">
        <f>APR!H429</f>
        <v>6</v>
      </c>
      <c r="W430" s="269">
        <f>MEI!H429</f>
        <v>7</v>
      </c>
      <c r="X430" s="269">
        <f>JUN!H429</f>
        <v>0</v>
      </c>
      <c r="Y430" s="269">
        <f>JUL!H429</f>
        <v>3</v>
      </c>
      <c r="Z430" s="269">
        <f>AGS!H429</f>
        <v>1</v>
      </c>
      <c r="AA430" s="269">
        <f>SEPT!H429</f>
        <v>5</v>
      </c>
      <c r="AB430" s="269">
        <f>OKT!H429</f>
        <v>150</v>
      </c>
      <c r="AC430" s="269">
        <f>NOV!H429</f>
        <v>2</v>
      </c>
      <c r="AD430" s="269">
        <f>DES!H429</f>
        <v>8</v>
      </c>
      <c r="AE430" s="269">
        <f t="shared" si="0"/>
        <v>197</v>
      </c>
      <c r="AF430" s="269">
        <f t="shared" si="1"/>
        <v>192</v>
      </c>
      <c r="AG430" s="270">
        <f t="shared" si="2"/>
        <v>0.97461928934010156</v>
      </c>
      <c r="AH430" s="271">
        <f t="shared" si="3"/>
        <v>28</v>
      </c>
      <c r="AI430" s="271">
        <f t="shared" si="4"/>
        <v>23</v>
      </c>
      <c r="AJ430" s="271">
        <f t="shared" si="5"/>
        <v>0.8214285714285714</v>
      </c>
      <c r="AK430" s="271">
        <f t="shared" si="6"/>
        <v>169</v>
      </c>
      <c r="AL430" s="271">
        <f t="shared" si="7"/>
        <v>169</v>
      </c>
      <c r="AM430" s="271">
        <f t="shared" si="8"/>
        <v>1</v>
      </c>
    </row>
    <row r="431" spans="1:39" ht="15.75" customHeight="1" x14ac:dyDescent="0.3">
      <c r="A431" s="53">
        <v>429</v>
      </c>
      <c r="B431" s="53"/>
      <c r="C431" s="137" t="s">
        <v>599</v>
      </c>
      <c r="D431" s="267">
        <v>2</v>
      </c>
      <c r="E431" s="268" t="s">
        <v>474</v>
      </c>
      <c r="F431" s="268" t="s">
        <v>641</v>
      </c>
      <c r="G431" s="269">
        <f>JAN!E430</f>
        <v>175</v>
      </c>
      <c r="H431" s="269">
        <f>FEB!E430</f>
        <v>165</v>
      </c>
      <c r="I431" s="269">
        <f>MAR!E430</f>
        <v>93</v>
      </c>
      <c r="J431" s="269">
        <f>APR!E430</f>
        <v>166</v>
      </c>
      <c r="K431" s="269">
        <f>MEI!E430</f>
        <v>162</v>
      </c>
      <c r="L431" s="269">
        <f>JUN!E430</f>
        <v>151</v>
      </c>
      <c r="M431" s="269">
        <f>JUL!E430</f>
        <v>158</v>
      </c>
      <c r="N431" s="269">
        <f>AGS!E430</f>
        <v>125</v>
      </c>
      <c r="O431" s="269">
        <f>SEPT!E430</f>
        <v>100</v>
      </c>
      <c r="P431" s="269">
        <f>OKT!E430</f>
        <v>89</v>
      </c>
      <c r="Q431" s="269">
        <f>NOV!E430</f>
        <v>102</v>
      </c>
      <c r="R431" s="269">
        <f>DES!E430</f>
        <v>6</v>
      </c>
      <c r="S431" s="269">
        <f>JAN!H430</f>
        <v>175</v>
      </c>
      <c r="T431" s="269">
        <f>FEB!H430</f>
        <v>165</v>
      </c>
      <c r="U431" s="269">
        <f>MAR!H430</f>
        <v>93</v>
      </c>
      <c r="V431" s="269">
        <f>APR!H430</f>
        <v>166</v>
      </c>
      <c r="W431" s="269">
        <f>MEI!H430</f>
        <v>162</v>
      </c>
      <c r="X431" s="269">
        <f>JUN!H430</f>
        <v>0</v>
      </c>
      <c r="Y431" s="269">
        <f>JUL!H430</f>
        <v>158</v>
      </c>
      <c r="Z431" s="269">
        <f>AGS!H430</f>
        <v>125</v>
      </c>
      <c r="AA431" s="269">
        <f>SEPT!H430</f>
        <v>100</v>
      </c>
      <c r="AB431" s="269">
        <f>OKT!H430</f>
        <v>89</v>
      </c>
      <c r="AC431" s="269">
        <f>NOV!H430</f>
        <v>102</v>
      </c>
      <c r="AD431" s="269">
        <f>DES!H430</f>
        <v>6</v>
      </c>
      <c r="AE431" s="269">
        <f t="shared" si="0"/>
        <v>1492</v>
      </c>
      <c r="AF431" s="269">
        <f t="shared" si="1"/>
        <v>1341</v>
      </c>
      <c r="AG431" s="270">
        <f t="shared" si="2"/>
        <v>0.8987935656836461</v>
      </c>
      <c r="AH431" s="271">
        <f t="shared" si="3"/>
        <v>912</v>
      </c>
      <c r="AI431" s="271">
        <f t="shared" si="4"/>
        <v>761</v>
      </c>
      <c r="AJ431" s="271">
        <f t="shared" si="5"/>
        <v>0.83442982456140347</v>
      </c>
      <c r="AK431" s="271">
        <f t="shared" si="6"/>
        <v>580</v>
      </c>
      <c r="AL431" s="271">
        <f t="shared" si="7"/>
        <v>580</v>
      </c>
      <c r="AM431" s="271">
        <f t="shared" si="8"/>
        <v>1</v>
      </c>
    </row>
    <row r="432" spans="1:39" ht="15.75" customHeight="1" x14ac:dyDescent="0.3">
      <c r="A432" s="53">
        <v>430</v>
      </c>
      <c r="B432" s="53"/>
      <c r="C432" s="137" t="s">
        <v>599</v>
      </c>
      <c r="D432" s="267">
        <v>3</v>
      </c>
      <c r="E432" s="268" t="s">
        <v>474</v>
      </c>
      <c r="F432" s="268" t="s">
        <v>642</v>
      </c>
      <c r="G432" s="269">
        <f>JAN!E431</f>
        <v>0</v>
      </c>
      <c r="H432" s="269">
        <f>FEB!E431</f>
        <v>1</v>
      </c>
      <c r="I432" s="269">
        <f>MAR!E431</f>
        <v>3</v>
      </c>
      <c r="J432" s="269">
        <f>APR!E431</f>
        <v>6</v>
      </c>
      <c r="K432" s="269">
        <f>MEI!E431</f>
        <v>6</v>
      </c>
      <c r="L432" s="269">
        <f>JUN!E431</f>
        <v>6</v>
      </c>
      <c r="M432" s="269">
        <f>JUL!E431</f>
        <v>2</v>
      </c>
      <c r="N432" s="269">
        <f>AGS!E431</f>
        <v>2</v>
      </c>
      <c r="O432" s="269">
        <f>SEPT!E431</f>
        <v>0</v>
      </c>
      <c r="P432" s="269">
        <f>OKT!E431</f>
        <v>0</v>
      </c>
      <c r="Q432" s="269">
        <f>NOV!E431</f>
        <v>0</v>
      </c>
      <c r="R432" s="269">
        <f>DES!E431</f>
        <v>0</v>
      </c>
      <c r="S432" s="269">
        <f>JAN!H431</f>
        <v>0</v>
      </c>
      <c r="T432" s="269">
        <f>FEB!H431</f>
        <v>1</v>
      </c>
      <c r="U432" s="269">
        <f>MAR!H431</f>
        <v>3</v>
      </c>
      <c r="V432" s="269">
        <f>APR!H431</f>
        <v>6</v>
      </c>
      <c r="W432" s="269">
        <f>MEI!H431</f>
        <v>6</v>
      </c>
      <c r="X432" s="269">
        <f>JUN!H431</f>
        <v>0</v>
      </c>
      <c r="Y432" s="269">
        <f>JUL!H431</f>
        <v>2</v>
      </c>
      <c r="Z432" s="269">
        <f>AGS!H431</f>
        <v>2</v>
      </c>
      <c r="AA432" s="269">
        <f>SEPT!H431</f>
        <v>0</v>
      </c>
      <c r="AB432" s="269">
        <f>OKT!H431</f>
        <v>0</v>
      </c>
      <c r="AC432" s="269">
        <f>NOV!H431</f>
        <v>0</v>
      </c>
      <c r="AD432" s="269">
        <f>DES!H431</f>
        <v>0</v>
      </c>
      <c r="AE432" s="269">
        <f t="shared" si="0"/>
        <v>26</v>
      </c>
      <c r="AF432" s="269">
        <f t="shared" si="1"/>
        <v>20</v>
      </c>
      <c r="AG432" s="270">
        <f t="shared" si="2"/>
        <v>0.76923076923076927</v>
      </c>
      <c r="AH432" s="271">
        <f t="shared" si="3"/>
        <v>22</v>
      </c>
      <c r="AI432" s="271">
        <f t="shared" si="4"/>
        <v>16</v>
      </c>
      <c r="AJ432" s="271">
        <f t="shared" si="5"/>
        <v>0.72727272727272729</v>
      </c>
      <c r="AK432" s="271">
        <f t="shared" si="6"/>
        <v>4</v>
      </c>
      <c r="AL432" s="271">
        <f t="shared" si="7"/>
        <v>4</v>
      </c>
      <c r="AM432" s="271">
        <f t="shared" si="8"/>
        <v>1</v>
      </c>
    </row>
    <row r="433" spans="1:39" ht="15.75" customHeight="1" x14ac:dyDescent="0.3">
      <c r="A433" s="53">
        <v>431</v>
      </c>
      <c r="B433" s="53"/>
      <c r="C433" s="137" t="s">
        <v>599</v>
      </c>
      <c r="D433" s="267">
        <v>4</v>
      </c>
      <c r="E433" s="268" t="s">
        <v>474</v>
      </c>
      <c r="F433" s="268" t="s">
        <v>643</v>
      </c>
      <c r="G433" s="269">
        <f>JAN!E432</f>
        <v>844</v>
      </c>
      <c r="H433" s="269">
        <f>FEB!E432</f>
        <v>1842</v>
      </c>
      <c r="I433" s="269">
        <f>MAR!E432</f>
        <v>0</v>
      </c>
      <c r="J433" s="269">
        <f>APR!E432</f>
        <v>323</v>
      </c>
      <c r="K433" s="269">
        <f>MEI!E432</f>
        <v>521</v>
      </c>
      <c r="L433" s="269">
        <f>JUN!E432</f>
        <v>519</v>
      </c>
      <c r="M433" s="269">
        <f>JUL!E432</f>
        <v>305</v>
      </c>
      <c r="N433" s="269">
        <f>AGS!E432</f>
        <v>558</v>
      </c>
      <c r="O433" s="269">
        <f>SEPT!E432</f>
        <v>958</v>
      </c>
      <c r="P433" s="269">
        <f>OKT!E432</f>
        <v>387</v>
      </c>
      <c r="Q433" s="269">
        <f>NOV!E432</f>
        <v>387</v>
      </c>
      <c r="R433" s="269">
        <f>DES!E432</f>
        <v>314</v>
      </c>
      <c r="S433" s="269">
        <f>JAN!H432</f>
        <v>844</v>
      </c>
      <c r="T433" s="269">
        <f>FEB!H432</f>
        <v>1842</v>
      </c>
      <c r="U433" s="269">
        <f>MAR!H432</f>
        <v>1351</v>
      </c>
      <c r="V433" s="269">
        <f>APR!H432</f>
        <v>323</v>
      </c>
      <c r="W433" s="269">
        <f>MEI!H432</f>
        <v>521</v>
      </c>
      <c r="X433" s="269">
        <f>JUN!H432</f>
        <v>0</v>
      </c>
      <c r="Y433" s="269">
        <f>JUL!H432</f>
        <v>305</v>
      </c>
      <c r="Z433" s="269">
        <f>AGS!H432</f>
        <v>558</v>
      </c>
      <c r="AA433" s="269">
        <f>SEPT!H432</f>
        <v>958</v>
      </c>
      <c r="AB433" s="269">
        <f>OKT!H432</f>
        <v>387</v>
      </c>
      <c r="AC433" s="269">
        <f>NOV!H432</f>
        <v>387</v>
      </c>
      <c r="AD433" s="269">
        <f>DES!H432</f>
        <v>314</v>
      </c>
      <c r="AE433" s="269">
        <f t="shared" si="0"/>
        <v>6958</v>
      </c>
      <c r="AF433" s="269">
        <f t="shared" si="1"/>
        <v>7790</v>
      </c>
      <c r="AG433" s="270">
        <f t="shared" si="2"/>
        <v>1.11957459039954</v>
      </c>
      <c r="AH433" s="271">
        <f t="shared" si="3"/>
        <v>4049</v>
      </c>
      <c r="AI433" s="271">
        <f t="shared" si="4"/>
        <v>4881</v>
      </c>
      <c r="AJ433" s="271">
        <f t="shared" si="5"/>
        <v>1.2054828352679674</v>
      </c>
      <c r="AK433" s="271">
        <f t="shared" si="6"/>
        <v>2909</v>
      </c>
      <c r="AL433" s="271">
        <f t="shared" si="7"/>
        <v>2909</v>
      </c>
      <c r="AM433" s="271">
        <f t="shared" si="8"/>
        <v>1</v>
      </c>
    </row>
    <row r="434" spans="1:39" ht="15.75" customHeight="1" x14ac:dyDescent="0.3">
      <c r="A434" s="53">
        <v>432</v>
      </c>
      <c r="B434" s="53"/>
      <c r="C434" s="137" t="s">
        <v>599</v>
      </c>
      <c r="D434" s="267">
        <v>5</v>
      </c>
      <c r="E434" s="268" t="s">
        <v>474</v>
      </c>
      <c r="F434" s="268" t="s">
        <v>644</v>
      </c>
      <c r="G434" s="269">
        <f>JAN!E433</f>
        <v>0</v>
      </c>
      <c r="H434" s="269">
        <f>FEB!E433</f>
        <v>0</v>
      </c>
      <c r="I434" s="269">
        <f>MAR!E433</f>
        <v>2</v>
      </c>
      <c r="J434" s="269">
        <f>APR!E433</f>
        <v>0</v>
      </c>
      <c r="K434" s="269">
        <f>MEI!E433</f>
        <v>0</v>
      </c>
      <c r="L434" s="269">
        <f>JUN!E433</f>
        <v>13</v>
      </c>
      <c r="M434" s="269">
        <f>JUL!E433</f>
        <v>9</v>
      </c>
      <c r="N434" s="269">
        <f>AGS!E433</f>
        <v>2</v>
      </c>
      <c r="O434" s="269">
        <f>SEPT!E433</f>
        <v>154</v>
      </c>
      <c r="P434" s="269">
        <f>OKT!E433</f>
        <v>1</v>
      </c>
      <c r="Q434" s="269">
        <f>NOV!E433</f>
        <v>2</v>
      </c>
      <c r="R434" s="269">
        <f>DES!E433</f>
        <v>0</v>
      </c>
      <c r="S434" s="269">
        <f>JAN!H433</f>
        <v>0</v>
      </c>
      <c r="T434" s="269">
        <f>FEB!H433</f>
        <v>0</v>
      </c>
      <c r="U434" s="269">
        <f>MAR!H433</f>
        <v>2</v>
      </c>
      <c r="V434" s="269">
        <f>APR!H433</f>
        <v>0</v>
      </c>
      <c r="W434" s="269">
        <f>MEI!H433</f>
        <v>0</v>
      </c>
      <c r="X434" s="269">
        <f>JUN!H433</f>
        <v>0</v>
      </c>
      <c r="Y434" s="269">
        <f>JUL!H433</f>
        <v>9</v>
      </c>
      <c r="Z434" s="269">
        <f>AGS!H433</f>
        <v>2</v>
      </c>
      <c r="AA434" s="269">
        <f>SEPT!H433</f>
        <v>154</v>
      </c>
      <c r="AB434" s="269">
        <f>OKT!H433</f>
        <v>1</v>
      </c>
      <c r="AC434" s="269">
        <f>NOV!H433</f>
        <v>2</v>
      </c>
      <c r="AD434" s="269">
        <f>DES!H433</f>
        <v>0</v>
      </c>
      <c r="AE434" s="269">
        <f t="shared" si="0"/>
        <v>183</v>
      </c>
      <c r="AF434" s="269">
        <f t="shared" si="1"/>
        <v>170</v>
      </c>
      <c r="AG434" s="270">
        <f t="shared" si="2"/>
        <v>0.92896174863387981</v>
      </c>
      <c r="AH434" s="271">
        <f t="shared" si="3"/>
        <v>15</v>
      </c>
      <c r="AI434" s="271">
        <f t="shared" si="4"/>
        <v>2</v>
      </c>
      <c r="AJ434" s="271">
        <f t="shared" si="5"/>
        <v>0.13333333333333333</v>
      </c>
      <c r="AK434" s="271">
        <f t="shared" si="6"/>
        <v>168</v>
      </c>
      <c r="AL434" s="271">
        <f t="shared" si="7"/>
        <v>168</v>
      </c>
      <c r="AM434" s="271">
        <f t="shared" si="8"/>
        <v>1</v>
      </c>
    </row>
    <row r="435" spans="1:39" ht="15.75" customHeight="1" x14ac:dyDescent="0.3">
      <c r="A435" s="53">
        <v>433</v>
      </c>
      <c r="B435" s="53"/>
      <c r="C435" s="137" t="s">
        <v>599</v>
      </c>
      <c r="D435" s="267">
        <v>6</v>
      </c>
      <c r="E435" s="268" t="s">
        <v>474</v>
      </c>
      <c r="F435" s="268" t="s">
        <v>645</v>
      </c>
      <c r="G435" s="269">
        <f>JAN!E434</f>
        <v>826</v>
      </c>
      <c r="H435" s="269">
        <f>FEB!E434</f>
        <v>1106</v>
      </c>
      <c r="I435" s="269">
        <f>MAR!E434</f>
        <v>769</v>
      </c>
      <c r="J435" s="269">
        <f>APR!E434</f>
        <v>0</v>
      </c>
      <c r="K435" s="269">
        <f>MEI!E434</f>
        <v>0</v>
      </c>
      <c r="L435" s="269">
        <f>JUN!E434</f>
        <v>662</v>
      </c>
      <c r="M435" s="269">
        <f>JUL!E434</f>
        <v>756</v>
      </c>
      <c r="N435" s="269">
        <f>AGS!E434</f>
        <v>629</v>
      </c>
      <c r="O435" s="269">
        <f>SEPT!E434</f>
        <v>771</v>
      </c>
      <c r="P435" s="269">
        <f>OKT!E434</f>
        <v>728</v>
      </c>
      <c r="Q435" s="269">
        <f>NOV!E434</f>
        <v>524</v>
      </c>
      <c r="R435" s="269">
        <f>DES!E434</f>
        <v>812</v>
      </c>
      <c r="S435" s="269">
        <f>JAN!H434</f>
        <v>826</v>
      </c>
      <c r="T435" s="269">
        <f>FEB!H434</f>
        <v>1106</v>
      </c>
      <c r="U435" s="269">
        <f>MAR!H434</f>
        <v>769</v>
      </c>
      <c r="V435" s="269">
        <f>APR!H434</f>
        <v>1838</v>
      </c>
      <c r="W435" s="269">
        <f>MEI!H434</f>
        <v>1004</v>
      </c>
      <c r="X435" s="269">
        <f>JUN!H434</f>
        <v>0</v>
      </c>
      <c r="Y435" s="269">
        <f>JUL!H434</f>
        <v>756</v>
      </c>
      <c r="Z435" s="269">
        <f>AGS!H434</f>
        <v>629</v>
      </c>
      <c r="AA435" s="269">
        <f>SEPT!H434</f>
        <v>771</v>
      </c>
      <c r="AB435" s="269">
        <f>OKT!H434</f>
        <v>728</v>
      </c>
      <c r="AC435" s="269">
        <f>NOV!H434</f>
        <v>524</v>
      </c>
      <c r="AD435" s="269">
        <f>DES!H434</f>
        <v>812</v>
      </c>
      <c r="AE435" s="269">
        <f t="shared" si="0"/>
        <v>7583</v>
      </c>
      <c r="AF435" s="269">
        <f t="shared" si="1"/>
        <v>9763</v>
      </c>
      <c r="AG435" s="270">
        <f t="shared" si="2"/>
        <v>1.2874851641830409</v>
      </c>
      <c r="AH435" s="271">
        <f t="shared" si="3"/>
        <v>3363</v>
      </c>
      <c r="AI435" s="271">
        <f t="shared" si="4"/>
        <v>5543</v>
      </c>
      <c r="AJ435" s="271">
        <f t="shared" si="5"/>
        <v>1.6482307463574191</v>
      </c>
      <c r="AK435" s="271">
        <f t="shared" si="6"/>
        <v>4220</v>
      </c>
      <c r="AL435" s="271">
        <f t="shared" si="7"/>
        <v>4220</v>
      </c>
      <c r="AM435" s="271">
        <f t="shared" si="8"/>
        <v>1</v>
      </c>
    </row>
    <row r="436" spans="1:39" ht="15.75" customHeight="1" x14ac:dyDescent="0.3">
      <c r="A436" s="53">
        <v>434</v>
      </c>
      <c r="B436" s="53"/>
      <c r="C436" s="137" t="s">
        <v>591</v>
      </c>
      <c r="D436" s="267">
        <v>7</v>
      </c>
      <c r="E436" s="268" t="s">
        <v>474</v>
      </c>
      <c r="F436" s="268" t="s">
        <v>646</v>
      </c>
      <c r="G436" s="269">
        <f>JAN!E435</f>
        <v>288</v>
      </c>
      <c r="H436" s="269">
        <f>FEB!E435</f>
        <v>495</v>
      </c>
      <c r="I436" s="269">
        <f>MAR!E435</f>
        <v>294</v>
      </c>
      <c r="J436" s="269">
        <f>APR!E435</f>
        <v>279</v>
      </c>
      <c r="K436" s="269">
        <f>MEI!E435</f>
        <v>299</v>
      </c>
      <c r="L436" s="269">
        <f>JUN!E435</f>
        <v>453</v>
      </c>
      <c r="M436" s="269">
        <f>JUL!E435</f>
        <v>327</v>
      </c>
      <c r="N436" s="269">
        <f>AGS!E435</f>
        <v>206</v>
      </c>
      <c r="O436" s="269">
        <f>SEPT!E435</f>
        <v>199</v>
      </c>
      <c r="P436" s="269">
        <f>OKT!E435</f>
        <v>65</v>
      </c>
      <c r="Q436" s="269">
        <f>NOV!E435</f>
        <v>192</v>
      </c>
      <c r="R436" s="269">
        <f>DES!E435</f>
        <v>405</v>
      </c>
      <c r="S436" s="269">
        <f>JAN!H435</f>
        <v>288</v>
      </c>
      <c r="T436" s="269">
        <f>FEB!H435</f>
        <v>495</v>
      </c>
      <c r="U436" s="269">
        <f>MAR!H435</f>
        <v>294</v>
      </c>
      <c r="V436" s="269">
        <f>APR!H435</f>
        <v>279</v>
      </c>
      <c r="W436" s="269">
        <f>MEI!H435</f>
        <v>299</v>
      </c>
      <c r="X436" s="269">
        <f>JUN!H435</f>
        <v>0</v>
      </c>
      <c r="Y436" s="269">
        <f>JUL!H435</f>
        <v>327</v>
      </c>
      <c r="Z436" s="269">
        <f>AGS!H435</f>
        <v>206</v>
      </c>
      <c r="AA436" s="269">
        <f>SEPT!H435</f>
        <v>199</v>
      </c>
      <c r="AB436" s="269">
        <f>OKT!H435</f>
        <v>65</v>
      </c>
      <c r="AC436" s="269">
        <f>NOV!H435</f>
        <v>192</v>
      </c>
      <c r="AD436" s="269">
        <f>DES!H435</f>
        <v>405</v>
      </c>
      <c r="AE436" s="269">
        <f t="shared" si="0"/>
        <v>3502</v>
      </c>
      <c r="AF436" s="269">
        <f t="shared" si="1"/>
        <v>3049</v>
      </c>
      <c r="AG436" s="270">
        <f t="shared" si="2"/>
        <v>0.87064534551684747</v>
      </c>
      <c r="AH436" s="271">
        <f t="shared" si="3"/>
        <v>2108</v>
      </c>
      <c r="AI436" s="271">
        <f t="shared" si="4"/>
        <v>1655</v>
      </c>
      <c r="AJ436" s="271">
        <f t="shared" si="5"/>
        <v>0.78510436432637576</v>
      </c>
      <c r="AK436" s="271">
        <f t="shared" si="6"/>
        <v>1394</v>
      </c>
      <c r="AL436" s="271">
        <f t="shared" si="7"/>
        <v>1394</v>
      </c>
      <c r="AM436" s="271">
        <f t="shared" si="8"/>
        <v>1</v>
      </c>
    </row>
    <row r="437" spans="1:39" ht="15.75" customHeight="1" x14ac:dyDescent="0.3">
      <c r="A437" s="53">
        <v>435</v>
      </c>
      <c r="B437" s="53"/>
      <c r="C437" s="137" t="s">
        <v>591</v>
      </c>
      <c r="D437" s="267">
        <v>8</v>
      </c>
      <c r="E437" s="268" t="s">
        <v>474</v>
      </c>
      <c r="F437" s="268" t="s">
        <v>647</v>
      </c>
      <c r="G437" s="269">
        <f>JAN!E436</f>
        <v>4</v>
      </c>
      <c r="H437" s="269">
        <f>FEB!E436</f>
        <v>1</v>
      </c>
      <c r="I437" s="269">
        <f>MAR!E436</f>
        <v>2</v>
      </c>
      <c r="J437" s="269">
        <f>APR!E436</f>
        <v>42</v>
      </c>
      <c r="K437" s="269">
        <f>MEI!E436</f>
        <v>44</v>
      </c>
      <c r="L437" s="269">
        <f>JUN!E436</f>
        <v>125</v>
      </c>
      <c r="M437" s="269">
        <f>JUL!E436</f>
        <v>166</v>
      </c>
      <c r="N437" s="269">
        <f>AGS!E436</f>
        <v>46</v>
      </c>
      <c r="O437" s="269">
        <f>SEPT!E436</f>
        <v>0</v>
      </c>
      <c r="P437" s="269">
        <f>OKT!E436</f>
        <v>0</v>
      </c>
      <c r="Q437" s="269">
        <f>NOV!E436</f>
        <v>0</v>
      </c>
      <c r="R437" s="269">
        <f>DES!E436</f>
        <v>0</v>
      </c>
      <c r="S437" s="269">
        <f>JAN!H436</f>
        <v>4</v>
      </c>
      <c r="T437" s="269">
        <f>FEB!H436</f>
        <v>1</v>
      </c>
      <c r="U437" s="269">
        <f>MAR!H436</f>
        <v>2</v>
      </c>
      <c r="V437" s="269">
        <f>APR!H436</f>
        <v>42</v>
      </c>
      <c r="W437" s="269">
        <f>MEI!H436</f>
        <v>44</v>
      </c>
      <c r="X437" s="269">
        <f>JUN!H436</f>
        <v>0</v>
      </c>
      <c r="Y437" s="269">
        <f>JUL!H436</f>
        <v>166</v>
      </c>
      <c r="Z437" s="269">
        <f>AGS!H436</f>
        <v>46</v>
      </c>
      <c r="AA437" s="269">
        <f>SEPT!H436</f>
        <v>0</v>
      </c>
      <c r="AB437" s="269">
        <f>OKT!H436</f>
        <v>0</v>
      </c>
      <c r="AC437" s="269">
        <f>NOV!H436</f>
        <v>0</v>
      </c>
      <c r="AD437" s="269">
        <f>DES!H436</f>
        <v>0</v>
      </c>
      <c r="AE437" s="269">
        <f t="shared" si="0"/>
        <v>430</v>
      </c>
      <c r="AF437" s="269">
        <f t="shared" si="1"/>
        <v>305</v>
      </c>
      <c r="AG437" s="270">
        <f t="shared" si="2"/>
        <v>0.70930232558139539</v>
      </c>
      <c r="AH437" s="271">
        <f t="shared" si="3"/>
        <v>218</v>
      </c>
      <c r="AI437" s="271">
        <f t="shared" si="4"/>
        <v>93</v>
      </c>
      <c r="AJ437" s="271">
        <f t="shared" si="5"/>
        <v>0.42660550458715596</v>
      </c>
      <c r="AK437" s="271">
        <f t="shared" si="6"/>
        <v>212</v>
      </c>
      <c r="AL437" s="271">
        <f t="shared" si="7"/>
        <v>212</v>
      </c>
      <c r="AM437" s="271">
        <f t="shared" si="8"/>
        <v>1</v>
      </c>
    </row>
    <row r="438" spans="1:39" ht="15.75" customHeight="1" x14ac:dyDescent="0.3">
      <c r="A438" s="53">
        <v>436</v>
      </c>
      <c r="B438" s="53"/>
      <c r="C438" s="137" t="s">
        <v>591</v>
      </c>
      <c r="D438" s="267">
        <v>9</v>
      </c>
      <c r="E438" s="268" t="s">
        <v>474</v>
      </c>
      <c r="F438" s="268" t="s">
        <v>648</v>
      </c>
      <c r="G438" s="269">
        <f>JAN!E437</f>
        <v>0</v>
      </c>
      <c r="H438" s="269">
        <f>FEB!E437</f>
        <v>0</v>
      </c>
      <c r="I438" s="269">
        <f>MAR!E437</f>
        <v>3</v>
      </c>
      <c r="J438" s="269">
        <f>APR!E437</f>
        <v>0</v>
      </c>
      <c r="K438" s="269">
        <f>MEI!E437</f>
        <v>0</v>
      </c>
      <c r="L438" s="269">
        <f>JUN!E437</f>
        <v>1</v>
      </c>
      <c r="M438" s="269">
        <f>JUL!E437</f>
        <v>1</v>
      </c>
      <c r="N438" s="269">
        <f>AGS!E437</f>
        <v>0</v>
      </c>
      <c r="O438" s="269">
        <f>SEPT!E437</f>
        <v>0</v>
      </c>
      <c r="P438" s="269">
        <f>OKT!E437</f>
        <v>0</v>
      </c>
      <c r="Q438" s="269">
        <f>NOV!E437</f>
        <v>0</v>
      </c>
      <c r="R438" s="269">
        <f>DES!E437</f>
        <v>0</v>
      </c>
      <c r="S438" s="269">
        <f>JAN!H437</f>
        <v>0</v>
      </c>
      <c r="T438" s="269">
        <f>FEB!H437</f>
        <v>0</v>
      </c>
      <c r="U438" s="269">
        <f>MAR!H437</f>
        <v>3</v>
      </c>
      <c r="V438" s="269">
        <f>APR!H437</f>
        <v>0</v>
      </c>
      <c r="W438" s="269">
        <f>MEI!H437</f>
        <v>0</v>
      </c>
      <c r="X438" s="269">
        <f>JUN!H437</f>
        <v>0</v>
      </c>
      <c r="Y438" s="269">
        <f>JUL!H437</f>
        <v>1</v>
      </c>
      <c r="Z438" s="269">
        <f>AGS!H437</f>
        <v>0</v>
      </c>
      <c r="AA438" s="269">
        <f>SEPT!H437</f>
        <v>0</v>
      </c>
      <c r="AB438" s="269">
        <f>OKT!H437</f>
        <v>0</v>
      </c>
      <c r="AC438" s="269">
        <f>NOV!H437</f>
        <v>0</v>
      </c>
      <c r="AD438" s="269">
        <f>DES!H437</f>
        <v>0</v>
      </c>
      <c r="AE438" s="269">
        <f t="shared" si="0"/>
        <v>5</v>
      </c>
      <c r="AF438" s="269">
        <f t="shared" si="1"/>
        <v>4</v>
      </c>
      <c r="AG438" s="270">
        <f t="shared" si="2"/>
        <v>0.8</v>
      </c>
      <c r="AH438" s="271">
        <f t="shared" si="3"/>
        <v>4</v>
      </c>
      <c r="AI438" s="271">
        <f t="shared" si="4"/>
        <v>3</v>
      </c>
      <c r="AJ438" s="271">
        <f t="shared" si="5"/>
        <v>0.75</v>
      </c>
      <c r="AK438" s="271">
        <f t="shared" si="6"/>
        <v>1</v>
      </c>
      <c r="AL438" s="271">
        <f t="shared" si="7"/>
        <v>1</v>
      </c>
      <c r="AM438" s="271">
        <f t="shared" si="8"/>
        <v>1</v>
      </c>
    </row>
    <row r="439" spans="1:39" ht="15.75" customHeight="1" x14ac:dyDescent="0.3">
      <c r="A439" s="53">
        <v>437</v>
      </c>
      <c r="B439" s="53"/>
      <c r="C439" s="137" t="s">
        <v>591</v>
      </c>
      <c r="D439" s="267">
        <v>10</v>
      </c>
      <c r="E439" s="268" t="s">
        <v>474</v>
      </c>
      <c r="F439" s="268" t="s">
        <v>649</v>
      </c>
      <c r="G439" s="269">
        <f>JAN!E438</f>
        <v>1</v>
      </c>
      <c r="H439" s="269">
        <f>FEB!E438</f>
        <v>0</v>
      </c>
      <c r="I439" s="269">
        <f>MAR!E438</f>
        <v>2</v>
      </c>
      <c r="J439" s="269">
        <f>APR!E438</f>
        <v>0</v>
      </c>
      <c r="K439" s="269">
        <f>MEI!E438</f>
        <v>1</v>
      </c>
      <c r="L439" s="269">
        <f>JUN!E438</f>
        <v>0</v>
      </c>
      <c r="M439" s="269">
        <f>JUL!E438</f>
        <v>3</v>
      </c>
      <c r="N439" s="269">
        <f>AGS!E438</f>
        <v>0</v>
      </c>
      <c r="O439" s="269">
        <f>SEPT!E438</f>
        <v>1</v>
      </c>
      <c r="P439" s="269">
        <f>OKT!E438</f>
        <v>1</v>
      </c>
      <c r="Q439" s="269">
        <f>NOV!E438</f>
        <v>0</v>
      </c>
      <c r="R439" s="269">
        <f>DES!E438</f>
        <v>0</v>
      </c>
      <c r="S439" s="269">
        <f>JAN!H438</f>
        <v>1</v>
      </c>
      <c r="T439" s="269">
        <f>FEB!H438</f>
        <v>0</v>
      </c>
      <c r="U439" s="269">
        <f>MAR!H438</f>
        <v>2</v>
      </c>
      <c r="V439" s="269">
        <f>APR!H438</f>
        <v>0</v>
      </c>
      <c r="W439" s="269">
        <f>MEI!H438</f>
        <v>1</v>
      </c>
      <c r="X439" s="269">
        <f>JUN!H438</f>
        <v>0</v>
      </c>
      <c r="Y439" s="269">
        <f>JUL!H438</f>
        <v>3</v>
      </c>
      <c r="Z439" s="269">
        <f>AGS!H438</f>
        <v>0</v>
      </c>
      <c r="AA439" s="269">
        <f>SEPT!H438</f>
        <v>1</v>
      </c>
      <c r="AB439" s="269">
        <f>OKT!H438</f>
        <v>1</v>
      </c>
      <c r="AC439" s="269">
        <f>NOV!H438</f>
        <v>0</v>
      </c>
      <c r="AD439" s="269">
        <f>DES!H438</f>
        <v>0</v>
      </c>
      <c r="AE439" s="269">
        <f t="shared" si="0"/>
        <v>9</v>
      </c>
      <c r="AF439" s="269">
        <f t="shared" si="1"/>
        <v>9</v>
      </c>
      <c r="AG439" s="270">
        <f t="shared" si="2"/>
        <v>1</v>
      </c>
      <c r="AH439" s="271">
        <f t="shared" si="3"/>
        <v>4</v>
      </c>
      <c r="AI439" s="271">
        <f t="shared" si="4"/>
        <v>4</v>
      </c>
      <c r="AJ439" s="271">
        <f t="shared" si="5"/>
        <v>1</v>
      </c>
      <c r="AK439" s="271">
        <f t="shared" si="6"/>
        <v>5</v>
      </c>
      <c r="AL439" s="271">
        <f t="shared" si="7"/>
        <v>5</v>
      </c>
      <c r="AM439" s="271">
        <f t="shared" si="8"/>
        <v>1</v>
      </c>
    </row>
    <row r="440" spans="1:39" ht="15.75" customHeight="1" x14ac:dyDescent="0.3">
      <c r="A440" s="53">
        <v>438</v>
      </c>
      <c r="B440" s="53"/>
      <c r="C440" s="137" t="s">
        <v>591</v>
      </c>
      <c r="D440" s="267">
        <v>11</v>
      </c>
      <c r="E440" s="268" t="s">
        <v>474</v>
      </c>
      <c r="F440" s="268" t="s">
        <v>650</v>
      </c>
      <c r="G440" s="269">
        <f>JAN!E439</f>
        <v>0</v>
      </c>
      <c r="H440" s="269">
        <f>FEB!E439</f>
        <v>0</v>
      </c>
      <c r="I440" s="269">
        <f>MAR!E439</f>
        <v>0</v>
      </c>
      <c r="J440" s="269">
        <f>APR!E439</f>
        <v>0</v>
      </c>
      <c r="K440" s="269">
        <f>MEI!E439</f>
        <v>0</v>
      </c>
      <c r="L440" s="269">
        <f>JUN!E439</f>
        <v>1</v>
      </c>
      <c r="M440" s="269">
        <f>JUL!E439</f>
        <v>0</v>
      </c>
      <c r="N440" s="269">
        <f>AGS!E439</f>
        <v>0</v>
      </c>
      <c r="O440" s="269">
        <f>SEPT!E439</f>
        <v>0</v>
      </c>
      <c r="P440" s="269">
        <f>OKT!E439</f>
        <v>0</v>
      </c>
      <c r="Q440" s="269">
        <f>NOV!E439</f>
        <v>0</v>
      </c>
      <c r="R440" s="269">
        <f>DES!E439</f>
        <v>0</v>
      </c>
      <c r="S440" s="269">
        <f>JAN!H439</f>
        <v>0</v>
      </c>
      <c r="T440" s="269">
        <f>FEB!H439</f>
        <v>0</v>
      </c>
      <c r="U440" s="269">
        <f>MAR!H439</f>
        <v>0</v>
      </c>
      <c r="V440" s="269">
        <f>APR!H439</f>
        <v>0</v>
      </c>
      <c r="W440" s="269">
        <f>MEI!H439</f>
        <v>0</v>
      </c>
      <c r="X440" s="269">
        <f>JUN!H439</f>
        <v>0</v>
      </c>
      <c r="Y440" s="269">
        <f>JUL!H439</f>
        <v>0</v>
      </c>
      <c r="Z440" s="269">
        <f>AGS!H439</f>
        <v>0</v>
      </c>
      <c r="AA440" s="269">
        <f>SEPT!H439</f>
        <v>0</v>
      </c>
      <c r="AB440" s="269">
        <f>OKT!H439</f>
        <v>0</v>
      </c>
      <c r="AC440" s="269">
        <f>NOV!H439</f>
        <v>0</v>
      </c>
      <c r="AD440" s="269">
        <f>DES!H439</f>
        <v>0</v>
      </c>
      <c r="AE440" s="269">
        <f t="shared" si="0"/>
        <v>1</v>
      </c>
      <c r="AF440" s="269">
        <f t="shared" si="1"/>
        <v>0</v>
      </c>
      <c r="AG440" s="270">
        <f t="shared" si="2"/>
        <v>0</v>
      </c>
      <c r="AH440" s="271">
        <f t="shared" si="3"/>
        <v>1</v>
      </c>
      <c r="AI440" s="271">
        <f t="shared" si="4"/>
        <v>0</v>
      </c>
      <c r="AJ440" s="271">
        <f t="shared" si="5"/>
        <v>0</v>
      </c>
      <c r="AK440" s="271">
        <f t="shared" si="6"/>
        <v>0</v>
      </c>
      <c r="AL440" s="271">
        <f t="shared" si="7"/>
        <v>0</v>
      </c>
      <c r="AM440" s="271" t="e">
        <f t="shared" si="8"/>
        <v>#DIV/0!</v>
      </c>
    </row>
    <row r="441" spans="1:39" ht="15.75" customHeight="1" x14ac:dyDescent="0.3">
      <c r="A441" s="53">
        <v>439</v>
      </c>
      <c r="B441" s="53"/>
      <c r="C441" s="137" t="s">
        <v>591</v>
      </c>
      <c r="D441" s="267">
        <v>12</v>
      </c>
      <c r="E441" s="268" t="s">
        <v>474</v>
      </c>
      <c r="F441" s="268" t="s">
        <v>651</v>
      </c>
      <c r="G441" s="269">
        <f>JAN!E440</f>
        <v>0</v>
      </c>
      <c r="H441" s="269">
        <f>FEB!E440</f>
        <v>0</v>
      </c>
      <c r="I441" s="269">
        <f>MAR!E440</f>
        <v>0</v>
      </c>
      <c r="J441" s="269">
        <f>APR!E440</f>
        <v>0</v>
      </c>
      <c r="K441" s="269">
        <f>MEI!E440</f>
        <v>0</v>
      </c>
      <c r="L441" s="269">
        <f>JUN!E440</f>
        <v>0</v>
      </c>
      <c r="M441" s="269">
        <f>JUL!E440</f>
        <v>0</v>
      </c>
      <c r="N441" s="269">
        <f>AGS!E440</f>
        <v>0</v>
      </c>
      <c r="O441" s="269">
        <f>SEPT!E440</f>
        <v>0</v>
      </c>
      <c r="P441" s="269">
        <f>OKT!E440</f>
        <v>1</v>
      </c>
      <c r="Q441" s="269">
        <f>NOV!E440</f>
        <v>0</v>
      </c>
      <c r="R441" s="269">
        <f>DES!E440</f>
        <v>0</v>
      </c>
      <c r="S441" s="269">
        <f>JAN!H440</f>
        <v>0</v>
      </c>
      <c r="T441" s="269">
        <f>FEB!H440</f>
        <v>0</v>
      </c>
      <c r="U441" s="269">
        <f>MAR!H440</f>
        <v>0</v>
      </c>
      <c r="V441" s="269">
        <f>APR!H440</f>
        <v>0</v>
      </c>
      <c r="W441" s="269">
        <f>MEI!H440</f>
        <v>0</v>
      </c>
      <c r="X441" s="269">
        <f>JUN!H440</f>
        <v>0</v>
      </c>
      <c r="Y441" s="269">
        <f>JUL!H440</f>
        <v>0</v>
      </c>
      <c r="Z441" s="269">
        <f>AGS!H440</f>
        <v>0</v>
      </c>
      <c r="AA441" s="269">
        <f>SEPT!H440</f>
        <v>0</v>
      </c>
      <c r="AB441" s="269">
        <f>OKT!H440</f>
        <v>1</v>
      </c>
      <c r="AC441" s="269">
        <f>NOV!H440</f>
        <v>0</v>
      </c>
      <c r="AD441" s="269">
        <f>DES!H440</f>
        <v>0</v>
      </c>
      <c r="AE441" s="269">
        <f t="shared" si="0"/>
        <v>1</v>
      </c>
      <c r="AF441" s="269">
        <f t="shared" si="1"/>
        <v>1</v>
      </c>
      <c r="AG441" s="270">
        <f t="shared" si="2"/>
        <v>1</v>
      </c>
      <c r="AH441" s="271">
        <f t="shared" si="3"/>
        <v>0</v>
      </c>
      <c r="AI441" s="271">
        <f t="shared" si="4"/>
        <v>0</v>
      </c>
      <c r="AJ441" s="271" t="e">
        <f t="shared" si="5"/>
        <v>#DIV/0!</v>
      </c>
      <c r="AK441" s="271">
        <f t="shared" si="6"/>
        <v>1</v>
      </c>
      <c r="AL441" s="271">
        <f t="shared" si="7"/>
        <v>1</v>
      </c>
      <c r="AM441" s="271">
        <f t="shared" si="8"/>
        <v>1</v>
      </c>
    </row>
    <row r="442" spans="1:39" ht="15.75" customHeight="1" x14ac:dyDescent="0.3">
      <c r="A442" s="53">
        <v>440</v>
      </c>
      <c r="B442" s="53"/>
      <c r="C442" s="137" t="s">
        <v>591</v>
      </c>
      <c r="D442" s="267">
        <v>13</v>
      </c>
      <c r="E442" s="268" t="s">
        <v>474</v>
      </c>
      <c r="F442" s="268" t="s">
        <v>652</v>
      </c>
      <c r="G442" s="269">
        <f>JAN!E441</f>
        <v>0</v>
      </c>
      <c r="H442" s="269">
        <f>FEB!E441</f>
        <v>0</v>
      </c>
      <c r="I442" s="269">
        <f>MAR!E441</f>
        <v>0</v>
      </c>
      <c r="J442" s="269">
        <f>APR!E441</f>
        <v>0</v>
      </c>
      <c r="K442" s="269">
        <f>MEI!E441</f>
        <v>0</v>
      </c>
      <c r="L442" s="269">
        <f>JUN!E441</f>
        <v>0</v>
      </c>
      <c r="M442" s="269">
        <f>JUL!E441</f>
        <v>0</v>
      </c>
      <c r="N442" s="269">
        <f>AGS!E441</f>
        <v>1</v>
      </c>
      <c r="O442" s="269">
        <f>SEPT!E441</f>
        <v>0</v>
      </c>
      <c r="P442" s="269">
        <f>OKT!E441</f>
        <v>0</v>
      </c>
      <c r="Q442" s="269">
        <f>NOV!E441</f>
        <v>0</v>
      </c>
      <c r="R442" s="269">
        <f>DES!E441</f>
        <v>0</v>
      </c>
      <c r="S442" s="269">
        <f>JAN!H441</f>
        <v>0</v>
      </c>
      <c r="T442" s="269">
        <f>FEB!H441</f>
        <v>0</v>
      </c>
      <c r="U442" s="269">
        <f>MAR!H441</f>
        <v>0</v>
      </c>
      <c r="V442" s="269">
        <f>APR!H441</f>
        <v>0</v>
      </c>
      <c r="W442" s="269">
        <f>MEI!H441</f>
        <v>0</v>
      </c>
      <c r="X442" s="269">
        <f>JUN!H441</f>
        <v>0</v>
      </c>
      <c r="Y442" s="269">
        <f>JUL!H441</f>
        <v>0</v>
      </c>
      <c r="Z442" s="269">
        <f>AGS!H441</f>
        <v>1</v>
      </c>
      <c r="AA442" s="269">
        <f>SEPT!H441</f>
        <v>0</v>
      </c>
      <c r="AB442" s="269">
        <f>OKT!H441</f>
        <v>0</v>
      </c>
      <c r="AC442" s="269">
        <f>NOV!H441</f>
        <v>0</v>
      </c>
      <c r="AD442" s="269">
        <f>DES!H441</f>
        <v>0</v>
      </c>
      <c r="AE442" s="269">
        <f t="shared" si="0"/>
        <v>1</v>
      </c>
      <c r="AF442" s="269">
        <f t="shared" si="1"/>
        <v>1</v>
      </c>
      <c r="AG442" s="270">
        <f t="shared" si="2"/>
        <v>1</v>
      </c>
      <c r="AH442" s="271">
        <f t="shared" si="3"/>
        <v>0</v>
      </c>
      <c r="AI442" s="271">
        <f t="shared" si="4"/>
        <v>0</v>
      </c>
      <c r="AJ442" s="271" t="e">
        <f t="shared" si="5"/>
        <v>#DIV/0!</v>
      </c>
      <c r="AK442" s="271">
        <f t="shared" si="6"/>
        <v>1</v>
      </c>
      <c r="AL442" s="271">
        <f t="shared" si="7"/>
        <v>1</v>
      </c>
      <c r="AM442" s="271">
        <f t="shared" si="8"/>
        <v>1</v>
      </c>
    </row>
    <row r="443" spans="1:39" ht="15.75" customHeight="1" x14ac:dyDescent="0.3">
      <c r="A443" s="53">
        <v>441</v>
      </c>
      <c r="B443" s="53"/>
      <c r="C443" s="137" t="s">
        <v>591</v>
      </c>
      <c r="D443" s="267">
        <v>14</v>
      </c>
      <c r="E443" s="268" t="s">
        <v>474</v>
      </c>
      <c r="F443" s="268" t="s">
        <v>653</v>
      </c>
      <c r="G443" s="269">
        <f>JAN!E442</f>
        <v>0</v>
      </c>
      <c r="H443" s="269">
        <f>FEB!E442</f>
        <v>0</v>
      </c>
      <c r="I443" s="269">
        <f>MAR!E442</f>
        <v>0</v>
      </c>
      <c r="J443" s="269">
        <f>APR!E442</f>
        <v>1</v>
      </c>
      <c r="K443" s="269">
        <f>MEI!E442</f>
        <v>1</v>
      </c>
      <c r="L443" s="269">
        <f>JUN!E442</f>
        <v>0</v>
      </c>
      <c r="M443" s="269">
        <f>JUL!E442</f>
        <v>0</v>
      </c>
      <c r="N443" s="269">
        <f>AGS!E442</f>
        <v>1</v>
      </c>
      <c r="O443" s="269">
        <f>SEPT!E442</f>
        <v>1</v>
      </c>
      <c r="P443" s="269">
        <f>OKT!E442</f>
        <v>0</v>
      </c>
      <c r="Q443" s="269">
        <f>NOV!E442</f>
        <v>0</v>
      </c>
      <c r="R443" s="269">
        <f>DES!E442</f>
        <v>0</v>
      </c>
      <c r="S443" s="269">
        <f>JAN!H442</f>
        <v>0</v>
      </c>
      <c r="T443" s="269">
        <f>FEB!H442</f>
        <v>0</v>
      </c>
      <c r="U443" s="269">
        <f>MAR!H442</f>
        <v>0</v>
      </c>
      <c r="V443" s="269">
        <f>APR!H442</f>
        <v>1</v>
      </c>
      <c r="W443" s="269">
        <f>MEI!H442</f>
        <v>1</v>
      </c>
      <c r="X443" s="269">
        <f>JUN!H442</f>
        <v>0</v>
      </c>
      <c r="Y443" s="269">
        <f>JUL!H442</f>
        <v>0</v>
      </c>
      <c r="Z443" s="269">
        <f>AGS!H442</f>
        <v>1</v>
      </c>
      <c r="AA443" s="269">
        <f>SEPT!H442</f>
        <v>1</v>
      </c>
      <c r="AB443" s="269">
        <f>OKT!H442</f>
        <v>0</v>
      </c>
      <c r="AC443" s="269">
        <f>NOV!H442</f>
        <v>0</v>
      </c>
      <c r="AD443" s="269">
        <f>DES!H442</f>
        <v>0</v>
      </c>
      <c r="AE443" s="269">
        <f t="shared" si="0"/>
        <v>4</v>
      </c>
      <c r="AF443" s="269">
        <f t="shared" si="1"/>
        <v>4</v>
      </c>
      <c r="AG443" s="270">
        <f t="shared" si="2"/>
        <v>1</v>
      </c>
      <c r="AH443" s="271">
        <f t="shared" si="3"/>
        <v>2</v>
      </c>
      <c r="AI443" s="271">
        <f t="shared" si="4"/>
        <v>2</v>
      </c>
      <c r="AJ443" s="271">
        <f t="shared" si="5"/>
        <v>1</v>
      </c>
      <c r="AK443" s="271">
        <f t="shared" si="6"/>
        <v>2</v>
      </c>
      <c r="AL443" s="271">
        <f t="shared" si="7"/>
        <v>2</v>
      </c>
      <c r="AM443" s="271">
        <f t="shared" si="8"/>
        <v>1</v>
      </c>
    </row>
    <row r="444" spans="1:39" ht="15.75" customHeight="1" x14ac:dyDescent="0.3">
      <c r="A444" s="53">
        <v>442</v>
      </c>
      <c r="B444" s="53"/>
      <c r="C444" s="137" t="s">
        <v>591</v>
      </c>
      <c r="D444" s="267">
        <v>15</v>
      </c>
      <c r="E444" s="268" t="s">
        <v>474</v>
      </c>
      <c r="F444" s="268" t="s">
        <v>654</v>
      </c>
      <c r="G444" s="269">
        <f>JAN!E443</f>
        <v>2</v>
      </c>
      <c r="H444" s="269">
        <f>FEB!E443</f>
        <v>1</v>
      </c>
      <c r="I444" s="269">
        <f>MAR!E443</f>
        <v>1</v>
      </c>
      <c r="J444" s="269">
        <f>APR!E443</f>
        <v>3</v>
      </c>
      <c r="K444" s="269">
        <f>MEI!E443</f>
        <v>0</v>
      </c>
      <c r="L444" s="269">
        <f>JUN!E443</f>
        <v>0</v>
      </c>
      <c r="M444" s="269">
        <f>JUL!E443</f>
        <v>0</v>
      </c>
      <c r="N444" s="269">
        <f>AGS!E443</f>
        <v>0</v>
      </c>
      <c r="O444" s="269">
        <f>SEPT!E443</f>
        <v>0</v>
      </c>
      <c r="P444" s="269">
        <f>OKT!E443</f>
        <v>0</v>
      </c>
      <c r="Q444" s="269">
        <f>NOV!E443</f>
        <v>0</v>
      </c>
      <c r="R444" s="269">
        <f>DES!E443</f>
        <v>0</v>
      </c>
      <c r="S444" s="269">
        <f>JAN!H443</f>
        <v>2</v>
      </c>
      <c r="T444" s="269">
        <f>FEB!H443</f>
        <v>1</v>
      </c>
      <c r="U444" s="269">
        <f>MAR!H443</f>
        <v>1</v>
      </c>
      <c r="V444" s="269">
        <f>APR!H443</f>
        <v>3</v>
      </c>
      <c r="W444" s="269">
        <f>MEI!H443</f>
        <v>0</v>
      </c>
      <c r="X444" s="269">
        <f>JUN!H443</f>
        <v>0</v>
      </c>
      <c r="Y444" s="269">
        <f>JUL!H443</f>
        <v>0</v>
      </c>
      <c r="Z444" s="269">
        <f>AGS!H443</f>
        <v>0</v>
      </c>
      <c r="AA444" s="269">
        <f>SEPT!H443</f>
        <v>0</v>
      </c>
      <c r="AB444" s="269">
        <f>OKT!H443</f>
        <v>0</v>
      </c>
      <c r="AC444" s="269">
        <f>NOV!H443</f>
        <v>0</v>
      </c>
      <c r="AD444" s="269">
        <f>DES!H443</f>
        <v>0</v>
      </c>
      <c r="AE444" s="269">
        <f t="shared" si="0"/>
        <v>7</v>
      </c>
      <c r="AF444" s="269">
        <f t="shared" si="1"/>
        <v>7</v>
      </c>
      <c r="AG444" s="270">
        <f t="shared" si="2"/>
        <v>1</v>
      </c>
      <c r="AH444" s="271">
        <f t="shared" si="3"/>
        <v>7</v>
      </c>
      <c r="AI444" s="271">
        <f t="shared" si="4"/>
        <v>7</v>
      </c>
      <c r="AJ444" s="271">
        <f t="shared" si="5"/>
        <v>1</v>
      </c>
      <c r="AK444" s="271">
        <f t="shared" si="6"/>
        <v>0</v>
      </c>
      <c r="AL444" s="271">
        <f t="shared" si="7"/>
        <v>0</v>
      </c>
      <c r="AM444" s="271" t="e">
        <f t="shared" si="8"/>
        <v>#DIV/0!</v>
      </c>
    </row>
    <row r="445" spans="1:39" ht="15.75" customHeight="1" x14ac:dyDescent="0.3">
      <c r="A445" s="53">
        <v>443</v>
      </c>
      <c r="B445" s="53"/>
      <c r="C445" s="137" t="s">
        <v>591</v>
      </c>
      <c r="D445" s="267">
        <v>16</v>
      </c>
      <c r="E445" s="268" t="s">
        <v>474</v>
      </c>
      <c r="F445" s="268" t="s">
        <v>655</v>
      </c>
      <c r="G445" s="269">
        <f>JAN!E444</f>
        <v>0</v>
      </c>
      <c r="H445" s="269">
        <f>FEB!E444</f>
        <v>1</v>
      </c>
      <c r="I445" s="269">
        <f>MAR!E444</f>
        <v>8</v>
      </c>
      <c r="J445" s="269">
        <f>APR!E444</f>
        <v>10</v>
      </c>
      <c r="K445" s="269">
        <f>MEI!E444</f>
        <v>30</v>
      </c>
      <c r="L445" s="269">
        <f>JUN!E444</f>
        <v>13</v>
      </c>
      <c r="M445" s="269">
        <f>JUL!E444</f>
        <v>14</v>
      </c>
      <c r="N445" s="269">
        <f>AGS!E444</f>
        <v>10</v>
      </c>
      <c r="O445" s="269">
        <f>SEPT!E444</f>
        <v>15</v>
      </c>
      <c r="P445" s="269">
        <f>OKT!E444</f>
        <v>14</v>
      </c>
      <c r="Q445" s="269">
        <f>NOV!E444</f>
        <v>14</v>
      </c>
      <c r="R445" s="269">
        <f>DES!E444</f>
        <v>8</v>
      </c>
      <c r="S445" s="269">
        <f>JAN!H444</f>
        <v>0</v>
      </c>
      <c r="T445" s="269">
        <f>FEB!H444</f>
        <v>1</v>
      </c>
      <c r="U445" s="269">
        <f>MAR!H444</f>
        <v>8</v>
      </c>
      <c r="V445" s="269">
        <f>APR!H444</f>
        <v>10</v>
      </c>
      <c r="W445" s="269">
        <f>MEI!H444</f>
        <v>30</v>
      </c>
      <c r="X445" s="269">
        <f>JUN!H444</f>
        <v>0</v>
      </c>
      <c r="Y445" s="269">
        <f>JUL!H444</f>
        <v>14</v>
      </c>
      <c r="Z445" s="269">
        <f>AGS!H444</f>
        <v>10</v>
      </c>
      <c r="AA445" s="269">
        <f>SEPT!H444</f>
        <v>15</v>
      </c>
      <c r="AB445" s="269">
        <f>OKT!H444</f>
        <v>14</v>
      </c>
      <c r="AC445" s="269">
        <f>NOV!H444</f>
        <v>14</v>
      </c>
      <c r="AD445" s="269">
        <f>DES!H444</f>
        <v>8</v>
      </c>
      <c r="AE445" s="269">
        <f t="shared" si="0"/>
        <v>137</v>
      </c>
      <c r="AF445" s="269">
        <f t="shared" si="1"/>
        <v>124</v>
      </c>
      <c r="AG445" s="270">
        <f t="shared" si="2"/>
        <v>0.9051094890510949</v>
      </c>
      <c r="AH445" s="271">
        <f t="shared" si="3"/>
        <v>62</v>
      </c>
      <c r="AI445" s="271">
        <f t="shared" si="4"/>
        <v>49</v>
      </c>
      <c r="AJ445" s="271">
        <f t="shared" si="5"/>
        <v>0.79032258064516125</v>
      </c>
      <c r="AK445" s="271">
        <f t="shared" si="6"/>
        <v>75</v>
      </c>
      <c r="AL445" s="271">
        <f t="shared" si="7"/>
        <v>75</v>
      </c>
      <c r="AM445" s="271">
        <f t="shared" si="8"/>
        <v>1</v>
      </c>
    </row>
    <row r="446" spans="1:39" ht="15.75" customHeight="1" x14ac:dyDescent="0.3">
      <c r="A446" s="53">
        <v>444</v>
      </c>
      <c r="B446" s="53"/>
      <c r="C446" s="137" t="s">
        <v>591</v>
      </c>
      <c r="D446" s="267">
        <v>17</v>
      </c>
      <c r="E446" s="268" t="s">
        <v>474</v>
      </c>
      <c r="F446" s="268" t="s">
        <v>656</v>
      </c>
      <c r="G446" s="269">
        <f>JAN!E445</f>
        <v>2</v>
      </c>
      <c r="H446" s="269">
        <f>FEB!E445</f>
        <v>1</v>
      </c>
      <c r="I446" s="269">
        <f>MAR!E445</f>
        <v>4</v>
      </c>
      <c r="J446" s="269">
        <f>APR!E445</f>
        <v>4</v>
      </c>
      <c r="K446" s="269">
        <f>MEI!E445</f>
        <v>2</v>
      </c>
      <c r="L446" s="269">
        <f>JUN!E445</f>
        <v>5</v>
      </c>
      <c r="M446" s="269">
        <f>JUL!E445</f>
        <v>1</v>
      </c>
      <c r="N446" s="269">
        <f>AGS!E445</f>
        <v>0</v>
      </c>
      <c r="O446" s="269">
        <f>SEPT!E445</f>
        <v>0</v>
      </c>
      <c r="P446" s="269">
        <f>OKT!E445</f>
        <v>1</v>
      </c>
      <c r="Q446" s="269">
        <f>NOV!E445</f>
        <v>3</v>
      </c>
      <c r="R446" s="269">
        <f>DES!E445</f>
        <v>1</v>
      </c>
      <c r="S446" s="269">
        <f>JAN!H445</f>
        <v>2</v>
      </c>
      <c r="T446" s="269">
        <f>FEB!H445</f>
        <v>1</v>
      </c>
      <c r="U446" s="269">
        <f>MAR!H445</f>
        <v>4</v>
      </c>
      <c r="V446" s="269">
        <f>APR!H445</f>
        <v>4</v>
      </c>
      <c r="W446" s="269">
        <f>MEI!H445</f>
        <v>2</v>
      </c>
      <c r="X446" s="269">
        <f>JUN!H445</f>
        <v>0</v>
      </c>
      <c r="Y446" s="269">
        <f>JUL!H445</f>
        <v>1</v>
      </c>
      <c r="Z446" s="269">
        <f>AGS!H445</f>
        <v>0</v>
      </c>
      <c r="AA446" s="269">
        <f>SEPT!H445</f>
        <v>0</v>
      </c>
      <c r="AB446" s="269">
        <f>OKT!H445</f>
        <v>1</v>
      </c>
      <c r="AC446" s="269">
        <f>NOV!H445</f>
        <v>3</v>
      </c>
      <c r="AD446" s="269">
        <f>DES!H445</f>
        <v>1</v>
      </c>
      <c r="AE446" s="269">
        <f t="shared" si="0"/>
        <v>24</v>
      </c>
      <c r="AF446" s="269">
        <f t="shared" si="1"/>
        <v>19</v>
      </c>
      <c r="AG446" s="270">
        <f t="shared" si="2"/>
        <v>0.79166666666666663</v>
      </c>
      <c r="AH446" s="271">
        <f t="shared" si="3"/>
        <v>18</v>
      </c>
      <c r="AI446" s="271">
        <f t="shared" si="4"/>
        <v>13</v>
      </c>
      <c r="AJ446" s="271">
        <f t="shared" si="5"/>
        <v>0.72222222222222221</v>
      </c>
      <c r="AK446" s="271">
        <f t="shared" si="6"/>
        <v>6</v>
      </c>
      <c r="AL446" s="271">
        <f t="shared" si="7"/>
        <v>6</v>
      </c>
      <c r="AM446" s="271">
        <f t="shared" si="8"/>
        <v>1</v>
      </c>
    </row>
    <row r="447" spans="1:39" ht="15.75" customHeight="1" x14ac:dyDescent="0.3">
      <c r="A447" s="53">
        <v>445</v>
      </c>
      <c r="B447" s="53"/>
      <c r="C447" s="137" t="s">
        <v>591</v>
      </c>
      <c r="D447" s="267">
        <v>18</v>
      </c>
      <c r="E447" s="268" t="s">
        <v>474</v>
      </c>
      <c r="F447" s="268" t="s">
        <v>657</v>
      </c>
      <c r="G447" s="269">
        <f>JAN!E446</f>
        <v>6</v>
      </c>
      <c r="H447" s="269">
        <f>FEB!E446</f>
        <v>3</v>
      </c>
      <c r="I447" s="269">
        <f>MAR!E446</f>
        <v>8</v>
      </c>
      <c r="J447" s="269">
        <f>APR!E446</f>
        <v>8</v>
      </c>
      <c r="K447" s="269">
        <f>MEI!E446</f>
        <v>5</v>
      </c>
      <c r="L447" s="269">
        <f>JUN!E446</f>
        <v>2</v>
      </c>
      <c r="M447" s="269">
        <f>JUL!E446</f>
        <v>7</v>
      </c>
      <c r="N447" s="269">
        <f>AGS!E446</f>
        <v>3</v>
      </c>
      <c r="O447" s="269">
        <f>SEPT!E446</f>
        <v>4</v>
      </c>
      <c r="P447" s="269">
        <f>OKT!E446</f>
        <v>6</v>
      </c>
      <c r="Q447" s="269">
        <f>NOV!E446</f>
        <v>6</v>
      </c>
      <c r="R447" s="269">
        <f>DES!E446</f>
        <v>1</v>
      </c>
      <c r="S447" s="269">
        <f>JAN!H446</f>
        <v>6</v>
      </c>
      <c r="T447" s="269">
        <f>FEB!H446</f>
        <v>3</v>
      </c>
      <c r="U447" s="269">
        <f>MAR!H446</f>
        <v>8</v>
      </c>
      <c r="V447" s="269">
        <f>APR!H446</f>
        <v>8</v>
      </c>
      <c r="W447" s="269">
        <f>MEI!H446</f>
        <v>5</v>
      </c>
      <c r="X447" s="269">
        <f>JUN!H446</f>
        <v>0</v>
      </c>
      <c r="Y447" s="269">
        <f>JUL!H446</f>
        <v>7</v>
      </c>
      <c r="Z447" s="269">
        <f>AGS!H446</f>
        <v>3</v>
      </c>
      <c r="AA447" s="269">
        <f>SEPT!H446</f>
        <v>4</v>
      </c>
      <c r="AB447" s="269">
        <f>OKT!H446</f>
        <v>6</v>
      </c>
      <c r="AC447" s="269">
        <f>NOV!H446</f>
        <v>6</v>
      </c>
      <c r="AD447" s="269">
        <f>DES!H446</f>
        <v>1</v>
      </c>
      <c r="AE447" s="269">
        <f t="shared" si="0"/>
        <v>59</v>
      </c>
      <c r="AF447" s="269">
        <f t="shared" si="1"/>
        <v>57</v>
      </c>
      <c r="AG447" s="270">
        <f t="shared" si="2"/>
        <v>0.96610169491525422</v>
      </c>
      <c r="AH447" s="271">
        <f t="shared" si="3"/>
        <v>32</v>
      </c>
      <c r="AI447" s="271">
        <f t="shared" si="4"/>
        <v>30</v>
      </c>
      <c r="AJ447" s="271">
        <f t="shared" si="5"/>
        <v>0.9375</v>
      </c>
      <c r="AK447" s="271">
        <f t="shared" si="6"/>
        <v>27</v>
      </c>
      <c r="AL447" s="271">
        <f t="shared" si="7"/>
        <v>27</v>
      </c>
      <c r="AM447" s="271">
        <f t="shared" si="8"/>
        <v>1</v>
      </c>
    </row>
    <row r="448" spans="1:39" ht="15.75" customHeight="1" x14ac:dyDescent="0.3">
      <c r="A448" s="53">
        <v>446</v>
      </c>
      <c r="B448" s="53"/>
      <c r="C448" s="137" t="s">
        <v>591</v>
      </c>
      <c r="D448" s="267">
        <v>19</v>
      </c>
      <c r="E448" s="268" t="s">
        <v>474</v>
      </c>
      <c r="F448" s="268" t="s">
        <v>658</v>
      </c>
      <c r="G448" s="269">
        <f>JAN!E447</f>
        <v>1</v>
      </c>
      <c r="H448" s="269">
        <f>FEB!E447</f>
        <v>0</v>
      </c>
      <c r="I448" s="269">
        <f>MAR!E447</f>
        <v>1</v>
      </c>
      <c r="J448" s="269">
        <f>APR!E447</f>
        <v>0</v>
      </c>
      <c r="K448" s="269">
        <f>MEI!E447</f>
        <v>0</v>
      </c>
      <c r="L448" s="269">
        <f>JUN!E447</f>
        <v>1</v>
      </c>
      <c r="M448" s="269">
        <f>JUL!E447</f>
        <v>2</v>
      </c>
      <c r="N448" s="269">
        <f>AGS!E447</f>
        <v>0</v>
      </c>
      <c r="O448" s="269">
        <f>SEPT!E447</f>
        <v>1</v>
      </c>
      <c r="P448" s="269">
        <f>OKT!E447</f>
        <v>1</v>
      </c>
      <c r="Q448" s="269">
        <f>NOV!E447</f>
        <v>0</v>
      </c>
      <c r="R448" s="269">
        <f>DES!E447</f>
        <v>2</v>
      </c>
      <c r="S448" s="269">
        <f>JAN!H447</f>
        <v>1</v>
      </c>
      <c r="T448" s="269">
        <f>FEB!H447</f>
        <v>0</v>
      </c>
      <c r="U448" s="269">
        <f>MAR!H447</f>
        <v>1</v>
      </c>
      <c r="V448" s="269">
        <f>APR!H447</f>
        <v>0</v>
      </c>
      <c r="W448" s="269">
        <f>MEI!H447</f>
        <v>0</v>
      </c>
      <c r="X448" s="269">
        <f>JUN!H447</f>
        <v>0</v>
      </c>
      <c r="Y448" s="269">
        <f>JUL!H447</f>
        <v>2</v>
      </c>
      <c r="Z448" s="269">
        <f>AGS!H447</f>
        <v>0</v>
      </c>
      <c r="AA448" s="269">
        <f>SEPT!H447</f>
        <v>1</v>
      </c>
      <c r="AB448" s="269">
        <f>OKT!H447</f>
        <v>1</v>
      </c>
      <c r="AC448" s="269">
        <f>NOV!H447</f>
        <v>0</v>
      </c>
      <c r="AD448" s="269">
        <f>DES!H447</f>
        <v>2</v>
      </c>
      <c r="AE448" s="269">
        <f t="shared" si="0"/>
        <v>9</v>
      </c>
      <c r="AF448" s="269">
        <f t="shared" si="1"/>
        <v>8</v>
      </c>
      <c r="AG448" s="270">
        <f t="shared" si="2"/>
        <v>0.88888888888888884</v>
      </c>
      <c r="AH448" s="271">
        <f t="shared" si="3"/>
        <v>3</v>
      </c>
      <c r="AI448" s="271">
        <f t="shared" si="4"/>
        <v>2</v>
      </c>
      <c r="AJ448" s="271">
        <f t="shared" si="5"/>
        <v>0.66666666666666663</v>
      </c>
      <c r="AK448" s="271">
        <f t="shared" si="6"/>
        <v>6</v>
      </c>
      <c r="AL448" s="271">
        <f t="shared" si="7"/>
        <v>6</v>
      </c>
      <c r="AM448" s="271">
        <f t="shared" si="8"/>
        <v>1</v>
      </c>
    </row>
    <row r="449" spans="1:39" ht="15.75" customHeight="1" x14ac:dyDescent="0.3">
      <c r="A449" s="53">
        <v>447</v>
      </c>
      <c r="B449" s="53"/>
      <c r="C449" s="137" t="s">
        <v>591</v>
      </c>
      <c r="D449" s="267">
        <v>20</v>
      </c>
      <c r="E449" s="268" t="s">
        <v>474</v>
      </c>
      <c r="F449" s="268" t="s">
        <v>659</v>
      </c>
      <c r="G449" s="269">
        <f>JAN!E448</f>
        <v>64</v>
      </c>
      <c r="H449" s="269">
        <f>FEB!E448</f>
        <v>37</v>
      </c>
      <c r="I449" s="269">
        <f>MAR!E448</f>
        <v>47</v>
      </c>
      <c r="J449" s="269">
        <f>APR!E448</f>
        <v>37</v>
      </c>
      <c r="K449" s="269">
        <f>MEI!E448</f>
        <v>42</v>
      </c>
      <c r="L449" s="269">
        <f>JUN!E448</f>
        <v>23</v>
      </c>
      <c r="M449" s="269">
        <f>JUL!E448</f>
        <v>41</v>
      </c>
      <c r="N449" s="269">
        <f>AGS!E448</f>
        <v>3</v>
      </c>
      <c r="O449" s="269">
        <f>SEPT!E448</f>
        <v>33</v>
      </c>
      <c r="P449" s="269">
        <f>OKT!E448</f>
        <v>0</v>
      </c>
      <c r="Q449" s="269">
        <f>NOV!E448</f>
        <v>10</v>
      </c>
      <c r="R449" s="269">
        <f>DES!E448</f>
        <v>25</v>
      </c>
      <c r="S449" s="269">
        <f>JAN!H448</f>
        <v>64</v>
      </c>
      <c r="T449" s="269">
        <f>FEB!H448</f>
        <v>37</v>
      </c>
      <c r="U449" s="269">
        <f>MAR!H448</f>
        <v>47</v>
      </c>
      <c r="V449" s="269">
        <f>APR!H448</f>
        <v>37</v>
      </c>
      <c r="W449" s="269">
        <f>MEI!H448</f>
        <v>42</v>
      </c>
      <c r="X449" s="269">
        <f>JUN!H448</f>
        <v>0</v>
      </c>
      <c r="Y449" s="269">
        <f>JUL!H448</f>
        <v>41</v>
      </c>
      <c r="Z449" s="269">
        <f>AGS!H448</f>
        <v>3</v>
      </c>
      <c r="AA449" s="269">
        <f>SEPT!H448</f>
        <v>33</v>
      </c>
      <c r="AB449" s="269">
        <f>OKT!H448</f>
        <v>0</v>
      </c>
      <c r="AC449" s="269">
        <f>NOV!H448</f>
        <v>10</v>
      </c>
      <c r="AD449" s="269">
        <f>DES!H448</f>
        <v>25</v>
      </c>
      <c r="AE449" s="269">
        <f t="shared" si="0"/>
        <v>362</v>
      </c>
      <c r="AF449" s="269">
        <f t="shared" si="1"/>
        <v>339</v>
      </c>
      <c r="AG449" s="270">
        <f t="shared" si="2"/>
        <v>0.93646408839779005</v>
      </c>
      <c r="AH449" s="271">
        <f t="shared" si="3"/>
        <v>250</v>
      </c>
      <c r="AI449" s="271">
        <f t="shared" si="4"/>
        <v>227</v>
      </c>
      <c r="AJ449" s="271">
        <f t="shared" si="5"/>
        <v>0.90800000000000003</v>
      </c>
      <c r="AK449" s="271">
        <f t="shared" si="6"/>
        <v>112</v>
      </c>
      <c r="AL449" s="271">
        <f t="shared" si="7"/>
        <v>112</v>
      </c>
      <c r="AM449" s="271">
        <f t="shared" si="8"/>
        <v>1</v>
      </c>
    </row>
    <row r="450" spans="1:39" ht="15.75" customHeight="1" x14ac:dyDescent="0.3">
      <c r="A450" s="53">
        <v>448</v>
      </c>
      <c r="B450" s="53"/>
      <c r="C450" s="137" t="s">
        <v>591</v>
      </c>
      <c r="D450" s="267">
        <v>21</v>
      </c>
      <c r="E450" s="268" t="s">
        <v>474</v>
      </c>
      <c r="F450" s="268" t="s">
        <v>660</v>
      </c>
      <c r="G450" s="269">
        <f>JAN!E449</f>
        <v>3</v>
      </c>
      <c r="H450" s="269">
        <f>FEB!E449</f>
        <v>0</v>
      </c>
      <c r="I450" s="269">
        <f>MAR!E449</f>
        <v>2</v>
      </c>
      <c r="J450" s="269">
        <f>APR!E449</f>
        <v>1</v>
      </c>
      <c r="K450" s="269">
        <f>MEI!E449</f>
        <v>2</v>
      </c>
      <c r="L450" s="269">
        <f>JUN!E449</f>
        <v>3</v>
      </c>
      <c r="M450" s="269">
        <f>JUL!E449</f>
        <v>0</v>
      </c>
      <c r="N450" s="269">
        <f>AGS!E449</f>
        <v>4</v>
      </c>
      <c r="O450" s="269">
        <f>SEPT!E449</f>
        <v>0</v>
      </c>
      <c r="P450" s="269">
        <f>OKT!E449</f>
        <v>4</v>
      </c>
      <c r="Q450" s="269">
        <f>NOV!E449</f>
        <v>1</v>
      </c>
      <c r="R450" s="269">
        <f>DES!E449</f>
        <v>3</v>
      </c>
      <c r="S450" s="269">
        <f>JAN!H449</f>
        <v>3</v>
      </c>
      <c r="T450" s="269">
        <f>FEB!H449</f>
        <v>0</v>
      </c>
      <c r="U450" s="269">
        <f>MAR!H449</f>
        <v>2</v>
      </c>
      <c r="V450" s="269">
        <f>APR!H449</f>
        <v>1</v>
      </c>
      <c r="W450" s="269">
        <f>MEI!H449</f>
        <v>2</v>
      </c>
      <c r="X450" s="269">
        <f>JUN!H449</f>
        <v>0</v>
      </c>
      <c r="Y450" s="269">
        <f>JUL!H449</f>
        <v>0</v>
      </c>
      <c r="Z450" s="269">
        <f>AGS!H449</f>
        <v>4</v>
      </c>
      <c r="AA450" s="269">
        <f>SEPT!H449</f>
        <v>0</v>
      </c>
      <c r="AB450" s="269">
        <f>OKT!H449</f>
        <v>4</v>
      </c>
      <c r="AC450" s="269">
        <f>NOV!H449</f>
        <v>1</v>
      </c>
      <c r="AD450" s="269">
        <f>DES!H449</f>
        <v>3</v>
      </c>
      <c r="AE450" s="269">
        <f t="shared" si="0"/>
        <v>23</v>
      </c>
      <c r="AF450" s="269">
        <f t="shared" si="1"/>
        <v>20</v>
      </c>
      <c r="AG450" s="270">
        <f t="shared" si="2"/>
        <v>0.86956521739130432</v>
      </c>
      <c r="AH450" s="271">
        <f t="shared" si="3"/>
        <v>11</v>
      </c>
      <c r="AI450" s="271">
        <f t="shared" si="4"/>
        <v>8</v>
      </c>
      <c r="AJ450" s="271">
        <f t="shared" si="5"/>
        <v>0.72727272727272729</v>
      </c>
      <c r="AK450" s="271">
        <f t="shared" si="6"/>
        <v>12</v>
      </c>
      <c r="AL450" s="271">
        <f t="shared" si="7"/>
        <v>12</v>
      </c>
      <c r="AM450" s="271">
        <f t="shared" si="8"/>
        <v>1</v>
      </c>
    </row>
    <row r="451" spans="1:39" ht="15.75" customHeight="1" x14ac:dyDescent="0.3">
      <c r="A451" s="53">
        <v>449</v>
      </c>
      <c r="B451" s="53"/>
      <c r="C451" s="137" t="s">
        <v>591</v>
      </c>
      <c r="D451" s="267">
        <v>22</v>
      </c>
      <c r="E451" s="268" t="s">
        <v>474</v>
      </c>
      <c r="F451" s="268" t="s">
        <v>661</v>
      </c>
      <c r="G451" s="269">
        <f>JAN!E450</f>
        <v>2</v>
      </c>
      <c r="H451" s="269">
        <f>FEB!E450</f>
        <v>0</v>
      </c>
      <c r="I451" s="269">
        <f>MAR!E450</f>
        <v>0</v>
      </c>
      <c r="J451" s="269">
        <f>APR!E450</f>
        <v>2</v>
      </c>
      <c r="K451" s="269">
        <f>MEI!E450</f>
        <v>0</v>
      </c>
      <c r="L451" s="269">
        <f>JUN!E450</f>
        <v>1</v>
      </c>
      <c r="M451" s="269">
        <f>JUL!E450</f>
        <v>0</v>
      </c>
      <c r="N451" s="269">
        <f>AGS!E450</f>
        <v>0</v>
      </c>
      <c r="O451" s="269">
        <f>SEPT!E450</f>
        <v>0</v>
      </c>
      <c r="P451" s="269">
        <f>OKT!E450</f>
        <v>0</v>
      </c>
      <c r="Q451" s="269">
        <f>NOV!E450</f>
        <v>0</v>
      </c>
      <c r="R451" s="269">
        <f>DES!E450</f>
        <v>0</v>
      </c>
      <c r="S451" s="269">
        <f>JAN!H450</f>
        <v>2</v>
      </c>
      <c r="T451" s="269">
        <f>FEB!H450</f>
        <v>0</v>
      </c>
      <c r="U451" s="269">
        <f>MAR!H450</f>
        <v>0</v>
      </c>
      <c r="V451" s="269">
        <f>APR!H450</f>
        <v>2</v>
      </c>
      <c r="W451" s="269">
        <f>MEI!H450</f>
        <v>0</v>
      </c>
      <c r="X451" s="269">
        <f>JUN!H450</f>
        <v>0</v>
      </c>
      <c r="Y451" s="269">
        <f>JUL!H450</f>
        <v>0</v>
      </c>
      <c r="Z451" s="269">
        <f>AGS!H450</f>
        <v>0</v>
      </c>
      <c r="AA451" s="269">
        <f>SEPT!H450</f>
        <v>0</v>
      </c>
      <c r="AB451" s="269">
        <f>OKT!H450</f>
        <v>0</v>
      </c>
      <c r="AC451" s="269">
        <f>NOV!H450</f>
        <v>0</v>
      </c>
      <c r="AD451" s="269">
        <f>DES!H450</f>
        <v>0</v>
      </c>
      <c r="AE451" s="269">
        <f t="shared" si="0"/>
        <v>5</v>
      </c>
      <c r="AF451" s="269">
        <f t="shared" si="1"/>
        <v>4</v>
      </c>
      <c r="AG451" s="270">
        <f t="shared" si="2"/>
        <v>0.8</v>
      </c>
      <c r="AH451" s="271">
        <f t="shared" si="3"/>
        <v>5</v>
      </c>
      <c r="AI451" s="271">
        <f t="shared" si="4"/>
        <v>4</v>
      </c>
      <c r="AJ451" s="271">
        <f t="shared" si="5"/>
        <v>0.8</v>
      </c>
      <c r="AK451" s="271">
        <f t="shared" si="6"/>
        <v>0</v>
      </c>
      <c r="AL451" s="271">
        <f t="shared" si="7"/>
        <v>0</v>
      </c>
      <c r="AM451" s="271" t="e">
        <f t="shared" si="8"/>
        <v>#DIV/0!</v>
      </c>
    </row>
    <row r="452" spans="1:39" ht="15.75" customHeight="1" x14ac:dyDescent="0.3">
      <c r="A452" s="53">
        <v>450</v>
      </c>
      <c r="B452" s="53"/>
      <c r="C452" s="137" t="s">
        <v>591</v>
      </c>
      <c r="D452" s="267">
        <v>23</v>
      </c>
      <c r="E452" s="268" t="s">
        <v>474</v>
      </c>
      <c r="F452" s="268" t="s">
        <v>662</v>
      </c>
      <c r="G452" s="269">
        <f>JAN!E451</f>
        <v>0</v>
      </c>
      <c r="H452" s="269">
        <f>FEB!E451</f>
        <v>0</v>
      </c>
      <c r="I452" s="269">
        <f>MAR!E451</f>
        <v>0</v>
      </c>
      <c r="J452" s="269">
        <f>APR!E451</f>
        <v>0</v>
      </c>
      <c r="K452" s="269">
        <f>MEI!E451</f>
        <v>0</v>
      </c>
      <c r="L452" s="269">
        <f>JUN!E451</f>
        <v>6</v>
      </c>
      <c r="M452" s="269">
        <f>JUL!E451</f>
        <v>0</v>
      </c>
      <c r="N452" s="269">
        <f>AGS!E451</f>
        <v>2</v>
      </c>
      <c r="O452" s="269">
        <f>SEPT!E451</f>
        <v>5</v>
      </c>
      <c r="P452" s="269">
        <f>OKT!E451</f>
        <v>0</v>
      </c>
      <c r="Q452" s="269">
        <f>NOV!E451</f>
        <v>0</v>
      </c>
      <c r="R452" s="269">
        <f>DES!E451</f>
        <v>3</v>
      </c>
      <c r="S452" s="269">
        <f>JAN!H451</f>
        <v>0</v>
      </c>
      <c r="T452" s="269">
        <f>FEB!H451</f>
        <v>0</v>
      </c>
      <c r="U452" s="269">
        <f>MAR!H451</f>
        <v>0</v>
      </c>
      <c r="V452" s="269">
        <f>APR!H451</f>
        <v>0</v>
      </c>
      <c r="W452" s="269">
        <f>MEI!H451</f>
        <v>0</v>
      </c>
      <c r="X452" s="269">
        <f>JUN!H451</f>
        <v>0</v>
      </c>
      <c r="Y452" s="269">
        <f>JUL!H451</f>
        <v>0</v>
      </c>
      <c r="Z452" s="269">
        <f>AGS!H451</f>
        <v>2</v>
      </c>
      <c r="AA452" s="269">
        <f>SEPT!H451</f>
        <v>5</v>
      </c>
      <c r="AB452" s="269">
        <f>OKT!H451</f>
        <v>0</v>
      </c>
      <c r="AC452" s="269">
        <f>NOV!H451</f>
        <v>0</v>
      </c>
      <c r="AD452" s="269">
        <f>DES!H451</f>
        <v>3</v>
      </c>
      <c r="AE452" s="269">
        <f t="shared" si="0"/>
        <v>16</v>
      </c>
      <c r="AF452" s="269">
        <f t="shared" si="1"/>
        <v>10</v>
      </c>
      <c r="AG452" s="270">
        <f t="shared" si="2"/>
        <v>0.625</v>
      </c>
      <c r="AH452" s="271">
        <f t="shared" si="3"/>
        <v>6</v>
      </c>
      <c r="AI452" s="271">
        <f t="shared" si="4"/>
        <v>0</v>
      </c>
      <c r="AJ452" s="271">
        <f t="shared" si="5"/>
        <v>0</v>
      </c>
      <c r="AK452" s="271">
        <f t="shared" si="6"/>
        <v>10</v>
      </c>
      <c r="AL452" s="271">
        <f t="shared" si="7"/>
        <v>10</v>
      </c>
      <c r="AM452" s="271">
        <f t="shared" si="8"/>
        <v>1</v>
      </c>
    </row>
    <row r="453" spans="1:39" ht="15.75" customHeight="1" x14ac:dyDescent="0.3">
      <c r="A453" s="53">
        <v>451</v>
      </c>
      <c r="B453" s="53"/>
      <c r="C453" s="137" t="s">
        <v>591</v>
      </c>
      <c r="D453" s="267">
        <v>24</v>
      </c>
      <c r="E453" s="268" t="s">
        <v>474</v>
      </c>
      <c r="F453" s="268" t="s">
        <v>663</v>
      </c>
      <c r="G453" s="269">
        <f>JAN!E452</f>
        <v>61</v>
      </c>
      <c r="H453" s="269">
        <f>FEB!E452</f>
        <v>52</v>
      </c>
      <c r="I453" s="269">
        <f>MAR!E452</f>
        <v>57</v>
      </c>
      <c r="J453" s="269">
        <f>APR!E452</f>
        <v>53</v>
      </c>
      <c r="K453" s="269">
        <f>MEI!E452</f>
        <v>47</v>
      </c>
      <c r="L453" s="269">
        <f>JUN!E452</f>
        <v>39</v>
      </c>
      <c r="M453" s="269">
        <f>JUL!E452</f>
        <v>46</v>
      </c>
      <c r="N453" s="269">
        <f>AGS!E452</f>
        <v>51</v>
      </c>
      <c r="O453" s="269">
        <f>SEPT!E452</f>
        <v>46</v>
      </c>
      <c r="P453" s="269">
        <f>OKT!E452</f>
        <v>41</v>
      </c>
      <c r="Q453" s="269">
        <f>NOV!E452</f>
        <v>57</v>
      </c>
      <c r="R453" s="269">
        <f>DES!E452</f>
        <v>0</v>
      </c>
      <c r="S453" s="269">
        <f>JAN!H452</f>
        <v>61</v>
      </c>
      <c r="T453" s="269">
        <f>FEB!H452</f>
        <v>52</v>
      </c>
      <c r="U453" s="269">
        <f>MAR!H452</f>
        <v>57</v>
      </c>
      <c r="V453" s="269">
        <f>APR!H452</f>
        <v>53</v>
      </c>
      <c r="W453" s="269">
        <f>MEI!H452</f>
        <v>47</v>
      </c>
      <c r="X453" s="269">
        <f>JUN!H452</f>
        <v>0</v>
      </c>
      <c r="Y453" s="269">
        <f>JUL!H452</f>
        <v>46</v>
      </c>
      <c r="Z453" s="269">
        <f>AGS!H452</f>
        <v>51</v>
      </c>
      <c r="AA453" s="269">
        <f>SEPT!H452</f>
        <v>46</v>
      </c>
      <c r="AB453" s="269">
        <f>OKT!H452</f>
        <v>41</v>
      </c>
      <c r="AC453" s="269">
        <f>NOV!H452</f>
        <v>57</v>
      </c>
      <c r="AD453" s="269">
        <f>DES!H452</f>
        <v>0</v>
      </c>
      <c r="AE453" s="269">
        <f t="shared" si="0"/>
        <v>550</v>
      </c>
      <c r="AF453" s="269">
        <f t="shared" si="1"/>
        <v>511</v>
      </c>
      <c r="AG453" s="270">
        <f t="shared" si="2"/>
        <v>0.92909090909090908</v>
      </c>
      <c r="AH453" s="271">
        <f t="shared" si="3"/>
        <v>309</v>
      </c>
      <c r="AI453" s="271">
        <f t="shared" si="4"/>
        <v>270</v>
      </c>
      <c r="AJ453" s="271">
        <f t="shared" si="5"/>
        <v>0.87378640776699024</v>
      </c>
      <c r="AK453" s="271">
        <f t="shared" si="6"/>
        <v>241</v>
      </c>
      <c r="AL453" s="271">
        <f t="shared" si="7"/>
        <v>241</v>
      </c>
      <c r="AM453" s="271">
        <f t="shared" si="8"/>
        <v>1</v>
      </c>
    </row>
    <row r="454" spans="1:39" ht="15.75" customHeight="1" x14ac:dyDescent="0.3">
      <c r="A454" s="53">
        <v>452</v>
      </c>
      <c r="B454" s="53"/>
      <c r="C454" s="137" t="s">
        <v>591</v>
      </c>
      <c r="D454" s="267">
        <v>25</v>
      </c>
      <c r="E454" s="268" t="s">
        <v>474</v>
      </c>
      <c r="F454" s="268" t="s">
        <v>664</v>
      </c>
      <c r="G454" s="269">
        <f>JAN!E453</f>
        <v>0</v>
      </c>
      <c r="H454" s="269">
        <f>FEB!E453</f>
        <v>0</v>
      </c>
      <c r="I454" s="269">
        <f>MAR!E453</f>
        <v>0</v>
      </c>
      <c r="J454" s="269">
        <f>APR!E453</f>
        <v>0</v>
      </c>
      <c r="K454" s="269">
        <f>MEI!E453</f>
        <v>2</v>
      </c>
      <c r="L454" s="269">
        <f>JUN!E453</f>
        <v>0</v>
      </c>
      <c r="M454" s="269">
        <f>JUL!E453</f>
        <v>0</v>
      </c>
      <c r="N454" s="269">
        <f>AGS!E453</f>
        <v>0</v>
      </c>
      <c r="O454" s="269">
        <f>SEPT!E453</f>
        <v>0</v>
      </c>
      <c r="P454" s="269">
        <f>OKT!E453</f>
        <v>0</v>
      </c>
      <c r="Q454" s="269">
        <f>NOV!E453</f>
        <v>0</v>
      </c>
      <c r="R454" s="269">
        <f>DES!E453</f>
        <v>0</v>
      </c>
      <c r="S454" s="269">
        <f>JAN!H453</f>
        <v>0</v>
      </c>
      <c r="T454" s="269">
        <f>FEB!H453</f>
        <v>0</v>
      </c>
      <c r="U454" s="269">
        <f>MAR!H453</f>
        <v>0</v>
      </c>
      <c r="V454" s="269">
        <f>APR!H453</f>
        <v>0</v>
      </c>
      <c r="W454" s="269">
        <f>MEI!H453</f>
        <v>2</v>
      </c>
      <c r="X454" s="269">
        <f>JUN!H453</f>
        <v>0</v>
      </c>
      <c r="Y454" s="269">
        <f>JUL!H453</f>
        <v>0</v>
      </c>
      <c r="Z454" s="269">
        <f>AGS!H453</f>
        <v>0</v>
      </c>
      <c r="AA454" s="269">
        <f>SEPT!H453</f>
        <v>0</v>
      </c>
      <c r="AB454" s="269">
        <f>OKT!H453</f>
        <v>0</v>
      </c>
      <c r="AC454" s="269">
        <f>NOV!H453</f>
        <v>0</v>
      </c>
      <c r="AD454" s="269">
        <f>DES!H453</f>
        <v>0</v>
      </c>
      <c r="AE454" s="269">
        <f t="shared" si="0"/>
        <v>2</v>
      </c>
      <c r="AF454" s="269">
        <f t="shared" si="1"/>
        <v>2</v>
      </c>
      <c r="AG454" s="270">
        <f t="shared" si="2"/>
        <v>1</v>
      </c>
      <c r="AH454" s="271">
        <f t="shared" si="3"/>
        <v>2</v>
      </c>
      <c r="AI454" s="271">
        <f t="shared" si="4"/>
        <v>2</v>
      </c>
      <c r="AJ454" s="271">
        <f t="shared" si="5"/>
        <v>1</v>
      </c>
      <c r="AK454" s="271">
        <f t="shared" si="6"/>
        <v>0</v>
      </c>
      <c r="AL454" s="271">
        <f t="shared" si="7"/>
        <v>0</v>
      </c>
      <c r="AM454" s="271" t="e">
        <f t="shared" si="8"/>
        <v>#DIV/0!</v>
      </c>
    </row>
    <row r="455" spans="1:39" ht="15.75" customHeight="1" x14ac:dyDescent="0.3">
      <c r="A455" s="53">
        <v>453</v>
      </c>
      <c r="B455" s="53"/>
      <c r="C455" s="137" t="s">
        <v>591</v>
      </c>
      <c r="D455" s="267">
        <v>26</v>
      </c>
      <c r="E455" s="268" t="s">
        <v>474</v>
      </c>
      <c r="F455" s="268" t="s">
        <v>665</v>
      </c>
      <c r="G455" s="269">
        <f>JAN!E454</f>
        <v>1</v>
      </c>
      <c r="H455" s="269">
        <f>FEB!E454</f>
        <v>13</v>
      </c>
      <c r="I455" s="269">
        <f>MAR!E454</f>
        <v>19</v>
      </c>
      <c r="J455" s="269">
        <f>APR!E454</f>
        <v>5</v>
      </c>
      <c r="K455" s="269">
        <f>MEI!E454</f>
        <v>21</v>
      </c>
      <c r="L455" s="269">
        <f>JUN!E454</f>
        <v>28</v>
      </c>
      <c r="M455" s="269">
        <f>JUL!E454</f>
        <v>0</v>
      </c>
      <c r="N455" s="269">
        <f>AGS!E454</f>
        <v>0</v>
      </c>
      <c r="O455" s="269">
        <f>SEPT!E454</f>
        <v>0</v>
      </c>
      <c r="P455" s="269">
        <f>OKT!E454</f>
        <v>0</v>
      </c>
      <c r="Q455" s="269">
        <f>NOV!E454</f>
        <v>0</v>
      </c>
      <c r="R455" s="269">
        <f>DES!E454</f>
        <v>0</v>
      </c>
      <c r="S455" s="269">
        <f>JAN!H454</f>
        <v>1</v>
      </c>
      <c r="T455" s="269">
        <f>FEB!H454</f>
        <v>13</v>
      </c>
      <c r="U455" s="269">
        <f>MAR!H454</f>
        <v>19</v>
      </c>
      <c r="V455" s="269">
        <f>APR!H454</f>
        <v>5</v>
      </c>
      <c r="W455" s="269">
        <f>MEI!H454</f>
        <v>21</v>
      </c>
      <c r="X455" s="269">
        <f>JUN!H454</f>
        <v>0</v>
      </c>
      <c r="Y455" s="269">
        <f>JUL!H454</f>
        <v>0</v>
      </c>
      <c r="Z455" s="269">
        <f>AGS!H454</f>
        <v>0</v>
      </c>
      <c r="AA455" s="269">
        <f>SEPT!H454</f>
        <v>0</v>
      </c>
      <c r="AB455" s="269">
        <f>OKT!H454</f>
        <v>0</v>
      </c>
      <c r="AC455" s="269">
        <f>NOV!H454</f>
        <v>0</v>
      </c>
      <c r="AD455" s="269">
        <f>DES!H454</f>
        <v>0</v>
      </c>
      <c r="AE455" s="269">
        <f t="shared" si="0"/>
        <v>87</v>
      </c>
      <c r="AF455" s="269">
        <f t="shared" si="1"/>
        <v>59</v>
      </c>
      <c r="AG455" s="270">
        <f t="shared" si="2"/>
        <v>0.67816091954022983</v>
      </c>
      <c r="AH455" s="271">
        <f t="shared" si="3"/>
        <v>87</v>
      </c>
      <c r="AI455" s="271">
        <f t="shared" si="4"/>
        <v>59</v>
      </c>
      <c r="AJ455" s="271">
        <f t="shared" si="5"/>
        <v>0.67816091954022983</v>
      </c>
      <c r="AK455" s="271">
        <f t="shared" si="6"/>
        <v>0</v>
      </c>
      <c r="AL455" s="271">
        <f t="shared" si="7"/>
        <v>0</v>
      </c>
      <c r="AM455" s="271" t="e">
        <f t="shared" si="8"/>
        <v>#DIV/0!</v>
      </c>
    </row>
    <row r="456" spans="1:39" ht="15.75" customHeight="1" x14ac:dyDescent="0.3">
      <c r="A456" s="53">
        <v>454</v>
      </c>
      <c r="B456" s="53"/>
      <c r="C456" s="137" t="s">
        <v>591</v>
      </c>
      <c r="D456" s="267">
        <v>27</v>
      </c>
      <c r="E456" s="268" t="s">
        <v>474</v>
      </c>
      <c r="F456" s="268" t="s">
        <v>666</v>
      </c>
      <c r="G456" s="269">
        <f>JAN!E455</f>
        <v>0</v>
      </c>
      <c r="H456" s="269">
        <f>FEB!E455</f>
        <v>1</v>
      </c>
      <c r="I456" s="269">
        <f>MAR!E455</f>
        <v>0</v>
      </c>
      <c r="J456" s="269">
        <f>APR!E455</f>
        <v>1</v>
      </c>
      <c r="K456" s="269">
        <f>MEI!E455</f>
        <v>0</v>
      </c>
      <c r="L456" s="269">
        <f>JUN!E455</f>
        <v>0</v>
      </c>
      <c r="M456" s="269">
        <f>JUL!E455</f>
        <v>0</v>
      </c>
      <c r="N456" s="269">
        <f>AGS!E455</f>
        <v>0</v>
      </c>
      <c r="O456" s="269">
        <f>SEPT!E455</f>
        <v>0</v>
      </c>
      <c r="P456" s="269">
        <f>OKT!E455</f>
        <v>0</v>
      </c>
      <c r="Q456" s="269">
        <f>NOV!E455</f>
        <v>1</v>
      </c>
      <c r="R456" s="269">
        <f>DES!E455</f>
        <v>2</v>
      </c>
      <c r="S456" s="269">
        <f>JAN!H455</f>
        <v>0</v>
      </c>
      <c r="T456" s="269">
        <f>FEB!H455</f>
        <v>1</v>
      </c>
      <c r="U456" s="269">
        <f>MAR!H455</f>
        <v>0</v>
      </c>
      <c r="V456" s="269">
        <f>APR!H455</f>
        <v>1</v>
      </c>
      <c r="W456" s="269">
        <f>MEI!H455</f>
        <v>0</v>
      </c>
      <c r="X456" s="269">
        <f>JUN!H455</f>
        <v>0</v>
      </c>
      <c r="Y456" s="269">
        <f>JUL!H455</f>
        <v>0</v>
      </c>
      <c r="Z456" s="269">
        <f>AGS!H455</f>
        <v>0</v>
      </c>
      <c r="AA456" s="269">
        <f>SEPT!H455</f>
        <v>0</v>
      </c>
      <c r="AB456" s="269">
        <f>OKT!H455</f>
        <v>0</v>
      </c>
      <c r="AC456" s="269">
        <f>NOV!H455</f>
        <v>1</v>
      </c>
      <c r="AD456" s="269">
        <f>DES!H455</f>
        <v>2</v>
      </c>
      <c r="AE456" s="269">
        <f t="shared" si="0"/>
        <v>5</v>
      </c>
      <c r="AF456" s="269">
        <f t="shared" si="1"/>
        <v>5</v>
      </c>
      <c r="AG456" s="270">
        <f t="shared" si="2"/>
        <v>1</v>
      </c>
      <c r="AH456" s="271">
        <f t="shared" si="3"/>
        <v>2</v>
      </c>
      <c r="AI456" s="271">
        <f t="shared" si="4"/>
        <v>2</v>
      </c>
      <c r="AJ456" s="271">
        <f t="shared" si="5"/>
        <v>1</v>
      </c>
      <c r="AK456" s="271">
        <f t="shared" si="6"/>
        <v>3</v>
      </c>
      <c r="AL456" s="271">
        <f t="shared" si="7"/>
        <v>3</v>
      </c>
      <c r="AM456" s="271">
        <f t="shared" si="8"/>
        <v>1</v>
      </c>
    </row>
    <row r="457" spans="1:39" ht="15.75" customHeight="1" x14ac:dyDescent="0.3">
      <c r="A457" s="53">
        <v>455</v>
      </c>
      <c r="B457" s="53"/>
      <c r="C457" s="137" t="s">
        <v>591</v>
      </c>
      <c r="D457" s="267">
        <v>28</v>
      </c>
      <c r="E457" s="268" t="s">
        <v>474</v>
      </c>
      <c r="F457" s="268" t="s">
        <v>667</v>
      </c>
      <c r="G457" s="269">
        <f>JAN!E456</f>
        <v>2</v>
      </c>
      <c r="H457" s="269">
        <f>FEB!E456</f>
        <v>2</v>
      </c>
      <c r="I457" s="269">
        <f>MAR!E456</f>
        <v>0</v>
      </c>
      <c r="J457" s="269">
        <f>APR!E456</f>
        <v>3</v>
      </c>
      <c r="K457" s="269">
        <f>MEI!E456</f>
        <v>2</v>
      </c>
      <c r="L457" s="269">
        <f>JUN!E456</f>
        <v>2</v>
      </c>
      <c r="M457" s="269">
        <f>JUL!E456</f>
        <v>0</v>
      </c>
      <c r="N457" s="269">
        <f>AGS!E456</f>
        <v>1</v>
      </c>
      <c r="O457" s="269">
        <f>SEPT!E456</f>
        <v>1</v>
      </c>
      <c r="P457" s="269">
        <f>OKT!E456</f>
        <v>0</v>
      </c>
      <c r="Q457" s="269">
        <f>NOV!E456</f>
        <v>1</v>
      </c>
      <c r="R457" s="269">
        <f>DES!E456</f>
        <v>0</v>
      </c>
      <c r="S457" s="269">
        <f>JAN!H456</f>
        <v>2</v>
      </c>
      <c r="T457" s="269">
        <f>FEB!H456</f>
        <v>2</v>
      </c>
      <c r="U457" s="269">
        <f>MAR!H456</f>
        <v>0</v>
      </c>
      <c r="V457" s="269">
        <f>APR!H456</f>
        <v>3</v>
      </c>
      <c r="W457" s="269">
        <f>MEI!H456</f>
        <v>2</v>
      </c>
      <c r="X457" s="269">
        <f>JUN!H456</f>
        <v>0</v>
      </c>
      <c r="Y457" s="269">
        <f>JUL!H456</f>
        <v>0</v>
      </c>
      <c r="Z457" s="269">
        <f>AGS!H456</f>
        <v>1</v>
      </c>
      <c r="AA457" s="269">
        <f>SEPT!H456</f>
        <v>1</v>
      </c>
      <c r="AB457" s="269">
        <f>OKT!H456</f>
        <v>0</v>
      </c>
      <c r="AC457" s="269">
        <f>NOV!H456</f>
        <v>1</v>
      </c>
      <c r="AD457" s="269">
        <f>DES!H456</f>
        <v>0</v>
      </c>
      <c r="AE457" s="269">
        <f t="shared" si="0"/>
        <v>14</v>
      </c>
      <c r="AF457" s="269">
        <f t="shared" si="1"/>
        <v>12</v>
      </c>
      <c r="AG457" s="270">
        <f t="shared" si="2"/>
        <v>0.8571428571428571</v>
      </c>
      <c r="AH457" s="271">
        <f t="shared" si="3"/>
        <v>11</v>
      </c>
      <c r="AI457" s="271">
        <f t="shared" si="4"/>
        <v>9</v>
      </c>
      <c r="AJ457" s="271">
        <f t="shared" si="5"/>
        <v>0.81818181818181823</v>
      </c>
      <c r="AK457" s="271">
        <f t="shared" si="6"/>
        <v>3</v>
      </c>
      <c r="AL457" s="271">
        <f t="shared" si="7"/>
        <v>3</v>
      </c>
      <c r="AM457" s="271">
        <f t="shared" si="8"/>
        <v>1</v>
      </c>
    </row>
    <row r="458" spans="1:39" ht="15.75" customHeight="1" x14ac:dyDescent="0.3">
      <c r="A458" s="53">
        <v>456</v>
      </c>
      <c r="B458" s="53"/>
      <c r="C458" s="137" t="s">
        <v>591</v>
      </c>
      <c r="D458" s="267">
        <v>29</v>
      </c>
      <c r="E458" s="268" t="s">
        <v>474</v>
      </c>
      <c r="F458" s="268" t="s">
        <v>668</v>
      </c>
      <c r="G458" s="269">
        <f>JAN!E457</f>
        <v>0</v>
      </c>
      <c r="H458" s="269">
        <f>FEB!E457</f>
        <v>0</v>
      </c>
      <c r="I458" s="269">
        <f>MAR!E457</f>
        <v>0</v>
      </c>
      <c r="J458" s="269">
        <f>APR!E457</f>
        <v>0</v>
      </c>
      <c r="K458" s="269">
        <f>MEI!E457</f>
        <v>1</v>
      </c>
      <c r="L458" s="269">
        <f>JUN!E457</f>
        <v>0</v>
      </c>
      <c r="M458" s="269">
        <f>JUL!E457</f>
        <v>0</v>
      </c>
      <c r="N458" s="269">
        <f>AGS!E457</f>
        <v>0</v>
      </c>
      <c r="O458" s="269">
        <f>SEPT!E457</f>
        <v>0</v>
      </c>
      <c r="P458" s="269">
        <f>OKT!E457</f>
        <v>1</v>
      </c>
      <c r="Q458" s="269">
        <f>NOV!E457</f>
        <v>0</v>
      </c>
      <c r="R458" s="269">
        <f>DES!E457</f>
        <v>0</v>
      </c>
      <c r="S458" s="269">
        <f>JAN!H457</f>
        <v>0</v>
      </c>
      <c r="T458" s="269">
        <f>FEB!H457</f>
        <v>0</v>
      </c>
      <c r="U458" s="269">
        <f>MAR!H457</f>
        <v>0</v>
      </c>
      <c r="V458" s="269">
        <f>APR!H457</f>
        <v>0</v>
      </c>
      <c r="W458" s="269">
        <f>MEI!H457</f>
        <v>1</v>
      </c>
      <c r="X458" s="269">
        <f>JUN!H457</f>
        <v>0</v>
      </c>
      <c r="Y458" s="269">
        <f>JUL!H457</f>
        <v>0</v>
      </c>
      <c r="Z458" s="269">
        <f>AGS!H457</f>
        <v>0</v>
      </c>
      <c r="AA458" s="269">
        <f>SEPT!H457</f>
        <v>0</v>
      </c>
      <c r="AB458" s="269">
        <f>OKT!H457</f>
        <v>1</v>
      </c>
      <c r="AC458" s="269">
        <f>NOV!H457</f>
        <v>0</v>
      </c>
      <c r="AD458" s="269">
        <f>DES!H457</f>
        <v>0</v>
      </c>
      <c r="AE458" s="269">
        <f t="shared" si="0"/>
        <v>2</v>
      </c>
      <c r="AF458" s="269">
        <f t="shared" si="1"/>
        <v>2</v>
      </c>
      <c r="AG458" s="270">
        <f t="shared" si="2"/>
        <v>1</v>
      </c>
      <c r="AH458" s="271">
        <f t="shared" si="3"/>
        <v>1</v>
      </c>
      <c r="AI458" s="271">
        <f t="shared" si="4"/>
        <v>1</v>
      </c>
      <c r="AJ458" s="271">
        <f t="shared" si="5"/>
        <v>1</v>
      </c>
      <c r="AK458" s="271">
        <f t="shared" si="6"/>
        <v>1</v>
      </c>
      <c r="AL458" s="271">
        <f t="shared" si="7"/>
        <v>1</v>
      </c>
      <c r="AM458" s="271">
        <f t="shared" si="8"/>
        <v>1</v>
      </c>
    </row>
    <row r="459" spans="1:39" ht="15.75" customHeight="1" x14ac:dyDescent="0.3">
      <c r="A459" s="53">
        <v>457</v>
      </c>
      <c r="B459" s="53"/>
      <c r="C459" s="137" t="s">
        <v>591</v>
      </c>
      <c r="D459" s="267">
        <v>30</v>
      </c>
      <c r="E459" s="268" t="s">
        <v>474</v>
      </c>
      <c r="F459" s="268" t="s">
        <v>669</v>
      </c>
      <c r="G459" s="269">
        <f>JAN!E458</f>
        <v>0</v>
      </c>
      <c r="H459" s="269">
        <f>FEB!E458</f>
        <v>0</v>
      </c>
      <c r="I459" s="269">
        <f>MAR!E458</f>
        <v>0</v>
      </c>
      <c r="J459" s="269">
        <f>APR!E458</f>
        <v>0</v>
      </c>
      <c r="K459" s="269">
        <f>MEI!E458</f>
        <v>0</v>
      </c>
      <c r="L459" s="269">
        <f>JUN!E458</f>
        <v>0</v>
      </c>
      <c r="M459" s="269">
        <f>JUL!E458</f>
        <v>0</v>
      </c>
      <c r="N459" s="269">
        <f>AGS!E458</f>
        <v>0</v>
      </c>
      <c r="O459" s="269">
        <f>SEPT!E458</f>
        <v>0</v>
      </c>
      <c r="P459" s="269">
        <f>OKT!E458</f>
        <v>0</v>
      </c>
      <c r="Q459" s="269">
        <f>NOV!E458</f>
        <v>0</v>
      </c>
      <c r="R459" s="269">
        <f>DES!E458</f>
        <v>0</v>
      </c>
      <c r="S459" s="269">
        <f>JAN!H458</f>
        <v>0</v>
      </c>
      <c r="T459" s="269">
        <f>FEB!H458</f>
        <v>0</v>
      </c>
      <c r="U459" s="269">
        <f>MAR!H458</f>
        <v>0</v>
      </c>
      <c r="V459" s="269">
        <f>APR!H458</f>
        <v>0</v>
      </c>
      <c r="W459" s="269">
        <f>MEI!H458</f>
        <v>0</v>
      </c>
      <c r="X459" s="269">
        <f>JUN!H458</f>
        <v>0</v>
      </c>
      <c r="Y459" s="269">
        <f>JUL!H458</f>
        <v>0</v>
      </c>
      <c r="Z459" s="269">
        <f>AGS!H458</f>
        <v>0</v>
      </c>
      <c r="AA459" s="269">
        <f>SEPT!H458</f>
        <v>0</v>
      </c>
      <c r="AB459" s="269">
        <f>OKT!H458</f>
        <v>0</v>
      </c>
      <c r="AC459" s="269">
        <f>NOV!H458</f>
        <v>0</v>
      </c>
      <c r="AD459" s="269">
        <f>DES!H458</f>
        <v>0</v>
      </c>
      <c r="AE459" s="269">
        <f t="shared" si="0"/>
        <v>0</v>
      </c>
      <c r="AF459" s="269">
        <f t="shared" si="1"/>
        <v>0</v>
      </c>
      <c r="AG459" s="270" t="e">
        <f t="shared" si="2"/>
        <v>#DIV/0!</v>
      </c>
      <c r="AH459" s="271">
        <f t="shared" si="3"/>
        <v>0</v>
      </c>
      <c r="AI459" s="271">
        <f t="shared" si="4"/>
        <v>0</v>
      </c>
      <c r="AJ459" s="271" t="e">
        <f t="shared" si="5"/>
        <v>#DIV/0!</v>
      </c>
      <c r="AK459" s="271">
        <f t="shared" si="6"/>
        <v>0</v>
      </c>
      <c r="AL459" s="271">
        <f t="shared" si="7"/>
        <v>0</v>
      </c>
      <c r="AM459" s="271" t="e">
        <f t="shared" si="8"/>
        <v>#DIV/0!</v>
      </c>
    </row>
    <row r="460" spans="1:39" ht="15.75" customHeight="1" x14ac:dyDescent="0.3">
      <c r="A460" s="53">
        <v>458</v>
      </c>
      <c r="B460" s="53"/>
      <c r="C460" s="137" t="s">
        <v>591</v>
      </c>
      <c r="D460" s="267">
        <v>31</v>
      </c>
      <c r="E460" s="268" t="s">
        <v>474</v>
      </c>
      <c r="F460" s="268" t="s">
        <v>670</v>
      </c>
      <c r="G460" s="269">
        <f>JAN!E459</f>
        <v>0</v>
      </c>
      <c r="H460" s="269">
        <f>FEB!E459</f>
        <v>0</v>
      </c>
      <c r="I460" s="269">
        <f>MAR!E459</f>
        <v>0</v>
      </c>
      <c r="J460" s="269">
        <f>APR!E459</f>
        <v>0</v>
      </c>
      <c r="K460" s="269">
        <f>MEI!E459</f>
        <v>0</v>
      </c>
      <c r="L460" s="269">
        <f>JUN!E459</f>
        <v>0</v>
      </c>
      <c r="M460" s="269">
        <f>JUL!E459</f>
        <v>0</v>
      </c>
      <c r="N460" s="269">
        <f>AGS!E459</f>
        <v>0</v>
      </c>
      <c r="O460" s="269">
        <f>SEPT!E459</f>
        <v>0</v>
      </c>
      <c r="P460" s="269">
        <f>OKT!E459</f>
        <v>0</v>
      </c>
      <c r="Q460" s="269">
        <f>NOV!E459</f>
        <v>0</v>
      </c>
      <c r="R460" s="269">
        <f>DES!E459</f>
        <v>0</v>
      </c>
      <c r="S460" s="269">
        <f>JAN!H459</f>
        <v>0</v>
      </c>
      <c r="T460" s="269">
        <f>FEB!H459</f>
        <v>0</v>
      </c>
      <c r="U460" s="269">
        <f>MAR!H459</f>
        <v>0</v>
      </c>
      <c r="V460" s="269">
        <f>APR!H459</f>
        <v>0</v>
      </c>
      <c r="W460" s="269">
        <f>MEI!H459</f>
        <v>0</v>
      </c>
      <c r="X460" s="269">
        <f>JUN!H459</f>
        <v>0</v>
      </c>
      <c r="Y460" s="269">
        <f>JUL!H459</f>
        <v>0</v>
      </c>
      <c r="Z460" s="269">
        <f>AGS!H459</f>
        <v>0</v>
      </c>
      <c r="AA460" s="269">
        <f>SEPT!H459</f>
        <v>0</v>
      </c>
      <c r="AB460" s="269">
        <f>OKT!H459</f>
        <v>0</v>
      </c>
      <c r="AC460" s="269">
        <f>NOV!H459</f>
        <v>0</v>
      </c>
      <c r="AD460" s="269">
        <f>DES!H459</f>
        <v>0</v>
      </c>
      <c r="AE460" s="269">
        <f t="shared" si="0"/>
        <v>0</v>
      </c>
      <c r="AF460" s="269">
        <f t="shared" si="1"/>
        <v>0</v>
      </c>
      <c r="AG460" s="270" t="e">
        <f t="shared" si="2"/>
        <v>#DIV/0!</v>
      </c>
      <c r="AH460" s="271">
        <f t="shared" si="3"/>
        <v>0</v>
      </c>
      <c r="AI460" s="271">
        <f t="shared" si="4"/>
        <v>0</v>
      </c>
      <c r="AJ460" s="271" t="e">
        <f t="shared" si="5"/>
        <v>#DIV/0!</v>
      </c>
      <c r="AK460" s="271">
        <f t="shared" si="6"/>
        <v>0</v>
      </c>
      <c r="AL460" s="271">
        <f t="shared" si="7"/>
        <v>0</v>
      </c>
      <c r="AM460" s="271" t="e">
        <f t="shared" si="8"/>
        <v>#DIV/0!</v>
      </c>
    </row>
    <row r="461" spans="1:39" ht="15.75" customHeight="1" x14ac:dyDescent="0.3">
      <c r="A461" s="53">
        <v>459</v>
      </c>
      <c r="B461" s="53"/>
      <c r="C461" s="137" t="s">
        <v>591</v>
      </c>
      <c r="D461" s="267">
        <v>32</v>
      </c>
      <c r="E461" s="268" t="s">
        <v>474</v>
      </c>
      <c r="F461" s="268" t="s">
        <v>671</v>
      </c>
      <c r="G461" s="269">
        <f>JAN!E460</f>
        <v>3</v>
      </c>
      <c r="H461" s="269">
        <f>FEB!E460</f>
        <v>1</v>
      </c>
      <c r="I461" s="269">
        <f>MAR!E460</f>
        <v>0</v>
      </c>
      <c r="J461" s="269">
        <f>APR!E460</f>
        <v>0</v>
      </c>
      <c r="K461" s="269">
        <f>MEI!E460</f>
        <v>1</v>
      </c>
      <c r="L461" s="269">
        <f>JUN!E460</f>
        <v>1</v>
      </c>
      <c r="M461" s="269">
        <f>JUL!E460</f>
        <v>1</v>
      </c>
      <c r="N461" s="269">
        <f>AGS!E460</f>
        <v>0</v>
      </c>
      <c r="O461" s="269">
        <f>SEPT!E460</f>
        <v>0</v>
      </c>
      <c r="P461" s="269">
        <f>OKT!E460</f>
        <v>0</v>
      </c>
      <c r="Q461" s="269">
        <f>NOV!E460</f>
        <v>0</v>
      </c>
      <c r="R461" s="269">
        <f>DES!E460</f>
        <v>0</v>
      </c>
      <c r="S461" s="269">
        <f>JAN!H460</f>
        <v>3</v>
      </c>
      <c r="T461" s="269">
        <f>FEB!H460</f>
        <v>1</v>
      </c>
      <c r="U461" s="269">
        <f>MAR!H460</f>
        <v>0</v>
      </c>
      <c r="V461" s="269">
        <f>APR!H460</f>
        <v>0</v>
      </c>
      <c r="W461" s="269">
        <f>MEI!H460</f>
        <v>1</v>
      </c>
      <c r="X461" s="269">
        <f>JUN!H460</f>
        <v>0</v>
      </c>
      <c r="Y461" s="269">
        <f>JUL!H460</f>
        <v>1</v>
      </c>
      <c r="Z461" s="269">
        <f>AGS!H460</f>
        <v>0</v>
      </c>
      <c r="AA461" s="269">
        <f>SEPT!H460</f>
        <v>0</v>
      </c>
      <c r="AB461" s="269">
        <f>OKT!H460</f>
        <v>0</v>
      </c>
      <c r="AC461" s="269">
        <f>NOV!H460</f>
        <v>0</v>
      </c>
      <c r="AD461" s="269">
        <f>DES!H460</f>
        <v>0</v>
      </c>
      <c r="AE461" s="269">
        <f t="shared" si="0"/>
        <v>7</v>
      </c>
      <c r="AF461" s="269">
        <f t="shared" si="1"/>
        <v>6</v>
      </c>
      <c r="AG461" s="270">
        <f t="shared" si="2"/>
        <v>0.8571428571428571</v>
      </c>
      <c r="AH461" s="271">
        <f t="shared" si="3"/>
        <v>6</v>
      </c>
      <c r="AI461" s="271">
        <f t="shared" si="4"/>
        <v>5</v>
      </c>
      <c r="AJ461" s="271">
        <f t="shared" si="5"/>
        <v>0.83333333333333337</v>
      </c>
      <c r="AK461" s="271">
        <f t="shared" si="6"/>
        <v>1</v>
      </c>
      <c r="AL461" s="271">
        <f t="shared" si="7"/>
        <v>1</v>
      </c>
      <c r="AM461" s="271">
        <f t="shared" si="8"/>
        <v>1</v>
      </c>
    </row>
    <row r="462" spans="1:39" ht="15.75" customHeight="1" x14ac:dyDescent="0.3">
      <c r="A462" s="53">
        <v>460</v>
      </c>
      <c r="B462" s="53"/>
      <c r="C462" s="137" t="s">
        <v>591</v>
      </c>
      <c r="D462" s="267">
        <v>33</v>
      </c>
      <c r="E462" s="268" t="s">
        <v>474</v>
      </c>
      <c r="F462" s="268" t="s">
        <v>672</v>
      </c>
      <c r="G462" s="269">
        <f>JAN!E461</f>
        <v>7</v>
      </c>
      <c r="H462" s="269">
        <f>FEB!E461</f>
        <v>6</v>
      </c>
      <c r="I462" s="269">
        <f>MAR!E461</f>
        <v>5</v>
      </c>
      <c r="J462" s="269">
        <f>APR!E461</f>
        <v>3</v>
      </c>
      <c r="K462" s="269">
        <f>MEI!E461</f>
        <v>4</v>
      </c>
      <c r="L462" s="269">
        <f>JUN!E461</f>
        <v>3</v>
      </c>
      <c r="M462" s="269">
        <f>JUL!E461</f>
        <v>5</v>
      </c>
      <c r="N462" s="269">
        <f>AGS!E461</f>
        <v>9</v>
      </c>
      <c r="O462" s="269">
        <f>SEPT!E461</f>
        <v>3</v>
      </c>
      <c r="P462" s="269">
        <f>OKT!E461</f>
        <v>11</v>
      </c>
      <c r="Q462" s="269">
        <f>NOV!E461</f>
        <v>1</v>
      </c>
      <c r="R462" s="269">
        <f>DES!E461</f>
        <v>0</v>
      </c>
      <c r="S462" s="269">
        <f>JAN!H461</f>
        <v>7</v>
      </c>
      <c r="T462" s="269">
        <f>FEB!H461</f>
        <v>6</v>
      </c>
      <c r="U462" s="269">
        <f>MAR!H461</f>
        <v>5</v>
      </c>
      <c r="V462" s="269">
        <f>APR!H461</f>
        <v>3</v>
      </c>
      <c r="W462" s="269">
        <f>MEI!H461</f>
        <v>4</v>
      </c>
      <c r="X462" s="269">
        <f>JUN!H461</f>
        <v>0</v>
      </c>
      <c r="Y462" s="269">
        <f>JUL!H461</f>
        <v>5</v>
      </c>
      <c r="Z462" s="269">
        <f>AGS!H461</f>
        <v>9</v>
      </c>
      <c r="AA462" s="269">
        <f>SEPT!H461</f>
        <v>3</v>
      </c>
      <c r="AB462" s="269">
        <f>OKT!H461</f>
        <v>11</v>
      </c>
      <c r="AC462" s="269">
        <f>NOV!H461</f>
        <v>1</v>
      </c>
      <c r="AD462" s="269">
        <f>DES!H461</f>
        <v>0</v>
      </c>
      <c r="AE462" s="269">
        <f t="shared" si="0"/>
        <v>57</v>
      </c>
      <c r="AF462" s="269">
        <f t="shared" si="1"/>
        <v>54</v>
      </c>
      <c r="AG462" s="270">
        <f t="shared" si="2"/>
        <v>0.94736842105263153</v>
      </c>
      <c r="AH462" s="271">
        <f t="shared" si="3"/>
        <v>28</v>
      </c>
      <c r="AI462" s="271">
        <f t="shared" si="4"/>
        <v>25</v>
      </c>
      <c r="AJ462" s="271">
        <f t="shared" si="5"/>
        <v>0.8928571428571429</v>
      </c>
      <c r="AK462" s="271">
        <f t="shared" si="6"/>
        <v>29</v>
      </c>
      <c r="AL462" s="271">
        <f t="shared" si="7"/>
        <v>29</v>
      </c>
      <c r="AM462" s="271">
        <f t="shared" si="8"/>
        <v>1</v>
      </c>
    </row>
    <row r="463" spans="1:39" ht="15.75" customHeight="1" x14ac:dyDescent="0.3">
      <c r="A463" s="53">
        <v>461</v>
      </c>
      <c r="B463" s="53"/>
      <c r="C463" s="137" t="s">
        <v>591</v>
      </c>
      <c r="D463" s="267">
        <v>34</v>
      </c>
      <c r="E463" s="268" t="s">
        <v>474</v>
      </c>
      <c r="F463" s="268" t="s">
        <v>673</v>
      </c>
      <c r="G463" s="269">
        <f>JAN!E462</f>
        <v>0</v>
      </c>
      <c r="H463" s="269">
        <f>FEB!E462</f>
        <v>0</v>
      </c>
      <c r="I463" s="269">
        <f>MAR!E462</f>
        <v>0</v>
      </c>
      <c r="J463" s="269">
        <f>APR!E462</f>
        <v>0</v>
      </c>
      <c r="K463" s="269">
        <f>MEI!E462</f>
        <v>0</v>
      </c>
      <c r="L463" s="269">
        <f>JUN!E462</f>
        <v>0</v>
      </c>
      <c r="M463" s="269">
        <f>JUL!E462</f>
        <v>0</v>
      </c>
      <c r="N463" s="269">
        <f>AGS!E462</f>
        <v>0</v>
      </c>
      <c r="O463" s="269">
        <f>SEPT!E462</f>
        <v>0</v>
      </c>
      <c r="P463" s="269">
        <f>OKT!E462</f>
        <v>0</v>
      </c>
      <c r="Q463" s="269">
        <f>NOV!E462</f>
        <v>0</v>
      </c>
      <c r="R463" s="269">
        <f>DES!E462</f>
        <v>0</v>
      </c>
      <c r="S463" s="269">
        <f>JAN!H462</f>
        <v>0</v>
      </c>
      <c r="T463" s="269">
        <f>FEB!H462</f>
        <v>0</v>
      </c>
      <c r="U463" s="269">
        <f>MAR!H462</f>
        <v>0</v>
      </c>
      <c r="V463" s="269">
        <f>APR!H462</f>
        <v>0</v>
      </c>
      <c r="W463" s="269">
        <f>MEI!H462</f>
        <v>0</v>
      </c>
      <c r="X463" s="269">
        <f>JUN!H462</f>
        <v>0</v>
      </c>
      <c r="Y463" s="269">
        <f>JUL!H462</f>
        <v>0</v>
      </c>
      <c r="Z463" s="269">
        <f>AGS!H462</f>
        <v>0</v>
      </c>
      <c r="AA463" s="269">
        <f>SEPT!H462</f>
        <v>0</v>
      </c>
      <c r="AB463" s="269">
        <f>OKT!H462</f>
        <v>0</v>
      </c>
      <c r="AC463" s="269">
        <f>NOV!H462</f>
        <v>0</v>
      </c>
      <c r="AD463" s="269">
        <f>DES!H462</f>
        <v>0</v>
      </c>
      <c r="AE463" s="269">
        <f t="shared" si="0"/>
        <v>0</v>
      </c>
      <c r="AF463" s="269">
        <f t="shared" si="1"/>
        <v>0</v>
      </c>
      <c r="AG463" s="270" t="e">
        <f t="shared" si="2"/>
        <v>#DIV/0!</v>
      </c>
      <c r="AH463" s="271">
        <f t="shared" si="3"/>
        <v>0</v>
      </c>
      <c r="AI463" s="271">
        <f t="shared" si="4"/>
        <v>0</v>
      </c>
      <c r="AJ463" s="271" t="e">
        <f t="shared" si="5"/>
        <v>#DIV/0!</v>
      </c>
      <c r="AK463" s="271">
        <f t="shared" si="6"/>
        <v>0</v>
      </c>
      <c r="AL463" s="271">
        <f t="shared" si="7"/>
        <v>0</v>
      </c>
      <c r="AM463" s="271" t="e">
        <f t="shared" si="8"/>
        <v>#DIV/0!</v>
      </c>
    </row>
    <row r="464" spans="1:39" ht="15.75" customHeight="1" x14ac:dyDescent="0.3">
      <c r="A464" s="53">
        <v>462</v>
      </c>
      <c r="B464" s="53"/>
      <c r="C464" s="137" t="s">
        <v>591</v>
      </c>
      <c r="D464" s="267">
        <v>35</v>
      </c>
      <c r="E464" s="268" t="s">
        <v>474</v>
      </c>
      <c r="F464" s="268" t="s">
        <v>566</v>
      </c>
      <c r="G464" s="269">
        <f>JAN!E463</f>
        <v>0</v>
      </c>
      <c r="H464" s="269">
        <f>FEB!E463</f>
        <v>0</v>
      </c>
      <c r="I464" s="269">
        <f>MAR!E463</f>
        <v>0</v>
      </c>
      <c r="J464" s="269">
        <f>APR!E463</f>
        <v>0</v>
      </c>
      <c r="K464" s="269">
        <f>MEI!E463</f>
        <v>0</v>
      </c>
      <c r="L464" s="269">
        <f>JUN!E463</f>
        <v>0</v>
      </c>
      <c r="M464" s="269">
        <f>JUL!E463</f>
        <v>0</v>
      </c>
      <c r="N464" s="269">
        <f>AGS!E463</f>
        <v>0</v>
      </c>
      <c r="O464" s="269">
        <f>SEPT!E463</f>
        <v>0</v>
      </c>
      <c r="P464" s="269">
        <f>OKT!E463</f>
        <v>0</v>
      </c>
      <c r="Q464" s="269">
        <f>NOV!E463</f>
        <v>0</v>
      </c>
      <c r="R464" s="269">
        <f>DES!E463</f>
        <v>0</v>
      </c>
      <c r="S464" s="269">
        <f>JAN!H463</f>
        <v>0</v>
      </c>
      <c r="T464" s="269">
        <f>FEB!H463</f>
        <v>0</v>
      </c>
      <c r="U464" s="269">
        <f>MAR!H463</f>
        <v>0</v>
      </c>
      <c r="V464" s="269">
        <f>APR!H463</f>
        <v>0</v>
      </c>
      <c r="W464" s="269">
        <f>MEI!H463</f>
        <v>0</v>
      </c>
      <c r="X464" s="269">
        <f>JUN!H463</f>
        <v>0</v>
      </c>
      <c r="Y464" s="269">
        <f>JUL!H463</f>
        <v>0</v>
      </c>
      <c r="Z464" s="269">
        <f>AGS!H463</f>
        <v>0</v>
      </c>
      <c r="AA464" s="269">
        <f>SEPT!H463</f>
        <v>0</v>
      </c>
      <c r="AB464" s="269">
        <f>OKT!H463</f>
        <v>0</v>
      </c>
      <c r="AC464" s="269">
        <f>NOV!H463</f>
        <v>0</v>
      </c>
      <c r="AD464" s="269">
        <f>DES!H463</f>
        <v>0</v>
      </c>
      <c r="AE464" s="269">
        <f t="shared" si="0"/>
        <v>0</v>
      </c>
      <c r="AF464" s="269">
        <f t="shared" si="1"/>
        <v>0</v>
      </c>
      <c r="AG464" s="270" t="e">
        <f t="shared" si="2"/>
        <v>#DIV/0!</v>
      </c>
      <c r="AH464" s="271">
        <f t="shared" si="3"/>
        <v>0</v>
      </c>
      <c r="AI464" s="271">
        <f t="shared" si="4"/>
        <v>0</v>
      </c>
      <c r="AJ464" s="271" t="e">
        <f t="shared" si="5"/>
        <v>#DIV/0!</v>
      </c>
      <c r="AK464" s="271">
        <f t="shared" si="6"/>
        <v>0</v>
      </c>
      <c r="AL464" s="271">
        <f t="shared" si="7"/>
        <v>0</v>
      </c>
      <c r="AM464" s="271" t="e">
        <f t="shared" si="8"/>
        <v>#DIV/0!</v>
      </c>
    </row>
    <row r="465" spans="1:39" ht="15.75" customHeight="1" x14ac:dyDescent="0.3">
      <c r="A465" s="53">
        <v>463</v>
      </c>
      <c r="B465" s="53"/>
      <c r="C465" s="137" t="s">
        <v>591</v>
      </c>
      <c r="D465" s="137">
        <v>1</v>
      </c>
      <c r="E465" s="53" t="s">
        <v>511</v>
      </c>
      <c r="F465" s="53" t="s">
        <v>674</v>
      </c>
      <c r="G465" s="151">
        <f>JAN!E464</f>
        <v>628</v>
      </c>
      <c r="H465" s="151">
        <f>FEB!E464</f>
        <v>514</v>
      </c>
      <c r="I465" s="151">
        <f>MAR!E464</f>
        <v>524</v>
      </c>
      <c r="J465" s="151">
        <f>APR!E464</f>
        <v>565</v>
      </c>
      <c r="K465" s="151">
        <f>MEI!E464</f>
        <v>569</v>
      </c>
      <c r="L465" s="151">
        <f>JUN!E464</f>
        <v>522</v>
      </c>
      <c r="M465" s="151">
        <f>JUL!E464</f>
        <v>529</v>
      </c>
      <c r="N465" s="151">
        <f>AGS!E464</f>
        <v>606</v>
      </c>
      <c r="O465" s="151">
        <f>SEPT!E464</f>
        <v>398</v>
      </c>
      <c r="P465" s="151">
        <f>OKT!E464</f>
        <v>456</v>
      </c>
      <c r="Q465" s="151">
        <f>NOV!E464</f>
        <v>381</v>
      </c>
      <c r="R465" s="151">
        <f>DES!E464</f>
        <v>410</v>
      </c>
      <c r="S465" s="151">
        <f>JAN!H464</f>
        <v>0</v>
      </c>
      <c r="T465" s="151">
        <f>FEB!H464</f>
        <v>0</v>
      </c>
      <c r="U465" s="151">
        <f>MAR!H464</f>
        <v>0</v>
      </c>
      <c r="V465" s="151">
        <f>APR!H464</f>
        <v>0</v>
      </c>
      <c r="W465" s="151">
        <f>MEI!H464</f>
        <v>0</v>
      </c>
      <c r="X465" s="151">
        <f>JUN!H464</f>
        <v>147</v>
      </c>
      <c r="Y465" s="151">
        <f>JUL!H464</f>
        <v>0</v>
      </c>
      <c r="Z465" s="151">
        <f>AGS!H464</f>
        <v>0</v>
      </c>
      <c r="AA465" s="151">
        <f>SEPT!H464</f>
        <v>0</v>
      </c>
      <c r="AB465" s="151">
        <f>OKT!H464</f>
        <v>0</v>
      </c>
      <c r="AC465" s="151">
        <f>NOV!H464</f>
        <v>0</v>
      </c>
      <c r="AD465" s="151">
        <f>DES!H464</f>
        <v>0</v>
      </c>
      <c r="AE465" s="151">
        <f t="shared" si="0"/>
        <v>6102</v>
      </c>
      <c r="AF465" s="151">
        <f t="shared" si="1"/>
        <v>147</v>
      </c>
      <c r="AG465" s="152">
        <f t="shared" si="2"/>
        <v>2.4090462143559487E-2</v>
      </c>
      <c r="AH465" s="82">
        <f t="shared" si="3"/>
        <v>3322</v>
      </c>
      <c r="AI465" s="82">
        <f t="shared" si="4"/>
        <v>147</v>
      </c>
      <c r="AJ465" s="82">
        <f t="shared" si="5"/>
        <v>4.4250451535219747E-2</v>
      </c>
      <c r="AK465" s="82">
        <f t="shared" si="6"/>
        <v>2780</v>
      </c>
      <c r="AL465" s="82">
        <f t="shared" si="7"/>
        <v>0</v>
      </c>
      <c r="AM465" s="82">
        <f t="shared" si="8"/>
        <v>0</v>
      </c>
    </row>
    <row r="466" spans="1:39" ht="15.75" customHeight="1" x14ac:dyDescent="0.3">
      <c r="A466" s="53">
        <v>464</v>
      </c>
      <c r="B466" s="53"/>
      <c r="C466" s="137" t="s">
        <v>591</v>
      </c>
      <c r="D466" s="137">
        <v>2</v>
      </c>
      <c r="E466" s="53" t="s">
        <v>511</v>
      </c>
      <c r="F466" s="53" t="s">
        <v>675</v>
      </c>
      <c r="G466" s="151">
        <f>JAN!E465</f>
        <v>0</v>
      </c>
      <c r="H466" s="151">
        <f>FEB!E465</f>
        <v>0</v>
      </c>
      <c r="I466" s="151">
        <f>MAR!E465</f>
        <v>0</v>
      </c>
      <c r="J466" s="151">
        <f>APR!E465</f>
        <v>0</v>
      </c>
      <c r="K466" s="151">
        <f>MEI!E465</f>
        <v>0</v>
      </c>
      <c r="L466" s="151">
        <f>JUN!E465</f>
        <v>0</v>
      </c>
      <c r="M466" s="151">
        <f>JUL!E465</f>
        <v>0</v>
      </c>
      <c r="N466" s="151">
        <f>AGS!E465</f>
        <v>0</v>
      </c>
      <c r="O466" s="151">
        <f>SEPT!E465</f>
        <v>0</v>
      </c>
      <c r="P466" s="151">
        <f>OKT!E465</f>
        <v>0</v>
      </c>
      <c r="Q466" s="151">
        <f>NOV!E465</f>
        <v>0</v>
      </c>
      <c r="R466" s="151">
        <f>DES!E465</f>
        <v>0</v>
      </c>
      <c r="S466" s="151">
        <f>JAN!H465</f>
        <v>0</v>
      </c>
      <c r="T466" s="151">
        <f>FEB!H465</f>
        <v>0</v>
      </c>
      <c r="U466" s="151">
        <f>MAR!H465</f>
        <v>0</v>
      </c>
      <c r="V466" s="151">
        <f>APR!H465</f>
        <v>0</v>
      </c>
      <c r="W466" s="151">
        <f>MEI!H465</f>
        <v>0</v>
      </c>
      <c r="X466" s="151">
        <f>JUN!H465</f>
        <v>0</v>
      </c>
      <c r="Y466" s="151">
        <f>JUL!H465</f>
        <v>0</v>
      </c>
      <c r="Z466" s="151">
        <f>AGS!H465</f>
        <v>0</v>
      </c>
      <c r="AA466" s="151">
        <f>SEPT!H465</f>
        <v>0</v>
      </c>
      <c r="AB466" s="151">
        <f>OKT!H465</f>
        <v>0</v>
      </c>
      <c r="AC466" s="151">
        <f>NOV!H465</f>
        <v>0</v>
      </c>
      <c r="AD466" s="151">
        <f>DES!H465</f>
        <v>0</v>
      </c>
      <c r="AE466" s="151">
        <f t="shared" si="0"/>
        <v>0</v>
      </c>
      <c r="AF466" s="151">
        <f t="shared" si="1"/>
        <v>0</v>
      </c>
      <c r="AG466" s="152" t="e">
        <f t="shared" si="2"/>
        <v>#DIV/0!</v>
      </c>
      <c r="AH466" s="82">
        <f t="shared" si="3"/>
        <v>0</v>
      </c>
      <c r="AI466" s="82">
        <f t="shared" si="4"/>
        <v>0</v>
      </c>
      <c r="AJ466" s="82" t="e">
        <f t="shared" si="5"/>
        <v>#DIV/0!</v>
      </c>
      <c r="AK466" s="82">
        <f t="shared" si="6"/>
        <v>0</v>
      </c>
      <c r="AL466" s="82">
        <f t="shared" si="7"/>
        <v>0</v>
      </c>
      <c r="AM466" s="82" t="e">
        <f t="shared" si="8"/>
        <v>#DIV/0!</v>
      </c>
    </row>
    <row r="467" spans="1:39" ht="15.75" customHeight="1" x14ac:dyDescent="0.3">
      <c r="A467" s="53">
        <v>465</v>
      </c>
      <c r="B467" s="53"/>
      <c r="C467" s="137" t="s">
        <v>599</v>
      </c>
      <c r="D467" s="137">
        <v>3</v>
      </c>
      <c r="E467" s="53" t="s">
        <v>511</v>
      </c>
      <c r="F467" s="53" t="s">
        <v>676</v>
      </c>
      <c r="G467" s="151">
        <f>JAN!E466</f>
        <v>0</v>
      </c>
      <c r="H467" s="151">
        <f>FEB!E466</f>
        <v>0</v>
      </c>
      <c r="I467" s="151">
        <f>MAR!E466</f>
        <v>0</v>
      </c>
      <c r="J467" s="151">
        <f>APR!E466</f>
        <v>0</v>
      </c>
      <c r="K467" s="151">
        <f>MEI!E466</f>
        <v>0</v>
      </c>
      <c r="L467" s="151">
        <f>JUN!E466</f>
        <v>0</v>
      </c>
      <c r="M467" s="151">
        <f>JUL!E466</f>
        <v>0</v>
      </c>
      <c r="N467" s="151">
        <f>AGS!E466</f>
        <v>0</v>
      </c>
      <c r="O467" s="151">
        <f>SEPT!E466</f>
        <v>0</v>
      </c>
      <c r="P467" s="151">
        <f>OKT!E466</f>
        <v>0</v>
      </c>
      <c r="Q467" s="151">
        <f>NOV!E466</f>
        <v>0</v>
      </c>
      <c r="R467" s="151">
        <f>DES!E466</f>
        <v>0</v>
      </c>
      <c r="S467" s="151">
        <f>JAN!H466</f>
        <v>6</v>
      </c>
      <c r="T467" s="151">
        <f>FEB!H466</f>
        <v>1</v>
      </c>
      <c r="U467" s="151">
        <f>MAR!H466</f>
        <v>4</v>
      </c>
      <c r="V467" s="151">
        <f>APR!H466</f>
        <v>1</v>
      </c>
      <c r="W467" s="151">
        <f>MEI!H466</f>
        <v>0</v>
      </c>
      <c r="X467" s="151">
        <f>JUN!H466</f>
        <v>0</v>
      </c>
      <c r="Y467" s="151">
        <f>JUL!H466</f>
        <v>1</v>
      </c>
      <c r="Z467" s="151">
        <f>AGS!H466</f>
        <v>8</v>
      </c>
      <c r="AA467" s="151">
        <f>SEPT!H466</f>
        <v>2</v>
      </c>
      <c r="AB467" s="151">
        <f>OKT!H466</f>
        <v>2</v>
      </c>
      <c r="AC467" s="151">
        <f>NOV!H466</f>
        <v>0</v>
      </c>
      <c r="AD467" s="151">
        <f>DES!H466</f>
        <v>1</v>
      </c>
      <c r="AE467" s="151">
        <f t="shared" si="0"/>
        <v>0</v>
      </c>
      <c r="AF467" s="151">
        <f t="shared" si="1"/>
        <v>26</v>
      </c>
      <c r="AG467" s="152" t="e">
        <f t="shared" si="2"/>
        <v>#DIV/0!</v>
      </c>
      <c r="AH467" s="82">
        <f t="shared" si="3"/>
        <v>0</v>
      </c>
      <c r="AI467" s="82">
        <f t="shared" si="4"/>
        <v>12</v>
      </c>
      <c r="AJ467" s="82" t="e">
        <f t="shared" si="5"/>
        <v>#DIV/0!</v>
      </c>
      <c r="AK467" s="82">
        <f t="shared" si="6"/>
        <v>0</v>
      </c>
      <c r="AL467" s="82">
        <f t="shared" si="7"/>
        <v>14</v>
      </c>
      <c r="AM467" s="82" t="e">
        <f t="shared" si="8"/>
        <v>#DIV/0!</v>
      </c>
    </row>
    <row r="468" spans="1:39" ht="15.75" customHeight="1" x14ac:dyDescent="0.3">
      <c r="A468" s="53">
        <v>466</v>
      </c>
      <c r="B468" s="53"/>
      <c r="C468" s="137" t="s">
        <v>591</v>
      </c>
      <c r="D468" s="137">
        <v>4</v>
      </c>
      <c r="E468" s="53" t="s">
        <v>511</v>
      </c>
      <c r="F468" s="53" t="s">
        <v>677</v>
      </c>
      <c r="G468" s="151">
        <f>JAN!E467</f>
        <v>0</v>
      </c>
      <c r="H468" s="151">
        <f>FEB!E467</f>
        <v>0</v>
      </c>
      <c r="I468" s="151">
        <f>MAR!E467</f>
        <v>0</v>
      </c>
      <c r="J468" s="151">
        <f>APR!E467</f>
        <v>0</v>
      </c>
      <c r="K468" s="151">
        <f>MEI!E467</f>
        <v>0</v>
      </c>
      <c r="L468" s="151">
        <f>JUN!E467</f>
        <v>0</v>
      </c>
      <c r="M468" s="151">
        <f>JUL!E467</f>
        <v>0</v>
      </c>
      <c r="N468" s="151">
        <f>AGS!E467</f>
        <v>0</v>
      </c>
      <c r="O468" s="151">
        <f>SEPT!E467</f>
        <v>0</v>
      </c>
      <c r="P468" s="151">
        <f>OKT!E467</f>
        <v>0</v>
      </c>
      <c r="Q468" s="151">
        <f>NOV!E467</f>
        <v>0</v>
      </c>
      <c r="R468" s="151">
        <f>DES!E467</f>
        <v>0</v>
      </c>
      <c r="S468" s="151">
        <f>JAN!H467</f>
        <v>0</v>
      </c>
      <c r="T468" s="151">
        <f>FEB!H467</f>
        <v>0</v>
      </c>
      <c r="U468" s="151">
        <f>MAR!H467</f>
        <v>0</v>
      </c>
      <c r="V468" s="151">
        <f>APR!H467</f>
        <v>0</v>
      </c>
      <c r="W468" s="151">
        <f>MEI!H467</f>
        <v>0</v>
      </c>
      <c r="X468" s="151">
        <f>JUN!H467</f>
        <v>0</v>
      </c>
      <c r="Y468" s="151">
        <f>JUL!H467</f>
        <v>0</v>
      </c>
      <c r="Z468" s="151">
        <f>AGS!H467</f>
        <v>0</v>
      </c>
      <c r="AA468" s="151">
        <f>SEPT!H467</f>
        <v>0</v>
      </c>
      <c r="AB468" s="151">
        <f>OKT!H467</f>
        <v>0</v>
      </c>
      <c r="AC468" s="151">
        <f>NOV!H467</f>
        <v>0</v>
      </c>
      <c r="AD468" s="151">
        <f>DES!H467</f>
        <v>0</v>
      </c>
      <c r="AE468" s="151">
        <f t="shared" si="0"/>
        <v>0</v>
      </c>
      <c r="AF468" s="151">
        <f t="shared" si="1"/>
        <v>0</v>
      </c>
      <c r="AG468" s="152" t="e">
        <f t="shared" si="2"/>
        <v>#DIV/0!</v>
      </c>
      <c r="AH468" s="82">
        <f t="shared" si="3"/>
        <v>0</v>
      </c>
      <c r="AI468" s="82">
        <f t="shared" si="4"/>
        <v>0</v>
      </c>
      <c r="AJ468" s="82" t="e">
        <f t="shared" si="5"/>
        <v>#DIV/0!</v>
      </c>
      <c r="AK468" s="82">
        <f t="shared" si="6"/>
        <v>0</v>
      </c>
      <c r="AL468" s="82">
        <f t="shared" si="7"/>
        <v>0</v>
      </c>
      <c r="AM468" s="82" t="e">
        <f t="shared" si="8"/>
        <v>#DIV/0!</v>
      </c>
    </row>
    <row r="469" spans="1:39" ht="15.75" customHeight="1" x14ac:dyDescent="0.3">
      <c r="A469" s="53">
        <v>467</v>
      </c>
      <c r="B469" s="53"/>
      <c r="C469" s="137" t="s">
        <v>591</v>
      </c>
      <c r="D469" s="137">
        <v>5</v>
      </c>
      <c r="E469" s="53" t="s">
        <v>511</v>
      </c>
      <c r="F469" s="53" t="s">
        <v>678</v>
      </c>
      <c r="G469" s="151">
        <f>JAN!E468</f>
        <v>0</v>
      </c>
      <c r="H469" s="151">
        <f>FEB!E468</f>
        <v>0</v>
      </c>
      <c r="I469" s="151">
        <f>MAR!E468</f>
        <v>0</v>
      </c>
      <c r="J469" s="151">
        <f>APR!E468</f>
        <v>0</v>
      </c>
      <c r="K469" s="151">
        <f>MEI!E468</f>
        <v>0</v>
      </c>
      <c r="L469" s="151">
        <f>JUN!E468</f>
        <v>0</v>
      </c>
      <c r="M469" s="151">
        <f>JUL!E468</f>
        <v>0</v>
      </c>
      <c r="N469" s="151">
        <f>AGS!E468</f>
        <v>0</v>
      </c>
      <c r="O469" s="151">
        <f>SEPT!E468</f>
        <v>0</v>
      </c>
      <c r="P469" s="151">
        <f>OKT!E468</f>
        <v>0</v>
      </c>
      <c r="Q469" s="151">
        <f>NOV!E468</f>
        <v>0</v>
      </c>
      <c r="R469" s="151">
        <f>DES!E468</f>
        <v>0</v>
      </c>
      <c r="S469" s="151">
        <f>JAN!H468</f>
        <v>0</v>
      </c>
      <c r="T469" s="151">
        <f>FEB!H468</f>
        <v>0</v>
      </c>
      <c r="U469" s="151">
        <f>MAR!H468</f>
        <v>0</v>
      </c>
      <c r="V469" s="151">
        <f>APR!H468</f>
        <v>0</v>
      </c>
      <c r="W469" s="151">
        <f>MEI!H468</f>
        <v>0</v>
      </c>
      <c r="X469" s="151">
        <f>JUN!H468</f>
        <v>0</v>
      </c>
      <c r="Y469" s="151">
        <f>JUL!H468</f>
        <v>0</v>
      </c>
      <c r="Z469" s="151">
        <f>AGS!H468</f>
        <v>0</v>
      </c>
      <c r="AA469" s="151">
        <f>SEPT!H468</f>
        <v>0</v>
      </c>
      <c r="AB469" s="151">
        <f>OKT!H468</f>
        <v>0</v>
      </c>
      <c r="AC469" s="151">
        <f>NOV!H468</f>
        <v>0</v>
      </c>
      <c r="AD469" s="151">
        <f>DES!H468</f>
        <v>0</v>
      </c>
      <c r="AE469" s="151">
        <f t="shared" si="0"/>
        <v>0</v>
      </c>
      <c r="AF469" s="151">
        <f t="shared" si="1"/>
        <v>0</v>
      </c>
      <c r="AG469" s="152" t="e">
        <f t="shared" si="2"/>
        <v>#DIV/0!</v>
      </c>
      <c r="AH469" s="82">
        <f t="shared" si="3"/>
        <v>0</v>
      </c>
      <c r="AI469" s="82">
        <f t="shared" si="4"/>
        <v>0</v>
      </c>
      <c r="AJ469" s="82" t="e">
        <f t="shared" si="5"/>
        <v>#DIV/0!</v>
      </c>
      <c r="AK469" s="82">
        <f t="shared" si="6"/>
        <v>0</v>
      </c>
      <c r="AL469" s="82">
        <f t="shared" si="7"/>
        <v>0</v>
      </c>
      <c r="AM469" s="82" t="e">
        <f t="shared" si="8"/>
        <v>#DIV/0!</v>
      </c>
    </row>
    <row r="470" spans="1:39" ht="15.75" customHeight="1" x14ac:dyDescent="0.3">
      <c r="A470" s="53">
        <v>468</v>
      </c>
      <c r="B470" s="53"/>
      <c r="C470" s="137" t="s">
        <v>591</v>
      </c>
      <c r="D470" s="138">
        <v>1</v>
      </c>
      <c r="E470" s="139" t="s">
        <v>517</v>
      </c>
      <c r="F470" s="139" t="s">
        <v>750</v>
      </c>
      <c r="G470" s="140">
        <f>JAN!E469</f>
        <v>6</v>
      </c>
      <c r="H470" s="140">
        <f>FEB!E469</f>
        <v>17</v>
      </c>
      <c r="I470" s="140">
        <f>MAR!E469</f>
        <v>112</v>
      </c>
      <c r="J470" s="140">
        <f>APR!E469</f>
        <v>165</v>
      </c>
      <c r="K470" s="140">
        <f>MEI!E469</f>
        <v>16</v>
      </c>
      <c r="L470" s="140">
        <f>JUN!E469</f>
        <v>15</v>
      </c>
      <c r="M470" s="140">
        <f>JUL!E469</f>
        <v>113</v>
      </c>
      <c r="N470" s="140">
        <f>AGS!E469</f>
        <v>0</v>
      </c>
      <c r="O470" s="140">
        <f>SEPT!E469</f>
        <v>0</v>
      </c>
      <c r="P470" s="140">
        <f>OKT!E469</f>
        <v>0</v>
      </c>
      <c r="Q470" s="140">
        <f>NOV!E469</f>
        <v>0</v>
      </c>
      <c r="R470" s="140">
        <f>DES!E469</f>
        <v>0</v>
      </c>
      <c r="S470" s="140">
        <f>JAN!H469</f>
        <v>0</v>
      </c>
      <c r="T470" s="140">
        <f>FEB!H469</f>
        <v>1</v>
      </c>
      <c r="U470" s="140">
        <f>MAR!H469</f>
        <v>0</v>
      </c>
      <c r="V470" s="140">
        <f>APR!H469</f>
        <v>0</v>
      </c>
      <c r="W470" s="140">
        <f>MEI!H469</f>
        <v>0</v>
      </c>
      <c r="X470" s="140">
        <f>JUN!H469</f>
        <v>0</v>
      </c>
      <c r="Y470" s="140">
        <f>JUL!H469</f>
        <v>0</v>
      </c>
      <c r="Z470" s="140">
        <f>AGS!H469</f>
        <v>0</v>
      </c>
      <c r="AA470" s="140">
        <f>SEPT!H469</f>
        <v>0</v>
      </c>
      <c r="AB470" s="140">
        <f>OKT!H469</f>
        <v>0</v>
      </c>
      <c r="AC470" s="140">
        <f>NOV!H469</f>
        <v>0</v>
      </c>
      <c r="AD470" s="140">
        <f>DES!H469</f>
        <v>0</v>
      </c>
      <c r="AE470" s="140">
        <f t="shared" si="0"/>
        <v>444</v>
      </c>
      <c r="AF470" s="140">
        <f t="shared" si="1"/>
        <v>1</v>
      </c>
      <c r="AG470" s="144">
        <f t="shared" si="2"/>
        <v>2.2522522522522522E-3</v>
      </c>
      <c r="AH470" s="145">
        <f t="shared" si="3"/>
        <v>331</v>
      </c>
      <c r="AI470" s="145">
        <f t="shared" si="4"/>
        <v>1</v>
      </c>
      <c r="AJ470" s="145">
        <f t="shared" si="5"/>
        <v>3.0211480362537764E-3</v>
      </c>
      <c r="AK470" s="145">
        <f t="shared" si="6"/>
        <v>113</v>
      </c>
      <c r="AL470" s="145">
        <f t="shared" si="7"/>
        <v>0</v>
      </c>
      <c r="AM470" s="145">
        <f t="shared" si="8"/>
        <v>0</v>
      </c>
    </row>
    <row r="471" spans="1:39" ht="15.75" customHeight="1" x14ac:dyDescent="0.3">
      <c r="A471" s="53">
        <v>469</v>
      </c>
      <c r="B471" s="53"/>
      <c r="C471" s="137" t="s">
        <v>591</v>
      </c>
      <c r="D471" s="138">
        <v>2</v>
      </c>
      <c r="E471" s="139" t="s">
        <v>517</v>
      </c>
      <c r="F471" s="139" t="s">
        <v>751</v>
      </c>
      <c r="G471" s="140">
        <f>JAN!E470</f>
        <v>0</v>
      </c>
      <c r="H471" s="140">
        <f>FEB!E470</f>
        <v>0</v>
      </c>
      <c r="I471" s="140">
        <f>MAR!E470</f>
        <v>0</v>
      </c>
      <c r="J471" s="140">
        <f>APR!E470</f>
        <v>0</v>
      </c>
      <c r="K471" s="140">
        <f>MEI!E470</f>
        <v>0</v>
      </c>
      <c r="L471" s="140">
        <f>JUN!E470</f>
        <v>0</v>
      </c>
      <c r="M471" s="140">
        <f>JUL!E470</f>
        <v>0</v>
      </c>
      <c r="N471" s="140">
        <f>AGS!E470</f>
        <v>0</v>
      </c>
      <c r="O471" s="140">
        <f>SEPT!E470</f>
        <v>0</v>
      </c>
      <c r="P471" s="140">
        <f>OKT!E470</f>
        <v>0</v>
      </c>
      <c r="Q471" s="140">
        <f>NOV!E470</f>
        <v>0</v>
      </c>
      <c r="R471" s="140">
        <f>DES!E470</f>
        <v>0</v>
      </c>
      <c r="S471" s="140">
        <f>JAN!H470</f>
        <v>3</v>
      </c>
      <c r="T471" s="140">
        <f>FEB!H470</f>
        <v>3</v>
      </c>
      <c r="U471" s="140">
        <f>MAR!H470</f>
        <v>4</v>
      </c>
      <c r="V471" s="140">
        <f>APR!H470</f>
        <v>4</v>
      </c>
      <c r="W471" s="140">
        <f>MEI!H470</f>
        <v>1</v>
      </c>
      <c r="X471" s="140">
        <f>JUN!H470</f>
        <v>0</v>
      </c>
      <c r="Y471" s="140">
        <f>JUL!H470</f>
        <v>0</v>
      </c>
      <c r="Z471" s="140">
        <f>AGS!H470</f>
        <v>4</v>
      </c>
      <c r="AA471" s="140">
        <f>SEPT!H470</f>
        <v>1</v>
      </c>
      <c r="AB471" s="140">
        <f>OKT!H470</f>
        <v>1</v>
      </c>
      <c r="AC471" s="140">
        <f>NOV!H470</f>
        <v>2</v>
      </c>
      <c r="AD471" s="140">
        <f>DES!H470</f>
        <v>1</v>
      </c>
      <c r="AE471" s="140">
        <f t="shared" si="0"/>
        <v>0</v>
      </c>
      <c r="AF471" s="140">
        <f t="shared" si="1"/>
        <v>24</v>
      </c>
      <c r="AG471" s="144" t="e">
        <f t="shared" si="2"/>
        <v>#DIV/0!</v>
      </c>
      <c r="AH471" s="145">
        <f t="shared" si="3"/>
        <v>0</v>
      </c>
      <c r="AI471" s="145">
        <f t="shared" si="4"/>
        <v>15</v>
      </c>
      <c r="AJ471" s="145" t="e">
        <f t="shared" si="5"/>
        <v>#DIV/0!</v>
      </c>
      <c r="AK471" s="145">
        <f t="shared" si="6"/>
        <v>0</v>
      </c>
      <c r="AL471" s="145">
        <f t="shared" si="7"/>
        <v>9</v>
      </c>
      <c r="AM471" s="145" t="e">
        <f t="shared" si="8"/>
        <v>#DIV/0!</v>
      </c>
    </row>
    <row r="472" spans="1:39" ht="15.75" customHeight="1" x14ac:dyDescent="0.3">
      <c r="A472" s="53">
        <v>470</v>
      </c>
      <c r="B472" s="53"/>
      <c r="C472" s="137" t="s">
        <v>591</v>
      </c>
      <c r="D472" s="138">
        <v>3</v>
      </c>
      <c r="E472" s="139" t="s">
        <v>517</v>
      </c>
      <c r="F472" s="139" t="s">
        <v>752</v>
      </c>
      <c r="G472" s="140">
        <f>JAN!E471</f>
        <v>4</v>
      </c>
      <c r="H472" s="140">
        <f>FEB!E471</f>
        <v>0</v>
      </c>
      <c r="I472" s="140">
        <f>MAR!E471</f>
        <v>0</v>
      </c>
      <c r="J472" s="140">
        <f>APR!E471</f>
        <v>0</v>
      </c>
      <c r="K472" s="140">
        <f>MEI!E471</f>
        <v>1</v>
      </c>
      <c r="L472" s="140">
        <f>JUN!E471</f>
        <v>0</v>
      </c>
      <c r="M472" s="140">
        <f>JUL!E471</f>
        <v>0</v>
      </c>
      <c r="N472" s="140">
        <f>AGS!E471</f>
        <v>0</v>
      </c>
      <c r="O472" s="140">
        <f>SEPT!E471</f>
        <v>0</v>
      </c>
      <c r="P472" s="140">
        <f>OKT!E471</f>
        <v>0</v>
      </c>
      <c r="Q472" s="140">
        <f>NOV!E471</f>
        <v>0</v>
      </c>
      <c r="R472" s="140">
        <f>DES!E471</f>
        <v>0</v>
      </c>
      <c r="S472" s="140">
        <f>JAN!H471</f>
        <v>0</v>
      </c>
      <c r="T472" s="140">
        <f>FEB!H471</f>
        <v>0</v>
      </c>
      <c r="U472" s="140">
        <f>MAR!H471</f>
        <v>0</v>
      </c>
      <c r="V472" s="140">
        <f>APR!H471</f>
        <v>1</v>
      </c>
      <c r="W472" s="140">
        <f>MEI!H471</f>
        <v>1</v>
      </c>
      <c r="X472" s="140">
        <f>JUN!H471</f>
        <v>5</v>
      </c>
      <c r="Y472" s="140">
        <f>JUL!H471</f>
        <v>0</v>
      </c>
      <c r="Z472" s="140">
        <f>AGS!H471</f>
        <v>0</v>
      </c>
      <c r="AA472" s="140">
        <f>SEPT!H471</f>
        <v>3</v>
      </c>
      <c r="AB472" s="140">
        <f>OKT!H471</f>
        <v>3</v>
      </c>
      <c r="AC472" s="140">
        <f>NOV!H471</f>
        <v>2</v>
      </c>
      <c r="AD472" s="140">
        <f>DES!H471</f>
        <v>2</v>
      </c>
      <c r="AE472" s="140">
        <f t="shared" si="0"/>
        <v>5</v>
      </c>
      <c r="AF472" s="140">
        <f t="shared" si="1"/>
        <v>17</v>
      </c>
      <c r="AG472" s="144">
        <f t="shared" si="2"/>
        <v>3.4</v>
      </c>
      <c r="AH472" s="145">
        <f t="shared" si="3"/>
        <v>5</v>
      </c>
      <c r="AI472" s="145">
        <f t="shared" si="4"/>
        <v>7</v>
      </c>
      <c r="AJ472" s="145">
        <f t="shared" si="5"/>
        <v>1.4</v>
      </c>
      <c r="AK472" s="145">
        <f t="shared" si="6"/>
        <v>0</v>
      </c>
      <c r="AL472" s="145">
        <f t="shared" si="7"/>
        <v>10</v>
      </c>
      <c r="AM472" s="145" t="e">
        <f t="shared" si="8"/>
        <v>#DIV/0!</v>
      </c>
    </row>
    <row r="473" spans="1:39" ht="15.75" customHeight="1" x14ac:dyDescent="0.3">
      <c r="A473" s="53">
        <v>471</v>
      </c>
      <c r="B473" s="53"/>
      <c r="C473" s="137" t="s">
        <v>591</v>
      </c>
      <c r="D473" s="138">
        <v>4</v>
      </c>
      <c r="E473" s="139" t="s">
        <v>517</v>
      </c>
      <c r="F473" s="139" t="s">
        <v>753</v>
      </c>
      <c r="G473" s="140">
        <f>JAN!E472</f>
        <v>0</v>
      </c>
      <c r="H473" s="140">
        <f>FEB!E472</f>
        <v>0</v>
      </c>
      <c r="I473" s="140">
        <f>MAR!E472</f>
        <v>0</v>
      </c>
      <c r="J473" s="140">
        <f>APR!E472</f>
        <v>0</v>
      </c>
      <c r="K473" s="140">
        <f>MEI!E472</f>
        <v>0</v>
      </c>
      <c r="L473" s="140">
        <f>JUN!E472</f>
        <v>0</v>
      </c>
      <c r="M473" s="140">
        <f>JUL!E472</f>
        <v>0</v>
      </c>
      <c r="N473" s="140">
        <f>AGS!E472</f>
        <v>0</v>
      </c>
      <c r="O473" s="140">
        <f>SEPT!E472</f>
        <v>0</v>
      </c>
      <c r="P473" s="140">
        <f>OKT!E472</f>
        <v>0</v>
      </c>
      <c r="Q473" s="140">
        <f>NOV!E472</f>
        <v>0</v>
      </c>
      <c r="R473" s="140">
        <f>DES!E472</f>
        <v>0</v>
      </c>
      <c r="S473" s="140">
        <f>JAN!H472</f>
        <v>1</v>
      </c>
      <c r="T473" s="140">
        <f>FEB!H472</f>
        <v>0</v>
      </c>
      <c r="U473" s="140">
        <f>MAR!H472</f>
        <v>1</v>
      </c>
      <c r="V473" s="140">
        <f>APR!H472</f>
        <v>0</v>
      </c>
      <c r="W473" s="140">
        <f>MEI!H472</f>
        <v>0</v>
      </c>
      <c r="X473" s="140">
        <f>JUN!H472</f>
        <v>0</v>
      </c>
      <c r="Y473" s="140">
        <f>JUL!H472</f>
        <v>1</v>
      </c>
      <c r="Z473" s="140">
        <f>AGS!H472</f>
        <v>1</v>
      </c>
      <c r="AA473" s="140">
        <f>SEPT!H472</f>
        <v>0</v>
      </c>
      <c r="AB473" s="140">
        <f>OKT!H472</f>
        <v>0</v>
      </c>
      <c r="AC473" s="140">
        <f>NOV!H472</f>
        <v>0</v>
      </c>
      <c r="AD473" s="140">
        <f>DES!H472</f>
        <v>0</v>
      </c>
      <c r="AE473" s="140">
        <f t="shared" si="0"/>
        <v>0</v>
      </c>
      <c r="AF473" s="140">
        <f t="shared" si="1"/>
        <v>4</v>
      </c>
      <c r="AG473" s="144" t="e">
        <f t="shared" si="2"/>
        <v>#DIV/0!</v>
      </c>
      <c r="AH473" s="145">
        <f t="shared" si="3"/>
        <v>0</v>
      </c>
      <c r="AI473" s="145">
        <f t="shared" si="4"/>
        <v>2</v>
      </c>
      <c r="AJ473" s="145" t="e">
        <f t="shared" si="5"/>
        <v>#DIV/0!</v>
      </c>
      <c r="AK473" s="145">
        <f t="shared" si="6"/>
        <v>0</v>
      </c>
      <c r="AL473" s="145">
        <f t="shared" si="7"/>
        <v>2</v>
      </c>
      <c r="AM473" s="145" t="e">
        <f t="shared" si="8"/>
        <v>#DIV/0!</v>
      </c>
    </row>
    <row r="474" spans="1:39" ht="15.75" customHeight="1" x14ac:dyDescent="0.3">
      <c r="A474" s="53">
        <v>472</v>
      </c>
      <c r="B474" s="53"/>
      <c r="C474" s="137" t="s">
        <v>591</v>
      </c>
      <c r="D474" s="138">
        <v>5</v>
      </c>
      <c r="E474" s="139" t="s">
        <v>517</v>
      </c>
      <c r="F474" s="139" t="s">
        <v>754</v>
      </c>
      <c r="G474" s="140">
        <f>JAN!E473</f>
        <v>0</v>
      </c>
      <c r="H474" s="140">
        <f>FEB!E473</f>
        <v>0</v>
      </c>
      <c r="I474" s="140">
        <f>MAR!E473</f>
        <v>10</v>
      </c>
      <c r="J474" s="140">
        <f>APR!E473</f>
        <v>11</v>
      </c>
      <c r="K474" s="140">
        <f>MEI!E473</f>
        <v>1</v>
      </c>
      <c r="L474" s="140">
        <f>JUN!E473</f>
        <v>1</v>
      </c>
      <c r="M474" s="140">
        <f>JUL!E473</f>
        <v>0</v>
      </c>
      <c r="N474" s="140">
        <f>AGS!E473</f>
        <v>30</v>
      </c>
      <c r="O474" s="140">
        <f>SEPT!E473</f>
        <v>0</v>
      </c>
      <c r="P474" s="140">
        <f>OKT!E473</f>
        <v>3</v>
      </c>
      <c r="Q474" s="140">
        <f>NOV!E473</f>
        <v>1</v>
      </c>
      <c r="R474" s="140">
        <f>DES!E473</f>
        <v>0</v>
      </c>
      <c r="S474" s="140">
        <f>JAN!H473</f>
        <v>3</v>
      </c>
      <c r="T474" s="140">
        <f>FEB!H473</f>
        <v>1</v>
      </c>
      <c r="U474" s="140">
        <f>MAR!H473</f>
        <v>1</v>
      </c>
      <c r="V474" s="140">
        <f>APR!H473</f>
        <v>0</v>
      </c>
      <c r="W474" s="140">
        <f>MEI!H473</f>
        <v>0</v>
      </c>
      <c r="X474" s="140">
        <f>JUN!H473</f>
        <v>1</v>
      </c>
      <c r="Y474" s="140">
        <f>JUL!H473</f>
        <v>1</v>
      </c>
      <c r="Z474" s="140">
        <f>AGS!H473</f>
        <v>0</v>
      </c>
      <c r="AA474" s="140">
        <f>SEPT!H473</f>
        <v>0</v>
      </c>
      <c r="AB474" s="140">
        <f>OKT!H473</f>
        <v>0</v>
      </c>
      <c r="AC474" s="140">
        <f>NOV!H473</f>
        <v>0</v>
      </c>
      <c r="AD474" s="140">
        <f>DES!H473</f>
        <v>0</v>
      </c>
      <c r="AE474" s="140">
        <f t="shared" si="0"/>
        <v>57</v>
      </c>
      <c r="AF474" s="140">
        <f t="shared" si="1"/>
        <v>7</v>
      </c>
      <c r="AG474" s="144">
        <f t="shared" si="2"/>
        <v>0.12280701754385964</v>
      </c>
      <c r="AH474" s="145">
        <f t="shared" si="3"/>
        <v>23</v>
      </c>
      <c r="AI474" s="145">
        <f t="shared" si="4"/>
        <v>6</v>
      </c>
      <c r="AJ474" s="145">
        <f t="shared" si="5"/>
        <v>0.2608695652173913</v>
      </c>
      <c r="AK474" s="145">
        <f t="shared" si="6"/>
        <v>34</v>
      </c>
      <c r="AL474" s="145">
        <f t="shared" si="7"/>
        <v>1</v>
      </c>
      <c r="AM474" s="145">
        <f t="shared" si="8"/>
        <v>2.9411764705882353E-2</v>
      </c>
    </row>
    <row r="475" spans="1:39" ht="15.75" customHeight="1" x14ac:dyDescent="0.3">
      <c r="A475" s="53">
        <v>473</v>
      </c>
      <c r="B475" s="53"/>
      <c r="C475" s="137" t="s">
        <v>591</v>
      </c>
      <c r="D475" s="138">
        <v>6</v>
      </c>
      <c r="E475" s="139" t="s">
        <v>517</v>
      </c>
      <c r="F475" s="139" t="s">
        <v>755</v>
      </c>
      <c r="G475" s="140">
        <f>JAN!E474</f>
        <v>0</v>
      </c>
      <c r="H475" s="140">
        <f>FEB!E474</f>
        <v>0</v>
      </c>
      <c r="I475" s="140">
        <f>MAR!E474</f>
        <v>0</v>
      </c>
      <c r="J475" s="140">
        <f>APR!E474</f>
        <v>0</v>
      </c>
      <c r="K475" s="140">
        <f>MEI!E474</f>
        <v>0</v>
      </c>
      <c r="L475" s="140">
        <f>JUN!E474</f>
        <v>0</v>
      </c>
      <c r="M475" s="140">
        <f>JUL!E474</f>
        <v>0</v>
      </c>
      <c r="N475" s="140">
        <f>AGS!E474</f>
        <v>0</v>
      </c>
      <c r="O475" s="140">
        <f>SEPT!E474</f>
        <v>0</v>
      </c>
      <c r="P475" s="140">
        <f>OKT!E474</f>
        <v>0</v>
      </c>
      <c r="Q475" s="140">
        <f>NOV!E474</f>
        <v>0</v>
      </c>
      <c r="R475" s="140">
        <f>DES!E474</f>
        <v>0</v>
      </c>
      <c r="S475" s="140">
        <f>JAN!H474</f>
        <v>0</v>
      </c>
      <c r="T475" s="140">
        <f>FEB!H474</f>
        <v>0</v>
      </c>
      <c r="U475" s="140">
        <f>MAR!H474</f>
        <v>0</v>
      </c>
      <c r="V475" s="140">
        <f>APR!H474</f>
        <v>0</v>
      </c>
      <c r="W475" s="140">
        <f>MEI!H474</f>
        <v>1</v>
      </c>
      <c r="X475" s="140">
        <f>JUN!H474</f>
        <v>0</v>
      </c>
      <c r="Y475" s="140">
        <f>JUL!H474</f>
        <v>3</v>
      </c>
      <c r="Z475" s="140">
        <f>AGS!H474</f>
        <v>0</v>
      </c>
      <c r="AA475" s="140">
        <f>SEPT!H474</f>
        <v>0</v>
      </c>
      <c r="AB475" s="140">
        <f>OKT!H474</f>
        <v>0</v>
      </c>
      <c r="AC475" s="140">
        <f>NOV!H474</f>
        <v>1</v>
      </c>
      <c r="AD475" s="140">
        <f>DES!H474</f>
        <v>1</v>
      </c>
      <c r="AE475" s="140">
        <f t="shared" si="0"/>
        <v>0</v>
      </c>
      <c r="AF475" s="140">
        <f t="shared" si="1"/>
        <v>6</v>
      </c>
      <c r="AG475" s="144" t="e">
        <f t="shared" si="2"/>
        <v>#DIV/0!</v>
      </c>
      <c r="AH475" s="145">
        <f t="shared" si="3"/>
        <v>0</v>
      </c>
      <c r="AI475" s="145">
        <f t="shared" si="4"/>
        <v>1</v>
      </c>
      <c r="AJ475" s="145" t="e">
        <f t="shared" si="5"/>
        <v>#DIV/0!</v>
      </c>
      <c r="AK475" s="145">
        <f t="shared" si="6"/>
        <v>0</v>
      </c>
      <c r="AL475" s="145">
        <f t="shared" si="7"/>
        <v>5</v>
      </c>
      <c r="AM475" s="145" t="e">
        <f t="shared" si="8"/>
        <v>#DIV/0!</v>
      </c>
    </row>
    <row r="476" spans="1:39" ht="15.75" customHeight="1" x14ac:dyDescent="0.3">
      <c r="A476" s="53">
        <v>474</v>
      </c>
      <c r="B476" s="53"/>
      <c r="C476" s="137" t="s">
        <v>591</v>
      </c>
      <c r="D476" s="138">
        <v>7</v>
      </c>
      <c r="E476" s="139" t="s">
        <v>517</v>
      </c>
      <c r="F476" s="139" t="s">
        <v>756</v>
      </c>
      <c r="G476" s="140">
        <f>JAN!E475</f>
        <v>25</v>
      </c>
      <c r="H476" s="140">
        <f>FEB!E475</f>
        <v>8</v>
      </c>
      <c r="I476" s="140">
        <f>MAR!E475</f>
        <v>5</v>
      </c>
      <c r="J476" s="140">
        <f>APR!E475</f>
        <v>12</v>
      </c>
      <c r="K476" s="140">
        <f>MEI!E475</f>
        <v>20</v>
      </c>
      <c r="L476" s="140">
        <f>JUN!E475</f>
        <v>18</v>
      </c>
      <c r="M476" s="140">
        <f>JUL!E475</f>
        <v>19</v>
      </c>
      <c r="N476" s="140">
        <f>AGS!E475</f>
        <v>2</v>
      </c>
      <c r="O476" s="140">
        <f>SEPT!E475</f>
        <v>3</v>
      </c>
      <c r="P476" s="140">
        <f>OKT!E475</f>
        <v>10</v>
      </c>
      <c r="Q476" s="140">
        <f>NOV!E475</f>
        <v>4</v>
      </c>
      <c r="R476" s="140">
        <f>DES!E475</f>
        <v>33</v>
      </c>
      <c r="S476" s="140">
        <f>JAN!H475</f>
        <v>3</v>
      </c>
      <c r="T476" s="140">
        <f>FEB!H475</f>
        <v>2</v>
      </c>
      <c r="U476" s="140">
        <f>MAR!H475</f>
        <v>1</v>
      </c>
      <c r="V476" s="140">
        <f>APR!H475</f>
        <v>3</v>
      </c>
      <c r="W476" s="140">
        <f>MEI!H475</f>
        <v>4</v>
      </c>
      <c r="X476" s="140">
        <f>JUN!H475</f>
        <v>16</v>
      </c>
      <c r="Y476" s="140">
        <f>JUL!H475</f>
        <v>1</v>
      </c>
      <c r="Z476" s="140">
        <f>AGS!H475</f>
        <v>1</v>
      </c>
      <c r="AA476" s="140">
        <f>SEPT!H475</f>
        <v>0</v>
      </c>
      <c r="AB476" s="140">
        <f>OKT!H475</f>
        <v>2</v>
      </c>
      <c r="AC476" s="140">
        <f>NOV!H475</f>
        <v>1</v>
      </c>
      <c r="AD476" s="140">
        <f>DES!H475</f>
        <v>0</v>
      </c>
      <c r="AE476" s="140">
        <f t="shared" si="0"/>
        <v>159</v>
      </c>
      <c r="AF476" s="140">
        <f t="shared" si="1"/>
        <v>34</v>
      </c>
      <c r="AG476" s="144">
        <f t="shared" si="2"/>
        <v>0.21383647798742139</v>
      </c>
      <c r="AH476" s="145">
        <f t="shared" si="3"/>
        <v>88</v>
      </c>
      <c r="AI476" s="145">
        <f t="shared" si="4"/>
        <v>29</v>
      </c>
      <c r="AJ476" s="145">
        <f t="shared" si="5"/>
        <v>0.32954545454545453</v>
      </c>
      <c r="AK476" s="145">
        <f t="shared" si="6"/>
        <v>71</v>
      </c>
      <c r="AL476" s="145">
        <f t="shared" si="7"/>
        <v>5</v>
      </c>
      <c r="AM476" s="145">
        <f t="shared" si="8"/>
        <v>7.0422535211267609E-2</v>
      </c>
    </row>
    <row r="477" spans="1:39" ht="15.75" customHeight="1" x14ac:dyDescent="0.3">
      <c r="A477" s="53">
        <v>475</v>
      </c>
      <c r="B477" s="53"/>
      <c r="C477" s="137" t="s">
        <v>591</v>
      </c>
      <c r="D477" s="138">
        <v>8</v>
      </c>
      <c r="E477" s="139" t="s">
        <v>517</v>
      </c>
      <c r="F477" s="139" t="s">
        <v>757</v>
      </c>
      <c r="G477" s="140">
        <f>JAN!E476</f>
        <v>0</v>
      </c>
      <c r="H477" s="140">
        <f>FEB!E476</f>
        <v>0</v>
      </c>
      <c r="I477" s="140">
        <f>MAR!E476</f>
        <v>0</v>
      </c>
      <c r="J477" s="140">
        <f>APR!E476</f>
        <v>0</v>
      </c>
      <c r="K477" s="140">
        <f>MEI!E476</f>
        <v>0</v>
      </c>
      <c r="L477" s="140">
        <f>JUN!E476</f>
        <v>0</v>
      </c>
      <c r="M477" s="140">
        <f>JUL!E476</f>
        <v>0</v>
      </c>
      <c r="N477" s="140">
        <f>AGS!E476</f>
        <v>0</v>
      </c>
      <c r="O477" s="140">
        <f>SEPT!E476</f>
        <v>0</v>
      </c>
      <c r="P477" s="140">
        <f>OKT!E476</f>
        <v>0</v>
      </c>
      <c r="Q477" s="140">
        <f>NOV!E476</f>
        <v>0</v>
      </c>
      <c r="R477" s="140">
        <f>DES!E476</f>
        <v>0</v>
      </c>
      <c r="S477" s="140">
        <f>JAN!H476</f>
        <v>1</v>
      </c>
      <c r="T477" s="140">
        <f>FEB!H476</f>
        <v>0</v>
      </c>
      <c r="U477" s="140">
        <f>MAR!H476</f>
        <v>4</v>
      </c>
      <c r="V477" s="140">
        <f>APR!H476</f>
        <v>3</v>
      </c>
      <c r="W477" s="140">
        <f>MEI!H476</f>
        <v>1</v>
      </c>
      <c r="X477" s="140">
        <f>JUN!H476</f>
        <v>0</v>
      </c>
      <c r="Y477" s="140">
        <f>JUL!H476</f>
        <v>1</v>
      </c>
      <c r="Z477" s="140">
        <f>AGS!H476</f>
        <v>1</v>
      </c>
      <c r="AA477" s="140">
        <f>SEPT!H476</f>
        <v>0</v>
      </c>
      <c r="AB477" s="140">
        <f>OKT!H476</f>
        <v>1</v>
      </c>
      <c r="AC477" s="140">
        <f>NOV!H476</f>
        <v>0</v>
      </c>
      <c r="AD477" s="140">
        <f>DES!H476</f>
        <v>0</v>
      </c>
      <c r="AE477" s="140">
        <f t="shared" si="0"/>
        <v>0</v>
      </c>
      <c r="AF477" s="140">
        <f t="shared" si="1"/>
        <v>12</v>
      </c>
      <c r="AG477" s="144" t="e">
        <f t="shared" si="2"/>
        <v>#DIV/0!</v>
      </c>
      <c r="AH477" s="145">
        <f t="shared" si="3"/>
        <v>0</v>
      </c>
      <c r="AI477" s="145">
        <f t="shared" si="4"/>
        <v>9</v>
      </c>
      <c r="AJ477" s="145" t="e">
        <f t="shared" si="5"/>
        <v>#DIV/0!</v>
      </c>
      <c r="AK477" s="145">
        <f t="shared" si="6"/>
        <v>0</v>
      </c>
      <c r="AL477" s="145">
        <f t="shared" si="7"/>
        <v>3</v>
      </c>
      <c r="AM477" s="145" t="e">
        <f t="shared" si="8"/>
        <v>#DIV/0!</v>
      </c>
    </row>
    <row r="478" spans="1:39" ht="15.75" customHeight="1" x14ac:dyDescent="0.3">
      <c r="A478" s="53">
        <v>476</v>
      </c>
      <c r="B478" s="53"/>
      <c r="C478" s="137" t="s">
        <v>591</v>
      </c>
      <c r="D478" s="138">
        <v>9</v>
      </c>
      <c r="E478" s="139" t="s">
        <v>517</v>
      </c>
      <c r="F478" s="139" t="s">
        <v>758</v>
      </c>
      <c r="G478" s="140">
        <f>JAN!E477</f>
        <v>0</v>
      </c>
      <c r="H478" s="140">
        <f>FEB!E477</f>
        <v>0</v>
      </c>
      <c r="I478" s="140">
        <f>MAR!E477</f>
        <v>1</v>
      </c>
      <c r="J478" s="140">
        <f>APR!E477</f>
        <v>0</v>
      </c>
      <c r="K478" s="140">
        <f>MEI!E477</f>
        <v>0</v>
      </c>
      <c r="L478" s="140">
        <f>JUN!E477</f>
        <v>0</v>
      </c>
      <c r="M478" s="140">
        <f>JUL!E477</f>
        <v>0</v>
      </c>
      <c r="N478" s="140">
        <f>AGS!E477</f>
        <v>2</v>
      </c>
      <c r="O478" s="140">
        <f>SEPT!E477</f>
        <v>0</v>
      </c>
      <c r="P478" s="140">
        <f>OKT!E477</f>
        <v>0</v>
      </c>
      <c r="Q478" s="140">
        <f>NOV!E477</f>
        <v>1</v>
      </c>
      <c r="R478" s="140">
        <f>DES!E477</f>
        <v>0</v>
      </c>
      <c r="S478" s="140">
        <f>JAN!H477</f>
        <v>0</v>
      </c>
      <c r="T478" s="140">
        <f>FEB!H477</f>
        <v>1</v>
      </c>
      <c r="U478" s="140">
        <f>MAR!H477</f>
        <v>3</v>
      </c>
      <c r="V478" s="140">
        <f>APR!H477</f>
        <v>0</v>
      </c>
      <c r="W478" s="140">
        <f>MEI!H477</f>
        <v>2</v>
      </c>
      <c r="X478" s="140">
        <f>JUN!H477</f>
        <v>0</v>
      </c>
      <c r="Y478" s="140">
        <f>JUL!H477</f>
        <v>0</v>
      </c>
      <c r="Z478" s="140">
        <f>AGS!H477</f>
        <v>0</v>
      </c>
      <c r="AA478" s="140">
        <f>SEPT!H477</f>
        <v>0</v>
      </c>
      <c r="AB478" s="140">
        <f>OKT!H477</f>
        <v>0</v>
      </c>
      <c r="AC478" s="140">
        <f>NOV!H477</f>
        <v>1</v>
      </c>
      <c r="AD478" s="140">
        <f>DES!H477</f>
        <v>1</v>
      </c>
      <c r="AE478" s="140">
        <f t="shared" si="0"/>
        <v>4</v>
      </c>
      <c r="AF478" s="140">
        <f t="shared" si="1"/>
        <v>8</v>
      </c>
      <c r="AG478" s="144">
        <f t="shared" si="2"/>
        <v>2</v>
      </c>
      <c r="AH478" s="145">
        <f t="shared" si="3"/>
        <v>1</v>
      </c>
      <c r="AI478" s="145">
        <f t="shared" si="4"/>
        <v>6</v>
      </c>
      <c r="AJ478" s="145">
        <f t="shared" si="5"/>
        <v>6</v>
      </c>
      <c r="AK478" s="145">
        <f t="shared" si="6"/>
        <v>3</v>
      </c>
      <c r="AL478" s="145">
        <f t="shared" si="7"/>
        <v>2</v>
      </c>
      <c r="AM478" s="145">
        <f t="shared" si="8"/>
        <v>0.66666666666666663</v>
      </c>
    </row>
    <row r="479" spans="1:39" ht="15.75" customHeight="1" x14ac:dyDescent="0.3">
      <c r="A479" s="53">
        <v>477</v>
      </c>
      <c r="B479" s="53"/>
      <c r="C479" s="137" t="s">
        <v>591</v>
      </c>
      <c r="D479" s="138">
        <v>10</v>
      </c>
      <c r="E479" s="139" t="s">
        <v>517</v>
      </c>
      <c r="F479" s="139" t="s">
        <v>759</v>
      </c>
      <c r="G479" s="140">
        <f>JAN!E478</f>
        <v>61</v>
      </c>
      <c r="H479" s="140">
        <f>FEB!E478</f>
        <v>27</v>
      </c>
      <c r="I479" s="140">
        <f>MAR!E478</f>
        <v>48</v>
      </c>
      <c r="J479" s="140">
        <f>APR!E478</f>
        <v>50</v>
      </c>
      <c r="K479" s="140">
        <f>MEI!E478</f>
        <v>50</v>
      </c>
      <c r="L479" s="140">
        <f>JUN!E478</f>
        <v>47</v>
      </c>
      <c r="M479" s="140">
        <f>JUL!E478</f>
        <v>51</v>
      </c>
      <c r="N479" s="140">
        <f>AGS!E478</f>
        <v>50</v>
      </c>
      <c r="O479" s="140">
        <f>SEPT!E478</f>
        <v>53</v>
      </c>
      <c r="P479" s="140">
        <f>OKT!E478</f>
        <v>46</v>
      </c>
      <c r="Q479" s="140">
        <f>NOV!E478</f>
        <v>49</v>
      </c>
      <c r="R479" s="140">
        <f>DES!E478</f>
        <v>54</v>
      </c>
      <c r="S479" s="140">
        <f>JAN!H478</f>
        <v>0</v>
      </c>
      <c r="T479" s="140">
        <f>FEB!H478</f>
        <v>0</v>
      </c>
      <c r="U479" s="140">
        <f>MAR!H478</f>
        <v>0</v>
      </c>
      <c r="V479" s="140">
        <f>APR!H478</f>
        <v>0</v>
      </c>
      <c r="W479" s="140">
        <f>MEI!H478</f>
        <v>0</v>
      </c>
      <c r="X479" s="140">
        <f>JUN!H478</f>
        <v>47</v>
      </c>
      <c r="Y479" s="140">
        <f>JUL!H478</f>
        <v>0</v>
      </c>
      <c r="Z479" s="140">
        <f>AGS!H478</f>
        <v>0</v>
      </c>
      <c r="AA479" s="140">
        <f>SEPT!H478</f>
        <v>0</v>
      </c>
      <c r="AB479" s="140">
        <f>OKT!H478</f>
        <v>0</v>
      </c>
      <c r="AC479" s="140">
        <f>NOV!H478</f>
        <v>2</v>
      </c>
      <c r="AD479" s="140">
        <f>DES!H478</f>
        <v>0</v>
      </c>
      <c r="AE479" s="140">
        <f t="shared" si="0"/>
        <v>586</v>
      </c>
      <c r="AF479" s="140">
        <f t="shared" si="1"/>
        <v>49</v>
      </c>
      <c r="AG479" s="144">
        <f t="shared" si="2"/>
        <v>8.3617747440273033E-2</v>
      </c>
      <c r="AH479" s="145">
        <f t="shared" si="3"/>
        <v>283</v>
      </c>
      <c r="AI479" s="145">
        <f t="shared" si="4"/>
        <v>47</v>
      </c>
      <c r="AJ479" s="145">
        <f t="shared" si="5"/>
        <v>0.16607773851590105</v>
      </c>
      <c r="AK479" s="145">
        <f t="shared" si="6"/>
        <v>303</v>
      </c>
      <c r="AL479" s="145">
        <f t="shared" si="7"/>
        <v>2</v>
      </c>
      <c r="AM479" s="145">
        <f t="shared" si="8"/>
        <v>6.6006600660066007E-3</v>
      </c>
    </row>
    <row r="480" spans="1:39" ht="15.75" customHeight="1" x14ac:dyDescent="0.3">
      <c r="A480" s="53">
        <v>478</v>
      </c>
      <c r="B480" s="53"/>
      <c r="C480" s="137" t="s">
        <v>591</v>
      </c>
      <c r="D480" s="138">
        <v>11</v>
      </c>
      <c r="E480" s="139" t="s">
        <v>517</v>
      </c>
      <c r="F480" s="139" t="s">
        <v>760</v>
      </c>
      <c r="G480" s="140">
        <f>JAN!E479</f>
        <v>414</v>
      </c>
      <c r="H480" s="140">
        <f>FEB!E479</f>
        <v>397</v>
      </c>
      <c r="I480" s="140">
        <f>MAR!E479</f>
        <v>393</v>
      </c>
      <c r="J480" s="140">
        <f>APR!E479</f>
        <v>402</v>
      </c>
      <c r="K480" s="140">
        <f>MEI!E479</f>
        <v>387</v>
      </c>
      <c r="L480" s="140">
        <f>JUN!E479</f>
        <v>375</v>
      </c>
      <c r="M480" s="140">
        <f>JUL!E479</f>
        <v>432</v>
      </c>
      <c r="N480" s="140">
        <f>AGS!E479</f>
        <v>467</v>
      </c>
      <c r="O480" s="140">
        <f>SEPT!E479</f>
        <v>525</v>
      </c>
      <c r="P480" s="140">
        <f>OKT!E479</f>
        <v>505</v>
      </c>
      <c r="Q480" s="140">
        <f>NOV!E479</f>
        <v>476</v>
      </c>
      <c r="R480" s="140">
        <f>DES!E479</f>
        <v>427</v>
      </c>
      <c r="S480" s="140">
        <f>JAN!H479</f>
        <v>1</v>
      </c>
      <c r="T480" s="140">
        <f>FEB!H479</f>
        <v>3</v>
      </c>
      <c r="U480" s="140">
        <f>MAR!H479</f>
        <v>0</v>
      </c>
      <c r="V480" s="140">
        <f>APR!H479</f>
        <v>3</v>
      </c>
      <c r="W480" s="140">
        <f>MEI!H479</f>
        <v>2</v>
      </c>
      <c r="X480" s="140">
        <f>JUN!H479</f>
        <v>375</v>
      </c>
      <c r="Y480" s="140">
        <f>JUL!H479</f>
        <v>2</v>
      </c>
      <c r="Z480" s="140">
        <f>AGS!H479</f>
        <v>1</v>
      </c>
      <c r="AA480" s="140">
        <f>SEPT!H479</f>
        <v>2</v>
      </c>
      <c r="AB480" s="140">
        <f>OKT!H479</f>
        <v>0</v>
      </c>
      <c r="AC480" s="140">
        <f>NOV!H479</f>
        <v>1</v>
      </c>
      <c r="AD480" s="140">
        <f>DES!H479</f>
        <v>2</v>
      </c>
      <c r="AE480" s="140">
        <f t="shared" si="0"/>
        <v>5200</v>
      </c>
      <c r="AF480" s="140">
        <f t="shared" si="1"/>
        <v>392</v>
      </c>
      <c r="AG480" s="144">
        <f t="shared" si="2"/>
        <v>7.5384615384615383E-2</v>
      </c>
      <c r="AH480" s="145">
        <f t="shared" si="3"/>
        <v>2368</v>
      </c>
      <c r="AI480" s="145">
        <f t="shared" si="4"/>
        <v>384</v>
      </c>
      <c r="AJ480" s="145">
        <f t="shared" si="5"/>
        <v>0.16216216216216217</v>
      </c>
      <c r="AK480" s="145">
        <f t="shared" si="6"/>
        <v>2832</v>
      </c>
      <c r="AL480" s="145">
        <f t="shared" si="7"/>
        <v>8</v>
      </c>
      <c r="AM480" s="145">
        <f t="shared" si="8"/>
        <v>2.8248587570621469E-3</v>
      </c>
    </row>
    <row r="481" spans="1:39" ht="15.75" customHeight="1" x14ac:dyDescent="0.3">
      <c r="A481" s="53">
        <v>479</v>
      </c>
      <c r="B481" s="53"/>
      <c r="C481" s="137" t="s">
        <v>591</v>
      </c>
      <c r="D481" s="138">
        <v>12</v>
      </c>
      <c r="E481" s="139" t="s">
        <v>517</v>
      </c>
      <c r="F481" s="139" t="s">
        <v>761</v>
      </c>
      <c r="G481" s="140">
        <f>JAN!E480</f>
        <v>0</v>
      </c>
      <c r="H481" s="140">
        <f>FEB!E480</f>
        <v>0</v>
      </c>
      <c r="I481" s="140">
        <f>MAR!E480</f>
        <v>0</v>
      </c>
      <c r="J481" s="140">
        <f>APR!E480</f>
        <v>0</v>
      </c>
      <c r="K481" s="140">
        <f>MEI!E480</f>
        <v>1</v>
      </c>
      <c r="L481" s="140">
        <f>JUN!E480</f>
        <v>0</v>
      </c>
      <c r="M481" s="140">
        <f>JUL!E480</f>
        <v>0</v>
      </c>
      <c r="N481" s="140">
        <f>AGS!E480</f>
        <v>0</v>
      </c>
      <c r="O481" s="140">
        <f>SEPT!E480</f>
        <v>0</v>
      </c>
      <c r="P481" s="140">
        <f>OKT!E480</f>
        <v>0</v>
      </c>
      <c r="Q481" s="140">
        <f>NOV!E480</f>
        <v>0</v>
      </c>
      <c r="R481" s="140">
        <f>DES!E480</f>
        <v>0</v>
      </c>
      <c r="S481" s="140">
        <f>JAN!H480</f>
        <v>5</v>
      </c>
      <c r="T481" s="140">
        <f>FEB!H480</f>
        <v>1</v>
      </c>
      <c r="U481" s="140">
        <f>MAR!H480</f>
        <v>2</v>
      </c>
      <c r="V481" s="140">
        <f>APR!H480</f>
        <v>1</v>
      </c>
      <c r="W481" s="140">
        <f>MEI!H480</f>
        <v>3</v>
      </c>
      <c r="X481" s="140">
        <f>JUN!H480</f>
        <v>0</v>
      </c>
      <c r="Y481" s="140">
        <f>JUL!H480</f>
        <v>2</v>
      </c>
      <c r="Z481" s="140">
        <f>AGS!H480</f>
        <v>1</v>
      </c>
      <c r="AA481" s="140">
        <f>SEPT!H480</f>
        <v>1</v>
      </c>
      <c r="AB481" s="140">
        <f>OKT!H480</f>
        <v>1</v>
      </c>
      <c r="AC481" s="140">
        <f>NOV!H480</f>
        <v>4</v>
      </c>
      <c r="AD481" s="140">
        <f>DES!H480</f>
        <v>5</v>
      </c>
      <c r="AE481" s="140">
        <f t="shared" si="0"/>
        <v>1</v>
      </c>
      <c r="AF481" s="140">
        <f t="shared" si="1"/>
        <v>26</v>
      </c>
      <c r="AG481" s="144">
        <f t="shared" si="2"/>
        <v>26</v>
      </c>
      <c r="AH481" s="145">
        <f t="shared" si="3"/>
        <v>1</v>
      </c>
      <c r="AI481" s="145">
        <f t="shared" si="4"/>
        <v>12</v>
      </c>
      <c r="AJ481" s="145">
        <f t="shared" si="5"/>
        <v>12</v>
      </c>
      <c r="AK481" s="145">
        <f t="shared" si="6"/>
        <v>0</v>
      </c>
      <c r="AL481" s="145">
        <f t="shared" si="7"/>
        <v>14</v>
      </c>
      <c r="AM481" s="145" t="e">
        <f t="shared" si="8"/>
        <v>#DIV/0!</v>
      </c>
    </row>
    <row r="482" spans="1:39" ht="15.75" customHeight="1" x14ac:dyDescent="0.3">
      <c r="A482" s="53">
        <v>480</v>
      </c>
      <c r="B482" s="53"/>
      <c r="C482" s="137" t="s">
        <v>591</v>
      </c>
      <c r="D482" s="138">
        <v>13</v>
      </c>
      <c r="E482" s="139" t="s">
        <v>517</v>
      </c>
      <c r="F482" s="139" t="s">
        <v>762</v>
      </c>
      <c r="G482" s="140">
        <f>JAN!E481</f>
        <v>0</v>
      </c>
      <c r="H482" s="140">
        <f>FEB!E481</f>
        <v>0</v>
      </c>
      <c r="I482" s="140">
        <f>MAR!E481</f>
        <v>0</v>
      </c>
      <c r="J482" s="140">
        <f>APR!E481</f>
        <v>0</v>
      </c>
      <c r="K482" s="140">
        <f>MEI!E481</f>
        <v>0</v>
      </c>
      <c r="L482" s="140">
        <f>JUN!E481</f>
        <v>0</v>
      </c>
      <c r="M482" s="140">
        <f>JUL!E481</f>
        <v>0</v>
      </c>
      <c r="N482" s="140">
        <f>AGS!E481</f>
        <v>0</v>
      </c>
      <c r="O482" s="140">
        <f>SEPT!E481</f>
        <v>0</v>
      </c>
      <c r="P482" s="140">
        <f>OKT!E481</f>
        <v>0</v>
      </c>
      <c r="Q482" s="140">
        <f>NOV!E481</f>
        <v>0</v>
      </c>
      <c r="R482" s="140">
        <f>DES!E481</f>
        <v>0</v>
      </c>
      <c r="S482" s="140">
        <f>JAN!H481</f>
        <v>0</v>
      </c>
      <c r="T482" s="140">
        <f>FEB!H481</f>
        <v>0</v>
      </c>
      <c r="U482" s="140">
        <f>MAR!H481</f>
        <v>0</v>
      </c>
      <c r="V482" s="140">
        <f>APR!H481</f>
        <v>0</v>
      </c>
      <c r="W482" s="140">
        <f>MEI!H481</f>
        <v>0</v>
      </c>
      <c r="X482" s="140">
        <f>JUN!H481</f>
        <v>0</v>
      </c>
      <c r="Y482" s="140">
        <f>JUL!H481</f>
        <v>0</v>
      </c>
      <c r="Z482" s="140">
        <f>AGS!H481</f>
        <v>0</v>
      </c>
      <c r="AA482" s="140">
        <f>SEPT!H481</f>
        <v>0</v>
      </c>
      <c r="AB482" s="140">
        <f>OKT!H481</f>
        <v>0</v>
      </c>
      <c r="AC482" s="140">
        <f>NOV!H481</f>
        <v>0</v>
      </c>
      <c r="AD482" s="140">
        <f>DES!H481</f>
        <v>2</v>
      </c>
      <c r="AE482" s="140">
        <f t="shared" si="0"/>
        <v>0</v>
      </c>
      <c r="AF482" s="140">
        <f t="shared" si="1"/>
        <v>2</v>
      </c>
      <c r="AG482" s="144" t="e">
        <f t="shared" si="2"/>
        <v>#DIV/0!</v>
      </c>
      <c r="AH482" s="145">
        <f t="shared" si="3"/>
        <v>0</v>
      </c>
      <c r="AI482" s="145">
        <f t="shared" si="4"/>
        <v>0</v>
      </c>
      <c r="AJ482" s="145" t="e">
        <f t="shared" si="5"/>
        <v>#DIV/0!</v>
      </c>
      <c r="AK482" s="145">
        <f t="shared" si="6"/>
        <v>0</v>
      </c>
      <c r="AL482" s="145">
        <f t="shared" si="7"/>
        <v>2</v>
      </c>
      <c r="AM482" s="145" t="e">
        <f t="shared" si="8"/>
        <v>#DIV/0!</v>
      </c>
    </row>
    <row r="483" spans="1:39" ht="15.75" customHeight="1" x14ac:dyDescent="0.3">
      <c r="A483" s="53">
        <v>481</v>
      </c>
      <c r="B483" s="53"/>
      <c r="C483" s="137" t="s">
        <v>591</v>
      </c>
      <c r="D483" s="138">
        <v>14</v>
      </c>
      <c r="E483" s="139" t="s">
        <v>517</v>
      </c>
      <c r="F483" s="139" t="s">
        <v>763</v>
      </c>
      <c r="G483" s="140">
        <f>JAN!E482</f>
        <v>0</v>
      </c>
      <c r="H483" s="140">
        <f>FEB!E482</f>
        <v>0</v>
      </c>
      <c r="I483" s="140">
        <f>MAR!E482</f>
        <v>0</v>
      </c>
      <c r="J483" s="140">
        <f>APR!E482</f>
        <v>0</v>
      </c>
      <c r="K483" s="140">
        <f>MEI!E482</f>
        <v>0</v>
      </c>
      <c r="L483" s="140">
        <f>JUN!E482</f>
        <v>0</v>
      </c>
      <c r="M483" s="140">
        <f>JUL!E482</f>
        <v>0</v>
      </c>
      <c r="N483" s="140">
        <f>AGS!E482</f>
        <v>0</v>
      </c>
      <c r="O483" s="140">
        <f>SEPT!E482</f>
        <v>0</v>
      </c>
      <c r="P483" s="140">
        <f>OKT!E482</f>
        <v>1</v>
      </c>
      <c r="Q483" s="140">
        <f>NOV!E482</f>
        <v>0</v>
      </c>
      <c r="R483" s="140">
        <f>DES!E482</f>
        <v>0</v>
      </c>
      <c r="S483" s="140">
        <f>JAN!H482</f>
        <v>13</v>
      </c>
      <c r="T483" s="140">
        <f>FEB!H482</f>
        <v>7</v>
      </c>
      <c r="U483" s="140">
        <f>MAR!H482</f>
        <v>3</v>
      </c>
      <c r="V483" s="140">
        <f>APR!H482</f>
        <v>4</v>
      </c>
      <c r="W483" s="140">
        <f>MEI!H482</f>
        <v>6</v>
      </c>
      <c r="X483" s="140">
        <f>JUN!H482</f>
        <v>0</v>
      </c>
      <c r="Y483" s="140">
        <f>JUL!H482</f>
        <v>4</v>
      </c>
      <c r="Z483" s="140">
        <f>AGS!H482</f>
        <v>2</v>
      </c>
      <c r="AA483" s="140">
        <f>SEPT!H482</f>
        <v>5</v>
      </c>
      <c r="AB483" s="140">
        <f>OKT!H482</f>
        <v>7</v>
      </c>
      <c r="AC483" s="140">
        <f>NOV!H482</f>
        <v>3</v>
      </c>
      <c r="AD483" s="140">
        <f>DES!H482</f>
        <v>3</v>
      </c>
      <c r="AE483" s="140">
        <f t="shared" si="0"/>
        <v>1</v>
      </c>
      <c r="AF483" s="140">
        <f t="shared" si="1"/>
        <v>57</v>
      </c>
      <c r="AG483" s="144">
        <f t="shared" si="2"/>
        <v>57</v>
      </c>
      <c r="AH483" s="145">
        <f t="shared" si="3"/>
        <v>0</v>
      </c>
      <c r="AI483" s="145">
        <f t="shared" si="4"/>
        <v>33</v>
      </c>
      <c r="AJ483" s="145" t="e">
        <f t="shared" si="5"/>
        <v>#DIV/0!</v>
      </c>
      <c r="AK483" s="145">
        <f t="shared" si="6"/>
        <v>1</v>
      </c>
      <c r="AL483" s="145">
        <f t="shared" si="7"/>
        <v>24</v>
      </c>
      <c r="AM483" s="145">
        <f t="shared" si="8"/>
        <v>24</v>
      </c>
    </row>
    <row r="484" spans="1:39" ht="15.75" customHeight="1" x14ac:dyDescent="0.3">
      <c r="A484" s="53">
        <v>482</v>
      </c>
      <c r="B484" s="53"/>
      <c r="C484" s="137" t="s">
        <v>591</v>
      </c>
      <c r="D484" s="138">
        <v>15</v>
      </c>
      <c r="E484" s="139" t="s">
        <v>517</v>
      </c>
      <c r="F484" s="139" t="s">
        <v>764</v>
      </c>
      <c r="G484" s="140">
        <f>JAN!E483</f>
        <v>0</v>
      </c>
      <c r="H484" s="140">
        <f>FEB!E483</f>
        <v>0</v>
      </c>
      <c r="I484" s="140">
        <f>MAR!E483</f>
        <v>0</v>
      </c>
      <c r="J484" s="140">
        <f>APR!E483</f>
        <v>0</v>
      </c>
      <c r="K484" s="140">
        <f>MEI!E483</f>
        <v>0</v>
      </c>
      <c r="L484" s="140">
        <f>JUN!E483</f>
        <v>0</v>
      </c>
      <c r="M484" s="140">
        <f>JUL!E483</f>
        <v>0</v>
      </c>
      <c r="N484" s="140">
        <f>AGS!E483</f>
        <v>0</v>
      </c>
      <c r="O484" s="140">
        <f>SEPT!E483</f>
        <v>0</v>
      </c>
      <c r="P484" s="140">
        <f>OKT!E483</f>
        <v>0</v>
      </c>
      <c r="Q484" s="140">
        <f>NOV!E483</f>
        <v>0</v>
      </c>
      <c r="R484" s="140">
        <f>DES!E483</f>
        <v>0</v>
      </c>
      <c r="S484" s="140">
        <f>JAN!H483</f>
        <v>0</v>
      </c>
      <c r="T484" s="140">
        <f>FEB!H483</f>
        <v>0</v>
      </c>
      <c r="U484" s="140">
        <f>MAR!H483</f>
        <v>0</v>
      </c>
      <c r="V484" s="140">
        <f>APR!H483</f>
        <v>2</v>
      </c>
      <c r="W484" s="140">
        <f>MEI!H483</f>
        <v>0</v>
      </c>
      <c r="X484" s="140">
        <f>JUN!H483</f>
        <v>0</v>
      </c>
      <c r="Y484" s="140">
        <f>JUL!H483</f>
        <v>1</v>
      </c>
      <c r="Z484" s="140">
        <f>AGS!H483</f>
        <v>1</v>
      </c>
      <c r="AA484" s="140">
        <f>SEPT!H483</f>
        <v>0</v>
      </c>
      <c r="AB484" s="140">
        <f>OKT!H483</f>
        <v>0</v>
      </c>
      <c r="AC484" s="140">
        <f>NOV!H483</f>
        <v>0</v>
      </c>
      <c r="AD484" s="140">
        <f>DES!H483</f>
        <v>0</v>
      </c>
      <c r="AE484" s="140">
        <f t="shared" si="0"/>
        <v>0</v>
      </c>
      <c r="AF484" s="140">
        <f t="shared" si="1"/>
        <v>4</v>
      </c>
      <c r="AG484" s="144" t="e">
        <f t="shared" si="2"/>
        <v>#DIV/0!</v>
      </c>
      <c r="AH484" s="145">
        <f t="shared" si="3"/>
        <v>0</v>
      </c>
      <c r="AI484" s="145">
        <f t="shared" si="4"/>
        <v>2</v>
      </c>
      <c r="AJ484" s="145" t="e">
        <f t="shared" si="5"/>
        <v>#DIV/0!</v>
      </c>
      <c r="AK484" s="145">
        <f t="shared" si="6"/>
        <v>0</v>
      </c>
      <c r="AL484" s="145">
        <f t="shared" si="7"/>
        <v>2</v>
      </c>
      <c r="AM484" s="145" t="e">
        <f t="shared" si="8"/>
        <v>#DIV/0!</v>
      </c>
    </row>
    <row r="485" spans="1:39" ht="15.75" customHeight="1" x14ac:dyDescent="0.3">
      <c r="A485" s="53">
        <v>483</v>
      </c>
      <c r="B485" s="53"/>
      <c r="C485" s="137" t="s">
        <v>591</v>
      </c>
      <c r="D485" s="138">
        <v>16</v>
      </c>
      <c r="E485" s="139" t="s">
        <v>517</v>
      </c>
      <c r="F485" s="139" t="s">
        <v>765</v>
      </c>
      <c r="G485" s="140">
        <f>JAN!E484</f>
        <v>5</v>
      </c>
      <c r="H485" s="140">
        <f>FEB!E484</f>
        <v>0</v>
      </c>
      <c r="I485" s="140">
        <f>MAR!E484</f>
        <v>0</v>
      </c>
      <c r="J485" s="140">
        <f>APR!E484</f>
        <v>1</v>
      </c>
      <c r="K485" s="140">
        <f>MEI!E484</f>
        <v>0</v>
      </c>
      <c r="L485" s="140">
        <f>JUN!E484</f>
        <v>0</v>
      </c>
      <c r="M485" s="140">
        <f>JUL!E484</f>
        <v>0</v>
      </c>
      <c r="N485" s="140">
        <f>AGS!E484</f>
        <v>0</v>
      </c>
      <c r="O485" s="140">
        <f>SEPT!E484</f>
        <v>0</v>
      </c>
      <c r="P485" s="140">
        <f>OKT!E484</f>
        <v>0</v>
      </c>
      <c r="Q485" s="140">
        <f>NOV!E484</f>
        <v>0</v>
      </c>
      <c r="R485" s="140">
        <f>DES!E484</f>
        <v>0</v>
      </c>
      <c r="S485" s="140">
        <f>JAN!H484</f>
        <v>2</v>
      </c>
      <c r="T485" s="140">
        <f>FEB!H484</f>
        <v>1</v>
      </c>
      <c r="U485" s="140">
        <f>MAR!H484</f>
        <v>2</v>
      </c>
      <c r="V485" s="140">
        <f>APR!H484</f>
        <v>1</v>
      </c>
      <c r="W485" s="140">
        <f>MEI!H484</f>
        <v>1</v>
      </c>
      <c r="X485" s="140">
        <f>JUN!H484</f>
        <v>2</v>
      </c>
      <c r="Y485" s="140">
        <f>JUL!H484</f>
        <v>2</v>
      </c>
      <c r="Z485" s="140">
        <f>AGS!H484</f>
        <v>0</v>
      </c>
      <c r="AA485" s="140">
        <f>SEPT!H484</f>
        <v>2</v>
      </c>
      <c r="AB485" s="140">
        <f>OKT!H484</f>
        <v>0</v>
      </c>
      <c r="AC485" s="140">
        <f>NOV!H484</f>
        <v>2</v>
      </c>
      <c r="AD485" s="140">
        <f>DES!H484</f>
        <v>0</v>
      </c>
      <c r="AE485" s="140">
        <f t="shared" si="0"/>
        <v>6</v>
      </c>
      <c r="AF485" s="140">
        <f t="shared" si="1"/>
        <v>15</v>
      </c>
      <c r="AG485" s="144">
        <f t="shared" si="2"/>
        <v>2.5</v>
      </c>
      <c r="AH485" s="145">
        <f t="shared" si="3"/>
        <v>6</v>
      </c>
      <c r="AI485" s="145">
        <f t="shared" si="4"/>
        <v>9</v>
      </c>
      <c r="AJ485" s="145">
        <f t="shared" si="5"/>
        <v>1.5</v>
      </c>
      <c r="AK485" s="145">
        <f t="shared" si="6"/>
        <v>0</v>
      </c>
      <c r="AL485" s="145">
        <f t="shared" si="7"/>
        <v>6</v>
      </c>
      <c r="AM485" s="145" t="e">
        <f t="shared" si="8"/>
        <v>#DIV/0!</v>
      </c>
    </row>
    <row r="486" spans="1:39" ht="15.75" customHeight="1" x14ac:dyDescent="0.3">
      <c r="A486" s="53">
        <v>484</v>
      </c>
      <c r="B486" s="53"/>
      <c r="C486" s="137" t="s">
        <v>591</v>
      </c>
      <c r="D486" s="138">
        <v>17</v>
      </c>
      <c r="E486" s="139" t="s">
        <v>517</v>
      </c>
      <c r="F486" s="139" t="s">
        <v>766</v>
      </c>
      <c r="G486" s="140">
        <f>JAN!E485</f>
        <v>0</v>
      </c>
      <c r="H486" s="140">
        <f>FEB!E485</f>
        <v>0</v>
      </c>
      <c r="I486" s="140">
        <f>MAR!E485</f>
        <v>0</v>
      </c>
      <c r="J486" s="140">
        <f>APR!E485</f>
        <v>0</v>
      </c>
      <c r="K486" s="140">
        <f>MEI!E485</f>
        <v>0</v>
      </c>
      <c r="L486" s="140">
        <f>JUN!E485</f>
        <v>0</v>
      </c>
      <c r="M486" s="140">
        <f>JUL!E485</f>
        <v>0</v>
      </c>
      <c r="N486" s="140">
        <f>AGS!E485</f>
        <v>0</v>
      </c>
      <c r="O486" s="140">
        <f>SEPT!E485</f>
        <v>0</v>
      </c>
      <c r="P486" s="140">
        <f>OKT!E485</f>
        <v>0</v>
      </c>
      <c r="Q486" s="140">
        <f>NOV!E485</f>
        <v>0</v>
      </c>
      <c r="R486" s="140">
        <f>DES!E485</f>
        <v>0</v>
      </c>
      <c r="S486" s="140">
        <f>JAN!H485</f>
        <v>0</v>
      </c>
      <c r="T486" s="140">
        <f>FEB!H485</f>
        <v>0</v>
      </c>
      <c r="U486" s="140">
        <f>MAR!H485</f>
        <v>0</v>
      </c>
      <c r="V486" s="140">
        <f>APR!H485</f>
        <v>0</v>
      </c>
      <c r="W486" s="140">
        <f>MEI!H485</f>
        <v>0</v>
      </c>
      <c r="X486" s="140">
        <f>JUN!H485</f>
        <v>0</v>
      </c>
      <c r="Y486" s="140">
        <f>JUL!H485</f>
        <v>0</v>
      </c>
      <c r="Z486" s="140">
        <f>AGS!H485</f>
        <v>0</v>
      </c>
      <c r="AA486" s="140">
        <f>SEPT!H485</f>
        <v>0</v>
      </c>
      <c r="AB486" s="140">
        <f>OKT!H485</f>
        <v>0</v>
      </c>
      <c r="AC486" s="140">
        <f>NOV!H485</f>
        <v>0</v>
      </c>
      <c r="AD486" s="140">
        <f>DES!H485</f>
        <v>0</v>
      </c>
      <c r="AE486" s="140">
        <f t="shared" si="0"/>
        <v>0</v>
      </c>
      <c r="AF486" s="140">
        <f t="shared" si="1"/>
        <v>0</v>
      </c>
      <c r="AG486" s="144" t="e">
        <f t="shared" si="2"/>
        <v>#DIV/0!</v>
      </c>
      <c r="AH486" s="145">
        <f t="shared" si="3"/>
        <v>0</v>
      </c>
      <c r="AI486" s="145">
        <f t="shared" si="4"/>
        <v>0</v>
      </c>
      <c r="AJ486" s="145" t="e">
        <f t="shared" si="5"/>
        <v>#DIV/0!</v>
      </c>
      <c r="AK486" s="145">
        <f t="shared" si="6"/>
        <v>0</v>
      </c>
      <c r="AL486" s="145">
        <f t="shared" si="7"/>
        <v>0</v>
      </c>
      <c r="AM486" s="145" t="e">
        <f t="shared" si="8"/>
        <v>#DIV/0!</v>
      </c>
    </row>
    <row r="487" spans="1:39" ht="15.75" customHeight="1" x14ac:dyDescent="0.3">
      <c r="A487" s="53">
        <v>485</v>
      </c>
      <c r="B487" s="53"/>
      <c r="C487" s="137" t="s">
        <v>591</v>
      </c>
      <c r="D487" s="138">
        <v>18</v>
      </c>
      <c r="E487" s="139" t="s">
        <v>517</v>
      </c>
      <c r="F487" s="139" t="s">
        <v>767</v>
      </c>
      <c r="G487" s="140">
        <f>JAN!E486</f>
        <v>2</v>
      </c>
      <c r="H487" s="140">
        <f>FEB!E486</f>
        <v>1</v>
      </c>
      <c r="I487" s="140">
        <f>MAR!E486</f>
        <v>1</v>
      </c>
      <c r="J487" s="140">
        <f>APR!E486</f>
        <v>0</v>
      </c>
      <c r="K487" s="140">
        <f>MEI!E486</f>
        <v>0</v>
      </c>
      <c r="L487" s="140">
        <f>JUN!E486</f>
        <v>0</v>
      </c>
      <c r="M487" s="140">
        <f>JUL!E486</f>
        <v>1</v>
      </c>
      <c r="N487" s="140">
        <f>AGS!E486</f>
        <v>2</v>
      </c>
      <c r="O487" s="140">
        <f>SEPT!E486</f>
        <v>0</v>
      </c>
      <c r="P487" s="140">
        <f>OKT!E486</f>
        <v>1</v>
      </c>
      <c r="Q487" s="140">
        <f>NOV!E486</f>
        <v>1</v>
      </c>
      <c r="R487" s="140">
        <f>DES!E486</f>
        <v>0</v>
      </c>
      <c r="S487" s="140">
        <f>JAN!H486</f>
        <v>2</v>
      </c>
      <c r="T487" s="140">
        <f>FEB!H486</f>
        <v>6</v>
      </c>
      <c r="U487" s="140">
        <f>MAR!H486</f>
        <v>2</v>
      </c>
      <c r="V487" s="140">
        <f>APR!H486</f>
        <v>3</v>
      </c>
      <c r="W487" s="140">
        <f>MEI!H486</f>
        <v>3</v>
      </c>
      <c r="X487" s="140">
        <f>JUN!H486</f>
        <v>0</v>
      </c>
      <c r="Y487" s="140">
        <f>JUL!H486</f>
        <v>1</v>
      </c>
      <c r="Z487" s="140">
        <f>AGS!H486</f>
        <v>1</v>
      </c>
      <c r="AA487" s="140">
        <f>SEPT!H486</f>
        <v>1</v>
      </c>
      <c r="AB487" s="140">
        <f>OKT!H486</f>
        <v>4</v>
      </c>
      <c r="AC487" s="140">
        <f>NOV!H486</f>
        <v>3</v>
      </c>
      <c r="AD487" s="140">
        <f>DES!H486</f>
        <v>1</v>
      </c>
      <c r="AE487" s="140">
        <f t="shared" si="0"/>
        <v>9</v>
      </c>
      <c r="AF487" s="140">
        <f t="shared" si="1"/>
        <v>27</v>
      </c>
      <c r="AG487" s="144">
        <f t="shared" si="2"/>
        <v>3</v>
      </c>
      <c r="AH487" s="145">
        <f t="shared" si="3"/>
        <v>4</v>
      </c>
      <c r="AI487" s="145">
        <f t="shared" si="4"/>
        <v>16</v>
      </c>
      <c r="AJ487" s="145">
        <f t="shared" si="5"/>
        <v>4</v>
      </c>
      <c r="AK487" s="145">
        <f t="shared" si="6"/>
        <v>5</v>
      </c>
      <c r="AL487" s="145">
        <f t="shared" si="7"/>
        <v>11</v>
      </c>
      <c r="AM487" s="145">
        <f t="shared" si="8"/>
        <v>2.2000000000000002</v>
      </c>
    </row>
    <row r="488" spans="1:39" ht="15.75" customHeight="1" x14ac:dyDescent="0.3">
      <c r="A488" s="53">
        <v>486</v>
      </c>
      <c r="B488" s="53"/>
      <c r="C488" s="137" t="s">
        <v>591</v>
      </c>
      <c r="D488" s="138">
        <v>19</v>
      </c>
      <c r="E488" s="139" t="s">
        <v>517</v>
      </c>
      <c r="F488" s="139" t="s">
        <v>768</v>
      </c>
      <c r="G488" s="140">
        <f>JAN!E487</f>
        <v>728</v>
      </c>
      <c r="H488" s="140">
        <f>FEB!E487</f>
        <v>593</v>
      </c>
      <c r="I488" s="140">
        <f>MAR!E487</f>
        <v>592</v>
      </c>
      <c r="J488" s="140">
        <f>APR!E487</f>
        <v>626</v>
      </c>
      <c r="K488" s="140">
        <f>MEI!E487</f>
        <v>700</v>
      </c>
      <c r="L488" s="140">
        <f>JUN!E487</f>
        <v>425</v>
      </c>
      <c r="M488" s="140">
        <f>JUL!E487</f>
        <v>669</v>
      </c>
      <c r="N488" s="140">
        <f>AGS!E487</f>
        <v>630</v>
      </c>
      <c r="O488" s="140">
        <f>SEPT!E487</f>
        <v>629</v>
      </c>
      <c r="P488" s="140">
        <f>OKT!E487</f>
        <v>756</v>
      </c>
      <c r="Q488" s="140">
        <f>NOV!E487</f>
        <v>662</v>
      </c>
      <c r="R488" s="140">
        <f>DES!E487</f>
        <v>656</v>
      </c>
      <c r="S488" s="140">
        <f>JAN!H487</f>
        <v>1</v>
      </c>
      <c r="T488" s="140">
        <f>FEB!H487</f>
        <v>0</v>
      </c>
      <c r="U488" s="140">
        <f>MAR!H487</f>
        <v>0</v>
      </c>
      <c r="V488" s="140">
        <f>APR!H487</f>
        <v>0</v>
      </c>
      <c r="W488" s="140">
        <f>MEI!H487</f>
        <v>0</v>
      </c>
      <c r="X488" s="140">
        <f>JUN!H487</f>
        <v>424</v>
      </c>
      <c r="Y488" s="140">
        <f>JUL!H487</f>
        <v>0</v>
      </c>
      <c r="Z488" s="140">
        <f>AGS!H487</f>
        <v>0</v>
      </c>
      <c r="AA488" s="140">
        <f>SEPT!H487</f>
        <v>0</v>
      </c>
      <c r="AB488" s="140">
        <f>OKT!H487</f>
        <v>0</v>
      </c>
      <c r="AC488" s="140">
        <f>NOV!H487</f>
        <v>0</v>
      </c>
      <c r="AD488" s="140">
        <f>DES!H487</f>
        <v>0</v>
      </c>
      <c r="AE488" s="140">
        <f t="shared" si="0"/>
        <v>7666</v>
      </c>
      <c r="AF488" s="140">
        <f t="shared" si="1"/>
        <v>425</v>
      </c>
      <c r="AG488" s="144">
        <f t="shared" si="2"/>
        <v>5.543960344377772E-2</v>
      </c>
      <c r="AH488" s="145">
        <f t="shared" si="3"/>
        <v>3664</v>
      </c>
      <c r="AI488" s="145">
        <f t="shared" si="4"/>
        <v>425</v>
      </c>
      <c r="AJ488" s="145">
        <f t="shared" si="5"/>
        <v>0.11599344978165939</v>
      </c>
      <c r="AK488" s="145">
        <f t="shared" si="6"/>
        <v>4002</v>
      </c>
      <c r="AL488" s="145">
        <f t="shared" si="7"/>
        <v>0</v>
      </c>
      <c r="AM488" s="145">
        <f t="shared" si="8"/>
        <v>0</v>
      </c>
    </row>
    <row r="489" spans="1:39" ht="15.75" customHeight="1" x14ac:dyDescent="0.3">
      <c r="A489" s="53">
        <v>487</v>
      </c>
      <c r="B489" s="53"/>
      <c r="C489" s="137" t="s">
        <v>591</v>
      </c>
      <c r="D489" s="138">
        <v>20</v>
      </c>
      <c r="E489" s="139" t="s">
        <v>517</v>
      </c>
      <c r="F489" s="139" t="s">
        <v>769</v>
      </c>
      <c r="G489" s="140">
        <f>JAN!E488</f>
        <v>0</v>
      </c>
      <c r="H489" s="140">
        <f>FEB!E488</f>
        <v>0</v>
      </c>
      <c r="I489" s="140">
        <f>MAR!E488</f>
        <v>0</v>
      </c>
      <c r="J489" s="140">
        <f>APR!E488</f>
        <v>0</v>
      </c>
      <c r="K489" s="140">
        <f>MEI!E488</f>
        <v>0</v>
      </c>
      <c r="L489" s="140">
        <f>JUN!E488</f>
        <v>0</v>
      </c>
      <c r="M489" s="140">
        <f>JUL!E488</f>
        <v>0</v>
      </c>
      <c r="N489" s="140">
        <f>AGS!E488</f>
        <v>0</v>
      </c>
      <c r="O489" s="140">
        <f>SEPT!E488</f>
        <v>0</v>
      </c>
      <c r="P489" s="140">
        <f>OKT!E488</f>
        <v>0</v>
      </c>
      <c r="Q489" s="140">
        <f>NOV!E488</f>
        <v>0</v>
      </c>
      <c r="R489" s="140">
        <f>DES!E488</f>
        <v>0</v>
      </c>
      <c r="S489" s="140">
        <f>JAN!H488</f>
        <v>0</v>
      </c>
      <c r="T489" s="140">
        <f>FEB!H488</f>
        <v>0</v>
      </c>
      <c r="U489" s="140">
        <f>MAR!H488</f>
        <v>0</v>
      </c>
      <c r="V489" s="140">
        <f>APR!H488</f>
        <v>0</v>
      </c>
      <c r="W489" s="140">
        <f>MEI!H488</f>
        <v>0</v>
      </c>
      <c r="X489" s="140">
        <f>JUN!H488</f>
        <v>0</v>
      </c>
      <c r="Y489" s="140">
        <f>JUL!H488</f>
        <v>0</v>
      </c>
      <c r="Z489" s="140">
        <f>AGS!H488</f>
        <v>0</v>
      </c>
      <c r="AA489" s="140">
        <f>SEPT!H488</f>
        <v>0</v>
      </c>
      <c r="AB489" s="140">
        <f>OKT!H488</f>
        <v>1</v>
      </c>
      <c r="AC489" s="140">
        <f>NOV!H488</f>
        <v>0</v>
      </c>
      <c r="AD489" s="140">
        <f>DES!H488</f>
        <v>0</v>
      </c>
      <c r="AE489" s="140">
        <f t="shared" si="0"/>
        <v>0</v>
      </c>
      <c r="AF489" s="140">
        <f t="shared" si="1"/>
        <v>1</v>
      </c>
      <c r="AG489" s="144" t="e">
        <f t="shared" si="2"/>
        <v>#DIV/0!</v>
      </c>
      <c r="AH489" s="145">
        <f t="shared" si="3"/>
        <v>0</v>
      </c>
      <c r="AI489" s="145">
        <f t="shared" si="4"/>
        <v>0</v>
      </c>
      <c r="AJ489" s="145" t="e">
        <f t="shared" si="5"/>
        <v>#DIV/0!</v>
      </c>
      <c r="AK489" s="145">
        <f t="shared" si="6"/>
        <v>0</v>
      </c>
      <c r="AL489" s="145">
        <f t="shared" si="7"/>
        <v>1</v>
      </c>
      <c r="AM489" s="145" t="e">
        <f t="shared" si="8"/>
        <v>#DIV/0!</v>
      </c>
    </row>
    <row r="490" spans="1:39" ht="15.75" customHeight="1" x14ac:dyDescent="0.3">
      <c r="A490" s="53">
        <v>488</v>
      </c>
      <c r="B490" s="53"/>
      <c r="C490" s="137" t="s">
        <v>591</v>
      </c>
      <c r="D490" s="138">
        <v>21</v>
      </c>
      <c r="E490" s="139" t="s">
        <v>517</v>
      </c>
      <c r="F490" s="139" t="s">
        <v>770</v>
      </c>
      <c r="G490" s="140">
        <f>JAN!E489</f>
        <v>0</v>
      </c>
      <c r="H490" s="140">
        <f>FEB!E489</f>
        <v>0</v>
      </c>
      <c r="I490" s="140">
        <f>MAR!E489</f>
        <v>0</v>
      </c>
      <c r="J490" s="140">
        <f>APR!E489</f>
        <v>0</v>
      </c>
      <c r="K490" s="140">
        <f>MEI!E489</f>
        <v>0</v>
      </c>
      <c r="L490" s="140">
        <f>JUN!E489</f>
        <v>0</v>
      </c>
      <c r="M490" s="140">
        <f>JUL!E489</f>
        <v>0</v>
      </c>
      <c r="N490" s="140">
        <f>AGS!E489</f>
        <v>0</v>
      </c>
      <c r="O490" s="140">
        <f>SEPT!E489</f>
        <v>0</v>
      </c>
      <c r="P490" s="140">
        <f>OKT!E489</f>
        <v>0</v>
      </c>
      <c r="Q490" s="140">
        <f>NOV!E489</f>
        <v>0</v>
      </c>
      <c r="R490" s="140">
        <f>DES!E489</f>
        <v>0</v>
      </c>
      <c r="S490" s="140">
        <f>JAN!H489</f>
        <v>3</v>
      </c>
      <c r="T490" s="140">
        <f>FEB!H489</f>
        <v>2</v>
      </c>
      <c r="U490" s="140">
        <f>MAR!H489</f>
        <v>4</v>
      </c>
      <c r="V490" s="140">
        <f>APR!H489</f>
        <v>2</v>
      </c>
      <c r="W490" s="140">
        <f>MEI!H489</f>
        <v>7</v>
      </c>
      <c r="X490" s="140">
        <f>JUN!H489</f>
        <v>0</v>
      </c>
      <c r="Y490" s="140">
        <f>JUL!H489</f>
        <v>3</v>
      </c>
      <c r="Z490" s="140">
        <f>AGS!H489</f>
        <v>3</v>
      </c>
      <c r="AA490" s="140">
        <f>SEPT!H489</f>
        <v>2</v>
      </c>
      <c r="AB490" s="140">
        <f>OKT!H489</f>
        <v>0</v>
      </c>
      <c r="AC490" s="140">
        <f>NOV!H489</f>
        <v>2</v>
      </c>
      <c r="AD490" s="140">
        <f>DES!H489</f>
        <v>3</v>
      </c>
      <c r="AE490" s="140">
        <f t="shared" si="0"/>
        <v>0</v>
      </c>
      <c r="AF490" s="140">
        <f t="shared" si="1"/>
        <v>31</v>
      </c>
      <c r="AG490" s="144" t="e">
        <f t="shared" si="2"/>
        <v>#DIV/0!</v>
      </c>
      <c r="AH490" s="145">
        <f t="shared" si="3"/>
        <v>0</v>
      </c>
      <c r="AI490" s="145">
        <f t="shared" si="4"/>
        <v>18</v>
      </c>
      <c r="AJ490" s="145" t="e">
        <f t="shared" si="5"/>
        <v>#DIV/0!</v>
      </c>
      <c r="AK490" s="145">
        <f t="shared" si="6"/>
        <v>0</v>
      </c>
      <c r="AL490" s="145">
        <f t="shared" si="7"/>
        <v>13</v>
      </c>
      <c r="AM490" s="145" t="e">
        <f t="shared" si="8"/>
        <v>#DIV/0!</v>
      </c>
    </row>
    <row r="491" spans="1:39" ht="15.75" customHeight="1" x14ac:dyDescent="0.3">
      <c r="A491" s="53">
        <v>489</v>
      </c>
      <c r="B491" s="53"/>
      <c r="C491" s="137" t="s">
        <v>591</v>
      </c>
      <c r="D491" s="138">
        <v>22</v>
      </c>
      <c r="E491" s="139" t="s">
        <v>517</v>
      </c>
      <c r="F491" s="139" t="s">
        <v>771</v>
      </c>
      <c r="G491" s="140">
        <f>JAN!E490</f>
        <v>0</v>
      </c>
      <c r="H491" s="140">
        <f>FEB!E490</f>
        <v>0</v>
      </c>
      <c r="I491" s="140">
        <f>MAR!E490</f>
        <v>0</v>
      </c>
      <c r="J491" s="140">
        <f>APR!E490</f>
        <v>0</v>
      </c>
      <c r="K491" s="140">
        <f>MEI!E490</f>
        <v>0</v>
      </c>
      <c r="L491" s="140">
        <f>JUN!E490</f>
        <v>0</v>
      </c>
      <c r="M491" s="140">
        <f>JUL!E490</f>
        <v>0</v>
      </c>
      <c r="N491" s="140">
        <f>AGS!E490</f>
        <v>0</v>
      </c>
      <c r="O491" s="140">
        <f>SEPT!E490</f>
        <v>0</v>
      </c>
      <c r="P491" s="140">
        <f>OKT!E490</f>
        <v>0</v>
      </c>
      <c r="Q491" s="140">
        <f>NOV!E490</f>
        <v>0</v>
      </c>
      <c r="R491" s="140">
        <f>DES!E490</f>
        <v>0</v>
      </c>
      <c r="S491" s="140">
        <f>JAN!H490</f>
        <v>0</v>
      </c>
      <c r="T491" s="140">
        <f>FEB!H490</f>
        <v>1</v>
      </c>
      <c r="U491" s="140">
        <f>MAR!H490</f>
        <v>1</v>
      </c>
      <c r="V491" s="140">
        <f>APR!H490</f>
        <v>0</v>
      </c>
      <c r="W491" s="140">
        <f>MEI!H490</f>
        <v>0</v>
      </c>
      <c r="X491" s="140">
        <f>JUN!H490</f>
        <v>0</v>
      </c>
      <c r="Y491" s="140">
        <f>JUL!H490</f>
        <v>0</v>
      </c>
      <c r="Z491" s="140">
        <f>AGS!H490</f>
        <v>1</v>
      </c>
      <c r="AA491" s="140">
        <f>SEPT!H490</f>
        <v>0</v>
      </c>
      <c r="AB491" s="140">
        <f>OKT!H490</f>
        <v>1</v>
      </c>
      <c r="AC491" s="140">
        <f>NOV!H490</f>
        <v>0</v>
      </c>
      <c r="AD491" s="140">
        <f>DES!H490</f>
        <v>0</v>
      </c>
      <c r="AE491" s="140">
        <f t="shared" si="0"/>
        <v>0</v>
      </c>
      <c r="AF491" s="140">
        <f t="shared" si="1"/>
        <v>4</v>
      </c>
      <c r="AG491" s="144" t="e">
        <f t="shared" si="2"/>
        <v>#DIV/0!</v>
      </c>
      <c r="AH491" s="145">
        <f t="shared" si="3"/>
        <v>0</v>
      </c>
      <c r="AI491" s="145">
        <f t="shared" si="4"/>
        <v>2</v>
      </c>
      <c r="AJ491" s="145" t="e">
        <f t="shared" si="5"/>
        <v>#DIV/0!</v>
      </c>
      <c r="AK491" s="145">
        <f t="shared" si="6"/>
        <v>0</v>
      </c>
      <c r="AL491" s="145">
        <f t="shared" si="7"/>
        <v>2</v>
      </c>
      <c r="AM491" s="145" t="e">
        <f t="shared" si="8"/>
        <v>#DIV/0!</v>
      </c>
    </row>
    <row r="492" spans="1:39" ht="15.75" customHeight="1" x14ac:dyDescent="0.3">
      <c r="A492" s="53">
        <v>490</v>
      </c>
      <c r="B492" s="53"/>
      <c r="C492" s="137" t="s">
        <v>591</v>
      </c>
      <c r="D492" s="138">
        <v>23</v>
      </c>
      <c r="E492" s="139" t="s">
        <v>517</v>
      </c>
      <c r="F492" s="139" t="s">
        <v>772</v>
      </c>
      <c r="G492" s="140">
        <f>JAN!E491</f>
        <v>0</v>
      </c>
      <c r="H492" s="140">
        <f>FEB!E491</f>
        <v>0</v>
      </c>
      <c r="I492" s="140">
        <f>MAR!E491</f>
        <v>0</v>
      </c>
      <c r="J492" s="140">
        <f>APR!E491</f>
        <v>0</v>
      </c>
      <c r="K492" s="140">
        <f>MEI!E491</f>
        <v>0</v>
      </c>
      <c r="L492" s="140">
        <f>JUN!E491</f>
        <v>0</v>
      </c>
      <c r="M492" s="140">
        <f>JUL!E491</f>
        <v>0</v>
      </c>
      <c r="N492" s="140">
        <f>AGS!E491</f>
        <v>0</v>
      </c>
      <c r="O492" s="140">
        <f>SEPT!E491</f>
        <v>0</v>
      </c>
      <c r="P492" s="140">
        <f>OKT!E491</f>
        <v>0</v>
      </c>
      <c r="Q492" s="140">
        <f>NOV!E491</f>
        <v>0</v>
      </c>
      <c r="R492" s="140">
        <f>DES!E491</f>
        <v>0</v>
      </c>
      <c r="S492" s="140">
        <f>JAN!H491</f>
        <v>0</v>
      </c>
      <c r="T492" s="140">
        <f>FEB!H491</f>
        <v>0</v>
      </c>
      <c r="U492" s="140">
        <f>MAR!H491</f>
        <v>0</v>
      </c>
      <c r="V492" s="140">
        <f>APR!H491</f>
        <v>0</v>
      </c>
      <c r="W492" s="140">
        <f>MEI!H491</f>
        <v>0</v>
      </c>
      <c r="X492" s="140">
        <f>JUN!H491</f>
        <v>0</v>
      </c>
      <c r="Y492" s="140">
        <f>JUL!H491</f>
        <v>0</v>
      </c>
      <c r="Z492" s="140">
        <f>AGS!H491</f>
        <v>0</v>
      </c>
      <c r="AA492" s="140">
        <f>SEPT!H491</f>
        <v>0</v>
      </c>
      <c r="AB492" s="140">
        <f>OKT!H491</f>
        <v>0</v>
      </c>
      <c r="AC492" s="140">
        <f>NOV!H491</f>
        <v>1</v>
      </c>
      <c r="AD492" s="140">
        <f>DES!H491</f>
        <v>0</v>
      </c>
      <c r="AE492" s="140">
        <f t="shared" si="0"/>
        <v>0</v>
      </c>
      <c r="AF492" s="140">
        <f t="shared" si="1"/>
        <v>1</v>
      </c>
      <c r="AG492" s="144" t="e">
        <f t="shared" si="2"/>
        <v>#DIV/0!</v>
      </c>
      <c r="AH492" s="145">
        <f t="shared" si="3"/>
        <v>0</v>
      </c>
      <c r="AI492" s="145">
        <f t="shared" si="4"/>
        <v>0</v>
      </c>
      <c r="AJ492" s="145" t="e">
        <f t="shared" si="5"/>
        <v>#DIV/0!</v>
      </c>
      <c r="AK492" s="145">
        <f t="shared" si="6"/>
        <v>0</v>
      </c>
      <c r="AL492" s="145">
        <f t="shared" si="7"/>
        <v>1</v>
      </c>
      <c r="AM492" s="145" t="e">
        <f t="shared" si="8"/>
        <v>#DIV/0!</v>
      </c>
    </row>
    <row r="493" spans="1:39" ht="15.75" customHeight="1" x14ac:dyDescent="0.3">
      <c r="A493" s="53">
        <v>491</v>
      </c>
      <c r="B493" s="53"/>
      <c r="C493" s="137" t="s">
        <v>591</v>
      </c>
      <c r="D493" s="138">
        <v>24</v>
      </c>
      <c r="E493" s="139" t="s">
        <v>517</v>
      </c>
      <c r="F493" s="139" t="s">
        <v>773</v>
      </c>
      <c r="G493" s="140">
        <f>JAN!E492</f>
        <v>1</v>
      </c>
      <c r="H493" s="140">
        <f>FEB!E492</f>
        <v>1</v>
      </c>
      <c r="I493" s="140">
        <f>MAR!E492</f>
        <v>0</v>
      </c>
      <c r="J493" s="140">
        <f>APR!E492</f>
        <v>0</v>
      </c>
      <c r="K493" s="140">
        <f>MEI!E492</f>
        <v>1</v>
      </c>
      <c r="L493" s="140">
        <f>JUN!E492</f>
        <v>1</v>
      </c>
      <c r="M493" s="140">
        <f>JUL!E492</f>
        <v>1</v>
      </c>
      <c r="N493" s="140">
        <f>AGS!E492</f>
        <v>2</v>
      </c>
      <c r="O493" s="140">
        <f>SEPT!E492</f>
        <v>4</v>
      </c>
      <c r="P493" s="140">
        <f>OKT!E492</f>
        <v>4</v>
      </c>
      <c r="Q493" s="140">
        <f>NOV!E492</f>
        <v>6</v>
      </c>
      <c r="R493" s="140">
        <f>DES!E492</f>
        <v>0</v>
      </c>
      <c r="S493" s="140">
        <f>JAN!H492</f>
        <v>0</v>
      </c>
      <c r="T493" s="140">
        <f>FEB!H492</f>
        <v>1</v>
      </c>
      <c r="U493" s="140">
        <f>MAR!H492</f>
        <v>0</v>
      </c>
      <c r="V493" s="140">
        <f>APR!H492</f>
        <v>0</v>
      </c>
      <c r="W493" s="140">
        <f>MEI!H492</f>
        <v>0</v>
      </c>
      <c r="X493" s="140">
        <f>JUN!H492</f>
        <v>1</v>
      </c>
      <c r="Y493" s="140">
        <f>JUL!H492</f>
        <v>0</v>
      </c>
      <c r="Z493" s="140">
        <f>AGS!H492</f>
        <v>0</v>
      </c>
      <c r="AA493" s="140">
        <f>SEPT!H492</f>
        <v>1</v>
      </c>
      <c r="AB493" s="140">
        <f>OKT!H492</f>
        <v>2</v>
      </c>
      <c r="AC493" s="140">
        <f>NOV!H492</f>
        <v>0</v>
      </c>
      <c r="AD493" s="140">
        <f>DES!H492</f>
        <v>0</v>
      </c>
      <c r="AE493" s="140">
        <f t="shared" si="0"/>
        <v>21</v>
      </c>
      <c r="AF493" s="140">
        <f t="shared" si="1"/>
        <v>5</v>
      </c>
      <c r="AG493" s="144">
        <f t="shared" si="2"/>
        <v>0.23809523809523808</v>
      </c>
      <c r="AH493" s="145">
        <f t="shared" si="3"/>
        <v>4</v>
      </c>
      <c r="AI493" s="145">
        <f t="shared" si="4"/>
        <v>2</v>
      </c>
      <c r="AJ493" s="145">
        <f t="shared" si="5"/>
        <v>0.5</v>
      </c>
      <c r="AK493" s="145">
        <f t="shared" si="6"/>
        <v>17</v>
      </c>
      <c r="AL493" s="145">
        <f t="shared" si="7"/>
        <v>3</v>
      </c>
      <c r="AM493" s="145">
        <f t="shared" si="8"/>
        <v>0.17647058823529413</v>
      </c>
    </row>
    <row r="494" spans="1:39" ht="15.75" customHeight="1" x14ac:dyDescent="0.3">
      <c r="A494" s="53">
        <v>492</v>
      </c>
      <c r="B494" s="53"/>
      <c r="C494" s="137" t="s">
        <v>591</v>
      </c>
      <c r="D494" s="138">
        <v>25</v>
      </c>
      <c r="E494" s="139" t="s">
        <v>517</v>
      </c>
      <c r="F494" s="139" t="s">
        <v>774</v>
      </c>
      <c r="G494" s="140">
        <f>JAN!E493</f>
        <v>0</v>
      </c>
      <c r="H494" s="140">
        <f>FEB!E493</f>
        <v>0</v>
      </c>
      <c r="I494" s="140">
        <f>MAR!E493</f>
        <v>0</v>
      </c>
      <c r="J494" s="140">
        <f>APR!E493</f>
        <v>0</v>
      </c>
      <c r="K494" s="140">
        <f>MEI!E493</f>
        <v>0</v>
      </c>
      <c r="L494" s="140">
        <f>JUN!E493</f>
        <v>0</v>
      </c>
      <c r="M494" s="140">
        <f>JUL!E493</f>
        <v>0</v>
      </c>
      <c r="N494" s="140">
        <f>AGS!E493</f>
        <v>0</v>
      </c>
      <c r="O494" s="140">
        <f>SEPT!E493</f>
        <v>0</v>
      </c>
      <c r="P494" s="140">
        <f>OKT!E493</f>
        <v>0</v>
      </c>
      <c r="Q494" s="140">
        <f>NOV!E493</f>
        <v>0</v>
      </c>
      <c r="R494" s="140">
        <f>DES!E493</f>
        <v>0</v>
      </c>
      <c r="S494" s="140">
        <f>JAN!H493</f>
        <v>0</v>
      </c>
      <c r="T494" s="140">
        <f>FEB!H493</f>
        <v>0</v>
      </c>
      <c r="U494" s="140">
        <f>MAR!H493</f>
        <v>0</v>
      </c>
      <c r="V494" s="140">
        <f>APR!H493</f>
        <v>4</v>
      </c>
      <c r="W494" s="140">
        <f>MEI!H493</f>
        <v>0</v>
      </c>
      <c r="X494" s="140">
        <f>JUN!H493</f>
        <v>1</v>
      </c>
      <c r="Y494" s="140">
        <f>JUL!H493</f>
        <v>0</v>
      </c>
      <c r="Z494" s="140">
        <f>AGS!H493</f>
        <v>0</v>
      </c>
      <c r="AA494" s="140">
        <f>SEPT!H493</f>
        <v>0</v>
      </c>
      <c r="AB494" s="140">
        <f>OKT!H493</f>
        <v>0</v>
      </c>
      <c r="AC494" s="140">
        <f>NOV!H493</f>
        <v>1</v>
      </c>
      <c r="AD494" s="140">
        <f>DES!H493</f>
        <v>0</v>
      </c>
      <c r="AE494" s="140">
        <f t="shared" si="0"/>
        <v>0</v>
      </c>
      <c r="AF494" s="140">
        <f t="shared" si="1"/>
        <v>6</v>
      </c>
      <c r="AG494" s="144" t="e">
        <f t="shared" si="2"/>
        <v>#DIV/0!</v>
      </c>
      <c r="AH494" s="145">
        <f t="shared" si="3"/>
        <v>0</v>
      </c>
      <c r="AI494" s="145">
        <f t="shared" si="4"/>
        <v>5</v>
      </c>
      <c r="AJ494" s="145" t="e">
        <f t="shared" si="5"/>
        <v>#DIV/0!</v>
      </c>
      <c r="AK494" s="145">
        <f t="shared" si="6"/>
        <v>0</v>
      </c>
      <c r="AL494" s="145">
        <f t="shared" si="7"/>
        <v>1</v>
      </c>
      <c r="AM494" s="145" t="e">
        <f t="shared" si="8"/>
        <v>#DIV/0!</v>
      </c>
    </row>
    <row r="495" spans="1:39" ht="15.75" customHeight="1" x14ac:dyDescent="0.3">
      <c r="A495" s="53">
        <v>493</v>
      </c>
      <c r="B495" s="53"/>
      <c r="C495" s="137" t="s">
        <v>591</v>
      </c>
      <c r="D495" s="138">
        <v>26</v>
      </c>
      <c r="E495" s="139" t="s">
        <v>517</v>
      </c>
      <c r="F495" s="139" t="s">
        <v>775</v>
      </c>
      <c r="G495" s="140">
        <f>JAN!E494</f>
        <v>0</v>
      </c>
      <c r="H495" s="140">
        <f>FEB!E494</f>
        <v>0</v>
      </c>
      <c r="I495" s="140">
        <f>MAR!E494</f>
        <v>0</v>
      </c>
      <c r="J495" s="140">
        <f>APR!E494</f>
        <v>0</v>
      </c>
      <c r="K495" s="140">
        <f>MEI!E494</f>
        <v>0</v>
      </c>
      <c r="L495" s="140">
        <f>JUN!E494</f>
        <v>0</v>
      </c>
      <c r="M495" s="140">
        <f>JUL!E494</f>
        <v>0</v>
      </c>
      <c r="N495" s="140">
        <f>AGS!E494</f>
        <v>0</v>
      </c>
      <c r="O495" s="140">
        <f>SEPT!E494</f>
        <v>0</v>
      </c>
      <c r="P495" s="140">
        <f>OKT!E494</f>
        <v>0</v>
      </c>
      <c r="Q495" s="140">
        <f>NOV!E494</f>
        <v>0</v>
      </c>
      <c r="R495" s="140">
        <f>DES!E494</f>
        <v>0</v>
      </c>
      <c r="S495" s="140">
        <f>JAN!H494</f>
        <v>0</v>
      </c>
      <c r="T495" s="140">
        <f>FEB!H494</f>
        <v>0</v>
      </c>
      <c r="U495" s="140">
        <f>MAR!H494</f>
        <v>0</v>
      </c>
      <c r="V495" s="140">
        <f>APR!H494</f>
        <v>0</v>
      </c>
      <c r="W495" s="140">
        <f>MEI!H494</f>
        <v>0</v>
      </c>
      <c r="X495" s="140">
        <f>JUN!H494</f>
        <v>0</v>
      </c>
      <c r="Y495" s="140">
        <f>JUL!H494</f>
        <v>2</v>
      </c>
      <c r="Z495" s="140">
        <f>AGS!H494</f>
        <v>0</v>
      </c>
      <c r="AA495" s="140">
        <f>SEPT!H494</f>
        <v>0</v>
      </c>
      <c r="AB495" s="140">
        <f>OKT!H494</f>
        <v>0</v>
      </c>
      <c r="AC495" s="140">
        <f>NOV!H494</f>
        <v>0</v>
      </c>
      <c r="AD495" s="140">
        <f>DES!H494</f>
        <v>0</v>
      </c>
      <c r="AE495" s="140">
        <f t="shared" si="0"/>
        <v>0</v>
      </c>
      <c r="AF495" s="140">
        <f t="shared" si="1"/>
        <v>2</v>
      </c>
      <c r="AG495" s="144" t="e">
        <f t="shared" si="2"/>
        <v>#DIV/0!</v>
      </c>
      <c r="AH495" s="145">
        <f t="shared" si="3"/>
        <v>0</v>
      </c>
      <c r="AI495" s="145">
        <f t="shared" si="4"/>
        <v>0</v>
      </c>
      <c r="AJ495" s="145" t="e">
        <f t="shared" si="5"/>
        <v>#DIV/0!</v>
      </c>
      <c r="AK495" s="145">
        <f t="shared" si="6"/>
        <v>0</v>
      </c>
      <c r="AL495" s="145">
        <f t="shared" si="7"/>
        <v>2</v>
      </c>
      <c r="AM495" s="145" t="e">
        <f t="shared" si="8"/>
        <v>#DIV/0!</v>
      </c>
    </row>
    <row r="496" spans="1:39" ht="15.75" customHeight="1" x14ac:dyDescent="0.3">
      <c r="A496" s="53">
        <v>494</v>
      </c>
      <c r="B496" s="53"/>
      <c r="C496" s="137" t="s">
        <v>591</v>
      </c>
      <c r="D496" s="138">
        <v>27</v>
      </c>
      <c r="E496" s="139" t="s">
        <v>517</v>
      </c>
      <c r="F496" s="139" t="s">
        <v>776</v>
      </c>
      <c r="G496" s="140">
        <f>JAN!E495</f>
        <v>0</v>
      </c>
      <c r="H496" s="140">
        <f>FEB!E495</f>
        <v>0</v>
      </c>
      <c r="I496" s="140">
        <f>MAR!E495</f>
        <v>0</v>
      </c>
      <c r="J496" s="140">
        <f>APR!E495</f>
        <v>0</v>
      </c>
      <c r="K496" s="140">
        <f>MEI!E495</f>
        <v>0</v>
      </c>
      <c r="L496" s="140">
        <f>JUN!E495</f>
        <v>0</v>
      </c>
      <c r="M496" s="140">
        <f>JUL!E495</f>
        <v>0</v>
      </c>
      <c r="N496" s="140">
        <f>AGS!E495</f>
        <v>0</v>
      </c>
      <c r="O496" s="140">
        <f>SEPT!E495</f>
        <v>0</v>
      </c>
      <c r="P496" s="140">
        <f>OKT!E495</f>
        <v>0</v>
      </c>
      <c r="Q496" s="140">
        <f>NOV!E495</f>
        <v>0</v>
      </c>
      <c r="R496" s="140">
        <f>DES!E495</f>
        <v>0</v>
      </c>
      <c r="S496" s="140">
        <f>JAN!H495</f>
        <v>10</v>
      </c>
      <c r="T496" s="140">
        <f>FEB!H495</f>
        <v>10</v>
      </c>
      <c r="U496" s="140">
        <f>MAR!H495</f>
        <v>12</v>
      </c>
      <c r="V496" s="140">
        <f>APR!H495</f>
        <v>9</v>
      </c>
      <c r="W496" s="140">
        <f>MEI!H495</f>
        <v>11</v>
      </c>
      <c r="X496" s="140">
        <f>JUN!H495</f>
        <v>0</v>
      </c>
      <c r="Y496" s="140">
        <f>JUL!H495</f>
        <v>8</v>
      </c>
      <c r="Z496" s="140">
        <f>AGS!H495</f>
        <v>5</v>
      </c>
      <c r="AA496" s="140">
        <f>SEPT!H495</f>
        <v>4</v>
      </c>
      <c r="AB496" s="140">
        <f>OKT!H495</f>
        <v>12</v>
      </c>
      <c r="AC496" s="140">
        <f>NOV!H495</f>
        <v>5</v>
      </c>
      <c r="AD496" s="140">
        <f>DES!H495</f>
        <v>1</v>
      </c>
      <c r="AE496" s="140">
        <f t="shared" si="0"/>
        <v>0</v>
      </c>
      <c r="AF496" s="140">
        <f t="shared" si="1"/>
        <v>87</v>
      </c>
      <c r="AG496" s="144" t="e">
        <f t="shared" si="2"/>
        <v>#DIV/0!</v>
      </c>
      <c r="AH496" s="145">
        <f t="shared" si="3"/>
        <v>0</v>
      </c>
      <c r="AI496" s="145">
        <f t="shared" si="4"/>
        <v>52</v>
      </c>
      <c r="AJ496" s="145" t="e">
        <f t="shared" si="5"/>
        <v>#DIV/0!</v>
      </c>
      <c r="AK496" s="145">
        <f t="shared" si="6"/>
        <v>0</v>
      </c>
      <c r="AL496" s="145">
        <f t="shared" si="7"/>
        <v>35</v>
      </c>
      <c r="AM496" s="145" t="e">
        <f t="shared" si="8"/>
        <v>#DIV/0!</v>
      </c>
    </row>
    <row r="497" spans="1:39" ht="15.75" customHeight="1" x14ac:dyDescent="0.3">
      <c r="A497" s="53">
        <v>495</v>
      </c>
      <c r="B497" s="53"/>
      <c r="C497" s="137" t="s">
        <v>591</v>
      </c>
      <c r="D497" s="138">
        <v>28</v>
      </c>
      <c r="E497" s="139" t="s">
        <v>517</v>
      </c>
      <c r="F497" s="139" t="s">
        <v>777</v>
      </c>
      <c r="G497" s="140">
        <f>JAN!E496</f>
        <v>101</v>
      </c>
      <c r="H497" s="140">
        <f>FEB!E496</f>
        <v>0</v>
      </c>
      <c r="I497" s="140">
        <f>MAR!E496</f>
        <v>0</v>
      </c>
      <c r="J497" s="140">
        <f>APR!E496</f>
        <v>0</v>
      </c>
      <c r="K497" s="140">
        <f>MEI!E496</f>
        <v>0</v>
      </c>
      <c r="L497" s="140">
        <f>JUN!E496</f>
        <v>0</v>
      </c>
      <c r="M497" s="140">
        <f>JUL!E496</f>
        <v>0</v>
      </c>
      <c r="N497" s="140">
        <f>AGS!E496</f>
        <v>101</v>
      </c>
      <c r="O497" s="140">
        <f>SEPT!E496</f>
        <v>508</v>
      </c>
      <c r="P497" s="140">
        <f>OKT!E496</f>
        <v>0</v>
      </c>
      <c r="Q497" s="140">
        <f>NOV!E496</f>
        <v>592</v>
      </c>
      <c r="R497" s="140">
        <f>DES!E496</f>
        <v>0</v>
      </c>
      <c r="S497" s="140">
        <f>JAN!H496</f>
        <v>0</v>
      </c>
      <c r="T497" s="140">
        <f>FEB!H496</f>
        <v>0</v>
      </c>
      <c r="U497" s="140">
        <f>MAR!H496</f>
        <v>0</v>
      </c>
      <c r="V497" s="140">
        <f>APR!H496</f>
        <v>0</v>
      </c>
      <c r="W497" s="140">
        <f>MEI!H496</f>
        <v>0</v>
      </c>
      <c r="X497" s="140">
        <f>JUN!H496</f>
        <v>0</v>
      </c>
      <c r="Y497" s="140">
        <f>JUL!H496</f>
        <v>0</v>
      </c>
      <c r="Z497" s="140">
        <f>AGS!H496</f>
        <v>0</v>
      </c>
      <c r="AA497" s="140">
        <f>SEPT!H496</f>
        <v>0</v>
      </c>
      <c r="AB497" s="140">
        <f>OKT!H496</f>
        <v>0</v>
      </c>
      <c r="AC497" s="140">
        <f>NOV!H496</f>
        <v>0</v>
      </c>
      <c r="AD497" s="140">
        <f>DES!H496</f>
        <v>0</v>
      </c>
      <c r="AE497" s="140">
        <f t="shared" si="0"/>
        <v>1302</v>
      </c>
      <c r="AF497" s="140">
        <f t="shared" si="1"/>
        <v>0</v>
      </c>
      <c r="AG497" s="144">
        <f t="shared" si="2"/>
        <v>0</v>
      </c>
      <c r="AH497" s="145">
        <f t="shared" si="3"/>
        <v>101</v>
      </c>
      <c r="AI497" s="145">
        <f t="shared" si="4"/>
        <v>0</v>
      </c>
      <c r="AJ497" s="145">
        <f t="shared" si="5"/>
        <v>0</v>
      </c>
      <c r="AK497" s="145">
        <f t="shared" si="6"/>
        <v>1201</v>
      </c>
      <c r="AL497" s="145">
        <f t="shared" si="7"/>
        <v>0</v>
      </c>
      <c r="AM497" s="145">
        <f t="shared" si="8"/>
        <v>0</v>
      </c>
    </row>
    <row r="498" spans="1:39" ht="15.75" customHeight="1" x14ac:dyDescent="0.3">
      <c r="A498" s="53">
        <v>496</v>
      </c>
      <c r="B498" s="53"/>
      <c r="C498" s="137" t="s">
        <v>591</v>
      </c>
      <c r="D498" s="138">
        <v>29</v>
      </c>
      <c r="E498" s="139" t="s">
        <v>517</v>
      </c>
      <c r="F498" s="139" t="s">
        <v>778</v>
      </c>
      <c r="G498" s="140">
        <f>JAN!E497</f>
        <v>0</v>
      </c>
      <c r="H498" s="140">
        <f>FEB!E497</f>
        <v>0</v>
      </c>
      <c r="I498" s="140">
        <f>MAR!E497</f>
        <v>0</v>
      </c>
      <c r="J498" s="140">
        <f>APR!E497</f>
        <v>0</v>
      </c>
      <c r="K498" s="140">
        <f>MEI!E497</f>
        <v>0</v>
      </c>
      <c r="L498" s="140">
        <f>JUN!E497</f>
        <v>0</v>
      </c>
      <c r="M498" s="140">
        <f>JUL!E497</f>
        <v>0</v>
      </c>
      <c r="N498" s="140">
        <f>AGS!E497</f>
        <v>0</v>
      </c>
      <c r="O498" s="140">
        <f>SEPT!E497</f>
        <v>0</v>
      </c>
      <c r="P498" s="140">
        <f>OKT!E497</f>
        <v>0</v>
      </c>
      <c r="Q498" s="140">
        <f>NOV!E497</f>
        <v>0</v>
      </c>
      <c r="R498" s="140">
        <f>DES!E497</f>
        <v>0</v>
      </c>
      <c r="S498" s="140">
        <f>JAN!H497</f>
        <v>5</v>
      </c>
      <c r="T498" s="140">
        <f>FEB!H497</f>
        <v>8</v>
      </c>
      <c r="U498" s="140">
        <f>MAR!H497</f>
        <v>3</v>
      </c>
      <c r="V498" s="140">
        <f>APR!H497</f>
        <v>4</v>
      </c>
      <c r="W498" s="140">
        <f>MEI!H497</f>
        <v>2</v>
      </c>
      <c r="X498" s="140">
        <f>JUN!H497</f>
        <v>0</v>
      </c>
      <c r="Y498" s="140">
        <f>JUL!H497</f>
        <v>5</v>
      </c>
      <c r="Z498" s="140">
        <f>AGS!H497</f>
        <v>2</v>
      </c>
      <c r="AA498" s="140">
        <f>SEPT!H497</f>
        <v>2</v>
      </c>
      <c r="AB498" s="140">
        <f>OKT!H497</f>
        <v>1</v>
      </c>
      <c r="AC498" s="140">
        <f>NOV!H497</f>
        <v>3</v>
      </c>
      <c r="AD498" s="140">
        <f>DES!H497</f>
        <v>0</v>
      </c>
      <c r="AE498" s="140">
        <f t="shared" si="0"/>
        <v>0</v>
      </c>
      <c r="AF498" s="140">
        <f t="shared" si="1"/>
        <v>35</v>
      </c>
      <c r="AG498" s="144" t="e">
        <f t="shared" si="2"/>
        <v>#DIV/0!</v>
      </c>
      <c r="AH498" s="145">
        <f t="shared" si="3"/>
        <v>0</v>
      </c>
      <c r="AI498" s="145">
        <f t="shared" si="4"/>
        <v>22</v>
      </c>
      <c r="AJ498" s="145" t="e">
        <f t="shared" si="5"/>
        <v>#DIV/0!</v>
      </c>
      <c r="AK498" s="145">
        <f t="shared" si="6"/>
        <v>0</v>
      </c>
      <c r="AL498" s="145">
        <f t="shared" si="7"/>
        <v>13</v>
      </c>
      <c r="AM498" s="145" t="e">
        <f t="shared" si="8"/>
        <v>#DIV/0!</v>
      </c>
    </row>
    <row r="499" spans="1:39" ht="15.75" customHeight="1" x14ac:dyDescent="0.3">
      <c r="A499" s="53">
        <v>497</v>
      </c>
      <c r="B499" s="53"/>
      <c r="C499" s="137" t="s">
        <v>591</v>
      </c>
      <c r="D499" s="138">
        <v>30</v>
      </c>
      <c r="E499" s="139" t="s">
        <v>517</v>
      </c>
      <c r="F499" s="139" t="s">
        <v>779</v>
      </c>
      <c r="G499" s="140">
        <f>JAN!E498</f>
        <v>3</v>
      </c>
      <c r="H499" s="140">
        <f>FEB!E498</f>
        <v>2</v>
      </c>
      <c r="I499" s="140">
        <f>MAR!E498</f>
        <v>5</v>
      </c>
      <c r="J499" s="140">
        <f>APR!E498</f>
        <v>2</v>
      </c>
      <c r="K499" s="140">
        <f>MEI!E498</f>
        <v>0</v>
      </c>
      <c r="L499" s="140">
        <f>JUN!E498</f>
        <v>0</v>
      </c>
      <c r="M499" s="140">
        <f>JUL!E498</f>
        <v>0</v>
      </c>
      <c r="N499" s="140">
        <f>AGS!E498</f>
        <v>0</v>
      </c>
      <c r="O499" s="140">
        <f>SEPT!E498</f>
        <v>0</v>
      </c>
      <c r="P499" s="140">
        <f>OKT!E498</f>
        <v>0</v>
      </c>
      <c r="Q499" s="140">
        <f>NOV!E498</f>
        <v>0</v>
      </c>
      <c r="R499" s="140">
        <f>DES!E498</f>
        <v>0</v>
      </c>
      <c r="S499" s="140">
        <f>JAN!H498</f>
        <v>0</v>
      </c>
      <c r="T499" s="140">
        <f>FEB!H498</f>
        <v>2</v>
      </c>
      <c r="U499" s="140">
        <f>MAR!H498</f>
        <v>0</v>
      </c>
      <c r="V499" s="140">
        <f>APR!H498</f>
        <v>0</v>
      </c>
      <c r="W499" s="140">
        <f>MEI!H498</f>
        <v>1</v>
      </c>
      <c r="X499" s="140">
        <f>JUN!H498</f>
        <v>0</v>
      </c>
      <c r="Y499" s="140">
        <f>JUL!H498</f>
        <v>0</v>
      </c>
      <c r="Z499" s="140">
        <f>AGS!H498</f>
        <v>0</v>
      </c>
      <c r="AA499" s="140">
        <f>SEPT!H498</f>
        <v>0</v>
      </c>
      <c r="AB499" s="140">
        <f>OKT!H498</f>
        <v>0</v>
      </c>
      <c r="AC499" s="140">
        <f>NOV!H498</f>
        <v>0</v>
      </c>
      <c r="AD499" s="140">
        <f>DES!H498</f>
        <v>0</v>
      </c>
      <c r="AE499" s="140">
        <f t="shared" si="0"/>
        <v>12</v>
      </c>
      <c r="AF499" s="140">
        <f t="shared" si="1"/>
        <v>3</v>
      </c>
      <c r="AG499" s="144">
        <f t="shared" si="2"/>
        <v>0.25</v>
      </c>
      <c r="AH499" s="145">
        <f t="shared" si="3"/>
        <v>12</v>
      </c>
      <c r="AI499" s="145">
        <f t="shared" si="4"/>
        <v>3</v>
      </c>
      <c r="AJ499" s="145">
        <f t="shared" si="5"/>
        <v>0.25</v>
      </c>
      <c r="AK499" s="145">
        <f t="shared" si="6"/>
        <v>0</v>
      </c>
      <c r="AL499" s="145">
        <f t="shared" si="7"/>
        <v>0</v>
      </c>
      <c r="AM499" s="145" t="e">
        <f t="shared" si="8"/>
        <v>#DIV/0!</v>
      </c>
    </row>
    <row r="500" spans="1:39" ht="15.75" customHeight="1" x14ac:dyDescent="0.3">
      <c r="A500" s="53">
        <v>498</v>
      </c>
      <c r="B500" s="53"/>
      <c r="C500" s="137" t="s">
        <v>591</v>
      </c>
      <c r="D500" s="138">
        <v>31</v>
      </c>
      <c r="E500" s="139" t="s">
        <v>517</v>
      </c>
      <c r="F500" s="139" t="s">
        <v>780</v>
      </c>
      <c r="G500" s="140">
        <f>JAN!E499</f>
        <v>1</v>
      </c>
      <c r="H500" s="140">
        <f>FEB!E499</f>
        <v>2</v>
      </c>
      <c r="I500" s="140">
        <f>MAR!E499</f>
        <v>0</v>
      </c>
      <c r="J500" s="140">
        <f>APR!E499</f>
        <v>2</v>
      </c>
      <c r="K500" s="140">
        <f>MEI!E499</f>
        <v>1</v>
      </c>
      <c r="L500" s="140">
        <f>JUN!E499</f>
        <v>1</v>
      </c>
      <c r="M500" s="140">
        <f>JUL!E499</f>
        <v>2</v>
      </c>
      <c r="N500" s="140">
        <f>AGS!E499</f>
        <v>0</v>
      </c>
      <c r="O500" s="140">
        <f>SEPT!E499</f>
        <v>3</v>
      </c>
      <c r="P500" s="140">
        <f>OKT!E499</f>
        <v>5</v>
      </c>
      <c r="Q500" s="140">
        <f>NOV!E499</f>
        <v>3</v>
      </c>
      <c r="R500" s="140">
        <f>DES!E499</f>
        <v>0</v>
      </c>
      <c r="S500" s="140">
        <f>JAN!H499</f>
        <v>0</v>
      </c>
      <c r="T500" s="140">
        <f>FEB!H499</f>
        <v>0</v>
      </c>
      <c r="U500" s="140">
        <f>MAR!H499</f>
        <v>0</v>
      </c>
      <c r="V500" s="140">
        <f>APR!H499</f>
        <v>0</v>
      </c>
      <c r="W500" s="140">
        <f>MEI!H499</f>
        <v>0</v>
      </c>
      <c r="X500" s="140">
        <f>JUN!H499</f>
        <v>1</v>
      </c>
      <c r="Y500" s="140">
        <f>JUL!H499</f>
        <v>0</v>
      </c>
      <c r="Z500" s="140">
        <f>AGS!H499</f>
        <v>0</v>
      </c>
      <c r="AA500" s="140">
        <f>SEPT!H499</f>
        <v>0</v>
      </c>
      <c r="AB500" s="140">
        <f>OKT!H499</f>
        <v>3</v>
      </c>
      <c r="AC500" s="140">
        <f>NOV!H499</f>
        <v>0</v>
      </c>
      <c r="AD500" s="140">
        <f>DES!H499</f>
        <v>0</v>
      </c>
      <c r="AE500" s="140">
        <f t="shared" si="0"/>
        <v>20</v>
      </c>
      <c r="AF500" s="140">
        <f t="shared" si="1"/>
        <v>4</v>
      </c>
      <c r="AG500" s="144">
        <f t="shared" si="2"/>
        <v>0.2</v>
      </c>
      <c r="AH500" s="145">
        <f t="shared" si="3"/>
        <v>7</v>
      </c>
      <c r="AI500" s="145">
        <f t="shared" si="4"/>
        <v>1</v>
      </c>
      <c r="AJ500" s="145">
        <f t="shared" si="5"/>
        <v>0.14285714285714285</v>
      </c>
      <c r="AK500" s="145">
        <f t="shared" si="6"/>
        <v>13</v>
      </c>
      <c r="AL500" s="145">
        <f t="shared" si="7"/>
        <v>3</v>
      </c>
      <c r="AM500" s="145">
        <f t="shared" si="8"/>
        <v>0.23076923076923078</v>
      </c>
    </row>
    <row r="501" spans="1:39" ht="15.75" customHeight="1" x14ac:dyDescent="0.3">
      <c r="A501" s="53">
        <v>499</v>
      </c>
      <c r="B501" s="53"/>
      <c r="C501" s="137" t="s">
        <v>591</v>
      </c>
      <c r="D501" s="138">
        <v>32</v>
      </c>
      <c r="E501" s="139" t="s">
        <v>517</v>
      </c>
      <c r="F501" s="139" t="s">
        <v>781</v>
      </c>
      <c r="G501" s="140">
        <f>JAN!E500</f>
        <v>0</v>
      </c>
      <c r="H501" s="140">
        <f>FEB!E500</f>
        <v>0</v>
      </c>
      <c r="I501" s="140">
        <f>MAR!E500</f>
        <v>4</v>
      </c>
      <c r="J501" s="140">
        <f>APR!E500</f>
        <v>0</v>
      </c>
      <c r="K501" s="140">
        <f>MEI!E500</f>
        <v>1</v>
      </c>
      <c r="L501" s="140">
        <f>JUN!E500</f>
        <v>0</v>
      </c>
      <c r="M501" s="140">
        <f>JUL!E500</f>
        <v>1</v>
      </c>
      <c r="N501" s="140">
        <f>AGS!E500</f>
        <v>0</v>
      </c>
      <c r="O501" s="140">
        <f>SEPT!E500</f>
        <v>0</v>
      </c>
      <c r="P501" s="140">
        <f>OKT!E500</f>
        <v>1</v>
      </c>
      <c r="Q501" s="140">
        <f>NOV!E500</f>
        <v>0</v>
      </c>
      <c r="R501" s="140">
        <f>DES!E500</f>
        <v>0</v>
      </c>
      <c r="S501" s="140">
        <f>JAN!H500</f>
        <v>2</v>
      </c>
      <c r="T501" s="140">
        <f>FEB!H500</f>
        <v>1</v>
      </c>
      <c r="U501" s="140">
        <f>MAR!H500</f>
        <v>1</v>
      </c>
      <c r="V501" s="140">
        <f>APR!H500</f>
        <v>2</v>
      </c>
      <c r="W501" s="140">
        <f>MEI!H500</f>
        <v>1</v>
      </c>
      <c r="X501" s="140">
        <f>JUN!H500</f>
        <v>0</v>
      </c>
      <c r="Y501" s="140">
        <f>JUL!H500</f>
        <v>1</v>
      </c>
      <c r="Z501" s="140">
        <f>AGS!H500</f>
        <v>0</v>
      </c>
      <c r="AA501" s="140">
        <f>SEPT!H500</f>
        <v>1</v>
      </c>
      <c r="AB501" s="140">
        <f>OKT!H500</f>
        <v>1</v>
      </c>
      <c r="AC501" s="140">
        <f>NOV!H500</f>
        <v>2</v>
      </c>
      <c r="AD501" s="140">
        <f>DES!H500</f>
        <v>1</v>
      </c>
      <c r="AE501" s="140">
        <f t="shared" si="0"/>
        <v>7</v>
      </c>
      <c r="AF501" s="140">
        <f t="shared" si="1"/>
        <v>13</v>
      </c>
      <c r="AG501" s="144">
        <f t="shared" si="2"/>
        <v>1.8571428571428572</v>
      </c>
      <c r="AH501" s="145">
        <f t="shared" si="3"/>
        <v>5</v>
      </c>
      <c r="AI501" s="145">
        <f t="shared" si="4"/>
        <v>7</v>
      </c>
      <c r="AJ501" s="145">
        <f t="shared" si="5"/>
        <v>1.4</v>
      </c>
      <c r="AK501" s="145">
        <f t="shared" si="6"/>
        <v>2</v>
      </c>
      <c r="AL501" s="145">
        <f t="shared" si="7"/>
        <v>6</v>
      </c>
      <c r="AM501" s="145">
        <f t="shared" si="8"/>
        <v>3</v>
      </c>
    </row>
    <row r="502" spans="1:39" ht="15.75" customHeight="1" x14ac:dyDescent="0.3">
      <c r="A502" s="53">
        <v>500</v>
      </c>
      <c r="B502" s="53"/>
      <c r="C502" s="137" t="s">
        <v>591</v>
      </c>
      <c r="D502" s="138">
        <v>33</v>
      </c>
      <c r="E502" s="139" t="s">
        <v>517</v>
      </c>
      <c r="F502" s="139" t="s">
        <v>782</v>
      </c>
      <c r="G502" s="140">
        <f>JAN!E501</f>
        <v>0</v>
      </c>
      <c r="H502" s="140">
        <f>FEB!E501</f>
        <v>0</v>
      </c>
      <c r="I502" s="140">
        <f>MAR!E501</f>
        <v>1</v>
      </c>
      <c r="J502" s="140">
        <f>APR!E501</f>
        <v>0</v>
      </c>
      <c r="K502" s="140">
        <f>MEI!E501</f>
        <v>0</v>
      </c>
      <c r="L502" s="140">
        <f>JUN!E501</f>
        <v>0</v>
      </c>
      <c r="M502" s="140">
        <f>JUL!E501</f>
        <v>0</v>
      </c>
      <c r="N502" s="140">
        <f>AGS!E501</f>
        <v>0</v>
      </c>
      <c r="O502" s="140">
        <f>SEPT!E501</f>
        <v>0</v>
      </c>
      <c r="P502" s="140">
        <f>OKT!E501</f>
        <v>0</v>
      </c>
      <c r="Q502" s="140">
        <f>NOV!E501</f>
        <v>0</v>
      </c>
      <c r="R502" s="140">
        <f>DES!E501</f>
        <v>0</v>
      </c>
      <c r="S502" s="140">
        <f>JAN!H501</f>
        <v>1</v>
      </c>
      <c r="T502" s="140">
        <f>FEB!H501</f>
        <v>0</v>
      </c>
      <c r="U502" s="140">
        <f>MAR!H501</f>
        <v>0</v>
      </c>
      <c r="V502" s="140">
        <f>APR!H501</f>
        <v>0</v>
      </c>
      <c r="W502" s="140">
        <f>MEI!H501</f>
        <v>1</v>
      </c>
      <c r="X502" s="140">
        <f>JUN!H501</f>
        <v>0</v>
      </c>
      <c r="Y502" s="140">
        <f>JUL!H501</f>
        <v>1</v>
      </c>
      <c r="Z502" s="140">
        <f>AGS!H501</f>
        <v>1</v>
      </c>
      <c r="AA502" s="140">
        <f>SEPT!H501</f>
        <v>2</v>
      </c>
      <c r="AB502" s="140">
        <f>OKT!H501</f>
        <v>2</v>
      </c>
      <c r="AC502" s="140">
        <f>NOV!H501</f>
        <v>22</v>
      </c>
      <c r="AD502" s="140">
        <f>DES!H501</f>
        <v>41</v>
      </c>
      <c r="AE502" s="140">
        <f t="shared" si="0"/>
        <v>1</v>
      </c>
      <c r="AF502" s="140">
        <f t="shared" si="1"/>
        <v>71</v>
      </c>
      <c r="AG502" s="144">
        <f t="shared" si="2"/>
        <v>71</v>
      </c>
      <c r="AH502" s="145">
        <f t="shared" si="3"/>
        <v>1</v>
      </c>
      <c r="AI502" s="145">
        <f t="shared" si="4"/>
        <v>2</v>
      </c>
      <c r="AJ502" s="145">
        <f t="shared" si="5"/>
        <v>2</v>
      </c>
      <c r="AK502" s="145">
        <f t="shared" si="6"/>
        <v>0</v>
      </c>
      <c r="AL502" s="145">
        <f t="shared" si="7"/>
        <v>69</v>
      </c>
      <c r="AM502" s="145" t="e">
        <f t="shared" si="8"/>
        <v>#DIV/0!</v>
      </c>
    </row>
    <row r="503" spans="1:39" ht="15.75" customHeight="1" x14ac:dyDescent="0.3">
      <c r="A503" s="53">
        <v>501</v>
      </c>
      <c r="B503" s="53"/>
      <c r="C503" s="137" t="s">
        <v>591</v>
      </c>
      <c r="D503" s="138">
        <v>34</v>
      </c>
      <c r="E503" s="139" t="s">
        <v>517</v>
      </c>
      <c r="F503" s="139" t="s">
        <v>783</v>
      </c>
      <c r="G503" s="140">
        <f>JAN!E502</f>
        <v>0</v>
      </c>
      <c r="H503" s="140">
        <f>FEB!E502</f>
        <v>0</v>
      </c>
      <c r="I503" s="140">
        <f>MAR!E502</f>
        <v>0</v>
      </c>
      <c r="J503" s="140">
        <f>APR!E502</f>
        <v>0</v>
      </c>
      <c r="K503" s="140">
        <f>MEI!E502</f>
        <v>0</v>
      </c>
      <c r="L503" s="140">
        <f>JUN!E502</f>
        <v>0</v>
      </c>
      <c r="M503" s="140">
        <f>JUL!E502</f>
        <v>0</v>
      </c>
      <c r="N503" s="140">
        <f>AGS!E502</f>
        <v>0</v>
      </c>
      <c r="O503" s="140">
        <f>SEPT!E502</f>
        <v>0</v>
      </c>
      <c r="P503" s="140">
        <f>OKT!E502</f>
        <v>0</v>
      </c>
      <c r="Q503" s="140">
        <f>NOV!E502</f>
        <v>1</v>
      </c>
      <c r="R503" s="140">
        <f>DES!E502</f>
        <v>0</v>
      </c>
      <c r="S503" s="140">
        <f>JAN!H502</f>
        <v>0</v>
      </c>
      <c r="T503" s="140">
        <f>FEB!H502</f>
        <v>0</v>
      </c>
      <c r="U503" s="140">
        <f>MAR!H502</f>
        <v>1</v>
      </c>
      <c r="V503" s="140">
        <f>APR!H502</f>
        <v>0</v>
      </c>
      <c r="W503" s="140">
        <f>MEI!H502</f>
        <v>1</v>
      </c>
      <c r="X503" s="140">
        <f>JUN!H502</f>
        <v>0</v>
      </c>
      <c r="Y503" s="140">
        <f>JUL!H502</f>
        <v>1</v>
      </c>
      <c r="Z503" s="140">
        <f>AGS!H502</f>
        <v>0</v>
      </c>
      <c r="AA503" s="140">
        <f>SEPT!H502</f>
        <v>0</v>
      </c>
      <c r="AB503" s="140">
        <f>OKT!H502</f>
        <v>1</v>
      </c>
      <c r="AC503" s="140">
        <f>NOV!H502</f>
        <v>0</v>
      </c>
      <c r="AD503" s="140">
        <f>DES!H502</f>
        <v>0</v>
      </c>
      <c r="AE503" s="140">
        <f t="shared" si="0"/>
        <v>1</v>
      </c>
      <c r="AF503" s="140">
        <f t="shared" si="1"/>
        <v>4</v>
      </c>
      <c r="AG503" s="144">
        <f t="shared" si="2"/>
        <v>4</v>
      </c>
      <c r="AH503" s="145">
        <f t="shared" si="3"/>
        <v>0</v>
      </c>
      <c r="AI503" s="145">
        <f t="shared" si="4"/>
        <v>2</v>
      </c>
      <c r="AJ503" s="145" t="e">
        <f t="shared" si="5"/>
        <v>#DIV/0!</v>
      </c>
      <c r="AK503" s="145">
        <f t="shared" si="6"/>
        <v>1</v>
      </c>
      <c r="AL503" s="145">
        <f t="shared" si="7"/>
        <v>2</v>
      </c>
      <c r="AM503" s="145">
        <f t="shared" si="8"/>
        <v>2</v>
      </c>
    </row>
    <row r="504" spans="1:39" ht="15.75" customHeight="1" x14ac:dyDescent="0.3">
      <c r="A504" s="53">
        <v>502</v>
      </c>
      <c r="B504" s="53"/>
      <c r="C504" s="137" t="s">
        <v>591</v>
      </c>
      <c r="D504" s="138">
        <v>35</v>
      </c>
      <c r="E504" s="139" t="s">
        <v>517</v>
      </c>
      <c r="F504" s="139" t="s">
        <v>784</v>
      </c>
      <c r="G504" s="140">
        <f>JAN!E503</f>
        <v>0</v>
      </c>
      <c r="H504" s="140">
        <f>FEB!E503</f>
        <v>0</v>
      </c>
      <c r="I504" s="140">
        <f>MAR!E503</f>
        <v>0</v>
      </c>
      <c r="J504" s="140">
        <f>APR!E503</f>
        <v>0</v>
      </c>
      <c r="K504" s="140">
        <f>MEI!E503</f>
        <v>0</v>
      </c>
      <c r="L504" s="140">
        <f>JUN!E503</f>
        <v>0</v>
      </c>
      <c r="M504" s="140">
        <f>JUL!E503</f>
        <v>0</v>
      </c>
      <c r="N504" s="140">
        <f>AGS!E503</f>
        <v>0</v>
      </c>
      <c r="O504" s="140">
        <f>SEPT!E503</f>
        <v>0</v>
      </c>
      <c r="P504" s="140">
        <f>OKT!E503</f>
        <v>0</v>
      </c>
      <c r="Q504" s="140">
        <f>NOV!E503</f>
        <v>1</v>
      </c>
      <c r="R504" s="140">
        <f>DES!E503</f>
        <v>1</v>
      </c>
      <c r="S504" s="140">
        <f>JAN!H503</f>
        <v>0</v>
      </c>
      <c r="T504" s="140">
        <f>FEB!H503</f>
        <v>0</v>
      </c>
      <c r="U504" s="140">
        <f>MAR!H503</f>
        <v>0</v>
      </c>
      <c r="V504" s="140">
        <f>APR!H503</f>
        <v>0</v>
      </c>
      <c r="W504" s="140">
        <f>MEI!H503</f>
        <v>0</v>
      </c>
      <c r="X504" s="140">
        <f>JUN!H503</f>
        <v>0</v>
      </c>
      <c r="Y504" s="140">
        <f>JUL!H503</f>
        <v>0</v>
      </c>
      <c r="Z504" s="140">
        <f>AGS!H503</f>
        <v>0</v>
      </c>
      <c r="AA504" s="140">
        <f>SEPT!H503</f>
        <v>0</v>
      </c>
      <c r="AB504" s="140">
        <f>OKT!H503</f>
        <v>0</v>
      </c>
      <c r="AC504" s="140">
        <f>NOV!H503</f>
        <v>0</v>
      </c>
      <c r="AD504" s="140">
        <f>DES!H503</f>
        <v>1</v>
      </c>
      <c r="AE504" s="140">
        <f t="shared" si="0"/>
        <v>2</v>
      </c>
      <c r="AF504" s="140">
        <f t="shared" si="1"/>
        <v>1</v>
      </c>
      <c r="AG504" s="144">
        <f t="shared" si="2"/>
        <v>0.5</v>
      </c>
      <c r="AH504" s="145">
        <f t="shared" si="3"/>
        <v>0</v>
      </c>
      <c r="AI504" s="145">
        <f t="shared" si="4"/>
        <v>0</v>
      </c>
      <c r="AJ504" s="145" t="e">
        <f t="shared" si="5"/>
        <v>#DIV/0!</v>
      </c>
      <c r="AK504" s="145">
        <f t="shared" si="6"/>
        <v>2</v>
      </c>
      <c r="AL504" s="145">
        <f t="shared" si="7"/>
        <v>1</v>
      </c>
      <c r="AM504" s="145">
        <f t="shared" si="8"/>
        <v>0.5</v>
      </c>
    </row>
    <row r="505" spans="1:39" ht="15.75" customHeight="1" x14ac:dyDescent="0.3">
      <c r="A505" s="53">
        <v>503</v>
      </c>
      <c r="B505" s="53"/>
      <c r="C505" s="137" t="s">
        <v>591</v>
      </c>
      <c r="D505" s="138">
        <v>36</v>
      </c>
      <c r="E505" s="139" t="s">
        <v>517</v>
      </c>
      <c r="F505" s="139" t="s">
        <v>785</v>
      </c>
      <c r="G505" s="140">
        <f>JAN!E504</f>
        <v>1</v>
      </c>
      <c r="H505" s="140">
        <f>FEB!E504</f>
        <v>0</v>
      </c>
      <c r="I505" s="140">
        <f>MAR!E504</f>
        <v>0</v>
      </c>
      <c r="J505" s="140">
        <f>APR!E504</f>
        <v>0</v>
      </c>
      <c r="K505" s="140">
        <f>MEI!E504</f>
        <v>1</v>
      </c>
      <c r="L505" s="140">
        <f>JUN!E504</f>
        <v>0</v>
      </c>
      <c r="M505" s="140">
        <f>JUL!E504</f>
        <v>1</v>
      </c>
      <c r="N505" s="140">
        <f>AGS!E504</f>
        <v>1</v>
      </c>
      <c r="O505" s="140">
        <f>SEPT!E504</f>
        <v>2</v>
      </c>
      <c r="P505" s="140">
        <f>OKT!E504</f>
        <v>2</v>
      </c>
      <c r="Q505" s="140">
        <f>NOV!E504</f>
        <v>22</v>
      </c>
      <c r="R505" s="140">
        <f>DES!E504</f>
        <v>43</v>
      </c>
      <c r="S505" s="140">
        <f>JAN!H504</f>
        <v>0</v>
      </c>
      <c r="T505" s="140">
        <f>FEB!H504</f>
        <v>0</v>
      </c>
      <c r="U505" s="140">
        <f>MAR!H504</f>
        <v>0</v>
      </c>
      <c r="V505" s="140">
        <f>APR!H504</f>
        <v>0</v>
      </c>
      <c r="W505" s="140">
        <f>MEI!H504</f>
        <v>0</v>
      </c>
      <c r="X505" s="140">
        <f>JUN!H504</f>
        <v>0</v>
      </c>
      <c r="Y505" s="140">
        <f>JUL!H504</f>
        <v>0</v>
      </c>
      <c r="Z505" s="140">
        <f>AGS!H504</f>
        <v>0</v>
      </c>
      <c r="AA505" s="140">
        <f>SEPT!H504</f>
        <v>1</v>
      </c>
      <c r="AB505" s="140">
        <f>OKT!H504</f>
        <v>0</v>
      </c>
      <c r="AC505" s="140">
        <f>NOV!H504</f>
        <v>0</v>
      </c>
      <c r="AD505" s="140">
        <f>DES!H504</f>
        <v>1</v>
      </c>
      <c r="AE505" s="140">
        <f t="shared" si="0"/>
        <v>73</v>
      </c>
      <c r="AF505" s="140">
        <f t="shared" si="1"/>
        <v>2</v>
      </c>
      <c r="AG505" s="144">
        <f t="shared" si="2"/>
        <v>2.7397260273972601E-2</v>
      </c>
      <c r="AH505" s="145">
        <f t="shared" si="3"/>
        <v>2</v>
      </c>
      <c r="AI505" s="145">
        <f t="shared" si="4"/>
        <v>0</v>
      </c>
      <c r="AJ505" s="145">
        <f t="shared" si="5"/>
        <v>0</v>
      </c>
      <c r="AK505" s="145">
        <f t="shared" si="6"/>
        <v>71</v>
      </c>
      <c r="AL505" s="145">
        <f t="shared" si="7"/>
        <v>2</v>
      </c>
      <c r="AM505" s="145">
        <f t="shared" si="8"/>
        <v>2.8169014084507043E-2</v>
      </c>
    </row>
    <row r="506" spans="1:39" ht="15.75" customHeight="1" x14ac:dyDescent="0.3">
      <c r="A506" s="53">
        <v>504</v>
      </c>
      <c r="B506" s="53"/>
      <c r="C506" s="137" t="s">
        <v>591</v>
      </c>
      <c r="D506" s="138">
        <v>37</v>
      </c>
      <c r="E506" s="139" t="s">
        <v>517</v>
      </c>
      <c r="F506" s="139" t="s">
        <v>786</v>
      </c>
      <c r="G506" s="140">
        <f>JAN!E505</f>
        <v>0</v>
      </c>
      <c r="H506" s="140">
        <f>FEB!E505</f>
        <v>0</v>
      </c>
      <c r="I506" s="140">
        <f>MAR!E505</f>
        <v>0</v>
      </c>
      <c r="J506" s="140">
        <f>APR!E505</f>
        <v>1</v>
      </c>
      <c r="K506" s="140">
        <f>MEI!E505</f>
        <v>0</v>
      </c>
      <c r="L506" s="140">
        <f>JUN!E505</f>
        <v>0</v>
      </c>
      <c r="M506" s="140">
        <f>JUL!E505</f>
        <v>0</v>
      </c>
      <c r="N506" s="140">
        <f>AGS!E505</f>
        <v>0</v>
      </c>
      <c r="O506" s="140">
        <f>SEPT!E505</f>
        <v>0</v>
      </c>
      <c r="P506" s="140">
        <f>OKT!E505</f>
        <v>0</v>
      </c>
      <c r="Q506" s="140">
        <f>NOV!E505</f>
        <v>0</v>
      </c>
      <c r="R506" s="140">
        <f>DES!E505</f>
        <v>0</v>
      </c>
      <c r="S506" s="140">
        <f>JAN!H505</f>
        <v>0</v>
      </c>
      <c r="T506" s="140">
        <f>FEB!H505</f>
        <v>0</v>
      </c>
      <c r="U506" s="140">
        <f>MAR!H505</f>
        <v>1</v>
      </c>
      <c r="V506" s="140">
        <f>APR!H505</f>
        <v>0</v>
      </c>
      <c r="W506" s="140">
        <f>MEI!H505</f>
        <v>0</v>
      </c>
      <c r="X506" s="140">
        <f>JUN!H505</f>
        <v>0</v>
      </c>
      <c r="Y506" s="140">
        <f>JUL!H505</f>
        <v>0</v>
      </c>
      <c r="Z506" s="140">
        <f>AGS!H505</f>
        <v>0</v>
      </c>
      <c r="AA506" s="140">
        <f>SEPT!H505</f>
        <v>1</v>
      </c>
      <c r="AB506" s="140">
        <f>OKT!H505</f>
        <v>0</v>
      </c>
      <c r="AC506" s="140">
        <f>NOV!H505</f>
        <v>0</v>
      </c>
      <c r="AD506" s="140">
        <f>DES!H505</f>
        <v>0</v>
      </c>
      <c r="AE506" s="140">
        <f t="shared" si="0"/>
        <v>1</v>
      </c>
      <c r="AF506" s="140">
        <f t="shared" si="1"/>
        <v>2</v>
      </c>
      <c r="AG506" s="144">
        <f t="shared" si="2"/>
        <v>2</v>
      </c>
      <c r="AH506" s="145">
        <f t="shared" si="3"/>
        <v>1</v>
      </c>
      <c r="AI506" s="145">
        <f t="shared" si="4"/>
        <v>1</v>
      </c>
      <c r="AJ506" s="145">
        <f t="shared" si="5"/>
        <v>1</v>
      </c>
      <c r="AK506" s="145">
        <f t="shared" si="6"/>
        <v>0</v>
      </c>
      <c r="AL506" s="145">
        <f t="shared" si="7"/>
        <v>1</v>
      </c>
      <c r="AM506" s="145" t="e">
        <f t="shared" si="8"/>
        <v>#DIV/0!</v>
      </c>
    </row>
    <row r="507" spans="1:39" ht="15.75" customHeight="1" x14ac:dyDescent="0.3">
      <c r="A507" s="53">
        <v>505</v>
      </c>
      <c r="B507" s="53"/>
      <c r="C507" s="137" t="s">
        <v>591</v>
      </c>
      <c r="D507" s="138">
        <v>38</v>
      </c>
      <c r="E507" s="139" t="s">
        <v>517</v>
      </c>
      <c r="F507" s="139" t="s">
        <v>787</v>
      </c>
      <c r="G507" s="140">
        <f>JAN!E506</f>
        <v>0</v>
      </c>
      <c r="H507" s="140">
        <f>FEB!E506</f>
        <v>0</v>
      </c>
      <c r="I507" s="140">
        <f>MAR!E506</f>
        <v>0</v>
      </c>
      <c r="J507" s="140">
        <f>APR!E506</f>
        <v>0</v>
      </c>
      <c r="K507" s="140">
        <f>MEI!E506</f>
        <v>0</v>
      </c>
      <c r="L507" s="140">
        <f>JUN!E506</f>
        <v>0</v>
      </c>
      <c r="M507" s="140">
        <f>JUL!E506</f>
        <v>0</v>
      </c>
      <c r="N507" s="140">
        <f>AGS!E506</f>
        <v>0</v>
      </c>
      <c r="O507" s="140">
        <f>SEPT!E506</f>
        <v>0</v>
      </c>
      <c r="P507" s="140">
        <f>OKT!E506</f>
        <v>0</v>
      </c>
      <c r="Q507" s="140">
        <f>NOV!E506</f>
        <v>0</v>
      </c>
      <c r="R507" s="140">
        <f>DES!E506</f>
        <v>0</v>
      </c>
      <c r="S507" s="140">
        <f>JAN!H506</f>
        <v>0</v>
      </c>
      <c r="T507" s="140">
        <f>FEB!H506</f>
        <v>0</v>
      </c>
      <c r="U507" s="140">
        <f>MAR!H506</f>
        <v>0</v>
      </c>
      <c r="V507" s="140">
        <f>APR!H506</f>
        <v>2</v>
      </c>
      <c r="W507" s="140">
        <f>MEI!H506</f>
        <v>2</v>
      </c>
      <c r="X507" s="140">
        <f>JUN!H506</f>
        <v>0</v>
      </c>
      <c r="Y507" s="140">
        <f>JUL!H506</f>
        <v>2</v>
      </c>
      <c r="Z507" s="140">
        <f>AGS!H506</f>
        <v>2</v>
      </c>
      <c r="AA507" s="140">
        <f>SEPT!H506</f>
        <v>1</v>
      </c>
      <c r="AB507" s="140">
        <f>OKT!H506</f>
        <v>0</v>
      </c>
      <c r="AC507" s="140">
        <f>NOV!H506</f>
        <v>1</v>
      </c>
      <c r="AD507" s="140">
        <f>DES!H506</f>
        <v>1</v>
      </c>
      <c r="AE507" s="140">
        <f t="shared" si="0"/>
        <v>0</v>
      </c>
      <c r="AF507" s="140">
        <f t="shared" si="1"/>
        <v>11</v>
      </c>
      <c r="AG507" s="144" t="e">
        <f t="shared" si="2"/>
        <v>#DIV/0!</v>
      </c>
      <c r="AH507" s="145">
        <f t="shared" si="3"/>
        <v>0</v>
      </c>
      <c r="AI507" s="145">
        <f t="shared" si="4"/>
        <v>4</v>
      </c>
      <c r="AJ507" s="145" t="e">
        <f t="shared" si="5"/>
        <v>#DIV/0!</v>
      </c>
      <c r="AK507" s="145">
        <f t="shared" si="6"/>
        <v>0</v>
      </c>
      <c r="AL507" s="145">
        <f t="shared" si="7"/>
        <v>7</v>
      </c>
      <c r="AM507" s="145" t="e">
        <f t="shared" si="8"/>
        <v>#DIV/0!</v>
      </c>
    </row>
    <row r="508" spans="1:39" ht="15.75" customHeight="1" x14ac:dyDescent="0.3">
      <c r="A508" s="53">
        <v>506</v>
      </c>
      <c r="B508" s="53"/>
      <c r="C508" s="137" t="s">
        <v>591</v>
      </c>
      <c r="D508" s="137">
        <v>1</v>
      </c>
      <c r="E508" s="53" t="s">
        <v>556</v>
      </c>
      <c r="F508" s="53" t="s">
        <v>687</v>
      </c>
      <c r="G508" s="151">
        <f>JAN!E507</f>
        <v>34</v>
      </c>
      <c r="H508" s="151">
        <f>FEB!E507</f>
        <v>38</v>
      </c>
      <c r="I508" s="151">
        <f>MAR!E507</f>
        <v>30</v>
      </c>
      <c r="J508" s="151">
        <f>APR!E507</f>
        <v>32</v>
      </c>
      <c r="K508" s="151">
        <f>MEI!E507</f>
        <v>38</v>
      </c>
      <c r="L508" s="151">
        <f>JUN!E507</f>
        <v>25</v>
      </c>
      <c r="M508" s="151">
        <f>JUL!E507</f>
        <v>37</v>
      </c>
      <c r="N508" s="151">
        <f>AGS!E507</f>
        <v>37</v>
      </c>
      <c r="O508" s="151">
        <f>SEPT!E507</f>
        <v>26</v>
      </c>
      <c r="P508" s="151">
        <f>OKT!E507</f>
        <v>24</v>
      </c>
      <c r="Q508" s="151">
        <f>NOV!E507</f>
        <v>29</v>
      </c>
      <c r="R508" s="151">
        <f>DES!E507</f>
        <v>26</v>
      </c>
      <c r="S508" s="151">
        <f>JAN!H507</f>
        <v>22</v>
      </c>
      <c r="T508" s="151">
        <f>FEB!H507</f>
        <v>32</v>
      </c>
      <c r="U508" s="151">
        <f>MAR!H507</f>
        <v>18</v>
      </c>
      <c r="V508" s="151">
        <f>APR!H507</f>
        <v>16</v>
      </c>
      <c r="W508" s="151">
        <f>MEI!H507</f>
        <v>20</v>
      </c>
      <c r="X508" s="151">
        <f>JUN!H507</f>
        <v>35</v>
      </c>
      <c r="Y508" s="151">
        <f>JUL!H507</f>
        <v>27</v>
      </c>
      <c r="Z508" s="151">
        <f>AGS!H507</f>
        <v>23</v>
      </c>
      <c r="AA508" s="151">
        <f>SEPT!H507</f>
        <v>23</v>
      </c>
      <c r="AB508" s="151">
        <f>OKT!H507</f>
        <v>21</v>
      </c>
      <c r="AC508" s="151">
        <f>NOV!H507</f>
        <v>1</v>
      </c>
      <c r="AD508" s="151">
        <f>DES!H507</f>
        <v>27</v>
      </c>
      <c r="AE508" s="151">
        <f t="shared" si="0"/>
        <v>376</v>
      </c>
      <c r="AF508" s="151">
        <f t="shared" si="1"/>
        <v>265</v>
      </c>
      <c r="AG508" s="152">
        <f t="shared" si="2"/>
        <v>0.70478723404255317</v>
      </c>
      <c r="AH508" s="82">
        <f t="shared" si="3"/>
        <v>197</v>
      </c>
      <c r="AI508" s="82">
        <f t="shared" si="4"/>
        <v>143</v>
      </c>
      <c r="AJ508" s="82">
        <f t="shared" si="5"/>
        <v>0.7258883248730964</v>
      </c>
      <c r="AK508" s="82">
        <f t="shared" si="6"/>
        <v>179</v>
      </c>
      <c r="AL508" s="82">
        <f t="shared" si="7"/>
        <v>122</v>
      </c>
      <c r="AM508" s="82">
        <f t="shared" si="8"/>
        <v>0.68156424581005581</v>
      </c>
    </row>
    <row r="509" spans="1:39" ht="15.75" customHeight="1" x14ac:dyDescent="0.3">
      <c r="A509" s="53">
        <v>507</v>
      </c>
      <c r="B509" s="53"/>
      <c r="C509" s="137" t="s">
        <v>591</v>
      </c>
      <c r="D509" s="137">
        <v>2</v>
      </c>
      <c r="E509" s="53" t="s">
        <v>556</v>
      </c>
      <c r="F509" s="53" t="s">
        <v>688</v>
      </c>
      <c r="G509" s="151">
        <f>JAN!E508</f>
        <v>1</v>
      </c>
      <c r="H509" s="151">
        <f>FEB!E508</f>
        <v>1</v>
      </c>
      <c r="I509" s="151">
        <f>MAR!E508</f>
        <v>0</v>
      </c>
      <c r="J509" s="151">
        <f>APR!E508</f>
        <v>3</v>
      </c>
      <c r="K509" s="151">
        <f>MEI!E508</f>
        <v>2</v>
      </c>
      <c r="L509" s="151">
        <f>JUN!E508</f>
        <v>2</v>
      </c>
      <c r="M509" s="151">
        <f>JUL!E508</f>
        <v>2</v>
      </c>
      <c r="N509" s="151">
        <f>AGS!E508</f>
        <v>8</v>
      </c>
      <c r="O509" s="151">
        <f>SEPT!E508</f>
        <v>2</v>
      </c>
      <c r="P509" s="151">
        <f>OKT!E508</f>
        <v>0</v>
      </c>
      <c r="Q509" s="151">
        <f>NOV!E508</f>
        <v>3</v>
      </c>
      <c r="R509" s="151">
        <f>DES!E508</f>
        <v>2</v>
      </c>
      <c r="S509" s="151">
        <f>JAN!H508</f>
        <v>2</v>
      </c>
      <c r="T509" s="151">
        <f>FEB!H508</f>
        <v>2</v>
      </c>
      <c r="U509" s="151">
        <f>MAR!H508</f>
        <v>1</v>
      </c>
      <c r="V509" s="151">
        <f>APR!H508</f>
        <v>3</v>
      </c>
      <c r="W509" s="151">
        <f>MEI!H508</f>
        <v>2</v>
      </c>
      <c r="X509" s="151">
        <f>JUN!H508</f>
        <v>3</v>
      </c>
      <c r="Y509" s="151">
        <f>JUL!H508</f>
        <v>2</v>
      </c>
      <c r="Z509" s="151">
        <f>AGS!H508</f>
        <v>8</v>
      </c>
      <c r="AA509" s="151">
        <f>SEPT!H508</f>
        <v>2</v>
      </c>
      <c r="AB509" s="151">
        <f>OKT!H508</f>
        <v>0</v>
      </c>
      <c r="AC509" s="151">
        <f>NOV!H508</f>
        <v>0</v>
      </c>
      <c r="AD509" s="151">
        <f>DES!H508</f>
        <v>2</v>
      </c>
      <c r="AE509" s="151">
        <f t="shared" si="0"/>
        <v>26</v>
      </c>
      <c r="AF509" s="151">
        <f t="shared" si="1"/>
        <v>27</v>
      </c>
      <c r="AG509" s="152">
        <f t="shared" si="2"/>
        <v>1.0384615384615385</v>
      </c>
      <c r="AH509" s="82">
        <f t="shared" si="3"/>
        <v>9</v>
      </c>
      <c r="AI509" s="82">
        <f t="shared" si="4"/>
        <v>13</v>
      </c>
      <c r="AJ509" s="82">
        <f t="shared" si="5"/>
        <v>1.4444444444444444</v>
      </c>
      <c r="AK509" s="82">
        <f t="shared" si="6"/>
        <v>17</v>
      </c>
      <c r="AL509" s="82">
        <f t="shared" si="7"/>
        <v>14</v>
      </c>
      <c r="AM509" s="82">
        <f t="shared" si="8"/>
        <v>0.82352941176470584</v>
      </c>
    </row>
    <row r="510" spans="1:39" ht="15.75" customHeight="1" x14ac:dyDescent="0.3">
      <c r="A510" s="53">
        <v>508</v>
      </c>
      <c r="B510" s="53"/>
      <c r="C510" s="137" t="s">
        <v>591</v>
      </c>
      <c r="D510" s="137">
        <v>3</v>
      </c>
      <c r="E510" s="53" t="s">
        <v>556</v>
      </c>
      <c r="F510" s="53" t="s">
        <v>689</v>
      </c>
      <c r="G510" s="151">
        <f>JAN!E509</f>
        <v>14</v>
      </c>
      <c r="H510" s="151">
        <f>FEB!E509</f>
        <v>16</v>
      </c>
      <c r="I510" s="151">
        <f>MAR!E509</f>
        <v>12</v>
      </c>
      <c r="J510" s="151">
        <f>APR!E509</f>
        <v>2</v>
      </c>
      <c r="K510" s="151">
        <f>MEI!E509</f>
        <v>10</v>
      </c>
      <c r="L510" s="151">
        <f>JUN!E509</f>
        <v>12</v>
      </c>
      <c r="M510" s="151">
        <f>JUL!E509</f>
        <v>10</v>
      </c>
      <c r="N510" s="151">
        <f>AGS!E509</f>
        <v>17</v>
      </c>
      <c r="O510" s="151">
        <f>SEPT!E509</f>
        <v>14</v>
      </c>
      <c r="P510" s="151">
        <f>OKT!E509</f>
        <v>4</v>
      </c>
      <c r="Q510" s="151">
        <f>NOV!E509</f>
        <v>0</v>
      </c>
      <c r="R510" s="151">
        <f>DES!E509</f>
        <v>0</v>
      </c>
      <c r="S510" s="151">
        <f>JAN!H509</f>
        <v>16</v>
      </c>
      <c r="T510" s="151">
        <f>FEB!H509</f>
        <v>16</v>
      </c>
      <c r="U510" s="151">
        <f>MAR!H509</f>
        <v>16</v>
      </c>
      <c r="V510" s="151">
        <f>APR!H509</f>
        <v>10</v>
      </c>
      <c r="W510" s="151">
        <f>MEI!H509</f>
        <v>19</v>
      </c>
      <c r="X510" s="151">
        <f>JUN!H509</f>
        <v>21</v>
      </c>
      <c r="Y510" s="151">
        <f>JUL!H509</f>
        <v>25</v>
      </c>
      <c r="Z510" s="151">
        <f>AGS!H509</f>
        <v>26</v>
      </c>
      <c r="AA510" s="151">
        <f>SEPT!H509</f>
        <v>24</v>
      </c>
      <c r="AB510" s="151">
        <f>OKT!H509</f>
        <v>3</v>
      </c>
      <c r="AC510" s="151">
        <f>NOV!H509</f>
        <v>0</v>
      </c>
      <c r="AD510" s="151">
        <f>DES!H509</f>
        <v>7</v>
      </c>
      <c r="AE510" s="151">
        <f t="shared" si="0"/>
        <v>111</v>
      </c>
      <c r="AF510" s="151">
        <f t="shared" si="1"/>
        <v>183</v>
      </c>
      <c r="AG510" s="152">
        <f t="shared" si="2"/>
        <v>1.6486486486486487</v>
      </c>
      <c r="AH510" s="82">
        <f t="shared" si="3"/>
        <v>66</v>
      </c>
      <c r="AI510" s="82">
        <f t="shared" si="4"/>
        <v>98</v>
      </c>
      <c r="AJ510" s="82">
        <f t="shared" si="5"/>
        <v>1.4848484848484849</v>
      </c>
      <c r="AK510" s="82">
        <f t="shared" si="6"/>
        <v>45</v>
      </c>
      <c r="AL510" s="82">
        <f t="shared" si="7"/>
        <v>85</v>
      </c>
      <c r="AM510" s="82">
        <f t="shared" si="8"/>
        <v>1.8888888888888888</v>
      </c>
    </row>
    <row r="511" spans="1:39" ht="15.75" customHeight="1" x14ac:dyDescent="0.3">
      <c r="A511" s="53">
        <v>509</v>
      </c>
      <c r="B511" s="53"/>
      <c r="C511" s="137" t="s">
        <v>591</v>
      </c>
      <c r="D511" s="137">
        <v>4</v>
      </c>
      <c r="E511" s="53" t="s">
        <v>556</v>
      </c>
      <c r="F511" s="53" t="s">
        <v>690</v>
      </c>
      <c r="G511" s="151">
        <f>JAN!E510</f>
        <v>0</v>
      </c>
      <c r="H511" s="151">
        <f>FEB!E510</f>
        <v>0</v>
      </c>
      <c r="I511" s="151">
        <f>MAR!E510</f>
        <v>0</v>
      </c>
      <c r="J511" s="151">
        <f>APR!E510</f>
        <v>0</v>
      </c>
      <c r="K511" s="151">
        <f>MEI!E510</f>
        <v>0</v>
      </c>
      <c r="L511" s="151">
        <f>JUN!E510</f>
        <v>0</v>
      </c>
      <c r="M511" s="151">
        <f>JUL!E510</f>
        <v>0</v>
      </c>
      <c r="N511" s="151">
        <f>AGS!E510</f>
        <v>5</v>
      </c>
      <c r="O511" s="151">
        <f>SEPT!E510</f>
        <v>6</v>
      </c>
      <c r="P511" s="151">
        <f>OKT!E510</f>
        <v>5</v>
      </c>
      <c r="Q511" s="151">
        <f>NOV!E510</f>
        <v>5</v>
      </c>
      <c r="R511" s="151">
        <f>DES!E510</f>
        <v>5</v>
      </c>
      <c r="S511" s="151">
        <f>JAN!H510</f>
        <v>0</v>
      </c>
      <c r="T511" s="151">
        <f>FEB!H510</f>
        <v>0</v>
      </c>
      <c r="U511" s="151">
        <f>MAR!H510</f>
        <v>0</v>
      </c>
      <c r="V511" s="151">
        <f>APR!H510</f>
        <v>1</v>
      </c>
      <c r="W511" s="151">
        <f>MEI!H510</f>
        <v>0</v>
      </c>
      <c r="X511" s="151">
        <f>JUN!H510</f>
        <v>0</v>
      </c>
      <c r="Y511" s="151">
        <f>JUL!H510</f>
        <v>0</v>
      </c>
      <c r="Z511" s="151">
        <f>AGS!H510</f>
        <v>0</v>
      </c>
      <c r="AA511" s="151">
        <f>SEPT!H510</f>
        <v>1</v>
      </c>
      <c r="AB511" s="151">
        <f>OKT!H510</f>
        <v>0</v>
      </c>
      <c r="AC511" s="151">
        <f>NOV!H510</f>
        <v>0</v>
      </c>
      <c r="AD511" s="151">
        <f>DES!H510</f>
        <v>0</v>
      </c>
      <c r="AE511" s="151">
        <f t="shared" si="0"/>
        <v>26</v>
      </c>
      <c r="AF511" s="151">
        <f t="shared" si="1"/>
        <v>2</v>
      </c>
      <c r="AG511" s="152">
        <f t="shared" si="2"/>
        <v>7.6923076923076927E-2</v>
      </c>
      <c r="AH511" s="82">
        <f t="shared" si="3"/>
        <v>0</v>
      </c>
      <c r="AI511" s="82">
        <f t="shared" si="4"/>
        <v>1</v>
      </c>
      <c r="AJ511" s="82" t="e">
        <f t="shared" si="5"/>
        <v>#DIV/0!</v>
      </c>
      <c r="AK511" s="82">
        <f t="shared" si="6"/>
        <v>26</v>
      </c>
      <c r="AL511" s="82">
        <f t="shared" si="7"/>
        <v>1</v>
      </c>
      <c r="AM511" s="82">
        <f t="shared" si="8"/>
        <v>3.8461538461538464E-2</v>
      </c>
    </row>
    <row r="512" spans="1:39" ht="15.75" customHeight="1" x14ac:dyDescent="0.3">
      <c r="A512" s="53">
        <v>510</v>
      </c>
      <c r="B512" s="53"/>
      <c r="C512" s="137" t="s">
        <v>591</v>
      </c>
      <c r="D512" s="137">
        <v>5</v>
      </c>
      <c r="E512" s="53" t="s">
        <v>556</v>
      </c>
      <c r="F512" s="53" t="s">
        <v>691</v>
      </c>
      <c r="G512" s="151">
        <f>JAN!E511</f>
        <v>9</v>
      </c>
      <c r="H512" s="151">
        <f>FEB!E511</f>
        <v>0</v>
      </c>
      <c r="I512" s="151">
        <f>MAR!E511</f>
        <v>2</v>
      </c>
      <c r="J512" s="151">
        <f>APR!E511</f>
        <v>0</v>
      </c>
      <c r="K512" s="151">
        <f>MEI!E511</f>
        <v>1</v>
      </c>
      <c r="L512" s="151">
        <f>JUN!E511</f>
        <v>0</v>
      </c>
      <c r="M512" s="151">
        <f>JUL!E511</f>
        <v>0</v>
      </c>
      <c r="N512" s="151">
        <f>AGS!E511</f>
        <v>0</v>
      </c>
      <c r="O512" s="151">
        <f>SEPT!E511</f>
        <v>0</v>
      </c>
      <c r="P512" s="151">
        <f>OKT!E511</f>
        <v>0</v>
      </c>
      <c r="Q512" s="151">
        <f>NOV!E511</f>
        <v>0</v>
      </c>
      <c r="R512" s="151">
        <f>DES!E511</f>
        <v>0</v>
      </c>
      <c r="S512" s="151">
        <f>JAN!H511</f>
        <v>13</v>
      </c>
      <c r="T512" s="151">
        <f>FEB!H511</f>
        <v>4</v>
      </c>
      <c r="U512" s="151">
        <f>MAR!H511</f>
        <v>4</v>
      </c>
      <c r="V512" s="151">
        <f>APR!H511</f>
        <v>2</v>
      </c>
      <c r="W512" s="151">
        <f>MEI!H511</f>
        <v>6</v>
      </c>
      <c r="X512" s="151">
        <f>JUN!H511</f>
        <v>7</v>
      </c>
      <c r="Y512" s="151">
        <f>JUL!H511</f>
        <v>7</v>
      </c>
      <c r="Z512" s="151">
        <f>AGS!H511</f>
        <v>10</v>
      </c>
      <c r="AA512" s="151">
        <f>SEPT!H511</f>
        <v>11</v>
      </c>
      <c r="AB512" s="151">
        <f>OKT!H511</f>
        <v>11</v>
      </c>
      <c r="AC512" s="151">
        <f>NOV!H511</f>
        <v>0</v>
      </c>
      <c r="AD512" s="151">
        <f>DES!H511</f>
        <v>0</v>
      </c>
      <c r="AE512" s="151">
        <f t="shared" si="0"/>
        <v>12</v>
      </c>
      <c r="AF512" s="151">
        <f t="shared" si="1"/>
        <v>75</v>
      </c>
      <c r="AG512" s="152">
        <f t="shared" si="2"/>
        <v>6.25</v>
      </c>
      <c r="AH512" s="82">
        <f t="shared" si="3"/>
        <v>12</v>
      </c>
      <c r="AI512" s="82">
        <f t="shared" si="4"/>
        <v>36</v>
      </c>
      <c r="AJ512" s="82">
        <f t="shared" si="5"/>
        <v>3</v>
      </c>
      <c r="AK512" s="82">
        <f t="shared" si="6"/>
        <v>0</v>
      </c>
      <c r="AL512" s="82">
        <f t="shared" si="7"/>
        <v>39</v>
      </c>
      <c r="AM512" s="82" t="e">
        <f t="shared" si="8"/>
        <v>#DIV/0!</v>
      </c>
    </row>
    <row r="513" spans="1:39" ht="15.75" customHeight="1" x14ac:dyDescent="0.3">
      <c r="A513" s="53">
        <v>511</v>
      </c>
      <c r="B513" s="53"/>
      <c r="C513" s="137" t="s">
        <v>591</v>
      </c>
      <c r="D513" s="137">
        <v>6</v>
      </c>
      <c r="E513" s="53" t="s">
        <v>556</v>
      </c>
      <c r="F513" s="53" t="s">
        <v>692</v>
      </c>
      <c r="G513" s="151">
        <f>JAN!E512</f>
        <v>0</v>
      </c>
      <c r="H513" s="151">
        <f>FEB!E512</f>
        <v>0</v>
      </c>
      <c r="I513" s="151">
        <f>MAR!E512</f>
        <v>0</v>
      </c>
      <c r="J513" s="151">
        <f>APR!E512</f>
        <v>0</v>
      </c>
      <c r="K513" s="151">
        <f>MEI!E512</f>
        <v>0</v>
      </c>
      <c r="L513" s="151">
        <f>JUN!E512</f>
        <v>0</v>
      </c>
      <c r="M513" s="151">
        <f>JUL!E512</f>
        <v>0</v>
      </c>
      <c r="N513" s="151">
        <f>AGS!E512</f>
        <v>0</v>
      </c>
      <c r="O513" s="151">
        <f>SEPT!E512</f>
        <v>0</v>
      </c>
      <c r="P513" s="151">
        <f>OKT!E512</f>
        <v>0</v>
      </c>
      <c r="Q513" s="151">
        <f>NOV!E512</f>
        <v>0</v>
      </c>
      <c r="R513" s="151">
        <f>DES!E512</f>
        <v>0</v>
      </c>
      <c r="S513" s="151">
        <f>JAN!H512</f>
        <v>0</v>
      </c>
      <c r="T513" s="151">
        <f>FEB!H512</f>
        <v>0</v>
      </c>
      <c r="U513" s="151">
        <f>MAR!H512</f>
        <v>0</v>
      </c>
      <c r="V513" s="151">
        <f>APR!H512</f>
        <v>0</v>
      </c>
      <c r="W513" s="151">
        <f>MEI!H512</f>
        <v>0</v>
      </c>
      <c r="X513" s="151">
        <f>JUN!H512</f>
        <v>0</v>
      </c>
      <c r="Y513" s="151">
        <f>JUL!H512</f>
        <v>0</v>
      </c>
      <c r="Z513" s="151">
        <f>AGS!H512</f>
        <v>0</v>
      </c>
      <c r="AA513" s="151">
        <f>SEPT!H512</f>
        <v>0</v>
      </c>
      <c r="AB513" s="151">
        <f>OKT!H512</f>
        <v>0</v>
      </c>
      <c r="AC513" s="151">
        <f>NOV!H512</f>
        <v>0</v>
      </c>
      <c r="AD513" s="151">
        <f>DES!H512</f>
        <v>0</v>
      </c>
      <c r="AE513" s="151">
        <f t="shared" si="0"/>
        <v>0</v>
      </c>
      <c r="AF513" s="151">
        <f t="shared" si="1"/>
        <v>0</v>
      </c>
      <c r="AG513" s="152" t="e">
        <f t="shared" si="2"/>
        <v>#DIV/0!</v>
      </c>
      <c r="AH513" s="82">
        <f t="shared" si="3"/>
        <v>0</v>
      </c>
      <c r="AI513" s="82">
        <f t="shared" si="4"/>
        <v>0</v>
      </c>
      <c r="AJ513" s="82" t="e">
        <f t="shared" si="5"/>
        <v>#DIV/0!</v>
      </c>
      <c r="AK513" s="82">
        <f t="shared" si="6"/>
        <v>0</v>
      </c>
      <c r="AL513" s="82">
        <f t="shared" si="7"/>
        <v>0</v>
      </c>
      <c r="AM513" s="82" t="e">
        <f t="shared" si="8"/>
        <v>#DIV/0!</v>
      </c>
    </row>
    <row r="514" spans="1:39" ht="15.75" customHeight="1" x14ac:dyDescent="0.3">
      <c r="A514" s="53">
        <v>512</v>
      </c>
      <c r="B514" s="53"/>
      <c r="C514" s="137" t="s">
        <v>591</v>
      </c>
      <c r="D514" s="137">
        <v>7</v>
      </c>
      <c r="E514" s="53" t="s">
        <v>556</v>
      </c>
      <c r="F514" s="53" t="s">
        <v>693</v>
      </c>
      <c r="G514" s="151">
        <f>JAN!E513</f>
        <v>0</v>
      </c>
      <c r="H514" s="151">
        <f>FEB!E513</f>
        <v>0</v>
      </c>
      <c r="I514" s="151">
        <f>MAR!E513</f>
        <v>0</v>
      </c>
      <c r="J514" s="151">
        <f>APR!E513</f>
        <v>0</v>
      </c>
      <c r="K514" s="151">
        <f>MEI!E513</f>
        <v>0</v>
      </c>
      <c r="L514" s="151">
        <f>JUN!E513</f>
        <v>0</v>
      </c>
      <c r="M514" s="151">
        <f>JUL!E513</f>
        <v>0</v>
      </c>
      <c r="N514" s="151">
        <f>AGS!E513</f>
        <v>0</v>
      </c>
      <c r="O514" s="151">
        <f>SEPT!E513</f>
        <v>0</v>
      </c>
      <c r="P514" s="151">
        <f>OKT!E513</f>
        <v>0</v>
      </c>
      <c r="Q514" s="151">
        <f>NOV!E513</f>
        <v>0</v>
      </c>
      <c r="R514" s="151">
        <f>DES!E513</f>
        <v>0</v>
      </c>
      <c r="S514" s="151">
        <f>JAN!H513</f>
        <v>0</v>
      </c>
      <c r="T514" s="151">
        <f>FEB!H513</f>
        <v>0</v>
      </c>
      <c r="U514" s="151">
        <f>MAR!H513</f>
        <v>0</v>
      </c>
      <c r="V514" s="151">
        <f>APR!H513</f>
        <v>0</v>
      </c>
      <c r="W514" s="151">
        <f>MEI!H513</f>
        <v>0</v>
      </c>
      <c r="X514" s="151">
        <f>JUN!H513</f>
        <v>0</v>
      </c>
      <c r="Y514" s="151">
        <f>JUL!H513</f>
        <v>0</v>
      </c>
      <c r="Z514" s="151">
        <f>AGS!H513</f>
        <v>0</v>
      </c>
      <c r="AA514" s="151">
        <f>SEPT!H513</f>
        <v>0</v>
      </c>
      <c r="AB514" s="151">
        <f>OKT!H513</f>
        <v>0</v>
      </c>
      <c r="AC514" s="151">
        <f>NOV!H513</f>
        <v>0</v>
      </c>
      <c r="AD514" s="151">
        <f>DES!H513</f>
        <v>0</v>
      </c>
      <c r="AE514" s="151">
        <f t="shared" si="0"/>
        <v>0</v>
      </c>
      <c r="AF514" s="151">
        <f t="shared" si="1"/>
        <v>0</v>
      </c>
      <c r="AG514" s="152" t="e">
        <f t="shared" si="2"/>
        <v>#DIV/0!</v>
      </c>
      <c r="AH514" s="82">
        <f t="shared" si="3"/>
        <v>0</v>
      </c>
      <c r="AI514" s="82">
        <f t="shared" si="4"/>
        <v>0</v>
      </c>
      <c r="AJ514" s="82" t="e">
        <f t="shared" si="5"/>
        <v>#DIV/0!</v>
      </c>
      <c r="AK514" s="82">
        <f t="shared" si="6"/>
        <v>0</v>
      </c>
      <c r="AL514" s="82">
        <f t="shared" si="7"/>
        <v>0</v>
      </c>
      <c r="AM514" s="82" t="e">
        <f t="shared" si="8"/>
        <v>#DIV/0!</v>
      </c>
    </row>
    <row r="515" spans="1:39" ht="15.75" customHeight="1" x14ac:dyDescent="0.3">
      <c r="A515" s="53">
        <v>513</v>
      </c>
      <c r="B515" s="53"/>
      <c r="C515" s="137" t="s">
        <v>591</v>
      </c>
      <c r="D515" s="137">
        <v>8</v>
      </c>
      <c r="E515" s="53" t="s">
        <v>556</v>
      </c>
      <c r="F515" s="53" t="s">
        <v>694</v>
      </c>
      <c r="G515" s="151">
        <f>JAN!E514</f>
        <v>27</v>
      </c>
      <c r="H515" s="151">
        <f>FEB!E514</f>
        <v>3</v>
      </c>
      <c r="I515" s="151">
        <f>MAR!E514</f>
        <v>34</v>
      </c>
      <c r="J515" s="151">
        <f>APR!E514</f>
        <v>11</v>
      </c>
      <c r="K515" s="151">
        <f>MEI!E514</f>
        <v>6</v>
      </c>
      <c r="L515" s="151">
        <f>JUN!E514</f>
        <v>0</v>
      </c>
      <c r="M515" s="151">
        <f>JUL!E514</f>
        <v>1</v>
      </c>
      <c r="N515" s="151">
        <f>AGS!E514</f>
        <v>0</v>
      </c>
      <c r="O515" s="151">
        <f>SEPT!E514</f>
        <v>14</v>
      </c>
      <c r="P515" s="151">
        <f>OKT!E514</f>
        <v>2</v>
      </c>
      <c r="Q515" s="151">
        <f>NOV!E514</f>
        <v>1</v>
      </c>
      <c r="R515" s="151">
        <f>DES!E514</f>
        <v>1</v>
      </c>
      <c r="S515" s="151">
        <f>JAN!H514</f>
        <v>28</v>
      </c>
      <c r="T515" s="151">
        <f>FEB!H514</f>
        <v>5</v>
      </c>
      <c r="U515" s="151">
        <f>MAR!H514</f>
        <v>33</v>
      </c>
      <c r="V515" s="151">
        <f>APR!H514</f>
        <v>16</v>
      </c>
      <c r="W515" s="151">
        <f>MEI!H514</f>
        <v>7</v>
      </c>
      <c r="X515" s="151">
        <f>JUN!H514</f>
        <v>1</v>
      </c>
      <c r="Y515" s="151">
        <f>JUL!H514</f>
        <v>2</v>
      </c>
      <c r="Z515" s="151">
        <f>AGS!H514</f>
        <v>1</v>
      </c>
      <c r="AA515" s="151">
        <f>SEPT!H514</f>
        <v>15</v>
      </c>
      <c r="AB515" s="151">
        <f>OKT!H514</f>
        <v>2</v>
      </c>
      <c r="AC515" s="151">
        <f>NOV!H514</f>
        <v>1</v>
      </c>
      <c r="AD515" s="151">
        <f>DES!H514</f>
        <v>0</v>
      </c>
      <c r="AE515" s="151">
        <f t="shared" si="0"/>
        <v>100</v>
      </c>
      <c r="AF515" s="151">
        <f t="shared" si="1"/>
        <v>111</v>
      </c>
      <c r="AG515" s="152">
        <f t="shared" si="2"/>
        <v>1.1100000000000001</v>
      </c>
      <c r="AH515" s="82">
        <f t="shared" si="3"/>
        <v>81</v>
      </c>
      <c r="AI515" s="82">
        <f t="shared" si="4"/>
        <v>90</v>
      </c>
      <c r="AJ515" s="82">
        <f t="shared" si="5"/>
        <v>1.1111111111111112</v>
      </c>
      <c r="AK515" s="82">
        <f t="shared" si="6"/>
        <v>19</v>
      </c>
      <c r="AL515" s="82">
        <f t="shared" si="7"/>
        <v>21</v>
      </c>
      <c r="AM515" s="82">
        <f t="shared" si="8"/>
        <v>1.1052631578947369</v>
      </c>
    </row>
    <row r="516" spans="1:39" ht="15.75" customHeight="1" x14ac:dyDescent="0.3">
      <c r="A516" s="53">
        <v>514</v>
      </c>
      <c r="B516" s="53"/>
      <c r="C516" s="137" t="s">
        <v>591</v>
      </c>
      <c r="D516" s="137">
        <v>9</v>
      </c>
      <c r="E516" s="53" t="s">
        <v>556</v>
      </c>
      <c r="F516" s="53" t="s">
        <v>695</v>
      </c>
      <c r="G516" s="151">
        <f>JAN!E515</f>
        <v>0</v>
      </c>
      <c r="H516" s="151">
        <f>FEB!E515</f>
        <v>0</v>
      </c>
      <c r="I516" s="151">
        <f>MAR!E515</f>
        <v>0</v>
      </c>
      <c r="J516" s="151">
        <f>APR!E515</f>
        <v>0</v>
      </c>
      <c r="K516" s="151">
        <f>MEI!E515</f>
        <v>0</v>
      </c>
      <c r="L516" s="151">
        <f>JUN!E515</f>
        <v>0</v>
      </c>
      <c r="M516" s="151">
        <f>JUL!E515</f>
        <v>0</v>
      </c>
      <c r="N516" s="151">
        <f>AGS!E515</f>
        <v>0</v>
      </c>
      <c r="O516" s="151">
        <f>SEPT!E515</f>
        <v>0</v>
      </c>
      <c r="P516" s="151">
        <f>OKT!E515</f>
        <v>0</v>
      </c>
      <c r="Q516" s="151">
        <f>NOV!E515</f>
        <v>0</v>
      </c>
      <c r="R516" s="151">
        <f>DES!E515</f>
        <v>0</v>
      </c>
      <c r="S516" s="151">
        <f>JAN!H515</f>
        <v>3</v>
      </c>
      <c r="T516" s="151">
        <f>FEB!H515</f>
        <v>1</v>
      </c>
      <c r="U516" s="151">
        <f>MAR!H515</f>
        <v>0</v>
      </c>
      <c r="V516" s="151">
        <f>APR!H515</f>
        <v>0</v>
      </c>
      <c r="W516" s="151">
        <f>MEI!H515</f>
        <v>0</v>
      </c>
      <c r="X516" s="151">
        <f>JUN!H515</f>
        <v>1</v>
      </c>
      <c r="Y516" s="151">
        <f>JUL!H515</f>
        <v>1</v>
      </c>
      <c r="Z516" s="151">
        <f>AGS!H515</f>
        <v>0</v>
      </c>
      <c r="AA516" s="151">
        <f>SEPT!H515</f>
        <v>0</v>
      </c>
      <c r="AB516" s="151">
        <f>OKT!H515</f>
        <v>1</v>
      </c>
      <c r="AC516" s="151">
        <f>NOV!H515</f>
        <v>1</v>
      </c>
      <c r="AD516" s="151">
        <f>DES!H515</f>
        <v>3</v>
      </c>
      <c r="AE516" s="151">
        <f t="shared" si="0"/>
        <v>0</v>
      </c>
      <c r="AF516" s="151">
        <f t="shared" si="1"/>
        <v>11</v>
      </c>
      <c r="AG516" s="152" t="e">
        <f t="shared" si="2"/>
        <v>#DIV/0!</v>
      </c>
      <c r="AH516" s="82">
        <f t="shared" si="3"/>
        <v>0</v>
      </c>
      <c r="AI516" s="82">
        <f t="shared" si="4"/>
        <v>5</v>
      </c>
      <c r="AJ516" s="82" t="e">
        <f t="shared" si="5"/>
        <v>#DIV/0!</v>
      </c>
      <c r="AK516" s="82">
        <f t="shared" si="6"/>
        <v>0</v>
      </c>
      <c r="AL516" s="82">
        <f t="shared" si="7"/>
        <v>6</v>
      </c>
      <c r="AM516" s="82" t="e">
        <f t="shared" si="8"/>
        <v>#DIV/0!</v>
      </c>
    </row>
    <row r="517" spans="1:39" ht="15.75" customHeight="1" x14ac:dyDescent="0.3">
      <c r="D517" s="272"/>
      <c r="AH517" s="272"/>
      <c r="AI517" s="272"/>
      <c r="AJ517" s="272"/>
      <c r="AK517" s="272"/>
      <c r="AL517" s="272"/>
      <c r="AM517" s="272"/>
    </row>
    <row r="518" spans="1:39" ht="15.75" customHeight="1" x14ac:dyDescent="0.3">
      <c r="D518" s="272"/>
      <c r="AH518" s="272"/>
      <c r="AI518" s="272"/>
      <c r="AJ518" s="272"/>
      <c r="AK518" s="272"/>
      <c r="AL518" s="272"/>
      <c r="AM518" s="272"/>
    </row>
    <row r="519" spans="1:39" ht="15.75" customHeight="1" x14ac:dyDescent="0.3">
      <c r="D519" s="272"/>
      <c r="AH519" s="272"/>
      <c r="AI519" s="272"/>
      <c r="AJ519" s="272"/>
      <c r="AK519" s="272"/>
      <c r="AL519" s="272"/>
      <c r="AM519" s="272"/>
    </row>
    <row r="520" spans="1:39" ht="15.75" customHeight="1" x14ac:dyDescent="0.3">
      <c r="D520" s="272"/>
      <c r="AH520" s="272"/>
      <c r="AI520" s="272"/>
      <c r="AJ520" s="272"/>
      <c r="AK520" s="272"/>
      <c r="AL520" s="272"/>
      <c r="AM520" s="272"/>
    </row>
    <row r="521" spans="1:39" ht="15.75" customHeight="1" x14ac:dyDescent="0.3">
      <c r="D521" s="272"/>
      <c r="AH521" s="272"/>
      <c r="AI521" s="272"/>
      <c r="AJ521" s="272"/>
      <c r="AK521" s="272"/>
      <c r="AL521" s="272"/>
      <c r="AM521" s="272"/>
    </row>
    <row r="522" spans="1:39" ht="15.75" customHeight="1" x14ac:dyDescent="0.3">
      <c r="D522" s="272"/>
      <c r="AH522" s="272"/>
      <c r="AI522" s="272"/>
      <c r="AJ522" s="272"/>
      <c r="AK522" s="272"/>
      <c r="AL522" s="272"/>
      <c r="AM522" s="272"/>
    </row>
    <row r="523" spans="1:39" ht="15.75" customHeight="1" x14ac:dyDescent="0.3">
      <c r="D523" s="272"/>
      <c r="AH523" s="272"/>
      <c r="AI523" s="272"/>
      <c r="AJ523" s="272"/>
      <c r="AK523" s="272"/>
      <c r="AL523" s="272"/>
      <c r="AM523" s="272"/>
    </row>
    <row r="524" spans="1:39" ht="15.75" customHeight="1" x14ac:dyDescent="0.3">
      <c r="D524" s="272"/>
      <c r="AH524" s="272"/>
      <c r="AI524" s="272"/>
      <c r="AJ524" s="272"/>
      <c r="AK524" s="272"/>
      <c r="AL524" s="272"/>
      <c r="AM524" s="272"/>
    </row>
    <row r="525" spans="1:39" ht="15.75" customHeight="1" x14ac:dyDescent="0.3">
      <c r="D525" s="272"/>
      <c r="AH525" s="272"/>
      <c r="AI525" s="272"/>
      <c r="AJ525" s="272"/>
      <c r="AK525" s="272"/>
      <c r="AL525" s="272"/>
      <c r="AM525" s="272"/>
    </row>
    <row r="526" spans="1:39" ht="15.75" customHeight="1" x14ac:dyDescent="0.3">
      <c r="D526" s="272"/>
      <c r="AH526" s="272"/>
      <c r="AI526" s="272"/>
      <c r="AJ526" s="272"/>
      <c r="AK526" s="272"/>
      <c r="AL526" s="272"/>
      <c r="AM526" s="272"/>
    </row>
    <row r="527" spans="1:39" ht="15.75" customHeight="1" x14ac:dyDescent="0.3">
      <c r="D527" s="272"/>
      <c r="AH527" s="272"/>
      <c r="AI527" s="272"/>
      <c r="AJ527" s="272"/>
      <c r="AK527" s="272"/>
      <c r="AL527" s="272"/>
      <c r="AM527" s="272"/>
    </row>
    <row r="528" spans="1:39" ht="15.75" customHeight="1" x14ac:dyDescent="0.3">
      <c r="D528" s="272"/>
      <c r="AH528" s="272"/>
      <c r="AI528" s="272"/>
      <c r="AJ528" s="272"/>
      <c r="AK528" s="272"/>
      <c r="AL528" s="272"/>
      <c r="AM528" s="272"/>
    </row>
    <row r="529" spans="4:39" ht="15.75" customHeight="1" x14ac:dyDescent="0.3">
      <c r="D529" s="272"/>
      <c r="AH529" s="272"/>
      <c r="AI529" s="272"/>
      <c r="AJ529" s="272"/>
      <c r="AK529" s="272"/>
      <c r="AL529" s="272"/>
      <c r="AM529" s="272"/>
    </row>
    <row r="530" spans="4:39" ht="15.75" customHeight="1" x14ac:dyDescent="0.3">
      <c r="D530" s="272"/>
      <c r="AH530" s="272"/>
      <c r="AI530" s="272"/>
      <c r="AJ530" s="272"/>
      <c r="AK530" s="272"/>
      <c r="AL530" s="272"/>
      <c r="AM530" s="272"/>
    </row>
    <row r="531" spans="4:39" ht="15.75" customHeight="1" x14ac:dyDescent="0.3">
      <c r="D531" s="272"/>
      <c r="AH531" s="272"/>
      <c r="AI531" s="272"/>
      <c r="AJ531" s="272"/>
      <c r="AK531" s="272"/>
      <c r="AL531" s="272"/>
      <c r="AM531" s="272"/>
    </row>
    <row r="532" spans="4:39" ht="15.75" customHeight="1" x14ac:dyDescent="0.3">
      <c r="D532" s="272"/>
      <c r="AH532" s="272"/>
      <c r="AI532" s="272"/>
      <c r="AJ532" s="272"/>
      <c r="AK532" s="272"/>
      <c r="AL532" s="272"/>
      <c r="AM532" s="272"/>
    </row>
    <row r="533" spans="4:39" ht="15.75" customHeight="1" x14ac:dyDescent="0.3">
      <c r="D533" s="272"/>
      <c r="AH533" s="272"/>
      <c r="AI533" s="272"/>
      <c r="AJ533" s="272"/>
      <c r="AK533" s="272"/>
      <c r="AL533" s="272"/>
      <c r="AM533" s="272"/>
    </row>
    <row r="534" spans="4:39" ht="15.75" customHeight="1" x14ac:dyDescent="0.3">
      <c r="D534" s="272"/>
      <c r="AH534" s="272"/>
      <c r="AI534" s="272"/>
      <c r="AJ534" s="272"/>
      <c r="AK534" s="272"/>
      <c r="AL534" s="272"/>
      <c r="AM534" s="272"/>
    </row>
    <row r="535" spans="4:39" ht="15.75" customHeight="1" x14ac:dyDescent="0.3">
      <c r="D535" s="272"/>
      <c r="AH535" s="272"/>
      <c r="AI535" s="272"/>
      <c r="AJ535" s="272"/>
      <c r="AK535" s="272"/>
      <c r="AL535" s="272"/>
      <c r="AM535" s="272"/>
    </row>
    <row r="536" spans="4:39" ht="15.75" customHeight="1" x14ac:dyDescent="0.3">
      <c r="D536" s="272"/>
      <c r="AH536" s="272"/>
      <c r="AI536" s="272"/>
      <c r="AJ536" s="272"/>
      <c r="AK536" s="272"/>
      <c r="AL536" s="272"/>
      <c r="AM536" s="272"/>
    </row>
    <row r="537" spans="4:39" ht="15.75" customHeight="1" x14ac:dyDescent="0.3">
      <c r="D537" s="272"/>
      <c r="AH537" s="272"/>
      <c r="AI537" s="272"/>
      <c r="AJ537" s="272"/>
      <c r="AK537" s="272"/>
      <c r="AL537" s="272"/>
      <c r="AM537" s="272"/>
    </row>
    <row r="538" spans="4:39" ht="15.75" customHeight="1" x14ac:dyDescent="0.3">
      <c r="D538" s="272"/>
      <c r="AH538" s="272"/>
      <c r="AI538" s="272"/>
      <c r="AJ538" s="272"/>
      <c r="AK538" s="272"/>
      <c r="AL538" s="272"/>
      <c r="AM538" s="272"/>
    </row>
    <row r="539" spans="4:39" ht="15.75" customHeight="1" x14ac:dyDescent="0.3">
      <c r="D539" s="272"/>
      <c r="AH539" s="272"/>
      <c r="AI539" s="272"/>
      <c r="AJ539" s="272"/>
      <c r="AK539" s="272"/>
      <c r="AL539" s="272"/>
      <c r="AM539" s="272"/>
    </row>
    <row r="540" spans="4:39" ht="15.75" customHeight="1" x14ac:dyDescent="0.3">
      <c r="D540" s="272"/>
      <c r="AH540" s="272"/>
      <c r="AI540" s="272"/>
      <c r="AJ540" s="272"/>
      <c r="AK540" s="272"/>
      <c r="AL540" s="272"/>
      <c r="AM540" s="272"/>
    </row>
    <row r="541" spans="4:39" ht="15.75" customHeight="1" x14ac:dyDescent="0.3">
      <c r="D541" s="272"/>
      <c r="AH541" s="272"/>
      <c r="AI541" s="272"/>
      <c r="AJ541" s="272"/>
      <c r="AK541" s="272"/>
      <c r="AL541" s="272"/>
      <c r="AM541" s="272"/>
    </row>
    <row r="542" spans="4:39" ht="15.75" customHeight="1" x14ac:dyDescent="0.3">
      <c r="D542" s="272"/>
      <c r="AH542" s="272"/>
      <c r="AI542" s="272"/>
      <c r="AJ542" s="272"/>
      <c r="AK542" s="272"/>
      <c r="AL542" s="272"/>
      <c r="AM542" s="272"/>
    </row>
    <row r="543" spans="4:39" ht="15.75" customHeight="1" x14ac:dyDescent="0.3">
      <c r="D543" s="272"/>
      <c r="AH543" s="272"/>
      <c r="AI543" s="272"/>
      <c r="AJ543" s="272"/>
      <c r="AK543" s="272"/>
      <c r="AL543" s="272"/>
      <c r="AM543" s="272"/>
    </row>
    <row r="544" spans="4:39" ht="15.75" customHeight="1" x14ac:dyDescent="0.3">
      <c r="D544" s="272"/>
      <c r="AH544" s="272"/>
      <c r="AI544" s="272"/>
      <c r="AJ544" s="272"/>
      <c r="AK544" s="272"/>
      <c r="AL544" s="272"/>
      <c r="AM544" s="272"/>
    </row>
    <row r="545" spans="4:39" ht="15.75" customHeight="1" x14ac:dyDescent="0.3">
      <c r="D545" s="272"/>
      <c r="AH545" s="272"/>
      <c r="AI545" s="272"/>
      <c r="AJ545" s="272"/>
      <c r="AK545" s="272"/>
      <c r="AL545" s="272"/>
      <c r="AM545" s="272"/>
    </row>
    <row r="546" spans="4:39" ht="15.75" customHeight="1" x14ac:dyDescent="0.3">
      <c r="D546" s="272"/>
      <c r="AH546" s="272"/>
      <c r="AI546" s="272"/>
      <c r="AJ546" s="272"/>
      <c r="AK546" s="272"/>
      <c r="AL546" s="272"/>
      <c r="AM546" s="272"/>
    </row>
    <row r="547" spans="4:39" ht="15.75" customHeight="1" x14ac:dyDescent="0.3">
      <c r="D547" s="272"/>
      <c r="AH547" s="272"/>
      <c r="AI547" s="272"/>
      <c r="AJ547" s="272"/>
      <c r="AK547" s="272"/>
      <c r="AL547" s="272"/>
      <c r="AM547" s="272"/>
    </row>
    <row r="548" spans="4:39" ht="15.75" customHeight="1" x14ac:dyDescent="0.3">
      <c r="D548" s="272"/>
      <c r="AH548" s="272"/>
      <c r="AI548" s="272"/>
      <c r="AJ548" s="272"/>
      <c r="AK548" s="272"/>
      <c r="AL548" s="272"/>
      <c r="AM548" s="272"/>
    </row>
    <row r="549" spans="4:39" ht="15.75" customHeight="1" x14ac:dyDescent="0.3">
      <c r="D549" s="272"/>
      <c r="AH549" s="272"/>
      <c r="AI549" s="272"/>
      <c r="AJ549" s="272"/>
      <c r="AK549" s="272"/>
      <c r="AL549" s="272"/>
      <c r="AM549" s="272"/>
    </row>
    <row r="550" spans="4:39" ht="15.75" customHeight="1" x14ac:dyDescent="0.3">
      <c r="D550" s="272"/>
      <c r="AH550" s="272"/>
      <c r="AI550" s="272"/>
      <c r="AJ550" s="272"/>
      <c r="AK550" s="272"/>
      <c r="AL550" s="272"/>
      <c r="AM550" s="272"/>
    </row>
    <row r="551" spans="4:39" ht="15.75" customHeight="1" x14ac:dyDescent="0.3">
      <c r="D551" s="272"/>
      <c r="AH551" s="272"/>
      <c r="AI551" s="272"/>
      <c r="AJ551" s="272"/>
      <c r="AK551" s="272"/>
      <c r="AL551" s="272"/>
      <c r="AM551" s="272"/>
    </row>
    <row r="552" spans="4:39" ht="15.75" customHeight="1" x14ac:dyDescent="0.3">
      <c r="D552" s="272"/>
      <c r="AH552" s="272"/>
      <c r="AI552" s="272"/>
      <c r="AJ552" s="272"/>
      <c r="AK552" s="272"/>
      <c r="AL552" s="272"/>
      <c r="AM552" s="272"/>
    </row>
    <row r="553" spans="4:39" ht="15.75" customHeight="1" x14ac:dyDescent="0.3">
      <c r="D553" s="272"/>
      <c r="AH553" s="272"/>
      <c r="AI553" s="272"/>
      <c r="AJ553" s="272"/>
      <c r="AK553" s="272"/>
      <c r="AL553" s="272"/>
      <c r="AM553" s="272"/>
    </row>
    <row r="554" spans="4:39" ht="15.75" customHeight="1" x14ac:dyDescent="0.3">
      <c r="D554" s="272"/>
      <c r="AH554" s="272"/>
      <c r="AI554" s="272"/>
      <c r="AJ554" s="272"/>
      <c r="AK554" s="272"/>
      <c r="AL554" s="272"/>
      <c r="AM554" s="272"/>
    </row>
    <row r="555" spans="4:39" ht="15.75" customHeight="1" x14ac:dyDescent="0.3">
      <c r="D555" s="272"/>
      <c r="AH555" s="272"/>
      <c r="AI555" s="272"/>
      <c r="AJ555" s="272"/>
      <c r="AK555" s="272"/>
      <c r="AL555" s="272"/>
      <c r="AM555" s="272"/>
    </row>
    <row r="556" spans="4:39" ht="15.75" customHeight="1" x14ac:dyDescent="0.3">
      <c r="D556" s="272"/>
      <c r="AH556" s="272"/>
      <c r="AI556" s="272"/>
      <c r="AJ556" s="272"/>
      <c r="AK556" s="272"/>
      <c r="AL556" s="272"/>
      <c r="AM556" s="272"/>
    </row>
    <row r="557" spans="4:39" ht="15.75" customHeight="1" x14ac:dyDescent="0.3">
      <c r="D557" s="272"/>
      <c r="AH557" s="272"/>
      <c r="AI557" s="272"/>
      <c r="AJ557" s="272"/>
      <c r="AK557" s="272"/>
      <c r="AL557" s="272"/>
      <c r="AM557" s="272"/>
    </row>
    <row r="558" spans="4:39" ht="15.75" customHeight="1" x14ac:dyDescent="0.3">
      <c r="D558" s="272"/>
      <c r="AH558" s="272"/>
      <c r="AI558" s="272"/>
      <c r="AJ558" s="272"/>
      <c r="AK558" s="272"/>
      <c r="AL558" s="272"/>
      <c r="AM558" s="272"/>
    </row>
    <row r="559" spans="4:39" ht="15.75" customHeight="1" x14ac:dyDescent="0.3">
      <c r="D559" s="272"/>
      <c r="AH559" s="272"/>
      <c r="AI559" s="272"/>
      <c r="AJ559" s="272"/>
      <c r="AK559" s="272"/>
      <c r="AL559" s="272"/>
      <c r="AM559" s="272"/>
    </row>
    <row r="560" spans="4:39" ht="15.75" customHeight="1" x14ac:dyDescent="0.3">
      <c r="D560" s="272"/>
      <c r="AH560" s="272"/>
      <c r="AI560" s="272"/>
      <c r="AJ560" s="272"/>
      <c r="AK560" s="272"/>
      <c r="AL560" s="272"/>
      <c r="AM560" s="272"/>
    </row>
    <row r="561" spans="4:39" ht="15.75" customHeight="1" x14ac:dyDescent="0.3">
      <c r="D561" s="272"/>
      <c r="AH561" s="272"/>
      <c r="AI561" s="272"/>
      <c r="AJ561" s="272"/>
      <c r="AK561" s="272"/>
      <c r="AL561" s="272"/>
      <c r="AM561" s="272"/>
    </row>
    <row r="562" spans="4:39" ht="15.75" customHeight="1" x14ac:dyDescent="0.3">
      <c r="D562" s="272"/>
      <c r="AH562" s="272"/>
      <c r="AI562" s="272"/>
      <c r="AJ562" s="272"/>
      <c r="AK562" s="272"/>
      <c r="AL562" s="272"/>
      <c r="AM562" s="272"/>
    </row>
    <row r="563" spans="4:39" ht="15.75" customHeight="1" x14ac:dyDescent="0.3">
      <c r="D563" s="272"/>
      <c r="AH563" s="272"/>
      <c r="AI563" s="272"/>
      <c r="AJ563" s="272"/>
      <c r="AK563" s="272"/>
      <c r="AL563" s="272"/>
      <c r="AM563" s="272"/>
    </row>
    <row r="564" spans="4:39" ht="15.75" customHeight="1" x14ac:dyDescent="0.3">
      <c r="D564" s="272"/>
      <c r="AH564" s="272"/>
      <c r="AI564" s="272"/>
      <c r="AJ564" s="272"/>
      <c r="AK564" s="272"/>
      <c r="AL564" s="272"/>
      <c r="AM564" s="272"/>
    </row>
    <row r="565" spans="4:39" ht="15.75" customHeight="1" x14ac:dyDescent="0.3">
      <c r="D565" s="272"/>
      <c r="AH565" s="272"/>
      <c r="AI565" s="272"/>
      <c r="AJ565" s="272"/>
      <c r="AK565" s="272"/>
      <c r="AL565" s="272"/>
      <c r="AM565" s="272"/>
    </row>
    <row r="566" spans="4:39" ht="15.75" customHeight="1" x14ac:dyDescent="0.3">
      <c r="D566" s="272"/>
      <c r="AH566" s="272"/>
      <c r="AI566" s="272"/>
      <c r="AJ566" s="272"/>
      <c r="AK566" s="272"/>
      <c r="AL566" s="272"/>
      <c r="AM566" s="272"/>
    </row>
    <row r="567" spans="4:39" ht="15.75" customHeight="1" x14ac:dyDescent="0.3">
      <c r="D567" s="272"/>
      <c r="AH567" s="272"/>
      <c r="AI567" s="272"/>
      <c r="AJ567" s="272"/>
      <c r="AK567" s="272"/>
      <c r="AL567" s="272"/>
      <c r="AM567" s="272"/>
    </row>
    <row r="568" spans="4:39" ht="15.75" customHeight="1" x14ac:dyDescent="0.3">
      <c r="D568" s="272"/>
      <c r="AH568" s="272"/>
      <c r="AI568" s="272"/>
      <c r="AJ568" s="272"/>
      <c r="AK568" s="272"/>
      <c r="AL568" s="272"/>
      <c r="AM568" s="272"/>
    </row>
    <row r="569" spans="4:39" ht="15.75" customHeight="1" x14ac:dyDescent="0.3">
      <c r="D569" s="272"/>
      <c r="AH569" s="272"/>
      <c r="AI569" s="272"/>
      <c r="AJ569" s="272"/>
      <c r="AK569" s="272"/>
      <c r="AL569" s="272"/>
      <c r="AM569" s="272"/>
    </row>
    <row r="570" spans="4:39" ht="15.75" customHeight="1" x14ac:dyDescent="0.3">
      <c r="D570" s="272"/>
      <c r="AH570" s="272"/>
      <c r="AI570" s="272"/>
      <c r="AJ570" s="272"/>
      <c r="AK570" s="272"/>
      <c r="AL570" s="272"/>
      <c r="AM570" s="272"/>
    </row>
    <row r="571" spans="4:39" ht="15.75" customHeight="1" x14ac:dyDescent="0.3">
      <c r="D571" s="272"/>
      <c r="AH571" s="272"/>
      <c r="AI571" s="272"/>
      <c r="AJ571" s="272"/>
      <c r="AK571" s="272"/>
      <c r="AL571" s="272"/>
      <c r="AM571" s="272"/>
    </row>
    <row r="572" spans="4:39" ht="15.75" customHeight="1" x14ac:dyDescent="0.3">
      <c r="D572" s="272"/>
      <c r="AH572" s="272"/>
      <c r="AI572" s="272"/>
      <c r="AJ572" s="272"/>
      <c r="AK572" s="272"/>
      <c r="AL572" s="272"/>
      <c r="AM572" s="272"/>
    </row>
    <row r="573" spans="4:39" ht="15.75" customHeight="1" x14ac:dyDescent="0.3">
      <c r="D573" s="272"/>
      <c r="AH573" s="272"/>
      <c r="AI573" s="272"/>
      <c r="AJ573" s="272"/>
      <c r="AK573" s="272"/>
      <c r="AL573" s="272"/>
      <c r="AM573" s="272"/>
    </row>
    <row r="574" spans="4:39" ht="15.75" customHeight="1" x14ac:dyDescent="0.3">
      <c r="D574" s="272"/>
      <c r="AH574" s="272"/>
      <c r="AI574" s="272"/>
      <c r="AJ574" s="272"/>
      <c r="AK574" s="272"/>
      <c r="AL574" s="272"/>
      <c r="AM574" s="272"/>
    </row>
    <row r="575" spans="4:39" ht="15.75" customHeight="1" x14ac:dyDescent="0.3">
      <c r="D575" s="272"/>
      <c r="AH575" s="272"/>
      <c r="AI575" s="272"/>
      <c r="AJ575" s="272"/>
      <c r="AK575" s="272"/>
      <c r="AL575" s="272"/>
      <c r="AM575" s="272"/>
    </row>
    <row r="576" spans="4:39" ht="15.75" customHeight="1" x14ac:dyDescent="0.3">
      <c r="D576" s="272"/>
      <c r="AH576" s="272"/>
      <c r="AI576" s="272"/>
      <c r="AJ576" s="272"/>
      <c r="AK576" s="272"/>
      <c r="AL576" s="272"/>
      <c r="AM576" s="272"/>
    </row>
    <row r="577" spans="4:39" ht="15.75" customHeight="1" x14ac:dyDescent="0.3">
      <c r="D577" s="272"/>
      <c r="AH577" s="272"/>
      <c r="AI577" s="272"/>
      <c r="AJ577" s="272"/>
      <c r="AK577" s="272"/>
      <c r="AL577" s="272"/>
      <c r="AM577" s="272"/>
    </row>
    <row r="578" spans="4:39" ht="15.75" customHeight="1" x14ac:dyDescent="0.3">
      <c r="D578" s="272"/>
      <c r="AH578" s="272"/>
      <c r="AI578" s="272"/>
      <c r="AJ578" s="272"/>
      <c r="AK578" s="272"/>
      <c r="AL578" s="272"/>
      <c r="AM578" s="272"/>
    </row>
    <row r="579" spans="4:39" ht="15.75" customHeight="1" x14ac:dyDescent="0.3">
      <c r="D579" s="272"/>
      <c r="AH579" s="272"/>
      <c r="AI579" s="272"/>
      <c r="AJ579" s="272"/>
      <c r="AK579" s="272"/>
      <c r="AL579" s="272"/>
      <c r="AM579" s="272"/>
    </row>
    <row r="580" spans="4:39" ht="15.75" customHeight="1" x14ac:dyDescent="0.3">
      <c r="D580" s="272"/>
      <c r="AH580" s="272"/>
      <c r="AI580" s="272"/>
      <c r="AJ580" s="272"/>
      <c r="AK580" s="272"/>
      <c r="AL580" s="272"/>
      <c r="AM580" s="272"/>
    </row>
    <row r="581" spans="4:39" ht="15.75" customHeight="1" x14ac:dyDescent="0.3">
      <c r="D581" s="272"/>
      <c r="AH581" s="272"/>
      <c r="AI581" s="272"/>
      <c r="AJ581" s="272"/>
      <c r="AK581" s="272"/>
      <c r="AL581" s="272"/>
      <c r="AM581" s="272"/>
    </row>
    <row r="582" spans="4:39" ht="15.75" customHeight="1" x14ac:dyDescent="0.3">
      <c r="D582" s="272"/>
      <c r="AH582" s="272"/>
      <c r="AI582" s="272"/>
      <c r="AJ582" s="272"/>
      <c r="AK582" s="272"/>
      <c r="AL582" s="272"/>
      <c r="AM582" s="272"/>
    </row>
    <row r="583" spans="4:39" ht="15.75" customHeight="1" x14ac:dyDescent="0.3">
      <c r="D583" s="272"/>
      <c r="AH583" s="272"/>
      <c r="AI583" s="272"/>
      <c r="AJ583" s="272"/>
      <c r="AK583" s="272"/>
      <c r="AL583" s="272"/>
      <c r="AM583" s="272"/>
    </row>
    <row r="584" spans="4:39" ht="15.75" customHeight="1" x14ac:dyDescent="0.3">
      <c r="D584" s="272"/>
      <c r="AH584" s="272"/>
      <c r="AI584" s="272"/>
      <c r="AJ584" s="272"/>
      <c r="AK584" s="272"/>
      <c r="AL584" s="272"/>
      <c r="AM584" s="272"/>
    </row>
    <row r="585" spans="4:39" ht="15.75" customHeight="1" x14ac:dyDescent="0.3">
      <c r="D585" s="272"/>
      <c r="AH585" s="272"/>
      <c r="AI585" s="272"/>
      <c r="AJ585" s="272"/>
      <c r="AK585" s="272"/>
      <c r="AL585" s="272"/>
      <c r="AM585" s="272"/>
    </row>
    <row r="586" spans="4:39" ht="15.75" customHeight="1" x14ac:dyDescent="0.3">
      <c r="D586" s="272"/>
      <c r="AH586" s="272"/>
      <c r="AI586" s="272"/>
      <c r="AJ586" s="272"/>
      <c r="AK586" s="272"/>
      <c r="AL586" s="272"/>
      <c r="AM586" s="272"/>
    </row>
    <row r="587" spans="4:39" ht="15.75" customHeight="1" x14ac:dyDescent="0.3">
      <c r="D587" s="272"/>
      <c r="AH587" s="272"/>
      <c r="AI587" s="272"/>
      <c r="AJ587" s="272"/>
      <c r="AK587" s="272"/>
      <c r="AL587" s="272"/>
      <c r="AM587" s="272"/>
    </row>
    <row r="588" spans="4:39" ht="15.75" customHeight="1" x14ac:dyDescent="0.3">
      <c r="D588" s="272"/>
      <c r="AH588" s="272"/>
      <c r="AI588" s="272"/>
      <c r="AJ588" s="272"/>
      <c r="AK588" s="272"/>
      <c r="AL588" s="272"/>
      <c r="AM588" s="272"/>
    </row>
    <row r="589" spans="4:39" ht="15.75" customHeight="1" x14ac:dyDescent="0.3">
      <c r="D589" s="272"/>
      <c r="AH589" s="272"/>
      <c r="AI589" s="272"/>
      <c r="AJ589" s="272"/>
      <c r="AK589" s="272"/>
      <c r="AL589" s="272"/>
      <c r="AM589" s="272"/>
    </row>
    <row r="590" spans="4:39" ht="15.75" customHeight="1" x14ac:dyDescent="0.3">
      <c r="D590" s="272"/>
      <c r="AH590" s="272"/>
      <c r="AI590" s="272"/>
      <c r="AJ590" s="272"/>
      <c r="AK590" s="272"/>
      <c r="AL590" s="272"/>
      <c r="AM590" s="272"/>
    </row>
    <row r="591" spans="4:39" ht="15.75" customHeight="1" x14ac:dyDescent="0.3">
      <c r="D591" s="272"/>
      <c r="AH591" s="272"/>
      <c r="AI591" s="272"/>
      <c r="AJ591" s="272"/>
      <c r="AK591" s="272"/>
      <c r="AL591" s="272"/>
      <c r="AM591" s="272"/>
    </row>
    <row r="592" spans="4:39" ht="15.75" customHeight="1" x14ac:dyDescent="0.3">
      <c r="D592" s="272"/>
      <c r="AH592" s="272"/>
      <c r="AI592" s="272"/>
      <c r="AJ592" s="272"/>
      <c r="AK592" s="272"/>
      <c r="AL592" s="272"/>
      <c r="AM592" s="272"/>
    </row>
    <row r="593" spans="4:39" ht="15.75" customHeight="1" x14ac:dyDescent="0.3">
      <c r="D593" s="272"/>
      <c r="AH593" s="272"/>
      <c r="AI593" s="272"/>
      <c r="AJ593" s="272"/>
      <c r="AK593" s="272"/>
      <c r="AL593" s="272"/>
      <c r="AM593" s="272"/>
    </row>
    <row r="594" spans="4:39" ht="15.75" customHeight="1" x14ac:dyDescent="0.3">
      <c r="D594" s="272"/>
      <c r="AH594" s="272"/>
      <c r="AI594" s="272"/>
      <c r="AJ594" s="272"/>
      <c r="AK594" s="272"/>
      <c r="AL594" s="272"/>
      <c r="AM594" s="272"/>
    </row>
    <row r="595" spans="4:39" ht="15.75" customHeight="1" x14ac:dyDescent="0.3">
      <c r="D595" s="272"/>
      <c r="AH595" s="272"/>
      <c r="AI595" s="272"/>
      <c r="AJ595" s="272"/>
      <c r="AK595" s="272"/>
      <c r="AL595" s="272"/>
      <c r="AM595" s="272"/>
    </row>
    <row r="596" spans="4:39" ht="15.75" customHeight="1" x14ac:dyDescent="0.3">
      <c r="D596" s="272"/>
      <c r="AH596" s="272"/>
      <c r="AI596" s="272"/>
      <c r="AJ596" s="272"/>
      <c r="AK596" s="272"/>
      <c r="AL596" s="272"/>
      <c r="AM596" s="272"/>
    </row>
    <row r="597" spans="4:39" ht="15.75" customHeight="1" x14ac:dyDescent="0.3">
      <c r="D597" s="272"/>
      <c r="AH597" s="272"/>
      <c r="AI597" s="272"/>
      <c r="AJ597" s="272"/>
      <c r="AK597" s="272"/>
      <c r="AL597" s="272"/>
      <c r="AM597" s="272"/>
    </row>
    <row r="598" spans="4:39" ht="15.75" customHeight="1" x14ac:dyDescent="0.3">
      <c r="D598" s="272"/>
      <c r="AH598" s="272"/>
      <c r="AI598" s="272"/>
      <c r="AJ598" s="272"/>
      <c r="AK598" s="272"/>
      <c r="AL598" s="272"/>
      <c r="AM598" s="272"/>
    </row>
    <row r="599" spans="4:39" ht="15.75" customHeight="1" x14ac:dyDescent="0.3">
      <c r="D599" s="272"/>
      <c r="AH599" s="272"/>
      <c r="AI599" s="272"/>
      <c r="AJ599" s="272"/>
      <c r="AK599" s="272"/>
      <c r="AL599" s="272"/>
      <c r="AM599" s="272"/>
    </row>
    <row r="600" spans="4:39" ht="15.75" customHeight="1" x14ac:dyDescent="0.3">
      <c r="D600" s="272"/>
      <c r="AH600" s="272"/>
      <c r="AI600" s="272"/>
      <c r="AJ600" s="272"/>
      <c r="AK600" s="272"/>
      <c r="AL600" s="272"/>
      <c r="AM600" s="272"/>
    </row>
    <row r="601" spans="4:39" ht="15.75" customHeight="1" x14ac:dyDescent="0.3">
      <c r="D601" s="272"/>
      <c r="AH601" s="272"/>
      <c r="AI601" s="272"/>
      <c r="AJ601" s="272"/>
      <c r="AK601" s="272"/>
      <c r="AL601" s="272"/>
      <c r="AM601" s="272"/>
    </row>
    <row r="602" spans="4:39" ht="15.75" customHeight="1" x14ac:dyDescent="0.3">
      <c r="D602" s="272"/>
      <c r="AH602" s="272"/>
      <c r="AI602" s="272"/>
      <c r="AJ602" s="272"/>
      <c r="AK602" s="272"/>
      <c r="AL602" s="272"/>
      <c r="AM602" s="272"/>
    </row>
    <row r="603" spans="4:39" ht="15.75" customHeight="1" x14ac:dyDescent="0.3">
      <c r="D603" s="272"/>
      <c r="AH603" s="272"/>
      <c r="AI603" s="272"/>
      <c r="AJ603" s="272"/>
      <c r="AK603" s="272"/>
      <c r="AL603" s="272"/>
      <c r="AM603" s="272"/>
    </row>
    <row r="604" spans="4:39" ht="15.75" customHeight="1" x14ac:dyDescent="0.3">
      <c r="D604" s="272"/>
      <c r="AH604" s="272"/>
      <c r="AI604" s="272"/>
      <c r="AJ604" s="272"/>
      <c r="AK604" s="272"/>
      <c r="AL604" s="272"/>
      <c r="AM604" s="272"/>
    </row>
    <row r="605" spans="4:39" ht="15.75" customHeight="1" x14ac:dyDescent="0.3">
      <c r="D605" s="272"/>
      <c r="AH605" s="272"/>
      <c r="AI605" s="272"/>
      <c r="AJ605" s="272"/>
      <c r="AK605" s="272"/>
      <c r="AL605" s="272"/>
      <c r="AM605" s="272"/>
    </row>
    <row r="606" spans="4:39" ht="15.75" customHeight="1" x14ac:dyDescent="0.3">
      <c r="D606" s="272"/>
      <c r="AH606" s="272"/>
      <c r="AI606" s="272"/>
      <c r="AJ606" s="272"/>
      <c r="AK606" s="272"/>
      <c r="AL606" s="272"/>
      <c r="AM606" s="272"/>
    </row>
    <row r="607" spans="4:39" ht="15.75" customHeight="1" x14ac:dyDescent="0.3">
      <c r="D607" s="272"/>
      <c r="AH607" s="272"/>
      <c r="AI607" s="272"/>
      <c r="AJ607" s="272"/>
      <c r="AK607" s="272"/>
      <c r="AL607" s="272"/>
      <c r="AM607" s="272"/>
    </row>
    <row r="608" spans="4:39" ht="15.75" customHeight="1" x14ac:dyDescent="0.3">
      <c r="D608" s="272"/>
      <c r="AH608" s="272"/>
      <c r="AI608" s="272"/>
      <c r="AJ608" s="272"/>
      <c r="AK608" s="272"/>
      <c r="AL608" s="272"/>
      <c r="AM608" s="272"/>
    </row>
    <row r="609" spans="4:39" ht="15.75" customHeight="1" x14ac:dyDescent="0.3">
      <c r="D609" s="272"/>
      <c r="AH609" s="272"/>
      <c r="AI609" s="272"/>
      <c r="AJ609" s="272"/>
      <c r="AK609" s="272"/>
      <c r="AL609" s="272"/>
      <c r="AM609" s="272"/>
    </row>
    <row r="610" spans="4:39" ht="15.75" customHeight="1" x14ac:dyDescent="0.3">
      <c r="D610" s="272"/>
      <c r="AH610" s="272"/>
      <c r="AI610" s="272"/>
      <c r="AJ610" s="272"/>
      <c r="AK610" s="272"/>
      <c r="AL610" s="272"/>
      <c r="AM610" s="272"/>
    </row>
    <row r="611" spans="4:39" ht="15.75" customHeight="1" x14ac:dyDescent="0.3">
      <c r="D611" s="272"/>
      <c r="AH611" s="272"/>
      <c r="AI611" s="272"/>
      <c r="AJ611" s="272"/>
      <c r="AK611" s="272"/>
      <c r="AL611" s="272"/>
      <c r="AM611" s="272"/>
    </row>
    <row r="612" spans="4:39" ht="15.75" customHeight="1" x14ac:dyDescent="0.3">
      <c r="D612" s="272"/>
      <c r="AH612" s="272"/>
      <c r="AI612" s="272"/>
      <c r="AJ612" s="272"/>
      <c r="AK612" s="272"/>
      <c r="AL612" s="272"/>
      <c r="AM612" s="272"/>
    </row>
    <row r="613" spans="4:39" ht="15.75" customHeight="1" x14ac:dyDescent="0.3">
      <c r="D613" s="272"/>
      <c r="AH613" s="272"/>
      <c r="AI613" s="272"/>
      <c r="AJ613" s="272"/>
      <c r="AK613" s="272"/>
      <c r="AL613" s="272"/>
      <c r="AM613" s="272"/>
    </row>
    <row r="614" spans="4:39" ht="15.75" customHeight="1" x14ac:dyDescent="0.3">
      <c r="D614" s="272"/>
      <c r="AH614" s="272"/>
      <c r="AI614" s="272"/>
      <c r="AJ614" s="272"/>
      <c r="AK614" s="272"/>
      <c r="AL614" s="272"/>
      <c r="AM614" s="272"/>
    </row>
    <row r="615" spans="4:39" ht="15.75" customHeight="1" x14ac:dyDescent="0.3">
      <c r="D615" s="272"/>
      <c r="AH615" s="272"/>
      <c r="AI615" s="272"/>
      <c r="AJ615" s="272"/>
      <c r="AK615" s="272"/>
      <c r="AL615" s="272"/>
      <c r="AM615" s="272"/>
    </row>
    <row r="616" spans="4:39" ht="15.75" customHeight="1" x14ac:dyDescent="0.3">
      <c r="D616" s="272"/>
      <c r="AH616" s="272"/>
      <c r="AI616" s="272"/>
      <c r="AJ616" s="272"/>
      <c r="AK616" s="272"/>
      <c r="AL616" s="272"/>
      <c r="AM616" s="272"/>
    </row>
    <row r="617" spans="4:39" ht="15.75" customHeight="1" x14ac:dyDescent="0.3">
      <c r="D617" s="272"/>
      <c r="AH617" s="272"/>
      <c r="AI617" s="272"/>
      <c r="AJ617" s="272"/>
      <c r="AK617" s="272"/>
      <c r="AL617" s="272"/>
      <c r="AM617" s="272"/>
    </row>
    <row r="618" spans="4:39" ht="15.75" customHeight="1" x14ac:dyDescent="0.3">
      <c r="D618" s="272"/>
      <c r="AH618" s="272"/>
      <c r="AI618" s="272"/>
      <c r="AJ618" s="272"/>
      <c r="AK618" s="272"/>
      <c r="AL618" s="272"/>
      <c r="AM618" s="272"/>
    </row>
    <row r="619" spans="4:39" ht="15.75" customHeight="1" x14ac:dyDescent="0.3">
      <c r="D619" s="272"/>
      <c r="AH619" s="272"/>
      <c r="AI619" s="272"/>
      <c r="AJ619" s="272"/>
      <c r="AK619" s="272"/>
      <c r="AL619" s="272"/>
      <c r="AM619" s="272"/>
    </row>
    <row r="620" spans="4:39" ht="15.75" customHeight="1" x14ac:dyDescent="0.3">
      <c r="D620" s="272"/>
      <c r="AH620" s="272"/>
      <c r="AI620" s="272"/>
      <c r="AJ620" s="272"/>
      <c r="AK620" s="272"/>
      <c r="AL620" s="272"/>
      <c r="AM620" s="272"/>
    </row>
    <row r="621" spans="4:39" ht="15.75" customHeight="1" x14ac:dyDescent="0.3">
      <c r="D621" s="272"/>
      <c r="AH621" s="272"/>
      <c r="AI621" s="272"/>
      <c r="AJ621" s="272"/>
      <c r="AK621" s="272"/>
      <c r="AL621" s="272"/>
      <c r="AM621" s="272"/>
    </row>
    <row r="622" spans="4:39" ht="15.75" customHeight="1" x14ac:dyDescent="0.3">
      <c r="D622" s="272"/>
      <c r="AH622" s="272"/>
      <c r="AI622" s="272"/>
      <c r="AJ622" s="272"/>
      <c r="AK622" s="272"/>
      <c r="AL622" s="272"/>
      <c r="AM622" s="272"/>
    </row>
    <row r="623" spans="4:39" ht="15.75" customHeight="1" x14ac:dyDescent="0.3">
      <c r="D623" s="272"/>
      <c r="AH623" s="272"/>
      <c r="AI623" s="272"/>
      <c r="AJ623" s="272"/>
      <c r="AK623" s="272"/>
      <c r="AL623" s="272"/>
      <c r="AM623" s="272"/>
    </row>
    <row r="624" spans="4:39" ht="15.75" customHeight="1" x14ac:dyDescent="0.3">
      <c r="D624" s="272"/>
      <c r="AH624" s="272"/>
      <c r="AI624" s="272"/>
      <c r="AJ624" s="272"/>
      <c r="AK624" s="272"/>
      <c r="AL624" s="272"/>
      <c r="AM624" s="272"/>
    </row>
    <row r="625" spans="4:39" ht="15.75" customHeight="1" x14ac:dyDescent="0.3">
      <c r="D625" s="272"/>
      <c r="AH625" s="272"/>
      <c r="AI625" s="272"/>
      <c r="AJ625" s="272"/>
      <c r="AK625" s="272"/>
      <c r="AL625" s="272"/>
      <c r="AM625" s="272"/>
    </row>
    <row r="626" spans="4:39" ht="15.75" customHeight="1" x14ac:dyDescent="0.3">
      <c r="D626" s="272"/>
      <c r="AH626" s="272"/>
      <c r="AI626" s="272"/>
      <c r="AJ626" s="272"/>
      <c r="AK626" s="272"/>
      <c r="AL626" s="272"/>
      <c r="AM626" s="272"/>
    </row>
    <row r="627" spans="4:39" ht="15.75" customHeight="1" x14ac:dyDescent="0.3">
      <c r="D627" s="272"/>
      <c r="AH627" s="272"/>
      <c r="AI627" s="272"/>
      <c r="AJ627" s="272"/>
      <c r="AK627" s="272"/>
      <c r="AL627" s="272"/>
      <c r="AM627" s="272"/>
    </row>
    <row r="628" spans="4:39" ht="15.75" customHeight="1" x14ac:dyDescent="0.3">
      <c r="D628" s="272"/>
      <c r="AH628" s="272"/>
      <c r="AI628" s="272"/>
      <c r="AJ628" s="272"/>
      <c r="AK628" s="272"/>
      <c r="AL628" s="272"/>
      <c r="AM628" s="272"/>
    </row>
    <row r="629" spans="4:39" ht="15.75" customHeight="1" x14ac:dyDescent="0.3">
      <c r="D629" s="272"/>
      <c r="AH629" s="272"/>
      <c r="AI629" s="272"/>
      <c r="AJ629" s="272"/>
      <c r="AK629" s="272"/>
      <c r="AL629" s="272"/>
      <c r="AM629" s="272"/>
    </row>
    <row r="630" spans="4:39" ht="15.75" customHeight="1" x14ac:dyDescent="0.3">
      <c r="D630" s="272"/>
      <c r="AH630" s="272"/>
      <c r="AI630" s="272"/>
      <c r="AJ630" s="272"/>
      <c r="AK630" s="272"/>
      <c r="AL630" s="272"/>
      <c r="AM630" s="272"/>
    </row>
    <row r="631" spans="4:39" ht="15.75" customHeight="1" x14ac:dyDescent="0.3">
      <c r="D631" s="272"/>
      <c r="AH631" s="272"/>
      <c r="AI631" s="272"/>
      <c r="AJ631" s="272"/>
      <c r="AK631" s="272"/>
      <c r="AL631" s="272"/>
      <c r="AM631" s="272"/>
    </row>
    <row r="632" spans="4:39" ht="15.75" customHeight="1" x14ac:dyDescent="0.3">
      <c r="D632" s="272"/>
      <c r="AH632" s="272"/>
      <c r="AI632" s="272"/>
      <c r="AJ632" s="272"/>
      <c r="AK632" s="272"/>
      <c r="AL632" s="272"/>
      <c r="AM632" s="272"/>
    </row>
    <row r="633" spans="4:39" ht="15.75" customHeight="1" x14ac:dyDescent="0.3">
      <c r="D633" s="272"/>
      <c r="AH633" s="272"/>
      <c r="AI633" s="272"/>
      <c r="AJ633" s="272"/>
      <c r="AK633" s="272"/>
      <c r="AL633" s="272"/>
      <c r="AM633" s="272"/>
    </row>
    <row r="634" spans="4:39" ht="15.75" customHeight="1" x14ac:dyDescent="0.3">
      <c r="D634" s="272"/>
      <c r="AH634" s="272"/>
      <c r="AI634" s="272"/>
      <c r="AJ634" s="272"/>
      <c r="AK634" s="272"/>
      <c r="AL634" s="272"/>
      <c r="AM634" s="272"/>
    </row>
    <row r="635" spans="4:39" ht="15.75" customHeight="1" x14ac:dyDescent="0.3">
      <c r="D635" s="272"/>
      <c r="AH635" s="272"/>
      <c r="AI635" s="272"/>
      <c r="AJ635" s="272"/>
      <c r="AK635" s="272"/>
      <c r="AL635" s="272"/>
      <c r="AM635" s="272"/>
    </row>
    <row r="636" spans="4:39" ht="15.75" customHeight="1" x14ac:dyDescent="0.3">
      <c r="D636" s="272"/>
      <c r="AH636" s="272"/>
      <c r="AI636" s="272"/>
      <c r="AJ636" s="272"/>
      <c r="AK636" s="272"/>
      <c r="AL636" s="272"/>
      <c r="AM636" s="272"/>
    </row>
    <row r="637" spans="4:39" ht="15.75" customHeight="1" x14ac:dyDescent="0.3">
      <c r="D637" s="272"/>
      <c r="AH637" s="272"/>
      <c r="AI637" s="272"/>
      <c r="AJ637" s="272"/>
      <c r="AK637" s="272"/>
      <c r="AL637" s="272"/>
      <c r="AM637" s="272"/>
    </row>
    <row r="638" spans="4:39" ht="15.75" customHeight="1" x14ac:dyDescent="0.3">
      <c r="D638" s="272"/>
      <c r="AH638" s="272"/>
      <c r="AI638" s="272"/>
      <c r="AJ638" s="272"/>
      <c r="AK638" s="272"/>
      <c r="AL638" s="272"/>
      <c r="AM638" s="272"/>
    </row>
    <row r="639" spans="4:39" ht="15.75" customHeight="1" x14ac:dyDescent="0.3">
      <c r="D639" s="272"/>
      <c r="AH639" s="272"/>
      <c r="AI639" s="272"/>
      <c r="AJ639" s="272"/>
      <c r="AK639" s="272"/>
      <c r="AL639" s="272"/>
      <c r="AM639" s="272"/>
    </row>
    <row r="640" spans="4:39" ht="15.75" customHeight="1" x14ac:dyDescent="0.3">
      <c r="D640" s="272"/>
      <c r="AH640" s="272"/>
      <c r="AI640" s="272"/>
      <c r="AJ640" s="272"/>
      <c r="AK640" s="272"/>
      <c r="AL640" s="272"/>
      <c r="AM640" s="272"/>
    </row>
    <row r="641" spans="4:39" ht="15.75" customHeight="1" x14ac:dyDescent="0.3">
      <c r="D641" s="272"/>
      <c r="AH641" s="272"/>
      <c r="AI641" s="272"/>
      <c r="AJ641" s="272"/>
      <c r="AK641" s="272"/>
      <c r="AL641" s="272"/>
      <c r="AM641" s="272"/>
    </row>
    <row r="642" spans="4:39" ht="15.75" customHeight="1" x14ac:dyDescent="0.3">
      <c r="D642" s="272"/>
      <c r="AH642" s="272"/>
      <c r="AI642" s="272"/>
      <c r="AJ642" s="272"/>
      <c r="AK642" s="272"/>
      <c r="AL642" s="272"/>
      <c r="AM642" s="272"/>
    </row>
    <row r="643" spans="4:39" ht="15.75" customHeight="1" x14ac:dyDescent="0.3">
      <c r="D643" s="272"/>
      <c r="AH643" s="272"/>
      <c r="AI643" s="272"/>
      <c r="AJ643" s="272"/>
      <c r="AK643" s="272"/>
      <c r="AL643" s="272"/>
      <c r="AM643" s="272"/>
    </row>
    <row r="644" spans="4:39" ht="15.75" customHeight="1" x14ac:dyDescent="0.3">
      <c r="D644" s="272"/>
      <c r="AH644" s="272"/>
      <c r="AI644" s="272"/>
      <c r="AJ644" s="272"/>
      <c r="AK644" s="272"/>
      <c r="AL644" s="272"/>
      <c r="AM644" s="272"/>
    </row>
    <row r="645" spans="4:39" ht="15.75" customHeight="1" x14ac:dyDescent="0.3">
      <c r="D645" s="272"/>
      <c r="AH645" s="272"/>
      <c r="AI645" s="272"/>
      <c r="AJ645" s="272"/>
      <c r="AK645" s="272"/>
      <c r="AL645" s="272"/>
      <c r="AM645" s="272"/>
    </row>
    <row r="646" spans="4:39" ht="15.75" customHeight="1" x14ac:dyDescent="0.3">
      <c r="D646" s="272"/>
      <c r="AH646" s="272"/>
      <c r="AI646" s="272"/>
      <c r="AJ646" s="272"/>
      <c r="AK646" s="272"/>
      <c r="AL646" s="272"/>
      <c r="AM646" s="272"/>
    </row>
    <row r="647" spans="4:39" ht="15.75" customHeight="1" x14ac:dyDescent="0.3">
      <c r="D647" s="272"/>
      <c r="AH647" s="272"/>
      <c r="AI647" s="272"/>
      <c r="AJ647" s="272"/>
      <c r="AK647" s="272"/>
      <c r="AL647" s="272"/>
      <c r="AM647" s="272"/>
    </row>
    <row r="648" spans="4:39" ht="15.75" customHeight="1" x14ac:dyDescent="0.3">
      <c r="D648" s="272"/>
      <c r="AH648" s="272"/>
      <c r="AI648" s="272"/>
      <c r="AJ648" s="272"/>
      <c r="AK648" s="272"/>
      <c r="AL648" s="272"/>
      <c r="AM648" s="272"/>
    </row>
    <row r="649" spans="4:39" ht="15.75" customHeight="1" x14ac:dyDescent="0.3">
      <c r="D649" s="272"/>
      <c r="AH649" s="272"/>
      <c r="AI649" s="272"/>
      <c r="AJ649" s="272"/>
      <c r="AK649" s="272"/>
      <c r="AL649" s="272"/>
      <c r="AM649" s="272"/>
    </row>
    <row r="650" spans="4:39" ht="15.75" customHeight="1" x14ac:dyDescent="0.3">
      <c r="D650" s="272"/>
      <c r="AH650" s="272"/>
      <c r="AI650" s="272"/>
      <c r="AJ650" s="272"/>
      <c r="AK650" s="272"/>
      <c r="AL650" s="272"/>
      <c r="AM650" s="272"/>
    </row>
    <row r="651" spans="4:39" ht="15.75" customHeight="1" x14ac:dyDescent="0.3">
      <c r="D651" s="272"/>
      <c r="AH651" s="272"/>
      <c r="AI651" s="272"/>
      <c r="AJ651" s="272"/>
      <c r="AK651" s="272"/>
      <c r="AL651" s="272"/>
      <c r="AM651" s="272"/>
    </row>
    <row r="652" spans="4:39" ht="15.75" customHeight="1" x14ac:dyDescent="0.3">
      <c r="D652" s="272"/>
      <c r="AH652" s="272"/>
      <c r="AI652" s="272"/>
      <c r="AJ652" s="272"/>
      <c r="AK652" s="272"/>
      <c r="AL652" s="272"/>
      <c r="AM652" s="272"/>
    </row>
    <row r="653" spans="4:39" ht="15.75" customHeight="1" x14ac:dyDescent="0.3">
      <c r="D653" s="272"/>
      <c r="AH653" s="272"/>
      <c r="AI653" s="272"/>
      <c r="AJ653" s="272"/>
      <c r="AK653" s="272"/>
      <c r="AL653" s="272"/>
      <c r="AM653" s="272"/>
    </row>
    <row r="654" spans="4:39" ht="15.75" customHeight="1" x14ac:dyDescent="0.3">
      <c r="D654" s="272"/>
      <c r="AH654" s="272"/>
      <c r="AI654" s="272"/>
      <c r="AJ654" s="272"/>
      <c r="AK654" s="272"/>
      <c r="AL654" s="272"/>
      <c r="AM654" s="272"/>
    </row>
    <row r="655" spans="4:39" ht="15.75" customHeight="1" x14ac:dyDescent="0.3">
      <c r="D655" s="272"/>
      <c r="AH655" s="272"/>
      <c r="AI655" s="272"/>
      <c r="AJ655" s="272"/>
      <c r="AK655" s="272"/>
      <c r="AL655" s="272"/>
      <c r="AM655" s="272"/>
    </row>
    <row r="656" spans="4:39" ht="15.75" customHeight="1" x14ac:dyDescent="0.3">
      <c r="D656" s="272"/>
      <c r="AH656" s="272"/>
      <c r="AI656" s="272"/>
      <c r="AJ656" s="272"/>
      <c r="AK656" s="272"/>
      <c r="AL656" s="272"/>
      <c r="AM656" s="272"/>
    </row>
    <row r="657" spans="4:39" ht="15.75" customHeight="1" x14ac:dyDescent="0.3">
      <c r="D657" s="272"/>
      <c r="AH657" s="272"/>
      <c r="AI657" s="272"/>
      <c r="AJ657" s="272"/>
      <c r="AK657" s="272"/>
      <c r="AL657" s="272"/>
      <c r="AM657" s="272"/>
    </row>
    <row r="658" spans="4:39" ht="15.75" customHeight="1" x14ac:dyDescent="0.3">
      <c r="D658" s="272"/>
      <c r="AH658" s="272"/>
      <c r="AI658" s="272"/>
      <c r="AJ658" s="272"/>
      <c r="AK658" s="272"/>
      <c r="AL658" s="272"/>
      <c r="AM658" s="272"/>
    </row>
    <row r="659" spans="4:39" ht="15.75" customHeight="1" x14ac:dyDescent="0.3">
      <c r="D659" s="272"/>
      <c r="AH659" s="272"/>
      <c r="AI659" s="272"/>
      <c r="AJ659" s="272"/>
      <c r="AK659" s="272"/>
      <c r="AL659" s="272"/>
      <c r="AM659" s="272"/>
    </row>
    <row r="660" spans="4:39" ht="15.75" customHeight="1" x14ac:dyDescent="0.3">
      <c r="D660" s="272"/>
      <c r="AH660" s="272"/>
      <c r="AI660" s="272"/>
      <c r="AJ660" s="272"/>
      <c r="AK660" s="272"/>
      <c r="AL660" s="272"/>
      <c r="AM660" s="272"/>
    </row>
    <row r="661" spans="4:39" ht="15.75" customHeight="1" x14ac:dyDescent="0.3">
      <c r="D661" s="272"/>
      <c r="AH661" s="272"/>
      <c r="AI661" s="272"/>
      <c r="AJ661" s="272"/>
      <c r="AK661" s="272"/>
      <c r="AL661" s="272"/>
      <c r="AM661" s="272"/>
    </row>
    <row r="662" spans="4:39" ht="15.75" customHeight="1" x14ac:dyDescent="0.3">
      <c r="D662" s="272"/>
      <c r="AH662" s="272"/>
      <c r="AI662" s="272"/>
      <c r="AJ662" s="272"/>
      <c r="AK662" s="272"/>
      <c r="AL662" s="272"/>
      <c r="AM662" s="272"/>
    </row>
    <row r="663" spans="4:39" ht="15.75" customHeight="1" x14ac:dyDescent="0.3">
      <c r="D663" s="272"/>
      <c r="AH663" s="272"/>
      <c r="AI663" s="272"/>
      <c r="AJ663" s="272"/>
      <c r="AK663" s="272"/>
      <c r="AL663" s="272"/>
      <c r="AM663" s="272"/>
    </row>
    <row r="664" spans="4:39" ht="15.75" customHeight="1" x14ac:dyDescent="0.3">
      <c r="D664" s="272"/>
      <c r="AH664" s="272"/>
      <c r="AI664" s="272"/>
      <c r="AJ664" s="272"/>
      <c r="AK664" s="272"/>
      <c r="AL664" s="272"/>
      <c r="AM664" s="272"/>
    </row>
    <row r="665" spans="4:39" ht="15.75" customHeight="1" x14ac:dyDescent="0.3">
      <c r="D665" s="272"/>
      <c r="AH665" s="272"/>
      <c r="AI665" s="272"/>
      <c r="AJ665" s="272"/>
      <c r="AK665" s="272"/>
      <c r="AL665" s="272"/>
      <c r="AM665" s="272"/>
    </row>
    <row r="666" spans="4:39" ht="15.75" customHeight="1" x14ac:dyDescent="0.3">
      <c r="D666" s="272"/>
      <c r="AH666" s="272"/>
      <c r="AI666" s="272"/>
      <c r="AJ666" s="272"/>
      <c r="AK666" s="272"/>
      <c r="AL666" s="272"/>
      <c r="AM666" s="272"/>
    </row>
    <row r="667" spans="4:39" ht="15.75" customHeight="1" x14ac:dyDescent="0.3">
      <c r="D667" s="272"/>
      <c r="AH667" s="272"/>
      <c r="AI667" s="272"/>
      <c r="AJ667" s="272"/>
      <c r="AK667" s="272"/>
      <c r="AL667" s="272"/>
      <c r="AM667" s="272"/>
    </row>
    <row r="668" spans="4:39" ht="15.75" customHeight="1" x14ac:dyDescent="0.3">
      <c r="D668" s="272"/>
      <c r="AH668" s="272"/>
      <c r="AI668" s="272"/>
      <c r="AJ668" s="272"/>
      <c r="AK668" s="272"/>
      <c r="AL668" s="272"/>
      <c r="AM668" s="272"/>
    </row>
    <row r="669" spans="4:39" ht="15.75" customHeight="1" x14ac:dyDescent="0.3">
      <c r="D669" s="272"/>
      <c r="AH669" s="272"/>
      <c r="AI669" s="272"/>
      <c r="AJ669" s="272"/>
      <c r="AK669" s="272"/>
      <c r="AL669" s="272"/>
      <c r="AM669" s="272"/>
    </row>
    <row r="670" spans="4:39" ht="15.75" customHeight="1" x14ac:dyDescent="0.3">
      <c r="D670" s="272"/>
      <c r="AH670" s="272"/>
      <c r="AI670" s="272"/>
      <c r="AJ670" s="272"/>
      <c r="AK670" s="272"/>
      <c r="AL670" s="272"/>
      <c r="AM670" s="272"/>
    </row>
    <row r="671" spans="4:39" ht="15.75" customHeight="1" x14ac:dyDescent="0.3">
      <c r="D671" s="272"/>
      <c r="AH671" s="272"/>
      <c r="AI671" s="272"/>
      <c r="AJ671" s="272"/>
      <c r="AK671" s="272"/>
      <c r="AL671" s="272"/>
      <c r="AM671" s="272"/>
    </row>
    <row r="672" spans="4:39" ht="15.75" customHeight="1" x14ac:dyDescent="0.3">
      <c r="D672" s="272"/>
      <c r="AH672" s="272"/>
      <c r="AI672" s="272"/>
      <c r="AJ672" s="272"/>
      <c r="AK672" s="272"/>
      <c r="AL672" s="272"/>
      <c r="AM672" s="272"/>
    </row>
    <row r="673" spans="4:39" ht="15.75" customHeight="1" x14ac:dyDescent="0.3">
      <c r="D673" s="272"/>
      <c r="AH673" s="272"/>
      <c r="AI673" s="272"/>
      <c r="AJ673" s="272"/>
      <c r="AK673" s="272"/>
      <c r="AL673" s="272"/>
      <c r="AM673" s="272"/>
    </row>
    <row r="674" spans="4:39" ht="15.75" customHeight="1" x14ac:dyDescent="0.3">
      <c r="D674" s="272"/>
      <c r="AH674" s="272"/>
      <c r="AI674" s="272"/>
      <c r="AJ674" s="272"/>
      <c r="AK674" s="272"/>
      <c r="AL674" s="272"/>
      <c r="AM674" s="272"/>
    </row>
    <row r="675" spans="4:39" ht="15.75" customHeight="1" x14ac:dyDescent="0.3">
      <c r="D675" s="272"/>
      <c r="AH675" s="272"/>
      <c r="AI675" s="272"/>
      <c r="AJ675" s="272"/>
      <c r="AK675" s="272"/>
      <c r="AL675" s="272"/>
      <c r="AM675" s="272"/>
    </row>
    <row r="676" spans="4:39" ht="15.75" customHeight="1" x14ac:dyDescent="0.3">
      <c r="D676" s="272"/>
      <c r="AH676" s="272"/>
      <c r="AI676" s="272"/>
      <c r="AJ676" s="272"/>
      <c r="AK676" s="272"/>
      <c r="AL676" s="272"/>
      <c r="AM676" s="272"/>
    </row>
    <row r="677" spans="4:39" ht="15.75" customHeight="1" x14ac:dyDescent="0.3">
      <c r="D677" s="272"/>
      <c r="AH677" s="272"/>
      <c r="AI677" s="272"/>
      <c r="AJ677" s="272"/>
      <c r="AK677" s="272"/>
      <c r="AL677" s="272"/>
      <c r="AM677" s="272"/>
    </row>
    <row r="678" spans="4:39" ht="15.75" customHeight="1" x14ac:dyDescent="0.3">
      <c r="D678" s="272"/>
      <c r="AH678" s="272"/>
      <c r="AI678" s="272"/>
      <c r="AJ678" s="272"/>
      <c r="AK678" s="272"/>
      <c r="AL678" s="272"/>
      <c r="AM678" s="272"/>
    </row>
    <row r="679" spans="4:39" ht="15.75" customHeight="1" x14ac:dyDescent="0.3">
      <c r="D679" s="272"/>
      <c r="AH679" s="272"/>
      <c r="AI679" s="272"/>
      <c r="AJ679" s="272"/>
      <c r="AK679" s="272"/>
      <c r="AL679" s="272"/>
      <c r="AM679" s="272"/>
    </row>
    <row r="680" spans="4:39" ht="15.75" customHeight="1" x14ac:dyDescent="0.3">
      <c r="D680" s="272"/>
      <c r="AH680" s="272"/>
      <c r="AI680" s="272"/>
      <c r="AJ680" s="272"/>
      <c r="AK680" s="272"/>
      <c r="AL680" s="272"/>
      <c r="AM680" s="272"/>
    </row>
    <row r="681" spans="4:39" ht="15.75" customHeight="1" x14ac:dyDescent="0.3">
      <c r="D681" s="272"/>
      <c r="AH681" s="272"/>
      <c r="AI681" s="272"/>
      <c r="AJ681" s="272"/>
      <c r="AK681" s="272"/>
      <c r="AL681" s="272"/>
      <c r="AM681" s="272"/>
    </row>
    <row r="682" spans="4:39" ht="15.75" customHeight="1" x14ac:dyDescent="0.3">
      <c r="D682" s="272"/>
      <c r="AH682" s="272"/>
      <c r="AI682" s="272"/>
      <c r="AJ682" s="272"/>
      <c r="AK682" s="272"/>
      <c r="AL682" s="272"/>
      <c r="AM682" s="272"/>
    </row>
    <row r="683" spans="4:39" ht="15.75" customHeight="1" x14ac:dyDescent="0.3">
      <c r="D683" s="272"/>
      <c r="AH683" s="272"/>
      <c r="AI683" s="272"/>
      <c r="AJ683" s="272"/>
      <c r="AK683" s="272"/>
      <c r="AL683" s="272"/>
      <c r="AM683" s="272"/>
    </row>
    <row r="684" spans="4:39" ht="15.75" customHeight="1" x14ac:dyDescent="0.3">
      <c r="D684" s="272"/>
      <c r="AH684" s="272"/>
      <c r="AI684" s="272"/>
      <c r="AJ684" s="272"/>
      <c r="AK684" s="272"/>
      <c r="AL684" s="272"/>
      <c r="AM684" s="272"/>
    </row>
    <row r="685" spans="4:39" ht="15.75" customHeight="1" x14ac:dyDescent="0.3">
      <c r="D685" s="272"/>
      <c r="AH685" s="272"/>
      <c r="AI685" s="272"/>
      <c r="AJ685" s="272"/>
      <c r="AK685" s="272"/>
      <c r="AL685" s="272"/>
      <c r="AM685" s="272"/>
    </row>
    <row r="686" spans="4:39" ht="15.75" customHeight="1" x14ac:dyDescent="0.3">
      <c r="D686" s="272"/>
      <c r="AH686" s="272"/>
      <c r="AI686" s="272"/>
      <c r="AJ686" s="272"/>
      <c r="AK686" s="272"/>
      <c r="AL686" s="272"/>
      <c r="AM686" s="272"/>
    </row>
    <row r="687" spans="4:39" ht="15.75" customHeight="1" x14ac:dyDescent="0.3">
      <c r="D687" s="272"/>
      <c r="AH687" s="272"/>
      <c r="AI687" s="272"/>
      <c r="AJ687" s="272"/>
      <c r="AK687" s="272"/>
      <c r="AL687" s="272"/>
      <c r="AM687" s="272"/>
    </row>
    <row r="688" spans="4:39" ht="15.75" customHeight="1" x14ac:dyDescent="0.3">
      <c r="D688" s="272"/>
      <c r="AH688" s="272"/>
      <c r="AI688" s="272"/>
      <c r="AJ688" s="272"/>
      <c r="AK688" s="272"/>
      <c r="AL688" s="272"/>
      <c r="AM688" s="272"/>
    </row>
    <row r="689" spans="4:39" ht="15.75" customHeight="1" x14ac:dyDescent="0.3">
      <c r="D689" s="272"/>
      <c r="AH689" s="272"/>
      <c r="AI689" s="272"/>
      <c r="AJ689" s="272"/>
      <c r="AK689" s="272"/>
      <c r="AL689" s="272"/>
      <c r="AM689" s="272"/>
    </row>
    <row r="690" spans="4:39" ht="15.75" customHeight="1" x14ac:dyDescent="0.3">
      <c r="D690" s="272"/>
      <c r="AH690" s="272"/>
      <c r="AI690" s="272"/>
      <c r="AJ690" s="272"/>
      <c r="AK690" s="272"/>
      <c r="AL690" s="272"/>
      <c r="AM690" s="272"/>
    </row>
    <row r="691" spans="4:39" ht="15.75" customHeight="1" x14ac:dyDescent="0.3">
      <c r="D691" s="272"/>
      <c r="AH691" s="272"/>
      <c r="AI691" s="272"/>
      <c r="AJ691" s="272"/>
      <c r="AK691" s="272"/>
      <c r="AL691" s="272"/>
      <c r="AM691" s="272"/>
    </row>
    <row r="692" spans="4:39" ht="15.75" customHeight="1" x14ac:dyDescent="0.3">
      <c r="D692" s="272"/>
      <c r="AH692" s="272"/>
      <c r="AI692" s="272"/>
      <c r="AJ692" s="272"/>
      <c r="AK692" s="272"/>
      <c r="AL692" s="272"/>
      <c r="AM692" s="272"/>
    </row>
    <row r="693" spans="4:39" ht="15.75" customHeight="1" x14ac:dyDescent="0.3">
      <c r="D693" s="272"/>
      <c r="AH693" s="272"/>
      <c r="AI693" s="272"/>
      <c r="AJ693" s="272"/>
      <c r="AK693" s="272"/>
      <c r="AL693" s="272"/>
      <c r="AM693" s="272"/>
    </row>
    <row r="694" spans="4:39" ht="15.75" customHeight="1" x14ac:dyDescent="0.3">
      <c r="D694" s="272"/>
      <c r="AH694" s="272"/>
      <c r="AI694" s="272"/>
      <c r="AJ694" s="272"/>
      <c r="AK694" s="272"/>
      <c r="AL694" s="272"/>
      <c r="AM694" s="272"/>
    </row>
    <row r="695" spans="4:39" ht="15.75" customHeight="1" x14ac:dyDescent="0.3">
      <c r="D695" s="272"/>
      <c r="AH695" s="272"/>
      <c r="AI695" s="272"/>
      <c r="AJ695" s="272"/>
      <c r="AK695" s="272"/>
      <c r="AL695" s="272"/>
      <c r="AM695" s="272"/>
    </row>
    <row r="696" spans="4:39" ht="15.75" customHeight="1" x14ac:dyDescent="0.3">
      <c r="D696" s="272"/>
      <c r="AH696" s="272"/>
      <c r="AI696" s="272"/>
      <c r="AJ696" s="272"/>
      <c r="AK696" s="272"/>
      <c r="AL696" s="272"/>
      <c r="AM696" s="272"/>
    </row>
    <row r="697" spans="4:39" ht="15.75" customHeight="1" x14ac:dyDescent="0.3">
      <c r="D697" s="272"/>
      <c r="AH697" s="272"/>
      <c r="AI697" s="272"/>
      <c r="AJ697" s="272"/>
      <c r="AK697" s="272"/>
      <c r="AL697" s="272"/>
      <c r="AM697" s="272"/>
    </row>
    <row r="698" spans="4:39" ht="15.75" customHeight="1" x14ac:dyDescent="0.3">
      <c r="D698" s="272"/>
      <c r="AH698" s="272"/>
      <c r="AI698" s="272"/>
      <c r="AJ698" s="272"/>
      <c r="AK698" s="272"/>
      <c r="AL698" s="272"/>
      <c r="AM698" s="272"/>
    </row>
    <row r="699" spans="4:39" ht="15.75" customHeight="1" x14ac:dyDescent="0.3">
      <c r="D699" s="272"/>
      <c r="AH699" s="272"/>
      <c r="AI699" s="272"/>
      <c r="AJ699" s="272"/>
      <c r="AK699" s="272"/>
      <c r="AL699" s="272"/>
      <c r="AM699" s="272"/>
    </row>
    <row r="700" spans="4:39" ht="15.75" customHeight="1" x14ac:dyDescent="0.3">
      <c r="D700" s="272"/>
      <c r="AH700" s="272"/>
      <c r="AI700" s="272"/>
      <c r="AJ700" s="272"/>
      <c r="AK700" s="272"/>
      <c r="AL700" s="272"/>
      <c r="AM700" s="272"/>
    </row>
    <row r="701" spans="4:39" ht="15.75" customHeight="1" x14ac:dyDescent="0.3">
      <c r="D701" s="272"/>
      <c r="AH701" s="272"/>
      <c r="AI701" s="272"/>
      <c r="AJ701" s="272"/>
      <c r="AK701" s="272"/>
      <c r="AL701" s="272"/>
      <c r="AM701" s="272"/>
    </row>
    <row r="702" spans="4:39" ht="15.75" customHeight="1" x14ac:dyDescent="0.3">
      <c r="D702" s="272"/>
      <c r="AH702" s="272"/>
      <c r="AI702" s="272"/>
      <c r="AJ702" s="272"/>
      <c r="AK702" s="272"/>
      <c r="AL702" s="272"/>
      <c r="AM702" s="272"/>
    </row>
    <row r="703" spans="4:39" ht="15.75" customHeight="1" x14ac:dyDescent="0.3">
      <c r="D703" s="272"/>
      <c r="AH703" s="272"/>
      <c r="AI703" s="272"/>
      <c r="AJ703" s="272"/>
      <c r="AK703" s="272"/>
      <c r="AL703" s="272"/>
      <c r="AM703" s="272"/>
    </row>
    <row r="704" spans="4:39" ht="15.75" customHeight="1" x14ac:dyDescent="0.3">
      <c r="D704" s="272"/>
      <c r="AH704" s="272"/>
      <c r="AI704" s="272"/>
      <c r="AJ704" s="272"/>
      <c r="AK704" s="272"/>
      <c r="AL704" s="272"/>
      <c r="AM704" s="272"/>
    </row>
    <row r="705" spans="4:39" ht="15.75" customHeight="1" x14ac:dyDescent="0.3">
      <c r="D705" s="272"/>
      <c r="AH705" s="272"/>
      <c r="AI705" s="272"/>
      <c r="AJ705" s="272"/>
      <c r="AK705" s="272"/>
      <c r="AL705" s="272"/>
      <c r="AM705" s="272"/>
    </row>
    <row r="706" spans="4:39" ht="15.75" customHeight="1" x14ac:dyDescent="0.3">
      <c r="D706" s="272"/>
      <c r="AH706" s="272"/>
      <c r="AI706" s="272"/>
      <c r="AJ706" s="272"/>
      <c r="AK706" s="272"/>
      <c r="AL706" s="272"/>
      <c r="AM706" s="272"/>
    </row>
    <row r="707" spans="4:39" ht="15.75" customHeight="1" x14ac:dyDescent="0.3">
      <c r="D707" s="272"/>
      <c r="AH707" s="272"/>
      <c r="AI707" s="272"/>
      <c r="AJ707" s="272"/>
      <c r="AK707" s="272"/>
      <c r="AL707" s="272"/>
      <c r="AM707" s="272"/>
    </row>
    <row r="708" spans="4:39" ht="15.75" customHeight="1" x14ac:dyDescent="0.3">
      <c r="D708" s="272"/>
      <c r="AH708" s="272"/>
      <c r="AI708" s="272"/>
      <c r="AJ708" s="272"/>
      <c r="AK708" s="272"/>
      <c r="AL708" s="272"/>
      <c r="AM708" s="272"/>
    </row>
    <row r="709" spans="4:39" ht="15.75" customHeight="1" x14ac:dyDescent="0.3">
      <c r="D709" s="272"/>
      <c r="AH709" s="272"/>
      <c r="AI709" s="272"/>
      <c r="AJ709" s="272"/>
      <c r="AK709" s="272"/>
      <c r="AL709" s="272"/>
      <c r="AM709" s="272"/>
    </row>
    <row r="710" spans="4:39" ht="15.75" customHeight="1" x14ac:dyDescent="0.3">
      <c r="D710" s="272"/>
      <c r="AH710" s="272"/>
      <c r="AI710" s="272"/>
      <c r="AJ710" s="272"/>
      <c r="AK710" s="272"/>
      <c r="AL710" s="272"/>
      <c r="AM710" s="272"/>
    </row>
    <row r="711" spans="4:39" ht="15.75" customHeight="1" x14ac:dyDescent="0.3">
      <c r="D711" s="272"/>
      <c r="AH711" s="272"/>
      <c r="AI711" s="272"/>
      <c r="AJ711" s="272"/>
      <c r="AK711" s="272"/>
      <c r="AL711" s="272"/>
      <c r="AM711" s="272"/>
    </row>
    <row r="712" spans="4:39" ht="15.75" customHeight="1" x14ac:dyDescent="0.3">
      <c r="D712" s="272"/>
      <c r="AH712" s="272"/>
      <c r="AI712" s="272"/>
      <c r="AJ712" s="272"/>
      <c r="AK712" s="272"/>
      <c r="AL712" s="272"/>
      <c r="AM712" s="272"/>
    </row>
    <row r="713" spans="4:39" ht="15.75" customHeight="1" x14ac:dyDescent="0.3">
      <c r="D713" s="272"/>
      <c r="AH713" s="272"/>
      <c r="AI713" s="272"/>
      <c r="AJ713" s="272"/>
      <c r="AK713" s="272"/>
      <c r="AL713" s="272"/>
      <c r="AM713" s="272"/>
    </row>
    <row r="714" spans="4:39" ht="15.75" customHeight="1" x14ac:dyDescent="0.3">
      <c r="D714" s="272"/>
      <c r="AH714" s="272"/>
      <c r="AI714" s="272"/>
      <c r="AJ714" s="272"/>
      <c r="AK714" s="272"/>
      <c r="AL714" s="272"/>
      <c r="AM714" s="272"/>
    </row>
    <row r="715" spans="4:39" ht="15.75" customHeight="1" x14ac:dyDescent="0.3">
      <c r="D715" s="272"/>
      <c r="AH715" s="272"/>
      <c r="AI715" s="272"/>
      <c r="AJ715" s="272"/>
      <c r="AK715" s="272"/>
      <c r="AL715" s="272"/>
      <c r="AM715" s="272"/>
    </row>
    <row r="716" spans="4:39" ht="15.75" customHeight="1" x14ac:dyDescent="0.3">
      <c r="D716" s="272"/>
      <c r="AH716" s="272"/>
      <c r="AI716" s="272"/>
      <c r="AJ716" s="272"/>
      <c r="AK716" s="272"/>
      <c r="AL716" s="272"/>
      <c r="AM716" s="272"/>
    </row>
  </sheetData>
  <mergeCells count="5">
    <mergeCell ref="G1:R1"/>
    <mergeCell ref="S1:AD1"/>
    <mergeCell ref="AE1:AG1"/>
    <mergeCell ref="AH1:AJ1"/>
    <mergeCell ref="AK1:AM1"/>
  </mergeCells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R1000"/>
  <sheetViews>
    <sheetView zoomScale="45" zoomScaleNormal="45" workbookViewId="0">
      <pane xSplit="4" ySplit="1" topLeftCell="E321" activePane="bottomRight" state="frozen"/>
      <selection pane="topRight" activeCell="E1" sqref="E1"/>
      <selection pane="bottomLeft" activeCell="A2" sqref="A2"/>
      <selection pane="bottomRight" activeCell="G271" sqref="G271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18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2" t="s">
        <v>905</v>
      </c>
      <c r="G1" s="292" t="s">
        <v>906</v>
      </c>
      <c r="H1" s="293" t="s">
        <v>907</v>
      </c>
      <c r="I1" s="292" t="s">
        <v>908</v>
      </c>
      <c r="J1" s="292" t="s">
        <v>909</v>
      </c>
      <c r="K1" s="293" t="s">
        <v>910</v>
      </c>
      <c r="L1" s="292" t="s">
        <v>911</v>
      </c>
      <c r="M1" s="292" t="s">
        <v>912</v>
      </c>
      <c r="N1" s="292" t="s">
        <v>913</v>
      </c>
      <c r="O1" s="292" t="s">
        <v>914</v>
      </c>
      <c r="P1" s="292" t="s">
        <v>915</v>
      </c>
      <c r="Q1" s="292" t="s">
        <v>916</v>
      </c>
      <c r="R1" s="293" t="s">
        <v>917</v>
      </c>
    </row>
    <row r="2" spans="1:18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</row>
    <row r="3" spans="1:18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</row>
    <row r="4" spans="1:18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</row>
    <row r="5" spans="1:18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</row>
    <row r="6" spans="1:18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</row>
    <row r="7" spans="1:18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</row>
    <row r="8" spans="1:18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</row>
    <row r="9" spans="1:18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</row>
    <row r="10" spans="1:18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</row>
    <row r="11" spans="1:18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</row>
    <row r="12" spans="1:18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</row>
    <row r="13" spans="1:18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</row>
    <row r="14" spans="1:18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</row>
    <row r="15" spans="1:18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</row>
    <row r="16" spans="1:18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</row>
    <row r="17" spans="1:18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</row>
    <row r="18" spans="1:18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</row>
    <row r="19" spans="1:18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</row>
    <row r="20" spans="1:18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</row>
    <row r="21" spans="1:18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</row>
    <row r="22" spans="1:18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</row>
    <row r="23" spans="1:18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</row>
    <row r="24" spans="1:18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</row>
    <row r="25" spans="1:18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</row>
    <row r="26" spans="1:18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</row>
    <row r="27" spans="1:18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</row>
    <row r="28" spans="1:18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</row>
    <row r="29" spans="1:18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</row>
    <row r="30" spans="1:18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</row>
    <row r="31" spans="1:18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</row>
    <row r="32" spans="1:18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</row>
    <row r="33" spans="1:18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</row>
    <row r="34" spans="1:18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</row>
    <row r="35" spans="1:18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</row>
    <row r="36" spans="1:18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</row>
    <row r="37" spans="1:18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</row>
    <row r="38" spans="1:18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</row>
    <row r="39" spans="1:18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</row>
    <row r="40" spans="1:18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</row>
    <row r="41" spans="1:18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</row>
    <row r="42" spans="1:18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</row>
    <row r="43" spans="1:18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</row>
    <row r="44" spans="1:18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</row>
    <row r="45" spans="1:18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</row>
    <row r="46" spans="1:18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</row>
    <row r="47" spans="1:18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</row>
    <row r="48" spans="1:18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</row>
    <row r="49" spans="1:18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</row>
    <row r="50" spans="1:18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</row>
    <row r="51" spans="1:18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</row>
    <row r="52" spans="1:18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</row>
    <row r="53" spans="1:18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</row>
    <row r="54" spans="1:18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</row>
    <row r="55" spans="1:18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18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</row>
    <row r="57" spans="1:18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</row>
    <row r="58" spans="1:18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</row>
    <row r="59" spans="1:18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</row>
    <row r="60" spans="1:18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</row>
    <row r="61" spans="1:18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</row>
    <row r="62" spans="1:18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</row>
    <row r="63" spans="1:18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</row>
    <row r="64" spans="1:18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</row>
    <row r="65" spans="1:18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</row>
    <row r="66" spans="1:18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</row>
    <row r="67" spans="1:18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</row>
    <row r="68" spans="1:18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</row>
    <row r="69" spans="1:18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</row>
    <row r="70" spans="1:18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</row>
    <row r="71" spans="1:18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</row>
    <row r="72" spans="1:18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</row>
    <row r="73" spans="1:18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</row>
    <row r="74" spans="1:18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</row>
    <row r="75" spans="1:18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</row>
    <row r="76" spans="1:18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</row>
    <row r="77" spans="1:18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</row>
    <row r="78" spans="1:18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</row>
    <row r="79" spans="1:18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</row>
    <row r="80" spans="1:18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</row>
    <row r="81" spans="1:18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</row>
    <row r="82" spans="1:18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</row>
    <row r="83" spans="1:18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</row>
    <row r="84" spans="1:18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</row>
    <row r="85" spans="1:18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</row>
    <row r="86" spans="1:18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</row>
    <row r="87" spans="1:18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</row>
    <row r="88" spans="1:18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</row>
    <row r="89" spans="1:18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</row>
    <row r="90" spans="1:18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</row>
    <row r="91" spans="1:18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</row>
    <row r="92" spans="1:18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</row>
    <row r="93" spans="1:18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</row>
    <row r="94" spans="1:18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</row>
    <row r="95" spans="1:18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</row>
    <row r="96" spans="1:18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</row>
    <row r="97" spans="1:18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</row>
    <row r="98" spans="1:18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</row>
    <row r="99" spans="1:18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</row>
    <row r="100" spans="1:18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</row>
    <row r="101" spans="1:18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</row>
    <row r="102" spans="1:18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</row>
    <row r="103" spans="1:18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</row>
    <row r="104" spans="1:18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</row>
    <row r="105" spans="1:18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</row>
    <row r="106" spans="1:18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</row>
    <row r="107" spans="1:18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</row>
    <row r="108" spans="1:18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</row>
    <row r="109" spans="1:18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</row>
    <row r="110" spans="1:18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</row>
    <row r="111" spans="1:18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</row>
    <row r="112" spans="1:18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</row>
    <row r="113" spans="1:18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</row>
    <row r="114" spans="1:18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</row>
    <row r="115" spans="1:18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</row>
    <row r="116" spans="1:18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</row>
    <row r="117" spans="1:18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</row>
    <row r="118" spans="1:18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</row>
    <row r="119" spans="1:18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</row>
    <row r="120" spans="1:18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</row>
    <row r="121" spans="1:18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</row>
    <row r="122" spans="1:18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</row>
    <row r="123" spans="1:18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</row>
    <row r="124" spans="1:18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</row>
    <row r="125" spans="1:18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1:18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1:18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8" spans="1:18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</row>
    <row r="129" spans="1:18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</row>
    <row r="130" spans="1:18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</row>
    <row r="131" spans="1:18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</row>
    <row r="132" spans="1:18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</row>
    <row r="133" spans="1:18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</row>
    <row r="134" spans="1:18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</row>
    <row r="135" spans="1:18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</row>
    <row r="136" spans="1:18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</row>
    <row r="137" spans="1:18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</row>
    <row r="138" spans="1:18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</row>
    <row r="139" spans="1:18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</row>
    <row r="140" spans="1:18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</row>
    <row r="141" spans="1:18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</row>
    <row r="142" spans="1:18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</row>
    <row r="143" spans="1:18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</row>
    <row r="144" spans="1:18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</row>
    <row r="145" spans="1:18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</row>
    <row r="146" spans="1:18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</row>
    <row r="147" spans="1:18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</row>
    <row r="148" spans="1:18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</row>
    <row r="149" spans="1:18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</row>
    <row r="150" spans="1:18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</row>
    <row r="151" spans="1:18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</row>
    <row r="152" spans="1:18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</row>
    <row r="153" spans="1:18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</row>
    <row r="154" spans="1:18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</row>
    <row r="155" spans="1:18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</row>
    <row r="156" spans="1:18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</row>
    <row r="157" spans="1:18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</row>
    <row r="158" spans="1:18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</row>
    <row r="159" spans="1:18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</row>
    <row r="160" spans="1:18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</row>
    <row r="161" spans="1:18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</row>
    <row r="162" spans="1:18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</row>
    <row r="163" spans="1:18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</row>
    <row r="164" spans="1:18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</row>
    <row r="165" spans="1:18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</row>
    <row r="166" spans="1:18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</row>
    <row r="167" spans="1:18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</row>
    <row r="168" spans="1:18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</row>
    <row r="169" spans="1:18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</row>
    <row r="170" spans="1:18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</row>
    <row r="171" spans="1:18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</row>
    <row r="174" spans="1:18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</row>
    <row r="175" spans="1:18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</row>
    <row r="176" spans="1:18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</row>
    <row r="177" spans="1:18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</row>
    <row r="178" spans="1:18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</row>
    <row r="179" spans="1:18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</row>
    <row r="180" spans="1:18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</row>
    <row r="181" spans="1:18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</row>
    <row r="182" spans="1:18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</row>
    <row r="183" spans="1:18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</row>
    <row r="184" spans="1:18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</row>
    <row r="185" spans="1:18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</row>
    <row r="186" spans="1:18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</row>
    <row r="187" spans="1:18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</row>
    <row r="188" spans="1:18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</row>
    <row r="189" spans="1:18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</row>
    <row r="190" spans="1:18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</row>
    <row r="191" spans="1:18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</row>
    <row r="192" spans="1:18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</row>
    <row r="193" spans="1:18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</row>
    <row r="194" spans="1:18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</row>
    <row r="195" spans="1:18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</row>
    <row r="196" spans="1:18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</row>
    <row r="197" spans="1:18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</row>
    <row r="198" spans="1:18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</row>
    <row r="199" spans="1:18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</row>
    <row r="200" spans="1:18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</row>
    <row r="201" spans="1:18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</row>
    <row r="202" spans="1:18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</row>
    <row r="203" spans="1:18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</row>
    <row r="204" spans="1:18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</row>
    <row r="205" spans="1:18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</row>
    <row r="206" spans="1:18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</row>
    <row r="207" spans="1:18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</row>
    <row r="208" spans="1:18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</row>
    <row r="209" spans="1:18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</row>
    <row r="210" spans="1:18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</row>
    <row r="211" spans="1:18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</row>
    <row r="212" spans="1:18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</row>
    <row r="213" spans="1:18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</row>
    <row r="214" spans="1:18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</row>
    <row r="215" spans="1:18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</row>
    <row r="216" spans="1:18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</row>
    <row r="217" spans="1:18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</row>
    <row r="218" spans="1:18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</row>
    <row r="219" spans="1:18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</row>
    <row r="220" spans="1:18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</row>
    <row r="221" spans="1:18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</row>
    <row r="222" spans="1:18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</row>
    <row r="223" spans="1:18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</row>
    <row r="224" spans="1:18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</row>
    <row r="225" spans="1:18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</row>
    <row r="226" spans="1:18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</row>
    <row r="227" spans="1:18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</row>
    <row r="228" spans="1:18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</row>
    <row r="229" spans="1:18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</row>
    <row r="230" spans="1:18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</row>
    <row r="231" spans="1:18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</row>
    <row r="232" spans="1:18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</row>
    <row r="233" spans="1:18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1:18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1:18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1:18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1:18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1:18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1:18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1:18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1:18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1:18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1:18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4" spans="1:18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</row>
    <row r="245" spans="1:18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</row>
    <row r="246" spans="1:18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</row>
    <row r="247" spans="1:18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</row>
    <row r="248" spans="1:18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</row>
    <row r="249" spans="1:18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</row>
    <row r="250" spans="1:18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</row>
    <row r="251" spans="1:18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</row>
    <row r="252" spans="1:18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</row>
    <row r="253" spans="1:18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</row>
    <row r="254" spans="1:18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</row>
    <row r="255" spans="1:18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</row>
    <row r="256" spans="1:18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</row>
    <row r="257" spans="1:18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</row>
    <row r="258" spans="1:18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</row>
    <row r="259" spans="1:18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</row>
    <row r="260" spans="1:18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</row>
    <row r="261" spans="1:18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</row>
    <row r="262" spans="1:18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</row>
    <row r="263" spans="1:18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</row>
    <row r="264" spans="1:18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</row>
    <row r="265" spans="1:18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</row>
    <row r="266" spans="1:18" ht="30" customHeight="1" x14ac:dyDescent="0.35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31"/>
      <c r="G266" s="31"/>
      <c r="H266" s="297">
        <v>0</v>
      </c>
      <c r="I266" s="297">
        <v>0</v>
      </c>
      <c r="J266" s="297">
        <v>70</v>
      </c>
      <c r="K266" s="297">
        <v>70</v>
      </c>
      <c r="L266" s="53"/>
      <c r="M266" s="53"/>
      <c r="N266" s="53"/>
      <c r="O266" s="53"/>
      <c r="P266" s="53"/>
      <c r="Q266" s="53"/>
      <c r="R266" s="53"/>
    </row>
    <row r="267" spans="1:18" ht="30" customHeight="1" x14ac:dyDescent="0.35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31"/>
      <c r="G267" s="31"/>
      <c r="H267" s="297">
        <v>0</v>
      </c>
      <c r="I267" s="297">
        <v>0</v>
      </c>
      <c r="J267" s="297">
        <v>10</v>
      </c>
      <c r="K267" s="297">
        <v>10</v>
      </c>
      <c r="L267" s="53"/>
      <c r="M267" s="53"/>
      <c r="N267" s="53"/>
      <c r="O267" s="53"/>
      <c r="P267" s="53"/>
      <c r="Q267" s="53"/>
      <c r="R267" s="53"/>
    </row>
    <row r="268" spans="1:18" ht="30" customHeight="1" x14ac:dyDescent="0.35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31"/>
      <c r="G268" s="31"/>
      <c r="H268" s="297">
        <v>0</v>
      </c>
      <c r="I268" s="297">
        <v>0</v>
      </c>
      <c r="J268" s="297">
        <v>139</v>
      </c>
      <c r="K268" s="297">
        <v>139</v>
      </c>
      <c r="L268" s="53"/>
      <c r="M268" s="53"/>
      <c r="N268" s="53"/>
      <c r="O268" s="53"/>
      <c r="P268" s="53"/>
      <c r="Q268" s="53"/>
      <c r="R268" s="53"/>
    </row>
    <row r="269" spans="1:18" ht="30" customHeight="1" x14ac:dyDescent="0.35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31"/>
      <c r="G269" s="31"/>
      <c r="H269" s="297">
        <v>0</v>
      </c>
      <c r="I269" s="297">
        <v>0</v>
      </c>
      <c r="J269" s="297">
        <v>18</v>
      </c>
      <c r="K269" s="297">
        <v>18</v>
      </c>
      <c r="L269" s="53"/>
      <c r="M269" s="53"/>
      <c r="N269" s="53"/>
      <c r="O269" s="53"/>
      <c r="P269" s="53"/>
      <c r="Q269" s="53"/>
      <c r="R269" s="53"/>
    </row>
    <row r="270" spans="1:18" ht="30" customHeight="1" x14ac:dyDescent="0.35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31"/>
      <c r="G270" s="31"/>
      <c r="H270" s="297">
        <v>0</v>
      </c>
      <c r="I270" s="297">
        <v>0</v>
      </c>
      <c r="J270" s="297">
        <v>10</v>
      </c>
      <c r="K270" s="297">
        <v>10</v>
      </c>
      <c r="L270" s="53"/>
      <c r="M270" s="53"/>
      <c r="N270" s="53"/>
      <c r="O270" s="53"/>
      <c r="P270" s="53"/>
      <c r="Q270" s="53"/>
      <c r="R270" s="53"/>
    </row>
    <row r="271" spans="1:18" ht="30" customHeight="1" x14ac:dyDescent="0.35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297">
        <v>183</v>
      </c>
      <c r="G271" s="297">
        <v>171</v>
      </c>
      <c r="H271" s="297">
        <v>354</v>
      </c>
      <c r="I271" s="297">
        <v>0</v>
      </c>
      <c r="J271" s="297">
        <v>8</v>
      </c>
      <c r="K271" s="297">
        <v>8</v>
      </c>
      <c r="L271" s="53"/>
      <c r="M271" s="53"/>
      <c r="N271" s="53"/>
      <c r="O271" s="53"/>
      <c r="P271" s="53"/>
      <c r="Q271" s="53"/>
      <c r="R271" s="53"/>
    </row>
    <row r="272" spans="1:18" ht="30" customHeight="1" x14ac:dyDescent="0.35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31"/>
      <c r="G272" s="31"/>
      <c r="H272" s="297">
        <v>0</v>
      </c>
      <c r="I272" s="31"/>
      <c r="J272" s="31"/>
      <c r="K272" s="297">
        <v>0</v>
      </c>
      <c r="L272" s="53"/>
      <c r="M272" s="53"/>
      <c r="N272" s="53"/>
      <c r="O272" s="53"/>
      <c r="P272" s="53"/>
      <c r="Q272" s="53"/>
      <c r="R272" s="53"/>
    </row>
    <row r="273" spans="1:18" ht="30" customHeight="1" x14ac:dyDescent="0.35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31"/>
      <c r="G273" s="297">
        <v>678</v>
      </c>
      <c r="H273" s="297">
        <v>678</v>
      </c>
      <c r="I273" s="297">
        <v>6</v>
      </c>
      <c r="J273" s="31"/>
      <c r="K273" s="297">
        <v>6</v>
      </c>
      <c r="L273" s="53"/>
      <c r="M273" s="53"/>
      <c r="N273" s="53"/>
      <c r="O273" s="53"/>
      <c r="P273" s="53"/>
      <c r="Q273" s="53"/>
      <c r="R273" s="53"/>
    </row>
    <row r="274" spans="1:18" ht="30" customHeight="1" x14ac:dyDescent="0.35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31"/>
      <c r="G274" s="297">
        <v>1020</v>
      </c>
      <c r="H274" s="297">
        <v>1020</v>
      </c>
      <c r="I274" s="297">
        <v>2</v>
      </c>
      <c r="J274" s="31"/>
      <c r="K274" s="297">
        <v>2</v>
      </c>
      <c r="L274" s="53"/>
      <c r="M274" s="53"/>
      <c r="N274" s="53"/>
      <c r="O274" s="53"/>
      <c r="P274" s="53"/>
      <c r="Q274" s="53"/>
      <c r="R274" s="53"/>
    </row>
    <row r="275" spans="1:18" ht="30" customHeight="1" x14ac:dyDescent="0.35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31"/>
      <c r="G275" s="31"/>
      <c r="H275" s="297">
        <v>0</v>
      </c>
      <c r="I275" s="31"/>
      <c r="J275" s="31"/>
      <c r="K275" s="297">
        <v>0</v>
      </c>
      <c r="L275" s="53"/>
      <c r="M275" s="53"/>
      <c r="N275" s="53"/>
      <c r="O275" s="53"/>
      <c r="P275" s="53"/>
      <c r="Q275" s="53"/>
      <c r="R275" s="53"/>
    </row>
    <row r="276" spans="1:18" ht="30" customHeight="1" x14ac:dyDescent="0.35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31"/>
      <c r="G276" s="31"/>
      <c r="H276" s="297">
        <v>0</v>
      </c>
      <c r="I276" s="31"/>
      <c r="J276" s="31"/>
      <c r="K276" s="297">
        <v>0</v>
      </c>
      <c r="L276" s="53"/>
      <c r="M276" s="53"/>
      <c r="N276" s="53"/>
      <c r="O276" s="53"/>
      <c r="P276" s="53"/>
      <c r="Q276" s="53"/>
      <c r="R276" s="53"/>
    </row>
    <row r="277" spans="1:18" ht="30" customHeight="1" x14ac:dyDescent="0.35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31"/>
      <c r="G277" s="31"/>
      <c r="H277" s="297">
        <v>0</v>
      </c>
      <c r="I277" s="31"/>
      <c r="J277" s="31"/>
      <c r="K277" s="297">
        <v>0</v>
      </c>
      <c r="L277" s="53"/>
      <c r="M277" s="53"/>
      <c r="N277" s="53"/>
      <c r="O277" s="53"/>
      <c r="P277" s="53"/>
      <c r="Q277" s="53"/>
      <c r="R277" s="53"/>
    </row>
    <row r="278" spans="1:18" ht="30" customHeight="1" x14ac:dyDescent="0.35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31"/>
      <c r="G278" s="31"/>
      <c r="H278" s="297">
        <v>0</v>
      </c>
      <c r="I278" s="31"/>
      <c r="J278" s="31"/>
      <c r="K278" s="297">
        <v>0</v>
      </c>
      <c r="L278" s="53"/>
      <c r="M278" s="53"/>
      <c r="N278" s="53"/>
      <c r="O278" s="53"/>
      <c r="P278" s="53"/>
      <c r="Q278" s="53"/>
      <c r="R278" s="53"/>
    </row>
    <row r="279" spans="1:18" ht="30" customHeight="1" x14ac:dyDescent="0.35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31"/>
      <c r="G279" s="31"/>
      <c r="H279" s="297">
        <v>0</v>
      </c>
      <c r="I279" s="31"/>
      <c r="J279" s="31"/>
      <c r="K279" s="297">
        <v>0</v>
      </c>
      <c r="L279" s="53"/>
      <c r="M279" s="53"/>
      <c r="N279" s="53"/>
      <c r="O279" s="53"/>
      <c r="P279" s="53"/>
      <c r="Q279" s="53"/>
      <c r="R279" s="53"/>
    </row>
    <row r="280" spans="1:18" ht="30" customHeight="1" x14ac:dyDescent="0.35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31"/>
      <c r="G280" s="31"/>
      <c r="H280" s="297">
        <v>0</v>
      </c>
      <c r="I280" s="31"/>
      <c r="J280" s="31"/>
      <c r="K280" s="297">
        <v>0</v>
      </c>
      <c r="L280" s="53"/>
      <c r="M280" s="53"/>
      <c r="N280" s="53"/>
      <c r="O280" s="53"/>
      <c r="P280" s="53"/>
      <c r="Q280" s="53"/>
      <c r="R280" s="53"/>
    </row>
    <row r="281" spans="1:18" ht="30" customHeight="1" x14ac:dyDescent="0.35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31"/>
      <c r="G281" s="31"/>
      <c r="H281" s="297">
        <v>0</v>
      </c>
      <c r="I281" s="31"/>
      <c r="J281" s="31"/>
      <c r="K281" s="297">
        <v>0</v>
      </c>
      <c r="L281" s="53"/>
      <c r="M281" s="53"/>
      <c r="N281" s="53"/>
      <c r="O281" s="53"/>
      <c r="P281" s="53"/>
      <c r="Q281" s="53"/>
      <c r="R281" s="53"/>
    </row>
    <row r="282" spans="1:18" ht="30" customHeight="1" x14ac:dyDescent="0.35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31"/>
      <c r="G282" s="31"/>
      <c r="H282" s="297">
        <v>0</v>
      </c>
      <c r="I282" s="31"/>
      <c r="J282" s="31"/>
      <c r="K282" s="297">
        <v>0</v>
      </c>
      <c r="L282" s="53"/>
      <c r="M282" s="53"/>
      <c r="N282" s="53"/>
      <c r="O282" s="53"/>
      <c r="P282" s="53"/>
      <c r="Q282" s="53"/>
      <c r="R282" s="53"/>
    </row>
    <row r="283" spans="1:18" ht="30" customHeight="1" x14ac:dyDescent="0.35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31"/>
      <c r="G283" s="31"/>
      <c r="H283" s="297">
        <v>0</v>
      </c>
      <c r="I283" s="31"/>
      <c r="J283" s="31"/>
      <c r="K283" s="297">
        <v>0</v>
      </c>
      <c r="L283" s="53"/>
      <c r="M283" s="53"/>
      <c r="N283" s="53"/>
      <c r="O283" s="53"/>
      <c r="P283" s="53"/>
      <c r="Q283" s="53"/>
      <c r="R283" s="53"/>
    </row>
    <row r="284" spans="1:18" ht="30" customHeight="1" x14ac:dyDescent="0.35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297">
        <v>383</v>
      </c>
      <c r="G284" s="31"/>
      <c r="H284" s="297">
        <v>383</v>
      </c>
      <c r="I284" s="297">
        <v>0</v>
      </c>
      <c r="J284" s="297">
        <v>0</v>
      </c>
      <c r="K284" s="297">
        <v>0</v>
      </c>
      <c r="L284" s="53"/>
      <c r="M284" s="53"/>
      <c r="N284" s="53"/>
      <c r="O284" s="53"/>
      <c r="P284" s="53"/>
      <c r="Q284" s="53"/>
      <c r="R284" s="53"/>
    </row>
    <row r="285" spans="1:18" ht="30" customHeight="1" x14ac:dyDescent="0.35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31"/>
      <c r="G285" s="31"/>
      <c r="H285" s="297">
        <v>0</v>
      </c>
      <c r="I285" s="31"/>
      <c r="J285" s="31"/>
      <c r="K285" s="297">
        <v>0</v>
      </c>
      <c r="L285" s="53"/>
      <c r="M285" s="53"/>
      <c r="N285" s="53"/>
      <c r="O285" s="53"/>
      <c r="P285" s="53"/>
      <c r="Q285" s="53"/>
      <c r="R285" s="53"/>
    </row>
    <row r="286" spans="1:18" ht="30" customHeight="1" x14ac:dyDescent="0.35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31"/>
      <c r="G286" s="31"/>
      <c r="H286" s="297">
        <v>0</v>
      </c>
      <c r="I286" s="31"/>
      <c r="J286" s="31"/>
      <c r="K286" s="297">
        <v>0</v>
      </c>
      <c r="L286" s="53"/>
      <c r="M286" s="53"/>
      <c r="N286" s="53"/>
      <c r="O286" s="53"/>
      <c r="P286" s="53"/>
      <c r="Q286" s="53"/>
      <c r="R286" s="53"/>
    </row>
    <row r="287" spans="1:18" ht="30" customHeight="1" x14ac:dyDescent="0.35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297">
        <v>581</v>
      </c>
      <c r="G287" s="31"/>
      <c r="H287" s="297">
        <v>581</v>
      </c>
      <c r="I287" s="297">
        <v>0</v>
      </c>
      <c r="J287" s="297">
        <v>0</v>
      </c>
      <c r="K287" s="297">
        <v>0</v>
      </c>
      <c r="L287" s="53"/>
      <c r="M287" s="53"/>
      <c r="N287" s="53"/>
      <c r="O287" s="53"/>
      <c r="P287" s="53"/>
      <c r="Q287" s="53"/>
      <c r="R287" s="53"/>
    </row>
    <row r="288" spans="1:18" ht="30" customHeight="1" x14ac:dyDescent="0.35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31"/>
      <c r="G288" s="31"/>
      <c r="H288" s="297">
        <v>0</v>
      </c>
      <c r="I288" s="31"/>
      <c r="J288" s="31"/>
      <c r="K288" s="297">
        <v>0</v>
      </c>
      <c r="L288" s="53"/>
      <c r="M288" s="53"/>
      <c r="N288" s="53"/>
      <c r="O288" s="53"/>
      <c r="P288" s="53"/>
      <c r="Q288" s="53"/>
      <c r="R288" s="53"/>
    </row>
    <row r="289" spans="1:18" ht="30" customHeight="1" x14ac:dyDescent="0.35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297">
        <v>0</v>
      </c>
      <c r="G289" s="297">
        <v>27</v>
      </c>
      <c r="H289" s="297">
        <v>27</v>
      </c>
      <c r="I289" s="297">
        <v>0</v>
      </c>
      <c r="J289" s="297">
        <v>0</v>
      </c>
      <c r="K289" s="297">
        <v>0</v>
      </c>
      <c r="L289" s="297">
        <v>0</v>
      </c>
      <c r="M289" s="297">
        <v>0</v>
      </c>
      <c r="N289" s="297">
        <v>0</v>
      </c>
      <c r="O289" s="297">
        <v>0</v>
      </c>
      <c r="P289" s="297">
        <v>0</v>
      </c>
      <c r="Q289" s="297">
        <v>0</v>
      </c>
      <c r="R289" s="297">
        <v>0</v>
      </c>
    </row>
    <row r="290" spans="1:18" ht="30" customHeight="1" x14ac:dyDescent="0.35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297">
        <v>0</v>
      </c>
      <c r="G290" s="297">
        <v>627</v>
      </c>
      <c r="H290" s="297">
        <v>627</v>
      </c>
      <c r="I290" s="297">
        <v>13</v>
      </c>
      <c r="J290" s="297">
        <v>0</v>
      </c>
      <c r="K290" s="297">
        <v>13</v>
      </c>
      <c r="L290" s="297">
        <v>5</v>
      </c>
      <c r="M290" s="297">
        <v>2</v>
      </c>
      <c r="N290" s="297">
        <v>0</v>
      </c>
      <c r="O290" s="297">
        <v>0</v>
      </c>
      <c r="P290" s="297">
        <v>0</v>
      </c>
      <c r="Q290" s="297">
        <v>6</v>
      </c>
      <c r="R290" s="297">
        <v>13</v>
      </c>
    </row>
    <row r="291" spans="1:18" ht="30" customHeight="1" x14ac:dyDescent="0.35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297">
        <v>398</v>
      </c>
      <c r="G291" s="297">
        <v>1054</v>
      </c>
      <c r="H291" s="297">
        <v>1452</v>
      </c>
      <c r="I291" s="297">
        <v>18</v>
      </c>
      <c r="J291" s="297">
        <v>0</v>
      </c>
      <c r="K291" s="297">
        <v>18</v>
      </c>
      <c r="L291" s="297">
        <v>8</v>
      </c>
      <c r="M291" s="297">
        <v>6</v>
      </c>
      <c r="N291" s="297">
        <v>0</v>
      </c>
      <c r="O291" s="297">
        <v>0</v>
      </c>
      <c r="P291" s="297">
        <v>0</v>
      </c>
      <c r="Q291" s="297">
        <v>4</v>
      </c>
      <c r="R291" s="297">
        <v>18</v>
      </c>
    </row>
    <row r="292" spans="1:18" ht="30" customHeight="1" x14ac:dyDescent="0.35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297">
        <v>0</v>
      </c>
      <c r="G292" s="297">
        <v>402</v>
      </c>
      <c r="H292" s="297">
        <v>402</v>
      </c>
      <c r="I292" s="297">
        <v>4</v>
      </c>
      <c r="J292" s="297">
        <v>0</v>
      </c>
      <c r="K292" s="297">
        <v>4</v>
      </c>
      <c r="L292" s="297">
        <v>0</v>
      </c>
      <c r="M292" s="297">
        <v>4</v>
      </c>
      <c r="N292" s="297">
        <v>0</v>
      </c>
      <c r="O292" s="297">
        <v>0</v>
      </c>
      <c r="P292" s="297">
        <v>0</v>
      </c>
      <c r="Q292" s="297">
        <v>0</v>
      </c>
      <c r="R292" s="297">
        <v>4</v>
      </c>
    </row>
    <row r="293" spans="1:18" ht="30" customHeight="1" x14ac:dyDescent="0.35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297">
        <v>0</v>
      </c>
      <c r="G293" s="297">
        <v>258</v>
      </c>
      <c r="H293" s="297">
        <v>258</v>
      </c>
      <c r="I293" s="297">
        <v>0</v>
      </c>
      <c r="J293" s="297">
        <v>0</v>
      </c>
      <c r="K293" s="297">
        <v>0</v>
      </c>
      <c r="L293" s="297">
        <v>0</v>
      </c>
      <c r="M293" s="297">
        <v>0</v>
      </c>
      <c r="N293" s="297">
        <v>0</v>
      </c>
      <c r="O293" s="297">
        <v>0</v>
      </c>
      <c r="P293" s="297">
        <v>0</v>
      </c>
      <c r="Q293" s="297">
        <v>0</v>
      </c>
      <c r="R293" s="297">
        <v>0</v>
      </c>
    </row>
    <row r="294" spans="1:18" ht="30" customHeight="1" x14ac:dyDescent="0.35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297">
        <v>0</v>
      </c>
      <c r="G294" s="297">
        <v>481</v>
      </c>
      <c r="H294" s="297">
        <v>481</v>
      </c>
      <c r="I294" s="297">
        <v>0</v>
      </c>
      <c r="J294" s="297">
        <v>0</v>
      </c>
      <c r="K294" s="297">
        <v>0</v>
      </c>
      <c r="L294" s="297">
        <v>0</v>
      </c>
      <c r="M294" s="297">
        <v>0</v>
      </c>
      <c r="N294" s="297">
        <v>0</v>
      </c>
      <c r="O294" s="297">
        <v>0</v>
      </c>
      <c r="P294" s="297">
        <v>0</v>
      </c>
      <c r="Q294" s="297">
        <v>0</v>
      </c>
      <c r="R294" s="297">
        <v>0</v>
      </c>
    </row>
    <row r="295" spans="1:18" ht="30" customHeight="1" x14ac:dyDescent="0.35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297">
        <v>0</v>
      </c>
      <c r="G295" s="297">
        <v>340</v>
      </c>
      <c r="H295" s="297">
        <v>340</v>
      </c>
      <c r="I295" s="297">
        <v>0</v>
      </c>
      <c r="J295" s="297">
        <v>0</v>
      </c>
      <c r="K295" s="297">
        <v>0</v>
      </c>
      <c r="L295" s="297">
        <v>0</v>
      </c>
      <c r="M295" s="297">
        <v>0</v>
      </c>
      <c r="N295" s="297">
        <v>0</v>
      </c>
      <c r="O295" s="297">
        <v>0</v>
      </c>
      <c r="P295" s="297">
        <v>0</v>
      </c>
      <c r="Q295" s="297">
        <v>0</v>
      </c>
      <c r="R295" s="297">
        <v>0</v>
      </c>
    </row>
    <row r="296" spans="1:18" ht="30" customHeight="1" x14ac:dyDescent="0.35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297">
        <v>227</v>
      </c>
      <c r="G296" s="297">
        <v>150</v>
      </c>
      <c r="H296" s="297">
        <v>377</v>
      </c>
      <c r="I296" s="297">
        <v>0</v>
      </c>
      <c r="J296" s="297">
        <v>0</v>
      </c>
      <c r="K296" s="297">
        <v>0</v>
      </c>
      <c r="L296" s="297">
        <v>0</v>
      </c>
      <c r="M296" s="297">
        <v>0</v>
      </c>
      <c r="N296" s="297">
        <v>0</v>
      </c>
      <c r="O296" s="297">
        <v>0</v>
      </c>
      <c r="P296" s="297">
        <v>0</v>
      </c>
      <c r="Q296" s="297">
        <v>0</v>
      </c>
      <c r="R296" s="297">
        <v>0</v>
      </c>
    </row>
    <row r="297" spans="1:18" ht="30" customHeight="1" x14ac:dyDescent="0.35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297">
        <v>0</v>
      </c>
      <c r="G297" s="297">
        <v>0</v>
      </c>
      <c r="H297" s="297">
        <v>0</v>
      </c>
      <c r="I297" s="297">
        <v>0</v>
      </c>
      <c r="J297" s="297">
        <v>0</v>
      </c>
      <c r="K297" s="297">
        <v>0</v>
      </c>
      <c r="L297" s="297">
        <v>0</v>
      </c>
      <c r="M297" s="297">
        <v>0</v>
      </c>
      <c r="N297" s="297">
        <v>0</v>
      </c>
      <c r="O297" s="297">
        <v>0</v>
      </c>
      <c r="P297" s="297">
        <v>0</v>
      </c>
      <c r="Q297" s="297">
        <v>0</v>
      </c>
      <c r="R297" s="297">
        <v>0</v>
      </c>
    </row>
    <row r="298" spans="1:18" ht="30" customHeight="1" x14ac:dyDescent="0.35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297">
        <v>0</v>
      </c>
      <c r="G298" s="297">
        <v>0</v>
      </c>
      <c r="H298" s="297">
        <v>0</v>
      </c>
      <c r="I298" s="297">
        <v>0</v>
      </c>
      <c r="J298" s="297">
        <v>0</v>
      </c>
      <c r="K298" s="297">
        <v>0</v>
      </c>
      <c r="L298" s="297">
        <v>0</v>
      </c>
      <c r="M298" s="297">
        <v>0</v>
      </c>
      <c r="N298" s="297">
        <v>0</v>
      </c>
      <c r="O298" s="297">
        <v>0</v>
      </c>
      <c r="P298" s="297">
        <v>0</v>
      </c>
      <c r="Q298" s="297">
        <v>0</v>
      </c>
      <c r="R298" s="297">
        <v>0</v>
      </c>
    </row>
    <row r="299" spans="1:18" ht="30" customHeight="1" x14ac:dyDescent="0.35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297">
        <v>0</v>
      </c>
      <c r="G299" s="297">
        <v>0</v>
      </c>
      <c r="H299" s="297">
        <v>0</v>
      </c>
      <c r="I299" s="297">
        <v>0</v>
      </c>
      <c r="J299" s="297">
        <v>0</v>
      </c>
      <c r="K299" s="297">
        <v>0</v>
      </c>
      <c r="L299" s="297">
        <v>0</v>
      </c>
      <c r="M299" s="297">
        <v>0</v>
      </c>
      <c r="N299" s="297">
        <v>0</v>
      </c>
      <c r="O299" s="297">
        <v>0</v>
      </c>
      <c r="P299" s="297">
        <v>0</v>
      </c>
      <c r="Q299" s="297">
        <v>0</v>
      </c>
      <c r="R299" s="297">
        <v>0</v>
      </c>
    </row>
    <row r="300" spans="1:18" ht="30" customHeight="1" x14ac:dyDescent="0.35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297">
        <v>0</v>
      </c>
      <c r="G300" s="297">
        <v>0</v>
      </c>
      <c r="H300" s="297">
        <v>0</v>
      </c>
      <c r="I300" s="297">
        <v>0</v>
      </c>
      <c r="J300" s="297">
        <v>0</v>
      </c>
      <c r="K300" s="297">
        <v>0</v>
      </c>
      <c r="L300" s="297">
        <v>0</v>
      </c>
      <c r="M300" s="297">
        <v>0</v>
      </c>
      <c r="N300" s="297">
        <v>0</v>
      </c>
      <c r="O300" s="297">
        <v>0</v>
      </c>
      <c r="P300" s="297">
        <v>0</v>
      </c>
      <c r="Q300" s="297">
        <v>0</v>
      </c>
      <c r="R300" s="297">
        <v>0</v>
      </c>
    </row>
    <row r="301" spans="1:18" ht="30" customHeight="1" x14ac:dyDescent="0.35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297">
        <v>0</v>
      </c>
      <c r="G301" s="297">
        <v>647</v>
      </c>
      <c r="H301" s="297">
        <v>647</v>
      </c>
      <c r="I301" s="297">
        <v>0</v>
      </c>
      <c r="J301" s="297">
        <v>0</v>
      </c>
      <c r="K301" s="297">
        <v>0</v>
      </c>
      <c r="L301" s="297">
        <v>0</v>
      </c>
      <c r="M301" s="297">
        <v>0</v>
      </c>
      <c r="N301" s="297">
        <v>0</v>
      </c>
      <c r="O301" s="297">
        <v>0</v>
      </c>
      <c r="P301" s="297">
        <v>0</v>
      </c>
      <c r="Q301" s="297">
        <v>0</v>
      </c>
      <c r="R301" s="297">
        <v>0</v>
      </c>
    </row>
    <row r="302" spans="1:18" ht="30" customHeight="1" x14ac:dyDescent="0.35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297">
        <v>625</v>
      </c>
      <c r="G302" s="297">
        <v>3986</v>
      </c>
      <c r="H302" s="297">
        <v>4611</v>
      </c>
      <c r="I302" s="297">
        <v>35</v>
      </c>
      <c r="J302" s="297">
        <v>0</v>
      </c>
      <c r="K302" s="297">
        <v>35</v>
      </c>
      <c r="L302" s="297">
        <v>13</v>
      </c>
      <c r="M302" s="297">
        <v>12</v>
      </c>
      <c r="N302" s="297">
        <v>0</v>
      </c>
      <c r="O302" s="297">
        <v>0</v>
      </c>
      <c r="P302" s="297">
        <v>0</v>
      </c>
      <c r="Q302" s="297">
        <v>10</v>
      </c>
      <c r="R302" s="297">
        <v>35</v>
      </c>
    </row>
    <row r="303" spans="1:18" ht="30" customHeight="1" x14ac:dyDescent="0.35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31">
        <v>0</v>
      </c>
      <c r="G303" s="31">
        <v>0</v>
      </c>
      <c r="H303" s="31">
        <v>0</v>
      </c>
      <c r="I303" s="53"/>
      <c r="J303" s="53"/>
      <c r="K303" s="53"/>
      <c r="L303" s="53"/>
      <c r="M303" s="53"/>
      <c r="N303" s="53"/>
      <c r="O303" s="53"/>
      <c r="P303" s="53"/>
      <c r="Q303" s="53"/>
      <c r="R303" s="53"/>
    </row>
    <row r="304" spans="1:18" ht="30" customHeight="1" x14ac:dyDescent="0.35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31">
        <v>0</v>
      </c>
      <c r="G304" s="31">
        <v>0</v>
      </c>
      <c r="H304" s="31">
        <v>0</v>
      </c>
      <c r="I304" s="53"/>
      <c r="J304" s="53"/>
      <c r="K304" s="53"/>
      <c r="L304" s="53"/>
      <c r="M304" s="53"/>
      <c r="N304" s="53"/>
      <c r="O304" s="53"/>
      <c r="P304" s="53"/>
      <c r="Q304" s="53"/>
      <c r="R304" s="53"/>
    </row>
    <row r="305" spans="1:18" ht="30" customHeight="1" x14ac:dyDescent="0.35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31">
        <v>0</v>
      </c>
      <c r="G305" s="31">
        <v>0</v>
      </c>
      <c r="H305" s="31">
        <v>0</v>
      </c>
      <c r="I305" s="53"/>
      <c r="J305" s="53"/>
      <c r="K305" s="53"/>
      <c r="L305" s="53"/>
      <c r="M305" s="53"/>
      <c r="N305" s="53"/>
      <c r="O305" s="53"/>
      <c r="P305" s="53"/>
      <c r="Q305" s="53"/>
      <c r="R305" s="53"/>
    </row>
    <row r="306" spans="1:18" ht="30" customHeight="1" x14ac:dyDescent="0.35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31">
        <v>0</v>
      </c>
      <c r="G306" s="31">
        <v>0</v>
      </c>
      <c r="H306" s="31">
        <v>0</v>
      </c>
      <c r="I306" s="53"/>
      <c r="J306" s="53"/>
      <c r="K306" s="53"/>
      <c r="L306" s="53"/>
      <c r="M306" s="53"/>
      <c r="N306" s="53"/>
      <c r="O306" s="53"/>
      <c r="P306" s="53"/>
      <c r="Q306" s="53"/>
      <c r="R306" s="53"/>
    </row>
    <row r="307" spans="1:18" ht="30" customHeight="1" x14ac:dyDescent="0.35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31">
        <v>0</v>
      </c>
      <c r="G307" s="31">
        <v>0</v>
      </c>
      <c r="H307" s="31">
        <v>0</v>
      </c>
      <c r="I307" s="53"/>
      <c r="J307" s="53"/>
      <c r="K307" s="53"/>
      <c r="L307" s="53"/>
      <c r="M307" s="53"/>
      <c r="N307" s="53"/>
      <c r="O307" s="53"/>
      <c r="P307" s="53"/>
      <c r="Q307" s="53"/>
      <c r="R307" s="53"/>
    </row>
    <row r="308" spans="1:18" ht="30" customHeight="1" x14ac:dyDescent="0.35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31">
        <v>0</v>
      </c>
      <c r="G308" s="31">
        <v>0</v>
      </c>
      <c r="H308" s="31">
        <v>0</v>
      </c>
      <c r="I308" s="53"/>
      <c r="J308" s="53"/>
      <c r="K308" s="53"/>
      <c r="L308" s="53"/>
      <c r="M308" s="53"/>
      <c r="N308" s="53"/>
      <c r="O308" s="53"/>
      <c r="P308" s="53"/>
      <c r="Q308" s="53"/>
      <c r="R308" s="53"/>
    </row>
    <row r="309" spans="1:18" ht="30" customHeight="1" x14ac:dyDescent="0.35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31">
        <v>0</v>
      </c>
      <c r="G309" s="31">
        <v>0</v>
      </c>
      <c r="H309" s="31">
        <v>0</v>
      </c>
      <c r="I309" s="53"/>
      <c r="J309" s="53"/>
      <c r="K309" s="53"/>
      <c r="L309" s="53"/>
      <c r="M309" s="53"/>
      <c r="N309" s="53"/>
      <c r="O309" s="53"/>
      <c r="P309" s="53"/>
      <c r="Q309" s="53"/>
      <c r="R309" s="53"/>
    </row>
    <row r="310" spans="1:18" ht="30" customHeight="1" x14ac:dyDescent="0.35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31">
        <v>0</v>
      </c>
      <c r="G310" s="31">
        <v>0</v>
      </c>
      <c r="H310" s="31">
        <v>0</v>
      </c>
      <c r="I310" s="53"/>
      <c r="J310" s="53"/>
      <c r="K310" s="53"/>
      <c r="L310" s="53"/>
      <c r="M310" s="53"/>
      <c r="N310" s="53"/>
      <c r="O310" s="53"/>
      <c r="P310" s="53"/>
      <c r="Q310" s="53"/>
      <c r="R310" s="53"/>
    </row>
    <row r="311" spans="1:18" ht="30" customHeight="1" x14ac:dyDescent="0.35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31">
        <v>0</v>
      </c>
      <c r="G311" s="31">
        <v>0</v>
      </c>
      <c r="H311" s="31">
        <v>0</v>
      </c>
      <c r="I311" s="53"/>
      <c r="J311" s="53"/>
      <c r="K311" s="53"/>
      <c r="L311" s="53"/>
      <c r="M311" s="53"/>
      <c r="N311" s="53"/>
      <c r="O311" s="53"/>
      <c r="P311" s="53"/>
      <c r="Q311" s="53"/>
      <c r="R311" s="53"/>
    </row>
    <row r="312" spans="1:18" ht="30" customHeight="1" x14ac:dyDescent="0.35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31">
        <v>0</v>
      </c>
      <c r="G312" s="31">
        <v>0</v>
      </c>
      <c r="H312" s="31">
        <v>0</v>
      </c>
      <c r="I312" s="53"/>
      <c r="J312" s="53"/>
      <c r="K312" s="53"/>
      <c r="L312" s="53"/>
      <c r="M312" s="53"/>
      <c r="N312" s="53"/>
      <c r="O312" s="53"/>
      <c r="P312" s="53"/>
      <c r="Q312" s="53"/>
      <c r="R312" s="53"/>
    </row>
    <row r="313" spans="1:18" ht="30" customHeight="1" x14ac:dyDescent="0.35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31">
        <v>0</v>
      </c>
      <c r="G313" s="31">
        <v>0</v>
      </c>
      <c r="H313" s="31">
        <v>0</v>
      </c>
      <c r="I313" s="53"/>
      <c r="J313" s="53"/>
      <c r="K313" s="53"/>
      <c r="L313" s="53"/>
      <c r="M313" s="53"/>
      <c r="N313" s="53"/>
      <c r="O313" s="53"/>
      <c r="P313" s="53"/>
      <c r="Q313" s="53"/>
      <c r="R313" s="53"/>
    </row>
    <row r="314" spans="1:18" ht="30" customHeight="1" x14ac:dyDescent="0.35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31">
        <v>0</v>
      </c>
      <c r="G314" s="31">
        <v>0</v>
      </c>
      <c r="H314" s="31">
        <v>0</v>
      </c>
      <c r="I314" s="53"/>
      <c r="J314" s="53"/>
      <c r="K314" s="53"/>
      <c r="L314" s="53"/>
      <c r="M314" s="53"/>
      <c r="N314" s="53"/>
      <c r="O314" s="53"/>
      <c r="P314" s="53"/>
      <c r="Q314" s="53"/>
      <c r="R314" s="53"/>
    </row>
    <row r="315" spans="1:18" ht="30" customHeight="1" x14ac:dyDescent="0.35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31">
        <v>1.585</v>
      </c>
      <c r="G315" s="31">
        <v>0</v>
      </c>
      <c r="H315" s="31">
        <v>1.585</v>
      </c>
      <c r="I315" s="53"/>
      <c r="J315" s="53"/>
      <c r="K315" s="53"/>
      <c r="L315" s="53"/>
      <c r="M315" s="53"/>
      <c r="N315" s="53"/>
      <c r="O315" s="53"/>
      <c r="P315" s="53"/>
      <c r="Q315" s="53"/>
      <c r="R315" s="53"/>
    </row>
    <row r="316" spans="1:18" ht="30" customHeight="1" x14ac:dyDescent="0.35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31">
        <v>0</v>
      </c>
      <c r="G316" s="31">
        <v>0</v>
      </c>
      <c r="H316" s="31">
        <v>0</v>
      </c>
      <c r="I316" s="53"/>
      <c r="J316" s="53"/>
      <c r="K316" s="53"/>
      <c r="L316" s="53"/>
      <c r="M316" s="53"/>
      <c r="N316" s="53"/>
      <c r="O316" s="53"/>
      <c r="P316" s="53"/>
      <c r="Q316" s="53"/>
      <c r="R316" s="53"/>
    </row>
    <row r="317" spans="1:18" ht="30" customHeight="1" x14ac:dyDescent="0.35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31">
        <v>0</v>
      </c>
      <c r="G317" s="31">
        <v>0</v>
      </c>
      <c r="H317" s="31">
        <v>0</v>
      </c>
      <c r="I317" s="53"/>
      <c r="J317" s="53"/>
      <c r="K317" s="53"/>
      <c r="L317" s="53"/>
      <c r="M317" s="53"/>
      <c r="N317" s="53"/>
      <c r="O317" s="53"/>
      <c r="P317" s="53"/>
      <c r="Q317" s="53"/>
      <c r="R317" s="53"/>
    </row>
    <row r="318" spans="1:18" ht="30" customHeight="1" x14ac:dyDescent="0.35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31">
        <v>1.0660000000000001</v>
      </c>
      <c r="G318" s="31">
        <v>0</v>
      </c>
      <c r="H318" s="31">
        <v>1.0660000000000001</v>
      </c>
      <c r="I318" s="53"/>
      <c r="J318" s="53"/>
      <c r="K318" s="53"/>
      <c r="L318" s="53"/>
      <c r="M318" s="53"/>
      <c r="N318" s="53"/>
      <c r="O318" s="53"/>
      <c r="P318" s="53"/>
      <c r="Q318" s="53"/>
      <c r="R318" s="53"/>
    </row>
    <row r="319" spans="1:18" ht="30" customHeight="1" x14ac:dyDescent="0.35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31">
        <v>0</v>
      </c>
      <c r="G319" s="31">
        <v>0</v>
      </c>
      <c r="H319" s="31">
        <v>0</v>
      </c>
      <c r="I319" s="53"/>
      <c r="J319" s="53"/>
      <c r="K319" s="53"/>
      <c r="L319" s="53"/>
      <c r="M319" s="53"/>
      <c r="N319" s="53"/>
      <c r="O319" s="53"/>
      <c r="P319" s="53"/>
      <c r="Q319" s="53"/>
      <c r="R319" s="53"/>
    </row>
    <row r="320" spans="1:18" ht="30" customHeight="1" x14ac:dyDescent="0.35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31">
        <v>0</v>
      </c>
      <c r="G320" s="31">
        <v>0</v>
      </c>
      <c r="H320" s="31">
        <v>0</v>
      </c>
      <c r="I320" s="53"/>
      <c r="J320" s="53"/>
      <c r="K320" s="53"/>
      <c r="L320" s="53"/>
      <c r="M320" s="53"/>
      <c r="N320" s="53"/>
      <c r="O320" s="53"/>
      <c r="P320" s="53"/>
      <c r="Q320" s="53"/>
      <c r="R320" s="53"/>
    </row>
    <row r="321" spans="1:18" ht="30" customHeight="1" x14ac:dyDescent="0.35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31">
        <v>0</v>
      </c>
      <c r="G321" s="31">
        <v>0</v>
      </c>
      <c r="H321" s="31">
        <v>0</v>
      </c>
      <c r="I321" s="53"/>
      <c r="J321" s="53"/>
      <c r="K321" s="53"/>
      <c r="L321" s="53"/>
      <c r="M321" s="53"/>
      <c r="N321" s="53"/>
      <c r="O321" s="53"/>
      <c r="P321" s="53"/>
      <c r="Q321" s="53"/>
      <c r="R321" s="53"/>
    </row>
    <row r="322" spans="1:18" ht="30" customHeight="1" x14ac:dyDescent="0.35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31">
        <v>0</v>
      </c>
      <c r="G322" s="31">
        <v>0</v>
      </c>
      <c r="H322" s="31">
        <v>0</v>
      </c>
      <c r="I322" s="53"/>
      <c r="J322" s="53"/>
      <c r="K322" s="53"/>
      <c r="L322" s="53"/>
      <c r="M322" s="53"/>
      <c r="N322" s="53"/>
      <c r="O322" s="53"/>
      <c r="P322" s="53"/>
      <c r="Q322" s="53"/>
      <c r="R322" s="53"/>
    </row>
    <row r="323" spans="1:18" ht="30" customHeight="1" x14ac:dyDescent="0.35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31">
        <v>0</v>
      </c>
      <c r="G323" s="31">
        <v>0</v>
      </c>
      <c r="H323" s="31">
        <v>0</v>
      </c>
      <c r="I323" s="53"/>
      <c r="J323" s="53"/>
      <c r="K323" s="53"/>
      <c r="L323" s="53"/>
      <c r="M323" s="53"/>
      <c r="N323" s="53"/>
      <c r="O323" s="53"/>
      <c r="P323" s="53"/>
      <c r="Q323" s="53"/>
      <c r="R323" s="53"/>
    </row>
    <row r="324" spans="1:18" ht="30" customHeight="1" x14ac:dyDescent="0.35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31">
        <v>0</v>
      </c>
      <c r="G324" s="31">
        <v>0</v>
      </c>
      <c r="H324" s="31">
        <v>0</v>
      </c>
      <c r="I324" s="53"/>
      <c r="J324" s="53"/>
      <c r="K324" s="53"/>
      <c r="L324" s="53"/>
      <c r="M324" s="53"/>
      <c r="N324" s="53"/>
      <c r="O324" s="53"/>
      <c r="P324" s="53"/>
      <c r="Q324" s="53"/>
      <c r="R324" s="53"/>
    </row>
    <row r="325" spans="1:18" ht="30" customHeight="1" x14ac:dyDescent="0.35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31">
        <v>0</v>
      </c>
      <c r="G325" s="31">
        <v>0</v>
      </c>
      <c r="H325" s="31">
        <v>0</v>
      </c>
      <c r="I325" s="53"/>
      <c r="J325" s="53"/>
      <c r="K325" s="53"/>
      <c r="L325" s="53"/>
      <c r="M325" s="53"/>
      <c r="N325" s="53"/>
      <c r="O325" s="53"/>
      <c r="P325" s="53"/>
      <c r="Q325" s="53"/>
      <c r="R325" s="53"/>
    </row>
    <row r="326" spans="1:18" ht="30" customHeight="1" x14ac:dyDescent="0.35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297">
        <v>0</v>
      </c>
      <c r="G326" s="297">
        <v>0</v>
      </c>
      <c r="H326" s="297">
        <v>0</v>
      </c>
      <c r="I326" s="297">
        <v>0</v>
      </c>
      <c r="J326" s="297">
        <v>0</v>
      </c>
      <c r="K326" s="297">
        <v>0</v>
      </c>
      <c r="L326" s="31"/>
      <c r="M326" s="31"/>
      <c r="N326" s="31"/>
      <c r="O326" s="31"/>
      <c r="P326" s="53"/>
      <c r="Q326" s="53"/>
      <c r="R326" s="53"/>
    </row>
    <row r="327" spans="1:18" ht="30" customHeight="1" x14ac:dyDescent="0.35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297">
        <v>4074</v>
      </c>
      <c r="G327" s="297">
        <v>368</v>
      </c>
      <c r="H327" s="297">
        <v>4442</v>
      </c>
      <c r="I327" s="297">
        <v>0</v>
      </c>
      <c r="J327" s="297">
        <v>0</v>
      </c>
      <c r="K327" s="297">
        <v>0</v>
      </c>
      <c r="L327" s="31"/>
      <c r="M327" s="31"/>
      <c r="N327" s="31"/>
      <c r="O327" s="31"/>
      <c r="P327" s="53"/>
      <c r="Q327" s="53"/>
      <c r="R327" s="53"/>
    </row>
    <row r="328" spans="1:18" ht="30" customHeight="1" x14ac:dyDescent="0.35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297">
        <v>0</v>
      </c>
      <c r="G328" s="297">
        <v>0</v>
      </c>
      <c r="H328" s="297">
        <v>0</v>
      </c>
      <c r="I328" s="297">
        <v>0</v>
      </c>
      <c r="J328" s="297">
        <v>0</v>
      </c>
      <c r="K328" s="297">
        <v>0</v>
      </c>
      <c r="L328" s="31"/>
      <c r="M328" s="31"/>
      <c r="N328" s="31"/>
      <c r="O328" s="31"/>
      <c r="P328" s="53"/>
      <c r="Q328" s="53"/>
      <c r="R328" s="53"/>
    </row>
    <row r="329" spans="1:18" ht="30" customHeight="1" x14ac:dyDescent="0.35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297">
        <v>1514</v>
      </c>
      <c r="G329" s="297">
        <v>0</v>
      </c>
      <c r="H329" s="297">
        <v>1514</v>
      </c>
      <c r="I329" s="297">
        <v>0</v>
      </c>
      <c r="J329" s="297">
        <v>0</v>
      </c>
      <c r="K329" s="297">
        <v>0</v>
      </c>
      <c r="L329" s="31"/>
      <c r="M329" s="31"/>
      <c r="N329" s="31"/>
      <c r="O329" s="31"/>
      <c r="P329" s="53"/>
      <c r="Q329" s="53"/>
      <c r="R329" s="53"/>
    </row>
    <row r="330" spans="1:18" ht="30" customHeight="1" x14ac:dyDescent="0.35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297">
        <v>455</v>
      </c>
      <c r="G330" s="297">
        <v>0</v>
      </c>
      <c r="H330" s="297">
        <v>455</v>
      </c>
      <c r="I330" s="297">
        <v>0</v>
      </c>
      <c r="J330" s="297">
        <v>0</v>
      </c>
      <c r="K330" s="297">
        <v>0</v>
      </c>
      <c r="L330" s="31"/>
      <c r="M330" s="31"/>
      <c r="N330" s="31"/>
      <c r="O330" s="31"/>
      <c r="P330" s="53"/>
      <c r="Q330" s="53"/>
      <c r="R330" s="53"/>
    </row>
    <row r="331" spans="1:18" ht="30" customHeight="1" x14ac:dyDescent="0.35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297">
        <v>762</v>
      </c>
      <c r="G331" s="297">
        <v>0</v>
      </c>
      <c r="H331" s="297">
        <v>762</v>
      </c>
      <c r="I331" s="297">
        <v>0</v>
      </c>
      <c r="J331" s="297">
        <v>0</v>
      </c>
      <c r="K331" s="297">
        <v>0</v>
      </c>
      <c r="L331" s="31"/>
      <c r="M331" s="31"/>
      <c r="N331" s="31"/>
      <c r="O331" s="31"/>
      <c r="P331" s="53"/>
      <c r="Q331" s="53"/>
      <c r="R331" s="53"/>
    </row>
    <row r="332" spans="1:18" ht="30" customHeight="1" x14ac:dyDescent="0.35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297">
        <v>0</v>
      </c>
      <c r="G332" s="297">
        <v>0</v>
      </c>
      <c r="H332" s="297">
        <v>0</v>
      </c>
      <c r="I332" s="297">
        <v>0</v>
      </c>
      <c r="J332" s="297">
        <v>0</v>
      </c>
      <c r="K332" s="297">
        <v>0</v>
      </c>
      <c r="L332" s="297">
        <v>0</v>
      </c>
      <c r="M332" s="297">
        <v>0</v>
      </c>
      <c r="N332" s="297">
        <v>0</v>
      </c>
      <c r="O332" s="297">
        <v>0</v>
      </c>
      <c r="P332" s="297">
        <v>0</v>
      </c>
      <c r="Q332" s="297">
        <v>0</v>
      </c>
      <c r="R332" s="297">
        <v>0</v>
      </c>
    </row>
    <row r="333" spans="1:18" ht="30" customHeight="1" x14ac:dyDescent="0.35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31"/>
      <c r="G333" s="31"/>
      <c r="H333" s="297">
        <v>0</v>
      </c>
      <c r="I333" s="31"/>
      <c r="J333" s="31"/>
      <c r="K333" s="297">
        <v>0</v>
      </c>
      <c r="L333" s="31"/>
      <c r="M333" s="31"/>
      <c r="N333" s="31"/>
      <c r="O333" s="31"/>
      <c r="P333" s="31"/>
      <c r="Q333" s="31"/>
      <c r="R333" s="297">
        <v>0</v>
      </c>
    </row>
    <row r="334" spans="1:18" ht="30" customHeight="1" x14ac:dyDescent="0.35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297">
        <v>0</v>
      </c>
      <c r="G334" s="297">
        <v>0</v>
      </c>
      <c r="H334" s="297">
        <v>0</v>
      </c>
      <c r="I334" s="297">
        <v>0</v>
      </c>
      <c r="J334" s="297">
        <v>0</v>
      </c>
      <c r="K334" s="297">
        <v>0</v>
      </c>
      <c r="L334" s="297">
        <v>0</v>
      </c>
      <c r="M334" s="297">
        <v>0</v>
      </c>
      <c r="N334" s="297">
        <v>0</v>
      </c>
      <c r="O334" s="297">
        <v>0</v>
      </c>
      <c r="P334" s="297">
        <v>0</v>
      </c>
      <c r="Q334" s="297">
        <v>0</v>
      </c>
      <c r="R334" s="297">
        <v>0</v>
      </c>
    </row>
    <row r="335" spans="1:18" ht="30" customHeight="1" x14ac:dyDescent="0.35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31"/>
      <c r="G335" s="31"/>
      <c r="H335" s="297">
        <v>0</v>
      </c>
      <c r="I335" s="31"/>
      <c r="J335" s="31"/>
      <c r="K335" s="297">
        <v>0</v>
      </c>
      <c r="L335" s="31"/>
      <c r="M335" s="31"/>
      <c r="N335" s="31"/>
      <c r="O335" s="31"/>
      <c r="P335" s="31"/>
      <c r="Q335" s="31"/>
      <c r="R335" s="297">
        <v>0</v>
      </c>
    </row>
    <row r="336" spans="1:18" ht="30" customHeight="1" x14ac:dyDescent="0.35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297">
        <v>0</v>
      </c>
      <c r="G336" s="297">
        <v>98</v>
      </c>
      <c r="H336" s="297">
        <v>98</v>
      </c>
      <c r="I336" s="297">
        <v>0</v>
      </c>
      <c r="J336" s="297">
        <v>0</v>
      </c>
      <c r="K336" s="297">
        <v>0</v>
      </c>
      <c r="L336" s="297">
        <v>0</v>
      </c>
      <c r="M336" s="297">
        <v>0</v>
      </c>
      <c r="N336" s="297">
        <v>0</v>
      </c>
      <c r="O336" s="297">
        <v>0</v>
      </c>
      <c r="P336" s="297">
        <v>0</v>
      </c>
      <c r="Q336" s="297">
        <v>0</v>
      </c>
      <c r="R336" s="297">
        <v>0</v>
      </c>
    </row>
    <row r="337" spans="1:18" ht="30" customHeight="1" x14ac:dyDescent="0.35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297">
        <v>0</v>
      </c>
      <c r="G337" s="297">
        <v>920</v>
      </c>
      <c r="H337" s="297">
        <v>920</v>
      </c>
      <c r="I337" s="297">
        <v>0</v>
      </c>
      <c r="J337" s="297">
        <v>0</v>
      </c>
      <c r="K337" s="297">
        <v>0</v>
      </c>
      <c r="L337" s="297">
        <v>0</v>
      </c>
      <c r="M337" s="297">
        <v>0</v>
      </c>
      <c r="N337" s="297">
        <v>0</v>
      </c>
      <c r="O337" s="297">
        <v>0</v>
      </c>
      <c r="P337" s="297">
        <v>0</v>
      </c>
      <c r="Q337" s="297">
        <v>0</v>
      </c>
      <c r="R337" s="297">
        <v>0</v>
      </c>
    </row>
    <row r="338" spans="1:18" ht="30" customHeight="1" x14ac:dyDescent="0.35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297">
        <v>0</v>
      </c>
      <c r="G338" s="297">
        <v>0</v>
      </c>
      <c r="H338" s="297">
        <v>0</v>
      </c>
      <c r="I338" s="297">
        <v>0</v>
      </c>
      <c r="J338" s="297">
        <v>0</v>
      </c>
      <c r="K338" s="297">
        <v>0</v>
      </c>
      <c r="L338" s="297">
        <v>0</v>
      </c>
      <c r="M338" s="297">
        <v>0</v>
      </c>
      <c r="N338" s="297">
        <v>0</v>
      </c>
      <c r="O338" s="297">
        <v>0</v>
      </c>
      <c r="P338" s="297">
        <v>0</v>
      </c>
      <c r="Q338" s="297">
        <v>0</v>
      </c>
      <c r="R338" s="297">
        <v>0</v>
      </c>
    </row>
    <row r="339" spans="1:18" ht="30" customHeight="1" x14ac:dyDescent="0.35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297">
        <v>111</v>
      </c>
      <c r="G339" s="297">
        <v>111</v>
      </c>
      <c r="H339" s="297">
        <v>222</v>
      </c>
      <c r="I339" s="297">
        <v>0</v>
      </c>
      <c r="J339" s="297">
        <v>0</v>
      </c>
      <c r="K339" s="297">
        <v>0</v>
      </c>
      <c r="L339" s="297">
        <v>0</v>
      </c>
      <c r="M339" s="297">
        <v>0</v>
      </c>
      <c r="N339" s="297">
        <v>0</v>
      </c>
      <c r="O339" s="297">
        <v>0</v>
      </c>
      <c r="P339" s="297">
        <v>0</v>
      </c>
      <c r="Q339" s="297">
        <v>0</v>
      </c>
      <c r="R339" s="297">
        <v>0</v>
      </c>
    </row>
    <row r="340" spans="1:18" ht="30" customHeight="1" x14ac:dyDescent="0.35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297">
        <v>2</v>
      </c>
      <c r="G340" s="297">
        <v>142</v>
      </c>
      <c r="H340" s="297">
        <v>144</v>
      </c>
      <c r="I340" s="297">
        <v>0</v>
      </c>
      <c r="J340" s="297">
        <v>0</v>
      </c>
      <c r="K340" s="297">
        <v>0</v>
      </c>
      <c r="L340" s="297">
        <v>0</v>
      </c>
      <c r="M340" s="297">
        <v>0</v>
      </c>
      <c r="N340" s="297">
        <v>0</v>
      </c>
      <c r="O340" s="297">
        <v>0</v>
      </c>
      <c r="P340" s="297">
        <v>0</v>
      </c>
      <c r="Q340" s="297">
        <v>0</v>
      </c>
      <c r="R340" s="297">
        <v>0</v>
      </c>
    </row>
    <row r="341" spans="1:18" ht="30" customHeight="1" x14ac:dyDescent="0.35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31"/>
      <c r="G341" s="31"/>
      <c r="H341" s="297">
        <v>0</v>
      </c>
      <c r="I341" s="31"/>
      <c r="J341" s="31"/>
      <c r="K341" s="297">
        <v>0</v>
      </c>
      <c r="L341" s="31"/>
      <c r="M341" s="31"/>
      <c r="N341" s="31"/>
      <c r="O341" s="31"/>
      <c r="P341" s="31"/>
      <c r="Q341" s="31"/>
      <c r="R341" s="297">
        <v>0</v>
      </c>
    </row>
    <row r="342" spans="1:18" ht="30" customHeight="1" x14ac:dyDescent="0.35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297">
        <v>800</v>
      </c>
      <c r="G342" s="297">
        <v>800</v>
      </c>
      <c r="H342" s="297">
        <v>1600</v>
      </c>
      <c r="I342" s="297">
        <v>0</v>
      </c>
      <c r="J342" s="297">
        <v>0</v>
      </c>
      <c r="K342" s="297">
        <v>0</v>
      </c>
      <c r="L342" s="297">
        <v>0</v>
      </c>
      <c r="M342" s="297">
        <v>0</v>
      </c>
      <c r="N342" s="297">
        <v>0</v>
      </c>
      <c r="O342" s="297">
        <v>0</v>
      </c>
      <c r="P342" s="297">
        <v>0</v>
      </c>
      <c r="Q342" s="297">
        <v>0</v>
      </c>
      <c r="R342" s="297">
        <v>0</v>
      </c>
    </row>
    <row r="343" spans="1:18" ht="30" customHeight="1" x14ac:dyDescent="0.35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31"/>
      <c r="G343" s="31"/>
      <c r="H343" s="297">
        <v>0</v>
      </c>
      <c r="I343" s="31"/>
      <c r="J343" s="31"/>
      <c r="K343" s="297">
        <v>0</v>
      </c>
      <c r="L343" s="31"/>
      <c r="M343" s="31"/>
      <c r="N343" s="31"/>
      <c r="O343" s="31"/>
      <c r="P343" s="31"/>
      <c r="Q343" s="31"/>
      <c r="R343" s="297">
        <v>0</v>
      </c>
    </row>
    <row r="344" spans="1:18" ht="30" customHeight="1" x14ac:dyDescent="0.35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31"/>
      <c r="G344" s="31"/>
      <c r="H344" s="297">
        <v>0</v>
      </c>
      <c r="I344" s="31"/>
      <c r="J344" s="31"/>
      <c r="K344" s="297">
        <v>0</v>
      </c>
      <c r="L344" s="31"/>
      <c r="M344" s="31"/>
      <c r="N344" s="31"/>
      <c r="O344" s="31"/>
      <c r="P344" s="31"/>
      <c r="Q344" s="31"/>
      <c r="R344" s="297">
        <v>0</v>
      </c>
    </row>
    <row r="345" spans="1:18" ht="30" customHeight="1" x14ac:dyDescent="0.35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297">
        <v>1134</v>
      </c>
      <c r="G345" s="297">
        <v>124</v>
      </c>
      <c r="H345" s="297">
        <v>1258</v>
      </c>
      <c r="I345" s="297">
        <v>0</v>
      </c>
      <c r="J345" s="297">
        <v>0</v>
      </c>
      <c r="K345" s="297">
        <v>0</v>
      </c>
      <c r="L345" s="297">
        <v>0</v>
      </c>
      <c r="M345" s="297">
        <v>0</v>
      </c>
      <c r="N345" s="297">
        <v>0</v>
      </c>
      <c r="O345" s="297">
        <v>0</v>
      </c>
      <c r="P345" s="297">
        <v>0</v>
      </c>
      <c r="Q345" s="297">
        <v>0</v>
      </c>
      <c r="R345" s="297">
        <v>0</v>
      </c>
    </row>
    <row r="346" spans="1:18" ht="30" customHeight="1" x14ac:dyDescent="0.35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53"/>
      <c r="Q346" s="53"/>
      <c r="R346" s="53"/>
    </row>
    <row r="347" spans="1:18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</row>
    <row r="348" spans="1:18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</row>
    <row r="349" spans="1:18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</row>
    <row r="350" spans="1:18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</row>
    <row r="351" spans="1:18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</row>
    <row r="352" spans="1:18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</row>
    <row r="353" spans="1:18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</row>
    <row r="354" spans="1:18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</row>
    <row r="355" spans="1:18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</row>
    <row r="356" spans="1:18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</row>
    <row r="357" spans="1:18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298">
        <v>1395</v>
      </c>
      <c r="I357" s="53"/>
      <c r="J357" s="53"/>
      <c r="K357" s="53"/>
      <c r="L357" s="53"/>
      <c r="M357" s="53"/>
      <c r="N357" s="53"/>
      <c r="O357" s="53"/>
      <c r="P357" s="53"/>
      <c r="Q357" s="53"/>
      <c r="R357" s="53"/>
    </row>
    <row r="358" spans="1:18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298">
        <v>1706</v>
      </c>
      <c r="I358" s="53"/>
      <c r="J358" s="53"/>
      <c r="K358" s="53"/>
      <c r="L358" s="53"/>
      <c r="M358" s="53"/>
      <c r="N358" s="53"/>
      <c r="O358" s="53"/>
      <c r="P358" s="53"/>
      <c r="Q358" s="53"/>
      <c r="R358" s="53"/>
    </row>
    <row r="359" spans="1:18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</row>
    <row r="360" spans="1:18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</row>
    <row r="361" spans="1:18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</row>
    <row r="362" spans="1:18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</row>
    <row r="363" spans="1:18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</row>
    <row r="364" spans="1:18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</row>
    <row r="365" spans="1:18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</row>
    <row r="366" spans="1:18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</row>
    <row r="367" spans="1:18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</row>
    <row r="368" spans="1:18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</row>
    <row r="369" spans="1:18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</row>
    <row r="370" spans="1:18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</row>
    <row r="371" spans="1:18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</row>
    <row r="372" spans="1:18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</row>
    <row r="373" spans="1:18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</row>
    <row r="374" spans="1:18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</row>
    <row r="375" spans="1:18" ht="30" customHeight="1" x14ac:dyDescent="0.35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31"/>
      <c r="G375" s="31"/>
      <c r="H375" s="297">
        <v>0</v>
      </c>
      <c r="I375" s="31"/>
      <c r="J375" s="31"/>
      <c r="K375" s="297">
        <v>0</v>
      </c>
      <c r="L375" s="31"/>
      <c r="M375" s="31"/>
      <c r="N375" s="31"/>
      <c r="O375" s="31"/>
      <c r="P375" s="31"/>
      <c r="Q375" s="31"/>
      <c r="R375" s="297">
        <v>0</v>
      </c>
    </row>
    <row r="376" spans="1:18" ht="30" customHeight="1" x14ac:dyDescent="0.35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31"/>
      <c r="G376" s="31"/>
      <c r="H376" s="297">
        <v>0</v>
      </c>
      <c r="I376" s="31"/>
      <c r="J376" s="31"/>
      <c r="K376" s="297">
        <v>0</v>
      </c>
      <c r="L376" s="31"/>
      <c r="M376" s="31"/>
      <c r="N376" s="31"/>
      <c r="O376" s="31"/>
      <c r="P376" s="31"/>
      <c r="Q376" s="31"/>
      <c r="R376" s="297">
        <v>0</v>
      </c>
    </row>
    <row r="377" spans="1:18" ht="30" customHeight="1" x14ac:dyDescent="0.35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297">
        <v>258</v>
      </c>
      <c r="G377" s="297">
        <v>58</v>
      </c>
      <c r="H377" s="297">
        <v>316</v>
      </c>
      <c r="I377" s="31"/>
      <c r="J377" s="297">
        <v>2</v>
      </c>
      <c r="K377" s="297">
        <v>2</v>
      </c>
      <c r="L377" s="297">
        <v>2</v>
      </c>
      <c r="M377" s="31"/>
      <c r="N377" s="31"/>
      <c r="O377" s="31"/>
      <c r="P377" s="31"/>
      <c r="Q377" s="31"/>
      <c r="R377" s="297">
        <v>2</v>
      </c>
    </row>
    <row r="378" spans="1:18" ht="30" customHeight="1" x14ac:dyDescent="0.35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297">
        <v>416</v>
      </c>
      <c r="G378" s="31"/>
      <c r="H378" s="297">
        <v>416</v>
      </c>
      <c r="I378" s="31"/>
      <c r="J378" s="31"/>
      <c r="K378" s="297">
        <v>0</v>
      </c>
      <c r="L378" s="31"/>
      <c r="M378" s="31"/>
      <c r="N378" s="31"/>
      <c r="O378" s="31"/>
      <c r="P378" s="31"/>
      <c r="Q378" s="31"/>
      <c r="R378" s="297">
        <v>0</v>
      </c>
    </row>
    <row r="379" spans="1:18" ht="30" customHeight="1" x14ac:dyDescent="0.35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31"/>
      <c r="G379" s="31"/>
      <c r="H379" s="297">
        <v>0</v>
      </c>
      <c r="I379" s="31"/>
      <c r="J379" s="31"/>
      <c r="K379" s="297">
        <v>0</v>
      </c>
      <c r="L379" s="31"/>
      <c r="M379" s="31"/>
      <c r="N379" s="31"/>
      <c r="O379" s="31"/>
      <c r="P379" s="31"/>
      <c r="Q379" s="31"/>
      <c r="R379" s="297">
        <v>0</v>
      </c>
    </row>
    <row r="380" spans="1:18" ht="30" customHeight="1" x14ac:dyDescent="0.35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31"/>
      <c r="G380" s="31"/>
      <c r="H380" s="297">
        <v>0</v>
      </c>
      <c r="I380" s="31"/>
      <c r="J380" s="31"/>
      <c r="K380" s="297">
        <v>0</v>
      </c>
      <c r="L380" s="31"/>
      <c r="M380" s="31"/>
      <c r="N380" s="31"/>
      <c r="O380" s="31"/>
      <c r="P380" s="31"/>
      <c r="Q380" s="31"/>
      <c r="R380" s="297">
        <v>0</v>
      </c>
    </row>
    <row r="381" spans="1:18" ht="30" customHeight="1" x14ac:dyDescent="0.35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297">
        <v>297</v>
      </c>
      <c r="G381" s="31"/>
      <c r="H381" s="297">
        <v>297</v>
      </c>
      <c r="I381" s="31"/>
      <c r="J381" s="31"/>
      <c r="K381" s="297">
        <v>0</v>
      </c>
      <c r="L381" s="31"/>
      <c r="M381" s="31"/>
      <c r="N381" s="31"/>
      <c r="O381" s="31"/>
      <c r="P381" s="31"/>
      <c r="Q381" s="31"/>
      <c r="R381" s="297">
        <v>0</v>
      </c>
    </row>
    <row r="382" spans="1:18" ht="30" customHeight="1" x14ac:dyDescent="0.35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31"/>
      <c r="G382" s="31"/>
      <c r="H382" s="297">
        <v>0</v>
      </c>
      <c r="I382" s="31"/>
      <c r="J382" s="31"/>
      <c r="K382" s="297">
        <v>0</v>
      </c>
      <c r="L382" s="31"/>
      <c r="M382" s="31"/>
      <c r="N382" s="31"/>
      <c r="O382" s="31"/>
      <c r="P382" s="31"/>
      <c r="Q382" s="31"/>
      <c r="R382" s="297">
        <v>0</v>
      </c>
    </row>
    <row r="383" spans="1:18" ht="30" customHeight="1" x14ac:dyDescent="0.35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297">
        <v>1796</v>
      </c>
      <c r="G383" s="31"/>
      <c r="H383" s="297">
        <v>1796</v>
      </c>
      <c r="I383" s="31"/>
      <c r="J383" s="31"/>
      <c r="K383" s="297">
        <v>0</v>
      </c>
      <c r="L383" s="31"/>
      <c r="M383" s="31"/>
      <c r="N383" s="31"/>
      <c r="O383" s="31"/>
      <c r="P383" s="31"/>
      <c r="Q383" s="31"/>
      <c r="R383" s="297">
        <v>0</v>
      </c>
    </row>
    <row r="384" spans="1:18" ht="30" customHeight="1" x14ac:dyDescent="0.35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31"/>
      <c r="G384" s="31"/>
      <c r="H384" s="297">
        <v>0</v>
      </c>
      <c r="I384" s="31"/>
      <c r="J384" s="31"/>
      <c r="K384" s="297">
        <v>0</v>
      </c>
      <c r="L384" s="31"/>
      <c r="M384" s="31"/>
      <c r="N384" s="31"/>
      <c r="O384" s="31"/>
      <c r="P384" s="31"/>
      <c r="Q384" s="31"/>
      <c r="R384" s="297">
        <v>0</v>
      </c>
    </row>
    <row r="385" spans="1:18" ht="30" customHeight="1" x14ac:dyDescent="0.35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31"/>
      <c r="G385" s="31"/>
      <c r="H385" s="297">
        <v>0</v>
      </c>
      <c r="I385" s="31"/>
      <c r="J385" s="31"/>
      <c r="K385" s="297">
        <v>0</v>
      </c>
      <c r="L385" s="31"/>
      <c r="M385" s="31"/>
      <c r="N385" s="31"/>
      <c r="O385" s="31"/>
      <c r="P385" s="31"/>
      <c r="Q385" s="31"/>
      <c r="R385" s="297">
        <v>0</v>
      </c>
    </row>
    <row r="386" spans="1:18" ht="30" customHeight="1" x14ac:dyDescent="0.35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297">
        <v>1884</v>
      </c>
      <c r="G386" s="31"/>
      <c r="H386" s="297">
        <v>1884</v>
      </c>
      <c r="I386" s="31"/>
      <c r="J386" s="297">
        <v>16</v>
      </c>
      <c r="K386" s="297">
        <v>16</v>
      </c>
      <c r="L386" s="297">
        <v>7</v>
      </c>
      <c r="M386" s="297">
        <v>9</v>
      </c>
      <c r="N386" s="31"/>
      <c r="O386" s="31"/>
      <c r="P386" s="31"/>
      <c r="Q386" s="31"/>
      <c r="R386" s="297">
        <v>16</v>
      </c>
    </row>
    <row r="387" spans="1:18" ht="30" customHeight="1" x14ac:dyDescent="0.35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297">
        <v>248</v>
      </c>
      <c r="G387" s="297">
        <v>2</v>
      </c>
      <c r="H387" s="297">
        <v>250</v>
      </c>
      <c r="I387" s="31"/>
      <c r="J387" s="31"/>
      <c r="K387" s="297">
        <v>0</v>
      </c>
      <c r="L387" s="31"/>
      <c r="M387" s="31"/>
      <c r="N387" s="31"/>
      <c r="O387" s="31"/>
      <c r="P387" s="31"/>
      <c r="Q387" s="31"/>
      <c r="R387" s="297">
        <v>0</v>
      </c>
    </row>
    <row r="388" spans="1:18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</row>
    <row r="389" spans="1:18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</row>
    <row r="390" spans="1:18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</row>
    <row r="391" spans="1:18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</row>
    <row r="392" spans="1:18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</row>
    <row r="393" spans="1:18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</row>
    <row r="394" spans="1:18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</row>
    <row r="395" spans="1:18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</row>
    <row r="396" spans="1:18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</row>
    <row r="397" spans="1:18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</row>
    <row r="398" spans="1:18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</row>
    <row r="399" spans="1:18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</row>
    <row r="400" spans="1:18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</row>
    <row r="401" spans="1:18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</row>
    <row r="402" spans="1:18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</row>
    <row r="403" spans="1:18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</row>
    <row r="404" spans="1:18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</row>
    <row r="405" spans="1:18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</row>
    <row r="406" spans="1:18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</row>
    <row r="407" spans="1:18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</row>
    <row r="408" spans="1:18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</row>
    <row r="409" spans="1:18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</row>
    <row r="410" spans="1:18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</row>
    <row r="411" spans="1:18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</row>
    <row r="412" spans="1:18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</row>
    <row r="413" spans="1:18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</row>
    <row r="414" spans="1:18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</row>
    <row r="415" spans="1:18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</row>
    <row r="416" spans="1:18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</row>
    <row r="417" spans="1:18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</row>
    <row r="418" spans="1:18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</row>
    <row r="419" spans="1:18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</row>
    <row r="420" spans="1:18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</row>
    <row r="421" spans="1:18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</row>
    <row r="422" spans="1:18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</row>
    <row r="423" spans="1:18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</row>
    <row r="424" spans="1:18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</row>
    <row r="425" spans="1:18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</row>
    <row r="426" spans="1:18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</row>
    <row r="427" spans="1:18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</row>
    <row r="428" spans="1:18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</row>
    <row r="429" spans="1:18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</row>
    <row r="430" spans="1:18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1:18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1:18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3" spans="1:18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</row>
    <row r="434" spans="1:18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</row>
    <row r="435" spans="1:18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</row>
    <row r="436" spans="1:18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</row>
    <row r="437" spans="1:18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</row>
    <row r="438" spans="1:18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</row>
    <row r="439" spans="1:18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1:18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1:18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2" spans="1:18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</row>
    <row r="443" spans="1:18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</row>
    <row r="444" spans="1:18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</row>
    <row r="445" spans="1:18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</row>
    <row r="446" spans="1:18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</row>
    <row r="447" spans="1:18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</row>
    <row r="448" spans="1:18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</row>
    <row r="449" spans="1:18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</row>
    <row r="450" spans="1:18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</row>
    <row r="451" spans="1:18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</row>
    <row r="452" spans="1:18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</row>
    <row r="453" spans="1:18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</row>
    <row r="454" spans="1:18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</row>
    <row r="455" spans="1:18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</row>
    <row r="456" spans="1:18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</row>
    <row r="457" spans="1:18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</row>
    <row r="458" spans="1:18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</row>
    <row r="459" spans="1:18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</row>
    <row r="460" spans="1:18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</row>
    <row r="461" spans="1:18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</row>
    <row r="462" spans="1:18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</row>
    <row r="463" spans="1:18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</row>
    <row r="464" spans="1:18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</row>
    <row r="465" spans="1:18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</row>
    <row r="466" spans="1:18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</row>
    <row r="467" spans="1:18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</row>
    <row r="468" spans="1:18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</row>
    <row r="469" spans="1:18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</row>
    <row r="470" spans="1:18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</row>
    <row r="471" spans="1:18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</row>
    <row r="472" spans="1:18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</row>
    <row r="473" spans="1:18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</row>
    <row r="474" spans="1:18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</row>
    <row r="475" spans="1:18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</row>
    <row r="476" spans="1:18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</row>
    <row r="477" spans="1:18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</row>
    <row r="478" spans="1:18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</row>
    <row r="479" spans="1:18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</row>
    <row r="480" spans="1:18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</row>
    <row r="481" spans="1:18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</row>
    <row r="482" spans="1:18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</row>
    <row r="483" spans="1:18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</row>
    <row r="484" spans="1:18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</row>
    <row r="485" spans="1:18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</row>
    <row r="486" spans="1:18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</row>
    <row r="487" spans="1:18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</row>
    <row r="488" spans="1:18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</row>
    <row r="489" spans="1:18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</row>
    <row r="490" spans="1:18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</row>
    <row r="491" spans="1:18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</row>
    <row r="492" spans="1:18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</row>
    <row r="493" spans="1:18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</row>
    <row r="494" spans="1:18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</row>
    <row r="495" spans="1:18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</row>
    <row r="496" spans="1:18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</row>
    <row r="497" spans="1:18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</row>
    <row r="498" spans="1:18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</row>
    <row r="499" spans="1:18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</row>
    <row r="500" spans="1:18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</row>
    <row r="501" spans="1:18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</row>
    <row r="502" spans="1:18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</row>
    <row r="503" spans="1:18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</row>
    <row r="504" spans="1:18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</row>
    <row r="505" spans="1:18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</row>
    <row r="506" spans="1:18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</row>
    <row r="507" spans="1:18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</row>
    <row r="508" spans="1:18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</row>
    <row r="509" spans="1:18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</row>
    <row r="510" spans="1:18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</row>
    <row r="511" spans="1:18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</row>
    <row r="512" spans="1:18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</row>
    <row r="513" spans="1:18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</row>
    <row r="514" spans="1:18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</row>
    <row r="515" spans="1:18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</row>
    <row r="516" spans="1:18" ht="30" customHeight="1" x14ac:dyDescent="0.3">
      <c r="A516" s="65"/>
      <c r="B516" s="66"/>
      <c r="C516" s="67"/>
      <c r="D516" s="67"/>
      <c r="E516" s="67"/>
    </row>
    <row r="517" spans="1:18" ht="30" customHeight="1" x14ac:dyDescent="0.3">
      <c r="A517" s="65"/>
      <c r="B517" s="66"/>
      <c r="C517" s="67"/>
      <c r="D517" s="67"/>
      <c r="E517" s="67"/>
    </row>
    <row r="518" spans="1:18" ht="30" customHeight="1" x14ac:dyDescent="0.3">
      <c r="A518" s="65"/>
      <c r="B518" s="66"/>
      <c r="C518" s="67"/>
      <c r="D518" s="67"/>
      <c r="E518" s="67"/>
    </row>
    <row r="519" spans="1:18" ht="30" customHeight="1" x14ac:dyDescent="0.3">
      <c r="A519" s="65"/>
      <c r="B519" s="66"/>
      <c r="C519" s="67"/>
      <c r="D519" s="67"/>
      <c r="E519" s="67"/>
    </row>
    <row r="520" spans="1:18" ht="30" customHeight="1" x14ac:dyDescent="0.3">
      <c r="A520" s="65"/>
      <c r="B520" s="66"/>
      <c r="C520" s="67"/>
      <c r="D520" s="67"/>
      <c r="E520" s="67"/>
    </row>
    <row r="521" spans="1:18" ht="30" customHeight="1" x14ac:dyDescent="0.3">
      <c r="A521" s="65"/>
      <c r="B521" s="66"/>
      <c r="C521" s="67"/>
      <c r="D521" s="67"/>
      <c r="E521" s="67"/>
    </row>
    <row r="522" spans="1:18" ht="30" customHeight="1" x14ac:dyDescent="0.3">
      <c r="A522" s="65"/>
      <c r="B522" s="66"/>
      <c r="C522" s="67"/>
      <c r="D522" s="67"/>
      <c r="E522" s="67"/>
    </row>
    <row r="523" spans="1:18" ht="30" customHeight="1" x14ac:dyDescent="0.3">
      <c r="A523" s="65"/>
      <c r="B523" s="66"/>
      <c r="C523" s="67"/>
      <c r="D523" s="67"/>
      <c r="E523" s="67"/>
    </row>
    <row r="524" spans="1:18" ht="30" customHeight="1" x14ac:dyDescent="0.3">
      <c r="A524" s="65"/>
      <c r="B524" s="66"/>
      <c r="C524" s="67"/>
      <c r="D524" s="67"/>
      <c r="E524" s="67"/>
    </row>
    <row r="525" spans="1:18" ht="30" customHeight="1" x14ac:dyDescent="0.3">
      <c r="A525" s="65"/>
      <c r="B525" s="66"/>
      <c r="C525" s="67"/>
      <c r="D525" s="67"/>
      <c r="E525" s="67"/>
    </row>
    <row r="526" spans="1:18" ht="30" customHeight="1" x14ac:dyDescent="0.3">
      <c r="A526" s="65"/>
      <c r="B526" s="66"/>
      <c r="C526" s="67"/>
      <c r="D526" s="67"/>
      <c r="E526" s="67"/>
    </row>
    <row r="527" spans="1:18" ht="30" customHeight="1" x14ac:dyDescent="0.3">
      <c r="A527" s="65"/>
      <c r="B527" s="66"/>
      <c r="C527" s="67"/>
      <c r="D527" s="67"/>
      <c r="E527" s="67"/>
    </row>
    <row r="528" spans="1:18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:R1000"/>
  <sheetViews>
    <sheetView zoomScale="44" zoomScaleNormal="44" workbookViewId="0">
      <pane xSplit="4" ySplit="1" topLeftCell="E331" activePane="bottomRight" state="frozen"/>
      <selection pane="topRight" activeCell="E1" sqref="E1"/>
      <selection pane="bottomLeft" activeCell="A2" sqref="A2"/>
      <selection pane="bottomRight" activeCell="H326" sqref="H326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18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2" t="s">
        <v>905</v>
      </c>
      <c r="G1" s="292" t="s">
        <v>906</v>
      </c>
      <c r="H1" s="293" t="s">
        <v>907</v>
      </c>
      <c r="I1" s="292" t="s">
        <v>908</v>
      </c>
      <c r="J1" s="292" t="s">
        <v>909</v>
      </c>
      <c r="K1" s="293" t="s">
        <v>910</v>
      </c>
      <c r="L1" s="292" t="s">
        <v>911</v>
      </c>
      <c r="M1" s="292" t="s">
        <v>912</v>
      </c>
      <c r="N1" s="292" t="s">
        <v>913</v>
      </c>
      <c r="O1" s="292" t="s">
        <v>914</v>
      </c>
      <c r="P1" s="292" t="s">
        <v>915</v>
      </c>
      <c r="Q1" s="292" t="s">
        <v>916</v>
      </c>
      <c r="R1" s="293" t="s">
        <v>917</v>
      </c>
    </row>
    <row r="2" spans="1:18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</row>
    <row r="3" spans="1:18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</row>
    <row r="4" spans="1:18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</row>
    <row r="5" spans="1:18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</row>
    <row r="6" spans="1:18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</row>
    <row r="7" spans="1:18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</row>
    <row r="8" spans="1:18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</row>
    <row r="9" spans="1:18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</row>
    <row r="10" spans="1:18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</row>
    <row r="11" spans="1:18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</row>
    <row r="12" spans="1:18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</row>
    <row r="13" spans="1:18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</row>
    <row r="14" spans="1:18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</row>
    <row r="15" spans="1:18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</row>
    <row r="16" spans="1:18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</row>
    <row r="17" spans="1:18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</row>
    <row r="18" spans="1:18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</row>
    <row r="19" spans="1:18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</row>
    <row r="20" spans="1:18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</row>
    <row r="21" spans="1:18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</row>
    <row r="22" spans="1:18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</row>
    <row r="23" spans="1:18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</row>
    <row r="24" spans="1:18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</row>
    <row r="25" spans="1:18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</row>
    <row r="26" spans="1:18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</row>
    <row r="27" spans="1:18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</row>
    <row r="28" spans="1:18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</row>
    <row r="29" spans="1:18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</row>
    <row r="30" spans="1:18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</row>
    <row r="31" spans="1:18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</row>
    <row r="32" spans="1:18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</row>
    <row r="33" spans="1:18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</row>
    <row r="34" spans="1:18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</row>
    <row r="35" spans="1:18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</row>
    <row r="36" spans="1:18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</row>
    <row r="37" spans="1:18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</row>
    <row r="38" spans="1:18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</row>
    <row r="39" spans="1:18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</row>
    <row r="40" spans="1:18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</row>
    <row r="41" spans="1:18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</row>
    <row r="42" spans="1:18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</row>
    <row r="43" spans="1:18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</row>
    <row r="44" spans="1:18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</row>
    <row r="45" spans="1:18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</row>
    <row r="46" spans="1:18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</row>
    <row r="47" spans="1:18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</row>
    <row r="48" spans="1:18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</row>
    <row r="49" spans="1:18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</row>
    <row r="50" spans="1:18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</row>
    <row r="51" spans="1:18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</row>
    <row r="52" spans="1:18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</row>
    <row r="53" spans="1:18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</row>
    <row r="54" spans="1:18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</row>
    <row r="55" spans="1:18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18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</row>
    <row r="57" spans="1:18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</row>
    <row r="58" spans="1:18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</row>
    <row r="59" spans="1:18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</row>
    <row r="60" spans="1:18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</row>
    <row r="61" spans="1:18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</row>
    <row r="62" spans="1:18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</row>
    <row r="63" spans="1:18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</row>
    <row r="64" spans="1:18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</row>
    <row r="65" spans="1:18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</row>
    <row r="66" spans="1:18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</row>
    <row r="67" spans="1:18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</row>
    <row r="68" spans="1:18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</row>
    <row r="69" spans="1:18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</row>
    <row r="70" spans="1:18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</row>
    <row r="71" spans="1:18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</row>
    <row r="72" spans="1:18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</row>
    <row r="73" spans="1:18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</row>
    <row r="74" spans="1:18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</row>
    <row r="75" spans="1:18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</row>
    <row r="76" spans="1:18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</row>
    <row r="77" spans="1:18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</row>
    <row r="78" spans="1:18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</row>
    <row r="79" spans="1:18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</row>
    <row r="80" spans="1:18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</row>
    <row r="81" spans="1:18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</row>
    <row r="82" spans="1:18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</row>
    <row r="83" spans="1:18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</row>
    <row r="84" spans="1:18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</row>
    <row r="85" spans="1:18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</row>
    <row r="86" spans="1:18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</row>
    <row r="87" spans="1:18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</row>
    <row r="88" spans="1:18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</row>
    <row r="89" spans="1:18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</row>
    <row r="90" spans="1:18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</row>
    <row r="91" spans="1:18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</row>
    <row r="92" spans="1:18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</row>
    <row r="93" spans="1:18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</row>
    <row r="94" spans="1:18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</row>
    <row r="95" spans="1:18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</row>
    <row r="96" spans="1:18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</row>
    <row r="97" spans="1:18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</row>
    <row r="98" spans="1:18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</row>
    <row r="99" spans="1:18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</row>
    <row r="100" spans="1:18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</row>
    <row r="101" spans="1:18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</row>
    <row r="102" spans="1:18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</row>
    <row r="103" spans="1:18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</row>
    <row r="104" spans="1:18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</row>
    <row r="105" spans="1:18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</row>
    <row r="106" spans="1:18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</row>
    <row r="107" spans="1:18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</row>
    <row r="108" spans="1:18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</row>
    <row r="109" spans="1:18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</row>
    <row r="110" spans="1:18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</row>
    <row r="111" spans="1:18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</row>
    <row r="112" spans="1:18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</row>
    <row r="113" spans="1:18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</row>
    <row r="114" spans="1:18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</row>
    <row r="115" spans="1:18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</row>
    <row r="116" spans="1:18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</row>
    <row r="117" spans="1:18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</row>
    <row r="118" spans="1:18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</row>
    <row r="119" spans="1:18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</row>
    <row r="120" spans="1:18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</row>
    <row r="121" spans="1:18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</row>
    <row r="122" spans="1:18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</row>
    <row r="123" spans="1:18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</row>
    <row r="124" spans="1:18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</row>
    <row r="125" spans="1:18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1:18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1:18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8" spans="1:18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</row>
    <row r="129" spans="1:18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</row>
    <row r="130" spans="1:18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</row>
    <row r="131" spans="1:18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</row>
    <row r="132" spans="1:18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</row>
    <row r="133" spans="1:18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</row>
    <row r="134" spans="1:18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</row>
    <row r="135" spans="1:18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</row>
    <row r="136" spans="1:18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</row>
    <row r="137" spans="1:18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</row>
    <row r="138" spans="1:18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</row>
    <row r="139" spans="1:18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</row>
    <row r="140" spans="1:18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</row>
    <row r="141" spans="1:18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</row>
    <row r="142" spans="1:18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</row>
    <row r="143" spans="1:18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</row>
    <row r="144" spans="1:18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</row>
    <row r="145" spans="1:18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</row>
    <row r="146" spans="1:18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</row>
    <row r="147" spans="1:18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</row>
    <row r="148" spans="1:18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</row>
    <row r="149" spans="1:18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</row>
    <row r="150" spans="1:18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</row>
    <row r="151" spans="1:18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</row>
    <row r="152" spans="1:18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</row>
    <row r="153" spans="1:18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</row>
    <row r="154" spans="1:18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</row>
    <row r="155" spans="1:18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</row>
    <row r="156" spans="1:18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</row>
    <row r="157" spans="1:18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</row>
    <row r="158" spans="1:18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</row>
    <row r="159" spans="1:18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</row>
    <row r="160" spans="1:18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</row>
    <row r="161" spans="1:18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</row>
    <row r="162" spans="1:18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</row>
    <row r="163" spans="1:18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</row>
    <row r="164" spans="1:18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</row>
    <row r="165" spans="1:18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</row>
    <row r="166" spans="1:18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</row>
    <row r="167" spans="1:18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</row>
    <row r="168" spans="1:18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</row>
    <row r="169" spans="1:18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</row>
    <row r="170" spans="1:18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</row>
    <row r="171" spans="1:18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</row>
    <row r="174" spans="1:18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</row>
    <row r="175" spans="1:18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</row>
    <row r="176" spans="1:18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</row>
    <row r="177" spans="1:18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</row>
    <row r="178" spans="1:18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</row>
    <row r="179" spans="1:18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</row>
    <row r="180" spans="1:18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</row>
    <row r="181" spans="1:18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</row>
    <row r="182" spans="1:18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</row>
    <row r="183" spans="1:18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</row>
    <row r="184" spans="1:18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</row>
    <row r="185" spans="1:18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</row>
    <row r="186" spans="1:18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</row>
    <row r="187" spans="1:18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</row>
    <row r="188" spans="1:18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</row>
    <row r="189" spans="1:18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</row>
    <row r="190" spans="1:18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</row>
    <row r="191" spans="1:18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</row>
    <row r="192" spans="1:18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</row>
    <row r="193" spans="1:18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</row>
    <row r="194" spans="1:18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</row>
    <row r="195" spans="1:18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</row>
    <row r="196" spans="1:18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</row>
    <row r="197" spans="1:18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</row>
    <row r="198" spans="1:18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</row>
    <row r="199" spans="1:18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</row>
    <row r="200" spans="1:18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</row>
    <row r="201" spans="1:18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</row>
    <row r="202" spans="1:18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</row>
    <row r="203" spans="1:18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</row>
    <row r="204" spans="1:18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</row>
    <row r="205" spans="1:18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</row>
    <row r="206" spans="1:18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</row>
    <row r="207" spans="1:18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</row>
    <row r="208" spans="1:18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</row>
    <row r="209" spans="1:18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</row>
    <row r="210" spans="1:18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</row>
    <row r="211" spans="1:18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</row>
    <row r="212" spans="1:18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</row>
    <row r="213" spans="1:18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</row>
    <row r="214" spans="1:18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</row>
    <row r="215" spans="1:18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</row>
    <row r="216" spans="1:18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</row>
    <row r="217" spans="1:18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</row>
    <row r="218" spans="1:18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</row>
    <row r="219" spans="1:18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</row>
    <row r="220" spans="1:18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</row>
    <row r="221" spans="1:18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</row>
    <row r="222" spans="1:18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</row>
    <row r="223" spans="1:18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</row>
    <row r="224" spans="1:18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</row>
    <row r="225" spans="1:18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</row>
    <row r="226" spans="1:18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</row>
    <row r="227" spans="1:18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</row>
    <row r="228" spans="1:18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</row>
    <row r="229" spans="1:18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</row>
    <row r="230" spans="1:18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</row>
    <row r="231" spans="1:18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</row>
    <row r="232" spans="1:18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</row>
    <row r="233" spans="1:18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1:18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1:18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1:18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1:18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1:18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1:18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1:18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1:18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1:18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1:18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4" spans="1:18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</row>
    <row r="245" spans="1:18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</row>
    <row r="246" spans="1:18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</row>
    <row r="247" spans="1:18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</row>
    <row r="248" spans="1:18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</row>
    <row r="249" spans="1:18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</row>
    <row r="250" spans="1:18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</row>
    <row r="251" spans="1:18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</row>
    <row r="252" spans="1:18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</row>
    <row r="253" spans="1:18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</row>
    <row r="254" spans="1:18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</row>
    <row r="255" spans="1:18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</row>
    <row r="256" spans="1:18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</row>
    <row r="257" spans="1:18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</row>
    <row r="258" spans="1:18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</row>
    <row r="259" spans="1:18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</row>
    <row r="260" spans="1:18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</row>
    <row r="261" spans="1:18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</row>
    <row r="262" spans="1:18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</row>
    <row r="263" spans="1:18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</row>
    <row r="264" spans="1:18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</row>
    <row r="265" spans="1:18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</row>
    <row r="266" spans="1:18" ht="30" customHeight="1" x14ac:dyDescent="0.3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</row>
    <row r="267" spans="1:18" ht="30" customHeight="1" x14ac:dyDescent="0.3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</row>
    <row r="268" spans="1:18" ht="30" customHeight="1" x14ac:dyDescent="0.3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</row>
    <row r="269" spans="1:18" ht="30" customHeight="1" x14ac:dyDescent="0.3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</row>
    <row r="270" spans="1:18" ht="30" customHeight="1" x14ac:dyDescent="0.3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</row>
    <row r="271" spans="1:18" ht="30" customHeight="1" x14ac:dyDescent="0.3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</row>
    <row r="272" spans="1:18" ht="30" customHeight="1" x14ac:dyDescent="0.3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1:18" ht="30" customHeight="1" x14ac:dyDescent="0.3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1:18" ht="30" customHeight="1" x14ac:dyDescent="0.3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1:18" ht="30" customHeight="1" x14ac:dyDescent="0.3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6" spans="1:18" ht="30" customHeight="1" x14ac:dyDescent="0.3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</row>
    <row r="277" spans="1:18" ht="30" customHeight="1" x14ac:dyDescent="0.3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</row>
    <row r="278" spans="1:18" ht="30" customHeight="1" x14ac:dyDescent="0.3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</row>
    <row r="279" spans="1:18" ht="30" customHeight="1" x14ac:dyDescent="0.3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</row>
    <row r="280" spans="1:18" ht="30" customHeight="1" x14ac:dyDescent="0.3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</row>
    <row r="281" spans="1:18" ht="30" customHeight="1" x14ac:dyDescent="0.3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</row>
    <row r="282" spans="1:18" ht="30" customHeight="1" x14ac:dyDescent="0.3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</row>
    <row r="283" spans="1:18" ht="30" customHeight="1" x14ac:dyDescent="0.3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</row>
    <row r="284" spans="1:18" ht="30" customHeight="1" x14ac:dyDescent="0.3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</row>
    <row r="285" spans="1:18" ht="30" customHeight="1" x14ac:dyDescent="0.3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</row>
    <row r="286" spans="1:18" ht="30" customHeight="1" x14ac:dyDescent="0.3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</row>
    <row r="287" spans="1:18" ht="30" customHeight="1" x14ac:dyDescent="0.3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</row>
    <row r="288" spans="1:18" ht="30" customHeight="1" x14ac:dyDescent="0.3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</row>
    <row r="289" spans="1:18" ht="30" customHeight="1" x14ac:dyDescent="0.3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</row>
    <row r="290" spans="1:18" ht="30" customHeight="1" x14ac:dyDescent="0.3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</row>
    <row r="291" spans="1:18" ht="30" customHeight="1" x14ac:dyDescent="0.3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</row>
    <row r="292" spans="1:18" ht="30" customHeight="1" x14ac:dyDescent="0.3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</row>
    <row r="293" spans="1:18" ht="30" customHeight="1" x14ac:dyDescent="0.3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</row>
    <row r="294" spans="1:18" ht="30" customHeight="1" x14ac:dyDescent="0.3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</row>
    <row r="295" spans="1:18" ht="30" customHeight="1" x14ac:dyDescent="0.3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</row>
    <row r="296" spans="1:18" ht="30" customHeight="1" x14ac:dyDescent="0.3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</row>
    <row r="297" spans="1:18" ht="30" customHeight="1" x14ac:dyDescent="0.3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</row>
    <row r="298" spans="1:18" ht="30" customHeight="1" x14ac:dyDescent="0.3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</row>
    <row r="299" spans="1:18" ht="30" customHeight="1" x14ac:dyDescent="0.3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</row>
    <row r="300" spans="1:18" ht="30" customHeight="1" x14ac:dyDescent="0.3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</row>
    <row r="301" spans="1:18" ht="30" customHeight="1" x14ac:dyDescent="0.3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</row>
    <row r="302" spans="1:18" ht="30" customHeight="1" x14ac:dyDescent="0.35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297"/>
      <c r="G302" s="297"/>
      <c r="H302" s="297"/>
      <c r="I302" s="53"/>
      <c r="J302" s="53"/>
      <c r="K302" s="53"/>
      <c r="L302" s="53"/>
      <c r="M302" s="53"/>
      <c r="N302" s="53"/>
      <c r="O302" s="53"/>
      <c r="P302" s="53"/>
      <c r="Q302" s="53"/>
      <c r="R302" s="53"/>
    </row>
    <row r="303" spans="1:18" ht="30" customHeight="1" x14ac:dyDescent="0.35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297"/>
      <c r="G303" s="297"/>
      <c r="H303" s="297"/>
      <c r="I303" s="53"/>
      <c r="J303" s="53"/>
      <c r="K303" s="53"/>
      <c r="L303" s="53"/>
      <c r="M303" s="53"/>
      <c r="N303" s="53"/>
      <c r="O303" s="53"/>
      <c r="P303" s="53"/>
      <c r="Q303" s="53"/>
      <c r="R303" s="53"/>
    </row>
    <row r="304" spans="1:18" ht="30" customHeight="1" x14ac:dyDescent="0.35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297"/>
      <c r="G304" s="297"/>
      <c r="H304" s="297"/>
      <c r="I304" s="53"/>
      <c r="J304" s="53"/>
      <c r="K304" s="53"/>
      <c r="L304" s="53"/>
      <c r="M304" s="53"/>
      <c r="N304" s="53"/>
      <c r="O304" s="53"/>
      <c r="P304" s="53"/>
      <c r="Q304" s="53"/>
      <c r="R304" s="53"/>
    </row>
    <row r="305" spans="1:18" ht="30" customHeight="1" x14ac:dyDescent="0.35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297"/>
      <c r="G305" s="297"/>
      <c r="H305" s="297"/>
      <c r="I305" s="53"/>
      <c r="J305" s="53"/>
      <c r="K305" s="53"/>
      <c r="L305" s="53"/>
      <c r="M305" s="53"/>
      <c r="N305" s="53"/>
      <c r="O305" s="53"/>
      <c r="P305" s="53"/>
      <c r="Q305" s="53"/>
      <c r="R305" s="53"/>
    </row>
    <row r="306" spans="1:18" ht="30" customHeight="1" x14ac:dyDescent="0.35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297"/>
      <c r="G306" s="297"/>
      <c r="H306" s="297"/>
      <c r="I306" s="53"/>
      <c r="J306" s="53"/>
      <c r="K306" s="53"/>
      <c r="L306" s="53"/>
      <c r="M306" s="53"/>
      <c r="N306" s="53"/>
      <c r="O306" s="53"/>
      <c r="P306" s="53"/>
      <c r="Q306" s="53"/>
      <c r="R306" s="53"/>
    </row>
    <row r="307" spans="1:18" ht="30" customHeight="1" x14ac:dyDescent="0.35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297"/>
      <c r="G307" s="297"/>
      <c r="H307" s="297"/>
      <c r="I307" s="53"/>
      <c r="J307" s="53"/>
      <c r="K307" s="53"/>
      <c r="L307" s="53"/>
      <c r="M307" s="53"/>
      <c r="N307" s="53"/>
      <c r="O307" s="53"/>
      <c r="P307" s="53"/>
      <c r="Q307" s="53"/>
      <c r="R307" s="53"/>
    </row>
    <row r="308" spans="1:18" ht="30" customHeight="1" x14ac:dyDescent="0.35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297"/>
      <c r="G308" s="297"/>
      <c r="H308" s="297"/>
      <c r="I308" s="53"/>
      <c r="J308" s="53"/>
      <c r="K308" s="53"/>
      <c r="L308" s="53"/>
      <c r="M308" s="53"/>
      <c r="N308" s="53"/>
      <c r="O308" s="53"/>
      <c r="P308" s="53"/>
      <c r="Q308" s="53"/>
      <c r="R308" s="53"/>
    </row>
    <row r="309" spans="1:18" ht="30" customHeight="1" x14ac:dyDescent="0.35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297"/>
      <c r="G309" s="297"/>
      <c r="H309" s="297"/>
      <c r="I309" s="53"/>
      <c r="J309" s="53"/>
      <c r="K309" s="53"/>
      <c r="L309" s="53"/>
      <c r="M309" s="53"/>
      <c r="N309" s="53"/>
      <c r="O309" s="53"/>
      <c r="P309" s="53"/>
      <c r="Q309" s="53"/>
      <c r="R309" s="53"/>
    </row>
    <row r="310" spans="1:18" ht="30" customHeight="1" x14ac:dyDescent="0.35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297"/>
      <c r="G310" s="297"/>
      <c r="H310" s="297"/>
      <c r="I310" s="53"/>
      <c r="J310" s="53"/>
      <c r="K310" s="53"/>
      <c r="L310" s="53"/>
      <c r="M310" s="53"/>
      <c r="N310" s="53"/>
      <c r="O310" s="53"/>
      <c r="P310" s="53"/>
      <c r="Q310" s="53"/>
      <c r="R310" s="53"/>
    </row>
    <row r="311" spans="1:18" ht="30" customHeight="1" x14ac:dyDescent="0.35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297"/>
      <c r="G311" s="297"/>
      <c r="H311" s="297"/>
      <c r="I311" s="53"/>
      <c r="J311" s="53"/>
      <c r="K311" s="53"/>
      <c r="L311" s="53"/>
      <c r="M311" s="53"/>
      <c r="N311" s="53"/>
      <c r="O311" s="53"/>
      <c r="P311" s="53"/>
      <c r="Q311" s="53"/>
      <c r="R311" s="53"/>
    </row>
    <row r="312" spans="1:18" ht="30" customHeight="1" x14ac:dyDescent="0.35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297"/>
      <c r="G312" s="297"/>
      <c r="H312" s="297"/>
      <c r="I312" s="53"/>
      <c r="J312" s="53"/>
      <c r="K312" s="53"/>
      <c r="L312" s="53"/>
      <c r="M312" s="53"/>
      <c r="N312" s="53"/>
      <c r="O312" s="53"/>
      <c r="P312" s="53"/>
      <c r="Q312" s="53"/>
      <c r="R312" s="53"/>
    </row>
    <row r="313" spans="1:18" ht="30" customHeight="1" x14ac:dyDescent="0.35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297"/>
      <c r="G313" s="297"/>
      <c r="H313" s="297"/>
      <c r="I313" s="53"/>
      <c r="J313" s="53"/>
      <c r="K313" s="53"/>
      <c r="L313" s="53"/>
      <c r="M313" s="53"/>
      <c r="N313" s="53"/>
      <c r="O313" s="53"/>
      <c r="P313" s="53"/>
      <c r="Q313" s="53"/>
      <c r="R313" s="53"/>
    </row>
    <row r="314" spans="1:18" ht="30" customHeight="1" x14ac:dyDescent="0.35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297"/>
      <c r="G314" s="297"/>
      <c r="H314" s="297"/>
      <c r="I314" s="53"/>
      <c r="J314" s="53"/>
      <c r="K314" s="53"/>
      <c r="L314" s="53"/>
      <c r="M314" s="53"/>
      <c r="N314" s="53"/>
      <c r="O314" s="53"/>
      <c r="P314" s="53"/>
      <c r="Q314" s="53"/>
      <c r="R314" s="53"/>
    </row>
    <row r="315" spans="1:18" ht="30" customHeight="1" x14ac:dyDescent="0.35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297"/>
      <c r="G315" s="297"/>
      <c r="H315" s="297"/>
      <c r="I315" s="53"/>
      <c r="J315" s="53"/>
      <c r="K315" s="53"/>
      <c r="L315" s="53"/>
      <c r="M315" s="53"/>
      <c r="N315" s="53"/>
      <c r="O315" s="53"/>
      <c r="P315" s="53"/>
      <c r="Q315" s="53"/>
      <c r="R315" s="53"/>
    </row>
    <row r="316" spans="1:18" ht="30" customHeight="1" x14ac:dyDescent="0.35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297"/>
      <c r="G316" s="297"/>
      <c r="H316" s="297"/>
      <c r="I316" s="53"/>
      <c r="J316" s="53"/>
      <c r="K316" s="53"/>
      <c r="L316" s="53"/>
      <c r="M316" s="53"/>
      <c r="N316" s="53"/>
      <c r="O316" s="53"/>
      <c r="P316" s="53"/>
      <c r="Q316" s="53"/>
      <c r="R316" s="53"/>
    </row>
    <row r="317" spans="1:18" ht="30" customHeight="1" x14ac:dyDescent="0.35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297"/>
      <c r="G317" s="297"/>
      <c r="H317" s="297"/>
      <c r="I317" s="53"/>
      <c r="J317" s="53"/>
      <c r="K317" s="53"/>
      <c r="L317" s="53"/>
      <c r="M317" s="53"/>
      <c r="N317" s="53"/>
      <c r="O317" s="53"/>
      <c r="P317" s="53"/>
      <c r="Q317" s="53"/>
      <c r="R317" s="53"/>
    </row>
    <row r="318" spans="1:18" ht="30" customHeight="1" x14ac:dyDescent="0.35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297"/>
      <c r="G318" s="297"/>
      <c r="H318" s="297"/>
      <c r="I318" s="53"/>
      <c r="J318" s="53"/>
      <c r="K318" s="53"/>
      <c r="L318" s="53"/>
      <c r="M318" s="53"/>
      <c r="N318" s="53"/>
      <c r="O318" s="53"/>
      <c r="P318" s="53"/>
      <c r="Q318" s="53"/>
      <c r="R318" s="53"/>
    </row>
    <row r="319" spans="1:18" ht="30" customHeight="1" x14ac:dyDescent="0.35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297"/>
      <c r="G319" s="297"/>
      <c r="H319" s="297"/>
      <c r="I319" s="53"/>
      <c r="J319" s="53"/>
      <c r="K319" s="53"/>
      <c r="L319" s="53"/>
      <c r="M319" s="53"/>
      <c r="N319" s="53"/>
      <c r="O319" s="53"/>
      <c r="P319" s="53"/>
      <c r="Q319" s="53"/>
      <c r="R319" s="53"/>
    </row>
    <row r="320" spans="1:18" ht="30" customHeight="1" x14ac:dyDescent="0.35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297"/>
      <c r="G320" s="297"/>
      <c r="H320" s="297"/>
      <c r="I320" s="53"/>
      <c r="J320" s="53"/>
      <c r="K320" s="53"/>
      <c r="L320" s="53"/>
      <c r="M320" s="53"/>
      <c r="N320" s="53"/>
      <c r="O320" s="53"/>
      <c r="P320" s="53"/>
      <c r="Q320" s="53"/>
      <c r="R320" s="53"/>
    </row>
    <row r="321" spans="1:18" ht="30" customHeight="1" x14ac:dyDescent="0.35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297"/>
      <c r="G321" s="297"/>
      <c r="H321" s="297"/>
      <c r="I321" s="53"/>
      <c r="J321" s="53"/>
      <c r="K321" s="53"/>
      <c r="L321" s="53"/>
      <c r="M321" s="53"/>
      <c r="N321" s="53"/>
      <c r="O321" s="53"/>
      <c r="P321" s="53"/>
      <c r="Q321" s="53"/>
      <c r="R321" s="53"/>
    </row>
    <row r="322" spans="1:18" ht="30" customHeight="1" x14ac:dyDescent="0.35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297"/>
      <c r="G322" s="297"/>
      <c r="H322" s="297"/>
      <c r="I322" s="53"/>
      <c r="J322" s="53"/>
      <c r="K322" s="53"/>
      <c r="L322" s="53"/>
      <c r="M322" s="53"/>
      <c r="N322" s="53"/>
      <c r="O322" s="53"/>
      <c r="P322" s="53"/>
      <c r="Q322" s="53"/>
      <c r="R322" s="53"/>
    </row>
    <row r="323" spans="1:18" ht="30" customHeight="1" x14ac:dyDescent="0.35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297"/>
      <c r="G323" s="297"/>
      <c r="H323" s="297"/>
      <c r="I323" s="53"/>
      <c r="J323" s="53"/>
      <c r="K323" s="53"/>
      <c r="L323" s="53"/>
      <c r="M323" s="53"/>
      <c r="N323" s="53"/>
      <c r="O323" s="53"/>
      <c r="P323" s="53"/>
      <c r="Q323" s="53"/>
      <c r="R323" s="53"/>
    </row>
    <row r="324" spans="1:18" ht="30" customHeight="1" x14ac:dyDescent="0.35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297"/>
      <c r="G324" s="297"/>
      <c r="H324" s="297"/>
      <c r="I324" s="53"/>
      <c r="J324" s="53"/>
      <c r="K324" s="53"/>
      <c r="L324" s="53"/>
      <c r="M324" s="53"/>
      <c r="N324" s="53"/>
      <c r="O324" s="53"/>
      <c r="P324" s="53"/>
      <c r="Q324" s="53"/>
      <c r="R324" s="53"/>
    </row>
    <row r="325" spans="1:18" ht="30" customHeight="1" x14ac:dyDescent="0.35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297"/>
      <c r="G325" s="297"/>
      <c r="H325" s="297"/>
      <c r="I325" s="53"/>
      <c r="J325" s="53"/>
      <c r="K325" s="53"/>
      <c r="L325" s="53"/>
      <c r="M325" s="53"/>
      <c r="N325" s="53"/>
      <c r="O325" s="53"/>
      <c r="P325" s="53"/>
      <c r="Q325" s="53"/>
      <c r="R325" s="53"/>
    </row>
    <row r="326" spans="1:18" ht="30" customHeight="1" x14ac:dyDescent="0.35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297">
        <v>0</v>
      </c>
      <c r="G326" s="297">
        <v>0</v>
      </c>
      <c r="H326" s="297">
        <v>0</v>
      </c>
      <c r="I326" s="297">
        <v>0</v>
      </c>
      <c r="J326" s="297">
        <v>0</v>
      </c>
      <c r="K326" s="53"/>
      <c r="L326" s="53"/>
      <c r="M326" s="53"/>
      <c r="N326" s="53"/>
      <c r="O326" s="53"/>
      <c r="P326" s="53"/>
      <c r="Q326" s="53"/>
      <c r="R326" s="53"/>
    </row>
    <row r="327" spans="1:18" ht="30" customHeight="1" x14ac:dyDescent="0.35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297">
        <v>40</v>
      </c>
      <c r="G327" s="297">
        <v>0</v>
      </c>
      <c r="H327" s="297">
        <v>40</v>
      </c>
      <c r="I327" s="297">
        <v>0</v>
      </c>
      <c r="J327" s="297">
        <v>0</v>
      </c>
      <c r="K327" s="53"/>
      <c r="L327" s="53"/>
      <c r="M327" s="53"/>
      <c r="N327" s="53"/>
      <c r="O327" s="53"/>
      <c r="P327" s="53"/>
      <c r="Q327" s="53"/>
      <c r="R327" s="53"/>
    </row>
    <row r="328" spans="1:18" ht="30" customHeight="1" x14ac:dyDescent="0.35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297">
        <v>177</v>
      </c>
      <c r="G328" s="297">
        <v>0</v>
      </c>
      <c r="H328" s="297">
        <v>177</v>
      </c>
      <c r="I328" s="297">
        <v>0</v>
      </c>
      <c r="J328" s="297">
        <v>0</v>
      </c>
      <c r="K328" s="53"/>
      <c r="L328" s="53"/>
      <c r="M328" s="53"/>
      <c r="N328" s="53"/>
      <c r="O328" s="53"/>
      <c r="P328" s="53"/>
      <c r="Q328" s="53"/>
      <c r="R328" s="53"/>
    </row>
    <row r="329" spans="1:18" ht="30" customHeight="1" x14ac:dyDescent="0.35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297">
        <v>0</v>
      </c>
      <c r="G329" s="297">
        <v>0</v>
      </c>
      <c r="H329" s="297">
        <v>0</v>
      </c>
      <c r="I329" s="297">
        <v>0</v>
      </c>
      <c r="J329" s="297">
        <v>0</v>
      </c>
      <c r="K329" s="53"/>
      <c r="L329" s="53"/>
      <c r="M329" s="53"/>
      <c r="N329" s="53"/>
      <c r="O329" s="53"/>
      <c r="P329" s="53"/>
      <c r="Q329" s="53"/>
      <c r="R329" s="53"/>
    </row>
    <row r="330" spans="1:18" ht="30" customHeight="1" x14ac:dyDescent="0.35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297">
        <v>0</v>
      </c>
      <c r="G330" s="297">
        <v>0</v>
      </c>
      <c r="H330" s="297">
        <v>0</v>
      </c>
      <c r="I330" s="297">
        <v>0</v>
      </c>
      <c r="J330" s="297">
        <v>0</v>
      </c>
      <c r="K330" s="53"/>
      <c r="L330" s="53"/>
      <c r="M330" s="53"/>
      <c r="N330" s="53"/>
      <c r="O330" s="53"/>
      <c r="P330" s="53"/>
      <c r="Q330" s="53"/>
      <c r="R330" s="53"/>
    </row>
    <row r="331" spans="1:18" ht="30" customHeight="1" x14ac:dyDescent="0.35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297">
        <v>1</v>
      </c>
      <c r="G331" s="297">
        <v>0</v>
      </c>
      <c r="H331" s="297">
        <v>1</v>
      </c>
      <c r="I331" s="297">
        <v>0</v>
      </c>
      <c r="J331" s="297">
        <v>0</v>
      </c>
      <c r="K331" s="53"/>
      <c r="L331" s="53"/>
      <c r="M331" s="53"/>
      <c r="N331" s="53"/>
      <c r="O331" s="53"/>
      <c r="P331" s="53"/>
      <c r="Q331" s="53"/>
      <c r="R331" s="53"/>
    </row>
    <row r="332" spans="1:18" ht="30" customHeight="1" x14ac:dyDescent="0.35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297">
        <v>0</v>
      </c>
      <c r="G332" s="297">
        <v>0</v>
      </c>
      <c r="H332" s="297">
        <v>0</v>
      </c>
      <c r="I332" s="297">
        <v>0</v>
      </c>
      <c r="J332" s="297">
        <v>0</v>
      </c>
      <c r="K332" s="297">
        <v>0</v>
      </c>
      <c r="L332" s="297">
        <v>0</v>
      </c>
      <c r="M332" s="297">
        <v>0</v>
      </c>
      <c r="N332" s="297">
        <v>0</v>
      </c>
      <c r="O332" s="297">
        <v>0</v>
      </c>
      <c r="P332" s="297">
        <v>0</v>
      </c>
      <c r="Q332" s="297">
        <v>0</v>
      </c>
      <c r="R332" s="297">
        <v>0</v>
      </c>
    </row>
    <row r="333" spans="1:18" ht="30" customHeight="1" x14ac:dyDescent="0.35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31"/>
      <c r="G333" s="31"/>
      <c r="H333" s="297">
        <v>0</v>
      </c>
      <c r="I333" s="31"/>
      <c r="J333" s="31"/>
      <c r="K333" s="297">
        <v>0</v>
      </c>
      <c r="L333" s="31"/>
      <c r="M333" s="31"/>
      <c r="N333" s="31"/>
      <c r="O333" s="31"/>
      <c r="P333" s="31"/>
      <c r="Q333" s="31"/>
      <c r="R333" s="297">
        <v>0</v>
      </c>
    </row>
    <row r="334" spans="1:18" ht="30" customHeight="1" x14ac:dyDescent="0.35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297">
        <v>0</v>
      </c>
      <c r="G334" s="297">
        <v>0</v>
      </c>
      <c r="H334" s="297">
        <v>0</v>
      </c>
      <c r="I334" s="297">
        <v>0</v>
      </c>
      <c r="J334" s="297">
        <v>0</v>
      </c>
      <c r="K334" s="297">
        <v>0</v>
      </c>
      <c r="L334" s="297">
        <v>0</v>
      </c>
      <c r="M334" s="297">
        <v>0</v>
      </c>
      <c r="N334" s="297">
        <v>0</v>
      </c>
      <c r="O334" s="297">
        <v>0</v>
      </c>
      <c r="P334" s="297">
        <v>0</v>
      </c>
      <c r="Q334" s="297">
        <v>0</v>
      </c>
      <c r="R334" s="297">
        <v>0</v>
      </c>
    </row>
    <row r="335" spans="1:18" ht="30" customHeight="1" x14ac:dyDescent="0.35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31"/>
      <c r="G335" s="31"/>
      <c r="H335" s="297">
        <v>0</v>
      </c>
      <c r="I335" s="31"/>
      <c r="J335" s="31"/>
      <c r="K335" s="297">
        <v>0</v>
      </c>
      <c r="L335" s="31"/>
      <c r="M335" s="31"/>
      <c r="N335" s="31"/>
      <c r="O335" s="31"/>
      <c r="P335" s="31"/>
      <c r="Q335" s="31"/>
      <c r="R335" s="297">
        <v>0</v>
      </c>
    </row>
    <row r="336" spans="1:18" ht="30" customHeight="1" x14ac:dyDescent="0.35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297">
        <v>0</v>
      </c>
      <c r="G336" s="297">
        <v>14</v>
      </c>
      <c r="H336" s="297">
        <v>14</v>
      </c>
      <c r="I336" s="297">
        <v>0</v>
      </c>
      <c r="J336" s="297">
        <v>0</v>
      </c>
      <c r="K336" s="297">
        <v>0</v>
      </c>
      <c r="L336" s="297">
        <v>0</v>
      </c>
      <c r="M336" s="297">
        <v>0</v>
      </c>
      <c r="N336" s="297">
        <v>0</v>
      </c>
      <c r="O336" s="297">
        <v>0</v>
      </c>
      <c r="P336" s="297">
        <v>0</v>
      </c>
      <c r="Q336" s="297">
        <v>0</v>
      </c>
      <c r="R336" s="297">
        <v>0</v>
      </c>
    </row>
    <row r="337" spans="1:18" ht="30" customHeight="1" x14ac:dyDescent="0.35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297">
        <v>0</v>
      </c>
      <c r="G337" s="297">
        <v>21</v>
      </c>
      <c r="H337" s="297">
        <v>21</v>
      </c>
      <c r="I337" s="297">
        <v>0</v>
      </c>
      <c r="J337" s="297">
        <v>0</v>
      </c>
      <c r="K337" s="297">
        <v>0</v>
      </c>
      <c r="L337" s="297">
        <v>0</v>
      </c>
      <c r="M337" s="297">
        <v>0</v>
      </c>
      <c r="N337" s="297">
        <v>0</v>
      </c>
      <c r="O337" s="297">
        <v>0</v>
      </c>
      <c r="P337" s="297">
        <v>0</v>
      </c>
      <c r="Q337" s="297">
        <v>0</v>
      </c>
      <c r="R337" s="297">
        <v>0</v>
      </c>
    </row>
    <row r="338" spans="1:18" ht="30" customHeight="1" x14ac:dyDescent="0.35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297">
        <v>0</v>
      </c>
      <c r="G338" s="297">
        <v>29</v>
      </c>
      <c r="H338" s="297">
        <v>29</v>
      </c>
      <c r="I338" s="297">
        <v>0</v>
      </c>
      <c r="J338" s="297">
        <v>0</v>
      </c>
      <c r="K338" s="297">
        <v>0</v>
      </c>
      <c r="L338" s="297">
        <v>0</v>
      </c>
      <c r="M338" s="297">
        <v>0</v>
      </c>
      <c r="N338" s="297">
        <v>0</v>
      </c>
      <c r="O338" s="297">
        <v>0</v>
      </c>
      <c r="P338" s="297">
        <v>0</v>
      </c>
      <c r="Q338" s="297">
        <v>0</v>
      </c>
      <c r="R338" s="297">
        <v>0</v>
      </c>
    </row>
    <row r="339" spans="1:18" ht="30" customHeight="1" x14ac:dyDescent="0.35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297">
        <v>0</v>
      </c>
      <c r="G339" s="297">
        <v>0</v>
      </c>
      <c r="H339" s="297">
        <v>0</v>
      </c>
      <c r="I339" s="297">
        <v>0</v>
      </c>
      <c r="J339" s="297">
        <v>0</v>
      </c>
      <c r="K339" s="297">
        <v>0</v>
      </c>
      <c r="L339" s="297">
        <v>0</v>
      </c>
      <c r="M339" s="297">
        <v>0</v>
      </c>
      <c r="N339" s="297">
        <v>0</v>
      </c>
      <c r="O339" s="297">
        <v>0</v>
      </c>
      <c r="P339" s="297">
        <v>0</v>
      </c>
      <c r="Q339" s="297">
        <v>0</v>
      </c>
      <c r="R339" s="297">
        <v>0</v>
      </c>
    </row>
    <row r="340" spans="1:18" ht="30" customHeight="1" x14ac:dyDescent="0.35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297">
        <v>0</v>
      </c>
      <c r="G340" s="297">
        <v>748</v>
      </c>
      <c r="H340" s="297">
        <v>748</v>
      </c>
      <c r="I340" s="297">
        <v>0</v>
      </c>
      <c r="J340" s="297">
        <v>0</v>
      </c>
      <c r="K340" s="297">
        <v>0</v>
      </c>
      <c r="L340" s="297">
        <v>0</v>
      </c>
      <c r="M340" s="297">
        <v>0</v>
      </c>
      <c r="N340" s="297">
        <v>0</v>
      </c>
      <c r="O340" s="297">
        <v>0</v>
      </c>
      <c r="P340" s="297">
        <v>0</v>
      </c>
      <c r="Q340" s="297">
        <v>0</v>
      </c>
      <c r="R340" s="297">
        <v>0</v>
      </c>
    </row>
    <row r="341" spans="1:18" ht="30" customHeight="1" x14ac:dyDescent="0.35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31"/>
      <c r="G341" s="31"/>
      <c r="H341" s="297">
        <v>0</v>
      </c>
      <c r="I341" s="31"/>
      <c r="J341" s="31"/>
      <c r="K341" s="297">
        <v>0</v>
      </c>
      <c r="L341" s="31"/>
      <c r="M341" s="31"/>
      <c r="N341" s="31"/>
      <c r="O341" s="31"/>
      <c r="P341" s="31"/>
      <c r="Q341" s="31"/>
      <c r="R341" s="297">
        <v>0</v>
      </c>
    </row>
    <row r="342" spans="1:18" ht="30" customHeight="1" x14ac:dyDescent="0.35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297">
        <v>0</v>
      </c>
      <c r="G342" s="297">
        <v>0</v>
      </c>
      <c r="H342" s="297">
        <v>0</v>
      </c>
      <c r="I342" s="297">
        <v>0</v>
      </c>
      <c r="J342" s="297">
        <v>0</v>
      </c>
      <c r="K342" s="297">
        <v>0</v>
      </c>
      <c r="L342" s="297">
        <v>0</v>
      </c>
      <c r="M342" s="297">
        <v>0</v>
      </c>
      <c r="N342" s="297">
        <v>0</v>
      </c>
      <c r="O342" s="297">
        <v>0</v>
      </c>
      <c r="P342" s="297">
        <v>0</v>
      </c>
      <c r="Q342" s="297">
        <v>0</v>
      </c>
      <c r="R342" s="297">
        <v>0</v>
      </c>
    </row>
    <row r="343" spans="1:18" ht="30" customHeight="1" x14ac:dyDescent="0.35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31"/>
      <c r="G343" s="31"/>
      <c r="H343" s="297">
        <v>0</v>
      </c>
      <c r="I343" s="31"/>
      <c r="J343" s="31"/>
      <c r="K343" s="297">
        <v>0</v>
      </c>
      <c r="L343" s="31"/>
      <c r="M343" s="31"/>
      <c r="N343" s="31"/>
      <c r="O343" s="31"/>
      <c r="P343" s="31"/>
      <c r="Q343" s="31"/>
      <c r="R343" s="297">
        <v>0</v>
      </c>
    </row>
    <row r="344" spans="1:18" ht="30" customHeight="1" x14ac:dyDescent="0.35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31"/>
      <c r="G344" s="31"/>
      <c r="H344" s="297">
        <v>0</v>
      </c>
      <c r="I344" s="31"/>
      <c r="J344" s="31"/>
      <c r="K344" s="297">
        <v>0</v>
      </c>
      <c r="L344" s="31"/>
      <c r="M344" s="31"/>
      <c r="N344" s="31"/>
      <c r="O344" s="31"/>
      <c r="P344" s="31"/>
      <c r="Q344" s="31"/>
      <c r="R344" s="297">
        <v>0</v>
      </c>
    </row>
    <row r="345" spans="1:18" ht="30" customHeight="1" x14ac:dyDescent="0.35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297">
        <v>98</v>
      </c>
      <c r="G345" s="297">
        <v>33</v>
      </c>
      <c r="H345" s="297">
        <v>131</v>
      </c>
      <c r="I345" s="297">
        <v>0</v>
      </c>
      <c r="J345" s="297">
        <v>11</v>
      </c>
      <c r="K345" s="297">
        <v>11</v>
      </c>
      <c r="L345" s="297">
        <v>0</v>
      </c>
      <c r="M345" s="297">
        <v>11</v>
      </c>
      <c r="N345" s="297">
        <v>0</v>
      </c>
      <c r="O345" s="297">
        <v>0</v>
      </c>
      <c r="P345" s="297">
        <v>0</v>
      </c>
      <c r="Q345" s="297">
        <v>0</v>
      </c>
      <c r="R345" s="297">
        <v>11</v>
      </c>
    </row>
    <row r="346" spans="1:18" ht="30" customHeight="1" x14ac:dyDescent="0.3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</row>
    <row r="347" spans="1:18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</row>
    <row r="348" spans="1:18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</row>
    <row r="349" spans="1:18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</row>
    <row r="350" spans="1:18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</row>
    <row r="351" spans="1:18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</row>
    <row r="352" spans="1:18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</row>
    <row r="353" spans="1:18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</row>
    <row r="354" spans="1:18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</row>
    <row r="355" spans="1:18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</row>
    <row r="356" spans="1:18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</row>
    <row r="357" spans="1:18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</row>
    <row r="358" spans="1:18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</row>
    <row r="359" spans="1:18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</row>
    <row r="360" spans="1:18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</row>
    <row r="361" spans="1:18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</row>
    <row r="362" spans="1:18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</row>
    <row r="363" spans="1:18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</row>
    <row r="364" spans="1:18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</row>
    <row r="365" spans="1:18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</row>
    <row r="366" spans="1:18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</row>
    <row r="367" spans="1:18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</row>
    <row r="368" spans="1:18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</row>
    <row r="369" spans="1:18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</row>
    <row r="370" spans="1:18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</row>
    <row r="371" spans="1:18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</row>
    <row r="372" spans="1:18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</row>
    <row r="373" spans="1:18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</row>
    <row r="374" spans="1:18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</row>
    <row r="375" spans="1:18" ht="30" customHeight="1" x14ac:dyDescent="0.3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</row>
    <row r="376" spans="1:18" ht="30" customHeight="1" x14ac:dyDescent="0.3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</row>
    <row r="377" spans="1:18" ht="30" customHeight="1" x14ac:dyDescent="0.3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</row>
    <row r="378" spans="1:18" ht="30" customHeight="1" x14ac:dyDescent="0.3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</row>
    <row r="379" spans="1:18" ht="30" customHeight="1" x14ac:dyDescent="0.3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</row>
    <row r="380" spans="1:18" ht="30" customHeight="1" x14ac:dyDescent="0.3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</row>
    <row r="381" spans="1:18" ht="30" customHeight="1" x14ac:dyDescent="0.3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</row>
    <row r="382" spans="1:18" ht="30" customHeight="1" x14ac:dyDescent="0.3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</row>
    <row r="383" spans="1:18" ht="30" customHeight="1" x14ac:dyDescent="0.3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</row>
    <row r="384" spans="1:18" ht="30" customHeight="1" x14ac:dyDescent="0.3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</row>
    <row r="385" spans="1:18" ht="30" customHeight="1" x14ac:dyDescent="0.3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</row>
    <row r="386" spans="1:18" ht="30" customHeight="1" x14ac:dyDescent="0.3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</row>
    <row r="387" spans="1:18" ht="30" customHeight="1" x14ac:dyDescent="0.3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</row>
    <row r="388" spans="1:18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</row>
    <row r="389" spans="1:18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</row>
    <row r="390" spans="1:18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</row>
    <row r="391" spans="1:18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</row>
    <row r="392" spans="1:18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</row>
    <row r="393" spans="1:18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</row>
    <row r="394" spans="1:18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</row>
    <row r="395" spans="1:18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</row>
    <row r="396" spans="1:18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</row>
    <row r="397" spans="1:18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</row>
    <row r="398" spans="1:18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</row>
    <row r="399" spans="1:18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</row>
    <row r="400" spans="1:18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</row>
    <row r="401" spans="1:18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</row>
    <row r="402" spans="1:18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</row>
    <row r="403" spans="1:18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</row>
    <row r="404" spans="1:18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</row>
    <row r="405" spans="1:18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</row>
    <row r="406" spans="1:18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</row>
    <row r="407" spans="1:18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</row>
    <row r="408" spans="1:18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</row>
    <row r="409" spans="1:18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</row>
    <row r="410" spans="1:18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</row>
    <row r="411" spans="1:18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</row>
    <row r="412" spans="1:18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</row>
    <row r="413" spans="1:18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</row>
    <row r="414" spans="1:18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</row>
    <row r="415" spans="1:18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</row>
    <row r="416" spans="1:18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</row>
    <row r="417" spans="1:18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</row>
    <row r="418" spans="1:18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</row>
    <row r="419" spans="1:18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</row>
    <row r="420" spans="1:18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</row>
    <row r="421" spans="1:18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</row>
    <row r="422" spans="1:18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</row>
    <row r="423" spans="1:18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</row>
    <row r="424" spans="1:18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</row>
    <row r="425" spans="1:18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</row>
    <row r="426" spans="1:18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</row>
    <row r="427" spans="1:18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</row>
    <row r="428" spans="1:18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</row>
    <row r="429" spans="1:18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</row>
    <row r="430" spans="1:18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1:18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1:18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3" spans="1:18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</row>
    <row r="434" spans="1:18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</row>
    <row r="435" spans="1:18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</row>
    <row r="436" spans="1:18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</row>
    <row r="437" spans="1:18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</row>
    <row r="438" spans="1:18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</row>
    <row r="439" spans="1:18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1:18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1:18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2" spans="1:18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</row>
    <row r="443" spans="1:18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</row>
    <row r="444" spans="1:18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</row>
    <row r="445" spans="1:18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</row>
    <row r="446" spans="1:18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</row>
    <row r="447" spans="1:18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</row>
    <row r="448" spans="1:18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</row>
    <row r="449" spans="1:18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</row>
    <row r="450" spans="1:18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</row>
    <row r="451" spans="1:18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</row>
    <row r="452" spans="1:18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</row>
    <row r="453" spans="1:18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</row>
    <row r="454" spans="1:18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</row>
    <row r="455" spans="1:18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</row>
    <row r="456" spans="1:18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</row>
    <row r="457" spans="1:18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</row>
    <row r="458" spans="1:18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</row>
    <row r="459" spans="1:18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</row>
    <row r="460" spans="1:18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</row>
    <row r="461" spans="1:18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</row>
    <row r="462" spans="1:18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</row>
    <row r="463" spans="1:18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</row>
    <row r="464" spans="1:18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</row>
    <row r="465" spans="1:18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</row>
    <row r="466" spans="1:18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</row>
    <row r="467" spans="1:18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</row>
    <row r="468" spans="1:18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</row>
    <row r="469" spans="1:18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</row>
    <row r="470" spans="1:18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</row>
    <row r="471" spans="1:18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</row>
    <row r="472" spans="1:18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</row>
    <row r="473" spans="1:18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</row>
    <row r="474" spans="1:18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</row>
    <row r="475" spans="1:18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</row>
    <row r="476" spans="1:18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</row>
    <row r="477" spans="1:18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</row>
    <row r="478" spans="1:18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</row>
    <row r="479" spans="1:18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</row>
    <row r="480" spans="1:18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</row>
    <row r="481" spans="1:18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</row>
    <row r="482" spans="1:18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</row>
    <row r="483" spans="1:18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</row>
    <row r="484" spans="1:18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</row>
    <row r="485" spans="1:18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</row>
    <row r="486" spans="1:18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</row>
    <row r="487" spans="1:18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</row>
    <row r="488" spans="1:18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</row>
    <row r="489" spans="1:18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</row>
    <row r="490" spans="1:18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</row>
    <row r="491" spans="1:18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</row>
    <row r="492" spans="1:18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</row>
    <row r="493" spans="1:18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</row>
    <row r="494" spans="1:18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</row>
    <row r="495" spans="1:18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</row>
    <row r="496" spans="1:18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</row>
    <row r="497" spans="1:18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</row>
    <row r="498" spans="1:18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</row>
    <row r="499" spans="1:18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</row>
    <row r="500" spans="1:18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</row>
    <row r="501" spans="1:18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</row>
    <row r="502" spans="1:18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</row>
    <row r="503" spans="1:18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</row>
    <row r="504" spans="1:18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</row>
    <row r="505" spans="1:18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</row>
    <row r="506" spans="1:18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</row>
    <row r="507" spans="1:18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</row>
    <row r="508" spans="1:18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</row>
    <row r="509" spans="1:18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</row>
    <row r="510" spans="1:18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</row>
    <row r="511" spans="1:18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</row>
    <row r="512" spans="1:18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</row>
    <row r="513" spans="1:18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</row>
    <row r="514" spans="1:18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</row>
    <row r="515" spans="1:18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</row>
    <row r="516" spans="1:18" ht="30" customHeight="1" x14ac:dyDescent="0.3">
      <c r="A516" s="65"/>
      <c r="B516" s="66"/>
      <c r="C516" s="67"/>
      <c r="D516" s="67"/>
      <c r="E516" s="67"/>
    </row>
    <row r="517" spans="1:18" ht="30" customHeight="1" x14ac:dyDescent="0.3">
      <c r="A517" s="65"/>
      <c r="B517" s="66"/>
      <c r="C517" s="67"/>
      <c r="D517" s="67"/>
      <c r="E517" s="67"/>
    </row>
    <row r="518" spans="1:18" ht="30" customHeight="1" x14ac:dyDescent="0.3">
      <c r="A518" s="65"/>
      <c r="B518" s="66"/>
      <c r="C518" s="67"/>
      <c r="D518" s="67"/>
      <c r="E518" s="67"/>
    </row>
    <row r="519" spans="1:18" ht="30" customHeight="1" x14ac:dyDescent="0.3">
      <c r="A519" s="65"/>
      <c r="B519" s="66"/>
      <c r="C519" s="67"/>
      <c r="D519" s="67"/>
      <c r="E519" s="67"/>
    </row>
    <row r="520" spans="1:18" ht="30" customHeight="1" x14ac:dyDescent="0.3">
      <c r="A520" s="65"/>
      <c r="B520" s="66"/>
      <c r="C520" s="67"/>
      <c r="D520" s="67"/>
      <c r="E520" s="67"/>
    </row>
    <row r="521" spans="1:18" ht="30" customHeight="1" x14ac:dyDescent="0.3">
      <c r="A521" s="65"/>
      <c r="B521" s="66"/>
      <c r="C521" s="67"/>
      <c r="D521" s="67"/>
      <c r="E521" s="67"/>
    </row>
    <row r="522" spans="1:18" ht="30" customHeight="1" x14ac:dyDescent="0.3">
      <c r="A522" s="65"/>
      <c r="B522" s="66"/>
      <c r="C522" s="67"/>
      <c r="D522" s="67"/>
      <c r="E522" s="67"/>
    </row>
    <row r="523" spans="1:18" ht="30" customHeight="1" x14ac:dyDescent="0.3">
      <c r="A523" s="65"/>
      <c r="B523" s="66"/>
      <c r="C523" s="67"/>
      <c r="D523" s="67"/>
      <c r="E523" s="67"/>
    </row>
    <row r="524" spans="1:18" ht="30" customHeight="1" x14ac:dyDescent="0.3">
      <c r="A524" s="65"/>
      <c r="B524" s="66"/>
      <c r="C524" s="67"/>
      <c r="D524" s="67"/>
      <c r="E524" s="67"/>
    </row>
    <row r="525" spans="1:18" ht="30" customHeight="1" x14ac:dyDescent="0.3">
      <c r="A525" s="65"/>
      <c r="B525" s="66"/>
      <c r="C525" s="67"/>
      <c r="D525" s="67"/>
      <c r="E525" s="67"/>
    </row>
    <row r="526" spans="1:18" ht="30" customHeight="1" x14ac:dyDescent="0.3">
      <c r="A526" s="65"/>
      <c r="B526" s="66"/>
      <c r="C526" s="67"/>
      <c r="D526" s="67"/>
      <c r="E526" s="67"/>
    </row>
    <row r="527" spans="1:18" ht="30" customHeight="1" x14ac:dyDescent="0.3">
      <c r="A527" s="65"/>
      <c r="B527" s="66"/>
      <c r="C527" s="67"/>
      <c r="D527" s="67"/>
      <c r="E527" s="67"/>
    </row>
    <row r="528" spans="1:18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R1000"/>
  <sheetViews>
    <sheetView zoomScale="35" zoomScaleNormal="3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18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2" t="s">
        <v>905</v>
      </c>
      <c r="G1" s="292" t="s">
        <v>906</v>
      </c>
      <c r="H1" s="293" t="s">
        <v>907</v>
      </c>
      <c r="I1" s="292" t="s">
        <v>908</v>
      </c>
      <c r="J1" s="292" t="s">
        <v>909</v>
      </c>
      <c r="K1" s="293" t="s">
        <v>910</v>
      </c>
      <c r="L1" s="292" t="s">
        <v>911</v>
      </c>
      <c r="M1" s="292" t="s">
        <v>912</v>
      </c>
      <c r="N1" s="292" t="s">
        <v>913</v>
      </c>
      <c r="O1" s="292" t="s">
        <v>914</v>
      </c>
      <c r="P1" s="292" t="s">
        <v>915</v>
      </c>
      <c r="Q1" s="292" t="s">
        <v>916</v>
      </c>
      <c r="R1" s="293" t="s">
        <v>917</v>
      </c>
    </row>
    <row r="2" spans="1:18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</row>
    <row r="3" spans="1:18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</row>
    <row r="4" spans="1:18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</row>
    <row r="5" spans="1:18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</row>
    <row r="6" spans="1:18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</row>
    <row r="7" spans="1:18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</row>
    <row r="8" spans="1:18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</row>
    <row r="9" spans="1:18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</row>
    <row r="10" spans="1:18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</row>
    <row r="11" spans="1:18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</row>
    <row r="12" spans="1:18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</row>
    <row r="13" spans="1:18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</row>
    <row r="14" spans="1:18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</row>
    <row r="15" spans="1:18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</row>
    <row r="16" spans="1:18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</row>
    <row r="17" spans="1:18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</row>
    <row r="18" spans="1:18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</row>
    <row r="19" spans="1:18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</row>
    <row r="20" spans="1:18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</row>
    <row r="21" spans="1:18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</row>
    <row r="22" spans="1:18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</row>
    <row r="23" spans="1:18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</row>
    <row r="24" spans="1:18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</row>
    <row r="25" spans="1:18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</row>
    <row r="26" spans="1:18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</row>
    <row r="27" spans="1:18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</row>
    <row r="28" spans="1:18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</row>
    <row r="29" spans="1:18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</row>
    <row r="30" spans="1:18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</row>
    <row r="31" spans="1:18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</row>
    <row r="32" spans="1:18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</row>
    <row r="33" spans="1:18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</row>
    <row r="34" spans="1:18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</row>
    <row r="35" spans="1:18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</row>
    <row r="36" spans="1:18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</row>
    <row r="37" spans="1:18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</row>
    <row r="38" spans="1:18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</row>
    <row r="39" spans="1:18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</row>
    <row r="40" spans="1:18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</row>
    <row r="41" spans="1:18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</row>
    <row r="42" spans="1:18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</row>
    <row r="43" spans="1:18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</row>
    <row r="44" spans="1:18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</row>
    <row r="45" spans="1:18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</row>
    <row r="46" spans="1:18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</row>
    <row r="47" spans="1:18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</row>
    <row r="48" spans="1:18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</row>
    <row r="49" spans="1:18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</row>
    <row r="50" spans="1:18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</row>
    <row r="51" spans="1:18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</row>
    <row r="52" spans="1:18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</row>
    <row r="53" spans="1:18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</row>
    <row r="54" spans="1:18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</row>
    <row r="55" spans="1:18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18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</row>
    <row r="57" spans="1:18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</row>
    <row r="58" spans="1:18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</row>
    <row r="59" spans="1:18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</row>
    <row r="60" spans="1:18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</row>
    <row r="61" spans="1:18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</row>
    <row r="62" spans="1:18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</row>
    <row r="63" spans="1:18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</row>
    <row r="64" spans="1:18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</row>
    <row r="65" spans="1:18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</row>
    <row r="66" spans="1:18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</row>
    <row r="67" spans="1:18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</row>
    <row r="68" spans="1:18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</row>
    <row r="69" spans="1:18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</row>
    <row r="70" spans="1:18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</row>
    <row r="71" spans="1:18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</row>
    <row r="72" spans="1:18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</row>
    <row r="73" spans="1:18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</row>
    <row r="74" spans="1:18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</row>
    <row r="75" spans="1:18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</row>
    <row r="76" spans="1:18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</row>
    <row r="77" spans="1:18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</row>
    <row r="78" spans="1:18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</row>
    <row r="79" spans="1:18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</row>
    <row r="80" spans="1:18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</row>
    <row r="81" spans="1:18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</row>
    <row r="82" spans="1:18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</row>
    <row r="83" spans="1:18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</row>
    <row r="84" spans="1:18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</row>
    <row r="85" spans="1:18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</row>
    <row r="86" spans="1:18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</row>
    <row r="87" spans="1:18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</row>
    <row r="88" spans="1:18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</row>
    <row r="89" spans="1:18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</row>
    <row r="90" spans="1:18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</row>
    <row r="91" spans="1:18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</row>
    <row r="92" spans="1:18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</row>
    <row r="93" spans="1:18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</row>
    <row r="94" spans="1:18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</row>
    <row r="95" spans="1:18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</row>
    <row r="96" spans="1:18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</row>
    <row r="97" spans="1:18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</row>
    <row r="98" spans="1:18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</row>
    <row r="99" spans="1:18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</row>
    <row r="100" spans="1:18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</row>
    <row r="101" spans="1:18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</row>
    <row r="102" spans="1:18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</row>
    <row r="103" spans="1:18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</row>
    <row r="104" spans="1:18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</row>
    <row r="105" spans="1:18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</row>
    <row r="106" spans="1:18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</row>
    <row r="107" spans="1:18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</row>
    <row r="108" spans="1:18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</row>
    <row r="109" spans="1:18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</row>
    <row r="110" spans="1:18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</row>
    <row r="111" spans="1:18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</row>
    <row r="112" spans="1:18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</row>
    <row r="113" spans="1:18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</row>
    <row r="114" spans="1:18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</row>
    <row r="115" spans="1:18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</row>
    <row r="116" spans="1:18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</row>
    <row r="117" spans="1:18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</row>
    <row r="118" spans="1:18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</row>
    <row r="119" spans="1:18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</row>
    <row r="120" spans="1:18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</row>
    <row r="121" spans="1:18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</row>
    <row r="122" spans="1:18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</row>
    <row r="123" spans="1:18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</row>
    <row r="124" spans="1:18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</row>
    <row r="125" spans="1:18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1:18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1:18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8" spans="1:18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</row>
    <row r="129" spans="1:18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</row>
    <row r="130" spans="1:18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</row>
    <row r="131" spans="1:18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</row>
    <row r="132" spans="1:18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</row>
    <row r="133" spans="1:18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</row>
    <row r="134" spans="1:18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</row>
    <row r="135" spans="1:18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</row>
    <row r="136" spans="1:18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</row>
    <row r="137" spans="1:18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</row>
    <row r="138" spans="1:18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</row>
    <row r="139" spans="1:18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</row>
    <row r="140" spans="1:18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</row>
    <row r="141" spans="1:18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</row>
    <row r="142" spans="1:18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</row>
    <row r="143" spans="1:18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</row>
    <row r="144" spans="1:18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</row>
    <row r="145" spans="1:18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</row>
    <row r="146" spans="1:18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</row>
    <row r="147" spans="1:18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</row>
    <row r="148" spans="1:18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</row>
    <row r="149" spans="1:18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</row>
    <row r="150" spans="1:18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</row>
    <row r="151" spans="1:18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</row>
    <row r="152" spans="1:18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</row>
    <row r="153" spans="1:18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</row>
    <row r="154" spans="1:18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</row>
    <row r="155" spans="1:18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</row>
    <row r="156" spans="1:18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</row>
    <row r="157" spans="1:18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</row>
    <row r="158" spans="1:18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</row>
    <row r="159" spans="1:18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</row>
    <row r="160" spans="1:18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</row>
    <row r="161" spans="1:18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</row>
    <row r="162" spans="1:18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</row>
    <row r="163" spans="1:18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</row>
    <row r="164" spans="1:18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</row>
    <row r="165" spans="1:18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</row>
    <row r="166" spans="1:18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</row>
    <row r="167" spans="1:18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</row>
    <row r="168" spans="1:18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</row>
    <row r="169" spans="1:18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</row>
    <row r="170" spans="1:18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</row>
    <row r="171" spans="1:18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</row>
    <row r="174" spans="1:18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</row>
    <row r="175" spans="1:18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</row>
    <row r="176" spans="1:18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</row>
    <row r="177" spans="1:18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</row>
    <row r="178" spans="1:18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</row>
    <row r="179" spans="1:18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</row>
    <row r="180" spans="1:18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</row>
    <row r="181" spans="1:18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</row>
    <row r="182" spans="1:18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</row>
    <row r="183" spans="1:18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</row>
    <row r="184" spans="1:18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</row>
    <row r="185" spans="1:18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</row>
    <row r="186" spans="1:18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</row>
    <row r="187" spans="1:18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</row>
    <row r="188" spans="1:18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</row>
    <row r="189" spans="1:18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</row>
    <row r="190" spans="1:18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</row>
    <row r="191" spans="1:18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</row>
    <row r="192" spans="1:18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</row>
    <row r="193" spans="1:18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</row>
    <row r="194" spans="1:18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</row>
    <row r="195" spans="1:18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</row>
    <row r="196" spans="1:18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</row>
    <row r="197" spans="1:18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</row>
    <row r="198" spans="1:18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</row>
    <row r="199" spans="1:18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</row>
    <row r="200" spans="1:18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</row>
    <row r="201" spans="1:18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</row>
    <row r="202" spans="1:18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</row>
    <row r="203" spans="1:18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</row>
    <row r="204" spans="1:18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</row>
    <row r="205" spans="1:18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</row>
    <row r="206" spans="1:18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</row>
    <row r="207" spans="1:18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</row>
    <row r="208" spans="1:18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</row>
    <row r="209" spans="1:18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</row>
    <row r="210" spans="1:18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</row>
    <row r="211" spans="1:18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</row>
    <row r="212" spans="1:18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</row>
    <row r="213" spans="1:18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</row>
    <row r="214" spans="1:18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</row>
    <row r="215" spans="1:18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</row>
    <row r="216" spans="1:18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</row>
    <row r="217" spans="1:18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</row>
    <row r="218" spans="1:18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</row>
    <row r="219" spans="1:18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</row>
    <row r="220" spans="1:18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</row>
    <row r="221" spans="1:18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</row>
    <row r="222" spans="1:18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</row>
    <row r="223" spans="1:18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</row>
    <row r="224" spans="1:18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</row>
    <row r="225" spans="1:18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</row>
    <row r="226" spans="1:18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</row>
    <row r="227" spans="1:18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</row>
    <row r="228" spans="1:18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</row>
    <row r="229" spans="1:18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</row>
    <row r="230" spans="1:18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</row>
    <row r="231" spans="1:18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</row>
    <row r="232" spans="1:18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</row>
    <row r="233" spans="1:18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1:18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1:18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1:18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1:18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1:18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1:18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1:18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1:18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1:18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1:18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4" spans="1:18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</row>
    <row r="245" spans="1:18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</row>
    <row r="246" spans="1:18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</row>
    <row r="247" spans="1:18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</row>
    <row r="248" spans="1:18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</row>
    <row r="249" spans="1:18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</row>
    <row r="250" spans="1:18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</row>
    <row r="251" spans="1:18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</row>
    <row r="252" spans="1:18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</row>
    <row r="253" spans="1:18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</row>
    <row r="254" spans="1:18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</row>
    <row r="255" spans="1:18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</row>
    <row r="256" spans="1:18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</row>
    <row r="257" spans="1:18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</row>
    <row r="258" spans="1:18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</row>
    <row r="259" spans="1:18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</row>
    <row r="260" spans="1:18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</row>
    <row r="261" spans="1:18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</row>
    <row r="262" spans="1:18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</row>
    <row r="263" spans="1:18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</row>
    <row r="264" spans="1:18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</row>
    <row r="265" spans="1:18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</row>
    <row r="266" spans="1:18" ht="30" customHeight="1" x14ac:dyDescent="0.3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</row>
    <row r="267" spans="1:18" ht="30" customHeight="1" x14ac:dyDescent="0.3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</row>
    <row r="268" spans="1:18" ht="30" customHeight="1" x14ac:dyDescent="0.3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</row>
    <row r="269" spans="1:18" ht="30" customHeight="1" x14ac:dyDescent="0.3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</row>
    <row r="270" spans="1:18" ht="30" customHeight="1" x14ac:dyDescent="0.3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</row>
    <row r="271" spans="1:18" ht="30" customHeight="1" x14ac:dyDescent="0.3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</row>
    <row r="272" spans="1:18" ht="30" customHeight="1" x14ac:dyDescent="0.3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1:18" ht="30" customHeight="1" x14ac:dyDescent="0.3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1:18" ht="30" customHeight="1" x14ac:dyDescent="0.3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1:18" ht="30" customHeight="1" x14ac:dyDescent="0.3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6" spans="1:18" ht="30" customHeight="1" x14ac:dyDescent="0.3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</row>
    <row r="277" spans="1:18" ht="30" customHeight="1" x14ac:dyDescent="0.3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</row>
    <row r="278" spans="1:18" ht="30" customHeight="1" x14ac:dyDescent="0.3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</row>
    <row r="279" spans="1:18" ht="30" customHeight="1" x14ac:dyDescent="0.3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</row>
    <row r="280" spans="1:18" ht="30" customHeight="1" x14ac:dyDescent="0.3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</row>
    <row r="281" spans="1:18" ht="30" customHeight="1" x14ac:dyDescent="0.3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</row>
    <row r="282" spans="1:18" ht="30" customHeight="1" x14ac:dyDescent="0.3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</row>
    <row r="283" spans="1:18" ht="30" customHeight="1" x14ac:dyDescent="0.3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</row>
    <row r="284" spans="1:18" ht="30" customHeight="1" x14ac:dyDescent="0.3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</row>
    <row r="285" spans="1:18" ht="30" customHeight="1" x14ac:dyDescent="0.3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</row>
    <row r="286" spans="1:18" ht="30" customHeight="1" x14ac:dyDescent="0.3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</row>
    <row r="287" spans="1:18" ht="30" customHeight="1" x14ac:dyDescent="0.3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</row>
    <row r="288" spans="1:18" ht="30" customHeight="1" x14ac:dyDescent="0.3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</row>
    <row r="289" spans="1:18" ht="30" customHeight="1" x14ac:dyDescent="0.3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</row>
    <row r="290" spans="1:18" ht="30" customHeight="1" x14ac:dyDescent="0.3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</row>
    <row r="291" spans="1:18" ht="30" customHeight="1" x14ac:dyDescent="0.3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</row>
    <row r="292" spans="1:18" ht="30" customHeight="1" x14ac:dyDescent="0.3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</row>
    <row r="293" spans="1:18" ht="30" customHeight="1" x14ac:dyDescent="0.3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</row>
    <row r="294" spans="1:18" ht="30" customHeight="1" x14ac:dyDescent="0.3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</row>
    <row r="295" spans="1:18" ht="30" customHeight="1" x14ac:dyDescent="0.3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</row>
    <row r="296" spans="1:18" ht="30" customHeight="1" x14ac:dyDescent="0.3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</row>
    <row r="297" spans="1:18" ht="30" customHeight="1" x14ac:dyDescent="0.3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</row>
    <row r="298" spans="1:18" ht="30" customHeight="1" x14ac:dyDescent="0.3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</row>
    <row r="299" spans="1:18" ht="30" customHeight="1" x14ac:dyDescent="0.3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</row>
    <row r="300" spans="1:18" ht="30" customHeight="1" x14ac:dyDescent="0.3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</row>
    <row r="301" spans="1:18" ht="30" customHeight="1" x14ac:dyDescent="0.3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</row>
    <row r="302" spans="1:18" ht="30" customHeight="1" x14ac:dyDescent="0.3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</row>
    <row r="303" spans="1:18" ht="30" customHeight="1" x14ac:dyDescent="0.3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</row>
    <row r="304" spans="1:18" ht="30" customHeight="1" x14ac:dyDescent="0.3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</row>
    <row r="305" spans="1:18" ht="30" customHeight="1" x14ac:dyDescent="0.3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</row>
    <row r="306" spans="1:18" ht="30" customHeight="1" x14ac:dyDescent="0.3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</row>
    <row r="307" spans="1:18" ht="30" customHeight="1" x14ac:dyDescent="0.3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</row>
    <row r="308" spans="1:18" ht="30" customHeight="1" x14ac:dyDescent="0.3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</row>
    <row r="309" spans="1:18" ht="30" customHeight="1" x14ac:dyDescent="0.3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</row>
    <row r="310" spans="1:18" ht="30" customHeight="1" x14ac:dyDescent="0.3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</row>
    <row r="311" spans="1:18" ht="30" customHeight="1" x14ac:dyDescent="0.3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</row>
    <row r="312" spans="1:18" ht="30" customHeight="1" x14ac:dyDescent="0.3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</row>
    <row r="313" spans="1:18" ht="30" customHeight="1" x14ac:dyDescent="0.3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</row>
    <row r="314" spans="1:18" ht="30" customHeight="1" x14ac:dyDescent="0.3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</row>
    <row r="315" spans="1:18" ht="30" customHeight="1" x14ac:dyDescent="0.3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</row>
    <row r="316" spans="1:18" ht="30" customHeight="1" x14ac:dyDescent="0.3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</row>
    <row r="317" spans="1:18" ht="30" customHeight="1" x14ac:dyDescent="0.3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</row>
    <row r="318" spans="1:18" ht="30" customHeight="1" x14ac:dyDescent="0.3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</row>
    <row r="319" spans="1:18" ht="30" customHeight="1" x14ac:dyDescent="0.3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</row>
    <row r="320" spans="1:18" ht="30" customHeight="1" x14ac:dyDescent="0.3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</row>
    <row r="321" spans="1:18" ht="30" customHeight="1" x14ac:dyDescent="0.3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</row>
    <row r="322" spans="1:18" ht="30" customHeight="1" x14ac:dyDescent="0.3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</row>
    <row r="323" spans="1:18" ht="30" customHeight="1" x14ac:dyDescent="0.3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</row>
    <row r="324" spans="1:18" ht="30" customHeight="1" x14ac:dyDescent="0.3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</row>
    <row r="325" spans="1:18" ht="30" customHeight="1" x14ac:dyDescent="0.3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</row>
    <row r="326" spans="1:18" ht="30" customHeight="1" x14ac:dyDescent="0.3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</row>
    <row r="327" spans="1:18" ht="30" customHeight="1" x14ac:dyDescent="0.3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</row>
    <row r="328" spans="1:18" ht="30" customHeight="1" x14ac:dyDescent="0.3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</row>
    <row r="329" spans="1:18" ht="30" customHeight="1" x14ac:dyDescent="0.3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</row>
    <row r="330" spans="1:18" ht="30" customHeight="1" x14ac:dyDescent="0.3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</row>
    <row r="331" spans="1:18" ht="30" customHeight="1" x14ac:dyDescent="0.3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</row>
    <row r="332" spans="1:18" ht="30" customHeight="1" x14ac:dyDescent="0.3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</row>
    <row r="333" spans="1:18" ht="30" customHeight="1" x14ac:dyDescent="0.3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</row>
    <row r="334" spans="1:18" ht="30" customHeight="1" x14ac:dyDescent="0.3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</row>
    <row r="335" spans="1:18" ht="30" customHeight="1" x14ac:dyDescent="0.3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</row>
    <row r="336" spans="1:18" ht="30" customHeight="1" x14ac:dyDescent="0.3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</row>
    <row r="337" spans="1:18" ht="30" customHeight="1" x14ac:dyDescent="0.3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</row>
    <row r="338" spans="1:18" ht="30" customHeight="1" x14ac:dyDescent="0.3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</row>
    <row r="339" spans="1:18" ht="30" customHeight="1" x14ac:dyDescent="0.3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</row>
    <row r="340" spans="1:18" ht="30" customHeight="1" x14ac:dyDescent="0.3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</row>
    <row r="341" spans="1:18" ht="30" customHeight="1" x14ac:dyDescent="0.3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</row>
    <row r="342" spans="1:18" ht="30" customHeight="1" x14ac:dyDescent="0.3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</row>
    <row r="343" spans="1:18" ht="30" customHeight="1" x14ac:dyDescent="0.3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</row>
    <row r="344" spans="1:18" ht="30" customHeight="1" x14ac:dyDescent="0.3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</row>
    <row r="345" spans="1:18" ht="30" customHeight="1" x14ac:dyDescent="0.3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</row>
    <row r="346" spans="1:18" ht="30" customHeight="1" x14ac:dyDescent="0.3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</row>
    <row r="347" spans="1:18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</row>
    <row r="348" spans="1:18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</row>
    <row r="349" spans="1:18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</row>
    <row r="350" spans="1:18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</row>
    <row r="351" spans="1:18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</row>
    <row r="352" spans="1:18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</row>
    <row r="353" spans="1:18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</row>
    <row r="354" spans="1:18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</row>
    <row r="355" spans="1:18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</row>
    <row r="356" spans="1:18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</row>
    <row r="357" spans="1:18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</row>
    <row r="358" spans="1:18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</row>
    <row r="359" spans="1:18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</row>
    <row r="360" spans="1:18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</row>
    <row r="361" spans="1:18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</row>
    <row r="362" spans="1:18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</row>
    <row r="363" spans="1:18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</row>
    <row r="364" spans="1:18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</row>
    <row r="365" spans="1:18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</row>
    <row r="366" spans="1:18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</row>
    <row r="367" spans="1:18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</row>
    <row r="368" spans="1:18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</row>
    <row r="369" spans="1:18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</row>
    <row r="370" spans="1:18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</row>
    <row r="371" spans="1:18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</row>
    <row r="372" spans="1:18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</row>
    <row r="373" spans="1:18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</row>
    <row r="374" spans="1:18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</row>
    <row r="375" spans="1:18" ht="30" customHeight="1" x14ac:dyDescent="0.3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</row>
    <row r="376" spans="1:18" ht="30" customHeight="1" x14ac:dyDescent="0.3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</row>
    <row r="377" spans="1:18" ht="30" customHeight="1" x14ac:dyDescent="0.3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</row>
    <row r="378" spans="1:18" ht="30" customHeight="1" x14ac:dyDescent="0.3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</row>
    <row r="379" spans="1:18" ht="30" customHeight="1" x14ac:dyDescent="0.3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</row>
    <row r="380" spans="1:18" ht="30" customHeight="1" x14ac:dyDescent="0.3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</row>
    <row r="381" spans="1:18" ht="30" customHeight="1" x14ac:dyDescent="0.3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</row>
    <row r="382" spans="1:18" ht="30" customHeight="1" x14ac:dyDescent="0.3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</row>
    <row r="383" spans="1:18" ht="30" customHeight="1" x14ac:dyDescent="0.3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</row>
    <row r="384" spans="1:18" ht="30" customHeight="1" x14ac:dyDescent="0.3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</row>
    <row r="385" spans="1:18" ht="30" customHeight="1" x14ac:dyDescent="0.3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</row>
    <row r="386" spans="1:18" ht="30" customHeight="1" x14ac:dyDescent="0.3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</row>
    <row r="387" spans="1:18" ht="30" customHeight="1" x14ac:dyDescent="0.3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</row>
    <row r="388" spans="1:18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</row>
    <row r="389" spans="1:18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</row>
    <row r="390" spans="1:18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</row>
    <row r="391" spans="1:18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</row>
    <row r="392" spans="1:18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</row>
    <row r="393" spans="1:18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</row>
    <row r="394" spans="1:18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</row>
    <row r="395" spans="1:18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</row>
    <row r="396" spans="1:18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</row>
    <row r="397" spans="1:18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</row>
    <row r="398" spans="1:18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</row>
    <row r="399" spans="1:18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</row>
    <row r="400" spans="1:18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</row>
    <row r="401" spans="1:18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</row>
    <row r="402" spans="1:18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</row>
    <row r="403" spans="1:18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</row>
    <row r="404" spans="1:18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</row>
    <row r="405" spans="1:18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</row>
    <row r="406" spans="1:18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</row>
    <row r="407" spans="1:18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</row>
    <row r="408" spans="1:18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</row>
    <row r="409" spans="1:18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</row>
    <row r="410" spans="1:18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</row>
    <row r="411" spans="1:18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</row>
    <row r="412" spans="1:18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</row>
    <row r="413" spans="1:18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</row>
    <row r="414" spans="1:18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</row>
    <row r="415" spans="1:18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</row>
    <row r="416" spans="1:18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</row>
    <row r="417" spans="1:18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</row>
    <row r="418" spans="1:18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</row>
    <row r="419" spans="1:18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</row>
    <row r="420" spans="1:18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</row>
    <row r="421" spans="1:18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</row>
    <row r="422" spans="1:18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</row>
    <row r="423" spans="1:18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</row>
    <row r="424" spans="1:18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</row>
    <row r="425" spans="1:18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</row>
    <row r="426" spans="1:18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</row>
    <row r="427" spans="1:18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</row>
    <row r="428" spans="1:18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</row>
    <row r="429" spans="1:18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</row>
    <row r="430" spans="1:18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1:18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1:18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3" spans="1:18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</row>
    <row r="434" spans="1:18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</row>
    <row r="435" spans="1:18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</row>
    <row r="436" spans="1:18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</row>
    <row r="437" spans="1:18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</row>
    <row r="438" spans="1:18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</row>
    <row r="439" spans="1:18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1:18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1:18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2" spans="1:18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</row>
    <row r="443" spans="1:18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</row>
    <row r="444" spans="1:18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</row>
    <row r="445" spans="1:18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</row>
    <row r="446" spans="1:18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</row>
    <row r="447" spans="1:18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</row>
    <row r="448" spans="1:18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</row>
    <row r="449" spans="1:18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</row>
    <row r="450" spans="1:18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</row>
    <row r="451" spans="1:18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</row>
    <row r="452" spans="1:18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</row>
    <row r="453" spans="1:18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</row>
    <row r="454" spans="1:18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</row>
    <row r="455" spans="1:18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</row>
    <row r="456" spans="1:18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</row>
    <row r="457" spans="1:18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</row>
    <row r="458" spans="1:18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</row>
    <row r="459" spans="1:18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</row>
    <row r="460" spans="1:18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</row>
    <row r="461" spans="1:18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</row>
    <row r="462" spans="1:18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</row>
    <row r="463" spans="1:18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</row>
    <row r="464" spans="1:18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</row>
    <row r="465" spans="1:18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</row>
    <row r="466" spans="1:18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</row>
    <row r="467" spans="1:18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</row>
    <row r="468" spans="1:18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</row>
    <row r="469" spans="1:18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</row>
    <row r="470" spans="1:18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</row>
    <row r="471" spans="1:18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</row>
    <row r="472" spans="1:18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</row>
    <row r="473" spans="1:18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</row>
    <row r="474" spans="1:18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</row>
    <row r="475" spans="1:18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</row>
    <row r="476" spans="1:18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</row>
    <row r="477" spans="1:18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</row>
    <row r="478" spans="1:18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</row>
    <row r="479" spans="1:18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</row>
    <row r="480" spans="1:18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</row>
    <row r="481" spans="1:18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</row>
    <row r="482" spans="1:18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</row>
    <row r="483" spans="1:18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</row>
    <row r="484" spans="1:18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</row>
    <row r="485" spans="1:18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</row>
    <row r="486" spans="1:18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</row>
    <row r="487" spans="1:18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</row>
    <row r="488" spans="1:18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</row>
    <row r="489" spans="1:18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</row>
    <row r="490" spans="1:18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</row>
    <row r="491" spans="1:18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</row>
    <row r="492" spans="1:18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</row>
    <row r="493" spans="1:18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</row>
    <row r="494" spans="1:18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</row>
    <row r="495" spans="1:18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</row>
    <row r="496" spans="1:18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</row>
    <row r="497" spans="1:18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</row>
    <row r="498" spans="1:18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</row>
    <row r="499" spans="1:18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</row>
    <row r="500" spans="1:18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</row>
    <row r="501" spans="1:18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</row>
    <row r="502" spans="1:18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</row>
    <row r="503" spans="1:18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</row>
    <row r="504" spans="1:18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</row>
    <row r="505" spans="1:18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</row>
    <row r="506" spans="1:18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</row>
    <row r="507" spans="1:18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</row>
    <row r="508" spans="1:18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</row>
    <row r="509" spans="1:18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</row>
    <row r="510" spans="1:18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</row>
    <row r="511" spans="1:18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</row>
    <row r="512" spans="1:18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</row>
    <row r="513" spans="1:18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</row>
    <row r="514" spans="1:18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</row>
    <row r="515" spans="1:18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</row>
    <row r="516" spans="1:18" ht="30" customHeight="1" x14ac:dyDescent="0.3">
      <c r="A516" s="65"/>
      <c r="B516" s="66"/>
      <c r="C516" s="67"/>
      <c r="D516" s="67"/>
      <c r="E516" s="67"/>
    </row>
    <row r="517" spans="1:18" ht="30" customHeight="1" x14ac:dyDescent="0.3">
      <c r="A517" s="65"/>
      <c r="B517" s="66"/>
      <c r="C517" s="67"/>
      <c r="D517" s="67"/>
      <c r="E517" s="67"/>
    </row>
    <row r="518" spans="1:18" ht="30" customHeight="1" x14ac:dyDescent="0.3">
      <c r="A518" s="65"/>
      <c r="B518" s="66"/>
      <c r="C518" s="67"/>
      <c r="D518" s="67"/>
      <c r="E518" s="67"/>
    </row>
    <row r="519" spans="1:18" ht="30" customHeight="1" x14ac:dyDescent="0.3">
      <c r="A519" s="65"/>
      <c r="B519" s="66"/>
      <c r="C519" s="67"/>
      <c r="D519" s="67"/>
      <c r="E519" s="67"/>
    </row>
    <row r="520" spans="1:18" ht="30" customHeight="1" x14ac:dyDescent="0.3">
      <c r="A520" s="65"/>
      <c r="B520" s="66"/>
      <c r="C520" s="67"/>
      <c r="D520" s="67"/>
      <c r="E520" s="67"/>
    </row>
    <row r="521" spans="1:18" ht="30" customHeight="1" x14ac:dyDescent="0.3">
      <c r="A521" s="65"/>
      <c r="B521" s="66"/>
      <c r="C521" s="67"/>
      <c r="D521" s="67"/>
      <c r="E521" s="67"/>
    </row>
    <row r="522" spans="1:18" ht="30" customHeight="1" x14ac:dyDescent="0.3">
      <c r="A522" s="65"/>
      <c r="B522" s="66"/>
      <c r="C522" s="67"/>
      <c r="D522" s="67"/>
      <c r="E522" s="67"/>
    </row>
    <row r="523" spans="1:18" ht="30" customHeight="1" x14ac:dyDescent="0.3">
      <c r="A523" s="65"/>
      <c r="B523" s="66"/>
      <c r="C523" s="67"/>
      <c r="D523" s="67"/>
      <c r="E523" s="67"/>
    </row>
    <row r="524" spans="1:18" ht="30" customHeight="1" x14ac:dyDescent="0.3">
      <c r="A524" s="65"/>
      <c r="B524" s="66"/>
      <c r="C524" s="67"/>
      <c r="D524" s="67"/>
      <c r="E524" s="67"/>
    </row>
    <row r="525" spans="1:18" ht="30" customHeight="1" x14ac:dyDescent="0.3">
      <c r="A525" s="65"/>
      <c r="B525" s="66"/>
      <c r="C525" s="67"/>
      <c r="D525" s="67"/>
      <c r="E525" s="67"/>
    </row>
    <row r="526" spans="1:18" ht="30" customHeight="1" x14ac:dyDescent="0.3">
      <c r="A526" s="65"/>
      <c r="B526" s="66"/>
      <c r="C526" s="67"/>
      <c r="D526" s="67"/>
      <c r="E526" s="67"/>
    </row>
    <row r="527" spans="1:18" ht="30" customHeight="1" x14ac:dyDescent="0.3">
      <c r="A527" s="65"/>
      <c r="B527" s="66"/>
      <c r="C527" s="67"/>
      <c r="D527" s="67"/>
      <c r="E527" s="67"/>
    </row>
    <row r="528" spans="1:18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R1000"/>
  <sheetViews>
    <sheetView zoomScale="45" zoomScaleNormal="4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18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2" t="s">
        <v>905</v>
      </c>
      <c r="G1" s="292" t="s">
        <v>906</v>
      </c>
      <c r="H1" s="293" t="s">
        <v>907</v>
      </c>
      <c r="I1" s="292" t="s">
        <v>908</v>
      </c>
      <c r="J1" s="292" t="s">
        <v>909</v>
      </c>
      <c r="K1" s="293" t="s">
        <v>910</v>
      </c>
      <c r="L1" s="292" t="s">
        <v>911</v>
      </c>
      <c r="M1" s="292" t="s">
        <v>912</v>
      </c>
      <c r="N1" s="292" t="s">
        <v>913</v>
      </c>
      <c r="O1" s="292" t="s">
        <v>914</v>
      </c>
      <c r="P1" s="292" t="s">
        <v>915</v>
      </c>
      <c r="Q1" s="292" t="s">
        <v>916</v>
      </c>
      <c r="R1" s="293" t="s">
        <v>917</v>
      </c>
    </row>
    <row r="2" spans="1:18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</row>
    <row r="3" spans="1:18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</row>
    <row r="4" spans="1:18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</row>
    <row r="5" spans="1:18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</row>
    <row r="6" spans="1:18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</row>
    <row r="7" spans="1:18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</row>
    <row r="8" spans="1:18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</row>
    <row r="9" spans="1:18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</row>
    <row r="10" spans="1:18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</row>
    <row r="11" spans="1:18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</row>
    <row r="12" spans="1:18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</row>
    <row r="13" spans="1:18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</row>
    <row r="14" spans="1:18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</row>
    <row r="15" spans="1:18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</row>
    <row r="16" spans="1:18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</row>
    <row r="17" spans="1:18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</row>
    <row r="18" spans="1:18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</row>
    <row r="19" spans="1:18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</row>
    <row r="20" spans="1:18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</row>
    <row r="21" spans="1:18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</row>
    <row r="22" spans="1:18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</row>
    <row r="23" spans="1:18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</row>
    <row r="24" spans="1:18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</row>
    <row r="25" spans="1:18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</row>
    <row r="26" spans="1:18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</row>
    <row r="27" spans="1:18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</row>
    <row r="28" spans="1:18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</row>
    <row r="29" spans="1:18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</row>
    <row r="30" spans="1:18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</row>
    <row r="31" spans="1:18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</row>
    <row r="32" spans="1:18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</row>
    <row r="33" spans="1:18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</row>
    <row r="34" spans="1:18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</row>
    <row r="35" spans="1:18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</row>
    <row r="36" spans="1:18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</row>
    <row r="37" spans="1:18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</row>
    <row r="38" spans="1:18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</row>
    <row r="39" spans="1:18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</row>
    <row r="40" spans="1:18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</row>
    <row r="41" spans="1:18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</row>
    <row r="42" spans="1:18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</row>
    <row r="43" spans="1:18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</row>
    <row r="44" spans="1:18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</row>
    <row r="45" spans="1:18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</row>
    <row r="46" spans="1:18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</row>
    <row r="47" spans="1:18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</row>
    <row r="48" spans="1:18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</row>
    <row r="49" spans="1:18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</row>
    <row r="50" spans="1:18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</row>
    <row r="51" spans="1:18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</row>
    <row r="52" spans="1:18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</row>
    <row r="53" spans="1:18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</row>
    <row r="54" spans="1:18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</row>
    <row r="55" spans="1:18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18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</row>
    <row r="57" spans="1:18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</row>
    <row r="58" spans="1:18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</row>
    <row r="59" spans="1:18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</row>
    <row r="60" spans="1:18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</row>
    <row r="61" spans="1:18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</row>
    <row r="62" spans="1:18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</row>
    <row r="63" spans="1:18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</row>
    <row r="64" spans="1:18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</row>
    <row r="65" spans="1:18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</row>
    <row r="66" spans="1:18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</row>
    <row r="67" spans="1:18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</row>
    <row r="68" spans="1:18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</row>
    <row r="69" spans="1:18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</row>
    <row r="70" spans="1:18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</row>
    <row r="71" spans="1:18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</row>
    <row r="72" spans="1:18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</row>
    <row r="73" spans="1:18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</row>
    <row r="74" spans="1:18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</row>
    <row r="75" spans="1:18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</row>
    <row r="76" spans="1:18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</row>
    <row r="77" spans="1:18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</row>
    <row r="78" spans="1:18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</row>
    <row r="79" spans="1:18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</row>
    <row r="80" spans="1:18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</row>
    <row r="81" spans="1:18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</row>
    <row r="82" spans="1:18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</row>
    <row r="83" spans="1:18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</row>
    <row r="84" spans="1:18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</row>
    <row r="85" spans="1:18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</row>
    <row r="86" spans="1:18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</row>
    <row r="87" spans="1:18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</row>
    <row r="88" spans="1:18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</row>
    <row r="89" spans="1:18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</row>
    <row r="90" spans="1:18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</row>
    <row r="91" spans="1:18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</row>
    <row r="92" spans="1:18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</row>
    <row r="93" spans="1:18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</row>
    <row r="94" spans="1:18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</row>
    <row r="95" spans="1:18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</row>
    <row r="96" spans="1:18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</row>
    <row r="97" spans="1:18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</row>
    <row r="98" spans="1:18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</row>
    <row r="99" spans="1:18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</row>
    <row r="100" spans="1:18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</row>
    <row r="101" spans="1:18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</row>
    <row r="102" spans="1:18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</row>
    <row r="103" spans="1:18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</row>
    <row r="104" spans="1:18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</row>
    <row r="105" spans="1:18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</row>
    <row r="106" spans="1:18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</row>
    <row r="107" spans="1:18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</row>
    <row r="108" spans="1:18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</row>
    <row r="109" spans="1:18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</row>
    <row r="110" spans="1:18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</row>
    <row r="111" spans="1:18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</row>
    <row r="112" spans="1:18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</row>
    <row r="113" spans="1:18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</row>
    <row r="114" spans="1:18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</row>
    <row r="115" spans="1:18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</row>
    <row r="116" spans="1:18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</row>
    <row r="117" spans="1:18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</row>
    <row r="118" spans="1:18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</row>
    <row r="119" spans="1:18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</row>
    <row r="120" spans="1:18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</row>
    <row r="121" spans="1:18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</row>
    <row r="122" spans="1:18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</row>
    <row r="123" spans="1:18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</row>
    <row r="124" spans="1:18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</row>
    <row r="125" spans="1:18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1:18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1:18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8" spans="1:18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</row>
    <row r="129" spans="1:18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</row>
    <row r="130" spans="1:18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</row>
    <row r="131" spans="1:18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</row>
    <row r="132" spans="1:18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</row>
    <row r="133" spans="1:18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</row>
    <row r="134" spans="1:18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</row>
    <row r="135" spans="1:18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</row>
    <row r="136" spans="1:18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</row>
    <row r="137" spans="1:18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</row>
    <row r="138" spans="1:18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</row>
    <row r="139" spans="1:18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</row>
    <row r="140" spans="1:18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</row>
    <row r="141" spans="1:18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</row>
    <row r="142" spans="1:18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</row>
    <row r="143" spans="1:18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</row>
    <row r="144" spans="1:18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</row>
    <row r="145" spans="1:18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</row>
    <row r="146" spans="1:18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</row>
    <row r="147" spans="1:18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</row>
    <row r="148" spans="1:18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</row>
    <row r="149" spans="1:18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</row>
    <row r="150" spans="1:18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</row>
    <row r="151" spans="1:18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</row>
    <row r="152" spans="1:18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</row>
    <row r="153" spans="1:18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</row>
    <row r="154" spans="1:18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</row>
    <row r="155" spans="1:18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</row>
    <row r="156" spans="1:18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</row>
    <row r="157" spans="1:18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</row>
    <row r="158" spans="1:18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</row>
    <row r="159" spans="1:18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</row>
    <row r="160" spans="1:18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</row>
    <row r="161" spans="1:18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</row>
    <row r="162" spans="1:18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</row>
    <row r="163" spans="1:18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</row>
    <row r="164" spans="1:18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</row>
    <row r="165" spans="1:18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</row>
    <row r="166" spans="1:18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</row>
    <row r="167" spans="1:18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</row>
    <row r="168" spans="1:18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</row>
    <row r="169" spans="1:18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</row>
    <row r="170" spans="1:18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</row>
    <row r="171" spans="1:18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</row>
    <row r="172" spans="1:18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</row>
    <row r="173" spans="1:18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</row>
    <row r="174" spans="1:18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</row>
    <row r="175" spans="1:18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</row>
    <row r="176" spans="1:18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</row>
    <row r="177" spans="1:18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</row>
    <row r="178" spans="1:18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</row>
    <row r="179" spans="1:18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</row>
    <row r="180" spans="1:18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</row>
    <row r="181" spans="1:18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</row>
    <row r="182" spans="1:18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</row>
    <row r="183" spans="1:18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</row>
    <row r="184" spans="1:18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</row>
    <row r="185" spans="1:18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</row>
    <row r="186" spans="1:18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</row>
    <row r="187" spans="1:18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</row>
    <row r="188" spans="1:18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</row>
    <row r="189" spans="1:18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</row>
    <row r="190" spans="1:18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</row>
    <row r="191" spans="1:18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</row>
    <row r="192" spans="1:18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</row>
    <row r="193" spans="1:18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</row>
    <row r="194" spans="1:18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</row>
    <row r="195" spans="1:18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</row>
    <row r="196" spans="1:18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</row>
    <row r="197" spans="1:18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</row>
    <row r="198" spans="1:18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</row>
    <row r="199" spans="1:18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</row>
    <row r="200" spans="1:18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</row>
    <row r="201" spans="1:18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</row>
    <row r="202" spans="1:18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</row>
    <row r="203" spans="1:18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</row>
    <row r="204" spans="1:18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</row>
    <row r="205" spans="1:18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</row>
    <row r="206" spans="1:18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</row>
    <row r="207" spans="1:18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</row>
    <row r="208" spans="1:18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</row>
    <row r="209" spans="1:18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</row>
    <row r="210" spans="1:18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</row>
    <row r="211" spans="1:18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</row>
    <row r="212" spans="1:18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</row>
    <row r="213" spans="1:18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</row>
    <row r="214" spans="1:18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</row>
    <row r="215" spans="1:18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</row>
    <row r="216" spans="1:18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</row>
    <row r="217" spans="1:18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</row>
    <row r="218" spans="1:18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</row>
    <row r="219" spans="1:18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</row>
    <row r="220" spans="1:18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</row>
    <row r="221" spans="1:18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</row>
    <row r="222" spans="1:18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</row>
    <row r="223" spans="1:18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</row>
    <row r="224" spans="1:18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</row>
    <row r="225" spans="1:18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</row>
    <row r="226" spans="1:18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</row>
    <row r="227" spans="1:18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</row>
    <row r="228" spans="1:18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</row>
    <row r="229" spans="1:18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</row>
    <row r="230" spans="1:18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</row>
    <row r="231" spans="1:18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</row>
    <row r="232" spans="1:18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</row>
    <row r="233" spans="1:18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1:18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1:18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1:18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1:18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1:18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1:18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1:18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1:18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1:18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1:18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4" spans="1:18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</row>
    <row r="245" spans="1:18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</row>
    <row r="246" spans="1:18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</row>
    <row r="247" spans="1:18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</row>
    <row r="248" spans="1:18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</row>
    <row r="249" spans="1:18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</row>
    <row r="250" spans="1:18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</row>
    <row r="251" spans="1:18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</row>
    <row r="252" spans="1:18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</row>
    <row r="253" spans="1:18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</row>
    <row r="254" spans="1:18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</row>
    <row r="255" spans="1:18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</row>
    <row r="256" spans="1:18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</row>
    <row r="257" spans="1:18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</row>
    <row r="258" spans="1:18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</row>
    <row r="259" spans="1:18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</row>
    <row r="260" spans="1:18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</row>
    <row r="261" spans="1:18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</row>
    <row r="262" spans="1:18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</row>
    <row r="263" spans="1:18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</row>
    <row r="264" spans="1:18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</row>
    <row r="265" spans="1:18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</row>
    <row r="266" spans="1:18" ht="30" customHeight="1" x14ac:dyDescent="0.3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</row>
    <row r="267" spans="1:18" ht="30" customHeight="1" x14ac:dyDescent="0.3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</row>
    <row r="268" spans="1:18" ht="30" customHeight="1" x14ac:dyDescent="0.3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</row>
    <row r="269" spans="1:18" ht="30" customHeight="1" x14ac:dyDescent="0.3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</row>
    <row r="270" spans="1:18" ht="30" customHeight="1" x14ac:dyDescent="0.3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</row>
    <row r="271" spans="1:18" ht="30" customHeight="1" x14ac:dyDescent="0.3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</row>
    <row r="272" spans="1:18" ht="30" customHeight="1" x14ac:dyDescent="0.3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1:18" ht="30" customHeight="1" x14ac:dyDescent="0.3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1:18" ht="30" customHeight="1" x14ac:dyDescent="0.3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1:18" ht="30" customHeight="1" x14ac:dyDescent="0.3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6" spans="1:18" ht="30" customHeight="1" x14ac:dyDescent="0.3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</row>
    <row r="277" spans="1:18" ht="30" customHeight="1" x14ac:dyDescent="0.3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</row>
    <row r="278" spans="1:18" ht="30" customHeight="1" x14ac:dyDescent="0.3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</row>
    <row r="279" spans="1:18" ht="30" customHeight="1" x14ac:dyDescent="0.3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</row>
    <row r="280" spans="1:18" ht="30" customHeight="1" x14ac:dyDescent="0.3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</row>
    <row r="281" spans="1:18" ht="30" customHeight="1" x14ac:dyDescent="0.3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</row>
    <row r="282" spans="1:18" ht="30" customHeight="1" x14ac:dyDescent="0.3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</row>
    <row r="283" spans="1:18" ht="30" customHeight="1" x14ac:dyDescent="0.3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</row>
    <row r="284" spans="1:18" ht="30" customHeight="1" x14ac:dyDescent="0.3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</row>
    <row r="285" spans="1:18" ht="30" customHeight="1" x14ac:dyDescent="0.3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</row>
    <row r="286" spans="1:18" ht="30" customHeight="1" x14ac:dyDescent="0.3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</row>
    <row r="287" spans="1:18" ht="30" customHeight="1" x14ac:dyDescent="0.3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</row>
    <row r="288" spans="1:18" ht="30" customHeight="1" x14ac:dyDescent="0.3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</row>
    <row r="289" spans="1:18" ht="30" customHeight="1" x14ac:dyDescent="0.3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</row>
    <row r="290" spans="1:18" ht="30" customHeight="1" x14ac:dyDescent="0.3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</row>
    <row r="291" spans="1:18" ht="30" customHeight="1" x14ac:dyDescent="0.3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</row>
    <row r="292" spans="1:18" ht="30" customHeight="1" x14ac:dyDescent="0.3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</row>
    <row r="293" spans="1:18" ht="30" customHeight="1" x14ac:dyDescent="0.3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</row>
    <row r="294" spans="1:18" ht="30" customHeight="1" x14ac:dyDescent="0.3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</row>
    <row r="295" spans="1:18" ht="30" customHeight="1" x14ac:dyDescent="0.3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</row>
    <row r="296" spans="1:18" ht="30" customHeight="1" x14ac:dyDescent="0.3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</row>
    <row r="297" spans="1:18" ht="30" customHeight="1" x14ac:dyDescent="0.3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</row>
    <row r="298" spans="1:18" ht="30" customHeight="1" x14ac:dyDescent="0.3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</row>
    <row r="299" spans="1:18" ht="30" customHeight="1" x14ac:dyDescent="0.3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</row>
    <row r="300" spans="1:18" ht="30" customHeight="1" x14ac:dyDescent="0.3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</row>
    <row r="301" spans="1:18" ht="30" customHeight="1" x14ac:dyDescent="0.3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</row>
    <row r="302" spans="1:18" ht="30" customHeight="1" x14ac:dyDescent="0.3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</row>
    <row r="303" spans="1:18" ht="30" customHeight="1" x14ac:dyDescent="0.3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</row>
    <row r="304" spans="1:18" ht="30" customHeight="1" x14ac:dyDescent="0.3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</row>
    <row r="305" spans="1:18" ht="30" customHeight="1" x14ac:dyDescent="0.3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</row>
    <row r="306" spans="1:18" ht="30" customHeight="1" x14ac:dyDescent="0.3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</row>
    <row r="307" spans="1:18" ht="30" customHeight="1" x14ac:dyDescent="0.3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</row>
    <row r="308" spans="1:18" ht="30" customHeight="1" x14ac:dyDescent="0.3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</row>
    <row r="309" spans="1:18" ht="30" customHeight="1" x14ac:dyDescent="0.3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</row>
    <row r="310" spans="1:18" ht="30" customHeight="1" x14ac:dyDescent="0.3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</row>
    <row r="311" spans="1:18" ht="30" customHeight="1" x14ac:dyDescent="0.3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</row>
    <row r="312" spans="1:18" ht="30" customHeight="1" x14ac:dyDescent="0.3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</row>
    <row r="313" spans="1:18" ht="30" customHeight="1" x14ac:dyDescent="0.3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</row>
    <row r="314" spans="1:18" ht="30" customHeight="1" x14ac:dyDescent="0.3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</row>
    <row r="315" spans="1:18" ht="30" customHeight="1" x14ac:dyDescent="0.3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</row>
    <row r="316" spans="1:18" ht="30" customHeight="1" x14ac:dyDescent="0.3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</row>
    <row r="317" spans="1:18" ht="30" customHeight="1" x14ac:dyDescent="0.3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</row>
    <row r="318" spans="1:18" ht="30" customHeight="1" x14ac:dyDescent="0.3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</row>
    <row r="319" spans="1:18" ht="30" customHeight="1" x14ac:dyDescent="0.3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</row>
    <row r="320" spans="1:18" ht="30" customHeight="1" x14ac:dyDescent="0.3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</row>
    <row r="321" spans="1:18" ht="30" customHeight="1" x14ac:dyDescent="0.3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</row>
    <row r="322" spans="1:18" ht="30" customHeight="1" x14ac:dyDescent="0.3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</row>
    <row r="323" spans="1:18" ht="30" customHeight="1" x14ac:dyDescent="0.3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</row>
    <row r="324" spans="1:18" ht="30" customHeight="1" x14ac:dyDescent="0.3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</row>
    <row r="325" spans="1:18" ht="30" customHeight="1" x14ac:dyDescent="0.3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</row>
    <row r="326" spans="1:18" ht="30" customHeight="1" x14ac:dyDescent="0.3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</row>
    <row r="327" spans="1:18" ht="30" customHeight="1" x14ac:dyDescent="0.3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</row>
    <row r="328" spans="1:18" ht="30" customHeight="1" x14ac:dyDescent="0.3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</row>
    <row r="329" spans="1:18" ht="30" customHeight="1" x14ac:dyDescent="0.3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</row>
    <row r="330" spans="1:18" ht="30" customHeight="1" x14ac:dyDescent="0.3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</row>
    <row r="331" spans="1:18" ht="30" customHeight="1" x14ac:dyDescent="0.3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</row>
    <row r="332" spans="1:18" ht="30" customHeight="1" x14ac:dyDescent="0.3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</row>
    <row r="333" spans="1:18" ht="30" customHeight="1" x14ac:dyDescent="0.3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</row>
    <row r="334" spans="1:18" ht="30" customHeight="1" x14ac:dyDescent="0.3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</row>
    <row r="335" spans="1:18" ht="30" customHeight="1" x14ac:dyDescent="0.3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</row>
    <row r="336" spans="1:18" ht="30" customHeight="1" x14ac:dyDescent="0.3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</row>
    <row r="337" spans="1:18" ht="30" customHeight="1" x14ac:dyDescent="0.3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</row>
    <row r="338" spans="1:18" ht="30" customHeight="1" x14ac:dyDescent="0.3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</row>
    <row r="339" spans="1:18" ht="30" customHeight="1" x14ac:dyDescent="0.3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</row>
    <row r="340" spans="1:18" ht="30" customHeight="1" x14ac:dyDescent="0.3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</row>
    <row r="341" spans="1:18" ht="30" customHeight="1" x14ac:dyDescent="0.3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</row>
    <row r="342" spans="1:18" ht="30" customHeight="1" x14ac:dyDescent="0.3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</row>
    <row r="343" spans="1:18" ht="30" customHeight="1" x14ac:dyDescent="0.3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</row>
    <row r="344" spans="1:18" ht="30" customHeight="1" x14ac:dyDescent="0.3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</row>
    <row r="345" spans="1:18" ht="30" customHeight="1" x14ac:dyDescent="0.3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</row>
    <row r="346" spans="1:18" ht="30" customHeight="1" x14ac:dyDescent="0.3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</row>
    <row r="347" spans="1:18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</row>
    <row r="348" spans="1:18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</row>
    <row r="349" spans="1:18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</row>
    <row r="350" spans="1:18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</row>
    <row r="351" spans="1:18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</row>
    <row r="352" spans="1:18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</row>
    <row r="353" spans="1:18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</row>
    <row r="354" spans="1:18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</row>
    <row r="355" spans="1:18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</row>
    <row r="356" spans="1:18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</row>
    <row r="357" spans="1:18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</row>
    <row r="358" spans="1:18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</row>
    <row r="359" spans="1:18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</row>
    <row r="360" spans="1:18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</row>
    <row r="361" spans="1:18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</row>
    <row r="362" spans="1:18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</row>
    <row r="363" spans="1:18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</row>
    <row r="364" spans="1:18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</row>
    <row r="365" spans="1:18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</row>
    <row r="366" spans="1:18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</row>
    <row r="367" spans="1:18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</row>
    <row r="368" spans="1:18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</row>
    <row r="369" spans="1:18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</row>
    <row r="370" spans="1:18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</row>
    <row r="371" spans="1:18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</row>
    <row r="372" spans="1:18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</row>
    <row r="373" spans="1:18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</row>
    <row r="374" spans="1:18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</row>
    <row r="375" spans="1:18" ht="30" customHeight="1" x14ac:dyDescent="0.3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</row>
    <row r="376" spans="1:18" ht="30" customHeight="1" x14ac:dyDescent="0.3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</row>
    <row r="377" spans="1:18" ht="30" customHeight="1" x14ac:dyDescent="0.3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</row>
    <row r="378" spans="1:18" ht="30" customHeight="1" x14ac:dyDescent="0.3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</row>
    <row r="379" spans="1:18" ht="30" customHeight="1" x14ac:dyDescent="0.3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</row>
    <row r="380" spans="1:18" ht="30" customHeight="1" x14ac:dyDescent="0.3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</row>
    <row r="381" spans="1:18" ht="30" customHeight="1" x14ac:dyDescent="0.3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</row>
    <row r="382" spans="1:18" ht="30" customHeight="1" x14ac:dyDescent="0.3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</row>
    <row r="383" spans="1:18" ht="30" customHeight="1" x14ac:dyDescent="0.3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</row>
    <row r="384" spans="1:18" ht="30" customHeight="1" x14ac:dyDescent="0.3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</row>
    <row r="385" spans="1:18" ht="30" customHeight="1" x14ac:dyDescent="0.3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</row>
    <row r="386" spans="1:18" ht="30" customHeight="1" x14ac:dyDescent="0.3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</row>
    <row r="387" spans="1:18" ht="30" customHeight="1" x14ac:dyDescent="0.3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</row>
    <row r="388" spans="1:18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</row>
    <row r="389" spans="1:18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</row>
    <row r="390" spans="1:18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</row>
    <row r="391" spans="1:18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</row>
    <row r="392" spans="1:18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</row>
    <row r="393" spans="1:18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</row>
    <row r="394" spans="1:18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</row>
    <row r="395" spans="1:18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</row>
    <row r="396" spans="1:18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</row>
    <row r="397" spans="1:18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</row>
    <row r="398" spans="1:18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</row>
    <row r="399" spans="1:18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</row>
    <row r="400" spans="1:18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</row>
    <row r="401" spans="1:18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</row>
    <row r="402" spans="1:18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</row>
    <row r="403" spans="1:18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</row>
    <row r="404" spans="1:18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</row>
    <row r="405" spans="1:18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</row>
    <row r="406" spans="1:18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</row>
    <row r="407" spans="1:18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</row>
    <row r="408" spans="1:18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</row>
    <row r="409" spans="1:18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</row>
    <row r="410" spans="1:18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</row>
    <row r="411" spans="1:18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</row>
    <row r="412" spans="1:18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</row>
    <row r="413" spans="1:18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</row>
    <row r="414" spans="1:18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</row>
    <row r="415" spans="1:18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</row>
    <row r="416" spans="1:18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</row>
    <row r="417" spans="1:18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</row>
    <row r="418" spans="1:18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</row>
    <row r="419" spans="1:18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</row>
    <row r="420" spans="1:18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</row>
    <row r="421" spans="1:18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</row>
    <row r="422" spans="1:18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</row>
    <row r="423" spans="1:18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</row>
    <row r="424" spans="1:18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</row>
    <row r="425" spans="1:18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</row>
    <row r="426" spans="1:18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</row>
    <row r="427" spans="1:18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</row>
    <row r="428" spans="1:18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</row>
    <row r="429" spans="1:18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</row>
    <row r="430" spans="1:18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1:18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1:18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3" spans="1:18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</row>
    <row r="434" spans="1:18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</row>
    <row r="435" spans="1:18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</row>
    <row r="436" spans="1:18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</row>
    <row r="437" spans="1:18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</row>
    <row r="438" spans="1:18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</row>
    <row r="439" spans="1:18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1:18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1:18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2" spans="1:18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</row>
    <row r="443" spans="1:18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</row>
    <row r="444" spans="1:18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</row>
    <row r="445" spans="1:18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</row>
    <row r="446" spans="1:18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</row>
    <row r="447" spans="1:18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</row>
    <row r="448" spans="1:18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</row>
    <row r="449" spans="1:18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</row>
    <row r="450" spans="1:18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</row>
    <row r="451" spans="1:18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</row>
    <row r="452" spans="1:18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</row>
    <row r="453" spans="1:18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</row>
    <row r="454" spans="1:18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</row>
    <row r="455" spans="1:18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</row>
    <row r="456" spans="1:18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</row>
    <row r="457" spans="1:18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</row>
    <row r="458" spans="1:18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</row>
    <row r="459" spans="1:18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</row>
    <row r="460" spans="1:18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</row>
    <row r="461" spans="1:18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</row>
    <row r="462" spans="1:18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</row>
    <row r="463" spans="1:18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</row>
    <row r="464" spans="1:18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</row>
    <row r="465" spans="1:18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</row>
    <row r="466" spans="1:18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</row>
    <row r="467" spans="1:18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</row>
    <row r="468" spans="1:18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</row>
    <row r="469" spans="1:18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</row>
    <row r="470" spans="1:18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</row>
    <row r="471" spans="1:18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</row>
    <row r="472" spans="1:18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</row>
    <row r="473" spans="1:18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</row>
    <row r="474" spans="1:18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</row>
    <row r="475" spans="1:18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</row>
    <row r="476" spans="1:18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</row>
    <row r="477" spans="1:18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</row>
    <row r="478" spans="1:18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</row>
    <row r="479" spans="1:18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</row>
    <row r="480" spans="1:18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</row>
    <row r="481" spans="1:18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</row>
    <row r="482" spans="1:18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</row>
    <row r="483" spans="1:18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</row>
    <row r="484" spans="1:18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</row>
    <row r="485" spans="1:18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</row>
    <row r="486" spans="1:18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</row>
    <row r="487" spans="1:18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</row>
    <row r="488" spans="1:18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</row>
    <row r="489" spans="1:18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</row>
    <row r="490" spans="1:18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</row>
    <row r="491" spans="1:18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</row>
    <row r="492" spans="1:18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</row>
    <row r="493" spans="1:18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</row>
    <row r="494" spans="1:18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</row>
    <row r="495" spans="1:18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</row>
    <row r="496" spans="1:18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</row>
    <row r="497" spans="1:18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</row>
    <row r="498" spans="1:18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</row>
    <row r="499" spans="1:18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</row>
    <row r="500" spans="1:18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</row>
    <row r="501" spans="1:18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</row>
    <row r="502" spans="1:18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</row>
    <row r="503" spans="1:18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</row>
    <row r="504" spans="1:18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</row>
    <row r="505" spans="1:18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</row>
    <row r="506" spans="1:18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</row>
    <row r="507" spans="1:18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</row>
    <row r="508" spans="1:18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</row>
    <row r="509" spans="1:18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</row>
    <row r="510" spans="1:18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</row>
    <row r="511" spans="1:18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</row>
    <row r="512" spans="1:18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</row>
    <row r="513" spans="1:18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</row>
    <row r="514" spans="1:18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</row>
    <row r="515" spans="1:18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</row>
    <row r="516" spans="1:18" ht="30" customHeight="1" x14ac:dyDescent="0.3">
      <c r="A516" s="65"/>
      <c r="B516" s="66"/>
      <c r="C516" s="67"/>
      <c r="D516" s="67"/>
      <c r="E516" s="67"/>
    </row>
    <row r="517" spans="1:18" ht="30" customHeight="1" x14ac:dyDescent="0.3">
      <c r="A517" s="65"/>
      <c r="B517" s="66"/>
      <c r="C517" s="67"/>
      <c r="D517" s="67"/>
      <c r="E517" s="67"/>
    </row>
    <row r="518" spans="1:18" ht="30" customHeight="1" x14ac:dyDescent="0.3">
      <c r="A518" s="65"/>
      <c r="B518" s="66"/>
      <c r="C518" s="67"/>
      <c r="D518" s="67"/>
      <c r="E518" s="67"/>
    </row>
    <row r="519" spans="1:18" ht="30" customHeight="1" x14ac:dyDescent="0.3">
      <c r="A519" s="65"/>
      <c r="B519" s="66"/>
      <c r="C519" s="67"/>
      <c r="D519" s="67"/>
      <c r="E519" s="67"/>
    </row>
    <row r="520" spans="1:18" ht="30" customHeight="1" x14ac:dyDescent="0.3">
      <c r="A520" s="65"/>
      <c r="B520" s="66"/>
      <c r="C520" s="67"/>
      <c r="D520" s="67"/>
      <c r="E520" s="67"/>
    </row>
    <row r="521" spans="1:18" ht="30" customHeight="1" x14ac:dyDescent="0.3">
      <c r="A521" s="65"/>
      <c r="B521" s="66"/>
      <c r="C521" s="67"/>
      <c r="D521" s="67"/>
      <c r="E521" s="67"/>
    </row>
    <row r="522" spans="1:18" ht="30" customHeight="1" x14ac:dyDescent="0.3">
      <c r="A522" s="65"/>
      <c r="B522" s="66"/>
      <c r="C522" s="67"/>
      <c r="D522" s="67"/>
      <c r="E522" s="67"/>
    </row>
    <row r="523" spans="1:18" ht="30" customHeight="1" x14ac:dyDescent="0.3">
      <c r="A523" s="65"/>
      <c r="B523" s="66"/>
      <c r="C523" s="67"/>
      <c r="D523" s="67"/>
      <c r="E523" s="67"/>
    </row>
    <row r="524" spans="1:18" ht="30" customHeight="1" x14ac:dyDescent="0.3">
      <c r="A524" s="65"/>
      <c r="B524" s="66"/>
      <c r="C524" s="67"/>
      <c r="D524" s="67"/>
      <c r="E524" s="67"/>
    </row>
    <row r="525" spans="1:18" ht="30" customHeight="1" x14ac:dyDescent="0.3">
      <c r="A525" s="65"/>
      <c r="B525" s="66"/>
      <c r="C525" s="67"/>
      <c r="D525" s="67"/>
      <c r="E525" s="67"/>
    </row>
    <row r="526" spans="1:18" ht="30" customHeight="1" x14ac:dyDescent="0.3">
      <c r="A526" s="65"/>
      <c r="B526" s="66"/>
      <c r="C526" s="67"/>
      <c r="D526" s="67"/>
      <c r="E526" s="67"/>
    </row>
    <row r="527" spans="1:18" ht="30" customHeight="1" x14ac:dyDescent="0.3">
      <c r="A527" s="65"/>
      <c r="B527" s="66"/>
      <c r="C527" s="67"/>
      <c r="D527" s="67"/>
      <c r="E527" s="67"/>
    </row>
    <row r="528" spans="1:18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M1000"/>
  <sheetViews>
    <sheetView zoomScale="51" zoomScaleNormal="51" workbookViewId="0">
      <pane xSplit="4" ySplit="1" topLeftCell="E1048509" activePane="bottomRight" state="frozen"/>
      <selection pane="topRight" activeCell="E1" sqref="E1"/>
      <selection pane="bottomLeft" activeCell="A2" sqref="A2"/>
      <selection pane="bottomRight" activeCell="F1" sqref="F1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13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3" t="s">
        <v>918</v>
      </c>
      <c r="G1" s="293" t="s">
        <v>919</v>
      </c>
      <c r="H1" s="293" t="s">
        <v>920</v>
      </c>
      <c r="I1" s="293" t="s">
        <v>921</v>
      </c>
      <c r="J1" s="293" t="s">
        <v>922</v>
      </c>
      <c r="K1" s="293" t="s">
        <v>923</v>
      </c>
      <c r="L1" s="293" t="s">
        <v>924</v>
      </c>
      <c r="M1" s="293" t="s">
        <v>925</v>
      </c>
    </row>
    <row r="2" spans="1:13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  <c r="M2" s="53"/>
    </row>
    <row r="3" spans="1:13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  <c r="M3" s="53"/>
    </row>
    <row r="4" spans="1:13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  <c r="M4" s="53"/>
    </row>
    <row r="5" spans="1:13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  <c r="M5" s="53"/>
    </row>
    <row r="6" spans="1:13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  <c r="M6" s="53"/>
    </row>
    <row r="7" spans="1:13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  <c r="M7" s="53"/>
    </row>
    <row r="8" spans="1:13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  <c r="M8" s="53"/>
    </row>
    <row r="9" spans="1:13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  <c r="M9" s="53"/>
    </row>
    <row r="10" spans="1:13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  <c r="M10" s="53"/>
    </row>
    <row r="11" spans="1:13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  <c r="M11" s="53"/>
    </row>
    <row r="12" spans="1:13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  <c r="M12" s="53"/>
    </row>
    <row r="13" spans="1:13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  <c r="M13" s="53"/>
    </row>
    <row r="14" spans="1:13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  <c r="M14" s="53"/>
    </row>
    <row r="15" spans="1:13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  <c r="M15" s="53"/>
    </row>
    <row r="16" spans="1:13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  <c r="M16" s="53"/>
    </row>
    <row r="17" spans="1:13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  <c r="M17" s="53"/>
    </row>
    <row r="18" spans="1:13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  <c r="M18" s="53"/>
    </row>
    <row r="19" spans="1:13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  <c r="M19" s="53"/>
    </row>
    <row r="20" spans="1:13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  <c r="M20" s="53"/>
    </row>
    <row r="21" spans="1:13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  <c r="M21" s="53"/>
    </row>
    <row r="22" spans="1:13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  <c r="M22" s="53"/>
    </row>
    <row r="23" spans="1:13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  <c r="M23" s="53"/>
    </row>
    <row r="24" spans="1:13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  <c r="M24" s="53"/>
    </row>
    <row r="25" spans="1:13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53"/>
      <c r="G25" s="53"/>
      <c r="H25" s="53"/>
      <c r="I25" s="53"/>
      <c r="J25" s="53"/>
      <c r="K25" s="53"/>
      <c r="L25" s="53"/>
      <c r="M25" s="53"/>
    </row>
    <row r="26" spans="1:13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53"/>
      <c r="G26" s="53"/>
      <c r="H26" s="53"/>
      <c r="I26" s="53"/>
      <c r="J26" s="53"/>
      <c r="K26" s="53"/>
      <c r="L26" s="53"/>
      <c r="M26" s="53"/>
    </row>
    <row r="27" spans="1:13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53"/>
      <c r="G27" s="53"/>
      <c r="H27" s="53"/>
      <c r="I27" s="53"/>
      <c r="J27" s="53"/>
      <c r="K27" s="53"/>
      <c r="L27" s="53"/>
      <c r="M27" s="53"/>
    </row>
    <row r="28" spans="1:13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53"/>
      <c r="G28" s="53"/>
      <c r="H28" s="53"/>
      <c r="I28" s="53"/>
      <c r="J28" s="53"/>
      <c r="K28" s="53"/>
      <c r="L28" s="53"/>
      <c r="M28" s="53"/>
    </row>
    <row r="29" spans="1:13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53"/>
      <c r="G29" s="53"/>
      <c r="H29" s="53"/>
      <c r="I29" s="53"/>
      <c r="J29" s="53"/>
      <c r="K29" s="53"/>
      <c r="L29" s="53"/>
      <c r="M29" s="53"/>
    </row>
    <row r="30" spans="1:13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53"/>
      <c r="G30" s="53"/>
      <c r="H30" s="53"/>
      <c r="I30" s="53"/>
      <c r="J30" s="53"/>
      <c r="K30" s="53"/>
      <c r="L30" s="53"/>
      <c r="M30" s="53"/>
    </row>
    <row r="31" spans="1:13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53"/>
      <c r="G31" s="53"/>
      <c r="H31" s="53"/>
      <c r="I31" s="53"/>
      <c r="J31" s="53"/>
      <c r="K31" s="53"/>
      <c r="L31" s="53"/>
      <c r="M31" s="53"/>
    </row>
    <row r="32" spans="1:13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53"/>
      <c r="G32" s="53"/>
      <c r="H32" s="53"/>
      <c r="I32" s="53"/>
      <c r="J32" s="53"/>
      <c r="K32" s="53"/>
      <c r="L32" s="53"/>
      <c r="M32" s="53"/>
    </row>
    <row r="33" spans="1:13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53"/>
      <c r="G33" s="53"/>
      <c r="H33" s="53"/>
      <c r="I33" s="53"/>
      <c r="J33" s="53"/>
      <c r="K33" s="53"/>
      <c r="L33" s="53"/>
      <c r="M33" s="53"/>
    </row>
    <row r="34" spans="1:13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53"/>
      <c r="G34" s="53"/>
      <c r="H34" s="53"/>
      <c r="I34" s="53"/>
      <c r="J34" s="53"/>
      <c r="K34" s="53"/>
      <c r="L34" s="53"/>
      <c r="M34" s="53"/>
    </row>
    <row r="35" spans="1:13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53"/>
      <c r="G35" s="53"/>
      <c r="H35" s="53"/>
      <c r="I35" s="53"/>
      <c r="J35" s="53"/>
      <c r="K35" s="53"/>
      <c r="L35" s="53"/>
      <c r="M35" s="53"/>
    </row>
    <row r="36" spans="1:13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53"/>
      <c r="G36" s="53"/>
      <c r="H36" s="53"/>
      <c r="I36" s="53"/>
      <c r="J36" s="53"/>
      <c r="K36" s="53"/>
      <c r="L36" s="53"/>
      <c r="M36" s="53"/>
    </row>
    <row r="37" spans="1:13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53"/>
      <c r="G37" s="53"/>
      <c r="H37" s="53"/>
      <c r="I37" s="53"/>
      <c r="J37" s="53"/>
      <c r="K37" s="53"/>
      <c r="L37" s="53"/>
      <c r="M37" s="53"/>
    </row>
    <row r="38" spans="1:13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53"/>
      <c r="G38" s="53"/>
      <c r="H38" s="53"/>
      <c r="I38" s="53"/>
      <c r="J38" s="53"/>
      <c r="K38" s="53"/>
      <c r="L38" s="53"/>
      <c r="M38" s="53"/>
    </row>
    <row r="39" spans="1:13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53"/>
      <c r="G39" s="53"/>
      <c r="H39" s="53"/>
      <c r="I39" s="53"/>
      <c r="J39" s="53"/>
      <c r="K39" s="53"/>
      <c r="L39" s="53"/>
      <c r="M39" s="53"/>
    </row>
    <row r="40" spans="1:13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53"/>
      <c r="G40" s="53"/>
      <c r="H40" s="53"/>
      <c r="I40" s="53"/>
      <c r="J40" s="53"/>
      <c r="K40" s="53"/>
      <c r="L40" s="53"/>
      <c r="M40" s="53"/>
    </row>
    <row r="41" spans="1:13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53"/>
      <c r="G41" s="53"/>
      <c r="H41" s="53"/>
      <c r="I41" s="53"/>
      <c r="J41" s="53"/>
      <c r="K41" s="53"/>
      <c r="L41" s="53"/>
      <c r="M41" s="53"/>
    </row>
    <row r="42" spans="1:13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53"/>
      <c r="G42" s="53"/>
      <c r="H42" s="53"/>
      <c r="I42" s="53"/>
      <c r="J42" s="53"/>
      <c r="K42" s="53"/>
      <c r="L42" s="53"/>
      <c r="M42" s="53"/>
    </row>
    <row r="43" spans="1:13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53"/>
      <c r="G43" s="53"/>
      <c r="H43" s="53"/>
      <c r="I43" s="53"/>
      <c r="J43" s="53"/>
      <c r="K43" s="53"/>
      <c r="L43" s="53"/>
      <c r="M43" s="53"/>
    </row>
    <row r="44" spans="1:13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53"/>
      <c r="G44" s="53"/>
      <c r="H44" s="53"/>
      <c r="I44" s="53"/>
      <c r="J44" s="53"/>
      <c r="K44" s="53"/>
      <c r="L44" s="53"/>
      <c r="M44" s="53"/>
    </row>
    <row r="45" spans="1:13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53"/>
      <c r="G45" s="53"/>
      <c r="H45" s="53"/>
      <c r="I45" s="53"/>
      <c r="J45" s="53"/>
      <c r="K45" s="53"/>
      <c r="L45" s="53"/>
      <c r="M45" s="53"/>
    </row>
    <row r="46" spans="1:13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53"/>
      <c r="G46" s="53"/>
      <c r="H46" s="53"/>
      <c r="I46" s="53"/>
      <c r="J46" s="53"/>
      <c r="K46" s="53"/>
      <c r="L46" s="53"/>
      <c r="M46" s="53"/>
    </row>
    <row r="47" spans="1:13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53"/>
      <c r="G47" s="53"/>
      <c r="H47" s="53"/>
      <c r="I47" s="53"/>
      <c r="J47" s="53"/>
      <c r="K47" s="53"/>
      <c r="L47" s="53"/>
      <c r="M47" s="53"/>
    </row>
    <row r="48" spans="1:13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53"/>
      <c r="G48" s="53"/>
      <c r="H48" s="53"/>
      <c r="I48" s="53"/>
      <c r="J48" s="53"/>
      <c r="K48" s="53"/>
      <c r="L48" s="53"/>
      <c r="M48" s="53"/>
    </row>
    <row r="49" spans="1:13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53"/>
      <c r="G49" s="53"/>
      <c r="H49" s="53"/>
      <c r="I49" s="53"/>
      <c r="J49" s="53"/>
      <c r="K49" s="53"/>
      <c r="L49" s="53"/>
      <c r="M49" s="53"/>
    </row>
    <row r="50" spans="1:13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53"/>
      <c r="G50" s="53"/>
      <c r="H50" s="53"/>
      <c r="I50" s="53"/>
      <c r="J50" s="53"/>
      <c r="K50" s="53"/>
      <c r="L50" s="53"/>
      <c r="M50" s="53"/>
    </row>
    <row r="51" spans="1:13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53"/>
      <c r="G51" s="53"/>
      <c r="H51" s="53"/>
      <c r="I51" s="53"/>
      <c r="J51" s="53"/>
      <c r="K51" s="53"/>
      <c r="L51" s="53"/>
      <c r="M51" s="53"/>
    </row>
    <row r="52" spans="1:13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53"/>
      <c r="G52" s="53"/>
      <c r="H52" s="53"/>
      <c r="I52" s="53"/>
      <c r="J52" s="53"/>
      <c r="K52" s="53"/>
      <c r="L52" s="53"/>
      <c r="M52" s="53"/>
    </row>
    <row r="53" spans="1:13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53"/>
      <c r="G53" s="53"/>
      <c r="H53" s="53"/>
      <c r="I53" s="53"/>
      <c r="J53" s="53"/>
      <c r="K53" s="53"/>
      <c r="L53" s="53"/>
      <c r="M53" s="53"/>
    </row>
    <row r="54" spans="1:13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53"/>
      <c r="G54" s="53"/>
      <c r="H54" s="53"/>
      <c r="I54" s="53"/>
      <c r="J54" s="53"/>
      <c r="K54" s="53"/>
      <c r="L54" s="53"/>
      <c r="M54" s="53"/>
    </row>
    <row r="55" spans="1:13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53"/>
      <c r="G55" s="53"/>
      <c r="H55" s="53"/>
      <c r="I55" s="53"/>
      <c r="J55" s="53"/>
      <c r="K55" s="53"/>
      <c r="L55" s="53"/>
      <c r="M55" s="53"/>
    </row>
    <row r="56" spans="1:13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53"/>
      <c r="G56" s="53"/>
      <c r="H56" s="53"/>
      <c r="I56" s="53"/>
      <c r="J56" s="53"/>
      <c r="K56" s="53"/>
      <c r="L56" s="53"/>
      <c r="M56" s="53"/>
    </row>
    <row r="57" spans="1:13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53"/>
      <c r="G57" s="53"/>
      <c r="H57" s="53"/>
      <c r="I57" s="53"/>
      <c r="J57" s="53"/>
      <c r="K57" s="53"/>
      <c r="L57" s="53"/>
      <c r="M57" s="53"/>
    </row>
    <row r="58" spans="1:13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53"/>
      <c r="G58" s="53"/>
      <c r="H58" s="53"/>
      <c r="I58" s="53"/>
      <c r="J58" s="53"/>
      <c r="K58" s="53"/>
      <c r="L58" s="53"/>
      <c r="M58" s="53"/>
    </row>
    <row r="59" spans="1:13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53"/>
      <c r="G59" s="53"/>
      <c r="H59" s="53"/>
      <c r="I59" s="53"/>
      <c r="J59" s="53"/>
      <c r="K59" s="53"/>
      <c r="L59" s="53"/>
      <c r="M59" s="53"/>
    </row>
    <row r="60" spans="1:13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53"/>
      <c r="G60" s="53"/>
      <c r="H60" s="53"/>
      <c r="I60" s="53"/>
      <c r="J60" s="53"/>
      <c r="K60" s="53"/>
      <c r="L60" s="53"/>
      <c r="M60" s="53"/>
    </row>
    <row r="61" spans="1:13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53"/>
      <c r="G61" s="53"/>
      <c r="H61" s="53"/>
      <c r="I61" s="53"/>
      <c r="J61" s="53"/>
      <c r="K61" s="53"/>
      <c r="L61" s="53"/>
      <c r="M61" s="53"/>
    </row>
    <row r="62" spans="1:13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53"/>
      <c r="G62" s="53"/>
      <c r="H62" s="53"/>
      <c r="I62" s="53"/>
      <c r="J62" s="53"/>
      <c r="K62" s="53"/>
      <c r="L62" s="53"/>
      <c r="M62" s="53"/>
    </row>
    <row r="63" spans="1:13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53"/>
      <c r="G63" s="53"/>
      <c r="H63" s="53"/>
      <c r="I63" s="53"/>
      <c r="J63" s="53"/>
      <c r="K63" s="53"/>
      <c r="L63" s="53"/>
      <c r="M63" s="53"/>
    </row>
    <row r="64" spans="1:13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53"/>
      <c r="G64" s="53"/>
      <c r="H64" s="53"/>
      <c r="I64" s="53"/>
      <c r="J64" s="53"/>
      <c r="K64" s="53"/>
      <c r="L64" s="53"/>
      <c r="M64" s="53"/>
    </row>
    <row r="65" spans="1:13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53"/>
      <c r="G65" s="53"/>
      <c r="H65" s="53"/>
      <c r="I65" s="53"/>
      <c r="J65" s="53"/>
      <c r="K65" s="53"/>
      <c r="L65" s="53"/>
      <c r="M65" s="53"/>
    </row>
    <row r="66" spans="1:13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53"/>
      <c r="G66" s="53"/>
      <c r="H66" s="53"/>
      <c r="I66" s="53"/>
      <c r="J66" s="53"/>
      <c r="K66" s="53"/>
      <c r="L66" s="53"/>
      <c r="M66" s="53"/>
    </row>
    <row r="67" spans="1:13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53"/>
      <c r="G67" s="53"/>
      <c r="H67" s="53"/>
      <c r="I67" s="53"/>
      <c r="J67" s="53"/>
      <c r="K67" s="53"/>
      <c r="L67" s="53"/>
      <c r="M67" s="53"/>
    </row>
    <row r="68" spans="1:13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53"/>
      <c r="G68" s="53"/>
      <c r="H68" s="53"/>
      <c r="I68" s="53"/>
      <c r="J68" s="53"/>
      <c r="K68" s="53"/>
      <c r="L68" s="53"/>
      <c r="M68" s="53"/>
    </row>
    <row r="69" spans="1:13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53"/>
      <c r="G69" s="53"/>
      <c r="H69" s="53"/>
      <c r="I69" s="53"/>
      <c r="J69" s="53"/>
      <c r="K69" s="53"/>
      <c r="L69" s="53"/>
      <c r="M69" s="53"/>
    </row>
    <row r="70" spans="1:13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53"/>
      <c r="G70" s="53"/>
      <c r="H70" s="53"/>
      <c r="I70" s="53"/>
      <c r="J70" s="53"/>
      <c r="K70" s="53"/>
      <c r="L70" s="53"/>
      <c r="M70" s="53"/>
    </row>
    <row r="71" spans="1:13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53"/>
      <c r="G71" s="53"/>
      <c r="H71" s="53"/>
      <c r="I71" s="53"/>
      <c r="J71" s="53"/>
      <c r="K71" s="53"/>
      <c r="L71" s="53"/>
      <c r="M71" s="53"/>
    </row>
    <row r="72" spans="1:13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53"/>
      <c r="G72" s="53"/>
      <c r="H72" s="53"/>
      <c r="I72" s="53"/>
      <c r="J72" s="53"/>
      <c r="K72" s="53"/>
      <c r="L72" s="53"/>
      <c r="M72" s="53"/>
    </row>
    <row r="73" spans="1:13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53"/>
      <c r="G73" s="53"/>
      <c r="H73" s="53"/>
      <c r="I73" s="53"/>
      <c r="J73" s="53"/>
      <c r="K73" s="53"/>
      <c r="L73" s="53"/>
      <c r="M73" s="53"/>
    </row>
    <row r="74" spans="1:13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53"/>
      <c r="G74" s="53"/>
      <c r="H74" s="53"/>
      <c r="I74" s="53"/>
      <c r="J74" s="53"/>
      <c r="K74" s="53"/>
      <c r="L74" s="53"/>
      <c r="M74" s="53"/>
    </row>
    <row r="75" spans="1:13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53"/>
      <c r="G75" s="53"/>
      <c r="H75" s="53"/>
      <c r="I75" s="53"/>
      <c r="J75" s="53"/>
      <c r="K75" s="53"/>
      <c r="L75" s="53"/>
      <c r="M75" s="53"/>
    </row>
    <row r="76" spans="1:13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53"/>
      <c r="G76" s="53"/>
      <c r="H76" s="53"/>
      <c r="I76" s="53"/>
      <c r="J76" s="53"/>
      <c r="K76" s="53"/>
      <c r="L76" s="53"/>
      <c r="M76" s="53"/>
    </row>
    <row r="77" spans="1:13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  <c r="M77" s="53"/>
    </row>
    <row r="78" spans="1:13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  <c r="M78" s="53"/>
    </row>
    <row r="79" spans="1:13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  <c r="M79" s="53"/>
    </row>
    <row r="80" spans="1:13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  <c r="M80" s="53"/>
    </row>
    <row r="81" spans="1:13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  <c r="M81" s="53"/>
    </row>
    <row r="82" spans="1:13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  <c r="M82" s="53"/>
    </row>
    <row r="83" spans="1:13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  <c r="M83" s="53"/>
    </row>
    <row r="84" spans="1:13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  <c r="M84" s="53"/>
    </row>
    <row r="85" spans="1:13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  <c r="M85" s="53"/>
    </row>
    <row r="86" spans="1:13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  <c r="M86" s="53"/>
    </row>
    <row r="87" spans="1:13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  <c r="M87" s="53"/>
    </row>
    <row r="88" spans="1:13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  <c r="M88" s="53"/>
    </row>
    <row r="89" spans="1:13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  <c r="M89" s="53"/>
    </row>
    <row r="90" spans="1:13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  <c r="M90" s="53"/>
    </row>
    <row r="91" spans="1:13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  <c r="M91" s="53"/>
    </row>
    <row r="92" spans="1:13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  <c r="M92" s="53"/>
    </row>
    <row r="93" spans="1:13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  <c r="M93" s="53"/>
    </row>
    <row r="94" spans="1:13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  <c r="M94" s="53"/>
    </row>
    <row r="95" spans="1:13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  <c r="M95" s="53"/>
    </row>
    <row r="96" spans="1:13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  <c r="M96" s="53"/>
    </row>
    <row r="97" spans="1:13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  <c r="M97" s="53"/>
    </row>
    <row r="98" spans="1:13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  <c r="M98" s="53"/>
    </row>
    <row r="99" spans="1:13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  <c r="M99" s="53"/>
    </row>
    <row r="100" spans="1:13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  <c r="M100" s="53"/>
    </row>
    <row r="101" spans="1:13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  <c r="M101" s="53"/>
    </row>
    <row r="102" spans="1:13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  <c r="M102" s="53"/>
    </row>
    <row r="103" spans="1:13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  <c r="M103" s="53"/>
    </row>
    <row r="104" spans="1:13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  <c r="M104" s="53"/>
    </row>
    <row r="105" spans="1:13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  <c r="M105" s="53"/>
    </row>
    <row r="106" spans="1:13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  <c r="M106" s="53"/>
    </row>
    <row r="107" spans="1:13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  <c r="M107" s="53"/>
    </row>
    <row r="108" spans="1:13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  <c r="M108" s="53"/>
    </row>
    <row r="109" spans="1:13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  <c r="M109" s="53"/>
    </row>
    <row r="110" spans="1:13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  <c r="M110" s="53"/>
    </row>
    <row r="111" spans="1:13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  <c r="M111" s="53"/>
    </row>
    <row r="112" spans="1:13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  <c r="M112" s="53"/>
    </row>
    <row r="113" spans="1:13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  <c r="M113" s="53"/>
    </row>
    <row r="114" spans="1:13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  <c r="M114" s="53"/>
    </row>
    <row r="115" spans="1:13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  <c r="M115" s="53"/>
    </row>
    <row r="116" spans="1:13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  <c r="M116" s="53"/>
    </row>
    <row r="117" spans="1:13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  <c r="M117" s="53"/>
    </row>
    <row r="118" spans="1:13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  <c r="M118" s="53"/>
    </row>
    <row r="119" spans="1:13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  <c r="M119" s="53"/>
    </row>
    <row r="120" spans="1:13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  <c r="M120" s="53"/>
    </row>
    <row r="121" spans="1:13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  <c r="M121" s="53"/>
    </row>
    <row r="122" spans="1:13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  <c r="M122" s="53"/>
    </row>
    <row r="123" spans="1:13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  <c r="M123" s="53"/>
    </row>
    <row r="124" spans="1:13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  <c r="M124" s="53"/>
    </row>
    <row r="125" spans="1:13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  <c r="M125" s="53"/>
    </row>
    <row r="126" spans="1:13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  <c r="M126" s="53"/>
    </row>
    <row r="127" spans="1:13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  <c r="M127" s="53"/>
    </row>
    <row r="128" spans="1:13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  <c r="M128" s="53"/>
    </row>
    <row r="129" spans="1:13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  <c r="M129" s="53"/>
    </row>
    <row r="130" spans="1:13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  <c r="M130" s="53"/>
    </row>
    <row r="131" spans="1:13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  <c r="M131" s="53"/>
    </row>
    <row r="132" spans="1:13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  <c r="M132" s="53"/>
    </row>
    <row r="133" spans="1:13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  <c r="M133" s="53"/>
    </row>
    <row r="134" spans="1:13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  <c r="M134" s="53"/>
    </row>
    <row r="135" spans="1:13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  <c r="M135" s="53"/>
    </row>
    <row r="136" spans="1:13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  <c r="M136" s="53"/>
    </row>
    <row r="137" spans="1:13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  <c r="M137" s="53"/>
    </row>
    <row r="138" spans="1:13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  <c r="M138" s="53"/>
    </row>
    <row r="139" spans="1:13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  <c r="M139" s="53"/>
    </row>
    <row r="140" spans="1:13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  <c r="M140" s="53"/>
    </row>
    <row r="141" spans="1:13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  <c r="M141" s="53"/>
    </row>
    <row r="142" spans="1:13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  <c r="M142" s="53"/>
    </row>
    <row r="143" spans="1:13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  <c r="M143" s="53"/>
    </row>
    <row r="144" spans="1:13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  <c r="M144" s="53"/>
    </row>
    <row r="145" spans="1:13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  <c r="M145" s="53"/>
    </row>
    <row r="146" spans="1:13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  <c r="M146" s="53"/>
    </row>
    <row r="147" spans="1:13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  <c r="M147" s="53"/>
    </row>
    <row r="148" spans="1:13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  <c r="M148" s="53"/>
    </row>
    <row r="149" spans="1:13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  <c r="M149" s="53"/>
    </row>
    <row r="150" spans="1:13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  <c r="M150" s="53"/>
    </row>
    <row r="151" spans="1:13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  <c r="M151" s="53"/>
    </row>
    <row r="152" spans="1:13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  <c r="M152" s="53"/>
    </row>
    <row r="153" spans="1:13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  <c r="M153" s="53"/>
    </row>
    <row r="154" spans="1:13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  <c r="M154" s="53"/>
    </row>
    <row r="155" spans="1:13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  <c r="M155" s="53"/>
    </row>
    <row r="156" spans="1:13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  <c r="M156" s="53"/>
    </row>
    <row r="157" spans="1:13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  <c r="M157" s="53"/>
    </row>
    <row r="158" spans="1:13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  <c r="M158" s="53"/>
    </row>
    <row r="159" spans="1:13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  <c r="M159" s="53"/>
    </row>
    <row r="160" spans="1:13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  <c r="M160" s="53"/>
    </row>
    <row r="161" spans="1:13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  <c r="M161" s="53"/>
    </row>
    <row r="162" spans="1:13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  <c r="M162" s="53"/>
    </row>
    <row r="163" spans="1:13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  <c r="M163" s="53"/>
    </row>
    <row r="164" spans="1:13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  <c r="M164" s="53"/>
    </row>
    <row r="165" spans="1:13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  <c r="M165" s="53"/>
    </row>
    <row r="166" spans="1:13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  <c r="M166" s="53"/>
    </row>
    <row r="167" spans="1:13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  <c r="M167" s="53"/>
    </row>
    <row r="168" spans="1:13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  <c r="M168" s="53"/>
    </row>
    <row r="169" spans="1:13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  <c r="M169" s="53"/>
    </row>
    <row r="170" spans="1:13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  <c r="M170" s="53"/>
    </row>
    <row r="171" spans="1:13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  <c r="M171" s="53"/>
    </row>
    <row r="172" spans="1:13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  <c r="M172" s="53"/>
    </row>
    <row r="173" spans="1:13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  <c r="M173" s="53"/>
    </row>
    <row r="174" spans="1:13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  <c r="M174" s="53"/>
    </row>
    <row r="175" spans="1:13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  <c r="M175" s="53"/>
    </row>
    <row r="176" spans="1:13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  <c r="M176" s="53"/>
    </row>
    <row r="177" spans="1:13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  <c r="M177" s="53"/>
    </row>
    <row r="178" spans="1:13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  <c r="M178" s="53"/>
    </row>
    <row r="179" spans="1:13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  <c r="M179" s="53"/>
    </row>
    <row r="180" spans="1:13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  <c r="M180" s="53"/>
    </row>
    <row r="181" spans="1:13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  <c r="M181" s="53"/>
    </row>
    <row r="182" spans="1:13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  <c r="M182" s="53"/>
    </row>
    <row r="183" spans="1:13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  <c r="M183" s="53"/>
    </row>
    <row r="184" spans="1:13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  <c r="M184" s="53"/>
    </row>
    <row r="185" spans="1:13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  <c r="M185" s="53"/>
    </row>
    <row r="186" spans="1:13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  <c r="M186" s="53"/>
    </row>
    <row r="187" spans="1:13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  <c r="M187" s="53"/>
    </row>
    <row r="188" spans="1:13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  <c r="M188" s="53"/>
    </row>
    <row r="189" spans="1:13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  <c r="M189" s="53"/>
    </row>
    <row r="190" spans="1:13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  <c r="M190" s="53"/>
    </row>
    <row r="191" spans="1:13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  <c r="M191" s="53"/>
    </row>
    <row r="192" spans="1:13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  <c r="M192" s="53"/>
    </row>
    <row r="193" spans="1:13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  <c r="M193" s="53"/>
    </row>
    <row r="194" spans="1:13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  <c r="M194" s="53"/>
    </row>
    <row r="195" spans="1:13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  <c r="M195" s="53"/>
    </row>
    <row r="196" spans="1:13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  <c r="M196" s="53"/>
    </row>
    <row r="197" spans="1:13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  <c r="M197" s="53"/>
    </row>
    <row r="198" spans="1:13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  <c r="M198" s="53"/>
    </row>
    <row r="199" spans="1:13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  <c r="M199" s="53"/>
    </row>
    <row r="200" spans="1:13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  <c r="M200" s="53"/>
    </row>
    <row r="201" spans="1:13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  <c r="M201" s="53"/>
    </row>
    <row r="202" spans="1:13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  <c r="M202" s="53"/>
    </row>
    <row r="203" spans="1:13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  <c r="M203" s="53"/>
    </row>
    <row r="204" spans="1:13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  <c r="M204" s="53"/>
    </row>
    <row r="205" spans="1:13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  <c r="M205" s="53"/>
    </row>
    <row r="206" spans="1:13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  <c r="M206" s="53"/>
    </row>
    <row r="207" spans="1:13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  <c r="M207" s="53"/>
    </row>
    <row r="208" spans="1:13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  <c r="M208" s="53"/>
    </row>
    <row r="209" spans="1:13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  <c r="M209" s="53"/>
    </row>
    <row r="210" spans="1:13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  <c r="M210" s="53"/>
    </row>
    <row r="211" spans="1:13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  <c r="M211" s="53"/>
    </row>
    <row r="212" spans="1:13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  <c r="M212" s="53"/>
    </row>
    <row r="213" spans="1:13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  <c r="M213" s="53"/>
    </row>
    <row r="214" spans="1:13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  <c r="M214" s="53"/>
    </row>
    <row r="215" spans="1:13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  <c r="M215" s="53"/>
    </row>
    <row r="216" spans="1:13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  <c r="M216" s="53"/>
    </row>
    <row r="217" spans="1:13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  <c r="M217" s="53"/>
    </row>
    <row r="218" spans="1:13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  <c r="M218" s="53"/>
    </row>
    <row r="219" spans="1:13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  <c r="M219" s="53"/>
    </row>
    <row r="220" spans="1:13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  <c r="M220" s="53"/>
    </row>
    <row r="221" spans="1:13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  <c r="M221" s="53"/>
    </row>
    <row r="222" spans="1:13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  <c r="M222" s="53"/>
    </row>
    <row r="223" spans="1:13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  <c r="M223" s="53"/>
    </row>
    <row r="224" spans="1:13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  <c r="M224" s="53"/>
    </row>
    <row r="225" spans="1:13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  <c r="M225" s="53"/>
    </row>
    <row r="226" spans="1:13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  <c r="M226" s="53"/>
    </row>
    <row r="227" spans="1:13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  <c r="M227" s="53"/>
    </row>
    <row r="228" spans="1:13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  <c r="M228" s="53"/>
    </row>
    <row r="229" spans="1:13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  <c r="M229" s="53"/>
    </row>
    <row r="230" spans="1:13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  <c r="M230" s="53"/>
    </row>
    <row r="231" spans="1:13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  <c r="M231" s="53"/>
    </row>
    <row r="232" spans="1:13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  <c r="M232" s="53"/>
    </row>
    <row r="233" spans="1:13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  <c r="M233" s="53"/>
    </row>
    <row r="234" spans="1:13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  <c r="M234" s="53"/>
    </row>
    <row r="235" spans="1:13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  <c r="M235" s="53"/>
    </row>
    <row r="236" spans="1:13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  <c r="M236" s="53"/>
    </row>
    <row r="237" spans="1:13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  <c r="M237" s="53"/>
    </row>
    <row r="238" spans="1:13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  <c r="M238" s="53"/>
    </row>
    <row r="239" spans="1:13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  <c r="M239" s="53"/>
    </row>
    <row r="240" spans="1:13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  <c r="M240" s="53"/>
    </row>
    <row r="241" spans="1:13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  <c r="M241" s="53"/>
    </row>
    <row r="242" spans="1:13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  <c r="M242" s="53"/>
    </row>
    <row r="243" spans="1:13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  <c r="M243" s="53"/>
    </row>
    <row r="244" spans="1:13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  <c r="M244" s="53"/>
    </row>
    <row r="245" spans="1:13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  <c r="M245" s="53"/>
    </row>
    <row r="246" spans="1:13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  <c r="M246" s="53"/>
    </row>
    <row r="247" spans="1:13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  <c r="M247" s="53"/>
    </row>
    <row r="248" spans="1:13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  <c r="M248" s="53"/>
    </row>
    <row r="249" spans="1:13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  <c r="M249" s="53"/>
    </row>
    <row r="250" spans="1:13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  <c r="M250" s="53"/>
    </row>
    <row r="251" spans="1:13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  <c r="M251" s="53"/>
    </row>
    <row r="252" spans="1:13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  <c r="M252" s="53"/>
    </row>
    <row r="253" spans="1:13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  <c r="M253" s="53"/>
    </row>
    <row r="254" spans="1:13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  <c r="M254" s="53"/>
    </row>
    <row r="255" spans="1:13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  <c r="M255" s="53"/>
    </row>
    <row r="256" spans="1:13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  <c r="M256" s="53"/>
    </row>
    <row r="257" spans="1:13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  <c r="M257" s="53"/>
    </row>
    <row r="258" spans="1:13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  <c r="M258" s="53"/>
    </row>
    <row r="259" spans="1:13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  <c r="M259" s="53"/>
    </row>
    <row r="260" spans="1:13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  <c r="M260" s="53"/>
    </row>
    <row r="261" spans="1:13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  <c r="M261" s="53"/>
    </row>
    <row r="262" spans="1:13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  <c r="M262" s="53"/>
    </row>
    <row r="263" spans="1:13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  <c r="M263" s="53"/>
    </row>
    <row r="264" spans="1:13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  <c r="M264" s="53"/>
    </row>
    <row r="265" spans="1:13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  <c r="M265" s="53"/>
    </row>
    <row r="266" spans="1:13" ht="30" customHeight="1" x14ac:dyDescent="0.3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53"/>
      <c r="G266" s="53"/>
      <c r="H266" s="53"/>
      <c r="I266" s="53"/>
      <c r="J266" s="53"/>
      <c r="K266" s="53"/>
      <c r="L266" s="53"/>
      <c r="M266" s="53"/>
    </row>
    <row r="267" spans="1:13" ht="30" customHeight="1" x14ac:dyDescent="0.3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53"/>
      <c r="G267" s="53"/>
      <c r="H267" s="53"/>
      <c r="I267" s="53"/>
      <c r="J267" s="53"/>
      <c r="K267" s="53"/>
      <c r="L267" s="53"/>
      <c r="M267" s="53"/>
    </row>
    <row r="268" spans="1:13" ht="30" customHeight="1" x14ac:dyDescent="0.3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53"/>
      <c r="G268" s="53"/>
      <c r="H268" s="53"/>
      <c r="I268" s="53"/>
      <c r="J268" s="53"/>
      <c r="K268" s="53"/>
      <c r="L268" s="53"/>
      <c r="M268" s="53"/>
    </row>
    <row r="269" spans="1:13" ht="30" customHeight="1" x14ac:dyDescent="0.3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53"/>
      <c r="G269" s="53"/>
      <c r="H269" s="53"/>
      <c r="I269" s="53"/>
      <c r="J269" s="53"/>
      <c r="K269" s="53"/>
      <c r="L269" s="53"/>
      <c r="M269" s="53"/>
    </row>
    <row r="270" spans="1:13" ht="30" customHeight="1" x14ac:dyDescent="0.3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53"/>
      <c r="G270" s="53"/>
      <c r="H270" s="53"/>
      <c r="I270" s="53"/>
      <c r="J270" s="53"/>
      <c r="K270" s="53"/>
      <c r="L270" s="53"/>
      <c r="M270" s="53"/>
    </row>
    <row r="271" spans="1:13" ht="30" customHeight="1" x14ac:dyDescent="0.3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53"/>
      <c r="G271" s="53"/>
      <c r="H271" s="53"/>
      <c r="I271" s="53"/>
      <c r="J271" s="53"/>
      <c r="K271" s="53"/>
      <c r="L271" s="53"/>
      <c r="M271" s="53"/>
    </row>
    <row r="272" spans="1:13" ht="30" customHeight="1" x14ac:dyDescent="0.3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53"/>
      <c r="G272" s="53"/>
      <c r="H272" s="53"/>
      <c r="I272" s="53"/>
      <c r="J272" s="53"/>
      <c r="K272" s="53"/>
      <c r="L272" s="53"/>
      <c r="M272" s="53"/>
    </row>
    <row r="273" spans="1:13" ht="30" customHeight="1" x14ac:dyDescent="0.3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53"/>
      <c r="G273" s="53"/>
      <c r="H273" s="53"/>
      <c r="I273" s="53"/>
      <c r="J273" s="53"/>
      <c r="K273" s="53"/>
      <c r="L273" s="53"/>
      <c r="M273" s="53"/>
    </row>
    <row r="274" spans="1:13" ht="30" customHeight="1" x14ac:dyDescent="0.3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53"/>
      <c r="G274" s="53"/>
      <c r="H274" s="53"/>
      <c r="I274" s="53"/>
      <c r="J274" s="53"/>
      <c r="K274" s="53"/>
      <c r="L274" s="53"/>
      <c r="M274" s="53"/>
    </row>
    <row r="275" spans="1:13" ht="30" customHeight="1" x14ac:dyDescent="0.3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53"/>
      <c r="G275" s="53"/>
      <c r="H275" s="53"/>
      <c r="I275" s="53"/>
      <c r="J275" s="53"/>
      <c r="K275" s="53"/>
      <c r="L275" s="53"/>
      <c r="M275" s="53"/>
    </row>
    <row r="276" spans="1:13" ht="30" customHeight="1" x14ac:dyDescent="0.3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53"/>
      <c r="G276" s="53"/>
      <c r="H276" s="53"/>
      <c r="I276" s="53"/>
      <c r="J276" s="53"/>
      <c r="K276" s="53"/>
      <c r="L276" s="53"/>
      <c r="M276" s="53"/>
    </row>
    <row r="277" spans="1:13" ht="30" customHeight="1" x14ac:dyDescent="0.3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53"/>
      <c r="G277" s="53"/>
      <c r="H277" s="53"/>
      <c r="I277" s="53"/>
      <c r="J277" s="53"/>
      <c r="K277" s="53"/>
      <c r="L277" s="53"/>
      <c r="M277" s="53"/>
    </row>
    <row r="278" spans="1:13" ht="30" customHeight="1" x14ac:dyDescent="0.3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53"/>
      <c r="G278" s="53"/>
      <c r="H278" s="53"/>
      <c r="I278" s="53"/>
      <c r="J278" s="53"/>
      <c r="K278" s="53"/>
      <c r="L278" s="53"/>
      <c r="M278" s="53"/>
    </row>
    <row r="279" spans="1:13" ht="30" customHeight="1" x14ac:dyDescent="0.3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53"/>
      <c r="G279" s="53"/>
      <c r="H279" s="53"/>
      <c r="I279" s="53"/>
      <c r="J279" s="53"/>
      <c r="K279" s="53"/>
      <c r="L279" s="53"/>
      <c r="M279" s="53"/>
    </row>
    <row r="280" spans="1:13" ht="30" customHeight="1" x14ac:dyDescent="0.3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53"/>
      <c r="G280" s="53"/>
      <c r="H280" s="53"/>
      <c r="I280" s="53"/>
      <c r="J280" s="53"/>
      <c r="K280" s="53"/>
      <c r="L280" s="53"/>
      <c r="M280" s="53"/>
    </row>
    <row r="281" spans="1:13" ht="30" customHeight="1" x14ac:dyDescent="0.3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53"/>
      <c r="G281" s="53"/>
      <c r="H281" s="53"/>
      <c r="I281" s="53"/>
      <c r="J281" s="53"/>
      <c r="K281" s="53"/>
      <c r="L281" s="53"/>
      <c r="M281" s="53"/>
    </row>
    <row r="282" spans="1:13" ht="30" customHeight="1" x14ac:dyDescent="0.3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53"/>
      <c r="G282" s="53"/>
      <c r="H282" s="53"/>
      <c r="I282" s="53"/>
      <c r="J282" s="53"/>
      <c r="K282" s="53"/>
      <c r="L282" s="53"/>
      <c r="M282" s="53"/>
    </row>
    <row r="283" spans="1:13" ht="30" customHeight="1" x14ac:dyDescent="0.3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53"/>
      <c r="G283" s="53"/>
      <c r="H283" s="53"/>
      <c r="I283" s="53"/>
      <c r="J283" s="53"/>
      <c r="K283" s="53"/>
      <c r="L283" s="53"/>
      <c r="M283" s="53"/>
    </row>
    <row r="284" spans="1:13" ht="30" customHeight="1" x14ac:dyDescent="0.3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53"/>
      <c r="G284" s="53"/>
      <c r="H284" s="53"/>
      <c r="I284" s="53"/>
      <c r="J284" s="53"/>
      <c r="K284" s="53"/>
      <c r="L284" s="53"/>
      <c r="M284" s="53"/>
    </row>
    <row r="285" spans="1:13" ht="30" customHeight="1" x14ac:dyDescent="0.3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53"/>
      <c r="G285" s="53"/>
      <c r="H285" s="53"/>
      <c r="I285" s="53"/>
      <c r="J285" s="53"/>
      <c r="K285" s="53"/>
      <c r="L285" s="53"/>
      <c r="M285" s="53"/>
    </row>
    <row r="286" spans="1:13" ht="30" customHeight="1" x14ac:dyDescent="0.3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53"/>
      <c r="G286" s="53"/>
      <c r="H286" s="53"/>
      <c r="I286" s="53"/>
      <c r="J286" s="53"/>
      <c r="K286" s="53"/>
      <c r="L286" s="53"/>
      <c r="M286" s="53"/>
    </row>
    <row r="287" spans="1:13" ht="30" customHeight="1" x14ac:dyDescent="0.3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53"/>
      <c r="G287" s="53"/>
      <c r="H287" s="53"/>
      <c r="I287" s="53"/>
      <c r="J287" s="53"/>
      <c r="K287" s="53"/>
      <c r="L287" s="53"/>
      <c r="M287" s="53"/>
    </row>
    <row r="288" spans="1:13" ht="30" customHeight="1" x14ac:dyDescent="0.3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53"/>
      <c r="G288" s="53"/>
      <c r="H288" s="53"/>
      <c r="I288" s="53"/>
      <c r="J288" s="53"/>
      <c r="K288" s="53"/>
      <c r="L288" s="53"/>
      <c r="M288" s="53"/>
    </row>
    <row r="289" spans="1:13" ht="30" customHeight="1" x14ac:dyDescent="0.3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53"/>
      <c r="G289" s="53"/>
      <c r="H289" s="53"/>
      <c r="I289" s="53"/>
      <c r="J289" s="53"/>
      <c r="K289" s="53"/>
      <c r="L289" s="53"/>
      <c r="M289" s="53"/>
    </row>
    <row r="290" spans="1:13" ht="30" customHeight="1" x14ac:dyDescent="0.3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53"/>
      <c r="G290" s="53"/>
      <c r="H290" s="53"/>
      <c r="I290" s="53"/>
      <c r="J290" s="53"/>
      <c r="K290" s="53"/>
      <c r="L290" s="53"/>
      <c r="M290" s="53"/>
    </row>
    <row r="291" spans="1:13" ht="30" customHeight="1" x14ac:dyDescent="0.3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53"/>
      <c r="G291" s="53"/>
      <c r="H291" s="53"/>
      <c r="I291" s="53"/>
      <c r="J291" s="53"/>
      <c r="K291" s="53"/>
      <c r="L291" s="53"/>
      <c r="M291" s="53"/>
    </row>
    <row r="292" spans="1:13" ht="30" customHeight="1" x14ac:dyDescent="0.3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53"/>
      <c r="G292" s="53"/>
      <c r="H292" s="53"/>
      <c r="I292" s="53"/>
      <c r="J292" s="53"/>
      <c r="K292" s="53"/>
      <c r="L292" s="53"/>
      <c r="M292" s="53"/>
    </row>
    <row r="293" spans="1:13" ht="30" customHeight="1" x14ac:dyDescent="0.3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53"/>
      <c r="G293" s="53"/>
      <c r="H293" s="53"/>
      <c r="I293" s="53"/>
      <c r="J293" s="53"/>
      <c r="K293" s="53"/>
      <c r="L293" s="53"/>
      <c r="M293" s="53"/>
    </row>
    <row r="294" spans="1:13" ht="30" customHeight="1" x14ac:dyDescent="0.3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53"/>
      <c r="G294" s="53"/>
      <c r="H294" s="53"/>
      <c r="I294" s="53"/>
      <c r="J294" s="53"/>
      <c r="K294" s="53"/>
      <c r="L294" s="53"/>
      <c r="M294" s="53"/>
    </row>
    <row r="295" spans="1:13" ht="30" customHeight="1" x14ac:dyDescent="0.3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53"/>
      <c r="G295" s="53"/>
      <c r="H295" s="53"/>
      <c r="I295" s="53"/>
      <c r="J295" s="53"/>
      <c r="K295" s="53"/>
      <c r="L295" s="53"/>
      <c r="M295" s="53"/>
    </row>
    <row r="296" spans="1:13" ht="30" customHeight="1" x14ac:dyDescent="0.3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53"/>
      <c r="G296" s="53"/>
      <c r="H296" s="53"/>
      <c r="I296" s="53"/>
      <c r="J296" s="53"/>
      <c r="K296" s="53"/>
      <c r="L296" s="53"/>
      <c r="M296" s="53"/>
    </row>
    <row r="297" spans="1:13" ht="30" customHeight="1" x14ac:dyDescent="0.3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53"/>
      <c r="G297" s="53"/>
      <c r="H297" s="53"/>
      <c r="I297" s="53"/>
      <c r="J297" s="53"/>
      <c r="K297" s="53"/>
      <c r="L297" s="53"/>
      <c r="M297" s="53"/>
    </row>
    <row r="298" spans="1:13" ht="30" customHeight="1" x14ac:dyDescent="0.3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53"/>
      <c r="G298" s="53"/>
      <c r="H298" s="53"/>
      <c r="I298" s="53"/>
      <c r="J298" s="53"/>
      <c r="K298" s="53"/>
      <c r="L298" s="53"/>
      <c r="M298" s="53"/>
    </row>
    <row r="299" spans="1:13" ht="30" customHeight="1" x14ac:dyDescent="0.3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53"/>
      <c r="G299" s="53"/>
      <c r="H299" s="53"/>
      <c r="I299" s="53"/>
      <c r="J299" s="53"/>
      <c r="K299" s="53"/>
      <c r="L299" s="53"/>
      <c r="M299" s="53"/>
    </row>
    <row r="300" spans="1:13" ht="30" customHeight="1" x14ac:dyDescent="0.3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53"/>
      <c r="G300" s="53"/>
      <c r="H300" s="53"/>
      <c r="I300" s="53"/>
      <c r="J300" s="53"/>
      <c r="K300" s="53"/>
      <c r="L300" s="53"/>
      <c r="M300" s="53"/>
    </row>
    <row r="301" spans="1:13" ht="30" customHeight="1" x14ac:dyDescent="0.3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53"/>
      <c r="G301" s="53"/>
      <c r="H301" s="53"/>
      <c r="I301" s="53"/>
      <c r="J301" s="53"/>
      <c r="K301" s="53"/>
      <c r="L301" s="53"/>
      <c r="M301" s="53"/>
    </row>
    <row r="302" spans="1:13" ht="30" customHeight="1" x14ac:dyDescent="0.3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53"/>
      <c r="G302" s="53"/>
      <c r="H302" s="53"/>
      <c r="I302" s="53"/>
      <c r="J302" s="53"/>
      <c r="K302" s="53"/>
      <c r="L302" s="53"/>
      <c r="M302" s="53"/>
    </row>
    <row r="303" spans="1:13" ht="30" customHeight="1" x14ac:dyDescent="0.3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53"/>
      <c r="G303" s="53"/>
      <c r="H303" s="53"/>
      <c r="I303" s="53"/>
      <c r="J303" s="53"/>
      <c r="K303" s="53"/>
      <c r="L303" s="53"/>
      <c r="M303" s="53"/>
    </row>
    <row r="304" spans="1:13" ht="30" customHeight="1" x14ac:dyDescent="0.3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53"/>
      <c r="G304" s="53"/>
      <c r="H304" s="53"/>
      <c r="I304" s="53"/>
      <c r="J304" s="53"/>
      <c r="K304" s="53"/>
      <c r="L304" s="53"/>
      <c r="M304" s="53"/>
    </row>
    <row r="305" spans="1:13" ht="30" customHeight="1" x14ac:dyDescent="0.3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53"/>
      <c r="G305" s="53"/>
      <c r="H305" s="53"/>
      <c r="I305" s="53"/>
      <c r="J305" s="53"/>
      <c r="K305" s="53"/>
      <c r="L305" s="53"/>
      <c r="M305" s="53"/>
    </row>
    <row r="306" spans="1:13" ht="30" customHeight="1" x14ac:dyDescent="0.3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53"/>
      <c r="G306" s="53"/>
      <c r="H306" s="53"/>
      <c r="I306" s="53"/>
      <c r="J306" s="53"/>
      <c r="K306" s="53"/>
      <c r="L306" s="53"/>
      <c r="M306" s="53"/>
    </row>
    <row r="307" spans="1:13" ht="30" customHeight="1" x14ac:dyDescent="0.3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53"/>
      <c r="G307" s="53"/>
      <c r="H307" s="53"/>
      <c r="I307" s="53"/>
      <c r="J307" s="53"/>
      <c r="K307" s="53"/>
      <c r="L307" s="53"/>
      <c r="M307" s="53"/>
    </row>
    <row r="308" spans="1:13" ht="30" customHeight="1" x14ac:dyDescent="0.3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53"/>
      <c r="G308" s="53"/>
      <c r="H308" s="53"/>
      <c r="I308" s="53"/>
      <c r="J308" s="53"/>
      <c r="K308" s="53"/>
      <c r="L308" s="53"/>
      <c r="M308" s="53"/>
    </row>
    <row r="309" spans="1:13" ht="30" customHeight="1" x14ac:dyDescent="0.3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53"/>
      <c r="G309" s="53"/>
      <c r="H309" s="53"/>
      <c r="I309" s="53"/>
      <c r="J309" s="53"/>
      <c r="K309" s="53"/>
      <c r="L309" s="53"/>
      <c r="M309" s="53"/>
    </row>
    <row r="310" spans="1:13" ht="30" customHeight="1" x14ac:dyDescent="0.3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53"/>
      <c r="G310" s="53"/>
      <c r="H310" s="53"/>
      <c r="I310" s="53"/>
      <c r="J310" s="53"/>
      <c r="K310" s="53"/>
      <c r="L310" s="53"/>
      <c r="M310" s="53"/>
    </row>
    <row r="311" spans="1:13" ht="30" customHeight="1" x14ac:dyDescent="0.3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53"/>
      <c r="G311" s="53"/>
      <c r="H311" s="53"/>
      <c r="I311" s="53"/>
      <c r="J311" s="53"/>
      <c r="K311" s="53"/>
      <c r="L311" s="53"/>
      <c r="M311" s="53"/>
    </row>
    <row r="312" spans="1:13" ht="30" customHeight="1" x14ac:dyDescent="0.3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53"/>
      <c r="G312" s="53"/>
      <c r="H312" s="53"/>
      <c r="I312" s="53"/>
      <c r="J312" s="53"/>
      <c r="K312" s="53"/>
      <c r="L312" s="53"/>
      <c r="M312" s="53"/>
    </row>
    <row r="313" spans="1:13" ht="30" customHeight="1" x14ac:dyDescent="0.3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53"/>
      <c r="G313" s="53"/>
      <c r="H313" s="53"/>
      <c r="I313" s="53"/>
      <c r="J313" s="53"/>
      <c r="K313" s="53"/>
      <c r="L313" s="53"/>
      <c r="M313" s="53"/>
    </row>
    <row r="314" spans="1:13" ht="30" customHeight="1" x14ac:dyDescent="0.3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53"/>
      <c r="G314" s="53"/>
      <c r="H314" s="53"/>
      <c r="I314" s="53"/>
      <c r="J314" s="53"/>
      <c r="K314" s="53"/>
      <c r="L314" s="53"/>
      <c r="M314" s="53"/>
    </row>
    <row r="315" spans="1:13" ht="30" customHeight="1" x14ac:dyDescent="0.3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53"/>
      <c r="G315" s="53"/>
      <c r="H315" s="53"/>
      <c r="I315" s="53"/>
      <c r="J315" s="53"/>
      <c r="K315" s="53"/>
      <c r="L315" s="53"/>
      <c r="M315" s="53"/>
    </row>
    <row r="316" spans="1:13" ht="30" customHeight="1" x14ac:dyDescent="0.3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53"/>
      <c r="G316" s="53"/>
      <c r="H316" s="53"/>
      <c r="I316" s="53"/>
      <c r="J316" s="53"/>
      <c r="K316" s="53"/>
      <c r="L316" s="53"/>
      <c r="M316" s="53"/>
    </row>
    <row r="317" spans="1:13" ht="30" customHeight="1" x14ac:dyDescent="0.3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53"/>
      <c r="G317" s="53"/>
      <c r="H317" s="53"/>
      <c r="I317" s="53"/>
      <c r="J317" s="53"/>
      <c r="K317" s="53"/>
      <c r="L317" s="53"/>
      <c r="M317" s="53"/>
    </row>
    <row r="318" spans="1:13" ht="30" customHeight="1" x14ac:dyDescent="0.3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53"/>
      <c r="G318" s="53"/>
      <c r="H318" s="53"/>
      <c r="I318" s="53"/>
      <c r="J318" s="53"/>
      <c r="K318" s="53"/>
      <c r="L318" s="53"/>
      <c r="M318" s="53"/>
    </row>
    <row r="319" spans="1:13" ht="30" customHeight="1" x14ac:dyDescent="0.3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53"/>
      <c r="G319" s="53"/>
      <c r="H319" s="53"/>
      <c r="I319" s="53"/>
      <c r="J319" s="53"/>
      <c r="K319" s="53"/>
      <c r="L319" s="53"/>
      <c r="M319" s="53"/>
    </row>
    <row r="320" spans="1:13" ht="30" customHeight="1" x14ac:dyDescent="0.3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53"/>
      <c r="G320" s="53"/>
      <c r="H320" s="53"/>
      <c r="I320" s="53"/>
      <c r="J320" s="53"/>
      <c r="K320" s="53"/>
      <c r="L320" s="53"/>
      <c r="M320" s="53"/>
    </row>
    <row r="321" spans="1:13" ht="30" customHeight="1" x14ac:dyDescent="0.3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53"/>
      <c r="G321" s="53"/>
      <c r="H321" s="53"/>
      <c r="I321" s="53"/>
      <c r="J321" s="53"/>
      <c r="K321" s="53"/>
      <c r="L321" s="53"/>
      <c r="M321" s="53"/>
    </row>
    <row r="322" spans="1:13" ht="30" customHeight="1" x14ac:dyDescent="0.3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53"/>
      <c r="G322" s="53"/>
      <c r="H322" s="53"/>
      <c r="I322" s="53"/>
      <c r="J322" s="53"/>
      <c r="K322" s="53"/>
      <c r="L322" s="53"/>
      <c r="M322" s="53"/>
    </row>
    <row r="323" spans="1:13" ht="30" customHeight="1" x14ac:dyDescent="0.3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53"/>
      <c r="G323" s="53"/>
      <c r="H323" s="53"/>
      <c r="I323" s="53"/>
      <c r="J323" s="53"/>
      <c r="K323" s="53"/>
      <c r="L323" s="53"/>
      <c r="M323" s="53"/>
    </row>
    <row r="324" spans="1:13" ht="30" customHeight="1" x14ac:dyDescent="0.3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53"/>
      <c r="G324" s="53"/>
      <c r="H324" s="53"/>
      <c r="I324" s="53"/>
      <c r="J324" s="53"/>
      <c r="K324" s="53"/>
      <c r="L324" s="53"/>
      <c r="M324" s="53"/>
    </row>
    <row r="325" spans="1:13" ht="30" customHeight="1" x14ac:dyDescent="0.3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53"/>
      <c r="G325" s="53"/>
      <c r="H325" s="53"/>
      <c r="I325" s="53"/>
      <c r="J325" s="53"/>
      <c r="K325" s="53"/>
      <c r="L325" s="53"/>
      <c r="M325" s="53"/>
    </row>
    <row r="326" spans="1:13" ht="30" customHeight="1" x14ac:dyDescent="0.3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53"/>
      <c r="G326" s="53"/>
      <c r="H326" s="53"/>
      <c r="I326" s="53"/>
      <c r="J326" s="53"/>
      <c r="K326" s="53"/>
      <c r="L326" s="53"/>
      <c r="M326" s="53"/>
    </row>
    <row r="327" spans="1:13" ht="30" customHeight="1" x14ac:dyDescent="0.3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53"/>
      <c r="G327" s="53"/>
      <c r="H327" s="53"/>
      <c r="I327" s="53"/>
      <c r="J327" s="53"/>
      <c r="K327" s="53"/>
      <c r="L327" s="53"/>
      <c r="M327" s="53"/>
    </row>
    <row r="328" spans="1:13" ht="30" customHeight="1" x14ac:dyDescent="0.3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53"/>
      <c r="G328" s="53"/>
      <c r="H328" s="53"/>
      <c r="I328" s="53"/>
      <c r="J328" s="53"/>
      <c r="K328" s="53"/>
      <c r="L328" s="53"/>
      <c r="M328" s="53"/>
    </row>
    <row r="329" spans="1:13" ht="30" customHeight="1" x14ac:dyDescent="0.3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53"/>
      <c r="G329" s="53"/>
      <c r="H329" s="53"/>
      <c r="I329" s="53"/>
      <c r="J329" s="53"/>
      <c r="K329" s="53"/>
      <c r="L329" s="53"/>
      <c r="M329" s="53"/>
    </row>
    <row r="330" spans="1:13" ht="30" customHeight="1" x14ac:dyDescent="0.3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53"/>
      <c r="G330" s="53"/>
      <c r="H330" s="53"/>
      <c r="I330" s="53"/>
      <c r="J330" s="53"/>
      <c r="K330" s="53"/>
      <c r="L330" s="53"/>
      <c r="M330" s="53"/>
    </row>
    <row r="331" spans="1:13" ht="30" customHeight="1" x14ac:dyDescent="0.3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53"/>
      <c r="G331" s="53"/>
      <c r="H331" s="53"/>
      <c r="I331" s="53"/>
      <c r="J331" s="53"/>
      <c r="K331" s="53"/>
      <c r="L331" s="53"/>
      <c r="M331" s="53"/>
    </row>
    <row r="332" spans="1:13" ht="30" customHeight="1" x14ac:dyDescent="0.3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53"/>
      <c r="G332" s="53"/>
      <c r="H332" s="53"/>
      <c r="I332" s="53"/>
      <c r="J332" s="53"/>
      <c r="K332" s="53"/>
      <c r="L332" s="53"/>
      <c r="M332" s="53"/>
    </row>
    <row r="333" spans="1:13" ht="30" customHeight="1" x14ac:dyDescent="0.3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53"/>
      <c r="G333" s="53"/>
      <c r="H333" s="53"/>
      <c r="I333" s="53"/>
      <c r="J333" s="53"/>
      <c r="K333" s="53"/>
      <c r="L333" s="53"/>
      <c r="M333" s="53"/>
    </row>
    <row r="334" spans="1:13" ht="30" customHeight="1" x14ac:dyDescent="0.3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53"/>
      <c r="G334" s="53"/>
      <c r="H334" s="53"/>
      <c r="I334" s="53"/>
      <c r="J334" s="53"/>
      <c r="K334" s="53"/>
      <c r="L334" s="53"/>
      <c r="M334" s="53"/>
    </row>
    <row r="335" spans="1:13" ht="30" customHeight="1" x14ac:dyDescent="0.3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53"/>
      <c r="G335" s="53"/>
      <c r="H335" s="53"/>
      <c r="I335" s="53"/>
      <c r="J335" s="53"/>
      <c r="K335" s="53"/>
      <c r="L335" s="53"/>
      <c r="M335" s="53"/>
    </row>
    <row r="336" spans="1:13" ht="30" customHeight="1" x14ac:dyDescent="0.3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53"/>
      <c r="G336" s="53"/>
      <c r="H336" s="53"/>
      <c r="I336" s="53"/>
      <c r="J336" s="53"/>
      <c r="K336" s="53"/>
      <c r="L336" s="53"/>
      <c r="M336" s="53"/>
    </row>
    <row r="337" spans="1:13" ht="30" customHeight="1" x14ac:dyDescent="0.3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53"/>
      <c r="G337" s="53"/>
      <c r="H337" s="53"/>
      <c r="I337" s="53"/>
      <c r="J337" s="53"/>
      <c r="K337" s="53"/>
      <c r="L337" s="53"/>
      <c r="M337" s="53"/>
    </row>
    <row r="338" spans="1:13" ht="30" customHeight="1" x14ac:dyDescent="0.3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53"/>
      <c r="G338" s="53"/>
      <c r="H338" s="53"/>
      <c r="I338" s="53"/>
      <c r="J338" s="53"/>
      <c r="K338" s="53"/>
      <c r="L338" s="53"/>
      <c r="M338" s="53"/>
    </row>
    <row r="339" spans="1:13" ht="30" customHeight="1" x14ac:dyDescent="0.3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53"/>
      <c r="G339" s="53"/>
      <c r="H339" s="53"/>
      <c r="I339" s="53"/>
      <c r="J339" s="53"/>
      <c r="K339" s="53"/>
      <c r="L339" s="53"/>
      <c r="M339" s="53"/>
    </row>
    <row r="340" spans="1:13" ht="30" customHeight="1" x14ac:dyDescent="0.3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53"/>
      <c r="G340" s="53"/>
      <c r="H340" s="53"/>
      <c r="I340" s="53"/>
      <c r="J340" s="53"/>
      <c r="K340" s="53"/>
      <c r="L340" s="53"/>
      <c r="M340" s="53"/>
    </row>
    <row r="341" spans="1:13" ht="30" customHeight="1" x14ac:dyDescent="0.3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53"/>
      <c r="G341" s="53"/>
      <c r="H341" s="53"/>
      <c r="I341" s="53"/>
      <c r="J341" s="53"/>
      <c r="K341" s="53"/>
      <c r="L341" s="53"/>
      <c r="M341" s="53"/>
    </row>
    <row r="342" spans="1:13" ht="30" customHeight="1" x14ac:dyDescent="0.3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53"/>
      <c r="G342" s="53"/>
      <c r="H342" s="53"/>
      <c r="I342" s="53"/>
      <c r="J342" s="53"/>
      <c r="K342" s="53"/>
      <c r="L342" s="53"/>
      <c r="M342" s="53"/>
    </row>
    <row r="343" spans="1:13" ht="30" customHeight="1" x14ac:dyDescent="0.3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53"/>
      <c r="G343" s="53"/>
      <c r="H343" s="53"/>
      <c r="I343" s="53"/>
      <c r="J343" s="53"/>
      <c r="K343" s="53"/>
      <c r="L343" s="53"/>
      <c r="M343" s="53"/>
    </row>
    <row r="344" spans="1:13" ht="30" customHeight="1" x14ac:dyDescent="0.3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53"/>
      <c r="G344" s="53"/>
      <c r="H344" s="53"/>
      <c r="I344" s="53"/>
      <c r="J344" s="53"/>
      <c r="K344" s="53"/>
      <c r="L344" s="53"/>
      <c r="M344" s="53"/>
    </row>
    <row r="345" spans="1:13" ht="30" customHeight="1" x14ac:dyDescent="0.3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53"/>
      <c r="G345" s="53"/>
      <c r="H345" s="53"/>
      <c r="I345" s="53"/>
      <c r="J345" s="53"/>
      <c r="K345" s="53"/>
      <c r="L345" s="53"/>
      <c r="M345" s="53"/>
    </row>
    <row r="346" spans="1:13" ht="30" customHeight="1" x14ac:dyDescent="0.3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53"/>
      <c r="G346" s="53"/>
      <c r="H346" s="53"/>
      <c r="I346" s="53"/>
      <c r="J346" s="53"/>
      <c r="K346" s="53"/>
      <c r="L346" s="53"/>
      <c r="M346" s="53"/>
    </row>
    <row r="347" spans="1:13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  <c r="M347" s="53"/>
    </row>
    <row r="348" spans="1:13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  <c r="M348" s="53"/>
    </row>
    <row r="349" spans="1:13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  <c r="M349" s="53"/>
    </row>
    <row r="350" spans="1:13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  <c r="M350" s="53"/>
    </row>
    <row r="351" spans="1:13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  <c r="M351" s="53"/>
    </row>
    <row r="352" spans="1:13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  <c r="M352" s="53"/>
    </row>
    <row r="353" spans="1:13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  <c r="M353" s="53"/>
    </row>
    <row r="354" spans="1:13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  <c r="M354" s="53"/>
    </row>
    <row r="355" spans="1:13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  <c r="M355" s="53"/>
    </row>
    <row r="356" spans="1:13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  <c r="M356" s="53"/>
    </row>
    <row r="357" spans="1:13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53"/>
      <c r="I357" s="53"/>
      <c r="J357" s="53"/>
      <c r="K357" s="53"/>
      <c r="L357" s="53"/>
      <c r="M357" s="53"/>
    </row>
    <row r="358" spans="1:13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53"/>
      <c r="I358" s="53"/>
      <c r="J358" s="53"/>
      <c r="K358" s="53"/>
      <c r="L358" s="53"/>
      <c r="M358" s="53"/>
    </row>
    <row r="359" spans="1:13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  <c r="M359" s="53"/>
    </row>
    <row r="360" spans="1:13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  <c r="M360" s="53"/>
    </row>
    <row r="361" spans="1:13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  <c r="M361" s="53"/>
    </row>
    <row r="362" spans="1:13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  <c r="M362" s="53"/>
    </row>
    <row r="363" spans="1:13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  <c r="M363" s="53"/>
    </row>
    <row r="364" spans="1:13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  <c r="M364" s="53"/>
    </row>
    <row r="365" spans="1:13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  <c r="M365" s="53"/>
    </row>
    <row r="366" spans="1:13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  <c r="M366" s="53"/>
    </row>
    <row r="367" spans="1:13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  <c r="M367" s="53"/>
    </row>
    <row r="368" spans="1:13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  <c r="M368" s="53"/>
    </row>
    <row r="369" spans="1:13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  <c r="M369" s="53"/>
    </row>
    <row r="370" spans="1:13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  <c r="M370" s="53"/>
    </row>
    <row r="371" spans="1:13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  <c r="M371" s="53"/>
    </row>
    <row r="372" spans="1:13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  <c r="M372" s="53"/>
    </row>
    <row r="373" spans="1:13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  <c r="M373" s="53"/>
    </row>
    <row r="374" spans="1:13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  <c r="M374" s="53"/>
    </row>
    <row r="375" spans="1:13" ht="30" customHeight="1" x14ac:dyDescent="0.3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53"/>
      <c r="G375" s="53"/>
      <c r="H375" s="53"/>
      <c r="I375" s="53"/>
      <c r="J375" s="53"/>
      <c r="K375" s="53"/>
      <c r="L375" s="53"/>
      <c r="M375" s="53"/>
    </row>
    <row r="376" spans="1:13" ht="30" customHeight="1" x14ac:dyDescent="0.3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53"/>
      <c r="G376" s="53"/>
      <c r="H376" s="53"/>
      <c r="I376" s="53"/>
      <c r="J376" s="53"/>
      <c r="K376" s="53"/>
      <c r="L376" s="53"/>
      <c r="M376" s="53"/>
    </row>
    <row r="377" spans="1:13" ht="30" customHeight="1" x14ac:dyDescent="0.3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53"/>
      <c r="G377" s="53"/>
      <c r="H377" s="53"/>
      <c r="I377" s="53"/>
      <c r="J377" s="53"/>
      <c r="K377" s="53"/>
      <c r="L377" s="53"/>
      <c r="M377" s="53"/>
    </row>
    <row r="378" spans="1:13" ht="30" customHeight="1" x14ac:dyDescent="0.3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53"/>
      <c r="G378" s="53"/>
      <c r="H378" s="53"/>
      <c r="I378" s="53"/>
      <c r="J378" s="53"/>
      <c r="K378" s="53"/>
      <c r="L378" s="53"/>
      <c r="M378" s="53"/>
    </row>
    <row r="379" spans="1:13" ht="30" customHeight="1" x14ac:dyDescent="0.3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53"/>
      <c r="G379" s="53"/>
      <c r="H379" s="53"/>
      <c r="I379" s="53"/>
      <c r="J379" s="53"/>
      <c r="K379" s="53"/>
      <c r="L379" s="53"/>
      <c r="M379" s="53"/>
    </row>
    <row r="380" spans="1:13" ht="30" customHeight="1" x14ac:dyDescent="0.3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53"/>
      <c r="G380" s="53"/>
      <c r="H380" s="53"/>
      <c r="I380" s="53"/>
      <c r="J380" s="53"/>
      <c r="K380" s="53"/>
      <c r="L380" s="53"/>
      <c r="M380" s="53"/>
    </row>
    <row r="381" spans="1:13" ht="30" customHeight="1" x14ac:dyDescent="0.3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53"/>
      <c r="G381" s="53"/>
      <c r="H381" s="53"/>
      <c r="I381" s="53"/>
      <c r="J381" s="53"/>
      <c r="K381" s="53"/>
      <c r="L381" s="53"/>
      <c r="M381" s="53"/>
    </row>
    <row r="382" spans="1:13" ht="30" customHeight="1" x14ac:dyDescent="0.3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53"/>
      <c r="G382" s="53"/>
      <c r="H382" s="53"/>
      <c r="I382" s="53"/>
      <c r="J382" s="53"/>
      <c r="K382" s="53"/>
      <c r="L382" s="53"/>
      <c r="M382" s="53"/>
    </row>
    <row r="383" spans="1:13" ht="30" customHeight="1" x14ac:dyDescent="0.3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53"/>
      <c r="G383" s="53"/>
      <c r="H383" s="53"/>
      <c r="I383" s="53"/>
      <c r="J383" s="53"/>
      <c r="K383" s="53"/>
      <c r="L383" s="53"/>
      <c r="M383" s="53"/>
    </row>
    <row r="384" spans="1:13" ht="30" customHeight="1" x14ac:dyDescent="0.3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53"/>
      <c r="G384" s="53"/>
      <c r="H384" s="53"/>
      <c r="I384" s="53"/>
      <c r="J384" s="53"/>
      <c r="K384" s="53"/>
      <c r="L384" s="53"/>
      <c r="M384" s="53"/>
    </row>
    <row r="385" spans="1:13" ht="30" customHeight="1" x14ac:dyDescent="0.3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53"/>
      <c r="G385" s="53"/>
      <c r="H385" s="53"/>
      <c r="I385" s="53"/>
      <c r="J385" s="53"/>
      <c r="K385" s="53"/>
      <c r="L385" s="53"/>
      <c r="M385" s="53"/>
    </row>
    <row r="386" spans="1:13" ht="30" customHeight="1" x14ac:dyDescent="0.3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53"/>
      <c r="G386" s="53"/>
      <c r="H386" s="53"/>
      <c r="I386" s="53"/>
      <c r="J386" s="53"/>
      <c r="K386" s="53"/>
      <c r="L386" s="53"/>
      <c r="M386" s="53"/>
    </row>
    <row r="387" spans="1:13" ht="30" customHeight="1" x14ac:dyDescent="0.3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53"/>
      <c r="G387" s="53"/>
      <c r="H387" s="53"/>
      <c r="I387" s="53"/>
      <c r="J387" s="53"/>
      <c r="K387" s="53"/>
      <c r="L387" s="53"/>
      <c r="M387" s="53"/>
    </row>
    <row r="388" spans="1:13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  <c r="M388" s="53"/>
    </row>
    <row r="389" spans="1:13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  <c r="M389" s="53"/>
    </row>
    <row r="390" spans="1:13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  <c r="M390" s="53"/>
    </row>
    <row r="391" spans="1:13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  <c r="M391" s="53"/>
    </row>
    <row r="392" spans="1:13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  <c r="M392" s="53"/>
    </row>
    <row r="393" spans="1:13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  <c r="M393" s="53"/>
    </row>
    <row r="394" spans="1:13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  <c r="M394" s="53"/>
    </row>
    <row r="395" spans="1:13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  <c r="M395" s="53"/>
    </row>
    <row r="396" spans="1:13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  <c r="M396" s="53"/>
    </row>
    <row r="397" spans="1:13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  <c r="M397" s="53"/>
    </row>
    <row r="398" spans="1:13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  <c r="M398" s="53"/>
    </row>
    <row r="399" spans="1:13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  <c r="M399" s="53"/>
    </row>
    <row r="400" spans="1:13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  <c r="M400" s="53"/>
    </row>
    <row r="401" spans="1:13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  <c r="M401" s="53"/>
    </row>
    <row r="402" spans="1:13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  <c r="M402" s="53"/>
    </row>
    <row r="403" spans="1:13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  <c r="M403" s="53"/>
    </row>
    <row r="404" spans="1:13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  <c r="M404" s="53"/>
    </row>
    <row r="405" spans="1:13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  <c r="M405" s="53"/>
    </row>
    <row r="406" spans="1:13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  <c r="M406" s="53"/>
    </row>
    <row r="407" spans="1:13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  <c r="M407" s="53"/>
    </row>
    <row r="408" spans="1:13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  <c r="M408" s="53"/>
    </row>
    <row r="409" spans="1:13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  <c r="M409" s="53"/>
    </row>
    <row r="410" spans="1:13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  <c r="M410" s="53"/>
    </row>
    <row r="411" spans="1:13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  <c r="M411" s="53"/>
    </row>
    <row r="412" spans="1:13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  <c r="M412" s="53"/>
    </row>
    <row r="413" spans="1:13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  <c r="M413" s="53"/>
    </row>
    <row r="414" spans="1:13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  <c r="M414" s="53"/>
    </row>
    <row r="415" spans="1:13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  <c r="M415" s="53"/>
    </row>
    <row r="416" spans="1:13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  <c r="M416" s="53"/>
    </row>
    <row r="417" spans="1:13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  <c r="M417" s="53"/>
    </row>
    <row r="418" spans="1:13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  <c r="M418" s="53"/>
    </row>
    <row r="419" spans="1:13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  <c r="M419" s="53"/>
    </row>
    <row r="420" spans="1:13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  <c r="M420" s="53"/>
    </row>
    <row r="421" spans="1:13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  <c r="M421" s="53"/>
    </row>
    <row r="422" spans="1:13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  <c r="M422" s="53"/>
    </row>
    <row r="423" spans="1:13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  <c r="M423" s="53"/>
    </row>
    <row r="424" spans="1:13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  <c r="M424" s="53"/>
    </row>
    <row r="425" spans="1:13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  <c r="M425" s="53"/>
    </row>
    <row r="426" spans="1:13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  <c r="M426" s="53"/>
    </row>
    <row r="427" spans="1:13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  <c r="M427" s="53"/>
    </row>
    <row r="428" spans="1:13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  <c r="M428" s="53"/>
    </row>
    <row r="429" spans="1:13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  <c r="M429" s="53"/>
    </row>
    <row r="430" spans="1:13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  <c r="M430" s="53"/>
    </row>
    <row r="431" spans="1:13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  <c r="M431" s="53"/>
    </row>
    <row r="432" spans="1:13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  <c r="M432" s="53"/>
    </row>
    <row r="433" spans="1:13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  <c r="M433" s="53"/>
    </row>
    <row r="434" spans="1:13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  <c r="M434" s="53"/>
    </row>
    <row r="435" spans="1:13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  <c r="M435" s="53"/>
    </row>
    <row r="436" spans="1:13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  <c r="M436" s="53"/>
    </row>
    <row r="437" spans="1:13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  <c r="M437" s="53"/>
    </row>
    <row r="438" spans="1:13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  <c r="M438" s="53"/>
    </row>
    <row r="439" spans="1:13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  <c r="M439" s="53"/>
    </row>
    <row r="440" spans="1:13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  <c r="M440" s="53"/>
    </row>
    <row r="441" spans="1:13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  <c r="M441" s="53"/>
    </row>
    <row r="442" spans="1:13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  <c r="M442" s="53"/>
    </row>
    <row r="443" spans="1:13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  <c r="M443" s="53"/>
    </row>
    <row r="444" spans="1:13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  <c r="M444" s="53"/>
    </row>
    <row r="445" spans="1:13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  <c r="M445" s="53"/>
    </row>
    <row r="446" spans="1:13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  <c r="M446" s="53"/>
    </row>
    <row r="447" spans="1:13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  <c r="M447" s="53"/>
    </row>
    <row r="448" spans="1:13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  <c r="M448" s="53"/>
    </row>
    <row r="449" spans="1:13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  <c r="M449" s="53"/>
    </row>
    <row r="450" spans="1:13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  <c r="M450" s="53"/>
    </row>
    <row r="451" spans="1:13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  <c r="M451" s="53"/>
    </row>
    <row r="452" spans="1:13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  <c r="M452" s="53"/>
    </row>
    <row r="453" spans="1:13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  <c r="M453" s="53"/>
    </row>
    <row r="454" spans="1:13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  <c r="M454" s="53"/>
    </row>
    <row r="455" spans="1:13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  <c r="M455" s="53"/>
    </row>
    <row r="456" spans="1:13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  <c r="M456" s="53"/>
    </row>
    <row r="457" spans="1:13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  <c r="M457" s="53"/>
    </row>
    <row r="458" spans="1:13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  <c r="M458" s="53"/>
    </row>
    <row r="459" spans="1:13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  <c r="M459" s="53"/>
    </row>
    <row r="460" spans="1:13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  <c r="M460" s="53"/>
    </row>
    <row r="461" spans="1:13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  <c r="M461" s="53"/>
    </row>
    <row r="462" spans="1:13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  <c r="M462" s="53"/>
    </row>
    <row r="463" spans="1:13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  <c r="M463" s="53"/>
    </row>
    <row r="464" spans="1:13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  <c r="M464" s="53"/>
    </row>
    <row r="465" spans="1:13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  <c r="M465" s="53"/>
    </row>
    <row r="466" spans="1:13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  <c r="M466" s="53"/>
    </row>
    <row r="467" spans="1:13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  <c r="M467" s="53"/>
    </row>
    <row r="468" spans="1:13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  <c r="M468" s="53"/>
    </row>
    <row r="469" spans="1:13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  <c r="M469" s="53"/>
    </row>
    <row r="470" spans="1:13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  <c r="M470" s="53"/>
    </row>
    <row r="471" spans="1:13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  <c r="M471" s="53"/>
    </row>
    <row r="472" spans="1:13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  <c r="M472" s="53"/>
    </row>
    <row r="473" spans="1:13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  <c r="M473" s="53"/>
    </row>
    <row r="474" spans="1:13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  <c r="M474" s="53"/>
    </row>
    <row r="475" spans="1:13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  <c r="M475" s="53"/>
    </row>
    <row r="476" spans="1:13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  <c r="M476" s="53"/>
    </row>
    <row r="477" spans="1:13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  <c r="M477" s="53"/>
    </row>
    <row r="478" spans="1:13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  <c r="M478" s="53"/>
    </row>
    <row r="479" spans="1:13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  <c r="M479" s="53"/>
    </row>
    <row r="480" spans="1:13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  <c r="M480" s="53"/>
    </row>
    <row r="481" spans="1:13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  <c r="M481" s="53"/>
    </row>
    <row r="482" spans="1:13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  <c r="M482" s="53"/>
    </row>
    <row r="483" spans="1:13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  <c r="M483" s="53"/>
    </row>
    <row r="484" spans="1:13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  <c r="M484" s="53"/>
    </row>
    <row r="485" spans="1:13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  <c r="M485" s="53"/>
    </row>
    <row r="486" spans="1:13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  <c r="M486" s="53"/>
    </row>
    <row r="487" spans="1:13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  <c r="M487" s="53"/>
    </row>
    <row r="488" spans="1:13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  <c r="M488" s="53"/>
    </row>
    <row r="489" spans="1:13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  <c r="M489" s="53"/>
    </row>
    <row r="490" spans="1:13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  <c r="M490" s="53"/>
    </row>
    <row r="491" spans="1:13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  <c r="M491" s="53"/>
    </row>
    <row r="492" spans="1:13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  <c r="M492" s="53"/>
    </row>
    <row r="493" spans="1:13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  <c r="M493" s="53"/>
    </row>
    <row r="494" spans="1:13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  <c r="M494" s="53"/>
    </row>
    <row r="495" spans="1:13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  <c r="M495" s="53"/>
    </row>
    <row r="496" spans="1:13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  <c r="M496" s="53"/>
    </row>
    <row r="497" spans="1:13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  <c r="M497" s="53"/>
    </row>
    <row r="498" spans="1:13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  <c r="M498" s="53"/>
    </row>
    <row r="499" spans="1:13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  <c r="M499" s="53"/>
    </row>
    <row r="500" spans="1:13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  <c r="M500" s="53"/>
    </row>
    <row r="501" spans="1:13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  <c r="M501" s="53"/>
    </row>
    <row r="502" spans="1:13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  <c r="M502" s="53"/>
    </row>
    <row r="503" spans="1:13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  <c r="M503" s="53"/>
    </row>
    <row r="504" spans="1:13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  <c r="M504" s="53"/>
    </row>
    <row r="505" spans="1:13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  <c r="M505" s="53"/>
    </row>
    <row r="506" spans="1:13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  <c r="M506" s="53"/>
    </row>
    <row r="507" spans="1:13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  <c r="M507" s="53"/>
    </row>
    <row r="508" spans="1:13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  <c r="M508" s="53"/>
    </row>
    <row r="509" spans="1:13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  <c r="M509" s="53"/>
    </row>
    <row r="510" spans="1:13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  <c r="M510" s="53"/>
    </row>
    <row r="511" spans="1:13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  <c r="M511" s="53"/>
    </row>
    <row r="512" spans="1:13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  <c r="M512" s="53"/>
    </row>
    <row r="513" spans="1:13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  <c r="M513" s="53"/>
    </row>
    <row r="514" spans="1:13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  <c r="M514" s="53"/>
    </row>
    <row r="515" spans="1:13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  <c r="M515" s="53"/>
    </row>
    <row r="516" spans="1:13" ht="30" customHeight="1" x14ac:dyDescent="0.3">
      <c r="A516" s="65"/>
      <c r="B516" s="66"/>
      <c r="C516" s="67"/>
      <c r="D516" s="67"/>
      <c r="E516" s="67"/>
    </row>
    <row r="517" spans="1:13" ht="30" customHeight="1" x14ac:dyDescent="0.3">
      <c r="A517" s="65"/>
      <c r="B517" s="66"/>
      <c r="C517" s="67"/>
      <c r="D517" s="67"/>
      <c r="E517" s="67"/>
    </row>
    <row r="518" spans="1:13" ht="30" customHeight="1" x14ac:dyDescent="0.3">
      <c r="A518" s="65"/>
      <c r="B518" s="66"/>
      <c r="C518" s="67"/>
      <c r="D518" s="67"/>
      <c r="E518" s="67"/>
    </row>
    <row r="519" spans="1:13" ht="30" customHeight="1" x14ac:dyDescent="0.3">
      <c r="A519" s="65"/>
      <c r="B519" s="66"/>
      <c r="C519" s="67"/>
      <c r="D519" s="67"/>
      <c r="E519" s="67"/>
    </row>
    <row r="520" spans="1:13" ht="30" customHeight="1" x14ac:dyDescent="0.3">
      <c r="A520" s="65"/>
      <c r="B520" s="66"/>
      <c r="C520" s="67"/>
      <c r="D520" s="67"/>
      <c r="E520" s="67"/>
    </row>
    <row r="521" spans="1:13" ht="30" customHeight="1" x14ac:dyDescent="0.3">
      <c r="A521" s="65"/>
      <c r="B521" s="66"/>
      <c r="C521" s="67"/>
      <c r="D521" s="67"/>
      <c r="E521" s="67"/>
    </row>
    <row r="522" spans="1:13" ht="30" customHeight="1" x14ac:dyDescent="0.3">
      <c r="A522" s="65"/>
      <c r="B522" s="66"/>
      <c r="C522" s="67"/>
      <c r="D522" s="67"/>
      <c r="E522" s="67"/>
    </row>
    <row r="523" spans="1:13" ht="30" customHeight="1" x14ac:dyDescent="0.3">
      <c r="A523" s="65"/>
      <c r="B523" s="66"/>
      <c r="C523" s="67"/>
      <c r="D523" s="67"/>
      <c r="E523" s="67"/>
    </row>
    <row r="524" spans="1:13" ht="30" customHeight="1" x14ac:dyDescent="0.3">
      <c r="A524" s="65"/>
      <c r="B524" s="66"/>
      <c r="C524" s="67"/>
      <c r="D524" s="67"/>
      <c r="E524" s="67"/>
    </row>
    <row r="525" spans="1:13" ht="30" customHeight="1" x14ac:dyDescent="0.3">
      <c r="A525" s="65"/>
      <c r="B525" s="66"/>
      <c r="C525" s="67"/>
      <c r="D525" s="67"/>
      <c r="E525" s="67"/>
    </row>
    <row r="526" spans="1:13" ht="30" customHeight="1" x14ac:dyDescent="0.3">
      <c r="A526" s="65"/>
      <c r="B526" s="66"/>
      <c r="C526" s="67"/>
      <c r="D526" s="67"/>
      <c r="E526" s="67"/>
    </row>
    <row r="527" spans="1:13" ht="30" customHeight="1" x14ac:dyDescent="0.3">
      <c r="A527" s="65"/>
      <c r="B527" s="66"/>
      <c r="C527" s="67"/>
      <c r="D527" s="67"/>
      <c r="E527" s="67"/>
    </row>
    <row r="528" spans="1:13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A1:L10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12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3" t="s">
        <v>926</v>
      </c>
      <c r="G1" s="293" t="s">
        <v>927</v>
      </c>
      <c r="H1" s="293" t="s">
        <v>928</v>
      </c>
      <c r="I1" s="293" t="s">
        <v>929</v>
      </c>
      <c r="J1" s="293" t="s">
        <v>930</v>
      </c>
      <c r="K1" s="293" t="s">
        <v>931</v>
      </c>
      <c r="L1" s="293" t="s">
        <v>932</v>
      </c>
    </row>
    <row r="2" spans="1:12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</row>
    <row r="3" spans="1:12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</row>
    <row r="4" spans="1:12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</row>
    <row r="5" spans="1:12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</row>
    <row r="6" spans="1:12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</row>
    <row r="7" spans="1:12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</row>
    <row r="8" spans="1:12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</row>
    <row r="9" spans="1:12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</row>
    <row r="10" spans="1:12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</row>
    <row r="11" spans="1:12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</row>
    <row r="12" spans="1:12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</row>
    <row r="13" spans="1:12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</row>
    <row r="14" spans="1:12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</row>
    <row r="15" spans="1:12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</row>
    <row r="16" spans="1:12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</row>
    <row r="17" spans="1:12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</row>
    <row r="18" spans="1:12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</row>
    <row r="19" spans="1:12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</row>
    <row r="20" spans="1:12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</row>
    <row r="21" spans="1:12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</row>
    <row r="22" spans="1:12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</row>
    <row r="23" spans="1:12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</row>
    <row r="24" spans="1:12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</row>
    <row r="25" spans="1:12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298">
        <v>30</v>
      </c>
      <c r="G25" s="298">
        <v>7</v>
      </c>
      <c r="H25" s="298">
        <v>1</v>
      </c>
      <c r="I25" s="298">
        <v>7</v>
      </c>
      <c r="J25" s="298">
        <v>1</v>
      </c>
      <c r="K25" s="298">
        <v>7</v>
      </c>
      <c r="L25" s="298">
        <v>1</v>
      </c>
    </row>
    <row r="26" spans="1:12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298">
        <v>34</v>
      </c>
      <c r="G26" s="298">
        <v>7</v>
      </c>
      <c r="H26" s="298">
        <v>0</v>
      </c>
      <c r="I26" s="298">
        <v>0</v>
      </c>
      <c r="J26" s="298">
        <v>1</v>
      </c>
      <c r="K26" s="298">
        <v>4</v>
      </c>
      <c r="L26" s="53"/>
    </row>
    <row r="27" spans="1:12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298">
        <v>20</v>
      </c>
      <c r="G27" s="298">
        <v>6</v>
      </c>
      <c r="H27" s="298">
        <v>1</v>
      </c>
      <c r="I27" s="298">
        <v>1</v>
      </c>
      <c r="J27" s="298">
        <v>1</v>
      </c>
      <c r="K27" s="298">
        <v>4</v>
      </c>
      <c r="L27" s="53"/>
    </row>
    <row r="28" spans="1:12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298">
        <v>29</v>
      </c>
      <c r="G28" s="298">
        <v>10</v>
      </c>
      <c r="H28" s="298">
        <v>1</v>
      </c>
      <c r="I28" s="298">
        <v>5</v>
      </c>
      <c r="J28" s="298">
        <v>1</v>
      </c>
      <c r="K28" s="298">
        <v>7</v>
      </c>
      <c r="L28" s="298">
        <v>1</v>
      </c>
    </row>
    <row r="29" spans="1:12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298">
        <v>15</v>
      </c>
      <c r="G29" s="298">
        <v>6</v>
      </c>
      <c r="H29" s="298">
        <v>1</v>
      </c>
      <c r="I29" s="298">
        <v>16</v>
      </c>
      <c r="J29" s="298">
        <v>1</v>
      </c>
      <c r="K29" s="298">
        <v>3</v>
      </c>
      <c r="L29" s="298">
        <v>1</v>
      </c>
    </row>
    <row r="30" spans="1:12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298">
        <v>12</v>
      </c>
      <c r="G30" s="298">
        <v>0</v>
      </c>
      <c r="H30" s="298">
        <v>0</v>
      </c>
      <c r="I30" s="298">
        <v>0</v>
      </c>
      <c r="J30" s="298">
        <v>0</v>
      </c>
      <c r="K30" s="53"/>
      <c r="L30" s="53"/>
    </row>
    <row r="31" spans="1:12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298">
        <v>19</v>
      </c>
      <c r="G31" s="298">
        <v>2</v>
      </c>
      <c r="H31" s="298">
        <v>0</v>
      </c>
      <c r="I31" s="298">
        <v>0</v>
      </c>
      <c r="J31" s="298">
        <v>0</v>
      </c>
      <c r="K31" s="53"/>
      <c r="L31" s="53"/>
    </row>
    <row r="32" spans="1:12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298">
        <v>23</v>
      </c>
      <c r="G32" s="298">
        <v>1</v>
      </c>
      <c r="H32" s="298">
        <v>1</v>
      </c>
      <c r="I32" s="298">
        <v>24</v>
      </c>
      <c r="J32" s="298">
        <v>1</v>
      </c>
      <c r="K32" s="298">
        <v>5</v>
      </c>
      <c r="L32" s="53"/>
    </row>
    <row r="33" spans="1:12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298">
        <v>19</v>
      </c>
      <c r="G33" s="298">
        <v>6</v>
      </c>
      <c r="H33" s="298">
        <v>0</v>
      </c>
      <c r="I33" s="298">
        <v>0</v>
      </c>
      <c r="J33" s="298">
        <v>1</v>
      </c>
      <c r="K33" s="298">
        <v>1</v>
      </c>
      <c r="L33" s="53"/>
    </row>
    <row r="34" spans="1:12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298">
        <v>16</v>
      </c>
      <c r="G34" s="298">
        <v>4</v>
      </c>
      <c r="H34" s="298">
        <v>0</v>
      </c>
      <c r="I34" s="298">
        <v>0</v>
      </c>
      <c r="J34" s="298">
        <v>1</v>
      </c>
      <c r="K34" s="298">
        <v>3</v>
      </c>
      <c r="L34" s="298">
        <v>1</v>
      </c>
    </row>
    <row r="35" spans="1:12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298">
        <v>26</v>
      </c>
      <c r="G35" s="298">
        <v>3</v>
      </c>
      <c r="H35" s="298">
        <v>1</v>
      </c>
      <c r="I35" s="298">
        <v>7</v>
      </c>
      <c r="J35" s="298">
        <v>1</v>
      </c>
      <c r="K35" s="298">
        <v>6</v>
      </c>
      <c r="L35" s="298">
        <v>1</v>
      </c>
    </row>
    <row r="36" spans="1:12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298">
        <v>12</v>
      </c>
      <c r="G36" s="298">
        <v>1</v>
      </c>
      <c r="H36" s="298">
        <v>1</v>
      </c>
      <c r="I36" s="298">
        <v>3</v>
      </c>
      <c r="J36" s="298">
        <v>1</v>
      </c>
      <c r="K36" s="298">
        <v>4</v>
      </c>
      <c r="L36" s="298">
        <v>1</v>
      </c>
    </row>
    <row r="37" spans="1:12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298">
        <v>36</v>
      </c>
      <c r="G37" s="298">
        <v>2</v>
      </c>
      <c r="H37" s="298">
        <v>1</v>
      </c>
      <c r="I37" s="298">
        <v>5</v>
      </c>
      <c r="J37" s="298">
        <v>1</v>
      </c>
      <c r="K37" s="298">
        <v>7</v>
      </c>
      <c r="L37" s="53"/>
    </row>
    <row r="38" spans="1:12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298">
        <v>15</v>
      </c>
      <c r="G38" s="298">
        <v>2</v>
      </c>
      <c r="H38" s="298">
        <v>1</v>
      </c>
      <c r="I38" s="298">
        <v>9</v>
      </c>
      <c r="J38" s="298">
        <v>1</v>
      </c>
      <c r="K38" s="298">
        <v>6</v>
      </c>
      <c r="L38" s="53"/>
    </row>
    <row r="39" spans="1:12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298">
        <v>17</v>
      </c>
      <c r="G39" s="298">
        <v>0</v>
      </c>
      <c r="H39" s="298">
        <v>0</v>
      </c>
      <c r="I39" s="298">
        <v>0</v>
      </c>
      <c r="J39" s="298">
        <v>1</v>
      </c>
      <c r="K39" s="298">
        <v>3</v>
      </c>
      <c r="L39" s="53"/>
    </row>
    <row r="40" spans="1:12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298">
        <v>16</v>
      </c>
      <c r="G40" s="298">
        <v>1</v>
      </c>
      <c r="H40" s="298">
        <v>0</v>
      </c>
      <c r="I40" s="298">
        <v>0</v>
      </c>
      <c r="J40" s="298">
        <v>1</v>
      </c>
      <c r="K40" s="298">
        <v>3</v>
      </c>
      <c r="L40" s="53"/>
    </row>
    <row r="41" spans="1:12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298">
        <v>18</v>
      </c>
      <c r="G41" s="298">
        <v>4</v>
      </c>
      <c r="H41" s="298">
        <v>1</v>
      </c>
      <c r="I41" s="298">
        <v>3</v>
      </c>
      <c r="J41" s="298">
        <v>1</v>
      </c>
      <c r="K41" s="298">
        <v>4</v>
      </c>
      <c r="L41" s="53"/>
    </row>
    <row r="42" spans="1:12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298">
        <v>11</v>
      </c>
      <c r="G42" s="298">
        <v>0</v>
      </c>
      <c r="H42" s="298">
        <v>1</v>
      </c>
      <c r="I42" s="298">
        <v>3</v>
      </c>
      <c r="J42" s="298">
        <v>1</v>
      </c>
      <c r="K42" s="298">
        <v>6</v>
      </c>
      <c r="L42" s="53"/>
    </row>
    <row r="43" spans="1:12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298">
        <v>8</v>
      </c>
      <c r="G43" s="298">
        <v>0</v>
      </c>
      <c r="H43" s="298">
        <v>1</v>
      </c>
      <c r="I43" s="298">
        <v>2</v>
      </c>
      <c r="J43" s="298">
        <v>1</v>
      </c>
      <c r="K43" s="298">
        <v>6</v>
      </c>
      <c r="L43" s="53"/>
    </row>
    <row r="44" spans="1:12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298">
        <v>6</v>
      </c>
      <c r="G44" s="298">
        <v>2</v>
      </c>
      <c r="H44" s="298">
        <v>1</v>
      </c>
      <c r="I44" s="298">
        <v>4</v>
      </c>
      <c r="J44" s="298">
        <v>1</v>
      </c>
      <c r="K44" s="298">
        <v>4</v>
      </c>
      <c r="L44" s="53"/>
    </row>
    <row r="45" spans="1:12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298">
        <v>34</v>
      </c>
      <c r="G45" s="298">
        <v>5</v>
      </c>
      <c r="H45" s="298">
        <v>0</v>
      </c>
      <c r="I45" s="298">
        <v>0</v>
      </c>
      <c r="J45" s="298">
        <v>0</v>
      </c>
      <c r="K45" s="53"/>
      <c r="L45" s="53"/>
    </row>
    <row r="46" spans="1:12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298">
        <v>19</v>
      </c>
      <c r="G46" s="298">
        <v>6</v>
      </c>
      <c r="H46" s="298">
        <v>0</v>
      </c>
      <c r="I46" s="298">
        <v>0</v>
      </c>
      <c r="J46" s="298">
        <v>0</v>
      </c>
      <c r="K46" s="53"/>
      <c r="L46" s="53"/>
    </row>
    <row r="47" spans="1:12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298">
        <v>18</v>
      </c>
      <c r="G47" s="298">
        <v>1</v>
      </c>
      <c r="H47" s="298">
        <v>0</v>
      </c>
      <c r="I47" s="298">
        <v>0</v>
      </c>
      <c r="J47" s="298">
        <v>0</v>
      </c>
      <c r="K47" s="53"/>
      <c r="L47" s="53"/>
    </row>
    <row r="48" spans="1:12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298">
        <v>8</v>
      </c>
      <c r="G48" s="298">
        <v>1</v>
      </c>
      <c r="H48" s="298">
        <v>0</v>
      </c>
      <c r="I48" s="298">
        <v>0</v>
      </c>
      <c r="J48" s="298">
        <v>0</v>
      </c>
      <c r="K48" s="53"/>
      <c r="L48" s="53"/>
    </row>
    <row r="49" spans="1:12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298">
        <v>12</v>
      </c>
      <c r="G49" s="298">
        <v>1</v>
      </c>
      <c r="H49" s="298">
        <v>0</v>
      </c>
      <c r="I49" s="298">
        <v>0</v>
      </c>
      <c r="J49" s="298">
        <v>0</v>
      </c>
      <c r="K49" s="53"/>
      <c r="L49" s="53"/>
    </row>
    <row r="50" spans="1:12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298">
        <v>39</v>
      </c>
      <c r="G50" s="298">
        <v>82</v>
      </c>
      <c r="H50" s="298">
        <v>0</v>
      </c>
      <c r="I50" s="298">
        <v>0</v>
      </c>
      <c r="J50" s="298">
        <v>0</v>
      </c>
      <c r="K50" s="53"/>
      <c r="L50" s="53"/>
    </row>
    <row r="51" spans="1:12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298">
        <v>8</v>
      </c>
      <c r="G51" s="298">
        <v>9</v>
      </c>
      <c r="H51" s="298">
        <v>0</v>
      </c>
      <c r="I51" s="298">
        <v>0</v>
      </c>
      <c r="J51" s="298">
        <v>0</v>
      </c>
      <c r="K51" s="53"/>
      <c r="L51" s="53"/>
    </row>
    <row r="52" spans="1:12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298">
        <v>9</v>
      </c>
      <c r="G52" s="298">
        <v>6</v>
      </c>
      <c r="H52" s="298">
        <v>0</v>
      </c>
      <c r="I52" s="298">
        <v>0</v>
      </c>
      <c r="J52" s="298">
        <v>0</v>
      </c>
      <c r="K52" s="53"/>
      <c r="L52" s="53"/>
    </row>
    <row r="53" spans="1:12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298">
        <v>19</v>
      </c>
      <c r="G53" s="298">
        <v>7</v>
      </c>
      <c r="H53" s="298">
        <v>0</v>
      </c>
      <c r="I53" s="298">
        <v>0</v>
      </c>
      <c r="J53" s="298">
        <v>0</v>
      </c>
      <c r="K53" s="53"/>
      <c r="L53" s="298">
        <v>1</v>
      </c>
    </row>
    <row r="54" spans="1:12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298">
        <v>8</v>
      </c>
      <c r="G54" s="298">
        <v>2</v>
      </c>
      <c r="H54" s="298">
        <v>0</v>
      </c>
      <c r="I54" s="298">
        <v>0</v>
      </c>
      <c r="J54" s="298">
        <v>0</v>
      </c>
      <c r="K54" s="53"/>
      <c r="L54" s="298">
        <v>1</v>
      </c>
    </row>
    <row r="55" spans="1:12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298">
        <v>5</v>
      </c>
      <c r="G55" s="298">
        <v>3</v>
      </c>
      <c r="H55" s="298">
        <v>0</v>
      </c>
      <c r="I55" s="298">
        <v>0</v>
      </c>
      <c r="J55" s="298">
        <v>0</v>
      </c>
      <c r="K55" s="53"/>
      <c r="L55" s="298">
        <v>1</v>
      </c>
    </row>
    <row r="56" spans="1:12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298">
        <v>9</v>
      </c>
      <c r="G56" s="298">
        <v>3</v>
      </c>
      <c r="H56" s="298">
        <v>0</v>
      </c>
      <c r="I56" s="298">
        <v>0</v>
      </c>
      <c r="J56" s="298">
        <v>0</v>
      </c>
      <c r="K56" s="53"/>
      <c r="L56" s="298">
        <v>1</v>
      </c>
    </row>
    <row r="57" spans="1:12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298">
        <v>17</v>
      </c>
      <c r="G57" s="298">
        <v>1</v>
      </c>
      <c r="H57" s="298">
        <v>0</v>
      </c>
      <c r="I57" s="298">
        <v>0</v>
      </c>
      <c r="J57" s="298">
        <v>0</v>
      </c>
      <c r="K57" s="53"/>
      <c r="L57" s="53"/>
    </row>
    <row r="58" spans="1:12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298">
        <v>12</v>
      </c>
      <c r="G58" s="298">
        <v>1</v>
      </c>
      <c r="H58" s="298">
        <v>1</v>
      </c>
      <c r="I58" s="298">
        <v>4</v>
      </c>
      <c r="J58" s="298">
        <v>1</v>
      </c>
      <c r="K58" s="298">
        <v>9</v>
      </c>
      <c r="L58" s="298">
        <v>0</v>
      </c>
    </row>
    <row r="59" spans="1:12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298">
        <v>18</v>
      </c>
      <c r="G59" s="298">
        <v>3</v>
      </c>
      <c r="H59" s="298">
        <v>1</v>
      </c>
      <c r="I59" s="298">
        <v>18</v>
      </c>
      <c r="J59" s="298">
        <v>1</v>
      </c>
      <c r="K59" s="298">
        <v>10</v>
      </c>
      <c r="L59" s="298">
        <v>0</v>
      </c>
    </row>
    <row r="60" spans="1:12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298">
        <v>18</v>
      </c>
      <c r="G60" s="298">
        <v>2</v>
      </c>
      <c r="H60" s="298">
        <v>1</v>
      </c>
      <c r="I60" s="298">
        <v>1</v>
      </c>
      <c r="J60" s="298">
        <v>1</v>
      </c>
      <c r="K60" s="298">
        <v>9</v>
      </c>
      <c r="L60" s="298">
        <v>0</v>
      </c>
    </row>
    <row r="61" spans="1:12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298">
        <v>13</v>
      </c>
      <c r="G61" s="298">
        <v>1</v>
      </c>
      <c r="H61" s="298">
        <v>1</v>
      </c>
      <c r="I61" s="298">
        <v>3</v>
      </c>
      <c r="J61" s="298">
        <v>1</v>
      </c>
      <c r="K61" s="298">
        <v>11</v>
      </c>
      <c r="L61" s="298">
        <v>0</v>
      </c>
    </row>
    <row r="62" spans="1:12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298">
        <v>23</v>
      </c>
      <c r="G62" s="298">
        <v>4</v>
      </c>
      <c r="H62" s="298">
        <v>1</v>
      </c>
      <c r="I62" s="298">
        <v>2</v>
      </c>
      <c r="J62" s="298">
        <v>1</v>
      </c>
      <c r="K62" s="298">
        <v>10</v>
      </c>
      <c r="L62" s="298">
        <v>0</v>
      </c>
    </row>
    <row r="63" spans="1:12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298">
        <v>25</v>
      </c>
      <c r="G63" s="298">
        <v>3</v>
      </c>
      <c r="H63" s="298">
        <v>1</v>
      </c>
      <c r="I63" s="298">
        <v>3</v>
      </c>
      <c r="J63" s="298">
        <v>1</v>
      </c>
      <c r="K63" s="298">
        <v>10</v>
      </c>
      <c r="L63" s="298">
        <v>0</v>
      </c>
    </row>
    <row r="64" spans="1:12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298">
        <v>23</v>
      </c>
      <c r="G64" s="298">
        <v>1</v>
      </c>
      <c r="H64" s="298">
        <v>1</v>
      </c>
      <c r="I64" s="298">
        <v>2</v>
      </c>
      <c r="J64" s="298">
        <v>1</v>
      </c>
      <c r="K64" s="298">
        <v>10</v>
      </c>
      <c r="L64" s="298">
        <v>0</v>
      </c>
    </row>
    <row r="65" spans="1:12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298">
        <v>22</v>
      </c>
      <c r="G65" s="298">
        <v>3</v>
      </c>
      <c r="H65" s="298">
        <v>1</v>
      </c>
      <c r="I65" s="298">
        <v>1</v>
      </c>
      <c r="J65" s="298">
        <v>1</v>
      </c>
      <c r="K65" s="298">
        <v>10</v>
      </c>
      <c r="L65" s="298">
        <v>0</v>
      </c>
    </row>
    <row r="66" spans="1:12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298">
        <v>16</v>
      </c>
      <c r="G66" s="298">
        <v>2</v>
      </c>
      <c r="H66" s="298">
        <v>1</v>
      </c>
      <c r="I66" s="298">
        <v>2</v>
      </c>
      <c r="J66" s="298">
        <v>1</v>
      </c>
      <c r="K66" s="298">
        <v>10</v>
      </c>
      <c r="L66" s="298">
        <v>0</v>
      </c>
    </row>
    <row r="67" spans="1:12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298">
        <v>8</v>
      </c>
      <c r="G67" s="298">
        <v>1</v>
      </c>
      <c r="H67" s="298">
        <v>1</v>
      </c>
      <c r="I67" s="298">
        <v>1</v>
      </c>
      <c r="J67" s="298">
        <v>1</v>
      </c>
      <c r="K67" s="298">
        <v>7</v>
      </c>
      <c r="L67" s="298">
        <v>0</v>
      </c>
    </row>
    <row r="68" spans="1:12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298">
        <v>14</v>
      </c>
      <c r="G68" s="298">
        <v>1</v>
      </c>
      <c r="H68" s="298">
        <v>1</v>
      </c>
      <c r="I68" s="298">
        <v>5</v>
      </c>
      <c r="J68" s="298">
        <v>1</v>
      </c>
      <c r="K68" s="298">
        <v>10</v>
      </c>
      <c r="L68" s="298">
        <v>0</v>
      </c>
    </row>
    <row r="69" spans="1:12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298">
        <v>20</v>
      </c>
      <c r="G69" s="298">
        <v>2</v>
      </c>
      <c r="H69" s="298">
        <v>1</v>
      </c>
      <c r="I69" s="298">
        <v>2</v>
      </c>
      <c r="J69" s="298">
        <v>1</v>
      </c>
      <c r="K69" s="298">
        <v>13</v>
      </c>
      <c r="L69" s="298">
        <v>0</v>
      </c>
    </row>
    <row r="70" spans="1:12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298">
        <v>22</v>
      </c>
      <c r="G70" s="298">
        <v>36</v>
      </c>
      <c r="H70" s="298">
        <v>1</v>
      </c>
      <c r="I70" s="298">
        <v>7</v>
      </c>
      <c r="J70" s="298">
        <v>1</v>
      </c>
      <c r="K70" s="298">
        <v>10</v>
      </c>
      <c r="L70" s="298">
        <v>0</v>
      </c>
    </row>
    <row r="71" spans="1:12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298">
        <v>4</v>
      </c>
      <c r="G71" s="298">
        <v>3</v>
      </c>
      <c r="H71" s="298">
        <v>1</v>
      </c>
      <c r="I71" s="298">
        <v>0</v>
      </c>
      <c r="J71" s="298">
        <v>1</v>
      </c>
      <c r="K71" s="298">
        <v>4</v>
      </c>
      <c r="L71" s="298">
        <v>0</v>
      </c>
    </row>
    <row r="72" spans="1:12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298">
        <v>6</v>
      </c>
      <c r="G72" s="298">
        <v>1</v>
      </c>
      <c r="H72" s="298">
        <v>1</v>
      </c>
      <c r="I72" s="298">
        <v>6</v>
      </c>
      <c r="J72" s="298">
        <v>1</v>
      </c>
      <c r="K72" s="298">
        <v>6</v>
      </c>
      <c r="L72" s="298">
        <v>0</v>
      </c>
    </row>
    <row r="73" spans="1:12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298">
        <v>4</v>
      </c>
      <c r="G73" s="298">
        <v>2</v>
      </c>
      <c r="H73" s="298">
        <v>1</v>
      </c>
      <c r="I73" s="298">
        <v>2</v>
      </c>
      <c r="J73" s="298">
        <v>1</v>
      </c>
      <c r="K73" s="298">
        <v>4</v>
      </c>
      <c r="L73" s="298">
        <v>0</v>
      </c>
    </row>
    <row r="74" spans="1:12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298">
        <v>7</v>
      </c>
      <c r="G74" s="298">
        <v>6</v>
      </c>
      <c r="H74" s="298">
        <v>1</v>
      </c>
      <c r="I74" s="298">
        <v>2</v>
      </c>
      <c r="J74" s="298">
        <v>1</v>
      </c>
      <c r="K74" s="298">
        <v>7</v>
      </c>
      <c r="L74" s="298">
        <v>0</v>
      </c>
    </row>
    <row r="75" spans="1:12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298">
        <v>8</v>
      </c>
      <c r="G75" s="298">
        <v>3</v>
      </c>
      <c r="H75" s="298">
        <v>1</v>
      </c>
      <c r="I75" s="298">
        <v>3</v>
      </c>
      <c r="J75" s="298">
        <v>1</v>
      </c>
      <c r="K75" s="298">
        <v>7</v>
      </c>
      <c r="L75" s="298">
        <v>0</v>
      </c>
    </row>
    <row r="76" spans="1:12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298">
        <v>7</v>
      </c>
      <c r="G76" s="298">
        <v>3</v>
      </c>
      <c r="H76" s="298">
        <v>1</v>
      </c>
      <c r="I76" s="298">
        <v>1</v>
      </c>
      <c r="J76" s="298">
        <v>1</v>
      </c>
      <c r="K76" s="298">
        <v>7</v>
      </c>
      <c r="L76" s="298">
        <v>0</v>
      </c>
    </row>
    <row r="77" spans="1:12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</row>
    <row r="78" spans="1:12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</row>
    <row r="79" spans="1:12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</row>
    <row r="80" spans="1:12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</row>
    <row r="81" spans="1:12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</row>
    <row r="82" spans="1:12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</row>
    <row r="83" spans="1:12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</row>
    <row r="84" spans="1:12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</row>
    <row r="85" spans="1:12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</row>
    <row r="86" spans="1:12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</row>
    <row r="87" spans="1:12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</row>
    <row r="88" spans="1:12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</row>
    <row r="89" spans="1:12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</row>
    <row r="90" spans="1:12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</row>
    <row r="91" spans="1:12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</row>
    <row r="92" spans="1:12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</row>
    <row r="93" spans="1:12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</row>
    <row r="94" spans="1:12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</row>
    <row r="95" spans="1:12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</row>
    <row r="96" spans="1:12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</row>
    <row r="97" spans="1:12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</row>
    <row r="98" spans="1:12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</row>
    <row r="99" spans="1:12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</row>
    <row r="100" spans="1:12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</row>
    <row r="101" spans="1:12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</row>
    <row r="102" spans="1:12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</row>
    <row r="103" spans="1:12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</row>
    <row r="104" spans="1:12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</row>
    <row r="105" spans="1:12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</row>
    <row r="106" spans="1:12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</row>
    <row r="107" spans="1:12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</row>
    <row r="108" spans="1:12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</row>
    <row r="109" spans="1:12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</row>
    <row r="110" spans="1:12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</row>
    <row r="111" spans="1:12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</row>
    <row r="112" spans="1:12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</row>
    <row r="113" spans="1:12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</row>
    <row r="114" spans="1:12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</row>
    <row r="115" spans="1:12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</row>
    <row r="116" spans="1:12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</row>
    <row r="117" spans="1:12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</row>
    <row r="118" spans="1:12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</row>
    <row r="119" spans="1:12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</row>
    <row r="120" spans="1:12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</row>
    <row r="121" spans="1:12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</row>
    <row r="122" spans="1:12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</row>
    <row r="123" spans="1:12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</row>
    <row r="124" spans="1:12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</row>
    <row r="125" spans="1:12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</row>
    <row r="126" spans="1:12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</row>
    <row r="127" spans="1:12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</row>
    <row r="128" spans="1:12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</row>
    <row r="129" spans="1:12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</row>
    <row r="130" spans="1:12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</row>
    <row r="131" spans="1:12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</row>
    <row r="132" spans="1:12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</row>
    <row r="133" spans="1:12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</row>
    <row r="134" spans="1:12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</row>
    <row r="135" spans="1:12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</row>
    <row r="136" spans="1:12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</row>
    <row r="137" spans="1:12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</row>
    <row r="138" spans="1:12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</row>
    <row r="139" spans="1:12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</row>
    <row r="140" spans="1:12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</row>
    <row r="141" spans="1:12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</row>
    <row r="142" spans="1:12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</row>
    <row r="143" spans="1:12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</row>
    <row r="144" spans="1:12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</row>
    <row r="145" spans="1:12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</row>
    <row r="146" spans="1:12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</row>
    <row r="147" spans="1:12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</row>
    <row r="148" spans="1:12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</row>
    <row r="149" spans="1:12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</row>
    <row r="150" spans="1:12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</row>
    <row r="151" spans="1:12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</row>
    <row r="152" spans="1:12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</row>
    <row r="153" spans="1:12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</row>
    <row r="154" spans="1:12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</row>
    <row r="155" spans="1:12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</row>
    <row r="156" spans="1:12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</row>
    <row r="157" spans="1:12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</row>
    <row r="158" spans="1:12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</row>
    <row r="159" spans="1:12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</row>
    <row r="160" spans="1:12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</row>
    <row r="161" spans="1:12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</row>
    <row r="162" spans="1:12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</row>
    <row r="163" spans="1:12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</row>
    <row r="164" spans="1:12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</row>
    <row r="165" spans="1:12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</row>
    <row r="166" spans="1:12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</row>
    <row r="167" spans="1:12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</row>
    <row r="168" spans="1:12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</row>
    <row r="169" spans="1:12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</row>
    <row r="170" spans="1:12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</row>
    <row r="171" spans="1:12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</row>
    <row r="172" spans="1:12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</row>
    <row r="173" spans="1:12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</row>
    <row r="174" spans="1:12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</row>
    <row r="175" spans="1:12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</row>
    <row r="176" spans="1:12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</row>
    <row r="177" spans="1:12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</row>
    <row r="178" spans="1:12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</row>
    <row r="179" spans="1:12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</row>
    <row r="180" spans="1:12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</row>
    <row r="181" spans="1:12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</row>
    <row r="182" spans="1:12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</row>
    <row r="183" spans="1:12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</row>
    <row r="184" spans="1:12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</row>
    <row r="185" spans="1:12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</row>
    <row r="186" spans="1:12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</row>
    <row r="187" spans="1:12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</row>
    <row r="188" spans="1:12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</row>
    <row r="189" spans="1:12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</row>
    <row r="190" spans="1:12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</row>
    <row r="191" spans="1:12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</row>
    <row r="192" spans="1:12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</row>
    <row r="193" spans="1:12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</row>
    <row r="194" spans="1:12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</row>
    <row r="195" spans="1:12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</row>
    <row r="196" spans="1:12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</row>
    <row r="197" spans="1:12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</row>
    <row r="198" spans="1:12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</row>
    <row r="199" spans="1:12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</row>
    <row r="200" spans="1:12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</row>
    <row r="201" spans="1:12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</row>
    <row r="202" spans="1:12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</row>
    <row r="203" spans="1:12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</row>
    <row r="204" spans="1:12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</row>
    <row r="205" spans="1:12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</row>
    <row r="206" spans="1:12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</row>
    <row r="207" spans="1:12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</row>
    <row r="208" spans="1:12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</row>
    <row r="209" spans="1:12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</row>
    <row r="210" spans="1:12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</row>
    <row r="211" spans="1:12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</row>
    <row r="212" spans="1:12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</row>
    <row r="213" spans="1:12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</row>
    <row r="214" spans="1:12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</row>
    <row r="215" spans="1:12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</row>
    <row r="216" spans="1:12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</row>
    <row r="217" spans="1:12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</row>
    <row r="218" spans="1:12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</row>
    <row r="219" spans="1:12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</row>
    <row r="220" spans="1:12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</row>
    <row r="221" spans="1:12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</row>
    <row r="222" spans="1:12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</row>
    <row r="223" spans="1:12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</row>
    <row r="224" spans="1:12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</row>
    <row r="225" spans="1:12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</row>
    <row r="226" spans="1:12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</row>
    <row r="227" spans="1:12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</row>
    <row r="228" spans="1:12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</row>
    <row r="229" spans="1:12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</row>
    <row r="230" spans="1:12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</row>
    <row r="231" spans="1:12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</row>
    <row r="232" spans="1:12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</row>
    <row r="233" spans="1:12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</row>
    <row r="234" spans="1:12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</row>
    <row r="235" spans="1:12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</row>
    <row r="236" spans="1:12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</row>
    <row r="237" spans="1:12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</row>
    <row r="238" spans="1:12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</row>
    <row r="239" spans="1:12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</row>
    <row r="240" spans="1:12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</row>
    <row r="241" spans="1:12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</row>
    <row r="242" spans="1:12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</row>
    <row r="243" spans="1:12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</row>
    <row r="244" spans="1:12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</row>
    <row r="245" spans="1:12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</row>
    <row r="246" spans="1:12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</row>
    <row r="247" spans="1:12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</row>
    <row r="248" spans="1:12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</row>
    <row r="249" spans="1:12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</row>
    <row r="250" spans="1:12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</row>
    <row r="251" spans="1:12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</row>
    <row r="252" spans="1:12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</row>
    <row r="253" spans="1:12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</row>
    <row r="254" spans="1:12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</row>
    <row r="255" spans="1:12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</row>
    <row r="256" spans="1:12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</row>
    <row r="257" spans="1:12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</row>
    <row r="258" spans="1:12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</row>
    <row r="259" spans="1:12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</row>
    <row r="260" spans="1:12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</row>
    <row r="261" spans="1:12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</row>
    <row r="262" spans="1:12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</row>
    <row r="263" spans="1:12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</row>
    <row r="264" spans="1:12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</row>
    <row r="265" spans="1:12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</row>
    <row r="266" spans="1:12" ht="30" customHeight="1" x14ac:dyDescent="0.3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53"/>
      <c r="G266" s="53"/>
      <c r="H266" s="53"/>
      <c r="I266" s="53"/>
      <c r="J266" s="53"/>
      <c r="K266" s="53"/>
      <c r="L266" s="53"/>
    </row>
    <row r="267" spans="1:12" ht="30" customHeight="1" x14ac:dyDescent="0.3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53"/>
      <c r="G267" s="53"/>
      <c r="H267" s="53"/>
      <c r="I267" s="53"/>
      <c r="J267" s="53"/>
      <c r="K267" s="53"/>
      <c r="L267" s="53"/>
    </row>
    <row r="268" spans="1:12" ht="30" customHeight="1" x14ac:dyDescent="0.3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53"/>
      <c r="G268" s="53"/>
      <c r="H268" s="53"/>
      <c r="I268" s="53"/>
      <c r="J268" s="53"/>
      <c r="K268" s="53"/>
      <c r="L268" s="53"/>
    </row>
    <row r="269" spans="1:12" ht="30" customHeight="1" x14ac:dyDescent="0.3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53"/>
      <c r="G269" s="53"/>
      <c r="H269" s="53"/>
      <c r="I269" s="53"/>
      <c r="J269" s="53"/>
      <c r="K269" s="53"/>
      <c r="L269" s="53"/>
    </row>
    <row r="270" spans="1:12" ht="30" customHeight="1" x14ac:dyDescent="0.3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53"/>
      <c r="G270" s="53"/>
      <c r="H270" s="53"/>
      <c r="I270" s="53"/>
      <c r="J270" s="53"/>
      <c r="K270" s="53"/>
      <c r="L270" s="53"/>
    </row>
    <row r="271" spans="1:12" ht="30" customHeight="1" x14ac:dyDescent="0.3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53"/>
      <c r="G271" s="53"/>
      <c r="H271" s="53"/>
      <c r="I271" s="53"/>
      <c r="J271" s="53"/>
      <c r="K271" s="53"/>
      <c r="L271" s="53"/>
    </row>
    <row r="272" spans="1:12" ht="30" customHeight="1" x14ac:dyDescent="0.3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53"/>
      <c r="G272" s="53"/>
      <c r="H272" s="53"/>
      <c r="I272" s="53"/>
      <c r="J272" s="53"/>
      <c r="K272" s="53"/>
      <c r="L272" s="53"/>
    </row>
    <row r="273" spans="1:12" ht="30" customHeight="1" x14ac:dyDescent="0.3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53"/>
      <c r="G273" s="53"/>
      <c r="H273" s="53"/>
      <c r="I273" s="53"/>
      <c r="J273" s="53"/>
      <c r="K273" s="53"/>
      <c r="L273" s="53"/>
    </row>
    <row r="274" spans="1:12" ht="30" customHeight="1" x14ac:dyDescent="0.3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53"/>
      <c r="G274" s="53"/>
      <c r="H274" s="53"/>
      <c r="I274" s="53"/>
      <c r="J274" s="53"/>
      <c r="K274" s="53"/>
      <c r="L274" s="53"/>
    </row>
    <row r="275" spans="1:12" ht="30" customHeight="1" x14ac:dyDescent="0.3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53"/>
      <c r="G275" s="53"/>
      <c r="H275" s="53"/>
      <c r="I275" s="53"/>
      <c r="J275" s="53"/>
      <c r="K275" s="53"/>
      <c r="L275" s="53"/>
    </row>
    <row r="276" spans="1:12" ht="30" customHeight="1" x14ac:dyDescent="0.3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53"/>
      <c r="G276" s="53"/>
      <c r="H276" s="53"/>
      <c r="I276" s="53"/>
      <c r="J276" s="53"/>
      <c r="K276" s="53"/>
      <c r="L276" s="53"/>
    </row>
    <row r="277" spans="1:12" ht="30" customHeight="1" x14ac:dyDescent="0.3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53"/>
      <c r="G277" s="53"/>
      <c r="H277" s="53"/>
      <c r="I277" s="53"/>
      <c r="J277" s="53"/>
      <c r="K277" s="53"/>
      <c r="L277" s="53"/>
    </row>
    <row r="278" spans="1:12" ht="30" customHeight="1" x14ac:dyDescent="0.3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53"/>
      <c r="G278" s="53"/>
      <c r="H278" s="53"/>
      <c r="I278" s="53"/>
      <c r="J278" s="53"/>
      <c r="K278" s="53"/>
      <c r="L278" s="53"/>
    </row>
    <row r="279" spans="1:12" ht="30" customHeight="1" x14ac:dyDescent="0.3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53"/>
      <c r="G279" s="53"/>
      <c r="H279" s="53"/>
      <c r="I279" s="53"/>
      <c r="J279" s="53"/>
      <c r="K279" s="53"/>
      <c r="L279" s="53"/>
    </row>
    <row r="280" spans="1:12" ht="30" customHeight="1" x14ac:dyDescent="0.3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53"/>
      <c r="G280" s="53"/>
      <c r="H280" s="53"/>
      <c r="I280" s="53"/>
      <c r="J280" s="53"/>
      <c r="K280" s="53"/>
      <c r="L280" s="53"/>
    </row>
    <row r="281" spans="1:12" ht="30" customHeight="1" x14ac:dyDescent="0.3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53"/>
      <c r="G281" s="53"/>
      <c r="H281" s="53"/>
      <c r="I281" s="53"/>
      <c r="J281" s="53"/>
      <c r="K281" s="53"/>
      <c r="L281" s="53"/>
    </row>
    <row r="282" spans="1:12" ht="30" customHeight="1" x14ac:dyDescent="0.3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53"/>
      <c r="G282" s="53"/>
      <c r="H282" s="53"/>
      <c r="I282" s="53"/>
      <c r="J282" s="53"/>
      <c r="K282" s="53"/>
      <c r="L282" s="53"/>
    </row>
    <row r="283" spans="1:12" ht="30" customHeight="1" x14ac:dyDescent="0.3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53"/>
      <c r="G283" s="53"/>
      <c r="H283" s="53"/>
      <c r="I283" s="53"/>
      <c r="J283" s="53"/>
      <c r="K283" s="53"/>
      <c r="L283" s="53"/>
    </row>
    <row r="284" spans="1:12" ht="30" customHeight="1" x14ac:dyDescent="0.3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53"/>
      <c r="G284" s="53"/>
      <c r="H284" s="53"/>
      <c r="I284" s="53"/>
      <c r="J284" s="53"/>
      <c r="K284" s="53"/>
      <c r="L284" s="53"/>
    </row>
    <row r="285" spans="1:12" ht="30" customHeight="1" x14ac:dyDescent="0.3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53"/>
      <c r="G285" s="53"/>
      <c r="H285" s="53"/>
      <c r="I285" s="53"/>
      <c r="J285" s="53"/>
      <c r="K285" s="53"/>
      <c r="L285" s="53"/>
    </row>
    <row r="286" spans="1:12" ht="30" customHeight="1" x14ac:dyDescent="0.3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53"/>
      <c r="G286" s="53"/>
      <c r="H286" s="53"/>
      <c r="I286" s="53"/>
      <c r="J286" s="53"/>
      <c r="K286" s="53"/>
      <c r="L286" s="53"/>
    </row>
    <row r="287" spans="1:12" ht="30" customHeight="1" x14ac:dyDescent="0.3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53"/>
      <c r="G287" s="53"/>
      <c r="H287" s="53"/>
      <c r="I287" s="53"/>
      <c r="J287" s="53"/>
      <c r="K287" s="53"/>
      <c r="L287" s="53"/>
    </row>
    <row r="288" spans="1:12" ht="30" customHeight="1" x14ac:dyDescent="0.3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53"/>
      <c r="G288" s="53"/>
      <c r="H288" s="53"/>
      <c r="I288" s="53"/>
      <c r="J288" s="53"/>
      <c r="K288" s="53"/>
      <c r="L288" s="53"/>
    </row>
    <row r="289" spans="1:12" ht="30" customHeight="1" x14ac:dyDescent="0.3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53"/>
      <c r="G289" s="53"/>
      <c r="H289" s="53"/>
      <c r="I289" s="53"/>
      <c r="J289" s="53"/>
      <c r="K289" s="53"/>
      <c r="L289" s="53"/>
    </row>
    <row r="290" spans="1:12" ht="30" customHeight="1" x14ac:dyDescent="0.3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53"/>
      <c r="G290" s="53"/>
      <c r="H290" s="53"/>
      <c r="I290" s="53"/>
      <c r="J290" s="53"/>
      <c r="K290" s="53"/>
      <c r="L290" s="53"/>
    </row>
    <row r="291" spans="1:12" ht="30" customHeight="1" x14ac:dyDescent="0.3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53"/>
      <c r="G291" s="53"/>
      <c r="H291" s="53"/>
      <c r="I291" s="53"/>
      <c r="J291" s="53"/>
      <c r="K291" s="53"/>
      <c r="L291" s="53"/>
    </row>
    <row r="292" spans="1:12" ht="30" customHeight="1" x14ac:dyDescent="0.3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53"/>
      <c r="G292" s="53"/>
      <c r="H292" s="53"/>
      <c r="I292" s="53"/>
      <c r="J292" s="53"/>
      <c r="K292" s="53"/>
      <c r="L292" s="53"/>
    </row>
    <row r="293" spans="1:12" ht="30" customHeight="1" x14ac:dyDescent="0.3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53"/>
      <c r="G293" s="53"/>
      <c r="H293" s="53"/>
      <c r="I293" s="53"/>
      <c r="J293" s="53"/>
      <c r="K293" s="53"/>
      <c r="L293" s="53"/>
    </row>
    <row r="294" spans="1:12" ht="30" customHeight="1" x14ac:dyDescent="0.3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53"/>
      <c r="G294" s="53"/>
      <c r="H294" s="53"/>
      <c r="I294" s="53"/>
      <c r="J294" s="53"/>
      <c r="K294" s="53"/>
      <c r="L294" s="53"/>
    </row>
    <row r="295" spans="1:12" ht="30" customHeight="1" x14ac:dyDescent="0.3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53"/>
      <c r="G295" s="53"/>
      <c r="H295" s="53"/>
      <c r="I295" s="53"/>
      <c r="J295" s="53"/>
      <c r="K295" s="53"/>
      <c r="L295" s="53"/>
    </row>
    <row r="296" spans="1:12" ht="30" customHeight="1" x14ac:dyDescent="0.3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53"/>
      <c r="G296" s="53"/>
      <c r="H296" s="53"/>
      <c r="I296" s="53"/>
      <c r="J296" s="53"/>
      <c r="K296" s="53"/>
      <c r="L296" s="53"/>
    </row>
    <row r="297" spans="1:12" ht="30" customHeight="1" x14ac:dyDescent="0.3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53"/>
      <c r="G297" s="53"/>
      <c r="H297" s="53"/>
      <c r="I297" s="53"/>
      <c r="J297" s="53"/>
      <c r="K297" s="53"/>
      <c r="L297" s="53"/>
    </row>
    <row r="298" spans="1:12" ht="30" customHeight="1" x14ac:dyDescent="0.3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53"/>
      <c r="G298" s="53"/>
      <c r="H298" s="53"/>
      <c r="I298" s="53"/>
      <c r="J298" s="53"/>
      <c r="K298" s="53"/>
      <c r="L298" s="53"/>
    </row>
    <row r="299" spans="1:12" ht="30" customHeight="1" x14ac:dyDescent="0.3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53"/>
      <c r="G299" s="53"/>
      <c r="H299" s="53"/>
      <c r="I299" s="53"/>
      <c r="J299" s="53"/>
      <c r="K299" s="53"/>
      <c r="L299" s="53"/>
    </row>
    <row r="300" spans="1:12" ht="30" customHeight="1" x14ac:dyDescent="0.3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53"/>
      <c r="G300" s="53"/>
      <c r="H300" s="53"/>
      <c r="I300" s="53"/>
      <c r="J300" s="53"/>
      <c r="K300" s="53"/>
      <c r="L300" s="53"/>
    </row>
    <row r="301" spans="1:12" ht="30" customHeight="1" x14ac:dyDescent="0.3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53"/>
      <c r="G301" s="53"/>
      <c r="H301" s="53"/>
      <c r="I301" s="53"/>
      <c r="J301" s="53"/>
      <c r="K301" s="53"/>
      <c r="L301" s="53"/>
    </row>
    <row r="302" spans="1:12" ht="30" customHeight="1" x14ac:dyDescent="0.3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53"/>
      <c r="G302" s="53"/>
      <c r="H302" s="53"/>
      <c r="I302" s="53"/>
      <c r="J302" s="53"/>
      <c r="K302" s="53"/>
      <c r="L302" s="53"/>
    </row>
    <row r="303" spans="1:12" ht="30" customHeight="1" x14ac:dyDescent="0.3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53"/>
      <c r="G303" s="53"/>
      <c r="H303" s="53"/>
      <c r="I303" s="53"/>
      <c r="J303" s="53"/>
      <c r="K303" s="53"/>
      <c r="L303" s="53"/>
    </row>
    <row r="304" spans="1:12" ht="30" customHeight="1" x14ac:dyDescent="0.3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53"/>
      <c r="G304" s="53"/>
      <c r="H304" s="53"/>
      <c r="I304" s="53"/>
      <c r="J304" s="53"/>
      <c r="K304" s="53"/>
      <c r="L304" s="53"/>
    </row>
    <row r="305" spans="1:12" ht="30" customHeight="1" x14ac:dyDescent="0.3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53"/>
      <c r="G305" s="53"/>
      <c r="H305" s="53"/>
      <c r="I305" s="53"/>
      <c r="J305" s="53"/>
      <c r="K305" s="53"/>
      <c r="L305" s="53"/>
    </row>
    <row r="306" spans="1:12" ht="30" customHeight="1" x14ac:dyDescent="0.3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53"/>
      <c r="G306" s="53"/>
      <c r="H306" s="53"/>
      <c r="I306" s="53"/>
      <c r="J306" s="53"/>
      <c r="K306" s="53"/>
      <c r="L306" s="53"/>
    </row>
    <row r="307" spans="1:12" ht="30" customHeight="1" x14ac:dyDescent="0.3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53"/>
      <c r="G307" s="53"/>
      <c r="H307" s="53"/>
      <c r="I307" s="53"/>
      <c r="J307" s="53"/>
      <c r="K307" s="53"/>
      <c r="L307" s="53"/>
    </row>
    <row r="308" spans="1:12" ht="30" customHeight="1" x14ac:dyDescent="0.3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53"/>
      <c r="G308" s="53"/>
      <c r="H308" s="53"/>
      <c r="I308" s="53"/>
      <c r="J308" s="53"/>
      <c r="K308" s="53"/>
      <c r="L308" s="53"/>
    </row>
    <row r="309" spans="1:12" ht="30" customHeight="1" x14ac:dyDescent="0.3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53"/>
      <c r="G309" s="53"/>
      <c r="H309" s="53"/>
      <c r="I309" s="53"/>
      <c r="J309" s="53"/>
      <c r="K309" s="53"/>
      <c r="L309" s="53"/>
    </row>
    <row r="310" spans="1:12" ht="30" customHeight="1" x14ac:dyDescent="0.3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53"/>
      <c r="G310" s="53"/>
      <c r="H310" s="53"/>
      <c r="I310" s="53"/>
      <c r="J310" s="53"/>
      <c r="K310" s="53"/>
      <c r="L310" s="53"/>
    </row>
    <row r="311" spans="1:12" ht="30" customHeight="1" x14ac:dyDescent="0.3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53"/>
      <c r="G311" s="53"/>
      <c r="H311" s="53"/>
      <c r="I311" s="53"/>
      <c r="J311" s="53"/>
      <c r="K311" s="53"/>
      <c r="L311" s="53"/>
    </row>
    <row r="312" spans="1:12" ht="30" customHeight="1" x14ac:dyDescent="0.3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53"/>
      <c r="G312" s="53"/>
      <c r="H312" s="53"/>
      <c r="I312" s="53"/>
      <c r="J312" s="53"/>
      <c r="K312" s="53"/>
      <c r="L312" s="53"/>
    </row>
    <row r="313" spans="1:12" ht="30" customHeight="1" x14ac:dyDescent="0.3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53"/>
      <c r="G313" s="53"/>
      <c r="H313" s="53"/>
      <c r="I313" s="53"/>
      <c r="J313" s="53"/>
      <c r="K313" s="53"/>
      <c r="L313" s="53"/>
    </row>
    <row r="314" spans="1:12" ht="30" customHeight="1" x14ac:dyDescent="0.3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53"/>
      <c r="G314" s="53"/>
      <c r="H314" s="53"/>
      <c r="I314" s="53"/>
      <c r="J314" s="53"/>
      <c r="K314" s="53"/>
      <c r="L314" s="53"/>
    </row>
    <row r="315" spans="1:12" ht="30" customHeight="1" x14ac:dyDescent="0.3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53"/>
      <c r="G315" s="53"/>
      <c r="H315" s="53"/>
      <c r="I315" s="53"/>
      <c r="J315" s="53"/>
      <c r="K315" s="53"/>
      <c r="L315" s="53"/>
    </row>
    <row r="316" spans="1:12" ht="30" customHeight="1" x14ac:dyDescent="0.3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53"/>
      <c r="G316" s="53"/>
      <c r="H316" s="53"/>
      <c r="I316" s="53"/>
      <c r="J316" s="53"/>
      <c r="K316" s="53"/>
      <c r="L316" s="53"/>
    </row>
    <row r="317" spans="1:12" ht="30" customHeight="1" x14ac:dyDescent="0.3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53"/>
      <c r="G317" s="53"/>
      <c r="H317" s="53"/>
      <c r="I317" s="53"/>
      <c r="J317" s="53"/>
      <c r="K317" s="53"/>
      <c r="L317" s="53"/>
    </row>
    <row r="318" spans="1:12" ht="30" customHeight="1" x14ac:dyDescent="0.3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53"/>
      <c r="G318" s="53"/>
      <c r="H318" s="53"/>
      <c r="I318" s="53"/>
      <c r="J318" s="53"/>
      <c r="K318" s="53"/>
      <c r="L318" s="53"/>
    </row>
    <row r="319" spans="1:12" ht="30" customHeight="1" x14ac:dyDescent="0.3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53"/>
      <c r="G319" s="53"/>
      <c r="H319" s="53"/>
      <c r="I319" s="53"/>
      <c r="J319" s="53"/>
      <c r="K319" s="53"/>
      <c r="L319" s="53"/>
    </row>
    <row r="320" spans="1:12" ht="30" customHeight="1" x14ac:dyDescent="0.3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53"/>
      <c r="G320" s="53"/>
      <c r="H320" s="53"/>
      <c r="I320" s="53"/>
      <c r="J320" s="53"/>
      <c r="K320" s="53"/>
      <c r="L320" s="53"/>
    </row>
    <row r="321" spans="1:12" ht="30" customHeight="1" x14ac:dyDescent="0.3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53"/>
      <c r="G321" s="53"/>
      <c r="H321" s="53"/>
      <c r="I321" s="53"/>
      <c r="J321" s="53"/>
      <c r="K321" s="53"/>
      <c r="L321" s="53"/>
    </row>
    <row r="322" spans="1:12" ht="30" customHeight="1" x14ac:dyDescent="0.3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53"/>
      <c r="G322" s="53"/>
      <c r="H322" s="53"/>
      <c r="I322" s="53"/>
      <c r="J322" s="53"/>
      <c r="K322" s="53"/>
      <c r="L322" s="53"/>
    </row>
    <row r="323" spans="1:12" ht="30" customHeight="1" x14ac:dyDescent="0.3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53"/>
      <c r="G323" s="53"/>
      <c r="H323" s="53"/>
      <c r="I323" s="53"/>
      <c r="J323" s="53"/>
      <c r="K323" s="53"/>
      <c r="L323" s="53"/>
    </row>
    <row r="324" spans="1:12" ht="30" customHeight="1" x14ac:dyDescent="0.3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53"/>
      <c r="G324" s="53"/>
      <c r="H324" s="53"/>
      <c r="I324" s="53"/>
      <c r="J324" s="53"/>
      <c r="K324" s="53"/>
      <c r="L324" s="53"/>
    </row>
    <row r="325" spans="1:12" ht="30" customHeight="1" x14ac:dyDescent="0.3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53"/>
      <c r="G325" s="53"/>
      <c r="H325" s="53"/>
      <c r="I325" s="53"/>
      <c r="J325" s="53"/>
      <c r="K325" s="53"/>
      <c r="L325" s="53"/>
    </row>
    <row r="326" spans="1:12" ht="30" customHeight="1" x14ac:dyDescent="0.3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53"/>
      <c r="G326" s="53"/>
      <c r="H326" s="53"/>
      <c r="I326" s="53"/>
      <c r="J326" s="53"/>
      <c r="K326" s="53"/>
      <c r="L326" s="53"/>
    </row>
    <row r="327" spans="1:12" ht="30" customHeight="1" x14ac:dyDescent="0.3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53"/>
      <c r="G327" s="53"/>
      <c r="H327" s="53"/>
      <c r="I327" s="53"/>
      <c r="J327" s="53"/>
      <c r="K327" s="53"/>
      <c r="L327" s="53"/>
    </row>
    <row r="328" spans="1:12" ht="30" customHeight="1" x14ac:dyDescent="0.3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53"/>
      <c r="G328" s="53"/>
      <c r="H328" s="53"/>
      <c r="I328" s="53"/>
      <c r="J328" s="53"/>
      <c r="K328" s="53"/>
      <c r="L328" s="53"/>
    </row>
    <row r="329" spans="1:12" ht="30" customHeight="1" x14ac:dyDescent="0.3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53"/>
      <c r="G329" s="53"/>
      <c r="H329" s="53"/>
      <c r="I329" s="53"/>
      <c r="J329" s="53"/>
      <c r="K329" s="53"/>
      <c r="L329" s="53"/>
    </row>
    <row r="330" spans="1:12" ht="30" customHeight="1" x14ac:dyDescent="0.3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53"/>
      <c r="G330" s="53"/>
      <c r="H330" s="53"/>
      <c r="I330" s="53"/>
      <c r="J330" s="53"/>
      <c r="K330" s="53"/>
      <c r="L330" s="53"/>
    </row>
    <row r="331" spans="1:12" ht="30" customHeight="1" x14ac:dyDescent="0.3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53"/>
      <c r="G331" s="53"/>
      <c r="H331" s="53"/>
      <c r="I331" s="53"/>
      <c r="J331" s="53"/>
      <c r="K331" s="53"/>
      <c r="L331" s="53"/>
    </row>
    <row r="332" spans="1:12" ht="30" customHeight="1" x14ac:dyDescent="0.3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53"/>
      <c r="G332" s="53"/>
      <c r="H332" s="53"/>
      <c r="I332" s="53"/>
      <c r="J332" s="53"/>
      <c r="K332" s="53"/>
      <c r="L332" s="53"/>
    </row>
    <row r="333" spans="1:12" ht="30" customHeight="1" x14ac:dyDescent="0.3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53"/>
      <c r="G333" s="53"/>
      <c r="H333" s="53"/>
      <c r="I333" s="53"/>
      <c r="J333" s="53"/>
      <c r="K333" s="53"/>
      <c r="L333" s="53"/>
    </row>
    <row r="334" spans="1:12" ht="30" customHeight="1" x14ac:dyDescent="0.3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53"/>
      <c r="G334" s="53"/>
      <c r="H334" s="53"/>
      <c r="I334" s="53"/>
      <c r="J334" s="53"/>
      <c r="K334" s="53"/>
      <c r="L334" s="53"/>
    </row>
    <row r="335" spans="1:12" ht="30" customHeight="1" x14ac:dyDescent="0.3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53"/>
      <c r="G335" s="53"/>
      <c r="H335" s="53"/>
      <c r="I335" s="53"/>
      <c r="J335" s="53"/>
      <c r="K335" s="53"/>
      <c r="L335" s="53"/>
    </row>
    <row r="336" spans="1:12" ht="30" customHeight="1" x14ac:dyDescent="0.3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53"/>
      <c r="G336" s="53"/>
      <c r="H336" s="53"/>
      <c r="I336" s="53"/>
      <c r="J336" s="53"/>
      <c r="K336" s="53"/>
      <c r="L336" s="53"/>
    </row>
    <row r="337" spans="1:12" ht="30" customHeight="1" x14ac:dyDescent="0.3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53"/>
      <c r="G337" s="53"/>
      <c r="H337" s="53"/>
      <c r="I337" s="53"/>
      <c r="J337" s="53"/>
      <c r="K337" s="53"/>
      <c r="L337" s="53"/>
    </row>
    <row r="338" spans="1:12" ht="30" customHeight="1" x14ac:dyDescent="0.3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53"/>
      <c r="G338" s="53"/>
      <c r="H338" s="53"/>
      <c r="I338" s="53"/>
      <c r="J338" s="53"/>
      <c r="K338" s="53"/>
      <c r="L338" s="53"/>
    </row>
    <row r="339" spans="1:12" ht="30" customHeight="1" x14ac:dyDescent="0.3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53"/>
      <c r="G339" s="53"/>
      <c r="H339" s="53"/>
      <c r="I339" s="53"/>
      <c r="J339" s="53"/>
      <c r="K339" s="53"/>
      <c r="L339" s="53"/>
    </row>
    <row r="340" spans="1:12" ht="30" customHeight="1" x14ac:dyDescent="0.3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53"/>
      <c r="G340" s="53"/>
      <c r="H340" s="53"/>
      <c r="I340" s="53"/>
      <c r="J340" s="53"/>
      <c r="K340" s="53"/>
      <c r="L340" s="53"/>
    </row>
    <row r="341" spans="1:12" ht="30" customHeight="1" x14ac:dyDescent="0.3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53"/>
      <c r="G341" s="53"/>
      <c r="H341" s="53"/>
      <c r="I341" s="53"/>
      <c r="J341" s="53"/>
      <c r="K341" s="53"/>
      <c r="L341" s="53"/>
    </row>
    <row r="342" spans="1:12" ht="30" customHeight="1" x14ac:dyDescent="0.3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53"/>
      <c r="G342" s="53"/>
      <c r="H342" s="53"/>
      <c r="I342" s="53"/>
      <c r="J342" s="53"/>
      <c r="K342" s="53"/>
      <c r="L342" s="53"/>
    </row>
    <row r="343" spans="1:12" ht="30" customHeight="1" x14ac:dyDescent="0.3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53"/>
      <c r="G343" s="53"/>
      <c r="H343" s="53"/>
      <c r="I343" s="53"/>
      <c r="J343" s="53"/>
      <c r="K343" s="53"/>
      <c r="L343" s="53"/>
    </row>
    <row r="344" spans="1:12" ht="30" customHeight="1" x14ac:dyDescent="0.3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53"/>
      <c r="G344" s="53"/>
      <c r="H344" s="53"/>
      <c r="I344" s="53"/>
      <c r="J344" s="53"/>
      <c r="K344" s="53"/>
      <c r="L344" s="53"/>
    </row>
    <row r="345" spans="1:12" ht="30" customHeight="1" x14ac:dyDescent="0.3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53"/>
      <c r="G345" s="53"/>
      <c r="H345" s="53"/>
      <c r="I345" s="53"/>
      <c r="J345" s="53"/>
      <c r="K345" s="53"/>
      <c r="L345" s="53"/>
    </row>
    <row r="346" spans="1:12" ht="30" customHeight="1" x14ac:dyDescent="0.3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53"/>
      <c r="G346" s="53"/>
      <c r="H346" s="53"/>
      <c r="I346" s="53"/>
      <c r="J346" s="53"/>
      <c r="K346" s="53"/>
      <c r="L346" s="53"/>
    </row>
    <row r="347" spans="1:12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</row>
    <row r="348" spans="1:12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</row>
    <row r="349" spans="1:12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</row>
    <row r="350" spans="1:12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</row>
    <row r="351" spans="1:12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</row>
    <row r="352" spans="1:12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</row>
    <row r="353" spans="1:12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</row>
    <row r="354" spans="1:12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</row>
    <row r="355" spans="1:12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</row>
    <row r="356" spans="1:12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</row>
    <row r="357" spans="1:12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53"/>
      <c r="I357" s="53"/>
      <c r="J357" s="53"/>
      <c r="K357" s="53"/>
      <c r="L357" s="53"/>
    </row>
    <row r="358" spans="1:12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53"/>
      <c r="I358" s="53"/>
      <c r="J358" s="53"/>
      <c r="K358" s="53"/>
      <c r="L358" s="53"/>
    </row>
    <row r="359" spans="1:12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</row>
    <row r="360" spans="1:12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</row>
    <row r="361" spans="1:12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</row>
    <row r="362" spans="1:12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</row>
    <row r="363" spans="1:12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</row>
    <row r="364" spans="1:12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</row>
    <row r="365" spans="1:12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</row>
    <row r="366" spans="1:12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</row>
    <row r="367" spans="1:12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</row>
    <row r="368" spans="1:12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</row>
    <row r="369" spans="1:12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</row>
    <row r="370" spans="1:12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</row>
    <row r="371" spans="1:12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</row>
    <row r="372" spans="1:12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</row>
    <row r="373" spans="1:12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</row>
    <row r="374" spans="1:12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</row>
    <row r="375" spans="1:12" ht="30" customHeight="1" x14ac:dyDescent="0.3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53"/>
      <c r="G375" s="53"/>
      <c r="H375" s="53"/>
      <c r="I375" s="53"/>
      <c r="J375" s="53"/>
      <c r="K375" s="53"/>
      <c r="L375" s="53"/>
    </row>
    <row r="376" spans="1:12" ht="30" customHeight="1" x14ac:dyDescent="0.3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53"/>
      <c r="G376" s="53"/>
      <c r="H376" s="53"/>
      <c r="I376" s="53"/>
      <c r="J376" s="53"/>
      <c r="K376" s="53"/>
      <c r="L376" s="53"/>
    </row>
    <row r="377" spans="1:12" ht="30" customHeight="1" x14ac:dyDescent="0.3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53"/>
      <c r="G377" s="53"/>
      <c r="H377" s="53"/>
      <c r="I377" s="53"/>
      <c r="J377" s="53"/>
      <c r="K377" s="53"/>
      <c r="L377" s="53"/>
    </row>
    <row r="378" spans="1:12" ht="30" customHeight="1" x14ac:dyDescent="0.3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53"/>
      <c r="G378" s="53"/>
      <c r="H378" s="53"/>
      <c r="I378" s="53"/>
      <c r="J378" s="53"/>
      <c r="K378" s="53"/>
      <c r="L378" s="53"/>
    </row>
    <row r="379" spans="1:12" ht="30" customHeight="1" x14ac:dyDescent="0.3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53"/>
      <c r="G379" s="53"/>
      <c r="H379" s="53"/>
      <c r="I379" s="53"/>
      <c r="J379" s="53"/>
      <c r="K379" s="53"/>
      <c r="L379" s="53"/>
    </row>
    <row r="380" spans="1:12" ht="30" customHeight="1" x14ac:dyDescent="0.3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53"/>
      <c r="G380" s="53"/>
      <c r="H380" s="53"/>
      <c r="I380" s="53"/>
      <c r="J380" s="53"/>
      <c r="K380" s="53"/>
      <c r="L380" s="53"/>
    </row>
    <row r="381" spans="1:12" ht="30" customHeight="1" x14ac:dyDescent="0.3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53"/>
      <c r="G381" s="53"/>
      <c r="H381" s="53"/>
      <c r="I381" s="53"/>
      <c r="J381" s="53"/>
      <c r="K381" s="53"/>
      <c r="L381" s="53"/>
    </row>
    <row r="382" spans="1:12" ht="30" customHeight="1" x14ac:dyDescent="0.3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53"/>
      <c r="G382" s="53"/>
      <c r="H382" s="53"/>
      <c r="I382" s="53"/>
      <c r="J382" s="53"/>
      <c r="K382" s="53"/>
      <c r="L382" s="53"/>
    </row>
    <row r="383" spans="1:12" ht="30" customHeight="1" x14ac:dyDescent="0.3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53"/>
      <c r="G383" s="53"/>
      <c r="H383" s="53"/>
      <c r="I383" s="53"/>
      <c r="J383" s="53"/>
      <c r="K383" s="53"/>
      <c r="L383" s="53"/>
    </row>
    <row r="384" spans="1:12" ht="30" customHeight="1" x14ac:dyDescent="0.3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53"/>
      <c r="G384" s="53"/>
      <c r="H384" s="53"/>
      <c r="I384" s="53"/>
      <c r="J384" s="53"/>
      <c r="K384" s="53"/>
      <c r="L384" s="53"/>
    </row>
    <row r="385" spans="1:12" ht="30" customHeight="1" x14ac:dyDescent="0.3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53"/>
      <c r="G385" s="53"/>
      <c r="H385" s="53"/>
      <c r="I385" s="53"/>
      <c r="J385" s="53"/>
      <c r="K385" s="53"/>
      <c r="L385" s="53"/>
    </row>
    <row r="386" spans="1:12" ht="30" customHeight="1" x14ac:dyDescent="0.3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53"/>
      <c r="G386" s="53"/>
      <c r="H386" s="53"/>
      <c r="I386" s="53"/>
      <c r="J386" s="53"/>
      <c r="K386" s="53"/>
      <c r="L386" s="53"/>
    </row>
    <row r="387" spans="1:12" ht="30" customHeight="1" x14ac:dyDescent="0.3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53"/>
      <c r="G387" s="53"/>
      <c r="H387" s="53"/>
      <c r="I387" s="53"/>
      <c r="J387" s="53"/>
      <c r="K387" s="53"/>
      <c r="L387" s="53"/>
    </row>
    <row r="388" spans="1:12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</row>
    <row r="389" spans="1:12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</row>
    <row r="390" spans="1:12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</row>
    <row r="391" spans="1:12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</row>
    <row r="392" spans="1:12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</row>
    <row r="393" spans="1:12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</row>
    <row r="394" spans="1:12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</row>
    <row r="395" spans="1:12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</row>
    <row r="396" spans="1:12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</row>
    <row r="397" spans="1:12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</row>
    <row r="398" spans="1:12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</row>
    <row r="399" spans="1:12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</row>
    <row r="400" spans="1:12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</row>
    <row r="401" spans="1:12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</row>
    <row r="402" spans="1:12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</row>
    <row r="403" spans="1:12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</row>
    <row r="404" spans="1:12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</row>
    <row r="405" spans="1:12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</row>
    <row r="406" spans="1:12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</row>
    <row r="407" spans="1:12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</row>
    <row r="408" spans="1:12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</row>
    <row r="409" spans="1:12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</row>
    <row r="410" spans="1:12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</row>
    <row r="411" spans="1:12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</row>
    <row r="412" spans="1:12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</row>
    <row r="413" spans="1:12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</row>
    <row r="414" spans="1:12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</row>
    <row r="415" spans="1:12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</row>
    <row r="416" spans="1:12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</row>
    <row r="417" spans="1:12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</row>
    <row r="418" spans="1:12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</row>
    <row r="419" spans="1:12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</row>
    <row r="420" spans="1:12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</row>
    <row r="421" spans="1:12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</row>
    <row r="422" spans="1:12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</row>
    <row r="423" spans="1:12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</row>
    <row r="424" spans="1:12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</row>
    <row r="425" spans="1:12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</row>
    <row r="426" spans="1:12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</row>
    <row r="427" spans="1:12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</row>
    <row r="428" spans="1:12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</row>
    <row r="429" spans="1:12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</row>
    <row r="430" spans="1:12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</row>
    <row r="431" spans="1:12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</row>
    <row r="432" spans="1:12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</row>
    <row r="433" spans="1:12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</row>
    <row r="434" spans="1:12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</row>
    <row r="435" spans="1:12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</row>
    <row r="436" spans="1:12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</row>
    <row r="437" spans="1:12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</row>
    <row r="438" spans="1:12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</row>
    <row r="439" spans="1:12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</row>
    <row r="440" spans="1:12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</row>
    <row r="441" spans="1:12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</row>
    <row r="442" spans="1:12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</row>
    <row r="443" spans="1:12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</row>
    <row r="444" spans="1:12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</row>
    <row r="445" spans="1:12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</row>
    <row r="446" spans="1:12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</row>
    <row r="447" spans="1:12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</row>
    <row r="448" spans="1:12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</row>
    <row r="449" spans="1:12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</row>
    <row r="450" spans="1:12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</row>
    <row r="451" spans="1:12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</row>
    <row r="452" spans="1:12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</row>
    <row r="453" spans="1:12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</row>
    <row r="454" spans="1:12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</row>
    <row r="455" spans="1:12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</row>
    <row r="456" spans="1:12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</row>
    <row r="457" spans="1:12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</row>
    <row r="458" spans="1:12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</row>
    <row r="459" spans="1:12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</row>
    <row r="460" spans="1:12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</row>
    <row r="461" spans="1:12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</row>
    <row r="462" spans="1:12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</row>
    <row r="463" spans="1:12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</row>
    <row r="464" spans="1:12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</row>
    <row r="465" spans="1:12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</row>
    <row r="466" spans="1:12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</row>
    <row r="467" spans="1:12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</row>
    <row r="468" spans="1:12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</row>
    <row r="469" spans="1:12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</row>
    <row r="470" spans="1:12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</row>
    <row r="471" spans="1:12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</row>
    <row r="472" spans="1:12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</row>
    <row r="473" spans="1:12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</row>
    <row r="474" spans="1:12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</row>
    <row r="475" spans="1:12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</row>
    <row r="476" spans="1:12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</row>
    <row r="477" spans="1:12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</row>
    <row r="478" spans="1:12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</row>
    <row r="479" spans="1:12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</row>
    <row r="480" spans="1:12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</row>
    <row r="481" spans="1:12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</row>
    <row r="482" spans="1:12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</row>
    <row r="483" spans="1:12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</row>
    <row r="484" spans="1:12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</row>
    <row r="485" spans="1:12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</row>
    <row r="486" spans="1:12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</row>
    <row r="487" spans="1:12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</row>
    <row r="488" spans="1:12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</row>
    <row r="489" spans="1:12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</row>
    <row r="490" spans="1:12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</row>
    <row r="491" spans="1:12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</row>
    <row r="492" spans="1:12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</row>
    <row r="493" spans="1:12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</row>
    <row r="494" spans="1:12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</row>
    <row r="495" spans="1:12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</row>
    <row r="496" spans="1:12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</row>
    <row r="497" spans="1:12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</row>
    <row r="498" spans="1:12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</row>
    <row r="499" spans="1:12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</row>
    <row r="500" spans="1:12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</row>
    <row r="501" spans="1:12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</row>
    <row r="502" spans="1:12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</row>
    <row r="503" spans="1:12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</row>
    <row r="504" spans="1:12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</row>
    <row r="505" spans="1:12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</row>
    <row r="506" spans="1:12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</row>
    <row r="507" spans="1:12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</row>
    <row r="508" spans="1:12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</row>
    <row r="509" spans="1:12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</row>
    <row r="510" spans="1:12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</row>
    <row r="511" spans="1:12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</row>
    <row r="512" spans="1:12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</row>
    <row r="513" spans="1:12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</row>
    <row r="514" spans="1:12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</row>
    <row r="515" spans="1:12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</row>
    <row r="516" spans="1:12" ht="30" customHeight="1" x14ac:dyDescent="0.3">
      <c r="A516" s="65"/>
      <c r="B516" s="66"/>
      <c r="C516" s="67"/>
      <c r="D516" s="67"/>
      <c r="E516" s="67"/>
    </row>
    <row r="517" spans="1:12" ht="30" customHeight="1" x14ac:dyDescent="0.3">
      <c r="A517" s="65"/>
      <c r="B517" s="66"/>
      <c r="C517" s="67"/>
      <c r="D517" s="67"/>
      <c r="E517" s="67"/>
    </row>
    <row r="518" spans="1:12" ht="30" customHeight="1" x14ac:dyDescent="0.3">
      <c r="A518" s="65"/>
      <c r="B518" s="66"/>
      <c r="C518" s="67"/>
      <c r="D518" s="67"/>
      <c r="E518" s="67"/>
    </row>
    <row r="519" spans="1:12" ht="30" customHeight="1" x14ac:dyDescent="0.3">
      <c r="A519" s="65"/>
      <c r="B519" s="66"/>
      <c r="C519" s="67"/>
      <c r="D519" s="67"/>
      <c r="E519" s="67"/>
    </row>
    <row r="520" spans="1:12" ht="30" customHeight="1" x14ac:dyDescent="0.3">
      <c r="A520" s="65"/>
      <c r="B520" s="66"/>
      <c r="C520" s="67"/>
      <c r="D520" s="67"/>
      <c r="E520" s="67"/>
    </row>
    <row r="521" spans="1:12" ht="30" customHeight="1" x14ac:dyDescent="0.3">
      <c r="A521" s="65"/>
      <c r="B521" s="66"/>
      <c r="C521" s="67"/>
      <c r="D521" s="67"/>
      <c r="E521" s="67"/>
    </row>
    <row r="522" spans="1:12" ht="30" customHeight="1" x14ac:dyDescent="0.3">
      <c r="A522" s="65"/>
      <c r="B522" s="66"/>
      <c r="C522" s="67"/>
      <c r="D522" s="67"/>
      <c r="E522" s="67"/>
    </row>
    <row r="523" spans="1:12" ht="30" customHeight="1" x14ac:dyDescent="0.3">
      <c r="A523" s="65"/>
      <c r="B523" s="66"/>
      <c r="C523" s="67"/>
      <c r="D523" s="67"/>
      <c r="E523" s="67"/>
    </row>
    <row r="524" spans="1:12" ht="30" customHeight="1" x14ac:dyDescent="0.3">
      <c r="A524" s="65"/>
      <c r="B524" s="66"/>
      <c r="C524" s="67"/>
      <c r="D524" s="67"/>
      <c r="E524" s="67"/>
    </row>
    <row r="525" spans="1:12" ht="30" customHeight="1" x14ac:dyDescent="0.3">
      <c r="A525" s="65"/>
      <c r="B525" s="66"/>
      <c r="C525" s="67"/>
      <c r="D525" s="67"/>
      <c r="E525" s="67"/>
    </row>
    <row r="526" spans="1:12" ht="30" customHeight="1" x14ac:dyDescent="0.3">
      <c r="A526" s="65"/>
      <c r="B526" s="66"/>
      <c r="C526" s="67"/>
      <c r="D526" s="67"/>
      <c r="E526" s="67"/>
    </row>
    <row r="527" spans="1:12" ht="30" customHeight="1" x14ac:dyDescent="0.3">
      <c r="A527" s="65"/>
      <c r="B527" s="66"/>
      <c r="C527" s="67"/>
      <c r="D527" s="67"/>
      <c r="E527" s="67"/>
    </row>
    <row r="528" spans="1:12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B050"/>
  </sheetPr>
  <dimension ref="A1:V1000"/>
  <sheetViews>
    <sheetView zoomScale="38" zoomScaleNormal="38" workbookViewId="0">
      <pane xSplit="4" ySplit="1" topLeftCell="E143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4140625" defaultRowHeight="15" customHeight="1" x14ac:dyDescent="0.3"/>
  <cols>
    <col min="1" max="1" width="9" customWidth="1"/>
    <col min="2" max="2" width="9.88671875" customWidth="1"/>
    <col min="3" max="3" width="31.5546875" customWidth="1"/>
    <col min="4" max="4" width="44.33203125" customWidth="1"/>
    <col min="5" max="5" width="35.5546875" customWidth="1"/>
    <col min="6" max="6" width="14.44140625" customWidth="1"/>
    <col min="11" max="11" width="18.44140625" customWidth="1"/>
  </cols>
  <sheetData>
    <row r="1" spans="1:22" ht="137.25" customHeight="1" x14ac:dyDescent="0.3">
      <c r="A1" s="290" t="s">
        <v>0</v>
      </c>
      <c r="B1" s="290" t="s">
        <v>0</v>
      </c>
      <c r="C1" s="290" t="s">
        <v>1</v>
      </c>
      <c r="D1" s="291" t="s">
        <v>2</v>
      </c>
      <c r="E1" s="290" t="s">
        <v>592</v>
      </c>
      <c r="F1" s="293" t="s">
        <v>926</v>
      </c>
      <c r="G1" s="293" t="s">
        <v>939</v>
      </c>
      <c r="H1" s="293" t="s">
        <v>940</v>
      </c>
      <c r="I1" s="293" t="s">
        <v>941</v>
      </c>
      <c r="J1" s="293" t="s">
        <v>942</v>
      </c>
      <c r="K1" s="293" t="s">
        <v>578</v>
      </c>
      <c r="L1" s="293" t="s">
        <v>579</v>
      </c>
      <c r="M1" s="293" t="s">
        <v>943</v>
      </c>
      <c r="N1" s="293" t="s">
        <v>581</v>
      </c>
      <c r="O1" s="293" t="s">
        <v>944</v>
      </c>
      <c r="P1" s="293" t="s">
        <v>945</v>
      </c>
      <c r="Q1" s="293" t="s">
        <v>946</v>
      </c>
      <c r="R1" s="293" t="s">
        <v>585</v>
      </c>
      <c r="S1" s="293" t="s">
        <v>586</v>
      </c>
      <c r="T1" s="293" t="s">
        <v>587</v>
      </c>
      <c r="U1" s="293" t="s">
        <v>947</v>
      </c>
      <c r="V1" s="293" t="s">
        <v>948</v>
      </c>
    </row>
    <row r="2" spans="1:22" ht="30" customHeight="1" x14ac:dyDescent="0.3">
      <c r="A2" s="141">
        <v>1</v>
      </c>
      <c r="B2" s="141">
        <v>1</v>
      </c>
      <c r="C2" s="142" t="s">
        <v>16</v>
      </c>
      <c r="D2" s="294" t="s">
        <v>17</v>
      </c>
      <c r="E2" s="142" t="s">
        <v>598</v>
      </c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</row>
    <row r="3" spans="1:22" ht="30" customHeight="1" x14ac:dyDescent="0.3">
      <c r="A3" s="141">
        <v>2</v>
      </c>
      <c r="B3" s="141">
        <v>2</v>
      </c>
      <c r="C3" s="142" t="s">
        <v>16</v>
      </c>
      <c r="D3" s="294" t="s">
        <v>18</v>
      </c>
      <c r="E3" s="142" t="s">
        <v>598</v>
      </c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</row>
    <row r="4" spans="1:22" ht="30" customHeight="1" x14ac:dyDescent="0.3">
      <c r="A4" s="141">
        <v>3</v>
      </c>
      <c r="B4" s="141">
        <v>3</v>
      </c>
      <c r="C4" s="142" t="s">
        <v>16</v>
      </c>
      <c r="D4" s="294" t="s">
        <v>19</v>
      </c>
      <c r="E4" s="142" t="s">
        <v>598</v>
      </c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</row>
    <row r="5" spans="1:22" ht="30" customHeight="1" x14ac:dyDescent="0.3">
      <c r="A5" s="141">
        <v>4</v>
      </c>
      <c r="B5" s="141">
        <v>4</v>
      </c>
      <c r="C5" s="142" t="s">
        <v>16</v>
      </c>
      <c r="D5" s="294" t="s">
        <v>20</v>
      </c>
      <c r="E5" s="142" t="s">
        <v>598</v>
      </c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</row>
    <row r="6" spans="1:22" ht="30" customHeight="1" x14ac:dyDescent="0.3">
      <c r="A6" s="141">
        <v>5</v>
      </c>
      <c r="B6" s="141">
        <v>5</v>
      </c>
      <c r="C6" s="142" t="s">
        <v>16</v>
      </c>
      <c r="D6" s="294" t="s">
        <v>21</v>
      </c>
      <c r="E6" s="142" t="s">
        <v>598</v>
      </c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</row>
    <row r="7" spans="1:22" ht="30" customHeight="1" x14ac:dyDescent="0.3">
      <c r="A7" s="141">
        <v>6</v>
      </c>
      <c r="B7" s="141">
        <v>6</v>
      </c>
      <c r="C7" s="142" t="s">
        <v>16</v>
      </c>
      <c r="D7" s="294" t="s">
        <v>22</v>
      </c>
      <c r="E7" s="142" t="s">
        <v>598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</row>
    <row r="8" spans="1:22" ht="30" customHeight="1" x14ac:dyDescent="0.3">
      <c r="A8" s="141">
        <v>7</v>
      </c>
      <c r="B8" s="141">
        <v>7</v>
      </c>
      <c r="C8" s="142" t="s">
        <v>16</v>
      </c>
      <c r="D8" s="294" t="s">
        <v>23</v>
      </c>
      <c r="E8" s="142" t="s">
        <v>600</v>
      </c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</row>
    <row r="9" spans="1:22" ht="30" customHeight="1" x14ac:dyDescent="0.3">
      <c r="A9" s="141">
        <v>8</v>
      </c>
      <c r="B9" s="141">
        <v>8</v>
      </c>
      <c r="C9" s="142" t="s">
        <v>16</v>
      </c>
      <c r="D9" s="294" t="s">
        <v>24</v>
      </c>
      <c r="E9" s="142" t="s">
        <v>600</v>
      </c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</row>
    <row r="10" spans="1:22" ht="30" customHeight="1" x14ac:dyDescent="0.3">
      <c r="A10" s="141">
        <v>9</v>
      </c>
      <c r="B10" s="141">
        <v>9</v>
      </c>
      <c r="C10" s="142" t="s">
        <v>16</v>
      </c>
      <c r="D10" s="294" t="s">
        <v>25</v>
      </c>
      <c r="E10" s="142" t="s">
        <v>598</v>
      </c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</row>
    <row r="11" spans="1:22" ht="30" customHeight="1" x14ac:dyDescent="0.3">
      <c r="A11" s="141">
        <v>10</v>
      </c>
      <c r="B11" s="141">
        <v>10</v>
      </c>
      <c r="C11" s="142" t="s">
        <v>16</v>
      </c>
      <c r="D11" s="294" t="s">
        <v>26</v>
      </c>
      <c r="E11" s="142" t="s">
        <v>598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</row>
    <row r="12" spans="1:22" ht="30" customHeight="1" x14ac:dyDescent="0.3">
      <c r="A12" s="141">
        <v>11</v>
      </c>
      <c r="B12" s="141">
        <v>11</v>
      </c>
      <c r="C12" s="142" t="s">
        <v>16</v>
      </c>
      <c r="D12" s="294" t="s">
        <v>27</v>
      </c>
      <c r="E12" s="142" t="s">
        <v>598</v>
      </c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</row>
    <row r="13" spans="1:22" ht="30" customHeight="1" x14ac:dyDescent="0.3">
      <c r="A13" s="141">
        <v>12</v>
      </c>
      <c r="B13" s="141">
        <v>12</v>
      </c>
      <c r="C13" s="142" t="s">
        <v>16</v>
      </c>
      <c r="D13" s="294" t="s">
        <v>28</v>
      </c>
      <c r="E13" s="142" t="s">
        <v>598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</row>
    <row r="14" spans="1:22" ht="30" customHeight="1" x14ac:dyDescent="0.3">
      <c r="A14" s="141">
        <v>13</v>
      </c>
      <c r="B14" s="141">
        <v>13</v>
      </c>
      <c r="C14" s="142" t="s">
        <v>16</v>
      </c>
      <c r="D14" s="294" t="s">
        <v>29</v>
      </c>
      <c r="E14" s="142" t="s">
        <v>598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</row>
    <row r="15" spans="1:22" ht="30" customHeight="1" x14ac:dyDescent="0.3">
      <c r="A15" s="141">
        <v>14</v>
      </c>
      <c r="B15" s="141">
        <v>14</v>
      </c>
      <c r="C15" s="142" t="s">
        <v>16</v>
      </c>
      <c r="D15" s="294" t="s">
        <v>30</v>
      </c>
      <c r="E15" s="142" t="s">
        <v>598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</row>
    <row r="16" spans="1:22" ht="30" customHeight="1" x14ac:dyDescent="0.3">
      <c r="A16" s="141">
        <v>15</v>
      </c>
      <c r="B16" s="141">
        <v>15</v>
      </c>
      <c r="C16" s="142" t="s">
        <v>16</v>
      </c>
      <c r="D16" s="294" t="s">
        <v>31</v>
      </c>
      <c r="E16" s="142" t="s">
        <v>600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</row>
    <row r="17" spans="1:22" ht="30" customHeight="1" x14ac:dyDescent="0.3">
      <c r="A17" s="141">
        <v>16</v>
      </c>
      <c r="B17" s="141">
        <v>16</v>
      </c>
      <c r="C17" s="142" t="s">
        <v>16</v>
      </c>
      <c r="D17" s="294" t="s">
        <v>32</v>
      </c>
      <c r="E17" s="142" t="s">
        <v>601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</row>
    <row r="18" spans="1:22" ht="30" customHeight="1" x14ac:dyDescent="0.3">
      <c r="A18" s="141">
        <v>17</v>
      </c>
      <c r="B18" s="141">
        <v>17</v>
      </c>
      <c r="C18" s="142" t="s">
        <v>16</v>
      </c>
      <c r="D18" s="294" t="s">
        <v>33</v>
      </c>
      <c r="E18" s="142" t="s">
        <v>598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</row>
    <row r="19" spans="1:22" ht="30" customHeight="1" x14ac:dyDescent="0.3">
      <c r="A19" s="141">
        <v>18</v>
      </c>
      <c r="B19" s="141">
        <v>18</v>
      </c>
      <c r="C19" s="142" t="s">
        <v>16</v>
      </c>
      <c r="D19" s="294" t="s">
        <v>34</v>
      </c>
      <c r="E19" s="142" t="s">
        <v>598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</row>
    <row r="20" spans="1:22" ht="30" customHeight="1" x14ac:dyDescent="0.3">
      <c r="A20" s="141">
        <v>19</v>
      </c>
      <c r="B20" s="141">
        <v>19</v>
      </c>
      <c r="C20" s="142" t="s">
        <v>16</v>
      </c>
      <c r="D20" s="294" t="s">
        <v>35</v>
      </c>
      <c r="E20" s="142" t="s">
        <v>598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</row>
    <row r="21" spans="1:22" ht="30" customHeight="1" x14ac:dyDescent="0.3">
      <c r="A21" s="141">
        <v>20</v>
      </c>
      <c r="B21" s="141">
        <v>20</v>
      </c>
      <c r="C21" s="142" t="s">
        <v>16</v>
      </c>
      <c r="D21" s="294" t="s">
        <v>36</v>
      </c>
      <c r="E21" s="142" t="s">
        <v>598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</row>
    <row r="22" spans="1:22" ht="30" customHeight="1" x14ac:dyDescent="0.3">
      <c r="A22" s="141">
        <v>21</v>
      </c>
      <c r="B22" s="141">
        <v>21</v>
      </c>
      <c r="C22" s="142" t="s">
        <v>16</v>
      </c>
      <c r="D22" s="294" t="s">
        <v>37</v>
      </c>
      <c r="E22" s="142" t="s">
        <v>598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</row>
    <row r="23" spans="1:22" ht="30" customHeight="1" x14ac:dyDescent="0.3">
      <c r="A23" s="141">
        <v>22</v>
      </c>
      <c r="B23" s="141">
        <v>22</v>
      </c>
      <c r="C23" s="142" t="s">
        <v>16</v>
      </c>
      <c r="D23" s="294" t="s">
        <v>38</v>
      </c>
      <c r="E23" s="142" t="s">
        <v>598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</row>
    <row r="24" spans="1:22" ht="30" customHeight="1" x14ac:dyDescent="0.3">
      <c r="A24" s="141">
        <v>23</v>
      </c>
      <c r="B24" s="141">
        <v>23</v>
      </c>
      <c r="C24" s="142" t="s">
        <v>16</v>
      </c>
      <c r="D24" s="294" t="s">
        <v>39</v>
      </c>
      <c r="E24" s="142" t="s">
        <v>598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</row>
    <row r="25" spans="1:22" ht="30" customHeight="1" x14ac:dyDescent="0.3">
      <c r="A25" s="6">
        <v>24</v>
      </c>
      <c r="B25" s="6">
        <v>1</v>
      </c>
      <c r="C25" s="7" t="s">
        <v>40</v>
      </c>
      <c r="D25" s="295" t="s">
        <v>41</v>
      </c>
      <c r="E25" s="7" t="s">
        <v>600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</row>
    <row r="26" spans="1:22" ht="30" customHeight="1" x14ac:dyDescent="0.3">
      <c r="A26" s="6">
        <v>25</v>
      </c>
      <c r="B26" s="6">
        <v>2</v>
      </c>
      <c r="C26" s="7" t="s">
        <v>40</v>
      </c>
      <c r="D26" s="295" t="s">
        <v>42</v>
      </c>
      <c r="E26" s="7" t="s">
        <v>598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</row>
    <row r="27" spans="1:22" ht="30" customHeight="1" x14ac:dyDescent="0.3">
      <c r="A27" s="6">
        <v>26</v>
      </c>
      <c r="B27" s="6">
        <v>3</v>
      </c>
      <c r="C27" s="7" t="s">
        <v>40</v>
      </c>
      <c r="D27" s="295" t="s">
        <v>43</v>
      </c>
      <c r="E27" s="7" t="s">
        <v>598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</row>
    <row r="28" spans="1:22" ht="30" customHeight="1" x14ac:dyDescent="0.3">
      <c r="A28" s="6">
        <v>27</v>
      </c>
      <c r="B28" s="6">
        <v>4</v>
      </c>
      <c r="C28" s="7" t="s">
        <v>40</v>
      </c>
      <c r="D28" s="295" t="s">
        <v>44</v>
      </c>
      <c r="E28" s="7" t="s">
        <v>600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</row>
    <row r="29" spans="1:22" ht="30" customHeight="1" x14ac:dyDescent="0.3">
      <c r="A29" s="6">
        <v>28</v>
      </c>
      <c r="B29" s="6">
        <v>5</v>
      </c>
      <c r="C29" s="7" t="s">
        <v>40</v>
      </c>
      <c r="D29" s="295" t="s">
        <v>45</v>
      </c>
      <c r="E29" s="7" t="s">
        <v>600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</row>
    <row r="30" spans="1:22" ht="30" customHeight="1" x14ac:dyDescent="0.3">
      <c r="A30" s="6">
        <v>29</v>
      </c>
      <c r="B30" s="6">
        <v>6</v>
      </c>
      <c r="C30" s="7" t="s">
        <v>40</v>
      </c>
      <c r="D30" s="295" t="s">
        <v>46</v>
      </c>
      <c r="E30" s="7" t="s">
        <v>598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</row>
    <row r="31" spans="1:22" ht="30" customHeight="1" x14ac:dyDescent="0.3">
      <c r="A31" s="6">
        <v>30</v>
      </c>
      <c r="B31" s="6">
        <v>7</v>
      </c>
      <c r="C31" s="7" t="s">
        <v>40</v>
      </c>
      <c r="D31" s="295" t="s">
        <v>47</v>
      </c>
      <c r="E31" s="7" t="s">
        <v>598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</row>
    <row r="32" spans="1:22" ht="30" customHeight="1" x14ac:dyDescent="0.3">
      <c r="A32" s="6">
        <v>31</v>
      </c>
      <c r="B32" s="6">
        <v>8</v>
      </c>
      <c r="C32" s="7" t="s">
        <v>40</v>
      </c>
      <c r="D32" s="295" t="s">
        <v>48</v>
      </c>
      <c r="E32" s="7" t="s">
        <v>600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</row>
    <row r="33" spans="1:22" ht="30" customHeight="1" x14ac:dyDescent="0.3">
      <c r="A33" s="6">
        <v>32</v>
      </c>
      <c r="B33" s="6">
        <v>9</v>
      </c>
      <c r="C33" s="7" t="s">
        <v>40</v>
      </c>
      <c r="D33" s="295" t="s">
        <v>49</v>
      </c>
      <c r="E33" s="7" t="s">
        <v>598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</row>
    <row r="34" spans="1:22" ht="30" customHeight="1" x14ac:dyDescent="0.3">
      <c r="A34" s="6">
        <v>33</v>
      </c>
      <c r="B34" s="6">
        <v>10</v>
      </c>
      <c r="C34" s="7" t="s">
        <v>40</v>
      </c>
      <c r="D34" s="295" t="s">
        <v>50</v>
      </c>
      <c r="E34" s="7" t="s">
        <v>598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</row>
    <row r="35" spans="1:22" ht="30" customHeight="1" x14ac:dyDescent="0.3">
      <c r="A35" s="6">
        <v>34</v>
      </c>
      <c r="B35" s="6">
        <v>11</v>
      </c>
      <c r="C35" s="7" t="s">
        <v>40</v>
      </c>
      <c r="D35" s="295" t="s">
        <v>51</v>
      </c>
      <c r="E35" s="7" t="s">
        <v>600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</row>
    <row r="36" spans="1:22" ht="30" customHeight="1" x14ac:dyDescent="0.3">
      <c r="A36" s="6">
        <v>35</v>
      </c>
      <c r="B36" s="6">
        <v>12</v>
      </c>
      <c r="C36" s="7" t="s">
        <v>40</v>
      </c>
      <c r="D36" s="295" t="s">
        <v>52</v>
      </c>
      <c r="E36" s="7" t="s">
        <v>601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</row>
    <row r="37" spans="1:22" ht="30" customHeight="1" x14ac:dyDescent="0.3">
      <c r="A37" s="6">
        <v>36</v>
      </c>
      <c r="B37" s="6">
        <v>13</v>
      </c>
      <c r="C37" s="7" t="s">
        <v>40</v>
      </c>
      <c r="D37" s="295" t="s">
        <v>53</v>
      </c>
      <c r="E37" s="7" t="s">
        <v>600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</row>
    <row r="38" spans="1:22" ht="30" customHeight="1" x14ac:dyDescent="0.3">
      <c r="A38" s="6">
        <v>37</v>
      </c>
      <c r="B38" s="6">
        <v>14</v>
      </c>
      <c r="C38" s="7" t="s">
        <v>40</v>
      </c>
      <c r="D38" s="295" t="s">
        <v>54</v>
      </c>
      <c r="E38" s="7" t="s">
        <v>600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</row>
    <row r="39" spans="1:22" ht="30" customHeight="1" x14ac:dyDescent="0.3">
      <c r="A39" s="6">
        <v>38</v>
      </c>
      <c r="B39" s="6">
        <v>15</v>
      </c>
      <c r="C39" s="7" t="s">
        <v>40</v>
      </c>
      <c r="D39" s="295" t="s">
        <v>55</v>
      </c>
      <c r="E39" s="7" t="s">
        <v>598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</row>
    <row r="40" spans="1:22" ht="30" customHeight="1" x14ac:dyDescent="0.3">
      <c r="A40" s="6">
        <v>39</v>
      </c>
      <c r="B40" s="6">
        <v>16</v>
      </c>
      <c r="C40" s="7" t="s">
        <v>40</v>
      </c>
      <c r="D40" s="295" t="s">
        <v>56</v>
      </c>
      <c r="E40" s="7" t="s">
        <v>598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</row>
    <row r="41" spans="1:22" ht="30" customHeight="1" x14ac:dyDescent="0.3">
      <c r="A41" s="6">
        <v>40</v>
      </c>
      <c r="B41" s="6">
        <v>17</v>
      </c>
      <c r="C41" s="7" t="s">
        <v>40</v>
      </c>
      <c r="D41" s="295" t="s">
        <v>57</v>
      </c>
      <c r="E41" s="7" t="s">
        <v>600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</row>
    <row r="42" spans="1:22" ht="30" customHeight="1" x14ac:dyDescent="0.3">
      <c r="A42" s="6">
        <v>41</v>
      </c>
      <c r="B42" s="6">
        <v>18</v>
      </c>
      <c r="C42" s="7" t="s">
        <v>40</v>
      </c>
      <c r="D42" s="295" t="s">
        <v>58</v>
      </c>
      <c r="E42" s="7" t="s">
        <v>600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</row>
    <row r="43" spans="1:22" ht="30" customHeight="1" x14ac:dyDescent="0.3">
      <c r="A43" s="6">
        <v>42</v>
      </c>
      <c r="B43" s="6">
        <v>19</v>
      </c>
      <c r="C43" s="7" t="s">
        <v>40</v>
      </c>
      <c r="D43" s="295" t="s">
        <v>59</v>
      </c>
      <c r="E43" s="7" t="s">
        <v>600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</row>
    <row r="44" spans="1:22" ht="30" customHeight="1" x14ac:dyDescent="0.3">
      <c r="A44" s="6">
        <v>43</v>
      </c>
      <c r="B44" s="6">
        <v>20</v>
      </c>
      <c r="C44" s="7" t="s">
        <v>40</v>
      </c>
      <c r="D44" s="295" t="s">
        <v>60</v>
      </c>
      <c r="E44" s="7" t="s">
        <v>601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</row>
    <row r="45" spans="1:22" ht="30" customHeight="1" x14ac:dyDescent="0.3">
      <c r="A45" s="6">
        <v>44</v>
      </c>
      <c r="B45" s="6">
        <v>21</v>
      </c>
      <c r="C45" s="7" t="s">
        <v>40</v>
      </c>
      <c r="D45" s="295" t="s">
        <v>61</v>
      </c>
      <c r="E45" s="7" t="s">
        <v>598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</row>
    <row r="46" spans="1:22" ht="30" customHeight="1" x14ac:dyDescent="0.3">
      <c r="A46" s="6">
        <v>45</v>
      </c>
      <c r="B46" s="6">
        <v>22</v>
      </c>
      <c r="C46" s="7" t="s">
        <v>40</v>
      </c>
      <c r="D46" s="295" t="s">
        <v>62</v>
      </c>
      <c r="E46" s="7" t="s">
        <v>598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</row>
    <row r="47" spans="1:22" ht="30" customHeight="1" x14ac:dyDescent="0.3">
      <c r="A47" s="6">
        <v>46</v>
      </c>
      <c r="B47" s="6">
        <v>23</v>
      </c>
      <c r="C47" s="7" t="s">
        <v>40</v>
      </c>
      <c r="D47" s="295" t="s">
        <v>63</v>
      </c>
      <c r="E47" s="7" t="s">
        <v>598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</row>
    <row r="48" spans="1:22" ht="30" customHeight="1" x14ac:dyDescent="0.3">
      <c r="A48" s="6">
        <v>47</v>
      </c>
      <c r="B48" s="6">
        <v>24</v>
      </c>
      <c r="C48" s="7" t="s">
        <v>40</v>
      </c>
      <c r="D48" s="295" t="s">
        <v>64</v>
      </c>
      <c r="E48" s="7" t="s">
        <v>598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</row>
    <row r="49" spans="1:22" ht="30" customHeight="1" x14ac:dyDescent="0.3">
      <c r="A49" s="6">
        <v>48</v>
      </c>
      <c r="B49" s="6">
        <v>25</v>
      </c>
      <c r="C49" s="7" t="s">
        <v>40</v>
      </c>
      <c r="D49" s="295" t="s">
        <v>65</v>
      </c>
      <c r="E49" s="7" t="s">
        <v>598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</row>
    <row r="50" spans="1:22" ht="30" customHeight="1" x14ac:dyDescent="0.3">
      <c r="A50" s="6">
        <v>49</v>
      </c>
      <c r="B50" s="6">
        <v>26</v>
      </c>
      <c r="C50" s="7" t="s">
        <v>40</v>
      </c>
      <c r="D50" s="295" t="s">
        <v>66</v>
      </c>
      <c r="E50" s="7" t="s">
        <v>598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</row>
    <row r="51" spans="1:22" ht="30" customHeight="1" x14ac:dyDescent="0.3">
      <c r="A51" s="6">
        <v>50</v>
      </c>
      <c r="B51" s="6">
        <v>27</v>
      </c>
      <c r="C51" s="7" t="s">
        <v>40</v>
      </c>
      <c r="D51" s="295" t="s">
        <v>67</v>
      </c>
      <c r="E51" s="7" t="s">
        <v>598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</row>
    <row r="52" spans="1:22" ht="30" customHeight="1" x14ac:dyDescent="0.3">
      <c r="A52" s="6">
        <v>51</v>
      </c>
      <c r="B52" s="6">
        <v>28</v>
      </c>
      <c r="C52" s="7" t="s">
        <v>40</v>
      </c>
      <c r="D52" s="295" t="s">
        <v>68</v>
      </c>
      <c r="E52" s="7" t="s">
        <v>598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</row>
    <row r="53" spans="1:22" ht="30" customHeight="1" x14ac:dyDescent="0.3">
      <c r="A53" s="6">
        <v>52</v>
      </c>
      <c r="B53" s="6">
        <v>29</v>
      </c>
      <c r="C53" s="7" t="s">
        <v>40</v>
      </c>
      <c r="D53" s="295" t="s">
        <v>69</v>
      </c>
      <c r="E53" s="7" t="s">
        <v>598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</row>
    <row r="54" spans="1:22" ht="30" customHeight="1" x14ac:dyDescent="0.3">
      <c r="A54" s="6">
        <v>53</v>
      </c>
      <c r="B54" s="6">
        <v>30</v>
      </c>
      <c r="C54" s="7" t="s">
        <v>40</v>
      </c>
      <c r="D54" s="295" t="s">
        <v>70</v>
      </c>
      <c r="E54" s="7" t="s">
        <v>598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</row>
    <row r="55" spans="1:22" ht="30" customHeight="1" x14ac:dyDescent="0.3">
      <c r="A55" s="6">
        <v>54</v>
      </c>
      <c r="B55" s="6">
        <v>31</v>
      </c>
      <c r="C55" s="7" t="s">
        <v>40</v>
      </c>
      <c r="D55" s="295" t="s">
        <v>71</v>
      </c>
      <c r="E55" s="7" t="s">
        <v>598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</row>
    <row r="56" spans="1:22" ht="30" customHeight="1" x14ac:dyDescent="0.3">
      <c r="A56" s="6">
        <v>55</v>
      </c>
      <c r="B56" s="6">
        <v>32</v>
      </c>
      <c r="C56" s="7" t="s">
        <v>40</v>
      </c>
      <c r="D56" s="295" t="s">
        <v>72</v>
      </c>
      <c r="E56" s="7" t="s">
        <v>598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</row>
    <row r="57" spans="1:22" ht="30" customHeight="1" x14ac:dyDescent="0.3">
      <c r="A57" s="6">
        <v>56</v>
      </c>
      <c r="B57" s="6">
        <v>33</v>
      </c>
      <c r="C57" s="7" t="s">
        <v>40</v>
      </c>
      <c r="D57" s="295" t="s">
        <v>73</v>
      </c>
      <c r="E57" s="7" t="s">
        <v>598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</row>
    <row r="58" spans="1:22" ht="30" customHeight="1" x14ac:dyDescent="0.3">
      <c r="A58" s="141">
        <v>57</v>
      </c>
      <c r="B58" s="141">
        <v>1</v>
      </c>
      <c r="C58" s="142" t="s">
        <v>74</v>
      </c>
      <c r="D58" s="294" t="s">
        <v>75</v>
      </c>
      <c r="E58" s="142" t="s">
        <v>601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</row>
    <row r="59" spans="1:22" ht="30" customHeight="1" x14ac:dyDescent="0.3">
      <c r="A59" s="141">
        <v>58</v>
      </c>
      <c r="B59" s="141">
        <v>2</v>
      </c>
      <c r="C59" s="142" t="s">
        <v>74</v>
      </c>
      <c r="D59" s="294" t="s">
        <v>76</v>
      </c>
      <c r="E59" s="142" t="s">
        <v>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</row>
    <row r="60" spans="1:22" ht="30" customHeight="1" x14ac:dyDescent="0.3">
      <c r="A60" s="141">
        <v>59</v>
      </c>
      <c r="B60" s="141">
        <v>3</v>
      </c>
      <c r="C60" s="142" t="s">
        <v>74</v>
      </c>
      <c r="D60" s="294" t="s">
        <v>77</v>
      </c>
      <c r="E60" s="142" t="s">
        <v>598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</row>
    <row r="61" spans="1:22" ht="30" customHeight="1" x14ac:dyDescent="0.3">
      <c r="A61" s="141">
        <v>60</v>
      </c>
      <c r="B61" s="141">
        <v>4</v>
      </c>
      <c r="C61" s="142" t="s">
        <v>74</v>
      </c>
      <c r="D61" s="294" t="s">
        <v>78</v>
      </c>
      <c r="E61" s="142" t="s">
        <v>598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</row>
    <row r="62" spans="1:22" ht="30" customHeight="1" x14ac:dyDescent="0.3">
      <c r="A62" s="141">
        <v>61</v>
      </c>
      <c r="B62" s="141">
        <v>5</v>
      </c>
      <c r="C62" s="142" t="s">
        <v>74</v>
      </c>
      <c r="D62" s="294" t="s">
        <v>79</v>
      </c>
      <c r="E62" s="142" t="s">
        <v>598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</row>
    <row r="63" spans="1:22" ht="30" customHeight="1" x14ac:dyDescent="0.3">
      <c r="A63" s="141">
        <v>62</v>
      </c>
      <c r="B63" s="141">
        <v>6</v>
      </c>
      <c r="C63" s="142" t="s">
        <v>74</v>
      </c>
      <c r="D63" s="294" t="s">
        <v>80</v>
      </c>
      <c r="E63" s="142" t="s">
        <v>598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</row>
    <row r="64" spans="1:22" ht="30" customHeight="1" x14ac:dyDescent="0.3">
      <c r="A64" s="141">
        <v>63</v>
      </c>
      <c r="B64" s="141">
        <v>7</v>
      </c>
      <c r="C64" s="142" t="s">
        <v>74</v>
      </c>
      <c r="D64" s="294" t="s">
        <v>81</v>
      </c>
      <c r="E64" s="142" t="s">
        <v>598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</row>
    <row r="65" spans="1:22" ht="30" customHeight="1" x14ac:dyDescent="0.3">
      <c r="A65" s="141">
        <v>64</v>
      </c>
      <c r="B65" s="141">
        <v>8</v>
      </c>
      <c r="C65" s="142" t="s">
        <v>74</v>
      </c>
      <c r="D65" s="294" t="s">
        <v>82</v>
      </c>
      <c r="E65" s="142" t="s">
        <v>598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</row>
    <row r="66" spans="1:22" ht="30" customHeight="1" x14ac:dyDescent="0.3">
      <c r="A66" s="141">
        <v>65</v>
      </c>
      <c r="B66" s="141">
        <v>9</v>
      </c>
      <c r="C66" s="142" t="s">
        <v>74</v>
      </c>
      <c r="D66" s="294" t="s">
        <v>83</v>
      </c>
      <c r="E66" s="142" t="s">
        <v>598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</row>
    <row r="67" spans="1:22" ht="30" customHeight="1" x14ac:dyDescent="0.3">
      <c r="A67" s="141">
        <v>66</v>
      </c>
      <c r="B67" s="141">
        <v>10</v>
      </c>
      <c r="C67" s="142" t="s">
        <v>74</v>
      </c>
      <c r="D67" s="294" t="s">
        <v>84</v>
      </c>
      <c r="E67" s="142" t="s">
        <v>598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</row>
    <row r="68" spans="1:22" ht="30" customHeight="1" x14ac:dyDescent="0.3">
      <c r="A68" s="141">
        <v>67</v>
      </c>
      <c r="B68" s="141">
        <v>11</v>
      </c>
      <c r="C68" s="142" t="s">
        <v>74</v>
      </c>
      <c r="D68" s="294" t="s">
        <v>85</v>
      </c>
      <c r="E68" s="142" t="s">
        <v>598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</row>
    <row r="69" spans="1:22" ht="30" customHeight="1" x14ac:dyDescent="0.3">
      <c r="A69" s="141">
        <v>68</v>
      </c>
      <c r="B69" s="141">
        <v>12</v>
      </c>
      <c r="C69" s="142" t="s">
        <v>74</v>
      </c>
      <c r="D69" s="294" t="s">
        <v>86</v>
      </c>
      <c r="E69" s="142" t="s">
        <v>598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</row>
    <row r="70" spans="1:22" ht="30" customHeight="1" x14ac:dyDescent="0.3">
      <c r="A70" s="141">
        <v>69</v>
      </c>
      <c r="B70" s="141">
        <v>13</v>
      </c>
      <c r="C70" s="142" t="s">
        <v>74</v>
      </c>
      <c r="D70" s="294" t="s">
        <v>87</v>
      </c>
      <c r="E70" s="142" t="s">
        <v>598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</row>
    <row r="71" spans="1:22" ht="30" customHeight="1" x14ac:dyDescent="0.3">
      <c r="A71" s="141">
        <v>70</v>
      </c>
      <c r="B71" s="141">
        <v>14</v>
      </c>
      <c r="C71" s="142" t="s">
        <v>74</v>
      </c>
      <c r="D71" s="294" t="s">
        <v>88</v>
      </c>
      <c r="E71" s="142" t="s">
        <v>598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</row>
    <row r="72" spans="1:22" ht="30" customHeight="1" x14ac:dyDescent="0.3">
      <c r="A72" s="141">
        <v>71</v>
      </c>
      <c r="B72" s="141">
        <v>15</v>
      </c>
      <c r="C72" s="142" t="s">
        <v>74</v>
      </c>
      <c r="D72" s="294" t="s">
        <v>89</v>
      </c>
      <c r="E72" s="142" t="s">
        <v>600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</row>
    <row r="73" spans="1:22" ht="30" customHeight="1" x14ac:dyDescent="0.3">
      <c r="A73" s="141">
        <v>72</v>
      </c>
      <c r="B73" s="141">
        <v>16</v>
      </c>
      <c r="C73" s="142" t="s">
        <v>74</v>
      </c>
      <c r="D73" s="294" t="s">
        <v>90</v>
      </c>
      <c r="E73" s="142" t="s">
        <v>598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</row>
    <row r="74" spans="1:22" ht="30" customHeight="1" x14ac:dyDescent="0.3">
      <c r="A74" s="141">
        <v>73</v>
      </c>
      <c r="B74" s="141">
        <v>17</v>
      </c>
      <c r="C74" s="142" t="s">
        <v>74</v>
      </c>
      <c r="D74" s="294" t="s">
        <v>91</v>
      </c>
      <c r="E74" s="142" t="s">
        <v>598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</row>
    <row r="75" spans="1:22" ht="30" customHeight="1" x14ac:dyDescent="0.3">
      <c r="A75" s="141">
        <v>74</v>
      </c>
      <c r="B75" s="141">
        <v>18</v>
      </c>
      <c r="C75" s="142" t="s">
        <v>74</v>
      </c>
      <c r="D75" s="294" t="s">
        <v>92</v>
      </c>
      <c r="E75" s="142" t="s">
        <v>598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</row>
    <row r="76" spans="1:22" ht="30" customHeight="1" x14ac:dyDescent="0.3">
      <c r="A76" s="141">
        <v>75</v>
      </c>
      <c r="B76" s="141">
        <v>19</v>
      </c>
      <c r="C76" s="142" t="s">
        <v>74</v>
      </c>
      <c r="D76" s="294" t="s">
        <v>93</v>
      </c>
      <c r="E76" s="142" t="s">
        <v>598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</row>
    <row r="77" spans="1:22" ht="30" customHeight="1" x14ac:dyDescent="0.3">
      <c r="A77" s="6">
        <v>76</v>
      </c>
      <c r="B77" s="6">
        <v>1</v>
      </c>
      <c r="C77" s="7" t="s">
        <v>94</v>
      </c>
      <c r="D77" s="295" t="s">
        <v>95</v>
      </c>
      <c r="E77" s="7" t="s">
        <v>598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</row>
    <row r="78" spans="1:22" ht="30" customHeight="1" x14ac:dyDescent="0.3">
      <c r="A78" s="6">
        <v>77</v>
      </c>
      <c r="B78" s="6">
        <v>2</v>
      </c>
      <c r="C78" s="7" t="s">
        <v>94</v>
      </c>
      <c r="D78" s="295" t="s">
        <v>96</v>
      </c>
      <c r="E78" s="7" t="s">
        <v>600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</row>
    <row r="79" spans="1:22" ht="30" customHeight="1" x14ac:dyDescent="0.3">
      <c r="A79" s="6">
        <v>78</v>
      </c>
      <c r="B79" s="6">
        <v>3</v>
      </c>
      <c r="C79" s="7" t="s">
        <v>94</v>
      </c>
      <c r="D79" s="295" t="s">
        <v>97</v>
      </c>
      <c r="E79" s="7" t="s">
        <v>598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</row>
    <row r="80" spans="1:22" ht="30" customHeight="1" x14ac:dyDescent="0.3">
      <c r="A80" s="6">
        <v>79</v>
      </c>
      <c r="B80" s="6">
        <v>4</v>
      </c>
      <c r="C80" s="7" t="s">
        <v>94</v>
      </c>
      <c r="D80" s="295" t="s">
        <v>98</v>
      </c>
      <c r="E80" s="7" t="s">
        <v>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</row>
    <row r="81" spans="1:22" ht="30" customHeight="1" x14ac:dyDescent="0.3">
      <c r="A81" s="6">
        <v>80</v>
      </c>
      <c r="B81" s="6">
        <v>5</v>
      </c>
      <c r="C81" s="7" t="s">
        <v>94</v>
      </c>
      <c r="D81" s="295" t="s">
        <v>728</v>
      </c>
      <c r="E81" s="7" t="s">
        <v>598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</row>
    <row r="82" spans="1:22" ht="30" customHeight="1" x14ac:dyDescent="0.3">
      <c r="A82" s="6">
        <v>81</v>
      </c>
      <c r="B82" s="6">
        <v>6</v>
      </c>
      <c r="C82" s="7" t="s">
        <v>94</v>
      </c>
      <c r="D82" s="295" t="s">
        <v>100</v>
      </c>
      <c r="E82" s="7" t="s">
        <v>598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</row>
    <row r="83" spans="1:22" ht="30" customHeight="1" x14ac:dyDescent="0.3">
      <c r="A83" s="6">
        <v>82</v>
      </c>
      <c r="B83" s="6">
        <v>7</v>
      </c>
      <c r="C83" s="7" t="s">
        <v>94</v>
      </c>
      <c r="D83" s="295" t="s">
        <v>101</v>
      </c>
      <c r="E83" s="7" t="s">
        <v>598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</row>
    <row r="84" spans="1:22" ht="30" customHeight="1" x14ac:dyDescent="0.3">
      <c r="A84" s="6">
        <v>83</v>
      </c>
      <c r="B84" s="6">
        <v>8</v>
      </c>
      <c r="C84" s="7" t="s">
        <v>94</v>
      </c>
      <c r="D84" s="295" t="s">
        <v>102</v>
      </c>
      <c r="E84" s="7" t="s">
        <v>598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</row>
    <row r="85" spans="1:22" ht="30" customHeight="1" x14ac:dyDescent="0.3">
      <c r="A85" s="6">
        <v>84</v>
      </c>
      <c r="B85" s="6">
        <v>9</v>
      </c>
      <c r="C85" s="7" t="s">
        <v>94</v>
      </c>
      <c r="D85" s="295" t="s">
        <v>103</v>
      </c>
      <c r="E85" s="7" t="s">
        <v>598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</row>
    <row r="86" spans="1:22" ht="30" customHeight="1" x14ac:dyDescent="0.3">
      <c r="A86" s="6">
        <v>85</v>
      </c>
      <c r="B86" s="6">
        <v>10</v>
      </c>
      <c r="C86" s="7" t="s">
        <v>94</v>
      </c>
      <c r="D86" s="295" t="s">
        <v>104</v>
      </c>
      <c r="E86" s="7" t="s">
        <v>598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</row>
    <row r="87" spans="1:22" ht="30" customHeight="1" x14ac:dyDescent="0.3">
      <c r="A87" s="6">
        <v>86</v>
      </c>
      <c r="B87" s="6">
        <v>11</v>
      </c>
      <c r="C87" s="7" t="s">
        <v>94</v>
      </c>
      <c r="D87" s="295" t="s">
        <v>105</v>
      </c>
      <c r="E87" s="7" t="s">
        <v>598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</row>
    <row r="88" spans="1:22" ht="30" customHeight="1" x14ac:dyDescent="0.3">
      <c r="A88" s="6">
        <v>87</v>
      </c>
      <c r="B88" s="6">
        <v>12</v>
      </c>
      <c r="C88" s="7" t="s">
        <v>94</v>
      </c>
      <c r="D88" s="295" t="s">
        <v>106</v>
      </c>
      <c r="E88" s="7" t="s">
        <v>598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</row>
    <row r="89" spans="1:22" ht="30" customHeight="1" x14ac:dyDescent="0.3">
      <c r="A89" s="141">
        <v>88</v>
      </c>
      <c r="B89" s="141">
        <v>1</v>
      </c>
      <c r="C89" s="142" t="s">
        <v>107</v>
      </c>
      <c r="D89" s="294" t="s">
        <v>108</v>
      </c>
      <c r="E89" s="142" t="s">
        <v>598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</row>
    <row r="90" spans="1:22" ht="30" customHeight="1" x14ac:dyDescent="0.3">
      <c r="A90" s="141">
        <v>89</v>
      </c>
      <c r="B90" s="141">
        <v>2</v>
      </c>
      <c r="C90" s="142" t="s">
        <v>107</v>
      </c>
      <c r="D90" s="294" t="s">
        <v>109</v>
      </c>
      <c r="E90" s="142" t="s">
        <v>600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</row>
    <row r="91" spans="1:22" ht="30" customHeight="1" x14ac:dyDescent="0.3">
      <c r="A91" s="141">
        <v>90</v>
      </c>
      <c r="B91" s="141">
        <v>3</v>
      </c>
      <c r="C91" s="142" t="s">
        <v>107</v>
      </c>
      <c r="D91" s="294" t="s">
        <v>110</v>
      </c>
      <c r="E91" s="142" t="s">
        <v>600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</row>
    <row r="92" spans="1:22" ht="30" customHeight="1" x14ac:dyDescent="0.3">
      <c r="A92" s="141">
        <v>91</v>
      </c>
      <c r="B92" s="141">
        <v>4</v>
      </c>
      <c r="C92" s="142" t="s">
        <v>107</v>
      </c>
      <c r="D92" s="294" t="s">
        <v>111</v>
      </c>
      <c r="E92" s="142" t="s">
        <v>601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</row>
    <row r="93" spans="1:22" ht="30" customHeight="1" x14ac:dyDescent="0.3">
      <c r="A93" s="141">
        <v>92</v>
      </c>
      <c r="B93" s="141">
        <v>5</v>
      </c>
      <c r="C93" s="142" t="s">
        <v>107</v>
      </c>
      <c r="D93" s="294" t="s">
        <v>112</v>
      </c>
      <c r="E93" s="142" t="s">
        <v>601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</row>
    <row r="94" spans="1:22" ht="30" customHeight="1" x14ac:dyDescent="0.3">
      <c r="A94" s="141">
        <v>93</v>
      </c>
      <c r="B94" s="141">
        <v>6</v>
      </c>
      <c r="C94" s="142" t="s">
        <v>107</v>
      </c>
      <c r="D94" s="294" t="s">
        <v>113</v>
      </c>
      <c r="E94" s="142" t="s">
        <v>598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</row>
    <row r="95" spans="1:22" ht="30" customHeight="1" x14ac:dyDescent="0.3">
      <c r="A95" s="141">
        <v>94</v>
      </c>
      <c r="B95" s="141">
        <v>7</v>
      </c>
      <c r="C95" s="142" t="s">
        <v>107</v>
      </c>
      <c r="D95" s="294" t="s">
        <v>114</v>
      </c>
      <c r="E95" s="142" t="s">
        <v>598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</row>
    <row r="96" spans="1:22" ht="30" customHeight="1" x14ac:dyDescent="0.3">
      <c r="A96" s="6">
        <v>95</v>
      </c>
      <c r="B96" s="6">
        <v>1</v>
      </c>
      <c r="C96" s="7" t="s">
        <v>115</v>
      </c>
      <c r="D96" s="295" t="s">
        <v>116</v>
      </c>
      <c r="E96" s="7" t="s">
        <v>598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</row>
    <row r="97" spans="1:22" ht="30" customHeight="1" x14ac:dyDescent="0.3">
      <c r="A97" s="6">
        <v>96</v>
      </c>
      <c r="B97" s="6">
        <v>2</v>
      </c>
      <c r="C97" s="7" t="s">
        <v>115</v>
      </c>
      <c r="D97" s="295" t="s">
        <v>117</v>
      </c>
      <c r="E97" s="7" t="s">
        <v>600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</row>
    <row r="98" spans="1:22" ht="30" customHeight="1" x14ac:dyDescent="0.3">
      <c r="A98" s="6">
        <v>97</v>
      </c>
      <c r="B98" s="6">
        <v>3</v>
      </c>
      <c r="C98" s="7" t="s">
        <v>115</v>
      </c>
      <c r="D98" s="295" t="s">
        <v>118</v>
      </c>
      <c r="E98" s="7" t="s">
        <v>600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</row>
    <row r="99" spans="1:22" ht="30" customHeight="1" x14ac:dyDescent="0.3">
      <c r="A99" s="6">
        <v>98</v>
      </c>
      <c r="B99" s="6">
        <v>4</v>
      </c>
      <c r="C99" s="7" t="s">
        <v>115</v>
      </c>
      <c r="D99" s="295" t="s">
        <v>119</v>
      </c>
      <c r="E99" s="7" t="s">
        <v>600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</row>
    <row r="100" spans="1:22" ht="30" customHeight="1" x14ac:dyDescent="0.3">
      <c r="A100" s="6">
        <v>99</v>
      </c>
      <c r="B100" s="6">
        <v>5</v>
      </c>
      <c r="C100" s="7" t="s">
        <v>115</v>
      </c>
      <c r="D100" s="295" t="s">
        <v>120</v>
      </c>
      <c r="E100" s="7" t="s">
        <v>598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</row>
    <row r="101" spans="1:22" ht="30" customHeight="1" x14ac:dyDescent="0.3">
      <c r="A101" s="6">
        <v>100</v>
      </c>
      <c r="B101" s="6">
        <v>6</v>
      </c>
      <c r="C101" s="7" t="s">
        <v>115</v>
      </c>
      <c r="D101" s="295" t="s">
        <v>121</v>
      </c>
      <c r="E101" s="7" t="s">
        <v>600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</row>
    <row r="102" spans="1:22" ht="30" customHeight="1" x14ac:dyDescent="0.3">
      <c r="A102" s="6">
        <v>101</v>
      </c>
      <c r="B102" s="6">
        <v>7</v>
      </c>
      <c r="C102" s="7" t="s">
        <v>115</v>
      </c>
      <c r="D102" s="295" t="s">
        <v>122</v>
      </c>
      <c r="E102" s="7" t="s">
        <v>600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</row>
    <row r="103" spans="1:22" ht="30" customHeight="1" x14ac:dyDescent="0.3">
      <c r="A103" s="6">
        <v>102</v>
      </c>
      <c r="B103" s="6">
        <v>8</v>
      </c>
      <c r="C103" s="7" t="s">
        <v>115</v>
      </c>
      <c r="D103" s="295" t="s">
        <v>123</v>
      </c>
      <c r="E103" s="7" t="s">
        <v>600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</row>
    <row r="104" spans="1:22" ht="30" customHeight="1" x14ac:dyDescent="0.3">
      <c r="A104" s="6">
        <v>103</v>
      </c>
      <c r="B104" s="6">
        <v>9</v>
      </c>
      <c r="C104" s="7" t="s">
        <v>115</v>
      </c>
      <c r="D104" s="295" t="s">
        <v>124</v>
      </c>
      <c r="E104" s="7" t="s">
        <v>598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</row>
    <row r="105" spans="1:22" ht="30" customHeight="1" x14ac:dyDescent="0.3">
      <c r="A105" s="6">
        <v>104</v>
      </c>
      <c r="B105" s="6">
        <v>10</v>
      </c>
      <c r="C105" s="7" t="s">
        <v>115</v>
      </c>
      <c r="D105" s="295" t="s">
        <v>125</v>
      </c>
      <c r="E105" s="7" t="s">
        <v>598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</row>
    <row r="106" spans="1:22" ht="30" customHeight="1" x14ac:dyDescent="0.3">
      <c r="A106" s="6">
        <v>105</v>
      </c>
      <c r="B106" s="6">
        <v>11</v>
      </c>
      <c r="C106" s="7" t="s">
        <v>115</v>
      </c>
      <c r="D106" s="295" t="s">
        <v>126</v>
      </c>
      <c r="E106" s="7" t="s">
        <v>598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</row>
    <row r="107" spans="1:22" ht="30" customHeight="1" x14ac:dyDescent="0.3">
      <c r="A107" s="141">
        <v>106</v>
      </c>
      <c r="B107" s="141">
        <v>1</v>
      </c>
      <c r="C107" s="142" t="s">
        <v>127</v>
      </c>
      <c r="D107" s="294" t="s">
        <v>128</v>
      </c>
      <c r="E107" s="142" t="s">
        <v>601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</row>
    <row r="108" spans="1:22" ht="30" customHeight="1" x14ac:dyDescent="0.3">
      <c r="A108" s="141">
        <v>107</v>
      </c>
      <c r="B108" s="141">
        <v>2</v>
      </c>
      <c r="C108" s="142" t="s">
        <v>127</v>
      </c>
      <c r="D108" s="294" t="s">
        <v>129</v>
      </c>
      <c r="E108" s="142" t="s">
        <v>600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</row>
    <row r="109" spans="1:22" ht="30" customHeight="1" x14ac:dyDescent="0.3">
      <c r="A109" s="141">
        <v>108</v>
      </c>
      <c r="B109" s="141">
        <v>3</v>
      </c>
      <c r="C109" s="142" t="s">
        <v>127</v>
      </c>
      <c r="D109" s="294" t="s">
        <v>130</v>
      </c>
      <c r="E109" s="142" t="s">
        <v>600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</row>
    <row r="110" spans="1:22" ht="30" customHeight="1" x14ac:dyDescent="0.3">
      <c r="A110" s="141">
        <v>109</v>
      </c>
      <c r="B110" s="141">
        <v>4</v>
      </c>
      <c r="C110" s="142" t="s">
        <v>127</v>
      </c>
      <c r="D110" s="294" t="s">
        <v>131</v>
      </c>
      <c r="E110" s="142" t="s">
        <v>600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</row>
    <row r="111" spans="1:22" ht="30" customHeight="1" x14ac:dyDescent="0.3">
      <c r="A111" s="141">
        <v>110</v>
      </c>
      <c r="B111" s="141">
        <v>5</v>
      </c>
      <c r="C111" s="142" t="s">
        <v>127</v>
      </c>
      <c r="D111" s="294" t="s">
        <v>132</v>
      </c>
      <c r="E111" s="142" t="s">
        <v>600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</row>
    <row r="112" spans="1:22" ht="30" customHeight="1" x14ac:dyDescent="0.3">
      <c r="A112" s="141">
        <v>111</v>
      </c>
      <c r="B112" s="141">
        <v>6</v>
      </c>
      <c r="C112" s="142" t="s">
        <v>127</v>
      </c>
      <c r="D112" s="294" t="s">
        <v>133</v>
      </c>
      <c r="E112" s="142" t="s">
        <v>598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</row>
    <row r="113" spans="1:22" ht="30" customHeight="1" x14ac:dyDescent="0.3">
      <c r="A113" s="141">
        <v>112</v>
      </c>
      <c r="B113" s="141">
        <v>7</v>
      </c>
      <c r="C113" s="142" t="s">
        <v>127</v>
      </c>
      <c r="D113" s="294" t="s">
        <v>134</v>
      </c>
      <c r="E113" s="142" t="s">
        <v>598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</row>
    <row r="114" spans="1:22" ht="30" customHeight="1" x14ac:dyDescent="0.3">
      <c r="A114" s="141">
        <v>113</v>
      </c>
      <c r="B114" s="141">
        <v>8</v>
      </c>
      <c r="C114" s="142" t="s">
        <v>127</v>
      </c>
      <c r="D114" s="294" t="s">
        <v>135</v>
      </c>
      <c r="E114" s="142" t="s">
        <v>598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</row>
    <row r="115" spans="1:22" ht="30" customHeight="1" x14ac:dyDescent="0.3">
      <c r="A115" s="141">
        <v>114</v>
      </c>
      <c r="B115" s="141">
        <v>9</v>
      </c>
      <c r="C115" s="142" t="s">
        <v>127</v>
      </c>
      <c r="D115" s="294" t="s">
        <v>136</v>
      </c>
      <c r="E115" s="142" t="s">
        <v>600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</row>
    <row r="116" spans="1:22" ht="30" customHeight="1" x14ac:dyDescent="0.3">
      <c r="A116" s="141">
        <v>115</v>
      </c>
      <c r="B116" s="141">
        <v>10</v>
      </c>
      <c r="C116" s="142" t="s">
        <v>127</v>
      </c>
      <c r="D116" s="294" t="s">
        <v>137</v>
      </c>
      <c r="E116" s="142" t="s">
        <v>600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</row>
    <row r="117" spans="1:22" ht="30" customHeight="1" x14ac:dyDescent="0.3">
      <c r="A117" s="6">
        <v>116</v>
      </c>
      <c r="B117" s="6">
        <v>1</v>
      </c>
      <c r="C117" s="7" t="s">
        <v>138</v>
      </c>
      <c r="D117" s="295" t="s">
        <v>139</v>
      </c>
      <c r="E117" s="7" t="s">
        <v>600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1:22" ht="30" customHeight="1" x14ac:dyDescent="0.3">
      <c r="A118" s="6">
        <v>117</v>
      </c>
      <c r="B118" s="6">
        <v>2</v>
      </c>
      <c r="C118" s="7" t="s">
        <v>138</v>
      </c>
      <c r="D118" s="295" t="s">
        <v>140</v>
      </c>
      <c r="E118" s="7" t="s">
        <v>600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1:22" ht="30" customHeight="1" x14ac:dyDescent="0.3">
      <c r="A119" s="6">
        <v>118</v>
      </c>
      <c r="B119" s="6">
        <v>3</v>
      </c>
      <c r="C119" s="7" t="s">
        <v>138</v>
      </c>
      <c r="D119" s="295" t="s">
        <v>141</v>
      </c>
      <c r="E119" s="7" t="s">
        <v>600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1:22" ht="30" customHeight="1" x14ac:dyDescent="0.3">
      <c r="A120" s="6">
        <v>119</v>
      </c>
      <c r="B120" s="6">
        <v>4</v>
      </c>
      <c r="C120" s="7" t="s">
        <v>138</v>
      </c>
      <c r="D120" s="295" t="s">
        <v>142</v>
      </c>
      <c r="E120" s="7" t="s">
        <v>600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</row>
    <row r="121" spans="1:22" ht="30" customHeight="1" x14ac:dyDescent="0.3">
      <c r="A121" s="6">
        <v>120</v>
      </c>
      <c r="B121" s="6">
        <v>5</v>
      </c>
      <c r="C121" s="7" t="s">
        <v>138</v>
      </c>
      <c r="D121" s="295" t="s">
        <v>143</v>
      </c>
      <c r="E121" s="7" t="s">
        <v>598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</row>
    <row r="122" spans="1:22" ht="30" customHeight="1" x14ac:dyDescent="0.3">
      <c r="A122" s="6">
        <v>121</v>
      </c>
      <c r="B122" s="6">
        <v>6</v>
      </c>
      <c r="C122" s="7" t="s">
        <v>138</v>
      </c>
      <c r="D122" s="295" t="s">
        <v>144</v>
      </c>
      <c r="E122" s="7" t="s">
        <v>600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</row>
    <row r="123" spans="1:22" ht="30" customHeight="1" x14ac:dyDescent="0.3">
      <c r="A123" s="6">
        <v>122</v>
      </c>
      <c r="B123" s="6">
        <v>7</v>
      </c>
      <c r="C123" s="7" t="s">
        <v>138</v>
      </c>
      <c r="D123" s="295" t="s">
        <v>145</v>
      </c>
      <c r="E123" s="7" t="s">
        <v>600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</row>
    <row r="124" spans="1:22" ht="30" customHeight="1" x14ac:dyDescent="0.3">
      <c r="A124" s="6">
        <v>123</v>
      </c>
      <c r="B124" s="6">
        <v>8</v>
      </c>
      <c r="C124" s="7" t="s">
        <v>138</v>
      </c>
      <c r="D124" s="295" t="s">
        <v>146</v>
      </c>
      <c r="E124" s="7" t="s">
        <v>598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</row>
    <row r="125" spans="1:22" ht="30" customHeight="1" x14ac:dyDescent="0.3">
      <c r="A125" s="6">
        <v>124</v>
      </c>
      <c r="B125" s="6">
        <v>9</v>
      </c>
      <c r="C125" s="7" t="s">
        <v>138</v>
      </c>
      <c r="D125" s="295" t="s">
        <v>147</v>
      </c>
      <c r="E125" s="7" t="s">
        <v>598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</row>
    <row r="126" spans="1:22" ht="30" customHeight="1" x14ac:dyDescent="0.3">
      <c r="A126" s="6">
        <v>125</v>
      </c>
      <c r="B126" s="6">
        <v>10</v>
      </c>
      <c r="C126" s="7" t="s">
        <v>138</v>
      </c>
      <c r="D126" s="295" t="s">
        <v>148</v>
      </c>
      <c r="E126" s="7" t="s">
        <v>598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</row>
    <row r="127" spans="1:22" ht="30" customHeight="1" x14ac:dyDescent="0.3">
      <c r="A127" s="6">
        <v>126</v>
      </c>
      <c r="B127" s="6">
        <v>11</v>
      </c>
      <c r="C127" s="7" t="s">
        <v>138</v>
      </c>
      <c r="D127" s="295" t="s">
        <v>149</v>
      </c>
      <c r="E127" s="7" t="s">
        <v>598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</row>
    <row r="128" spans="1:22" ht="30" customHeight="1" x14ac:dyDescent="0.3">
      <c r="A128" s="6">
        <v>127</v>
      </c>
      <c r="B128" s="6">
        <v>12</v>
      </c>
      <c r="C128" s="7" t="s">
        <v>138</v>
      </c>
      <c r="D128" s="295" t="s">
        <v>150</v>
      </c>
      <c r="E128" s="7" t="s">
        <v>598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</row>
    <row r="129" spans="1:22" ht="30" customHeight="1" x14ac:dyDescent="0.3">
      <c r="A129" s="6">
        <v>128</v>
      </c>
      <c r="B129" s="6">
        <v>13</v>
      </c>
      <c r="C129" s="7" t="s">
        <v>138</v>
      </c>
      <c r="D129" s="295" t="s">
        <v>151</v>
      </c>
      <c r="E129" s="7" t="s">
        <v>600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</row>
    <row r="130" spans="1:22" ht="30" customHeight="1" x14ac:dyDescent="0.3">
      <c r="A130" s="6">
        <v>129</v>
      </c>
      <c r="B130" s="6">
        <v>14</v>
      </c>
      <c r="C130" s="7" t="s">
        <v>138</v>
      </c>
      <c r="D130" s="295" t="s">
        <v>152</v>
      </c>
      <c r="E130" s="7" t="s">
        <v>600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</row>
    <row r="131" spans="1:22" ht="30" customHeight="1" x14ac:dyDescent="0.3">
      <c r="A131" s="6">
        <v>130</v>
      </c>
      <c r="B131" s="6">
        <v>15</v>
      </c>
      <c r="C131" s="7" t="s">
        <v>138</v>
      </c>
      <c r="D131" s="295" t="s">
        <v>153</v>
      </c>
      <c r="E131" s="7" t="s">
        <v>598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</row>
    <row r="132" spans="1:22" ht="30" customHeight="1" x14ac:dyDescent="0.3">
      <c r="A132" s="6">
        <v>131</v>
      </c>
      <c r="B132" s="6">
        <v>16</v>
      </c>
      <c r="C132" s="7" t="s">
        <v>138</v>
      </c>
      <c r="D132" s="295" t="s">
        <v>154</v>
      </c>
      <c r="E132" s="7" t="s">
        <v>598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</row>
    <row r="133" spans="1:22" ht="30" customHeight="1" x14ac:dyDescent="0.3">
      <c r="A133" s="6">
        <v>132</v>
      </c>
      <c r="B133" s="6">
        <v>17</v>
      </c>
      <c r="C133" s="7" t="s">
        <v>138</v>
      </c>
      <c r="D133" s="295" t="s">
        <v>155</v>
      </c>
      <c r="E133" s="7" t="s">
        <v>600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</row>
    <row r="134" spans="1:22" ht="30" customHeight="1" x14ac:dyDescent="0.3">
      <c r="A134" s="141">
        <v>133</v>
      </c>
      <c r="B134" s="141">
        <v>1</v>
      </c>
      <c r="C134" s="142" t="s">
        <v>156</v>
      </c>
      <c r="D134" s="294" t="s">
        <v>157</v>
      </c>
      <c r="E134" s="142" t="s">
        <v>598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</row>
    <row r="135" spans="1:22" ht="30" customHeight="1" x14ac:dyDescent="0.3">
      <c r="A135" s="141">
        <v>134</v>
      </c>
      <c r="B135" s="141">
        <v>2</v>
      </c>
      <c r="C135" s="142" t="s">
        <v>156</v>
      </c>
      <c r="D135" s="294" t="s">
        <v>158</v>
      </c>
      <c r="E135" s="142" t="s">
        <v>598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</row>
    <row r="136" spans="1:22" ht="30" customHeight="1" x14ac:dyDescent="0.3">
      <c r="A136" s="141">
        <v>135</v>
      </c>
      <c r="B136" s="141">
        <v>3</v>
      </c>
      <c r="C136" s="142" t="s">
        <v>156</v>
      </c>
      <c r="D136" s="294" t="s">
        <v>159</v>
      </c>
      <c r="E136" s="142" t="s">
        <v>600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</row>
    <row r="137" spans="1:22" ht="30" customHeight="1" x14ac:dyDescent="0.3">
      <c r="A137" s="141">
        <v>136</v>
      </c>
      <c r="B137" s="141">
        <v>4</v>
      </c>
      <c r="C137" s="142" t="s">
        <v>156</v>
      </c>
      <c r="D137" s="294" t="s">
        <v>160</v>
      </c>
      <c r="E137" s="142" t="s">
        <v>600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</row>
    <row r="138" spans="1:22" ht="30" customHeight="1" x14ac:dyDescent="0.3">
      <c r="A138" s="141">
        <v>137</v>
      </c>
      <c r="B138" s="141">
        <v>5</v>
      </c>
      <c r="C138" s="142" t="s">
        <v>156</v>
      </c>
      <c r="D138" s="294" t="s">
        <v>161</v>
      </c>
      <c r="E138" s="142" t="s">
        <v>598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</row>
    <row r="139" spans="1:22" ht="30" customHeight="1" x14ac:dyDescent="0.3">
      <c r="A139" s="141">
        <v>138</v>
      </c>
      <c r="B139" s="141">
        <v>6</v>
      </c>
      <c r="C139" s="142" t="s">
        <v>156</v>
      </c>
      <c r="D139" s="294" t="s">
        <v>162</v>
      </c>
      <c r="E139" s="142" t="s">
        <v>598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</row>
    <row r="140" spans="1:22" ht="30" customHeight="1" x14ac:dyDescent="0.3">
      <c r="A140" s="141">
        <v>139</v>
      </c>
      <c r="B140" s="141">
        <v>7</v>
      </c>
      <c r="C140" s="142" t="s">
        <v>156</v>
      </c>
      <c r="D140" s="294" t="s">
        <v>163</v>
      </c>
      <c r="E140" s="142" t="s">
        <v>598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</row>
    <row r="141" spans="1:22" ht="30" customHeight="1" x14ac:dyDescent="0.3">
      <c r="A141" s="6">
        <v>140</v>
      </c>
      <c r="B141" s="6">
        <v>1</v>
      </c>
      <c r="C141" s="7" t="s">
        <v>164</v>
      </c>
      <c r="D141" s="296" t="s">
        <v>165</v>
      </c>
      <c r="E141" s="7" t="s">
        <v>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</row>
    <row r="142" spans="1:22" ht="30" customHeight="1" x14ac:dyDescent="0.3">
      <c r="A142" s="6">
        <v>141</v>
      </c>
      <c r="B142" s="6">
        <v>2</v>
      </c>
      <c r="C142" s="7" t="s">
        <v>164</v>
      </c>
      <c r="D142" s="296" t="s">
        <v>166</v>
      </c>
      <c r="E142" s="7" t="s">
        <v>598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</row>
    <row r="143" spans="1:22" ht="30" customHeight="1" x14ac:dyDescent="0.3">
      <c r="A143" s="6">
        <v>142</v>
      </c>
      <c r="B143" s="6">
        <v>3</v>
      </c>
      <c r="C143" s="7" t="s">
        <v>164</v>
      </c>
      <c r="D143" s="296" t="s">
        <v>167</v>
      </c>
      <c r="E143" s="7" t="s">
        <v>598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</row>
    <row r="144" spans="1:22" ht="30" customHeight="1" x14ac:dyDescent="0.3">
      <c r="A144" s="6">
        <v>143</v>
      </c>
      <c r="B144" s="6">
        <v>4</v>
      </c>
      <c r="C144" s="7" t="s">
        <v>164</v>
      </c>
      <c r="D144" s="296" t="s">
        <v>168</v>
      </c>
      <c r="E144" s="7" t="s">
        <v>598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</row>
    <row r="145" spans="1:22" ht="30" customHeight="1" x14ac:dyDescent="0.3">
      <c r="A145" s="6">
        <v>144</v>
      </c>
      <c r="B145" s="6">
        <v>5</v>
      </c>
      <c r="C145" s="7" t="s">
        <v>164</v>
      </c>
      <c r="D145" s="296" t="s">
        <v>169</v>
      </c>
      <c r="E145" s="7" t="s">
        <v>598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</row>
    <row r="146" spans="1:22" ht="30" customHeight="1" x14ac:dyDescent="0.3">
      <c r="A146" s="6">
        <v>145</v>
      </c>
      <c r="B146" s="6">
        <v>6</v>
      </c>
      <c r="C146" s="7" t="s">
        <v>164</v>
      </c>
      <c r="D146" s="296" t="s">
        <v>170</v>
      </c>
      <c r="E146" s="7" t="s">
        <v>633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</row>
    <row r="147" spans="1:22" ht="30" customHeight="1" x14ac:dyDescent="0.3">
      <c r="A147" s="6">
        <v>146</v>
      </c>
      <c r="B147" s="6">
        <v>7</v>
      </c>
      <c r="C147" s="7" t="s">
        <v>164</v>
      </c>
      <c r="D147" s="296" t="s">
        <v>171</v>
      </c>
      <c r="E147" s="7" t="s">
        <v>598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</row>
    <row r="148" spans="1:22" ht="30" customHeight="1" x14ac:dyDescent="0.3">
      <c r="A148" s="6">
        <v>147</v>
      </c>
      <c r="B148" s="6">
        <v>8</v>
      </c>
      <c r="C148" s="7" t="s">
        <v>164</v>
      </c>
      <c r="D148" s="296" t="s">
        <v>172</v>
      </c>
      <c r="E148" s="7" t="s">
        <v>600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</row>
    <row r="149" spans="1:22" ht="30" customHeight="1" x14ac:dyDescent="0.3">
      <c r="A149" s="6">
        <v>148</v>
      </c>
      <c r="B149" s="6">
        <v>9</v>
      </c>
      <c r="C149" s="7" t="s">
        <v>164</v>
      </c>
      <c r="D149" s="296" t="s">
        <v>173</v>
      </c>
      <c r="E149" s="7" t="s">
        <v>598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</row>
    <row r="150" spans="1:22" ht="30" customHeight="1" x14ac:dyDescent="0.3">
      <c r="A150" s="6">
        <v>149</v>
      </c>
      <c r="B150" s="6">
        <v>10</v>
      </c>
      <c r="C150" s="7" t="s">
        <v>164</v>
      </c>
      <c r="D150" s="296" t="s">
        <v>174</v>
      </c>
      <c r="E150" s="7" t="s">
        <v>598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</row>
    <row r="151" spans="1:22" ht="30" customHeight="1" x14ac:dyDescent="0.3">
      <c r="A151" s="6">
        <v>150</v>
      </c>
      <c r="B151" s="6">
        <v>11</v>
      </c>
      <c r="C151" s="7" t="s">
        <v>164</v>
      </c>
      <c r="D151" s="296" t="s">
        <v>175</v>
      </c>
      <c r="E151" s="7" t="s">
        <v>598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</row>
    <row r="152" spans="1:22" ht="30" customHeight="1" x14ac:dyDescent="0.3">
      <c r="A152" s="6">
        <v>151</v>
      </c>
      <c r="B152" s="6">
        <v>12</v>
      </c>
      <c r="C152" s="7" t="s">
        <v>164</v>
      </c>
      <c r="D152" s="296" t="s">
        <v>176</v>
      </c>
      <c r="E152" s="7" t="s">
        <v>598</v>
      </c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</row>
    <row r="153" spans="1:22" ht="30" customHeight="1" x14ac:dyDescent="0.3">
      <c r="A153" s="6">
        <v>152</v>
      </c>
      <c r="B153" s="6">
        <v>13</v>
      </c>
      <c r="C153" s="7" t="s">
        <v>164</v>
      </c>
      <c r="D153" s="296" t="s">
        <v>177</v>
      </c>
      <c r="E153" s="7" t="s">
        <v>598</v>
      </c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</row>
    <row r="154" spans="1:22" ht="30" customHeight="1" x14ac:dyDescent="0.3">
      <c r="A154" s="6">
        <v>153</v>
      </c>
      <c r="B154" s="6">
        <v>14</v>
      </c>
      <c r="C154" s="7" t="s">
        <v>164</v>
      </c>
      <c r="D154" s="296" t="s">
        <v>178</v>
      </c>
      <c r="E154" s="7" t="s">
        <v>600</v>
      </c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</row>
    <row r="155" spans="1:22" ht="30" customHeight="1" x14ac:dyDescent="0.3">
      <c r="A155" s="6">
        <v>154</v>
      </c>
      <c r="B155" s="6">
        <v>15</v>
      </c>
      <c r="C155" s="7" t="s">
        <v>164</v>
      </c>
      <c r="D155" s="296" t="s">
        <v>179</v>
      </c>
      <c r="E155" s="7" t="s">
        <v>601</v>
      </c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</row>
    <row r="156" spans="1:22" ht="30" customHeight="1" x14ac:dyDescent="0.3">
      <c r="A156" s="6">
        <v>155</v>
      </c>
      <c r="B156" s="141">
        <v>1</v>
      </c>
      <c r="C156" s="142" t="s">
        <v>180</v>
      </c>
      <c r="D156" s="294" t="s">
        <v>181</v>
      </c>
      <c r="E156" s="142" t="s">
        <v>600</v>
      </c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</row>
    <row r="157" spans="1:22" ht="30" customHeight="1" x14ac:dyDescent="0.3">
      <c r="A157" s="6">
        <v>156</v>
      </c>
      <c r="B157" s="141">
        <v>2</v>
      </c>
      <c r="C157" s="142" t="s">
        <v>180</v>
      </c>
      <c r="D157" s="294" t="s">
        <v>182</v>
      </c>
      <c r="E157" s="142" t="s">
        <v>598</v>
      </c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</row>
    <row r="158" spans="1:22" ht="30" customHeight="1" x14ac:dyDescent="0.3">
      <c r="A158" s="6">
        <v>157</v>
      </c>
      <c r="B158" s="141">
        <v>3</v>
      </c>
      <c r="C158" s="142" t="s">
        <v>180</v>
      </c>
      <c r="D158" s="294" t="s">
        <v>183</v>
      </c>
      <c r="E158" s="142" t="s">
        <v>600</v>
      </c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</row>
    <row r="159" spans="1:22" ht="30" customHeight="1" x14ac:dyDescent="0.3">
      <c r="A159" s="6">
        <v>158</v>
      </c>
      <c r="B159" s="141">
        <v>4</v>
      </c>
      <c r="C159" s="142" t="s">
        <v>180</v>
      </c>
      <c r="D159" s="294" t="s">
        <v>184</v>
      </c>
      <c r="E159" s="142" t="s">
        <v>600</v>
      </c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</row>
    <row r="160" spans="1:22" ht="30" customHeight="1" x14ac:dyDescent="0.3">
      <c r="A160" s="6">
        <v>159</v>
      </c>
      <c r="B160" s="141">
        <v>5</v>
      </c>
      <c r="C160" s="142" t="s">
        <v>180</v>
      </c>
      <c r="D160" s="294" t="s">
        <v>185</v>
      </c>
      <c r="E160" s="142" t="s">
        <v>600</v>
      </c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</row>
    <row r="161" spans="1:22" ht="30" customHeight="1" x14ac:dyDescent="0.3">
      <c r="A161" s="6">
        <v>160</v>
      </c>
      <c r="B161" s="141">
        <v>6</v>
      </c>
      <c r="C161" s="142" t="s">
        <v>180</v>
      </c>
      <c r="D161" s="294" t="s">
        <v>186</v>
      </c>
      <c r="E161" s="142" t="s">
        <v>600</v>
      </c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</row>
    <row r="162" spans="1:22" ht="30" customHeight="1" x14ac:dyDescent="0.3">
      <c r="A162" s="6">
        <v>161</v>
      </c>
      <c r="B162" s="141">
        <v>7</v>
      </c>
      <c r="C162" s="142" t="s">
        <v>180</v>
      </c>
      <c r="D162" s="294" t="s">
        <v>187</v>
      </c>
      <c r="E162" s="142" t="s">
        <v>601</v>
      </c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1:22" ht="30" customHeight="1" x14ac:dyDescent="0.3">
      <c r="A163" s="6">
        <v>162</v>
      </c>
      <c r="B163" s="141">
        <v>8</v>
      </c>
      <c r="C163" s="142" t="s">
        <v>180</v>
      </c>
      <c r="D163" s="294" t="s">
        <v>188</v>
      </c>
      <c r="E163" s="142" t="s">
        <v>600</v>
      </c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1:22" ht="30" customHeight="1" x14ac:dyDescent="0.3">
      <c r="A164" s="6">
        <v>163</v>
      </c>
      <c r="B164" s="141">
        <v>9</v>
      </c>
      <c r="C164" s="142" t="s">
        <v>180</v>
      </c>
      <c r="D164" s="294" t="s">
        <v>189</v>
      </c>
      <c r="E164" s="142" t="s">
        <v>598</v>
      </c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1:22" ht="30" customHeight="1" x14ac:dyDescent="0.3">
      <c r="A165" s="6">
        <v>164</v>
      </c>
      <c r="B165" s="141">
        <v>10</v>
      </c>
      <c r="C165" s="142" t="s">
        <v>180</v>
      </c>
      <c r="D165" s="294" t="s">
        <v>190</v>
      </c>
      <c r="E165" s="142" t="s">
        <v>598</v>
      </c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1:22" ht="30" customHeight="1" x14ac:dyDescent="0.3">
      <c r="A166" s="6">
        <v>165</v>
      </c>
      <c r="B166" s="6">
        <v>1</v>
      </c>
      <c r="C166" s="7" t="s">
        <v>191</v>
      </c>
      <c r="D166" s="295" t="s">
        <v>192</v>
      </c>
      <c r="E166" s="7" t="s">
        <v>633</v>
      </c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1:22" ht="30" customHeight="1" x14ac:dyDescent="0.3">
      <c r="A167" s="6">
        <v>166</v>
      </c>
      <c r="B167" s="6">
        <v>2</v>
      </c>
      <c r="C167" s="7" t="s">
        <v>191</v>
      </c>
      <c r="D167" s="295" t="s">
        <v>193</v>
      </c>
      <c r="E167" s="7" t="s">
        <v>633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1:22" ht="30" customHeight="1" x14ac:dyDescent="0.3">
      <c r="A168" s="6">
        <v>167</v>
      </c>
      <c r="B168" s="6">
        <v>3</v>
      </c>
      <c r="C168" s="7" t="s">
        <v>191</v>
      </c>
      <c r="D168" s="295" t="s">
        <v>194</v>
      </c>
      <c r="E168" s="7" t="s">
        <v>633</v>
      </c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1:22" ht="30" customHeight="1" x14ac:dyDescent="0.3">
      <c r="A169" s="6">
        <v>168</v>
      </c>
      <c r="B169" s="6">
        <v>4</v>
      </c>
      <c r="C169" s="7" t="s">
        <v>191</v>
      </c>
      <c r="D169" s="295" t="s">
        <v>195</v>
      </c>
      <c r="E169" s="7" t="s">
        <v>633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1:22" ht="30" customHeight="1" x14ac:dyDescent="0.3">
      <c r="A170" s="6">
        <v>169</v>
      </c>
      <c r="B170" s="6">
        <v>5</v>
      </c>
      <c r="C170" s="7" t="s">
        <v>191</v>
      </c>
      <c r="D170" s="295" t="s">
        <v>196</v>
      </c>
      <c r="E170" s="7" t="s">
        <v>600</v>
      </c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1:22" ht="30" customHeight="1" x14ac:dyDescent="0.3">
      <c r="A171" s="6">
        <v>170</v>
      </c>
      <c r="B171" s="6">
        <v>6</v>
      </c>
      <c r="C171" s="7" t="s">
        <v>191</v>
      </c>
      <c r="D171" s="295" t="s">
        <v>197</v>
      </c>
      <c r="E171" s="7" t="s">
        <v>600</v>
      </c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1:22" ht="30" customHeight="1" x14ac:dyDescent="0.3">
      <c r="A172" s="6">
        <v>171</v>
      </c>
      <c r="B172" s="6">
        <v>7</v>
      </c>
      <c r="C172" s="7" t="s">
        <v>191</v>
      </c>
      <c r="D172" s="295" t="s">
        <v>198</v>
      </c>
      <c r="E172" s="7" t="s">
        <v>600</v>
      </c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1:22" ht="30" customHeight="1" x14ac:dyDescent="0.3">
      <c r="A173" s="6">
        <v>172</v>
      </c>
      <c r="B173" s="6">
        <v>8</v>
      </c>
      <c r="C173" s="7" t="s">
        <v>191</v>
      </c>
      <c r="D173" s="295" t="s">
        <v>199</v>
      </c>
      <c r="E173" s="7" t="s">
        <v>601</v>
      </c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1:22" ht="30" customHeight="1" x14ac:dyDescent="0.3">
      <c r="A174" s="6">
        <v>173</v>
      </c>
      <c r="B174" s="6">
        <v>9</v>
      </c>
      <c r="C174" s="7" t="s">
        <v>191</v>
      </c>
      <c r="D174" s="295" t="s">
        <v>200</v>
      </c>
      <c r="E174" s="7" t="s">
        <v>600</v>
      </c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1:22" ht="30" customHeight="1" x14ac:dyDescent="0.3">
      <c r="A175" s="6">
        <v>174</v>
      </c>
      <c r="B175" s="6">
        <v>10</v>
      </c>
      <c r="C175" s="7" t="s">
        <v>191</v>
      </c>
      <c r="D175" s="295" t="s">
        <v>201</v>
      </c>
      <c r="E175" s="7" t="s">
        <v>633</v>
      </c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1:22" ht="30" customHeight="1" x14ac:dyDescent="0.3">
      <c r="A176" s="6">
        <v>175</v>
      </c>
      <c r="B176" s="6">
        <v>11</v>
      </c>
      <c r="C176" s="7" t="s">
        <v>191</v>
      </c>
      <c r="D176" s="295" t="s">
        <v>202</v>
      </c>
      <c r="E176" s="7" t="s">
        <v>633</v>
      </c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1:22" ht="30" customHeight="1" x14ac:dyDescent="0.3">
      <c r="A177" s="6">
        <v>176</v>
      </c>
      <c r="B177" s="6">
        <v>12</v>
      </c>
      <c r="C177" s="7" t="s">
        <v>191</v>
      </c>
      <c r="D177" s="295" t="s">
        <v>203</v>
      </c>
      <c r="E177" s="7" t="s">
        <v>633</v>
      </c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8" spans="1:22" ht="30" customHeight="1" x14ac:dyDescent="0.3">
      <c r="A178" s="6">
        <v>177</v>
      </c>
      <c r="B178" s="6">
        <v>13</v>
      </c>
      <c r="C178" s="7" t="s">
        <v>191</v>
      </c>
      <c r="D178" s="295" t="s">
        <v>204</v>
      </c>
      <c r="E178" s="7" t="s">
        <v>601</v>
      </c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</row>
    <row r="179" spans="1:22" ht="30" customHeight="1" x14ac:dyDescent="0.3">
      <c r="A179" s="6">
        <v>178</v>
      </c>
      <c r="B179" s="6">
        <v>14</v>
      </c>
      <c r="C179" s="7" t="s">
        <v>191</v>
      </c>
      <c r="D179" s="295" t="s">
        <v>205</v>
      </c>
      <c r="E179" s="7" t="s">
        <v>600</v>
      </c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</row>
    <row r="180" spans="1:22" ht="30" customHeight="1" x14ac:dyDescent="0.3">
      <c r="A180" s="6">
        <v>179</v>
      </c>
      <c r="B180" s="6">
        <v>15</v>
      </c>
      <c r="C180" s="7" t="s">
        <v>191</v>
      </c>
      <c r="D180" s="295" t="s">
        <v>206</v>
      </c>
      <c r="E180" s="7" t="s">
        <v>601</v>
      </c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</row>
    <row r="181" spans="1:22" ht="30" customHeight="1" x14ac:dyDescent="0.3">
      <c r="A181" s="6">
        <v>180</v>
      </c>
      <c r="B181" s="6">
        <v>16</v>
      </c>
      <c r="C181" s="7" t="s">
        <v>191</v>
      </c>
      <c r="D181" s="295" t="s">
        <v>207</v>
      </c>
      <c r="E181" s="7" t="s">
        <v>600</v>
      </c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</row>
    <row r="182" spans="1:22" ht="30" customHeight="1" x14ac:dyDescent="0.3">
      <c r="A182" s="6">
        <v>181</v>
      </c>
      <c r="B182" s="6">
        <v>17</v>
      </c>
      <c r="C182" s="7" t="s">
        <v>191</v>
      </c>
      <c r="D182" s="295" t="s">
        <v>208</v>
      </c>
      <c r="E182" s="7" t="s">
        <v>600</v>
      </c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</row>
    <row r="183" spans="1:22" ht="30" customHeight="1" x14ac:dyDescent="0.3">
      <c r="A183" s="6">
        <v>182</v>
      </c>
      <c r="B183" s="6">
        <v>18</v>
      </c>
      <c r="C183" s="7" t="s">
        <v>191</v>
      </c>
      <c r="D183" s="295" t="s">
        <v>209</v>
      </c>
      <c r="E183" s="7" t="s">
        <v>600</v>
      </c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</row>
    <row r="184" spans="1:22" ht="30" customHeight="1" x14ac:dyDescent="0.3">
      <c r="A184" s="6">
        <v>183</v>
      </c>
      <c r="B184" s="6">
        <v>19</v>
      </c>
      <c r="C184" s="7" t="s">
        <v>191</v>
      </c>
      <c r="D184" s="295" t="s">
        <v>210</v>
      </c>
      <c r="E184" s="7" t="s">
        <v>600</v>
      </c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</row>
    <row r="185" spans="1:22" ht="30" customHeight="1" x14ac:dyDescent="0.3">
      <c r="A185" s="6">
        <v>184</v>
      </c>
      <c r="B185" s="6">
        <v>20</v>
      </c>
      <c r="C185" s="7" t="s">
        <v>191</v>
      </c>
      <c r="D185" s="295" t="s">
        <v>211</v>
      </c>
      <c r="E185" s="7" t="s">
        <v>600</v>
      </c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</row>
    <row r="186" spans="1:22" ht="30" customHeight="1" x14ac:dyDescent="0.3">
      <c r="A186" s="6">
        <v>185</v>
      </c>
      <c r="B186" s="6">
        <v>21</v>
      </c>
      <c r="C186" s="7" t="s">
        <v>191</v>
      </c>
      <c r="D186" s="295" t="s">
        <v>212</v>
      </c>
      <c r="E186" s="7" t="s">
        <v>601</v>
      </c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</row>
    <row r="187" spans="1:22" ht="30" customHeight="1" x14ac:dyDescent="0.3">
      <c r="A187" s="6">
        <v>186</v>
      </c>
      <c r="B187" s="6">
        <v>22</v>
      </c>
      <c r="C187" s="7" t="s">
        <v>191</v>
      </c>
      <c r="D187" s="295" t="s">
        <v>213</v>
      </c>
      <c r="E187" s="7" t="s">
        <v>601</v>
      </c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</row>
    <row r="188" spans="1:22" ht="30" customHeight="1" x14ac:dyDescent="0.3">
      <c r="A188" s="6">
        <v>187</v>
      </c>
      <c r="B188" s="141">
        <v>1</v>
      </c>
      <c r="C188" s="142" t="s">
        <v>214</v>
      </c>
      <c r="D188" s="294" t="s">
        <v>215</v>
      </c>
      <c r="E188" s="142" t="s">
        <v>601</v>
      </c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</row>
    <row r="189" spans="1:22" ht="30" customHeight="1" x14ac:dyDescent="0.3">
      <c r="A189" s="6">
        <v>188</v>
      </c>
      <c r="B189" s="141">
        <v>2</v>
      </c>
      <c r="C189" s="142" t="s">
        <v>214</v>
      </c>
      <c r="D189" s="294" t="s">
        <v>216</v>
      </c>
      <c r="E189" s="142" t="s">
        <v>601</v>
      </c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</row>
    <row r="190" spans="1:22" ht="30" customHeight="1" x14ac:dyDescent="0.3">
      <c r="A190" s="6">
        <v>189</v>
      </c>
      <c r="B190" s="141">
        <v>3</v>
      </c>
      <c r="C190" s="142" t="s">
        <v>214</v>
      </c>
      <c r="D190" s="294" t="s">
        <v>217</v>
      </c>
      <c r="E190" s="142" t="s">
        <v>601</v>
      </c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</row>
    <row r="191" spans="1:22" ht="30" customHeight="1" x14ac:dyDescent="0.3">
      <c r="A191" s="6">
        <v>190</v>
      </c>
      <c r="B191" s="141">
        <v>4</v>
      </c>
      <c r="C191" s="142" t="s">
        <v>214</v>
      </c>
      <c r="D191" s="294" t="s">
        <v>218</v>
      </c>
      <c r="E191" s="142" t="s">
        <v>600</v>
      </c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</row>
    <row r="192" spans="1:22" ht="30" customHeight="1" x14ac:dyDescent="0.3">
      <c r="A192" s="6">
        <v>191</v>
      </c>
      <c r="B192" s="141">
        <v>5</v>
      </c>
      <c r="C192" s="142" t="s">
        <v>214</v>
      </c>
      <c r="D192" s="294" t="s">
        <v>219</v>
      </c>
      <c r="E192" s="142" t="s">
        <v>600</v>
      </c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</row>
    <row r="193" spans="1:22" ht="30" customHeight="1" x14ac:dyDescent="0.3">
      <c r="A193" s="6">
        <v>192</v>
      </c>
      <c r="B193" s="141">
        <v>6</v>
      </c>
      <c r="C193" s="142" t="s">
        <v>214</v>
      </c>
      <c r="D193" s="294" t="s">
        <v>220</v>
      </c>
      <c r="E193" s="142" t="s">
        <v>633</v>
      </c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</row>
    <row r="194" spans="1:22" ht="30" customHeight="1" x14ac:dyDescent="0.3">
      <c r="A194" s="6">
        <v>193</v>
      </c>
      <c r="B194" s="141">
        <v>7</v>
      </c>
      <c r="C194" s="142" t="s">
        <v>214</v>
      </c>
      <c r="D194" s="294" t="s">
        <v>221</v>
      </c>
      <c r="E194" s="142" t="s">
        <v>601</v>
      </c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</row>
    <row r="195" spans="1:22" ht="30" customHeight="1" x14ac:dyDescent="0.3">
      <c r="A195" s="6">
        <v>194</v>
      </c>
      <c r="B195" s="141">
        <v>8</v>
      </c>
      <c r="C195" s="142" t="s">
        <v>214</v>
      </c>
      <c r="D195" s="294" t="s">
        <v>222</v>
      </c>
      <c r="E195" s="142" t="s">
        <v>633</v>
      </c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</row>
    <row r="196" spans="1:22" ht="30" customHeight="1" x14ac:dyDescent="0.3">
      <c r="A196" s="6">
        <v>195</v>
      </c>
      <c r="B196" s="141">
        <v>9</v>
      </c>
      <c r="C196" s="142" t="s">
        <v>214</v>
      </c>
      <c r="D196" s="294" t="s">
        <v>223</v>
      </c>
      <c r="E196" s="142" t="s">
        <v>600</v>
      </c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</row>
    <row r="197" spans="1:22" ht="30" customHeight="1" x14ac:dyDescent="0.3">
      <c r="A197" s="6">
        <v>196</v>
      </c>
      <c r="B197" s="141">
        <v>10</v>
      </c>
      <c r="C197" s="142" t="s">
        <v>214</v>
      </c>
      <c r="D197" s="294" t="s">
        <v>224</v>
      </c>
      <c r="E197" s="142" t="s">
        <v>633</v>
      </c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</row>
    <row r="198" spans="1:22" ht="30" customHeight="1" x14ac:dyDescent="0.3">
      <c r="A198" s="6">
        <v>197</v>
      </c>
      <c r="B198" s="141">
        <v>11</v>
      </c>
      <c r="C198" s="142" t="s">
        <v>214</v>
      </c>
      <c r="D198" s="294" t="s">
        <v>225</v>
      </c>
      <c r="E198" s="142" t="s">
        <v>601</v>
      </c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</row>
    <row r="199" spans="1:22" ht="30" customHeight="1" x14ac:dyDescent="0.3">
      <c r="A199" s="6">
        <v>198</v>
      </c>
      <c r="B199" s="6">
        <v>1</v>
      </c>
      <c r="C199" s="7" t="s">
        <v>226</v>
      </c>
      <c r="D199" s="295" t="s">
        <v>227</v>
      </c>
      <c r="E199" s="7" t="s">
        <v>600</v>
      </c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</row>
    <row r="200" spans="1:22" ht="30" customHeight="1" x14ac:dyDescent="0.3">
      <c r="A200" s="6">
        <v>199</v>
      </c>
      <c r="B200" s="6">
        <v>2</v>
      </c>
      <c r="C200" s="7" t="s">
        <v>226</v>
      </c>
      <c r="D200" s="295" t="s">
        <v>228</v>
      </c>
      <c r="E200" s="7" t="s">
        <v>600</v>
      </c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</row>
    <row r="201" spans="1:22" ht="30" customHeight="1" x14ac:dyDescent="0.3">
      <c r="A201" s="6">
        <v>200</v>
      </c>
      <c r="B201" s="6">
        <v>3</v>
      </c>
      <c r="C201" s="7" t="s">
        <v>226</v>
      </c>
      <c r="D201" s="295" t="s">
        <v>229</v>
      </c>
      <c r="E201" s="7" t="s">
        <v>600</v>
      </c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</row>
    <row r="202" spans="1:22" ht="30" customHeight="1" x14ac:dyDescent="0.3">
      <c r="A202" s="6">
        <v>201</v>
      </c>
      <c r="B202" s="6">
        <v>4</v>
      </c>
      <c r="C202" s="7" t="s">
        <v>226</v>
      </c>
      <c r="D202" s="295" t="s">
        <v>230</v>
      </c>
      <c r="E202" s="7" t="s">
        <v>601</v>
      </c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</row>
    <row r="203" spans="1:22" ht="30" customHeight="1" x14ac:dyDescent="0.3">
      <c r="A203" s="6">
        <v>202</v>
      </c>
      <c r="B203" s="6">
        <v>5</v>
      </c>
      <c r="C203" s="7" t="s">
        <v>226</v>
      </c>
      <c r="D203" s="295" t="s">
        <v>231</v>
      </c>
      <c r="E203" s="7" t="s">
        <v>600</v>
      </c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</row>
    <row r="204" spans="1:22" ht="30" customHeight="1" x14ac:dyDescent="0.3">
      <c r="A204" s="6">
        <v>203</v>
      </c>
      <c r="B204" s="6">
        <v>6</v>
      </c>
      <c r="C204" s="7" t="s">
        <v>226</v>
      </c>
      <c r="D204" s="295" t="s">
        <v>232</v>
      </c>
      <c r="E204" s="7" t="s">
        <v>600</v>
      </c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</row>
    <row r="205" spans="1:22" ht="30" customHeight="1" x14ac:dyDescent="0.3">
      <c r="A205" s="6">
        <v>204</v>
      </c>
      <c r="B205" s="6">
        <v>7</v>
      </c>
      <c r="C205" s="7" t="s">
        <v>226</v>
      </c>
      <c r="D205" s="295" t="s">
        <v>233</v>
      </c>
      <c r="E205" s="7" t="s">
        <v>601</v>
      </c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</row>
    <row r="206" spans="1:22" ht="30" customHeight="1" x14ac:dyDescent="0.3">
      <c r="A206" s="6">
        <v>205</v>
      </c>
      <c r="B206" s="6">
        <v>8</v>
      </c>
      <c r="C206" s="7" t="s">
        <v>226</v>
      </c>
      <c r="D206" s="295" t="s">
        <v>234</v>
      </c>
      <c r="E206" s="7" t="s">
        <v>600</v>
      </c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</row>
    <row r="207" spans="1:22" ht="30" customHeight="1" x14ac:dyDescent="0.3">
      <c r="A207" s="6">
        <v>206</v>
      </c>
      <c r="B207" s="6">
        <v>9</v>
      </c>
      <c r="C207" s="7" t="s">
        <v>226</v>
      </c>
      <c r="D207" s="295" t="s">
        <v>235</v>
      </c>
      <c r="E207" s="7" t="s">
        <v>600</v>
      </c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</row>
    <row r="208" spans="1:22" ht="30" customHeight="1" x14ac:dyDescent="0.3">
      <c r="A208" s="6">
        <v>207</v>
      </c>
      <c r="B208" s="6">
        <v>10</v>
      </c>
      <c r="C208" s="7" t="s">
        <v>226</v>
      </c>
      <c r="D208" s="295" t="s">
        <v>236</v>
      </c>
      <c r="E208" s="7" t="s">
        <v>601</v>
      </c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</row>
    <row r="209" spans="1:22" ht="30" customHeight="1" x14ac:dyDescent="0.3">
      <c r="A209" s="141">
        <v>208</v>
      </c>
      <c r="B209" s="141">
        <v>1</v>
      </c>
      <c r="C209" s="142" t="s">
        <v>237</v>
      </c>
      <c r="D209" s="294" t="s">
        <v>238</v>
      </c>
      <c r="E209" s="142" t="s">
        <v>633</v>
      </c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</row>
    <row r="210" spans="1:22" ht="30" customHeight="1" x14ac:dyDescent="0.3">
      <c r="A210" s="141">
        <v>209</v>
      </c>
      <c r="B210" s="141">
        <v>2</v>
      </c>
      <c r="C210" s="142" t="s">
        <v>237</v>
      </c>
      <c r="D210" s="294" t="s">
        <v>239</v>
      </c>
      <c r="E210" s="142" t="s">
        <v>601</v>
      </c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</row>
    <row r="211" spans="1:22" ht="30" customHeight="1" x14ac:dyDescent="0.3">
      <c r="A211" s="141">
        <v>210</v>
      </c>
      <c r="B211" s="141">
        <v>3</v>
      </c>
      <c r="C211" s="142" t="s">
        <v>237</v>
      </c>
      <c r="D211" s="294" t="s">
        <v>240</v>
      </c>
      <c r="E211" s="142" t="s">
        <v>696</v>
      </c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</row>
    <row r="212" spans="1:22" ht="30" customHeight="1" x14ac:dyDescent="0.3">
      <c r="A212" s="141">
        <v>211</v>
      </c>
      <c r="B212" s="141">
        <v>4</v>
      </c>
      <c r="C212" s="142" t="s">
        <v>237</v>
      </c>
      <c r="D212" s="294" t="s">
        <v>241</v>
      </c>
      <c r="E212" s="142" t="s">
        <v>601</v>
      </c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</row>
    <row r="213" spans="1:22" ht="30" customHeight="1" x14ac:dyDescent="0.3">
      <c r="A213" s="141">
        <v>212</v>
      </c>
      <c r="B213" s="141">
        <v>5</v>
      </c>
      <c r="C213" s="142" t="s">
        <v>237</v>
      </c>
      <c r="D213" s="294" t="s">
        <v>242</v>
      </c>
      <c r="E213" s="142" t="s">
        <v>633</v>
      </c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</row>
    <row r="214" spans="1:22" ht="30" customHeight="1" x14ac:dyDescent="0.3">
      <c r="A214" s="141">
        <v>213</v>
      </c>
      <c r="B214" s="141">
        <v>6</v>
      </c>
      <c r="C214" s="142" t="s">
        <v>237</v>
      </c>
      <c r="D214" s="294" t="s">
        <v>243</v>
      </c>
      <c r="E214" s="142" t="s">
        <v>601</v>
      </c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</row>
    <row r="215" spans="1:22" ht="30" customHeight="1" x14ac:dyDescent="0.3">
      <c r="A215" s="141">
        <v>214</v>
      </c>
      <c r="B215" s="141">
        <v>7</v>
      </c>
      <c r="C215" s="142" t="s">
        <v>237</v>
      </c>
      <c r="D215" s="294" t="s">
        <v>244</v>
      </c>
      <c r="E215" s="142" t="s">
        <v>601</v>
      </c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</row>
    <row r="216" spans="1:22" ht="30" customHeight="1" x14ac:dyDescent="0.3">
      <c r="A216" s="141">
        <v>215</v>
      </c>
      <c r="B216" s="141">
        <v>8</v>
      </c>
      <c r="C216" s="142" t="s">
        <v>237</v>
      </c>
      <c r="D216" s="294" t="s">
        <v>245</v>
      </c>
      <c r="E216" s="142" t="s">
        <v>633</v>
      </c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</row>
    <row r="217" spans="1:22" ht="30" customHeight="1" x14ac:dyDescent="0.3">
      <c r="A217" s="141">
        <v>216</v>
      </c>
      <c r="B217" s="141">
        <v>9</v>
      </c>
      <c r="C217" s="142" t="s">
        <v>237</v>
      </c>
      <c r="D217" s="294" t="s">
        <v>246</v>
      </c>
      <c r="E217" s="142" t="s">
        <v>633</v>
      </c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</row>
    <row r="218" spans="1:22" ht="30" customHeight="1" x14ac:dyDescent="0.3">
      <c r="A218" s="141">
        <v>217</v>
      </c>
      <c r="B218" s="141">
        <v>10</v>
      </c>
      <c r="C218" s="142" t="s">
        <v>237</v>
      </c>
      <c r="D218" s="294" t="s">
        <v>247</v>
      </c>
      <c r="E218" s="142" t="s">
        <v>600</v>
      </c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</row>
    <row r="219" spans="1:22" ht="30" customHeight="1" x14ac:dyDescent="0.3">
      <c r="A219" s="141">
        <v>218</v>
      </c>
      <c r="B219" s="141">
        <v>11</v>
      </c>
      <c r="C219" s="142" t="s">
        <v>237</v>
      </c>
      <c r="D219" s="294" t="s">
        <v>248</v>
      </c>
      <c r="E219" s="142" t="s">
        <v>696</v>
      </c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</row>
    <row r="220" spans="1:22" ht="30" customHeight="1" x14ac:dyDescent="0.3">
      <c r="A220" s="141">
        <v>219</v>
      </c>
      <c r="B220" s="141">
        <v>12</v>
      </c>
      <c r="C220" s="142" t="s">
        <v>237</v>
      </c>
      <c r="D220" s="294" t="s">
        <v>249</v>
      </c>
      <c r="E220" s="142" t="s">
        <v>600</v>
      </c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</row>
    <row r="221" spans="1:22" ht="30" customHeight="1" x14ac:dyDescent="0.3">
      <c r="A221" s="141">
        <v>220</v>
      </c>
      <c r="B221" s="141">
        <v>13</v>
      </c>
      <c r="C221" s="142" t="s">
        <v>237</v>
      </c>
      <c r="D221" s="294" t="s">
        <v>250</v>
      </c>
      <c r="E221" s="142" t="s">
        <v>601</v>
      </c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</row>
    <row r="222" spans="1:22" ht="30" customHeight="1" x14ac:dyDescent="0.3">
      <c r="A222" s="6">
        <v>221</v>
      </c>
      <c r="B222" s="6">
        <v>1</v>
      </c>
      <c r="C222" s="7" t="s">
        <v>251</v>
      </c>
      <c r="D222" s="295" t="s">
        <v>252</v>
      </c>
      <c r="E222" s="7" t="s">
        <v>696</v>
      </c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</row>
    <row r="223" spans="1:22" ht="30" customHeight="1" x14ac:dyDescent="0.3">
      <c r="A223" s="6">
        <v>222</v>
      </c>
      <c r="B223" s="6">
        <v>2</v>
      </c>
      <c r="C223" s="7" t="s">
        <v>251</v>
      </c>
      <c r="D223" s="295" t="s">
        <v>253</v>
      </c>
      <c r="E223" s="7" t="s">
        <v>698</v>
      </c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</row>
    <row r="224" spans="1:22" ht="30" customHeight="1" x14ac:dyDescent="0.3">
      <c r="A224" s="6">
        <v>223</v>
      </c>
      <c r="B224" s="6">
        <v>3</v>
      </c>
      <c r="C224" s="7" t="s">
        <v>251</v>
      </c>
      <c r="D224" s="295" t="s">
        <v>254</v>
      </c>
      <c r="E224" s="7" t="s">
        <v>698</v>
      </c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</row>
    <row r="225" spans="1:22" ht="30" customHeight="1" x14ac:dyDescent="0.3">
      <c r="A225" s="6">
        <v>224</v>
      </c>
      <c r="B225" s="6">
        <v>4</v>
      </c>
      <c r="C225" s="7" t="s">
        <v>251</v>
      </c>
      <c r="D225" s="295" t="s">
        <v>255</v>
      </c>
      <c r="E225" s="7" t="s">
        <v>698</v>
      </c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</row>
    <row r="226" spans="1:22" ht="30" customHeight="1" x14ac:dyDescent="0.3">
      <c r="A226" s="6">
        <v>225</v>
      </c>
      <c r="B226" s="6">
        <v>5</v>
      </c>
      <c r="C226" s="7" t="s">
        <v>251</v>
      </c>
      <c r="D226" s="295" t="s">
        <v>256</v>
      </c>
      <c r="E226" s="7" t="s">
        <v>601</v>
      </c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</row>
    <row r="227" spans="1:22" ht="30" customHeight="1" x14ac:dyDescent="0.3">
      <c r="A227" s="6">
        <v>226</v>
      </c>
      <c r="B227" s="6">
        <v>6</v>
      </c>
      <c r="C227" s="7" t="s">
        <v>251</v>
      </c>
      <c r="D227" s="295" t="s">
        <v>257</v>
      </c>
      <c r="E227" s="7" t="s">
        <v>633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</row>
    <row r="228" spans="1:22" ht="30" customHeight="1" x14ac:dyDescent="0.3">
      <c r="A228" s="6">
        <v>227</v>
      </c>
      <c r="B228" s="6">
        <v>7</v>
      </c>
      <c r="C228" s="7" t="s">
        <v>251</v>
      </c>
      <c r="D228" s="295" t="s">
        <v>258</v>
      </c>
      <c r="E228" s="7" t="s">
        <v>633</v>
      </c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</row>
    <row r="229" spans="1:22" ht="30" customHeight="1" x14ac:dyDescent="0.3">
      <c r="A229" s="6">
        <v>228</v>
      </c>
      <c r="B229" s="6">
        <v>8</v>
      </c>
      <c r="C229" s="7" t="s">
        <v>251</v>
      </c>
      <c r="D229" s="295" t="s">
        <v>259</v>
      </c>
      <c r="E229" s="7" t="s">
        <v>696</v>
      </c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</row>
    <row r="230" spans="1:22" ht="30" customHeight="1" x14ac:dyDescent="0.3">
      <c r="A230" s="6">
        <v>229</v>
      </c>
      <c r="B230" s="6">
        <v>9</v>
      </c>
      <c r="C230" s="7" t="s">
        <v>251</v>
      </c>
      <c r="D230" s="295" t="s">
        <v>260</v>
      </c>
      <c r="E230" s="7" t="s">
        <v>698</v>
      </c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</row>
    <row r="231" spans="1:22" ht="30" customHeight="1" x14ac:dyDescent="0.3">
      <c r="A231" s="6">
        <v>230</v>
      </c>
      <c r="B231" s="6">
        <v>10</v>
      </c>
      <c r="C231" s="7" t="s">
        <v>251</v>
      </c>
      <c r="D231" s="295" t="s">
        <v>261</v>
      </c>
      <c r="E231" s="7" t="s">
        <v>633</v>
      </c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</row>
    <row r="232" spans="1:22" ht="30" customHeight="1" x14ac:dyDescent="0.3">
      <c r="A232" s="6">
        <v>231</v>
      </c>
      <c r="B232" s="6">
        <v>11</v>
      </c>
      <c r="C232" s="7" t="s">
        <v>251</v>
      </c>
      <c r="D232" s="295" t="s">
        <v>262</v>
      </c>
      <c r="E232" s="7" t="s">
        <v>698</v>
      </c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</row>
    <row r="233" spans="1:22" ht="30" customHeight="1" x14ac:dyDescent="0.3">
      <c r="A233" s="6">
        <v>232</v>
      </c>
      <c r="B233" s="6">
        <v>12</v>
      </c>
      <c r="C233" s="7" t="s">
        <v>251</v>
      </c>
      <c r="D233" s="295" t="s">
        <v>263</v>
      </c>
      <c r="E233" s="7" t="s">
        <v>698</v>
      </c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</row>
    <row r="234" spans="1:22" ht="30" customHeight="1" x14ac:dyDescent="0.3">
      <c r="A234" s="6">
        <v>233</v>
      </c>
      <c r="B234" s="6">
        <v>13</v>
      </c>
      <c r="C234" s="7" t="s">
        <v>251</v>
      </c>
      <c r="D234" s="295" t="s">
        <v>264</v>
      </c>
      <c r="E234" s="7" t="s">
        <v>633</v>
      </c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</row>
    <row r="235" spans="1:22" ht="30" customHeight="1" x14ac:dyDescent="0.3">
      <c r="A235" s="6">
        <v>234</v>
      </c>
      <c r="B235" s="6">
        <v>14</v>
      </c>
      <c r="C235" s="7" t="s">
        <v>251</v>
      </c>
      <c r="D235" s="295" t="s">
        <v>265</v>
      </c>
      <c r="E235" s="7" t="s">
        <v>698</v>
      </c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</row>
    <row r="236" spans="1:22" ht="30" customHeight="1" x14ac:dyDescent="0.3">
      <c r="A236" s="6">
        <v>235</v>
      </c>
      <c r="B236" s="6">
        <v>15</v>
      </c>
      <c r="C236" s="7" t="s">
        <v>251</v>
      </c>
      <c r="D236" s="295" t="s">
        <v>266</v>
      </c>
      <c r="E236" s="7" t="s">
        <v>696</v>
      </c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</row>
    <row r="237" spans="1:22" ht="30" customHeight="1" x14ac:dyDescent="0.3">
      <c r="A237" s="6">
        <v>236</v>
      </c>
      <c r="B237" s="6">
        <v>16</v>
      </c>
      <c r="C237" s="7" t="s">
        <v>251</v>
      </c>
      <c r="D237" s="295" t="s">
        <v>267</v>
      </c>
      <c r="E237" s="7" t="s">
        <v>601</v>
      </c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</row>
    <row r="238" spans="1:22" ht="30" customHeight="1" x14ac:dyDescent="0.3">
      <c r="A238" s="6">
        <v>237</v>
      </c>
      <c r="B238" s="6">
        <v>17</v>
      </c>
      <c r="C238" s="7" t="s">
        <v>251</v>
      </c>
      <c r="D238" s="295" t="s">
        <v>268</v>
      </c>
      <c r="E238" s="7" t="s">
        <v>633</v>
      </c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</row>
    <row r="239" spans="1:22" ht="30" customHeight="1" x14ac:dyDescent="0.3">
      <c r="A239" s="6">
        <v>238</v>
      </c>
      <c r="B239" s="6">
        <v>18</v>
      </c>
      <c r="C239" s="7" t="s">
        <v>251</v>
      </c>
      <c r="D239" s="295" t="s">
        <v>269</v>
      </c>
      <c r="E239" s="7" t="s">
        <v>600</v>
      </c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</row>
    <row r="240" spans="1:22" ht="30" customHeight="1" x14ac:dyDescent="0.3">
      <c r="A240" s="6">
        <v>239</v>
      </c>
      <c r="B240" s="6">
        <v>19</v>
      </c>
      <c r="C240" s="7" t="s">
        <v>251</v>
      </c>
      <c r="D240" s="295" t="s">
        <v>270</v>
      </c>
      <c r="E240" s="7" t="s">
        <v>696</v>
      </c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</row>
    <row r="241" spans="1:22" ht="30" customHeight="1" x14ac:dyDescent="0.3">
      <c r="A241" s="6">
        <v>240</v>
      </c>
      <c r="B241" s="6">
        <v>20</v>
      </c>
      <c r="C241" s="7" t="s">
        <v>251</v>
      </c>
      <c r="D241" s="295" t="s">
        <v>271</v>
      </c>
      <c r="E241" s="7" t="s">
        <v>633</v>
      </c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</row>
    <row r="242" spans="1:22" ht="30" customHeight="1" x14ac:dyDescent="0.3">
      <c r="A242" s="6">
        <v>241</v>
      </c>
      <c r="B242" s="6">
        <v>21</v>
      </c>
      <c r="C242" s="7" t="s">
        <v>251</v>
      </c>
      <c r="D242" s="295" t="s">
        <v>272</v>
      </c>
      <c r="E242" s="7" t="s">
        <v>698</v>
      </c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</row>
    <row r="243" spans="1:22" ht="30" customHeight="1" x14ac:dyDescent="0.3">
      <c r="A243" s="6">
        <v>242</v>
      </c>
      <c r="B243" s="6">
        <v>22</v>
      </c>
      <c r="C243" s="7" t="s">
        <v>251</v>
      </c>
      <c r="D243" s="295" t="s">
        <v>273</v>
      </c>
      <c r="E243" s="7" t="s">
        <v>601</v>
      </c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</row>
    <row r="244" spans="1:22" ht="30" customHeight="1" x14ac:dyDescent="0.3">
      <c r="A244" s="6">
        <v>243</v>
      </c>
      <c r="B244" s="6">
        <v>23</v>
      </c>
      <c r="C244" s="7" t="s">
        <v>251</v>
      </c>
      <c r="D244" s="295" t="s">
        <v>274</v>
      </c>
      <c r="E244" s="7" t="s">
        <v>600</v>
      </c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</row>
    <row r="245" spans="1:22" ht="30" customHeight="1" x14ac:dyDescent="0.3">
      <c r="A245" s="6">
        <v>244</v>
      </c>
      <c r="B245" s="6">
        <v>24</v>
      </c>
      <c r="C245" s="7" t="s">
        <v>251</v>
      </c>
      <c r="D245" s="295" t="s">
        <v>275</v>
      </c>
      <c r="E245" s="7" t="s">
        <v>601</v>
      </c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</row>
    <row r="246" spans="1:22" ht="30" customHeight="1" x14ac:dyDescent="0.3">
      <c r="A246" s="6">
        <v>245</v>
      </c>
      <c r="B246" s="6">
        <v>25</v>
      </c>
      <c r="C246" s="7" t="s">
        <v>251</v>
      </c>
      <c r="D246" s="295" t="s">
        <v>276</v>
      </c>
      <c r="E246" s="7" t="s">
        <v>633</v>
      </c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</row>
    <row r="247" spans="1:22" ht="30" customHeight="1" x14ac:dyDescent="0.3">
      <c r="A247" s="6">
        <v>246</v>
      </c>
      <c r="B247" s="6">
        <v>26</v>
      </c>
      <c r="C247" s="7" t="s">
        <v>251</v>
      </c>
      <c r="D247" s="295" t="s">
        <v>277</v>
      </c>
      <c r="E247" s="7" t="s">
        <v>600</v>
      </c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</row>
    <row r="248" spans="1:22" ht="30" customHeight="1" x14ac:dyDescent="0.3">
      <c r="A248" s="6">
        <v>247</v>
      </c>
      <c r="B248" s="6">
        <v>27</v>
      </c>
      <c r="C248" s="7" t="s">
        <v>251</v>
      </c>
      <c r="D248" s="295" t="s">
        <v>278</v>
      </c>
      <c r="E248" s="7" t="s">
        <v>601</v>
      </c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</row>
    <row r="249" spans="1:22" ht="30" customHeight="1" x14ac:dyDescent="0.3">
      <c r="A249" s="6">
        <v>248</v>
      </c>
      <c r="B249" s="6">
        <v>28</v>
      </c>
      <c r="C249" s="7" t="s">
        <v>251</v>
      </c>
      <c r="D249" s="295" t="s">
        <v>279</v>
      </c>
      <c r="E249" s="7" t="s">
        <v>633</v>
      </c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</row>
    <row r="250" spans="1:22" ht="30" customHeight="1" x14ac:dyDescent="0.3">
      <c r="A250" s="6">
        <v>249</v>
      </c>
      <c r="B250" s="6">
        <v>29</v>
      </c>
      <c r="C250" s="7" t="s">
        <v>251</v>
      </c>
      <c r="D250" s="295" t="s">
        <v>280</v>
      </c>
      <c r="E250" s="7" t="s">
        <v>696</v>
      </c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</row>
    <row r="251" spans="1:22" ht="30" customHeight="1" x14ac:dyDescent="0.3">
      <c r="A251" s="141">
        <v>250</v>
      </c>
      <c r="B251" s="141">
        <v>1</v>
      </c>
      <c r="C251" s="142" t="s">
        <v>281</v>
      </c>
      <c r="D251" s="294" t="s">
        <v>282</v>
      </c>
      <c r="E251" s="142" t="s">
        <v>600</v>
      </c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</row>
    <row r="252" spans="1:22" ht="30" customHeight="1" x14ac:dyDescent="0.3">
      <c r="A252" s="141">
        <v>251</v>
      </c>
      <c r="B252" s="141">
        <v>2</v>
      </c>
      <c r="C252" s="142" t="s">
        <v>281</v>
      </c>
      <c r="D252" s="294" t="s">
        <v>283</v>
      </c>
      <c r="E252" s="142" t="s">
        <v>600</v>
      </c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</row>
    <row r="253" spans="1:22" ht="30" customHeight="1" x14ac:dyDescent="0.3">
      <c r="A253" s="141">
        <v>252</v>
      </c>
      <c r="B253" s="141">
        <v>3</v>
      </c>
      <c r="C253" s="142" t="s">
        <v>281</v>
      </c>
      <c r="D253" s="294" t="s">
        <v>284</v>
      </c>
      <c r="E253" s="142" t="s">
        <v>598</v>
      </c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</row>
    <row r="254" spans="1:22" ht="30" customHeight="1" x14ac:dyDescent="0.3">
      <c r="A254" s="141">
        <v>253</v>
      </c>
      <c r="B254" s="141">
        <v>4</v>
      </c>
      <c r="C254" s="142" t="s">
        <v>281</v>
      </c>
      <c r="D254" s="294" t="s">
        <v>285</v>
      </c>
      <c r="E254" s="142" t="s">
        <v>598</v>
      </c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</row>
    <row r="255" spans="1:22" ht="30" customHeight="1" x14ac:dyDescent="0.3">
      <c r="A255" s="141">
        <v>254</v>
      </c>
      <c r="B255" s="141">
        <v>5</v>
      </c>
      <c r="C255" s="142" t="s">
        <v>281</v>
      </c>
      <c r="D255" s="294" t="s">
        <v>286</v>
      </c>
      <c r="E255" s="142" t="s">
        <v>598</v>
      </c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</row>
    <row r="256" spans="1:22" ht="30" customHeight="1" x14ac:dyDescent="0.3">
      <c r="A256" s="141">
        <v>255</v>
      </c>
      <c r="B256" s="141">
        <v>6</v>
      </c>
      <c r="C256" s="142" t="s">
        <v>281</v>
      </c>
      <c r="D256" s="294" t="s">
        <v>287</v>
      </c>
      <c r="E256" s="142" t="s">
        <v>600</v>
      </c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</row>
    <row r="257" spans="1:22" ht="30" customHeight="1" x14ac:dyDescent="0.3">
      <c r="A257" s="141">
        <v>256</v>
      </c>
      <c r="B257" s="141">
        <v>7</v>
      </c>
      <c r="C257" s="142" t="s">
        <v>281</v>
      </c>
      <c r="D257" s="294" t="s">
        <v>288</v>
      </c>
      <c r="E257" s="142" t="s">
        <v>600</v>
      </c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</row>
    <row r="258" spans="1:22" ht="30" customHeight="1" x14ac:dyDescent="0.3">
      <c r="A258" s="141">
        <v>257</v>
      </c>
      <c r="B258" s="141">
        <v>8</v>
      </c>
      <c r="C258" s="142" t="s">
        <v>281</v>
      </c>
      <c r="D258" s="294" t="s">
        <v>289</v>
      </c>
      <c r="E258" s="142" t="s">
        <v>601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</row>
    <row r="259" spans="1:22" ht="30" customHeight="1" x14ac:dyDescent="0.3">
      <c r="A259" s="141">
        <v>258</v>
      </c>
      <c r="B259" s="141">
        <v>9</v>
      </c>
      <c r="C259" s="142" t="s">
        <v>281</v>
      </c>
      <c r="D259" s="294" t="s">
        <v>290</v>
      </c>
      <c r="E259" s="142" t="s">
        <v>600</v>
      </c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</row>
    <row r="260" spans="1:22" ht="30" customHeight="1" x14ac:dyDescent="0.3">
      <c r="A260" s="141">
        <v>259</v>
      </c>
      <c r="B260" s="141">
        <v>10</v>
      </c>
      <c r="C260" s="142" t="s">
        <v>281</v>
      </c>
      <c r="D260" s="294" t="s">
        <v>291</v>
      </c>
      <c r="E260" s="142" t="s">
        <v>598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</row>
    <row r="261" spans="1:22" ht="30" customHeight="1" x14ac:dyDescent="0.3">
      <c r="A261" s="141">
        <v>260</v>
      </c>
      <c r="B261" s="141">
        <v>11</v>
      </c>
      <c r="C261" s="142" t="s">
        <v>281</v>
      </c>
      <c r="D261" s="294" t="s">
        <v>292</v>
      </c>
      <c r="E261" s="142" t="s">
        <v>601</v>
      </c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</row>
    <row r="262" spans="1:22" ht="30" customHeight="1" x14ac:dyDescent="0.3">
      <c r="A262" s="141">
        <v>261</v>
      </c>
      <c r="B262" s="141">
        <v>12</v>
      </c>
      <c r="C262" s="142" t="s">
        <v>281</v>
      </c>
      <c r="D262" s="294" t="s">
        <v>293</v>
      </c>
      <c r="E262" s="142" t="s">
        <v>600</v>
      </c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</row>
    <row r="263" spans="1:22" ht="30" customHeight="1" x14ac:dyDescent="0.3">
      <c r="A263" s="141">
        <v>262</v>
      </c>
      <c r="B263" s="141">
        <v>13</v>
      </c>
      <c r="C263" s="142" t="s">
        <v>281</v>
      </c>
      <c r="D263" s="294" t="s">
        <v>294</v>
      </c>
      <c r="E263" s="142" t="s">
        <v>600</v>
      </c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</row>
    <row r="264" spans="1:22" ht="30" customHeight="1" x14ac:dyDescent="0.3">
      <c r="A264" s="141">
        <v>263</v>
      </c>
      <c r="B264" s="141">
        <v>14</v>
      </c>
      <c r="C264" s="142" t="s">
        <v>281</v>
      </c>
      <c r="D264" s="294" t="s">
        <v>295</v>
      </c>
      <c r="E264" s="142" t="s">
        <v>598</v>
      </c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</row>
    <row r="265" spans="1:22" ht="30" customHeight="1" x14ac:dyDescent="0.3">
      <c r="A265" s="141">
        <v>264</v>
      </c>
      <c r="B265" s="141">
        <v>15</v>
      </c>
      <c r="C265" s="142" t="s">
        <v>281</v>
      </c>
      <c r="D265" s="294" t="s">
        <v>296</v>
      </c>
      <c r="E265" s="142" t="s">
        <v>598</v>
      </c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</row>
    <row r="266" spans="1:22" ht="30" customHeight="1" x14ac:dyDescent="0.3">
      <c r="A266" s="6">
        <v>265</v>
      </c>
      <c r="B266" s="6">
        <v>1</v>
      </c>
      <c r="C266" s="7" t="s">
        <v>297</v>
      </c>
      <c r="D266" s="295" t="s">
        <v>298</v>
      </c>
      <c r="E266" s="7" t="s">
        <v>600</v>
      </c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</row>
    <row r="267" spans="1:22" ht="30" customHeight="1" x14ac:dyDescent="0.3">
      <c r="A267" s="6">
        <v>266</v>
      </c>
      <c r="B267" s="6">
        <v>2</v>
      </c>
      <c r="C267" s="7" t="s">
        <v>297</v>
      </c>
      <c r="D267" s="295" t="s">
        <v>299</v>
      </c>
      <c r="E267" s="7" t="s">
        <v>598</v>
      </c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</row>
    <row r="268" spans="1:22" ht="30" customHeight="1" x14ac:dyDescent="0.3">
      <c r="A268" s="6">
        <v>267</v>
      </c>
      <c r="B268" s="6">
        <v>3</v>
      </c>
      <c r="C268" s="7" t="s">
        <v>297</v>
      </c>
      <c r="D268" s="295" t="s">
        <v>300</v>
      </c>
      <c r="E268" s="7" t="s">
        <v>598</v>
      </c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</row>
    <row r="269" spans="1:22" ht="30" customHeight="1" x14ac:dyDescent="0.3">
      <c r="A269" s="6">
        <v>268</v>
      </c>
      <c r="B269" s="6">
        <v>4</v>
      </c>
      <c r="C269" s="7" t="s">
        <v>297</v>
      </c>
      <c r="D269" s="295" t="s">
        <v>301</v>
      </c>
      <c r="E269" s="7" t="s">
        <v>598</v>
      </c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</row>
    <row r="270" spans="1:22" ht="30" customHeight="1" x14ac:dyDescent="0.3">
      <c r="A270" s="6">
        <v>269</v>
      </c>
      <c r="B270" s="6">
        <v>5</v>
      </c>
      <c r="C270" s="7" t="s">
        <v>297</v>
      </c>
      <c r="D270" s="295" t="s">
        <v>302</v>
      </c>
      <c r="E270" s="7" t="s">
        <v>600</v>
      </c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</row>
    <row r="271" spans="1:22" ht="30" customHeight="1" x14ac:dyDescent="0.3">
      <c r="A271" s="6">
        <v>270</v>
      </c>
      <c r="B271" s="6">
        <v>6</v>
      </c>
      <c r="C271" s="7" t="s">
        <v>297</v>
      </c>
      <c r="D271" s="295" t="s">
        <v>303</v>
      </c>
      <c r="E271" s="7" t="s">
        <v>600</v>
      </c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</row>
    <row r="272" spans="1:22" ht="30" customHeight="1" x14ac:dyDescent="0.3">
      <c r="A272" s="141">
        <v>271</v>
      </c>
      <c r="B272" s="141">
        <v>1</v>
      </c>
      <c r="C272" s="142" t="s">
        <v>304</v>
      </c>
      <c r="D272" s="294" t="s">
        <v>305</v>
      </c>
      <c r="E272" s="142" t="s">
        <v>598</v>
      </c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</row>
    <row r="273" spans="1:22" ht="30" customHeight="1" x14ac:dyDescent="0.3">
      <c r="A273" s="141">
        <v>272</v>
      </c>
      <c r="B273" s="141">
        <v>2</v>
      </c>
      <c r="C273" s="142" t="s">
        <v>304</v>
      </c>
      <c r="D273" s="294" t="s">
        <v>306</v>
      </c>
      <c r="E273" s="142" t="s">
        <v>600</v>
      </c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</row>
    <row r="274" spans="1:22" ht="30" customHeight="1" x14ac:dyDescent="0.3">
      <c r="A274" s="141">
        <v>273</v>
      </c>
      <c r="B274" s="141">
        <v>3</v>
      </c>
      <c r="C274" s="142" t="s">
        <v>304</v>
      </c>
      <c r="D274" s="294" t="s">
        <v>307</v>
      </c>
      <c r="E274" s="142" t="s">
        <v>600</v>
      </c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</row>
    <row r="275" spans="1:22" ht="30" customHeight="1" x14ac:dyDescent="0.3">
      <c r="A275" s="141">
        <v>274</v>
      </c>
      <c r="B275" s="141">
        <v>4</v>
      </c>
      <c r="C275" s="142" t="s">
        <v>304</v>
      </c>
      <c r="D275" s="294" t="s">
        <v>308</v>
      </c>
      <c r="E275" s="142" t="s">
        <v>598</v>
      </c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</row>
    <row r="276" spans="1:22" ht="30" customHeight="1" x14ac:dyDescent="0.3">
      <c r="A276" s="141">
        <v>275</v>
      </c>
      <c r="B276" s="141">
        <v>5</v>
      </c>
      <c r="C276" s="142" t="s">
        <v>304</v>
      </c>
      <c r="D276" s="294" t="s">
        <v>309</v>
      </c>
      <c r="E276" s="142" t="s">
        <v>598</v>
      </c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</row>
    <row r="277" spans="1:22" ht="30" customHeight="1" x14ac:dyDescent="0.3">
      <c r="A277" s="141">
        <v>276</v>
      </c>
      <c r="B277" s="141">
        <v>6</v>
      </c>
      <c r="C277" s="142" t="s">
        <v>304</v>
      </c>
      <c r="D277" s="294" t="s">
        <v>310</v>
      </c>
      <c r="E277" s="142" t="s">
        <v>598</v>
      </c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</row>
    <row r="278" spans="1:22" ht="30" customHeight="1" x14ac:dyDescent="0.3">
      <c r="A278" s="141">
        <v>277</v>
      </c>
      <c r="B278" s="141">
        <v>7</v>
      </c>
      <c r="C278" s="142" t="s">
        <v>304</v>
      </c>
      <c r="D278" s="294" t="s">
        <v>311</v>
      </c>
      <c r="E278" s="142" t="s">
        <v>598</v>
      </c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</row>
    <row r="279" spans="1:22" ht="30" customHeight="1" x14ac:dyDescent="0.3">
      <c r="A279" s="141">
        <v>278</v>
      </c>
      <c r="B279" s="141">
        <v>8</v>
      </c>
      <c r="C279" s="142" t="s">
        <v>304</v>
      </c>
      <c r="D279" s="294" t="s">
        <v>312</v>
      </c>
      <c r="E279" s="142" t="s">
        <v>600</v>
      </c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</row>
    <row r="280" spans="1:22" ht="30" customHeight="1" x14ac:dyDescent="0.3">
      <c r="A280" s="141">
        <v>279</v>
      </c>
      <c r="B280" s="141">
        <v>9</v>
      </c>
      <c r="C280" s="142" t="s">
        <v>304</v>
      </c>
      <c r="D280" s="294" t="s">
        <v>313</v>
      </c>
      <c r="E280" s="142" t="s">
        <v>598</v>
      </c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</row>
    <row r="281" spans="1:22" ht="30" customHeight="1" x14ac:dyDescent="0.3">
      <c r="A281" s="141">
        <v>280</v>
      </c>
      <c r="B281" s="141">
        <v>10</v>
      </c>
      <c r="C281" s="142" t="s">
        <v>304</v>
      </c>
      <c r="D281" s="294" t="s">
        <v>314</v>
      </c>
      <c r="E281" s="142" t="s">
        <v>598</v>
      </c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</row>
    <row r="282" spans="1:22" ht="30" customHeight="1" x14ac:dyDescent="0.3">
      <c r="A282" s="141">
        <v>281</v>
      </c>
      <c r="B282" s="141">
        <v>11</v>
      </c>
      <c r="C282" s="142" t="s">
        <v>304</v>
      </c>
      <c r="D282" s="294" t="s">
        <v>315</v>
      </c>
      <c r="E282" s="142" t="s">
        <v>598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</row>
    <row r="283" spans="1:22" ht="30" customHeight="1" x14ac:dyDescent="0.3">
      <c r="A283" s="141">
        <v>282</v>
      </c>
      <c r="B283" s="141">
        <v>12</v>
      </c>
      <c r="C283" s="142" t="s">
        <v>304</v>
      </c>
      <c r="D283" s="294" t="s">
        <v>316</v>
      </c>
      <c r="E283" s="142" t="s">
        <v>598</v>
      </c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</row>
    <row r="284" spans="1:22" ht="30" customHeight="1" x14ac:dyDescent="0.3">
      <c r="A284" s="141">
        <v>283</v>
      </c>
      <c r="B284" s="141">
        <v>13</v>
      </c>
      <c r="C284" s="142" t="s">
        <v>304</v>
      </c>
      <c r="D284" s="294" t="s">
        <v>317</v>
      </c>
      <c r="E284" s="142" t="s">
        <v>600</v>
      </c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</row>
    <row r="285" spans="1:22" ht="30" customHeight="1" x14ac:dyDescent="0.3">
      <c r="A285" s="141">
        <v>284</v>
      </c>
      <c r="B285" s="141">
        <v>14</v>
      </c>
      <c r="C285" s="142" t="s">
        <v>304</v>
      </c>
      <c r="D285" s="294" t="s">
        <v>318</v>
      </c>
      <c r="E285" s="142" t="s">
        <v>600</v>
      </c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</row>
    <row r="286" spans="1:22" ht="30" customHeight="1" x14ac:dyDescent="0.3">
      <c r="A286" s="141">
        <v>285</v>
      </c>
      <c r="B286" s="141">
        <v>15</v>
      </c>
      <c r="C286" s="142" t="s">
        <v>304</v>
      </c>
      <c r="D286" s="294" t="s">
        <v>319</v>
      </c>
      <c r="E286" s="142" t="s">
        <v>600</v>
      </c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</row>
    <row r="287" spans="1:22" ht="30" customHeight="1" x14ac:dyDescent="0.3">
      <c r="A287" s="141">
        <v>286</v>
      </c>
      <c r="B287" s="141">
        <v>16</v>
      </c>
      <c r="C287" s="142" t="s">
        <v>304</v>
      </c>
      <c r="D287" s="294" t="s">
        <v>320</v>
      </c>
      <c r="E287" s="142" t="s">
        <v>600</v>
      </c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</row>
    <row r="288" spans="1:22" ht="30" customHeight="1" x14ac:dyDescent="0.3">
      <c r="A288" s="141">
        <v>287</v>
      </c>
      <c r="B288" s="141">
        <v>17</v>
      </c>
      <c r="C288" s="142" t="s">
        <v>304</v>
      </c>
      <c r="D288" s="294" t="s">
        <v>321</v>
      </c>
      <c r="E288" s="142" t="s">
        <v>600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</row>
    <row r="289" spans="1:22" ht="30" customHeight="1" x14ac:dyDescent="0.3">
      <c r="A289" s="6">
        <v>288</v>
      </c>
      <c r="B289" s="6">
        <v>1</v>
      </c>
      <c r="C289" s="7" t="s">
        <v>322</v>
      </c>
      <c r="D289" s="295" t="s">
        <v>323</v>
      </c>
      <c r="E289" s="7" t="s">
        <v>598</v>
      </c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</row>
    <row r="290" spans="1:22" ht="30" customHeight="1" x14ac:dyDescent="0.3">
      <c r="A290" s="6">
        <v>289</v>
      </c>
      <c r="B290" s="6">
        <v>2</v>
      </c>
      <c r="C290" s="7" t="s">
        <v>322</v>
      </c>
      <c r="D290" s="295" t="s">
        <v>324</v>
      </c>
      <c r="E290" s="7" t="s">
        <v>600</v>
      </c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</row>
    <row r="291" spans="1:22" ht="30" customHeight="1" x14ac:dyDescent="0.3">
      <c r="A291" s="6">
        <v>290</v>
      </c>
      <c r="B291" s="6">
        <v>3</v>
      </c>
      <c r="C291" s="7" t="s">
        <v>322</v>
      </c>
      <c r="D291" s="295" t="s">
        <v>325</v>
      </c>
      <c r="E291" s="7" t="s">
        <v>600</v>
      </c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</row>
    <row r="292" spans="1:22" ht="30" customHeight="1" x14ac:dyDescent="0.3">
      <c r="A292" s="6">
        <v>291</v>
      </c>
      <c r="B292" s="6">
        <v>4</v>
      </c>
      <c r="C292" s="7" t="s">
        <v>322</v>
      </c>
      <c r="D292" s="295" t="s">
        <v>326</v>
      </c>
      <c r="E292" s="7" t="s">
        <v>600</v>
      </c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</row>
    <row r="293" spans="1:22" ht="30" customHeight="1" x14ac:dyDescent="0.3">
      <c r="A293" s="6">
        <v>292</v>
      </c>
      <c r="B293" s="6">
        <v>5</v>
      </c>
      <c r="C293" s="7" t="s">
        <v>322</v>
      </c>
      <c r="D293" s="295" t="s">
        <v>327</v>
      </c>
      <c r="E293" s="7" t="s">
        <v>600</v>
      </c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</row>
    <row r="294" spans="1:22" ht="30" customHeight="1" x14ac:dyDescent="0.3">
      <c r="A294" s="6">
        <v>293</v>
      </c>
      <c r="B294" s="6">
        <v>6</v>
      </c>
      <c r="C294" s="7" t="s">
        <v>322</v>
      </c>
      <c r="D294" s="295" t="s">
        <v>328</v>
      </c>
      <c r="E294" s="7" t="s">
        <v>600</v>
      </c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</row>
    <row r="295" spans="1:22" ht="30" customHeight="1" x14ac:dyDescent="0.3">
      <c r="A295" s="6">
        <v>294</v>
      </c>
      <c r="B295" s="6">
        <v>7</v>
      </c>
      <c r="C295" s="7" t="s">
        <v>322</v>
      </c>
      <c r="D295" s="295" t="s">
        <v>329</v>
      </c>
      <c r="E295" s="7" t="s">
        <v>598</v>
      </c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</row>
    <row r="296" spans="1:22" ht="30" customHeight="1" x14ac:dyDescent="0.3">
      <c r="A296" s="6">
        <v>295</v>
      </c>
      <c r="B296" s="6">
        <v>8</v>
      </c>
      <c r="C296" s="7" t="s">
        <v>322</v>
      </c>
      <c r="D296" s="295" t="s">
        <v>330</v>
      </c>
      <c r="E296" s="7" t="s">
        <v>600</v>
      </c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</row>
    <row r="297" spans="1:22" ht="30" customHeight="1" x14ac:dyDescent="0.3">
      <c r="A297" s="6">
        <v>296</v>
      </c>
      <c r="B297" s="6">
        <v>9</v>
      </c>
      <c r="C297" s="7" t="s">
        <v>322</v>
      </c>
      <c r="D297" s="295" t="s">
        <v>331</v>
      </c>
      <c r="E297" s="7" t="s">
        <v>600</v>
      </c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</row>
    <row r="298" spans="1:22" ht="30" customHeight="1" x14ac:dyDescent="0.3">
      <c r="A298" s="6">
        <v>297</v>
      </c>
      <c r="B298" s="6">
        <v>10</v>
      </c>
      <c r="C298" s="7" t="s">
        <v>322</v>
      </c>
      <c r="D298" s="295" t="s">
        <v>332</v>
      </c>
      <c r="E298" s="7" t="s">
        <v>598</v>
      </c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</row>
    <row r="299" spans="1:22" ht="30" customHeight="1" x14ac:dyDescent="0.3">
      <c r="A299" s="6">
        <v>298</v>
      </c>
      <c r="B299" s="6">
        <v>11</v>
      </c>
      <c r="C299" s="7" t="s">
        <v>322</v>
      </c>
      <c r="D299" s="295" t="s">
        <v>333</v>
      </c>
      <c r="E299" s="7" t="s">
        <v>598</v>
      </c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</row>
    <row r="300" spans="1:22" ht="30" customHeight="1" x14ac:dyDescent="0.3">
      <c r="A300" s="6">
        <v>299</v>
      </c>
      <c r="B300" s="6">
        <v>12</v>
      </c>
      <c r="C300" s="7" t="s">
        <v>322</v>
      </c>
      <c r="D300" s="295" t="s">
        <v>334</v>
      </c>
      <c r="E300" s="7" t="s">
        <v>600</v>
      </c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</row>
    <row r="301" spans="1:22" ht="30" customHeight="1" x14ac:dyDescent="0.3">
      <c r="A301" s="6">
        <v>300</v>
      </c>
      <c r="B301" s="6">
        <v>13</v>
      </c>
      <c r="C301" s="7" t="s">
        <v>322</v>
      </c>
      <c r="D301" s="295" t="s">
        <v>335</v>
      </c>
      <c r="E301" s="7" t="s">
        <v>600</v>
      </c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</row>
    <row r="302" spans="1:22" ht="30" customHeight="1" x14ac:dyDescent="0.3">
      <c r="A302" s="141">
        <v>301</v>
      </c>
      <c r="B302" s="141">
        <v>1</v>
      </c>
      <c r="C302" s="142" t="s">
        <v>336</v>
      </c>
      <c r="D302" s="294" t="s">
        <v>337</v>
      </c>
      <c r="E302" s="142" t="s">
        <v>598</v>
      </c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</row>
    <row r="303" spans="1:22" ht="30" customHeight="1" x14ac:dyDescent="0.3">
      <c r="A303" s="141">
        <v>302</v>
      </c>
      <c r="B303" s="141">
        <v>2</v>
      </c>
      <c r="C303" s="142" t="s">
        <v>336</v>
      </c>
      <c r="D303" s="294" t="s">
        <v>338</v>
      </c>
      <c r="E303" s="142" t="s">
        <v>598</v>
      </c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</row>
    <row r="304" spans="1:22" ht="30" customHeight="1" x14ac:dyDescent="0.3">
      <c r="A304" s="141">
        <v>303</v>
      </c>
      <c r="B304" s="141">
        <v>3</v>
      </c>
      <c r="C304" s="142" t="s">
        <v>336</v>
      </c>
      <c r="D304" s="294" t="s">
        <v>339</v>
      </c>
      <c r="E304" s="142" t="s">
        <v>598</v>
      </c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</row>
    <row r="305" spans="1:22" ht="30" customHeight="1" x14ac:dyDescent="0.3">
      <c r="A305" s="141">
        <v>304</v>
      </c>
      <c r="B305" s="141">
        <v>4</v>
      </c>
      <c r="C305" s="142" t="s">
        <v>336</v>
      </c>
      <c r="D305" s="294" t="s">
        <v>340</v>
      </c>
      <c r="E305" s="142" t="s">
        <v>598</v>
      </c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</row>
    <row r="306" spans="1:22" ht="30" customHeight="1" x14ac:dyDescent="0.3">
      <c r="A306" s="141">
        <v>305</v>
      </c>
      <c r="B306" s="141">
        <v>5</v>
      </c>
      <c r="C306" s="142" t="s">
        <v>336</v>
      </c>
      <c r="D306" s="294" t="s">
        <v>341</v>
      </c>
      <c r="E306" s="142" t="s">
        <v>598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</row>
    <row r="307" spans="1:22" ht="30" customHeight="1" x14ac:dyDescent="0.3">
      <c r="A307" s="141">
        <v>306</v>
      </c>
      <c r="B307" s="141">
        <v>6</v>
      </c>
      <c r="C307" s="142" t="s">
        <v>336</v>
      </c>
      <c r="D307" s="294" t="s">
        <v>342</v>
      </c>
      <c r="E307" s="142" t="s">
        <v>598</v>
      </c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</row>
    <row r="308" spans="1:22" ht="30" customHeight="1" x14ac:dyDescent="0.3">
      <c r="A308" s="141">
        <v>307</v>
      </c>
      <c r="B308" s="141">
        <v>7</v>
      </c>
      <c r="C308" s="142" t="s">
        <v>336</v>
      </c>
      <c r="D308" s="294" t="s">
        <v>343</v>
      </c>
      <c r="E308" s="142" t="s">
        <v>598</v>
      </c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</row>
    <row r="309" spans="1:22" ht="30" customHeight="1" x14ac:dyDescent="0.3">
      <c r="A309" s="141">
        <v>308</v>
      </c>
      <c r="B309" s="141">
        <v>8</v>
      </c>
      <c r="C309" s="142" t="s">
        <v>336</v>
      </c>
      <c r="D309" s="294" t="s">
        <v>344</v>
      </c>
      <c r="E309" s="142" t="s">
        <v>598</v>
      </c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</row>
    <row r="310" spans="1:22" ht="30" customHeight="1" x14ac:dyDescent="0.3">
      <c r="A310" s="141">
        <v>309</v>
      </c>
      <c r="B310" s="141">
        <v>9</v>
      </c>
      <c r="C310" s="142" t="s">
        <v>336</v>
      </c>
      <c r="D310" s="294" t="s">
        <v>345</v>
      </c>
      <c r="E310" s="142" t="s">
        <v>598</v>
      </c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</row>
    <row r="311" spans="1:22" ht="30" customHeight="1" x14ac:dyDescent="0.3">
      <c r="A311" s="141">
        <v>310</v>
      </c>
      <c r="B311" s="141">
        <v>10</v>
      </c>
      <c r="C311" s="142" t="s">
        <v>336</v>
      </c>
      <c r="D311" s="294" t="s">
        <v>346</v>
      </c>
      <c r="E311" s="142" t="s">
        <v>598</v>
      </c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</row>
    <row r="312" spans="1:22" ht="30" customHeight="1" x14ac:dyDescent="0.3">
      <c r="A312" s="141">
        <v>311</v>
      </c>
      <c r="B312" s="141">
        <v>11</v>
      </c>
      <c r="C312" s="142" t="s">
        <v>336</v>
      </c>
      <c r="D312" s="294" t="s">
        <v>347</v>
      </c>
      <c r="E312" s="142" t="s">
        <v>598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</row>
    <row r="313" spans="1:22" ht="30" customHeight="1" x14ac:dyDescent="0.3">
      <c r="A313" s="141">
        <v>312</v>
      </c>
      <c r="B313" s="141">
        <v>12</v>
      </c>
      <c r="C313" s="142" t="s">
        <v>336</v>
      </c>
      <c r="D313" s="294" t="s">
        <v>348</v>
      </c>
      <c r="E313" s="142" t="s">
        <v>598</v>
      </c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</row>
    <row r="314" spans="1:22" ht="30" customHeight="1" x14ac:dyDescent="0.3">
      <c r="A314" s="141">
        <v>313</v>
      </c>
      <c r="B314" s="141">
        <v>13</v>
      </c>
      <c r="C314" s="142" t="s">
        <v>336</v>
      </c>
      <c r="D314" s="294" t="s">
        <v>349</v>
      </c>
      <c r="E314" s="142" t="s">
        <v>598</v>
      </c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</row>
    <row r="315" spans="1:22" ht="30" customHeight="1" x14ac:dyDescent="0.3">
      <c r="A315" s="141">
        <v>314</v>
      </c>
      <c r="B315" s="141">
        <v>14</v>
      </c>
      <c r="C315" s="142" t="s">
        <v>336</v>
      </c>
      <c r="D315" s="294" t="s">
        <v>350</v>
      </c>
      <c r="E315" s="142" t="s">
        <v>600</v>
      </c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</row>
    <row r="316" spans="1:22" ht="30" customHeight="1" x14ac:dyDescent="0.3">
      <c r="A316" s="141">
        <v>315</v>
      </c>
      <c r="B316" s="141">
        <v>15</v>
      </c>
      <c r="C316" s="142" t="s">
        <v>336</v>
      </c>
      <c r="D316" s="294" t="s">
        <v>351</v>
      </c>
      <c r="E316" s="142" t="s">
        <v>598</v>
      </c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</row>
    <row r="317" spans="1:22" ht="30" customHeight="1" x14ac:dyDescent="0.3">
      <c r="A317" s="141">
        <v>316</v>
      </c>
      <c r="B317" s="141">
        <v>16</v>
      </c>
      <c r="C317" s="142" t="s">
        <v>336</v>
      </c>
      <c r="D317" s="294" t="s">
        <v>352</v>
      </c>
      <c r="E317" s="142" t="s">
        <v>598</v>
      </c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</row>
    <row r="318" spans="1:22" ht="30" customHeight="1" x14ac:dyDescent="0.3">
      <c r="A318" s="141">
        <v>317</v>
      </c>
      <c r="B318" s="141">
        <v>17</v>
      </c>
      <c r="C318" s="142" t="s">
        <v>336</v>
      </c>
      <c r="D318" s="294" t="s">
        <v>353</v>
      </c>
      <c r="E318" s="142" t="s">
        <v>600</v>
      </c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</row>
    <row r="319" spans="1:22" ht="30" customHeight="1" x14ac:dyDescent="0.3">
      <c r="A319" s="141">
        <v>318</v>
      </c>
      <c r="B319" s="141">
        <v>18</v>
      </c>
      <c r="C319" s="142" t="s">
        <v>336</v>
      </c>
      <c r="D319" s="294" t="s">
        <v>354</v>
      </c>
      <c r="E319" s="142" t="s">
        <v>598</v>
      </c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</row>
    <row r="320" spans="1:22" ht="30" customHeight="1" x14ac:dyDescent="0.3">
      <c r="A320" s="141">
        <v>319</v>
      </c>
      <c r="B320" s="141">
        <v>19</v>
      </c>
      <c r="C320" s="142" t="s">
        <v>336</v>
      </c>
      <c r="D320" s="294" t="s">
        <v>355</v>
      </c>
      <c r="E320" s="142" t="s">
        <v>600</v>
      </c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</row>
    <row r="321" spans="1:22" ht="30" customHeight="1" x14ac:dyDescent="0.3">
      <c r="A321" s="141">
        <v>320</v>
      </c>
      <c r="B321" s="141">
        <v>20</v>
      </c>
      <c r="C321" s="142" t="s">
        <v>336</v>
      </c>
      <c r="D321" s="294" t="s">
        <v>356</v>
      </c>
      <c r="E321" s="142" t="s">
        <v>598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</row>
    <row r="322" spans="1:22" ht="30" customHeight="1" x14ac:dyDescent="0.3">
      <c r="A322" s="141">
        <v>321</v>
      </c>
      <c r="B322" s="141">
        <v>21</v>
      </c>
      <c r="C322" s="142" t="s">
        <v>336</v>
      </c>
      <c r="D322" s="294" t="s">
        <v>357</v>
      </c>
      <c r="E322" s="142" t="s">
        <v>598</v>
      </c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</row>
    <row r="323" spans="1:22" ht="30" customHeight="1" x14ac:dyDescent="0.3">
      <c r="A323" s="141">
        <v>322</v>
      </c>
      <c r="B323" s="141">
        <v>22</v>
      </c>
      <c r="C323" s="142" t="s">
        <v>336</v>
      </c>
      <c r="D323" s="294" t="s">
        <v>358</v>
      </c>
      <c r="E323" s="142" t="s">
        <v>600</v>
      </c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</row>
    <row r="324" spans="1:22" ht="30" customHeight="1" x14ac:dyDescent="0.3">
      <c r="A324" s="141">
        <v>323</v>
      </c>
      <c r="B324" s="141">
        <v>23</v>
      </c>
      <c r="C324" s="142" t="s">
        <v>336</v>
      </c>
      <c r="D324" s="294" t="s">
        <v>359</v>
      </c>
      <c r="E324" s="142" t="s">
        <v>600</v>
      </c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</row>
    <row r="325" spans="1:22" ht="30" customHeight="1" x14ac:dyDescent="0.3">
      <c r="A325" s="141">
        <v>324</v>
      </c>
      <c r="B325" s="141">
        <v>24</v>
      </c>
      <c r="C325" s="142" t="s">
        <v>336</v>
      </c>
      <c r="D325" s="294" t="s">
        <v>360</v>
      </c>
      <c r="E325" s="142" t="s">
        <v>598</v>
      </c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</row>
    <row r="326" spans="1:22" ht="30" customHeight="1" x14ac:dyDescent="0.3">
      <c r="A326" s="6">
        <v>325</v>
      </c>
      <c r="B326" s="6">
        <v>1</v>
      </c>
      <c r="C326" s="7" t="s">
        <v>361</v>
      </c>
      <c r="D326" s="295" t="s">
        <v>362</v>
      </c>
      <c r="E326" s="7" t="s">
        <v>598</v>
      </c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</row>
    <row r="327" spans="1:22" ht="30" customHeight="1" x14ac:dyDescent="0.3">
      <c r="A327" s="6">
        <v>326</v>
      </c>
      <c r="B327" s="6">
        <v>2</v>
      </c>
      <c r="C327" s="7" t="s">
        <v>361</v>
      </c>
      <c r="D327" s="295" t="s">
        <v>363</v>
      </c>
      <c r="E327" s="7" t="s">
        <v>600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</row>
    <row r="328" spans="1:22" ht="30" customHeight="1" x14ac:dyDescent="0.3">
      <c r="A328" s="6">
        <v>327</v>
      </c>
      <c r="B328" s="6">
        <v>3</v>
      </c>
      <c r="C328" s="7" t="s">
        <v>361</v>
      </c>
      <c r="D328" s="295" t="s">
        <v>364</v>
      </c>
      <c r="E328" s="7" t="s">
        <v>600</v>
      </c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</row>
    <row r="329" spans="1:22" ht="30" customHeight="1" x14ac:dyDescent="0.3">
      <c r="A329" s="6">
        <v>328</v>
      </c>
      <c r="B329" s="6">
        <v>4</v>
      </c>
      <c r="C329" s="7" t="s">
        <v>361</v>
      </c>
      <c r="D329" s="295" t="s">
        <v>365</v>
      </c>
      <c r="E329" s="7" t="s">
        <v>600</v>
      </c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</row>
    <row r="330" spans="1:22" ht="30" customHeight="1" x14ac:dyDescent="0.3">
      <c r="A330" s="6">
        <v>329</v>
      </c>
      <c r="B330" s="6">
        <v>5</v>
      </c>
      <c r="C330" s="7" t="s">
        <v>361</v>
      </c>
      <c r="D330" s="295" t="s">
        <v>366</v>
      </c>
      <c r="E330" s="7" t="s">
        <v>600</v>
      </c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</row>
    <row r="331" spans="1:22" ht="30" customHeight="1" x14ac:dyDescent="0.3">
      <c r="A331" s="6">
        <v>330</v>
      </c>
      <c r="B331" s="6">
        <v>6</v>
      </c>
      <c r="C331" s="7" t="s">
        <v>361</v>
      </c>
      <c r="D331" s="295" t="s">
        <v>367</v>
      </c>
      <c r="E331" s="7" t="s">
        <v>598</v>
      </c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</row>
    <row r="332" spans="1:22" ht="30" customHeight="1" x14ac:dyDescent="0.3">
      <c r="A332" s="141">
        <v>331</v>
      </c>
      <c r="B332" s="141">
        <v>1</v>
      </c>
      <c r="C332" s="142" t="s">
        <v>368</v>
      </c>
      <c r="D332" s="294" t="s">
        <v>369</v>
      </c>
      <c r="E332" s="142" t="s">
        <v>598</v>
      </c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</row>
    <row r="333" spans="1:22" ht="30" customHeight="1" x14ac:dyDescent="0.3">
      <c r="A333" s="141">
        <v>332</v>
      </c>
      <c r="B333" s="141">
        <v>2</v>
      </c>
      <c r="C333" s="142" t="s">
        <v>368</v>
      </c>
      <c r="D333" s="294" t="s">
        <v>370</v>
      </c>
      <c r="E333" s="142" t="s">
        <v>598</v>
      </c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</row>
    <row r="334" spans="1:22" ht="30" customHeight="1" x14ac:dyDescent="0.3">
      <c r="A334" s="141">
        <v>333</v>
      </c>
      <c r="B334" s="141">
        <v>3</v>
      </c>
      <c r="C334" s="142" t="s">
        <v>368</v>
      </c>
      <c r="D334" s="294" t="s">
        <v>371</v>
      </c>
      <c r="E334" s="142" t="s">
        <v>598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</row>
    <row r="335" spans="1:22" ht="30" customHeight="1" x14ac:dyDescent="0.3">
      <c r="A335" s="141">
        <v>334</v>
      </c>
      <c r="B335" s="141">
        <v>4</v>
      </c>
      <c r="C335" s="142" t="s">
        <v>368</v>
      </c>
      <c r="D335" s="294" t="s">
        <v>372</v>
      </c>
      <c r="E335" s="142" t="s">
        <v>598</v>
      </c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</row>
    <row r="336" spans="1:22" ht="30" customHeight="1" x14ac:dyDescent="0.3">
      <c r="A336" s="141">
        <v>335</v>
      </c>
      <c r="B336" s="141">
        <v>5</v>
      </c>
      <c r="C336" s="142" t="s">
        <v>368</v>
      </c>
      <c r="D336" s="294" t="s">
        <v>373</v>
      </c>
      <c r="E336" s="142" t="s">
        <v>598</v>
      </c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</row>
    <row r="337" spans="1:22" ht="30" customHeight="1" x14ac:dyDescent="0.3">
      <c r="A337" s="141">
        <v>336</v>
      </c>
      <c r="B337" s="141">
        <v>6</v>
      </c>
      <c r="C337" s="142" t="s">
        <v>368</v>
      </c>
      <c r="D337" s="294" t="s">
        <v>374</v>
      </c>
      <c r="E337" s="142" t="s">
        <v>600</v>
      </c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</row>
    <row r="338" spans="1:22" ht="30" customHeight="1" x14ac:dyDescent="0.3">
      <c r="A338" s="141">
        <v>337</v>
      </c>
      <c r="B338" s="141">
        <v>7</v>
      </c>
      <c r="C338" s="142" t="s">
        <v>368</v>
      </c>
      <c r="D338" s="294" t="s">
        <v>375</v>
      </c>
      <c r="E338" s="142" t="s">
        <v>598</v>
      </c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</row>
    <row r="339" spans="1:22" ht="30" customHeight="1" x14ac:dyDescent="0.3">
      <c r="A339" s="141">
        <v>338</v>
      </c>
      <c r="B339" s="141">
        <v>8</v>
      </c>
      <c r="C339" s="142" t="s">
        <v>368</v>
      </c>
      <c r="D339" s="294" t="s">
        <v>376</v>
      </c>
      <c r="E339" s="142" t="s">
        <v>600</v>
      </c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</row>
    <row r="340" spans="1:22" ht="30" customHeight="1" x14ac:dyDescent="0.3">
      <c r="A340" s="141">
        <v>339</v>
      </c>
      <c r="B340" s="141">
        <v>9</v>
      </c>
      <c r="C340" s="142" t="s">
        <v>368</v>
      </c>
      <c r="D340" s="294" t="s">
        <v>377</v>
      </c>
      <c r="E340" s="142" t="s">
        <v>600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</row>
    <row r="341" spans="1:22" ht="30" customHeight="1" x14ac:dyDescent="0.3">
      <c r="A341" s="141">
        <v>340</v>
      </c>
      <c r="B341" s="141">
        <v>10</v>
      </c>
      <c r="C341" s="142" t="s">
        <v>368</v>
      </c>
      <c r="D341" s="294" t="s">
        <v>378</v>
      </c>
      <c r="E341" s="142" t="s">
        <v>601</v>
      </c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</row>
    <row r="342" spans="1:22" ht="30" customHeight="1" x14ac:dyDescent="0.3">
      <c r="A342" s="141">
        <v>341</v>
      </c>
      <c r="B342" s="141">
        <v>11</v>
      </c>
      <c r="C342" s="142" t="s">
        <v>368</v>
      </c>
      <c r="D342" s="294" t="s">
        <v>379</v>
      </c>
      <c r="E342" s="142" t="s">
        <v>598</v>
      </c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</row>
    <row r="343" spans="1:22" ht="30" customHeight="1" x14ac:dyDescent="0.3">
      <c r="A343" s="141">
        <v>342</v>
      </c>
      <c r="B343" s="141">
        <v>12</v>
      </c>
      <c r="C343" s="142" t="s">
        <v>368</v>
      </c>
      <c r="D343" s="294" t="s">
        <v>380</v>
      </c>
      <c r="E343" s="142" t="s">
        <v>598</v>
      </c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</row>
    <row r="344" spans="1:22" ht="30" customHeight="1" x14ac:dyDescent="0.3">
      <c r="A344" s="141">
        <v>343</v>
      </c>
      <c r="B344" s="141">
        <v>13</v>
      </c>
      <c r="C344" s="142" t="s">
        <v>368</v>
      </c>
      <c r="D344" s="294" t="s">
        <v>381</v>
      </c>
      <c r="E344" s="142" t="s">
        <v>598</v>
      </c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</row>
    <row r="345" spans="1:22" ht="30" customHeight="1" x14ac:dyDescent="0.3">
      <c r="A345" s="141">
        <v>344</v>
      </c>
      <c r="B345" s="141">
        <v>14</v>
      </c>
      <c r="C345" s="142" t="s">
        <v>368</v>
      </c>
      <c r="D345" s="294" t="s">
        <v>382</v>
      </c>
      <c r="E345" s="142" t="s">
        <v>600</v>
      </c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</row>
    <row r="346" spans="1:22" ht="30" customHeight="1" x14ac:dyDescent="0.3">
      <c r="A346" s="6">
        <v>345</v>
      </c>
      <c r="B346" s="6">
        <v>1</v>
      </c>
      <c r="C346" s="7" t="s">
        <v>383</v>
      </c>
      <c r="D346" s="295" t="s">
        <v>384</v>
      </c>
      <c r="E346" s="7" t="s">
        <v>598</v>
      </c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</row>
    <row r="347" spans="1:22" ht="30" customHeight="1" x14ac:dyDescent="0.3">
      <c r="A347" s="6">
        <v>346</v>
      </c>
      <c r="B347" s="6">
        <v>2</v>
      </c>
      <c r="C347" s="7" t="s">
        <v>383</v>
      </c>
      <c r="D347" s="295" t="s">
        <v>385</v>
      </c>
      <c r="E347" s="7" t="s">
        <v>598</v>
      </c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</row>
    <row r="348" spans="1:22" ht="30" customHeight="1" x14ac:dyDescent="0.3">
      <c r="A348" s="6">
        <v>347</v>
      </c>
      <c r="B348" s="6">
        <v>3</v>
      </c>
      <c r="C348" s="7" t="s">
        <v>383</v>
      </c>
      <c r="D348" s="295" t="s">
        <v>386</v>
      </c>
      <c r="E348" s="7" t="s">
        <v>600</v>
      </c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</row>
    <row r="349" spans="1:22" ht="30" customHeight="1" x14ac:dyDescent="0.3">
      <c r="A349" s="6">
        <v>348</v>
      </c>
      <c r="B349" s="6">
        <v>4</v>
      </c>
      <c r="C349" s="7" t="s">
        <v>383</v>
      </c>
      <c r="D349" s="295" t="s">
        <v>387</v>
      </c>
      <c r="E349" s="7" t="s">
        <v>600</v>
      </c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</row>
    <row r="350" spans="1:22" ht="30" customHeight="1" x14ac:dyDescent="0.3">
      <c r="A350" s="6">
        <v>349</v>
      </c>
      <c r="B350" s="6">
        <v>5</v>
      </c>
      <c r="C350" s="7" t="s">
        <v>383</v>
      </c>
      <c r="D350" s="295" t="s">
        <v>388</v>
      </c>
      <c r="E350" s="7" t="s">
        <v>600</v>
      </c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</row>
    <row r="351" spans="1:22" ht="30" customHeight="1" x14ac:dyDescent="0.3">
      <c r="A351" s="6">
        <v>350</v>
      </c>
      <c r="B351" s="6">
        <v>6</v>
      </c>
      <c r="C351" s="7" t="s">
        <v>383</v>
      </c>
      <c r="D351" s="295" t="s">
        <v>389</v>
      </c>
      <c r="E351" s="7" t="s">
        <v>600</v>
      </c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</row>
    <row r="352" spans="1:22" ht="30" customHeight="1" x14ac:dyDescent="0.3">
      <c r="A352" s="6">
        <v>351</v>
      </c>
      <c r="B352" s="6">
        <v>7</v>
      </c>
      <c r="C352" s="7" t="s">
        <v>383</v>
      </c>
      <c r="D352" s="295" t="s">
        <v>390</v>
      </c>
      <c r="E352" s="7" t="s">
        <v>600</v>
      </c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</row>
    <row r="353" spans="1:22" ht="30" customHeight="1" x14ac:dyDescent="0.3">
      <c r="A353" s="6">
        <v>352</v>
      </c>
      <c r="B353" s="6">
        <v>8</v>
      </c>
      <c r="C353" s="7" t="s">
        <v>383</v>
      </c>
      <c r="D353" s="295" t="s">
        <v>391</v>
      </c>
      <c r="E353" s="7" t="s">
        <v>600</v>
      </c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</row>
    <row r="354" spans="1:22" ht="30" customHeight="1" x14ac:dyDescent="0.3">
      <c r="A354" s="6">
        <v>353</v>
      </c>
      <c r="B354" s="6">
        <v>9</v>
      </c>
      <c r="C354" s="7" t="s">
        <v>383</v>
      </c>
      <c r="D354" s="295" t="s">
        <v>392</v>
      </c>
      <c r="E354" s="7" t="s">
        <v>600</v>
      </c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</row>
    <row r="355" spans="1:22" ht="30" customHeight="1" x14ac:dyDescent="0.3">
      <c r="A355" s="6">
        <v>354</v>
      </c>
      <c r="B355" s="6">
        <v>10</v>
      </c>
      <c r="C355" s="7" t="s">
        <v>383</v>
      </c>
      <c r="D355" s="295" t="s">
        <v>393</v>
      </c>
      <c r="E355" s="7" t="s">
        <v>600</v>
      </c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</row>
    <row r="356" spans="1:22" ht="30" customHeight="1" x14ac:dyDescent="0.3">
      <c r="A356" s="6">
        <v>355</v>
      </c>
      <c r="B356" s="6">
        <v>11</v>
      </c>
      <c r="C356" s="7" t="s">
        <v>383</v>
      </c>
      <c r="D356" s="295" t="s">
        <v>394</v>
      </c>
      <c r="E356" s="7" t="s">
        <v>600</v>
      </c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</row>
    <row r="357" spans="1:22" ht="30" customHeight="1" x14ac:dyDescent="0.3">
      <c r="A357" s="6">
        <v>356</v>
      </c>
      <c r="B357" s="6">
        <v>12</v>
      </c>
      <c r="C357" s="7" t="s">
        <v>383</v>
      </c>
      <c r="D357" s="295" t="s">
        <v>395</v>
      </c>
      <c r="E357" s="7" t="s">
        <v>600</v>
      </c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</row>
    <row r="358" spans="1:22" ht="30" customHeight="1" x14ac:dyDescent="0.3">
      <c r="A358" s="6">
        <v>357</v>
      </c>
      <c r="B358" s="6">
        <v>13</v>
      </c>
      <c r="C358" s="7" t="s">
        <v>383</v>
      </c>
      <c r="D358" s="295" t="s">
        <v>396</v>
      </c>
      <c r="E358" s="7" t="s">
        <v>600</v>
      </c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</row>
    <row r="359" spans="1:22" ht="30" customHeight="1" x14ac:dyDescent="0.3">
      <c r="A359" s="6">
        <v>358</v>
      </c>
      <c r="B359" s="6">
        <v>14</v>
      </c>
      <c r="C359" s="7" t="s">
        <v>383</v>
      </c>
      <c r="D359" s="295" t="s">
        <v>397</v>
      </c>
      <c r="E359" s="7" t="s">
        <v>598</v>
      </c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</row>
    <row r="360" spans="1:22" ht="30" customHeight="1" x14ac:dyDescent="0.3">
      <c r="A360" s="141">
        <v>359</v>
      </c>
      <c r="B360" s="141">
        <v>1</v>
      </c>
      <c r="C360" s="142" t="s">
        <v>398</v>
      </c>
      <c r="D360" s="294" t="s">
        <v>399</v>
      </c>
      <c r="E360" s="142" t="s">
        <v>600</v>
      </c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</row>
    <row r="361" spans="1:22" ht="30" customHeight="1" x14ac:dyDescent="0.3">
      <c r="A361" s="141">
        <v>360</v>
      </c>
      <c r="B361" s="141">
        <v>2</v>
      </c>
      <c r="C361" s="142" t="s">
        <v>398</v>
      </c>
      <c r="D361" s="294" t="s">
        <v>400</v>
      </c>
      <c r="E361" s="142" t="s">
        <v>600</v>
      </c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</row>
    <row r="362" spans="1:22" ht="30" customHeight="1" x14ac:dyDescent="0.3">
      <c r="A362" s="141">
        <v>361</v>
      </c>
      <c r="B362" s="141">
        <v>3</v>
      </c>
      <c r="C362" s="142" t="s">
        <v>398</v>
      </c>
      <c r="D362" s="294" t="s">
        <v>401</v>
      </c>
      <c r="E362" s="142" t="s">
        <v>600</v>
      </c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</row>
    <row r="363" spans="1:22" ht="30" customHeight="1" x14ac:dyDescent="0.3">
      <c r="A363" s="141">
        <v>362</v>
      </c>
      <c r="B363" s="141">
        <v>4</v>
      </c>
      <c r="C363" s="142" t="s">
        <v>398</v>
      </c>
      <c r="D363" s="294" t="s">
        <v>402</v>
      </c>
      <c r="E363" s="142" t="s">
        <v>601</v>
      </c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</row>
    <row r="364" spans="1:22" ht="30" customHeight="1" x14ac:dyDescent="0.3">
      <c r="A364" s="141">
        <v>363</v>
      </c>
      <c r="B364" s="141">
        <v>5</v>
      </c>
      <c r="C364" s="142" t="s">
        <v>398</v>
      </c>
      <c r="D364" s="294" t="s">
        <v>403</v>
      </c>
      <c r="E364" s="142" t="s">
        <v>598</v>
      </c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</row>
    <row r="365" spans="1:22" ht="30" customHeight="1" x14ac:dyDescent="0.3">
      <c r="A365" s="141">
        <v>364</v>
      </c>
      <c r="B365" s="141">
        <v>6</v>
      </c>
      <c r="C365" s="142" t="s">
        <v>398</v>
      </c>
      <c r="D365" s="294" t="s">
        <v>404</v>
      </c>
      <c r="E365" s="142" t="s">
        <v>600</v>
      </c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</row>
    <row r="366" spans="1:22" ht="30" customHeight="1" x14ac:dyDescent="0.3">
      <c r="A366" s="141">
        <v>365</v>
      </c>
      <c r="B366" s="141">
        <v>7</v>
      </c>
      <c r="C366" s="142" t="s">
        <v>398</v>
      </c>
      <c r="D366" s="294" t="s">
        <v>405</v>
      </c>
      <c r="E366" s="142" t="s">
        <v>598</v>
      </c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</row>
    <row r="367" spans="1:22" ht="30" customHeight="1" x14ac:dyDescent="0.3">
      <c r="A367" s="141">
        <v>366</v>
      </c>
      <c r="B367" s="141">
        <v>8</v>
      </c>
      <c r="C367" s="142" t="s">
        <v>398</v>
      </c>
      <c r="D367" s="294" t="s">
        <v>406</v>
      </c>
      <c r="E367" s="142" t="s">
        <v>598</v>
      </c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</row>
    <row r="368" spans="1:22" ht="30" customHeight="1" x14ac:dyDescent="0.3">
      <c r="A368" s="141">
        <v>367</v>
      </c>
      <c r="B368" s="141">
        <v>9</v>
      </c>
      <c r="C368" s="142" t="s">
        <v>398</v>
      </c>
      <c r="D368" s="294" t="s">
        <v>407</v>
      </c>
      <c r="E368" s="142" t="s">
        <v>633</v>
      </c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</row>
    <row r="369" spans="1:22" ht="30" customHeight="1" x14ac:dyDescent="0.3">
      <c r="A369" s="141">
        <v>368</v>
      </c>
      <c r="B369" s="141">
        <v>10</v>
      </c>
      <c r="C369" s="142" t="s">
        <v>398</v>
      </c>
      <c r="D369" s="294" t="s">
        <v>408</v>
      </c>
      <c r="E369" s="142" t="s">
        <v>600</v>
      </c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</row>
    <row r="370" spans="1:22" ht="30" customHeight="1" x14ac:dyDescent="0.3">
      <c r="A370" s="6">
        <v>369</v>
      </c>
      <c r="B370" s="6">
        <v>1</v>
      </c>
      <c r="C370" s="7" t="s">
        <v>409</v>
      </c>
      <c r="D370" s="295" t="s">
        <v>410</v>
      </c>
      <c r="E370" s="7" t="s">
        <v>600</v>
      </c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</row>
    <row r="371" spans="1:22" ht="30" customHeight="1" x14ac:dyDescent="0.3">
      <c r="A371" s="6">
        <v>370</v>
      </c>
      <c r="B371" s="6">
        <v>2</v>
      </c>
      <c r="C371" s="7" t="s">
        <v>409</v>
      </c>
      <c r="D371" s="295" t="s">
        <v>411</v>
      </c>
      <c r="E371" s="7" t="s">
        <v>598</v>
      </c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</row>
    <row r="372" spans="1:22" ht="30" customHeight="1" x14ac:dyDescent="0.3">
      <c r="A372" s="6">
        <v>371</v>
      </c>
      <c r="B372" s="6">
        <v>3</v>
      </c>
      <c r="C372" s="7" t="s">
        <v>409</v>
      </c>
      <c r="D372" s="295" t="s">
        <v>412</v>
      </c>
      <c r="E372" s="7" t="s">
        <v>600</v>
      </c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</row>
    <row r="373" spans="1:22" ht="30" customHeight="1" x14ac:dyDescent="0.3">
      <c r="A373" s="6">
        <v>372</v>
      </c>
      <c r="B373" s="6">
        <v>4</v>
      </c>
      <c r="C373" s="7" t="s">
        <v>409</v>
      </c>
      <c r="D373" s="295" t="s">
        <v>413</v>
      </c>
      <c r="E373" s="7" t="s">
        <v>600</v>
      </c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</row>
    <row r="374" spans="1:22" ht="30" customHeight="1" x14ac:dyDescent="0.3">
      <c r="A374" s="6">
        <v>373</v>
      </c>
      <c r="B374" s="6">
        <v>5</v>
      </c>
      <c r="C374" s="7" t="s">
        <v>409</v>
      </c>
      <c r="D374" s="295" t="s">
        <v>414</v>
      </c>
      <c r="E374" s="7" t="s">
        <v>600</v>
      </c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</row>
    <row r="375" spans="1:22" ht="30" customHeight="1" x14ac:dyDescent="0.3">
      <c r="A375" s="141">
        <v>374</v>
      </c>
      <c r="B375" s="141">
        <v>1</v>
      </c>
      <c r="C375" s="142" t="s">
        <v>415</v>
      </c>
      <c r="D375" s="294" t="s">
        <v>416</v>
      </c>
      <c r="E375" s="142" t="s">
        <v>598</v>
      </c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</row>
    <row r="376" spans="1:22" ht="30" customHeight="1" x14ac:dyDescent="0.3">
      <c r="A376" s="141">
        <v>375</v>
      </c>
      <c r="B376" s="141">
        <v>2</v>
      </c>
      <c r="C376" s="142" t="s">
        <v>415</v>
      </c>
      <c r="D376" s="294" t="s">
        <v>417</v>
      </c>
      <c r="E376" s="142" t="s">
        <v>598</v>
      </c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</row>
    <row r="377" spans="1:22" ht="30" customHeight="1" x14ac:dyDescent="0.3">
      <c r="A377" s="141">
        <v>376</v>
      </c>
      <c r="B377" s="141">
        <v>3</v>
      </c>
      <c r="C377" s="142" t="s">
        <v>415</v>
      </c>
      <c r="D377" s="294" t="s">
        <v>418</v>
      </c>
      <c r="E377" s="142" t="s">
        <v>600</v>
      </c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</row>
    <row r="378" spans="1:22" ht="30" customHeight="1" x14ac:dyDescent="0.3">
      <c r="A378" s="141">
        <v>377</v>
      </c>
      <c r="B378" s="141">
        <v>4</v>
      </c>
      <c r="C378" s="142" t="s">
        <v>415</v>
      </c>
      <c r="D378" s="294" t="s">
        <v>419</v>
      </c>
      <c r="E378" s="142" t="s">
        <v>600</v>
      </c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</row>
    <row r="379" spans="1:22" ht="30" customHeight="1" x14ac:dyDescent="0.3">
      <c r="A379" s="141">
        <v>378</v>
      </c>
      <c r="B379" s="141">
        <v>5</v>
      </c>
      <c r="C379" s="142" t="s">
        <v>415</v>
      </c>
      <c r="D379" s="294" t="s">
        <v>420</v>
      </c>
      <c r="E379" s="142" t="s">
        <v>598</v>
      </c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</row>
    <row r="380" spans="1:22" ht="30" customHeight="1" x14ac:dyDescent="0.3">
      <c r="A380" s="141">
        <v>379</v>
      </c>
      <c r="B380" s="141">
        <v>6</v>
      </c>
      <c r="C380" s="142" t="s">
        <v>415</v>
      </c>
      <c r="D380" s="294" t="s">
        <v>421</v>
      </c>
      <c r="E380" s="142" t="s">
        <v>598</v>
      </c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</row>
    <row r="381" spans="1:22" ht="30" customHeight="1" x14ac:dyDescent="0.3">
      <c r="A381" s="141">
        <v>380</v>
      </c>
      <c r="B381" s="141">
        <v>7</v>
      </c>
      <c r="C381" s="142" t="s">
        <v>415</v>
      </c>
      <c r="D381" s="294" t="s">
        <v>422</v>
      </c>
      <c r="E381" s="142" t="s">
        <v>598</v>
      </c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</row>
    <row r="382" spans="1:22" ht="30" customHeight="1" x14ac:dyDescent="0.3">
      <c r="A382" s="141">
        <v>381</v>
      </c>
      <c r="B382" s="141">
        <v>8</v>
      </c>
      <c r="C382" s="142" t="s">
        <v>415</v>
      </c>
      <c r="D382" s="294" t="s">
        <v>423</v>
      </c>
      <c r="E382" s="142" t="s">
        <v>598</v>
      </c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</row>
    <row r="383" spans="1:22" ht="30" customHeight="1" x14ac:dyDescent="0.3">
      <c r="A383" s="141">
        <v>382</v>
      </c>
      <c r="B383" s="141">
        <v>9</v>
      </c>
      <c r="C383" s="142" t="s">
        <v>415</v>
      </c>
      <c r="D383" s="294" t="s">
        <v>424</v>
      </c>
      <c r="E383" s="142" t="s">
        <v>601</v>
      </c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</row>
    <row r="384" spans="1:22" ht="30" customHeight="1" x14ac:dyDescent="0.3">
      <c r="A384" s="141">
        <v>383</v>
      </c>
      <c r="B384" s="141">
        <v>10</v>
      </c>
      <c r="C384" s="142" t="s">
        <v>415</v>
      </c>
      <c r="D384" s="294" t="s">
        <v>425</v>
      </c>
      <c r="E384" s="142" t="s">
        <v>598</v>
      </c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</row>
    <row r="385" spans="1:22" ht="30" customHeight="1" x14ac:dyDescent="0.3">
      <c r="A385" s="141">
        <v>384</v>
      </c>
      <c r="B385" s="141">
        <v>11</v>
      </c>
      <c r="C385" s="142" t="s">
        <v>415</v>
      </c>
      <c r="D385" s="294" t="s">
        <v>426</v>
      </c>
      <c r="E385" s="142" t="s">
        <v>600</v>
      </c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</row>
    <row r="386" spans="1:22" ht="30" customHeight="1" x14ac:dyDescent="0.3">
      <c r="A386" s="141">
        <v>385</v>
      </c>
      <c r="B386" s="141">
        <v>12</v>
      </c>
      <c r="C386" s="142" t="s">
        <v>415</v>
      </c>
      <c r="D386" s="294" t="s">
        <v>427</v>
      </c>
      <c r="E386" s="142" t="s">
        <v>600</v>
      </c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</row>
    <row r="387" spans="1:22" ht="30" customHeight="1" x14ac:dyDescent="0.3">
      <c r="A387" s="141">
        <v>386</v>
      </c>
      <c r="B387" s="141">
        <v>13</v>
      </c>
      <c r="C387" s="142" t="s">
        <v>415</v>
      </c>
      <c r="D387" s="294" t="s">
        <v>428</v>
      </c>
      <c r="E387" s="142" t="s">
        <v>600</v>
      </c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</row>
    <row r="388" spans="1:22" ht="30" customHeight="1" x14ac:dyDescent="0.3">
      <c r="A388" s="6">
        <v>387</v>
      </c>
      <c r="B388" s="6">
        <v>1</v>
      </c>
      <c r="C388" s="7" t="s">
        <v>429</v>
      </c>
      <c r="D388" s="295" t="s">
        <v>430</v>
      </c>
      <c r="E388" s="7" t="s">
        <v>598</v>
      </c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</row>
    <row r="389" spans="1:22" ht="30" customHeight="1" x14ac:dyDescent="0.3">
      <c r="A389" s="6">
        <v>388</v>
      </c>
      <c r="B389" s="6">
        <v>2</v>
      </c>
      <c r="C389" s="7" t="s">
        <v>429</v>
      </c>
      <c r="D389" s="295" t="s">
        <v>431</v>
      </c>
      <c r="E389" s="7" t="s">
        <v>598</v>
      </c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</row>
    <row r="390" spans="1:22" ht="30" customHeight="1" x14ac:dyDescent="0.3">
      <c r="A390" s="6">
        <v>389</v>
      </c>
      <c r="B390" s="6">
        <v>3</v>
      </c>
      <c r="C390" s="7" t="s">
        <v>429</v>
      </c>
      <c r="D390" s="295" t="s">
        <v>432</v>
      </c>
      <c r="E390" s="7" t="s">
        <v>598</v>
      </c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</row>
    <row r="391" spans="1:22" ht="30" customHeight="1" x14ac:dyDescent="0.3">
      <c r="A391" s="6">
        <v>390</v>
      </c>
      <c r="B391" s="6">
        <v>4</v>
      </c>
      <c r="C391" s="7" t="s">
        <v>429</v>
      </c>
      <c r="D391" s="295" t="s">
        <v>433</v>
      </c>
      <c r="E391" s="7" t="s">
        <v>598</v>
      </c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</row>
    <row r="392" spans="1:22" ht="30" customHeight="1" x14ac:dyDescent="0.3">
      <c r="A392" s="6">
        <v>391</v>
      </c>
      <c r="B392" s="6">
        <v>5</v>
      </c>
      <c r="C392" s="7" t="s">
        <v>429</v>
      </c>
      <c r="D392" s="295" t="s">
        <v>434</v>
      </c>
      <c r="E392" s="7" t="s">
        <v>598</v>
      </c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</row>
    <row r="393" spans="1:22" ht="30" customHeight="1" x14ac:dyDescent="0.3">
      <c r="A393" s="6">
        <v>392</v>
      </c>
      <c r="B393" s="6">
        <v>6</v>
      </c>
      <c r="C393" s="7" t="s">
        <v>429</v>
      </c>
      <c r="D393" s="295" t="s">
        <v>435</v>
      </c>
      <c r="E393" s="7" t="s">
        <v>598</v>
      </c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</row>
    <row r="394" spans="1:22" ht="30" customHeight="1" x14ac:dyDescent="0.3">
      <c r="A394" s="6">
        <v>394</v>
      </c>
      <c r="B394" s="141">
        <v>1</v>
      </c>
      <c r="C394" s="142" t="s">
        <v>437</v>
      </c>
      <c r="D394" s="299" t="s">
        <v>438</v>
      </c>
      <c r="E394" s="142" t="s">
        <v>600</v>
      </c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</row>
    <row r="395" spans="1:22" ht="30" customHeight="1" x14ac:dyDescent="0.3">
      <c r="A395" s="6">
        <v>395</v>
      </c>
      <c r="B395" s="141">
        <v>2</v>
      </c>
      <c r="C395" s="142" t="s">
        <v>437</v>
      </c>
      <c r="D395" s="299" t="s">
        <v>439</v>
      </c>
      <c r="E395" s="142" t="s">
        <v>600</v>
      </c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</row>
    <row r="396" spans="1:22" ht="30" customHeight="1" x14ac:dyDescent="0.3">
      <c r="A396" s="6">
        <v>396</v>
      </c>
      <c r="B396" s="141">
        <v>3</v>
      </c>
      <c r="C396" s="142" t="s">
        <v>437</v>
      </c>
      <c r="D396" s="299" t="s">
        <v>440</v>
      </c>
      <c r="E396" s="142" t="s">
        <v>598</v>
      </c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</row>
    <row r="397" spans="1:22" ht="30" customHeight="1" x14ac:dyDescent="0.3">
      <c r="A397" s="6">
        <v>397</v>
      </c>
      <c r="B397" s="141">
        <v>4</v>
      </c>
      <c r="C397" s="142" t="s">
        <v>437</v>
      </c>
      <c r="D397" s="299" t="s">
        <v>441</v>
      </c>
      <c r="E397" s="142" t="s">
        <v>598</v>
      </c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</row>
    <row r="398" spans="1:22" ht="30" customHeight="1" x14ac:dyDescent="0.3">
      <c r="A398" s="6">
        <v>398</v>
      </c>
      <c r="B398" s="141">
        <v>5</v>
      </c>
      <c r="C398" s="142" t="s">
        <v>437</v>
      </c>
      <c r="D398" s="299" t="s">
        <v>442</v>
      </c>
      <c r="E398" s="142" t="s">
        <v>598</v>
      </c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</row>
    <row r="399" spans="1:22" ht="30" customHeight="1" x14ac:dyDescent="0.3">
      <c r="A399" s="6">
        <v>399</v>
      </c>
      <c r="B399" s="141">
        <v>6</v>
      </c>
      <c r="C399" s="142" t="s">
        <v>437</v>
      </c>
      <c r="D399" s="299" t="s">
        <v>443</v>
      </c>
      <c r="E399" s="142" t="s">
        <v>598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</row>
    <row r="400" spans="1:22" ht="30" customHeight="1" x14ac:dyDescent="0.3">
      <c r="A400" s="6">
        <v>400</v>
      </c>
      <c r="B400" s="141">
        <v>7</v>
      </c>
      <c r="C400" s="142" t="s">
        <v>437</v>
      </c>
      <c r="D400" s="299" t="s">
        <v>444</v>
      </c>
      <c r="E400" s="142" t="s">
        <v>598</v>
      </c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</row>
    <row r="401" spans="1:22" ht="30" customHeight="1" x14ac:dyDescent="0.3">
      <c r="A401" s="6">
        <v>401</v>
      </c>
      <c r="B401" s="141">
        <v>8</v>
      </c>
      <c r="C401" s="142" t="s">
        <v>437</v>
      </c>
      <c r="D401" s="299" t="s">
        <v>445</v>
      </c>
      <c r="E401" s="142" t="s">
        <v>598</v>
      </c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</row>
    <row r="402" spans="1:22" ht="30" customHeight="1" x14ac:dyDescent="0.3">
      <c r="A402" s="6">
        <v>402</v>
      </c>
      <c r="B402" s="6">
        <v>1</v>
      </c>
      <c r="C402" s="7" t="s">
        <v>446</v>
      </c>
      <c r="D402" s="300" t="s">
        <v>447</v>
      </c>
      <c r="E402" s="7" t="s">
        <v>598</v>
      </c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</row>
    <row r="403" spans="1:22" ht="30" customHeight="1" x14ac:dyDescent="0.3">
      <c r="A403" s="6">
        <v>403</v>
      </c>
      <c r="B403" s="6">
        <v>2</v>
      </c>
      <c r="C403" s="7" t="s">
        <v>446</v>
      </c>
      <c r="D403" s="300" t="s">
        <v>448</v>
      </c>
      <c r="E403" s="7" t="s">
        <v>600</v>
      </c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</row>
    <row r="404" spans="1:22" ht="30" customHeight="1" x14ac:dyDescent="0.3">
      <c r="A404" s="6">
        <v>404</v>
      </c>
      <c r="B404" s="6">
        <v>3</v>
      </c>
      <c r="C404" s="7" t="s">
        <v>446</v>
      </c>
      <c r="D404" s="300" t="s">
        <v>449</v>
      </c>
      <c r="E404" s="7" t="s">
        <v>598</v>
      </c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</row>
    <row r="405" spans="1:22" ht="30" customHeight="1" x14ac:dyDescent="0.3">
      <c r="A405" s="6">
        <v>405</v>
      </c>
      <c r="B405" s="6">
        <v>4</v>
      </c>
      <c r="C405" s="7" t="s">
        <v>446</v>
      </c>
      <c r="D405" s="300" t="s">
        <v>450</v>
      </c>
      <c r="E405" s="7" t="s">
        <v>598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</row>
    <row r="406" spans="1:22" ht="30" customHeight="1" x14ac:dyDescent="0.3">
      <c r="A406" s="6">
        <v>406</v>
      </c>
      <c r="B406" s="6">
        <v>5</v>
      </c>
      <c r="C406" s="7" t="s">
        <v>446</v>
      </c>
      <c r="D406" s="300" t="s">
        <v>451</v>
      </c>
      <c r="E406" s="7" t="s">
        <v>600</v>
      </c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</row>
    <row r="407" spans="1:22" ht="30" customHeight="1" x14ac:dyDescent="0.3">
      <c r="A407" s="6">
        <v>407</v>
      </c>
      <c r="B407" s="6">
        <v>6</v>
      </c>
      <c r="C407" s="7" t="s">
        <v>446</v>
      </c>
      <c r="D407" s="300" t="s">
        <v>452</v>
      </c>
      <c r="E407" s="7" t="s">
        <v>600</v>
      </c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</row>
    <row r="408" spans="1:22" ht="30" customHeight="1" x14ac:dyDescent="0.3">
      <c r="A408" s="6">
        <v>408</v>
      </c>
      <c r="B408" s="6">
        <v>7</v>
      </c>
      <c r="C408" s="7" t="s">
        <v>446</v>
      </c>
      <c r="D408" s="300" t="s">
        <v>453</v>
      </c>
      <c r="E408" s="7" t="s">
        <v>598</v>
      </c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</row>
    <row r="409" spans="1:22" ht="30" customHeight="1" x14ac:dyDescent="0.3">
      <c r="A409" s="6">
        <v>409</v>
      </c>
      <c r="B409" s="6">
        <v>8</v>
      </c>
      <c r="C409" s="7" t="s">
        <v>446</v>
      </c>
      <c r="D409" s="300" t="s">
        <v>454</v>
      </c>
      <c r="E409" s="7" t="s">
        <v>598</v>
      </c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</row>
    <row r="410" spans="1:22" ht="30" customHeight="1" x14ac:dyDescent="0.3">
      <c r="A410" s="6">
        <v>410</v>
      </c>
      <c r="B410" s="6">
        <v>9</v>
      </c>
      <c r="C410" s="7" t="s">
        <v>446</v>
      </c>
      <c r="D410" s="300" t="s">
        <v>455</v>
      </c>
      <c r="E410" s="7" t="s">
        <v>598</v>
      </c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</row>
    <row r="411" spans="1:22" ht="30" customHeight="1" x14ac:dyDescent="0.3">
      <c r="A411" s="6">
        <v>411</v>
      </c>
      <c r="B411" s="6">
        <v>10</v>
      </c>
      <c r="C411" s="7" t="s">
        <v>446</v>
      </c>
      <c r="D411" s="300" t="s">
        <v>456</v>
      </c>
      <c r="E411" s="7" t="s">
        <v>598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</row>
    <row r="412" spans="1:22" ht="30" customHeight="1" x14ac:dyDescent="0.3">
      <c r="A412" s="6">
        <v>412</v>
      </c>
      <c r="B412" s="6">
        <v>11</v>
      </c>
      <c r="C412" s="7" t="s">
        <v>446</v>
      </c>
      <c r="D412" s="300" t="s">
        <v>457</v>
      </c>
      <c r="E412" s="7" t="s">
        <v>598</v>
      </c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</row>
    <row r="413" spans="1:22" ht="30" customHeight="1" x14ac:dyDescent="0.3">
      <c r="A413" s="6">
        <v>413</v>
      </c>
      <c r="B413" s="6">
        <v>12</v>
      </c>
      <c r="C413" s="7" t="s">
        <v>446</v>
      </c>
      <c r="D413" s="300" t="s">
        <v>458</v>
      </c>
      <c r="E413" s="7" t="s">
        <v>598</v>
      </c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</row>
    <row r="414" spans="1:22" ht="30" customHeight="1" x14ac:dyDescent="0.3">
      <c r="A414" s="6">
        <v>414</v>
      </c>
      <c r="B414" s="6">
        <v>13</v>
      </c>
      <c r="C414" s="7" t="s">
        <v>446</v>
      </c>
      <c r="D414" s="300" t="s">
        <v>459</v>
      </c>
      <c r="E414" s="7" t="s">
        <v>598</v>
      </c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</row>
    <row r="415" spans="1:22" ht="30" customHeight="1" x14ac:dyDescent="0.3">
      <c r="A415" s="6">
        <v>415</v>
      </c>
      <c r="B415" s="6">
        <v>14</v>
      </c>
      <c r="C415" s="7" t="s">
        <v>446</v>
      </c>
      <c r="D415" s="300" t="s">
        <v>460</v>
      </c>
      <c r="E415" s="7" t="s">
        <v>598</v>
      </c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</row>
    <row r="416" spans="1:22" ht="30" customHeight="1" x14ac:dyDescent="0.3">
      <c r="A416" s="6">
        <v>416</v>
      </c>
      <c r="B416" s="6">
        <v>15</v>
      </c>
      <c r="C416" s="7" t="s">
        <v>446</v>
      </c>
      <c r="D416" s="300" t="s">
        <v>461</v>
      </c>
      <c r="E416" s="7" t="s">
        <v>598</v>
      </c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</row>
    <row r="417" spans="1:22" ht="30" customHeight="1" x14ac:dyDescent="0.3">
      <c r="A417" s="6">
        <v>417</v>
      </c>
      <c r="B417" s="6">
        <v>16</v>
      </c>
      <c r="C417" s="7" t="s">
        <v>446</v>
      </c>
      <c r="D417" s="300" t="s">
        <v>462</v>
      </c>
      <c r="E417" s="7" t="s">
        <v>598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</row>
    <row r="418" spans="1:22" ht="30" customHeight="1" x14ac:dyDescent="0.3">
      <c r="A418" s="6">
        <v>418</v>
      </c>
      <c r="B418" s="6">
        <v>17</v>
      </c>
      <c r="C418" s="7" t="s">
        <v>446</v>
      </c>
      <c r="D418" s="300" t="s">
        <v>463</v>
      </c>
      <c r="E418" s="7" t="s">
        <v>598</v>
      </c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</row>
    <row r="419" spans="1:22" ht="30" customHeight="1" x14ac:dyDescent="0.3">
      <c r="A419" s="6">
        <v>419</v>
      </c>
      <c r="B419" s="6">
        <v>18</v>
      </c>
      <c r="C419" s="7" t="s">
        <v>446</v>
      </c>
      <c r="D419" s="300" t="s">
        <v>464</v>
      </c>
      <c r="E419" s="7" t="s">
        <v>598</v>
      </c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</row>
    <row r="420" spans="1:22" ht="30" customHeight="1" x14ac:dyDescent="0.3">
      <c r="A420" s="6">
        <v>420</v>
      </c>
      <c r="B420" s="6">
        <v>19</v>
      </c>
      <c r="C420" s="7" t="s">
        <v>446</v>
      </c>
      <c r="D420" s="300" t="s">
        <v>465</v>
      </c>
      <c r="E420" s="7" t="s">
        <v>598</v>
      </c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</row>
    <row r="421" spans="1:22" ht="30" customHeight="1" x14ac:dyDescent="0.3">
      <c r="A421" s="6">
        <v>421</v>
      </c>
      <c r="B421" s="6">
        <v>20</v>
      </c>
      <c r="C421" s="7" t="s">
        <v>446</v>
      </c>
      <c r="D421" s="300" t="s">
        <v>466</v>
      </c>
      <c r="E421" s="7" t="s">
        <v>598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</row>
    <row r="422" spans="1:22" ht="30" customHeight="1" x14ac:dyDescent="0.3">
      <c r="A422" s="6">
        <v>422</v>
      </c>
      <c r="B422" s="6">
        <v>21</v>
      </c>
      <c r="C422" s="7" t="s">
        <v>446</v>
      </c>
      <c r="D422" s="300" t="s">
        <v>467</v>
      </c>
      <c r="E422" s="7" t="s">
        <v>598</v>
      </c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</row>
    <row r="423" spans="1:22" ht="30" customHeight="1" x14ac:dyDescent="0.3">
      <c r="A423" s="6">
        <v>423</v>
      </c>
      <c r="B423" s="6">
        <v>22</v>
      </c>
      <c r="C423" s="7" t="s">
        <v>446</v>
      </c>
      <c r="D423" s="300" t="s">
        <v>468</v>
      </c>
      <c r="E423" s="7" t="s">
        <v>598</v>
      </c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</row>
    <row r="424" spans="1:22" ht="30" customHeight="1" x14ac:dyDescent="0.3">
      <c r="A424" s="6">
        <v>424</v>
      </c>
      <c r="B424" s="6">
        <v>23</v>
      </c>
      <c r="C424" s="7" t="s">
        <v>446</v>
      </c>
      <c r="D424" s="300" t="s">
        <v>469</v>
      </c>
      <c r="E424" s="7" t="s">
        <v>598</v>
      </c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</row>
    <row r="425" spans="1:22" ht="30" customHeight="1" x14ac:dyDescent="0.3">
      <c r="A425" s="6">
        <v>425</v>
      </c>
      <c r="B425" s="6">
        <v>24</v>
      </c>
      <c r="C425" s="7" t="s">
        <v>446</v>
      </c>
      <c r="D425" s="300" t="s">
        <v>470</v>
      </c>
      <c r="E425" s="7" t="s">
        <v>598</v>
      </c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</row>
    <row r="426" spans="1:22" ht="30" customHeight="1" x14ac:dyDescent="0.3">
      <c r="A426" s="6">
        <v>426</v>
      </c>
      <c r="B426" s="6">
        <v>25</v>
      </c>
      <c r="C426" s="7" t="s">
        <v>446</v>
      </c>
      <c r="D426" s="300" t="s">
        <v>471</v>
      </c>
      <c r="E426" s="7" t="s">
        <v>598</v>
      </c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</row>
    <row r="427" spans="1:22" ht="30" customHeight="1" x14ac:dyDescent="0.3">
      <c r="A427" s="6">
        <v>427</v>
      </c>
      <c r="B427" s="6">
        <v>26</v>
      </c>
      <c r="C427" s="7" t="s">
        <v>446</v>
      </c>
      <c r="D427" s="300" t="s">
        <v>472</v>
      </c>
      <c r="E427" s="7" t="s">
        <v>598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</row>
    <row r="428" spans="1:22" ht="30" customHeight="1" x14ac:dyDescent="0.3">
      <c r="A428" s="6">
        <v>428</v>
      </c>
      <c r="B428" s="6">
        <v>27</v>
      </c>
      <c r="C428" s="7" t="s">
        <v>446</v>
      </c>
      <c r="D428" s="300" t="s">
        <v>473</v>
      </c>
      <c r="E428" s="7" t="s">
        <v>600</v>
      </c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</row>
    <row r="429" spans="1:22" ht="30" customHeight="1" x14ac:dyDescent="0.3">
      <c r="A429" s="6">
        <v>429</v>
      </c>
      <c r="B429" s="141">
        <v>1</v>
      </c>
      <c r="C429" s="142" t="s">
        <v>474</v>
      </c>
      <c r="D429" s="299" t="s">
        <v>475</v>
      </c>
      <c r="E429" s="142" t="s">
        <v>600</v>
      </c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</row>
    <row r="430" spans="1:22" ht="30" customHeight="1" x14ac:dyDescent="0.3">
      <c r="A430" s="6">
        <v>430</v>
      </c>
      <c r="B430" s="141">
        <v>2</v>
      </c>
      <c r="C430" s="142" t="s">
        <v>474</v>
      </c>
      <c r="D430" s="299" t="s">
        <v>476</v>
      </c>
      <c r="E430" s="142" t="s">
        <v>600</v>
      </c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</row>
    <row r="431" spans="1:22" ht="30" customHeight="1" x14ac:dyDescent="0.3">
      <c r="A431" s="6">
        <v>431</v>
      </c>
      <c r="B431" s="141">
        <v>3</v>
      </c>
      <c r="C431" s="142" t="s">
        <v>474</v>
      </c>
      <c r="D431" s="299" t="s">
        <v>477</v>
      </c>
      <c r="E431" s="142" t="s">
        <v>600</v>
      </c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</row>
    <row r="432" spans="1:22" ht="30" customHeight="1" x14ac:dyDescent="0.3">
      <c r="A432" s="6">
        <v>432</v>
      </c>
      <c r="B432" s="141">
        <v>4</v>
      </c>
      <c r="C432" s="142" t="s">
        <v>474</v>
      </c>
      <c r="D432" s="299" t="s">
        <v>478</v>
      </c>
      <c r="E432" s="142" t="s">
        <v>600</v>
      </c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</row>
    <row r="433" spans="1:22" ht="30" customHeight="1" x14ac:dyDescent="0.3">
      <c r="A433" s="6">
        <v>433</v>
      </c>
      <c r="B433" s="141">
        <v>5</v>
      </c>
      <c r="C433" s="142" t="s">
        <v>474</v>
      </c>
      <c r="D433" s="299" t="s">
        <v>479</v>
      </c>
      <c r="E433" s="142" t="s">
        <v>598</v>
      </c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</row>
    <row r="434" spans="1:22" ht="30" customHeight="1" x14ac:dyDescent="0.3">
      <c r="A434" s="6">
        <v>434</v>
      </c>
      <c r="B434" s="141">
        <v>6</v>
      </c>
      <c r="C434" s="142" t="s">
        <v>474</v>
      </c>
      <c r="D434" s="299" t="s">
        <v>480</v>
      </c>
      <c r="E434" s="142" t="s">
        <v>600</v>
      </c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</row>
    <row r="435" spans="1:22" ht="30" customHeight="1" x14ac:dyDescent="0.3">
      <c r="A435" s="6">
        <v>435</v>
      </c>
      <c r="B435" s="141">
        <v>7</v>
      </c>
      <c r="C435" s="142" t="s">
        <v>474</v>
      </c>
      <c r="D435" s="299" t="s">
        <v>481</v>
      </c>
      <c r="E435" s="142" t="s">
        <v>598</v>
      </c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</row>
    <row r="436" spans="1:22" ht="30" customHeight="1" x14ac:dyDescent="0.3">
      <c r="A436" s="6">
        <v>436</v>
      </c>
      <c r="B436" s="141">
        <v>8</v>
      </c>
      <c r="C436" s="142" t="s">
        <v>474</v>
      </c>
      <c r="D436" s="299" t="s">
        <v>483</v>
      </c>
      <c r="E436" s="142" t="s">
        <v>598</v>
      </c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</row>
    <row r="437" spans="1:22" ht="30" customHeight="1" x14ac:dyDescent="0.3">
      <c r="A437" s="6">
        <v>437</v>
      </c>
      <c r="B437" s="141">
        <v>9</v>
      </c>
      <c r="C437" s="142" t="s">
        <v>474</v>
      </c>
      <c r="D437" s="299" t="s">
        <v>484</v>
      </c>
      <c r="E437" s="142" t="s">
        <v>598</v>
      </c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</row>
    <row r="438" spans="1:22" ht="30" customHeight="1" x14ac:dyDescent="0.3">
      <c r="A438" s="6">
        <v>438</v>
      </c>
      <c r="B438" s="141">
        <v>10</v>
      </c>
      <c r="C438" s="142" t="s">
        <v>474</v>
      </c>
      <c r="D438" s="299" t="s">
        <v>485</v>
      </c>
      <c r="E438" s="142" t="s">
        <v>598</v>
      </c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</row>
    <row r="439" spans="1:22" ht="30" customHeight="1" x14ac:dyDescent="0.3">
      <c r="A439" s="6">
        <v>439</v>
      </c>
      <c r="B439" s="141">
        <v>11</v>
      </c>
      <c r="C439" s="142" t="s">
        <v>474</v>
      </c>
      <c r="D439" s="299" t="s">
        <v>486</v>
      </c>
      <c r="E439" s="142" t="s">
        <v>598</v>
      </c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</row>
    <row r="440" spans="1:22" ht="30" customHeight="1" x14ac:dyDescent="0.3">
      <c r="A440" s="6">
        <v>440</v>
      </c>
      <c r="B440" s="141">
        <v>12</v>
      </c>
      <c r="C440" s="142" t="s">
        <v>474</v>
      </c>
      <c r="D440" s="299" t="s">
        <v>487</v>
      </c>
      <c r="E440" s="142" t="s">
        <v>598</v>
      </c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</row>
    <row r="441" spans="1:22" ht="30" customHeight="1" x14ac:dyDescent="0.3">
      <c r="A441" s="6">
        <v>441</v>
      </c>
      <c r="B441" s="141">
        <v>13</v>
      </c>
      <c r="C441" s="142" t="s">
        <v>474</v>
      </c>
      <c r="D441" s="299" t="s">
        <v>488</v>
      </c>
      <c r="E441" s="142" t="s">
        <v>598</v>
      </c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</row>
    <row r="442" spans="1:22" ht="30" customHeight="1" x14ac:dyDescent="0.3">
      <c r="A442" s="6">
        <v>442</v>
      </c>
      <c r="B442" s="141">
        <v>14</v>
      </c>
      <c r="C442" s="142" t="s">
        <v>474</v>
      </c>
      <c r="D442" s="299" t="s">
        <v>489</v>
      </c>
      <c r="E442" s="142" t="s">
        <v>598</v>
      </c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</row>
    <row r="443" spans="1:22" ht="30" customHeight="1" x14ac:dyDescent="0.3">
      <c r="A443" s="6">
        <v>443</v>
      </c>
      <c r="B443" s="141">
        <v>15</v>
      </c>
      <c r="C443" s="142" t="s">
        <v>474</v>
      </c>
      <c r="D443" s="299" t="s">
        <v>490</v>
      </c>
      <c r="E443" s="142" t="s">
        <v>598</v>
      </c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</row>
    <row r="444" spans="1:22" ht="30" customHeight="1" x14ac:dyDescent="0.3">
      <c r="A444" s="6">
        <v>444</v>
      </c>
      <c r="B444" s="141">
        <v>16</v>
      </c>
      <c r="C444" s="142" t="s">
        <v>474</v>
      </c>
      <c r="D444" s="299" t="s">
        <v>491</v>
      </c>
      <c r="E444" s="142" t="s">
        <v>598</v>
      </c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</row>
    <row r="445" spans="1:22" ht="30" customHeight="1" x14ac:dyDescent="0.3">
      <c r="A445" s="6">
        <v>445</v>
      </c>
      <c r="B445" s="141">
        <v>17</v>
      </c>
      <c r="C445" s="142" t="s">
        <v>474</v>
      </c>
      <c r="D445" s="299" t="s">
        <v>492</v>
      </c>
      <c r="E445" s="142" t="s">
        <v>598</v>
      </c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</row>
    <row r="446" spans="1:22" ht="30" customHeight="1" x14ac:dyDescent="0.3">
      <c r="A446" s="6">
        <v>446</v>
      </c>
      <c r="B446" s="141">
        <v>18</v>
      </c>
      <c r="C446" s="142" t="s">
        <v>474</v>
      </c>
      <c r="D446" s="299" t="s">
        <v>493</v>
      </c>
      <c r="E446" s="142" t="s">
        <v>598</v>
      </c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</row>
    <row r="447" spans="1:22" ht="30" customHeight="1" x14ac:dyDescent="0.3">
      <c r="A447" s="6">
        <v>447</v>
      </c>
      <c r="B447" s="141">
        <v>19</v>
      </c>
      <c r="C447" s="142" t="s">
        <v>474</v>
      </c>
      <c r="D447" s="299" t="s">
        <v>494</v>
      </c>
      <c r="E447" s="142" t="s">
        <v>598</v>
      </c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</row>
    <row r="448" spans="1:22" ht="30" customHeight="1" x14ac:dyDescent="0.3">
      <c r="A448" s="6">
        <v>448</v>
      </c>
      <c r="B448" s="141">
        <v>20</v>
      </c>
      <c r="C448" s="142" t="s">
        <v>474</v>
      </c>
      <c r="D448" s="299" t="s">
        <v>495</v>
      </c>
      <c r="E448" s="142" t="s">
        <v>598</v>
      </c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</row>
    <row r="449" spans="1:22" ht="30" customHeight="1" x14ac:dyDescent="0.3">
      <c r="A449" s="6">
        <v>449</v>
      </c>
      <c r="B449" s="141">
        <v>21</v>
      </c>
      <c r="C449" s="142" t="s">
        <v>474</v>
      </c>
      <c r="D449" s="299" t="s">
        <v>496</v>
      </c>
      <c r="E449" s="142" t="s">
        <v>598</v>
      </c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</row>
    <row r="450" spans="1:22" ht="30" customHeight="1" x14ac:dyDescent="0.3">
      <c r="A450" s="6">
        <v>450</v>
      </c>
      <c r="B450" s="141">
        <v>22</v>
      </c>
      <c r="C450" s="142" t="s">
        <v>474</v>
      </c>
      <c r="D450" s="299" t="s">
        <v>497</v>
      </c>
      <c r="E450" s="142" t="s">
        <v>598</v>
      </c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</row>
    <row r="451" spans="1:22" ht="30" customHeight="1" x14ac:dyDescent="0.3">
      <c r="A451" s="6">
        <v>451</v>
      </c>
      <c r="B451" s="141">
        <v>23</v>
      </c>
      <c r="C451" s="142" t="s">
        <v>474</v>
      </c>
      <c r="D451" s="299" t="s">
        <v>498</v>
      </c>
      <c r="E451" s="142" t="s">
        <v>598</v>
      </c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</row>
    <row r="452" spans="1:22" ht="30" customHeight="1" x14ac:dyDescent="0.3">
      <c r="A452" s="6">
        <v>452</v>
      </c>
      <c r="B452" s="141">
        <v>24</v>
      </c>
      <c r="C452" s="142" t="s">
        <v>474</v>
      </c>
      <c r="D452" s="299" t="s">
        <v>499</v>
      </c>
      <c r="E452" s="142" t="s">
        <v>598</v>
      </c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</row>
    <row r="453" spans="1:22" ht="30" customHeight="1" x14ac:dyDescent="0.3">
      <c r="A453" s="6">
        <v>453</v>
      </c>
      <c r="B453" s="141">
        <v>25</v>
      </c>
      <c r="C453" s="142" t="s">
        <v>474</v>
      </c>
      <c r="D453" s="299" t="s">
        <v>500</v>
      </c>
      <c r="E453" s="142" t="s">
        <v>598</v>
      </c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</row>
    <row r="454" spans="1:22" ht="30" customHeight="1" x14ac:dyDescent="0.3">
      <c r="A454" s="6">
        <v>454</v>
      </c>
      <c r="B454" s="141">
        <v>26</v>
      </c>
      <c r="C454" s="142" t="s">
        <v>474</v>
      </c>
      <c r="D454" s="299" t="s">
        <v>501</v>
      </c>
      <c r="E454" s="142" t="s">
        <v>598</v>
      </c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</row>
    <row r="455" spans="1:22" ht="30" customHeight="1" x14ac:dyDescent="0.3">
      <c r="A455" s="6">
        <v>455</v>
      </c>
      <c r="B455" s="141">
        <v>27</v>
      </c>
      <c r="C455" s="142" t="s">
        <v>474</v>
      </c>
      <c r="D455" s="299" t="s">
        <v>502</v>
      </c>
      <c r="E455" s="142" t="s">
        <v>598</v>
      </c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</row>
    <row r="456" spans="1:22" ht="30" customHeight="1" x14ac:dyDescent="0.3">
      <c r="A456" s="6">
        <v>456</v>
      </c>
      <c r="B456" s="141">
        <v>28</v>
      </c>
      <c r="C456" s="142" t="s">
        <v>474</v>
      </c>
      <c r="D456" s="299" t="s">
        <v>503</v>
      </c>
      <c r="E456" s="142" t="s">
        <v>598</v>
      </c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</row>
    <row r="457" spans="1:22" ht="30" customHeight="1" x14ac:dyDescent="0.3">
      <c r="A457" s="6">
        <v>457</v>
      </c>
      <c r="B457" s="141">
        <v>29</v>
      </c>
      <c r="C457" s="142" t="s">
        <v>474</v>
      </c>
      <c r="D457" s="299" t="s">
        <v>504</v>
      </c>
      <c r="E457" s="142" t="s">
        <v>598</v>
      </c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</row>
    <row r="458" spans="1:22" ht="30" customHeight="1" x14ac:dyDescent="0.3">
      <c r="A458" s="6">
        <v>458</v>
      </c>
      <c r="B458" s="141">
        <v>30</v>
      </c>
      <c r="C458" s="142" t="s">
        <v>474</v>
      </c>
      <c r="D458" s="299" t="s">
        <v>505</v>
      </c>
      <c r="E458" s="142" t="s">
        <v>598</v>
      </c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</row>
    <row r="459" spans="1:22" ht="30" customHeight="1" x14ac:dyDescent="0.3">
      <c r="A459" s="6">
        <v>459</v>
      </c>
      <c r="B459" s="141">
        <v>31</v>
      </c>
      <c r="C459" s="142" t="s">
        <v>474</v>
      </c>
      <c r="D459" s="299" t="s">
        <v>506</v>
      </c>
      <c r="E459" s="142" t="s">
        <v>598</v>
      </c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</row>
    <row r="460" spans="1:22" ht="30" customHeight="1" x14ac:dyDescent="0.3">
      <c r="A460" s="6">
        <v>460</v>
      </c>
      <c r="B460" s="141">
        <v>32</v>
      </c>
      <c r="C460" s="142" t="s">
        <v>474</v>
      </c>
      <c r="D460" s="299" t="s">
        <v>507</v>
      </c>
      <c r="E460" s="142" t="s">
        <v>598</v>
      </c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</row>
    <row r="461" spans="1:22" ht="30" customHeight="1" x14ac:dyDescent="0.3">
      <c r="A461" s="6">
        <v>461</v>
      </c>
      <c r="B461" s="141">
        <v>33</v>
      </c>
      <c r="C461" s="142" t="s">
        <v>474</v>
      </c>
      <c r="D461" s="299" t="s">
        <v>508</v>
      </c>
      <c r="E461" s="142" t="s">
        <v>598</v>
      </c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</row>
    <row r="462" spans="1:22" ht="30" customHeight="1" x14ac:dyDescent="0.3">
      <c r="A462" s="6">
        <v>462</v>
      </c>
      <c r="B462" s="141">
        <v>34</v>
      </c>
      <c r="C462" s="142" t="s">
        <v>474</v>
      </c>
      <c r="D462" s="299" t="s">
        <v>509</v>
      </c>
      <c r="E462" s="142" t="s">
        <v>598</v>
      </c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</row>
    <row r="463" spans="1:22" ht="30" customHeight="1" x14ac:dyDescent="0.3">
      <c r="A463" s="6">
        <v>463</v>
      </c>
      <c r="B463" s="6">
        <v>35</v>
      </c>
      <c r="C463" s="7" t="s">
        <v>474</v>
      </c>
      <c r="D463" s="299" t="s">
        <v>510</v>
      </c>
      <c r="E463" s="7" t="s">
        <v>598</v>
      </c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</row>
    <row r="464" spans="1:22" ht="30" customHeight="1" x14ac:dyDescent="0.3">
      <c r="A464" s="6">
        <v>464</v>
      </c>
      <c r="B464" s="6">
        <v>1</v>
      </c>
      <c r="C464" s="7" t="s">
        <v>511</v>
      </c>
      <c r="D464" s="299" t="s">
        <v>512</v>
      </c>
      <c r="E464" s="7" t="s">
        <v>598</v>
      </c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</row>
    <row r="465" spans="1:22" ht="30" customHeight="1" x14ac:dyDescent="0.3">
      <c r="A465" s="6">
        <v>465</v>
      </c>
      <c r="B465" s="6">
        <v>2</v>
      </c>
      <c r="C465" s="7" t="s">
        <v>511</v>
      </c>
      <c r="D465" s="299" t="s">
        <v>513</v>
      </c>
      <c r="E465" s="7" t="s">
        <v>598</v>
      </c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</row>
    <row r="466" spans="1:22" ht="30" customHeight="1" x14ac:dyDescent="0.3">
      <c r="A466" s="6">
        <v>466</v>
      </c>
      <c r="B466" s="6">
        <v>3</v>
      </c>
      <c r="C466" s="7" t="s">
        <v>511</v>
      </c>
      <c r="D466" s="299" t="s">
        <v>514</v>
      </c>
      <c r="E466" s="7" t="s">
        <v>600</v>
      </c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</row>
    <row r="467" spans="1:22" ht="30" customHeight="1" x14ac:dyDescent="0.3">
      <c r="A467" s="6">
        <v>467</v>
      </c>
      <c r="B467" s="6">
        <v>4</v>
      </c>
      <c r="C467" s="7" t="s">
        <v>511</v>
      </c>
      <c r="D467" s="299" t="s">
        <v>515</v>
      </c>
      <c r="E467" s="7" t="s">
        <v>598</v>
      </c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</row>
    <row r="468" spans="1:22" ht="30" customHeight="1" x14ac:dyDescent="0.3">
      <c r="A468" s="6">
        <v>468</v>
      </c>
      <c r="B468" s="6">
        <v>5</v>
      </c>
      <c r="C468" s="7" t="s">
        <v>511</v>
      </c>
      <c r="D468" s="299" t="s">
        <v>516</v>
      </c>
      <c r="E468" s="7" t="s">
        <v>598</v>
      </c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</row>
    <row r="469" spans="1:22" ht="30" customHeight="1" x14ac:dyDescent="0.3">
      <c r="A469" s="6">
        <v>469</v>
      </c>
      <c r="B469" s="141">
        <v>1</v>
      </c>
      <c r="C469" s="142" t="s">
        <v>517</v>
      </c>
      <c r="D469" s="299" t="s">
        <v>518</v>
      </c>
      <c r="E469" s="142" t="s">
        <v>598</v>
      </c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</row>
    <row r="470" spans="1:22" ht="30" customHeight="1" x14ac:dyDescent="0.3">
      <c r="A470" s="6">
        <v>470</v>
      </c>
      <c r="B470" s="141">
        <v>2</v>
      </c>
      <c r="C470" s="142" t="s">
        <v>517</v>
      </c>
      <c r="D470" s="299" t="s">
        <v>519</v>
      </c>
      <c r="E470" s="142" t="s">
        <v>598</v>
      </c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</row>
    <row r="471" spans="1:22" ht="30" customHeight="1" x14ac:dyDescent="0.3">
      <c r="A471" s="6">
        <v>471</v>
      </c>
      <c r="B471" s="141">
        <v>3</v>
      </c>
      <c r="C471" s="142" t="s">
        <v>517</v>
      </c>
      <c r="D471" s="299" t="s">
        <v>520</v>
      </c>
      <c r="E471" s="142" t="s">
        <v>598</v>
      </c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</row>
    <row r="472" spans="1:22" ht="30" customHeight="1" x14ac:dyDescent="0.3">
      <c r="A472" s="6">
        <v>472</v>
      </c>
      <c r="B472" s="141">
        <v>4</v>
      </c>
      <c r="C472" s="142" t="s">
        <v>517</v>
      </c>
      <c r="D472" s="299" t="s">
        <v>521</v>
      </c>
      <c r="E472" s="142" t="s">
        <v>598</v>
      </c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</row>
    <row r="473" spans="1:22" ht="30" customHeight="1" x14ac:dyDescent="0.3">
      <c r="A473" s="6">
        <v>473</v>
      </c>
      <c r="B473" s="141">
        <v>5</v>
      </c>
      <c r="C473" s="142" t="s">
        <v>517</v>
      </c>
      <c r="D473" s="299" t="s">
        <v>522</v>
      </c>
      <c r="E473" s="142" t="s">
        <v>598</v>
      </c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</row>
    <row r="474" spans="1:22" ht="30" customHeight="1" x14ac:dyDescent="0.3">
      <c r="A474" s="6">
        <v>474</v>
      </c>
      <c r="B474" s="141">
        <v>6</v>
      </c>
      <c r="C474" s="142" t="s">
        <v>517</v>
      </c>
      <c r="D474" s="299" t="s">
        <v>523</v>
      </c>
      <c r="E474" s="142" t="s">
        <v>598</v>
      </c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</row>
    <row r="475" spans="1:22" ht="30" customHeight="1" x14ac:dyDescent="0.3">
      <c r="A475" s="6">
        <v>475</v>
      </c>
      <c r="B475" s="141">
        <v>7</v>
      </c>
      <c r="C475" s="142" t="s">
        <v>517</v>
      </c>
      <c r="D475" s="299" t="s">
        <v>524</v>
      </c>
      <c r="E475" s="142" t="s">
        <v>598</v>
      </c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</row>
    <row r="476" spans="1:22" ht="30" customHeight="1" x14ac:dyDescent="0.3">
      <c r="A476" s="6">
        <v>476</v>
      </c>
      <c r="B476" s="141">
        <v>8</v>
      </c>
      <c r="C476" s="142" t="s">
        <v>517</v>
      </c>
      <c r="D476" s="299" t="s">
        <v>525</v>
      </c>
      <c r="E476" s="142" t="s">
        <v>598</v>
      </c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</row>
    <row r="477" spans="1:22" ht="30" customHeight="1" x14ac:dyDescent="0.3">
      <c r="A477" s="6">
        <v>477</v>
      </c>
      <c r="B477" s="141">
        <v>9</v>
      </c>
      <c r="C477" s="142" t="s">
        <v>517</v>
      </c>
      <c r="D477" s="299" t="s">
        <v>526</v>
      </c>
      <c r="E477" s="142" t="s">
        <v>598</v>
      </c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</row>
    <row r="478" spans="1:22" ht="30" customHeight="1" x14ac:dyDescent="0.3">
      <c r="A478" s="6">
        <v>478</v>
      </c>
      <c r="B478" s="141">
        <v>10</v>
      </c>
      <c r="C478" s="142" t="s">
        <v>517</v>
      </c>
      <c r="D478" s="299" t="s">
        <v>527</v>
      </c>
      <c r="E478" s="142" t="s">
        <v>598</v>
      </c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</row>
    <row r="479" spans="1:22" ht="30" customHeight="1" x14ac:dyDescent="0.3">
      <c r="A479" s="6">
        <v>479</v>
      </c>
      <c r="B479" s="141">
        <v>11</v>
      </c>
      <c r="C479" s="142" t="s">
        <v>517</v>
      </c>
      <c r="D479" s="299" t="s">
        <v>528</v>
      </c>
      <c r="E479" s="142" t="s">
        <v>598</v>
      </c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</row>
    <row r="480" spans="1:22" ht="30" customHeight="1" x14ac:dyDescent="0.3">
      <c r="A480" s="6">
        <v>480</v>
      </c>
      <c r="B480" s="141">
        <v>12</v>
      </c>
      <c r="C480" s="142" t="s">
        <v>517</v>
      </c>
      <c r="D480" s="299" t="s">
        <v>529</v>
      </c>
      <c r="E480" s="142" t="s">
        <v>598</v>
      </c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</row>
    <row r="481" spans="1:22" ht="30" customHeight="1" x14ac:dyDescent="0.3">
      <c r="A481" s="6">
        <v>481</v>
      </c>
      <c r="B481" s="141">
        <v>13</v>
      </c>
      <c r="C481" s="142" t="s">
        <v>517</v>
      </c>
      <c r="D481" s="299" t="s">
        <v>530</v>
      </c>
      <c r="E481" s="142" t="s">
        <v>598</v>
      </c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</row>
    <row r="482" spans="1:22" ht="30" customHeight="1" x14ac:dyDescent="0.3">
      <c r="A482" s="6">
        <v>482</v>
      </c>
      <c r="B482" s="141">
        <v>14</v>
      </c>
      <c r="C482" s="142" t="s">
        <v>517</v>
      </c>
      <c r="D482" s="299" t="s">
        <v>531</v>
      </c>
      <c r="E482" s="142" t="s">
        <v>598</v>
      </c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</row>
    <row r="483" spans="1:22" ht="30" customHeight="1" x14ac:dyDescent="0.3">
      <c r="A483" s="6">
        <v>483</v>
      </c>
      <c r="B483" s="141">
        <v>15</v>
      </c>
      <c r="C483" s="142" t="s">
        <v>517</v>
      </c>
      <c r="D483" s="299" t="s">
        <v>532</v>
      </c>
      <c r="E483" s="142" t="s">
        <v>598</v>
      </c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</row>
    <row r="484" spans="1:22" ht="30" customHeight="1" x14ac:dyDescent="0.3">
      <c r="A484" s="6">
        <v>484</v>
      </c>
      <c r="B484" s="141">
        <v>16</v>
      </c>
      <c r="C484" s="142" t="s">
        <v>517</v>
      </c>
      <c r="D484" s="299" t="s">
        <v>533</v>
      </c>
      <c r="E484" s="142" t="s">
        <v>598</v>
      </c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</row>
    <row r="485" spans="1:22" ht="30" customHeight="1" x14ac:dyDescent="0.3">
      <c r="A485" s="6">
        <v>485</v>
      </c>
      <c r="B485" s="141">
        <v>17</v>
      </c>
      <c r="C485" s="142" t="s">
        <v>517</v>
      </c>
      <c r="D485" s="299" t="s">
        <v>534</v>
      </c>
      <c r="E485" s="142" t="s">
        <v>598</v>
      </c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</row>
    <row r="486" spans="1:22" ht="30" customHeight="1" x14ac:dyDescent="0.3">
      <c r="A486" s="6">
        <v>486</v>
      </c>
      <c r="B486" s="141">
        <v>18</v>
      </c>
      <c r="C486" s="142" t="s">
        <v>517</v>
      </c>
      <c r="D486" s="299" t="s">
        <v>535</v>
      </c>
      <c r="E486" s="142" t="s">
        <v>598</v>
      </c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</row>
    <row r="487" spans="1:22" ht="30" customHeight="1" x14ac:dyDescent="0.3">
      <c r="A487" s="6">
        <v>487</v>
      </c>
      <c r="B487" s="141">
        <v>19</v>
      </c>
      <c r="C487" s="142" t="s">
        <v>517</v>
      </c>
      <c r="D487" s="299" t="s">
        <v>536</v>
      </c>
      <c r="E487" s="142" t="s">
        <v>598</v>
      </c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</row>
    <row r="488" spans="1:22" ht="30" customHeight="1" x14ac:dyDescent="0.3">
      <c r="A488" s="6">
        <v>488</v>
      </c>
      <c r="B488" s="141">
        <v>20</v>
      </c>
      <c r="C488" s="142" t="s">
        <v>517</v>
      </c>
      <c r="D488" s="299" t="s">
        <v>537</v>
      </c>
      <c r="E488" s="142" t="s">
        <v>598</v>
      </c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</row>
    <row r="489" spans="1:22" ht="30" customHeight="1" x14ac:dyDescent="0.3">
      <c r="A489" s="6">
        <v>489</v>
      </c>
      <c r="B489" s="141">
        <v>21</v>
      </c>
      <c r="C489" s="142" t="s">
        <v>517</v>
      </c>
      <c r="D489" s="299" t="s">
        <v>538</v>
      </c>
      <c r="E489" s="142" t="s">
        <v>598</v>
      </c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</row>
    <row r="490" spans="1:22" ht="30" customHeight="1" x14ac:dyDescent="0.3">
      <c r="A490" s="6">
        <v>490</v>
      </c>
      <c r="B490" s="141">
        <v>22</v>
      </c>
      <c r="C490" s="142" t="s">
        <v>517</v>
      </c>
      <c r="D490" s="299" t="s">
        <v>539</v>
      </c>
      <c r="E490" s="142" t="s">
        <v>598</v>
      </c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</row>
    <row r="491" spans="1:22" ht="30" customHeight="1" x14ac:dyDescent="0.3">
      <c r="A491" s="6">
        <v>491</v>
      </c>
      <c r="B491" s="141">
        <v>23</v>
      </c>
      <c r="C491" s="142" t="s">
        <v>517</v>
      </c>
      <c r="D491" s="299" t="s">
        <v>540</v>
      </c>
      <c r="E491" s="142" t="s">
        <v>598</v>
      </c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</row>
    <row r="492" spans="1:22" ht="30" customHeight="1" x14ac:dyDescent="0.3">
      <c r="A492" s="6">
        <v>492</v>
      </c>
      <c r="B492" s="141">
        <v>24</v>
      </c>
      <c r="C492" s="142" t="s">
        <v>517</v>
      </c>
      <c r="D492" s="299" t="s">
        <v>541</v>
      </c>
      <c r="E492" s="142" t="s">
        <v>598</v>
      </c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</row>
    <row r="493" spans="1:22" ht="30" customHeight="1" x14ac:dyDescent="0.3">
      <c r="A493" s="6">
        <v>493</v>
      </c>
      <c r="B493" s="141">
        <v>25</v>
      </c>
      <c r="C493" s="142" t="s">
        <v>517</v>
      </c>
      <c r="D493" s="299" t="s">
        <v>542</v>
      </c>
      <c r="E493" s="142" t="s">
        <v>598</v>
      </c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</row>
    <row r="494" spans="1:22" ht="30" customHeight="1" x14ac:dyDescent="0.3">
      <c r="A494" s="6">
        <v>494</v>
      </c>
      <c r="B494" s="141">
        <v>26</v>
      </c>
      <c r="C494" s="142" t="s">
        <v>517</v>
      </c>
      <c r="D494" s="299" t="s">
        <v>543</v>
      </c>
      <c r="E494" s="142" t="s">
        <v>598</v>
      </c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</row>
    <row r="495" spans="1:22" ht="30" customHeight="1" x14ac:dyDescent="0.3">
      <c r="A495" s="6">
        <v>495</v>
      </c>
      <c r="B495" s="141">
        <v>27</v>
      </c>
      <c r="C495" s="142" t="s">
        <v>517</v>
      </c>
      <c r="D495" s="299" t="s">
        <v>544</v>
      </c>
      <c r="E495" s="142" t="s">
        <v>598</v>
      </c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</row>
    <row r="496" spans="1:22" ht="30" customHeight="1" x14ac:dyDescent="0.3">
      <c r="A496" s="6">
        <v>496</v>
      </c>
      <c r="B496" s="141">
        <v>28</v>
      </c>
      <c r="C496" s="142" t="s">
        <v>517</v>
      </c>
      <c r="D496" s="299" t="s">
        <v>545</v>
      </c>
      <c r="E496" s="142" t="s">
        <v>598</v>
      </c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</row>
    <row r="497" spans="1:22" ht="30" customHeight="1" x14ac:dyDescent="0.3">
      <c r="A497" s="6">
        <v>497</v>
      </c>
      <c r="B497" s="141">
        <v>29</v>
      </c>
      <c r="C497" s="142" t="s">
        <v>517</v>
      </c>
      <c r="D497" s="299" t="s">
        <v>546</v>
      </c>
      <c r="E497" s="142" t="s">
        <v>598</v>
      </c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</row>
    <row r="498" spans="1:22" ht="30" customHeight="1" x14ac:dyDescent="0.3">
      <c r="A498" s="6">
        <v>498</v>
      </c>
      <c r="B498" s="141">
        <v>30</v>
      </c>
      <c r="C498" s="142" t="s">
        <v>517</v>
      </c>
      <c r="D498" s="299" t="s">
        <v>547</v>
      </c>
      <c r="E498" s="142" t="s">
        <v>598</v>
      </c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</row>
    <row r="499" spans="1:22" ht="30" customHeight="1" x14ac:dyDescent="0.3">
      <c r="A499" s="6">
        <v>499</v>
      </c>
      <c r="B499" s="141">
        <v>31</v>
      </c>
      <c r="C499" s="142" t="s">
        <v>517</v>
      </c>
      <c r="D499" s="299" t="s">
        <v>548</v>
      </c>
      <c r="E499" s="142" t="s">
        <v>598</v>
      </c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</row>
    <row r="500" spans="1:22" ht="30" customHeight="1" x14ac:dyDescent="0.3">
      <c r="A500" s="6">
        <v>500</v>
      </c>
      <c r="B500" s="141">
        <v>32</v>
      </c>
      <c r="C500" s="142" t="s">
        <v>517</v>
      </c>
      <c r="D500" s="299" t="s">
        <v>549</v>
      </c>
      <c r="E500" s="142" t="s">
        <v>598</v>
      </c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</row>
    <row r="501" spans="1:22" ht="30" customHeight="1" x14ac:dyDescent="0.3">
      <c r="A501" s="6">
        <v>501</v>
      </c>
      <c r="B501" s="141">
        <v>33</v>
      </c>
      <c r="C501" s="142" t="s">
        <v>517</v>
      </c>
      <c r="D501" s="299" t="s">
        <v>550</v>
      </c>
      <c r="E501" s="142" t="s">
        <v>598</v>
      </c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</row>
    <row r="502" spans="1:22" ht="30" customHeight="1" x14ac:dyDescent="0.3">
      <c r="A502" s="6">
        <v>502</v>
      </c>
      <c r="B502" s="141">
        <v>34</v>
      </c>
      <c r="C502" s="142" t="s">
        <v>517</v>
      </c>
      <c r="D502" s="299" t="s">
        <v>551</v>
      </c>
      <c r="E502" s="142" t="s">
        <v>598</v>
      </c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</row>
    <row r="503" spans="1:22" ht="30" customHeight="1" x14ac:dyDescent="0.3">
      <c r="A503" s="6">
        <v>503</v>
      </c>
      <c r="B503" s="141">
        <v>35</v>
      </c>
      <c r="C503" s="142" t="s">
        <v>517</v>
      </c>
      <c r="D503" s="299" t="s">
        <v>552</v>
      </c>
      <c r="E503" s="142" t="s">
        <v>598</v>
      </c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</row>
    <row r="504" spans="1:22" ht="30" customHeight="1" x14ac:dyDescent="0.3">
      <c r="A504" s="6">
        <v>504</v>
      </c>
      <c r="B504" s="141">
        <v>36</v>
      </c>
      <c r="C504" s="142" t="s">
        <v>517</v>
      </c>
      <c r="D504" s="299" t="s">
        <v>553</v>
      </c>
      <c r="E504" s="142" t="s">
        <v>598</v>
      </c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</row>
    <row r="505" spans="1:22" ht="30" customHeight="1" x14ac:dyDescent="0.3">
      <c r="A505" s="6">
        <v>505</v>
      </c>
      <c r="B505" s="141">
        <v>37</v>
      </c>
      <c r="C505" s="142" t="s">
        <v>517</v>
      </c>
      <c r="D505" s="299" t="s">
        <v>554</v>
      </c>
      <c r="E505" s="142" t="s">
        <v>598</v>
      </c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</row>
    <row r="506" spans="1:22" ht="30" customHeight="1" x14ac:dyDescent="0.3">
      <c r="A506" s="6">
        <v>506</v>
      </c>
      <c r="B506" s="141">
        <v>38</v>
      </c>
      <c r="C506" s="142" t="s">
        <v>517</v>
      </c>
      <c r="D506" s="299" t="s">
        <v>555</v>
      </c>
      <c r="E506" s="142" t="s">
        <v>598</v>
      </c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</row>
    <row r="507" spans="1:22" ht="30" customHeight="1" x14ac:dyDescent="0.3">
      <c r="A507" s="6">
        <v>507</v>
      </c>
      <c r="B507" s="6">
        <v>1</v>
      </c>
      <c r="C507" s="7" t="s">
        <v>556</v>
      </c>
      <c r="D507" s="299" t="s">
        <v>557</v>
      </c>
      <c r="E507" s="7" t="s">
        <v>598</v>
      </c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</row>
    <row r="508" spans="1:22" ht="30" customHeight="1" x14ac:dyDescent="0.3">
      <c r="A508" s="6">
        <v>508</v>
      </c>
      <c r="B508" s="6">
        <v>2</v>
      </c>
      <c r="C508" s="7" t="s">
        <v>556</v>
      </c>
      <c r="D508" s="299" t="s">
        <v>558</v>
      </c>
      <c r="E508" s="7" t="s">
        <v>598</v>
      </c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</row>
    <row r="509" spans="1:22" ht="30" customHeight="1" x14ac:dyDescent="0.3">
      <c r="A509" s="6">
        <v>509</v>
      </c>
      <c r="B509" s="6">
        <v>3</v>
      </c>
      <c r="C509" s="7" t="s">
        <v>556</v>
      </c>
      <c r="D509" s="299" t="s">
        <v>559</v>
      </c>
      <c r="E509" s="7" t="s">
        <v>598</v>
      </c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</row>
    <row r="510" spans="1:22" ht="30" customHeight="1" x14ac:dyDescent="0.3">
      <c r="A510" s="6">
        <v>510</v>
      </c>
      <c r="B510" s="6">
        <v>4</v>
      </c>
      <c r="C510" s="7" t="s">
        <v>556</v>
      </c>
      <c r="D510" s="299" t="s">
        <v>560</v>
      </c>
      <c r="E510" s="7" t="s">
        <v>598</v>
      </c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</row>
    <row r="511" spans="1:22" ht="30" customHeight="1" x14ac:dyDescent="0.3">
      <c r="A511" s="6">
        <v>511</v>
      </c>
      <c r="B511" s="6">
        <v>5</v>
      </c>
      <c r="C511" s="7" t="s">
        <v>556</v>
      </c>
      <c r="D511" s="299" t="s">
        <v>561</v>
      </c>
      <c r="E511" s="7" t="s">
        <v>598</v>
      </c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</row>
    <row r="512" spans="1:22" ht="30" customHeight="1" x14ac:dyDescent="0.3">
      <c r="A512" s="6">
        <v>512</v>
      </c>
      <c r="B512" s="6">
        <v>6</v>
      </c>
      <c r="C512" s="7" t="s">
        <v>556</v>
      </c>
      <c r="D512" s="299" t="s">
        <v>562</v>
      </c>
      <c r="E512" s="7" t="s">
        <v>598</v>
      </c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</row>
    <row r="513" spans="1:22" ht="30" customHeight="1" x14ac:dyDescent="0.3">
      <c r="A513" s="6">
        <v>513</v>
      </c>
      <c r="B513" s="6">
        <v>7</v>
      </c>
      <c r="C513" s="7" t="s">
        <v>556</v>
      </c>
      <c r="D513" s="299" t="s">
        <v>563</v>
      </c>
      <c r="E513" s="7" t="s">
        <v>598</v>
      </c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</row>
    <row r="514" spans="1:22" ht="30" customHeight="1" x14ac:dyDescent="0.3">
      <c r="A514" s="6">
        <v>514</v>
      </c>
      <c r="B514" s="6">
        <v>8</v>
      </c>
      <c r="C514" s="7" t="s">
        <v>556</v>
      </c>
      <c r="D514" s="299" t="s">
        <v>564</v>
      </c>
      <c r="E514" s="7" t="s">
        <v>598</v>
      </c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</row>
    <row r="515" spans="1:22" ht="30" customHeight="1" x14ac:dyDescent="0.3">
      <c r="A515" s="6">
        <v>515</v>
      </c>
      <c r="B515" s="6">
        <v>9</v>
      </c>
      <c r="C515" s="7" t="s">
        <v>556</v>
      </c>
      <c r="D515" s="299" t="s">
        <v>565</v>
      </c>
      <c r="E515" s="7" t="s">
        <v>598</v>
      </c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</row>
    <row r="516" spans="1:22" ht="30" customHeight="1" x14ac:dyDescent="0.3">
      <c r="A516" s="65"/>
      <c r="B516" s="66"/>
      <c r="C516" s="67"/>
      <c r="D516" s="67"/>
      <c r="E516" s="67"/>
    </row>
    <row r="517" spans="1:22" ht="30" customHeight="1" x14ac:dyDescent="0.3">
      <c r="A517" s="65"/>
      <c r="B517" s="66"/>
      <c r="C517" s="67"/>
      <c r="D517" s="67"/>
      <c r="E517" s="67"/>
    </row>
    <row r="518" spans="1:22" ht="30" customHeight="1" x14ac:dyDescent="0.3">
      <c r="A518" s="65"/>
      <c r="B518" s="66"/>
      <c r="C518" s="67"/>
      <c r="D518" s="67"/>
      <c r="E518" s="67"/>
    </row>
    <row r="519" spans="1:22" ht="30" customHeight="1" x14ac:dyDescent="0.3">
      <c r="A519" s="65"/>
      <c r="B519" s="66"/>
      <c r="C519" s="67"/>
      <c r="D519" s="67"/>
      <c r="E519" s="67"/>
    </row>
    <row r="520" spans="1:22" ht="30" customHeight="1" x14ac:dyDescent="0.3">
      <c r="A520" s="65"/>
      <c r="B520" s="66"/>
      <c r="C520" s="67"/>
      <c r="D520" s="67"/>
      <c r="E520" s="67"/>
    </row>
    <row r="521" spans="1:22" ht="30" customHeight="1" x14ac:dyDescent="0.3">
      <c r="A521" s="65"/>
      <c r="B521" s="66"/>
      <c r="C521" s="67"/>
      <c r="D521" s="67"/>
      <c r="E521" s="67"/>
    </row>
    <row r="522" spans="1:22" ht="30" customHeight="1" x14ac:dyDescent="0.3">
      <c r="A522" s="65"/>
      <c r="B522" s="66"/>
      <c r="C522" s="67"/>
      <c r="D522" s="67"/>
      <c r="E522" s="67"/>
    </row>
    <row r="523" spans="1:22" ht="30" customHeight="1" x14ac:dyDescent="0.3">
      <c r="A523" s="65"/>
      <c r="B523" s="66"/>
      <c r="C523" s="67"/>
      <c r="D523" s="67"/>
      <c r="E523" s="67"/>
    </row>
    <row r="524" spans="1:22" ht="30" customHeight="1" x14ac:dyDescent="0.3">
      <c r="A524" s="65"/>
      <c r="B524" s="66"/>
      <c r="C524" s="67"/>
      <c r="D524" s="67"/>
      <c r="E524" s="67"/>
    </row>
    <row r="525" spans="1:22" ht="30" customHeight="1" x14ac:dyDescent="0.3">
      <c r="A525" s="65"/>
      <c r="B525" s="66"/>
      <c r="C525" s="67"/>
      <c r="D525" s="67"/>
      <c r="E525" s="67"/>
    </row>
    <row r="526" spans="1:22" ht="30" customHeight="1" x14ac:dyDescent="0.3">
      <c r="A526" s="65"/>
      <c r="B526" s="66"/>
      <c r="C526" s="67"/>
      <c r="D526" s="67"/>
      <c r="E526" s="67"/>
    </row>
    <row r="527" spans="1:22" ht="30" customHeight="1" x14ac:dyDescent="0.3">
      <c r="A527" s="65"/>
      <c r="B527" s="66"/>
      <c r="C527" s="67"/>
      <c r="D527" s="67"/>
      <c r="E527" s="67"/>
    </row>
    <row r="528" spans="1:22" ht="30" customHeight="1" x14ac:dyDescent="0.3">
      <c r="A528" s="65"/>
      <c r="B528" s="66"/>
      <c r="C528" s="67"/>
      <c r="D528" s="67"/>
      <c r="E528" s="67"/>
    </row>
    <row r="529" spans="1:5" ht="30" customHeight="1" x14ac:dyDescent="0.3">
      <c r="A529" s="65"/>
      <c r="B529" s="66"/>
      <c r="C529" s="67"/>
      <c r="D529" s="67"/>
      <c r="E529" s="67"/>
    </row>
    <row r="530" spans="1:5" ht="30" customHeight="1" x14ac:dyDescent="0.3">
      <c r="A530" s="65"/>
      <c r="B530" s="66"/>
      <c r="C530" s="67"/>
      <c r="D530" s="67"/>
      <c r="E530" s="67"/>
    </row>
    <row r="531" spans="1:5" ht="30" customHeight="1" x14ac:dyDescent="0.3">
      <c r="A531" s="65"/>
      <c r="B531" s="66"/>
      <c r="C531" s="67"/>
      <c r="D531" s="67"/>
      <c r="E531" s="67"/>
    </row>
    <row r="532" spans="1:5" ht="30" customHeight="1" x14ac:dyDescent="0.3">
      <c r="A532" s="65"/>
      <c r="B532" s="66"/>
      <c r="C532" s="67"/>
      <c r="D532" s="67"/>
      <c r="E532" s="67"/>
    </row>
    <row r="533" spans="1:5" ht="30" customHeight="1" x14ac:dyDescent="0.3">
      <c r="A533" s="65"/>
      <c r="B533" s="66"/>
      <c r="C533" s="67"/>
      <c r="D533" s="67"/>
      <c r="E533" s="67"/>
    </row>
    <row r="534" spans="1:5" ht="30" customHeight="1" x14ac:dyDescent="0.3">
      <c r="A534" s="65"/>
      <c r="B534" s="66"/>
      <c r="C534" s="67"/>
      <c r="D534" s="67"/>
      <c r="E534" s="67"/>
    </row>
    <row r="535" spans="1:5" ht="30" customHeight="1" x14ac:dyDescent="0.3">
      <c r="A535" s="65"/>
      <c r="B535" s="66"/>
      <c r="C535" s="67"/>
      <c r="D535" s="67"/>
      <c r="E535" s="67"/>
    </row>
    <row r="536" spans="1:5" ht="30" customHeight="1" x14ac:dyDescent="0.3">
      <c r="A536" s="65"/>
      <c r="B536" s="66"/>
      <c r="C536" s="67"/>
      <c r="D536" s="67"/>
      <c r="E536" s="67"/>
    </row>
    <row r="537" spans="1:5" ht="30" customHeight="1" x14ac:dyDescent="0.3">
      <c r="A537" s="65"/>
      <c r="B537" s="66"/>
      <c r="C537" s="67"/>
      <c r="D537" s="67"/>
      <c r="E537" s="67"/>
    </row>
    <row r="538" spans="1:5" ht="30" customHeight="1" x14ac:dyDescent="0.3">
      <c r="A538" s="65"/>
      <c r="B538" s="66"/>
      <c r="C538" s="67"/>
      <c r="D538" s="67"/>
      <c r="E538" s="67"/>
    </row>
    <row r="539" spans="1:5" ht="30" customHeight="1" x14ac:dyDescent="0.3">
      <c r="A539" s="65"/>
      <c r="B539" s="66"/>
      <c r="C539" s="67"/>
      <c r="D539" s="67"/>
      <c r="E539" s="67"/>
    </row>
    <row r="540" spans="1:5" ht="30" customHeight="1" x14ac:dyDescent="0.3">
      <c r="A540" s="65"/>
      <c r="B540" s="66"/>
      <c r="C540" s="67"/>
      <c r="D540" s="67"/>
      <c r="E540" s="67"/>
    </row>
    <row r="541" spans="1:5" ht="30" customHeight="1" x14ac:dyDescent="0.3">
      <c r="A541" s="65"/>
      <c r="B541" s="66"/>
      <c r="C541" s="67"/>
      <c r="D541" s="67"/>
      <c r="E541" s="67"/>
    </row>
    <row r="542" spans="1:5" ht="30" customHeight="1" x14ac:dyDescent="0.3">
      <c r="A542" s="65"/>
      <c r="B542" s="66"/>
      <c r="C542" s="67"/>
      <c r="D542" s="67"/>
      <c r="E542" s="67"/>
    </row>
    <row r="543" spans="1:5" ht="30" customHeight="1" x14ac:dyDescent="0.3">
      <c r="A543" s="65"/>
      <c r="B543" s="66"/>
      <c r="C543" s="67"/>
      <c r="D543" s="67"/>
      <c r="E543" s="67"/>
    </row>
    <row r="544" spans="1:5" ht="30" customHeight="1" x14ac:dyDescent="0.3">
      <c r="A544" s="65"/>
      <c r="B544" s="66"/>
      <c r="C544" s="67"/>
      <c r="D544" s="67"/>
      <c r="E544" s="67"/>
    </row>
    <row r="545" spans="1:5" ht="30" customHeight="1" x14ac:dyDescent="0.3">
      <c r="A545" s="65"/>
      <c r="B545" s="66"/>
      <c r="C545" s="67"/>
      <c r="D545" s="67"/>
      <c r="E545" s="67"/>
    </row>
    <row r="546" spans="1:5" ht="30" customHeight="1" x14ac:dyDescent="0.3">
      <c r="A546" s="65"/>
      <c r="B546" s="66"/>
      <c r="C546" s="67"/>
      <c r="D546" s="67"/>
      <c r="E546" s="67"/>
    </row>
    <row r="547" spans="1:5" ht="30" customHeight="1" x14ac:dyDescent="0.3">
      <c r="A547" s="65"/>
      <c r="B547" s="66"/>
      <c r="C547" s="67"/>
      <c r="D547" s="67"/>
      <c r="E547" s="67"/>
    </row>
    <row r="548" spans="1:5" ht="30" customHeight="1" x14ac:dyDescent="0.3">
      <c r="A548" s="65"/>
      <c r="B548" s="66"/>
      <c r="C548" s="67"/>
      <c r="D548" s="67"/>
      <c r="E548" s="67"/>
    </row>
    <row r="549" spans="1:5" ht="30" customHeight="1" x14ac:dyDescent="0.3">
      <c r="A549" s="65"/>
      <c r="B549" s="66"/>
      <c r="C549" s="67"/>
      <c r="D549" s="67"/>
      <c r="E549" s="67"/>
    </row>
    <row r="550" spans="1:5" ht="30" customHeight="1" x14ac:dyDescent="0.3">
      <c r="A550" s="65"/>
      <c r="B550" s="66"/>
      <c r="C550" s="67"/>
      <c r="D550" s="67"/>
      <c r="E550" s="67"/>
    </row>
    <row r="551" spans="1:5" ht="30" customHeight="1" x14ac:dyDescent="0.3">
      <c r="A551" s="65"/>
      <c r="B551" s="66"/>
      <c r="C551" s="67"/>
      <c r="D551" s="67"/>
      <c r="E551" s="67"/>
    </row>
    <row r="552" spans="1:5" ht="30" customHeight="1" x14ac:dyDescent="0.3">
      <c r="A552" s="65"/>
      <c r="B552" s="66"/>
      <c r="C552" s="67"/>
      <c r="D552" s="67"/>
      <c r="E552" s="67"/>
    </row>
    <row r="553" spans="1:5" ht="30" customHeight="1" x14ac:dyDescent="0.3">
      <c r="A553" s="65"/>
      <c r="B553" s="66"/>
      <c r="C553" s="67"/>
      <c r="D553" s="67"/>
      <c r="E553" s="67"/>
    </row>
    <row r="554" spans="1:5" ht="30" customHeight="1" x14ac:dyDescent="0.3">
      <c r="A554" s="65"/>
      <c r="B554" s="66"/>
      <c r="C554" s="67"/>
      <c r="D554" s="67"/>
      <c r="E554" s="67"/>
    </row>
    <row r="555" spans="1:5" ht="30" customHeight="1" x14ac:dyDescent="0.3">
      <c r="A555" s="65"/>
      <c r="B555" s="66"/>
      <c r="C555" s="67"/>
      <c r="D555" s="67"/>
      <c r="E555" s="67"/>
    </row>
    <row r="556" spans="1:5" ht="30" customHeight="1" x14ac:dyDescent="0.3">
      <c r="A556" s="65"/>
      <c r="B556" s="66"/>
      <c r="C556" s="67"/>
      <c r="D556" s="67"/>
      <c r="E556" s="67"/>
    </row>
    <row r="557" spans="1:5" ht="30" customHeight="1" x14ac:dyDescent="0.3">
      <c r="A557" s="65"/>
      <c r="B557" s="66"/>
      <c r="C557" s="67"/>
      <c r="D557" s="67"/>
      <c r="E557" s="67"/>
    </row>
    <row r="558" spans="1:5" ht="30" customHeight="1" x14ac:dyDescent="0.3">
      <c r="A558" s="65"/>
      <c r="B558" s="66"/>
      <c r="C558" s="67"/>
      <c r="D558" s="67"/>
      <c r="E558" s="67"/>
    </row>
    <row r="559" spans="1:5" ht="30" customHeight="1" x14ac:dyDescent="0.3">
      <c r="A559" s="65"/>
      <c r="B559" s="66"/>
      <c r="C559" s="67"/>
      <c r="D559" s="67"/>
      <c r="E559" s="67"/>
    </row>
    <row r="560" spans="1:5" ht="30" customHeight="1" x14ac:dyDescent="0.3">
      <c r="A560" s="65"/>
      <c r="B560" s="66"/>
      <c r="C560" s="67"/>
      <c r="D560" s="67"/>
      <c r="E560" s="67"/>
    </row>
    <row r="561" spans="1:5" ht="30" customHeight="1" x14ac:dyDescent="0.3">
      <c r="A561" s="65"/>
      <c r="B561" s="66"/>
      <c r="C561" s="67"/>
      <c r="D561" s="67"/>
      <c r="E561" s="67"/>
    </row>
    <row r="562" spans="1:5" ht="30" customHeight="1" x14ac:dyDescent="0.3">
      <c r="A562" s="65"/>
      <c r="B562" s="66"/>
      <c r="C562" s="67"/>
      <c r="D562" s="67"/>
      <c r="E562" s="67"/>
    </row>
    <row r="563" spans="1:5" ht="30" customHeight="1" x14ac:dyDescent="0.3">
      <c r="A563" s="65"/>
      <c r="B563" s="66"/>
      <c r="C563" s="67"/>
      <c r="D563" s="67"/>
      <c r="E563" s="67"/>
    </row>
    <row r="564" spans="1:5" ht="30" customHeight="1" x14ac:dyDescent="0.3">
      <c r="A564" s="65"/>
      <c r="B564" s="66"/>
      <c r="C564" s="67"/>
      <c r="D564" s="67"/>
      <c r="E564" s="67"/>
    </row>
    <row r="565" spans="1:5" ht="30" customHeight="1" x14ac:dyDescent="0.3">
      <c r="A565" s="65"/>
      <c r="B565" s="66"/>
      <c r="C565" s="67"/>
      <c r="D565" s="67"/>
      <c r="E565" s="67"/>
    </row>
    <row r="566" spans="1:5" ht="30" customHeight="1" x14ac:dyDescent="0.3">
      <c r="A566" s="65"/>
      <c r="B566" s="66"/>
      <c r="C566" s="67"/>
      <c r="D566" s="67"/>
      <c r="E566" s="67"/>
    </row>
    <row r="567" spans="1:5" ht="30" customHeight="1" x14ac:dyDescent="0.3">
      <c r="A567" s="65"/>
      <c r="B567" s="66"/>
      <c r="C567" s="67"/>
      <c r="D567" s="67"/>
      <c r="E567" s="67"/>
    </row>
    <row r="568" spans="1:5" ht="30" customHeight="1" x14ac:dyDescent="0.3">
      <c r="A568" s="65"/>
      <c r="B568" s="66"/>
      <c r="C568" s="67"/>
      <c r="D568" s="67"/>
      <c r="E568" s="67"/>
    </row>
    <row r="569" spans="1:5" ht="30" customHeight="1" x14ac:dyDescent="0.3">
      <c r="A569" s="65"/>
      <c r="B569" s="66"/>
      <c r="C569" s="67"/>
      <c r="D569" s="67"/>
      <c r="E569" s="67"/>
    </row>
    <row r="570" spans="1:5" ht="30" customHeight="1" x14ac:dyDescent="0.3">
      <c r="A570" s="65"/>
      <c r="B570" s="66"/>
      <c r="C570" s="67"/>
      <c r="D570" s="67"/>
      <c r="E570" s="67"/>
    </row>
    <row r="571" spans="1:5" ht="30" customHeight="1" x14ac:dyDescent="0.3">
      <c r="A571" s="65"/>
      <c r="B571" s="66"/>
      <c r="C571" s="67"/>
      <c r="D571" s="67"/>
      <c r="E571" s="67"/>
    </row>
    <row r="572" spans="1:5" ht="30" customHeight="1" x14ac:dyDescent="0.3">
      <c r="A572" s="65"/>
      <c r="B572" s="66"/>
      <c r="C572" s="67"/>
      <c r="D572" s="67"/>
      <c r="E572" s="67"/>
    </row>
    <row r="573" spans="1:5" ht="30" customHeight="1" x14ac:dyDescent="0.3">
      <c r="A573" s="65"/>
      <c r="B573" s="66"/>
      <c r="C573" s="67"/>
      <c r="D573" s="67"/>
      <c r="E573" s="67"/>
    </row>
    <row r="574" spans="1:5" ht="30" customHeight="1" x14ac:dyDescent="0.3">
      <c r="A574" s="65"/>
      <c r="B574" s="66"/>
      <c r="C574" s="67"/>
      <c r="D574" s="67"/>
      <c r="E574" s="67"/>
    </row>
    <row r="575" spans="1:5" ht="30" customHeight="1" x14ac:dyDescent="0.3">
      <c r="A575" s="65"/>
      <c r="B575" s="66"/>
      <c r="C575" s="67"/>
      <c r="D575" s="67"/>
      <c r="E575" s="67"/>
    </row>
    <row r="576" spans="1:5" ht="30" customHeight="1" x14ac:dyDescent="0.3">
      <c r="A576" s="65"/>
      <c r="B576" s="66"/>
      <c r="C576" s="67"/>
      <c r="D576" s="67"/>
      <c r="E576" s="67"/>
    </row>
    <row r="577" spans="1:5" ht="30" customHeight="1" x14ac:dyDescent="0.3">
      <c r="A577" s="65"/>
      <c r="B577" s="66"/>
      <c r="C577" s="67"/>
      <c r="D577" s="67"/>
      <c r="E577" s="67"/>
    </row>
    <row r="578" spans="1:5" ht="30" customHeight="1" x14ac:dyDescent="0.3">
      <c r="A578" s="65"/>
      <c r="B578" s="66"/>
      <c r="C578" s="67"/>
      <c r="D578" s="67"/>
      <c r="E578" s="67"/>
    </row>
    <row r="579" spans="1:5" ht="30" customHeight="1" x14ac:dyDescent="0.3">
      <c r="A579" s="65"/>
      <c r="B579" s="66"/>
      <c r="C579" s="67"/>
      <c r="D579" s="67"/>
      <c r="E579" s="67"/>
    </row>
    <row r="580" spans="1:5" ht="30" customHeight="1" x14ac:dyDescent="0.3">
      <c r="A580" s="65"/>
      <c r="B580" s="66"/>
      <c r="C580" s="67"/>
      <c r="D580" s="67"/>
      <c r="E580" s="67"/>
    </row>
    <row r="581" spans="1:5" ht="30" customHeight="1" x14ac:dyDescent="0.3">
      <c r="A581" s="65"/>
      <c r="B581" s="66"/>
      <c r="C581" s="67"/>
      <c r="D581" s="67"/>
      <c r="E581" s="67"/>
    </row>
    <row r="582" spans="1:5" ht="30" customHeight="1" x14ac:dyDescent="0.3">
      <c r="A582" s="65"/>
      <c r="B582" s="66"/>
      <c r="C582" s="67"/>
      <c r="D582" s="67"/>
      <c r="E582" s="67"/>
    </row>
    <row r="583" spans="1:5" ht="30" customHeight="1" x14ac:dyDescent="0.3">
      <c r="A583" s="65"/>
      <c r="B583" s="66"/>
      <c r="C583" s="67"/>
      <c r="D583" s="67"/>
      <c r="E583" s="67"/>
    </row>
    <row r="584" spans="1:5" ht="30" customHeight="1" x14ac:dyDescent="0.3">
      <c r="A584" s="65"/>
      <c r="B584" s="66"/>
      <c r="C584" s="67"/>
      <c r="D584" s="67"/>
      <c r="E584" s="67"/>
    </row>
    <row r="585" spans="1:5" ht="30" customHeight="1" x14ac:dyDescent="0.3">
      <c r="A585" s="65"/>
      <c r="B585" s="66"/>
      <c r="C585" s="67"/>
      <c r="D585" s="67"/>
      <c r="E585" s="67"/>
    </row>
    <row r="586" spans="1:5" ht="30" customHeight="1" x14ac:dyDescent="0.3">
      <c r="A586" s="65"/>
      <c r="B586" s="66"/>
      <c r="C586" s="67"/>
      <c r="D586" s="67"/>
      <c r="E586" s="67"/>
    </row>
    <row r="587" spans="1:5" ht="30" customHeight="1" x14ac:dyDescent="0.3">
      <c r="A587" s="65"/>
      <c r="B587" s="66"/>
      <c r="C587" s="67"/>
      <c r="D587" s="67"/>
      <c r="E587" s="67"/>
    </row>
    <row r="588" spans="1:5" ht="30" customHeight="1" x14ac:dyDescent="0.3">
      <c r="A588" s="65"/>
      <c r="B588" s="66"/>
      <c r="C588" s="67"/>
      <c r="D588" s="67"/>
      <c r="E588" s="67"/>
    </row>
    <row r="589" spans="1:5" ht="30" customHeight="1" x14ac:dyDescent="0.3">
      <c r="A589" s="65"/>
      <c r="B589" s="66"/>
      <c r="C589" s="67"/>
      <c r="D589" s="67"/>
      <c r="E589" s="67"/>
    </row>
    <row r="590" spans="1:5" ht="30" customHeight="1" x14ac:dyDescent="0.3">
      <c r="A590" s="65"/>
      <c r="B590" s="66"/>
      <c r="C590" s="67"/>
      <c r="D590" s="67"/>
      <c r="E590" s="67"/>
    </row>
    <row r="591" spans="1:5" ht="30" customHeight="1" x14ac:dyDescent="0.3">
      <c r="A591" s="65"/>
      <c r="B591" s="66"/>
      <c r="C591" s="67"/>
      <c r="D591" s="67"/>
      <c r="E591" s="67"/>
    </row>
    <row r="592" spans="1:5" ht="30" customHeight="1" x14ac:dyDescent="0.3">
      <c r="A592" s="65"/>
      <c r="B592" s="66"/>
      <c r="C592" s="67"/>
      <c r="D592" s="67"/>
      <c r="E592" s="67"/>
    </row>
    <row r="593" spans="1:5" ht="30" customHeight="1" x14ac:dyDescent="0.3">
      <c r="A593" s="65"/>
      <c r="B593" s="66"/>
      <c r="C593" s="67"/>
      <c r="D593" s="67"/>
      <c r="E593" s="67"/>
    </row>
    <row r="594" spans="1:5" ht="30" customHeight="1" x14ac:dyDescent="0.3">
      <c r="A594" s="65"/>
      <c r="B594" s="66"/>
      <c r="C594" s="67"/>
      <c r="D594" s="67"/>
      <c r="E594" s="67"/>
    </row>
    <row r="595" spans="1:5" ht="30" customHeight="1" x14ac:dyDescent="0.3">
      <c r="A595" s="65"/>
      <c r="B595" s="66"/>
      <c r="C595" s="67"/>
      <c r="D595" s="67"/>
      <c r="E595" s="67"/>
    </row>
    <row r="596" spans="1:5" ht="30" customHeight="1" x14ac:dyDescent="0.3">
      <c r="A596" s="65"/>
      <c r="B596" s="66"/>
      <c r="C596" s="67"/>
      <c r="D596" s="67"/>
      <c r="E596" s="67"/>
    </row>
    <row r="597" spans="1:5" ht="30" customHeight="1" x14ac:dyDescent="0.3">
      <c r="A597" s="65"/>
      <c r="B597" s="66"/>
      <c r="C597" s="67"/>
      <c r="D597" s="67"/>
      <c r="E597" s="67"/>
    </row>
    <row r="598" spans="1:5" ht="30" customHeight="1" x14ac:dyDescent="0.3">
      <c r="A598" s="65"/>
      <c r="B598" s="66"/>
      <c r="C598" s="67"/>
      <c r="D598" s="67"/>
      <c r="E598" s="67"/>
    </row>
    <row r="599" spans="1:5" ht="30" customHeight="1" x14ac:dyDescent="0.3">
      <c r="A599" s="65"/>
      <c r="B599" s="66"/>
      <c r="C599" s="67"/>
      <c r="D599" s="67"/>
      <c r="E599" s="67"/>
    </row>
    <row r="600" spans="1:5" ht="30" customHeight="1" x14ac:dyDescent="0.3">
      <c r="A600" s="65"/>
      <c r="B600" s="66"/>
      <c r="C600" s="67"/>
      <c r="D600" s="67"/>
      <c r="E600" s="67"/>
    </row>
    <row r="601" spans="1:5" ht="30" customHeight="1" x14ac:dyDescent="0.3">
      <c r="A601" s="65"/>
      <c r="B601" s="66"/>
      <c r="C601" s="67"/>
      <c r="D601" s="67"/>
      <c r="E601" s="67"/>
    </row>
    <row r="602" spans="1:5" ht="30" customHeight="1" x14ac:dyDescent="0.3">
      <c r="A602" s="65"/>
      <c r="B602" s="66"/>
      <c r="C602" s="67"/>
      <c r="D602" s="67"/>
      <c r="E602" s="67"/>
    </row>
    <row r="603" spans="1:5" ht="30" customHeight="1" x14ac:dyDescent="0.3">
      <c r="A603" s="65"/>
      <c r="B603" s="66"/>
      <c r="C603" s="67"/>
      <c r="D603" s="67"/>
      <c r="E603" s="67"/>
    </row>
    <row r="604" spans="1:5" ht="30" customHeight="1" x14ac:dyDescent="0.3">
      <c r="A604" s="65"/>
      <c r="B604" s="66"/>
      <c r="C604" s="67"/>
      <c r="D604" s="67"/>
      <c r="E604" s="67"/>
    </row>
    <row r="605" spans="1:5" ht="30" customHeight="1" x14ac:dyDescent="0.3">
      <c r="A605" s="65"/>
      <c r="B605" s="66"/>
      <c r="C605" s="67"/>
      <c r="D605" s="67"/>
      <c r="E605" s="67"/>
    </row>
    <row r="606" spans="1:5" ht="30" customHeight="1" x14ac:dyDescent="0.3">
      <c r="A606" s="65"/>
      <c r="B606" s="66"/>
      <c r="C606" s="67"/>
      <c r="D606" s="67"/>
      <c r="E606" s="67"/>
    </row>
    <row r="607" spans="1:5" ht="30" customHeight="1" x14ac:dyDescent="0.3">
      <c r="A607" s="65"/>
      <c r="B607" s="66"/>
      <c r="C607" s="67"/>
      <c r="D607" s="67"/>
      <c r="E607" s="67"/>
    </row>
    <row r="608" spans="1:5" ht="30" customHeight="1" x14ac:dyDescent="0.3">
      <c r="A608" s="65"/>
      <c r="B608" s="66"/>
      <c r="C608" s="67"/>
      <c r="D608" s="67"/>
      <c r="E608" s="67"/>
    </row>
    <row r="609" spans="1:5" ht="30" customHeight="1" x14ac:dyDescent="0.3">
      <c r="A609" s="65"/>
      <c r="B609" s="66"/>
      <c r="C609" s="67"/>
      <c r="D609" s="67"/>
      <c r="E609" s="67"/>
    </row>
    <row r="610" spans="1:5" ht="30" customHeight="1" x14ac:dyDescent="0.3">
      <c r="A610" s="65"/>
      <c r="B610" s="66"/>
      <c r="C610" s="67"/>
      <c r="D610" s="67"/>
      <c r="E610" s="67"/>
    </row>
    <row r="611" spans="1:5" ht="30" customHeight="1" x14ac:dyDescent="0.3">
      <c r="A611" s="65"/>
      <c r="B611" s="66"/>
      <c r="C611" s="67"/>
      <c r="D611" s="67"/>
      <c r="E611" s="67"/>
    </row>
    <row r="612" spans="1:5" ht="30" customHeight="1" x14ac:dyDescent="0.3">
      <c r="A612" s="65"/>
      <c r="B612" s="66"/>
      <c r="C612" s="67"/>
      <c r="D612" s="67"/>
      <c r="E612" s="67"/>
    </row>
    <row r="613" spans="1:5" ht="30" customHeight="1" x14ac:dyDescent="0.3">
      <c r="A613" s="65"/>
      <c r="B613" s="66"/>
      <c r="C613" s="67"/>
      <c r="D613" s="67"/>
      <c r="E613" s="67"/>
    </row>
    <row r="614" spans="1:5" ht="30" customHeight="1" x14ac:dyDescent="0.3">
      <c r="A614" s="65"/>
      <c r="B614" s="66"/>
      <c r="C614" s="67"/>
      <c r="D614" s="67"/>
      <c r="E614" s="67"/>
    </row>
    <row r="615" spans="1:5" ht="30" customHeight="1" x14ac:dyDescent="0.3">
      <c r="A615" s="65"/>
      <c r="B615" s="66"/>
      <c r="C615" s="67"/>
      <c r="D615" s="67"/>
      <c r="E615" s="67"/>
    </row>
    <row r="616" spans="1:5" ht="30" customHeight="1" x14ac:dyDescent="0.3">
      <c r="A616" s="65"/>
      <c r="B616" s="66"/>
      <c r="C616" s="67"/>
      <c r="D616" s="67"/>
      <c r="E616" s="67"/>
    </row>
    <row r="617" spans="1:5" ht="30" customHeight="1" x14ac:dyDescent="0.3">
      <c r="A617" s="65"/>
      <c r="B617" s="66"/>
      <c r="C617" s="67"/>
      <c r="D617" s="67"/>
      <c r="E617" s="67"/>
    </row>
    <row r="618" spans="1:5" ht="30" customHeight="1" x14ac:dyDescent="0.3">
      <c r="A618" s="65"/>
      <c r="B618" s="66"/>
      <c r="C618" s="67"/>
      <c r="D618" s="67"/>
      <c r="E618" s="67"/>
    </row>
    <row r="619" spans="1:5" ht="30" customHeight="1" x14ac:dyDescent="0.3">
      <c r="A619" s="65"/>
      <c r="B619" s="66"/>
      <c r="C619" s="67"/>
      <c r="D619" s="67"/>
      <c r="E619" s="67"/>
    </row>
    <row r="620" spans="1:5" ht="30" customHeight="1" x14ac:dyDescent="0.3">
      <c r="A620" s="65"/>
      <c r="B620" s="66"/>
      <c r="C620" s="67"/>
      <c r="D620" s="67"/>
      <c r="E620" s="67"/>
    </row>
    <row r="621" spans="1:5" ht="30" customHeight="1" x14ac:dyDescent="0.3">
      <c r="A621" s="65"/>
      <c r="B621" s="66"/>
      <c r="C621" s="67"/>
      <c r="D621" s="67"/>
      <c r="E621" s="67"/>
    </row>
    <row r="622" spans="1:5" ht="30" customHeight="1" x14ac:dyDescent="0.3">
      <c r="A622" s="65"/>
      <c r="B622" s="66"/>
      <c r="C622" s="67"/>
      <c r="D622" s="67"/>
      <c r="E622" s="67"/>
    </row>
    <row r="623" spans="1:5" ht="30" customHeight="1" x14ac:dyDescent="0.3">
      <c r="A623" s="65"/>
      <c r="B623" s="66"/>
      <c r="C623" s="67"/>
      <c r="D623" s="67"/>
      <c r="E623" s="67"/>
    </row>
    <row r="624" spans="1:5" ht="30" customHeight="1" x14ac:dyDescent="0.3">
      <c r="A624" s="65"/>
      <c r="B624" s="66"/>
      <c r="C624" s="67"/>
      <c r="D624" s="67"/>
      <c r="E624" s="67"/>
    </row>
    <row r="625" spans="1:5" ht="30" customHeight="1" x14ac:dyDescent="0.3">
      <c r="A625" s="65"/>
      <c r="B625" s="66"/>
      <c r="C625" s="67"/>
      <c r="D625" s="67"/>
      <c r="E625" s="67"/>
    </row>
    <row r="626" spans="1:5" ht="30" customHeight="1" x14ac:dyDescent="0.3">
      <c r="A626" s="65"/>
      <c r="B626" s="66"/>
      <c r="C626" s="67"/>
      <c r="D626" s="67"/>
      <c r="E626" s="67"/>
    </row>
    <row r="627" spans="1:5" ht="30" customHeight="1" x14ac:dyDescent="0.3">
      <c r="A627" s="65"/>
      <c r="B627" s="66"/>
      <c r="C627" s="67"/>
      <c r="D627" s="67"/>
      <c r="E627" s="67"/>
    </row>
    <row r="628" spans="1:5" ht="30" customHeight="1" x14ac:dyDescent="0.3">
      <c r="A628" s="65"/>
      <c r="B628" s="66"/>
      <c r="C628" s="67"/>
      <c r="D628" s="67"/>
      <c r="E628" s="67"/>
    </row>
    <row r="629" spans="1:5" ht="30" customHeight="1" x14ac:dyDescent="0.3">
      <c r="A629" s="65"/>
      <c r="B629" s="66"/>
      <c r="C629" s="67"/>
      <c r="D629" s="67"/>
      <c r="E629" s="67"/>
    </row>
    <row r="630" spans="1:5" ht="30" customHeight="1" x14ac:dyDescent="0.3">
      <c r="A630" s="65"/>
      <c r="B630" s="66"/>
      <c r="C630" s="67"/>
      <c r="D630" s="67"/>
      <c r="E630" s="67"/>
    </row>
    <row r="631" spans="1:5" ht="30" customHeight="1" x14ac:dyDescent="0.3">
      <c r="A631" s="65"/>
      <c r="B631" s="66"/>
      <c r="C631" s="67"/>
      <c r="D631" s="67"/>
      <c r="E631" s="67"/>
    </row>
    <row r="632" spans="1:5" ht="30" customHeight="1" x14ac:dyDescent="0.3">
      <c r="A632" s="65"/>
      <c r="B632" s="66"/>
      <c r="C632" s="67"/>
      <c r="D632" s="67"/>
      <c r="E632" s="67"/>
    </row>
    <row r="633" spans="1:5" ht="30" customHeight="1" x14ac:dyDescent="0.3">
      <c r="A633" s="65"/>
      <c r="B633" s="66"/>
      <c r="C633" s="67"/>
      <c r="D633" s="67"/>
      <c r="E633" s="67"/>
    </row>
    <row r="634" spans="1:5" ht="30" customHeight="1" x14ac:dyDescent="0.3">
      <c r="A634" s="65"/>
      <c r="B634" s="66"/>
      <c r="C634" s="67"/>
      <c r="D634" s="67"/>
      <c r="E634" s="67"/>
    </row>
    <row r="635" spans="1:5" ht="30" customHeight="1" x14ac:dyDescent="0.3">
      <c r="A635" s="65"/>
      <c r="B635" s="66"/>
      <c r="C635" s="67"/>
      <c r="D635" s="67"/>
      <c r="E635" s="67"/>
    </row>
    <row r="636" spans="1:5" ht="30" customHeight="1" x14ac:dyDescent="0.3">
      <c r="A636" s="65"/>
      <c r="B636" s="66"/>
      <c r="C636" s="67"/>
      <c r="D636" s="67"/>
      <c r="E636" s="67"/>
    </row>
    <row r="637" spans="1:5" ht="30" customHeight="1" x14ac:dyDescent="0.3">
      <c r="A637" s="65"/>
      <c r="B637" s="66"/>
      <c r="C637" s="67"/>
      <c r="D637" s="67"/>
      <c r="E637" s="67"/>
    </row>
    <row r="638" spans="1:5" ht="30" customHeight="1" x14ac:dyDescent="0.3">
      <c r="A638" s="65"/>
      <c r="B638" s="66"/>
      <c r="C638" s="67"/>
      <c r="D638" s="67"/>
      <c r="E638" s="67"/>
    </row>
    <row r="639" spans="1:5" ht="30" customHeight="1" x14ac:dyDescent="0.3">
      <c r="A639" s="65"/>
      <c r="B639" s="66"/>
      <c r="C639" s="67"/>
      <c r="D639" s="67"/>
      <c r="E639" s="67"/>
    </row>
    <row r="640" spans="1:5" ht="30" customHeight="1" x14ac:dyDescent="0.3">
      <c r="A640" s="65"/>
      <c r="B640" s="66"/>
      <c r="C640" s="67"/>
      <c r="D640" s="67"/>
      <c r="E640" s="67"/>
    </row>
    <row r="641" spans="1:5" ht="30" customHeight="1" x14ac:dyDescent="0.3">
      <c r="A641" s="65"/>
      <c r="B641" s="66"/>
      <c r="C641" s="67"/>
      <c r="D641" s="67"/>
      <c r="E641" s="67"/>
    </row>
    <row r="642" spans="1:5" ht="30" customHeight="1" x14ac:dyDescent="0.3">
      <c r="A642" s="65"/>
      <c r="B642" s="66"/>
      <c r="C642" s="67"/>
      <c r="D642" s="67"/>
      <c r="E642" s="67"/>
    </row>
    <row r="643" spans="1:5" ht="30" customHeight="1" x14ac:dyDescent="0.3">
      <c r="A643" s="65"/>
      <c r="B643" s="66"/>
      <c r="C643" s="67"/>
      <c r="D643" s="67"/>
      <c r="E643" s="67"/>
    </row>
    <row r="644" spans="1:5" ht="30" customHeight="1" x14ac:dyDescent="0.3">
      <c r="A644" s="65"/>
      <c r="B644" s="66"/>
      <c r="C644" s="67"/>
      <c r="D644" s="67"/>
      <c r="E644" s="67"/>
    </row>
    <row r="645" spans="1:5" ht="30" customHeight="1" x14ac:dyDescent="0.3">
      <c r="A645" s="65"/>
      <c r="B645" s="66"/>
      <c r="C645" s="67"/>
      <c r="D645" s="67"/>
      <c r="E645" s="67"/>
    </row>
    <row r="646" spans="1:5" ht="30" customHeight="1" x14ac:dyDescent="0.3">
      <c r="A646" s="65"/>
      <c r="B646" s="66"/>
      <c r="C646" s="67"/>
      <c r="D646" s="67"/>
      <c r="E646" s="67"/>
    </row>
    <row r="647" spans="1:5" ht="30" customHeight="1" x14ac:dyDescent="0.3">
      <c r="A647" s="65"/>
      <c r="B647" s="66"/>
      <c r="C647" s="67"/>
      <c r="D647" s="67"/>
      <c r="E647" s="67"/>
    </row>
    <row r="648" spans="1:5" ht="30" customHeight="1" x14ac:dyDescent="0.3">
      <c r="A648" s="65"/>
      <c r="B648" s="66"/>
      <c r="C648" s="67"/>
      <c r="D648" s="67"/>
      <c r="E648" s="67"/>
    </row>
    <row r="649" spans="1:5" ht="30" customHeight="1" x14ac:dyDescent="0.3">
      <c r="A649" s="65"/>
      <c r="B649" s="66"/>
      <c r="C649" s="67"/>
      <c r="D649" s="67"/>
      <c r="E649" s="67"/>
    </row>
    <row r="650" spans="1:5" ht="30" customHeight="1" x14ac:dyDescent="0.3">
      <c r="A650" s="65"/>
      <c r="B650" s="66"/>
      <c r="C650" s="67"/>
      <c r="D650" s="67"/>
      <c r="E650" s="67"/>
    </row>
    <row r="651" spans="1:5" ht="30" customHeight="1" x14ac:dyDescent="0.3">
      <c r="A651" s="65"/>
      <c r="B651" s="66"/>
      <c r="C651" s="67"/>
      <c r="D651" s="67"/>
      <c r="E651" s="67"/>
    </row>
    <row r="652" spans="1:5" ht="30" customHeight="1" x14ac:dyDescent="0.3">
      <c r="A652" s="65"/>
      <c r="B652" s="66"/>
      <c r="C652" s="67"/>
      <c r="D652" s="67"/>
      <c r="E652" s="67"/>
    </row>
    <row r="653" spans="1:5" ht="30" customHeight="1" x14ac:dyDescent="0.3">
      <c r="A653" s="65"/>
      <c r="B653" s="66"/>
      <c r="C653" s="67"/>
      <c r="D653" s="67"/>
      <c r="E653" s="67"/>
    </row>
    <row r="654" spans="1:5" ht="30" customHeight="1" x14ac:dyDescent="0.3">
      <c r="A654" s="65"/>
      <c r="B654" s="66"/>
      <c r="C654" s="67"/>
      <c r="D654" s="67"/>
      <c r="E654" s="67"/>
    </row>
    <row r="655" spans="1:5" ht="30" customHeight="1" x14ac:dyDescent="0.3">
      <c r="A655" s="65"/>
      <c r="B655" s="66"/>
      <c r="C655" s="67"/>
      <c r="D655" s="67"/>
      <c r="E655" s="67"/>
    </row>
    <row r="656" spans="1:5" ht="30" customHeight="1" x14ac:dyDescent="0.3">
      <c r="A656" s="65"/>
      <c r="B656" s="66"/>
      <c r="C656" s="67"/>
      <c r="D656" s="67"/>
      <c r="E656" s="67"/>
    </row>
    <row r="657" spans="1:5" ht="30" customHeight="1" x14ac:dyDescent="0.3">
      <c r="A657" s="65"/>
      <c r="B657" s="66"/>
      <c r="C657" s="67"/>
      <c r="D657" s="67"/>
      <c r="E657" s="67"/>
    </row>
    <row r="658" spans="1:5" ht="30" customHeight="1" x14ac:dyDescent="0.3">
      <c r="A658" s="65"/>
      <c r="B658" s="66"/>
      <c r="C658" s="67"/>
      <c r="D658" s="67"/>
      <c r="E658" s="67"/>
    </row>
    <row r="659" spans="1:5" ht="30" customHeight="1" x14ac:dyDescent="0.3">
      <c r="A659" s="65"/>
      <c r="B659" s="66"/>
      <c r="C659" s="67"/>
      <c r="D659" s="67"/>
      <c r="E659" s="67"/>
    </row>
    <row r="660" spans="1:5" ht="30" customHeight="1" x14ac:dyDescent="0.3">
      <c r="A660" s="65"/>
      <c r="B660" s="66"/>
      <c r="C660" s="67"/>
      <c r="D660" s="67"/>
      <c r="E660" s="67"/>
    </row>
    <row r="661" spans="1:5" ht="30" customHeight="1" x14ac:dyDescent="0.3">
      <c r="A661" s="65"/>
      <c r="B661" s="66"/>
      <c r="C661" s="67"/>
      <c r="D661" s="67"/>
      <c r="E661" s="67"/>
    </row>
    <row r="662" spans="1:5" ht="30" customHeight="1" x14ac:dyDescent="0.3">
      <c r="A662" s="65"/>
      <c r="B662" s="66"/>
      <c r="C662" s="67"/>
      <c r="D662" s="67"/>
      <c r="E662" s="67"/>
    </row>
    <row r="663" spans="1:5" ht="30" customHeight="1" x14ac:dyDescent="0.3">
      <c r="A663" s="65"/>
      <c r="B663" s="66"/>
      <c r="C663" s="67"/>
      <c r="D663" s="67"/>
      <c r="E663" s="67"/>
    </row>
    <row r="664" spans="1:5" ht="30" customHeight="1" x14ac:dyDescent="0.3">
      <c r="A664" s="65"/>
      <c r="B664" s="66"/>
      <c r="C664" s="67"/>
      <c r="D664" s="67"/>
      <c r="E664" s="67"/>
    </row>
    <row r="665" spans="1:5" ht="30" customHeight="1" x14ac:dyDescent="0.3">
      <c r="A665" s="65"/>
      <c r="B665" s="66"/>
      <c r="C665" s="67"/>
      <c r="D665" s="67"/>
      <c r="E665" s="67"/>
    </row>
    <row r="666" spans="1:5" ht="30" customHeight="1" x14ac:dyDescent="0.3">
      <c r="A666" s="65"/>
      <c r="B666" s="66"/>
      <c r="C666" s="67"/>
      <c r="D666" s="67"/>
      <c r="E666" s="67"/>
    </row>
    <row r="667" spans="1:5" ht="30" customHeight="1" x14ac:dyDescent="0.3">
      <c r="A667" s="65"/>
      <c r="B667" s="66"/>
      <c r="C667" s="67"/>
      <c r="D667" s="67"/>
      <c r="E667" s="67"/>
    </row>
    <row r="668" spans="1:5" ht="30" customHeight="1" x14ac:dyDescent="0.3">
      <c r="A668" s="65"/>
      <c r="B668" s="66"/>
      <c r="C668" s="67"/>
      <c r="D668" s="67"/>
      <c r="E668" s="67"/>
    </row>
    <row r="669" spans="1:5" ht="30" customHeight="1" x14ac:dyDescent="0.3">
      <c r="A669" s="65"/>
      <c r="B669" s="66"/>
      <c r="C669" s="67"/>
      <c r="D669" s="67"/>
      <c r="E669" s="67"/>
    </row>
    <row r="670" spans="1:5" ht="30" customHeight="1" x14ac:dyDescent="0.3">
      <c r="A670" s="65"/>
      <c r="B670" s="66"/>
      <c r="C670" s="67"/>
      <c r="D670" s="67"/>
      <c r="E670" s="67"/>
    </row>
    <row r="671" spans="1:5" ht="30" customHeight="1" x14ac:dyDescent="0.3">
      <c r="A671" s="65"/>
      <c r="B671" s="66"/>
      <c r="C671" s="67"/>
      <c r="D671" s="67"/>
      <c r="E671" s="67"/>
    </row>
    <row r="672" spans="1:5" ht="30" customHeight="1" x14ac:dyDescent="0.3">
      <c r="A672" s="65"/>
      <c r="B672" s="66"/>
      <c r="C672" s="67"/>
      <c r="D672" s="67"/>
      <c r="E672" s="67"/>
    </row>
    <row r="673" spans="1:5" ht="30" customHeight="1" x14ac:dyDescent="0.3">
      <c r="A673" s="65"/>
      <c r="B673" s="66"/>
      <c r="C673" s="67"/>
      <c r="D673" s="67"/>
      <c r="E673" s="67"/>
    </row>
    <row r="674" spans="1:5" ht="30" customHeight="1" x14ac:dyDescent="0.3">
      <c r="A674" s="65"/>
      <c r="B674" s="66"/>
      <c r="C674" s="67"/>
      <c r="D674" s="67"/>
      <c r="E674" s="67"/>
    </row>
    <row r="675" spans="1:5" ht="30" customHeight="1" x14ac:dyDescent="0.3">
      <c r="A675" s="65"/>
      <c r="B675" s="66"/>
      <c r="C675" s="67"/>
      <c r="D675" s="67"/>
      <c r="E675" s="67"/>
    </row>
    <row r="676" spans="1:5" ht="30" customHeight="1" x14ac:dyDescent="0.3">
      <c r="A676" s="65"/>
      <c r="B676" s="66"/>
      <c r="C676" s="67"/>
      <c r="D676" s="67"/>
      <c r="E676" s="67"/>
    </row>
    <row r="677" spans="1:5" ht="30" customHeight="1" x14ac:dyDescent="0.3">
      <c r="A677" s="65"/>
      <c r="B677" s="66"/>
      <c r="C677" s="67"/>
      <c r="D677" s="67"/>
      <c r="E677" s="67"/>
    </row>
    <row r="678" spans="1:5" ht="30" customHeight="1" x14ac:dyDescent="0.3">
      <c r="A678" s="65"/>
      <c r="B678" s="66"/>
      <c r="C678" s="67"/>
      <c r="D678" s="67"/>
      <c r="E678" s="67"/>
    </row>
    <row r="679" spans="1:5" ht="30" customHeight="1" x14ac:dyDescent="0.3">
      <c r="A679" s="65"/>
      <c r="B679" s="66"/>
      <c r="C679" s="67"/>
      <c r="D679" s="67"/>
      <c r="E679" s="67"/>
    </row>
    <row r="680" spans="1:5" ht="30" customHeight="1" x14ac:dyDescent="0.3">
      <c r="A680" s="65"/>
      <c r="B680" s="66"/>
      <c r="C680" s="67"/>
      <c r="D680" s="67"/>
      <c r="E680" s="67"/>
    </row>
    <row r="681" spans="1:5" ht="30" customHeight="1" x14ac:dyDescent="0.3">
      <c r="A681" s="65"/>
      <c r="B681" s="66"/>
      <c r="C681" s="67"/>
      <c r="D681" s="67"/>
      <c r="E681" s="67"/>
    </row>
    <row r="682" spans="1:5" ht="30" customHeight="1" x14ac:dyDescent="0.3">
      <c r="A682" s="65"/>
      <c r="B682" s="66"/>
      <c r="C682" s="67"/>
      <c r="D682" s="67"/>
      <c r="E682" s="67"/>
    </row>
    <row r="683" spans="1:5" ht="30" customHeight="1" x14ac:dyDescent="0.3">
      <c r="A683" s="65"/>
      <c r="B683" s="66"/>
      <c r="C683" s="67"/>
      <c r="D683" s="67"/>
      <c r="E683" s="67"/>
    </row>
    <row r="684" spans="1:5" ht="30" customHeight="1" x14ac:dyDescent="0.3">
      <c r="A684" s="65"/>
      <c r="B684" s="66"/>
      <c r="C684" s="67"/>
      <c r="D684" s="67"/>
      <c r="E684" s="67"/>
    </row>
    <row r="685" spans="1:5" ht="30" customHeight="1" x14ac:dyDescent="0.3">
      <c r="A685" s="65"/>
      <c r="B685" s="66"/>
      <c r="C685" s="67"/>
      <c r="D685" s="67"/>
      <c r="E685" s="67"/>
    </row>
    <row r="686" spans="1:5" ht="30" customHeight="1" x14ac:dyDescent="0.3">
      <c r="A686" s="65"/>
      <c r="B686" s="66"/>
      <c r="C686" s="67"/>
      <c r="D686" s="67"/>
      <c r="E686" s="67"/>
    </row>
    <row r="687" spans="1:5" ht="30" customHeight="1" x14ac:dyDescent="0.3">
      <c r="A687" s="65"/>
      <c r="B687" s="66"/>
      <c r="C687" s="67"/>
      <c r="D687" s="67"/>
      <c r="E687" s="67"/>
    </row>
    <row r="688" spans="1:5" ht="30" customHeight="1" x14ac:dyDescent="0.3">
      <c r="A688" s="65"/>
      <c r="B688" s="66"/>
      <c r="C688" s="67"/>
      <c r="D688" s="67"/>
      <c r="E688" s="67"/>
    </row>
    <row r="689" spans="1:5" ht="30" customHeight="1" x14ac:dyDescent="0.3">
      <c r="A689" s="65"/>
      <c r="B689" s="66"/>
      <c r="C689" s="67"/>
      <c r="D689" s="67"/>
      <c r="E689" s="67"/>
    </row>
    <row r="690" spans="1:5" ht="30" customHeight="1" x14ac:dyDescent="0.3">
      <c r="A690" s="65"/>
      <c r="B690" s="66"/>
      <c r="C690" s="67"/>
      <c r="D690" s="67"/>
      <c r="E690" s="67"/>
    </row>
    <row r="691" spans="1:5" ht="30" customHeight="1" x14ac:dyDescent="0.3">
      <c r="A691" s="65"/>
      <c r="B691" s="66"/>
      <c r="C691" s="67"/>
      <c r="D691" s="67"/>
      <c r="E691" s="67"/>
    </row>
    <row r="692" spans="1:5" ht="30" customHeight="1" x14ac:dyDescent="0.3">
      <c r="A692" s="65"/>
      <c r="B692" s="66"/>
      <c r="C692" s="67"/>
      <c r="D692" s="67"/>
      <c r="E692" s="67"/>
    </row>
    <row r="693" spans="1:5" ht="30" customHeight="1" x14ac:dyDescent="0.3">
      <c r="A693" s="65"/>
      <c r="B693" s="66"/>
      <c r="C693" s="67"/>
      <c r="D693" s="67"/>
      <c r="E693" s="67"/>
    </row>
    <row r="694" spans="1:5" ht="30" customHeight="1" x14ac:dyDescent="0.3">
      <c r="A694" s="65"/>
      <c r="B694" s="66"/>
      <c r="C694" s="67"/>
      <c r="D694" s="67"/>
      <c r="E694" s="67"/>
    </row>
    <row r="695" spans="1:5" ht="30" customHeight="1" x14ac:dyDescent="0.3">
      <c r="A695" s="65"/>
      <c r="B695" s="66"/>
      <c r="C695" s="67"/>
      <c r="D695" s="67"/>
      <c r="E695" s="67"/>
    </row>
    <row r="696" spans="1:5" ht="30" customHeight="1" x14ac:dyDescent="0.3">
      <c r="A696" s="65"/>
      <c r="B696" s="66"/>
      <c r="C696" s="67"/>
      <c r="D696" s="67"/>
      <c r="E696" s="67"/>
    </row>
    <row r="697" spans="1:5" ht="30" customHeight="1" x14ac:dyDescent="0.3">
      <c r="A697" s="65"/>
      <c r="B697" s="66"/>
      <c r="C697" s="67"/>
      <c r="D697" s="67"/>
      <c r="E697" s="67"/>
    </row>
    <row r="698" spans="1:5" ht="30" customHeight="1" x14ac:dyDescent="0.3">
      <c r="A698" s="65"/>
      <c r="B698" s="66"/>
      <c r="C698" s="67"/>
      <c r="D698" s="67"/>
      <c r="E698" s="67"/>
    </row>
    <row r="699" spans="1:5" ht="30" customHeight="1" x14ac:dyDescent="0.3">
      <c r="A699" s="65"/>
      <c r="B699" s="66"/>
      <c r="C699" s="67"/>
      <c r="D699" s="67"/>
      <c r="E699" s="67"/>
    </row>
    <row r="700" spans="1:5" ht="30" customHeight="1" x14ac:dyDescent="0.3">
      <c r="A700" s="65"/>
      <c r="B700" s="66"/>
      <c r="C700" s="67"/>
      <c r="D700" s="67"/>
      <c r="E700" s="67"/>
    </row>
    <row r="701" spans="1:5" ht="30" customHeight="1" x14ac:dyDescent="0.3">
      <c r="A701" s="65"/>
      <c r="B701" s="66"/>
      <c r="C701" s="67"/>
      <c r="D701" s="67"/>
      <c r="E701" s="67"/>
    </row>
    <row r="702" spans="1:5" ht="30" customHeight="1" x14ac:dyDescent="0.3">
      <c r="A702" s="65"/>
      <c r="B702" s="66"/>
      <c r="C702" s="67"/>
      <c r="D702" s="67"/>
      <c r="E702" s="67"/>
    </row>
    <row r="703" spans="1:5" ht="30" customHeight="1" x14ac:dyDescent="0.3">
      <c r="A703" s="65"/>
      <c r="B703" s="66"/>
      <c r="C703" s="67"/>
      <c r="D703" s="67"/>
      <c r="E703" s="67"/>
    </row>
    <row r="704" spans="1:5" ht="30" customHeight="1" x14ac:dyDescent="0.3">
      <c r="A704" s="65"/>
      <c r="B704" s="66"/>
      <c r="C704" s="67"/>
      <c r="D704" s="67"/>
      <c r="E704" s="67"/>
    </row>
    <row r="705" spans="1:5" ht="30" customHeight="1" x14ac:dyDescent="0.3">
      <c r="A705" s="65"/>
      <c r="B705" s="66"/>
      <c r="C705" s="67"/>
      <c r="D705" s="67"/>
      <c r="E705" s="67"/>
    </row>
    <row r="706" spans="1:5" ht="30" customHeight="1" x14ac:dyDescent="0.3">
      <c r="A706" s="65"/>
      <c r="B706" s="66"/>
      <c r="C706" s="67"/>
      <c r="D706" s="67"/>
      <c r="E706" s="67"/>
    </row>
    <row r="707" spans="1:5" ht="30" customHeight="1" x14ac:dyDescent="0.3">
      <c r="A707" s="65"/>
      <c r="B707" s="66"/>
      <c r="C707" s="67"/>
      <c r="D707" s="67"/>
      <c r="E707" s="67"/>
    </row>
    <row r="708" spans="1:5" ht="30" customHeight="1" x14ac:dyDescent="0.3">
      <c r="A708" s="65"/>
      <c r="B708" s="66"/>
      <c r="C708" s="67"/>
      <c r="D708" s="67"/>
      <c r="E708" s="67"/>
    </row>
    <row r="709" spans="1:5" ht="30" customHeight="1" x14ac:dyDescent="0.3">
      <c r="A709" s="65"/>
      <c r="B709" s="66"/>
      <c r="C709" s="67"/>
      <c r="D709" s="67"/>
      <c r="E709" s="67"/>
    </row>
    <row r="710" spans="1:5" ht="30" customHeight="1" x14ac:dyDescent="0.3">
      <c r="A710" s="65"/>
      <c r="B710" s="66"/>
      <c r="C710" s="67"/>
      <c r="D710" s="67"/>
      <c r="E710" s="67"/>
    </row>
    <row r="711" spans="1:5" ht="30" customHeight="1" x14ac:dyDescent="0.3">
      <c r="A711" s="65"/>
      <c r="B711" s="66"/>
      <c r="C711" s="67"/>
      <c r="D711" s="67"/>
      <c r="E711" s="67"/>
    </row>
    <row r="712" spans="1:5" ht="30" customHeight="1" x14ac:dyDescent="0.3">
      <c r="A712" s="65"/>
      <c r="B712" s="66"/>
      <c r="C712" s="67"/>
      <c r="D712" s="67"/>
      <c r="E712" s="67"/>
    </row>
    <row r="713" spans="1:5" ht="30" customHeight="1" x14ac:dyDescent="0.3">
      <c r="A713" s="65"/>
      <c r="B713" s="66"/>
      <c r="C713" s="67"/>
      <c r="D713" s="67"/>
      <c r="E713" s="67"/>
    </row>
    <row r="714" spans="1:5" ht="30" customHeight="1" x14ac:dyDescent="0.3">
      <c r="A714" s="65"/>
      <c r="B714" s="66"/>
      <c r="C714" s="67"/>
      <c r="D714" s="67"/>
      <c r="E714" s="67"/>
    </row>
    <row r="715" spans="1:5" ht="30" customHeight="1" x14ac:dyDescent="0.3">
      <c r="A715" s="65"/>
      <c r="B715" s="66"/>
      <c r="C715" s="67"/>
      <c r="D715" s="67"/>
      <c r="E715" s="67"/>
    </row>
    <row r="716" spans="1:5" ht="15.75" customHeight="1" x14ac:dyDescent="0.3"/>
    <row r="717" spans="1:5" ht="15.75" customHeight="1" x14ac:dyDescent="0.3"/>
    <row r="718" spans="1:5" ht="15.75" customHeight="1" x14ac:dyDescent="0.3"/>
    <row r="719" spans="1:5" ht="15.75" customHeight="1" x14ac:dyDescent="0.3"/>
    <row r="720" spans="1:5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horizontalCentered="1"/>
  <pageMargins left="0.23622047244094491" right="0.23622047244094491" top="0.74803149606299213" bottom="0.74803149606299213" header="0" footer="0"/>
  <pageSetup scale="68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JAN</vt:lpstr>
      <vt:lpstr>FEB</vt:lpstr>
      <vt:lpstr>MAR</vt:lpstr>
      <vt:lpstr>APR</vt:lpstr>
      <vt:lpstr>MEI</vt:lpstr>
      <vt:lpstr>JUN</vt:lpstr>
      <vt:lpstr>JUL</vt:lpstr>
      <vt:lpstr>AGS</vt:lpstr>
      <vt:lpstr>SEPT</vt:lpstr>
      <vt:lpstr>OKT</vt:lpstr>
      <vt:lpstr>NOV</vt:lpstr>
      <vt:lpstr>DES</vt:lpstr>
      <vt:lpstr>REKAP 1 KAB</vt:lpstr>
      <vt:lpstr>REKAP 1 PROV</vt:lpstr>
      <vt:lpstr>Sheet1</vt:lpstr>
      <vt:lpstr>Sheet2</vt:lpstr>
      <vt:lpstr>ENDEMISITAS</vt:lpstr>
      <vt:lpstr>REKAP 2 KAB</vt:lpstr>
      <vt:lpstr>PUDR KAB ACT</vt:lpstr>
      <vt:lpstr>PUDR KAB SD</vt:lpstr>
      <vt:lpstr>Sheet3</vt:lpstr>
      <vt:lpstr>PIVOT PE</vt:lpstr>
      <vt:lpstr>PUDR KAB PE</vt:lpstr>
      <vt:lpstr>PUDR PROV ALL</vt:lpstr>
      <vt:lpstr>REKAP ALL</vt:lpstr>
      <vt:lpstr>MBS_MFS</vt:lpstr>
      <vt:lpstr>SURVEI KONTAK</vt:lpstr>
      <vt:lpstr>KUNJUNGAN RUMAH KADER</vt:lpstr>
      <vt:lpstr>SURVEILANS MIGRASI</vt:lpstr>
      <vt:lpstr>VEKTOR</vt:lpstr>
      <vt:lpstr>KETENAGAAN</vt:lpstr>
      <vt:lpstr>KELENGKAPAN 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Bambang Suprijono</dc:creator>
  <cp:lastModifiedBy>Djaafara, Andra</cp:lastModifiedBy>
  <dcterms:created xsi:type="dcterms:W3CDTF">2019-04-02T01:23:25Z</dcterms:created>
  <dcterms:modified xsi:type="dcterms:W3CDTF">2021-08-25T08:19:17Z</dcterms:modified>
</cp:coreProperties>
</file>